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U4CFEJB9\Documents\S&amp;C Stuff\Cyber UFC and UFGS\REVIEW_JUNE_2022\"/>
    </mc:Choice>
  </mc:AlternateContent>
  <xr:revisionPtr revIDLastSave="0" documentId="13_ncr:1_{606867AA-5C4B-44DA-9836-3D6CDCEBA5CE}" xr6:coauthVersionLast="47" xr6:coauthVersionMax="47" xr10:uidLastSave="{00000000-0000-0000-0000-000000000000}"/>
  <bookViews>
    <workbookView xWindow="-108" yWindow="-108" windowWidth="30936" windowHeight="16896" xr2:uid="{C23DD839-8A8F-4024-BD3E-364AF001B7D6}"/>
  </bookViews>
  <sheets>
    <sheet name="Instructions-Basic_Error_Check" sheetId="2" r:id="rId1"/>
    <sheet name="UFGS_Parser"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2" l="1"/>
  <c r="F20" i="2"/>
  <c r="F14" i="2"/>
  <c r="E14" i="2"/>
  <c r="Q7005" i="1"/>
  <c r="O7005" i="1"/>
  <c r="M7005" i="1"/>
  <c r="D7005" i="1"/>
  <c r="C7005" i="1"/>
  <c r="E7005" i="1" s="1"/>
  <c r="Q7004" i="1"/>
  <c r="O7004" i="1"/>
  <c r="M7004" i="1"/>
  <c r="D7004" i="1"/>
  <c r="C7004" i="1"/>
  <c r="E7004" i="1" s="1"/>
  <c r="Q7003" i="1"/>
  <c r="O7003" i="1"/>
  <c r="M7003" i="1"/>
  <c r="D7003" i="1"/>
  <c r="C7003" i="1"/>
  <c r="E7003" i="1" s="1"/>
  <c r="Q7002" i="1"/>
  <c r="O7002" i="1"/>
  <c r="M7002" i="1"/>
  <c r="D7002" i="1"/>
  <c r="C7002" i="1"/>
  <c r="E7002" i="1" s="1"/>
  <c r="Q7001" i="1"/>
  <c r="O7001" i="1"/>
  <c r="M7001" i="1"/>
  <c r="D7001" i="1"/>
  <c r="C7001" i="1"/>
  <c r="E7001" i="1" s="1"/>
  <c r="Q7000" i="1"/>
  <c r="O7000" i="1"/>
  <c r="M7000" i="1"/>
  <c r="D7000" i="1"/>
  <c r="C7000" i="1"/>
  <c r="E7000" i="1" s="1"/>
  <c r="Q6999" i="1"/>
  <c r="O6999" i="1"/>
  <c r="M6999" i="1"/>
  <c r="E6999" i="1"/>
  <c r="D6999" i="1"/>
  <c r="C6999" i="1"/>
  <c r="Q6998" i="1"/>
  <c r="O6998" i="1"/>
  <c r="M6998" i="1"/>
  <c r="D6998" i="1"/>
  <c r="C6998" i="1"/>
  <c r="E6998" i="1" s="1"/>
  <c r="Q6997" i="1"/>
  <c r="O6997" i="1"/>
  <c r="M6997" i="1"/>
  <c r="D6997" i="1"/>
  <c r="C6997" i="1"/>
  <c r="E6997" i="1" s="1"/>
  <c r="Q6996" i="1"/>
  <c r="O6996" i="1"/>
  <c r="M6996" i="1"/>
  <c r="E6996" i="1"/>
  <c r="D6996" i="1"/>
  <c r="C6996" i="1"/>
  <c r="Q6995" i="1"/>
  <c r="O6995" i="1"/>
  <c r="M6995" i="1"/>
  <c r="D6995" i="1"/>
  <c r="C6995" i="1"/>
  <c r="E6995" i="1" s="1"/>
  <c r="Q6994" i="1"/>
  <c r="O6994" i="1"/>
  <c r="M6994" i="1"/>
  <c r="D6994" i="1"/>
  <c r="C6994" i="1"/>
  <c r="E6994" i="1" s="1"/>
  <c r="Q6993" i="1"/>
  <c r="O6993" i="1"/>
  <c r="M6993" i="1"/>
  <c r="D6993" i="1"/>
  <c r="C6993" i="1"/>
  <c r="E6993" i="1" s="1"/>
  <c r="Q6992" i="1"/>
  <c r="O6992" i="1"/>
  <c r="M6992" i="1"/>
  <c r="D6992" i="1"/>
  <c r="C6992" i="1"/>
  <c r="E6992" i="1" s="1"/>
  <c r="Q6991" i="1"/>
  <c r="O6991" i="1"/>
  <c r="M6991" i="1"/>
  <c r="E6991" i="1"/>
  <c r="D6991" i="1"/>
  <c r="C6991" i="1"/>
  <c r="Q6990" i="1"/>
  <c r="O6990" i="1"/>
  <c r="M6990" i="1"/>
  <c r="D6990" i="1"/>
  <c r="C6990" i="1"/>
  <c r="Q6989" i="1"/>
  <c r="O6989" i="1"/>
  <c r="M6989" i="1"/>
  <c r="D6989" i="1"/>
  <c r="C6989" i="1"/>
  <c r="E6989" i="1" s="1"/>
  <c r="Q6988" i="1"/>
  <c r="O6988" i="1"/>
  <c r="M6988" i="1"/>
  <c r="E6988" i="1"/>
  <c r="D6988" i="1"/>
  <c r="C6988" i="1"/>
  <c r="Q6987" i="1"/>
  <c r="O6987" i="1"/>
  <c r="M6987" i="1"/>
  <c r="D6987" i="1"/>
  <c r="C6987" i="1"/>
  <c r="E6987" i="1" s="1"/>
  <c r="Q6986" i="1"/>
  <c r="O6986" i="1"/>
  <c r="M6986" i="1"/>
  <c r="D6986" i="1"/>
  <c r="C6986" i="1"/>
  <c r="E6986" i="1" s="1"/>
  <c r="Q6985" i="1"/>
  <c r="O6985" i="1"/>
  <c r="M6985" i="1"/>
  <c r="D6985" i="1"/>
  <c r="C6985" i="1"/>
  <c r="E6985" i="1" s="1"/>
  <c r="Q6984" i="1"/>
  <c r="O6984" i="1"/>
  <c r="M6984" i="1"/>
  <c r="D6984" i="1"/>
  <c r="C6984" i="1"/>
  <c r="E6984" i="1" s="1"/>
  <c r="Q6983" i="1"/>
  <c r="O6983" i="1"/>
  <c r="M6983" i="1"/>
  <c r="E6983" i="1"/>
  <c r="D6983" i="1"/>
  <c r="C6983" i="1"/>
  <c r="Q6982" i="1"/>
  <c r="O6982" i="1"/>
  <c r="M6982" i="1"/>
  <c r="D6982" i="1"/>
  <c r="C6982" i="1"/>
  <c r="Q6981" i="1"/>
  <c r="O6981" i="1"/>
  <c r="M6981" i="1"/>
  <c r="D6981" i="1"/>
  <c r="C6981" i="1"/>
  <c r="E6981" i="1" s="1"/>
  <c r="Q6980" i="1"/>
  <c r="O6980" i="1"/>
  <c r="M6980" i="1"/>
  <c r="E6980" i="1"/>
  <c r="D6980" i="1"/>
  <c r="C6980" i="1"/>
  <c r="Q6979" i="1"/>
  <c r="O6979" i="1"/>
  <c r="M6979" i="1"/>
  <c r="D6979" i="1"/>
  <c r="C6979" i="1"/>
  <c r="E6979" i="1" s="1"/>
  <c r="Q6978" i="1"/>
  <c r="O6978" i="1"/>
  <c r="M6978" i="1"/>
  <c r="D6978" i="1"/>
  <c r="C6978" i="1"/>
  <c r="E6978" i="1" s="1"/>
  <c r="Q6977" i="1"/>
  <c r="O6977" i="1"/>
  <c r="M6977" i="1"/>
  <c r="D6977" i="1"/>
  <c r="C6977" i="1"/>
  <c r="E6977" i="1" s="1"/>
  <c r="Q6976" i="1"/>
  <c r="O6976" i="1"/>
  <c r="M6976" i="1"/>
  <c r="D6976" i="1"/>
  <c r="C6976" i="1"/>
  <c r="E6976" i="1" s="1"/>
  <c r="Q6975" i="1"/>
  <c r="O6975" i="1"/>
  <c r="M6975" i="1"/>
  <c r="E6975" i="1"/>
  <c r="D6975" i="1"/>
  <c r="C6975" i="1"/>
  <c r="Q6974" i="1"/>
  <c r="O6974" i="1"/>
  <c r="M6974" i="1"/>
  <c r="D6974" i="1"/>
  <c r="C6974" i="1"/>
  <c r="E6974" i="1" s="1"/>
  <c r="Q6973" i="1"/>
  <c r="O6973" i="1"/>
  <c r="M6973" i="1"/>
  <c r="D6973" i="1"/>
  <c r="C6973" i="1"/>
  <c r="E6973" i="1" s="1"/>
  <c r="Q6972" i="1"/>
  <c r="O6972" i="1"/>
  <c r="M6972" i="1"/>
  <c r="E6972" i="1"/>
  <c r="D6972" i="1"/>
  <c r="C6972" i="1"/>
  <c r="Q6971" i="1"/>
  <c r="O6971" i="1"/>
  <c r="M6971" i="1"/>
  <c r="D6971" i="1"/>
  <c r="C6971" i="1"/>
  <c r="E6971" i="1" s="1"/>
  <c r="Q6970" i="1"/>
  <c r="O6970" i="1"/>
  <c r="M6970" i="1"/>
  <c r="D6970" i="1"/>
  <c r="C6970" i="1"/>
  <c r="E6970" i="1" s="1"/>
  <c r="Q6969" i="1"/>
  <c r="O6969" i="1"/>
  <c r="M6969" i="1"/>
  <c r="D6969" i="1"/>
  <c r="C6969" i="1"/>
  <c r="E6969" i="1" s="1"/>
  <c r="Q6968" i="1"/>
  <c r="O6968" i="1"/>
  <c r="M6968" i="1"/>
  <c r="D6968" i="1"/>
  <c r="C6968" i="1"/>
  <c r="E6968" i="1" s="1"/>
  <c r="Q6967" i="1"/>
  <c r="O6967" i="1"/>
  <c r="M6967" i="1"/>
  <c r="E6967" i="1"/>
  <c r="D6967" i="1"/>
  <c r="C6967" i="1"/>
  <c r="Q6966" i="1"/>
  <c r="O6966" i="1"/>
  <c r="M6966" i="1"/>
  <c r="D6966" i="1"/>
  <c r="C6966" i="1"/>
  <c r="E6966" i="1" s="1"/>
  <c r="Q6965" i="1"/>
  <c r="O6965" i="1"/>
  <c r="M6965" i="1"/>
  <c r="D6965" i="1"/>
  <c r="C6965" i="1"/>
  <c r="E6965" i="1" s="1"/>
  <c r="Q6964" i="1"/>
  <c r="O6964" i="1"/>
  <c r="M6964" i="1"/>
  <c r="E6964" i="1"/>
  <c r="D6964" i="1"/>
  <c r="C6964" i="1"/>
  <c r="Q6963" i="1"/>
  <c r="O6963" i="1"/>
  <c r="M6963" i="1"/>
  <c r="D6963" i="1"/>
  <c r="C6963" i="1"/>
  <c r="E6963" i="1" s="1"/>
  <c r="Q6962" i="1"/>
  <c r="O6962" i="1"/>
  <c r="M6962" i="1"/>
  <c r="D6962" i="1"/>
  <c r="C6962" i="1"/>
  <c r="E6962" i="1" s="1"/>
  <c r="Q6961" i="1"/>
  <c r="O6961" i="1"/>
  <c r="M6961" i="1"/>
  <c r="D6961" i="1"/>
  <c r="C6961" i="1"/>
  <c r="E6961" i="1" s="1"/>
  <c r="Q6960" i="1"/>
  <c r="O6960" i="1"/>
  <c r="M6960" i="1"/>
  <c r="D6960" i="1"/>
  <c r="C6960" i="1"/>
  <c r="E6960" i="1" s="1"/>
  <c r="Q6959" i="1"/>
  <c r="O6959" i="1"/>
  <c r="M6959" i="1"/>
  <c r="E6959" i="1"/>
  <c r="D6959" i="1"/>
  <c r="C6959" i="1"/>
  <c r="Q6958" i="1"/>
  <c r="O6958" i="1"/>
  <c r="M6958" i="1"/>
  <c r="D6958" i="1"/>
  <c r="C6958" i="1"/>
  <c r="Q6957" i="1"/>
  <c r="O6957" i="1"/>
  <c r="M6957" i="1"/>
  <c r="D6957" i="1"/>
  <c r="C6957" i="1"/>
  <c r="E6957" i="1" s="1"/>
  <c r="Q6956" i="1"/>
  <c r="O6956" i="1"/>
  <c r="M6956" i="1"/>
  <c r="E6956" i="1"/>
  <c r="D6956" i="1"/>
  <c r="C6956" i="1"/>
  <c r="Q6955" i="1"/>
  <c r="O6955" i="1"/>
  <c r="M6955" i="1"/>
  <c r="D6955" i="1"/>
  <c r="C6955" i="1"/>
  <c r="E6955" i="1" s="1"/>
  <c r="Q6954" i="1"/>
  <c r="O6954" i="1"/>
  <c r="M6954" i="1"/>
  <c r="D6954" i="1"/>
  <c r="C6954" i="1"/>
  <c r="E6954" i="1" s="1"/>
  <c r="Q6953" i="1"/>
  <c r="O6953" i="1"/>
  <c r="M6953" i="1"/>
  <c r="D6953" i="1"/>
  <c r="C6953" i="1"/>
  <c r="E6953" i="1" s="1"/>
  <c r="Q6952" i="1"/>
  <c r="O6952" i="1"/>
  <c r="M6952" i="1"/>
  <c r="D6952" i="1"/>
  <c r="C6952" i="1"/>
  <c r="E6952" i="1" s="1"/>
  <c r="Q6951" i="1"/>
  <c r="O6951" i="1"/>
  <c r="M6951" i="1"/>
  <c r="E6951" i="1"/>
  <c r="D6951" i="1"/>
  <c r="C6951" i="1"/>
  <c r="Q6950" i="1"/>
  <c r="O6950" i="1"/>
  <c r="M6950" i="1"/>
  <c r="D6950" i="1"/>
  <c r="C6950" i="1"/>
  <c r="E6950" i="1" s="1"/>
  <c r="Q6949" i="1"/>
  <c r="O6949" i="1"/>
  <c r="M6949" i="1"/>
  <c r="D6949" i="1"/>
  <c r="C6949" i="1"/>
  <c r="E6949" i="1" s="1"/>
  <c r="Q6948" i="1"/>
  <c r="O6948" i="1"/>
  <c r="M6948" i="1"/>
  <c r="D6948" i="1"/>
  <c r="E6948" i="1" s="1"/>
  <c r="C6948" i="1"/>
  <c r="Q6947" i="1"/>
  <c r="O6947" i="1"/>
  <c r="M6947" i="1"/>
  <c r="D6947" i="1"/>
  <c r="C6947" i="1"/>
  <c r="E6947" i="1" s="1"/>
  <c r="Q6946" i="1"/>
  <c r="O6946" i="1"/>
  <c r="M6946" i="1"/>
  <c r="D6946" i="1"/>
  <c r="C6946" i="1"/>
  <c r="E6946" i="1" s="1"/>
  <c r="Q6945" i="1"/>
  <c r="O6945" i="1"/>
  <c r="M6945" i="1"/>
  <c r="D6945" i="1"/>
  <c r="C6945" i="1"/>
  <c r="E6945" i="1" s="1"/>
  <c r="Q6944" i="1"/>
  <c r="O6944" i="1"/>
  <c r="M6944" i="1"/>
  <c r="D6944" i="1"/>
  <c r="C6944" i="1"/>
  <c r="E6944" i="1" s="1"/>
  <c r="Q6943" i="1"/>
  <c r="O6943" i="1"/>
  <c r="M6943" i="1"/>
  <c r="E6943" i="1"/>
  <c r="D6943" i="1"/>
  <c r="C6943" i="1"/>
  <c r="Q6942" i="1"/>
  <c r="O6942" i="1"/>
  <c r="M6942" i="1"/>
  <c r="D6942" i="1"/>
  <c r="C6942" i="1"/>
  <c r="E6942" i="1" s="1"/>
  <c r="Q6941" i="1"/>
  <c r="O6941" i="1"/>
  <c r="M6941" i="1"/>
  <c r="D6941" i="1"/>
  <c r="C6941" i="1"/>
  <c r="E6941" i="1" s="1"/>
  <c r="Q6940" i="1"/>
  <c r="O6940" i="1"/>
  <c r="M6940" i="1"/>
  <c r="E6940" i="1"/>
  <c r="D6940" i="1"/>
  <c r="C6940" i="1"/>
  <c r="Q6939" i="1"/>
  <c r="O6939" i="1"/>
  <c r="M6939" i="1"/>
  <c r="D6939" i="1"/>
  <c r="C6939" i="1"/>
  <c r="E6939" i="1" s="1"/>
  <c r="Q6938" i="1"/>
  <c r="O6938" i="1"/>
  <c r="M6938" i="1"/>
  <c r="E6938" i="1"/>
  <c r="D6938" i="1"/>
  <c r="C6938" i="1"/>
  <c r="Q6937" i="1"/>
  <c r="O6937" i="1"/>
  <c r="M6937" i="1"/>
  <c r="D6937" i="1"/>
  <c r="E6937" i="1" s="1"/>
  <c r="C6937" i="1"/>
  <c r="Q6936" i="1"/>
  <c r="O6936" i="1"/>
  <c r="M6936" i="1"/>
  <c r="D6936" i="1"/>
  <c r="C6936" i="1"/>
  <c r="E6936" i="1" s="1"/>
  <c r="Q6935" i="1"/>
  <c r="O6935" i="1"/>
  <c r="M6935" i="1"/>
  <c r="D6935" i="1"/>
  <c r="C6935" i="1"/>
  <c r="E6935" i="1" s="1"/>
  <c r="Q6934" i="1"/>
  <c r="O6934" i="1"/>
  <c r="M6934" i="1"/>
  <c r="E6934" i="1"/>
  <c r="D6934" i="1"/>
  <c r="C6934" i="1"/>
  <c r="Q6933" i="1"/>
  <c r="O6933" i="1"/>
  <c r="M6933" i="1"/>
  <c r="E6933" i="1"/>
  <c r="D6933" i="1"/>
  <c r="C6933" i="1"/>
  <c r="Q6932" i="1"/>
  <c r="O6932" i="1"/>
  <c r="M6932" i="1"/>
  <c r="D6932" i="1"/>
  <c r="E6932" i="1" s="1"/>
  <c r="C6932" i="1"/>
  <c r="Q6931" i="1"/>
  <c r="O6931" i="1"/>
  <c r="M6931" i="1"/>
  <c r="D6931" i="1"/>
  <c r="C6931" i="1"/>
  <c r="E6931" i="1" s="1"/>
  <c r="Q6930" i="1"/>
  <c r="O6930" i="1"/>
  <c r="M6930" i="1"/>
  <c r="E6930" i="1"/>
  <c r="D6930" i="1"/>
  <c r="C6930" i="1"/>
  <c r="Q6929" i="1"/>
  <c r="O6929" i="1"/>
  <c r="M6929" i="1"/>
  <c r="D6929" i="1"/>
  <c r="E6929" i="1" s="1"/>
  <c r="C6929" i="1"/>
  <c r="Q6928" i="1"/>
  <c r="O6928" i="1"/>
  <c r="M6928" i="1"/>
  <c r="D6928" i="1"/>
  <c r="C6928" i="1"/>
  <c r="E6928" i="1" s="1"/>
  <c r="Q6927" i="1"/>
  <c r="O6927" i="1"/>
  <c r="M6927" i="1"/>
  <c r="D6927" i="1"/>
  <c r="C6927" i="1"/>
  <c r="E6927" i="1" s="1"/>
  <c r="Q6926" i="1"/>
  <c r="O6926" i="1"/>
  <c r="M6926" i="1"/>
  <c r="E6926" i="1"/>
  <c r="D6926" i="1"/>
  <c r="C6926" i="1"/>
  <c r="Q6925" i="1"/>
  <c r="O6925" i="1"/>
  <c r="M6925" i="1"/>
  <c r="E6925" i="1"/>
  <c r="D6925" i="1"/>
  <c r="C6925" i="1"/>
  <c r="Q6924" i="1"/>
  <c r="O6924" i="1"/>
  <c r="M6924" i="1"/>
  <c r="D6924" i="1"/>
  <c r="E6924" i="1" s="1"/>
  <c r="C6924" i="1"/>
  <c r="Q6923" i="1"/>
  <c r="O6923" i="1"/>
  <c r="M6923" i="1"/>
  <c r="D6923" i="1"/>
  <c r="C6923" i="1"/>
  <c r="E6923" i="1" s="1"/>
  <c r="Q6922" i="1"/>
  <c r="O6922" i="1"/>
  <c r="M6922" i="1"/>
  <c r="E6922" i="1"/>
  <c r="D6922" i="1"/>
  <c r="C6922" i="1"/>
  <c r="Q6921" i="1"/>
  <c r="O6921" i="1"/>
  <c r="M6921" i="1"/>
  <c r="D6921" i="1"/>
  <c r="E6921" i="1" s="1"/>
  <c r="C6921" i="1"/>
  <c r="Q6920" i="1"/>
  <c r="O6920" i="1"/>
  <c r="M6920" i="1"/>
  <c r="D6920" i="1"/>
  <c r="C6920" i="1"/>
  <c r="E6920" i="1" s="1"/>
  <c r="Q6919" i="1"/>
  <c r="O6919" i="1"/>
  <c r="M6919" i="1"/>
  <c r="D6919" i="1"/>
  <c r="C6919" i="1"/>
  <c r="E6919" i="1" s="1"/>
  <c r="Q6918" i="1"/>
  <c r="O6918" i="1"/>
  <c r="M6918" i="1"/>
  <c r="E6918" i="1"/>
  <c r="D6918" i="1"/>
  <c r="C6918" i="1"/>
  <c r="Q6917" i="1"/>
  <c r="O6917" i="1"/>
  <c r="M6917" i="1"/>
  <c r="E6917" i="1"/>
  <c r="D6917" i="1"/>
  <c r="C6917" i="1"/>
  <c r="Q6916" i="1"/>
  <c r="O6916" i="1"/>
  <c r="M6916" i="1"/>
  <c r="D6916" i="1"/>
  <c r="E6916" i="1" s="1"/>
  <c r="C6916" i="1"/>
  <c r="Q6915" i="1"/>
  <c r="O6915" i="1"/>
  <c r="M6915" i="1"/>
  <c r="D6915" i="1"/>
  <c r="C6915" i="1"/>
  <c r="E6915" i="1" s="1"/>
  <c r="Q6914" i="1"/>
  <c r="O6914" i="1"/>
  <c r="M6914" i="1"/>
  <c r="E6914" i="1"/>
  <c r="D6914" i="1"/>
  <c r="C6914" i="1"/>
  <c r="Q6913" i="1"/>
  <c r="O6913" i="1"/>
  <c r="M6913" i="1"/>
  <c r="D6913" i="1"/>
  <c r="E6913" i="1" s="1"/>
  <c r="C6913" i="1"/>
  <c r="Q6912" i="1"/>
  <c r="O6912" i="1"/>
  <c r="M6912" i="1"/>
  <c r="D6912" i="1"/>
  <c r="C6912" i="1"/>
  <c r="E6912" i="1" s="1"/>
  <c r="Q6911" i="1"/>
  <c r="O6911" i="1"/>
  <c r="M6911" i="1"/>
  <c r="D6911" i="1"/>
  <c r="C6911" i="1"/>
  <c r="E6911" i="1" s="1"/>
  <c r="Q6910" i="1"/>
  <c r="O6910" i="1"/>
  <c r="M6910" i="1"/>
  <c r="E6910" i="1"/>
  <c r="D6910" i="1"/>
  <c r="C6910" i="1"/>
  <c r="Q6909" i="1"/>
  <c r="O6909" i="1"/>
  <c r="M6909" i="1"/>
  <c r="E6909" i="1"/>
  <c r="D6909" i="1"/>
  <c r="C6909" i="1"/>
  <c r="Q6908" i="1"/>
  <c r="O6908" i="1"/>
  <c r="M6908" i="1"/>
  <c r="D6908" i="1"/>
  <c r="C6908" i="1"/>
  <c r="Q6907" i="1"/>
  <c r="O6907" i="1"/>
  <c r="M6907" i="1"/>
  <c r="D6907" i="1"/>
  <c r="C6907" i="1"/>
  <c r="E6907" i="1" s="1"/>
  <c r="Q6906" i="1"/>
  <c r="O6906" i="1"/>
  <c r="M6906" i="1"/>
  <c r="E6906" i="1"/>
  <c r="D6906" i="1"/>
  <c r="C6906" i="1"/>
  <c r="Q6905" i="1"/>
  <c r="O6905" i="1"/>
  <c r="M6905" i="1"/>
  <c r="D6905" i="1"/>
  <c r="E6905" i="1" s="1"/>
  <c r="C6905" i="1"/>
  <c r="Q6904" i="1"/>
  <c r="O6904" i="1"/>
  <c r="M6904" i="1"/>
  <c r="D6904" i="1"/>
  <c r="C6904" i="1"/>
  <c r="E6904" i="1" s="1"/>
  <c r="Q6903" i="1"/>
  <c r="O6903" i="1"/>
  <c r="M6903" i="1"/>
  <c r="D6903" i="1"/>
  <c r="C6903" i="1"/>
  <c r="E6903" i="1" s="1"/>
  <c r="Q6902" i="1"/>
  <c r="O6902" i="1"/>
  <c r="M6902" i="1"/>
  <c r="E6902" i="1"/>
  <c r="D6902" i="1"/>
  <c r="C6902" i="1"/>
  <c r="Q6901" i="1"/>
  <c r="O6901" i="1"/>
  <c r="M6901" i="1"/>
  <c r="E6901" i="1"/>
  <c r="D6901" i="1"/>
  <c r="C6901" i="1"/>
  <c r="Q6900" i="1"/>
  <c r="O6900" i="1"/>
  <c r="M6900" i="1"/>
  <c r="D6900" i="1"/>
  <c r="C6900" i="1"/>
  <c r="Q6899" i="1"/>
  <c r="O6899" i="1"/>
  <c r="M6899" i="1"/>
  <c r="D6899" i="1"/>
  <c r="C6899" i="1"/>
  <c r="E6899" i="1" s="1"/>
  <c r="Q6898" i="1"/>
  <c r="O6898" i="1"/>
  <c r="M6898" i="1"/>
  <c r="E6898" i="1"/>
  <c r="D6898" i="1"/>
  <c r="C6898" i="1"/>
  <c r="Q6897" i="1"/>
  <c r="O6897" i="1"/>
  <c r="M6897" i="1"/>
  <c r="D6897" i="1"/>
  <c r="E6897" i="1" s="1"/>
  <c r="C6897" i="1"/>
  <c r="Q6896" i="1"/>
  <c r="O6896" i="1"/>
  <c r="M6896" i="1"/>
  <c r="D6896" i="1"/>
  <c r="C6896" i="1"/>
  <c r="E6896" i="1" s="1"/>
  <c r="Q6895" i="1"/>
  <c r="O6895" i="1"/>
  <c r="M6895" i="1"/>
  <c r="D6895" i="1"/>
  <c r="C6895" i="1"/>
  <c r="E6895" i="1" s="1"/>
  <c r="Q6894" i="1"/>
  <c r="O6894" i="1"/>
  <c r="M6894" i="1"/>
  <c r="E6894" i="1"/>
  <c r="D6894" i="1"/>
  <c r="C6894" i="1"/>
  <c r="Q6893" i="1"/>
  <c r="O6893" i="1"/>
  <c r="M6893" i="1"/>
  <c r="E6893" i="1"/>
  <c r="D6893" i="1"/>
  <c r="C6893" i="1"/>
  <c r="Q6892" i="1"/>
  <c r="O6892" i="1"/>
  <c r="M6892" i="1"/>
  <c r="D6892" i="1"/>
  <c r="C6892" i="1"/>
  <c r="Q6891" i="1"/>
  <c r="O6891" i="1"/>
  <c r="M6891" i="1"/>
  <c r="D6891" i="1"/>
  <c r="C6891" i="1"/>
  <c r="E6891" i="1" s="1"/>
  <c r="Q6890" i="1"/>
  <c r="O6890" i="1"/>
  <c r="M6890" i="1"/>
  <c r="E6890" i="1"/>
  <c r="D6890" i="1"/>
  <c r="C6890" i="1"/>
  <c r="Q6889" i="1"/>
  <c r="O6889" i="1"/>
  <c r="M6889" i="1"/>
  <c r="D6889" i="1"/>
  <c r="E6889" i="1" s="1"/>
  <c r="C6889" i="1"/>
  <c r="Q6888" i="1"/>
  <c r="O6888" i="1"/>
  <c r="M6888" i="1"/>
  <c r="D6888" i="1"/>
  <c r="C6888" i="1"/>
  <c r="E6888" i="1" s="1"/>
  <c r="Q6887" i="1"/>
  <c r="O6887" i="1"/>
  <c r="M6887" i="1"/>
  <c r="D6887" i="1"/>
  <c r="C6887" i="1"/>
  <c r="E6887" i="1" s="1"/>
  <c r="Q6886" i="1"/>
  <c r="O6886" i="1"/>
  <c r="M6886" i="1"/>
  <c r="E6886" i="1"/>
  <c r="D6886" i="1"/>
  <c r="C6886" i="1"/>
  <c r="Q6885" i="1"/>
  <c r="O6885" i="1"/>
  <c r="M6885" i="1"/>
  <c r="E6885" i="1"/>
  <c r="D6885" i="1"/>
  <c r="C6885" i="1"/>
  <c r="Q6884" i="1"/>
  <c r="O6884" i="1"/>
  <c r="M6884" i="1"/>
  <c r="D6884" i="1"/>
  <c r="C6884" i="1"/>
  <c r="E6884" i="1" s="1"/>
  <c r="Q6883" i="1"/>
  <c r="O6883" i="1"/>
  <c r="M6883" i="1"/>
  <c r="D6883" i="1"/>
  <c r="C6883" i="1"/>
  <c r="E6883" i="1" s="1"/>
  <c r="Q6882" i="1"/>
  <c r="O6882" i="1"/>
  <c r="M6882" i="1"/>
  <c r="D6882" i="1"/>
  <c r="C6882" i="1"/>
  <c r="E6882" i="1" s="1"/>
  <c r="Q6881" i="1"/>
  <c r="O6881" i="1"/>
  <c r="M6881" i="1"/>
  <c r="E6881" i="1"/>
  <c r="D6881" i="1"/>
  <c r="C6881" i="1"/>
  <c r="Q6880" i="1"/>
  <c r="O6880" i="1"/>
  <c r="M6880" i="1"/>
  <c r="D6880" i="1"/>
  <c r="C6880" i="1"/>
  <c r="Q6879" i="1"/>
  <c r="O6879" i="1"/>
  <c r="M6879" i="1"/>
  <c r="D6879" i="1"/>
  <c r="C6879" i="1"/>
  <c r="Q6878" i="1"/>
  <c r="O6878" i="1"/>
  <c r="M6878" i="1"/>
  <c r="D6878" i="1"/>
  <c r="C6878" i="1"/>
  <c r="E6878" i="1" s="1"/>
  <c r="Q6877" i="1"/>
  <c r="O6877" i="1"/>
  <c r="M6877" i="1"/>
  <c r="E6877" i="1"/>
  <c r="D6877" i="1"/>
  <c r="C6877" i="1"/>
  <c r="Q6876" i="1"/>
  <c r="O6876" i="1"/>
  <c r="M6876" i="1"/>
  <c r="E6876" i="1"/>
  <c r="D6876" i="1"/>
  <c r="C6876" i="1"/>
  <c r="Q6875" i="1"/>
  <c r="O6875" i="1"/>
  <c r="M6875" i="1"/>
  <c r="D6875" i="1"/>
  <c r="C6875" i="1"/>
  <c r="E6875" i="1" s="1"/>
  <c r="Q6874" i="1"/>
  <c r="O6874" i="1"/>
  <c r="M6874" i="1"/>
  <c r="D6874" i="1"/>
  <c r="C6874" i="1"/>
  <c r="E6874" i="1" s="1"/>
  <c r="Q6873" i="1"/>
  <c r="O6873" i="1"/>
  <c r="M6873" i="1"/>
  <c r="E6873" i="1"/>
  <c r="D6873" i="1"/>
  <c r="C6873" i="1"/>
  <c r="Q6872" i="1"/>
  <c r="O6872" i="1"/>
  <c r="M6872" i="1"/>
  <c r="D6872" i="1"/>
  <c r="E6872" i="1" s="1"/>
  <c r="C6872" i="1"/>
  <c r="Q6871" i="1"/>
  <c r="O6871" i="1"/>
  <c r="M6871" i="1"/>
  <c r="D6871" i="1"/>
  <c r="C6871" i="1"/>
  <c r="E6871" i="1" s="1"/>
  <c r="Q6870" i="1"/>
  <c r="O6870" i="1"/>
  <c r="M6870" i="1"/>
  <c r="D6870" i="1"/>
  <c r="C6870" i="1"/>
  <c r="E6870" i="1" s="1"/>
  <c r="Q6869" i="1"/>
  <c r="O6869" i="1"/>
  <c r="M6869" i="1"/>
  <c r="E6869" i="1"/>
  <c r="D6869" i="1"/>
  <c r="C6869" i="1"/>
  <c r="Q6868" i="1"/>
  <c r="O6868" i="1"/>
  <c r="M6868" i="1"/>
  <c r="E6868" i="1"/>
  <c r="D6868" i="1"/>
  <c r="C6868" i="1"/>
  <c r="Q6867" i="1"/>
  <c r="O6867" i="1"/>
  <c r="M6867" i="1"/>
  <c r="D6867" i="1"/>
  <c r="C6867" i="1"/>
  <c r="E6867" i="1" s="1"/>
  <c r="Q6866" i="1"/>
  <c r="O6866" i="1"/>
  <c r="M6866" i="1"/>
  <c r="D6866" i="1"/>
  <c r="C6866" i="1"/>
  <c r="E6866" i="1" s="1"/>
  <c r="Q6865" i="1"/>
  <c r="O6865" i="1"/>
  <c r="M6865" i="1"/>
  <c r="E6865" i="1"/>
  <c r="D6865" i="1"/>
  <c r="C6865" i="1"/>
  <c r="Q6864" i="1"/>
  <c r="O6864" i="1"/>
  <c r="M6864" i="1"/>
  <c r="D6864" i="1"/>
  <c r="E6864" i="1" s="1"/>
  <c r="C6864" i="1"/>
  <c r="Q6863" i="1"/>
  <c r="O6863" i="1"/>
  <c r="M6863" i="1"/>
  <c r="D6863" i="1"/>
  <c r="C6863" i="1"/>
  <c r="E6863" i="1" s="1"/>
  <c r="Q6862" i="1"/>
  <c r="O6862" i="1"/>
  <c r="M6862" i="1"/>
  <c r="D6862" i="1"/>
  <c r="C6862" i="1"/>
  <c r="E6862" i="1" s="1"/>
  <c r="Q6861" i="1"/>
  <c r="O6861" i="1"/>
  <c r="M6861" i="1"/>
  <c r="D6861" i="1"/>
  <c r="E6861" i="1" s="1"/>
  <c r="C6861" i="1"/>
  <c r="Q6860" i="1"/>
  <c r="O6860" i="1"/>
  <c r="M6860" i="1"/>
  <c r="D6860" i="1"/>
  <c r="C6860" i="1"/>
  <c r="E6860" i="1" s="1"/>
  <c r="Q6859" i="1"/>
  <c r="O6859" i="1"/>
  <c r="M6859" i="1"/>
  <c r="D6859" i="1"/>
  <c r="C6859" i="1"/>
  <c r="E6859" i="1" s="1"/>
  <c r="Q6858" i="1"/>
  <c r="O6858" i="1"/>
  <c r="M6858" i="1"/>
  <c r="D6858" i="1"/>
  <c r="C6858" i="1"/>
  <c r="E6858" i="1" s="1"/>
  <c r="Q6857" i="1"/>
  <c r="O6857" i="1"/>
  <c r="M6857" i="1"/>
  <c r="E6857" i="1"/>
  <c r="D6857" i="1"/>
  <c r="C6857" i="1"/>
  <c r="Q6856" i="1"/>
  <c r="O6856" i="1"/>
  <c r="M6856" i="1"/>
  <c r="D6856" i="1"/>
  <c r="E6856" i="1" s="1"/>
  <c r="C6856" i="1"/>
  <c r="Q6855" i="1"/>
  <c r="O6855" i="1"/>
  <c r="M6855" i="1"/>
  <c r="D6855" i="1"/>
  <c r="C6855" i="1"/>
  <c r="E6855" i="1" s="1"/>
  <c r="Q6854" i="1"/>
  <c r="O6854" i="1"/>
  <c r="M6854" i="1"/>
  <c r="E6854" i="1"/>
  <c r="D6854" i="1"/>
  <c r="C6854" i="1"/>
  <c r="Q6853" i="1"/>
  <c r="O6853" i="1"/>
  <c r="M6853" i="1"/>
  <c r="D6853" i="1"/>
  <c r="E6853" i="1" s="1"/>
  <c r="C6853" i="1"/>
  <c r="Q6852" i="1"/>
  <c r="O6852" i="1"/>
  <c r="M6852" i="1"/>
  <c r="E6852" i="1"/>
  <c r="D6852" i="1"/>
  <c r="C6852" i="1"/>
  <c r="Q6851" i="1"/>
  <c r="O6851" i="1"/>
  <c r="M6851" i="1"/>
  <c r="D6851" i="1"/>
  <c r="C6851" i="1"/>
  <c r="Q6850" i="1"/>
  <c r="O6850" i="1"/>
  <c r="M6850" i="1"/>
  <c r="D6850" i="1"/>
  <c r="C6850" i="1"/>
  <c r="E6850" i="1" s="1"/>
  <c r="Q6849" i="1"/>
  <c r="O6849" i="1"/>
  <c r="M6849" i="1"/>
  <c r="E6849" i="1"/>
  <c r="D6849" i="1"/>
  <c r="C6849" i="1"/>
  <c r="Q6848" i="1"/>
  <c r="O6848" i="1"/>
  <c r="M6848" i="1"/>
  <c r="D6848" i="1"/>
  <c r="E6848" i="1" s="1"/>
  <c r="C6848" i="1"/>
  <c r="Q6847" i="1"/>
  <c r="O6847" i="1"/>
  <c r="M6847" i="1"/>
  <c r="D6847" i="1"/>
  <c r="C6847" i="1"/>
  <c r="E6847" i="1" s="1"/>
  <c r="Q6846" i="1"/>
  <c r="O6846" i="1"/>
  <c r="M6846" i="1"/>
  <c r="E6846" i="1"/>
  <c r="D6846" i="1"/>
  <c r="C6846" i="1"/>
  <c r="Q6845" i="1"/>
  <c r="O6845" i="1"/>
  <c r="M6845" i="1"/>
  <c r="D6845" i="1"/>
  <c r="E6845" i="1" s="1"/>
  <c r="C6845" i="1"/>
  <c r="Q6844" i="1"/>
  <c r="O6844" i="1"/>
  <c r="M6844" i="1"/>
  <c r="D6844" i="1"/>
  <c r="C6844" i="1"/>
  <c r="E6844" i="1" s="1"/>
  <c r="Q6843" i="1"/>
  <c r="O6843" i="1"/>
  <c r="M6843" i="1"/>
  <c r="D6843" i="1"/>
  <c r="C6843" i="1"/>
  <c r="E6843" i="1" s="1"/>
  <c r="Q6842" i="1"/>
  <c r="O6842" i="1"/>
  <c r="M6842" i="1"/>
  <c r="D6842" i="1"/>
  <c r="C6842" i="1"/>
  <c r="E6842" i="1" s="1"/>
  <c r="Q6841" i="1"/>
  <c r="O6841" i="1"/>
  <c r="M6841" i="1"/>
  <c r="E6841" i="1"/>
  <c r="D6841" i="1"/>
  <c r="C6841" i="1"/>
  <c r="Q6840" i="1"/>
  <c r="O6840" i="1"/>
  <c r="M6840" i="1"/>
  <c r="D6840" i="1"/>
  <c r="E6840" i="1" s="1"/>
  <c r="C6840" i="1"/>
  <c r="Q6839" i="1"/>
  <c r="O6839" i="1"/>
  <c r="M6839" i="1"/>
  <c r="D6839" i="1"/>
  <c r="C6839" i="1"/>
  <c r="E6839" i="1" s="1"/>
  <c r="Q6838" i="1"/>
  <c r="O6838" i="1"/>
  <c r="M6838" i="1"/>
  <c r="E6838" i="1"/>
  <c r="D6838" i="1"/>
  <c r="C6838" i="1"/>
  <c r="Q6837" i="1"/>
  <c r="O6837" i="1"/>
  <c r="M6837" i="1"/>
  <c r="D6837" i="1"/>
  <c r="E6837" i="1" s="1"/>
  <c r="C6837" i="1"/>
  <c r="Q6836" i="1"/>
  <c r="O6836" i="1"/>
  <c r="M6836" i="1"/>
  <c r="E6836" i="1"/>
  <c r="D6836" i="1"/>
  <c r="C6836" i="1"/>
  <c r="Q6835" i="1"/>
  <c r="O6835" i="1"/>
  <c r="M6835" i="1"/>
  <c r="D6835" i="1"/>
  <c r="C6835" i="1"/>
  <c r="E6835" i="1" s="1"/>
  <c r="Q6834" i="1"/>
  <c r="O6834" i="1"/>
  <c r="M6834" i="1"/>
  <c r="D6834" i="1"/>
  <c r="C6834" i="1"/>
  <c r="E6834" i="1" s="1"/>
  <c r="Q6833" i="1"/>
  <c r="O6833" i="1"/>
  <c r="M6833" i="1"/>
  <c r="E6833" i="1"/>
  <c r="D6833" i="1"/>
  <c r="C6833" i="1"/>
  <c r="Q6832" i="1"/>
  <c r="O6832" i="1"/>
  <c r="M6832" i="1"/>
  <c r="D6832" i="1"/>
  <c r="E6832" i="1" s="1"/>
  <c r="C6832" i="1"/>
  <c r="Q6831" i="1"/>
  <c r="O6831" i="1"/>
  <c r="M6831" i="1"/>
  <c r="D6831" i="1"/>
  <c r="C6831" i="1"/>
  <c r="E6831" i="1" s="1"/>
  <c r="Q6830" i="1"/>
  <c r="O6830" i="1"/>
  <c r="M6830" i="1"/>
  <c r="E6830" i="1"/>
  <c r="D6830" i="1"/>
  <c r="C6830" i="1"/>
  <c r="Q6829" i="1"/>
  <c r="O6829" i="1"/>
  <c r="M6829" i="1"/>
  <c r="D6829" i="1"/>
  <c r="E6829" i="1" s="1"/>
  <c r="C6829" i="1"/>
  <c r="Q6828" i="1"/>
  <c r="O6828" i="1"/>
  <c r="M6828" i="1"/>
  <c r="E6828" i="1"/>
  <c r="D6828" i="1"/>
  <c r="C6828" i="1"/>
  <c r="Q6827" i="1"/>
  <c r="O6827" i="1"/>
  <c r="M6827" i="1"/>
  <c r="D6827" i="1"/>
  <c r="C6827" i="1"/>
  <c r="E6827" i="1" s="1"/>
  <c r="Q6826" i="1"/>
  <c r="O6826" i="1"/>
  <c r="M6826" i="1"/>
  <c r="E6826" i="1"/>
  <c r="D6826" i="1"/>
  <c r="C6826" i="1"/>
  <c r="Q6825" i="1"/>
  <c r="O6825" i="1"/>
  <c r="M6825" i="1"/>
  <c r="D6825" i="1"/>
  <c r="E6825" i="1" s="1"/>
  <c r="C6825" i="1"/>
  <c r="Q6824" i="1"/>
  <c r="O6824" i="1"/>
  <c r="M6824" i="1"/>
  <c r="E6824" i="1"/>
  <c r="D6824" i="1"/>
  <c r="C6824" i="1"/>
  <c r="Q6823" i="1"/>
  <c r="O6823" i="1"/>
  <c r="M6823" i="1"/>
  <c r="D6823" i="1"/>
  <c r="C6823" i="1"/>
  <c r="E6823" i="1" s="1"/>
  <c r="Q6822" i="1"/>
  <c r="O6822" i="1"/>
  <c r="M6822" i="1"/>
  <c r="E6822" i="1"/>
  <c r="D6822" i="1"/>
  <c r="C6822" i="1"/>
  <c r="Q6821" i="1"/>
  <c r="O6821" i="1"/>
  <c r="M6821" i="1"/>
  <c r="E6821" i="1"/>
  <c r="D6821" i="1"/>
  <c r="C6821" i="1"/>
  <c r="Q6820" i="1"/>
  <c r="O6820" i="1"/>
  <c r="M6820" i="1"/>
  <c r="D6820" i="1"/>
  <c r="E6820" i="1" s="1"/>
  <c r="C6820" i="1"/>
  <c r="Q6819" i="1"/>
  <c r="O6819" i="1"/>
  <c r="M6819" i="1"/>
  <c r="D6819" i="1"/>
  <c r="C6819" i="1"/>
  <c r="E6819" i="1" s="1"/>
  <c r="Q6818" i="1"/>
  <c r="O6818" i="1"/>
  <c r="M6818" i="1"/>
  <c r="E6818" i="1"/>
  <c r="D6818" i="1"/>
  <c r="C6818" i="1"/>
  <c r="Q6817" i="1"/>
  <c r="O6817" i="1"/>
  <c r="M6817" i="1"/>
  <c r="D6817" i="1"/>
  <c r="C6817" i="1"/>
  <c r="Q6816" i="1"/>
  <c r="O6816" i="1"/>
  <c r="M6816" i="1"/>
  <c r="D6816" i="1"/>
  <c r="C6816" i="1"/>
  <c r="E6816" i="1" s="1"/>
  <c r="Q6815" i="1"/>
  <c r="O6815" i="1"/>
  <c r="M6815" i="1"/>
  <c r="D6815" i="1"/>
  <c r="C6815" i="1"/>
  <c r="E6815" i="1" s="1"/>
  <c r="Q6814" i="1"/>
  <c r="O6814" i="1"/>
  <c r="M6814" i="1"/>
  <c r="D6814" i="1"/>
  <c r="C6814" i="1"/>
  <c r="E6814" i="1" s="1"/>
  <c r="Q6813" i="1"/>
  <c r="O6813" i="1"/>
  <c r="M6813" i="1"/>
  <c r="E6813" i="1"/>
  <c r="D6813" i="1"/>
  <c r="C6813" i="1"/>
  <c r="Q6812" i="1"/>
  <c r="O6812" i="1"/>
  <c r="M6812" i="1"/>
  <c r="E6812" i="1"/>
  <c r="D6812" i="1"/>
  <c r="C6812" i="1"/>
  <c r="Q6811" i="1"/>
  <c r="O6811" i="1"/>
  <c r="M6811" i="1"/>
  <c r="D6811" i="1"/>
  <c r="C6811" i="1"/>
  <c r="E6811" i="1" s="1"/>
  <c r="Q6810" i="1"/>
  <c r="O6810" i="1"/>
  <c r="M6810" i="1"/>
  <c r="D6810" i="1"/>
  <c r="C6810" i="1"/>
  <c r="E6810" i="1" s="1"/>
  <c r="Q6809" i="1"/>
  <c r="O6809" i="1"/>
  <c r="M6809" i="1"/>
  <c r="D6809" i="1"/>
  <c r="C6809" i="1"/>
  <c r="E6809" i="1" s="1"/>
  <c r="Q6808" i="1"/>
  <c r="O6808" i="1"/>
  <c r="M6808" i="1"/>
  <c r="D6808" i="1"/>
  <c r="C6808" i="1"/>
  <c r="E6808" i="1" s="1"/>
  <c r="Q6807" i="1"/>
  <c r="O6807" i="1"/>
  <c r="M6807" i="1"/>
  <c r="D6807" i="1"/>
  <c r="C6807" i="1"/>
  <c r="E6807" i="1" s="1"/>
  <c r="Q6806" i="1"/>
  <c r="O6806" i="1"/>
  <c r="M6806" i="1"/>
  <c r="D6806" i="1"/>
  <c r="C6806" i="1"/>
  <c r="E6806" i="1" s="1"/>
  <c r="Q6805" i="1"/>
  <c r="O6805" i="1"/>
  <c r="M6805" i="1"/>
  <c r="E6805" i="1"/>
  <c r="D6805" i="1"/>
  <c r="C6805" i="1"/>
  <c r="Q6804" i="1"/>
  <c r="O6804" i="1"/>
  <c r="M6804" i="1"/>
  <c r="E6804" i="1"/>
  <c r="D6804" i="1"/>
  <c r="C6804" i="1"/>
  <c r="Q6803" i="1"/>
  <c r="O6803" i="1"/>
  <c r="M6803" i="1"/>
  <c r="D6803" i="1"/>
  <c r="C6803" i="1"/>
  <c r="Q6802" i="1"/>
  <c r="O6802" i="1"/>
  <c r="M6802" i="1"/>
  <c r="E6802" i="1"/>
  <c r="D6802" i="1"/>
  <c r="C6802" i="1"/>
  <c r="Q6801" i="1"/>
  <c r="O6801" i="1"/>
  <c r="M6801" i="1"/>
  <c r="D6801" i="1"/>
  <c r="C6801" i="1"/>
  <c r="Q6800" i="1"/>
  <c r="O6800" i="1"/>
  <c r="M6800" i="1"/>
  <c r="D6800" i="1"/>
  <c r="C6800" i="1"/>
  <c r="E6800" i="1" s="1"/>
  <c r="Q6799" i="1"/>
  <c r="O6799" i="1"/>
  <c r="M6799" i="1"/>
  <c r="D6799" i="1"/>
  <c r="C6799" i="1"/>
  <c r="E6799" i="1" s="1"/>
  <c r="Q6798" i="1"/>
  <c r="O6798" i="1"/>
  <c r="M6798" i="1"/>
  <c r="D6798" i="1"/>
  <c r="C6798" i="1"/>
  <c r="E6798" i="1" s="1"/>
  <c r="Q6797" i="1"/>
  <c r="O6797" i="1"/>
  <c r="M6797" i="1"/>
  <c r="E6797" i="1"/>
  <c r="D6797" i="1"/>
  <c r="C6797" i="1"/>
  <c r="Q6796" i="1"/>
  <c r="O6796" i="1"/>
  <c r="M6796" i="1"/>
  <c r="D6796" i="1"/>
  <c r="E6796" i="1" s="1"/>
  <c r="C6796" i="1"/>
  <c r="Q6795" i="1"/>
  <c r="O6795" i="1"/>
  <c r="M6795" i="1"/>
  <c r="D6795" i="1"/>
  <c r="C6795" i="1"/>
  <c r="Q6794" i="1"/>
  <c r="O6794" i="1"/>
  <c r="M6794" i="1"/>
  <c r="D6794" i="1"/>
  <c r="C6794" i="1"/>
  <c r="E6794" i="1" s="1"/>
  <c r="Q6793" i="1"/>
  <c r="O6793" i="1"/>
  <c r="M6793" i="1"/>
  <c r="D6793" i="1"/>
  <c r="C6793" i="1"/>
  <c r="Q6792" i="1"/>
  <c r="O6792" i="1"/>
  <c r="M6792" i="1"/>
  <c r="D6792" i="1"/>
  <c r="C6792" i="1"/>
  <c r="E6792" i="1" s="1"/>
  <c r="Q6791" i="1"/>
  <c r="O6791" i="1"/>
  <c r="M6791" i="1"/>
  <c r="D6791" i="1"/>
  <c r="C6791" i="1"/>
  <c r="E6791" i="1" s="1"/>
  <c r="Q6790" i="1"/>
  <c r="O6790" i="1"/>
  <c r="M6790" i="1"/>
  <c r="D6790" i="1"/>
  <c r="C6790" i="1"/>
  <c r="E6790" i="1" s="1"/>
  <c r="Q6789" i="1"/>
  <c r="O6789" i="1"/>
  <c r="M6789" i="1"/>
  <c r="E6789" i="1"/>
  <c r="D6789" i="1"/>
  <c r="C6789" i="1"/>
  <c r="Q6788" i="1"/>
  <c r="O6788" i="1"/>
  <c r="M6788" i="1"/>
  <c r="D6788" i="1"/>
  <c r="E6788" i="1" s="1"/>
  <c r="C6788" i="1"/>
  <c r="Q6787" i="1"/>
  <c r="O6787" i="1"/>
  <c r="M6787" i="1"/>
  <c r="D6787" i="1"/>
  <c r="C6787" i="1"/>
  <c r="E6787" i="1" s="1"/>
  <c r="Q6786" i="1"/>
  <c r="O6786" i="1"/>
  <c r="M6786" i="1"/>
  <c r="D6786" i="1"/>
  <c r="C6786" i="1"/>
  <c r="E6786" i="1" s="1"/>
  <c r="Q6785" i="1"/>
  <c r="O6785" i="1"/>
  <c r="M6785" i="1"/>
  <c r="D6785" i="1"/>
  <c r="E6785" i="1" s="1"/>
  <c r="C6785" i="1"/>
  <c r="Q6784" i="1"/>
  <c r="O6784" i="1"/>
  <c r="M6784" i="1"/>
  <c r="D6784" i="1"/>
  <c r="C6784" i="1"/>
  <c r="E6784" i="1" s="1"/>
  <c r="Q6783" i="1"/>
  <c r="O6783" i="1"/>
  <c r="M6783" i="1"/>
  <c r="D6783" i="1"/>
  <c r="C6783" i="1"/>
  <c r="E6783" i="1" s="1"/>
  <c r="Q6782" i="1"/>
  <c r="O6782" i="1"/>
  <c r="M6782" i="1"/>
  <c r="D6782" i="1"/>
  <c r="C6782" i="1"/>
  <c r="E6782" i="1" s="1"/>
  <c r="Q6781" i="1"/>
  <c r="O6781" i="1"/>
  <c r="M6781" i="1"/>
  <c r="E6781" i="1"/>
  <c r="D6781" i="1"/>
  <c r="C6781" i="1"/>
  <c r="Q6780" i="1"/>
  <c r="O6780" i="1"/>
  <c r="M6780" i="1"/>
  <c r="E6780" i="1"/>
  <c r="D6780" i="1"/>
  <c r="C6780" i="1"/>
  <c r="Q6779" i="1"/>
  <c r="O6779" i="1"/>
  <c r="M6779" i="1"/>
  <c r="E6779" i="1"/>
  <c r="D6779" i="1"/>
  <c r="C6779" i="1"/>
  <c r="Q6778" i="1"/>
  <c r="O6778" i="1"/>
  <c r="M6778" i="1"/>
  <c r="D6778" i="1"/>
  <c r="C6778" i="1"/>
  <c r="E6778" i="1" s="1"/>
  <c r="Q6777" i="1"/>
  <c r="O6777" i="1"/>
  <c r="M6777" i="1"/>
  <c r="E6777" i="1"/>
  <c r="D6777" i="1"/>
  <c r="C6777" i="1"/>
  <c r="Q6776" i="1"/>
  <c r="O6776" i="1"/>
  <c r="M6776" i="1"/>
  <c r="D6776" i="1"/>
  <c r="C6776" i="1"/>
  <c r="E6776" i="1" s="1"/>
  <c r="Q6775" i="1"/>
  <c r="O6775" i="1"/>
  <c r="M6775" i="1"/>
  <c r="D6775" i="1"/>
  <c r="C6775" i="1"/>
  <c r="E6775" i="1" s="1"/>
  <c r="Q6774" i="1"/>
  <c r="O6774" i="1"/>
  <c r="M6774" i="1"/>
  <c r="D6774" i="1"/>
  <c r="C6774" i="1"/>
  <c r="Q6773" i="1"/>
  <c r="O6773" i="1"/>
  <c r="M6773" i="1"/>
  <c r="D6773" i="1"/>
  <c r="C6773" i="1"/>
  <c r="E6773" i="1" s="1"/>
  <c r="Q6772" i="1"/>
  <c r="O6772" i="1"/>
  <c r="M6772" i="1"/>
  <c r="E6772" i="1"/>
  <c r="D6772" i="1"/>
  <c r="C6772" i="1"/>
  <c r="Q6771" i="1"/>
  <c r="O6771" i="1"/>
  <c r="M6771" i="1"/>
  <c r="D6771" i="1"/>
  <c r="C6771" i="1"/>
  <c r="E6771" i="1" s="1"/>
  <c r="Q6770" i="1"/>
  <c r="O6770" i="1"/>
  <c r="M6770" i="1"/>
  <c r="D6770" i="1"/>
  <c r="C6770" i="1"/>
  <c r="E6770" i="1" s="1"/>
  <c r="Q6769" i="1"/>
  <c r="O6769" i="1"/>
  <c r="M6769" i="1"/>
  <c r="D6769" i="1"/>
  <c r="C6769" i="1"/>
  <c r="E6769" i="1" s="1"/>
  <c r="Q6768" i="1"/>
  <c r="O6768" i="1"/>
  <c r="M6768" i="1"/>
  <c r="D6768" i="1"/>
  <c r="C6768" i="1"/>
  <c r="E6768" i="1" s="1"/>
  <c r="Q6767" i="1"/>
  <c r="O6767" i="1"/>
  <c r="M6767" i="1"/>
  <c r="D6767" i="1"/>
  <c r="C6767" i="1"/>
  <c r="E6767" i="1" s="1"/>
  <c r="Q6766" i="1"/>
  <c r="O6766" i="1"/>
  <c r="M6766" i="1"/>
  <c r="D6766" i="1"/>
  <c r="C6766" i="1"/>
  <c r="E6766" i="1" s="1"/>
  <c r="Q6765" i="1"/>
  <c r="O6765" i="1"/>
  <c r="M6765" i="1"/>
  <c r="E6765" i="1"/>
  <c r="D6765" i="1"/>
  <c r="C6765" i="1"/>
  <c r="Q6764" i="1"/>
  <c r="O6764" i="1"/>
  <c r="M6764" i="1"/>
  <c r="E6764" i="1"/>
  <c r="D6764" i="1"/>
  <c r="C6764" i="1"/>
  <c r="Q6763" i="1"/>
  <c r="O6763" i="1"/>
  <c r="M6763" i="1"/>
  <c r="D6763" i="1"/>
  <c r="C6763" i="1"/>
  <c r="Q6762" i="1"/>
  <c r="O6762" i="1"/>
  <c r="M6762" i="1"/>
  <c r="D6762" i="1"/>
  <c r="C6762" i="1"/>
  <c r="E6762" i="1" s="1"/>
  <c r="Q6761" i="1"/>
  <c r="O6761" i="1"/>
  <c r="M6761" i="1"/>
  <c r="D6761" i="1"/>
  <c r="C6761" i="1"/>
  <c r="E6761" i="1" s="1"/>
  <c r="Q6760" i="1"/>
  <c r="O6760" i="1"/>
  <c r="M6760" i="1"/>
  <c r="D6760" i="1"/>
  <c r="C6760" i="1"/>
  <c r="E6760" i="1" s="1"/>
  <c r="Q6759" i="1"/>
  <c r="O6759" i="1"/>
  <c r="M6759" i="1"/>
  <c r="D6759" i="1"/>
  <c r="C6759" i="1"/>
  <c r="E6759" i="1" s="1"/>
  <c r="Q6758" i="1"/>
  <c r="O6758" i="1"/>
  <c r="M6758" i="1"/>
  <c r="D6758" i="1"/>
  <c r="C6758" i="1"/>
  <c r="E6758" i="1" s="1"/>
  <c r="Q6757" i="1"/>
  <c r="O6757" i="1"/>
  <c r="M6757" i="1"/>
  <c r="E6757" i="1"/>
  <c r="D6757" i="1"/>
  <c r="C6757" i="1"/>
  <c r="Q6756" i="1"/>
  <c r="O6756" i="1"/>
  <c r="M6756" i="1"/>
  <c r="E6756" i="1"/>
  <c r="D6756" i="1"/>
  <c r="C6756" i="1"/>
  <c r="Q6755" i="1"/>
  <c r="O6755" i="1"/>
  <c r="M6755" i="1"/>
  <c r="D6755" i="1"/>
  <c r="C6755" i="1"/>
  <c r="E6755" i="1" s="1"/>
  <c r="Q6754" i="1"/>
  <c r="O6754" i="1"/>
  <c r="M6754" i="1"/>
  <c r="D6754" i="1"/>
  <c r="C6754" i="1"/>
  <c r="E6754" i="1" s="1"/>
  <c r="Q6753" i="1"/>
  <c r="O6753" i="1"/>
  <c r="M6753" i="1"/>
  <c r="D6753" i="1"/>
  <c r="C6753" i="1"/>
  <c r="E6753" i="1" s="1"/>
  <c r="Q6752" i="1"/>
  <c r="O6752" i="1"/>
  <c r="M6752" i="1"/>
  <c r="D6752" i="1"/>
  <c r="C6752" i="1"/>
  <c r="E6752" i="1" s="1"/>
  <c r="Q6751" i="1"/>
  <c r="O6751" i="1"/>
  <c r="M6751" i="1"/>
  <c r="D6751" i="1"/>
  <c r="C6751" i="1"/>
  <c r="E6751" i="1" s="1"/>
  <c r="Q6750" i="1"/>
  <c r="O6750" i="1"/>
  <c r="M6750" i="1"/>
  <c r="D6750" i="1"/>
  <c r="C6750" i="1"/>
  <c r="E6750" i="1" s="1"/>
  <c r="Q6749" i="1"/>
  <c r="O6749" i="1"/>
  <c r="M6749" i="1"/>
  <c r="E6749" i="1"/>
  <c r="D6749" i="1"/>
  <c r="C6749" i="1"/>
  <c r="Q6748" i="1"/>
  <c r="O6748" i="1"/>
  <c r="M6748" i="1"/>
  <c r="E6748" i="1"/>
  <c r="D6748" i="1"/>
  <c r="C6748" i="1"/>
  <c r="Q6747" i="1"/>
  <c r="O6747" i="1"/>
  <c r="M6747" i="1"/>
  <c r="D6747" i="1"/>
  <c r="C6747" i="1"/>
  <c r="Q6746" i="1"/>
  <c r="O6746" i="1"/>
  <c r="M6746" i="1"/>
  <c r="D6746" i="1"/>
  <c r="C6746" i="1"/>
  <c r="E6746" i="1" s="1"/>
  <c r="Q6745" i="1"/>
  <c r="O6745" i="1"/>
  <c r="M6745" i="1"/>
  <c r="D6745" i="1"/>
  <c r="C6745" i="1"/>
  <c r="E6745" i="1" s="1"/>
  <c r="Q6744" i="1"/>
  <c r="O6744" i="1"/>
  <c r="M6744" i="1"/>
  <c r="D6744" i="1"/>
  <c r="C6744" i="1"/>
  <c r="E6744" i="1" s="1"/>
  <c r="Q6743" i="1"/>
  <c r="O6743" i="1"/>
  <c r="M6743" i="1"/>
  <c r="D6743" i="1"/>
  <c r="C6743" i="1"/>
  <c r="E6743" i="1" s="1"/>
  <c r="Q6742" i="1"/>
  <c r="O6742" i="1"/>
  <c r="M6742" i="1"/>
  <c r="D6742" i="1"/>
  <c r="C6742" i="1"/>
  <c r="E6742" i="1" s="1"/>
  <c r="Q6741" i="1"/>
  <c r="O6741" i="1"/>
  <c r="M6741" i="1"/>
  <c r="E6741" i="1"/>
  <c r="D6741" i="1"/>
  <c r="C6741" i="1"/>
  <c r="Q6740" i="1"/>
  <c r="O6740" i="1"/>
  <c r="M6740" i="1"/>
  <c r="E6740" i="1"/>
  <c r="D6740" i="1"/>
  <c r="C6740" i="1"/>
  <c r="Q6739" i="1"/>
  <c r="O6739" i="1"/>
  <c r="M6739" i="1"/>
  <c r="D6739" i="1"/>
  <c r="C6739" i="1"/>
  <c r="E6739" i="1" s="1"/>
  <c r="Q6738" i="1"/>
  <c r="O6738" i="1"/>
  <c r="M6738" i="1"/>
  <c r="D6738" i="1"/>
  <c r="C6738" i="1"/>
  <c r="E6738" i="1" s="1"/>
  <c r="Q6737" i="1"/>
  <c r="O6737" i="1"/>
  <c r="M6737" i="1"/>
  <c r="D6737" i="1"/>
  <c r="C6737" i="1"/>
  <c r="E6737" i="1" s="1"/>
  <c r="Q6736" i="1"/>
  <c r="O6736" i="1"/>
  <c r="M6736" i="1"/>
  <c r="D6736" i="1"/>
  <c r="C6736" i="1"/>
  <c r="E6736" i="1" s="1"/>
  <c r="Q6735" i="1"/>
  <c r="O6735" i="1"/>
  <c r="M6735" i="1"/>
  <c r="D6735" i="1"/>
  <c r="C6735" i="1"/>
  <c r="E6735" i="1" s="1"/>
  <c r="Q6734" i="1"/>
  <c r="O6734" i="1"/>
  <c r="M6734" i="1"/>
  <c r="D6734" i="1"/>
  <c r="C6734" i="1"/>
  <c r="E6734" i="1" s="1"/>
  <c r="Q6733" i="1"/>
  <c r="O6733" i="1"/>
  <c r="M6733" i="1"/>
  <c r="E6733" i="1"/>
  <c r="D6733" i="1"/>
  <c r="C6733" i="1"/>
  <c r="Q6732" i="1"/>
  <c r="O6732" i="1"/>
  <c r="M6732" i="1"/>
  <c r="D6732" i="1"/>
  <c r="E6732" i="1" s="1"/>
  <c r="C6732" i="1"/>
  <c r="Q6731" i="1"/>
  <c r="O6731" i="1"/>
  <c r="M6731" i="1"/>
  <c r="D6731" i="1"/>
  <c r="C6731" i="1"/>
  <c r="E6731" i="1" s="1"/>
  <c r="Q6730" i="1"/>
  <c r="O6730" i="1"/>
  <c r="M6730" i="1"/>
  <c r="D6730" i="1"/>
  <c r="C6730" i="1"/>
  <c r="Q6729" i="1"/>
  <c r="O6729" i="1"/>
  <c r="M6729" i="1"/>
  <c r="D6729" i="1"/>
  <c r="C6729" i="1"/>
  <c r="E6729" i="1" s="1"/>
  <c r="Q6728" i="1"/>
  <c r="O6728" i="1"/>
  <c r="M6728" i="1"/>
  <c r="D6728" i="1"/>
  <c r="C6728" i="1"/>
  <c r="E6728" i="1" s="1"/>
  <c r="Q6727" i="1"/>
  <c r="O6727" i="1"/>
  <c r="M6727" i="1"/>
  <c r="D6727" i="1"/>
  <c r="C6727" i="1"/>
  <c r="E6727" i="1" s="1"/>
  <c r="Q6726" i="1"/>
  <c r="O6726" i="1"/>
  <c r="M6726" i="1"/>
  <c r="D6726" i="1"/>
  <c r="C6726" i="1"/>
  <c r="E6726" i="1" s="1"/>
  <c r="Q6725" i="1"/>
  <c r="O6725" i="1"/>
  <c r="M6725" i="1"/>
  <c r="E6725" i="1"/>
  <c r="D6725" i="1"/>
  <c r="C6725" i="1"/>
  <c r="Q6724" i="1"/>
  <c r="O6724" i="1"/>
  <c r="M6724" i="1"/>
  <c r="E6724" i="1"/>
  <c r="D6724" i="1"/>
  <c r="C6724" i="1"/>
  <c r="Q6723" i="1"/>
  <c r="O6723" i="1"/>
  <c r="M6723" i="1"/>
  <c r="D6723" i="1"/>
  <c r="C6723" i="1"/>
  <c r="E6723" i="1" s="1"/>
  <c r="Q6722" i="1"/>
  <c r="O6722" i="1"/>
  <c r="M6722" i="1"/>
  <c r="D6722" i="1"/>
  <c r="C6722" i="1"/>
  <c r="E6722" i="1" s="1"/>
  <c r="Q6721" i="1"/>
  <c r="O6721" i="1"/>
  <c r="M6721" i="1"/>
  <c r="D6721" i="1"/>
  <c r="C6721" i="1"/>
  <c r="E6721" i="1" s="1"/>
  <c r="Q6720" i="1"/>
  <c r="O6720" i="1"/>
  <c r="M6720" i="1"/>
  <c r="D6720" i="1"/>
  <c r="C6720" i="1"/>
  <c r="Q6719" i="1"/>
  <c r="O6719" i="1"/>
  <c r="M6719" i="1"/>
  <c r="D6719" i="1"/>
  <c r="C6719" i="1"/>
  <c r="E6719" i="1" s="1"/>
  <c r="Q6718" i="1"/>
  <c r="O6718" i="1"/>
  <c r="M6718" i="1"/>
  <c r="E6718" i="1"/>
  <c r="D6718" i="1"/>
  <c r="C6718" i="1"/>
  <c r="Q6717" i="1"/>
  <c r="O6717" i="1"/>
  <c r="M6717" i="1"/>
  <c r="D6717" i="1"/>
  <c r="C6717" i="1"/>
  <c r="E6717" i="1" s="1"/>
  <c r="Q6716" i="1"/>
  <c r="O6716" i="1"/>
  <c r="M6716" i="1"/>
  <c r="E6716" i="1"/>
  <c r="D6716" i="1"/>
  <c r="C6716" i="1"/>
  <c r="Q6715" i="1"/>
  <c r="O6715" i="1"/>
  <c r="M6715" i="1"/>
  <c r="D6715" i="1"/>
  <c r="E6715" i="1" s="1"/>
  <c r="C6715" i="1"/>
  <c r="Q6714" i="1"/>
  <c r="O6714" i="1"/>
  <c r="M6714" i="1"/>
  <c r="D6714" i="1"/>
  <c r="C6714" i="1"/>
  <c r="E6714" i="1" s="1"/>
  <c r="Q6713" i="1"/>
  <c r="O6713" i="1"/>
  <c r="M6713" i="1"/>
  <c r="D6713" i="1"/>
  <c r="C6713" i="1"/>
  <c r="E6713" i="1" s="1"/>
  <c r="Q6712" i="1"/>
  <c r="O6712" i="1"/>
  <c r="M6712" i="1"/>
  <c r="D6712" i="1"/>
  <c r="C6712" i="1"/>
  <c r="E6712" i="1" s="1"/>
  <c r="Q6711" i="1"/>
  <c r="O6711" i="1"/>
  <c r="M6711" i="1"/>
  <c r="D6711" i="1"/>
  <c r="E6711" i="1" s="1"/>
  <c r="C6711" i="1"/>
  <c r="Q6710" i="1"/>
  <c r="O6710" i="1"/>
  <c r="M6710" i="1"/>
  <c r="E6710" i="1"/>
  <c r="D6710" i="1"/>
  <c r="C6710" i="1"/>
  <c r="Q6709" i="1"/>
  <c r="O6709" i="1"/>
  <c r="M6709" i="1"/>
  <c r="D6709" i="1"/>
  <c r="C6709" i="1"/>
  <c r="E6709" i="1" s="1"/>
  <c r="Q6708" i="1"/>
  <c r="O6708" i="1"/>
  <c r="M6708" i="1"/>
  <c r="E6708" i="1"/>
  <c r="D6708" i="1"/>
  <c r="C6708" i="1"/>
  <c r="Q6707" i="1"/>
  <c r="O6707" i="1"/>
  <c r="M6707" i="1"/>
  <c r="D6707" i="1"/>
  <c r="E6707" i="1" s="1"/>
  <c r="C6707" i="1"/>
  <c r="Q6706" i="1"/>
  <c r="O6706" i="1"/>
  <c r="M6706" i="1"/>
  <c r="D6706" i="1"/>
  <c r="C6706" i="1"/>
  <c r="E6706" i="1" s="1"/>
  <c r="Q6705" i="1"/>
  <c r="O6705" i="1"/>
  <c r="M6705" i="1"/>
  <c r="D6705" i="1"/>
  <c r="C6705" i="1"/>
  <c r="E6705" i="1" s="1"/>
  <c r="Q6704" i="1"/>
  <c r="O6704" i="1"/>
  <c r="M6704" i="1"/>
  <c r="D6704" i="1"/>
  <c r="C6704" i="1"/>
  <c r="E6704" i="1" s="1"/>
  <c r="Q6703" i="1"/>
  <c r="O6703" i="1"/>
  <c r="M6703" i="1"/>
  <c r="D6703" i="1"/>
  <c r="E6703" i="1" s="1"/>
  <c r="C6703" i="1"/>
  <c r="Q6702" i="1"/>
  <c r="O6702" i="1"/>
  <c r="M6702" i="1"/>
  <c r="E6702" i="1"/>
  <c r="D6702" i="1"/>
  <c r="C6702" i="1"/>
  <c r="Q6701" i="1"/>
  <c r="O6701" i="1"/>
  <c r="M6701" i="1"/>
  <c r="D6701" i="1"/>
  <c r="C6701" i="1"/>
  <c r="E6701" i="1" s="1"/>
  <c r="Q6700" i="1"/>
  <c r="O6700" i="1"/>
  <c r="M6700" i="1"/>
  <c r="E6700" i="1"/>
  <c r="D6700" i="1"/>
  <c r="C6700" i="1"/>
  <c r="Q6699" i="1"/>
  <c r="O6699" i="1"/>
  <c r="M6699" i="1"/>
  <c r="D6699" i="1"/>
  <c r="E6699" i="1" s="1"/>
  <c r="C6699" i="1"/>
  <c r="Q6698" i="1"/>
  <c r="O6698" i="1"/>
  <c r="M6698" i="1"/>
  <c r="D6698" i="1"/>
  <c r="C6698" i="1"/>
  <c r="E6698" i="1" s="1"/>
  <c r="Q6697" i="1"/>
  <c r="O6697" i="1"/>
  <c r="M6697" i="1"/>
  <c r="D6697" i="1"/>
  <c r="C6697" i="1"/>
  <c r="E6697" i="1" s="1"/>
  <c r="Q6696" i="1"/>
  <c r="O6696" i="1"/>
  <c r="M6696" i="1"/>
  <c r="D6696" i="1"/>
  <c r="C6696" i="1"/>
  <c r="E6696" i="1" s="1"/>
  <c r="Q6695" i="1"/>
  <c r="O6695" i="1"/>
  <c r="M6695" i="1"/>
  <c r="D6695" i="1"/>
  <c r="E6695" i="1" s="1"/>
  <c r="C6695" i="1"/>
  <c r="Q6694" i="1"/>
  <c r="O6694" i="1"/>
  <c r="M6694" i="1"/>
  <c r="E6694" i="1"/>
  <c r="D6694" i="1"/>
  <c r="C6694" i="1"/>
  <c r="Q6693" i="1"/>
  <c r="O6693" i="1"/>
  <c r="M6693" i="1"/>
  <c r="D6693" i="1"/>
  <c r="C6693" i="1"/>
  <c r="E6693" i="1" s="1"/>
  <c r="Q6692" i="1"/>
  <c r="O6692" i="1"/>
  <c r="M6692" i="1"/>
  <c r="E6692" i="1"/>
  <c r="D6692" i="1"/>
  <c r="C6692" i="1"/>
  <c r="Q6691" i="1"/>
  <c r="O6691" i="1"/>
  <c r="M6691" i="1"/>
  <c r="D6691" i="1"/>
  <c r="E6691" i="1" s="1"/>
  <c r="C6691" i="1"/>
  <c r="Q6690" i="1"/>
  <c r="O6690" i="1"/>
  <c r="M6690" i="1"/>
  <c r="D6690" i="1"/>
  <c r="C6690" i="1"/>
  <c r="E6690" i="1" s="1"/>
  <c r="Q6689" i="1"/>
  <c r="O6689" i="1"/>
  <c r="M6689" i="1"/>
  <c r="D6689" i="1"/>
  <c r="C6689" i="1"/>
  <c r="E6689" i="1" s="1"/>
  <c r="Q6688" i="1"/>
  <c r="O6688" i="1"/>
  <c r="M6688" i="1"/>
  <c r="D6688" i="1"/>
  <c r="C6688" i="1"/>
  <c r="E6688" i="1" s="1"/>
  <c r="Q6687" i="1"/>
  <c r="O6687" i="1"/>
  <c r="M6687" i="1"/>
  <c r="E6687" i="1"/>
  <c r="D6687" i="1"/>
  <c r="C6687" i="1"/>
  <c r="Q6686" i="1"/>
  <c r="O6686" i="1"/>
  <c r="M6686" i="1"/>
  <c r="E6686" i="1"/>
  <c r="D6686" i="1"/>
  <c r="C6686" i="1"/>
  <c r="Q6685" i="1"/>
  <c r="O6685" i="1"/>
  <c r="M6685" i="1"/>
  <c r="D6685" i="1"/>
  <c r="C6685" i="1"/>
  <c r="E6685" i="1" s="1"/>
  <c r="Q6684" i="1"/>
  <c r="O6684" i="1"/>
  <c r="M6684" i="1"/>
  <c r="E6684" i="1"/>
  <c r="D6684" i="1"/>
  <c r="C6684" i="1"/>
  <c r="Q6683" i="1"/>
  <c r="O6683" i="1"/>
  <c r="M6683" i="1"/>
  <c r="D6683" i="1"/>
  <c r="E6683" i="1" s="1"/>
  <c r="C6683" i="1"/>
  <c r="Q6682" i="1"/>
  <c r="O6682" i="1"/>
  <c r="M6682" i="1"/>
  <c r="D6682" i="1"/>
  <c r="C6682" i="1"/>
  <c r="E6682" i="1" s="1"/>
  <c r="Q6681" i="1"/>
  <c r="O6681" i="1"/>
  <c r="M6681" i="1"/>
  <c r="D6681" i="1"/>
  <c r="C6681" i="1"/>
  <c r="E6681" i="1" s="1"/>
  <c r="Q6680" i="1"/>
  <c r="O6680" i="1"/>
  <c r="M6680" i="1"/>
  <c r="D6680" i="1"/>
  <c r="C6680" i="1"/>
  <c r="E6680" i="1" s="1"/>
  <c r="Q6679" i="1"/>
  <c r="O6679" i="1"/>
  <c r="M6679" i="1"/>
  <c r="E6679" i="1"/>
  <c r="D6679" i="1"/>
  <c r="C6679" i="1"/>
  <c r="Q6678" i="1"/>
  <c r="O6678" i="1"/>
  <c r="M6678" i="1"/>
  <c r="E6678" i="1"/>
  <c r="D6678" i="1"/>
  <c r="C6678" i="1"/>
  <c r="Q6677" i="1"/>
  <c r="O6677" i="1"/>
  <c r="M6677" i="1"/>
  <c r="D6677" i="1"/>
  <c r="C6677" i="1"/>
  <c r="E6677" i="1" s="1"/>
  <c r="Q6676" i="1"/>
  <c r="O6676" i="1"/>
  <c r="M6676" i="1"/>
  <c r="E6676" i="1"/>
  <c r="D6676" i="1"/>
  <c r="C6676" i="1"/>
  <c r="Q6675" i="1"/>
  <c r="O6675" i="1"/>
  <c r="M6675" i="1"/>
  <c r="D6675" i="1"/>
  <c r="E6675" i="1" s="1"/>
  <c r="C6675" i="1"/>
  <c r="Q6674" i="1"/>
  <c r="O6674" i="1"/>
  <c r="M6674" i="1"/>
  <c r="D6674" i="1"/>
  <c r="C6674" i="1"/>
  <c r="E6674" i="1" s="1"/>
  <c r="Q6673" i="1"/>
  <c r="O6673" i="1"/>
  <c r="M6673" i="1"/>
  <c r="D6673" i="1"/>
  <c r="C6673" i="1"/>
  <c r="E6673" i="1" s="1"/>
  <c r="Q6672" i="1"/>
  <c r="O6672" i="1"/>
  <c r="M6672" i="1"/>
  <c r="D6672" i="1"/>
  <c r="C6672" i="1"/>
  <c r="E6672" i="1" s="1"/>
  <c r="Q6671" i="1"/>
  <c r="O6671" i="1"/>
  <c r="M6671" i="1"/>
  <c r="E6671" i="1"/>
  <c r="D6671" i="1"/>
  <c r="C6671" i="1"/>
  <c r="Q6670" i="1"/>
  <c r="O6670" i="1"/>
  <c r="M6670" i="1"/>
  <c r="E6670" i="1"/>
  <c r="D6670" i="1"/>
  <c r="C6670" i="1"/>
  <c r="Q6669" i="1"/>
  <c r="O6669" i="1"/>
  <c r="M6669" i="1"/>
  <c r="D6669" i="1"/>
  <c r="C6669" i="1"/>
  <c r="E6669" i="1" s="1"/>
  <c r="Q6668" i="1"/>
  <c r="O6668" i="1"/>
  <c r="M6668" i="1"/>
  <c r="E6668" i="1"/>
  <c r="D6668" i="1"/>
  <c r="C6668" i="1"/>
  <c r="Q6667" i="1"/>
  <c r="O6667" i="1"/>
  <c r="M6667" i="1"/>
  <c r="D6667" i="1"/>
  <c r="E6667" i="1" s="1"/>
  <c r="C6667" i="1"/>
  <c r="Q6666" i="1"/>
  <c r="O6666" i="1"/>
  <c r="M6666" i="1"/>
  <c r="D6666" i="1"/>
  <c r="C6666" i="1"/>
  <c r="E6666" i="1" s="1"/>
  <c r="Q6665" i="1"/>
  <c r="O6665" i="1"/>
  <c r="M6665" i="1"/>
  <c r="D6665" i="1"/>
  <c r="C6665" i="1"/>
  <c r="E6665" i="1" s="1"/>
  <c r="Q6664" i="1"/>
  <c r="O6664" i="1"/>
  <c r="M6664" i="1"/>
  <c r="D6664" i="1"/>
  <c r="C6664" i="1"/>
  <c r="E6664" i="1" s="1"/>
  <c r="Q6663" i="1"/>
  <c r="O6663" i="1"/>
  <c r="M6663" i="1"/>
  <c r="E6663" i="1"/>
  <c r="D6663" i="1"/>
  <c r="C6663" i="1"/>
  <c r="Q6662" i="1"/>
  <c r="O6662" i="1"/>
  <c r="M6662" i="1"/>
  <c r="D6662" i="1"/>
  <c r="C6662" i="1"/>
  <c r="E6662" i="1" s="1"/>
  <c r="Q6661" i="1"/>
  <c r="O6661" i="1"/>
  <c r="M6661" i="1"/>
  <c r="D6661" i="1"/>
  <c r="C6661" i="1"/>
  <c r="Q6660" i="1"/>
  <c r="O6660" i="1"/>
  <c r="M6660" i="1"/>
  <c r="D6660" i="1"/>
  <c r="C6660" i="1"/>
  <c r="E6660" i="1" s="1"/>
  <c r="Q6659" i="1"/>
  <c r="O6659" i="1"/>
  <c r="M6659" i="1"/>
  <c r="D6659" i="1"/>
  <c r="C6659" i="1"/>
  <c r="E6659" i="1" s="1"/>
  <c r="Q6658" i="1"/>
  <c r="O6658" i="1"/>
  <c r="M6658" i="1"/>
  <c r="E6658" i="1"/>
  <c r="D6658" i="1"/>
  <c r="C6658" i="1"/>
  <c r="Q6657" i="1"/>
  <c r="O6657" i="1"/>
  <c r="M6657" i="1"/>
  <c r="D6657" i="1"/>
  <c r="E6657" i="1" s="1"/>
  <c r="C6657" i="1"/>
  <c r="Q6656" i="1"/>
  <c r="O6656" i="1"/>
  <c r="M6656" i="1"/>
  <c r="D6656" i="1"/>
  <c r="C6656" i="1"/>
  <c r="E6656" i="1" s="1"/>
  <c r="Q6655" i="1"/>
  <c r="O6655" i="1"/>
  <c r="M6655" i="1"/>
  <c r="D6655" i="1"/>
  <c r="C6655" i="1"/>
  <c r="E6655" i="1" s="1"/>
  <c r="Q6654" i="1"/>
  <c r="O6654" i="1"/>
  <c r="M6654" i="1"/>
  <c r="E6654" i="1"/>
  <c r="D6654" i="1"/>
  <c r="C6654" i="1"/>
  <c r="Q6653" i="1"/>
  <c r="O6653" i="1"/>
  <c r="M6653" i="1"/>
  <c r="D6653" i="1"/>
  <c r="C6653" i="1"/>
  <c r="E6653" i="1" s="1"/>
  <c r="Q6652" i="1"/>
  <c r="O6652" i="1"/>
  <c r="M6652" i="1"/>
  <c r="D6652" i="1"/>
  <c r="C6652" i="1"/>
  <c r="E6652" i="1" s="1"/>
  <c r="Q6651" i="1"/>
  <c r="O6651" i="1"/>
  <c r="M6651" i="1"/>
  <c r="D6651" i="1"/>
  <c r="C6651" i="1"/>
  <c r="E6651" i="1" s="1"/>
  <c r="Q6650" i="1"/>
  <c r="O6650" i="1"/>
  <c r="M6650" i="1"/>
  <c r="E6650" i="1"/>
  <c r="D6650" i="1"/>
  <c r="C6650" i="1"/>
  <c r="Q6649" i="1"/>
  <c r="O6649" i="1"/>
  <c r="M6649" i="1"/>
  <c r="D6649" i="1"/>
  <c r="E6649" i="1" s="1"/>
  <c r="C6649" i="1"/>
  <c r="Q6648" i="1"/>
  <c r="O6648" i="1"/>
  <c r="M6648" i="1"/>
  <c r="D6648" i="1"/>
  <c r="C6648" i="1"/>
  <c r="E6648" i="1" s="1"/>
  <c r="Q6647" i="1"/>
  <c r="O6647" i="1"/>
  <c r="M6647" i="1"/>
  <c r="D6647" i="1"/>
  <c r="C6647" i="1"/>
  <c r="E6647" i="1" s="1"/>
  <c r="Q6646" i="1"/>
  <c r="O6646" i="1"/>
  <c r="M6646" i="1"/>
  <c r="E6646" i="1"/>
  <c r="D6646" i="1"/>
  <c r="C6646" i="1"/>
  <c r="Q6645" i="1"/>
  <c r="O6645" i="1"/>
  <c r="M6645" i="1"/>
  <c r="D6645" i="1"/>
  <c r="C6645" i="1"/>
  <c r="E6645" i="1" s="1"/>
  <c r="Q6644" i="1"/>
  <c r="O6644" i="1"/>
  <c r="M6644" i="1"/>
  <c r="D6644" i="1"/>
  <c r="C6644" i="1"/>
  <c r="E6644" i="1" s="1"/>
  <c r="Q6643" i="1"/>
  <c r="O6643" i="1"/>
  <c r="M6643" i="1"/>
  <c r="D6643" i="1"/>
  <c r="C6643" i="1"/>
  <c r="E6643" i="1" s="1"/>
  <c r="Q6642" i="1"/>
  <c r="O6642" i="1"/>
  <c r="M6642" i="1"/>
  <c r="E6642" i="1"/>
  <c r="D6642" i="1"/>
  <c r="C6642" i="1"/>
  <c r="Q6641" i="1"/>
  <c r="O6641" i="1"/>
  <c r="M6641" i="1"/>
  <c r="D6641" i="1"/>
  <c r="E6641" i="1" s="1"/>
  <c r="C6641" i="1"/>
  <c r="Q6640" i="1"/>
  <c r="O6640" i="1"/>
  <c r="M6640" i="1"/>
  <c r="D6640" i="1"/>
  <c r="C6640" i="1"/>
  <c r="E6640" i="1" s="1"/>
  <c r="Q6639" i="1"/>
  <c r="O6639" i="1"/>
  <c r="M6639" i="1"/>
  <c r="D6639" i="1"/>
  <c r="C6639" i="1"/>
  <c r="E6639" i="1" s="1"/>
  <c r="Q6638" i="1"/>
  <c r="O6638" i="1"/>
  <c r="M6638" i="1"/>
  <c r="E6638" i="1"/>
  <c r="D6638" i="1"/>
  <c r="C6638" i="1"/>
  <c r="Q6637" i="1"/>
  <c r="O6637" i="1"/>
  <c r="M6637" i="1"/>
  <c r="D6637" i="1"/>
  <c r="C6637" i="1"/>
  <c r="E6637" i="1" s="1"/>
  <c r="Q6636" i="1"/>
  <c r="O6636" i="1"/>
  <c r="M6636" i="1"/>
  <c r="D6636" i="1"/>
  <c r="C6636" i="1"/>
  <c r="E6636" i="1" s="1"/>
  <c r="Q6635" i="1"/>
  <c r="O6635" i="1"/>
  <c r="M6635" i="1"/>
  <c r="D6635" i="1"/>
  <c r="C6635" i="1"/>
  <c r="E6635" i="1" s="1"/>
  <c r="Q6634" i="1"/>
  <c r="O6634" i="1"/>
  <c r="M6634" i="1"/>
  <c r="E6634" i="1"/>
  <c r="D6634" i="1"/>
  <c r="C6634" i="1"/>
  <c r="Q6633" i="1"/>
  <c r="O6633" i="1"/>
  <c r="M6633" i="1"/>
  <c r="D6633" i="1"/>
  <c r="E6633" i="1" s="1"/>
  <c r="C6633" i="1"/>
  <c r="Q6632" i="1"/>
  <c r="O6632" i="1"/>
  <c r="M6632" i="1"/>
  <c r="D6632" i="1"/>
  <c r="C6632" i="1"/>
  <c r="E6632" i="1" s="1"/>
  <c r="Q6631" i="1"/>
  <c r="O6631" i="1"/>
  <c r="M6631" i="1"/>
  <c r="D6631" i="1"/>
  <c r="C6631" i="1"/>
  <c r="E6631" i="1" s="1"/>
  <c r="Q6630" i="1"/>
  <c r="O6630" i="1"/>
  <c r="M6630" i="1"/>
  <c r="E6630" i="1"/>
  <c r="D6630" i="1"/>
  <c r="C6630" i="1"/>
  <c r="Q6629" i="1"/>
  <c r="O6629" i="1"/>
  <c r="M6629" i="1"/>
  <c r="D6629" i="1"/>
  <c r="C6629" i="1"/>
  <c r="E6629" i="1" s="1"/>
  <c r="Q6628" i="1"/>
  <c r="O6628" i="1"/>
  <c r="M6628" i="1"/>
  <c r="D6628" i="1"/>
  <c r="C6628" i="1"/>
  <c r="E6628" i="1" s="1"/>
  <c r="Q6627" i="1"/>
  <c r="O6627" i="1"/>
  <c r="M6627" i="1"/>
  <c r="D6627" i="1"/>
  <c r="C6627" i="1"/>
  <c r="E6627" i="1" s="1"/>
  <c r="Q6626" i="1"/>
  <c r="O6626" i="1"/>
  <c r="M6626" i="1"/>
  <c r="E6626" i="1"/>
  <c r="D6626" i="1"/>
  <c r="C6626" i="1"/>
  <c r="Q6625" i="1"/>
  <c r="O6625" i="1"/>
  <c r="M6625" i="1"/>
  <c r="D6625" i="1"/>
  <c r="E6625" i="1" s="1"/>
  <c r="C6625" i="1"/>
  <c r="Q6624" i="1"/>
  <c r="O6624" i="1"/>
  <c r="M6624" i="1"/>
  <c r="D6624" i="1"/>
  <c r="C6624" i="1"/>
  <c r="E6624" i="1" s="1"/>
  <c r="Q6623" i="1"/>
  <c r="O6623" i="1"/>
  <c r="M6623" i="1"/>
  <c r="D6623" i="1"/>
  <c r="C6623" i="1"/>
  <c r="E6623" i="1" s="1"/>
  <c r="Q6622" i="1"/>
  <c r="O6622" i="1"/>
  <c r="M6622" i="1"/>
  <c r="E6622" i="1"/>
  <c r="D6622" i="1"/>
  <c r="C6622" i="1"/>
  <c r="Q6621" i="1"/>
  <c r="O6621" i="1"/>
  <c r="M6621" i="1"/>
  <c r="D6621" i="1"/>
  <c r="C6621" i="1"/>
  <c r="E6621" i="1" s="1"/>
  <c r="Q6620" i="1"/>
  <c r="O6620" i="1"/>
  <c r="M6620" i="1"/>
  <c r="D6620" i="1"/>
  <c r="C6620" i="1"/>
  <c r="E6620" i="1" s="1"/>
  <c r="Q6619" i="1"/>
  <c r="O6619" i="1"/>
  <c r="M6619" i="1"/>
  <c r="D6619" i="1"/>
  <c r="C6619" i="1"/>
  <c r="E6619" i="1" s="1"/>
  <c r="Q6618" i="1"/>
  <c r="O6618" i="1"/>
  <c r="M6618" i="1"/>
  <c r="E6618" i="1"/>
  <c r="D6618" i="1"/>
  <c r="C6618" i="1"/>
  <c r="Q6617" i="1"/>
  <c r="O6617" i="1"/>
  <c r="M6617" i="1"/>
  <c r="D6617" i="1"/>
  <c r="E6617" i="1" s="1"/>
  <c r="C6617" i="1"/>
  <c r="Q6616" i="1"/>
  <c r="O6616" i="1"/>
  <c r="M6616" i="1"/>
  <c r="D6616" i="1"/>
  <c r="C6616" i="1"/>
  <c r="E6616" i="1" s="1"/>
  <c r="Q6615" i="1"/>
  <c r="O6615" i="1"/>
  <c r="M6615" i="1"/>
  <c r="D6615" i="1"/>
  <c r="C6615" i="1"/>
  <c r="E6615" i="1" s="1"/>
  <c r="Q6614" i="1"/>
  <c r="O6614" i="1"/>
  <c r="M6614" i="1"/>
  <c r="E6614" i="1"/>
  <c r="D6614" i="1"/>
  <c r="C6614" i="1"/>
  <c r="Q6613" i="1"/>
  <c r="O6613" i="1"/>
  <c r="M6613" i="1"/>
  <c r="D6613" i="1"/>
  <c r="C6613" i="1"/>
  <c r="E6613" i="1" s="1"/>
  <c r="Q6612" i="1"/>
  <c r="O6612" i="1"/>
  <c r="M6612" i="1"/>
  <c r="D6612" i="1"/>
  <c r="C6612" i="1"/>
  <c r="E6612" i="1" s="1"/>
  <c r="Q6611" i="1"/>
  <c r="O6611" i="1"/>
  <c r="M6611" i="1"/>
  <c r="D6611" i="1"/>
  <c r="C6611" i="1"/>
  <c r="E6611" i="1" s="1"/>
  <c r="Q6610" i="1"/>
  <c r="O6610" i="1"/>
  <c r="M6610" i="1"/>
  <c r="E6610" i="1"/>
  <c r="D6610" i="1"/>
  <c r="C6610" i="1"/>
  <c r="Q6609" i="1"/>
  <c r="O6609" i="1"/>
  <c r="M6609" i="1"/>
  <c r="D6609" i="1"/>
  <c r="E6609" i="1" s="1"/>
  <c r="C6609" i="1"/>
  <c r="Q6608" i="1"/>
  <c r="O6608" i="1"/>
  <c r="M6608" i="1"/>
  <c r="D6608" i="1"/>
  <c r="C6608" i="1"/>
  <c r="E6608" i="1" s="1"/>
  <c r="Q6607" i="1"/>
  <c r="O6607" i="1"/>
  <c r="M6607" i="1"/>
  <c r="D6607" i="1"/>
  <c r="C6607" i="1"/>
  <c r="E6607" i="1" s="1"/>
  <c r="Q6606" i="1"/>
  <c r="O6606" i="1"/>
  <c r="M6606" i="1"/>
  <c r="E6606" i="1"/>
  <c r="D6606" i="1"/>
  <c r="C6606" i="1"/>
  <c r="Q6605" i="1"/>
  <c r="O6605" i="1"/>
  <c r="M6605" i="1"/>
  <c r="D6605" i="1"/>
  <c r="C6605" i="1"/>
  <c r="E6605" i="1" s="1"/>
  <c r="Q6604" i="1"/>
  <c r="O6604" i="1"/>
  <c r="M6604" i="1"/>
  <c r="D6604" i="1"/>
  <c r="C6604" i="1"/>
  <c r="E6604" i="1" s="1"/>
  <c r="Q6603" i="1"/>
  <c r="O6603" i="1"/>
  <c r="M6603" i="1"/>
  <c r="D6603" i="1"/>
  <c r="C6603" i="1"/>
  <c r="E6603" i="1" s="1"/>
  <c r="Q6602" i="1"/>
  <c r="O6602" i="1"/>
  <c r="M6602" i="1"/>
  <c r="E6602" i="1"/>
  <c r="D6602" i="1"/>
  <c r="C6602" i="1"/>
  <c r="Q6601" i="1"/>
  <c r="O6601" i="1"/>
  <c r="M6601" i="1"/>
  <c r="D6601" i="1"/>
  <c r="E6601" i="1" s="1"/>
  <c r="C6601" i="1"/>
  <c r="Q6600" i="1"/>
  <c r="O6600" i="1"/>
  <c r="M6600" i="1"/>
  <c r="D6600" i="1"/>
  <c r="C6600" i="1"/>
  <c r="E6600" i="1" s="1"/>
  <c r="Q6599" i="1"/>
  <c r="O6599" i="1"/>
  <c r="M6599" i="1"/>
  <c r="D6599" i="1"/>
  <c r="C6599" i="1"/>
  <c r="E6599" i="1" s="1"/>
  <c r="Q6598" i="1"/>
  <c r="O6598" i="1"/>
  <c r="M6598" i="1"/>
  <c r="E6598" i="1"/>
  <c r="D6598" i="1"/>
  <c r="C6598" i="1"/>
  <c r="Q6597" i="1"/>
  <c r="O6597" i="1"/>
  <c r="M6597" i="1"/>
  <c r="D6597" i="1"/>
  <c r="C6597" i="1"/>
  <c r="Q6596" i="1"/>
  <c r="O6596" i="1"/>
  <c r="M6596" i="1"/>
  <c r="D6596" i="1"/>
  <c r="C6596" i="1"/>
  <c r="E6596" i="1" s="1"/>
  <c r="Q6595" i="1"/>
  <c r="O6595" i="1"/>
  <c r="M6595" i="1"/>
  <c r="D6595" i="1"/>
  <c r="C6595" i="1"/>
  <c r="E6595" i="1" s="1"/>
  <c r="Q6594" i="1"/>
  <c r="O6594" i="1"/>
  <c r="M6594" i="1"/>
  <c r="E6594" i="1"/>
  <c r="D6594" i="1"/>
  <c r="C6594" i="1"/>
  <c r="Q6593" i="1"/>
  <c r="O6593" i="1"/>
  <c r="M6593" i="1"/>
  <c r="D6593" i="1"/>
  <c r="E6593" i="1" s="1"/>
  <c r="C6593" i="1"/>
  <c r="Q6592" i="1"/>
  <c r="O6592" i="1"/>
  <c r="M6592" i="1"/>
  <c r="D6592" i="1"/>
  <c r="C6592" i="1"/>
  <c r="E6592" i="1" s="1"/>
  <c r="Q6591" i="1"/>
  <c r="O6591" i="1"/>
  <c r="M6591" i="1"/>
  <c r="D6591" i="1"/>
  <c r="C6591" i="1"/>
  <c r="E6591" i="1" s="1"/>
  <c r="Q6590" i="1"/>
  <c r="O6590" i="1"/>
  <c r="M6590" i="1"/>
  <c r="E6590" i="1"/>
  <c r="D6590" i="1"/>
  <c r="C6590" i="1"/>
  <c r="Q6589" i="1"/>
  <c r="O6589" i="1"/>
  <c r="M6589" i="1"/>
  <c r="D6589" i="1"/>
  <c r="E6589" i="1" s="1"/>
  <c r="C6589" i="1"/>
  <c r="Q6588" i="1"/>
  <c r="O6588" i="1"/>
  <c r="M6588" i="1"/>
  <c r="D6588" i="1"/>
  <c r="C6588" i="1"/>
  <c r="E6588" i="1" s="1"/>
  <c r="Q6587" i="1"/>
  <c r="O6587" i="1"/>
  <c r="M6587" i="1"/>
  <c r="D6587" i="1"/>
  <c r="C6587" i="1"/>
  <c r="E6587" i="1" s="1"/>
  <c r="Q6586" i="1"/>
  <c r="O6586" i="1"/>
  <c r="M6586" i="1"/>
  <c r="E6586" i="1"/>
  <c r="D6586" i="1"/>
  <c r="C6586" i="1"/>
  <c r="Q6585" i="1"/>
  <c r="O6585" i="1"/>
  <c r="M6585" i="1"/>
  <c r="D6585" i="1"/>
  <c r="C6585" i="1"/>
  <c r="E6585" i="1" s="1"/>
  <c r="Q6584" i="1"/>
  <c r="O6584" i="1"/>
  <c r="M6584" i="1"/>
  <c r="D6584" i="1"/>
  <c r="C6584" i="1"/>
  <c r="E6584" i="1" s="1"/>
  <c r="Q6583" i="1"/>
  <c r="O6583" i="1"/>
  <c r="M6583" i="1"/>
  <c r="D6583" i="1"/>
  <c r="C6583" i="1"/>
  <c r="E6583" i="1" s="1"/>
  <c r="Q6582" i="1"/>
  <c r="O6582" i="1"/>
  <c r="M6582" i="1"/>
  <c r="E6582" i="1"/>
  <c r="D6582" i="1"/>
  <c r="C6582" i="1"/>
  <c r="Q6581" i="1"/>
  <c r="O6581" i="1"/>
  <c r="M6581" i="1"/>
  <c r="D6581" i="1"/>
  <c r="C6581" i="1"/>
  <c r="Q6580" i="1"/>
  <c r="O6580" i="1"/>
  <c r="M6580" i="1"/>
  <c r="D6580" i="1"/>
  <c r="C6580" i="1"/>
  <c r="E6580" i="1" s="1"/>
  <c r="Q6579" i="1"/>
  <c r="O6579" i="1"/>
  <c r="M6579" i="1"/>
  <c r="D6579" i="1"/>
  <c r="C6579" i="1"/>
  <c r="E6579" i="1" s="1"/>
  <c r="Q6578" i="1"/>
  <c r="O6578" i="1"/>
  <c r="M6578" i="1"/>
  <c r="E6578" i="1"/>
  <c r="D6578" i="1"/>
  <c r="C6578" i="1"/>
  <c r="Q6577" i="1"/>
  <c r="O6577" i="1"/>
  <c r="M6577" i="1"/>
  <c r="D6577" i="1"/>
  <c r="C6577" i="1"/>
  <c r="Q6576" i="1"/>
  <c r="O6576" i="1"/>
  <c r="M6576" i="1"/>
  <c r="D6576" i="1"/>
  <c r="C6576" i="1"/>
  <c r="E6576" i="1" s="1"/>
  <c r="Q6575" i="1"/>
  <c r="O6575" i="1"/>
  <c r="M6575" i="1"/>
  <c r="D6575" i="1"/>
  <c r="C6575" i="1"/>
  <c r="E6575" i="1" s="1"/>
  <c r="Q6574" i="1"/>
  <c r="O6574" i="1"/>
  <c r="M6574" i="1"/>
  <c r="E6574" i="1"/>
  <c r="D6574" i="1"/>
  <c r="C6574" i="1"/>
  <c r="Q6573" i="1"/>
  <c r="O6573" i="1"/>
  <c r="M6573" i="1"/>
  <c r="D6573" i="1"/>
  <c r="C6573" i="1"/>
  <c r="E6573" i="1" s="1"/>
  <c r="Q6572" i="1"/>
  <c r="O6572" i="1"/>
  <c r="M6572" i="1"/>
  <c r="D6572" i="1"/>
  <c r="C6572" i="1"/>
  <c r="E6572" i="1" s="1"/>
  <c r="Q6571" i="1"/>
  <c r="O6571" i="1"/>
  <c r="M6571" i="1"/>
  <c r="D6571" i="1"/>
  <c r="C6571" i="1"/>
  <c r="E6571" i="1" s="1"/>
  <c r="Q6570" i="1"/>
  <c r="O6570" i="1"/>
  <c r="M6570" i="1"/>
  <c r="E6570" i="1"/>
  <c r="D6570" i="1"/>
  <c r="C6570" i="1"/>
  <c r="Q6569" i="1"/>
  <c r="O6569" i="1"/>
  <c r="M6569" i="1"/>
  <c r="D6569" i="1"/>
  <c r="C6569" i="1"/>
  <c r="E6569" i="1" s="1"/>
  <c r="Q6568" i="1"/>
  <c r="O6568" i="1"/>
  <c r="M6568" i="1"/>
  <c r="D6568" i="1"/>
  <c r="C6568" i="1"/>
  <c r="E6568" i="1" s="1"/>
  <c r="Q6567" i="1"/>
  <c r="O6567" i="1"/>
  <c r="M6567" i="1"/>
  <c r="D6567" i="1"/>
  <c r="C6567" i="1"/>
  <c r="E6567" i="1" s="1"/>
  <c r="Q6566" i="1"/>
  <c r="O6566" i="1"/>
  <c r="M6566" i="1"/>
  <c r="E6566" i="1"/>
  <c r="D6566" i="1"/>
  <c r="C6566" i="1"/>
  <c r="Q6565" i="1"/>
  <c r="O6565" i="1"/>
  <c r="M6565" i="1"/>
  <c r="E6565" i="1"/>
  <c r="D6565" i="1"/>
  <c r="C6565" i="1"/>
  <c r="Q6564" i="1"/>
  <c r="O6564" i="1"/>
  <c r="M6564" i="1"/>
  <c r="D6564" i="1"/>
  <c r="C6564" i="1"/>
  <c r="E6564" i="1" s="1"/>
  <c r="Q6563" i="1"/>
  <c r="O6563" i="1"/>
  <c r="M6563" i="1"/>
  <c r="D6563" i="1"/>
  <c r="C6563" i="1"/>
  <c r="E6563" i="1" s="1"/>
  <c r="Q6562" i="1"/>
  <c r="O6562" i="1"/>
  <c r="M6562" i="1"/>
  <c r="E6562" i="1"/>
  <c r="D6562" i="1"/>
  <c r="C6562" i="1"/>
  <c r="Q6561" i="1"/>
  <c r="O6561" i="1"/>
  <c r="M6561" i="1"/>
  <c r="D6561" i="1"/>
  <c r="C6561" i="1"/>
  <c r="Q6560" i="1"/>
  <c r="O6560" i="1"/>
  <c r="M6560" i="1"/>
  <c r="D6560" i="1"/>
  <c r="C6560" i="1"/>
  <c r="E6560" i="1" s="1"/>
  <c r="Q6559" i="1"/>
  <c r="O6559" i="1"/>
  <c r="M6559" i="1"/>
  <c r="D6559" i="1"/>
  <c r="C6559" i="1"/>
  <c r="E6559" i="1" s="1"/>
  <c r="Q6558" i="1"/>
  <c r="O6558" i="1"/>
  <c r="M6558" i="1"/>
  <c r="E6558" i="1"/>
  <c r="D6558" i="1"/>
  <c r="C6558" i="1"/>
  <c r="Q6557" i="1"/>
  <c r="O6557" i="1"/>
  <c r="M6557" i="1"/>
  <c r="D6557" i="1"/>
  <c r="E6557" i="1" s="1"/>
  <c r="C6557" i="1"/>
  <c r="Q6556" i="1"/>
  <c r="O6556" i="1"/>
  <c r="M6556" i="1"/>
  <c r="D6556" i="1"/>
  <c r="C6556" i="1"/>
  <c r="E6556" i="1" s="1"/>
  <c r="Q6555" i="1"/>
  <c r="O6555" i="1"/>
  <c r="M6555" i="1"/>
  <c r="D6555" i="1"/>
  <c r="C6555" i="1"/>
  <c r="E6555" i="1" s="1"/>
  <c r="Q6554" i="1"/>
  <c r="O6554" i="1"/>
  <c r="M6554" i="1"/>
  <c r="E6554" i="1"/>
  <c r="D6554" i="1"/>
  <c r="C6554" i="1"/>
  <c r="Q6553" i="1"/>
  <c r="O6553" i="1"/>
  <c r="M6553" i="1"/>
  <c r="D6553" i="1"/>
  <c r="E6553" i="1" s="1"/>
  <c r="C6553" i="1"/>
  <c r="Q6552" i="1"/>
  <c r="O6552" i="1"/>
  <c r="M6552" i="1"/>
  <c r="D6552" i="1"/>
  <c r="C6552" i="1"/>
  <c r="E6552" i="1" s="1"/>
  <c r="Q6551" i="1"/>
  <c r="O6551" i="1"/>
  <c r="M6551" i="1"/>
  <c r="E6551" i="1"/>
  <c r="D6551" i="1"/>
  <c r="C6551" i="1"/>
  <c r="Q6550" i="1"/>
  <c r="O6550" i="1"/>
  <c r="M6550" i="1"/>
  <c r="D6550" i="1"/>
  <c r="E6550" i="1" s="1"/>
  <c r="C6550" i="1"/>
  <c r="Q6549" i="1"/>
  <c r="O6549" i="1"/>
  <c r="M6549" i="1"/>
  <c r="D6549" i="1"/>
  <c r="C6549" i="1"/>
  <c r="E6549" i="1" s="1"/>
  <c r="Q6548" i="1"/>
  <c r="O6548" i="1"/>
  <c r="M6548" i="1"/>
  <c r="D6548" i="1"/>
  <c r="C6548" i="1"/>
  <c r="E6548" i="1" s="1"/>
  <c r="Q6547" i="1"/>
  <c r="O6547" i="1"/>
  <c r="M6547" i="1"/>
  <c r="D6547" i="1"/>
  <c r="E6547" i="1" s="1"/>
  <c r="C6547" i="1"/>
  <c r="Q6546" i="1"/>
  <c r="O6546" i="1"/>
  <c r="M6546" i="1"/>
  <c r="D6546" i="1"/>
  <c r="C6546" i="1"/>
  <c r="E6546" i="1" s="1"/>
  <c r="Q6545" i="1"/>
  <c r="O6545" i="1"/>
  <c r="M6545" i="1"/>
  <c r="D6545" i="1"/>
  <c r="C6545" i="1"/>
  <c r="E6545" i="1" s="1"/>
  <c r="Q6544" i="1"/>
  <c r="O6544" i="1"/>
  <c r="M6544" i="1"/>
  <c r="D6544" i="1"/>
  <c r="C6544" i="1"/>
  <c r="E6544" i="1" s="1"/>
  <c r="Q6543" i="1"/>
  <c r="O6543" i="1"/>
  <c r="M6543" i="1"/>
  <c r="E6543" i="1"/>
  <c r="D6543" i="1"/>
  <c r="C6543" i="1"/>
  <c r="Q6542" i="1"/>
  <c r="O6542" i="1"/>
  <c r="M6542" i="1"/>
  <c r="D6542" i="1"/>
  <c r="E6542" i="1" s="1"/>
  <c r="C6542" i="1"/>
  <c r="Q6541" i="1"/>
  <c r="O6541" i="1"/>
  <c r="M6541" i="1"/>
  <c r="D6541" i="1"/>
  <c r="C6541" i="1"/>
  <c r="E6541" i="1" s="1"/>
  <c r="Q6540" i="1"/>
  <c r="O6540" i="1"/>
  <c r="M6540" i="1"/>
  <c r="D6540" i="1"/>
  <c r="C6540" i="1"/>
  <c r="E6540" i="1" s="1"/>
  <c r="Q6539" i="1"/>
  <c r="O6539" i="1"/>
  <c r="M6539" i="1"/>
  <c r="D6539" i="1"/>
  <c r="E6539" i="1" s="1"/>
  <c r="C6539" i="1"/>
  <c r="Q6538" i="1"/>
  <c r="O6538" i="1"/>
  <c r="M6538" i="1"/>
  <c r="D6538" i="1"/>
  <c r="C6538" i="1"/>
  <c r="E6538" i="1" s="1"/>
  <c r="Q6537" i="1"/>
  <c r="O6537" i="1"/>
  <c r="M6537" i="1"/>
  <c r="D6537" i="1"/>
  <c r="C6537" i="1"/>
  <c r="E6537" i="1" s="1"/>
  <c r="Q6536" i="1"/>
  <c r="O6536" i="1"/>
  <c r="M6536" i="1"/>
  <c r="D6536" i="1"/>
  <c r="C6536" i="1"/>
  <c r="E6536" i="1" s="1"/>
  <c r="Q6535" i="1"/>
  <c r="O6535" i="1"/>
  <c r="M6535" i="1"/>
  <c r="E6535" i="1"/>
  <c r="D6535" i="1"/>
  <c r="C6535" i="1"/>
  <c r="Q6534" i="1"/>
  <c r="O6534" i="1"/>
  <c r="M6534" i="1"/>
  <c r="D6534" i="1"/>
  <c r="E6534" i="1" s="1"/>
  <c r="C6534" i="1"/>
  <c r="Q6533" i="1"/>
  <c r="O6533" i="1"/>
  <c r="M6533" i="1"/>
  <c r="D6533" i="1"/>
  <c r="C6533" i="1"/>
  <c r="E6533" i="1" s="1"/>
  <c r="Q6532" i="1"/>
  <c r="O6532" i="1"/>
  <c r="M6532" i="1"/>
  <c r="D6532" i="1"/>
  <c r="C6532" i="1"/>
  <c r="E6532" i="1" s="1"/>
  <c r="Q6531" i="1"/>
  <c r="O6531" i="1"/>
  <c r="M6531" i="1"/>
  <c r="D6531" i="1"/>
  <c r="E6531" i="1" s="1"/>
  <c r="C6531" i="1"/>
  <c r="Q6530" i="1"/>
  <c r="O6530" i="1"/>
  <c r="M6530" i="1"/>
  <c r="D6530" i="1"/>
  <c r="C6530" i="1"/>
  <c r="E6530" i="1" s="1"/>
  <c r="Q6529" i="1"/>
  <c r="O6529" i="1"/>
  <c r="M6529" i="1"/>
  <c r="D6529" i="1"/>
  <c r="C6529" i="1"/>
  <c r="E6529" i="1" s="1"/>
  <c r="Q6528" i="1"/>
  <c r="O6528" i="1"/>
  <c r="M6528" i="1"/>
  <c r="D6528" i="1"/>
  <c r="C6528" i="1"/>
  <c r="E6528" i="1" s="1"/>
  <c r="Q6527" i="1"/>
  <c r="O6527" i="1"/>
  <c r="M6527" i="1"/>
  <c r="E6527" i="1"/>
  <c r="D6527" i="1"/>
  <c r="C6527" i="1"/>
  <c r="Q6526" i="1"/>
  <c r="O6526" i="1"/>
  <c r="M6526" i="1"/>
  <c r="E6526" i="1"/>
  <c r="D6526" i="1"/>
  <c r="C6526" i="1"/>
  <c r="Q6525" i="1"/>
  <c r="O6525" i="1"/>
  <c r="M6525" i="1"/>
  <c r="D6525" i="1"/>
  <c r="C6525" i="1"/>
  <c r="Q6524" i="1"/>
  <c r="O6524" i="1"/>
  <c r="M6524" i="1"/>
  <c r="D6524" i="1"/>
  <c r="C6524" i="1"/>
  <c r="E6524" i="1" s="1"/>
  <c r="Q6523" i="1"/>
  <c r="O6523" i="1"/>
  <c r="M6523" i="1"/>
  <c r="D6523" i="1"/>
  <c r="E6523" i="1" s="1"/>
  <c r="C6523" i="1"/>
  <c r="Q6522" i="1"/>
  <c r="O6522" i="1"/>
  <c r="M6522" i="1"/>
  <c r="D6522" i="1"/>
  <c r="C6522" i="1"/>
  <c r="E6522" i="1" s="1"/>
  <c r="Q6521" i="1"/>
  <c r="O6521" i="1"/>
  <c r="M6521" i="1"/>
  <c r="D6521" i="1"/>
  <c r="C6521" i="1"/>
  <c r="E6521" i="1" s="1"/>
  <c r="Q6520" i="1"/>
  <c r="O6520" i="1"/>
  <c r="M6520" i="1"/>
  <c r="D6520" i="1"/>
  <c r="C6520" i="1"/>
  <c r="E6520" i="1" s="1"/>
  <c r="Q6519" i="1"/>
  <c r="O6519" i="1"/>
  <c r="M6519" i="1"/>
  <c r="E6519" i="1"/>
  <c r="D6519" i="1"/>
  <c r="C6519" i="1"/>
  <c r="Q6518" i="1"/>
  <c r="O6518" i="1"/>
  <c r="M6518" i="1"/>
  <c r="D6518" i="1"/>
  <c r="E6518" i="1" s="1"/>
  <c r="C6518" i="1"/>
  <c r="Q6517" i="1"/>
  <c r="O6517" i="1"/>
  <c r="M6517" i="1"/>
  <c r="D6517" i="1"/>
  <c r="C6517" i="1"/>
  <c r="E6517" i="1" s="1"/>
  <c r="Q6516" i="1"/>
  <c r="O6516" i="1"/>
  <c r="M6516" i="1"/>
  <c r="D6516" i="1"/>
  <c r="C6516" i="1"/>
  <c r="E6516" i="1" s="1"/>
  <c r="Q6515" i="1"/>
  <c r="O6515" i="1"/>
  <c r="M6515" i="1"/>
  <c r="D6515" i="1"/>
  <c r="E6515" i="1" s="1"/>
  <c r="C6515" i="1"/>
  <c r="Q6514" i="1"/>
  <c r="O6514" i="1"/>
  <c r="M6514" i="1"/>
  <c r="D6514" i="1"/>
  <c r="C6514" i="1"/>
  <c r="E6514" i="1" s="1"/>
  <c r="Q6513" i="1"/>
  <c r="O6513" i="1"/>
  <c r="M6513" i="1"/>
  <c r="D6513" i="1"/>
  <c r="C6513" i="1"/>
  <c r="E6513" i="1" s="1"/>
  <c r="Q6512" i="1"/>
  <c r="O6512" i="1"/>
  <c r="M6512" i="1"/>
  <c r="D6512" i="1"/>
  <c r="C6512" i="1"/>
  <c r="E6512" i="1" s="1"/>
  <c r="Q6511" i="1"/>
  <c r="O6511" i="1"/>
  <c r="M6511" i="1"/>
  <c r="E6511" i="1"/>
  <c r="D6511" i="1"/>
  <c r="C6511" i="1"/>
  <c r="Q6510" i="1"/>
  <c r="O6510" i="1"/>
  <c r="M6510" i="1"/>
  <c r="E6510" i="1"/>
  <c r="D6510" i="1"/>
  <c r="C6510" i="1"/>
  <c r="Q6509" i="1"/>
  <c r="O6509" i="1"/>
  <c r="M6509" i="1"/>
  <c r="D6509" i="1"/>
  <c r="C6509" i="1"/>
  <c r="Q6508" i="1"/>
  <c r="O6508" i="1"/>
  <c r="M6508" i="1"/>
  <c r="D6508" i="1"/>
  <c r="C6508" i="1"/>
  <c r="E6508" i="1" s="1"/>
  <c r="Q6507" i="1"/>
  <c r="O6507" i="1"/>
  <c r="M6507" i="1"/>
  <c r="D6507" i="1"/>
  <c r="E6507" i="1" s="1"/>
  <c r="C6507" i="1"/>
  <c r="Q6506" i="1"/>
  <c r="O6506" i="1"/>
  <c r="M6506" i="1"/>
  <c r="D6506" i="1"/>
  <c r="C6506" i="1"/>
  <c r="E6506" i="1" s="1"/>
  <c r="Q6505" i="1"/>
  <c r="O6505" i="1"/>
  <c r="M6505" i="1"/>
  <c r="D6505" i="1"/>
  <c r="C6505" i="1"/>
  <c r="E6505" i="1" s="1"/>
  <c r="Q6504" i="1"/>
  <c r="O6504" i="1"/>
  <c r="M6504" i="1"/>
  <c r="D6504" i="1"/>
  <c r="C6504" i="1"/>
  <c r="E6504" i="1" s="1"/>
  <c r="Q6503" i="1"/>
  <c r="O6503" i="1"/>
  <c r="M6503" i="1"/>
  <c r="E6503" i="1"/>
  <c r="D6503" i="1"/>
  <c r="C6503" i="1"/>
  <c r="Q6502" i="1"/>
  <c r="O6502" i="1"/>
  <c r="M6502" i="1"/>
  <c r="D6502" i="1"/>
  <c r="E6502" i="1" s="1"/>
  <c r="C6502" i="1"/>
  <c r="Q6501" i="1"/>
  <c r="O6501" i="1"/>
  <c r="M6501" i="1"/>
  <c r="D6501" i="1"/>
  <c r="C6501" i="1"/>
  <c r="E6501" i="1" s="1"/>
  <c r="Q6500" i="1"/>
  <c r="O6500" i="1"/>
  <c r="M6500" i="1"/>
  <c r="D6500" i="1"/>
  <c r="C6500" i="1"/>
  <c r="E6500" i="1" s="1"/>
  <c r="Q6499" i="1"/>
  <c r="O6499" i="1"/>
  <c r="M6499" i="1"/>
  <c r="D6499" i="1"/>
  <c r="E6499" i="1" s="1"/>
  <c r="C6499" i="1"/>
  <c r="Q6498" i="1"/>
  <c r="O6498" i="1"/>
  <c r="M6498" i="1"/>
  <c r="D6498" i="1"/>
  <c r="C6498" i="1"/>
  <c r="E6498" i="1" s="1"/>
  <c r="Q6497" i="1"/>
  <c r="O6497" i="1"/>
  <c r="M6497" i="1"/>
  <c r="D6497" i="1"/>
  <c r="C6497" i="1"/>
  <c r="E6497" i="1" s="1"/>
  <c r="Q6496" i="1"/>
  <c r="O6496" i="1"/>
  <c r="M6496" i="1"/>
  <c r="D6496" i="1"/>
  <c r="C6496" i="1"/>
  <c r="E6496" i="1" s="1"/>
  <c r="Q6495" i="1"/>
  <c r="O6495" i="1"/>
  <c r="M6495" i="1"/>
  <c r="E6495" i="1"/>
  <c r="D6495" i="1"/>
  <c r="C6495" i="1"/>
  <c r="Q6494" i="1"/>
  <c r="O6494" i="1"/>
  <c r="M6494" i="1"/>
  <c r="E6494" i="1"/>
  <c r="D6494" i="1"/>
  <c r="C6494" i="1"/>
  <c r="Q6493" i="1"/>
  <c r="O6493" i="1"/>
  <c r="M6493" i="1"/>
  <c r="D6493" i="1"/>
  <c r="C6493" i="1"/>
  <c r="Q6492" i="1"/>
  <c r="O6492" i="1"/>
  <c r="M6492" i="1"/>
  <c r="D6492" i="1"/>
  <c r="C6492" i="1"/>
  <c r="E6492" i="1" s="1"/>
  <c r="Q6491" i="1"/>
  <c r="O6491" i="1"/>
  <c r="M6491" i="1"/>
  <c r="D6491" i="1"/>
  <c r="E6491" i="1" s="1"/>
  <c r="C6491" i="1"/>
  <c r="Q6490" i="1"/>
  <c r="O6490" i="1"/>
  <c r="M6490" i="1"/>
  <c r="D6490" i="1"/>
  <c r="C6490" i="1"/>
  <c r="E6490" i="1" s="1"/>
  <c r="Q6489" i="1"/>
  <c r="O6489" i="1"/>
  <c r="M6489" i="1"/>
  <c r="D6489" i="1"/>
  <c r="C6489" i="1"/>
  <c r="E6489" i="1" s="1"/>
  <c r="Q6488" i="1"/>
  <c r="O6488" i="1"/>
  <c r="M6488" i="1"/>
  <c r="D6488" i="1"/>
  <c r="C6488" i="1"/>
  <c r="E6488" i="1" s="1"/>
  <c r="Q6487" i="1"/>
  <c r="O6487" i="1"/>
  <c r="M6487" i="1"/>
  <c r="E6487" i="1"/>
  <c r="D6487" i="1"/>
  <c r="C6487" i="1"/>
  <c r="Q6486" i="1"/>
  <c r="O6486" i="1"/>
  <c r="M6486" i="1"/>
  <c r="D6486" i="1"/>
  <c r="E6486" i="1" s="1"/>
  <c r="C6486" i="1"/>
  <c r="Q6485" i="1"/>
  <c r="O6485" i="1"/>
  <c r="M6485" i="1"/>
  <c r="D6485" i="1"/>
  <c r="C6485" i="1"/>
  <c r="E6485" i="1" s="1"/>
  <c r="Q6484" i="1"/>
  <c r="O6484" i="1"/>
  <c r="M6484" i="1"/>
  <c r="D6484" i="1"/>
  <c r="C6484" i="1"/>
  <c r="E6484" i="1" s="1"/>
  <c r="Q6483" i="1"/>
  <c r="O6483" i="1"/>
  <c r="M6483" i="1"/>
  <c r="D6483" i="1"/>
  <c r="E6483" i="1" s="1"/>
  <c r="C6483" i="1"/>
  <c r="Q6482" i="1"/>
  <c r="O6482" i="1"/>
  <c r="M6482" i="1"/>
  <c r="D6482" i="1"/>
  <c r="C6482" i="1"/>
  <c r="E6482" i="1" s="1"/>
  <c r="Q6481" i="1"/>
  <c r="O6481" i="1"/>
  <c r="M6481" i="1"/>
  <c r="D6481" i="1"/>
  <c r="C6481" i="1"/>
  <c r="E6481" i="1" s="1"/>
  <c r="Q6480" i="1"/>
  <c r="O6480" i="1"/>
  <c r="M6480" i="1"/>
  <c r="D6480" i="1"/>
  <c r="C6480" i="1"/>
  <c r="E6480" i="1" s="1"/>
  <c r="Q6479" i="1"/>
  <c r="O6479" i="1"/>
  <c r="M6479" i="1"/>
  <c r="E6479" i="1"/>
  <c r="D6479" i="1"/>
  <c r="C6479" i="1"/>
  <c r="Q6478" i="1"/>
  <c r="O6478" i="1"/>
  <c r="M6478" i="1"/>
  <c r="E6478" i="1"/>
  <c r="D6478" i="1"/>
  <c r="C6478" i="1"/>
  <c r="Q6477" i="1"/>
  <c r="O6477" i="1"/>
  <c r="M6477" i="1"/>
  <c r="D6477" i="1"/>
  <c r="C6477" i="1"/>
  <c r="Q6476" i="1"/>
  <c r="O6476" i="1"/>
  <c r="M6476" i="1"/>
  <c r="D6476" i="1"/>
  <c r="C6476" i="1"/>
  <c r="E6476" i="1" s="1"/>
  <c r="Q6475" i="1"/>
  <c r="O6475" i="1"/>
  <c r="M6475" i="1"/>
  <c r="D6475" i="1"/>
  <c r="E6475" i="1" s="1"/>
  <c r="C6475" i="1"/>
  <c r="Q6474" i="1"/>
  <c r="O6474" i="1"/>
  <c r="M6474" i="1"/>
  <c r="D6474" i="1"/>
  <c r="C6474" i="1"/>
  <c r="E6474" i="1" s="1"/>
  <c r="Q6473" i="1"/>
  <c r="O6473" i="1"/>
  <c r="M6473" i="1"/>
  <c r="D6473" i="1"/>
  <c r="C6473" i="1"/>
  <c r="E6473" i="1" s="1"/>
  <c r="Q6472" i="1"/>
  <c r="O6472" i="1"/>
  <c r="M6472" i="1"/>
  <c r="D6472" i="1"/>
  <c r="C6472" i="1"/>
  <c r="E6472" i="1" s="1"/>
  <c r="Q6471" i="1"/>
  <c r="O6471" i="1"/>
  <c r="M6471" i="1"/>
  <c r="E6471" i="1"/>
  <c r="D6471" i="1"/>
  <c r="C6471" i="1"/>
  <c r="Q6470" i="1"/>
  <c r="O6470" i="1"/>
  <c r="M6470" i="1"/>
  <c r="D6470" i="1"/>
  <c r="E6470" i="1" s="1"/>
  <c r="C6470" i="1"/>
  <c r="Q6469" i="1"/>
  <c r="O6469" i="1"/>
  <c r="M6469" i="1"/>
  <c r="D6469" i="1"/>
  <c r="C6469" i="1"/>
  <c r="Q6468" i="1"/>
  <c r="O6468" i="1"/>
  <c r="M6468" i="1"/>
  <c r="E6468" i="1"/>
  <c r="D6468" i="1"/>
  <c r="C6468" i="1"/>
  <c r="Q6467" i="1"/>
  <c r="O6467" i="1"/>
  <c r="M6467" i="1"/>
  <c r="D6467" i="1"/>
  <c r="E6467" i="1" s="1"/>
  <c r="C6467" i="1"/>
  <c r="Q6466" i="1"/>
  <c r="O6466" i="1"/>
  <c r="M6466" i="1"/>
  <c r="D6466" i="1"/>
  <c r="C6466" i="1"/>
  <c r="E6466" i="1" s="1"/>
  <c r="Q6465" i="1"/>
  <c r="O6465" i="1"/>
  <c r="M6465" i="1"/>
  <c r="D6465" i="1"/>
  <c r="C6465" i="1"/>
  <c r="E6465" i="1" s="1"/>
  <c r="Q6464" i="1"/>
  <c r="O6464" i="1"/>
  <c r="M6464" i="1"/>
  <c r="D6464" i="1"/>
  <c r="C6464" i="1"/>
  <c r="E6464" i="1" s="1"/>
  <c r="Q6463" i="1"/>
  <c r="O6463" i="1"/>
  <c r="M6463" i="1"/>
  <c r="E6463" i="1"/>
  <c r="D6463" i="1"/>
  <c r="C6463" i="1"/>
  <c r="Q6462" i="1"/>
  <c r="O6462" i="1"/>
  <c r="M6462" i="1"/>
  <c r="E6462" i="1"/>
  <c r="D6462" i="1"/>
  <c r="C6462" i="1"/>
  <c r="Q6461" i="1"/>
  <c r="O6461" i="1"/>
  <c r="M6461" i="1"/>
  <c r="D6461" i="1"/>
  <c r="C6461" i="1"/>
  <c r="E6461" i="1" s="1"/>
  <c r="Q6460" i="1"/>
  <c r="O6460" i="1"/>
  <c r="M6460" i="1"/>
  <c r="D6460" i="1"/>
  <c r="C6460" i="1"/>
  <c r="E6460" i="1" s="1"/>
  <c r="Q6459" i="1"/>
  <c r="O6459" i="1"/>
  <c r="M6459" i="1"/>
  <c r="D6459" i="1"/>
  <c r="E6459" i="1" s="1"/>
  <c r="C6459" i="1"/>
  <c r="Q6458" i="1"/>
  <c r="O6458" i="1"/>
  <c r="M6458" i="1"/>
  <c r="D6458" i="1"/>
  <c r="C6458" i="1"/>
  <c r="E6458" i="1" s="1"/>
  <c r="Q6457" i="1"/>
  <c r="O6457" i="1"/>
  <c r="M6457" i="1"/>
  <c r="D6457" i="1"/>
  <c r="C6457" i="1"/>
  <c r="E6457" i="1" s="1"/>
  <c r="Q6456" i="1"/>
  <c r="O6456" i="1"/>
  <c r="M6456" i="1"/>
  <c r="D6456" i="1"/>
  <c r="C6456" i="1"/>
  <c r="E6456" i="1" s="1"/>
  <c r="Q6455" i="1"/>
  <c r="O6455" i="1"/>
  <c r="M6455" i="1"/>
  <c r="E6455" i="1"/>
  <c r="D6455" i="1"/>
  <c r="C6455" i="1"/>
  <c r="Q6454" i="1"/>
  <c r="O6454" i="1"/>
  <c r="M6454" i="1"/>
  <c r="E6454" i="1"/>
  <c r="D6454" i="1"/>
  <c r="C6454" i="1"/>
  <c r="Q6453" i="1"/>
  <c r="O6453" i="1"/>
  <c r="M6453" i="1"/>
  <c r="D6453" i="1"/>
  <c r="C6453" i="1"/>
  <c r="E6453" i="1" s="1"/>
  <c r="Q6452" i="1"/>
  <c r="O6452" i="1"/>
  <c r="M6452" i="1"/>
  <c r="D6452" i="1"/>
  <c r="C6452" i="1"/>
  <c r="E6452" i="1" s="1"/>
  <c r="Q6451" i="1"/>
  <c r="O6451" i="1"/>
  <c r="M6451" i="1"/>
  <c r="D6451" i="1"/>
  <c r="E6451" i="1" s="1"/>
  <c r="C6451" i="1"/>
  <c r="Q6450" i="1"/>
  <c r="O6450" i="1"/>
  <c r="M6450" i="1"/>
  <c r="D6450" i="1"/>
  <c r="C6450" i="1"/>
  <c r="Q6449" i="1"/>
  <c r="O6449" i="1"/>
  <c r="M6449" i="1"/>
  <c r="D6449" i="1"/>
  <c r="C6449" i="1"/>
  <c r="E6449" i="1" s="1"/>
  <c r="Q6448" i="1"/>
  <c r="O6448" i="1"/>
  <c r="M6448" i="1"/>
  <c r="D6448" i="1"/>
  <c r="C6448" i="1"/>
  <c r="E6448" i="1" s="1"/>
  <c r="Q6447" i="1"/>
  <c r="O6447" i="1"/>
  <c r="M6447" i="1"/>
  <c r="E6447" i="1"/>
  <c r="D6447" i="1"/>
  <c r="C6447" i="1"/>
  <c r="Q6446" i="1"/>
  <c r="O6446" i="1"/>
  <c r="M6446" i="1"/>
  <c r="E6446" i="1"/>
  <c r="D6446" i="1"/>
  <c r="C6446" i="1"/>
  <c r="Q6445" i="1"/>
  <c r="O6445" i="1"/>
  <c r="M6445" i="1"/>
  <c r="D6445" i="1"/>
  <c r="C6445" i="1"/>
  <c r="E6445" i="1" s="1"/>
  <c r="Q6444" i="1"/>
  <c r="O6444" i="1"/>
  <c r="M6444" i="1"/>
  <c r="D6444" i="1"/>
  <c r="C6444" i="1"/>
  <c r="E6444" i="1" s="1"/>
  <c r="Q6443" i="1"/>
  <c r="O6443" i="1"/>
  <c r="M6443" i="1"/>
  <c r="E6443" i="1"/>
  <c r="D6443" i="1"/>
  <c r="C6443" i="1"/>
  <c r="Q6442" i="1"/>
  <c r="O6442" i="1"/>
  <c r="M6442" i="1"/>
  <c r="D6442" i="1"/>
  <c r="C6442" i="1"/>
  <c r="E6442" i="1" s="1"/>
  <c r="Q6441" i="1"/>
  <c r="O6441" i="1"/>
  <c r="M6441" i="1"/>
  <c r="E6441" i="1"/>
  <c r="D6441" i="1"/>
  <c r="C6441" i="1"/>
  <c r="Q6440" i="1"/>
  <c r="O6440" i="1"/>
  <c r="M6440" i="1"/>
  <c r="D6440" i="1"/>
  <c r="C6440" i="1"/>
  <c r="E6440" i="1" s="1"/>
  <c r="Q6439" i="1"/>
  <c r="O6439" i="1"/>
  <c r="M6439" i="1"/>
  <c r="E6439" i="1"/>
  <c r="D6439" i="1"/>
  <c r="C6439" i="1"/>
  <c r="Q6438" i="1"/>
  <c r="O6438" i="1"/>
  <c r="M6438" i="1"/>
  <c r="D6438" i="1"/>
  <c r="E6438" i="1" s="1"/>
  <c r="C6438" i="1"/>
  <c r="Q6437" i="1"/>
  <c r="O6437" i="1"/>
  <c r="M6437" i="1"/>
  <c r="D6437" i="1"/>
  <c r="C6437" i="1"/>
  <c r="E6437" i="1" s="1"/>
  <c r="Q6436" i="1"/>
  <c r="O6436" i="1"/>
  <c r="M6436" i="1"/>
  <c r="D6436" i="1"/>
  <c r="C6436" i="1"/>
  <c r="E6436" i="1" s="1"/>
  <c r="Q6435" i="1"/>
  <c r="O6435" i="1"/>
  <c r="M6435" i="1"/>
  <c r="D6435" i="1"/>
  <c r="C6435" i="1"/>
  <c r="E6435" i="1" s="1"/>
  <c r="Q6434" i="1"/>
  <c r="O6434" i="1"/>
  <c r="M6434" i="1"/>
  <c r="E6434" i="1"/>
  <c r="D6434" i="1"/>
  <c r="C6434" i="1"/>
  <c r="Q6433" i="1"/>
  <c r="O6433" i="1"/>
  <c r="M6433" i="1"/>
  <c r="E6433" i="1"/>
  <c r="D6433" i="1"/>
  <c r="C6433" i="1"/>
  <c r="Q6432" i="1"/>
  <c r="O6432" i="1"/>
  <c r="M6432" i="1"/>
  <c r="D6432" i="1"/>
  <c r="C6432" i="1"/>
  <c r="E6432" i="1" s="1"/>
  <c r="Q6431" i="1"/>
  <c r="O6431" i="1"/>
  <c r="M6431" i="1"/>
  <c r="E6431" i="1"/>
  <c r="D6431" i="1"/>
  <c r="C6431" i="1"/>
  <c r="Q6430" i="1"/>
  <c r="O6430" i="1"/>
  <c r="M6430" i="1"/>
  <c r="D6430" i="1"/>
  <c r="E6430" i="1" s="1"/>
  <c r="C6430" i="1"/>
  <c r="Q6429" i="1"/>
  <c r="O6429" i="1"/>
  <c r="M6429" i="1"/>
  <c r="D6429" i="1"/>
  <c r="C6429" i="1"/>
  <c r="E6429" i="1" s="1"/>
  <c r="Q6428" i="1"/>
  <c r="O6428" i="1"/>
  <c r="M6428" i="1"/>
  <c r="D6428" i="1"/>
  <c r="C6428" i="1"/>
  <c r="E6428" i="1" s="1"/>
  <c r="Q6427" i="1"/>
  <c r="O6427" i="1"/>
  <c r="M6427" i="1"/>
  <c r="D6427" i="1"/>
  <c r="C6427" i="1"/>
  <c r="E6427" i="1" s="1"/>
  <c r="Q6426" i="1"/>
  <c r="O6426" i="1"/>
  <c r="M6426" i="1"/>
  <c r="E6426" i="1"/>
  <c r="D6426" i="1"/>
  <c r="C6426" i="1"/>
  <c r="Q6425" i="1"/>
  <c r="O6425" i="1"/>
  <c r="M6425" i="1"/>
  <c r="E6425" i="1"/>
  <c r="D6425" i="1"/>
  <c r="C6425" i="1"/>
  <c r="Q6424" i="1"/>
  <c r="O6424" i="1"/>
  <c r="M6424" i="1"/>
  <c r="D6424" i="1"/>
  <c r="C6424" i="1"/>
  <c r="E6424" i="1" s="1"/>
  <c r="Q6423" i="1"/>
  <c r="O6423" i="1"/>
  <c r="M6423" i="1"/>
  <c r="E6423" i="1"/>
  <c r="D6423" i="1"/>
  <c r="C6423" i="1"/>
  <c r="Q6422" i="1"/>
  <c r="O6422" i="1"/>
  <c r="M6422" i="1"/>
  <c r="D6422" i="1"/>
  <c r="E6422" i="1" s="1"/>
  <c r="C6422" i="1"/>
  <c r="Q6421" i="1"/>
  <c r="O6421" i="1"/>
  <c r="M6421" i="1"/>
  <c r="D6421" i="1"/>
  <c r="C6421" i="1"/>
  <c r="E6421" i="1" s="1"/>
  <c r="Q6420" i="1"/>
  <c r="O6420" i="1"/>
  <c r="M6420" i="1"/>
  <c r="D6420" i="1"/>
  <c r="C6420" i="1"/>
  <c r="E6420" i="1" s="1"/>
  <c r="Q6419" i="1"/>
  <c r="O6419" i="1"/>
  <c r="M6419" i="1"/>
  <c r="D6419" i="1"/>
  <c r="C6419" i="1"/>
  <c r="E6419" i="1" s="1"/>
  <c r="Q6418" i="1"/>
  <c r="O6418" i="1"/>
  <c r="M6418" i="1"/>
  <c r="E6418" i="1"/>
  <c r="D6418" i="1"/>
  <c r="C6418" i="1"/>
  <c r="Q6417" i="1"/>
  <c r="O6417" i="1"/>
  <c r="M6417" i="1"/>
  <c r="E6417" i="1"/>
  <c r="D6417" i="1"/>
  <c r="C6417" i="1"/>
  <c r="Q6416" i="1"/>
  <c r="O6416" i="1"/>
  <c r="M6416" i="1"/>
  <c r="D6416" i="1"/>
  <c r="C6416" i="1"/>
  <c r="E6416" i="1" s="1"/>
  <c r="Q6415" i="1"/>
  <c r="O6415" i="1"/>
  <c r="M6415" i="1"/>
  <c r="E6415" i="1"/>
  <c r="D6415" i="1"/>
  <c r="C6415" i="1"/>
  <c r="Q6414" i="1"/>
  <c r="O6414" i="1"/>
  <c r="M6414" i="1"/>
  <c r="D6414" i="1"/>
  <c r="E6414" i="1" s="1"/>
  <c r="C6414" i="1"/>
  <c r="Q6413" i="1"/>
  <c r="O6413" i="1"/>
  <c r="M6413" i="1"/>
  <c r="D6413" i="1"/>
  <c r="C6413" i="1"/>
  <c r="E6413" i="1" s="1"/>
  <c r="Q6412" i="1"/>
  <c r="O6412" i="1"/>
  <c r="M6412" i="1"/>
  <c r="D6412" i="1"/>
  <c r="C6412" i="1"/>
  <c r="E6412" i="1" s="1"/>
  <c r="Q6411" i="1"/>
  <c r="O6411" i="1"/>
  <c r="M6411" i="1"/>
  <c r="D6411" i="1"/>
  <c r="C6411" i="1"/>
  <c r="E6411" i="1" s="1"/>
  <c r="Q6410" i="1"/>
  <c r="O6410" i="1"/>
  <c r="M6410" i="1"/>
  <c r="E6410" i="1"/>
  <c r="D6410" i="1"/>
  <c r="C6410" i="1"/>
  <c r="Q6409" i="1"/>
  <c r="O6409" i="1"/>
  <c r="M6409" i="1"/>
  <c r="E6409" i="1"/>
  <c r="D6409" i="1"/>
  <c r="C6409" i="1"/>
  <c r="Q6408" i="1"/>
  <c r="O6408" i="1"/>
  <c r="M6408" i="1"/>
  <c r="D6408" i="1"/>
  <c r="C6408" i="1"/>
  <c r="E6408" i="1" s="1"/>
  <c r="Q6407" i="1"/>
  <c r="O6407" i="1"/>
  <c r="M6407" i="1"/>
  <c r="E6407" i="1"/>
  <c r="D6407" i="1"/>
  <c r="C6407" i="1"/>
  <c r="Q6406" i="1"/>
  <c r="O6406" i="1"/>
  <c r="M6406" i="1"/>
  <c r="D6406" i="1"/>
  <c r="E6406" i="1" s="1"/>
  <c r="C6406" i="1"/>
  <c r="Q6405" i="1"/>
  <c r="O6405" i="1"/>
  <c r="M6405" i="1"/>
  <c r="D6405" i="1"/>
  <c r="C6405" i="1"/>
  <c r="E6405" i="1" s="1"/>
  <c r="Q6404" i="1"/>
  <c r="O6404" i="1"/>
  <c r="M6404" i="1"/>
  <c r="D6404" i="1"/>
  <c r="C6404" i="1"/>
  <c r="E6404" i="1" s="1"/>
  <c r="Q6403" i="1"/>
  <c r="O6403" i="1"/>
  <c r="M6403" i="1"/>
  <c r="D6403" i="1"/>
  <c r="C6403" i="1"/>
  <c r="E6403" i="1" s="1"/>
  <c r="Q6402" i="1"/>
  <c r="O6402" i="1"/>
  <c r="M6402" i="1"/>
  <c r="D6402" i="1"/>
  <c r="C6402" i="1"/>
  <c r="E6402" i="1" s="1"/>
  <c r="Q6401" i="1"/>
  <c r="O6401" i="1"/>
  <c r="M6401" i="1"/>
  <c r="D6401" i="1"/>
  <c r="E6401" i="1" s="1"/>
  <c r="C6401" i="1"/>
  <c r="Q6400" i="1"/>
  <c r="O6400" i="1"/>
  <c r="M6400" i="1"/>
  <c r="D6400" i="1"/>
  <c r="C6400" i="1"/>
  <c r="E6400" i="1" s="1"/>
  <c r="Q6399" i="1"/>
  <c r="O6399" i="1"/>
  <c r="M6399" i="1"/>
  <c r="D6399" i="1"/>
  <c r="C6399" i="1"/>
  <c r="E6399" i="1" s="1"/>
  <c r="Q6398" i="1"/>
  <c r="O6398" i="1"/>
  <c r="M6398" i="1"/>
  <c r="E6398" i="1"/>
  <c r="D6398" i="1"/>
  <c r="C6398" i="1"/>
  <c r="Q6397" i="1"/>
  <c r="O6397" i="1"/>
  <c r="M6397" i="1"/>
  <c r="D6397" i="1"/>
  <c r="E6397" i="1" s="1"/>
  <c r="C6397" i="1"/>
  <c r="Q6396" i="1"/>
  <c r="O6396" i="1"/>
  <c r="M6396" i="1"/>
  <c r="D6396" i="1"/>
  <c r="C6396" i="1"/>
  <c r="E6396" i="1" s="1"/>
  <c r="Q6395" i="1"/>
  <c r="O6395" i="1"/>
  <c r="M6395" i="1"/>
  <c r="D6395" i="1"/>
  <c r="C6395" i="1"/>
  <c r="E6395" i="1" s="1"/>
  <c r="Q6394" i="1"/>
  <c r="O6394" i="1"/>
  <c r="M6394" i="1"/>
  <c r="E6394" i="1"/>
  <c r="D6394" i="1"/>
  <c r="C6394" i="1"/>
  <c r="Q6393" i="1"/>
  <c r="O6393" i="1"/>
  <c r="M6393" i="1"/>
  <c r="D6393" i="1"/>
  <c r="E6393" i="1" s="1"/>
  <c r="C6393" i="1"/>
  <c r="Q6392" i="1"/>
  <c r="O6392" i="1"/>
  <c r="M6392" i="1"/>
  <c r="D6392" i="1"/>
  <c r="C6392" i="1"/>
  <c r="E6392" i="1" s="1"/>
  <c r="Q6391" i="1"/>
  <c r="O6391" i="1"/>
  <c r="M6391" i="1"/>
  <c r="D6391" i="1"/>
  <c r="C6391" i="1"/>
  <c r="E6391" i="1" s="1"/>
  <c r="Q6390" i="1"/>
  <c r="O6390" i="1"/>
  <c r="M6390" i="1"/>
  <c r="E6390" i="1"/>
  <c r="D6390" i="1"/>
  <c r="C6390" i="1"/>
  <c r="Q6389" i="1"/>
  <c r="O6389" i="1"/>
  <c r="M6389" i="1"/>
  <c r="D6389" i="1"/>
  <c r="E6389" i="1" s="1"/>
  <c r="C6389" i="1"/>
  <c r="Q6388" i="1"/>
  <c r="O6388" i="1"/>
  <c r="M6388" i="1"/>
  <c r="D6388" i="1"/>
  <c r="C6388" i="1"/>
  <c r="E6388" i="1" s="1"/>
  <c r="Q6387" i="1"/>
  <c r="O6387" i="1"/>
  <c r="M6387" i="1"/>
  <c r="D6387" i="1"/>
  <c r="C6387" i="1"/>
  <c r="E6387" i="1" s="1"/>
  <c r="Q6386" i="1"/>
  <c r="O6386" i="1"/>
  <c r="M6386" i="1"/>
  <c r="E6386" i="1"/>
  <c r="D6386" i="1"/>
  <c r="C6386" i="1"/>
  <c r="Q6385" i="1"/>
  <c r="O6385" i="1"/>
  <c r="M6385" i="1"/>
  <c r="D6385" i="1"/>
  <c r="E6385" i="1" s="1"/>
  <c r="C6385" i="1"/>
  <c r="Q6384" i="1"/>
  <c r="O6384" i="1"/>
  <c r="M6384" i="1"/>
  <c r="D6384" i="1"/>
  <c r="C6384" i="1"/>
  <c r="E6384" i="1" s="1"/>
  <c r="Q6383" i="1"/>
  <c r="O6383" i="1"/>
  <c r="M6383" i="1"/>
  <c r="D6383" i="1"/>
  <c r="C6383" i="1"/>
  <c r="E6383" i="1" s="1"/>
  <c r="Q6382" i="1"/>
  <c r="O6382" i="1"/>
  <c r="M6382" i="1"/>
  <c r="E6382" i="1"/>
  <c r="D6382" i="1"/>
  <c r="C6382" i="1"/>
  <c r="Q6381" i="1"/>
  <c r="O6381" i="1"/>
  <c r="M6381" i="1"/>
  <c r="D6381" i="1"/>
  <c r="E6381" i="1" s="1"/>
  <c r="C6381" i="1"/>
  <c r="Q6380" i="1"/>
  <c r="O6380" i="1"/>
  <c r="M6380" i="1"/>
  <c r="D6380" i="1"/>
  <c r="C6380" i="1"/>
  <c r="E6380" i="1" s="1"/>
  <c r="Q6379" i="1"/>
  <c r="O6379" i="1"/>
  <c r="M6379" i="1"/>
  <c r="D6379" i="1"/>
  <c r="C6379" i="1"/>
  <c r="E6379" i="1" s="1"/>
  <c r="Q6378" i="1"/>
  <c r="O6378" i="1"/>
  <c r="M6378" i="1"/>
  <c r="E6378" i="1"/>
  <c r="D6378" i="1"/>
  <c r="C6378" i="1"/>
  <c r="Q6377" i="1"/>
  <c r="O6377" i="1"/>
  <c r="M6377" i="1"/>
  <c r="D6377" i="1"/>
  <c r="E6377" i="1" s="1"/>
  <c r="C6377" i="1"/>
  <c r="Q6376" i="1"/>
  <c r="O6376" i="1"/>
  <c r="M6376" i="1"/>
  <c r="D6376" i="1"/>
  <c r="C6376" i="1"/>
  <c r="E6376" i="1" s="1"/>
  <c r="Q6375" i="1"/>
  <c r="O6375" i="1"/>
  <c r="M6375" i="1"/>
  <c r="D6375" i="1"/>
  <c r="C6375" i="1"/>
  <c r="E6375" i="1" s="1"/>
  <c r="Q6374" i="1"/>
  <c r="O6374" i="1"/>
  <c r="M6374" i="1"/>
  <c r="E6374" i="1"/>
  <c r="D6374" i="1"/>
  <c r="C6374" i="1"/>
  <c r="Q6373" i="1"/>
  <c r="O6373" i="1"/>
  <c r="M6373" i="1"/>
  <c r="D6373" i="1"/>
  <c r="E6373" i="1" s="1"/>
  <c r="C6373" i="1"/>
  <c r="Q6372" i="1"/>
  <c r="O6372" i="1"/>
  <c r="M6372" i="1"/>
  <c r="D6372" i="1"/>
  <c r="C6372" i="1"/>
  <c r="E6372" i="1" s="1"/>
  <c r="Q6371" i="1"/>
  <c r="O6371" i="1"/>
  <c r="M6371" i="1"/>
  <c r="D6371" i="1"/>
  <c r="C6371" i="1"/>
  <c r="E6371" i="1" s="1"/>
  <c r="Q6370" i="1"/>
  <c r="O6370" i="1"/>
  <c r="M6370" i="1"/>
  <c r="E6370" i="1"/>
  <c r="D6370" i="1"/>
  <c r="C6370" i="1"/>
  <c r="Q6369" i="1"/>
  <c r="O6369" i="1"/>
  <c r="M6369" i="1"/>
  <c r="D6369" i="1"/>
  <c r="E6369" i="1" s="1"/>
  <c r="C6369" i="1"/>
  <c r="Q6368" i="1"/>
  <c r="O6368" i="1"/>
  <c r="M6368" i="1"/>
  <c r="D6368" i="1"/>
  <c r="C6368" i="1"/>
  <c r="E6368" i="1" s="1"/>
  <c r="Q6367" i="1"/>
  <c r="O6367" i="1"/>
  <c r="M6367" i="1"/>
  <c r="D6367" i="1"/>
  <c r="C6367" i="1"/>
  <c r="E6367" i="1" s="1"/>
  <c r="Q6366" i="1"/>
  <c r="O6366" i="1"/>
  <c r="M6366" i="1"/>
  <c r="E6366" i="1"/>
  <c r="D6366" i="1"/>
  <c r="C6366" i="1"/>
  <c r="Q6365" i="1"/>
  <c r="O6365" i="1"/>
  <c r="M6365" i="1"/>
  <c r="D6365" i="1"/>
  <c r="E6365" i="1" s="1"/>
  <c r="C6365" i="1"/>
  <c r="Q6364" i="1"/>
  <c r="O6364" i="1"/>
  <c r="M6364" i="1"/>
  <c r="D6364" i="1"/>
  <c r="C6364" i="1"/>
  <c r="E6364" i="1" s="1"/>
  <c r="Q6363" i="1"/>
  <c r="O6363" i="1"/>
  <c r="M6363" i="1"/>
  <c r="D6363" i="1"/>
  <c r="C6363" i="1"/>
  <c r="E6363" i="1" s="1"/>
  <c r="Q6362" i="1"/>
  <c r="O6362" i="1"/>
  <c r="M6362" i="1"/>
  <c r="E6362" i="1"/>
  <c r="D6362" i="1"/>
  <c r="C6362" i="1"/>
  <c r="Q6361" i="1"/>
  <c r="O6361" i="1"/>
  <c r="M6361" i="1"/>
  <c r="D6361" i="1"/>
  <c r="E6361" i="1" s="1"/>
  <c r="C6361" i="1"/>
  <c r="Q6360" i="1"/>
  <c r="O6360" i="1"/>
  <c r="M6360" i="1"/>
  <c r="D6360" i="1"/>
  <c r="C6360" i="1"/>
  <c r="E6360" i="1" s="1"/>
  <c r="Q6359" i="1"/>
  <c r="O6359" i="1"/>
  <c r="M6359" i="1"/>
  <c r="D6359" i="1"/>
  <c r="C6359" i="1"/>
  <c r="E6359" i="1" s="1"/>
  <c r="Q6358" i="1"/>
  <c r="O6358" i="1"/>
  <c r="M6358" i="1"/>
  <c r="E6358" i="1"/>
  <c r="D6358" i="1"/>
  <c r="C6358" i="1"/>
  <c r="Q6357" i="1"/>
  <c r="O6357" i="1"/>
  <c r="M6357" i="1"/>
  <c r="D6357" i="1"/>
  <c r="E6357" i="1" s="1"/>
  <c r="C6357" i="1"/>
  <c r="Q6356" i="1"/>
  <c r="O6356" i="1"/>
  <c r="M6356" i="1"/>
  <c r="D6356" i="1"/>
  <c r="C6356" i="1"/>
  <c r="E6356" i="1" s="1"/>
  <c r="Q6355" i="1"/>
  <c r="O6355" i="1"/>
  <c r="M6355" i="1"/>
  <c r="D6355" i="1"/>
  <c r="C6355" i="1"/>
  <c r="E6355" i="1" s="1"/>
  <c r="Q6354" i="1"/>
  <c r="O6354" i="1"/>
  <c r="M6354" i="1"/>
  <c r="E6354" i="1"/>
  <c r="D6354" i="1"/>
  <c r="C6354" i="1"/>
  <c r="Q6353" i="1"/>
  <c r="O6353" i="1"/>
  <c r="M6353" i="1"/>
  <c r="D6353" i="1"/>
  <c r="E6353" i="1" s="1"/>
  <c r="C6353" i="1"/>
  <c r="Q6352" i="1"/>
  <c r="O6352" i="1"/>
  <c r="M6352" i="1"/>
  <c r="D6352" i="1"/>
  <c r="C6352" i="1"/>
  <c r="E6352" i="1" s="1"/>
  <c r="Q6351" i="1"/>
  <c r="O6351" i="1"/>
  <c r="M6351" i="1"/>
  <c r="D6351" i="1"/>
  <c r="C6351" i="1"/>
  <c r="E6351" i="1" s="1"/>
  <c r="Q6350" i="1"/>
  <c r="O6350" i="1"/>
  <c r="M6350" i="1"/>
  <c r="E6350" i="1"/>
  <c r="D6350" i="1"/>
  <c r="C6350" i="1"/>
  <c r="Q6349" i="1"/>
  <c r="O6349" i="1"/>
  <c r="M6349" i="1"/>
  <c r="D6349" i="1"/>
  <c r="E6349" i="1" s="1"/>
  <c r="C6349" i="1"/>
  <c r="Q6348" i="1"/>
  <c r="O6348" i="1"/>
  <c r="M6348" i="1"/>
  <c r="D6348" i="1"/>
  <c r="C6348" i="1"/>
  <c r="E6348" i="1" s="1"/>
  <c r="Q6347" i="1"/>
  <c r="O6347" i="1"/>
  <c r="M6347" i="1"/>
  <c r="D6347" i="1"/>
  <c r="C6347" i="1"/>
  <c r="E6347" i="1" s="1"/>
  <c r="Q6346" i="1"/>
  <c r="O6346" i="1"/>
  <c r="M6346" i="1"/>
  <c r="E6346" i="1"/>
  <c r="D6346" i="1"/>
  <c r="C6346" i="1"/>
  <c r="Q6345" i="1"/>
  <c r="O6345" i="1"/>
  <c r="M6345" i="1"/>
  <c r="D6345" i="1"/>
  <c r="E6345" i="1" s="1"/>
  <c r="C6345" i="1"/>
  <c r="Q6344" i="1"/>
  <c r="O6344" i="1"/>
  <c r="M6344" i="1"/>
  <c r="D6344" i="1"/>
  <c r="C6344" i="1"/>
  <c r="E6344" i="1" s="1"/>
  <c r="Q6343" i="1"/>
  <c r="O6343" i="1"/>
  <c r="M6343" i="1"/>
  <c r="D6343" i="1"/>
  <c r="C6343" i="1"/>
  <c r="E6343" i="1" s="1"/>
  <c r="Q6342" i="1"/>
  <c r="O6342" i="1"/>
  <c r="M6342" i="1"/>
  <c r="E6342" i="1"/>
  <c r="D6342" i="1"/>
  <c r="C6342" i="1"/>
  <c r="Q6341" i="1"/>
  <c r="O6341" i="1"/>
  <c r="M6341" i="1"/>
  <c r="D6341" i="1"/>
  <c r="E6341" i="1" s="1"/>
  <c r="C6341" i="1"/>
  <c r="Q6340" i="1"/>
  <c r="O6340" i="1"/>
  <c r="M6340" i="1"/>
  <c r="D6340" i="1"/>
  <c r="C6340" i="1"/>
  <c r="E6340" i="1" s="1"/>
  <c r="Q6339" i="1"/>
  <c r="O6339" i="1"/>
  <c r="M6339" i="1"/>
  <c r="D6339" i="1"/>
  <c r="C6339" i="1"/>
  <c r="E6339" i="1" s="1"/>
  <c r="Q6338" i="1"/>
  <c r="O6338" i="1"/>
  <c r="M6338" i="1"/>
  <c r="E6338" i="1"/>
  <c r="D6338" i="1"/>
  <c r="C6338" i="1"/>
  <c r="Q6337" i="1"/>
  <c r="O6337" i="1"/>
  <c r="M6337" i="1"/>
  <c r="D6337" i="1"/>
  <c r="E6337" i="1" s="1"/>
  <c r="C6337" i="1"/>
  <c r="Q6336" i="1"/>
  <c r="O6336" i="1"/>
  <c r="M6336" i="1"/>
  <c r="D6336" i="1"/>
  <c r="C6336" i="1"/>
  <c r="E6336" i="1" s="1"/>
  <c r="Q6335" i="1"/>
  <c r="O6335" i="1"/>
  <c r="M6335" i="1"/>
  <c r="D6335" i="1"/>
  <c r="C6335" i="1"/>
  <c r="E6335" i="1" s="1"/>
  <c r="Q6334" i="1"/>
  <c r="O6334" i="1"/>
  <c r="M6334" i="1"/>
  <c r="E6334" i="1"/>
  <c r="D6334" i="1"/>
  <c r="C6334" i="1"/>
  <c r="Q6333" i="1"/>
  <c r="O6333" i="1"/>
  <c r="M6333" i="1"/>
  <c r="D6333" i="1"/>
  <c r="E6333" i="1" s="1"/>
  <c r="C6333" i="1"/>
  <c r="Q6332" i="1"/>
  <c r="O6332" i="1"/>
  <c r="M6332" i="1"/>
  <c r="D6332" i="1"/>
  <c r="C6332" i="1"/>
  <c r="E6332" i="1" s="1"/>
  <c r="Q6331" i="1"/>
  <c r="O6331" i="1"/>
  <c r="M6331" i="1"/>
  <c r="D6331" i="1"/>
  <c r="C6331" i="1"/>
  <c r="E6331" i="1" s="1"/>
  <c r="Q6330" i="1"/>
  <c r="O6330" i="1"/>
  <c r="M6330" i="1"/>
  <c r="E6330" i="1"/>
  <c r="D6330" i="1"/>
  <c r="C6330" i="1"/>
  <c r="Q6329" i="1"/>
  <c r="O6329" i="1"/>
  <c r="M6329" i="1"/>
  <c r="D6329" i="1"/>
  <c r="E6329" i="1" s="1"/>
  <c r="C6329" i="1"/>
  <c r="Q6328" i="1"/>
  <c r="O6328" i="1"/>
  <c r="M6328" i="1"/>
  <c r="D6328" i="1"/>
  <c r="C6328" i="1"/>
  <c r="E6328" i="1" s="1"/>
  <c r="Q6327" i="1"/>
  <c r="O6327" i="1"/>
  <c r="M6327" i="1"/>
  <c r="D6327" i="1"/>
  <c r="C6327" i="1"/>
  <c r="E6327" i="1" s="1"/>
  <c r="Q6326" i="1"/>
  <c r="O6326" i="1"/>
  <c r="M6326" i="1"/>
  <c r="E6326" i="1"/>
  <c r="D6326" i="1"/>
  <c r="C6326" i="1"/>
  <c r="Q6325" i="1"/>
  <c r="O6325" i="1"/>
  <c r="M6325" i="1"/>
  <c r="D6325" i="1"/>
  <c r="E6325" i="1" s="1"/>
  <c r="C6325" i="1"/>
  <c r="Q6324" i="1"/>
  <c r="O6324" i="1"/>
  <c r="M6324" i="1"/>
  <c r="D6324" i="1"/>
  <c r="C6324" i="1"/>
  <c r="E6324" i="1" s="1"/>
  <c r="Q6323" i="1"/>
  <c r="O6323" i="1"/>
  <c r="M6323" i="1"/>
  <c r="D6323" i="1"/>
  <c r="C6323" i="1"/>
  <c r="E6323" i="1" s="1"/>
  <c r="Q6322" i="1"/>
  <c r="O6322" i="1"/>
  <c r="M6322" i="1"/>
  <c r="E6322" i="1"/>
  <c r="D6322" i="1"/>
  <c r="C6322" i="1"/>
  <c r="Q6321" i="1"/>
  <c r="O6321" i="1"/>
  <c r="M6321" i="1"/>
  <c r="D6321" i="1"/>
  <c r="E6321" i="1" s="1"/>
  <c r="C6321" i="1"/>
  <c r="Q6320" i="1"/>
  <c r="O6320" i="1"/>
  <c r="M6320" i="1"/>
  <c r="D6320" i="1"/>
  <c r="C6320" i="1"/>
  <c r="E6320" i="1" s="1"/>
  <c r="Q6319" i="1"/>
  <c r="O6319" i="1"/>
  <c r="M6319" i="1"/>
  <c r="D6319" i="1"/>
  <c r="C6319" i="1"/>
  <c r="E6319" i="1" s="1"/>
  <c r="Q6318" i="1"/>
  <c r="O6318" i="1"/>
  <c r="M6318" i="1"/>
  <c r="E6318" i="1"/>
  <c r="D6318" i="1"/>
  <c r="C6318" i="1"/>
  <c r="Q6317" i="1"/>
  <c r="O6317" i="1"/>
  <c r="M6317" i="1"/>
  <c r="D6317" i="1"/>
  <c r="E6317" i="1" s="1"/>
  <c r="C6317" i="1"/>
  <c r="Q6316" i="1"/>
  <c r="O6316" i="1"/>
  <c r="M6316" i="1"/>
  <c r="D6316" i="1"/>
  <c r="C6316" i="1"/>
  <c r="E6316" i="1" s="1"/>
  <c r="Q6315" i="1"/>
  <c r="O6315" i="1"/>
  <c r="M6315" i="1"/>
  <c r="D6315" i="1"/>
  <c r="C6315" i="1"/>
  <c r="E6315" i="1" s="1"/>
  <c r="Q6314" i="1"/>
  <c r="O6314" i="1"/>
  <c r="M6314" i="1"/>
  <c r="E6314" i="1"/>
  <c r="D6314" i="1"/>
  <c r="C6314" i="1"/>
  <c r="Q6313" i="1"/>
  <c r="O6313" i="1"/>
  <c r="M6313" i="1"/>
  <c r="D6313" i="1"/>
  <c r="E6313" i="1" s="1"/>
  <c r="C6313" i="1"/>
  <c r="Q6312" i="1"/>
  <c r="O6312" i="1"/>
  <c r="M6312" i="1"/>
  <c r="D6312" i="1"/>
  <c r="C6312" i="1"/>
  <c r="E6312" i="1" s="1"/>
  <c r="Q6311" i="1"/>
  <c r="O6311" i="1"/>
  <c r="M6311" i="1"/>
  <c r="D6311" i="1"/>
  <c r="C6311" i="1"/>
  <c r="E6311" i="1" s="1"/>
  <c r="Q6310" i="1"/>
  <c r="O6310" i="1"/>
  <c r="M6310" i="1"/>
  <c r="E6310" i="1"/>
  <c r="D6310" i="1"/>
  <c r="C6310" i="1"/>
  <c r="Q6309" i="1"/>
  <c r="O6309" i="1"/>
  <c r="M6309" i="1"/>
  <c r="D6309" i="1"/>
  <c r="E6309" i="1" s="1"/>
  <c r="C6309" i="1"/>
  <c r="Q6308" i="1"/>
  <c r="O6308" i="1"/>
  <c r="M6308" i="1"/>
  <c r="D6308" i="1"/>
  <c r="C6308" i="1"/>
  <c r="E6308" i="1" s="1"/>
  <c r="Q6307" i="1"/>
  <c r="O6307" i="1"/>
  <c r="M6307" i="1"/>
  <c r="D6307" i="1"/>
  <c r="C6307" i="1"/>
  <c r="E6307" i="1" s="1"/>
  <c r="Q6306" i="1"/>
  <c r="O6306" i="1"/>
  <c r="M6306" i="1"/>
  <c r="D6306" i="1"/>
  <c r="C6306" i="1"/>
  <c r="E6306" i="1" s="1"/>
  <c r="Q6305" i="1"/>
  <c r="O6305" i="1"/>
  <c r="M6305" i="1"/>
  <c r="D6305" i="1"/>
  <c r="E6305" i="1" s="1"/>
  <c r="C6305" i="1"/>
  <c r="Q6304" i="1"/>
  <c r="O6304" i="1"/>
  <c r="M6304" i="1"/>
  <c r="D6304" i="1"/>
  <c r="C6304" i="1"/>
  <c r="E6304" i="1" s="1"/>
  <c r="Q6303" i="1"/>
  <c r="O6303" i="1"/>
  <c r="M6303" i="1"/>
  <c r="D6303" i="1"/>
  <c r="C6303" i="1"/>
  <c r="E6303" i="1" s="1"/>
  <c r="Q6302" i="1"/>
  <c r="O6302" i="1"/>
  <c r="M6302" i="1"/>
  <c r="E6302" i="1"/>
  <c r="D6302" i="1"/>
  <c r="C6302" i="1"/>
  <c r="Q6301" i="1"/>
  <c r="O6301" i="1"/>
  <c r="M6301" i="1"/>
  <c r="D6301" i="1"/>
  <c r="E6301" i="1" s="1"/>
  <c r="C6301" i="1"/>
  <c r="Q6300" i="1"/>
  <c r="O6300" i="1"/>
  <c r="M6300" i="1"/>
  <c r="E6300" i="1"/>
  <c r="D6300" i="1"/>
  <c r="C6300" i="1"/>
  <c r="Q6299" i="1"/>
  <c r="O6299" i="1"/>
  <c r="M6299" i="1"/>
  <c r="D6299" i="1"/>
  <c r="C6299" i="1"/>
  <c r="E6299" i="1" s="1"/>
  <c r="Q6298" i="1"/>
  <c r="O6298" i="1"/>
  <c r="M6298" i="1"/>
  <c r="D6298" i="1"/>
  <c r="C6298" i="1"/>
  <c r="E6298" i="1" s="1"/>
  <c r="Q6297" i="1"/>
  <c r="O6297" i="1"/>
  <c r="M6297" i="1"/>
  <c r="D6297" i="1"/>
  <c r="E6297" i="1" s="1"/>
  <c r="C6297" i="1"/>
  <c r="Q6296" i="1"/>
  <c r="O6296" i="1"/>
  <c r="M6296" i="1"/>
  <c r="D6296" i="1"/>
  <c r="C6296" i="1"/>
  <c r="E6296" i="1" s="1"/>
  <c r="Q6295" i="1"/>
  <c r="O6295" i="1"/>
  <c r="M6295" i="1"/>
  <c r="D6295" i="1"/>
  <c r="C6295" i="1"/>
  <c r="E6295" i="1" s="1"/>
  <c r="Q6294" i="1"/>
  <c r="O6294" i="1"/>
  <c r="M6294" i="1"/>
  <c r="E6294" i="1"/>
  <c r="D6294" i="1"/>
  <c r="C6294" i="1"/>
  <c r="Q6293" i="1"/>
  <c r="O6293" i="1"/>
  <c r="M6293" i="1"/>
  <c r="D6293" i="1"/>
  <c r="C6293" i="1"/>
  <c r="E6293" i="1" s="1"/>
  <c r="Q6292" i="1"/>
  <c r="O6292" i="1"/>
  <c r="M6292" i="1"/>
  <c r="D6292" i="1"/>
  <c r="C6292" i="1"/>
  <c r="E6292" i="1" s="1"/>
  <c r="Q6291" i="1"/>
  <c r="O6291" i="1"/>
  <c r="M6291" i="1"/>
  <c r="D6291" i="1"/>
  <c r="C6291" i="1"/>
  <c r="Q6290" i="1"/>
  <c r="O6290" i="1"/>
  <c r="M6290" i="1"/>
  <c r="D6290" i="1"/>
  <c r="C6290" i="1"/>
  <c r="E6290" i="1" s="1"/>
  <c r="Q6289" i="1"/>
  <c r="O6289" i="1"/>
  <c r="M6289" i="1"/>
  <c r="D6289" i="1"/>
  <c r="C6289" i="1"/>
  <c r="Q6288" i="1"/>
  <c r="O6288" i="1"/>
  <c r="M6288" i="1"/>
  <c r="D6288" i="1"/>
  <c r="C6288" i="1"/>
  <c r="E6288" i="1" s="1"/>
  <c r="Q6287" i="1"/>
  <c r="O6287" i="1"/>
  <c r="M6287" i="1"/>
  <c r="D6287" i="1"/>
  <c r="C6287" i="1"/>
  <c r="E6287" i="1" s="1"/>
  <c r="Q6286" i="1"/>
  <c r="O6286" i="1"/>
  <c r="M6286" i="1"/>
  <c r="E6286" i="1"/>
  <c r="D6286" i="1"/>
  <c r="C6286" i="1"/>
  <c r="Q6285" i="1"/>
  <c r="O6285" i="1"/>
  <c r="M6285" i="1"/>
  <c r="D6285" i="1"/>
  <c r="C6285" i="1"/>
  <c r="Q6284" i="1"/>
  <c r="O6284" i="1"/>
  <c r="M6284" i="1"/>
  <c r="E6284" i="1"/>
  <c r="D6284" i="1"/>
  <c r="C6284" i="1"/>
  <c r="Q6283" i="1"/>
  <c r="O6283" i="1"/>
  <c r="M6283" i="1"/>
  <c r="D6283" i="1"/>
  <c r="C6283" i="1"/>
  <c r="E6283" i="1" s="1"/>
  <c r="Q6282" i="1"/>
  <c r="O6282" i="1"/>
  <c r="M6282" i="1"/>
  <c r="E6282" i="1"/>
  <c r="D6282" i="1"/>
  <c r="C6282" i="1"/>
  <c r="Q6281" i="1"/>
  <c r="O6281" i="1"/>
  <c r="M6281" i="1"/>
  <c r="D6281" i="1"/>
  <c r="C6281" i="1"/>
  <c r="E6281" i="1" s="1"/>
  <c r="Q6280" i="1"/>
  <c r="O6280" i="1"/>
  <c r="M6280" i="1"/>
  <c r="D6280" i="1"/>
  <c r="C6280" i="1"/>
  <c r="E6280" i="1" s="1"/>
  <c r="Q6279" i="1"/>
  <c r="O6279" i="1"/>
  <c r="M6279" i="1"/>
  <c r="D6279" i="1"/>
  <c r="C6279" i="1"/>
  <c r="E6279" i="1" s="1"/>
  <c r="Q6278" i="1"/>
  <c r="O6278" i="1"/>
  <c r="M6278" i="1"/>
  <c r="E6278" i="1"/>
  <c r="D6278" i="1"/>
  <c r="C6278" i="1"/>
  <c r="Q6277" i="1"/>
  <c r="O6277" i="1"/>
  <c r="M6277" i="1"/>
  <c r="D6277" i="1"/>
  <c r="C6277" i="1"/>
  <c r="E6277" i="1" s="1"/>
  <c r="Q6276" i="1"/>
  <c r="O6276" i="1"/>
  <c r="M6276" i="1"/>
  <c r="D6276" i="1"/>
  <c r="C6276" i="1"/>
  <c r="E6276" i="1" s="1"/>
  <c r="Q6275" i="1"/>
  <c r="O6275" i="1"/>
  <c r="M6275" i="1"/>
  <c r="D6275" i="1"/>
  <c r="C6275" i="1"/>
  <c r="E6275" i="1" s="1"/>
  <c r="Q6274" i="1"/>
  <c r="O6274" i="1"/>
  <c r="M6274" i="1"/>
  <c r="E6274" i="1"/>
  <c r="D6274" i="1"/>
  <c r="C6274" i="1"/>
  <c r="Q6273" i="1"/>
  <c r="O6273" i="1"/>
  <c r="M6273" i="1"/>
  <c r="D6273" i="1"/>
  <c r="C6273" i="1"/>
  <c r="E6273" i="1" s="1"/>
  <c r="Q6272" i="1"/>
  <c r="O6272" i="1"/>
  <c r="M6272" i="1"/>
  <c r="D6272" i="1"/>
  <c r="C6272" i="1"/>
  <c r="E6272" i="1" s="1"/>
  <c r="Q6271" i="1"/>
  <c r="O6271" i="1"/>
  <c r="M6271" i="1"/>
  <c r="E6271" i="1"/>
  <c r="D6271" i="1"/>
  <c r="C6271" i="1"/>
  <c r="Q6270" i="1"/>
  <c r="O6270" i="1"/>
  <c r="M6270" i="1"/>
  <c r="D6270" i="1"/>
  <c r="E6270" i="1" s="1"/>
  <c r="C6270" i="1"/>
  <c r="Q6269" i="1"/>
  <c r="O6269" i="1"/>
  <c r="M6269" i="1"/>
  <c r="D6269" i="1"/>
  <c r="C6269" i="1"/>
  <c r="E6269" i="1" s="1"/>
  <c r="Q6268" i="1"/>
  <c r="O6268" i="1"/>
  <c r="M6268" i="1"/>
  <c r="D6268" i="1"/>
  <c r="C6268" i="1"/>
  <c r="E6268" i="1" s="1"/>
  <c r="Q6267" i="1"/>
  <c r="O6267" i="1"/>
  <c r="M6267" i="1"/>
  <c r="D6267" i="1"/>
  <c r="C6267" i="1"/>
  <c r="E6267" i="1" s="1"/>
  <c r="Q6266" i="1"/>
  <c r="O6266" i="1"/>
  <c r="M6266" i="1"/>
  <c r="E6266" i="1"/>
  <c r="D6266" i="1"/>
  <c r="C6266" i="1"/>
  <c r="Q6265" i="1"/>
  <c r="O6265" i="1"/>
  <c r="M6265" i="1"/>
  <c r="D6265" i="1"/>
  <c r="C6265" i="1"/>
  <c r="E6265" i="1" s="1"/>
  <c r="Q6264" i="1"/>
  <c r="O6264" i="1"/>
  <c r="M6264" i="1"/>
  <c r="D6264" i="1"/>
  <c r="C6264" i="1"/>
  <c r="E6264" i="1" s="1"/>
  <c r="Q6263" i="1"/>
  <c r="O6263" i="1"/>
  <c r="M6263" i="1"/>
  <c r="E6263" i="1"/>
  <c r="D6263" i="1"/>
  <c r="C6263" i="1"/>
  <c r="Q6262" i="1"/>
  <c r="O6262" i="1"/>
  <c r="M6262" i="1"/>
  <c r="D6262" i="1"/>
  <c r="E6262" i="1" s="1"/>
  <c r="C6262" i="1"/>
  <c r="Q6261" i="1"/>
  <c r="O6261" i="1"/>
  <c r="M6261" i="1"/>
  <c r="D6261" i="1"/>
  <c r="C6261" i="1"/>
  <c r="E6261" i="1" s="1"/>
  <c r="Q6260" i="1"/>
  <c r="O6260" i="1"/>
  <c r="M6260" i="1"/>
  <c r="D6260" i="1"/>
  <c r="C6260" i="1"/>
  <c r="E6260" i="1" s="1"/>
  <c r="Q6259" i="1"/>
  <c r="O6259" i="1"/>
  <c r="M6259" i="1"/>
  <c r="D6259" i="1"/>
  <c r="C6259" i="1"/>
  <c r="E6259" i="1" s="1"/>
  <c r="Q6258" i="1"/>
  <c r="O6258" i="1"/>
  <c r="M6258" i="1"/>
  <c r="E6258" i="1"/>
  <c r="D6258" i="1"/>
  <c r="C6258" i="1"/>
  <c r="Q6257" i="1"/>
  <c r="O6257" i="1"/>
  <c r="M6257" i="1"/>
  <c r="D6257" i="1"/>
  <c r="C6257" i="1"/>
  <c r="E6257" i="1" s="1"/>
  <c r="Q6256" i="1"/>
  <c r="O6256" i="1"/>
  <c r="M6256" i="1"/>
  <c r="D6256" i="1"/>
  <c r="C6256" i="1"/>
  <c r="E6256" i="1" s="1"/>
  <c r="Q6255" i="1"/>
  <c r="O6255" i="1"/>
  <c r="M6255" i="1"/>
  <c r="E6255" i="1"/>
  <c r="D6255" i="1"/>
  <c r="C6255" i="1"/>
  <c r="Q6254" i="1"/>
  <c r="O6254" i="1"/>
  <c r="M6254" i="1"/>
  <c r="D6254" i="1"/>
  <c r="E6254" i="1" s="1"/>
  <c r="C6254" i="1"/>
  <c r="Q6253" i="1"/>
  <c r="O6253" i="1"/>
  <c r="M6253" i="1"/>
  <c r="D6253" i="1"/>
  <c r="C6253" i="1"/>
  <c r="E6253" i="1" s="1"/>
  <c r="Q6252" i="1"/>
  <c r="O6252" i="1"/>
  <c r="M6252" i="1"/>
  <c r="D6252" i="1"/>
  <c r="C6252" i="1"/>
  <c r="E6252" i="1" s="1"/>
  <c r="Q6251" i="1"/>
  <c r="O6251" i="1"/>
  <c r="M6251" i="1"/>
  <c r="D6251" i="1"/>
  <c r="C6251" i="1"/>
  <c r="E6251" i="1" s="1"/>
  <c r="Q6250" i="1"/>
  <c r="O6250" i="1"/>
  <c r="M6250" i="1"/>
  <c r="E6250" i="1"/>
  <c r="D6250" i="1"/>
  <c r="C6250" i="1"/>
  <c r="Q6249" i="1"/>
  <c r="O6249" i="1"/>
  <c r="M6249" i="1"/>
  <c r="D6249" i="1"/>
  <c r="C6249" i="1"/>
  <c r="E6249" i="1" s="1"/>
  <c r="Q6248" i="1"/>
  <c r="O6248" i="1"/>
  <c r="M6248" i="1"/>
  <c r="D6248" i="1"/>
  <c r="C6248" i="1"/>
  <c r="E6248" i="1" s="1"/>
  <c r="Q6247" i="1"/>
  <c r="O6247" i="1"/>
  <c r="M6247" i="1"/>
  <c r="E6247" i="1"/>
  <c r="D6247" i="1"/>
  <c r="C6247" i="1"/>
  <c r="Q6246" i="1"/>
  <c r="O6246" i="1"/>
  <c r="M6246" i="1"/>
  <c r="D6246" i="1"/>
  <c r="E6246" i="1" s="1"/>
  <c r="C6246" i="1"/>
  <c r="Q6245" i="1"/>
  <c r="O6245" i="1"/>
  <c r="M6245" i="1"/>
  <c r="D6245" i="1"/>
  <c r="C6245" i="1"/>
  <c r="E6245" i="1" s="1"/>
  <c r="Q6244" i="1"/>
  <c r="O6244" i="1"/>
  <c r="M6244" i="1"/>
  <c r="D6244" i="1"/>
  <c r="C6244" i="1"/>
  <c r="E6244" i="1" s="1"/>
  <c r="Q6243" i="1"/>
  <c r="O6243" i="1"/>
  <c r="M6243" i="1"/>
  <c r="D6243" i="1"/>
  <c r="C6243" i="1"/>
  <c r="E6243" i="1" s="1"/>
  <c r="Q6242" i="1"/>
  <c r="O6242" i="1"/>
  <c r="M6242" i="1"/>
  <c r="E6242" i="1"/>
  <c r="D6242" i="1"/>
  <c r="C6242" i="1"/>
  <c r="Q6241" i="1"/>
  <c r="O6241" i="1"/>
  <c r="M6241" i="1"/>
  <c r="D6241" i="1"/>
  <c r="C6241" i="1"/>
  <c r="E6241" i="1" s="1"/>
  <c r="Q6240" i="1"/>
  <c r="O6240" i="1"/>
  <c r="M6240" i="1"/>
  <c r="D6240" i="1"/>
  <c r="C6240" i="1"/>
  <c r="E6240" i="1" s="1"/>
  <c r="Q6239" i="1"/>
  <c r="O6239" i="1"/>
  <c r="M6239" i="1"/>
  <c r="E6239" i="1"/>
  <c r="D6239" i="1"/>
  <c r="C6239" i="1"/>
  <c r="Q6238" i="1"/>
  <c r="O6238" i="1"/>
  <c r="M6238" i="1"/>
  <c r="D6238" i="1"/>
  <c r="E6238" i="1" s="1"/>
  <c r="C6238" i="1"/>
  <c r="Q6237" i="1"/>
  <c r="O6237" i="1"/>
  <c r="M6237" i="1"/>
  <c r="D6237" i="1"/>
  <c r="C6237" i="1"/>
  <c r="E6237" i="1" s="1"/>
  <c r="Q6236" i="1"/>
  <c r="O6236" i="1"/>
  <c r="M6236" i="1"/>
  <c r="D6236" i="1"/>
  <c r="C6236" i="1"/>
  <c r="E6236" i="1" s="1"/>
  <c r="Q6235" i="1"/>
  <c r="O6235" i="1"/>
  <c r="M6235" i="1"/>
  <c r="D6235" i="1"/>
  <c r="C6235" i="1"/>
  <c r="E6235" i="1" s="1"/>
  <c r="Q6234" i="1"/>
  <c r="O6234" i="1"/>
  <c r="M6234" i="1"/>
  <c r="E6234" i="1"/>
  <c r="D6234" i="1"/>
  <c r="C6234" i="1"/>
  <c r="Q6233" i="1"/>
  <c r="O6233" i="1"/>
  <c r="M6233" i="1"/>
  <c r="D6233" i="1"/>
  <c r="C6233" i="1"/>
  <c r="E6233" i="1" s="1"/>
  <c r="Q6232" i="1"/>
  <c r="O6232" i="1"/>
  <c r="M6232" i="1"/>
  <c r="D6232" i="1"/>
  <c r="C6232" i="1"/>
  <c r="E6232" i="1" s="1"/>
  <c r="Q6231" i="1"/>
  <c r="O6231" i="1"/>
  <c r="M6231" i="1"/>
  <c r="E6231" i="1"/>
  <c r="D6231" i="1"/>
  <c r="C6231" i="1"/>
  <c r="Q6230" i="1"/>
  <c r="O6230" i="1"/>
  <c r="M6230" i="1"/>
  <c r="D6230" i="1"/>
  <c r="E6230" i="1" s="1"/>
  <c r="C6230" i="1"/>
  <c r="Q6229" i="1"/>
  <c r="O6229" i="1"/>
  <c r="M6229" i="1"/>
  <c r="D6229" i="1"/>
  <c r="C6229" i="1"/>
  <c r="E6229" i="1" s="1"/>
  <c r="Q6228" i="1"/>
  <c r="O6228" i="1"/>
  <c r="M6228" i="1"/>
  <c r="D6228" i="1"/>
  <c r="C6228" i="1"/>
  <c r="E6228" i="1" s="1"/>
  <c r="Q6227" i="1"/>
  <c r="O6227" i="1"/>
  <c r="M6227" i="1"/>
  <c r="D6227" i="1"/>
  <c r="C6227" i="1"/>
  <c r="E6227" i="1" s="1"/>
  <c r="Q6226" i="1"/>
  <c r="O6226" i="1"/>
  <c r="M6226" i="1"/>
  <c r="E6226" i="1"/>
  <c r="D6226" i="1"/>
  <c r="C6226" i="1"/>
  <c r="Q6225" i="1"/>
  <c r="O6225" i="1"/>
  <c r="M6225" i="1"/>
  <c r="D6225" i="1"/>
  <c r="C6225" i="1"/>
  <c r="E6225" i="1" s="1"/>
  <c r="Q6224" i="1"/>
  <c r="O6224" i="1"/>
  <c r="M6224" i="1"/>
  <c r="D6224" i="1"/>
  <c r="C6224" i="1"/>
  <c r="E6224" i="1" s="1"/>
  <c r="Q6223" i="1"/>
  <c r="O6223" i="1"/>
  <c r="M6223" i="1"/>
  <c r="E6223" i="1"/>
  <c r="D6223" i="1"/>
  <c r="C6223" i="1"/>
  <c r="Q6222" i="1"/>
  <c r="O6222" i="1"/>
  <c r="M6222" i="1"/>
  <c r="D6222" i="1"/>
  <c r="E6222" i="1" s="1"/>
  <c r="C6222" i="1"/>
  <c r="Q6221" i="1"/>
  <c r="O6221" i="1"/>
  <c r="M6221" i="1"/>
  <c r="D6221" i="1"/>
  <c r="C6221" i="1"/>
  <c r="E6221" i="1" s="1"/>
  <c r="Q6220" i="1"/>
  <c r="O6220" i="1"/>
  <c r="M6220" i="1"/>
  <c r="D6220" i="1"/>
  <c r="C6220" i="1"/>
  <c r="E6220" i="1" s="1"/>
  <c r="Q6219" i="1"/>
  <c r="O6219" i="1"/>
  <c r="M6219" i="1"/>
  <c r="D6219" i="1"/>
  <c r="C6219" i="1"/>
  <c r="E6219" i="1" s="1"/>
  <c r="Q6218" i="1"/>
  <c r="O6218" i="1"/>
  <c r="M6218" i="1"/>
  <c r="E6218" i="1"/>
  <c r="D6218" i="1"/>
  <c r="C6218" i="1"/>
  <c r="Q6217" i="1"/>
  <c r="O6217" i="1"/>
  <c r="M6217" i="1"/>
  <c r="D6217" i="1"/>
  <c r="C6217" i="1"/>
  <c r="E6217" i="1" s="1"/>
  <c r="Q6216" i="1"/>
  <c r="O6216" i="1"/>
  <c r="M6216" i="1"/>
  <c r="D6216" i="1"/>
  <c r="C6216" i="1"/>
  <c r="E6216" i="1" s="1"/>
  <c r="Q6215" i="1"/>
  <c r="O6215" i="1"/>
  <c r="M6215" i="1"/>
  <c r="E6215" i="1"/>
  <c r="D6215" i="1"/>
  <c r="C6215" i="1"/>
  <c r="Q6214" i="1"/>
  <c r="O6214" i="1"/>
  <c r="M6214" i="1"/>
  <c r="D6214" i="1"/>
  <c r="E6214" i="1" s="1"/>
  <c r="C6214" i="1"/>
  <c r="Q6213" i="1"/>
  <c r="O6213" i="1"/>
  <c r="M6213" i="1"/>
  <c r="D6213" i="1"/>
  <c r="C6213" i="1"/>
  <c r="E6213" i="1" s="1"/>
  <c r="Q6212" i="1"/>
  <c r="O6212" i="1"/>
  <c r="M6212" i="1"/>
  <c r="D6212" i="1"/>
  <c r="C6212" i="1"/>
  <c r="E6212" i="1" s="1"/>
  <c r="Q6211" i="1"/>
  <c r="O6211" i="1"/>
  <c r="M6211" i="1"/>
  <c r="D6211" i="1"/>
  <c r="C6211" i="1"/>
  <c r="E6211" i="1" s="1"/>
  <c r="Q6210" i="1"/>
  <c r="O6210" i="1"/>
  <c r="M6210" i="1"/>
  <c r="E6210" i="1"/>
  <c r="D6210" i="1"/>
  <c r="C6210" i="1"/>
  <c r="Q6209" i="1"/>
  <c r="O6209" i="1"/>
  <c r="M6209" i="1"/>
  <c r="D6209" i="1"/>
  <c r="C6209" i="1"/>
  <c r="E6209" i="1" s="1"/>
  <c r="Q6208" i="1"/>
  <c r="O6208" i="1"/>
  <c r="M6208" i="1"/>
  <c r="D6208" i="1"/>
  <c r="C6208" i="1"/>
  <c r="E6208" i="1" s="1"/>
  <c r="Q6207" i="1"/>
  <c r="O6207" i="1"/>
  <c r="M6207" i="1"/>
  <c r="E6207" i="1"/>
  <c r="D6207" i="1"/>
  <c r="C6207" i="1"/>
  <c r="Q6206" i="1"/>
  <c r="O6206" i="1"/>
  <c r="M6206" i="1"/>
  <c r="D6206" i="1"/>
  <c r="E6206" i="1" s="1"/>
  <c r="C6206" i="1"/>
  <c r="Q6205" i="1"/>
  <c r="O6205" i="1"/>
  <c r="M6205" i="1"/>
  <c r="D6205" i="1"/>
  <c r="C6205" i="1"/>
  <c r="E6205" i="1" s="1"/>
  <c r="Q6204" i="1"/>
  <c r="O6204" i="1"/>
  <c r="M6204" i="1"/>
  <c r="D6204" i="1"/>
  <c r="C6204" i="1"/>
  <c r="E6204" i="1" s="1"/>
  <c r="Q6203" i="1"/>
  <c r="O6203" i="1"/>
  <c r="M6203" i="1"/>
  <c r="D6203" i="1"/>
  <c r="C6203" i="1"/>
  <c r="E6203" i="1" s="1"/>
  <c r="Q6202" i="1"/>
  <c r="O6202" i="1"/>
  <c r="M6202" i="1"/>
  <c r="E6202" i="1"/>
  <c r="D6202" i="1"/>
  <c r="C6202" i="1"/>
  <c r="Q6201" i="1"/>
  <c r="O6201" i="1"/>
  <c r="M6201" i="1"/>
  <c r="D6201" i="1"/>
  <c r="C6201" i="1"/>
  <c r="E6201" i="1" s="1"/>
  <c r="Q6200" i="1"/>
  <c r="O6200" i="1"/>
  <c r="M6200" i="1"/>
  <c r="D6200" i="1"/>
  <c r="C6200" i="1"/>
  <c r="E6200" i="1" s="1"/>
  <c r="Q6199" i="1"/>
  <c r="O6199" i="1"/>
  <c r="M6199" i="1"/>
  <c r="E6199" i="1"/>
  <c r="D6199" i="1"/>
  <c r="C6199" i="1"/>
  <c r="Q6198" i="1"/>
  <c r="O6198" i="1"/>
  <c r="M6198" i="1"/>
  <c r="D6198" i="1"/>
  <c r="E6198" i="1" s="1"/>
  <c r="C6198" i="1"/>
  <c r="Q6197" i="1"/>
  <c r="O6197" i="1"/>
  <c r="M6197" i="1"/>
  <c r="D6197" i="1"/>
  <c r="C6197" i="1"/>
  <c r="E6197" i="1" s="1"/>
  <c r="Q6196" i="1"/>
  <c r="O6196" i="1"/>
  <c r="M6196" i="1"/>
  <c r="D6196" i="1"/>
  <c r="C6196" i="1"/>
  <c r="E6196" i="1" s="1"/>
  <c r="Q6195" i="1"/>
  <c r="O6195" i="1"/>
  <c r="M6195" i="1"/>
  <c r="D6195" i="1"/>
  <c r="C6195" i="1"/>
  <c r="E6195" i="1" s="1"/>
  <c r="Q6194" i="1"/>
  <c r="O6194" i="1"/>
  <c r="M6194" i="1"/>
  <c r="E6194" i="1"/>
  <c r="D6194" i="1"/>
  <c r="C6194" i="1"/>
  <c r="Q6193" i="1"/>
  <c r="O6193" i="1"/>
  <c r="M6193" i="1"/>
  <c r="D6193" i="1"/>
  <c r="C6193" i="1"/>
  <c r="E6193" i="1" s="1"/>
  <c r="Q6192" i="1"/>
  <c r="O6192" i="1"/>
  <c r="M6192" i="1"/>
  <c r="D6192" i="1"/>
  <c r="C6192" i="1"/>
  <c r="E6192" i="1" s="1"/>
  <c r="Q6191" i="1"/>
  <c r="O6191" i="1"/>
  <c r="M6191" i="1"/>
  <c r="E6191" i="1"/>
  <c r="D6191" i="1"/>
  <c r="C6191" i="1"/>
  <c r="Q6190" i="1"/>
  <c r="O6190" i="1"/>
  <c r="M6190" i="1"/>
  <c r="D6190" i="1"/>
  <c r="E6190" i="1" s="1"/>
  <c r="C6190" i="1"/>
  <c r="Q6189" i="1"/>
  <c r="O6189" i="1"/>
  <c r="M6189" i="1"/>
  <c r="D6189" i="1"/>
  <c r="C6189" i="1"/>
  <c r="E6189" i="1" s="1"/>
  <c r="Q6188" i="1"/>
  <c r="O6188" i="1"/>
  <c r="M6188" i="1"/>
  <c r="D6188" i="1"/>
  <c r="C6188" i="1"/>
  <c r="E6188" i="1" s="1"/>
  <c r="Q6187" i="1"/>
  <c r="O6187" i="1"/>
  <c r="M6187" i="1"/>
  <c r="D6187" i="1"/>
  <c r="C6187" i="1"/>
  <c r="E6187" i="1" s="1"/>
  <c r="Q6186" i="1"/>
  <c r="O6186" i="1"/>
  <c r="M6186" i="1"/>
  <c r="E6186" i="1"/>
  <c r="D6186" i="1"/>
  <c r="C6186" i="1"/>
  <c r="Q6185" i="1"/>
  <c r="O6185" i="1"/>
  <c r="M6185" i="1"/>
  <c r="D6185" i="1"/>
  <c r="C6185" i="1"/>
  <c r="E6185" i="1" s="1"/>
  <c r="Q6184" i="1"/>
  <c r="O6184" i="1"/>
  <c r="M6184" i="1"/>
  <c r="D6184" i="1"/>
  <c r="C6184" i="1"/>
  <c r="E6184" i="1" s="1"/>
  <c r="Q6183" i="1"/>
  <c r="O6183" i="1"/>
  <c r="M6183" i="1"/>
  <c r="E6183" i="1"/>
  <c r="D6183" i="1"/>
  <c r="C6183" i="1"/>
  <c r="Q6182" i="1"/>
  <c r="O6182" i="1"/>
  <c r="M6182" i="1"/>
  <c r="E6182" i="1"/>
  <c r="D6182" i="1"/>
  <c r="C6182" i="1"/>
  <c r="Q6181" i="1"/>
  <c r="O6181" i="1"/>
  <c r="M6181" i="1"/>
  <c r="D6181" i="1"/>
  <c r="C6181" i="1"/>
  <c r="E6181" i="1" s="1"/>
  <c r="Q6180" i="1"/>
  <c r="O6180" i="1"/>
  <c r="M6180" i="1"/>
  <c r="D6180" i="1"/>
  <c r="C6180" i="1"/>
  <c r="E6180" i="1" s="1"/>
  <c r="Q6179" i="1"/>
  <c r="O6179" i="1"/>
  <c r="M6179" i="1"/>
  <c r="D6179" i="1"/>
  <c r="C6179" i="1"/>
  <c r="E6179" i="1" s="1"/>
  <c r="Q6178" i="1"/>
  <c r="O6178" i="1"/>
  <c r="M6178" i="1"/>
  <c r="E6178" i="1"/>
  <c r="D6178" i="1"/>
  <c r="C6178" i="1"/>
  <c r="Q6177" i="1"/>
  <c r="O6177" i="1"/>
  <c r="M6177" i="1"/>
  <c r="D6177" i="1"/>
  <c r="C6177" i="1"/>
  <c r="E6177" i="1" s="1"/>
  <c r="Q6176" i="1"/>
  <c r="O6176" i="1"/>
  <c r="M6176" i="1"/>
  <c r="D6176" i="1"/>
  <c r="C6176" i="1"/>
  <c r="E6176" i="1" s="1"/>
  <c r="Q6175" i="1"/>
  <c r="O6175" i="1"/>
  <c r="M6175" i="1"/>
  <c r="E6175" i="1"/>
  <c r="D6175" i="1"/>
  <c r="C6175" i="1"/>
  <c r="Q6174" i="1"/>
  <c r="O6174" i="1"/>
  <c r="M6174" i="1"/>
  <c r="D6174" i="1"/>
  <c r="E6174" i="1" s="1"/>
  <c r="C6174" i="1"/>
  <c r="Q6173" i="1"/>
  <c r="O6173" i="1"/>
  <c r="M6173" i="1"/>
  <c r="E6173" i="1"/>
  <c r="D6173" i="1"/>
  <c r="C6173" i="1"/>
  <c r="Q6172" i="1"/>
  <c r="O6172" i="1"/>
  <c r="M6172" i="1"/>
  <c r="D6172" i="1"/>
  <c r="C6172" i="1"/>
  <c r="E6172" i="1" s="1"/>
  <c r="Q6171" i="1"/>
  <c r="O6171" i="1"/>
  <c r="M6171" i="1"/>
  <c r="D6171" i="1"/>
  <c r="C6171" i="1"/>
  <c r="E6171" i="1" s="1"/>
  <c r="Q6170" i="1"/>
  <c r="O6170" i="1"/>
  <c r="M6170" i="1"/>
  <c r="D6170" i="1"/>
  <c r="C6170" i="1"/>
  <c r="E6170" i="1" s="1"/>
  <c r="Q6169" i="1"/>
  <c r="O6169" i="1"/>
  <c r="M6169" i="1"/>
  <c r="E6169" i="1"/>
  <c r="D6169" i="1"/>
  <c r="C6169" i="1"/>
  <c r="Q6168" i="1"/>
  <c r="O6168" i="1"/>
  <c r="M6168" i="1"/>
  <c r="E6168" i="1"/>
  <c r="D6168" i="1"/>
  <c r="C6168" i="1"/>
  <c r="Q6167" i="1"/>
  <c r="O6167" i="1"/>
  <c r="M6167" i="1"/>
  <c r="D6167" i="1"/>
  <c r="E6167" i="1" s="1"/>
  <c r="C6167" i="1"/>
  <c r="Q6166" i="1"/>
  <c r="O6166" i="1"/>
  <c r="M6166" i="1"/>
  <c r="D6166" i="1"/>
  <c r="C6166" i="1"/>
  <c r="E6166" i="1" s="1"/>
  <c r="Q6165" i="1"/>
  <c r="O6165" i="1"/>
  <c r="M6165" i="1"/>
  <c r="E6165" i="1"/>
  <c r="D6165" i="1"/>
  <c r="C6165" i="1"/>
  <c r="Q6164" i="1"/>
  <c r="O6164" i="1"/>
  <c r="M6164" i="1"/>
  <c r="D6164" i="1"/>
  <c r="E6164" i="1" s="1"/>
  <c r="C6164" i="1"/>
  <c r="Q6163" i="1"/>
  <c r="O6163" i="1"/>
  <c r="M6163" i="1"/>
  <c r="D6163" i="1"/>
  <c r="C6163" i="1"/>
  <c r="E6163" i="1" s="1"/>
  <c r="Q6162" i="1"/>
  <c r="O6162" i="1"/>
  <c r="M6162" i="1"/>
  <c r="D6162" i="1"/>
  <c r="C6162" i="1"/>
  <c r="E6162" i="1" s="1"/>
  <c r="Q6161" i="1"/>
  <c r="O6161" i="1"/>
  <c r="M6161" i="1"/>
  <c r="E6161" i="1"/>
  <c r="D6161" i="1"/>
  <c r="C6161" i="1"/>
  <c r="Q6160" i="1"/>
  <c r="O6160" i="1"/>
  <c r="M6160" i="1"/>
  <c r="E6160" i="1"/>
  <c r="D6160" i="1"/>
  <c r="C6160" i="1"/>
  <c r="Q6159" i="1"/>
  <c r="O6159" i="1"/>
  <c r="M6159" i="1"/>
  <c r="D6159" i="1"/>
  <c r="E6159" i="1" s="1"/>
  <c r="C6159" i="1"/>
  <c r="Q6158" i="1"/>
  <c r="O6158" i="1"/>
  <c r="M6158" i="1"/>
  <c r="D6158" i="1"/>
  <c r="C6158" i="1"/>
  <c r="E6158" i="1" s="1"/>
  <c r="Q6157" i="1"/>
  <c r="O6157" i="1"/>
  <c r="M6157" i="1"/>
  <c r="E6157" i="1"/>
  <c r="D6157" i="1"/>
  <c r="C6157" i="1"/>
  <c r="Q6156" i="1"/>
  <c r="O6156" i="1"/>
  <c r="M6156" i="1"/>
  <c r="D6156" i="1"/>
  <c r="E6156" i="1" s="1"/>
  <c r="C6156" i="1"/>
  <c r="Q6155" i="1"/>
  <c r="O6155" i="1"/>
  <c r="M6155" i="1"/>
  <c r="D6155" i="1"/>
  <c r="C6155" i="1"/>
  <c r="E6155" i="1" s="1"/>
  <c r="Q6154" i="1"/>
  <c r="O6154" i="1"/>
  <c r="M6154" i="1"/>
  <c r="D6154" i="1"/>
  <c r="C6154" i="1"/>
  <c r="E6154" i="1" s="1"/>
  <c r="Q6153" i="1"/>
  <c r="O6153" i="1"/>
  <c r="M6153" i="1"/>
  <c r="E6153" i="1"/>
  <c r="D6153" i="1"/>
  <c r="C6153" i="1"/>
  <c r="Q6152" i="1"/>
  <c r="O6152" i="1"/>
  <c r="M6152" i="1"/>
  <c r="E6152" i="1"/>
  <c r="D6152" i="1"/>
  <c r="C6152" i="1"/>
  <c r="Q6151" i="1"/>
  <c r="O6151" i="1"/>
  <c r="M6151" i="1"/>
  <c r="D6151" i="1"/>
  <c r="E6151" i="1" s="1"/>
  <c r="C6151" i="1"/>
  <c r="Q6150" i="1"/>
  <c r="O6150" i="1"/>
  <c r="M6150" i="1"/>
  <c r="D6150" i="1"/>
  <c r="C6150" i="1"/>
  <c r="E6150" i="1" s="1"/>
  <c r="Q6149" i="1"/>
  <c r="O6149" i="1"/>
  <c r="M6149" i="1"/>
  <c r="E6149" i="1"/>
  <c r="D6149" i="1"/>
  <c r="C6149" i="1"/>
  <c r="Q6148" i="1"/>
  <c r="O6148" i="1"/>
  <c r="M6148" i="1"/>
  <c r="D6148" i="1"/>
  <c r="E6148" i="1" s="1"/>
  <c r="C6148" i="1"/>
  <c r="Q6147" i="1"/>
  <c r="O6147" i="1"/>
  <c r="M6147" i="1"/>
  <c r="D6147" i="1"/>
  <c r="C6147" i="1"/>
  <c r="E6147" i="1" s="1"/>
  <c r="Q6146" i="1"/>
  <c r="O6146" i="1"/>
  <c r="M6146" i="1"/>
  <c r="D6146" i="1"/>
  <c r="C6146" i="1"/>
  <c r="E6146" i="1" s="1"/>
  <c r="Q6145" i="1"/>
  <c r="O6145" i="1"/>
  <c r="M6145" i="1"/>
  <c r="E6145" i="1"/>
  <c r="D6145" i="1"/>
  <c r="C6145" i="1"/>
  <c r="Q6144" i="1"/>
  <c r="O6144" i="1"/>
  <c r="M6144" i="1"/>
  <c r="E6144" i="1"/>
  <c r="D6144" i="1"/>
  <c r="C6144" i="1"/>
  <c r="Q6143" i="1"/>
  <c r="O6143" i="1"/>
  <c r="M6143" i="1"/>
  <c r="D6143" i="1"/>
  <c r="E6143" i="1" s="1"/>
  <c r="C6143" i="1"/>
  <c r="Q6142" i="1"/>
  <c r="O6142" i="1"/>
  <c r="M6142" i="1"/>
  <c r="D6142" i="1"/>
  <c r="C6142" i="1"/>
  <c r="E6142" i="1" s="1"/>
  <c r="Q6141" i="1"/>
  <c r="O6141" i="1"/>
  <c r="M6141" i="1"/>
  <c r="E6141" i="1"/>
  <c r="D6141" i="1"/>
  <c r="C6141" i="1"/>
  <c r="Q6140" i="1"/>
  <c r="O6140" i="1"/>
  <c r="M6140" i="1"/>
  <c r="D6140" i="1"/>
  <c r="E6140" i="1" s="1"/>
  <c r="C6140" i="1"/>
  <c r="Q6139" i="1"/>
  <c r="O6139" i="1"/>
  <c r="M6139" i="1"/>
  <c r="D6139" i="1"/>
  <c r="C6139" i="1"/>
  <c r="E6139" i="1" s="1"/>
  <c r="Q6138" i="1"/>
  <c r="O6138" i="1"/>
  <c r="M6138" i="1"/>
  <c r="D6138" i="1"/>
  <c r="C6138" i="1"/>
  <c r="E6138" i="1" s="1"/>
  <c r="Q6137" i="1"/>
  <c r="O6137" i="1"/>
  <c r="M6137" i="1"/>
  <c r="E6137" i="1"/>
  <c r="D6137" i="1"/>
  <c r="C6137" i="1"/>
  <c r="Q6136" i="1"/>
  <c r="O6136" i="1"/>
  <c r="M6136" i="1"/>
  <c r="E6136" i="1"/>
  <c r="D6136" i="1"/>
  <c r="C6136" i="1"/>
  <c r="Q6135" i="1"/>
  <c r="O6135" i="1"/>
  <c r="M6135" i="1"/>
  <c r="D6135" i="1"/>
  <c r="C6135" i="1"/>
  <c r="Q6134" i="1"/>
  <c r="O6134" i="1"/>
  <c r="M6134" i="1"/>
  <c r="D6134" i="1"/>
  <c r="C6134" i="1"/>
  <c r="E6134" i="1" s="1"/>
  <c r="Q6133" i="1"/>
  <c r="O6133" i="1"/>
  <c r="M6133" i="1"/>
  <c r="E6133" i="1"/>
  <c r="D6133" i="1"/>
  <c r="C6133" i="1"/>
  <c r="Q6132" i="1"/>
  <c r="O6132" i="1"/>
  <c r="M6132" i="1"/>
  <c r="D6132" i="1"/>
  <c r="E6132" i="1" s="1"/>
  <c r="C6132" i="1"/>
  <c r="Q6131" i="1"/>
  <c r="O6131" i="1"/>
  <c r="M6131" i="1"/>
  <c r="D6131" i="1"/>
  <c r="C6131" i="1"/>
  <c r="E6131" i="1" s="1"/>
  <c r="Q6130" i="1"/>
  <c r="O6130" i="1"/>
  <c r="M6130" i="1"/>
  <c r="D6130" i="1"/>
  <c r="C6130" i="1"/>
  <c r="E6130" i="1" s="1"/>
  <c r="Q6129" i="1"/>
  <c r="O6129" i="1"/>
  <c r="M6129" i="1"/>
  <c r="E6129" i="1"/>
  <c r="D6129" i="1"/>
  <c r="C6129" i="1"/>
  <c r="Q6128" i="1"/>
  <c r="O6128" i="1"/>
  <c r="M6128" i="1"/>
  <c r="E6128" i="1"/>
  <c r="D6128" i="1"/>
  <c r="C6128" i="1"/>
  <c r="Q6127" i="1"/>
  <c r="O6127" i="1"/>
  <c r="M6127" i="1"/>
  <c r="D6127" i="1"/>
  <c r="C6127" i="1"/>
  <c r="Q6126" i="1"/>
  <c r="O6126" i="1"/>
  <c r="M6126" i="1"/>
  <c r="D6126" i="1"/>
  <c r="C6126" i="1"/>
  <c r="E6126" i="1" s="1"/>
  <c r="Q6125" i="1"/>
  <c r="O6125" i="1"/>
  <c r="M6125" i="1"/>
  <c r="E6125" i="1"/>
  <c r="D6125" i="1"/>
  <c r="C6125" i="1"/>
  <c r="Q6124" i="1"/>
  <c r="O6124" i="1"/>
  <c r="M6124" i="1"/>
  <c r="D6124" i="1"/>
  <c r="E6124" i="1" s="1"/>
  <c r="C6124" i="1"/>
  <c r="Q6123" i="1"/>
  <c r="O6123" i="1"/>
  <c r="M6123" i="1"/>
  <c r="D6123" i="1"/>
  <c r="C6123" i="1"/>
  <c r="E6123" i="1" s="1"/>
  <c r="Q6122" i="1"/>
  <c r="O6122" i="1"/>
  <c r="M6122" i="1"/>
  <c r="D6122" i="1"/>
  <c r="C6122" i="1"/>
  <c r="E6122" i="1" s="1"/>
  <c r="Q6121" i="1"/>
  <c r="O6121" i="1"/>
  <c r="M6121" i="1"/>
  <c r="E6121" i="1"/>
  <c r="D6121" i="1"/>
  <c r="C6121" i="1"/>
  <c r="Q6120" i="1"/>
  <c r="O6120" i="1"/>
  <c r="M6120" i="1"/>
  <c r="E6120" i="1"/>
  <c r="D6120" i="1"/>
  <c r="C6120" i="1"/>
  <c r="Q6119" i="1"/>
  <c r="O6119" i="1"/>
  <c r="M6119" i="1"/>
  <c r="D6119" i="1"/>
  <c r="C6119" i="1"/>
  <c r="Q6118" i="1"/>
  <c r="O6118" i="1"/>
  <c r="M6118" i="1"/>
  <c r="D6118" i="1"/>
  <c r="C6118" i="1"/>
  <c r="E6118" i="1" s="1"/>
  <c r="Q6117" i="1"/>
  <c r="O6117" i="1"/>
  <c r="M6117" i="1"/>
  <c r="E6117" i="1"/>
  <c r="D6117" i="1"/>
  <c r="C6117" i="1"/>
  <c r="Q6116" i="1"/>
  <c r="O6116" i="1"/>
  <c r="M6116" i="1"/>
  <c r="D6116" i="1"/>
  <c r="E6116" i="1" s="1"/>
  <c r="C6116" i="1"/>
  <c r="Q6115" i="1"/>
  <c r="O6115" i="1"/>
  <c r="M6115" i="1"/>
  <c r="D6115" i="1"/>
  <c r="C6115" i="1"/>
  <c r="E6115" i="1" s="1"/>
  <c r="Q6114" i="1"/>
  <c r="O6114" i="1"/>
  <c r="M6114" i="1"/>
  <c r="D6114" i="1"/>
  <c r="C6114" i="1"/>
  <c r="E6114" i="1" s="1"/>
  <c r="Q6113" i="1"/>
  <c r="O6113" i="1"/>
  <c r="M6113" i="1"/>
  <c r="E6113" i="1"/>
  <c r="D6113" i="1"/>
  <c r="C6113" i="1"/>
  <c r="Q6112" i="1"/>
  <c r="O6112" i="1"/>
  <c r="M6112" i="1"/>
  <c r="E6112" i="1"/>
  <c r="D6112" i="1"/>
  <c r="C6112" i="1"/>
  <c r="Q6111" i="1"/>
  <c r="O6111" i="1"/>
  <c r="M6111" i="1"/>
  <c r="D6111" i="1"/>
  <c r="C6111" i="1"/>
  <c r="Q6110" i="1"/>
  <c r="O6110" i="1"/>
  <c r="M6110" i="1"/>
  <c r="D6110" i="1"/>
  <c r="C6110" i="1"/>
  <c r="E6110" i="1" s="1"/>
  <c r="Q6109" i="1"/>
  <c r="O6109" i="1"/>
  <c r="M6109" i="1"/>
  <c r="E6109" i="1"/>
  <c r="D6109" i="1"/>
  <c r="C6109" i="1"/>
  <c r="Q6108" i="1"/>
  <c r="O6108" i="1"/>
  <c r="M6108" i="1"/>
  <c r="D6108" i="1"/>
  <c r="E6108" i="1" s="1"/>
  <c r="C6108" i="1"/>
  <c r="Q6107" i="1"/>
  <c r="O6107" i="1"/>
  <c r="M6107" i="1"/>
  <c r="D6107" i="1"/>
  <c r="C6107" i="1"/>
  <c r="E6107" i="1" s="1"/>
  <c r="Q6106" i="1"/>
  <c r="O6106" i="1"/>
  <c r="M6106" i="1"/>
  <c r="D6106" i="1"/>
  <c r="C6106" i="1"/>
  <c r="E6106" i="1" s="1"/>
  <c r="Q6105" i="1"/>
  <c r="O6105" i="1"/>
  <c r="M6105" i="1"/>
  <c r="E6105" i="1"/>
  <c r="D6105" i="1"/>
  <c r="C6105" i="1"/>
  <c r="Q6104" i="1"/>
  <c r="O6104" i="1"/>
  <c r="M6104" i="1"/>
  <c r="E6104" i="1"/>
  <c r="D6104" i="1"/>
  <c r="C6104" i="1"/>
  <c r="Q6103" i="1"/>
  <c r="O6103" i="1"/>
  <c r="M6103" i="1"/>
  <c r="D6103" i="1"/>
  <c r="C6103" i="1"/>
  <c r="Q6102" i="1"/>
  <c r="O6102" i="1"/>
  <c r="M6102" i="1"/>
  <c r="D6102" i="1"/>
  <c r="C6102" i="1"/>
  <c r="E6102" i="1" s="1"/>
  <c r="Q6101" i="1"/>
  <c r="O6101" i="1"/>
  <c r="M6101" i="1"/>
  <c r="E6101" i="1"/>
  <c r="D6101" i="1"/>
  <c r="C6101" i="1"/>
  <c r="Q6100" i="1"/>
  <c r="O6100" i="1"/>
  <c r="M6100" i="1"/>
  <c r="D6100" i="1"/>
  <c r="E6100" i="1" s="1"/>
  <c r="C6100" i="1"/>
  <c r="Q6099" i="1"/>
  <c r="O6099" i="1"/>
  <c r="M6099" i="1"/>
  <c r="D6099" i="1"/>
  <c r="C6099" i="1"/>
  <c r="E6099" i="1" s="1"/>
  <c r="Q6098" i="1"/>
  <c r="O6098" i="1"/>
  <c r="M6098" i="1"/>
  <c r="D6098" i="1"/>
  <c r="C6098" i="1"/>
  <c r="E6098" i="1" s="1"/>
  <c r="Q6097" i="1"/>
  <c r="O6097" i="1"/>
  <c r="M6097" i="1"/>
  <c r="E6097" i="1"/>
  <c r="D6097" i="1"/>
  <c r="C6097" i="1"/>
  <c r="Q6096" i="1"/>
  <c r="O6096" i="1"/>
  <c r="M6096" i="1"/>
  <c r="E6096" i="1"/>
  <c r="D6096" i="1"/>
  <c r="C6096" i="1"/>
  <c r="Q6095" i="1"/>
  <c r="O6095" i="1"/>
  <c r="M6095" i="1"/>
  <c r="D6095" i="1"/>
  <c r="C6095" i="1"/>
  <c r="Q6094" i="1"/>
  <c r="O6094" i="1"/>
  <c r="M6094" i="1"/>
  <c r="D6094" i="1"/>
  <c r="C6094" i="1"/>
  <c r="E6094" i="1" s="1"/>
  <c r="Q6093" i="1"/>
  <c r="O6093" i="1"/>
  <c r="M6093" i="1"/>
  <c r="E6093" i="1"/>
  <c r="D6093" i="1"/>
  <c r="C6093" i="1"/>
  <c r="Q6092" i="1"/>
  <c r="O6092" i="1"/>
  <c r="M6092" i="1"/>
  <c r="D6092" i="1"/>
  <c r="E6092" i="1" s="1"/>
  <c r="C6092" i="1"/>
  <c r="Q6091" i="1"/>
  <c r="O6091" i="1"/>
  <c r="M6091" i="1"/>
  <c r="D6091" i="1"/>
  <c r="C6091" i="1"/>
  <c r="E6091" i="1" s="1"/>
  <c r="Q6090" i="1"/>
  <c r="O6090" i="1"/>
  <c r="M6090" i="1"/>
  <c r="D6090" i="1"/>
  <c r="C6090" i="1"/>
  <c r="E6090" i="1" s="1"/>
  <c r="Q6089" i="1"/>
  <c r="O6089" i="1"/>
  <c r="M6089" i="1"/>
  <c r="E6089" i="1"/>
  <c r="D6089" i="1"/>
  <c r="C6089" i="1"/>
  <c r="Q6088" i="1"/>
  <c r="O6088" i="1"/>
  <c r="M6088" i="1"/>
  <c r="E6088" i="1"/>
  <c r="D6088" i="1"/>
  <c r="C6088" i="1"/>
  <c r="Q6087" i="1"/>
  <c r="O6087" i="1"/>
  <c r="M6087" i="1"/>
  <c r="D6087" i="1"/>
  <c r="C6087" i="1"/>
  <c r="Q6086" i="1"/>
  <c r="O6086" i="1"/>
  <c r="M6086" i="1"/>
  <c r="D6086" i="1"/>
  <c r="C6086" i="1"/>
  <c r="E6086" i="1" s="1"/>
  <c r="Q6085" i="1"/>
  <c r="O6085" i="1"/>
  <c r="M6085" i="1"/>
  <c r="E6085" i="1"/>
  <c r="D6085" i="1"/>
  <c r="C6085" i="1"/>
  <c r="Q6084" i="1"/>
  <c r="O6084" i="1"/>
  <c r="M6084" i="1"/>
  <c r="D6084" i="1"/>
  <c r="E6084" i="1" s="1"/>
  <c r="C6084" i="1"/>
  <c r="Q6083" i="1"/>
  <c r="O6083" i="1"/>
  <c r="M6083" i="1"/>
  <c r="D6083" i="1"/>
  <c r="C6083" i="1"/>
  <c r="E6083" i="1" s="1"/>
  <c r="Q6082" i="1"/>
  <c r="O6082" i="1"/>
  <c r="M6082" i="1"/>
  <c r="D6082" i="1"/>
  <c r="C6082" i="1"/>
  <c r="E6082" i="1" s="1"/>
  <c r="Q6081" i="1"/>
  <c r="O6081" i="1"/>
  <c r="M6081" i="1"/>
  <c r="E6081" i="1"/>
  <c r="D6081" i="1"/>
  <c r="C6081" i="1"/>
  <c r="Q6080" i="1"/>
  <c r="O6080" i="1"/>
  <c r="M6080" i="1"/>
  <c r="E6080" i="1"/>
  <c r="D6080" i="1"/>
  <c r="C6080" i="1"/>
  <c r="Q6079" i="1"/>
  <c r="O6079" i="1"/>
  <c r="M6079" i="1"/>
  <c r="D6079" i="1"/>
  <c r="C6079" i="1"/>
  <c r="Q6078" i="1"/>
  <c r="O6078" i="1"/>
  <c r="M6078" i="1"/>
  <c r="D6078" i="1"/>
  <c r="C6078" i="1"/>
  <c r="E6078" i="1" s="1"/>
  <c r="Q6077" i="1"/>
  <c r="O6077" i="1"/>
  <c r="M6077" i="1"/>
  <c r="E6077" i="1"/>
  <c r="D6077" i="1"/>
  <c r="C6077" i="1"/>
  <c r="Q6076" i="1"/>
  <c r="O6076" i="1"/>
  <c r="M6076" i="1"/>
  <c r="D6076" i="1"/>
  <c r="E6076" i="1" s="1"/>
  <c r="C6076" i="1"/>
  <c r="Q6075" i="1"/>
  <c r="O6075" i="1"/>
  <c r="M6075" i="1"/>
  <c r="D6075" i="1"/>
  <c r="C6075" i="1"/>
  <c r="E6075" i="1" s="1"/>
  <c r="Q6074" i="1"/>
  <c r="O6074" i="1"/>
  <c r="M6074" i="1"/>
  <c r="D6074" i="1"/>
  <c r="C6074" i="1"/>
  <c r="E6074" i="1" s="1"/>
  <c r="Q6073" i="1"/>
  <c r="O6073" i="1"/>
  <c r="M6073" i="1"/>
  <c r="E6073" i="1"/>
  <c r="D6073" i="1"/>
  <c r="C6073" i="1"/>
  <c r="Q6072" i="1"/>
  <c r="O6072" i="1"/>
  <c r="M6072" i="1"/>
  <c r="E6072" i="1"/>
  <c r="D6072" i="1"/>
  <c r="C6072" i="1"/>
  <c r="Q6071" i="1"/>
  <c r="O6071" i="1"/>
  <c r="M6071" i="1"/>
  <c r="D6071" i="1"/>
  <c r="C6071" i="1"/>
  <c r="Q6070" i="1"/>
  <c r="O6070" i="1"/>
  <c r="M6070" i="1"/>
  <c r="D6070" i="1"/>
  <c r="C6070" i="1"/>
  <c r="E6070" i="1" s="1"/>
  <c r="Q6069" i="1"/>
  <c r="O6069" i="1"/>
  <c r="M6069" i="1"/>
  <c r="E6069" i="1"/>
  <c r="D6069" i="1"/>
  <c r="C6069" i="1"/>
  <c r="Q6068" i="1"/>
  <c r="O6068" i="1"/>
  <c r="M6068" i="1"/>
  <c r="D6068" i="1"/>
  <c r="E6068" i="1" s="1"/>
  <c r="C6068" i="1"/>
  <c r="Q6067" i="1"/>
  <c r="O6067" i="1"/>
  <c r="M6067" i="1"/>
  <c r="D6067" i="1"/>
  <c r="C6067" i="1"/>
  <c r="E6067" i="1" s="1"/>
  <c r="Q6066" i="1"/>
  <c r="O6066" i="1"/>
  <c r="M6066" i="1"/>
  <c r="D6066" i="1"/>
  <c r="C6066" i="1"/>
  <c r="E6066" i="1" s="1"/>
  <c r="Q6065" i="1"/>
  <c r="O6065" i="1"/>
  <c r="M6065" i="1"/>
  <c r="E6065" i="1"/>
  <c r="D6065" i="1"/>
  <c r="C6065" i="1"/>
  <c r="Q6064" i="1"/>
  <c r="O6064" i="1"/>
  <c r="M6064" i="1"/>
  <c r="E6064" i="1"/>
  <c r="D6064" i="1"/>
  <c r="C6064" i="1"/>
  <c r="Q6063" i="1"/>
  <c r="O6063" i="1"/>
  <c r="M6063" i="1"/>
  <c r="D6063" i="1"/>
  <c r="C6063" i="1"/>
  <c r="Q6062" i="1"/>
  <c r="O6062" i="1"/>
  <c r="M6062" i="1"/>
  <c r="D6062" i="1"/>
  <c r="C6062" i="1"/>
  <c r="E6062" i="1" s="1"/>
  <c r="Q6061" i="1"/>
  <c r="O6061" i="1"/>
  <c r="M6061" i="1"/>
  <c r="E6061" i="1"/>
  <c r="D6061" i="1"/>
  <c r="C6061" i="1"/>
  <c r="Q6060" i="1"/>
  <c r="O6060" i="1"/>
  <c r="M6060" i="1"/>
  <c r="D6060" i="1"/>
  <c r="E6060" i="1" s="1"/>
  <c r="C6060" i="1"/>
  <c r="Q6059" i="1"/>
  <c r="O6059" i="1"/>
  <c r="M6059" i="1"/>
  <c r="D6059" i="1"/>
  <c r="C6059" i="1"/>
  <c r="E6059" i="1" s="1"/>
  <c r="Q6058" i="1"/>
  <c r="O6058" i="1"/>
  <c r="M6058" i="1"/>
  <c r="D6058" i="1"/>
  <c r="C6058" i="1"/>
  <c r="E6058" i="1" s="1"/>
  <c r="Q6057" i="1"/>
  <c r="O6057" i="1"/>
  <c r="M6057" i="1"/>
  <c r="E6057" i="1"/>
  <c r="D6057" i="1"/>
  <c r="C6057" i="1"/>
  <c r="Q6056" i="1"/>
  <c r="O6056" i="1"/>
  <c r="M6056" i="1"/>
  <c r="D6056" i="1"/>
  <c r="E6056" i="1" s="1"/>
  <c r="C6056" i="1"/>
  <c r="Q6055" i="1"/>
  <c r="O6055" i="1"/>
  <c r="M6055" i="1"/>
  <c r="D6055" i="1"/>
  <c r="C6055" i="1"/>
  <c r="E6055" i="1" s="1"/>
  <c r="Q6054" i="1"/>
  <c r="O6054" i="1"/>
  <c r="M6054" i="1"/>
  <c r="E6054" i="1"/>
  <c r="D6054" i="1"/>
  <c r="C6054" i="1"/>
  <c r="Q6053" i="1"/>
  <c r="O6053" i="1"/>
  <c r="M6053" i="1"/>
  <c r="E6053" i="1"/>
  <c r="D6053" i="1"/>
  <c r="C6053" i="1"/>
  <c r="Q6052" i="1"/>
  <c r="O6052" i="1"/>
  <c r="M6052" i="1"/>
  <c r="D6052" i="1"/>
  <c r="C6052" i="1"/>
  <c r="E6052" i="1" s="1"/>
  <c r="Q6051" i="1"/>
  <c r="O6051" i="1"/>
  <c r="M6051" i="1"/>
  <c r="D6051" i="1"/>
  <c r="C6051" i="1"/>
  <c r="E6051" i="1" s="1"/>
  <c r="Q6050" i="1"/>
  <c r="O6050" i="1"/>
  <c r="M6050" i="1"/>
  <c r="E6050" i="1"/>
  <c r="D6050" i="1"/>
  <c r="C6050" i="1"/>
  <c r="Q6049" i="1"/>
  <c r="O6049" i="1"/>
  <c r="M6049" i="1"/>
  <c r="E6049" i="1"/>
  <c r="D6049" i="1"/>
  <c r="C6049" i="1"/>
  <c r="Q6048" i="1"/>
  <c r="O6048" i="1"/>
  <c r="M6048" i="1"/>
  <c r="D6048" i="1"/>
  <c r="C6048" i="1"/>
  <c r="Q6047" i="1"/>
  <c r="O6047" i="1"/>
  <c r="M6047" i="1"/>
  <c r="D6047" i="1"/>
  <c r="C6047" i="1"/>
  <c r="E6047" i="1" s="1"/>
  <c r="Q6046" i="1"/>
  <c r="O6046" i="1"/>
  <c r="M6046" i="1"/>
  <c r="E6046" i="1"/>
  <c r="D6046" i="1"/>
  <c r="C6046" i="1"/>
  <c r="Q6045" i="1"/>
  <c r="O6045" i="1"/>
  <c r="M6045" i="1"/>
  <c r="E6045" i="1"/>
  <c r="D6045" i="1"/>
  <c r="C6045" i="1"/>
  <c r="Q6044" i="1"/>
  <c r="O6044" i="1"/>
  <c r="M6044" i="1"/>
  <c r="D6044" i="1"/>
  <c r="C6044" i="1"/>
  <c r="E6044" i="1" s="1"/>
  <c r="Q6043" i="1"/>
  <c r="O6043" i="1"/>
  <c r="M6043" i="1"/>
  <c r="D6043" i="1"/>
  <c r="C6043" i="1"/>
  <c r="E6043" i="1" s="1"/>
  <c r="Q6042" i="1"/>
  <c r="O6042" i="1"/>
  <c r="M6042" i="1"/>
  <c r="E6042" i="1"/>
  <c r="D6042" i="1"/>
  <c r="C6042" i="1"/>
  <c r="Q6041" i="1"/>
  <c r="O6041" i="1"/>
  <c r="M6041" i="1"/>
  <c r="E6041" i="1"/>
  <c r="D6041" i="1"/>
  <c r="C6041" i="1"/>
  <c r="Q6040" i="1"/>
  <c r="O6040" i="1"/>
  <c r="M6040" i="1"/>
  <c r="D6040" i="1"/>
  <c r="C6040" i="1"/>
  <c r="Q6039" i="1"/>
  <c r="O6039" i="1"/>
  <c r="M6039" i="1"/>
  <c r="D6039" i="1"/>
  <c r="C6039" i="1"/>
  <c r="E6039" i="1" s="1"/>
  <c r="Q6038" i="1"/>
  <c r="O6038" i="1"/>
  <c r="M6038" i="1"/>
  <c r="E6038" i="1"/>
  <c r="D6038" i="1"/>
  <c r="C6038" i="1"/>
  <c r="Q6037" i="1"/>
  <c r="O6037" i="1"/>
  <c r="M6037" i="1"/>
  <c r="E6037" i="1"/>
  <c r="D6037" i="1"/>
  <c r="C6037" i="1"/>
  <c r="Q6036" i="1"/>
  <c r="O6036" i="1"/>
  <c r="M6036" i="1"/>
  <c r="D6036" i="1"/>
  <c r="C6036" i="1"/>
  <c r="E6036" i="1" s="1"/>
  <c r="Q6035" i="1"/>
  <c r="O6035" i="1"/>
  <c r="M6035" i="1"/>
  <c r="D6035" i="1"/>
  <c r="C6035" i="1"/>
  <c r="E6035" i="1" s="1"/>
  <c r="Q6034" i="1"/>
  <c r="O6034" i="1"/>
  <c r="M6034" i="1"/>
  <c r="E6034" i="1"/>
  <c r="D6034" i="1"/>
  <c r="C6034" i="1"/>
  <c r="Q6033" i="1"/>
  <c r="O6033" i="1"/>
  <c r="M6033" i="1"/>
  <c r="E6033" i="1"/>
  <c r="D6033" i="1"/>
  <c r="C6033" i="1"/>
  <c r="Q6032" i="1"/>
  <c r="O6032" i="1"/>
  <c r="M6032" i="1"/>
  <c r="D6032" i="1"/>
  <c r="C6032" i="1"/>
  <c r="Q6031" i="1"/>
  <c r="O6031" i="1"/>
  <c r="M6031" i="1"/>
  <c r="D6031" i="1"/>
  <c r="C6031" i="1"/>
  <c r="E6031" i="1" s="1"/>
  <c r="Q6030" i="1"/>
  <c r="O6030" i="1"/>
  <c r="M6030" i="1"/>
  <c r="E6030" i="1"/>
  <c r="D6030" i="1"/>
  <c r="C6030" i="1"/>
  <c r="Q6029" i="1"/>
  <c r="O6029" i="1"/>
  <c r="M6029" i="1"/>
  <c r="E6029" i="1"/>
  <c r="D6029" i="1"/>
  <c r="C6029" i="1"/>
  <c r="Q6028" i="1"/>
  <c r="O6028" i="1"/>
  <c r="M6028" i="1"/>
  <c r="D6028" i="1"/>
  <c r="C6028" i="1"/>
  <c r="E6028" i="1" s="1"/>
  <c r="Q6027" i="1"/>
  <c r="O6027" i="1"/>
  <c r="M6027" i="1"/>
  <c r="D6027" i="1"/>
  <c r="C6027" i="1"/>
  <c r="E6027" i="1" s="1"/>
  <c r="Q6026" i="1"/>
  <c r="O6026" i="1"/>
  <c r="M6026" i="1"/>
  <c r="E6026" i="1"/>
  <c r="D6026" i="1"/>
  <c r="C6026" i="1"/>
  <c r="Q6025" i="1"/>
  <c r="O6025" i="1"/>
  <c r="M6025" i="1"/>
  <c r="E6025" i="1"/>
  <c r="D6025" i="1"/>
  <c r="C6025" i="1"/>
  <c r="Q6024" i="1"/>
  <c r="O6024" i="1"/>
  <c r="M6024" i="1"/>
  <c r="D6024" i="1"/>
  <c r="C6024" i="1"/>
  <c r="Q6023" i="1"/>
  <c r="O6023" i="1"/>
  <c r="M6023" i="1"/>
  <c r="D6023" i="1"/>
  <c r="C6023" i="1"/>
  <c r="E6023" i="1" s="1"/>
  <c r="Q6022" i="1"/>
  <c r="O6022" i="1"/>
  <c r="M6022" i="1"/>
  <c r="E6022" i="1"/>
  <c r="D6022" i="1"/>
  <c r="C6022" i="1"/>
  <c r="Q6021" i="1"/>
  <c r="O6021" i="1"/>
  <c r="M6021" i="1"/>
  <c r="E6021" i="1"/>
  <c r="D6021" i="1"/>
  <c r="C6021" i="1"/>
  <c r="Q6020" i="1"/>
  <c r="O6020" i="1"/>
  <c r="M6020" i="1"/>
  <c r="D6020" i="1"/>
  <c r="C6020" i="1"/>
  <c r="E6020" i="1" s="1"/>
  <c r="Q6019" i="1"/>
  <c r="O6019" i="1"/>
  <c r="M6019" i="1"/>
  <c r="D6019" i="1"/>
  <c r="C6019" i="1"/>
  <c r="E6019" i="1" s="1"/>
  <c r="Q6018" i="1"/>
  <c r="O6018" i="1"/>
  <c r="M6018" i="1"/>
  <c r="E6018" i="1"/>
  <c r="D6018" i="1"/>
  <c r="C6018" i="1"/>
  <c r="Q6017" i="1"/>
  <c r="O6017" i="1"/>
  <c r="M6017" i="1"/>
  <c r="E6017" i="1"/>
  <c r="D6017" i="1"/>
  <c r="C6017" i="1"/>
  <c r="Q6016" i="1"/>
  <c r="O6016" i="1"/>
  <c r="M6016" i="1"/>
  <c r="D6016" i="1"/>
  <c r="C6016" i="1"/>
  <c r="Q6015" i="1"/>
  <c r="O6015" i="1"/>
  <c r="M6015" i="1"/>
  <c r="D6015" i="1"/>
  <c r="C6015" i="1"/>
  <c r="E6015" i="1" s="1"/>
  <c r="Q6014" i="1"/>
  <c r="O6014" i="1"/>
  <c r="M6014" i="1"/>
  <c r="E6014" i="1"/>
  <c r="D6014" i="1"/>
  <c r="C6014" i="1"/>
  <c r="Q6013" i="1"/>
  <c r="O6013" i="1"/>
  <c r="M6013" i="1"/>
  <c r="E6013" i="1"/>
  <c r="D6013" i="1"/>
  <c r="C6013" i="1"/>
  <c r="Q6012" i="1"/>
  <c r="O6012" i="1"/>
  <c r="M6012" i="1"/>
  <c r="D6012" i="1"/>
  <c r="C6012" i="1"/>
  <c r="Q6011" i="1"/>
  <c r="O6011" i="1"/>
  <c r="M6011" i="1"/>
  <c r="D6011" i="1"/>
  <c r="C6011" i="1"/>
  <c r="E6011" i="1" s="1"/>
  <c r="Q6010" i="1"/>
  <c r="O6010" i="1"/>
  <c r="M6010" i="1"/>
  <c r="E6010" i="1"/>
  <c r="D6010" i="1"/>
  <c r="C6010" i="1"/>
  <c r="Q6009" i="1"/>
  <c r="O6009" i="1"/>
  <c r="M6009" i="1"/>
  <c r="D6009" i="1"/>
  <c r="E6009" i="1" s="1"/>
  <c r="C6009" i="1"/>
  <c r="Q6008" i="1"/>
  <c r="O6008" i="1"/>
  <c r="M6008" i="1"/>
  <c r="D6008" i="1"/>
  <c r="C6008" i="1"/>
  <c r="Q6007" i="1"/>
  <c r="O6007" i="1"/>
  <c r="M6007" i="1"/>
  <c r="D6007" i="1"/>
  <c r="C6007" i="1"/>
  <c r="E6007" i="1" s="1"/>
  <c r="Q6006" i="1"/>
  <c r="O6006" i="1"/>
  <c r="M6006" i="1"/>
  <c r="E6006" i="1"/>
  <c r="D6006" i="1"/>
  <c r="C6006" i="1"/>
  <c r="Q6005" i="1"/>
  <c r="O6005" i="1"/>
  <c r="M6005" i="1"/>
  <c r="E6005" i="1"/>
  <c r="D6005" i="1"/>
  <c r="C6005" i="1"/>
  <c r="Q6004" i="1"/>
  <c r="O6004" i="1"/>
  <c r="M6004" i="1"/>
  <c r="D6004" i="1"/>
  <c r="C6004" i="1"/>
  <c r="Q6003" i="1"/>
  <c r="O6003" i="1"/>
  <c r="M6003" i="1"/>
  <c r="D6003" i="1"/>
  <c r="C6003" i="1"/>
  <c r="E6003" i="1" s="1"/>
  <c r="Q6002" i="1"/>
  <c r="O6002" i="1"/>
  <c r="M6002" i="1"/>
  <c r="E6002" i="1"/>
  <c r="D6002" i="1"/>
  <c r="C6002" i="1"/>
  <c r="Q6001" i="1"/>
  <c r="O6001" i="1"/>
  <c r="M6001" i="1"/>
  <c r="D6001" i="1"/>
  <c r="E6001" i="1" s="1"/>
  <c r="C6001" i="1"/>
  <c r="Q6000" i="1"/>
  <c r="O6000" i="1"/>
  <c r="M6000" i="1"/>
  <c r="D6000" i="1"/>
  <c r="C6000" i="1"/>
  <c r="E6000" i="1" s="1"/>
  <c r="Q5999" i="1"/>
  <c r="O5999" i="1"/>
  <c r="M5999" i="1"/>
  <c r="D5999" i="1"/>
  <c r="C5999" i="1"/>
  <c r="E5999" i="1" s="1"/>
  <c r="Q5998" i="1"/>
  <c r="O5998" i="1"/>
  <c r="M5998" i="1"/>
  <c r="E5998" i="1"/>
  <c r="D5998" i="1"/>
  <c r="C5998" i="1"/>
  <c r="Q5997" i="1"/>
  <c r="O5997" i="1"/>
  <c r="M5997" i="1"/>
  <c r="E5997" i="1"/>
  <c r="D5997" i="1"/>
  <c r="C5997" i="1"/>
  <c r="Q5996" i="1"/>
  <c r="O5996" i="1"/>
  <c r="M5996" i="1"/>
  <c r="D5996" i="1"/>
  <c r="C5996" i="1"/>
  <c r="E5996" i="1" s="1"/>
  <c r="Q5995" i="1"/>
  <c r="O5995" i="1"/>
  <c r="M5995" i="1"/>
  <c r="D5995" i="1"/>
  <c r="C5995" i="1"/>
  <c r="E5995" i="1" s="1"/>
  <c r="Q5994" i="1"/>
  <c r="O5994" i="1"/>
  <c r="M5994" i="1"/>
  <c r="E5994" i="1"/>
  <c r="D5994" i="1"/>
  <c r="C5994" i="1"/>
  <c r="Q5993" i="1"/>
  <c r="O5993" i="1"/>
  <c r="M5993" i="1"/>
  <c r="E5993" i="1"/>
  <c r="D5993" i="1"/>
  <c r="C5993" i="1"/>
  <c r="Q5992" i="1"/>
  <c r="O5992" i="1"/>
  <c r="M5992" i="1"/>
  <c r="D5992" i="1"/>
  <c r="C5992" i="1"/>
  <c r="Q5991" i="1"/>
  <c r="O5991" i="1"/>
  <c r="M5991" i="1"/>
  <c r="D5991" i="1"/>
  <c r="C5991" i="1"/>
  <c r="E5991" i="1" s="1"/>
  <c r="Q5990" i="1"/>
  <c r="O5990" i="1"/>
  <c r="M5990" i="1"/>
  <c r="E5990" i="1"/>
  <c r="D5990" i="1"/>
  <c r="C5990" i="1"/>
  <c r="Q5989" i="1"/>
  <c r="O5989" i="1"/>
  <c r="M5989" i="1"/>
  <c r="E5989" i="1"/>
  <c r="D5989" i="1"/>
  <c r="C5989" i="1"/>
  <c r="Q5988" i="1"/>
  <c r="O5988" i="1"/>
  <c r="M5988" i="1"/>
  <c r="D5988" i="1"/>
  <c r="C5988" i="1"/>
  <c r="Q5987" i="1"/>
  <c r="O5987" i="1"/>
  <c r="M5987" i="1"/>
  <c r="D5987" i="1"/>
  <c r="C5987" i="1"/>
  <c r="E5987" i="1" s="1"/>
  <c r="Q5986" i="1"/>
  <c r="O5986" i="1"/>
  <c r="M5986" i="1"/>
  <c r="E5986" i="1"/>
  <c r="D5986" i="1"/>
  <c r="C5986" i="1"/>
  <c r="Q5985" i="1"/>
  <c r="O5985" i="1"/>
  <c r="M5985" i="1"/>
  <c r="D5985" i="1"/>
  <c r="E5985" i="1" s="1"/>
  <c r="C5985" i="1"/>
  <c r="Q5984" i="1"/>
  <c r="O5984" i="1"/>
  <c r="M5984" i="1"/>
  <c r="D5984" i="1"/>
  <c r="C5984" i="1"/>
  <c r="Q5983" i="1"/>
  <c r="O5983" i="1"/>
  <c r="M5983" i="1"/>
  <c r="D5983" i="1"/>
  <c r="C5983" i="1"/>
  <c r="E5983" i="1" s="1"/>
  <c r="Q5982" i="1"/>
  <c r="O5982" i="1"/>
  <c r="M5982" i="1"/>
  <c r="E5982" i="1"/>
  <c r="D5982" i="1"/>
  <c r="C5982" i="1"/>
  <c r="Q5981" i="1"/>
  <c r="O5981" i="1"/>
  <c r="M5981" i="1"/>
  <c r="E5981" i="1"/>
  <c r="D5981" i="1"/>
  <c r="C5981" i="1"/>
  <c r="Q5980" i="1"/>
  <c r="O5980" i="1"/>
  <c r="M5980" i="1"/>
  <c r="D5980" i="1"/>
  <c r="C5980" i="1"/>
  <c r="E5980" i="1" s="1"/>
  <c r="Q5979" i="1"/>
  <c r="O5979" i="1"/>
  <c r="M5979" i="1"/>
  <c r="D5979" i="1"/>
  <c r="C5979" i="1"/>
  <c r="E5979" i="1" s="1"/>
  <c r="Q5978" i="1"/>
  <c r="O5978" i="1"/>
  <c r="M5978" i="1"/>
  <c r="E5978" i="1"/>
  <c r="D5978" i="1"/>
  <c r="C5978" i="1"/>
  <c r="Q5977" i="1"/>
  <c r="O5977" i="1"/>
  <c r="M5977" i="1"/>
  <c r="E5977" i="1"/>
  <c r="D5977" i="1"/>
  <c r="C5977" i="1"/>
  <c r="Q5976" i="1"/>
  <c r="O5976" i="1"/>
  <c r="M5976" i="1"/>
  <c r="D5976" i="1"/>
  <c r="C5976" i="1"/>
  <c r="Q5975" i="1"/>
  <c r="O5975" i="1"/>
  <c r="M5975" i="1"/>
  <c r="D5975" i="1"/>
  <c r="C5975" i="1"/>
  <c r="E5975" i="1" s="1"/>
  <c r="Q5974" i="1"/>
  <c r="O5974" i="1"/>
  <c r="M5974" i="1"/>
  <c r="E5974" i="1"/>
  <c r="D5974" i="1"/>
  <c r="C5974" i="1"/>
  <c r="Q5973" i="1"/>
  <c r="O5973" i="1"/>
  <c r="M5973" i="1"/>
  <c r="E5973" i="1"/>
  <c r="D5973" i="1"/>
  <c r="C5973" i="1"/>
  <c r="Q5972" i="1"/>
  <c r="O5972" i="1"/>
  <c r="M5972" i="1"/>
  <c r="D5972" i="1"/>
  <c r="C5972" i="1"/>
  <c r="Q5971" i="1"/>
  <c r="O5971" i="1"/>
  <c r="M5971" i="1"/>
  <c r="D5971" i="1"/>
  <c r="C5971" i="1"/>
  <c r="E5971" i="1" s="1"/>
  <c r="Q5970" i="1"/>
  <c r="O5970" i="1"/>
  <c r="M5970" i="1"/>
  <c r="E5970" i="1"/>
  <c r="D5970" i="1"/>
  <c r="C5970" i="1"/>
  <c r="Q5969" i="1"/>
  <c r="O5969" i="1"/>
  <c r="M5969" i="1"/>
  <c r="D5969" i="1"/>
  <c r="E5969" i="1" s="1"/>
  <c r="C5969" i="1"/>
  <c r="Q5968" i="1"/>
  <c r="O5968" i="1"/>
  <c r="M5968" i="1"/>
  <c r="D5968" i="1"/>
  <c r="C5968" i="1"/>
  <c r="E5968" i="1" s="1"/>
  <c r="Q5967" i="1"/>
  <c r="O5967" i="1"/>
  <c r="M5967" i="1"/>
  <c r="D5967" i="1"/>
  <c r="C5967" i="1"/>
  <c r="E5967" i="1" s="1"/>
  <c r="Q5966" i="1"/>
  <c r="O5966" i="1"/>
  <c r="M5966" i="1"/>
  <c r="E5966" i="1"/>
  <c r="D5966" i="1"/>
  <c r="C5966" i="1"/>
  <c r="Q5965" i="1"/>
  <c r="O5965" i="1"/>
  <c r="M5965" i="1"/>
  <c r="E5965" i="1"/>
  <c r="D5965" i="1"/>
  <c r="C5965" i="1"/>
  <c r="Q5964" i="1"/>
  <c r="O5964" i="1"/>
  <c r="M5964" i="1"/>
  <c r="D5964" i="1"/>
  <c r="C5964" i="1"/>
  <c r="E5964" i="1" s="1"/>
  <c r="Q5963" i="1"/>
  <c r="O5963" i="1"/>
  <c r="M5963" i="1"/>
  <c r="D5963" i="1"/>
  <c r="C5963" i="1"/>
  <c r="E5963" i="1" s="1"/>
  <c r="Q5962" i="1"/>
  <c r="O5962" i="1"/>
  <c r="M5962" i="1"/>
  <c r="E5962" i="1"/>
  <c r="D5962" i="1"/>
  <c r="C5962" i="1"/>
  <c r="Q5961" i="1"/>
  <c r="O5961" i="1"/>
  <c r="M5961" i="1"/>
  <c r="E5961" i="1"/>
  <c r="D5961" i="1"/>
  <c r="C5961" i="1"/>
  <c r="Q5960" i="1"/>
  <c r="O5960" i="1"/>
  <c r="M5960" i="1"/>
  <c r="D5960" i="1"/>
  <c r="C5960" i="1"/>
  <c r="E5960" i="1" s="1"/>
  <c r="Q5959" i="1"/>
  <c r="O5959" i="1"/>
  <c r="M5959" i="1"/>
  <c r="D5959" i="1"/>
  <c r="C5959" i="1"/>
  <c r="E5959" i="1" s="1"/>
  <c r="Q5958" i="1"/>
  <c r="O5958" i="1"/>
  <c r="M5958" i="1"/>
  <c r="E5958" i="1"/>
  <c r="D5958" i="1"/>
  <c r="C5958" i="1"/>
  <c r="Q5957" i="1"/>
  <c r="O5957" i="1"/>
  <c r="M5957" i="1"/>
  <c r="E5957" i="1"/>
  <c r="D5957" i="1"/>
  <c r="C5957" i="1"/>
  <c r="Q5956" i="1"/>
  <c r="O5956" i="1"/>
  <c r="M5956" i="1"/>
  <c r="D5956" i="1"/>
  <c r="C5956" i="1"/>
  <c r="E5956" i="1" s="1"/>
  <c r="Q5955" i="1"/>
  <c r="O5955" i="1"/>
  <c r="M5955" i="1"/>
  <c r="D5955" i="1"/>
  <c r="C5955" i="1"/>
  <c r="E5955" i="1" s="1"/>
  <c r="Q5954" i="1"/>
  <c r="O5954" i="1"/>
  <c r="M5954" i="1"/>
  <c r="E5954" i="1"/>
  <c r="D5954" i="1"/>
  <c r="C5954" i="1"/>
  <c r="Q5953" i="1"/>
  <c r="O5953" i="1"/>
  <c r="M5953" i="1"/>
  <c r="E5953" i="1"/>
  <c r="D5953" i="1"/>
  <c r="C5953" i="1"/>
  <c r="Q5952" i="1"/>
  <c r="O5952" i="1"/>
  <c r="M5952" i="1"/>
  <c r="D5952" i="1"/>
  <c r="C5952" i="1"/>
  <c r="E5952" i="1" s="1"/>
  <c r="Q5951" i="1"/>
  <c r="O5951" i="1"/>
  <c r="M5951" i="1"/>
  <c r="D5951" i="1"/>
  <c r="C5951" i="1"/>
  <c r="E5951" i="1" s="1"/>
  <c r="Q5950" i="1"/>
  <c r="O5950" i="1"/>
  <c r="M5950" i="1"/>
  <c r="E5950" i="1"/>
  <c r="D5950" i="1"/>
  <c r="C5950" i="1"/>
  <c r="Q5949" i="1"/>
  <c r="O5949" i="1"/>
  <c r="M5949" i="1"/>
  <c r="E5949" i="1"/>
  <c r="D5949" i="1"/>
  <c r="C5949" i="1"/>
  <c r="Q5948" i="1"/>
  <c r="O5948" i="1"/>
  <c r="M5948" i="1"/>
  <c r="D5948" i="1"/>
  <c r="C5948" i="1"/>
  <c r="Q5947" i="1"/>
  <c r="O5947" i="1"/>
  <c r="M5947" i="1"/>
  <c r="E5947" i="1"/>
  <c r="D5947" i="1"/>
  <c r="C5947" i="1"/>
  <c r="Q5946" i="1"/>
  <c r="O5946" i="1"/>
  <c r="M5946" i="1"/>
  <c r="E5946" i="1"/>
  <c r="D5946" i="1"/>
  <c r="C5946" i="1"/>
  <c r="Q5945" i="1"/>
  <c r="O5945" i="1"/>
  <c r="M5945" i="1"/>
  <c r="D5945" i="1"/>
  <c r="C5945" i="1"/>
  <c r="E5945" i="1" s="1"/>
  <c r="Q5944" i="1"/>
  <c r="O5944" i="1"/>
  <c r="M5944" i="1"/>
  <c r="D5944" i="1"/>
  <c r="C5944" i="1"/>
  <c r="Q5943" i="1"/>
  <c r="O5943" i="1"/>
  <c r="M5943" i="1"/>
  <c r="E5943" i="1"/>
  <c r="D5943" i="1"/>
  <c r="C5943" i="1"/>
  <c r="Q5942" i="1"/>
  <c r="O5942" i="1"/>
  <c r="M5942" i="1"/>
  <c r="E5942" i="1"/>
  <c r="D5942" i="1"/>
  <c r="C5942" i="1"/>
  <c r="Q5941" i="1"/>
  <c r="O5941" i="1"/>
  <c r="M5941" i="1"/>
  <c r="D5941" i="1"/>
  <c r="C5941" i="1"/>
  <c r="E5941" i="1" s="1"/>
  <c r="Q5940" i="1"/>
  <c r="O5940" i="1"/>
  <c r="M5940" i="1"/>
  <c r="D5940" i="1"/>
  <c r="C5940" i="1"/>
  <c r="E5940" i="1" s="1"/>
  <c r="Q5939" i="1"/>
  <c r="O5939" i="1"/>
  <c r="M5939" i="1"/>
  <c r="E5939" i="1"/>
  <c r="D5939" i="1"/>
  <c r="C5939" i="1"/>
  <c r="Q5938" i="1"/>
  <c r="O5938" i="1"/>
  <c r="M5938" i="1"/>
  <c r="E5938" i="1"/>
  <c r="D5938" i="1"/>
  <c r="C5938" i="1"/>
  <c r="Q5937" i="1"/>
  <c r="O5937" i="1"/>
  <c r="M5937" i="1"/>
  <c r="D5937" i="1"/>
  <c r="C5937" i="1"/>
  <c r="E5937" i="1" s="1"/>
  <c r="Q5936" i="1"/>
  <c r="O5936" i="1"/>
  <c r="M5936" i="1"/>
  <c r="D5936" i="1"/>
  <c r="C5936" i="1"/>
  <c r="E5936" i="1" s="1"/>
  <c r="Q5935" i="1"/>
  <c r="O5935" i="1"/>
  <c r="M5935" i="1"/>
  <c r="D5935" i="1"/>
  <c r="E5935" i="1" s="1"/>
  <c r="C5935" i="1"/>
  <c r="Q5934" i="1"/>
  <c r="O5934" i="1"/>
  <c r="M5934" i="1"/>
  <c r="E5934" i="1"/>
  <c r="D5934" i="1"/>
  <c r="C5934" i="1"/>
  <c r="Q5933" i="1"/>
  <c r="O5933" i="1"/>
  <c r="M5933" i="1"/>
  <c r="D5933" i="1"/>
  <c r="C5933" i="1"/>
  <c r="E5933" i="1" s="1"/>
  <c r="Q5932" i="1"/>
  <c r="O5932" i="1"/>
  <c r="M5932" i="1"/>
  <c r="D5932" i="1"/>
  <c r="C5932" i="1"/>
  <c r="E5932" i="1" s="1"/>
  <c r="Q5931" i="1"/>
  <c r="O5931" i="1"/>
  <c r="M5931" i="1"/>
  <c r="E5931" i="1"/>
  <c r="D5931" i="1"/>
  <c r="C5931" i="1"/>
  <c r="Q5930" i="1"/>
  <c r="O5930" i="1"/>
  <c r="M5930" i="1"/>
  <c r="E5930" i="1"/>
  <c r="D5930" i="1"/>
  <c r="C5930" i="1"/>
  <c r="Q5929" i="1"/>
  <c r="O5929" i="1"/>
  <c r="M5929" i="1"/>
  <c r="D5929" i="1"/>
  <c r="C5929" i="1"/>
  <c r="E5929" i="1" s="1"/>
  <c r="Q5928" i="1"/>
  <c r="O5928" i="1"/>
  <c r="M5928" i="1"/>
  <c r="D5928" i="1"/>
  <c r="C5928" i="1"/>
  <c r="E5928" i="1" s="1"/>
  <c r="Q5927" i="1"/>
  <c r="O5927" i="1"/>
  <c r="M5927" i="1"/>
  <c r="D5927" i="1"/>
  <c r="E5927" i="1" s="1"/>
  <c r="C5927" i="1"/>
  <c r="Q5926" i="1"/>
  <c r="O5926" i="1"/>
  <c r="M5926" i="1"/>
  <c r="E5926" i="1"/>
  <c r="D5926" i="1"/>
  <c r="C5926" i="1"/>
  <c r="Q5925" i="1"/>
  <c r="O5925" i="1"/>
  <c r="M5925" i="1"/>
  <c r="D5925" i="1"/>
  <c r="C5925" i="1"/>
  <c r="E5925" i="1" s="1"/>
  <c r="Q5924" i="1"/>
  <c r="O5924" i="1"/>
  <c r="M5924" i="1"/>
  <c r="D5924" i="1"/>
  <c r="C5924" i="1"/>
  <c r="E5924" i="1" s="1"/>
  <c r="Q5923" i="1"/>
  <c r="O5923" i="1"/>
  <c r="M5923" i="1"/>
  <c r="E5923" i="1"/>
  <c r="D5923" i="1"/>
  <c r="C5923" i="1"/>
  <c r="Q5922" i="1"/>
  <c r="O5922" i="1"/>
  <c r="M5922" i="1"/>
  <c r="E5922" i="1"/>
  <c r="D5922" i="1"/>
  <c r="C5922" i="1"/>
  <c r="Q5921" i="1"/>
  <c r="O5921" i="1"/>
  <c r="M5921" i="1"/>
  <c r="D5921" i="1"/>
  <c r="C5921" i="1"/>
  <c r="E5921" i="1" s="1"/>
  <c r="Q5920" i="1"/>
  <c r="O5920" i="1"/>
  <c r="M5920" i="1"/>
  <c r="D5920" i="1"/>
  <c r="C5920" i="1"/>
  <c r="E5920" i="1" s="1"/>
  <c r="Q5919" i="1"/>
  <c r="O5919" i="1"/>
  <c r="M5919" i="1"/>
  <c r="D5919" i="1"/>
  <c r="E5919" i="1" s="1"/>
  <c r="C5919" i="1"/>
  <c r="Q5918" i="1"/>
  <c r="O5918" i="1"/>
  <c r="M5918" i="1"/>
  <c r="E5918" i="1"/>
  <c r="D5918" i="1"/>
  <c r="C5918" i="1"/>
  <c r="Q5917" i="1"/>
  <c r="O5917" i="1"/>
  <c r="M5917" i="1"/>
  <c r="D5917" i="1"/>
  <c r="C5917" i="1"/>
  <c r="E5917" i="1" s="1"/>
  <c r="Q5916" i="1"/>
  <c r="O5916" i="1"/>
  <c r="M5916" i="1"/>
  <c r="D5916" i="1"/>
  <c r="C5916" i="1"/>
  <c r="E5916" i="1" s="1"/>
  <c r="Q5915" i="1"/>
  <c r="O5915" i="1"/>
  <c r="M5915" i="1"/>
  <c r="E5915" i="1"/>
  <c r="D5915" i="1"/>
  <c r="C5915" i="1"/>
  <c r="Q5914" i="1"/>
  <c r="O5914" i="1"/>
  <c r="M5914" i="1"/>
  <c r="E5914" i="1"/>
  <c r="D5914" i="1"/>
  <c r="C5914" i="1"/>
  <c r="Q5913" i="1"/>
  <c r="O5913" i="1"/>
  <c r="M5913" i="1"/>
  <c r="D5913" i="1"/>
  <c r="C5913" i="1"/>
  <c r="E5913" i="1" s="1"/>
  <c r="Q5912" i="1"/>
  <c r="O5912" i="1"/>
  <c r="M5912" i="1"/>
  <c r="D5912" i="1"/>
  <c r="C5912" i="1"/>
  <c r="E5912" i="1" s="1"/>
  <c r="Q5911" i="1"/>
  <c r="O5911" i="1"/>
  <c r="M5911" i="1"/>
  <c r="D5911" i="1"/>
  <c r="C5911" i="1"/>
  <c r="E5911" i="1" s="1"/>
  <c r="Q5910" i="1"/>
  <c r="O5910" i="1"/>
  <c r="M5910" i="1"/>
  <c r="E5910" i="1"/>
  <c r="D5910" i="1"/>
  <c r="C5910" i="1"/>
  <c r="Q5909" i="1"/>
  <c r="O5909" i="1"/>
  <c r="M5909" i="1"/>
  <c r="D5909" i="1"/>
  <c r="C5909" i="1"/>
  <c r="E5909" i="1" s="1"/>
  <c r="Q5908" i="1"/>
  <c r="O5908" i="1"/>
  <c r="M5908" i="1"/>
  <c r="D5908" i="1"/>
  <c r="C5908" i="1"/>
  <c r="E5908" i="1" s="1"/>
  <c r="Q5907" i="1"/>
  <c r="O5907" i="1"/>
  <c r="M5907" i="1"/>
  <c r="E5907" i="1"/>
  <c r="D5907" i="1"/>
  <c r="C5907" i="1"/>
  <c r="Q5906" i="1"/>
  <c r="O5906" i="1"/>
  <c r="M5906" i="1"/>
  <c r="E5906" i="1"/>
  <c r="D5906" i="1"/>
  <c r="C5906" i="1"/>
  <c r="Q5905" i="1"/>
  <c r="O5905" i="1"/>
  <c r="M5905" i="1"/>
  <c r="D5905" i="1"/>
  <c r="C5905" i="1"/>
  <c r="E5905" i="1" s="1"/>
  <c r="Q5904" i="1"/>
  <c r="O5904" i="1"/>
  <c r="M5904" i="1"/>
  <c r="D5904" i="1"/>
  <c r="C5904" i="1"/>
  <c r="E5904" i="1" s="1"/>
  <c r="Q5903" i="1"/>
  <c r="O5903" i="1"/>
  <c r="M5903" i="1"/>
  <c r="D5903" i="1"/>
  <c r="C5903" i="1"/>
  <c r="E5903" i="1" s="1"/>
  <c r="Q5902" i="1"/>
  <c r="O5902" i="1"/>
  <c r="M5902" i="1"/>
  <c r="E5902" i="1"/>
  <c r="D5902" i="1"/>
  <c r="C5902" i="1"/>
  <c r="Q5901" i="1"/>
  <c r="O5901" i="1"/>
  <c r="M5901" i="1"/>
  <c r="D5901" i="1"/>
  <c r="C5901" i="1"/>
  <c r="E5901" i="1" s="1"/>
  <c r="Q5900" i="1"/>
  <c r="O5900" i="1"/>
  <c r="M5900" i="1"/>
  <c r="D5900" i="1"/>
  <c r="C5900" i="1"/>
  <c r="E5900" i="1" s="1"/>
  <c r="Q5899" i="1"/>
  <c r="O5899" i="1"/>
  <c r="M5899" i="1"/>
  <c r="E5899" i="1"/>
  <c r="D5899" i="1"/>
  <c r="C5899" i="1"/>
  <c r="Q5898" i="1"/>
  <c r="O5898" i="1"/>
  <c r="M5898" i="1"/>
  <c r="E5898" i="1"/>
  <c r="D5898" i="1"/>
  <c r="C5898" i="1"/>
  <c r="Q5897" i="1"/>
  <c r="O5897" i="1"/>
  <c r="M5897" i="1"/>
  <c r="D5897" i="1"/>
  <c r="C5897" i="1"/>
  <c r="E5897" i="1" s="1"/>
  <c r="Q5896" i="1"/>
  <c r="O5896" i="1"/>
  <c r="M5896" i="1"/>
  <c r="D5896" i="1"/>
  <c r="C5896" i="1"/>
  <c r="E5896" i="1" s="1"/>
  <c r="Q5895" i="1"/>
  <c r="O5895" i="1"/>
  <c r="M5895" i="1"/>
  <c r="D5895" i="1"/>
  <c r="C5895" i="1"/>
  <c r="E5895" i="1" s="1"/>
  <c r="Q5894" i="1"/>
  <c r="O5894" i="1"/>
  <c r="M5894" i="1"/>
  <c r="E5894" i="1"/>
  <c r="D5894" i="1"/>
  <c r="C5894" i="1"/>
  <c r="Q5893" i="1"/>
  <c r="O5893" i="1"/>
  <c r="M5893" i="1"/>
  <c r="D5893" i="1"/>
  <c r="C5893" i="1"/>
  <c r="E5893" i="1" s="1"/>
  <c r="Q5892" i="1"/>
  <c r="O5892" i="1"/>
  <c r="M5892" i="1"/>
  <c r="D5892" i="1"/>
  <c r="C5892" i="1"/>
  <c r="E5892" i="1" s="1"/>
  <c r="Q5891" i="1"/>
  <c r="O5891" i="1"/>
  <c r="M5891" i="1"/>
  <c r="D5891" i="1"/>
  <c r="E5891" i="1" s="1"/>
  <c r="C5891" i="1"/>
  <c r="Q5890" i="1"/>
  <c r="O5890" i="1"/>
  <c r="M5890" i="1"/>
  <c r="E5890" i="1"/>
  <c r="D5890" i="1"/>
  <c r="C5890" i="1"/>
  <c r="Q5889" i="1"/>
  <c r="O5889" i="1"/>
  <c r="M5889" i="1"/>
  <c r="D5889" i="1"/>
  <c r="C5889" i="1"/>
  <c r="E5889" i="1" s="1"/>
  <c r="Q5888" i="1"/>
  <c r="O5888" i="1"/>
  <c r="M5888" i="1"/>
  <c r="D5888" i="1"/>
  <c r="C5888" i="1"/>
  <c r="E5888" i="1" s="1"/>
  <c r="Q5887" i="1"/>
  <c r="O5887" i="1"/>
  <c r="M5887" i="1"/>
  <c r="D5887" i="1"/>
  <c r="C5887" i="1"/>
  <c r="E5887" i="1" s="1"/>
  <c r="Q5886" i="1"/>
  <c r="O5886" i="1"/>
  <c r="M5886" i="1"/>
  <c r="E5886" i="1"/>
  <c r="D5886" i="1"/>
  <c r="C5886" i="1"/>
  <c r="Q5885" i="1"/>
  <c r="O5885" i="1"/>
  <c r="M5885" i="1"/>
  <c r="D5885" i="1"/>
  <c r="C5885" i="1"/>
  <c r="Q5884" i="1"/>
  <c r="O5884" i="1"/>
  <c r="M5884" i="1"/>
  <c r="D5884" i="1"/>
  <c r="C5884" i="1"/>
  <c r="E5884" i="1" s="1"/>
  <c r="Q5883" i="1"/>
  <c r="O5883" i="1"/>
  <c r="M5883" i="1"/>
  <c r="D5883" i="1"/>
  <c r="C5883" i="1"/>
  <c r="E5883" i="1" s="1"/>
  <c r="Q5882" i="1"/>
  <c r="O5882" i="1"/>
  <c r="M5882" i="1"/>
  <c r="E5882" i="1"/>
  <c r="D5882" i="1"/>
  <c r="C5882" i="1"/>
  <c r="Q5881" i="1"/>
  <c r="O5881" i="1"/>
  <c r="M5881" i="1"/>
  <c r="D5881" i="1"/>
  <c r="C5881" i="1"/>
  <c r="E5881" i="1" s="1"/>
  <c r="Q5880" i="1"/>
  <c r="O5880" i="1"/>
  <c r="M5880" i="1"/>
  <c r="D5880" i="1"/>
  <c r="C5880" i="1"/>
  <c r="E5880" i="1" s="1"/>
  <c r="Q5879" i="1"/>
  <c r="O5879" i="1"/>
  <c r="M5879" i="1"/>
  <c r="D5879" i="1"/>
  <c r="C5879" i="1"/>
  <c r="E5879" i="1" s="1"/>
  <c r="Q5878" i="1"/>
  <c r="O5878" i="1"/>
  <c r="M5878" i="1"/>
  <c r="E5878" i="1"/>
  <c r="D5878" i="1"/>
  <c r="C5878" i="1"/>
  <c r="Q5877" i="1"/>
  <c r="O5877" i="1"/>
  <c r="M5877" i="1"/>
  <c r="D5877" i="1"/>
  <c r="C5877" i="1"/>
  <c r="E5877" i="1" s="1"/>
  <c r="Q5876" i="1"/>
  <c r="O5876" i="1"/>
  <c r="M5876" i="1"/>
  <c r="D5876" i="1"/>
  <c r="C5876" i="1"/>
  <c r="E5876" i="1" s="1"/>
  <c r="Q5875" i="1"/>
  <c r="O5875" i="1"/>
  <c r="M5875" i="1"/>
  <c r="D5875" i="1"/>
  <c r="C5875" i="1"/>
  <c r="E5875" i="1" s="1"/>
  <c r="Q5874" i="1"/>
  <c r="O5874" i="1"/>
  <c r="M5874" i="1"/>
  <c r="E5874" i="1"/>
  <c r="D5874" i="1"/>
  <c r="C5874" i="1"/>
  <c r="Q5873" i="1"/>
  <c r="O5873" i="1"/>
  <c r="M5873" i="1"/>
  <c r="D5873" i="1"/>
  <c r="C5873" i="1"/>
  <c r="E5873" i="1" s="1"/>
  <c r="Q5872" i="1"/>
  <c r="O5872" i="1"/>
  <c r="M5872" i="1"/>
  <c r="D5872" i="1"/>
  <c r="C5872" i="1"/>
  <c r="E5872" i="1" s="1"/>
  <c r="Q5871" i="1"/>
  <c r="O5871" i="1"/>
  <c r="M5871" i="1"/>
  <c r="D5871" i="1"/>
  <c r="C5871" i="1"/>
  <c r="E5871" i="1" s="1"/>
  <c r="Q5870" i="1"/>
  <c r="O5870" i="1"/>
  <c r="M5870" i="1"/>
  <c r="E5870" i="1"/>
  <c r="D5870" i="1"/>
  <c r="C5870" i="1"/>
  <c r="Q5869" i="1"/>
  <c r="O5869" i="1"/>
  <c r="M5869" i="1"/>
  <c r="D5869" i="1"/>
  <c r="C5869" i="1"/>
  <c r="Q5868" i="1"/>
  <c r="O5868" i="1"/>
  <c r="M5868" i="1"/>
  <c r="D5868" i="1"/>
  <c r="C5868" i="1"/>
  <c r="E5868" i="1" s="1"/>
  <c r="Q5867" i="1"/>
  <c r="O5867" i="1"/>
  <c r="M5867" i="1"/>
  <c r="D5867" i="1"/>
  <c r="C5867" i="1"/>
  <c r="E5867" i="1" s="1"/>
  <c r="Q5866" i="1"/>
  <c r="O5866" i="1"/>
  <c r="M5866" i="1"/>
  <c r="E5866" i="1"/>
  <c r="D5866" i="1"/>
  <c r="C5866" i="1"/>
  <c r="Q5865" i="1"/>
  <c r="O5865" i="1"/>
  <c r="M5865" i="1"/>
  <c r="D5865" i="1"/>
  <c r="C5865" i="1"/>
  <c r="E5865" i="1" s="1"/>
  <c r="Q5864" i="1"/>
  <c r="O5864" i="1"/>
  <c r="M5864" i="1"/>
  <c r="D5864" i="1"/>
  <c r="C5864" i="1"/>
  <c r="E5864" i="1" s="1"/>
  <c r="Q5863" i="1"/>
  <c r="O5863" i="1"/>
  <c r="M5863" i="1"/>
  <c r="D5863" i="1"/>
  <c r="C5863" i="1"/>
  <c r="E5863" i="1" s="1"/>
  <c r="Q5862" i="1"/>
  <c r="O5862" i="1"/>
  <c r="M5862" i="1"/>
  <c r="E5862" i="1"/>
  <c r="D5862" i="1"/>
  <c r="C5862" i="1"/>
  <c r="Q5861" i="1"/>
  <c r="O5861" i="1"/>
  <c r="M5861" i="1"/>
  <c r="D5861" i="1"/>
  <c r="C5861" i="1"/>
  <c r="E5861" i="1" s="1"/>
  <c r="Q5860" i="1"/>
  <c r="O5860" i="1"/>
  <c r="M5860" i="1"/>
  <c r="D5860" i="1"/>
  <c r="C5860" i="1"/>
  <c r="E5860" i="1" s="1"/>
  <c r="Q5859" i="1"/>
  <c r="O5859" i="1"/>
  <c r="M5859" i="1"/>
  <c r="D5859" i="1"/>
  <c r="C5859" i="1"/>
  <c r="E5859" i="1" s="1"/>
  <c r="Q5858" i="1"/>
  <c r="O5858" i="1"/>
  <c r="M5858" i="1"/>
  <c r="E5858" i="1"/>
  <c r="D5858" i="1"/>
  <c r="C5858" i="1"/>
  <c r="Q5857" i="1"/>
  <c r="O5857" i="1"/>
  <c r="M5857" i="1"/>
  <c r="D5857" i="1"/>
  <c r="C5857" i="1"/>
  <c r="E5857" i="1" s="1"/>
  <c r="Q5856" i="1"/>
  <c r="O5856" i="1"/>
  <c r="M5856" i="1"/>
  <c r="D5856" i="1"/>
  <c r="C5856" i="1"/>
  <c r="E5856" i="1" s="1"/>
  <c r="Q5855" i="1"/>
  <c r="O5855" i="1"/>
  <c r="M5855" i="1"/>
  <c r="D5855" i="1"/>
  <c r="C5855" i="1"/>
  <c r="E5855" i="1" s="1"/>
  <c r="Q5854" i="1"/>
  <c r="O5854" i="1"/>
  <c r="M5854" i="1"/>
  <c r="E5854" i="1"/>
  <c r="D5854" i="1"/>
  <c r="C5854" i="1"/>
  <c r="Q5853" i="1"/>
  <c r="O5853" i="1"/>
  <c r="M5853" i="1"/>
  <c r="D5853" i="1"/>
  <c r="C5853" i="1"/>
  <c r="Q5852" i="1"/>
  <c r="O5852" i="1"/>
  <c r="M5852" i="1"/>
  <c r="D5852" i="1"/>
  <c r="C5852" i="1"/>
  <c r="E5852" i="1" s="1"/>
  <c r="Q5851" i="1"/>
  <c r="O5851" i="1"/>
  <c r="M5851" i="1"/>
  <c r="D5851" i="1"/>
  <c r="C5851" i="1"/>
  <c r="E5851" i="1" s="1"/>
  <c r="Q5850" i="1"/>
  <c r="O5850" i="1"/>
  <c r="M5850" i="1"/>
  <c r="E5850" i="1"/>
  <c r="D5850" i="1"/>
  <c r="C5850" i="1"/>
  <c r="Q5849" i="1"/>
  <c r="O5849" i="1"/>
  <c r="M5849" i="1"/>
  <c r="D5849" i="1"/>
  <c r="E5849" i="1" s="1"/>
  <c r="C5849" i="1"/>
  <c r="Q5848" i="1"/>
  <c r="O5848" i="1"/>
  <c r="M5848" i="1"/>
  <c r="D5848" i="1"/>
  <c r="C5848" i="1"/>
  <c r="E5848" i="1" s="1"/>
  <c r="Q5847" i="1"/>
  <c r="O5847" i="1"/>
  <c r="M5847" i="1"/>
  <c r="D5847" i="1"/>
  <c r="C5847" i="1"/>
  <c r="E5847" i="1" s="1"/>
  <c r="Q5846" i="1"/>
  <c r="O5846" i="1"/>
  <c r="M5846" i="1"/>
  <c r="E5846" i="1"/>
  <c r="D5846" i="1"/>
  <c r="C5846" i="1"/>
  <c r="Q5845" i="1"/>
  <c r="O5845" i="1"/>
  <c r="M5845" i="1"/>
  <c r="D5845" i="1"/>
  <c r="E5845" i="1" s="1"/>
  <c r="C5845" i="1"/>
  <c r="Q5844" i="1"/>
  <c r="O5844" i="1"/>
  <c r="M5844" i="1"/>
  <c r="D5844" i="1"/>
  <c r="C5844" i="1"/>
  <c r="E5844" i="1" s="1"/>
  <c r="Q5843" i="1"/>
  <c r="O5843" i="1"/>
  <c r="M5843" i="1"/>
  <c r="D5843" i="1"/>
  <c r="C5843" i="1"/>
  <c r="E5843" i="1" s="1"/>
  <c r="Q5842" i="1"/>
  <c r="O5842" i="1"/>
  <c r="M5842" i="1"/>
  <c r="E5842" i="1"/>
  <c r="D5842" i="1"/>
  <c r="C5842" i="1"/>
  <c r="Q5841" i="1"/>
  <c r="O5841" i="1"/>
  <c r="M5841" i="1"/>
  <c r="D5841" i="1"/>
  <c r="E5841" i="1" s="1"/>
  <c r="C5841" i="1"/>
  <c r="Q5840" i="1"/>
  <c r="O5840" i="1"/>
  <c r="M5840" i="1"/>
  <c r="D5840" i="1"/>
  <c r="C5840" i="1"/>
  <c r="E5840" i="1" s="1"/>
  <c r="Q5839" i="1"/>
  <c r="O5839" i="1"/>
  <c r="M5839" i="1"/>
  <c r="D5839" i="1"/>
  <c r="C5839" i="1"/>
  <c r="E5839" i="1" s="1"/>
  <c r="Q5838" i="1"/>
  <c r="O5838" i="1"/>
  <c r="M5838" i="1"/>
  <c r="E5838" i="1"/>
  <c r="D5838" i="1"/>
  <c r="C5838" i="1"/>
  <c r="Q5837" i="1"/>
  <c r="O5837" i="1"/>
  <c r="M5837" i="1"/>
  <c r="D5837" i="1"/>
  <c r="E5837" i="1" s="1"/>
  <c r="C5837" i="1"/>
  <c r="Q5836" i="1"/>
  <c r="O5836" i="1"/>
  <c r="M5836" i="1"/>
  <c r="D5836" i="1"/>
  <c r="C5836" i="1"/>
  <c r="E5836" i="1" s="1"/>
  <c r="Q5835" i="1"/>
  <c r="O5835" i="1"/>
  <c r="M5835" i="1"/>
  <c r="D5835" i="1"/>
  <c r="C5835" i="1"/>
  <c r="E5835" i="1" s="1"/>
  <c r="Q5834" i="1"/>
  <c r="O5834" i="1"/>
  <c r="M5834" i="1"/>
  <c r="E5834" i="1"/>
  <c r="D5834" i="1"/>
  <c r="C5834" i="1"/>
  <c r="Q5833" i="1"/>
  <c r="O5833" i="1"/>
  <c r="M5833" i="1"/>
  <c r="D5833" i="1"/>
  <c r="E5833" i="1" s="1"/>
  <c r="C5833" i="1"/>
  <c r="Q5832" i="1"/>
  <c r="O5832" i="1"/>
  <c r="M5832" i="1"/>
  <c r="D5832" i="1"/>
  <c r="C5832" i="1"/>
  <c r="E5832" i="1" s="1"/>
  <c r="Q5831" i="1"/>
  <c r="O5831" i="1"/>
  <c r="M5831" i="1"/>
  <c r="D5831" i="1"/>
  <c r="C5831" i="1"/>
  <c r="E5831" i="1" s="1"/>
  <c r="Q5830" i="1"/>
  <c r="O5830" i="1"/>
  <c r="M5830" i="1"/>
  <c r="E5830" i="1"/>
  <c r="D5830" i="1"/>
  <c r="C5830" i="1"/>
  <c r="Q5829" i="1"/>
  <c r="O5829" i="1"/>
  <c r="M5829" i="1"/>
  <c r="D5829" i="1"/>
  <c r="E5829" i="1" s="1"/>
  <c r="C5829" i="1"/>
  <c r="Q5828" i="1"/>
  <c r="O5828" i="1"/>
  <c r="M5828" i="1"/>
  <c r="D5828" i="1"/>
  <c r="C5828" i="1"/>
  <c r="E5828" i="1" s="1"/>
  <c r="Q5827" i="1"/>
  <c r="O5827" i="1"/>
  <c r="M5827" i="1"/>
  <c r="D5827" i="1"/>
  <c r="C5827" i="1"/>
  <c r="E5827" i="1" s="1"/>
  <c r="Q5826" i="1"/>
  <c r="O5826" i="1"/>
  <c r="M5826" i="1"/>
  <c r="E5826" i="1"/>
  <c r="D5826" i="1"/>
  <c r="C5826" i="1"/>
  <c r="Q5825" i="1"/>
  <c r="O5825" i="1"/>
  <c r="M5825" i="1"/>
  <c r="D5825" i="1"/>
  <c r="E5825" i="1" s="1"/>
  <c r="C5825" i="1"/>
  <c r="Q5824" i="1"/>
  <c r="O5824" i="1"/>
  <c r="M5824" i="1"/>
  <c r="D5824" i="1"/>
  <c r="C5824" i="1"/>
  <c r="E5824" i="1" s="1"/>
  <c r="Q5823" i="1"/>
  <c r="O5823" i="1"/>
  <c r="M5823" i="1"/>
  <c r="D5823" i="1"/>
  <c r="C5823" i="1"/>
  <c r="E5823" i="1" s="1"/>
  <c r="Q5822" i="1"/>
  <c r="O5822" i="1"/>
  <c r="M5822" i="1"/>
  <c r="E5822" i="1"/>
  <c r="D5822" i="1"/>
  <c r="C5822" i="1"/>
  <c r="Q5821" i="1"/>
  <c r="O5821" i="1"/>
  <c r="M5821" i="1"/>
  <c r="D5821" i="1"/>
  <c r="E5821" i="1" s="1"/>
  <c r="C5821" i="1"/>
  <c r="Q5820" i="1"/>
  <c r="O5820" i="1"/>
  <c r="M5820" i="1"/>
  <c r="D5820" i="1"/>
  <c r="C5820" i="1"/>
  <c r="E5820" i="1" s="1"/>
  <c r="Q5819" i="1"/>
  <c r="O5819" i="1"/>
  <c r="M5819" i="1"/>
  <c r="D5819" i="1"/>
  <c r="C5819" i="1"/>
  <c r="E5819" i="1" s="1"/>
  <c r="Q5818" i="1"/>
  <c r="O5818" i="1"/>
  <c r="M5818" i="1"/>
  <c r="E5818" i="1"/>
  <c r="D5818" i="1"/>
  <c r="C5818" i="1"/>
  <c r="Q5817" i="1"/>
  <c r="O5817" i="1"/>
  <c r="M5817" i="1"/>
  <c r="E5817" i="1"/>
  <c r="D5817" i="1"/>
  <c r="C5817" i="1"/>
  <c r="Q5816" i="1"/>
  <c r="O5816" i="1"/>
  <c r="M5816" i="1"/>
  <c r="D5816" i="1"/>
  <c r="C5816" i="1"/>
  <c r="Q5815" i="1"/>
  <c r="O5815" i="1"/>
  <c r="M5815" i="1"/>
  <c r="D5815" i="1"/>
  <c r="C5815" i="1"/>
  <c r="E5815" i="1" s="1"/>
  <c r="Q5814" i="1"/>
  <c r="O5814" i="1"/>
  <c r="M5814" i="1"/>
  <c r="E5814" i="1"/>
  <c r="D5814" i="1"/>
  <c r="C5814" i="1"/>
  <c r="Q5813" i="1"/>
  <c r="O5813" i="1"/>
  <c r="M5813" i="1"/>
  <c r="D5813" i="1"/>
  <c r="E5813" i="1" s="1"/>
  <c r="C5813" i="1"/>
  <c r="Q5812" i="1"/>
  <c r="O5812" i="1"/>
  <c r="M5812" i="1"/>
  <c r="D5812" i="1"/>
  <c r="C5812" i="1"/>
  <c r="E5812" i="1" s="1"/>
  <c r="Q5811" i="1"/>
  <c r="O5811" i="1"/>
  <c r="M5811" i="1"/>
  <c r="D5811" i="1"/>
  <c r="C5811" i="1"/>
  <c r="E5811" i="1" s="1"/>
  <c r="Q5810" i="1"/>
  <c r="O5810" i="1"/>
  <c r="M5810" i="1"/>
  <c r="E5810" i="1"/>
  <c r="D5810" i="1"/>
  <c r="C5810" i="1"/>
  <c r="Q5809" i="1"/>
  <c r="O5809" i="1"/>
  <c r="M5809" i="1"/>
  <c r="D5809" i="1"/>
  <c r="E5809" i="1" s="1"/>
  <c r="C5809" i="1"/>
  <c r="Q5808" i="1"/>
  <c r="O5808" i="1"/>
  <c r="M5808" i="1"/>
  <c r="D5808" i="1"/>
  <c r="C5808" i="1"/>
  <c r="E5808" i="1" s="1"/>
  <c r="Q5807" i="1"/>
  <c r="O5807" i="1"/>
  <c r="M5807" i="1"/>
  <c r="D5807" i="1"/>
  <c r="C5807" i="1"/>
  <c r="E5807" i="1" s="1"/>
  <c r="Q5806" i="1"/>
  <c r="O5806" i="1"/>
  <c r="M5806" i="1"/>
  <c r="E5806" i="1"/>
  <c r="D5806" i="1"/>
  <c r="C5806" i="1"/>
  <c r="Q5805" i="1"/>
  <c r="O5805" i="1"/>
  <c r="M5805" i="1"/>
  <c r="D5805" i="1"/>
  <c r="E5805" i="1" s="1"/>
  <c r="C5805" i="1"/>
  <c r="Q5804" i="1"/>
  <c r="O5804" i="1"/>
  <c r="M5804" i="1"/>
  <c r="D5804" i="1"/>
  <c r="C5804" i="1"/>
  <c r="E5804" i="1" s="1"/>
  <c r="Q5803" i="1"/>
  <c r="O5803" i="1"/>
  <c r="M5803" i="1"/>
  <c r="D5803" i="1"/>
  <c r="C5803" i="1"/>
  <c r="E5803" i="1" s="1"/>
  <c r="Q5802" i="1"/>
  <c r="O5802" i="1"/>
  <c r="M5802" i="1"/>
  <c r="E5802" i="1"/>
  <c r="D5802" i="1"/>
  <c r="C5802" i="1"/>
  <c r="Q5801" i="1"/>
  <c r="O5801" i="1"/>
  <c r="M5801" i="1"/>
  <c r="E5801" i="1"/>
  <c r="D5801" i="1"/>
  <c r="C5801" i="1"/>
  <c r="Q5800" i="1"/>
  <c r="O5800" i="1"/>
  <c r="M5800" i="1"/>
  <c r="D5800" i="1"/>
  <c r="C5800" i="1"/>
  <c r="Q5799" i="1"/>
  <c r="O5799" i="1"/>
  <c r="M5799" i="1"/>
  <c r="D5799" i="1"/>
  <c r="C5799" i="1"/>
  <c r="E5799" i="1" s="1"/>
  <c r="Q5798" i="1"/>
  <c r="O5798" i="1"/>
  <c r="M5798" i="1"/>
  <c r="E5798" i="1"/>
  <c r="D5798" i="1"/>
  <c r="C5798" i="1"/>
  <c r="Q5797" i="1"/>
  <c r="O5797" i="1"/>
  <c r="M5797" i="1"/>
  <c r="D5797" i="1"/>
  <c r="E5797" i="1" s="1"/>
  <c r="C5797" i="1"/>
  <c r="Q5796" i="1"/>
  <c r="O5796" i="1"/>
  <c r="M5796" i="1"/>
  <c r="D5796" i="1"/>
  <c r="C5796" i="1"/>
  <c r="E5796" i="1" s="1"/>
  <c r="Q5795" i="1"/>
  <c r="O5795" i="1"/>
  <c r="M5795" i="1"/>
  <c r="E5795" i="1"/>
  <c r="D5795" i="1"/>
  <c r="C5795" i="1"/>
  <c r="Q5794" i="1"/>
  <c r="O5794" i="1"/>
  <c r="M5794" i="1"/>
  <c r="E5794" i="1"/>
  <c r="D5794" i="1"/>
  <c r="C5794" i="1"/>
  <c r="Q5793" i="1"/>
  <c r="O5793" i="1"/>
  <c r="M5793" i="1"/>
  <c r="E5793" i="1"/>
  <c r="D5793" i="1"/>
  <c r="C5793" i="1"/>
  <c r="Q5792" i="1"/>
  <c r="O5792" i="1"/>
  <c r="M5792" i="1"/>
  <c r="D5792" i="1"/>
  <c r="C5792" i="1"/>
  <c r="Q5791" i="1"/>
  <c r="O5791" i="1"/>
  <c r="M5791" i="1"/>
  <c r="D5791" i="1"/>
  <c r="C5791" i="1"/>
  <c r="E5791" i="1" s="1"/>
  <c r="Q5790" i="1"/>
  <c r="O5790" i="1"/>
  <c r="M5790" i="1"/>
  <c r="E5790" i="1"/>
  <c r="D5790" i="1"/>
  <c r="C5790" i="1"/>
  <c r="Q5789" i="1"/>
  <c r="O5789" i="1"/>
  <c r="M5789" i="1"/>
  <c r="D5789" i="1"/>
  <c r="E5789" i="1" s="1"/>
  <c r="C5789" i="1"/>
  <c r="Q5788" i="1"/>
  <c r="O5788" i="1"/>
  <c r="M5788" i="1"/>
  <c r="D5788" i="1"/>
  <c r="C5788" i="1"/>
  <c r="E5788" i="1" s="1"/>
  <c r="Q5787" i="1"/>
  <c r="O5787" i="1"/>
  <c r="M5787" i="1"/>
  <c r="E5787" i="1"/>
  <c r="D5787" i="1"/>
  <c r="C5787" i="1"/>
  <c r="Q5786" i="1"/>
  <c r="O5786" i="1"/>
  <c r="M5786" i="1"/>
  <c r="E5786" i="1"/>
  <c r="D5786" i="1"/>
  <c r="C5786" i="1"/>
  <c r="Q5785" i="1"/>
  <c r="O5785" i="1"/>
  <c r="M5785" i="1"/>
  <c r="E5785" i="1"/>
  <c r="D5785" i="1"/>
  <c r="C5785" i="1"/>
  <c r="Q5784" i="1"/>
  <c r="O5784" i="1"/>
  <c r="M5784" i="1"/>
  <c r="D5784" i="1"/>
  <c r="C5784" i="1"/>
  <c r="Q5783" i="1"/>
  <c r="O5783" i="1"/>
  <c r="M5783" i="1"/>
  <c r="D5783" i="1"/>
  <c r="C5783" i="1"/>
  <c r="E5783" i="1" s="1"/>
  <c r="Q5782" i="1"/>
  <c r="O5782" i="1"/>
  <c r="M5782" i="1"/>
  <c r="E5782" i="1"/>
  <c r="D5782" i="1"/>
  <c r="C5782" i="1"/>
  <c r="Q5781" i="1"/>
  <c r="O5781" i="1"/>
  <c r="M5781" i="1"/>
  <c r="D5781" i="1"/>
  <c r="E5781" i="1" s="1"/>
  <c r="C5781" i="1"/>
  <c r="Q5780" i="1"/>
  <c r="O5780" i="1"/>
  <c r="M5780" i="1"/>
  <c r="D5780" i="1"/>
  <c r="C5780" i="1"/>
  <c r="E5780" i="1" s="1"/>
  <c r="Q5779" i="1"/>
  <c r="O5779" i="1"/>
  <c r="M5779" i="1"/>
  <c r="E5779" i="1"/>
  <c r="D5779" i="1"/>
  <c r="C5779" i="1"/>
  <c r="Q5778" i="1"/>
  <c r="O5778" i="1"/>
  <c r="M5778" i="1"/>
  <c r="E5778" i="1"/>
  <c r="D5778" i="1"/>
  <c r="C5778" i="1"/>
  <c r="Q5777" i="1"/>
  <c r="O5777" i="1"/>
  <c r="M5777" i="1"/>
  <c r="D5777" i="1"/>
  <c r="E5777" i="1" s="1"/>
  <c r="C5777" i="1"/>
  <c r="Q5776" i="1"/>
  <c r="O5776" i="1"/>
  <c r="M5776" i="1"/>
  <c r="D5776" i="1"/>
  <c r="C5776" i="1"/>
  <c r="E5776" i="1" s="1"/>
  <c r="Q5775" i="1"/>
  <c r="O5775" i="1"/>
  <c r="M5775" i="1"/>
  <c r="D5775" i="1"/>
  <c r="C5775" i="1"/>
  <c r="E5775" i="1" s="1"/>
  <c r="Q5774" i="1"/>
  <c r="O5774" i="1"/>
  <c r="M5774" i="1"/>
  <c r="E5774" i="1"/>
  <c r="D5774" i="1"/>
  <c r="C5774" i="1"/>
  <c r="Q5773" i="1"/>
  <c r="O5773" i="1"/>
  <c r="M5773" i="1"/>
  <c r="D5773" i="1"/>
  <c r="E5773" i="1" s="1"/>
  <c r="C5773" i="1"/>
  <c r="Q5772" i="1"/>
  <c r="O5772" i="1"/>
  <c r="M5772" i="1"/>
  <c r="D5772" i="1"/>
  <c r="C5772" i="1"/>
  <c r="E5772" i="1" s="1"/>
  <c r="Q5771" i="1"/>
  <c r="O5771" i="1"/>
  <c r="M5771" i="1"/>
  <c r="E5771" i="1"/>
  <c r="D5771" i="1"/>
  <c r="C5771" i="1"/>
  <c r="Q5770" i="1"/>
  <c r="O5770" i="1"/>
  <c r="M5770" i="1"/>
  <c r="E5770" i="1"/>
  <c r="D5770" i="1"/>
  <c r="C5770" i="1"/>
  <c r="Q5769" i="1"/>
  <c r="O5769" i="1"/>
  <c r="M5769" i="1"/>
  <c r="E5769" i="1"/>
  <c r="D5769" i="1"/>
  <c r="C5769" i="1"/>
  <c r="Q5768" i="1"/>
  <c r="O5768" i="1"/>
  <c r="M5768" i="1"/>
  <c r="D5768" i="1"/>
  <c r="C5768" i="1"/>
  <c r="Q5767" i="1"/>
  <c r="O5767" i="1"/>
  <c r="M5767" i="1"/>
  <c r="D5767" i="1"/>
  <c r="C5767" i="1"/>
  <c r="E5767" i="1" s="1"/>
  <c r="Q5766" i="1"/>
  <c r="O5766" i="1"/>
  <c r="M5766" i="1"/>
  <c r="E5766" i="1"/>
  <c r="D5766" i="1"/>
  <c r="C5766" i="1"/>
  <c r="Q5765" i="1"/>
  <c r="O5765" i="1"/>
  <c r="M5765" i="1"/>
  <c r="D5765" i="1"/>
  <c r="E5765" i="1" s="1"/>
  <c r="C5765" i="1"/>
  <c r="Q5764" i="1"/>
  <c r="O5764" i="1"/>
  <c r="M5764" i="1"/>
  <c r="D5764" i="1"/>
  <c r="C5764" i="1"/>
  <c r="E5764" i="1" s="1"/>
  <c r="Q5763" i="1"/>
  <c r="O5763" i="1"/>
  <c r="M5763" i="1"/>
  <c r="D5763" i="1"/>
  <c r="C5763" i="1"/>
  <c r="E5763" i="1" s="1"/>
  <c r="Q5762" i="1"/>
  <c r="O5762" i="1"/>
  <c r="M5762" i="1"/>
  <c r="E5762" i="1"/>
  <c r="D5762" i="1"/>
  <c r="C5762" i="1"/>
  <c r="Q5761" i="1"/>
  <c r="O5761" i="1"/>
  <c r="M5761" i="1"/>
  <c r="D5761" i="1"/>
  <c r="E5761" i="1" s="1"/>
  <c r="C5761" i="1"/>
  <c r="Q5760" i="1"/>
  <c r="O5760" i="1"/>
  <c r="M5760" i="1"/>
  <c r="D5760" i="1"/>
  <c r="C5760" i="1"/>
  <c r="E5760" i="1" s="1"/>
  <c r="Q5759" i="1"/>
  <c r="O5759" i="1"/>
  <c r="M5759" i="1"/>
  <c r="D5759" i="1"/>
  <c r="C5759" i="1"/>
  <c r="E5759" i="1" s="1"/>
  <c r="Q5758" i="1"/>
  <c r="O5758" i="1"/>
  <c r="M5758" i="1"/>
  <c r="E5758" i="1"/>
  <c r="D5758" i="1"/>
  <c r="C5758" i="1"/>
  <c r="Q5757" i="1"/>
  <c r="O5757" i="1"/>
  <c r="M5757" i="1"/>
  <c r="D5757" i="1"/>
  <c r="E5757" i="1" s="1"/>
  <c r="C5757" i="1"/>
  <c r="Q5756" i="1"/>
  <c r="O5756" i="1"/>
  <c r="M5756" i="1"/>
  <c r="D5756" i="1"/>
  <c r="C5756" i="1"/>
  <c r="E5756" i="1" s="1"/>
  <c r="Q5755" i="1"/>
  <c r="O5755" i="1"/>
  <c r="M5755" i="1"/>
  <c r="D5755" i="1"/>
  <c r="C5755" i="1"/>
  <c r="E5755" i="1" s="1"/>
  <c r="Q5754" i="1"/>
  <c r="O5754" i="1"/>
  <c r="M5754" i="1"/>
  <c r="E5754" i="1"/>
  <c r="D5754" i="1"/>
  <c r="C5754" i="1"/>
  <c r="Q5753" i="1"/>
  <c r="O5753" i="1"/>
  <c r="M5753" i="1"/>
  <c r="D5753" i="1"/>
  <c r="E5753" i="1" s="1"/>
  <c r="C5753" i="1"/>
  <c r="Q5752" i="1"/>
  <c r="O5752" i="1"/>
  <c r="M5752" i="1"/>
  <c r="D5752" i="1"/>
  <c r="C5752" i="1"/>
  <c r="E5752" i="1" s="1"/>
  <c r="Q5751" i="1"/>
  <c r="O5751" i="1"/>
  <c r="M5751" i="1"/>
  <c r="D5751" i="1"/>
  <c r="C5751" i="1"/>
  <c r="E5751" i="1" s="1"/>
  <c r="Q5750" i="1"/>
  <c r="O5750" i="1"/>
  <c r="M5750" i="1"/>
  <c r="E5750" i="1"/>
  <c r="D5750" i="1"/>
  <c r="C5750" i="1"/>
  <c r="Q5749" i="1"/>
  <c r="O5749" i="1"/>
  <c r="M5749" i="1"/>
  <c r="D5749" i="1"/>
  <c r="E5749" i="1" s="1"/>
  <c r="C5749" i="1"/>
  <c r="Q5748" i="1"/>
  <c r="O5748" i="1"/>
  <c r="M5748" i="1"/>
  <c r="D5748" i="1"/>
  <c r="C5748" i="1"/>
  <c r="E5748" i="1" s="1"/>
  <c r="Q5747" i="1"/>
  <c r="O5747" i="1"/>
  <c r="M5747" i="1"/>
  <c r="D5747" i="1"/>
  <c r="C5747" i="1"/>
  <c r="E5747" i="1" s="1"/>
  <c r="Q5746" i="1"/>
  <c r="O5746" i="1"/>
  <c r="M5746" i="1"/>
  <c r="E5746" i="1"/>
  <c r="D5746" i="1"/>
  <c r="C5746" i="1"/>
  <c r="Q5745" i="1"/>
  <c r="O5745" i="1"/>
  <c r="M5745" i="1"/>
  <c r="D5745" i="1"/>
  <c r="E5745" i="1" s="1"/>
  <c r="C5745" i="1"/>
  <c r="Q5744" i="1"/>
  <c r="O5744" i="1"/>
  <c r="M5744" i="1"/>
  <c r="D5744" i="1"/>
  <c r="C5744" i="1"/>
  <c r="E5744" i="1" s="1"/>
  <c r="Q5743" i="1"/>
  <c r="O5743" i="1"/>
  <c r="M5743" i="1"/>
  <c r="D5743" i="1"/>
  <c r="C5743" i="1"/>
  <c r="E5743" i="1" s="1"/>
  <c r="Q5742" i="1"/>
  <c r="O5742" i="1"/>
  <c r="M5742" i="1"/>
  <c r="E5742" i="1"/>
  <c r="D5742" i="1"/>
  <c r="C5742" i="1"/>
  <c r="Q5741" i="1"/>
  <c r="O5741" i="1"/>
  <c r="M5741" i="1"/>
  <c r="D5741" i="1"/>
  <c r="E5741" i="1" s="1"/>
  <c r="C5741" i="1"/>
  <c r="Q5740" i="1"/>
  <c r="O5740" i="1"/>
  <c r="M5740" i="1"/>
  <c r="D5740" i="1"/>
  <c r="C5740" i="1"/>
  <c r="E5740" i="1" s="1"/>
  <c r="Q5739" i="1"/>
  <c r="O5739" i="1"/>
  <c r="M5739" i="1"/>
  <c r="D5739" i="1"/>
  <c r="C5739" i="1"/>
  <c r="E5739" i="1" s="1"/>
  <c r="Q5738" i="1"/>
  <c r="O5738" i="1"/>
  <c r="M5738" i="1"/>
  <c r="E5738" i="1"/>
  <c r="D5738" i="1"/>
  <c r="C5738" i="1"/>
  <c r="Q5737" i="1"/>
  <c r="O5737" i="1"/>
  <c r="M5737" i="1"/>
  <c r="E5737" i="1"/>
  <c r="D5737" i="1"/>
  <c r="C5737" i="1"/>
  <c r="Q5736" i="1"/>
  <c r="O5736" i="1"/>
  <c r="M5736" i="1"/>
  <c r="D5736" i="1"/>
  <c r="C5736" i="1"/>
  <c r="Q5735" i="1"/>
  <c r="O5735" i="1"/>
  <c r="M5735" i="1"/>
  <c r="D5735" i="1"/>
  <c r="C5735" i="1"/>
  <c r="E5735" i="1" s="1"/>
  <c r="Q5734" i="1"/>
  <c r="O5734" i="1"/>
  <c r="M5734" i="1"/>
  <c r="E5734" i="1"/>
  <c r="D5734" i="1"/>
  <c r="C5734" i="1"/>
  <c r="Q5733" i="1"/>
  <c r="O5733" i="1"/>
  <c r="M5733" i="1"/>
  <c r="D5733" i="1"/>
  <c r="E5733" i="1" s="1"/>
  <c r="C5733" i="1"/>
  <c r="Q5732" i="1"/>
  <c r="O5732" i="1"/>
  <c r="M5732" i="1"/>
  <c r="D5732" i="1"/>
  <c r="C5732" i="1"/>
  <c r="E5732" i="1" s="1"/>
  <c r="Q5731" i="1"/>
  <c r="O5731" i="1"/>
  <c r="M5731" i="1"/>
  <c r="D5731" i="1"/>
  <c r="C5731" i="1"/>
  <c r="E5731" i="1" s="1"/>
  <c r="Q5730" i="1"/>
  <c r="O5730" i="1"/>
  <c r="M5730" i="1"/>
  <c r="E5730" i="1"/>
  <c r="D5730" i="1"/>
  <c r="C5730" i="1"/>
  <c r="Q5729" i="1"/>
  <c r="O5729" i="1"/>
  <c r="M5729" i="1"/>
  <c r="D5729" i="1"/>
  <c r="E5729" i="1" s="1"/>
  <c r="C5729" i="1"/>
  <c r="Q5728" i="1"/>
  <c r="O5728" i="1"/>
  <c r="M5728" i="1"/>
  <c r="D5728" i="1"/>
  <c r="C5728" i="1"/>
  <c r="E5728" i="1" s="1"/>
  <c r="Q5727" i="1"/>
  <c r="O5727" i="1"/>
  <c r="M5727" i="1"/>
  <c r="D5727" i="1"/>
  <c r="C5727" i="1"/>
  <c r="E5727" i="1" s="1"/>
  <c r="Q5726" i="1"/>
  <c r="O5726" i="1"/>
  <c r="M5726" i="1"/>
  <c r="E5726" i="1"/>
  <c r="D5726" i="1"/>
  <c r="C5726" i="1"/>
  <c r="Q5725" i="1"/>
  <c r="O5725" i="1"/>
  <c r="M5725" i="1"/>
  <c r="D5725" i="1"/>
  <c r="E5725" i="1" s="1"/>
  <c r="C5725" i="1"/>
  <c r="Q5724" i="1"/>
  <c r="O5724" i="1"/>
  <c r="M5724" i="1"/>
  <c r="D5724" i="1"/>
  <c r="C5724" i="1"/>
  <c r="E5724" i="1" s="1"/>
  <c r="Q5723" i="1"/>
  <c r="O5723" i="1"/>
  <c r="M5723" i="1"/>
  <c r="D5723" i="1"/>
  <c r="C5723" i="1"/>
  <c r="E5723" i="1" s="1"/>
  <c r="Q5722" i="1"/>
  <c r="O5722" i="1"/>
  <c r="M5722" i="1"/>
  <c r="E5722" i="1"/>
  <c r="D5722" i="1"/>
  <c r="C5722" i="1"/>
  <c r="Q5721" i="1"/>
  <c r="O5721" i="1"/>
  <c r="M5721" i="1"/>
  <c r="E5721" i="1"/>
  <c r="D5721" i="1"/>
  <c r="C5721" i="1"/>
  <c r="Q5720" i="1"/>
  <c r="O5720" i="1"/>
  <c r="M5720" i="1"/>
  <c r="D5720" i="1"/>
  <c r="C5720" i="1"/>
  <c r="Q5719" i="1"/>
  <c r="O5719" i="1"/>
  <c r="M5719" i="1"/>
  <c r="D5719" i="1"/>
  <c r="C5719" i="1"/>
  <c r="E5719" i="1" s="1"/>
  <c r="Q5718" i="1"/>
  <c r="O5718" i="1"/>
  <c r="M5718" i="1"/>
  <c r="E5718" i="1"/>
  <c r="D5718" i="1"/>
  <c r="C5718" i="1"/>
  <c r="Q5717" i="1"/>
  <c r="O5717" i="1"/>
  <c r="M5717" i="1"/>
  <c r="D5717" i="1"/>
  <c r="E5717" i="1" s="1"/>
  <c r="C5717" i="1"/>
  <c r="Q5716" i="1"/>
  <c r="O5716" i="1"/>
  <c r="M5716" i="1"/>
  <c r="D5716" i="1"/>
  <c r="C5716" i="1"/>
  <c r="E5716" i="1" s="1"/>
  <c r="Q5715" i="1"/>
  <c r="O5715" i="1"/>
  <c r="M5715" i="1"/>
  <c r="D5715" i="1"/>
  <c r="C5715" i="1"/>
  <c r="E5715" i="1" s="1"/>
  <c r="Q5714" i="1"/>
  <c r="O5714" i="1"/>
  <c r="M5714" i="1"/>
  <c r="E5714" i="1"/>
  <c r="D5714" i="1"/>
  <c r="C5714" i="1"/>
  <c r="Q5713" i="1"/>
  <c r="O5713" i="1"/>
  <c r="M5713" i="1"/>
  <c r="E5713" i="1"/>
  <c r="D5713" i="1"/>
  <c r="C5713" i="1"/>
  <c r="Q5712" i="1"/>
  <c r="O5712" i="1"/>
  <c r="M5712" i="1"/>
  <c r="D5712" i="1"/>
  <c r="C5712" i="1"/>
  <c r="E5712" i="1" s="1"/>
  <c r="Q5711" i="1"/>
  <c r="O5711" i="1"/>
  <c r="M5711" i="1"/>
  <c r="D5711" i="1"/>
  <c r="C5711" i="1"/>
  <c r="E5711" i="1" s="1"/>
  <c r="Q5710" i="1"/>
  <c r="O5710" i="1"/>
  <c r="M5710" i="1"/>
  <c r="E5710" i="1"/>
  <c r="D5710" i="1"/>
  <c r="C5710" i="1"/>
  <c r="Q5709" i="1"/>
  <c r="O5709" i="1"/>
  <c r="M5709" i="1"/>
  <c r="D5709" i="1"/>
  <c r="E5709" i="1" s="1"/>
  <c r="C5709" i="1"/>
  <c r="Q5708" i="1"/>
  <c r="O5708" i="1"/>
  <c r="M5708" i="1"/>
  <c r="D5708" i="1"/>
  <c r="C5708" i="1"/>
  <c r="Q5707" i="1"/>
  <c r="O5707" i="1"/>
  <c r="M5707" i="1"/>
  <c r="D5707" i="1"/>
  <c r="C5707" i="1"/>
  <c r="E5707" i="1" s="1"/>
  <c r="Q5706" i="1"/>
  <c r="O5706" i="1"/>
  <c r="M5706" i="1"/>
  <c r="E5706" i="1"/>
  <c r="D5706" i="1"/>
  <c r="C5706" i="1"/>
  <c r="Q5705" i="1"/>
  <c r="O5705" i="1"/>
  <c r="M5705" i="1"/>
  <c r="D5705" i="1"/>
  <c r="E5705" i="1" s="1"/>
  <c r="C5705" i="1"/>
  <c r="Q5704" i="1"/>
  <c r="O5704" i="1"/>
  <c r="M5704" i="1"/>
  <c r="D5704" i="1"/>
  <c r="C5704" i="1"/>
  <c r="Q5703" i="1"/>
  <c r="O5703" i="1"/>
  <c r="M5703" i="1"/>
  <c r="D5703" i="1"/>
  <c r="C5703" i="1"/>
  <c r="E5703" i="1" s="1"/>
  <c r="Q5702" i="1"/>
  <c r="O5702" i="1"/>
  <c r="M5702" i="1"/>
  <c r="E5702" i="1"/>
  <c r="D5702" i="1"/>
  <c r="C5702" i="1"/>
  <c r="Q5701" i="1"/>
  <c r="O5701" i="1"/>
  <c r="M5701" i="1"/>
  <c r="D5701" i="1"/>
  <c r="E5701" i="1" s="1"/>
  <c r="C5701" i="1"/>
  <c r="Q5700" i="1"/>
  <c r="O5700" i="1"/>
  <c r="M5700" i="1"/>
  <c r="D5700" i="1"/>
  <c r="C5700" i="1"/>
  <c r="Q5699" i="1"/>
  <c r="O5699" i="1"/>
  <c r="M5699" i="1"/>
  <c r="D5699" i="1"/>
  <c r="C5699" i="1"/>
  <c r="E5699" i="1" s="1"/>
  <c r="Q5698" i="1"/>
  <c r="O5698" i="1"/>
  <c r="M5698" i="1"/>
  <c r="E5698" i="1"/>
  <c r="D5698" i="1"/>
  <c r="C5698" i="1"/>
  <c r="Q5697" i="1"/>
  <c r="O5697" i="1"/>
  <c r="M5697" i="1"/>
  <c r="D5697" i="1"/>
  <c r="E5697" i="1" s="1"/>
  <c r="C5697" i="1"/>
  <c r="Q5696" i="1"/>
  <c r="O5696" i="1"/>
  <c r="M5696" i="1"/>
  <c r="D5696" i="1"/>
  <c r="C5696" i="1"/>
  <c r="Q5695" i="1"/>
  <c r="O5695" i="1"/>
  <c r="M5695" i="1"/>
  <c r="D5695" i="1"/>
  <c r="C5695" i="1"/>
  <c r="E5695" i="1" s="1"/>
  <c r="Q5694" i="1"/>
  <c r="O5694" i="1"/>
  <c r="M5694" i="1"/>
  <c r="E5694" i="1"/>
  <c r="D5694" i="1"/>
  <c r="C5694" i="1"/>
  <c r="Q5693" i="1"/>
  <c r="O5693" i="1"/>
  <c r="M5693" i="1"/>
  <c r="D5693" i="1"/>
  <c r="E5693" i="1" s="1"/>
  <c r="C5693" i="1"/>
  <c r="Q5692" i="1"/>
  <c r="O5692" i="1"/>
  <c r="M5692" i="1"/>
  <c r="D5692" i="1"/>
  <c r="C5692" i="1"/>
  <c r="Q5691" i="1"/>
  <c r="O5691" i="1"/>
  <c r="M5691" i="1"/>
  <c r="D5691" i="1"/>
  <c r="C5691" i="1"/>
  <c r="E5691" i="1" s="1"/>
  <c r="Q5690" i="1"/>
  <c r="O5690" i="1"/>
  <c r="M5690" i="1"/>
  <c r="E5690" i="1"/>
  <c r="D5690" i="1"/>
  <c r="C5690" i="1"/>
  <c r="Q5689" i="1"/>
  <c r="O5689" i="1"/>
  <c r="M5689" i="1"/>
  <c r="D5689" i="1"/>
  <c r="E5689" i="1" s="1"/>
  <c r="C5689" i="1"/>
  <c r="Q5688" i="1"/>
  <c r="O5688" i="1"/>
  <c r="M5688" i="1"/>
  <c r="D5688" i="1"/>
  <c r="C5688" i="1"/>
  <c r="Q5687" i="1"/>
  <c r="O5687" i="1"/>
  <c r="M5687" i="1"/>
  <c r="D5687" i="1"/>
  <c r="C5687" i="1"/>
  <c r="E5687" i="1" s="1"/>
  <c r="Q5686" i="1"/>
  <c r="O5686" i="1"/>
  <c r="M5686" i="1"/>
  <c r="E5686" i="1"/>
  <c r="D5686" i="1"/>
  <c r="C5686" i="1"/>
  <c r="Q5685" i="1"/>
  <c r="O5685" i="1"/>
  <c r="M5685" i="1"/>
  <c r="D5685" i="1"/>
  <c r="C5685" i="1"/>
  <c r="Q5684" i="1"/>
  <c r="O5684" i="1"/>
  <c r="M5684" i="1"/>
  <c r="D5684" i="1"/>
  <c r="C5684" i="1"/>
  <c r="E5684" i="1" s="1"/>
  <c r="Q5683" i="1"/>
  <c r="O5683" i="1"/>
  <c r="M5683" i="1"/>
  <c r="D5683" i="1"/>
  <c r="C5683" i="1"/>
  <c r="E5683" i="1" s="1"/>
  <c r="Q5682" i="1"/>
  <c r="O5682" i="1"/>
  <c r="M5682" i="1"/>
  <c r="E5682" i="1"/>
  <c r="D5682" i="1"/>
  <c r="C5682" i="1"/>
  <c r="Q5681" i="1"/>
  <c r="O5681" i="1"/>
  <c r="M5681" i="1"/>
  <c r="D5681" i="1"/>
  <c r="C5681" i="1"/>
  <c r="E5681" i="1" s="1"/>
  <c r="Q5680" i="1"/>
  <c r="O5680" i="1"/>
  <c r="M5680" i="1"/>
  <c r="D5680" i="1"/>
  <c r="C5680" i="1"/>
  <c r="E5680" i="1" s="1"/>
  <c r="Q5679" i="1"/>
  <c r="O5679" i="1"/>
  <c r="M5679" i="1"/>
  <c r="E5679" i="1"/>
  <c r="D5679" i="1"/>
  <c r="C5679" i="1"/>
  <c r="Q5678" i="1"/>
  <c r="O5678" i="1"/>
  <c r="M5678" i="1"/>
  <c r="E5678" i="1"/>
  <c r="D5678" i="1"/>
  <c r="C5678" i="1"/>
  <c r="Q5677" i="1"/>
  <c r="O5677" i="1"/>
  <c r="M5677" i="1"/>
  <c r="D5677" i="1"/>
  <c r="C5677" i="1"/>
  <c r="E5677" i="1" s="1"/>
  <c r="Q5676" i="1"/>
  <c r="O5676" i="1"/>
  <c r="M5676" i="1"/>
  <c r="D5676" i="1"/>
  <c r="C5676" i="1"/>
  <c r="E5676" i="1" s="1"/>
  <c r="Q5675" i="1"/>
  <c r="O5675" i="1"/>
  <c r="M5675" i="1"/>
  <c r="D5675" i="1"/>
  <c r="C5675" i="1"/>
  <c r="E5675" i="1" s="1"/>
  <c r="Q5674" i="1"/>
  <c r="O5674" i="1"/>
  <c r="M5674" i="1"/>
  <c r="E5674" i="1"/>
  <c r="D5674" i="1"/>
  <c r="C5674" i="1"/>
  <c r="Q5673" i="1"/>
  <c r="O5673" i="1"/>
  <c r="M5673" i="1"/>
  <c r="D5673" i="1"/>
  <c r="C5673" i="1"/>
  <c r="E5673" i="1" s="1"/>
  <c r="Q5672" i="1"/>
  <c r="O5672" i="1"/>
  <c r="M5672" i="1"/>
  <c r="D5672" i="1"/>
  <c r="C5672" i="1"/>
  <c r="E5672" i="1" s="1"/>
  <c r="Q5671" i="1"/>
  <c r="O5671" i="1"/>
  <c r="M5671" i="1"/>
  <c r="E5671" i="1"/>
  <c r="D5671" i="1"/>
  <c r="C5671" i="1"/>
  <c r="Q5670" i="1"/>
  <c r="O5670" i="1"/>
  <c r="M5670" i="1"/>
  <c r="E5670" i="1"/>
  <c r="D5670" i="1"/>
  <c r="C5670" i="1"/>
  <c r="Q5669" i="1"/>
  <c r="O5669" i="1"/>
  <c r="M5669" i="1"/>
  <c r="D5669" i="1"/>
  <c r="C5669" i="1"/>
  <c r="Q5668" i="1"/>
  <c r="O5668" i="1"/>
  <c r="M5668" i="1"/>
  <c r="D5668" i="1"/>
  <c r="C5668" i="1"/>
  <c r="E5668" i="1" s="1"/>
  <c r="Q5667" i="1"/>
  <c r="O5667" i="1"/>
  <c r="M5667" i="1"/>
  <c r="D5667" i="1"/>
  <c r="C5667" i="1"/>
  <c r="E5667" i="1" s="1"/>
  <c r="Q5666" i="1"/>
  <c r="O5666" i="1"/>
  <c r="M5666" i="1"/>
  <c r="E5666" i="1"/>
  <c r="D5666" i="1"/>
  <c r="C5666" i="1"/>
  <c r="Q5665" i="1"/>
  <c r="O5665" i="1"/>
  <c r="M5665" i="1"/>
  <c r="D5665" i="1"/>
  <c r="C5665" i="1"/>
  <c r="E5665" i="1" s="1"/>
  <c r="Q5664" i="1"/>
  <c r="O5664" i="1"/>
  <c r="M5664" i="1"/>
  <c r="D5664" i="1"/>
  <c r="C5664" i="1"/>
  <c r="E5664" i="1" s="1"/>
  <c r="Q5663" i="1"/>
  <c r="O5663" i="1"/>
  <c r="M5663" i="1"/>
  <c r="E5663" i="1"/>
  <c r="D5663" i="1"/>
  <c r="C5663" i="1"/>
  <c r="Q5662" i="1"/>
  <c r="O5662" i="1"/>
  <c r="M5662" i="1"/>
  <c r="E5662" i="1"/>
  <c r="D5662" i="1"/>
  <c r="C5662" i="1"/>
  <c r="Q5661" i="1"/>
  <c r="O5661" i="1"/>
  <c r="M5661" i="1"/>
  <c r="D5661" i="1"/>
  <c r="C5661" i="1"/>
  <c r="E5661" i="1" s="1"/>
  <c r="Q5660" i="1"/>
  <c r="O5660" i="1"/>
  <c r="M5660" i="1"/>
  <c r="D5660" i="1"/>
  <c r="C5660" i="1"/>
  <c r="E5660" i="1" s="1"/>
  <c r="Q5659" i="1"/>
  <c r="O5659" i="1"/>
  <c r="M5659" i="1"/>
  <c r="D5659" i="1"/>
  <c r="C5659" i="1"/>
  <c r="E5659" i="1" s="1"/>
  <c r="Q5658" i="1"/>
  <c r="O5658" i="1"/>
  <c r="M5658" i="1"/>
  <c r="E5658" i="1"/>
  <c r="D5658" i="1"/>
  <c r="C5658" i="1"/>
  <c r="Q5657" i="1"/>
  <c r="O5657" i="1"/>
  <c r="M5657" i="1"/>
  <c r="D5657" i="1"/>
  <c r="C5657" i="1"/>
  <c r="E5657" i="1" s="1"/>
  <c r="Q5656" i="1"/>
  <c r="O5656" i="1"/>
  <c r="M5656" i="1"/>
  <c r="D5656" i="1"/>
  <c r="C5656" i="1"/>
  <c r="E5656" i="1" s="1"/>
  <c r="Q5655" i="1"/>
  <c r="O5655" i="1"/>
  <c r="M5655" i="1"/>
  <c r="E5655" i="1"/>
  <c r="D5655" i="1"/>
  <c r="C5655" i="1"/>
  <c r="Q5654" i="1"/>
  <c r="O5654" i="1"/>
  <c r="M5654" i="1"/>
  <c r="E5654" i="1"/>
  <c r="D5654" i="1"/>
  <c r="C5654" i="1"/>
  <c r="Q5653" i="1"/>
  <c r="O5653" i="1"/>
  <c r="M5653" i="1"/>
  <c r="D5653" i="1"/>
  <c r="C5653" i="1"/>
  <c r="Q5652" i="1"/>
  <c r="O5652" i="1"/>
  <c r="M5652" i="1"/>
  <c r="D5652" i="1"/>
  <c r="C5652" i="1"/>
  <c r="E5652" i="1" s="1"/>
  <c r="Q5651" i="1"/>
  <c r="O5651" i="1"/>
  <c r="M5651" i="1"/>
  <c r="D5651" i="1"/>
  <c r="C5651" i="1"/>
  <c r="E5651" i="1" s="1"/>
  <c r="Q5650" i="1"/>
  <c r="O5650" i="1"/>
  <c r="M5650" i="1"/>
  <c r="E5650" i="1"/>
  <c r="D5650" i="1"/>
  <c r="C5650" i="1"/>
  <c r="Q5649" i="1"/>
  <c r="O5649" i="1"/>
  <c r="M5649" i="1"/>
  <c r="D5649" i="1"/>
  <c r="C5649" i="1"/>
  <c r="E5649" i="1" s="1"/>
  <c r="Q5648" i="1"/>
  <c r="O5648" i="1"/>
  <c r="M5648" i="1"/>
  <c r="D5648" i="1"/>
  <c r="C5648" i="1"/>
  <c r="E5648" i="1" s="1"/>
  <c r="Q5647" i="1"/>
  <c r="O5647" i="1"/>
  <c r="M5647" i="1"/>
  <c r="E5647" i="1"/>
  <c r="D5647" i="1"/>
  <c r="C5647" i="1"/>
  <c r="Q5646" i="1"/>
  <c r="O5646" i="1"/>
  <c r="M5646" i="1"/>
  <c r="E5646" i="1"/>
  <c r="D5646" i="1"/>
  <c r="C5646" i="1"/>
  <c r="Q5645" i="1"/>
  <c r="O5645" i="1"/>
  <c r="M5645" i="1"/>
  <c r="D5645" i="1"/>
  <c r="C5645" i="1"/>
  <c r="E5645" i="1" s="1"/>
  <c r="Q5644" i="1"/>
  <c r="O5644" i="1"/>
  <c r="M5644" i="1"/>
  <c r="D5644" i="1"/>
  <c r="C5644" i="1"/>
  <c r="E5644" i="1" s="1"/>
  <c r="Q5643" i="1"/>
  <c r="O5643" i="1"/>
  <c r="M5643" i="1"/>
  <c r="D5643" i="1"/>
  <c r="C5643" i="1"/>
  <c r="E5643" i="1" s="1"/>
  <c r="Q5642" i="1"/>
  <c r="O5642" i="1"/>
  <c r="M5642" i="1"/>
  <c r="E5642" i="1"/>
  <c r="D5642" i="1"/>
  <c r="C5642" i="1"/>
  <c r="Q5641" i="1"/>
  <c r="O5641" i="1"/>
  <c r="M5641" i="1"/>
  <c r="D5641" i="1"/>
  <c r="C5641" i="1"/>
  <c r="E5641" i="1" s="1"/>
  <c r="Q5640" i="1"/>
  <c r="O5640" i="1"/>
  <c r="M5640" i="1"/>
  <c r="D5640" i="1"/>
  <c r="C5640" i="1"/>
  <c r="E5640" i="1" s="1"/>
  <c r="Q5639" i="1"/>
  <c r="O5639" i="1"/>
  <c r="M5639" i="1"/>
  <c r="E5639" i="1"/>
  <c r="D5639" i="1"/>
  <c r="C5639" i="1"/>
  <c r="Q5638" i="1"/>
  <c r="O5638" i="1"/>
  <c r="M5638" i="1"/>
  <c r="E5638" i="1"/>
  <c r="D5638" i="1"/>
  <c r="C5638" i="1"/>
  <c r="Q5637" i="1"/>
  <c r="O5637" i="1"/>
  <c r="M5637" i="1"/>
  <c r="D5637" i="1"/>
  <c r="C5637" i="1"/>
  <c r="Q5636" i="1"/>
  <c r="O5636" i="1"/>
  <c r="M5636" i="1"/>
  <c r="D5636" i="1"/>
  <c r="C5636" i="1"/>
  <c r="E5636" i="1" s="1"/>
  <c r="Q5635" i="1"/>
  <c r="O5635" i="1"/>
  <c r="M5635" i="1"/>
  <c r="D5635" i="1"/>
  <c r="C5635" i="1"/>
  <c r="E5635" i="1" s="1"/>
  <c r="Q5634" i="1"/>
  <c r="O5634" i="1"/>
  <c r="M5634" i="1"/>
  <c r="E5634" i="1"/>
  <c r="D5634" i="1"/>
  <c r="C5634" i="1"/>
  <c r="Q5633" i="1"/>
  <c r="O5633" i="1"/>
  <c r="M5633" i="1"/>
  <c r="D5633" i="1"/>
  <c r="C5633" i="1"/>
  <c r="E5633" i="1" s="1"/>
  <c r="Q5632" i="1"/>
  <c r="O5632" i="1"/>
  <c r="M5632" i="1"/>
  <c r="D5632" i="1"/>
  <c r="C5632" i="1"/>
  <c r="E5632" i="1" s="1"/>
  <c r="Q5631" i="1"/>
  <c r="O5631" i="1"/>
  <c r="M5631" i="1"/>
  <c r="E5631" i="1"/>
  <c r="D5631" i="1"/>
  <c r="C5631" i="1"/>
  <c r="Q5630" i="1"/>
  <c r="O5630" i="1"/>
  <c r="M5630" i="1"/>
  <c r="E5630" i="1"/>
  <c r="D5630" i="1"/>
  <c r="C5630" i="1"/>
  <c r="Q5629" i="1"/>
  <c r="O5629" i="1"/>
  <c r="M5629" i="1"/>
  <c r="D5629" i="1"/>
  <c r="C5629" i="1"/>
  <c r="E5629" i="1" s="1"/>
  <c r="Q5628" i="1"/>
  <c r="O5628" i="1"/>
  <c r="M5628" i="1"/>
  <c r="D5628" i="1"/>
  <c r="C5628" i="1"/>
  <c r="E5628" i="1" s="1"/>
  <c r="Q5627" i="1"/>
  <c r="O5627" i="1"/>
  <c r="M5627" i="1"/>
  <c r="D5627" i="1"/>
  <c r="C5627" i="1"/>
  <c r="E5627" i="1" s="1"/>
  <c r="Q5626" i="1"/>
  <c r="O5626" i="1"/>
  <c r="M5626" i="1"/>
  <c r="E5626" i="1"/>
  <c r="D5626" i="1"/>
  <c r="C5626" i="1"/>
  <c r="Q5625" i="1"/>
  <c r="O5625" i="1"/>
  <c r="M5625" i="1"/>
  <c r="D5625" i="1"/>
  <c r="C5625" i="1"/>
  <c r="E5625" i="1" s="1"/>
  <c r="Q5624" i="1"/>
  <c r="O5624" i="1"/>
  <c r="M5624" i="1"/>
  <c r="D5624" i="1"/>
  <c r="C5624" i="1"/>
  <c r="E5624" i="1" s="1"/>
  <c r="Q5623" i="1"/>
  <c r="O5623" i="1"/>
  <c r="M5623" i="1"/>
  <c r="E5623" i="1"/>
  <c r="D5623" i="1"/>
  <c r="C5623" i="1"/>
  <c r="Q5622" i="1"/>
  <c r="O5622" i="1"/>
  <c r="M5622" i="1"/>
  <c r="E5622" i="1"/>
  <c r="D5622" i="1"/>
  <c r="C5622" i="1"/>
  <c r="Q5621" i="1"/>
  <c r="O5621" i="1"/>
  <c r="M5621" i="1"/>
  <c r="D5621" i="1"/>
  <c r="C5621" i="1"/>
  <c r="Q5620" i="1"/>
  <c r="O5620" i="1"/>
  <c r="M5620" i="1"/>
  <c r="D5620" i="1"/>
  <c r="C5620" i="1"/>
  <c r="E5620" i="1" s="1"/>
  <c r="Q5619" i="1"/>
  <c r="O5619" i="1"/>
  <c r="M5619" i="1"/>
  <c r="D5619" i="1"/>
  <c r="C5619" i="1"/>
  <c r="E5619" i="1" s="1"/>
  <c r="Q5618" i="1"/>
  <c r="O5618" i="1"/>
  <c r="M5618" i="1"/>
  <c r="E5618" i="1"/>
  <c r="D5618" i="1"/>
  <c r="C5618" i="1"/>
  <c r="Q5617" i="1"/>
  <c r="O5617" i="1"/>
  <c r="M5617" i="1"/>
  <c r="D5617" i="1"/>
  <c r="C5617" i="1"/>
  <c r="E5617" i="1" s="1"/>
  <c r="Q5616" i="1"/>
  <c r="O5616" i="1"/>
  <c r="M5616" i="1"/>
  <c r="D5616" i="1"/>
  <c r="C5616" i="1"/>
  <c r="E5616" i="1" s="1"/>
  <c r="Q5615" i="1"/>
  <c r="O5615" i="1"/>
  <c r="M5615" i="1"/>
  <c r="E5615" i="1"/>
  <c r="D5615" i="1"/>
  <c r="C5615" i="1"/>
  <c r="Q5614" i="1"/>
  <c r="O5614" i="1"/>
  <c r="M5614" i="1"/>
  <c r="E5614" i="1"/>
  <c r="D5614" i="1"/>
  <c r="C5614" i="1"/>
  <c r="Q5613" i="1"/>
  <c r="O5613" i="1"/>
  <c r="M5613" i="1"/>
  <c r="D5613" i="1"/>
  <c r="C5613" i="1"/>
  <c r="E5613" i="1" s="1"/>
  <c r="Q5612" i="1"/>
  <c r="O5612" i="1"/>
  <c r="M5612" i="1"/>
  <c r="D5612" i="1"/>
  <c r="C5612" i="1"/>
  <c r="E5612" i="1" s="1"/>
  <c r="Q5611" i="1"/>
  <c r="O5611" i="1"/>
  <c r="M5611" i="1"/>
  <c r="D5611" i="1"/>
  <c r="E5611" i="1" s="1"/>
  <c r="C5611" i="1"/>
  <c r="Q5610" i="1"/>
  <c r="O5610" i="1"/>
  <c r="M5610" i="1"/>
  <c r="E5610" i="1"/>
  <c r="D5610" i="1"/>
  <c r="C5610" i="1"/>
  <c r="Q5609" i="1"/>
  <c r="O5609" i="1"/>
  <c r="M5609" i="1"/>
  <c r="D5609" i="1"/>
  <c r="C5609" i="1"/>
  <c r="E5609" i="1" s="1"/>
  <c r="Q5608" i="1"/>
  <c r="O5608" i="1"/>
  <c r="M5608" i="1"/>
  <c r="D5608" i="1"/>
  <c r="C5608" i="1"/>
  <c r="E5608" i="1" s="1"/>
  <c r="Q5607" i="1"/>
  <c r="O5607" i="1"/>
  <c r="M5607" i="1"/>
  <c r="E5607" i="1"/>
  <c r="D5607" i="1"/>
  <c r="C5607" i="1"/>
  <c r="Q5606" i="1"/>
  <c r="O5606" i="1"/>
  <c r="M5606" i="1"/>
  <c r="E5606" i="1"/>
  <c r="D5606" i="1"/>
  <c r="C5606" i="1"/>
  <c r="Q5605" i="1"/>
  <c r="O5605" i="1"/>
  <c r="M5605" i="1"/>
  <c r="D5605" i="1"/>
  <c r="C5605" i="1"/>
  <c r="E5605" i="1" s="1"/>
  <c r="Q5604" i="1"/>
  <c r="O5604" i="1"/>
  <c r="M5604" i="1"/>
  <c r="D5604" i="1"/>
  <c r="C5604" i="1"/>
  <c r="E5604" i="1" s="1"/>
  <c r="Q5603" i="1"/>
  <c r="O5603" i="1"/>
  <c r="M5603" i="1"/>
  <c r="E5603" i="1"/>
  <c r="D5603" i="1"/>
  <c r="C5603" i="1"/>
  <c r="Q5602" i="1"/>
  <c r="O5602" i="1"/>
  <c r="M5602" i="1"/>
  <c r="E5602" i="1"/>
  <c r="D5602" i="1"/>
  <c r="C5602" i="1"/>
  <c r="Q5601" i="1"/>
  <c r="O5601" i="1"/>
  <c r="M5601" i="1"/>
  <c r="D5601" i="1"/>
  <c r="C5601" i="1"/>
  <c r="Q5600" i="1"/>
  <c r="O5600" i="1"/>
  <c r="M5600" i="1"/>
  <c r="D5600" i="1"/>
  <c r="C5600" i="1"/>
  <c r="E5600" i="1" s="1"/>
  <c r="Q5599" i="1"/>
  <c r="O5599" i="1"/>
  <c r="M5599" i="1"/>
  <c r="E5599" i="1"/>
  <c r="D5599" i="1"/>
  <c r="C5599" i="1"/>
  <c r="Q5598" i="1"/>
  <c r="O5598" i="1"/>
  <c r="M5598" i="1"/>
  <c r="E5598" i="1"/>
  <c r="D5598" i="1"/>
  <c r="C5598" i="1"/>
  <c r="Q5597" i="1"/>
  <c r="O5597" i="1"/>
  <c r="M5597" i="1"/>
  <c r="D5597" i="1"/>
  <c r="C5597" i="1"/>
  <c r="E5597" i="1" s="1"/>
  <c r="Q5596" i="1"/>
  <c r="O5596" i="1"/>
  <c r="M5596" i="1"/>
  <c r="D5596" i="1"/>
  <c r="C5596" i="1"/>
  <c r="E5596" i="1" s="1"/>
  <c r="Q5595" i="1"/>
  <c r="O5595" i="1"/>
  <c r="M5595" i="1"/>
  <c r="E5595" i="1"/>
  <c r="D5595" i="1"/>
  <c r="C5595" i="1"/>
  <c r="Q5594" i="1"/>
  <c r="O5594" i="1"/>
  <c r="M5594" i="1"/>
  <c r="D5594" i="1"/>
  <c r="C5594" i="1"/>
  <c r="E5594" i="1" s="1"/>
  <c r="Q5593" i="1"/>
  <c r="O5593" i="1"/>
  <c r="M5593" i="1"/>
  <c r="E5593" i="1"/>
  <c r="D5593" i="1"/>
  <c r="C5593" i="1"/>
  <c r="Q5592" i="1"/>
  <c r="O5592" i="1"/>
  <c r="M5592" i="1"/>
  <c r="D5592" i="1"/>
  <c r="E5592" i="1" s="1"/>
  <c r="C5592" i="1"/>
  <c r="Q5591" i="1"/>
  <c r="O5591" i="1"/>
  <c r="M5591" i="1"/>
  <c r="D5591" i="1"/>
  <c r="C5591" i="1"/>
  <c r="E5591" i="1" s="1"/>
  <c r="Q5590" i="1"/>
  <c r="O5590" i="1"/>
  <c r="M5590" i="1"/>
  <c r="E5590" i="1"/>
  <c r="D5590" i="1"/>
  <c r="C5590" i="1"/>
  <c r="Q5589" i="1"/>
  <c r="O5589" i="1"/>
  <c r="M5589" i="1"/>
  <c r="D5589" i="1"/>
  <c r="C5589" i="1"/>
  <c r="E5589" i="1" s="1"/>
  <c r="Q5588" i="1"/>
  <c r="O5588" i="1"/>
  <c r="M5588" i="1"/>
  <c r="D5588" i="1"/>
  <c r="C5588" i="1"/>
  <c r="E5588" i="1" s="1"/>
  <c r="Q5587" i="1"/>
  <c r="O5587" i="1"/>
  <c r="M5587" i="1"/>
  <c r="E5587" i="1"/>
  <c r="D5587" i="1"/>
  <c r="C5587" i="1"/>
  <c r="Q5586" i="1"/>
  <c r="O5586" i="1"/>
  <c r="M5586" i="1"/>
  <c r="D5586" i="1"/>
  <c r="C5586" i="1"/>
  <c r="E5586" i="1" s="1"/>
  <c r="Q5585" i="1"/>
  <c r="O5585" i="1"/>
  <c r="M5585" i="1"/>
  <c r="E5585" i="1"/>
  <c r="D5585" i="1"/>
  <c r="C5585" i="1"/>
  <c r="Q5584" i="1"/>
  <c r="O5584" i="1"/>
  <c r="M5584" i="1"/>
  <c r="D5584" i="1"/>
  <c r="E5584" i="1" s="1"/>
  <c r="C5584" i="1"/>
  <c r="Q5583" i="1"/>
  <c r="O5583" i="1"/>
  <c r="M5583" i="1"/>
  <c r="D5583" i="1"/>
  <c r="C5583" i="1"/>
  <c r="E5583" i="1" s="1"/>
  <c r="Q5582" i="1"/>
  <c r="O5582" i="1"/>
  <c r="M5582" i="1"/>
  <c r="E5582" i="1"/>
  <c r="D5582" i="1"/>
  <c r="C5582" i="1"/>
  <c r="Q5581" i="1"/>
  <c r="O5581" i="1"/>
  <c r="M5581" i="1"/>
  <c r="D5581" i="1"/>
  <c r="C5581" i="1"/>
  <c r="E5581" i="1" s="1"/>
  <c r="Q5580" i="1"/>
  <c r="O5580" i="1"/>
  <c r="M5580" i="1"/>
  <c r="D5580" i="1"/>
  <c r="C5580" i="1"/>
  <c r="E5580" i="1" s="1"/>
  <c r="Q5579" i="1"/>
  <c r="O5579" i="1"/>
  <c r="M5579" i="1"/>
  <c r="E5579" i="1"/>
  <c r="D5579" i="1"/>
  <c r="C5579" i="1"/>
  <c r="Q5578" i="1"/>
  <c r="O5578" i="1"/>
  <c r="M5578" i="1"/>
  <c r="D5578" i="1"/>
  <c r="C5578" i="1"/>
  <c r="E5578" i="1" s="1"/>
  <c r="Q5577" i="1"/>
  <c r="O5577" i="1"/>
  <c r="M5577" i="1"/>
  <c r="E5577" i="1"/>
  <c r="D5577" i="1"/>
  <c r="C5577" i="1"/>
  <c r="Q5576" i="1"/>
  <c r="O5576" i="1"/>
  <c r="M5576" i="1"/>
  <c r="D5576" i="1"/>
  <c r="C5576" i="1"/>
  <c r="E5576" i="1" s="1"/>
  <c r="Q5575" i="1"/>
  <c r="O5575" i="1"/>
  <c r="M5575" i="1"/>
  <c r="D5575" i="1"/>
  <c r="C5575" i="1"/>
  <c r="E5575" i="1" s="1"/>
  <c r="Q5574" i="1"/>
  <c r="O5574" i="1"/>
  <c r="M5574" i="1"/>
  <c r="E5574" i="1"/>
  <c r="D5574" i="1"/>
  <c r="C5574" i="1"/>
  <c r="Q5573" i="1"/>
  <c r="O5573" i="1"/>
  <c r="M5573" i="1"/>
  <c r="D5573" i="1"/>
  <c r="C5573" i="1"/>
  <c r="E5573" i="1" s="1"/>
  <c r="Q5572" i="1"/>
  <c r="O5572" i="1"/>
  <c r="M5572" i="1"/>
  <c r="D5572" i="1"/>
  <c r="C5572" i="1"/>
  <c r="E5572" i="1" s="1"/>
  <c r="Q5571" i="1"/>
  <c r="O5571" i="1"/>
  <c r="M5571" i="1"/>
  <c r="E5571" i="1"/>
  <c r="D5571" i="1"/>
  <c r="C5571" i="1"/>
  <c r="Q5570" i="1"/>
  <c r="O5570" i="1"/>
  <c r="M5570" i="1"/>
  <c r="D5570" i="1"/>
  <c r="C5570" i="1"/>
  <c r="E5570" i="1" s="1"/>
  <c r="Q5569" i="1"/>
  <c r="O5569" i="1"/>
  <c r="M5569" i="1"/>
  <c r="E5569" i="1"/>
  <c r="D5569" i="1"/>
  <c r="C5569" i="1"/>
  <c r="Q5568" i="1"/>
  <c r="O5568" i="1"/>
  <c r="M5568" i="1"/>
  <c r="D5568" i="1"/>
  <c r="C5568" i="1"/>
  <c r="E5568" i="1" s="1"/>
  <c r="Q5567" i="1"/>
  <c r="O5567" i="1"/>
  <c r="M5567" i="1"/>
  <c r="D5567" i="1"/>
  <c r="C5567" i="1"/>
  <c r="E5567" i="1" s="1"/>
  <c r="Q5566" i="1"/>
  <c r="O5566" i="1"/>
  <c r="M5566" i="1"/>
  <c r="E5566" i="1"/>
  <c r="D5566" i="1"/>
  <c r="C5566" i="1"/>
  <c r="Q5565" i="1"/>
  <c r="O5565" i="1"/>
  <c r="M5565" i="1"/>
  <c r="D5565" i="1"/>
  <c r="C5565" i="1"/>
  <c r="E5565" i="1" s="1"/>
  <c r="Q5564" i="1"/>
  <c r="O5564" i="1"/>
  <c r="M5564" i="1"/>
  <c r="D5564" i="1"/>
  <c r="C5564" i="1"/>
  <c r="E5564" i="1" s="1"/>
  <c r="Q5563" i="1"/>
  <c r="O5563" i="1"/>
  <c r="M5563" i="1"/>
  <c r="E5563" i="1"/>
  <c r="D5563" i="1"/>
  <c r="C5563" i="1"/>
  <c r="Q5562" i="1"/>
  <c r="O5562" i="1"/>
  <c r="M5562" i="1"/>
  <c r="D5562" i="1"/>
  <c r="C5562" i="1"/>
  <c r="E5562" i="1" s="1"/>
  <c r="Q5561" i="1"/>
  <c r="O5561" i="1"/>
  <c r="M5561" i="1"/>
  <c r="E5561" i="1"/>
  <c r="D5561" i="1"/>
  <c r="C5561" i="1"/>
  <c r="Q5560" i="1"/>
  <c r="O5560" i="1"/>
  <c r="M5560" i="1"/>
  <c r="D5560" i="1"/>
  <c r="C5560" i="1"/>
  <c r="E5560" i="1" s="1"/>
  <c r="Q5559" i="1"/>
  <c r="O5559" i="1"/>
  <c r="M5559" i="1"/>
  <c r="D5559" i="1"/>
  <c r="C5559" i="1"/>
  <c r="E5559" i="1" s="1"/>
  <c r="Q5558" i="1"/>
  <c r="O5558" i="1"/>
  <c r="M5558" i="1"/>
  <c r="E5558" i="1"/>
  <c r="D5558" i="1"/>
  <c r="C5558" i="1"/>
  <c r="Q5557" i="1"/>
  <c r="O5557" i="1"/>
  <c r="M5557" i="1"/>
  <c r="D5557" i="1"/>
  <c r="C5557" i="1"/>
  <c r="E5557" i="1" s="1"/>
  <c r="Q5556" i="1"/>
  <c r="O5556" i="1"/>
  <c r="M5556" i="1"/>
  <c r="D5556" i="1"/>
  <c r="C5556" i="1"/>
  <c r="E5556" i="1" s="1"/>
  <c r="Q5555" i="1"/>
  <c r="O5555" i="1"/>
  <c r="M5555" i="1"/>
  <c r="E5555" i="1"/>
  <c r="D5555" i="1"/>
  <c r="C5555" i="1"/>
  <c r="Q5554" i="1"/>
  <c r="O5554" i="1"/>
  <c r="M5554" i="1"/>
  <c r="D5554" i="1"/>
  <c r="C5554" i="1"/>
  <c r="E5554" i="1" s="1"/>
  <c r="Q5553" i="1"/>
  <c r="O5553" i="1"/>
  <c r="M5553" i="1"/>
  <c r="E5553" i="1"/>
  <c r="D5553" i="1"/>
  <c r="C5553" i="1"/>
  <c r="Q5552" i="1"/>
  <c r="O5552" i="1"/>
  <c r="M5552" i="1"/>
  <c r="D5552" i="1"/>
  <c r="C5552" i="1"/>
  <c r="E5552" i="1" s="1"/>
  <c r="Q5551" i="1"/>
  <c r="O5551" i="1"/>
  <c r="M5551" i="1"/>
  <c r="D5551" i="1"/>
  <c r="C5551" i="1"/>
  <c r="E5551" i="1" s="1"/>
  <c r="Q5550" i="1"/>
  <c r="O5550" i="1"/>
  <c r="M5550" i="1"/>
  <c r="E5550" i="1"/>
  <c r="D5550" i="1"/>
  <c r="C5550" i="1"/>
  <c r="Q5549" i="1"/>
  <c r="O5549" i="1"/>
  <c r="M5549" i="1"/>
  <c r="D5549" i="1"/>
  <c r="C5549" i="1"/>
  <c r="E5549" i="1" s="1"/>
  <c r="Q5548" i="1"/>
  <c r="O5548" i="1"/>
  <c r="M5548" i="1"/>
  <c r="D5548" i="1"/>
  <c r="C5548" i="1"/>
  <c r="E5548" i="1" s="1"/>
  <c r="Q5547" i="1"/>
  <c r="O5547" i="1"/>
  <c r="M5547" i="1"/>
  <c r="E5547" i="1"/>
  <c r="D5547" i="1"/>
  <c r="C5547" i="1"/>
  <c r="Q5546" i="1"/>
  <c r="O5546" i="1"/>
  <c r="M5546" i="1"/>
  <c r="D5546" i="1"/>
  <c r="C5546" i="1"/>
  <c r="E5546" i="1" s="1"/>
  <c r="Q5545" i="1"/>
  <c r="O5545" i="1"/>
  <c r="M5545" i="1"/>
  <c r="E5545" i="1"/>
  <c r="D5545" i="1"/>
  <c r="C5545" i="1"/>
  <c r="Q5544" i="1"/>
  <c r="O5544" i="1"/>
  <c r="M5544" i="1"/>
  <c r="D5544" i="1"/>
  <c r="C5544" i="1"/>
  <c r="E5544" i="1" s="1"/>
  <c r="Q5543" i="1"/>
  <c r="O5543" i="1"/>
  <c r="M5543" i="1"/>
  <c r="D5543" i="1"/>
  <c r="C5543" i="1"/>
  <c r="E5543" i="1" s="1"/>
  <c r="Q5542" i="1"/>
  <c r="O5542" i="1"/>
  <c r="M5542" i="1"/>
  <c r="E5542" i="1"/>
  <c r="D5542" i="1"/>
  <c r="C5542" i="1"/>
  <c r="Q5541" i="1"/>
  <c r="O5541" i="1"/>
  <c r="M5541" i="1"/>
  <c r="D5541" i="1"/>
  <c r="C5541" i="1"/>
  <c r="E5541" i="1" s="1"/>
  <c r="Q5540" i="1"/>
  <c r="O5540" i="1"/>
  <c r="M5540" i="1"/>
  <c r="D5540" i="1"/>
  <c r="C5540" i="1"/>
  <c r="E5540" i="1" s="1"/>
  <c r="Q5539" i="1"/>
  <c r="O5539" i="1"/>
  <c r="M5539" i="1"/>
  <c r="E5539" i="1"/>
  <c r="D5539" i="1"/>
  <c r="C5539" i="1"/>
  <c r="Q5538" i="1"/>
  <c r="O5538" i="1"/>
  <c r="M5538" i="1"/>
  <c r="D5538" i="1"/>
  <c r="C5538" i="1"/>
  <c r="E5538" i="1" s="1"/>
  <c r="Q5537" i="1"/>
  <c r="O5537" i="1"/>
  <c r="M5537" i="1"/>
  <c r="E5537" i="1"/>
  <c r="D5537" i="1"/>
  <c r="C5537" i="1"/>
  <c r="Q5536" i="1"/>
  <c r="O5536" i="1"/>
  <c r="M5536" i="1"/>
  <c r="D5536" i="1"/>
  <c r="C5536" i="1"/>
  <c r="E5536" i="1" s="1"/>
  <c r="Q5535" i="1"/>
  <c r="O5535" i="1"/>
  <c r="M5535" i="1"/>
  <c r="D5535" i="1"/>
  <c r="C5535" i="1"/>
  <c r="E5535" i="1" s="1"/>
  <c r="Q5534" i="1"/>
  <c r="O5534" i="1"/>
  <c r="M5534" i="1"/>
  <c r="E5534" i="1"/>
  <c r="D5534" i="1"/>
  <c r="C5534" i="1"/>
  <c r="Q5533" i="1"/>
  <c r="O5533" i="1"/>
  <c r="M5533" i="1"/>
  <c r="D5533" i="1"/>
  <c r="C5533" i="1"/>
  <c r="E5533" i="1" s="1"/>
  <c r="Q5532" i="1"/>
  <c r="O5532" i="1"/>
  <c r="M5532" i="1"/>
  <c r="D5532" i="1"/>
  <c r="C5532" i="1"/>
  <c r="E5532" i="1" s="1"/>
  <c r="Q5531" i="1"/>
  <c r="O5531" i="1"/>
  <c r="M5531" i="1"/>
  <c r="E5531" i="1"/>
  <c r="D5531" i="1"/>
  <c r="C5531" i="1"/>
  <c r="Q5530" i="1"/>
  <c r="O5530" i="1"/>
  <c r="M5530" i="1"/>
  <c r="D5530" i="1"/>
  <c r="C5530" i="1"/>
  <c r="E5530" i="1" s="1"/>
  <c r="Q5529" i="1"/>
  <c r="O5529" i="1"/>
  <c r="M5529" i="1"/>
  <c r="E5529" i="1"/>
  <c r="D5529" i="1"/>
  <c r="C5529" i="1"/>
  <c r="Q5528" i="1"/>
  <c r="O5528" i="1"/>
  <c r="M5528" i="1"/>
  <c r="D5528" i="1"/>
  <c r="C5528" i="1"/>
  <c r="E5528" i="1" s="1"/>
  <c r="Q5527" i="1"/>
  <c r="O5527" i="1"/>
  <c r="M5527" i="1"/>
  <c r="D5527" i="1"/>
  <c r="C5527" i="1"/>
  <c r="E5527" i="1" s="1"/>
  <c r="Q5526" i="1"/>
  <c r="O5526" i="1"/>
  <c r="M5526" i="1"/>
  <c r="E5526" i="1"/>
  <c r="D5526" i="1"/>
  <c r="C5526" i="1"/>
  <c r="Q5525" i="1"/>
  <c r="O5525" i="1"/>
  <c r="M5525" i="1"/>
  <c r="D5525" i="1"/>
  <c r="C5525" i="1"/>
  <c r="E5525" i="1" s="1"/>
  <c r="Q5524" i="1"/>
  <c r="O5524" i="1"/>
  <c r="M5524" i="1"/>
  <c r="D5524" i="1"/>
  <c r="C5524" i="1"/>
  <c r="E5524" i="1" s="1"/>
  <c r="Q5523" i="1"/>
  <c r="O5523" i="1"/>
  <c r="M5523" i="1"/>
  <c r="E5523" i="1"/>
  <c r="D5523" i="1"/>
  <c r="C5523" i="1"/>
  <c r="Q5522" i="1"/>
  <c r="O5522" i="1"/>
  <c r="M5522" i="1"/>
  <c r="D5522" i="1"/>
  <c r="C5522" i="1"/>
  <c r="E5522" i="1" s="1"/>
  <c r="Q5521" i="1"/>
  <c r="O5521" i="1"/>
  <c r="M5521" i="1"/>
  <c r="E5521" i="1"/>
  <c r="D5521" i="1"/>
  <c r="C5521" i="1"/>
  <c r="Q5520" i="1"/>
  <c r="O5520" i="1"/>
  <c r="M5520" i="1"/>
  <c r="D5520" i="1"/>
  <c r="C5520" i="1"/>
  <c r="E5520" i="1" s="1"/>
  <c r="Q5519" i="1"/>
  <c r="O5519" i="1"/>
  <c r="M5519" i="1"/>
  <c r="D5519" i="1"/>
  <c r="C5519" i="1"/>
  <c r="E5519" i="1" s="1"/>
  <c r="Q5518" i="1"/>
  <c r="O5518" i="1"/>
  <c r="M5518" i="1"/>
  <c r="E5518" i="1"/>
  <c r="D5518" i="1"/>
  <c r="C5518" i="1"/>
  <c r="Q5517" i="1"/>
  <c r="O5517" i="1"/>
  <c r="M5517" i="1"/>
  <c r="D5517" i="1"/>
  <c r="C5517" i="1"/>
  <c r="E5517" i="1" s="1"/>
  <c r="Q5516" i="1"/>
  <c r="O5516" i="1"/>
  <c r="M5516" i="1"/>
  <c r="D5516" i="1"/>
  <c r="C5516" i="1"/>
  <c r="E5516" i="1" s="1"/>
  <c r="Q5515" i="1"/>
  <c r="O5515" i="1"/>
  <c r="M5515" i="1"/>
  <c r="E5515" i="1"/>
  <c r="D5515" i="1"/>
  <c r="C5515" i="1"/>
  <c r="Q5514" i="1"/>
  <c r="O5514" i="1"/>
  <c r="M5514" i="1"/>
  <c r="D5514" i="1"/>
  <c r="C5514" i="1"/>
  <c r="E5514" i="1" s="1"/>
  <c r="Q5513" i="1"/>
  <c r="O5513" i="1"/>
  <c r="M5513" i="1"/>
  <c r="E5513" i="1"/>
  <c r="D5513" i="1"/>
  <c r="C5513" i="1"/>
  <c r="Q5512" i="1"/>
  <c r="O5512" i="1"/>
  <c r="M5512" i="1"/>
  <c r="D5512" i="1"/>
  <c r="C5512" i="1"/>
  <c r="E5512" i="1" s="1"/>
  <c r="Q5511" i="1"/>
  <c r="O5511" i="1"/>
  <c r="M5511" i="1"/>
  <c r="D5511" i="1"/>
  <c r="C5511" i="1"/>
  <c r="E5511" i="1" s="1"/>
  <c r="Q5510" i="1"/>
  <c r="O5510" i="1"/>
  <c r="M5510" i="1"/>
  <c r="E5510" i="1"/>
  <c r="D5510" i="1"/>
  <c r="C5510" i="1"/>
  <c r="Q5509" i="1"/>
  <c r="O5509" i="1"/>
  <c r="M5509" i="1"/>
  <c r="D5509" i="1"/>
  <c r="C5509" i="1"/>
  <c r="E5509" i="1" s="1"/>
  <c r="Q5508" i="1"/>
  <c r="O5508" i="1"/>
  <c r="M5508" i="1"/>
  <c r="D5508" i="1"/>
  <c r="C5508" i="1"/>
  <c r="E5508" i="1" s="1"/>
  <c r="Q5507" i="1"/>
  <c r="O5507" i="1"/>
  <c r="M5507" i="1"/>
  <c r="E5507" i="1"/>
  <c r="D5507" i="1"/>
  <c r="C5507" i="1"/>
  <c r="Q5506" i="1"/>
  <c r="O5506" i="1"/>
  <c r="M5506" i="1"/>
  <c r="D5506" i="1"/>
  <c r="C5506" i="1"/>
  <c r="E5506" i="1" s="1"/>
  <c r="Q5505" i="1"/>
  <c r="O5505" i="1"/>
  <c r="M5505" i="1"/>
  <c r="E5505" i="1"/>
  <c r="D5505" i="1"/>
  <c r="C5505" i="1"/>
  <c r="Q5504" i="1"/>
  <c r="O5504" i="1"/>
  <c r="M5504" i="1"/>
  <c r="D5504" i="1"/>
  <c r="C5504" i="1"/>
  <c r="E5504" i="1" s="1"/>
  <c r="Q5503" i="1"/>
  <c r="O5503" i="1"/>
  <c r="M5503" i="1"/>
  <c r="D5503" i="1"/>
  <c r="C5503" i="1"/>
  <c r="E5503" i="1" s="1"/>
  <c r="Q5502" i="1"/>
  <c r="O5502" i="1"/>
  <c r="M5502" i="1"/>
  <c r="E5502" i="1"/>
  <c r="D5502" i="1"/>
  <c r="C5502" i="1"/>
  <c r="Q5501" i="1"/>
  <c r="O5501" i="1"/>
  <c r="M5501" i="1"/>
  <c r="D5501" i="1"/>
  <c r="C5501" i="1"/>
  <c r="E5501" i="1" s="1"/>
  <c r="Q5500" i="1"/>
  <c r="O5500" i="1"/>
  <c r="M5500" i="1"/>
  <c r="D5500" i="1"/>
  <c r="C5500" i="1"/>
  <c r="E5500" i="1" s="1"/>
  <c r="Q5499" i="1"/>
  <c r="O5499" i="1"/>
  <c r="M5499" i="1"/>
  <c r="E5499" i="1"/>
  <c r="D5499" i="1"/>
  <c r="C5499" i="1"/>
  <c r="Q5498" i="1"/>
  <c r="O5498" i="1"/>
  <c r="M5498" i="1"/>
  <c r="D5498" i="1"/>
  <c r="C5498" i="1"/>
  <c r="E5498" i="1" s="1"/>
  <c r="Q5497" i="1"/>
  <c r="O5497" i="1"/>
  <c r="M5497" i="1"/>
  <c r="E5497" i="1"/>
  <c r="D5497" i="1"/>
  <c r="C5497" i="1"/>
  <c r="Q5496" i="1"/>
  <c r="O5496" i="1"/>
  <c r="M5496" i="1"/>
  <c r="D5496" i="1"/>
  <c r="C5496" i="1"/>
  <c r="E5496" i="1" s="1"/>
  <c r="Q5495" i="1"/>
  <c r="O5495" i="1"/>
  <c r="M5495" i="1"/>
  <c r="D5495" i="1"/>
  <c r="C5495" i="1"/>
  <c r="E5495" i="1" s="1"/>
  <c r="Q5494" i="1"/>
  <c r="O5494" i="1"/>
  <c r="M5494" i="1"/>
  <c r="E5494" i="1"/>
  <c r="D5494" i="1"/>
  <c r="C5494" i="1"/>
  <c r="Q5493" i="1"/>
  <c r="O5493" i="1"/>
  <c r="M5493" i="1"/>
  <c r="D5493" i="1"/>
  <c r="C5493" i="1"/>
  <c r="E5493" i="1" s="1"/>
  <c r="Q5492" i="1"/>
  <c r="O5492" i="1"/>
  <c r="M5492" i="1"/>
  <c r="D5492" i="1"/>
  <c r="C5492" i="1"/>
  <c r="E5492" i="1" s="1"/>
  <c r="Q5491" i="1"/>
  <c r="O5491" i="1"/>
  <c r="M5491" i="1"/>
  <c r="E5491" i="1"/>
  <c r="D5491" i="1"/>
  <c r="C5491" i="1"/>
  <c r="Q5490" i="1"/>
  <c r="O5490" i="1"/>
  <c r="M5490" i="1"/>
  <c r="D5490" i="1"/>
  <c r="C5490" i="1"/>
  <c r="E5490" i="1" s="1"/>
  <c r="Q5489" i="1"/>
  <c r="O5489" i="1"/>
  <c r="M5489" i="1"/>
  <c r="E5489" i="1"/>
  <c r="D5489" i="1"/>
  <c r="C5489" i="1"/>
  <c r="Q5488" i="1"/>
  <c r="O5488" i="1"/>
  <c r="M5488" i="1"/>
  <c r="D5488" i="1"/>
  <c r="C5488" i="1"/>
  <c r="E5488" i="1" s="1"/>
  <c r="Q5487" i="1"/>
  <c r="O5487" i="1"/>
  <c r="M5487" i="1"/>
  <c r="D5487" i="1"/>
  <c r="C5487" i="1"/>
  <c r="E5487" i="1" s="1"/>
  <c r="Q5486" i="1"/>
  <c r="O5486" i="1"/>
  <c r="M5486" i="1"/>
  <c r="E5486" i="1"/>
  <c r="D5486" i="1"/>
  <c r="C5486" i="1"/>
  <c r="Q5485" i="1"/>
  <c r="O5485" i="1"/>
  <c r="M5485" i="1"/>
  <c r="D5485" i="1"/>
  <c r="C5485" i="1"/>
  <c r="E5485" i="1" s="1"/>
  <c r="Q5484" i="1"/>
  <c r="O5484" i="1"/>
  <c r="M5484" i="1"/>
  <c r="D5484" i="1"/>
  <c r="C5484" i="1"/>
  <c r="E5484" i="1" s="1"/>
  <c r="Q5483" i="1"/>
  <c r="O5483" i="1"/>
  <c r="M5483" i="1"/>
  <c r="E5483" i="1"/>
  <c r="D5483" i="1"/>
  <c r="C5483" i="1"/>
  <c r="Q5482" i="1"/>
  <c r="O5482" i="1"/>
  <c r="M5482" i="1"/>
  <c r="D5482" i="1"/>
  <c r="C5482" i="1"/>
  <c r="E5482" i="1" s="1"/>
  <c r="Q5481" i="1"/>
  <c r="O5481" i="1"/>
  <c r="M5481" i="1"/>
  <c r="E5481" i="1"/>
  <c r="D5481" i="1"/>
  <c r="C5481" i="1"/>
  <c r="Q5480" i="1"/>
  <c r="O5480" i="1"/>
  <c r="M5480" i="1"/>
  <c r="D5480" i="1"/>
  <c r="C5480" i="1"/>
  <c r="E5480" i="1" s="1"/>
  <c r="Q5479" i="1"/>
  <c r="O5479" i="1"/>
  <c r="M5479" i="1"/>
  <c r="D5479" i="1"/>
  <c r="C5479" i="1"/>
  <c r="E5479" i="1" s="1"/>
  <c r="Q5478" i="1"/>
  <c r="O5478" i="1"/>
  <c r="M5478" i="1"/>
  <c r="E5478" i="1"/>
  <c r="D5478" i="1"/>
  <c r="C5478" i="1"/>
  <c r="Q5477" i="1"/>
  <c r="O5477" i="1"/>
  <c r="M5477" i="1"/>
  <c r="D5477" i="1"/>
  <c r="C5477" i="1"/>
  <c r="E5477" i="1" s="1"/>
  <c r="Q5476" i="1"/>
  <c r="O5476" i="1"/>
  <c r="M5476" i="1"/>
  <c r="D5476" i="1"/>
  <c r="C5476" i="1"/>
  <c r="E5476" i="1" s="1"/>
  <c r="Q5475" i="1"/>
  <c r="O5475" i="1"/>
  <c r="M5475" i="1"/>
  <c r="E5475" i="1"/>
  <c r="D5475" i="1"/>
  <c r="C5475" i="1"/>
  <c r="Q5474" i="1"/>
  <c r="O5474" i="1"/>
  <c r="M5474" i="1"/>
  <c r="D5474" i="1"/>
  <c r="C5474" i="1"/>
  <c r="E5474" i="1" s="1"/>
  <c r="Q5473" i="1"/>
  <c r="O5473" i="1"/>
  <c r="M5473" i="1"/>
  <c r="E5473" i="1"/>
  <c r="D5473" i="1"/>
  <c r="C5473" i="1"/>
  <c r="Q5472" i="1"/>
  <c r="O5472" i="1"/>
  <c r="M5472" i="1"/>
  <c r="D5472" i="1"/>
  <c r="C5472" i="1"/>
  <c r="E5472" i="1" s="1"/>
  <c r="Q5471" i="1"/>
  <c r="O5471" i="1"/>
  <c r="M5471" i="1"/>
  <c r="D5471" i="1"/>
  <c r="C5471" i="1"/>
  <c r="E5471" i="1" s="1"/>
  <c r="Q5470" i="1"/>
  <c r="O5470" i="1"/>
  <c r="M5470" i="1"/>
  <c r="E5470" i="1"/>
  <c r="D5470" i="1"/>
  <c r="C5470" i="1"/>
  <c r="Q5469" i="1"/>
  <c r="O5469" i="1"/>
  <c r="M5469" i="1"/>
  <c r="D5469" i="1"/>
  <c r="C5469" i="1"/>
  <c r="E5469" i="1" s="1"/>
  <c r="Q5468" i="1"/>
  <c r="O5468" i="1"/>
  <c r="M5468" i="1"/>
  <c r="D5468" i="1"/>
  <c r="C5468" i="1"/>
  <c r="E5468" i="1" s="1"/>
  <c r="Q5467" i="1"/>
  <c r="O5467" i="1"/>
  <c r="M5467" i="1"/>
  <c r="E5467" i="1"/>
  <c r="D5467" i="1"/>
  <c r="C5467" i="1"/>
  <c r="Q5466" i="1"/>
  <c r="O5466" i="1"/>
  <c r="M5466" i="1"/>
  <c r="D5466" i="1"/>
  <c r="C5466" i="1"/>
  <c r="E5466" i="1" s="1"/>
  <c r="Q5465" i="1"/>
  <c r="O5465" i="1"/>
  <c r="M5465" i="1"/>
  <c r="D5465" i="1"/>
  <c r="C5465" i="1"/>
  <c r="E5465" i="1" s="1"/>
  <c r="Q5464" i="1"/>
  <c r="O5464" i="1"/>
  <c r="M5464" i="1"/>
  <c r="D5464" i="1"/>
  <c r="C5464" i="1"/>
  <c r="E5464" i="1" s="1"/>
  <c r="Q5463" i="1"/>
  <c r="O5463" i="1"/>
  <c r="M5463" i="1"/>
  <c r="D5463" i="1"/>
  <c r="C5463" i="1"/>
  <c r="E5463" i="1" s="1"/>
  <c r="Q5462" i="1"/>
  <c r="O5462" i="1"/>
  <c r="M5462" i="1"/>
  <c r="E5462" i="1"/>
  <c r="D5462" i="1"/>
  <c r="C5462" i="1"/>
  <c r="Q5461" i="1"/>
  <c r="O5461" i="1"/>
  <c r="M5461" i="1"/>
  <c r="D5461" i="1"/>
  <c r="C5461" i="1"/>
  <c r="E5461" i="1" s="1"/>
  <c r="Q5460" i="1"/>
  <c r="O5460" i="1"/>
  <c r="M5460" i="1"/>
  <c r="D5460" i="1"/>
  <c r="C5460" i="1"/>
  <c r="E5460" i="1" s="1"/>
  <c r="Q5459" i="1"/>
  <c r="O5459" i="1"/>
  <c r="M5459" i="1"/>
  <c r="E5459" i="1"/>
  <c r="D5459" i="1"/>
  <c r="C5459" i="1"/>
  <c r="Q5458" i="1"/>
  <c r="O5458" i="1"/>
  <c r="M5458" i="1"/>
  <c r="D5458" i="1"/>
  <c r="C5458" i="1"/>
  <c r="Q5457" i="1"/>
  <c r="O5457" i="1"/>
  <c r="M5457" i="1"/>
  <c r="D5457" i="1"/>
  <c r="C5457" i="1"/>
  <c r="E5457" i="1" s="1"/>
  <c r="Q5456" i="1"/>
  <c r="O5456" i="1"/>
  <c r="M5456" i="1"/>
  <c r="D5456" i="1"/>
  <c r="C5456" i="1"/>
  <c r="Q5455" i="1"/>
  <c r="O5455" i="1"/>
  <c r="M5455" i="1"/>
  <c r="D5455" i="1"/>
  <c r="C5455" i="1"/>
  <c r="E5455" i="1" s="1"/>
  <c r="Q5454" i="1"/>
  <c r="O5454" i="1"/>
  <c r="M5454" i="1"/>
  <c r="E5454" i="1"/>
  <c r="D5454" i="1"/>
  <c r="C5454" i="1"/>
  <c r="Q5453" i="1"/>
  <c r="O5453" i="1"/>
  <c r="M5453" i="1"/>
  <c r="D5453" i="1"/>
  <c r="C5453" i="1"/>
  <c r="E5453" i="1" s="1"/>
  <c r="Q5452" i="1"/>
  <c r="O5452" i="1"/>
  <c r="M5452" i="1"/>
  <c r="D5452" i="1"/>
  <c r="C5452" i="1"/>
  <c r="E5452" i="1" s="1"/>
  <c r="Q5451" i="1"/>
  <c r="O5451" i="1"/>
  <c r="M5451" i="1"/>
  <c r="E5451" i="1"/>
  <c r="D5451" i="1"/>
  <c r="C5451" i="1"/>
  <c r="Q5450" i="1"/>
  <c r="O5450" i="1"/>
  <c r="M5450" i="1"/>
  <c r="D5450" i="1"/>
  <c r="C5450" i="1"/>
  <c r="E5450" i="1" s="1"/>
  <c r="Q5449" i="1"/>
  <c r="O5449" i="1"/>
  <c r="M5449" i="1"/>
  <c r="E5449" i="1"/>
  <c r="D5449" i="1"/>
  <c r="C5449" i="1"/>
  <c r="Q5448" i="1"/>
  <c r="O5448" i="1"/>
  <c r="M5448" i="1"/>
  <c r="D5448" i="1"/>
  <c r="C5448" i="1"/>
  <c r="E5448" i="1" s="1"/>
  <c r="Q5447" i="1"/>
  <c r="O5447" i="1"/>
  <c r="M5447" i="1"/>
  <c r="D5447" i="1"/>
  <c r="C5447" i="1"/>
  <c r="E5447" i="1" s="1"/>
  <c r="Q5446" i="1"/>
  <c r="O5446" i="1"/>
  <c r="M5446" i="1"/>
  <c r="E5446" i="1"/>
  <c r="D5446" i="1"/>
  <c r="C5446" i="1"/>
  <c r="Q5445" i="1"/>
  <c r="O5445" i="1"/>
  <c r="M5445" i="1"/>
  <c r="D5445" i="1"/>
  <c r="C5445" i="1"/>
  <c r="E5445" i="1" s="1"/>
  <c r="Q5444" i="1"/>
  <c r="O5444" i="1"/>
  <c r="M5444" i="1"/>
  <c r="D5444" i="1"/>
  <c r="C5444" i="1"/>
  <c r="E5444" i="1" s="1"/>
  <c r="Q5443" i="1"/>
  <c r="O5443" i="1"/>
  <c r="M5443" i="1"/>
  <c r="E5443" i="1"/>
  <c r="D5443" i="1"/>
  <c r="C5443" i="1"/>
  <c r="Q5442" i="1"/>
  <c r="O5442" i="1"/>
  <c r="M5442" i="1"/>
  <c r="D5442" i="1"/>
  <c r="C5442" i="1"/>
  <c r="Q5441" i="1"/>
  <c r="O5441" i="1"/>
  <c r="M5441" i="1"/>
  <c r="E5441" i="1"/>
  <c r="D5441" i="1"/>
  <c r="C5441" i="1"/>
  <c r="Q5440" i="1"/>
  <c r="O5440" i="1"/>
  <c r="M5440" i="1"/>
  <c r="D5440" i="1"/>
  <c r="C5440" i="1"/>
  <c r="Q5439" i="1"/>
  <c r="O5439" i="1"/>
  <c r="M5439" i="1"/>
  <c r="D5439" i="1"/>
  <c r="C5439" i="1"/>
  <c r="E5439" i="1" s="1"/>
  <c r="Q5438" i="1"/>
  <c r="O5438" i="1"/>
  <c r="M5438" i="1"/>
  <c r="E5438" i="1"/>
  <c r="D5438" i="1"/>
  <c r="C5438" i="1"/>
  <c r="Q5437" i="1"/>
  <c r="O5437" i="1"/>
  <c r="M5437" i="1"/>
  <c r="D5437" i="1"/>
  <c r="C5437" i="1"/>
  <c r="E5437" i="1" s="1"/>
  <c r="Q5436" i="1"/>
  <c r="O5436" i="1"/>
  <c r="M5436" i="1"/>
  <c r="D5436" i="1"/>
  <c r="C5436" i="1"/>
  <c r="E5436" i="1" s="1"/>
  <c r="Q5435" i="1"/>
  <c r="O5435" i="1"/>
  <c r="M5435" i="1"/>
  <c r="E5435" i="1"/>
  <c r="D5435" i="1"/>
  <c r="C5435" i="1"/>
  <c r="Q5434" i="1"/>
  <c r="O5434" i="1"/>
  <c r="M5434" i="1"/>
  <c r="D5434" i="1"/>
  <c r="C5434" i="1"/>
  <c r="E5434" i="1" s="1"/>
  <c r="Q5433" i="1"/>
  <c r="O5433" i="1"/>
  <c r="M5433" i="1"/>
  <c r="D5433" i="1"/>
  <c r="C5433" i="1"/>
  <c r="E5433" i="1" s="1"/>
  <c r="Q5432" i="1"/>
  <c r="O5432" i="1"/>
  <c r="M5432" i="1"/>
  <c r="D5432" i="1"/>
  <c r="C5432" i="1"/>
  <c r="E5432" i="1" s="1"/>
  <c r="Q5431" i="1"/>
  <c r="O5431" i="1"/>
  <c r="M5431" i="1"/>
  <c r="D5431" i="1"/>
  <c r="C5431" i="1"/>
  <c r="E5431" i="1" s="1"/>
  <c r="Q5430" i="1"/>
  <c r="O5430" i="1"/>
  <c r="M5430" i="1"/>
  <c r="E5430" i="1"/>
  <c r="D5430" i="1"/>
  <c r="C5430" i="1"/>
  <c r="Q5429" i="1"/>
  <c r="O5429" i="1"/>
  <c r="M5429" i="1"/>
  <c r="D5429" i="1"/>
  <c r="C5429" i="1"/>
  <c r="E5429" i="1" s="1"/>
  <c r="Q5428" i="1"/>
  <c r="O5428" i="1"/>
  <c r="M5428" i="1"/>
  <c r="D5428" i="1"/>
  <c r="C5428" i="1"/>
  <c r="E5428" i="1" s="1"/>
  <c r="Q5427" i="1"/>
  <c r="O5427" i="1"/>
  <c r="M5427" i="1"/>
  <c r="E5427" i="1"/>
  <c r="D5427" i="1"/>
  <c r="C5427" i="1"/>
  <c r="Q5426" i="1"/>
  <c r="O5426" i="1"/>
  <c r="M5426" i="1"/>
  <c r="D5426" i="1"/>
  <c r="C5426" i="1"/>
  <c r="Q5425" i="1"/>
  <c r="O5425" i="1"/>
  <c r="M5425" i="1"/>
  <c r="D5425" i="1"/>
  <c r="C5425" i="1"/>
  <c r="E5425" i="1" s="1"/>
  <c r="Q5424" i="1"/>
  <c r="O5424" i="1"/>
  <c r="M5424" i="1"/>
  <c r="D5424" i="1"/>
  <c r="C5424" i="1"/>
  <c r="Q5423" i="1"/>
  <c r="O5423" i="1"/>
  <c r="M5423" i="1"/>
  <c r="D5423" i="1"/>
  <c r="C5423" i="1"/>
  <c r="E5423" i="1" s="1"/>
  <c r="Q5422" i="1"/>
  <c r="O5422" i="1"/>
  <c r="M5422" i="1"/>
  <c r="E5422" i="1"/>
  <c r="D5422" i="1"/>
  <c r="C5422" i="1"/>
  <c r="Q5421" i="1"/>
  <c r="O5421" i="1"/>
  <c r="M5421" i="1"/>
  <c r="D5421" i="1"/>
  <c r="C5421" i="1"/>
  <c r="E5421" i="1" s="1"/>
  <c r="Q5420" i="1"/>
  <c r="O5420" i="1"/>
  <c r="M5420" i="1"/>
  <c r="D5420" i="1"/>
  <c r="C5420" i="1"/>
  <c r="E5420" i="1" s="1"/>
  <c r="Q5419" i="1"/>
  <c r="O5419" i="1"/>
  <c r="M5419" i="1"/>
  <c r="E5419" i="1"/>
  <c r="D5419" i="1"/>
  <c r="C5419" i="1"/>
  <c r="Q5418" i="1"/>
  <c r="O5418" i="1"/>
  <c r="M5418" i="1"/>
  <c r="D5418" i="1"/>
  <c r="C5418" i="1"/>
  <c r="E5418" i="1" s="1"/>
  <c r="Q5417" i="1"/>
  <c r="O5417" i="1"/>
  <c r="M5417" i="1"/>
  <c r="E5417" i="1"/>
  <c r="D5417" i="1"/>
  <c r="C5417" i="1"/>
  <c r="Q5416" i="1"/>
  <c r="O5416" i="1"/>
  <c r="M5416" i="1"/>
  <c r="D5416" i="1"/>
  <c r="C5416" i="1"/>
  <c r="E5416" i="1" s="1"/>
  <c r="Q5415" i="1"/>
  <c r="O5415" i="1"/>
  <c r="M5415" i="1"/>
  <c r="D5415" i="1"/>
  <c r="C5415" i="1"/>
  <c r="E5415" i="1" s="1"/>
  <c r="Q5414" i="1"/>
  <c r="O5414" i="1"/>
  <c r="M5414" i="1"/>
  <c r="E5414" i="1"/>
  <c r="D5414" i="1"/>
  <c r="C5414" i="1"/>
  <c r="Q5413" i="1"/>
  <c r="O5413" i="1"/>
  <c r="M5413" i="1"/>
  <c r="D5413" i="1"/>
  <c r="C5413" i="1"/>
  <c r="E5413" i="1" s="1"/>
  <c r="Q5412" i="1"/>
  <c r="O5412" i="1"/>
  <c r="M5412" i="1"/>
  <c r="D5412" i="1"/>
  <c r="C5412" i="1"/>
  <c r="E5412" i="1" s="1"/>
  <c r="Q5411" i="1"/>
  <c r="O5411" i="1"/>
  <c r="M5411" i="1"/>
  <c r="E5411" i="1"/>
  <c r="D5411" i="1"/>
  <c r="C5411" i="1"/>
  <c r="Q5410" i="1"/>
  <c r="O5410" i="1"/>
  <c r="M5410" i="1"/>
  <c r="D5410" i="1"/>
  <c r="C5410" i="1"/>
  <c r="Q5409" i="1"/>
  <c r="O5409" i="1"/>
  <c r="M5409" i="1"/>
  <c r="E5409" i="1"/>
  <c r="D5409" i="1"/>
  <c r="C5409" i="1"/>
  <c r="Q5408" i="1"/>
  <c r="O5408" i="1"/>
  <c r="M5408" i="1"/>
  <c r="D5408" i="1"/>
  <c r="C5408" i="1"/>
  <c r="Q5407" i="1"/>
  <c r="O5407" i="1"/>
  <c r="M5407" i="1"/>
  <c r="D5407" i="1"/>
  <c r="C5407" i="1"/>
  <c r="E5407" i="1" s="1"/>
  <c r="Q5406" i="1"/>
  <c r="O5406" i="1"/>
  <c r="M5406" i="1"/>
  <c r="E5406" i="1"/>
  <c r="D5406" i="1"/>
  <c r="C5406" i="1"/>
  <c r="Q5405" i="1"/>
  <c r="O5405" i="1"/>
  <c r="M5405" i="1"/>
  <c r="D5405" i="1"/>
  <c r="C5405" i="1"/>
  <c r="E5405" i="1" s="1"/>
  <c r="Q5404" i="1"/>
  <c r="O5404" i="1"/>
  <c r="M5404" i="1"/>
  <c r="D5404" i="1"/>
  <c r="C5404" i="1"/>
  <c r="E5404" i="1" s="1"/>
  <c r="Q5403" i="1"/>
  <c r="O5403" i="1"/>
  <c r="M5403" i="1"/>
  <c r="E5403" i="1"/>
  <c r="D5403" i="1"/>
  <c r="C5403" i="1"/>
  <c r="Q5402" i="1"/>
  <c r="O5402" i="1"/>
  <c r="M5402" i="1"/>
  <c r="D5402" i="1"/>
  <c r="C5402" i="1"/>
  <c r="E5402" i="1" s="1"/>
  <c r="Q5401" i="1"/>
  <c r="O5401" i="1"/>
  <c r="M5401" i="1"/>
  <c r="D5401" i="1"/>
  <c r="C5401" i="1"/>
  <c r="E5401" i="1" s="1"/>
  <c r="Q5400" i="1"/>
  <c r="O5400" i="1"/>
  <c r="M5400" i="1"/>
  <c r="D5400" i="1"/>
  <c r="C5400" i="1"/>
  <c r="E5400" i="1" s="1"/>
  <c r="Q5399" i="1"/>
  <c r="O5399" i="1"/>
  <c r="M5399" i="1"/>
  <c r="D5399" i="1"/>
  <c r="C5399" i="1"/>
  <c r="E5399" i="1" s="1"/>
  <c r="Q5398" i="1"/>
  <c r="O5398" i="1"/>
  <c r="M5398" i="1"/>
  <c r="E5398" i="1"/>
  <c r="D5398" i="1"/>
  <c r="C5398" i="1"/>
  <c r="Q5397" i="1"/>
  <c r="O5397" i="1"/>
  <c r="M5397" i="1"/>
  <c r="D5397" i="1"/>
  <c r="C5397" i="1"/>
  <c r="E5397" i="1" s="1"/>
  <c r="Q5396" i="1"/>
  <c r="O5396" i="1"/>
  <c r="M5396" i="1"/>
  <c r="D5396" i="1"/>
  <c r="C5396" i="1"/>
  <c r="E5396" i="1" s="1"/>
  <c r="Q5395" i="1"/>
  <c r="O5395" i="1"/>
  <c r="M5395" i="1"/>
  <c r="E5395" i="1"/>
  <c r="D5395" i="1"/>
  <c r="C5395" i="1"/>
  <c r="Q5394" i="1"/>
  <c r="O5394" i="1"/>
  <c r="M5394" i="1"/>
  <c r="D5394" i="1"/>
  <c r="C5394" i="1"/>
  <c r="Q5393" i="1"/>
  <c r="O5393" i="1"/>
  <c r="M5393" i="1"/>
  <c r="D5393" i="1"/>
  <c r="C5393" i="1"/>
  <c r="E5393" i="1" s="1"/>
  <c r="Q5392" i="1"/>
  <c r="O5392" i="1"/>
  <c r="M5392" i="1"/>
  <c r="D5392" i="1"/>
  <c r="C5392" i="1"/>
  <c r="E5392" i="1" s="1"/>
  <c r="Q5391" i="1"/>
  <c r="O5391" i="1"/>
  <c r="M5391" i="1"/>
  <c r="D5391" i="1"/>
  <c r="C5391" i="1"/>
  <c r="E5391" i="1" s="1"/>
  <c r="Q5390" i="1"/>
  <c r="O5390" i="1"/>
  <c r="M5390" i="1"/>
  <c r="E5390" i="1"/>
  <c r="D5390" i="1"/>
  <c r="C5390" i="1"/>
  <c r="Q5389" i="1"/>
  <c r="O5389" i="1"/>
  <c r="M5389" i="1"/>
  <c r="D5389" i="1"/>
  <c r="C5389" i="1"/>
  <c r="E5389" i="1" s="1"/>
  <c r="Q5388" i="1"/>
  <c r="O5388" i="1"/>
  <c r="M5388" i="1"/>
  <c r="D5388" i="1"/>
  <c r="C5388" i="1"/>
  <c r="E5388" i="1" s="1"/>
  <c r="Q5387" i="1"/>
  <c r="O5387" i="1"/>
  <c r="M5387" i="1"/>
  <c r="E5387" i="1"/>
  <c r="D5387" i="1"/>
  <c r="C5387" i="1"/>
  <c r="Q5386" i="1"/>
  <c r="O5386" i="1"/>
  <c r="M5386" i="1"/>
  <c r="D5386" i="1"/>
  <c r="C5386" i="1"/>
  <c r="Q5385" i="1"/>
  <c r="O5385" i="1"/>
  <c r="M5385" i="1"/>
  <c r="E5385" i="1"/>
  <c r="D5385" i="1"/>
  <c r="C5385" i="1"/>
  <c r="Q5384" i="1"/>
  <c r="O5384" i="1"/>
  <c r="M5384" i="1"/>
  <c r="D5384" i="1"/>
  <c r="C5384" i="1"/>
  <c r="E5384" i="1" s="1"/>
  <c r="Q5383" i="1"/>
  <c r="O5383" i="1"/>
  <c r="M5383" i="1"/>
  <c r="D5383" i="1"/>
  <c r="C5383" i="1"/>
  <c r="E5383" i="1" s="1"/>
  <c r="Q5382" i="1"/>
  <c r="O5382" i="1"/>
  <c r="M5382" i="1"/>
  <c r="E5382" i="1"/>
  <c r="D5382" i="1"/>
  <c r="C5382" i="1"/>
  <c r="Q5381" i="1"/>
  <c r="O5381" i="1"/>
  <c r="M5381" i="1"/>
  <c r="D5381" i="1"/>
  <c r="C5381" i="1"/>
  <c r="E5381" i="1" s="1"/>
  <c r="Q5380" i="1"/>
  <c r="O5380" i="1"/>
  <c r="M5380" i="1"/>
  <c r="D5380" i="1"/>
  <c r="C5380" i="1"/>
  <c r="E5380" i="1" s="1"/>
  <c r="Q5379" i="1"/>
  <c r="O5379" i="1"/>
  <c r="M5379" i="1"/>
  <c r="E5379" i="1"/>
  <c r="D5379" i="1"/>
  <c r="C5379" i="1"/>
  <c r="Q5378" i="1"/>
  <c r="O5378" i="1"/>
  <c r="M5378" i="1"/>
  <c r="D5378" i="1"/>
  <c r="C5378" i="1"/>
  <c r="Q5377" i="1"/>
  <c r="O5377" i="1"/>
  <c r="M5377" i="1"/>
  <c r="D5377" i="1"/>
  <c r="C5377" i="1"/>
  <c r="E5377" i="1" s="1"/>
  <c r="Q5376" i="1"/>
  <c r="O5376" i="1"/>
  <c r="M5376" i="1"/>
  <c r="D5376" i="1"/>
  <c r="C5376" i="1"/>
  <c r="E5376" i="1" s="1"/>
  <c r="Q5375" i="1"/>
  <c r="O5375" i="1"/>
  <c r="M5375" i="1"/>
  <c r="D5375" i="1"/>
  <c r="C5375" i="1"/>
  <c r="E5375" i="1" s="1"/>
  <c r="Q5374" i="1"/>
  <c r="O5374" i="1"/>
  <c r="M5374" i="1"/>
  <c r="E5374" i="1"/>
  <c r="D5374" i="1"/>
  <c r="C5374" i="1"/>
  <c r="Q5373" i="1"/>
  <c r="O5373" i="1"/>
  <c r="M5373" i="1"/>
  <c r="D5373" i="1"/>
  <c r="C5373" i="1"/>
  <c r="E5373" i="1" s="1"/>
  <c r="Q5372" i="1"/>
  <c r="O5372" i="1"/>
  <c r="M5372" i="1"/>
  <c r="D5372" i="1"/>
  <c r="C5372" i="1"/>
  <c r="E5372" i="1" s="1"/>
  <c r="Q5371" i="1"/>
  <c r="O5371" i="1"/>
  <c r="M5371" i="1"/>
  <c r="E5371" i="1"/>
  <c r="D5371" i="1"/>
  <c r="C5371" i="1"/>
  <c r="Q5370" i="1"/>
  <c r="O5370" i="1"/>
  <c r="M5370" i="1"/>
  <c r="D5370" i="1"/>
  <c r="C5370" i="1"/>
  <c r="Q5369" i="1"/>
  <c r="O5369" i="1"/>
  <c r="M5369" i="1"/>
  <c r="E5369" i="1"/>
  <c r="D5369" i="1"/>
  <c r="C5369" i="1"/>
  <c r="Q5368" i="1"/>
  <c r="O5368" i="1"/>
  <c r="M5368" i="1"/>
  <c r="D5368" i="1"/>
  <c r="C5368" i="1"/>
  <c r="E5368" i="1" s="1"/>
  <c r="Q5367" i="1"/>
  <c r="O5367" i="1"/>
  <c r="M5367" i="1"/>
  <c r="D5367" i="1"/>
  <c r="C5367" i="1"/>
  <c r="E5367" i="1" s="1"/>
  <c r="Q5366" i="1"/>
  <c r="O5366" i="1"/>
  <c r="M5366" i="1"/>
  <c r="E5366" i="1"/>
  <c r="D5366" i="1"/>
  <c r="C5366" i="1"/>
  <c r="Q5365" i="1"/>
  <c r="O5365" i="1"/>
  <c r="M5365" i="1"/>
  <c r="D5365" i="1"/>
  <c r="C5365" i="1"/>
  <c r="E5365" i="1" s="1"/>
  <c r="Q5364" i="1"/>
  <c r="O5364" i="1"/>
  <c r="M5364" i="1"/>
  <c r="D5364" i="1"/>
  <c r="C5364" i="1"/>
  <c r="E5364" i="1" s="1"/>
  <c r="Q5363" i="1"/>
  <c r="O5363" i="1"/>
  <c r="M5363" i="1"/>
  <c r="E5363" i="1"/>
  <c r="D5363" i="1"/>
  <c r="C5363" i="1"/>
  <c r="Q5362" i="1"/>
  <c r="O5362" i="1"/>
  <c r="M5362" i="1"/>
  <c r="D5362" i="1"/>
  <c r="C5362" i="1"/>
  <c r="Q5361" i="1"/>
  <c r="O5361" i="1"/>
  <c r="M5361" i="1"/>
  <c r="E5361" i="1"/>
  <c r="D5361" i="1"/>
  <c r="C5361" i="1"/>
  <c r="Q5360" i="1"/>
  <c r="O5360" i="1"/>
  <c r="M5360" i="1"/>
  <c r="D5360" i="1"/>
  <c r="C5360" i="1"/>
  <c r="Q5359" i="1"/>
  <c r="O5359" i="1"/>
  <c r="M5359" i="1"/>
  <c r="E5359" i="1"/>
  <c r="D5359" i="1"/>
  <c r="C5359" i="1"/>
  <c r="Q5358" i="1"/>
  <c r="O5358" i="1"/>
  <c r="M5358" i="1"/>
  <c r="D5358" i="1"/>
  <c r="E5358" i="1" s="1"/>
  <c r="C5358" i="1"/>
  <c r="Q5357" i="1"/>
  <c r="O5357" i="1"/>
  <c r="M5357" i="1"/>
  <c r="D5357" i="1"/>
  <c r="C5357" i="1"/>
  <c r="E5357" i="1" s="1"/>
  <c r="Q5356" i="1"/>
  <c r="O5356" i="1"/>
  <c r="M5356" i="1"/>
  <c r="D5356" i="1"/>
  <c r="C5356" i="1"/>
  <c r="E5356" i="1" s="1"/>
  <c r="Q5355" i="1"/>
  <c r="O5355" i="1"/>
  <c r="M5355" i="1"/>
  <c r="E5355" i="1"/>
  <c r="D5355" i="1"/>
  <c r="C5355" i="1"/>
  <c r="Q5354" i="1"/>
  <c r="O5354" i="1"/>
  <c r="M5354" i="1"/>
  <c r="D5354" i="1"/>
  <c r="C5354" i="1"/>
  <c r="Q5353" i="1"/>
  <c r="O5353" i="1"/>
  <c r="M5353" i="1"/>
  <c r="E5353" i="1"/>
  <c r="D5353" i="1"/>
  <c r="C5353" i="1"/>
  <c r="Q5352" i="1"/>
  <c r="O5352" i="1"/>
  <c r="M5352" i="1"/>
  <c r="D5352" i="1"/>
  <c r="C5352" i="1"/>
  <c r="Q5351" i="1"/>
  <c r="O5351" i="1"/>
  <c r="M5351" i="1"/>
  <c r="E5351" i="1"/>
  <c r="D5351" i="1"/>
  <c r="C5351" i="1"/>
  <c r="Q5350" i="1"/>
  <c r="O5350" i="1"/>
  <c r="M5350" i="1"/>
  <c r="D5350" i="1"/>
  <c r="E5350" i="1" s="1"/>
  <c r="C5350" i="1"/>
  <c r="Q5349" i="1"/>
  <c r="O5349" i="1"/>
  <c r="M5349" i="1"/>
  <c r="D5349" i="1"/>
  <c r="C5349" i="1"/>
  <c r="Q5348" i="1"/>
  <c r="O5348" i="1"/>
  <c r="M5348" i="1"/>
  <c r="D5348" i="1"/>
  <c r="C5348" i="1"/>
  <c r="E5348" i="1" s="1"/>
  <c r="Q5347" i="1"/>
  <c r="O5347" i="1"/>
  <c r="M5347" i="1"/>
  <c r="D5347" i="1"/>
  <c r="C5347" i="1"/>
  <c r="E5347" i="1" s="1"/>
  <c r="Q5346" i="1"/>
  <c r="O5346" i="1"/>
  <c r="M5346" i="1"/>
  <c r="E5346" i="1"/>
  <c r="D5346" i="1"/>
  <c r="C5346" i="1"/>
  <c r="Q5345" i="1"/>
  <c r="O5345" i="1"/>
  <c r="M5345" i="1"/>
  <c r="D5345" i="1"/>
  <c r="E5345" i="1" s="1"/>
  <c r="C5345" i="1"/>
  <c r="Q5344" i="1"/>
  <c r="O5344" i="1"/>
  <c r="M5344" i="1"/>
  <c r="D5344" i="1"/>
  <c r="C5344" i="1"/>
  <c r="E5344" i="1" s="1"/>
  <c r="Q5343" i="1"/>
  <c r="O5343" i="1"/>
  <c r="M5343" i="1"/>
  <c r="D5343" i="1"/>
  <c r="C5343" i="1"/>
  <c r="E5343" i="1" s="1"/>
  <c r="Q5342" i="1"/>
  <c r="O5342" i="1"/>
  <c r="M5342" i="1"/>
  <c r="E5342" i="1"/>
  <c r="D5342" i="1"/>
  <c r="C5342" i="1"/>
  <c r="Q5341" i="1"/>
  <c r="O5341" i="1"/>
  <c r="M5341" i="1"/>
  <c r="D5341" i="1"/>
  <c r="E5341" i="1" s="1"/>
  <c r="C5341" i="1"/>
  <c r="Q5340" i="1"/>
  <c r="O5340" i="1"/>
  <c r="M5340" i="1"/>
  <c r="D5340" i="1"/>
  <c r="C5340" i="1"/>
  <c r="E5340" i="1" s="1"/>
  <c r="Q5339" i="1"/>
  <c r="O5339" i="1"/>
  <c r="M5339" i="1"/>
  <c r="D5339" i="1"/>
  <c r="C5339" i="1"/>
  <c r="E5339" i="1" s="1"/>
  <c r="Q5338" i="1"/>
  <c r="O5338" i="1"/>
  <c r="M5338" i="1"/>
  <c r="E5338" i="1"/>
  <c r="D5338" i="1"/>
  <c r="C5338" i="1"/>
  <c r="Q5337" i="1"/>
  <c r="O5337" i="1"/>
  <c r="M5337" i="1"/>
  <c r="D5337" i="1"/>
  <c r="E5337" i="1" s="1"/>
  <c r="C5337" i="1"/>
  <c r="Q5336" i="1"/>
  <c r="O5336" i="1"/>
  <c r="M5336" i="1"/>
  <c r="D5336" i="1"/>
  <c r="C5336" i="1"/>
  <c r="E5336" i="1" s="1"/>
  <c r="Q5335" i="1"/>
  <c r="O5335" i="1"/>
  <c r="M5335" i="1"/>
  <c r="D5335" i="1"/>
  <c r="C5335" i="1"/>
  <c r="E5335" i="1" s="1"/>
  <c r="Q5334" i="1"/>
  <c r="O5334" i="1"/>
  <c r="M5334" i="1"/>
  <c r="E5334" i="1"/>
  <c r="D5334" i="1"/>
  <c r="C5334" i="1"/>
  <c r="Q5333" i="1"/>
  <c r="O5333" i="1"/>
  <c r="M5333" i="1"/>
  <c r="D5333" i="1"/>
  <c r="E5333" i="1" s="1"/>
  <c r="C5333" i="1"/>
  <c r="Q5332" i="1"/>
  <c r="O5332" i="1"/>
  <c r="M5332" i="1"/>
  <c r="D5332" i="1"/>
  <c r="C5332" i="1"/>
  <c r="E5332" i="1" s="1"/>
  <c r="Q5331" i="1"/>
  <c r="O5331" i="1"/>
  <c r="M5331" i="1"/>
  <c r="D5331" i="1"/>
  <c r="C5331" i="1"/>
  <c r="E5331" i="1" s="1"/>
  <c r="Q5330" i="1"/>
  <c r="O5330" i="1"/>
  <c r="M5330" i="1"/>
  <c r="E5330" i="1"/>
  <c r="D5330" i="1"/>
  <c r="C5330" i="1"/>
  <c r="Q5329" i="1"/>
  <c r="O5329" i="1"/>
  <c r="M5329" i="1"/>
  <c r="D5329" i="1"/>
  <c r="E5329" i="1" s="1"/>
  <c r="C5329" i="1"/>
  <c r="Q5328" i="1"/>
  <c r="O5328" i="1"/>
  <c r="M5328" i="1"/>
  <c r="D5328" i="1"/>
  <c r="C5328" i="1"/>
  <c r="E5328" i="1" s="1"/>
  <c r="Q5327" i="1"/>
  <c r="O5327" i="1"/>
  <c r="M5327" i="1"/>
  <c r="D5327" i="1"/>
  <c r="C5327" i="1"/>
  <c r="E5327" i="1" s="1"/>
  <c r="Q5326" i="1"/>
  <c r="O5326" i="1"/>
  <c r="M5326" i="1"/>
  <c r="E5326" i="1"/>
  <c r="D5326" i="1"/>
  <c r="C5326" i="1"/>
  <c r="Q5325" i="1"/>
  <c r="O5325" i="1"/>
  <c r="M5325" i="1"/>
  <c r="D5325" i="1"/>
  <c r="E5325" i="1" s="1"/>
  <c r="C5325" i="1"/>
  <c r="Q5324" i="1"/>
  <c r="O5324" i="1"/>
  <c r="M5324" i="1"/>
  <c r="D5324" i="1"/>
  <c r="C5324" i="1"/>
  <c r="E5324" i="1" s="1"/>
  <c r="Q5323" i="1"/>
  <c r="O5323" i="1"/>
  <c r="M5323" i="1"/>
  <c r="D5323" i="1"/>
  <c r="C5323" i="1"/>
  <c r="E5323" i="1" s="1"/>
  <c r="Q5322" i="1"/>
  <c r="O5322" i="1"/>
  <c r="M5322" i="1"/>
  <c r="E5322" i="1"/>
  <c r="D5322" i="1"/>
  <c r="C5322" i="1"/>
  <c r="Q5321" i="1"/>
  <c r="O5321" i="1"/>
  <c r="M5321" i="1"/>
  <c r="D5321" i="1"/>
  <c r="E5321" i="1" s="1"/>
  <c r="C5321" i="1"/>
  <c r="Q5320" i="1"/>
  <c r="O5320" i="1"/>
  <c r="M5320" i="1"/>
  <c r="D5320" i="1"/>
  <c r="C5320" i="1"/>
  <c r="E5320" i="1" s="1"/>
  <c r="Q5319" i="1"/>
  <c r="O5319" i="1"/>
  <c r="M5319" i="1"/>
  <c r="D5319" i="1"/>
  <c r="C5319" i="1"/>
  <c r="E5319" i="1" s="1"/>
  <c r="Q5318" i="1"/>
  <c r="O5318" i="1"/>
  <c r="M5318" i="1"/>
  <c r="E5318" i="1"/>
  <c r="D5318" i="1"/>
  <c r="C5318" i="1"/>
  <c r="Q5317" i="1"/>
  <c r="O5317" i="1"/>
  <c r="M5317" i="1"/>
  <c r="D5317" i="1"/>
  <c r="E5317" i="1" s="1"/>
  <c r="C5317" i="1"/>
  <c r="Q5316" i="1"/>
  <c r="O5316" i="1"/>
  <c r="M5316" i="1"/>
  <c r="D5316" i="1"/>
  <c r="C5316" i="1"/>
  <c r="E5316" i="1" s="1"/>
  <c r="Q5315" i="1"/>
  <c r="O5315" i="1"/>
  <c r="M5315" i="1"/>
  <c r="D5315" i="1"/>
  <c r="C5315" i="1"/>
  <c r="E5315" i="1" s="1"/>
  <c r="Q5314" i="1"/>
  <c r="O5314" i="1"/>
  <c r="M5314" i="1"/>
  <c r="E5314" i="1"/>
  <c r="D5314" i="1"/>
  <c r="C5314" i="1"/>
  <c r="Q5313" i="1"/>
  <c r="O5313" i="1"/>
  <c r="M5313" i="1"/>
  <c r="D5313" i="1"/>
  <c r="E5313" i="1" s="1"/>
  <c r="C5313" i="1"/>
  <c r="Q5312" i="1"/>
  <c r="O5312" i="1"/>
  <c r="M5312" i="1"/>
  <c r="D5312" i="1"/>
  <c r="C5312" i="1"/>
  <c r="E5312" i="1" s="1"/>
  <c r="Q5311" i="1"/>
  <c r="O5311" i="1"/>
  <c r="M5311" i="1"/>
  <c r="D5311" i="1"/>
  <c r="C5311" i="1"/>
  <c r="E5311" i="1" s="1"/>
  <c r="Q5310" i="1"/>
  <c r="O5310" i="1"/>
  <c r="M5310" i="1"/>
  <c r="E5310" i="1"/>
  <c r="D5310" i="1"/>
  <c r="C5310" i="1"/>
  <c r="Q5309" i="1"/>
  <c r="O5309" i="1"/>
  <c r="M5309" i="1"/>
  <c r="D5309" i="1"/>
  <c r="E5309" i="1" s="1"/>
  <c r="C5309" i="1"/>
  <c r="Q5308" i="1"/>
  <c r="O5308" i="1"/>
  <c r="M5308" i="1"/>
  <c r="D5308" i="1"/>
  <c r="C5308" i="1"/>
  <c r="E5308" i="1" s="1"/>
  <c r="Q5307" i="1"/>
  <c r="O5307" i="1"/>
  <c r="M5307" i="1"/>
  <c r="D5307" i="1"/>
  <c r="C5307" i="1"/>
  <c r="E5307" i="1" s="1"/>
  <c r="Q5306" i="1"/>
  <c r="O5306" i="1"/>
  <c r="M5306" i="1"/>
  <c r="E5306" i="1"/>
  <c r="D5306" i="1"/>
  <c r="C5306" i="1"/>
  <c r="Q5305" i="1"/>
  <c r="O5305" i="1"/>
  <c r="M5305" i="1"/>
  <c r="D5305" i="1"/>
  <c r="E5305" i="1" s="1"/>
  <c r="C5305" i="1"/>
  <c r="Q5304" i="1"/>
  <c r="O5304" i="1"/>
  <c r="M5304" i="1"/>
  <c r="D5304" i="1"/>
  <c r="C5304" i="1"/>
  <c r="E5304" i="1" s="1"/>
  <c r="Q5303" i="1"/>
  <c r="O5303" i="1"/>
  <c r="M5303" i="1"/>
  <c r="D5303" i="1"/>
  <c r="C5303" i="1"/>
  <c r="E5303" i="1" s="1"/>
  <c r="Q5302" i="1"/>
  <c r="O5302" i="1"/>
  <c r="M5302" i="1"/>
  <c r="E5302" i="1"/>
  <c r="D5302" i="1"/>
  <c r="C5302" i="1"/>
  <c r="Q5301" i="1"/>
  <c r="O5301" i="1"/>
  <c r="M5301" i="1"/>
  <c r="D5301" i="1"/>
  <c r="E5301" i="1" s="1"/>
  <c r="C5301" i="1"/>
  <c r="Q5300" i="1"/>
  <c r="O5300" i="1"/>
  <c r="M5300" i="1"/>
  <c r="D5300" i="1"/>
  <c r="C5300" i="1"/>
  <c r="E5300" i="1" s="1"/>
  <c r="Q5299" i="1"/>
  <c r="O5299" i="1"/>
  <c r="M5299" i="1"/>
  <c r="D5299" i="1"/>
  <c r="C5299" i="1"/>
  <c r="E5299" i="1" s="1"/>
  <c r="Q5298" i="1"/>
  <c r="O5298" i="1"/>
  <c r="M5298" i="1"/>
  <c r="E5298" i="1"/>
  <c r="D5298" i="1"/>
  <c r="C5298" i="1"/>
  <c r="Q5297" i="1"/>
  <c r="O5297" i="1"/>
  <c r="M5297" i="1"/>
  <c r="D5297" i="1"/>
  <c r="E5297" i="1" s="1"/>
  <c r="C5297" i="1"/>
  <c r="Q5296" i="1"/>
  <c r="O5296" i="1"/>
  <c r="M5296" i="1"/>
  <c r="D5296" i="1"/>
  <c r="C5296" i="1"/>
  <c r="E5296" i="1" s="1"/>
  <c r="Q5295" i="1"/>
  <c r="O5295" i="1"/>
  <c r="M5295" i="1"/>
  <c r="D5295" i="1"/>
  <c r="C5295" i="1"/>
  <c r="E5295" i="1" s="1"/>
  <c r="Q5294" i="1"/>
  <c r="O5294" i="1"/>
  <c r="M5294" i="1"/>
  <c r="E5294" i="1"/>
  <c r="D5294" i="1"/>
  <c r="C5294" i="1"/>
  <c r="Q5293" i="1"/>
  <c r="O5293" i="1"/>
  <c r="M5293" i="1"/>
  <c r="D5293" i="1"/>
  <c r="E5293" i="1" s="1"/>
  <c r="C5293" i="1"/>
  <c r="Q5292" i="1"/>
  <c r="O5292" i="1"/>
  <c r="M5292" i="1"/>
  <c r="D5292" i="1"/>
  <c r="C5292" i="1"/>
  <c r="E5292" i="1" s="1"/>
  <c r="Q5291" i="1"/>
  <c r="O5291" i="1"/>
  <c r="M5291" i="1"/>
  <c r="D5291" i="1"/>
  <c r="C5291" i="1"/>
  <c r="E5291" i="1" s="1"/>
  <c r="Q5290" i="1"/>
  <c r="O5290" i="1"/>
  <c r="M5290" i="1"/>
  <c r="E5290" i="1"/>
  <c r="D5290" i="1"/>
  <c r="C5290" i="1"/>
  <c r="Q5289" i="1"/>
  <c r="O5289" i="1"/>
  <c r="M5289" i="1"/>
  <c r="D5289" i="1"/>
  <c r="E5289" i="1" s="1"/>
  <c r="C5289" i="1"/>
  <c r="Q5288" i="1"/>
  <c r="O5288" i="1"/>
  <c r="M5288" i="1"/>
  <c r="D5288" i="1"/>
  <c r="C5288" i="1"/>
  <c r="E5288" i="1" s="1"/>
  <c r="Q5287" i="1"/>
  <c r="O5287" i="1"/>
  <c r="M5287" i="1"/>
  <c r="D5287" i="1"/>
  <c r="C5287" i="1"/>
  <c r="E5287" i="1" s="1"/>
  <c r="Q5286" i="1"/>
  <c r="O5286" i="1"/>
  <c r="M5286" i="1"/>
  <c r="E5286" i="1"/>
  <c r="D5286" i="1"/>
  <c r="C5286" i="1"/>
  <c r="Q5285" i="1"/>
  <c r="O5285" i="1"/>
  <c r="M5285" i="1"/>
  <c r="D5285" i="1"/>
  <c r="E5285" i="1" s="1"/>
  <c r="C5285" i="1"/>
  <c r="Q5284" i="1"/>
  <c r="O5284" i="1"/>
  <c r="M5284" i="1"/>
  <c r="D5284" i="1"/>
  <c r="C5284" i="1"/>
  <c r="E5284" i="1" s="1"/>
  <c r="Q5283" i="1"/>
  <c r="O5283" i="1"/>
  <c r="M5283" i="1"/>
  <c r="D5283" i="1"/>
  <c r="C5283" i="1"/>
  <c r="E5283" i="1" s="1"/>
  <c r="Q5282" i="1"/>
  <c r="O5282" i="1"/>
  <c r="M5282" i="1"/>
  <c r="E5282" i="1"/>
  <c r="D5282" i="1"/>
  <c r="C5282" i="1"/>
  <c r="Q5281" i="1"/>
  <c r="O5281" i="1"/>
  <c r="M5281" i="1"/>
  <c r="D5281" i="1"/>
  <c r="E5281" i="1" s="1"/>
  <c r="C5281" i="1"/>
  <c r="Q5280" i="1"/>
  <c r="O5280" i="1"/>
  <c r="M5280" i="1"/>
  <c r="D5280" i="1"/>
  <c r="C5280" i="1"/>
  <c r="E5280" i="1" s="1"/>
  <c r="Q5279" i="1"/>
  <c r="O5279" i="1"/>
  <c r="M5279" i="1"/>
  <c r="D5279" i="1"/>
  <c r="C5279" i="1"/>
  <c r="E5279" i="1" s="1"/>
  <c r="Q5278" i="1"/>
  <c r="O5278" i="1"/>
  <c r="M5278" i="1"/>
  <c r="E5278" i="1"/>
  <c r="D5278" i="1"/>
  <c r="C5278" i="1"/>
  <c r="Q5277" i="1"/>
  <c r="O5277" i="1"/>
  <c r="M5277" i="1"/>
  <c r="D5277" i="1"/>
  <c r="E5277" i="1" s="1"/>
  <c r="C5277" i="1"/>
  <c r="Q5276" i="1"/>
  <c r="O5276" i="1"/>
  <c r="M5276" i="1"/>
  <c r="D5276" i="1"/>
  <c r="C5276" i="1"/>
  <c r="E5276" i="1" s="1"/>
  <c r="Q5275" i="1"/>
  <c r="O5275" i="1"/>
  <c r="M5275" i="1"/>
  <c r="D5275" i="1"/>
  <c r="C5275" i="1"/>
  <c r="E5275" i="1" s="1"/>
  <c r="Q5274" i="1"/>
  <c r="O5274" i="1"/>
  <c r="M5274" i="1"/>
  <c r="E5274" i="1"/>
  <c r="D5274" i="1"/>
  <c r="C5274" i="1"/>
  <c r="Q5273" i="1"/>
  <c r="O5273" i="1"/>
  <c r="M5273" i="1"/>
  <c r="D5273" i="1"/>
  <c r="E5273" i="1" s="1"/>
  <c r="C5273" i="1"/>
  <c r="Q5272" i="1"/>
  <c r="O5272" i="1"/>
  <c r="M5272" i="1"/>
  <c r="D5272" i="1"/>
  <c r="C5272" i="1"/>
  <c r="E5272" i="1" s="1"/>
  <c r="Q5271" i="1"/>
  <c r="O5271" i="1"/>
  <c r="M5271" i="1"/>
  <c r="D5271" i="1"/>
  <c r="C5271" i="1"/>
  <c r="E5271" i="1" s="1"/>
  <c r="Q5270" i="1"/>
  <c r="O5270" i="1"/>
  <c r="M5270" i="1"/>
  <c r="E5270" i="1"/>
  <c r="D5270" i="1"/>
  <c r="C5270" i="1"/>
  <c r="Q5269" i="1"/>
  <c r="O5269" i="1"/>
  <c r="M5269" i="1"/>
  <c r="D5269" i="1"/>
  <c r="E5269" i="1" s="1"/>
  <c r="C5269" i="1"/>
  <c r="Q5268" i="1"/>
  <c r="O5268" i="1"/>
  <c r="M5268" i="1"/>
  <c r="D5268" i="1"/>
  <c r="C5268" i="1"/>
  <c r="E5268" i="1" s="1"/>
  <c r="Q5267" i="1"/>
  <c r="O5267" i="1"/>
  <c r="M5267" i="1"/>
  <c r="D5267" i="1"/>
  <c r="C5267" i="1"/>
  <c r="E5267" i="1" s="1"/>
  <c r="Q5266" i="1"/>
  <c r="O5266" i="1"/>
  <c r="M5266" i="1"/>
  <c r="E5266" i="1"/>
  <c r="D5266" i="1"/>
  <c r="C5266" i="1"/>
  <c r="Q5265" i="1"/>
  <c r="O5265" i="1"/>
  <c r="M5265" i="1"/>
  <c r="D5265" i="1"/>
  <c r="E5265" i="1" s="1"/>
  <c r="C5265" i="1"/>
  <c r="Q5264" i="1"/>
  <c r="O5264" i="1"/>
  <c r="M5264" i="1"/>
  <c r="D5264" i="1"/>
  <c r="C5264" i="1"/>
  <c r="E5264" i="1" s="1"/>
  <c r="Q5263" i="1"/>
  <c r="O5263" i="1"/>
  <c r="M5263" i="1"/>
  <c r="D5263" i="1"/>
  <c r="C5263" i="1"/>
  <c r="E5263" i="1" s="1"/>
  <c r="Q5262" i="1"/>
  <c r="O5262" i="1"/>
  <c r="M5262" i="1"/>
  <c r="E5262" i="1"/>
  <c r="D5262" i="1"/>
  <c r="C5262" i="1"/>
  <c r="Q5261" i="1"/>
  <c r="O5261" i="1"/>
  <c r="M5261" i="1"/>
  <c r="D5261" i="1"/>
  <c r="E5261" i="1" s="1"/>
  <c r="C5261" i="1"/>
  <c r="Q5260" i="1"/>
  <c r="O5260" i="1"/>
  <c r="M5260" i="1"/>
  <c r="D5260" i="1"/>
  <c r="C5260" i="1"/>
  <c r="E5260" i="1" s="1"/>
  <c r="Q5259" i="1"/>
  <c r="O5259" i="1"/>
  <c r="M5259" i="1"/>
  <c r="D5259" i="1"/>
  <c r="C5259" i="1"/>
  <c r="E5259" i="1" s="1"/>
  <c r="Q5258" i="1"/>
  <c r="O5258" i="1"/>
  <c r="M5258" i="1"/>
  <c r="E5258" i="1"/>
  <c r="D5258" i="1"/>
  <c r="C5258" i="1"/>
  <c r="Q5257" i="1"/>
  <c r="O5257" i="1"/>
  <c r="M5257" i="1"/>
  <c r="E5257" i="1"/>
  <c r="D5257" i="1"/>
  <c r="C5257" i="1"/>
  <c r="Q5256" i="1"/>
  <c r="O5256" i="1"/>
  <c r="M5256" i="1"/>
  <c r="D5256" i="1"/>
  <c r="C5256" i="1"/>
  <c r="Q5255" i="1"/>
  <c r="O5255" i="1"/>
  <c r="M5255" i="1"/>
  <c r="D5255" i="1"/>
  <c r="C5255" i="1"/>
  <c r="E5255" i="1" s="1"/>
  <c r="Q5254" i="1"/>
  <c r="O5254" i="1"/>
  <c r="M5254" i="1"/>
  <c r="E5254" i="1"/>
  <c r="D5254" i="1"/>
  <c r="C5254" i="1"/>
  <c r="Q5253" i="1"/>
  <c r="O5253" i="1"/>
  <c r="M5253" i="1"/>
  <c r="D5253" i="1"/>
  <c r="E5253" i="1" s="1"/>
  <c r="C5253" i="1"/>
  <c r="Q5252" i="1"/>
  <c r="O5252" i="1"/>
  <c r="M5252" i="1"/>
  <c r="D5252" i="1"/>
  <c r="C5252" i="1"/>
  <c r="E5252" i="1" s="1"/>
  <c r="Q5251" i="1"/>
  <c r="O5251" i="1"/>
  <c r="M5251" i="1"/>
  <c r="D5251" i="1"/>
  <c r="C5251" i="1"/>
  <c r="E5251" i="1" s="1"/>
  <c r="Q5250" i="1"/>
  <c r="O5250" i="1"/>
  <c r="M5250" i="1"/>
  <c r="E5250" i="1"/>
  <c r="D5250" i="1"/>
  <c r="C5250" i="1"/>
  <c r="Q5249" i="1"/>
  <c r="O5249" i="1"/>
  <c r="M5249" i="1"/>
  <c r="E5249" i="1"/>
  <c r="D5249" i="1"/>
  <c r="C5249" i="1"/>
  <c r="Q5248" i="1"/>
  <c r="O5248" i="1"/>
  <c r="M5248" i="1"/>
  <c r="D5248" i="1"/>
  <c r="C5248" i="1"/>
  <c r="Q5247" i="1"/>
  <c r="O5247" i="1"/>
  <c r="M5247" i="1"/>
  <c r="D5247" i="1"/>
  <c r="C5247" i="1"/>
  <c r="E5247" i="1" s="1"/>
  <c r="Q5246" i="1"/>
  <c r="O5246" i="1"/>
  <c r="M5246" i="1"/>
  <c r="E5246" i="1"/>
  <c r="D5246" i="1"/>
  <c r="C5246" i="1"/>
  <c r="Q5245" i="1"/>
  <c r="O5245" i="1"/>
  <c r="M5245" i="1"/>
  <c r="D5245" i="1"/>
  <c r="E5245" i="1" s="1"/>
  <c r="C5245" i="1"/>
  <c r="Q5244" i="1"/>
  <c r="O5244" i="1"/>
  <c r="M5244" i="1"/>
  <c r="D5244" i="1"/>
  <c r="C5244" i="1"/>
  <c r="E5244" i="1" s="1"/>
  <c r="Q5243" i="1"/>
  <c r="O5243" i="1"/>
  <c r="M5243" i="1"/>
  <c r="D5243" i="1"/>
  <c r="C5243" i="1"/>
  <c r="E5243" i="1" s="1"/>
  <c r="Q5242" i="1"/>
  <c r="O5242" i="1"/>
  <c r="M5242" i="1"/>
  <c r="E5242" i="1"/>
  <c r="D5242" i="1"/>
  <c r="C5242" i="1"/>
  <c r="Q5241" i="1"/>
  <c r="O5241" i="1"/>
  <c r="M5241" i="1"/>
  <c r="D5241" i="1"/>
  <c r="E5241" i="1" s="1"/>
  <c r="C5241" i="1"/>
  <c r="Q5240" i="1"/>
  <c r="O5240" i="1"/>
  <c r="M5240" i="1"/>
  <c r="D5240" i="1"/>
  <c r="C5240" i="1"/>
  <c r="E5240" i="1" s="1"/>
  <c r="Q5239" i="1"/>
  <c r="O5239" i="1"/>
  <c r="M5239" i="1"/>
  <c r="D5239" i="1"/>
  <c r="C5239" i="1"/>
  <c r="E5239" i="1" s="1"/>
  <c r="Q5238" i="1"/>
  <c r="O5238" i="1"/>
  <c r="M5238" i="1"/>
  <c r="E5238" i="1"/>
  <c r="D5238" i="1"/>
  <c r="C5238" i="1"/>
  <c r="Q5237" i="1"/>
  <c r="O5237" i="1"/>
  <c r="M5237" i="1"/>
  <c r="D5237" i="1"/>
  <c r="E5237" i="1" s="1"/>
  <c r="C5237" i="1"/>
  <c r="Q5236" i="1"/>
  <c r="O5236" i="1"/>
  <c r="M5236" i="1"/>
  <c r="D5236" i="1"/>
  <c r="C5236" i="1"/>
  <c r="E5236" i="1" s="1"/>
  <c r="Q5235" i="1"/>
  <c r="O5235" i="1"/>
  <c r="M5235" i="1"/>
  <c r="D5235" i="1"/>
  <c r="C5235" i="1"/>
  <c r="E5235" i="1" s="1"/>
  <c r="Q5234" i="1"/>
  <c r="O5234" i="1"/>
  <c r="M5234" i="1"/>
  <c r="E5234" i="1"/>
  <c r="D5234" i="1"/>
  <c r="C5234" i="1"/>
  <c r="Q5233" i="1"/>
  <c r="O5233" i="1"/>
  <c r="M5233" i="1"/>
  <c r="D5233" i="1"/>
  <c r="E5233" i="1" s="1"/>
  <c r="C5233" i="1"/>
  <c r="Q5232" i="1"/>
  <c r="O5232" i="1"/>
  <c r="M5232" i="1"/>
  <c r="D5232" i="1"/>
  <c r="C5232" i="1"/>
  <c r="E5232" i="1" s="1"/>
  <c r="Q5231" i="1"/>
  <c r="O5231" i="1"/>
  <c r="M5231" i="1"/>
  <c r="D5231" i="1"/>
  <c r="C5231" i="1"/>
  <c r="E5231" i="1" s="1"/>
  <c r="Q5230" i="1"/>
  <c r="O5230" i="1"/>
  <c r="M5230" i="1"/>
  <c r="E5230" i="1"/>
  <c r="D5230" i="1"/>
  <c r="C5230" i="1"/>
  <c r="Q5229" i="1"/>
  <c r="O5229" i="1"/>
  <c r="M5229" i="1"/>
  <c r="D5229" i="1"/>
  <c r="E5229" i="1" s="1"/>
  <c r="C5229" i="1"/>
  <c r="Q5228" i="1"/>
  <c r="O5228" i="1"/>
  <c r="M5228" i="1"/>
  <c r="D5228" i="1"/>
  <c r="C5228" i="1"/>
  <c r="E5228" i="1" s="1"/>
  <c r="Q5227" i="1"/>
  <c r="O5227" i="1"/>
  <c r="M5227" i="1"/>
  <c r="D5227" i="1"/>
  <c r="C5227" i="1"/>
  <c r="E5227" i="1" s="1"/>
  <c r="Q5226" i="1"/>
  <c r="O5226" i="1"/>
  <c r="M5226" i="1"/>
  <c r="E5226" i="1"/>
  <c r="D5226" i="1"/>
  <c r="C5226" i="1"/>
  <c r="Q5225" i="1"/>
  <c r="O5225" i="1"/>
  <c r="M5225" i="1"/>
  <c r="D5225" i="1"/>
  <c r="E5225" i="1" s="1"/>
  <c r="C5225" i="1"/>
  <c r="Q5224" i="1"/>
  <c r="O5224" i="1"/>
  <c r="M5224" i="1"/>
  <c r="D5224" i="1"/>
  <c r="C5224" i="1"/>
  <c r="E5224" i="1" s="1"/>
  <c r="Q5223" i="1"/>
  <c r="O5223" i="1"/>
  <c r="M5223" i="1"/>
  <c r="D5223" i="1"/>
  <c r="C5223" i="1"/>
  <c r="E5223" i="1" s="1"/>
  <c r="Q5222" i="1"/>
  <c r="O5222" i="1"/>
  <c r="M5222" i="1"/>
  <c r="E5222" i="1"/>
  <c r="D5222" i="1"/>
  <c r="C5222" i="1"/>
  <c r="Q5221" i="1"/>
  <c r="O5221" i="1"/>
  <c r="M5221" i="1"/>
  <c r="D5221" i="1"/>
  <c r="E5221" i="1" s="1"/>
  <c r="C5221" i="1"/>
  <c r="Q5220" i="1"/>
  <c r="O5220" i="1"/>
  <c r="M5220" i="1"/>
  <c r="D5220" i="1"/>
  <c r="C5220" i="1"/>
  <c r="E5220" i="1" s="1"/>
  <c r="Q5219" i="1"/>
  <c r="O5219" i="1"/>
  <c r="M5219" i="1"/>
  <c r="D5219" i="1"/>
  <c r="C5219" i="1"/>
  <c r="E5219" i="1" s="1"/>
  <c r="Q5218" i="1"/>
  <c r="O5218" i="1"/>
  <c r="M5218" i="1"/>
  <c r="E5218" i="1"/>
  <c r="D5218" i="1"/>
  <c r="C5218" i="1"/>
  <c r="Q5217" i="1"/>
  <c r="O5217" i="1"/>
  <c r="M5217" i="1"/>
  <c r="D5217" i="1"/>
  <c r="E5217" i="1" s="1"/>
  <c r="C5217" i="1"/>
  <c r="Q5216" i="1"/>
  <c r="O5216" i="1"/>
  <c r="M5216" i="1"/>
  <c r="D5216" i="1"/>
  <c r="C5216" i="1"/>
  <c r="E5216" i="1" s="1"/>
  <c r="Q5215" i="1"/>
  <c r="O5215" i="1"/>
  <c r="M5215" i="1"/>
  <c r="D5215" i="1"/>
  <c r="C5215" i="1"/>
  <c r="E5215" i="1" s="1"/>
  <c r="Q5214" i="1"/>
  <c r="O5214" i="1"/>
  <c r="M5214" i="1"/>
  <c r="E5214" i="1"/>
  <c r="D5214" i="1"/>
  <c r="C5214" i="1"/>
  <c r="Q5213" i="1"/>
  <c r="O5213" i="1"/>
  <c r="M5213" i="1"/>
  <c r="D5213" i="1"/>
  <c r="E5213" i="1" s="1"/>
  <c r="C5213" i="1"/>
  <c r="Q5212" i="1"/>
  <c r="O5212" i="1"/>
  <c r="M5212" i="1"/>
  <c r="D5212" i="1"/>
  <c r="C5212" i="1"/>
  <c r="E5212" i="1" s="1"/>
  <c r="Q5211" i="1"/>
  <c r="O5211" i="1"/>
  <c r="M5211" i="1"/>
  <c r="D5211" i="1"/>
  <c r="C5211" i="1"/>
  <c r="E5211" i="1" s="1"/>
  <c r="Q5210" i="1"/>
  <c r="O5210" i="1"/>
  <c r="M5210" i="1"/>
  <c r="E5210" i="1"/>
  <c r="D5210" i="1"/>
  <c r="C5210" i="1"/>
  <c r="Q5209" i="1"/>
  <c r="O5209" i="1"/>
  <c r="M5209" i="1"/>
  <c r="D5209" i="1"/>
  <c r="E5209" i="1" s="1"/>
  <c r="C5209" i="1"/>
  <c r="Q5208" i="1"/>
  <c r="O5208" i="1"/>
  <c r="M5208" i="1"/>
  <c r="D5208" i="1"/>
  <c r="C5208" i="1"/>
  <c r="E5208" i="1" s="1"/>
  <c r="Q5207" i="1"/>
  <c r="O5207" i="1"/>
  <c r="M5207" i="1"/>
  <c r="D5207" i="1"/>
  <c r="C5207" i="1"/>
  <c r="E5207" i="1" s="1"/>
  <c r="Q5206" i="1"/>
  <c r="O5206" i="1"/>
  <c r="M5206" i="1"/>
  <c r="E5206" i="1"/>
  <c r="D5206" i="1"/>
  <c r="C5206" i="1"/>
  <c r="Q5205" i="1"/>
  <c r="O5205" i="1"/>
  <c r="M5205" i="1"/>
  <c r="D5205" i="1"/>
  <c r="E5205" i="1" s="1"/>
  <c r="C5205" i="1"/>
  <c r="Q5204" i="1"/>
  <c r="O5204" i="1"/>
  <c r="M5204" i="1"/>
  <c r="D5204" i="1"/>
  <c r="C5204" i="1"/>
  <c r="E5204" i="1" s="1"/>
  <c r="Q5203" i="1"/>
  <c r="O5203" i="1"/>
  <c r="M5203" i="1"/>
  <c r="D5203" i="1"/>
  <c r="C5203" i="1"/>
  <c r="E5203" i="1" s="1"/>
  <c r="Q5202" i="1"/>
  <c r="O5202" i="1"/>
  <c r="M5202" i="1"/>
  <c r="E5202" i="1"/>
  <c r="D5202" i="1"/>
  <c r="C5202" i="1"/>
  <c r="Q5201" i="1"/>
  <c r="O5201" i="1"/>
  <c r="M5201" i="1"/>
  <c r="D5201" i="1"/>
  <c r="E5201" i="1" s="1"/>
  <c r="C5201" i="1"/>
  <c r="Q5200" i="1"/>
  <c r="O5200" i="1"/>
  <c r="M5200" i="1"/>
  <c r="D5200" i="1"/>
  <c r="C5200" i="1"/>
  <c r="E5200" i="1" s="1"/>
  <c r="Q5199" i="1"/>
  <c r="O5199" i="1"/>
  <c r="M5199" i="1"/>
  <c r="D5199" i="1"/>
  <c r="C5199" i="1"/>
  <c r="E5199" i="1" s="1"/>
  <c r="Q5198" i="1"/>
  <c r="O5198" i="1"/>
  <c r="M5198" i="1"/>
  <c r="E5198" i="1"/>
  <c r="D5198" i="1"/>
  <c r="C5198" i="1"/>
  <c r="Q5197" i="1"/>
  <c r="O5197" i="1"/>
  <c r="M5197" i="1"/>
  <c r="D5197" i="1"/>
  <c r="E5197" i="1" s="1"/>
  <c r="C5197" i="1"/>
  <c r="Q5196" i="1"/>
  <c r="O5196" i="1"/>
  <c r="M5196" i="1"/>
  <c r="D5196" i="1"/>
  <c r="C5196" i="1"/>
  <c r="E5196" i="1" s="1"/>
  <c r="Q5195" i="1"/>
  <c r="O5195" i="1"/>
  <c r="M5195" i="1"/>
  <c r="D5195" i="1"/>
  <c r="C5195" i="1"/>
  <c r="E5195" i="1" s="1"/>
  <c r="Q5194" i="1"/>
  <c r="O5194" i="1"/>
  <c r="M5194" i="1"/>
  <c r="E5194" i="1"/>
  <c r="D5194" i="1"/>
  <c r="C5194" i="1"/>
  <c r="Q5193" i="1"/>
  <c r="O5193" i="1"/>
  <c r="M5193" i="1"/>
  <c r="D5193" i="1"/>
  <c r="E5193" i="1" s="1"/>
  <c r="C5193" i="1"/>
  <c r="Q5192" i="1"/>
  <c r="O5192" i="1"/>
  <c r="M5192" i="1"/>
  <c r="D5192" i="1"/>
  <c r="C5192" i="1"/>
  <c r="E5192" i="1" s="1"/>
  <c r="Q5191" i="1"/>
  <c r="O5191" i="1"/>
  <c r="M5191" i="1"/>
  <c r="D5191" i="1"/>
  <c r="C5191" i="1"/>
  <c r="E5191" i="1" s="1"/>
  <c r="Q5190" i="1"/>
  <c r="O5190" i="1"/>
  <c r="M5190" i="1"/>
  <c r="E5190" i="1"/>
  <c r="D5190" i="1"/>
  <c r="C5190" i="1"/>
  <c r="Q5189" i="1"/>
  <c r="O5189" i="1"/>
  <c r="M5189" i="1"/>
  <c r="D5189" i="1"/>
  <c r="E5189" i="1" s="1"/>
  <c r="C5189" i="1"/>
  <c r="Q5188" i="1"/>
  <c r="O5188" i="1"/>
  <c r="M5188" i="1"/>
  <c r="D5188" i="1"/>
  <c r="C5188" i="1"/>
  <c r="E5188" i="1" s="1"/>
  <c r="Q5187" i="1"/>
  <c r="O5187" i="1"/>
  <c r="M5187" i="1"/>
  <c r="D5187" i="1"/>
  <c r="C5187" i="1"/>
  <c r="E5187" i="1" s="1"/>
  <c r="Q5186" i="1"/>
  <c r="O5186" i="1"/>
  <c r="M5186" i="1"/>
  <c r="E5186" i="1"/>
  <c r="D5186" i="1"/>
  <c r="C5186" i="1"/>
  <c r="Q5185" i="1"/>
  <c r="O5185" i="1"/>
  <c r="M5185" i="1"/>
  <c r="D5185" i="1"/>
  <c r="E5185" i="1" s="1"/>
  <c r="C5185" i="1"/>
  <c r="Q5184" i="1"/>
  <c r="O5184" i="1"/>
  <c r="M5184" i="1"/>
  <c r="D5184" i="1"/>
  <c r="C5184" i="1"/>
  <c r="Q5183" i="1"/>
  <c r="O5183" i="1"/>
  <c r="M5183" i="1"/>
  <c r="D5183" i="1"/>
  <c r="C5183" i="1"/>
  <c r="E5183" i="1" s="1"/>
  <c r="Q5182" i="1"/>
  <c r="O5182" i="1"/>
  <c r="M5182" i="1"/>
  <c r="E5182" i="1"/>
  <c r="D5182" i="1"/>
  <c r="C5182" i="1"/>
  <c r="Q5181" i="1"/>
  <c r="O5181" i="1"/>
  <c r="M5181" i="1"/>
  <c r="D5181" i="1"/>
  <c r="E5181" i="1" s="1"/>
  <c r="C5181" i="1"/>
  <c r="Q5180" i="1"/>
  <c r="O5180" i="1"/>
  <c r="M5180" i="1"/>
  <c r="D5180" i="1"/>
  <c r="C5180" i="1"/>
  <c r="E5180" i="1" s="1"/>
  <c r="Q5179" i="1"/>
  <c r="O5179" i="1"/>
  <c r="M5179" i="1"/>
  <c r="D5179" i="1"/>
  <c r="C5179" i="1"/>
  <c r="E5179" i="1" s="1"/>
  <c r="Q5178" i="1"/>
  <c r="O5178" i="1"/>
  <c r="M5178" i="1"/>
  <c r="E5178" i="1"/>
  <c r="D5178" i="1"/>
  <c r="C5178" i="1"/>
  <c r="Q5177" i="1"/>
  <c r="O5177" i="1"/>
  <c r="M5177" i="1"/>
  <c r="D5177" i="1"/>
  <c r="E5177" i="1" s="1"/>
  <c r="C5177" i="1"/>
  <c r="Q5176" i="1"/>
  <c r="O5176" i="1"/>
  <c r="M5176" i="1"/>
  <c r="D5176" i="1"/>
  <c r="C5176" i="1"/>
  <c r="E5176" i="1" s="1"/>
  <c r="Q5175" i="1"/>
  <c r="O5175" i="1"/>
  <c r="M5175" i="1"/>
  <c r="D5175" i="1"/>
  <c r="C5175" i="1"/>
  <c r="E5175" i="1" s="1"/>
  <c r="Q5174" i="1"/>
  <c r="O5174" i="1"/>
  <c r="M5174" i="1"/>
  <c r="E5174" i="1"/>
  <c r="D5174" i="1"/>
  <c r="C5174" i="1"/>
  <c r="Q5173" i="1"/>
  <c r="O5173" i="1"/>
  <c r="M5173" i="1"/>
  <c r="D5173" i="1"/>
  <c r="E5173" i="1" s="1"/>
  <c r="C5173" i="1"/>
  <c r="Q5172" i="1"/>
  <c r="O5172" i="1"/>
  <c r="M5172" i="1"/>
  <c r="D5172" i="1"/>
  <c r="C5172" i="1"/>
  <c r="E5172" i="1" s="1"/>
  <c r="Q5171" i="1"/>
  <c r="O5171" i="1"/>
  <c r="M5171" i="1"/>
  <c r="D5171" i="1"/>
  <c r="C5171" i="1"/>
  <c r="E5171" i="1" s="1"/>
  <c r="Q5170" i="1"/>
  <c r="O5170" i="1"/>
  <c r="M5170" i="1"/>
  <c r="E5170" i="1"/>
  <c r="D5170" i="1"/>
  <c r="C5170" i="1"/>
  <c r="Q5169" i="1"/>
  <c r="O5169" i="1"/>
  <c r="M5169" i="1"/>
  <c r="D5169" i="1"/>
  <c r="E5169" i="1" s="1"/>
  <c r="C5169" i="1"/>
  <c r="Q5168" i="1"/>
  <c r="O5168" i="1"/>
  <c r="M5168" i="1"/>
  <c r="D5168" i="1"/>
  <c r="C5168" i="1"/>
  <c r="E5168" i="1" s="1"/>
  <c r="Q5167" i="1"/>
  <c r="O5167" i="1"/>
  <c r="M5167" i="1"/>
  <c r="D5167" i="1"/>
  <c r="C5167" i="1"/>
  <c r="E5167" i="1" s="1"/>
  <c r="Q5166" i="1"/>
  <c r="O5166" i="1"/>
  <c r="M5166" i="1"/>
  <c r="E5166" i="1"/>
  <c r="D5166" i="1"/>
  <c r="C5166" i="1"/>
  <c r="Q5165" i="1"/>
  <c r="O5165" i="1"/>
  <c r="M5165" i="1"/>
  <c r="D5165" i="1"/>
  <c r="E5165" i="1" s="1"/>
  <c r="C5165" i="1"/>
  <c r="Q5164" i="1"/>
  <c r="O5164" i="1"/>
  <c r="M5164" i="1"/>
  <c r="D5164" i="1"/>
  <c r="C5164" i="1"/>
  <c r="E5164" i="1" s="1"/>
  <c r="Q5163" i="1"/>
  <c r="O5163" i="1"/>
  <c r="M5163" i="1"/>
  <c r="D5163" i="1"/>
  <c r="C5163" i="1"/>
  <c r="E5163" i="1" s="1"/>
  <c r="Q5162" i="1"/>
  <c r="O5162" i="1"/>
  <c r="M5162" i="1"/>
  <c r="E5162" i="1"/>
  <c r="D5162" i="1"/>
  <c r="C5162" i="1"/>
  <c r="Q5161" i="1"/>
  <c r="O5161" i="1"/>
  <c r="M5161" i="1"/>
  <c r="D5161" i="1"/>
  <c r="E5161" i="1" s="1"/>
  <c r="C5161" i="1"/>
  <c r="Q5160" i="1"/>
  <c r="O5160" i="1"/>
  <c r="M5160" i="1"/>
  <c r="D5160" i="1"/>
  <c r="C5160" i="1"/>
  <c r="E5160" i="1" s="1"/>
  <c r="Q5159" i="1"/>
  <c r="O5159" i="1"/>
  <c r="M5159" i="1"/>
  <c r="D5159" i="1"/>
  <c r="C5159" i="1"/>
  <c r="E5159" i="1" s="1"/>
  <c r="Q5158" i="1"/>
  <c r="O5158" i="1"/>
  <c r="M5158" i="1"/>
  <c r="E5158" i="1"/>
  <c r="D5158" i="1"/>
  <c r="C5158" i="1"/>
  <c r="Q5157" i="1"/>
  <c r="O5157" i="1"/>
  <c r="M5157" i="1"/>
  <c r="D5157" i="1"/>
  <c r="E5157" i="1" s="1"/>
  <c r="C5157" i="1"/>
  <c r="Q5156" i="1"/>
  <c r="O5156" i="1"/>
  <c r="M5156" i="1"/>
  <c r="D5156" i="1"/>
  <c r="C5156" i="1"/>
  <c r="E5156" i="1" s="1"/>
  <c r="Q5155" i="1"/>
  <c r="O5155" i="1"/>
  <c r="M5155" i="1"/>
  <c r="D5155" i="1"/>
  <c r="C5155" i="1"/>
  <c r="E5155" i="1" s="1"/>
  <c r="Q5154" i="1"/>
  <c r="O5154" i="1"/>
  <c r="M5154" i="1"/>
  <c r="E5154" i="1"/>
  <c r="D5154" i="1"/>
  <c r="C5154" i="1"/>
  <c r="Q5153" i="1"/>
  <c r="O5153" i="1"/>
  <c r="M5153" i="1"/>
  <c r="D5153" i="1"/>
  <c r="E5153" i="1" s="1"/>
  <c r="C5153" i="1"/>
  <c r="Q5152" i="1"/>
  <c r="O5152" i="1"/>
  <c r="M5152" i="1"/>
  <c r="D5152" i="1"/>
  <c r="C5152" i="1"/>
  <c r="E5152" i="1" s="1"/>
  <c r="Q5151" i="1"/>
  <c r="O5151" i="1"/>
  <c r="M5151" i="1"/>
  <c r="D5151" i="1"/>
  <c r="C5151" i="1"/>
  <c r="E5151" i="1" s="1"/>
  <c r="Q5150" i="1"/>
  <c r="O5150" i="1"/>
  <c r="M5150" i="1"/>
  <c r="E5150" i="1"/>
  <c r="D5150" i="1"/>
  <c r="C5150" i="1"/>
  <c r="Q5149" i="1"/>
  <c r="O5149" i="1"/>
  <c r="M5149" i="1"/>
  <c r="D5149" i="1"/>
  <c r="E5149" i="1" s="1"/>
  <c r="C5149" i="1"/>
  <c r="Q5148" i="1"/>
  <c r="O5148" i="1"/>
  <c r="M5148" i="1"/>
  <c r="D5148" i="1"/>
  <c r="C5148" i="1"/>
  <c r="E5148" i="1" s="1"/>
  <c r="Q5147" i="1"/>
  <c r="O5147" i="1"/>
  <c r="M5147" i="1"/>
  <c r="D5147" i="1"/>
  <c r="C5147" i="1"/>
  <c r="E5147" i="1" s="1"/>
  <c r="Q5146" i="1"/>
  <c r="O5146" i="1"/>
  <c r="M5146" i="1"/>
  <c r="E5146" i="1"/>
  <c r="D5146" i="1"/>
  <c r="C5146" i="1"/>
  <c r="Q5145" i="1"/>
  <c r="O5145" i="1"/>
  <c r="M5145" i="1"/>
  <c r="D5145" i="1"/>
  <c r="E5145" i="1" s="1"/>
  <c r="C5145" i="1"/>
  <c r="Q5144" i="1"/>
  <c r="O5144" i="1"/>
  <c r="M5144" i="1"/>
  <c r="D5144" i="1"/>
  <c r="C5144" i="1"/>
  <c r="E5144" i="1" s="1"/>
  <c r="Q5143" i="1"/>
  <c r="O5143" i="1"/>
  <c r="M5143" i="1"/>
  <c r="D5143" i="1"/>
  <c r="C5143" i="1"/>
  <c r="E5143" i="1" s="1"/>
  <c r="Q5142" i="1"/>
  <c r="O5142" i="1"/>
  <c r="M5142" i="1"/>
  <c r="E5142" i="1"/>
  <c r="D5142" i="1"/>
  <c r="C5142" i="1"/>
  <c r="Q5141" i="1"/>
  <c r="O5141" i="1"/>
  <c r="M5141" i="1"/>
  <c r="E5141" i="1"/>
  <c r="D5141" i="1"/>
  <c r="C5141" i="1"/>
  <c r="Q5140" i="1"/>
  <c r="O5140" i="1"/>
  <c r="M5140" i="1"/>
  <c r="D5140" i="1"/>
  <c r="E5140" i="1" s="1"/>
  <c r="C5140" i="1"/>
  <c r="Q5139" i="1"/>
  <c r="O5139" i="1"/>
  <c r="M5139" i="1"/>
  <c r="D5139" i="1"/>
  <c r="C5139" i="1"/>
  <c r="E5139" i="1" s="1"/>
  <c r="Q5138" i="1"/>
  <c r="O5138" i="1"/>
  <c r="M5138" i="1"/>
  <c r="E5138" i="1"/>
  <c r="D5138" i="1"/>
  <c r="C5138" i="1"/>
  <c r="Q5137" i="1"/>
  <c r="O5137" i="1"/>
  <c r="M5137" i="1"/>
  <c r="D5137" i="1"/>
  <c r="E5137" i="1" s="1"/>
  <c r="C5137" i="1"/>
  <c r="Q5136" i="1"/>
  <c r="O5136" i="1"/>
  <c r="M5136" i="1"/>
  <c r="D5136" i="1"/>
  <c r="C5136" i="1"/>
  <c r="E5136" i="1" s="1"/>
  <c r="Q5135" i="1"/>
  <c r="O5135" i="1"/>
  <c r="M5135" i="1"/>
  <c r="D5135" i="1"/>
  <c r="C5135" i="1"/>
  <c r="E5135" i="1" s="1"/>
  <c r="Q5134" i="1"/>
  <c r="O5134" i="1"/>
  <c r="M5134" i="1"/>
  <c r="D5134" i="1"/>
  <c r="C5134" i="1"/>
  <c r="E5134" i="1" s="1"/>
  <c r="Q5133" i="1"/>
  <c r="O5133" i="1"/>
  <c r="M5133" i="1"/>
  <c r="D5133" i="1"/>
  <c r="E5133" i="1" s="1"/>
  <c r="C5133" i="1"/>
  <c r="Q5132" i="1"/>
  <c r="O5132" i="1"/>
  <c r="M5132" i="1"/>
  <c r="E5132" i="1"/>
  <c r="D5132" i="1"/>
  <c r="C5132" i="1"/>
  <c r="Q5131" i="1"/>
  <c r="O5131" i="1"/>
  <c r="M5131" i="1"/>
  <c r="D5131" i="1"/>
  <c r="C5131" i="1"/>
  <c r="E5131" i="1" s="1"/>
  <c r="Q5130" i="1"/>
  <c r="O5130" i="1"/>
  <c r="M5130" i="1"/>
  <c r="D5130" i="1"/>
  <c r="C5130" i="1"/>
  <c r="E5130" i="1" s="1"/>
  <c r="Q5129" i="1"/>
  <c r="O5129" i="1"/>
  <c r="M5129" i="1"/>
  <c r="D5129" i="1"/>
  <c r="C5129" i="1"/>
  <c r="E5129" i="1" s="1"/>
  <c r="Q5128" i="1"/>
  <c r="O5128" i="1"/>
  <c r="M5128" i="1"/>
  <c r="E5128" i="1"/>
  <c r="D5128" i="1"/>
  <c r="C5128" i="1"/>
  <c r="Q5127" i="1"/>
  <c r="O5127" i="1"/>
  <c r="M5127" i="1"/>
  <c r="D5127" i="1"/>
  <c r="C5127" i="1"/>
  <c r="Q5126" i="1"/>
  <c r="O5126" i="1"/>
  <c r="M5126" i="1"/>
  <c r="D5126" i="1"/>
  <c r="C5126" i="1"/>
  <c r="E5126" i="1" s="1"/>
  <c r="Q5125" i="1"/>
  <c r="O5125" i="1"/>
  <c r="M5125" i="1"/>
  <c r="E5125" i="1"/>
  <c r="D5125" i="1"/>
  <c r="C5125" i="1"/>
  <c r="Q5124" i="1"/>
  <c r="O5124" i="1"/>
  <c r="M5124" i="1"/>
  <c r="D5124" i="1"/>
  <c r="E5124" i="1" s="1"/>
  <c r="C5124" i="1"/>
  <c r="Q5123" i="1"/>
  <c r="O5123" i="1"/>
  <c r="M5123" i="1"/>
  <c r="D5123" i="1"/>
  <c r="C5123" i="1"/>
  <c r="E5123" i="1" s="1"/>
  <c r="Q5122" i="1"/>
  <c r="O5122" i="1"/>
  <c r="M5122" i="1"/>
  <c r="D5122" i="1"/>
  <c r="C5122" i="1"/>
  <c r="E5122" i="1" s="1"/>
  <c r="Q5121" i="1"/>
  <c r="O5121" i="1"/>
  <c r="M5121" i="1"/>
  <c r="D5121" i="1"/>
  <c r="C5121" i="1"/>
  <c r="E5121" i="1" s="1"/>
  <c r="Q5120" i="1"/>
  <c r="O5120" i="1"/>
  <c r="M5120" i="1"/>
  <c r="E5120" i="1"/>
  <c r="D5120" i="1"/>
  <c r="C5120" i="1"/>
  <c r="Q5119" i="1"/>
  <c r="O5119" i="1"/>
  <c r="M5119" i="1"/>
  <c r="D5119" i="1"/>
  <c r="C5119" i="1"/>
  <c r="E5119" i="1" s="1"/>
  <c r="Q5118" i="1"/>
  <c r="O5118" i="1"/>
  <c r="M5118" i="1"/>
  <c r="D5118" i="1"/>
  <c r="C5118" i="1"/>
  <c r="E5118" i="1" s="1"/>
  <c r="Q5117" i="1"/>
  <c r="O5117" i="1"/>
  <c r="M5117" i="1"/>
  <c r="E5117" i="1"/>
  <c r="D5117" i="1"/>
  <c r="C5117" i="1"/>
  <c r="Q5116" i="1"/>
  <c r="O5116" i="1"/>
  <c r="M5116" i="1"/>
  <c r="D5116" i="1"/>
  <c r="E5116" i="1" s="1"/>
  <c r="C5116" i="1"/>
  <c r="Q5115" i="1"/>
  <c r="O5115" i="1"/>
  <c r="M5115" i="1"/>
  <c r="D5115" i="1"/>
  <c r="C5115" i="1"/>
  <c r="E5115" i="1" s="1"/>
  <c r="Q5114" i="1"/>
  <c r="O5114" i="1"/>
  <c r="M5114" i="1"/>
  <c r="D5114" i="1"/>
  <c r="C5114" i="1"/>
  <c r="E5114" i="1" s="1"/>
  <c r="Q5113" i="1"/>
  <c r="O5113" i="1"/>
  <c r="M5113" i="1"/>
  <c r="D5113" i="1"/>
  <c r="C5113" i="1"/>
  <c r="E5113" i="1" s="1"/>
  <c r="Q5112" i="1"/>
  <c r="O5112" i="1"/>
  <c r="M5112" i="1"/>
  <c r="E5112" i="1"/>
  <c r="D5112" i="1"/>
  <c r="C5112" i="1"/>
  <c r="Q5111" i="1"/>
  <c r="O5111" i="1"/>
  <c r="M5111" i="1"/>
  <c r="D5111" i="1"/>
  <c r="C5111" i="1"/>
  <c r="E5111" i="1" s="1"/>
  <c r="Q5110" i="1"/>
  <c r="O5110" i="1"/>
  <c r="M5110" i="1"/>
  <c r="D5110" i="1"/>
  <c r="C5110" i="1"/>
  <c r="E5110" i="1" s="1"/>
  <c r="Q5109" i="1"/>
  <c r="O5109" i="1"/>
  <c r="M5109" i="1"/>
  <c r="E5109" i="1"/>
  <c r="D5109" i="1"/>
  <c r="C5109" i="1"/>
  <c r="Q5108" i="1"/>
  <c r="O5108" i="1"/>
  <c r="M5108" i="1"/>
  <c r="D5108" i="1"/>
  <c r="E5108" i="1" s="1"/>
  <c r="C5108" i="1"/>
  <c r="Q5107" i="1"/>
  <c r="O5107" i="1"/>
  <c r="M5107" i="1"/>
  <c r="D5107" i="1"/>
  <c r="C5107" i="1"/>
  <c r="E5107" i="1" s="1"/>
  <c r="Q5106" i="1"/>
  <c r="O5106" i="1"/>
  <c r="M5106" i="1"/>
  <c r="D5106" i="1"/>
  <c r="C5106" i="1"/>
  <c r="E5106" i="1" s="1"/>
  <c r="Q5105" i="1"/>
  <c r="O5105" i="1"/>
  <c r="M5105" i="1"/>
  <c r="D5105" i="1"/>
  <c r="C5105" i="1"/>
  <c r="E5105" i="1" s="1"/>
  <c r="Q5104" i="1"/>
  <c r="O5104" i="1"/>
  <c r="M5104" i="1"/>
  <c r="E5104" i="1"/>
  <c r="D5104" i="1"/>
  <c r="C5104" i="1"/>
  <c r="Q5103" i="1"/>
  <c r="O5103" i="1"/>
  <c r="M5103" i="1"/>
  <c r="D5103" i="1"/>
  <c r="C5103" i="1"/>
  <c r="Q5102" i="1"/>
  <c r="O5102" i="1"/>
  <c r="M5102" i="1"/>
  <c r="D5102" i="1"/>
  <c r="C5102" i="1"/>
  <c r="E5102" i="1" s="1"/>
  <c r="Q5101" i="1"/>
  <c r="O5101" i="1"/>
  <c r="M5101" i="1"/>
  <c r="E5101" i="1"/>
  <c r="D5101" i="1"/>
  <c r="C5101" i="1"/>
  <c r="Q5100" i="1"/>
  <c r="O5100" i="1"/>
  <c r="M5100" i="1"/>
  <c r="D5100" i="1"/>
  <c r="E5100" i="1" s="1"/>
  <c r="C5100" i="1"/>
  <c r="Q5099" i="1"/>
  <c r="O5099" i="1"/>
  <c r="M5099" i="1"/>
  <c r="D5099" i="1"/>
  <c r="C5099" i="1"/>
  <c r="E5099" i="1" s="1"/>
  <c r="Q5098" i="1"/>
  <c r="O5098" i="1"/>
  <c r="M5098" i="1"/>
  <c r="D5098" i="1"/>
  <c r="C5098" i="1"/>
  <c r="E5098" i="1" s="1"/>
  <c r="Q5097" i="1"/>
  <c r="O5097" i="1"/>
  <c r="M5097" i="1"/>
  <c r="D5097" i="1"/>
  <c r="C5097" i="1"/>
  <c r="E5097" i="1" s="1"/>
  <c r="Q5096" i="1"/>
  <c r="O5096" i="1"/>
  <c r="M5096" i="1"/>
  <c r="E5096" i="1"/>
  <c r="D5096" i="1"/>
  <c r="C5096" i="1"/>
  <c r="Q5095" i="1"/>
  <c r="O5095" i="1"/>
  <c r="M5095" i="1"/>
  <c r="D5095" i="1"/>
  <c r="C5095" i="1"/>
  <c r="Q5094" i="1"/>
  <c r="O5094" i="1"/>
  <c r="M5094" i="1"/>
  <c r="D5094" i="1"/>
  <c r="C5094" i="1"/>
  <c r="E5094" i="1" s="1"/>
  <c r="Q5093" i="1"/>
  <c r="O5093" i="1"/>
  <c r="M5093" i="1"/>
  <c r="E5093" i="1"/>
  <c r="D5093" i="1"/>
  <c r="C5093" i="1"/>
  <c r="Q5092" i="1"/>
  <c r="O5092" i="1"/>
  <c r="M5092" i="1"/>
  <c r="D5092" i="1"/>
  <c r="E5092" i="1" s="1"/>
  <c r="C5092" i="1"/>
  <c r="Q5091" i="1"/>
  <c r="O5091" i="1"/>
  <c r="M5091" i="1"/>
  <c r="D5091" i="1"/>
  <c r="C5091" i="1"/>
  <c r="E5091" i="1" s="1"/>
  <c r="Q5090" i="1"/>
  <c r="O5090" i="1"/>
  <c r="M5090" i="1"/>
  <c r="D5090" i="1"/>
  <c r="C5090" i="1"/>
  <c r="E5090" i="1" s="1"/>
  <c r="Q5089" i="1"/>
  <c r="O5089" i="1"/>
  <c r="M5089" i="1"/>
  <c r="D5089" i="1"/>
  <c r="C5089" i="1"/>
  <c r="E5089" i="1" s="1"/>
  <c r="Q5088" i="1"/>
  <c r="O5088" i="1"/>
  <c r="M5088" i="1"/>
  <c r="E5088" i="1"/>
  <c r="D5088" i="1"/>
  <c r="C5088" i="1"/>
  <c r="Q5087" i="1"/>
  <c r="O5087" i="1"/>
  <c r="M5087" i="1"/>
  <c r="D5087" i="1"/>
  <c r="C5087" i="1"/>
  <c r="E5087" i="1" s="1"/>
  <c r="Q5086" i="1"/>
  <c r="O5086" i="1"/>
  <c r="M5086" i="1"/>
  <c r="D5086" i="1"/>
  <c r="C5086" i="1"/>
  <c r="E5086" i="1" s="1"/>
  <c r="Q5085" i="1"/>
  <c r="O5085" i="1"/>
  <c r="M5085" i="1"/>
  <c r="E5085" i="1"/>
  <c r="D5085" i="1"/>
  <c r="C5085" i="1"/>
  <c r="Q5084" i="1"/>
  <c r="O5084" i="1"/>
  <c r="M5084" i="1"/>
  <c r="D5084" i="1"/>
  <c r="E5084" i="1" s="1"/>
  <c r="C5084" i="1"/>
  <c r="Q5083" i="1"/>
  <c r="O5083" i="1"/>
  <c r="M5083" i="1"/>
  <c r="D5083" i="1"/>
  <c r="C5083" i="1"/>
  <c r="E5083" i="1" s="1"/>
  <c r="Q5082" i="1"/>
  <c r="O5082" i="1"/>
  <c r="M5082" i="1"/>
  <c r="D5082" i="1"/>
  <c r="C5082" i="1"/>
  <c r="E5082" i="1" s="1"/>
  <c r="Q5081" i="1"/>
  <c r="O5081" i="1"/>
  <c r="M5081" i="1"/>
  <c r="D5081" i="1"/>
  <c r="C5081" i="1"/>
  <c r="E5081" i="1" s="1"/>
  <c r="Q5080" i="1"/>
  <c r="O5080" i="1"/>
  <c r="M5080" i="1"/>
  <c r="E5080" i="1"/>
  <c r="D5080" i="1"/>
  <c r="C5080" i="1"/>
  <c r="Q5079" i="1"/>
  <c r="O5079" i="1"/>
  <c r="M5079" i="1"/>
  <c r="D5079" i="1"/>
  <c r="C5079" i="1"/>
  <c r="E5079" i="1" s="1"/>
  <c r="Q5078" i="1"/>
  <c r="O5078" i="1"/>
  <c r="M5078" i="1"/>
  <c r="D5078" i="1"/>
  <c r="C5078" i="1"/>
  <c r="E5078" i="1" s="1"/>
  <c r="Q5077" i="1"/>
  <c r="O5077" i="1"/>
  <c r="M5077" i="1"/>
  <c r="D5077" i="1"/>
  <c r="C5077" i="1"/>
  <c r="E5077" i="1" s="1"/>
  <c r="Q5076" i="1"/>
  <c r="O5076" i="1"/>
  <c r="M5076" i="1"/>
  <c r="D5076" i="1"/>
  <c r="C5076" i="1"/>
  <c r="Q5075" i="1"/>
  <c r="O5075" i="1"/>
  <c r="M5075" i="1"/>
  <c r="D5075" i="1"/>
  <c r="C5075" i="1"/>
  <c r="E5075" i="1" s="1"/>
  <c r="Q5074" i="1"/>
  <c r="O5074" i="1"/>
  <c r="M5074" i="1"/>
  <c r="D5074" i="1"/>
  <c r="C5074" i="1"/>
  <c r="E5074" i="1" s="1"/>
  <c r="Q5073" i="1"/>
  <c r="O5073" i="1"/>
  <c r="M5073" i="1"/>
  <c r="D5073" i="1"/>
  <c r="C5073" i="1"/>
  <c r="E5073" i="1" s="1"/>
  <c r="Q5072" i="1"/>
  <c r="O5072" i="1"/>
  <c r="M5072" i="1"/>
  <c r="D5072" i="1"/>
  <c r="C5072" i="1"/>
  <c r="E5072" i="1" s="1"/>
  <c r="Q5071" i="1"/>
  <c r="O5071" i="1"/>
  <c r="M5071" i="1"/>
  <c r="D5071" i="1"/>
  <c r="C5071" i="1"/>
  <c r="Q5070" i="1"/>
  <c r="O5070" i="1"/>
  <c r="M5070" i="1"/>
  <c r="D5070" i="1"/>
  <c r="C5070" i="1"/>
  <c r="E5070" i="1" s="1"/>
  <c r="Q5069" i="1"/>
  <c r="O5069" i="1"/>
  <c r="M5069" i="1"/>
  <c r="D5069" i="1"/>
  <c r="C5069" i="1"/>
  <c r="E5069" i="1" s="1"/>
  <c r="Q5068" i="1"/>
  <c r="O5068" i="1"/>
  <c r="M5068" i="1"/>
  <c r="D5068" i="1"/>
  <c r="C5068" i="1"/>
  <c r="E5068" i="1" s="1"/>
  <c r="Q5067" i="1"/>
  <c r="O5067" i="1"/>
  <c r="M5067" i="1"/>
  <c r="D5067" i="1"/>
  <c r="C5067" i="1"/>
  <c r="E5067" i="1" s="1"/>
  <c r="Q5066" i="1"/>
  <c r="O5066" i="1"/>
  <c r="M5066" i="1"/>
  <c r="D5066" i="1"/>
  <c r="C5066" i="1"/>
  <c r="Q5065" i="1"/>
  <c r="O5065" i="1"/>
  <c r="M5065" i="1"/>
  <c r="D5065" i="1"/>
  <c r="C5065" i="1"/>
  <c r="E5065" i="1" s="1"/>
  <c r="Q5064" i="1"/>
  <c r="O5064" i="1"/>
  <c r="M5064" i="1"/>
  <c r="E5064" i="1"/>
  <c r="D5064" i="1"/>
  <c r="C5064" i="1"/>
  <c r="Q5063" i="1"/>
  <c r="O5063" i="1"/>
  <c r="M5063" i="1"/>
  <c r="D5063" i="1"/>
  <c r="C5063" i="1"/>
  <c r="Q5062" i="1"/>
  <c r="O5062" i="1"/>
  <c r="M5062" i="1"/>
  <c r="D5062" i="1"/>
  <c r="C5062" i="1"/>
  <c r="E5062" i="1" s="1"/>
  <c r="Q5061" i="1"/>
  <c r="O5061" i="1"/>
  <c r="M5061" i="1"/>
  <c r="E5061" i="1"/>
  <c r="D5061" i="1"/>
  <c r="C5061" i="1"/>
  <c r="Q5060" i="1"/>
  <c r="O5060" i="1"/>
  <c r="M5060" i="1"/>
  <c r="D5060" i="1"/>
  <c r="C5060" i="1"/>
  <c r="Q5059" i="1"/>
  <c r="O5059" i="1"/>
  <c r="M5059" i="1"/>
  <c r="D5059" i="1"/>
  <c r="C5059" i="1"/>
  <c r="E5059" i="1" s="1"/>
  <c r="Q5058" i="1"/>
  <c r="O5058" i="1"/>
  <c r="M5058" i="1"/>
  <c r="D5058" i="1"/>
  <c r="C5058" i="1"/>
  <c r="Q5057" i="1"/>
  <c r="O5057" i="1"/>
  <c r="M5057" i="1"/>
  <c r="D5057" i="1"/>
  <c r="C5057" i="1"/>
  <c r="Q5056" i="1"/>
  <c r="O5056" i="1"/>
  <c r="M5056" i="1"/>
  <c r="D5056" i="1"/>
  <c r="C5056" i="1"/>
  <c r="E5056" i="1" s="1"/>
  <c r="Q5055" i="1"/>
  <c r="O5055" i="1"/>
  <c r="M5055" i="1"/>
  <c r="D5055" i="1"/>
  <c r="C5055" i="1"/>
  <c r="Q5054" i="1"/>
  <c r="O5054" i="1"/>
  <c r="M5054" i="1"/>
  <c r="D5054" i="1"/>
  <c r="C5054" i="1"/>
  <c r="Q5053" i="1"/>
  <c r="O5053" i="1"/>
  <c r="M5053" i="1"/>
  <c r="D5053" i="1"/>
  <c r="C5053" i="1"/>
  <c r="E5053" i="1" s="1"/>
  <c r="Q5052" i="1"/>
  <c r="O5052" i="1"/>
  <c r="M5052" i="1"/>
  <c r="D5052" i="1"/>
  <c r="C5052" i="1"/>
  <c r="Q5051" i="1"/>
  <c r="O5051" i="1"/>
  <c r="M5051" i="1"/>
  <c r="D5051" i="1"/>
  <c r="C5051" i="1"/>
  <c r="Q5050" i="1"/>
  <c r="O5050" i="1"/>
  <c r="M5050" i="1"/>
  <c r="D5050" i="1"/>
  <c r="C5050" i="1"/>
  <c r="Q5049" i="1"/>
  <c r="O5049" i="1"/>
  <c r="M5049" i="1"/>
  <c r="D5049" i="1"/>
  <c r="C5049" i="1"/>
  <c r="E5049" i="1" s="1"/>
  <c r="Q5048" i="1"/>
  <c r="O5048" i="1"/>
  <c r="M5048" i="1"/>
  <c r="D5048" i="1"/>
  <c r="E5048" i="1" s="1"/>
  <c r="C5048" i="1"/>
  <c r="Q5047" i="1"/>
  <c r="O5047" i="1"/>
  <c r="M5047" i="1"/>
  <c r="D5047" i="1"/>
  <c r="C5047" i="1"/>
  <c r="Q5046" i="1"/>
  <c r="O5046" i="1"/>
  <c r="M5046" i="1"/>
  <c r="D5046" i="1"/>
  <c r="C5046" i="1"/>
  <c r="E5046" i="1" s="1"/>
  <c r="Q5045" i="1"/>
  <c r="O5045" i="1"/>
  <c r="M5045" i="1"/>
  <c r="D5045" i="1"/>
  <c r="E5045" i="1" s="1"/>
  <c r="C5045" i="1"/>
  <c r="Q5044" i="1"/>
  <c r="O5044" i="1"/>
  <c r="M5044" i="1"/>
  <c r="D5044" i="1"/>
  <c r="C5044" i="1"/>
  <c r="Q5043" i="1"/>
  <c r="O5043" i="1"/>
  <c r="M5043" i="1"/>
  <c r="D5043" i="1"/>
  <c r="C5043" i="1"/>
  <c r="E5043" i="1" s="1"/>
  <c r="Q5042" i="1"/>
  <c r="O5042" i="1"/>
  <c r="M5042" i="1"/>
  <c r="D5042" i="1"/>
  <c r="C5042" i="1"/>
  <c r="E5042" i="1" s="1"/>
  <c r="Q5041" i="1"/>
  <c r="O5041" i="1"/>
  <c r="M5041" i="1"/>
  <c r="D5041" i="1"/>
  <c r="C5041" i="1"/>
  <c r="E5041" i="1" s="1"/>
  <c r="Q5040" i="1"/>
  <c r="O5040" i="1"/>
  <c r="M5040" i="1"/>
  <c r="D5040" i="1"/>
  <c r="C5040" i="1"/>
  <c r="E5040" i="1" s="1"/>
  <c r="Q5039" i="1"/>
  <c r="O5039" i="1"/>
  <c r="M5039" i="1"/>
  <c r="D5039" i="1"/>
  <c r="C5039" i="1"/>
  <c r="Q5038" i="1"/>
  <c r="O5038" i="1"/>
  <c r="M5038" i="1"/>
  <c r="D5038" i="1"/>
  <c r="C5038" i="1"/>
  <c r="E5038" i="1" s="1"/>
  <c r="Q5037" i="1"/>
  <c r="O5037" i="1"/>
  <c r="M5037" i="1"/>
  <c r="D5037" i="1"/>
  <c r="C5037" i="1"/>
  <c r="E5037" i="1" s="1"/>
  <c r="Q5036" i="1"/>
  <c r="O5036" i="1"/>
  <c r="M5036" i="1"/>
  <c r="D5036" i="1"/>
  <c r="C5036" i="1"/>
  <c r="E5036" i="1" s="1"/>
  <c r="Q5035" i="1"/>
  <c r="O5035" i="1"/>
  <c r="M5035" i="1"/>
  <c r="D5035" i="1"/>
  <c r="C5035" i="1"/>
  <c r="E5035" i="1" s="1"/>
  <c r="Q5034" i="1"/>
  <c r="O5034" i="1"/>
  <c r="M5034" i="1"/>
  <c r="D5034" i="1"/>
  <c r="C5034" i="1"/>
  <c r="Q5033" i="1"/>
  <c r="O5033" i="1"/>
  <c r="M5033" i="1"/>
  <c r="D5033" i="1"/>
  <c r="C5033" i="1"/>
  <c r="E5033" i="1" s="1"/>
  <c r="Q5032" i="1"/>
  <c r="O5032" i="1"/>
  <c r="M5032" i="1"/>
  <c r="E5032" i="1"/>
  <c r="D5032" i="1"/>
  <c r="C5032" i="1"/>
  <c r="Q5031" i="1"/>
  <c r="O5031" i="1"/>
  <c r="M5031" i="1"/>
  <c r="D5031" i="1"/>
  <c r="C5031" i="1"/>
  <c r="Q5030" i="1"/>
  <c r="O5030" i="1"/>
  <c r="M5030" i="1"/>
  <c r="D5030" i="1"/>
  <c r="C5030" i="1"/>
  <c r="E5030" i="1" s="1"/>
  <c r="Q5029" i="1"/>
  <c r="O5029" i="1"/>
  <c r="M5029" i="1"/>
  <c r="E5029" i="1"/>
  <c r="D5029" i="1"/>
  <c r="C5029" i="1"/>
  <c r="Q5028" i="1"/>
  <c r="O5028" i="1"/>
  <c r="M5028" i="1"/>
  <c r="D5028" i="1"/>
  <c r="C5028" i="1"/>
  <c r="Q5027" i="1"/>
  <c r="O5027" i="1"/>
  <c r="M5027" i="1"/>
  <c r="D5027" i="1"/>
  <c r="C5027" i="1"/>
  <c r="E5027" i="1" s="1"/>
  <c r="Q5026" i="1"/>
  <c r="O5026" i="1"/>
  <c r="M5026" i="1"/>
  <c r="D5026" i="1"/>
  <c r="C5026" i="1"/>
  <c r="Q5025" i="1"/>
  <c r="O5025" i="1"/>
  <c r="M5025" i="1"/>
  <c r="D5025" i="1"/>
  <c r="C5025" i="1"/>
  <c r="Q5024" i="1"/>
  <c r="O5024" i="1"/>
  <c r="M5024" i="1"/>
  <c r="D5024" i="1"/>
  <c r="C5024" i="1"/>
  <c r="E5024" i="1" s="1"/>
  <c r="Q5023" i="1"/>
  <c r="O5023" i="1"/>
  <c r="M5023" i="1"/>
  <c r="D5023" i="1"/>
  <c r="C5023" i="1"/>
  <c r="Q5022" i="1"/>
  <c r="O5022" i="1"/>
  <c r="M5022" i="1"/>
  <c r="D5022" i="1"/>
  <c r="C5022" i="1"/>
  <c r="Q5021" i="1"/>
  <c r="O5021" i="1"/>
  <c r="M5021" i="1"/>
  <c r="D5021" i="1"/>
  <c r="C5021" i="1"/>
  <c r="E5021" i="1" s="1"/>
  <c r="Q5020" i="1"/>
  <c r="O5020" i="1"/>
  <c r="M5020" i="1"/>
  <c r="D5020" i="1"/>
  <c r="C5020" i="1"/>
  <c r="Q5019" i="1"/>
  <c r="O5019" i="1"/>
  <c r="M5019" i="1"/>
  <c r="D5019" i="1"/>
  <c r="C5019" i="1"/>
  <c r="Q5018" i="1"/>
  <c r="O5018" i="1"/>
  <c r="M5018" i="1"/>
  <c r="D5018" i="1"/>
  <c r="C5018" i="1"/>
  <c r="Q5017" i="1"/>
  <c r="O5017" i="1"/>
  <c r="M5017" i="1"/>
  <c r="D5017" i="1"/>
  <c r="C5017" i="1"/>
  <c r="E5017" i="1" s="1"/>
  <c r="Q5016" i="1"/>
  <c r="O5016" i="1"/>
  <c r="M5016" i="1"/>
  <c r="D5016" i="1"/>
  <c r="E5016" i="1" s="1"/>
  <c r="C5016" i="1"/>
  <c r="Q5015" i="1"/>
  <c r="O5015" i="1"/>
  <c r="M5015" i="1"/>
  <c r="D5015" i="1"/>
  <c r="C5015" i="1"/>
  <c r="Q5014" i="1"/>
  <c r="O5014" i="1"/>
  <c r="M5014" i="1"/>
  <c r="D5014" i="1"/>
  <c r="C5014" i="1"/>
  <c r="E5014" i="1" s="1"/>
  <c r="Q5013" i="1"/>
  <c r="O5013" i="1"/>
  <c r="M5013" i="1"/>
  <c r="D5013" i="1"/>
  <c r="E5013" i="1" s="1"/>
  <c r="C5013" i="1"/>
  <c r="Q5012" i="1"/>
  <c r="O5012" i="1"/>
  <c r="M5012" i="1"/>
  <c r="D5012" i="1"/>
  <c r="C5012" i="1"/>
  <c r="Q5011" i="1"/>
  <c r="O5011" i="1"/>
  <c r="M5011" i="1"/>
  <c r="D5011" i="1"/>
  <c r="C5011" i="1"/>
  <c r="E5011" i="1" s="1"/>
  <c r="Q5010" i="1"/>
  <c r="O5010" i="1"/>
  <c r="M5010" i="1"/>
  <c r="D5010" i="1"/>
  <c r="C5010" i="1"/>
  <c r="E5010" i="1" s="1"/>
  <c r="Q5009" i="1"/>
  <c r="O5009" i="1"/>
  <c r="M5009" i="1"/>
  <c r="D5009" i="1"/>
  <c r="C5009" i="1"/>
  <c r="E5009" i="1" s="1"/>
  <c r="Q5008" i="1"/>
  <c r="O5008" i="1"/>
  <c r="M5008" i="1"/>
  <c r="D5008" i="1"/>
  <c r="C5008" i="1"/>
  <c r="E5008" i="1" s="1"/>
  <c r="Q5007" i="1"/>
  <c r="O5007" i="1"/>
  <c r="M5007" i="1"/>
  <c r="D5007" i="1"/>
  <c r="C5007" i="1"/>
  <c r="Q5006" i="1"/>
  <c r="O5006" i="1"/>
  <c r="M5006" i="1"/>
  <c r="D5006" i="1"/>
  <c r="C5006" i="1"/>
  <c r="E5006" i="1" s="1"/>
  <c r="Q5005" i="1"/>
  <c r="O5005" i="1"/>
  <c r="M5005" i="1"/>
  <c r="D5005" i="1"/>
  <c r="C5005" i="1"/>
  <c r="E5005" i="1" s="1"/>
  <c r="Q5004" i="1"/>
  <c r="O5004" i="1"/>
  <c r="M5004" i="1"/>
  <c r="D5004" i="1"/>
  <c r="C5004" i="1"/>
  <c r="E5004" i="1" s="1"/>
  <c r="Q5003" i="1"/>
  <c r="O5003" i="1"/>
  <c r="M5003" i="1"/>
  <c r="D5003" i="1"/>
  <c r="C5003" i="1"/>
  <c r="E5003" i="1" s="1"/>
  <c r="Q5002" i="1"/>
  <c r="O5002" i="1"/>
  <c r="M5002" i="1"/>
  <c r="D5002" i="1"/>
  <c r="C5002" i="1"/>
  <c r="Q5001" i="1"/>
  <c r="O5001" i="1"/>
  <c r="M5001" i="1"/>
  <c r="D5001" i="1"/>
  <c r="C5001" i="1"/>
  <c r="E5001" i="1" s="1"/>
  <c r="Q5000" i="1"/>
  <c r="O5000" i="1"/>
  <c r="M5000" i="1"/>
  <c r="E5000" i="1"/>
  <c r="D5000" i="1"/>
  <c r="C5000" i="1"/>
  <c r="Q4999" i="1"/>
  <c r="O4999" i="1"/>
  <c r="M4999" i="1"/>
  <c r="D4999" i="1"/>
  <c r="C4999" i="1"/>
  <c r="Q4998" i="1"/>
  <c r="O4998" i="1"/>
  <c r="M4998" i="1"/>
  <c r="D4998" i="1"/>
  <c r="C4998" i="1"/>
  <c r="E4998" i="1" s="1"/>
  <c r="Q4997" i="1"/>
  <c r="O4997" i="1"/>
  <c r="M4997" i="1"/>
  <c r="E4997" i="1"/>
  <c r="D4997" i="1"/>
  <c r="C4997" i="1"/>
  <c r="Q4996" i="1"/>
  <c r="O4996" i="1"/>
  <c r="M4996" i="1"/>
  <c r="D4996" i="1"/>
  <c r="E4996" i="1" s="1"/>
  <c r="C4996" i="1"/>
  <c r="Q4995" i="1"/>
  <c r="O4995" i="1"/>
  <c r="M4995" i="1"/>
  <c r="D4995" i="1"/>
  <c r="C4995" i="1"/>
  <c r="E4995" i="1" s="1"/>
  <c r="Q4994" i="1"/>
  <c r="O4994" i="1"/>
  <c r="M4994" i="1"/>
  <c r="D4994" i="1"/>
  <c r="C4994" i="1"/>
  <c r="Q4993" i="1"/>
  <c r="O4993" i="1"/>
  <c r="M4993" i="1"/>
  <c r="D4993" i="1"/>
  <c r="C4993" i="1"/>
  <c r="Q4992" i="1"/>
  <c r="O4992" i="1"/>
  <c r="M4992" i="1"/>
  <c r="D4992" i="1"/>
  <c r="C4992" i="1"/>
  <c r="E4992" i="1" s="1"/>
  <c r="Q4991" i="1"/>
  <c r="O4991" i="1"/>
  <c r="M4991" i="1"/>
  <c r="D4991" i="1"/>
  <c r="C4991" i="1"/>
  <c r="Q4990" i="1"/>
  <c r="O4990" i="1"/>
  <c r="M4990" i="1"/>
  <c r="D4990" i="1"/>
  <c r="C4990" i="1"/>
  <c r="Q4989" i="1"/>
  <c r="O4989" i="1"/>
  <c r="M4989" i="1"/>
  <c r="D4989" i="1"/>
  <c r="C4989" i="1"/>
  <c r="E4989" i="1" s="1"/>
  <c r="Q4988" i="1"/>
  <c r="O4988" i="1"/>
  <c r="M4988" i="1"/>
  <c r="D4988" i="1"/>
  <c r="E4988" i="1" s="1"/>
  <c r="C4988" i="1"/>
  <c r="Q4987" i="1"/>
  <c r="O4987" i="1"/>
  <c r="M4987" i="1"/>
  <c r="D4987" i="1"/>
  <c r="C4987" i="1"/>
  <c r="Q4986" i="1"/>
  <c r="O4986" i="1"/>
  <c r="M4986" i="1"/>
  <c r="D4986" i="1"/>
  <c r="C4986" i="1"/>
  <c r="Q4985" i="1"/>
  <c r="O4985" i="1"/>
  <c r="M4985" i="1"/>
  <c r="D4985" i="1"/>
  <c r="C4985" i="1"/>
  <c r="E4985" i="1" s="1"/>
  <c r="Q4984" i="1"/>
  <c r="O4984" i="1"/>
  <c r="M4984" i="1"/>
  <c r="D4984" i="1"/>
  <c r="E4984" i="1" s="1"/>
  <c r="C4984" i="1"/>
  <c r="Q4983" i="1"/>
  <c r="O4983" i="1"/>
  <c r="M4983" i="1"/>
  <c r="D4983" i="1"/>
  <c r="C4983" i="1"/>
  <c r="Q4982" i="1"/>
  <c r="O4982" i="1"/>
  <c r="M4982" i="1"/>
  <c r="D4982" i="1"/>
  <c r="C4982" i="1"/>
  <c r="E4982" i="1" s="1"/>
  <c r="Q4981" i="1"/>
  <c r="O4981" i="1"/>
  <c r="M4981" i="1"/>
  <c r="D4981" i="1"/>
  <c r="E4981" i="1" s="1"/>
  <c r="C4981" i="1"/>
  <c r="Q4980" i="1"/>
  <c r="O4980" i="1"/>
  <c r="M4980" i="1"/>
  <c r="D4980" i="1"/>
  <c r="E4980" i="1" s="1"/>
  <c r="C4980" i="1"/>
  <c r="Q4979" i="1"/>
  <c r="O4979" i="1"/>
  <c r="M4979" i="1"/>
  <c r="D4979" i="1"/>
  <c r="C4979" i="1"/>
  <c r="E4979" i="1" s="1"/>
  <c r="Q4978" i="1"/>
  <c r="O4978" i="1"/>
  <c r="M4978" i="1"/>
  <c r="D4978" i="1"/>
  <c r="E4978" i="1" s="1"/>
  <c r="C4978" i="1"/>
  <c r="Q4977" i="1"/>
  <c r="O4977" i="1"/>
  <c r="M4977" i="1"/>
  <c r="D4977" i="1"/>
  <c r="C4977" i="1"/>
  <c r="Q4976" i="1"/>
  <c r="O4976" i="1"/>
  <c r="M4976" i="1"/>
  <c r="D4976" i="1"/>
  <c r="C4976" i="1"/>
  <c r="E4976" i="1" s="1"/>
  <c r="Q4975" i="1"/>
  <c r="O4975" i="1"/>
  <c r="M4975" i="1"/>
  <c r="D4975" i="1"/>
  <c r="C4975" i="1"/>
  <c r="Q4974" i="1"/>
  <c r="O4974" i="1"/>
  <c r="M4974" i="1"/>
  <c r="D4974" i="1"/>
  <c r="C4974" i="1"/>
  <c r="E4974" i="1" s="1"/>
  <c r="Q4973" i="1"/>
  <c r="O4973" i="1"/>
  <c r="M4973" i="1"/>
  <c r="D4973" i="1"/>
  <c r="C4973" i="1"/>
  <c r="E4973" i="1" s="1"/>
  <c r="Q4972" i="1"/>
  <c r="O4972" i="1"/>
  <c r="M4972" i="1"/>
  <c r="D4972" i="1"/>
  <c r="C4972" i="1"/>
  <c r="Q4971" i="1"/>
  <c r="O4971" i="1"/>
  <c r="M4971" i="1"/>
  <c r="D4971" i="1"/>
  <c r="C4971" i="1"/>
  <c r="E4971" i="1" s="1"/>
  <c r="Q4970" i="1"/>
  <c r="O4970" i="1"/>
  <c r="M4970" i="1"/>
  <c r="D4970" i="1"/>
  <c r="C4970" i="1"/>
  <c r="E4970" i="1" s="1"/>
  <c r="Q4969" i="1"/>
  <c r="O4969" i="1"/>
  <c r="M4969" i="1"/>
  <c r="D4969" i="1"/>
  <c r="C4969" i="1"/>
  <c r="Q4968" i="1"/>
  <c r="O4968" i="1"/>
  <c r="M4968" i="1"/>
  <c r="D4968" i="1"/>
  <c r="C4968" i="1"/>
  <c r="E4968" i="1" s="1"/>
  <c r="Q4967" i="1"/>
  <c r="O4967" i="1"/>
  <c r="M4967" i="1"/>
  <c r="D4967" i="1"/>
  <c r="C4967" i="1"/>
  <c r="Q4966" i="1"/>
  <c r="O4966" i="1"/>
  <c r="M4966" i="1"/>
  <c r="D4966" i="1"/>
  <c r="C4966" i="1"/>
  <c r="E4966" i="1" s="1"/>
  <c r="Q4965" i="1"/>
  <c r="O4965" i="1"/>
  <c r="M4965" i="1"/>
  <c r="E4965" i="1"/>
  <c r="D4965" i="1"/>
  <c r="C4965" i="1"/>
  <c r="Q4964" i="1"/>
  <c r="O4964" i="1"/>
  <c r="M4964" i="1"/>
  <c r="D4964" i="1"/>
  <c r="E4964" i="1" s="1"/>
  <c r="C4964" i="1"/>
  <c r="Q4963" i="1"/>
  <c r="O4963" i="1"/>
  <c r="M4963" i="1"/>
  <c r="D4963" i="1"/>
  <c r="C4963" i="1"/>
  <c r="E4963" i="1" s="1"/>
  <c r="Q4962" i="1"/>
  <c r="O4962" i="1"/>
  <c r="M4962" i="1"/>
  <c r="E4962" i="1"/>
  <c r="D4962" i="1"/>
  <c r="C4962" i="1"/>
  <c r="Q4961" i="1"/>
  <c r="O4961" i="1"/>
  <c r="M4961" i="1"/>
  <c r="D4961" i="1"/>
  <c r="C4961" i="1"/>
  <c r="Q4960" i="1"/>
  <c r="O4960" i="1"/>
  <c r="M4960" i="1"/>
  <c r="D4960" i="1"/>
  <c r="C4960" i="1"/>
  <c r="E4960" i="1" s="1"/>
  <c r="Q4959" i="1"/>
  <c r="O4959" i="1"/>
  <c r="M4959" i="1"/>
  <c r="D4959" i="1"/>
  <c r="C4959" i="1"/>
  <c r="Q4958" i="1"/>
  <c r="O4958" i="1"/>
  <c r="M4958" i="1"/>
  <c r="D4958" i="1"/>
  <c r="C4958" i="1"/>
  <c r="Q4957" i="1"/>
  <c r="O4957" i="1"/>
  <c r="M4957" i="1"/>
  <c r="D4957" i="1"/>
  <c r="C4957" i="1"/>
  <c r="E4957" i="1" s="1"/>
  <c r="Q4956" i="1"/>
  <c r="O4956" i="1"/>
  <c r="M4956" i="1"/>
  <c r="D4956" i="1"/>
  <c r="C4956" i="1"/>
  <c r="Q4955" i="1"/>
  <c r="O4955" i="1"/>
  <c r="M4955" i="1"/>
  <c r="D4955" i="1"/>
  <c r="C4955" i="1"/>
  <c r="Q4954" i="1"/>
  <c r="O4954" i="1"/>
  <c r="M4954" i="1"/>
  <c r="D4954" i="1"/>
  <c r="C4954" i="1"/>
  <c r="E4954" i="1" s="1"/>
  <c r="Q4953" i="1"/>
  <c r="O4953" i="1"/>
  <c r="M4953" i="1"/>
  <c r="D4953" i="1"/>
  <c r="C4953" i="1"/>
  <c r="E4953" i="1" s="1"/>
  <c r="Q4952" i="1"/>
  <c r="O4952" i="1"/>
  <c r="M4952" i="1"/>
  <c r="D4952" i="1"/>
  <c r="C4952" i="1"/>
  <c r="E4952" i="1" s="1"/>
  <c r="Q4951" i="1"/>
  <c r="O4951" i="1"/>
  <c r="M4951" i="1"/>
  <c r="D4951" i="1"/>
  <c r="C4951" i="1"/>
  <c r="Q4950" i="1"/>
  <c r="O4950" i="1"/>
  <c r="M4950" i="1"/>
  <c r="D4950" i="1"/>
  <c r="C4950" i="1"/>
  <c r="E4950" i="1" s="1"/>
  <c r="Q4949" i="1"/>
  <c r="O4949" i="1"/>
  <c r="M4949" i="1"/>
  <c r="D4949" i="1"/>
  <c r="C4949" i="1"/>
  <c r="E4949" i="1" s="1"/>
  <c r="Q4948" i="1"/>
  <c r="O4948" i="1"/>
  <c r="M4948" i="1"/>
  <c r="D4948" i="1"/>
  <c r="C4948" i="1"/>
  <c r="Q4947" i="1"/>
  <c r="O4947" i="1"/>
  <c r="M4947" i="1"/>
  <c r="D4947" i="1"/>
  <c r="C4947" i="1"/>
  <c r="E4947" i="1" s="1"/>
  <c r="Q4946" i="1"/>
  <c r="O4946" i="1"/>
  <c r="M4946" i="1"/>
  <c r="D4946" i="1"/>
  <c r="C4946" i="1"/>
  <c r="E4946" i="1" s="1"/>
  <c r="Q4945" i="1"/>
  <c r="O4945" i="1"/>
  <c r="M4945" i="1"/>
  <c r="D4945" i="1"/>
  <c r="C4945" i="1"/>
  <c r="E4945" i="1" s="1"/>
  <c r="Q4944" i="1"/>
  <c r="O4944" i="1"/>
  <c r="M4944" i="1"/>
  <c r="D4944" i="1"/>
  <c r="C4944" i="1"/>
  <c r="E4944" i="1" s="1"/>
  <c r="Q4943" i="1"/>
  <c r="O4943" i="1"/>
  <c r="M4943" i="1"/>
  <c r="D4943" i="1"/>
  <c r="C4943" i="1"/>
  <c r="Q4942" i="1"/>
  <c r="O4942" i="1"/>
  <c r="M4942" i="1"/>
  <c r="D4942" i="1"/>
  <c r="C4942" i="1"/>
  <c r="E4942" i="1" s="1"/>
  <c r="Q4941" i="1"/>
  <c r="O4941" i="1"/>
  <c r="M4941" i="1"/>
  <c r="E4941" i="1"/>
  <c r="D4941" i="1"/>
  <c r="C4941" i="1"/>
  <c r="Q4940" i="1"/>
  <c r="O4940" i="1"/>
  <c r="M4940" i="1"/>
  <c r="D4940" i="1"/>
  <c r="C4940" i="1"/>
  <c r="Q4939" i="1"/>
  <c r="O4939" i="1"/>
  <c r="M4939" i="1"/>
  <c r="D4939" i="1"/>
  <c r="C4939" i="1"/>
  <c r="Q4938" i="1"/>
  <c r="O4938" i="1"/>
  <c r="M4938" i="1"/>
  <c r="D4938" i="1"/>
  <c r="C4938" i="1"/>
  <c r="Q4937" i="1"/>
  <c r="O4937" i="1"/>
  <c r="M4937" i="1"/>
  <c r="D4937" i="1"/>
  <c r="C4937" i="1"/>
  <c r="Q4936" i="1"/>
  <c r="O4936" i="1"/>
  <c r="M4936" i="1"/>
  <c r="D4936" i="1"/>
  <c r="C4936" i="1"/>
  <c r="Q4935" i="1"/>
  <c r="O4935" i="1"/>
  <c r="M4935" i="1"/>
  <c r="D4935" i="1"/>
  <c r="C4935" i="1"/>
  <c r="Q4934" i="1"/>
  <c r="O4934" i="1"/>
  <c r="M4934" i="1"/>
  <c r="D4934" i="1"/>
  <c r="C4934" i="1"/>
  <c r="E4934" i="1" s="1"/>
  <c r="Q4933" i="1"/>
  <c r="O4933" i="1"/>
  <c r="M4933" i="1"/>
  <c r="D4933" i="1"/>
  <c r="C4933" i="1"/>
  <c r="Q4932" i="1"/>
  <c r="O4932" i="1"/>
  <c r="M4932" i="1"/>
  <c r="D4932" i="1"/>
  <c r="C4932" i="1"/>
  <c r="E4932" i="1" s="1"/>
  <c r="Q4931" i="1"/>
  <c r="O4931" i="1"/>
  <c r="M4931" i="1"/>
  <c r="D4931" i="1"/>
  <c r="C4931" i="1"/>
  <c r="E4931" i="1" s="1"/>
  <c r="Q4930" i="1"/>
  <c r="O4930" i="1"/>
  <c r="M4930" i="1"/>
  <c r="D4930" i="1"/>
  <c r="C4930" i="1"/>
  <c r="E4930" i="1" s="1"/>
  <c r="Q4929" i="1"/>
  <c r="O4929" i="1"/>
  <c r="M4929" i="1"/>
  <c r="D4929" i="1"/>
  <c r="C4929" i="1"/>
  <c r="Q4928" i="1"/>
  <c r="O4928" i="1"/>
  <c r="M4928" i="1"/>
  <c r="D4928" i="1"/>
  <c r="C4928" i="1"/>
  <c r="E4928" i="1" s="1"/>
  <c r="Q4927" i="1"/>
  <c r="O4927" i="1"/>
  <c r="M4927" i="1"/>
  <c r="D4927" i="1"/>
  <c r="C4927" i="1"/>
  <c r="E4927" i="1" s="1"/>
  <c r="Q4926" i="1"/>
  <c r="O4926" i="1"/>
  <c r="M4926" i="1"/>
  <c r="D4926" i="1"/>
  <c r="C4926" i="1"/>
  <c r="Q4925" i="1"/>
  <c r="O4925" i="1"/>
  <c r="M4925" i="1"/>
  <c r="D4925" i="1"/>
  <c r="C4925" i="1"/>
  <c r="Q4924" i="1"/>
  <c r="O4924" i="1"/>
  <c r="M4924" i="1"/>
  <c r="E4924" i="1"/>
  <c r="D4924" i="1"/>
  <c r="C4924" i="1"/>
  <c r="Q4923" i="1"/>
  <c r="O4923" i="1"/>
  <c r="M4923" i="1"/>
  <c r="D4923" i="1"/>
  <c r="C4923" i="1"/>
  <c r="Q4922" i="1"/>
  <c r="O4922" i="1"/>
  <c r="M4922" i="1"/>
  <c r="D4922" i="1"/>
  <c r="C4922" i="1"/>
  <c r="E4922" i="1" s="1"/>
  <c r="Q4921" i="1"/>
  <c r="O4921" i="1"/>
  <c r="M4921" i="1"/>
  <c r="D4921" i="1"/>
  <c r="C4921" i="1"/>
  <c r="Q4920" i="1"/>
  <c r="O4920" i="1"/>
  <c r="M4920" i="1"/>
  <c r="E4920" i="1"/>
  <c r="D4920" i="1"/>
  <c r="C4920" i="1"/>
  <c r="Q4919" i="1"/>
  <c r="O4919" i="1"/>
  <c r="M4919" i="1"/>
  <c r="D4919" i="1"/>
  <c r="C4919" i="1"/>
  <c r="Q4918" i="1"/>
  <c r="O4918" i="1"/>
  <c r="M4918" i="1"/>
  <c r="D4918" i="1"/>
  <c r="C4918" i="1"/>
  <c r="Q4917" i="1"/>
  <c r="O4917" i="1"/>
  <c r="M4917" i="1"/>
  <c r="D4917" i="1"/>
  <c r="E4917" i="1" s="1"/>
  <c r="C4917" i="1"/>
  <c r="Q4916" i="1"/>
  <c r="O4916" i="1"/>
  <c r="M4916" i="1"/>
  <c r="D4916" i="1"/>
  <c r="C4916" i="1"/>
  <c r="E4916" i="1" s="1"/>
  <c r="Q4915" i="1"/>
  <c r="O4915" i="1"/>
  <c r="M4915" i="1"/>
  <c r="D4915" i="1"/>
  <c r="C4915" i="1"/>
  <c r="Q4914" i="1"/>
  <c r="O4914" i="1"/>
  <c r="M4914" i="1"/>
  <c r="D4914" i="1"/>
  <c r="C4914" i="1"/>
  <c r="Q4913" i="1"/>
  <c r="O4913" i="1"/>
  <c r="M4913" i="1"/>
  <c r="D4913" i="1"/>
  <c r="C4913" i="1"/>
  <c r="Q4912" i="1"/>
  <c r="O4912" i="1"/>
  <c r="M4912" i="1"/>
  <c r="D4912" i="1"/>
  <c r="E4912" i="1" s="1"/>
  <c r="C4912" i="1"/>
  <c r="Q4911" i="1"/>
  <c r="O4911" i="1"/>
  <c r="M4911" i="1"/>
  <c r="D4911" i="1"/>
  <c r="C4911" i="1"/>
  <c r="Q4910" i="1"/>
  <c r="O4910" i="1"/>
  <c r="M4910" i="1"/>
  <c r="D4910" i="1"/>
  <c r="C4910" i="1"/>
  <c r="Q4909" i="1"/>
  <c r="O4909" i="1"/>
  <c r="M4909" i="1"/>
  <c r="D4909" i="1"/>
  <c r="C4909" i="1"/>
  <c r="Q4908" i="1"/>
  <c r="O4908" i="1"/>
  <c r="M4908" i="1"/>
  <c r="D4908" i="1"/>
  <c r="E4908" i="1" s="1"/>
  <c r="C4908" i="1"/>
  <c r="Q4907" i="1"/>
  <c r="O4907" i="1"/>
  <c r="M4907" i="1"/>
  <c r="D4907" i="1"/>
  <c r="C4907" i="1"/>
  <c r="Q4906" i="1"/>
  <c r="O4906" i="1"/>
  <c r="M4906" i="1"/>
  <c r="D4906" i="1"/>
  <c r="C4906" i="1"/>
  <c r="E4906" i="1" s="1"/>
  <c r="Q4905" i="1"/>
  <c r="O4905" i="1"/>
  <c r="M4905" i="1"/>
  <c r="D4905" i="1"/>
  <c r="C4905" i="1"/>
  <c r="E4905" i="1" s="1"/>
  <c r="Q4904" i="1"/>
  <c r="O4904" i="1"/>
  <c r="M4904" i="1"/>
  <c r="D4904" i="1"/>
  <c r="E4904" i="1" s="1"/>
  <c r="C4904" i="1"/>
  <c r="Q4903" i="1"/>
  <c r="O4903" i="1"/>
  <c r="M4903" i="1"/>
  <c r="D4903" i="1"/>
  <c r="C4903" i="1"/>
  <c r="E4903" i="1" s="1"/>
  <c r="Q4902" i="1"/>
  <c r="O4902" i="1"/>
  <c r="M4902" i="1"/>
  <c r="D4902" i="1"/>
  <c r="C4902" i="1"/>
  <c r="E4902" i="1" s="1"/>
  <c r="Q4901" i="1"/>
  <c r="O4901" i="1"/>
  <c r="M4901" i="1"/>
  <c r="D4901" i="1"/>
  <c r="C4901" i="1"/>
  <c r="Q4900" i="1"/>
  <c r="O4900" i="1"/>
  <c r="M4900" i="1"/>
  <c r="D4900" i="1"/>
  <c r="C4900" i="1"/>
  <c r="E4900" i="1" s="1"/>
  <c r="Q4899" i="1"/>
  <c r="O4899" i="1"/>
  <c r="M4899" i="1"/>
  <c r="D4899" i="1"/>
  <c r="C4899" i="1"/>
  <c r="E4899" i="1" s="1"/>
  <c r="Q4898" i="1"/>
  <c r="O4898" i="1"/>
  <c r="M4898" i="1"/>
  <c r="D4898" i="1"/>
  <c r="C4898" i="1"/>
  <c r="E4898" i="1" s="1"/>
  <c r="Q4897" i="1"/>
  <c r="O4897" i="1"/>
  <c r="M4897" i="1"/>
  <c r="D4897" i="1"/>
  <c r="C4897" i="1"/>
  <c r="Q4896" i="1"/>
  <c r="O4896" i="1"/>
  <c r="M4896" i="1"/>
  <c r="D4896" i="1"/>
  <c r="C4896" i="1"/>
  <c r="E4896" i="1" s="1"/>
  <c r="Q4895" i="1"/>
  <c r="O4895" i="1"/>
  <c r="M4895" i="1"/>
  <c r="D4895" i="1"/>
  <c r="C4895" i="1"/>
  <c r="E4895" i="1" s="1"/>
  <c r="Q4894" i="1"/>
  <c r="O4894" i="1"/>
  <c r="M4894" i="1"/>
  <c r="D4894" i="1"/>
  <c r="C4894" i="1"/>
  <c r="Q4893" i="1"/>
  <c r="O4893" i="1"/>
  <c r="M4893" i="1"/>
  <c r="D4893" i="1"/>
  <c r="C4893" i="1"/>
  <c r="Q4892" i="1"/>
  <c r="O4892" i="1"/>
  <c r="M4892" i="1"/>
  <c r="E4892" i="1"/>
  <c r="D4892" i="1"/>
  <c r="C4892" i="1"/>
  <c r="Q4891" i="1"/>
  <c r="O4891" i="1"/>
  <c r="M4891" i="1"/>
  <c r="D4891" i="1"/>
  <c r="C4891" i="1"/>
  <c r="Q4890" i="1"/>
  <c r="O4890" i="1"/>
  <c r="M4890" i="1"/>
  <c r="D4890" i="1"/>
  <c r="C4890" i="1"/>
  <c r="E4890" i="1" s="1"/>
  <c r="Q4889" i="1"/>
  <c r="O4889" i="1"/>
  <c r="M4889" i="1"/>
  <c r="E4889" i="1"/>
  <c r="D4889" i="1"/>
  <c r="C4889" i="1"/>
  <c r="Q4888" i="1"/>
  <c r="O4888" i="1"/>
  <c r="M4888" i="1"/>
  <c r="D4888" i="1"/>
  <c r="C4888" i="1"/>
  <c r="E4888" i="1" s="1"/>
  <c r="Q4887" i="1"/>
  <c r="O4887" i="1"/>
  <c r="M4887" i="1"/>
  <c r="D4887" i="1"/>
  <c r="C4887" i="1"/>
  <c r="E4887" i="1" s="1"/>
  <c r="Q4886" i="1"/>
  <c r="O4886" i="1"/>
  <c r="M4886" i="1"/>
  <c r="D4886" i="1"/>
  <c r="C4886" i="1"/>
  <c r="E4886" i="1" s="1"/>
  <c r="Q4885" i="1"/>
  <c r="O4885" i="1"/>
  <c r="M4885" i="1"/>
  <c r="D4885" i="1"/>
  <c r="E4885" i="1" s="1"/>
  <c r="C4885" i="1"/>
  <c r="Q4884" i="1"/>
  <c r="O4884" i="1"/>
  <c r="M4884" i="1"/>
  <c r="D4884" i="1"/>
  <c r="C4884" i="1"/>
  <c r="E4884" i="1" s="1"/>
  <c r="Q4883" i="1"/>
  <c r="O4883" i="1"/>
  <c r="M4883" i="1"/>
  <c r="D4883" i="1"/>
  <c r="C4883" i="1"/>
  <c r="E4883" i="1" s="1"/>
  <c r="Q4882" i="1"/>
  <c r="O4882" i="1"/>
  <c r="M4882" i="1"/>
  <c r="D4882" i="1"/>
  <c r="C4882" i="1"/>
  <c r="Q4881" i="1"/>
  <c r="O4881" i="1"/>
  <c r="M4881" i="1"/>
  <c r="D4881" i="1"/>
  <c r="C4881" i="1"/>
  <c r="E4881" i="1" s="1"/>
  <c r="Q4880" i="1"/>
  <c r="O4880" i="1"/>
  <c r="M4880" i="1"/>
  <c r="D4880" i="1"/>
  <c r="E4880" i="1" s="1"/>
  <c r="C4880" i="1"/>
  <c r="Q4879" i="1"/>
  <c r="O4879" i="1"/>
  <c r="M4879" i="1"/>
  <c r="D4879" i="1"/>
  <c r="C4879" i="1"/>
  <c r="E4879" i="1" s="1"/>
  <c r="Q4878" i="1"/>
  <c r="O4878" i="1"/>
  <c r="M4878" i="1"/>
  <c r="D4878" i="1"/>
  <c r="C4878" i="1"/>
  <c r="E4878" i="1" s="1"/>
  <c r="Q4877" i="1"/>
  <c r="O4877" i="1"/>
  <c r="M4877" i="1"/>
  <c r="D4877" i="1"/>
  <c r="C4877" i="1"/>
  <c r="Q4876" i="1"/>
  <c r="O4876" i="1"/>
  <c r="M4876" i="1"/>
  <c r="D4876" i="1"/>
  <c r="C4876" i="1"/>
  <c r="E4876" i="1" s="1"/>
  <c r="Q4875" i="1"/>
  <c r="O4875" i="1"/>
  <c r="M4875" i="1"/>
  <c r="D4875" i="1"/>
  <c r="C4875" i="1"/>
  <c r="E4875" i="1" s="1"/>
  <c r="Q4874" i="1"/>
  <c r="O4874" i="1"/>
  <c r="M4874" i="1"/>
  <c r="D4874" i="1"/>
  <c r="C4874" i="1"/>
  <c r="E4874" i="1" s="1"/>
  <c r="Q4873" i="1"/>
  <c r="O4873" i="1"/>
  <c r="M4873" i="1"/>
  <c r="D4873" i="1"/>
  <c r="C4873" i="1"/>
  <c r="E4873" i="1" s="1"/>
  <c r="Q4872" i="1"/>
  <c r="O4872" i="1"/>
  <c r="M4872" i="1"/>
  <c r="D4872" i="1"/>
  <c r="E4872" i="1" s="1"/>
  <c r="C4872" i="1"/>
  <c r="Q4871" i="1"/>
  <c r="O4871" i="1"/>
  <c r="M4871" i="1"/>
  <c r="D4871" i="1"/>
  <c r="C4871" i="1"/>
  <c r="Q4870" i="1"/>
  <c r="O4870" i="1"/>
  <c r="M4870" i="1"/>
  <c r="D4870" i="1"/>
  <c r="C4870" i="1"/>
  <c r="E4870" i="1" s="1"/>
  <c r="Q4869" i="1"/>
  <c r="O4869" i="1"/>
  <c r="M4869" i="1"/>
  <c r="D4869" i="1"/>
  <c r="C4869" i="1"/>
  <c r="Q4868" i="1"/>
  <c r="O4868" i="1"/>
  <c r="M4868" i="1"/>
  <c r="D4868" i="1"/>
  <c r="E4868" i="1" s="1"/>
  <c r="C4868" i="1"/>
  <c r="Q4867" i="1"/>
  <c r="O4867" i="1"/>
  <c r="M4867" i="1"/>
  <c r="D4867" i="1"/>
  <c r="C4867" i="1"/>
  <c r="E4867" i="1" s="1"/>
  <c r="Q4866" i="1"/>
  <c r="O4866" i="1"/>
  <c r="M4866" i="1"/>
  <c r="D4866" i="1"/>
  <c r="C4866" i="1"/>
  <c r="E4866" i="1" s="1"/>
  <c r="Q4865" i="1"/>
  <c r="O4865" i="1"/>
  <c r="M4865" i="1"/>
  <c r="D4865" i="1"/>
  <c r="E4865" i="1" s="1"/>
  <c r="C4865" i="1"/>
  <c r="Q4864" i="1"/>
  <c r="O4864" i="1"/>
  <c r="M4864" i="1"/>
  <c r="D4864" i="1"/>
  <c r="E4864" i="1" s="1"/>
  <c r="C4864" i="1"/>
  <c r="Q4863" i="1"/>
  <c r="O4863" i="1"/>
  <c r="M4863" i="1"/>
  <c r="D4863" i="1"/>
  <c r="C4863" i="1"/>
  <c r="Q4862" i="1"/>
  <c r="O4862" i="1"/>
  <c r="M4862" i="1"/>
  <c r="D4862" i="1"/>
  <c r="C4862" i="1"/>
  <c r="Q4861" i="1"/>
  <c r="O4861" i="1"/>
  <c r="M4861" i="1"/>
  <c r="D4861" i="1"/>
  <c r="C4861" i="1"/>
  <c r="Q4860" i="1"/>
  <c r="O4860" i="1"/>
  <c r="M4860" i="1"/>
  <c r="D4860" i="1"/>
  <c r="E4860" i="1" s="1"/>
  <c r="C4860" i="1"/>
  <c r="Q4859" i="1"/>
  <c r="O4859" i="1"/>
  <c r="M4859" i="1"/>
  <c r="D4859" i="1"/>
  <c r="C4859" i="1"/>
  <c r="Q4858" i="1"/>
  <c r="O4858" i="1"/>
  <c r="M4858" i="1"/>
  <c r="D4858" i="1"/>
  <c r="C4858" i="1"/>
  <c r="E4858" i="1" s="1"/>
  <c r="Q4857" i="1"/>
  <c r="O4857" i="1"/>
  <c r="M4857" i="1"/>
  <c r="D4857" i="1"/>
  <c r="E4857" i="1" s="1"/>
  <c r="C4857" i="1"/>
  <c r="Q4856" i="1"/>
  <c r="O4856" i="1"/>
  <c r="M4856" i="1"/>
  <c r="D4856" i="1"/>
  <c r="C4856" i="1"/>
  <c r="E4856" i="1" s="1"/>
  <c r="Q4855" i="1"/>
  <c r="O4855" i="1"/>
  <c r="M4855" i="1"/>
  <c r="D4855" i="1"/>
  <c r="C4855" i="1"/>
  <c r="Q4854" i="1"/>
  <c r="O4854" i="1"/>
  <c r="M4854" i="1"/>
  <c r="D4854" i="1"/>
  <c r="C4854" i="1"/>
  <c r="Q4853" i="1"/>
  <c r="O4853" i="1"/>
  <c r="M4853" i="1"/>
  <c r="D4853" i="1"/>
  <c r="E4853" i="1" s="1"/>
  <c r="C4853" i="1"/>
  <c r="Q4852" i="1"/>
  <c r="O4852" i="1"/>
  <c r="M4852" i="1"/>
  <c r="D4852" i="1"/>
  <c r="E4852" i="1" s="1"/>
  <c r="C4852" i="1"/>
  <c r="Q4851" i="1"/>
  <c r="O4851" i="1"/>
  <c r="M4851" i="1"/>
  <c r="D4851" i="1"/>
  <c r="C4851" i="1"/>
  <c r="Q4850" i="1"/>
  <c r="O4850" i="1"/>
  <c r="M4850" i="1"/>
  <c r="D4850" i="1"/>
  <c r="C4850" i="1"/>
  <c r="Q4849" i="1"/>
  <c r="O4849" i="1"/>
  <c r="M4849" i="1"/>
  <c r="D4849" i="1"/>
  <c r="E4849" i="1" s="1"/>
  <c r="C4849" i="1"/>
  <c r="Q4848" i="1"/>
  <c r="O4848" i="1"/>
  <c r="M4848" i="1"/>
  <c r="E4848" i="1"/>
  <c r="D4848" i="1"/>
  <c r="C4848" i="1"/>
  <c r="Q4847" i="1"/>
  <c r="O4847" i="1"/>
  <c r="M4847" i="1"/>
  <c r="D4847" i="1"/>
  <c r="C4847" i="1"/>
  <c r="E4847" i="1" s="1"/>
  <c r="Q4846" i="1"/>
  <c r="O4846" i="1"/>
  <c r="M4846" i="1"/>
  <c r="D4846" i="1"/>
  <c r="C4846" i="1"/>
  <c r="Q4845" i="1"/>
  <c r="O4845" i="1"/>
  <c r="M4845" i="1"/>
  <c r="E4845" i="1"/>
  <c r="D4845" i="1"/>
  <c r="C4845" i="1"/>
  <c r="Q4844" i="1"/>
  <c r="O4844" i="1"/>
  <c r="M4844" i="1"/>
  <c r="D4844" i="1"/>
  <c r="C4844" i="1"/>
  <c r="E4844" i="1" s="1"/>
  <c r="Q4843" i="1"/>
  <c r="O4843" i="1"/>
  <c r="M4843" i="1"/>
  <c r="D4843" i="1"/>
  <c r="C4843" i="1"/>
  <c r="E4843" i="1" s="1"/>
  <c r="Q4842" i="1"/>
  <c r="O4842" i="1"/>
  <c r="M4842" i="1"/>
  <c r="D4842" i="1"/>
  <c r="C4842" i="1"/>
  <c r="Q4841" i="1"/>
  <c r="O4841" i="1"/>
  <c r="M4841" i="1"/>
  <c r="D4841" i="1"/>
  <c r="C4841" i="1"/>
  <c r="E4841" i="1" s="1"/>
  <c r="Q4840" i="1"/>
  <c r="O4840" i="1"/>
  <c r="M4840" i="1"/>
  <c r="D4840" i="1"/>
  <c r="E4840" i="1" s="1"/>
  <c r="C4840" i="1"/>
  <c r="Q4839" i="1"/>
  <c r="O4839" i="1"/>
  <c r="M4839" i="1"/>
  <c r="D4839" i="1"/>
  <c r="C4839" i="1"/>
  <c r="E4839" i="1" s="1"/>
  <c r="Q4838" i="1"/>
  <c r="O4838" i="1"/>
  <c r="M4838" i="1"/>
  <c r="D4838" i="1"/>
  <c r="C4838" i="1"/>
  <c r="E4838" i="1" s="1"/>
  <c r="Q4837" i="1"/>
  <c r="O4837" i="1"/>
  <c r="M4837" i="1"/>
  <c r="D4837" i="1"/>
  <c r="E4837" i="1" s="1"/>
  <c r="C4837" i="1"/>
  <c r="Q4836" i="1"/>
  <c r="O4836" i="1"/>
  <c r="M4836" i="1"/>
  <c r="D4836" i="1"/>
  <c r="E4836" i="1" s="1"/>
  <c r="C4836" i="1"/>
  <c r="Q4835" i="1"/>
  <c r="O4835" i="1"/>
  <c r="M4835" i="1"/>
  <c r="D4835" i="1"/>
  <c r="C4835" i="1"/>
  <c r="Q4834" i="1"/>
  <c r="O4834" i="1"/>
  <c r="M4834" i="1"/>
  <c r="D4834" i="1"/>
  <c r="C4834" i="1"/>
  <c r="Q4833" i="1"/>
  <c r="O4833" i="1"/>
  <c r="M4833" i="1"/>
  <c r="D4833" i="1"/>
  <c r="C4833" i="1"/>
  <c r="E4833" i="1" s="1"/>
  <c r="Q4832" i="1"/>
  <c r="O4832" i="1"/>
  <c r="M4832" i="1"/>
  <c r="D4832" i="1"/>
  <c r="E4832" i="1" s="1"/>
  <c r="C4832" i="1"/>
  <c r="Q4831" i="1"/>
  <c r="O4831" i="1"/>
  <c r="M4831" i="1"/>
  <c r="D4831" i="1"/>
  <c r="C4831" i="1"/>
  <c r="Q4830" i="1"/>
  <c r="O4830" i="1"/>
  <c r="M4830" i="1"/>
  <c r="D4830" i="1"/>
  <c r="C4830" i="1"/>
  <c r="E4830" i="1" s="1"/>
  <c r="Q4829" i="1"/>
  <c r="O4829" i="1"/>
  <c r="M4829" i="1"/>
  <c r="D4829" i="1"/>
  <c r="C4829" i="1"/>
  <c r="Q4828" i="1"/>
  <c r="O4828" i="1"/>
  <c r="M4828" i="1"/>
  <c r="D4828" i="1"/>
  <c r="E4828" i="1" s="1"/>
  <c r="C4828" i="1"/>
  <c r="Q4827" i="1"/>
  <c r="O4827" i="1"/>
  <c r="M4827" i="1"/>
  <c r="D4827" i="1"/>
  <c r="C4827" i="1"/>
  <c r="E4827" i="1" s="1"/>
  <c r="Q4826" i="1"/>
  <c r="O4826" i="1"/>
  <c r="M4826" i="1"/>
  <c r="D4826" i="1"/>
  <c r="C4826" i="1"/>
  <c r="E4826" i="1" s="1"/>
  <c r="Q4825" i="1"/>
  <c r="O4825" i="1"/>
  <c r="M4825" i="1"/>
  <c r="D4825" i="1"/>
  <c r="C4825" i="1"/>
  <c r="E4825" i="1" s="1"/>
  <c r="Q4824" i="1"/>
  <c r="O4824" i="1"/>
  <c r="M4824" i="1"/>
  <c r="D4824" i="1"/>
  <c r="C4824" i="1"/>
  <c r="E4824" i="1" s="1"/>
  <c r="Q4823" i="1"/>
  <c r="O4823" i="1"/>
  <c r="M4823" i="1"/>
  <c r="D4823" i="1"/>
  <c r="C4823" i="1"/>
  <c r="E4823" i="1" s="1"/>
  <c r="Q4822" i="1"/>
  <c r="O4822" i="1"/>
  <c r="M4822" i="1"/>
  <c r="D4822" i="1"/>
  <c r="C4822" i="1"/>
  <c r="E4822" i="1" s="1"/>
  <c r="Q4821" i="1"/>
  <c r="O4821" i="1"/>
  <c r="M4821" i="1"/>
  <c r="D4821" i="1"/>
  <c r="E4821" i="1" s="1"/>
  <c r="C4821" i="1"/>
  <c r="Q4820" i="1"/>
  <c r="O4820" i="1"/>
  <c r="M4820" i="1"/>
  <c r="D4820" i="1"/>
  <c r="C4820" i="1"/>
  <c r="E4820" i="1" s="1"/>
  <c r="Q4819" i="1"/>
  <c r="O4819" i="1"/>
  <c r="M4819" i="1"/>
  <c r="D4819" i="1"/>
  <c r="C4819" i="1"/>
  <c r="E4819" i="1" s="1"/>
  <c r="Q4818" i="1"/>
  <c r="O4818" i="1"/>
  <c r="M4818" i="1"/>
  <c r="D4818" i="1"/>
  <c r="C4818" i="1"/>
  <c r="Q4817" i="1"/>
  <c r="O4817" i="1"/>
  <c r="M4817" i="1"/>
  <c r="D4817" i="1"/>
  <c r="C4817" i="1"/>
  <c r="E4817" i="1" s="1"/>
  <c r="Q4816" i="1"/>
  <c r="O4816" i="1"/>
  <c r="M4816" i="1"/>
  <c r="D4816" i="1"/>
  <c r="E4816" i="1" s="1"/>
  <c r="C4816" i="1"/>
  <c r="Q4815" i="1"/>
  <c r="O4815" i="1"/>
  <c r="M4815" i="1"/>
  <c r="D4815" i="1"/>
  <c r="C4815" i="1"/>
  <c r="E4815" i="1" s="1"/>
  <c r="Q4814" i="1"/>
  <c r="O4814" i="1"/>
  <c r="M4814" i="1"/>
  <c r="D4814" i="1"/>
  <c r="C4814" i="1"/>
  <c r="E4814" i="1" s="1"/>
  <c r="Q4813" i="1"/>
  <c r="O4813" i="1"/>
  <c r="M4813" i="1"/>
  <c r="D4813" i="1"/>
  <c r="E4813" i="1" s="1"/>
  <c r="C4813" i="1"/>
  <c r="Q4812" i="1"/>
  <c r="O4812" i="1"/>
  <c r="M4812" i="1"/>
  <c r="D4812" i="1"/>
  <c r="E4812" i="1" s="1"/>
  <c r="C4812" i="1"/>
  <c r="Q4811" i="1"/>
  <c r="O4811" i="1"/>
  <c r="M4811" i="1"/>
  <c r="D4811" i="1"/>
  <c r="C4811" i="1"/>
  <c r="Q4810" i="1"/>
  <c r="O4810" i="1"/>
  <c r="M4810" i="1"/>
  <c r="D4810" i="1"/>
  <c r="C4810" i="1"/>
  <c r="Q4809" i="1"/>
  <c r="O4809" i="1"/>
  <c r="M4809" i="1"/>
  <c r="D4809" i="1"/>
  <c r="E4809" i="1" s="1"/>
  <c r="C4809" i="1"/>
  <c r="Q4808" i="1"/>
  <c r="O4808" i="1"/>
  <c r="M4808" i="1"/>
  <c r="E4808" i="1"/>
  <c r="D4808" i="1"/>
  <c r="C4808" i="1"/>
  <c r="Q4807" i="1"/>
  <c r="O4807" i="1"/>
  <c r="M4807" i="1"/>
  <c r="D4807" i="1"/>
  <c r="C4807" i="1"/>
  <c r="E4807" i="1" s="1"/>
  <c r="Q4806" i="1"/>
  <c r="O4806" i="1"/>
  <c r="M4806" i="1"/>
  <c r="D4806" i="1"/>
  <c r="C4806" i="1"/>
  <c r="Q4805" i="1"/>
  <c r="O4805" i="1"/>
  <c r="M4805" i="1"/>
  <c r="E4805" i="1"/>
  <c r="D4805" i="1"/>
  <c r="C4805" i="1"/>
  <c r="Q4804" i="1"/>
  <c r="O4804" i="1"/>
  <c r="M4804" i="1"/>
  <c r="D4804" i="1"/>
  <c r="C4804" i="1"/>
  <c r="E4804" i="1" s="1"/>
  <c r="Q4803" i="1"/>
  <c r="O4803" i="1"/>
  <c r="M4803" i="1"/>
  <c r="D4803" i="1"/>
  <c r="C4803" i="1"/>
  <c r="E4803" i="1" s="1"/>
  <c r="Q4802" i="1"/>
  <c r="O4802" i="1"/>
  <c r="M4802" i="1"/>
  <c r="D4802" i="1"/>
  <c r="C4802" i="1"/>
  <c r="Q4801" i="1"/>
  <c r="O4801" i="1"/>
  <c r="M4801" i="1"/>
  <c r="D4801" i="1"/>
  <c r="C4801" i="1"/>
  <c r="E4801" i="1" s="1"/>
  <c r="Q4800" i="1"/>
  <c r="O4800" i="1"/>
  <c r="M4800" i="1"/>
  <c r="D4800" i="1"/>
  <c r="E4800" i="1" s="1"/>
  <c r="C4800" i="1"/>
  <c r="Q4799" i="1"/>
  <c r="O4799" i="1"/>
  <c r="M4799" i="1"/>
  <c r="D4799" i="1"/>
  <c r="C4799" i="1"/>
  <c r="E4799" i="1" s="1"/>
  <c r="Q4798" i="1"/>
  <c r="O4798" i="1"/>
  <c r="M4798" i="1"/>
  <c r="D4798" i="1"/>
  <c r="C4798" i="1"/>
  <c r="E4798" i="1" s="1"/>
  <c r="Q4797" i="1"/>
  <c r="O4797" i="1"/>
  <c r="M4797" i="1"/>
  <c r="D4797" i="1"/>
  <c r="E4797" i="1" s="1"/>
  <c r="C4797" i="1"/>
  <c r="Q4796" i="1"/>
  <c r="O4796" i="1"/>
  <c r="M4796" i="1"/>
  <c r="D4796" i="1"/>
  <c r="E4796" i="1" s="1"/>
  <c r="C4796" i="1"/>
  <c r="Q4795" i="1"/>
  <c r="O4795" i="1"/>
  <c r="M4795" i="1"/>
  <c r="D4795" i="1"/>
  <c r="C4795" i="1"/>
  <c r="Q4794" i="1"/>
  <c r="O4794" i="1"/>
  <c r="M4794" i="1"/>
  <c r="D4794" i="1"/>
  <c r="C4794" i="1"/>
  <c r="Q4793" i="1"/>
  <c r="O4793" i="1"/>
  <c r="M4793" i="1"/>
  <c r="D4793" i="1"/>
  <c r="E4793" i="1" s="1"/>
  <c r="C4793" i="1"/>
  <c r="Q4792" i="1"/>
  <c r="O4792" i="1"/>
  <c r="M4792" i="1"/>
  <c r="E4792" i="1"/>
  <c r="D4792" i="1"/>
  <c r="C4792" i="1"/>
  <c r="Q4791" i="1"/>
  <c r="O4791" i="1"/>
  <c r="M4791" i="1"/>
  <c r="D4791" i="1"/>
  <c r="C4791" i="1"/>
  <c r="Q4790" i="1"/>
  <c r="O4790" i="1"/>
  <c r="M4790" i="1"/>
  <c r="D4790" i="1"/>
  <c r="C4790" i="1"/>
  <c r="Q4789" i="1"/>
  <c r="O4789" i="1"/>
  <c r="M4789" i="1"/>
  <c r="E4789" i="1"/>
  <c r="D4789" i="1"/>
  <c r="C4789" i="1"/>
  <c r="Q4788" i="1"/>
  <c r="O4788" i="1"/>
  <c r="M4788" i="1"/>
  <c r="D4788" i="1"/>
  <c r="C4788" i="1"/>
  <c r="E4788" i="1" s="1"/>
  <c r="Q4787" i="1"/>
  <c r="O4787" i="1"/>
  <c r="M4787" i="1"/>
  <c r="D4787" i="1"/>
  <c r="C4787" i="1"/>
  <c r="E4787" i="1" s="1"/>
  <c r="Q4786" i="1"/>
  <c r="O4786" i="1"/>
  <c r="M4786" i="1"/>
  <c r="D4786" i="1"/>
  <c r="C4786" i="1"/>
  <c r="E4786" i="1" s="1"/>
  <c r="Q4785" i="1"/>
  <c r="O4785" i="1"/>
  <c r="M4785" i="1"/>
  <c r="D4785" i="1"/>
  <c r="C4785" i="1"/>
  <c r="E4785" i="1" s="1"/>
  <c r="Q4784" i="1"/>
  <c r="O4784" i="1"/>
  <c r="M4784" i="1"/>
  <c r="E4784" i="1"/>
  <c r="D4784" i="1"/>
  <c r="C4784" i="1"/>
  <c r="Q4783" i="1"/>
  <c r="O4783" i="1"/>
  <c r="M4783" i="1"/>
  <c r="D4783" i="1"/>
  <c r="C4783" i="1"/>
  <c r="Q4782" i="1"/>
  <c r="O4782" i="1"/>
  <c r="M4782" i="1"/>
  <c r="D4782" i="1"/>
  <c r="C4782" i="1"/>
  <c r="E4782" i="1" s="1"/>
  <c r="Q4781" i="1"/>
  <c r="O4781" i="1"/>
  <c r="M4781" i="1"/>
  <c r="E4781" i="1"/>
  <c r="D4781" i="1"/>
  <c r="C4781" i="1"/>
  <c r="Q4780" i="1"/>
  <c r="O4780" i="1"/>
  <c r="M4780" i="1"/>
  <c r="D4780" i="1"/>
  <c r="C4780" i="1"/>
  <c r="E4780" i="1" s="1"/>
  <c r="Q4779" i="1"/>
  <c r="O4779" i="1"/>
  <c r="M4779" i="1"/>
  <c r="D4779" i="1"/>
  <c r="C4779" i="1"/>
  <c r="E4779" i="1" s="1"/>
  <c r="Q4778" i="1"/>
  <c r="O4778" i="1"/>
  <c r="M4778" i="1"/>
  <c r="D4778" i="1"/>
  <c r="C4778" i="1"/>
  <c r="E4778" i="1" s="1"/>
  <c r="Q4777" i="1"/>
  <c r="O4777" i="1"/>
  <c r="M4777" i="1"/>
  <c r="D4777" i="1"/>
  <c r="C4777" i="1"/>
  <c r="E4777" i="1" s="1"/>
  <c r="Q4776" i="1"/>
  <c r="O4776" i="1"/>
  <c r="M4776" i="1"/>
  <c r="D4776" i="1"/>
  <c r="C4776" i="1"/>
  <c r="E4776" i="1" s="1"/>
  <c r="Q4775" i="1"/>
  <c r="O4775" i="1"/>
  <c r="M4775" i="1"/>
  <c r="D4775" i="1"/>
  <c r="C4775" i="1"/>
  <c r="Q4774" i="1"/>
  <c r="O4774" i="1"/>
  <c r="M4774" i="1"/>
  <c r="D4774" i="1"/>
  <c r="C4774" i="1"/>
  <c r="E4774" i="1" s="1"/>
  <c r="Q4773" i="1"/>
  <c r="O4773" i="1"/>
  <c r="M4773" i="1"/>
  <c r="D4773" i="1"/>
  <c r="C4773" i="1"/>
  <c r="E4773" i="1" s="1"/>
  <c r="Q4772" i="1"/>
  <c r="O4772" i="1"/>
  <c r="M4772" i="1"/>
  <c r="D4772" i="1"/>
  <c r="E4772" i="1" s="1"/>
  <c r="C4772" i="1"/>
  <c r="Q4771" i="1"/>
  <c r="O4771" i="1"/>
  <c r="M4771" i="1"/>
  <c r="D4771" i="1"/>
  <c r="C4771" i="1"/>
  <c r="E4771" i="1" s="1"/>
  <c r="Q4770" i="1"/>
  <c r="O4770" i="1"/>
  <c r="M4770" i="1"/>
  <c r="D4770" i="1"/>
  <c r="C4770" i="1"/>
  <c r="E4770" i="1" s="1"/>
  <c r="Q4769" i="1"/>
  <c r="O4769" i="1"/>
  <c r="M4769" i="1"/>
  <c r="D4769" i="1"/>
  <c r="C4769" i="1"/>
  <c r="E4769" i="1" s="1"/>
  <c r="Q4768" i="1"/>
  <c r="O4768" i="1"/>
  <c r="M4768" i="1"/>
  <c r="D4768" i="1"/>
  <c r="C4768" i="1"/>
  <c r="E4768" i="1" s="1"/>
  <c r="Q4767" i="1"/>
  <c r="O4767" i="1"/>
  <c r="M4767" i="1"/>
  <c r="D4767" i="1"/>
  <c r="C4767" i="1"/>
  <c r="Q4766" i="1"/>
  <c r="O4766" i="1"/>
  <c r="M4766" i="1"/>
  <c r="D4766" i="1"/>
  <c r="C4766" i="1"/>
  <c r="E4766" i="1" s="1"/>
  <c r="Q4765" i="1"/>
  <c r="O4765" i="1"/>
  <c r="M4765" i="1"/>
  <c r="D4765" i="1"/>
  <c r="C4765" i="1"/>
  <c r="E4765" i="1" s="1"/>
  <c r="Q4764" i="1"/>
  <c r="O4764" i="1"/>
  <c r="M4764" i="1"/>
  <c r="D4764" i="1"/>
  <c r="E4764" i="1" s="1"/>
  <c r="C4764" i="1"/>
  <c r="Q4763" i="1"/>
  <c r="O4763" i="1"/>
  <c r="M4763" i="1"/>
  <c r="D4763" i="1"/>
  <c r="C4763" i="1"/>
  <c r="Q4762" i="1"/>
  <c r="O4762" i="1"/>
  <c r="M4762" i="1"/>
  <c r="D4762" i="1"/>
  <c r="C4762" i="1"/>
  <c r="E4762" i="1" s="1"/>
  <c r="Q4761" i="1"/>
  <c r="O4761" i="1"/>
  <c r="M4761" i="1"/>
  <c r="D4761" i="1"/>
  <c r="C4761" i="1"/>
  <c r="E4761" i="1" s="1"/>
  <c r="Q4760" i="1"/>
  <c r="O4760" i="1"/>
  <c r="M4760" i="1"/>
  <c r="D4760" i="1"/>
  <c r="E4760" i="1" s="1"/>
  <c r="C4760" i="1"/>
  <c r="Q4759" i="1"/>
  <c r="O4759" i="1"/>
  <c r="M4759" i="1"/>
  <c r="D4759" i="1"/>
  <c r="C4759" i="1"/>
  <c r="E4759" i="1" s="1"/>
  <c r="Q4758" i="1"/>
  <c r="O4758" i="1"/>
  <c r="M4758" i="1"/>
  <c r="D4758" i="1"/>
  <c r="C4758" i="1"/>
  <c r="E4758" i="1" s="1"/>
  <c r="Q4757" i="1"/>
  <c r="O4757" i="1"/>
  <c r="M4757" i="1"/>
  <c r="D4757" i="1"/>
  <c r="E4757" i="1" s="1"/>
  <c r="C4757" i="1"/>
  <c r="Q4756" i="1"/>
  <c r="O4756" i="1"/>
  <c r="M4756" i="1"/>
  <c r="D4756" i="1"/>
  <c r="E4756" i="1" s="1"/>
  <c r="C4756" i="1"/>
  <c r="Q4755" i="1"/>
  <c r="O4755" i="1"/>
  <c r="M4755" i="1"/>
  <c r="D4755" i="1"/>
  <c r="C4755" i="1"/>
  <c r="Q4754" i="1"/>
  <c r="O4754" i="1"/>
  <c r="M4754" i="1"/>
  <c r="D4754" i="1"/>
  <c r="C4754" i="1"/>
  <c r="Q4753" i="1"/>
  <c r="O4753" i="1"/>
  <c r="M4753" i="1"/>
  <c r="D4753" i="1"/>
  <c r="C4753" i="1"/>
  <c r="E4753" i="1" s="1"/>
  <c r="Q4752" i="1"/>
  <c r="O4752" i="1"/>
  <c r="M4752" i="1"/>
  <c r="D4752" i="1"/>
  <c r="E4752" i="1" s="1"/>
  <c r="C4752" i="1"/>
  <c r="Q4751" i="1"/>
  <c r="O4751" i="1"/>
  <c r="M4751" i="1"/>
  <c r="D4751" i="1"/>
  <c r="C4751" i="1"/>
  <c r="Q4750" i="1"/>
  <c r="O4750" i="1"/>
  <c r="M4750" i="1"/>
  <c r="D4750" i="1"/>
  <c r="C4750" i="1"/>
  <c r="E4750" i="1" s="1"/>
  <c r="Q4749" i="1"/>
  <c r="O4749" i="1"/>
  <c r="M4749" i="1"/>
  <c r="D4749" i="1"/>
  <c r="E4749" i="1" s="1"/>
  <c r="C4749" i="1"/>
  <c r="Q4748" i="1"/>
  <c r="O4748" i="1"/>
  <c r="M4748" i="1"/>
  <c r="D4748" i="1"/>
  <c r="C4748" i="1"/>
  <c r="E4748" i="1" s="1"/>
  <c r="Q4747" i="1"/>
  <c r="O4747" i="1"/>
  <c r="M4747" i="1"/>
  <c r="D4747" i="1"/>
  <c r="C4747" i="1"/>
  <c r="Q4746" i="1"/>
  <c r="O4746" i="1"/>
  <c r="M4746" i="1"/>
  <c r="D4746" i="1"/>
  <c r="C4746" i="1"/>
  <c r="Q4745" i="1"/>
  <c r="O4745" i="1"/>
  <c r="M4745" i="1"/>
  <c r="D4745" i="1"/>
  <c r="C4745" i="1"/>
  <c r="Q4744" i="1"/>
  <c r="O4744" i="1"/>
  <c r="M4744" i="1"/>
  <c r="D4744" i="1"/>
  <c r="E4744" i="1" s="1"/>
  <c r="C4744" i="1"/>
  <c r="Q4743" i="1"/>
  <c r="O4743" i="1"/>
  <c r="M4743" i="1"/>
  <c r="D4743" i="1"/>
  <c r="C4743" i="1"/>
  <c r="Q4742" i="1"/>
  <c r="O4742" i="1"/>
  <c r="M4742" i="1"/>
  <c r="D4742" i="1"/>
  <c r="C4742" i="1"/>
  <c r="Q4741" i="1"/>
  <c r="O4741" i="1"/>
  <c r="M4741" i="1"/>
  <c r="D4741" i="1"/>
  <c r="E4741" i="1" s="1"/>
  <c r="C4741" i="1"/>
  <c r="Q4740" i="1"/>
  <c r="O4740" i="1"/>
  <c r="M4740" i="1"/>
  <c r="E4740" i="1"/>
  <c r="D4740" i="1"/>
  <c r="C4740" i="1"/>
  <c r="Q4739" i="1"/>
  <c r="O4739" i="1"/>
  <c r="M4739" i="1"/>
  <c r="D4739" i="1"/>
  <c r="C4739" i="1"/>
  <c r="E4739" i="1" s="1"/>
  <c r="Q4738" i="1"/>
  <c r="O4738" i="1"/>
  <c r="M4738" i="1"/>
  <c r="D4738" i="1"/>
  <c r="C4738" i="1"/>
  <c r="Q4737" i="1"/>
  <c r="O4737" i="1"/>
  <c r="M4737" i="1"/>
  <c r="D4737" i="1"/>
  <c r="C4737" i="1"/>
  <c r="Q4736" i="1"/>
  <c r="O4736" i="1"/>
  <c r="M4736" i="1"/>
  <c r="D4736" i="1"/>
  <c r="C4736" i="1"/>
  <c r="E4736" i="1" s="1"/>
  <c r="Q4735" i="1"/>
  <c r="O4735" i="1"/>
  <c r="M4735" i="1"/>
  <c r="D4735" i="1"/>
  <c r="C4735" i="1"/>
  <c r="Q4734" i="1"/>
  <c r="O4734" i="1"/>
  <c r="M4734" i="1"/>
  <c r="D4734" i="1"/>
  <c r="C4734" i="1"/>
  <c r="Q4733" i="1"/>
  <c r="O4733" i="1"/>
  <c r="M4733" i="1"/>
  <c r="D4733" i="1"/>
  <c r="C4733" i="1"/>
  <c r="E4733" i="1" s="1"/>
  <c r="Q4732" i="1"/>
  <c r="O4732" i="1"/>
  <c r="M4732" i="1"/>
  <c r="E4732" i="1"/>
  <c r="D4732" i="1"/>
  <c r="C4732" i="1"/>
  <c r="Q4731" i="1"/>
  <c r="O4731" i="1"/>
  <c r="M4731" i="1"/>
  <c r="D4731" i="1"/>
  <c r="C4731" i="1"/>
  <c r="Q4730" i="1"/>
  <c r="O4730" i="1"/>
  <c r="M4730" i="1"/>
  <c r="D4730" i="1"/>
  <c r="C4730" i="1"/>
  <c r="E4730" i="1" s="1"/>
  <c r="Q4729" i="1"/>
  <c r="O4729" i="1"/>
  <c r="M4729" i="1"/>
  <c r="D4729" i="1"/>
  <c r="C4729" i="1"/>
  <c r="Q4728" i="1"/>
  <c r="O4728" i="1"/>
  <c r="M4728" i="1"/>
  <c r="E4728" i="1"/>
  <c r="D4728" i="1"/>
  <c r="C4728" i="1"/>
  <c r="Q4727" i="1"/>
  <c r="O4727" i="1"/>
  <c r="M4727" i="1"/>
  <c r="D4727" i="1"/>
  <c r="C4727" i="1"/>
  <c r="Q4726" i="1"/>
  <c r="O4726" i="1"/>
  <c r="M4726" i="1"/>
  <c r="D4726" i="1"/>
  <c r="C4726" i="1"/>
  <c r="Q4725" i="1"/>
  <c r="O4725" i="1"/>
  <c r="M4725" i="1"/>
  <c r="E4725" i="1"/>
  <c r="D4725" i="1"/>
  <c r="C4725" i="1"/>
  <c r="Q4724" i="1"/>
  <c r="O4724" i="1"/>
  <c r="M4724" i="1"/>
  <c r="D4724" i="1"/>
  <c r="C4724" i="1"/>
  <c r="E4724" i="1" s="1"/>
  <c r="Q4723" i="1"/>
  <c r="O4723" i="1"/>
  <c r="M4723" i="1"/>
  <c r="D4723" i="1"/>
  <c r="C4723" i="1"/>
  <c r="E4723" i="1" s="1"/>
  <c r="Q4722" i="1"/>
  <c r="O4722" i="1"/>
  <c r="M4722" i="1"/>
  <c r="D4722" i="1"/>
  <c r="C4722" i="1"/>
  <c r="E4722" i="1" s="1"/>
  <c r="Q4721" i="1"/>
  <c r="O4721" i="1"/>
  <c r="M4721" i="1"/>
  <c r="D4721" i="1"/>
  <c r="C4721" i="1"/>
  <c r="E4721" i="1" s="1"/>
  <c r="Q4720" i="1"/>
  <c r="O4720" i="1"/>
  <c r="M4720" i="1"/>
  <c r="E4720" i="1"/>
  <c r="D4720" i="1"/>
  <c r="C4720" i="1"/>
  <c r="Q4719" i="1"/>
  <c r="O4719" i="1"/>
  <c r="M4719" i="1"/>
  <c r="D4719" i="1"/>
  <c r="C4719" i="1"/>
  <c r="E4719" i="1" s="1"/>
  <c r="Q4718" i="1"/>
  <c r="O4718" i="1"/>
  <c r="M4718" i="1"/>
  <c r="D4718" i="1"/>
  <c r="C4718" i="1"/>
  <c r="E4718" i="1" s="1"/>
  <c r="Q4717" i="1"/>
  <c r="O4717" i="1"/>
  <c r="M4717" i="1"/>
  <c r="D4717" i="1"/>
  <c r="C4717" i="1"/>
  <c r="Q4716" i="1"/>
  <c r="O4716" i="1"/>
  <c r="M4716" i="1"/>
  <c r="D4716" i="1"/>
  <c r="C4716" i="1"/>
  <c r="E4716" i="1" s="1"/>
  <c r="Q4715" i="1"/>
  <c r="O4715" i="1"/>
  <c r="M4715" i="1"/>
  <c r="D4715" i="1"/>
  <c r="C4715" i="1"/>
  <c r="E4715" i="1" s="1"/>
  <c r="Q4714" i="1"/>
  <c r="O4714" i="1"/>
  <c r="M4714" i="1"/>
  <c r="D4714" i="1"/>
  <c r="C4714" i="1"/>
  <c r="E4714" i="1" s="1"/>
  <c r="Q4713" i="1"/>
  <c r="O4713" i="1"/>
  <c r="M4713" i="1"/>
  <c r="D4713" i="1"/>
  <c r="C4713" i="1"/>
  <c r="E4713" i="1" s="1"/>
  <c r="Q4712" i="1"/>
  <c r="O4712" i="1"/>
  <c r="M4712" i="1"/>
  <c r="D4712" i="1"/>
  <c r="C4712" i="1"/>
  <c r="E4712" i="1" s="1"/>
  <c r="Q4711" i="1"/>
  <c r="O4711" i="1"/>
  <c r="M4711" i="1"/>
  <c r="D4711" i="1"/>
  <c r="C4711" i="1"/>
  <c r="Q4710" i="1"/>
  <c r="O4710" i="1"/>
  <c r="M4710" i="1"/>
  <c r="D4710" i="1"/>
  <c r="C4710" i="1"/>
  <c r="E4710" i="1" s="1"/>
  <c r="Q4709" i="1"/>
  <c r="O4709" i="1"/>
  <c r="M4709" i="1"/>
  <c r="D4709" i="1"/>
  <c r="C4709" i="1"/>
  <c r="E4709" i="1" s="1"/>
  <c r="Q4708" i="1"/>
  <c r="O4708" i="1"/>
  <c r="M4708" i="1"/>
  <c r="E4708" i="1"/>
  <c r="D4708" i="1"/>
  <c r="C4708" i="1"/>
  <c r="Q4707" i="1"/>
  <c r="O4707" i="1"/>
  <c r="M4707" i="1"/>
  <c r="D4707" i="1"/>
  <c r="C4707" i="1"/>
  <c r="E4707" i="1" s="1"/>
  <c r="Q4706" i="1"/>
  <c r="O4706" i="1"/>
  <c r="M4706" i="1"/>
  <c r="D4706" i="1"/>
  <c r="C4706" i="1"/>
  <c r="E4706" i="1" s="1"/>
  <c r="Q4705" i="1"/>
  <c r="O4705" i="1"/>
  <c r="M4705" i="1"/>
  <c r="D4705" i="1"/>
  <c r="C4705" i="1"/>
  <c r="Q4704" i="1"/>
  <c r="O4704" i="1"/>
  <c r="M4704" i="1"/>
  <c r="E4704" i="1"/>
  <c r="D4704" i="1"/>
  <c r="C4704" i="1"/>
  <c r="Q4703" i="1"/>
  <c r="O4703" i="1"/>
  <c r="M4703" i="1"/>
  <c r="D4703" i="1"/>
  <c r="C4703" i="1"/>
  <c r="Q4702" i="1"/>
  <c r="O4702" i="1"/>
  <c r="M4702" i="1"/>
  <c r="D4702" i="1"/>
  <c r="C4702" i="1"/>
  <c r="Q4701" i="1"/>
  <c r="O4701" i="1"/>
  <c r="M4701" i="1"/>
  <c r="D4701" i="1"/>
  <c r="C4701" i="1"/>
  <c r="Q4700" i="1"/>
  <c r="O4700" i="1"/>
  <c r="M4700" i="1"/>
  <c r="D4700" i="1"/>
  <c r="C4700" i="1"/>
  <c r="E4700" i="1" s="1"/>
  <c r="Q4699" i="1"/>
  <c r="O4699" i="1"/>
  <c r="M4699" i="1"/>
  <c r="D4699" i="1"/>
  <c r="C4699" i="1"/>
  <c r="Q4698" i="1"/>
  <c r="O4698" i="1"/>
  <c r="M4698" i="1"/>
  <c r="D4698" i="1"/>
  <c r="C4698" i="1"/>
  <c r="Q4697" i="1"/>
  <c r="O4697" i="1"/>
  <c r="M4697" i="1"/>
  <c r="D4697" i="1"/>
  <c r="C4697" i="1"/>
  <c r="Q4696" i="1"/>
  <c r="O4696" i="1"/>
  <c r="M4696" i="1"/>
  <c r="D4696" i="1"/>
  <c r="E4696" i="1" s="1"/>
  <c r="C4696" i="1"/>
  <c r="Q4695" i="1"/>
  <c r="O4695" i="1"/>
  <c r="M4695" i="1"/>
  <c r="D4695" i="1"/>
  <c r="E4695" i="1" s="1"/>
  <c r="C4695" i="1"/>
  <c r="Q4694" i="1"/>
  <c r="O4694" i="1"/>
  <c r="M4694" i="1"/>
  <c r="D4694" i="1"/>
  <c r="C4694" i="1"/>
  <c r="Q4693" i="1"/>
  <c r="O4693" i="1"/>
  <c r="M4693" i="1"/>
  <c r="D4693" i="1"/>
  <c r="C4693" i="1"/>
  <c r="E4693" i="1" s="1"/>
  <c r="Q4692" i="1"/>
  <c r="O4692" i="1"/>
  <c r="M4692" i="1"/>
  <c r="D4692" i="1"/>
  <c r="E4692" i="1" s="1"/>
  <c r="C4692" i="1"/>
  <c r="Q4691" i="1"/>
  <c r="O4691" i="1"/>
  <c r="M4691" i="1"/>
  <c r="D4691" i="1"/>
  <c r="E4691" i="1" s="1"/>
  <c r="C4691" i="1"/>
  <c r="Q4690" i="1"/>
  <c r="O4690" i="1"/>
  <c r="M4690" i="1"/>
  <c r="D4690" i="1"/>
  <c r="C4690" i="1"/>
  <c r="E4690" i="1" s="1"/>
  <c r="Q4689" i="1"/>
  <c r="O4689" i="1"/>
  <c r="M4689" i="1"/>
  <c r="D4689" i="1"/>
  <c r="C4689" i="1"/>
  <c r="E4689" i="1" s="1"/>
  <c r="Q4688" i="1"/>
  <c r="O4688" i="1"/>
  <c r="M4688" i="1"/>
  <c r="D4688" i="1"/>
  <c r="E4688" i="1" s="1"/>
  <c r="C4688" i="1"/>
  <c r="Q4687" i="1"/>
  <c r="O4687" i="1"/>
  <c r="M4687" i="1"/>
  <c r="D4687" i="1"/>
  <c r="C4687" i="1"/>
  <c r="Q4686" i="1"/>
  <c r="O4686" i="1"/>
  <c r="M4686" i="1"/>
  <c r="D4686" i="1"/>
  <c r="C4686" i="1"/>
  <c r="E4686" i="1" s="1"/>
  <c r="Q4685" i="1"/>
  <c r="O4685" i="1"/>
  <c r="M4685" i="1"/>
  <c r="D4685" i="1"/>
  <c r="C4685" i="1"/>
  <c r="E4685" i="1" s="1"/>
  <c r="Q4684" i="1"/>
  <c r="O4684" i="1"/>
  <c r="M4684" i="1"/>
  <c r="D4684" i="1"/>
  <c r="C4684" i="1"/>
  <c r="E4684" i="1" s="1"/>
  <c r="Q4683" i="1"/>
  <c r="O4683" i="1"/>
  <c r="M4683" i="1"/>
  <c r="D4683" i="1"/>
  <c r="C4683" i="1"/>
  <c r="Q4682" i="1"/>
  <c r="O4682" i="1"/>
  <c r="M4682" i="1"/>
  <c r="D4682" i="1"/>
  <c r="C4682" i="1"/>
  <c r="E4682" i="1" s="1"/>
  <c r="Q4681" i="1"/>
  <c r="O4681" i="1"/>
  <c r="M4681" i="1"/>
  <c r="D4681" i="1"/>
  <c r="C4681" i="1"/>
  <c r="E4681" i="1" s="1"/>
  <c r="Q4680" i="1"/>
  <c r="O4680" i="1"/>
  <c r="M4680" i="1"/>
  <c r="D4680" i="1"/>
  <c r="C4680" i="1"/>
  <c r="E4680" i="1" s="1"/>
  <c r="Q4679" i="1"/>
  <c r="O4679" i="1"/>
  <c r="M4679" i="1"/>
  <c r="D4679" i="1"/>
  <c r="C4679" i="1"/>
  <c r="Q4678" i="1"/>
  <c r="O4678" i="1"/>
  <c r="M4678" i="1"/>
  <c r="D4678" i="1"/>
  <c r="C4678" i="1"/>
  <c r="E4678" i="1" s="1"/>
  <c r="Q4677" i="1"/>
  <c r="O4677" i="1"/>
  <c r="M4677" i="1"/>
  <c r="D4677" i="1"/>
  <c r="C4677" i="1"/>
  <c r="E4677" i="1" s="1"/>
  <c r="Q4676" i="1"/>
  <c r="O4676" i="1"/>
  <c r="M4676" i="1"/>
  <c r="D4676" i="1"/>
  <c r="C4676" i="1"/>
  <c r="Q4675" i="1"/>
  <c r="O4675" i="1"/>
  <c r="M4675" i="1"/>
  <c r="D4675" i="1"/>
  <c r="E4675" i="1" s="1"/>
  <c r="C4675" i="1"/>
  <c r="Q4674" i="1"/>
  <c r="O4674" i="1"/>
  <c r="M4674" i="1"/>
  <c r="D4674" i="1"/>
  <c r="C4674" i="1"/>
  <c r="Q4673" i="1"/>
  <c r="O4673" i="1"/>
  <c r="M4673" i="1"/>
  <c r="D4673" i="1"/>
  <c r="C4673" i="1"/>
  <c r="E4673" i="1" s="1"/>
  <c r="Q4672" i="1"/>
  <c r="O4672" i="1"/>
  <c r="M4672" i="1"/>
  <c r="D4672" i="1"/>
  <c r="E4672" i="1" s="1"/>
  <c r="C4672" i="1"/>
  <c r="Q4671" i="1"/>
  <c r="O4671" i="1"/>
  <c r="M4671" i="1"/>
  <c r="D4671" i="1"/>
  <c r="E4671" i="1" s="1"/>
  <c r="C4671" i="1"/>
  <c r="Q4670" i="1"/>
  <c r="O4670" i="1"/>
  <c r="M4670" i="1"/>
  <c r="D4670" i="1"/>
  <c r="C4670" i="1"/>
  <c r="E4670" i="1" s="1"/>
  <c r="Q4669" i="1"/>
  <c r="O4669" i="1"/>
  <c r="M4669" i="1"/>
  <c r="D4669" i="1"/>
  <c r="C4669" i="1"/>
  <c r="E4669" i="1" s="1"/>
  <c r="Q4668" i="1"/>
  <c r="O4668" i="1"/>
  <c r="M4668" i="1"/>
  <c r="D4668" i="1"/>
  <c r="C4668" i="1"/>
  <c r="E4668" i="1" s="1"/>
  <c r="Q4667" i="1"/>
  <c r="O4667" i="1"/>
  <c r="M4667" i="1"/>
  <c r="D4667" i="1"/>
  <c r="C4667" i="1"/>
  <c r="Q4666" i="1"/>
  <c r="O4666" i="1"/>
  <c r="M4666" i="1"/>
  <c r="D4666" i="1"/>
  <c r="C4666" i="1"/>
  <c r="E4666" i="1" s="1"/>
  <c r="Q4665" i="1"/>
  <c r="O4665" i="1"/>
  <c r="M4665" i="1"/>
  <c r="D4665" i="1"/>
  <c r="C4665" i="1"/>
  <c r="Q4664" i="1"/>
  <c r="O4664" i="1"/>
  <c r="M4664" i="1"/>
  <c r="E4664" i="1"/>
  <c r="D4664" i="1"/>
  <c r="C4664" i="1"/>
  <c r="Q4663" i="1"/>
  <c r="O4663" i="1"/>
  <c r="M4663" i="1"/>
  <c r="D4663" i="1"/>
  <c r="C4663" i="1"/>
  <c r="Q4662" i="1"/>
  <c r="O4662" i="1"/>
  <c r="M4662" i="1"/>
  <c r="D4662" i="1"/>
  <c r="C4662" i="1"/>
  <c r="Q4661" i="1"/>
  <c r="O4661" i="1"/>
  <c r="M4661" i="1"/>
  <c r="D4661" i="1"/>
  <c r="C4661" i="1"/>
  <c r="Q4660" i="1"/>
  <c r="O4660" i="1"/>
  <c r="M4660" i="1"/>
  <c r="D4660" i="1"/>
  <c r="C4660" i="1"/>
  <c r="Q4659" i="1"/>
  <c r="O4659" i="1"/>
  <c r="M4659" i="1"/>
  <c r="D4659" i="1"/>
  <c r="C4659" i="1"/>
  <c r="Q4658" i="1"/>
  <c r="O4658" i="1"/>
  <c r="M4658" i="1"/>
  <c r="D4658" i="1"/>
  <c r="C4658" i="1"/>
  <c r="E4658" i="1" s="1"/>
  <c r="Q4657" i="1"/>
  <c r="O4657" i="1"/>
  <c r="M4657" i="1"/>
  <c r="D4657" i="1"/>
  <c r="C4657" i="1"/>
  <c r="E4657" i="1" s="1"/>
  <c r="Q4656" i="1"/>
  <c r="O4656" i="1"/>
  <c r="M4656" i="1"/>
  <c r="D4656" i="1"/>
  <c r="C4656" i="1"/>
  <c r="E4656" i="1" s="1"/>
  <c r="Q4655" i="1"/>
  <c r="O4655" i="1"/>
  <c r="M4655" i="1"/>
  <c r="D4655" i="1"/>
  <c r="C4655" i="1"/>
  <c r="Q4654" i="1"/>
  <c r="O4654" i="1"/>
  <c r="M4654" i="1"/>
  <c r="D4654" i="1"/>
  <c r="C4654" i="1"/>
  <c r="E4654" i="1" s="1"/>
  <c r="Q4653" i="1"/>
  <c r="O4653" i="1"/>
  <c r="M4653" i="1"/>
  <c r="D4653" i="1"/>
  <c r="C4653" i="1"/>
  <c r="E4653" i="1" s="1"/>
  <c r="Q4652" i="1"/>
  <c r="O4652" i="1"/>
  <c r="M4652" i="1"/>
  <c r="D4652" i="1"/>
  <c r="C4652" i="1"/>
  <c r="E4652" i="1" s="1"/>
  <c r="Q4651" i="1"/>
  <c r="O4651" i="1"/>
  <c r="M4651" i="1"/>
  <c r="D4651" i="1"/>
  <c r="E4651" i="1" s="1"/>
  <c r="C4651" i="1"/>
  <c r="Q4650" i="1"/>
  <c r="O4650" i="1"/>
  <c r="M4650" i="1"/>
  <c r="D4650" i="1"/>
  <c r="C4650" i="1"/>
  <c r="Q4649" i="1"/>
  <c r="O4649" i="1"/>
  <c r="M4649" i="1"/>
  <c r="D4649" i="1"/>
  <c r="C4649" i="1"/>
  <c r="Q4648" i="1"/>
  <c r="O4648" i="1"/>
  <c r="M4648" i="1"/>
  <c r="D4648" i="1"/>
  <c r="E4648" i="1" s="1"/>
  <c r="C4648" i="1"/>
  <c r="Q4647" i="1"/>
  <c r="O4647" i="1"/>
  <c r="M4647" i="1"/>
  <c r="D4647" i="1"/>
  <c r="E4647" i="1" s="1"/>
  <c r="C4647" i="1"/>
  <c r="Q4646" i="1"/>
  <c r="O4646" i="1"/>
  <c r="M4646" i="1"/>
  <c r="D4646" i="1"/>
  <c r="C4646" i="1"/>
  <c r="Q4645" i="1"/>
  <c r="O4645" i="1"/>
  <c r="M4645" i="1"/>
  <c r="D4645" i="1"/>
  <c r="C4645" i="1"/>
  <c r="E4645" i="1" s="1"/>
  <c r="Q4644" i="1"/>
  <c r="O4644" i="1"/>
  <c r="M4644" i="1"/>
  <c r="D4644" i="1"/>
  <c r="C4644" i="1"/>
  <c r="E4644" i="1" s="1"/>
  <c r="Q4643" i="1"/>
  <c r="O4643" i="1"/>
  <c r="M4643" i="1"/>
  <c r="D4643" i="1"/>
  <c r="C4643" i="1"/>
  <c r="Q4642" i="1"/>
  <c r="O4642" i="1"/>
  <c r="M4642" i="1"/>
  <c r="D4642" i="1"/>
  <c r="C4642" i="1"/>
  <c r="E4642" i="1" s="1"/>
  <c r="Q4641" i="1"/>
  <c r="O4641" i="1"/>
  <c r="M4641" i="1"/>
  <c r="D4641" i="1"/>
  <c r="C4641" i="1"/>
  <c r="E4641" i="1" s="1"/>
  <c r="Q4640" i="1"/>
  <c r="O4640" i="1"/>
  <c r="M4640" i="1"/>
  <c r="E4640" i="1"/>
  <c r="D4640" i="1"/>
  <c r="C4640" i="1"/>
  <c r="Q4639" i="1"/>
  <c r="O4639" i="1"/>
  <c r="M4639" i="1"/>
  <c r="D4639" i="1"/>
  <c r="C4639" i="1"/>
  <c r="Q4638" i="1"/>
  <c r="O4638" i="1"/>
  <c r="M4638" i="1"/>
  <c r="D4638" i="1"/>
  <c r="C4638" i="1"/>
  <c r="E4638" i="1" s="1"/>
  <c r="Q4637" i="1"/>
  <c r="O4637" i="1"/>
  <c r="M4637" i="1"/>
  <c r="D4637" i="1"/>
  <c r="C4637" i="1"/>
  <c r="Q4636" i="1"/>
  <c r="O4636" i="1"/>
  <c r="M4636" i="1"/>
  <c r="D4636" i="1"/>
  <c r="C4636" i="1"/>
  <c r="Q4635" i="1"/>
  <c r="O4635" i="1"/>
  <c r="M4635" i="1"/>
  <c r="D4635" i="1"/>
  <c r="E4635" i="1" s="1"/>
  <c r="C4635" i="1"/>
  <c r="Q4634" i="1"/>
  <c r="O4634" i="1"/>
  <c r="M4634" i="1"/>
  <c r="D4634" i="1"/>
  <c r="C4634" i="1"/>
  <c r="E4634" i="1" s="1"/>
  <c r="Q4633" i="1"/>
  <c r="O4633" i="1"/>
  <c r="M4633" i="1"/>
  <c r="D4633" i="1"/>
  <c r="C4633" i="1"/>
  <c r="E4633" i="1" s="1"/>
  <c r="Q4632" i="1"/>
  <c r="O4632" i="1"/>
  <c r="M4632" i="1"/>
  <c r="D4632" i="1"/>
  <c r="E4632" i="1" s="1"/>
  <c r="C4632" i="1"/>
  <c r="Q4631" i="1"/>
  <c r="O4631" i="1"/>
  <c r="M4631" i="1"/>
  <c r="D4631" i="1"/>
  <c r="C4631" i="1"/>
  <c r="Q4630" i="1"/>
  <c r="O4630" i="1"/>
  <c r="M4630" i="1"/>
  <c r="D4630" i="1"/>
  <c r="C4630" i="1"/>
  <c r="E4630" i="1" s="1"/>
  <c r="Q4629" i="1"/>
  <c r="O4629" i="1"/>
  <c r="M4629" i="1"/>
  <c r="D4629" i="1"/>
  <c r="C4629" i="1"/>
  <c r="E4629" i="1" s="1"/>
  <c r="Q4628" i="1"/>
  <c r="O4628" i="1"/>
  <c r="M4628" i="1"/>
  <c r="D4628" i="1"/>
  <c r="C4628" i="1"/>
  <c r="E4628" i="1" s="1"/>
  <c r="Q4627" i="1"/>
  <c r="O4627" i="1"/>
  <c r="M4627" i="1"/>
  <c r="D4627" i="1"/>
  <c r="C4627" i="1"/>
  <c r="Q4626" i="1"/>
  <c r="O4626" i="1"/>
  <c r="M4626" i="1"/>
  <c r="D4626" i="1"/>
  <c r="C4626" i="1"/>
  <c r="Q4625" i="1"/>
  <c r="O4625" i="1"/>
  <c r="M4625" i="1"/>
  <c r="D4625" i="1"/>
  <c r="C4625" i="1"/>
  <c r="Q4624" i="1"/>
  <c r="O4624" i="1"/>
  <c r="M4624" i="1"/>
  <c r="D4624" i="1"/>
  <c r="C4624" i="1"/>
  <c r="E4624" i="1" s="1"/>
  <c r="Q4623" i="1"/>
  <c r="O4623" i="1"/>
  <c r="M4623" i="1"/>
  <c r="D4623" i="1"/>
  <c r="E4623" i="1" s="1"/>
  <c r="C4623" i="1"/>
  <c r="Q4622" i="1"/>
  <c r="O4622" i="1"/>
  <c r="M4622" i="1"/>
  <c r="D4622" i="1"/>
  <c r="C4622" i="1"/>
  <c r="Q4621" i="1"/>
  <c r="O4621" i="1"/>
  <c r="M4621" i="1"/>
  <c r="D4621" i="1"/>
  <c r="C4621" i="1"/>
  <c r="Q4620" i="1"/>
  <c r="O4620" i="1"/>
  <c r="M4620" i="1"/>
  <c r="D4620" i="1"/>
  <c r="C4620" i="1"/>
  <c r="E4620" i="1" s="1"/>
  <c r="Q4619" i="1"/>
  <c r="O4619" i="1"/>
  <c r="M4619" i="1"/>
  <c r="D4619" i="1"/>
  <c r="C4619" i="1"/>
  <c r="Q4618" i="1"/>
  <c r="O4618" i="1"/>
  <c r="M4618" i="1"/>
  <c r="D4618" i="1"/>
  <c r="C4618" i="1"/>
  <c r="E4618" i="1" s="1"/>
  <c r="Q4617" i="1"/>
  <c r="O4617" i="1"/>
  <c r="M4617" i="1"/>
  <c r="D4617" i="1"/>
  <c r="C4617" i="1"/>
  <c r="E4617" i="1" s="1"/>
  <c r="Q4616" i="1"/>
  <c r="O4616" i="1"/>
  <c r="M4616" i="1"/>
  <c r="D4616" i="1"/>
  <c r="C4616" i="1"/>
  <c r="E4616" i="1" s="1"/>
  <c r="Q4615" i="1"/>
  <c r="O4615" i="1"/>
  <c r="M4615" i="1"/>
  <c r="D4615" i="1"/>
  <c r="C4615" i="1"/>
  <c r="Q4614" i="1"/>
  <c r="O4614" i="1"/>
  <c r="M4614" i="1"/>
  <c r="D4614" i="1"/>
  <c r="C4614" i="1"/>
  <c r="E4614" i="1" s="1"/>
  <c r="Q4613" i="1"/>
  <c r="O4613" i="1"/>
  <c r="M4613" i="1"/>
  <c r="D4613" i="1"/>
  <c r="C4613" i="1"/>
  <c r="E4613" i="1" s="1"/>
  <c r="Q4612" i="1"/>
  <c r="O4612" i="1"/>
  <c r="M4612" i="1"/>
  <c r="D4612" i="1"/>
  <c r="C4612" i="1"/>
  <c r="Q4611" i="1"/>
  <c r="O4611" i="1"/>
  <c r="M4611" i="1"/>
  <c r="D4611" i="1"/>
  <c r="E4611" i="1" s="1"/>
  <c r="C4611" i="1"/>
  <c r="Q4610" i="1"/>
  <c r="O4610" i="1"/>
  <c r="M4610" i="1"/>
  <c r="D4610" i="1"/>
  <c r="C4610" i="1"/>
  <c r="Q4609" i="1"/>
  <c r="O4609" i="1"/>
  <c r="M4609" i="1"/>
  <c r="D4609" i="1"/>
  <c r="C4609" i="1"/>
  <c r="E4609" i="1" s="1"/>
  <c r="Q4608" i="1"/>
  <c r="O4608" i="1"/>
  <c r="M4608" i="1"/>
  <c r="D4608" i="1"/>
  <c r="E4608" i="1" s="1"/>
  <c r="C4608" i="1"/>
  <c r="Q4607" i="1"/>
  <c r="O4607" i="1"/>
  <c r="M4607" i="1"/>
  <c r="D4607" i="1"/>
  <c r="E4607" i="1" s="1"/>
  <c r="C4607" i="1"/>
  <c r="Q4606" i="1"/>
  <c r="O4606" i="1"/>
  <c r="M4606" i="1"/>
  <c r="D4606" i="1"/>
  <c r="C4606" i="1"/>
  <c r="E4606" i="1" s="1"/>
  <c r="Q4605" i="1"/>
  <c r="O4605" i="1"/>
  <c r="M4605" i="1"/>
  <c r="D4605" i="1"/>
  <c r="C4605" i="1"/>
  <c r="E4605" i="1" s="1"/>
  <c r="Q4604" i="1"/>
  <c r="O4604" i="1"/>
  <c r="M4604" i="1"/>
  <c r="D4604" i="1"/>
  <c r="C4604" i="1"/>
  <c r="E4604" i="1" s="1"/>
  <c r="Q4603" i="1"/>
  <c r="O4603" i="1"/>
  <c r="M4603" i="1"/>
  <c r="D4603" i="1"/>
  <c r="C4603" i="1"/>
  <c r="E4603" i="1" s="1"/>
  <c r="Q4602" i="1"/>
  <c r="O4602" i="1"/>
  <c r="M4602" i="1"/>
  <c r="D4602" i="1"/>
  <c r="C4602" i="1"/>
  <c r="E4602" i="1" s="1"/>
  <c r="Q4601" i="1"/>
  <c r="O4601" i="1"/>
  <c r="M4601" i="1"/>
  <c r="D4601" i="1"/>
  <c r="C4601" i="1"/>
  <c r="E4601" i="1" s="1"/>
  <c r="Q4600" i="1"/>
  <c r="O4600" i="1"/>
  <c r="M4600" i="1"/>
  <c r="D4600" i="1"/>
  <c r="C4600" i="1"/>
  <c r="E4600" i="1" s="1"/>
  <c r="Q4599" i="1"/>
  <c r="O4599" i="1"/>
  <c r="M4599" i="1"/>
  <c r="D4599" i="1"/>
  <c r="C4599" i="1"/>
  <c r="Q4598" i="1"/>
  <c r="O4598" i="1"/>
  <c r="M4598" i="1"/>
  <c r="D4598" i="1"/>
  <c r="C4598" i="1"/>
  <c r="E4598" i="1" s="1"/>
  <c r="Q4597" i="1"/>
  <c r="O4597" i="1"/>
  <c r="M4597" i="1"/>
  <c r="D4597" i="1"/>
  <c r="C4597" i="1"/>
  <c r="E4597" i="1" s="1"/>
  <c r="Q4596" i="1"/>
  <c r="O4596" i="1"/>
  <c r="M4596" i="1"/>
  <c r="D4596" i="1"/>
  <c r="C4596" i="1"/>
  <c r="E4596" i="1" s="1"/>
  <c r="Q4595" i="1"/>
  <c r="O4595" i="1"/>
  <c r="M4595" i="1"/>
  <c r="E4595" i="1"/>
  <c r="D4595" i="1"/>
  <c r="C4595" i="1"/>
  <c r="Q4594" i="1"/>
  <c r="O4594" i="1"/>
  <c r="M4594" i="1"/>
  <c r="D4594" i="1"/>
  <c r="C4594" i="1"/>
  <c r="E4594" i="1" s="1"/>
  <c r="Q4593" i="1"/>
  <c r="O4593" i="1"/>
  <c r="M4593" i="1"/>
  <c r="D4593" i="1"/>
  <c r="C4593" i="1"/>
  <c r="E4593" i="1" s="1"/>
  <c r="Q4592" i="1"/>
  <c r="O4592" i="1"/>
  <c r="M4592" i="1"/>
  <c r="E4592" i="1"/>
  <c r="D4592" i="1"/>
  <c r="C4592" i="1"/>
  <c r="Q4591" i="1"/>
  <c r="O4591" i="1"/>
  <c r="M4591" i="1"/>
  <c r="D4591" i="1"/>
  <c r="C4591" i="1"/>
  <c r="Q4590" i="1"/>
  <c r="O4590" i="1"/>
  <c r="M4590" i="1"/>
  <c r="D4590" i="1"/>
  <c r="C4590" i="1"/>
  <c r="E4590" i="1" s="1"/>
  <c r="Q4589" i="1"/>
  <c r="O4589" i="1"/>
  <c r="M4589" i="1"/>
  <c r="D4589" i="1"/>
  <c r="C4589" i="1"/>
  <c r="Q4588" i="1"/>
  <c r="O4588" i="1"/>
  <c r="M4588" i="1"/>
  <c r="D4588" i="1"/>
  <c r="C4588" i="1"/>
  <c r="Q4587" i="1"/>
  <c r="O4587" i="1"/>
  <c r="M4587" i="1"/>
  <c r="D4587" i="1"/>
  <c r="E4587" i="1" s="1"/>
  <c r="C4587" i="1"/>
  <c r="Q4586" i="1"/>
  <c r="O4586" i="1"/>
  <c r="M4586" i="1"/>
  <c r="D4586" i="1"/>
  <c r="C4586" i="1"/>
  <c r="E4586" i="1" s="1"/>
  <c r="Q4585" i="1"/>
  <c r="O4585" i="1"/>
  <c r="M4585" i="1"/>
  <c r="D4585" i="1"/>
  <c r="C4585" i="1"/>
  <c r="E4585" i="1" s="1"/>
  <c r="Q4584" i="1"/>
  <c r="O4584" i="1"/>
  <c r="M4584" i="1"/>
  <c r="D4584" i="1"/>
  <c r="C4584" i="1"/>
  <c r="E4584" i="1" s="1"/>
  <c r="Q4583" i="1"/>
  <c r="O4583" i="1"/>
  <c r="M4583" i="1"/>
  <c r="D4583" i="1"/>
  <c r="C4583" i="1"/>
  <c r="Q4582" i="1"/>
  <c r="O4582" i="1"/>
  <c r="M4582" i="1"/>
  <c r="D4582" i="1"/>
  <c r="C4582" i="1"/>
  <c r="E4582" i="1" s="1"/>
  <c r="Q4581" i="1"/>
  <c r="O4581" i="1"/>
  <c r="M4581" i="1"/>
  <c r="D4581" i="1"/>
  <c r="C4581" i="1"/>
  <c r="E4581" i="1" s="1"/>
  <c r="Q4580" i="1"/>
  <c r="O4580" i="1"/>
  <c r="M4580" i="1"/>
  <c r="D4580" i="1"/>
  <c r="C4580" i="1"/>
  <c r="E4580" i="1" s="1"/>
  <c r="Q4579" i="1"/>
  <c r="O4579" i="1"/>
  <c r="M4579" i="1"/>
  <c r="D4579" i="1"/>
  <c r="C4579" i="1"/>
  <c r="Q4578" i="1"/>
  <c r="O4578" i="1"/>
  <c r="M4578" i="1"/>
  <c r="D4578" i="1"/>
  <c r="C4578" i="1"/>
  <c r="Q4577" i="1"/>
  <c r="O4577" i="1"/>
  <c r="M4577" i="1"/>
  <c r="D4577" i="1"/>
  <c r="C4577" i="1"/>
  <c r="Q4576" i="1"/>
  <c r="O4576" i="1"/>
  <c r="M4576" i="1"/>
  <c r="D4576" i="1"/>
  <c r="C4576" i="1"/>
  <c r="E4576" i="1" s="1"/>
  <c r="Q4575" i="1"/>
  <c r="O4575" i="1"/>
  <c r="M4575" i="1"/>
  <c r="D4575" i="1"/>
  <c r="E4575" i="1" s="1"/>
  <c r="C4575" i="1"/>
  <c r="Q4574" i="1"/>
  <c r="O4574" i="1"/>
  <c r="M4574" i="1"/>
  <c r="D4574" i="1"/>
  <c r="C4574" i="1"/>
  <c r="Q4573" i="1"/>
  <c r="O4573" i="1"/>
  <c r="M4573" i="1"/>
  <c r="D4573" i="1"/>
  <c r="C4573" i="1"/>
  <c r="Q4572" i="1"/>
  <c r="O4572" i="1"/>
  <c r="M4572" i="1"/>
  <c r="D4572" i="1"/>
  <c r="C4572" i="1"/>
  <c r="E4572" i="1" s="1"/>
  <c r="Q4571" i="1"/>
  <c r="O4571" i="1"/>
  <c r="M4571" i="1"/>
  <c r="D4571" i="1"/>
  <c r="C4571" i="1"/>
  <c r="Q4570" i="1"/>
  <c r="O4570" i="1"/>
  <c r="M4570" i="1"/>
  <c r="D4570" i="1"/>
  <c r="C4570" i="1"/>
  <c r="E4570" i="1" s="1"/>
  <c r="Q4569" i="1"/>
  <c r="O4569" i="1"/>
  <c r="M4569" i="1"/>
  <c r="D4569" i="1"/>
  <c r="C4569" i="1"/>
  <c r="E4569" i="1" s="1"/>
  <c r="Q4568" i="1"/>
  <c r="O4568" i="1"/>
  <c r="M4568" i="1"/>
  <c r="D4568" i="1"/>
  <c r="C4568" i="1"/>
  <c r="E4568" i="1" s="1"/>
  <c r="Q4567" i="1"/>
  <c r="O4567" i="1"/>
  <c r="M4567" i="1"/>
  <c r="D4567" i="1"/>
  <c r="C4567" i="1"/>
  <c r="Q4566" i="1"/>
  <c r="O4566" i="1"/>
  <c r="M4566" i="1"/>
  <c r="D4566" i="1"/>
  <c r="C4566" i="1"/>
  <c r="E4566" i="1" s="1"/>
  <c r="Q4565" i="1"/>
  <c r="O4565" i="1"/>
  <c r="M4565" i="1"/>
  <c r="D4565" i="1"/>
  <c r="C4565" i="1"/>
  <c r="E4565" i="1" s="1"/>
  <c r="Q4564" i="1"/>
  <c r="O4564" i="1"/>
  <c r="M4564" i="1"/>
  <c r="D4564" i="1"/>
  <c r="C4564" i="1"/>
  <c r="Q4563" i="1"/>
  <c r="O4563" i="1"/>
  <c r="M4563" i="1"/>
  <c r="D4563" i="1"/>
  <c r="E4563" i="1" s="1"/>
  <c r="C4563" i="1"/>
  <c r="Q4562" i="1"/>
  <c r="O4562" i="1"/>
  <c r="M4562" i="1"/>
  <c r="D4562" i="1"/>
  <c r="C4562" i="1"/>
  <c r="Q4561" i="1"/>
  <c r="O4561" i="1"/>
  <c r="M4561" i="1"/>
  <c r="D4561" i="1"/>
  <c r="C4561" i="1"/>
  <c r="E4561" i="1" s="1"/>
  <c r="Q4560" i="1"/>
  <c r="O4560" i="1"/>
  <c r="M4560" i="1"/>
  <c r="D4560" i="1"/>
  <c r="E4560" i="1" s="1"/>
  <c r="C4560" i="1"/>
  <c r="Q4559" i="1"/>
  <c r="O4559" i="1"/>
  <c r="M4559" i="1"/>
  <c r="D4559" i="1"/>
  <c r="E4559" i="1" s="1"/>
  <c r="C4559" i="1"/>
  <c r="Q4558" i="1"/>
  <c r="O4558" i="1"/>
  <c r="M4558" i="1"/>
  <c r="D4558" i="1"/>
  <c r="C4558" i="1"/>
  <c r="E4558" i="1" s="1"/>
  <c r="Q4557" i="1"/>
  <c r="O4557" i="1"/>
  <c r="M4557" i="1"/>
  <c r="D4557" i="1"/>
  <c r="C4557" i="1"/>
  <c r="E4557" i="1" s="1"/>
  <c r="Q4556" i="1"/>
  <c r="O4556" i="1"/>
  <c r="M4556" i="1"/>
  <c r="D4556" i="1"/>
  <c r="C4556" i="1"/>
  <c r="E4556" i="1" s="1"/>
  <c r="Q4555" i="1"/>
  <c r="O4555" i="1"/>
  <c r="M4555" i="1"/>
  <c r="D4555" i="1"/>
  <c r="C4555" i="1"/>
  <c r="Q4554" i="1"/>
  <c r="O4554" i="1"/>
  <c r="M4554" i="1"/>
  <c r="D4554" i="1"/>
  <c r="C4554" i="1"/>
  <c r="E4554" i="1" s="1"/>
  <c r="Q4553" i="1"/>
  <c r="O4553" i="1"/>
  <c r="M4553" i="1"/>
  <c r="D4553" i="1"/>
  <c r="C4553" i="1"/>
  <c r="Q4552" i="1"/>
  <c r="O4552" i="1"/>
  <c r="M4552" i="1"/>
  <c r="E4552" i="1"/>
  <c r="D4552" i="1"/>
  <c r="C4552" i="1"/>
  <c r="Q4551" i="1"/>
  <c r="O4551" i="1"/>
  <c r="M4551" i="1"/>
  <c r="D4551" i="1"/>
  <c r="C4551" i="1"/>
  <c r="Q4550" i="1"/>
  <c r="O4550" i="1"/>
  <c r="M4550" i="1"/>
  <c r="D4550" i="1"/>
  <c r="C4550" i="1"/>
  <c r="Q4549" i="1"/>
  <c r="O4549" i="1"/>
  <c r="M4549" i="1"/>
  <c r="D4549" i="1"/>
  <c r="C4549" i="1"/>
  <c r="Q4548" i="1"/>
  <c r="O4548" i="1"/>
  <c r="M4548" i="1"/>
  <c r="D4548" i="1"/>
  <c r="C4548" i="1"/>
  <c r="Q4547" i="1"/>
  <c r="O4547" i="1"/>
  <c r="M4547" i="1"/>
  <c r="D4547" i="1"/>
  <c r="C4547" i="1"/>
  <c r="Q4546" i="1"/>
  <c r="O4546" i="1"/>
  <c r="M4546" i="1"/>
  <c r="D4546" i="1"/>
  <c r="C4546" i="1"/>
  <c r="E4546" i="1" s="1"/>
  <c r="Q4545" i="1"/>
  <c r="O4545" i="1"/>
  <c r="M4545" i="1"/>
  <c r="D4545" i="1"/>
  <c r="C4545" i="1"/>
  <c r="E4545" i="1" s="1"/>
  <c r="Q4544" i="1"/>
  <c r="O4544" i="1"/>
  <c r="M4544" i="1"/>
  <c r="D4544" i="1"/>
  <c r="C4544" i="1"/>
  <c r="E4544" i="1" s="1"/>
  <c r="Q4543" i="1"/>
  <c r="O4543" i="1"/>
  <c r="M4543" i="1"/>
  <c r="D4543" i="1"/>
  <c r="C4543" i="1"/>
  <c r="Q4542" i="1"/>
  <c r="O4542" i="1"/>
  <c r="M4542" i="1"/>
  <c r="D4542" i="1"/>
  <c r="C4542" i="1"/>
  <c r="E4542" i="1" s="1"/>
  <c r="Q4541" i="1"/>
  <c r="O4541" i="1"/>
  <c r="M4541" i="1"/>
  <c r="D4541" i="1"/>
  <c r="C4541" i="1"/>
  <c r="E4541" i="1" s="1"/>
  <c r="Q4540" i="1"/>
  <c r="O4540" i="1"/>
  <c r="M4540" i="1"/>
  <c r="D4540" i="1"/>
  <c r="C4540" i="1"/>
  <c r="E4540" i="1" s="1"/>
  <c r="Q4539" i="1"/>
  <c r="O4539" i="1"/>
  <c r="M4539" i="1"/>
  <c r="D4539" i="1"/>
  <c r="E4539" i="1" s="1"/>
  <c r="C4539" i="1"/>
  <c r="Q4538" i="1"/>
  <c r="O4538" i="1"/>
  <c r="M4538" i="1"/>
  <c r="D4538" i="1"/>
  <c r="C4538" i="1"/>
  <c r="Q4537" i="1"/>
  <c r="O4537" i="1"/>
  <c r="M4537" i="1"/>
  <c r="D4537" i="1"/>
  <c r="C4537" i="1"/>
  <c r="Q4536" i="1"/>
  <c r="O4536" i="1"/>
  <c r="M4536" i="1"/>
  <c r="D4536" i="1"/>
  <c r="E4536" i="1" s="1"/>
  <c r="C4536" i="1"/>
  <c r="Q4535" i="1"/>
  <c r="O4535" i="1"/>
  <c r="M4535" i="1"/>
  <c r="D4535" i="1"/>
  <c r="E4535" i="1" s="1"/>
  <c r="C4535" i="1"/>
  <c r="Q4534" i="1"/>
  <c r="O4534" i="1"/>
  <c r="M4534" i="1"/>
  <c r="D4534" i="1"/>
  <c r="C4534" i="1"/>
  <c r="Q4533" i="1"/>
  <c r="O4533" i="1"/>
  <c r="M4533" i="1"/>
  <c r="D4533" i="1"/>
  <c r="C4533" i="1"/>
  <c r="E4533" i="1" s="1"/>
  <c r="Q4532" i="1"/>
  <c r="O4532" i="1"/>
  <c r="M4532" i="1"/>
  <c r="D4532" i="1"/>
  <c r="C4532" i="1"/>
  <c r="E4532" i="1" s="1"/>
  <c r="Q4531" i="1"/>
  <c r="O4531" i="1"/>
  <c r="M4531" i="1"/>
  <c r="D4531" i="1"/>
  <c r="C4531" i="1"/>
  <c r="Q4530" i="1"/>
  <c r="O4530" i="1"/>
  <c r="M4530" i="1"/>
  <c r="D4530" i="1"/>
  <c r="C4530" i="1"/>
  <c r="E4530" i="1" s="1"/>
  <c r="Q4529" i="1"/>
  <c r="O4529" i="1"/>
  <c r="M4529" i="1"/>
  <c r="D4529" i="1"/>
  <c r="C4529" i="1"/>
  <c r="E4529" i="1" s="1"/>
  <c r="Q4528" i="1"/>
  <c r="O4528" i="1"/>
  <c r="M4528" i="1"/>
  <c r="E4528" i="1"/>
  <c r="D4528" i="1"/>
  <c r="C4528" i="1"/>
  <c r="Q4527" i="1"/>
  <c r="O4527" i="1"/>
  <c r="M4527" i="1"/>
  <c r="D4527" i="1"/>
  <c r="C4527" i="1"/>
  <c r="Q4526" i="1"/>
  <c r="O4526" i="1"/>
  <c r="M4526" i="1"/>
  <c r="D4526" i="1"/>
  <c r="C4526" i="1"/>
  <c r="E4526" i="1" s="1"/>
  <c r="Q4525" i="1"/>
  <c r="O4525" i="1"/>
  <c r="M4525" i="1"/>
  <c r="D4525" i="1"/>
  <c r="C4525" i="1"/>
  <c r="Q4524" i="1"/>
  <c r="O4524" i="1"/>
  <c r="M4524" i="1"/>
  <c r="D4524" i="1"/>
  <c r="C4524" i="1"/>
  <c r="Q4523" i="1"/>
  <c r="O4523" i="1"/>
  <c r="M4523" i="1"/>
  <c r="D4523" i="1"/>
  <c r="E4523" i="1" s="1"/>
  <c r="C4523" i="1"/>
  <c r="Q4522" i="1"/>
  <c r="O4522" i="1"/>
  <c r="M4522" i="1"/>
  <c r="D4522" i="1"/>
  <c r="C4522" i="1"/>
  <c r="E4522" i="1" s="1"/>
  <c r="Q4521" i="1"/>
  <c r="O4521" i="1"/>
  <c r="M4521" i="1"/>
  <c r="D4521" i="1"/>
  <c r="C4521" i="1"/>
  <c r="E4521" i="1" s="1"/>
  <c r="Q4520" i="1"/>
  <c r="O4520" i="1"/>
  <c r="M4520" i="1"/>
  <c r="D4520" i="1"/>
  <c r="C4520" i="1"/>
  <c r="E4520" i="1" s="1"/>
  <c r="Q4519" i="1"/>
  <c r="O4519" i="1"/>
  <c r="M4519" i="1"/>
  <c r="D4519" i="1"/>
  <c r="C4519" i="1"/>
  <c r="Q4518" i="1"/>
  <c r="O4518" i="1"/>
  <c r="M4518" i="1"/>
  <c r="D4518" i="1"/>
  <c r="C4518" i="1"/>
  <c r="E4518" i="1" s="1"/>
  <c r="Q4517" i="1"/>
  <c r="O4517" i="1"/>
  <c r="M4517" i="1"/>
  <c r="D4517" i="1"/>
  <c r="C4517" i="1"/>
  <c r="E4517" i="1" s="1"/>
  <c r="Q4516" i="1"/>
  <c r="O4516" i="1"/>
  <c r="M4516" i="1"/>
  <c r="D4516" i="1"/>
  <c r="C4516" i="1"/>
  <c r="E4516" i="1" s="1"/>
  <c r="Q4515" i="1"/>
  <c r="O4515" i="1"/>
  <c r="M4515" i="1"/>
  <c r="D4515" i="1"/>
  <c r="C4515" i="1"/>
  <c r="Q4514" i="1"/>
  <c r="O4514" i="1"/>
  <c r="M4514" i="1"/>
  <c r="D4514" i="1"/>
  <c r="C4514" i="1"/>
  <c r="Q4513" i="1"/>
  <c r="O4513" i="1"/>
  <c r="M4513" i="1"/>
  <c r="D4513" i="1"/>
  <c r="C4513" i="1"/>
  <c r="Q4512" i="1"/>
  <c r="O4512" i="1"/>
  <c r="M4512" i="1"/>
  <c r="D4512" i="1"/>
  <c r="C4512" i="1"/>
  <c r="E4512" i="1" s="1"/>
  <c r="Q4511" i="1"/>
  <c r="O4511" i="1"/>
  <c r="M4511" i="1"/>
  <c r="D4511" i="1"/>
  <c r="E4511" i="1" s="1"/>
  <c r="C4511" i="1"/>
  <c r="Q4510" i="1"/>
  <c r="O4510" i="1"/>
  <c r="M4510" i="1"/>
  <c r="D4510" i="1"/>
  <c r="C4510" i="1"/>
  <c r="Q4509" i="1"/>
  <c r="O4509" i="1"/>
  <c r="M4509" i="1"/>
  <c r="D4509" i="1"/>
  <c r="C4509" i="1"/>
  <c r="Q4508" i="1"/>
  <c r="O4508" i="1"/>
  <c r="M4508" i="1"/>
  <c r="D4508" i="1"/>
  <c r="E4508" i="1" s="1"/>
  <c r="C4508" i="1"/>
  <c r="Q4507" i="1"/>
  <c r="O4507" i="1"/>
  <c r="M4507" i="1"/>
  <c r="D4507" i="1"/>
  <c r="E4507" i="1" s="1"/>
  <c r="C4507" i="1"/>
  <c r="Q4506" i="1"/>
  <c r="O4506" i="1"/>
  <c r="M4506" i="1"/>
  <c r="D4506" i="1"/>
  <c r="C4506" i="1"/>
  <c r="Q4505" i="1"/>
  <c r="O4505" i="1"/>
  <c r="M4505" i="1"/>
  <c r="D4505" i="1"/>
  <c r="C4505" i="1"/>
  <c r="E4505" i="1" s="1"/>
  <c r="Q4504" i="1"/>
  <c r="O4504" i="1"/>
  <c r="M4504" i="1"/>
  <c r="D4504" i="1"/>
  <c r="E4504" i="1" s="1"/>
  <c r="C4504" i="1"/>
  <c r="Q4503" i="1"/>
  <c r="O4503" i="1"/>
  <c r="M4503" i="1"/>
  <c r="D4503" i="1"/>
  <c r="E4503" i="1" s="1"/>
  <c r="C4503" i="1"/>
  <c r="Q4502" i="1"/>
  <c r="O4502" i="1"/>
  <c r="M4502" i="1"/>
  <c r="D4502" i="1"/>
  <c r="E4502" i="1" s="1"/>
  <c r="C4502" i="1"/>
  <c r="Q4501" i="1"/>
  <c r="O4501" i="1"/>
  <c r="M4501" i="1"/>
  <c r="D4501" i="1"/>
  <c r="C4501" i="1"/>
  <c r="Q4500" i="1"/>
  <c r="O4500" i="1"/>
  <c r="M4500" i="1"/>
  <c r="D4500" i="1"/>
  <c r="C4500" i="1"/>
  <c r="Q4499" i="1"/>
  <c r="O4499" i="1"/>
  <c r="M4499" i="1"/>
  <c r="D4499" i="1"/>
  <c r="C4499" i="1"/>
  <c r="Q4498" i="1"/>
  <c r="O4498" i="1"/>
  <c r="M4498" i="1"/>
  <c r="D4498" i="1"/>
  <c r="C4498" i="1"/>
  <c r="E4498" i="1" s="1"/>
  <c r="Q4497" i="1"/>
  <c r="O4497" i="1"/>
  <c r="M4497" i="1"/>
  <c r="D4497" i="1"/>
  <c r="C4497" i="1"/>
  <c r="E4497" i="1" s="1"/>
  <c r="Q4496" i="1"/>
  <c r="O4496" i="1"/>
  <c r="M4496" i="1"/>
  <c r="D4496" i="1"/>
  <c r="C4496" i="1"/>
  <c r="E4496" i="1" s="1"/>
  <c r="Q4495" i="1"/>
  <c r="O4495" i="1"/>
  <c r="M4495" i="1"/>
  <c r="D4495" i="1"/>
  <c r="E4495" i="1" s="1"/>
  <c r="C4495" i="1"/>
  <c r="Q4494" i="1"/>
  <c r="O4494" i="1"/>
  <c r="M4494" i="1"/>
  <c r="D4494" i="1"/>
  <c r="E4494" i="1" s="1"/>
  <c r="C4494" i="1"/>
  <c r="Q4493" i="1"/>
  <c r="O4493" i="1"/>
  <c r="M4493" i="1"/>
  <c r="D4493" i="1"/>
  <c r="C4493" i="1"/>
  <c r="Q4492" i="1"/>
  <c r="O4492" i="1"/>
  <c r="M4492" i="1"/>
  <c r="D4492" i="1"/>
  <c r="E4492" i="1" s="1"/>
  <c r="C4492" i="1"/>
  <c r="Q4491" i="1"/>
  <c r="O4491" i="1"/>
  <c r="M4491" i="1"/>
  <c r="D4491" i="1"/>
  <c r="E4491" i="1" s="1"/>
  <c r="C4491" i="1"/>
  <c r="Q4490" i="1"/>
  <c r="O4490" i="1"/>
  <c r="M4490" i="1"/>
  <c r="D4490" i="1"/>
  <c r="C4490" i="1"/>
  <c r="E4490" i="1" s="1"/>
  <c r="Q4489" i="1"/>
  <c r="O4489" i="1"/>
  <c r="M4489" i="1"/>
  <c r="D4489" i="1"/>
  <c r="C4489" i="1"/>
  <c r="E4489" i="1" s="1"/>
  <c r="Q4488" i="1"/>
  <c r="O4488" i="1"/>
  <c r="M4488" i="1"/>
  <c r="D4488" i="1"/>
  <c r="C4488" i="1"/>
  <c r="E4488" i="1" s="1"/>
  <c r="Q4487" i="1"/>
  <c r="O4487" i="1"/>
  <c r="M4487" i="1"/>
  <c r="D4487" i="1"/>
  <c r="C4487" i="1"/>
  <c r="Q4486" i="1"/>
  <c r="O4486" i="1"/>
  <c r="M4486" i="1"/>
  <c r="E4486" i="1"/>
  <c r="D4486" i="1"/>
  <c r="C4486" i="1"/>
  <c r="Q4485" i="1"/>
  <c r="O4485" i="1"/>
  <c r="M4485" i="1"/>
  <c r="D4485" i="1"/>
  <c r="C4485" i="1"/>
  <c r="Q4484" i="1"/>
  <c r="O4484" i="1"/>
  <c r="M4484" i="1"/>
  <c r="D4484" i="1"/>
  <c r="E4484" i="1" s="1"/>
  <c r="C4484" i="1"/>
  <c r="Q4483" i="1"/>
  <c r="O4483" i="1"/>
  <c r="M4483" i="1"/>
  <c r="D4483" i="1"/>
  <c r="E4483" i="1" s="1"/>
  <c r="C4483" i="1"/>
  <c r="Q4482" i="1"/>
  <c r="O4482" i="1"/>
  <c r="M4482" i="1"/>
  <c r="D4482" i="1"/>
  <c r="C4482" i="1"/>
  <c r="Q4481" i="1"/>
  <c r="O4481" i="1"/>
  <c r="M4481" i="1"/>
  <c r="D4481" i="1"/>
  <c r="E4481" i="1" s="1"/>
  <c r="C4481" i="1"/>
  <c r="Q4480" i="1"/>
  <c r="O4480" i="1"/>
  <c r="M4480" i="1"/>
  <c r="D4480" i="1"/>
  <c r="E4480" i="1" s="1"/>
  <c r="C4480" i="1"/>
  <c r="Q4479" i="1"/>
  <c r="O4479" i="1"/>
  <c r="M4479" i="1"/>
  <c r="D4479" i="1"/>
  <c r="C4479" i="1"/>
  <c r="Q4478" i="1"/>
  <c r="O4478" i="1"/>
  <c r="M4478" i="1"/>
  <c r="D4478" i="1"/>
  <c r="C4478" i="1"/>
  <c r="E4478" i="1" s="1"/>
  <c r="Q4477" i="1"/>
  <c r="O4477" i="1"/>
  <c r="M4477" i="1"/>
  <c r="D4477" i="1"/>
  <c r="C4477" i="1"/>
  <c r="E4477" i="1" s="1"/>
  <c r="Q4476" i="1"/>
  <c r="O4476" i="1"/>
  <c r="M4476" i="1"/>
  <c r="D4476" i="1"/>
  <c r="C4476" i="1"/>
  <c r="Q4475" i="1"/>
  <c r="O4475" i="1"/>
  <c r="M4475" i="1"/>
  <c r="D4475" i="1"/>
  <c r="C4475" i="1"/>
  <c r="E4475" i="1" s="1"/>
  <c r="Q4474" i="1"/>
  <c r="O4474" i="1"/>
  <c r="M4474" i="1"/>
  <c r="D4474" i="1"/>
  <c r="C4474" i="1"/>
  <c r="Q4473" i="1"/>
  <c r="O4473" i="1"/>
  <c r="M4473" i="1"/>
  <c r="D4473" i="1"/>
  <c r="C4473" i="1"/>
  <c r="Q4472" i="1"/>
  <c r="O4472" i="1"/>
  <c r="M4472" i="1"/>
  <c r="D4472" i="1"/>
  <c r="C4472" i="1"/>
  <c r="Q4471" i="1"/>
  <c r="O4471" i="1"/>
  <c r="M4471" i="1"/>
  <c r="D4471" i="1"/>
  <c r="C4471" i="1"/>
  <c r="Q4470" i="1"/>
  <c r="O4470" i="1"/>
  <c r="M4470" i="1"/>
  <c r="D4470" i="1"/>
  <c r="C4470" i="1"/>
  <c r="E4470" i="1" s="1"/>
  <c r="Q4469" i="1"/>
  <c r="O4469" i="1"/>
  <c r="M4469" i="1"/>
  <c r="D4469" i="1"/>
  <c r="C4469" i="1"/>
  <c r="E4469" i="1" s="1"/>
  <c r="Q4468" i="1"/>
  <c r="O4468" i="1"/>
  <c r="M4468" i="1"/>
  <c r="D4468" i="1"/>
  <c r="C4468" i="1"/>
  <c r="Q4467" i="1"/>
  <c r="O4467" i="1"/>
  <c r="M4467" i="1"/>
  <c r="E4467" i="1"/>
  <c r="D4467" i="1"/>
  <c r="C4467" i="1"/>
  <c r="Q4466" i="1"/>
  <c r="O4466" i="1"/>
  <c r="M4466" i="1"/>
  <c r="D4466" i="1"/>
  <c r="C4466" i="1"/>
  <c r="E4466" i="1" s="1"/>
  <c r="Q4465" i="1"/>
  <c r="O4465" i="1"/>
  <c r="M4465" i="1"/>
  <c r="D4465" i="1"/>
  <c r="C4465" i="1"/>
  <c r="E4465" i="1" s="1"/>
  <c r="Q4464" i="1"/>
  <c r="O4464" i="1"/>
  <c r="M4464" i="1"/>
  <c r="D4464" i="1"/>
  <c r="C4464" i="1"/>
  <c r="Q4463" i="1"/>
  <c r="O4463" i="1"/>
  <c r="M4463" i="1"/>
  <c r="D4463" i="1"/>
  <c r="C4463" i="1"/>
  <c r="E4463" i="1" s="1"/>
  <c r="Q4462" i="1"/>
  <c r="O4462" i="1"/>
  <c r="M4462" i="1"/>
  <c r="D4462" i="1"/>
  <c r="C4462" i="1"/>
  <c r="E4462" i="1" s="1"/>
  <c r="Q4461" i="1"/>
  <c r="O4461" i="1"/>
  <c r="M4461" i="1"/>
  <c r="D4461" i="1"/>
  <c r="C4461" i="1"/>
  <c r="Q4460" i="1"/>
  <c r="O4460" i="1"/>
  <c r="M4460" i="1"/>
  <c r="D4460" i="1"/>
  <c r="E4460" i="1" s="1"/>
  <c r="C4460" i="1"/>
  <c r="Q4459" i="1"/>
  <c r="O4459" i="1"/>
  <c r="M4459" i="1"/>
  <c r="D4459" i="1"/>
  <c r="C4459" i="1"/>
  <c r="E4459" i="1" s="1"/>
  <c r="Q4458" i="1"/>
  <c r="O4458" i="1"/>
  <c r="M4458" i="1"/>
  <c r="D4458" i="1"/>
  <c r="C4458" i="1"/>
  <c r="Q4457" i="1"/>
  <c r="O4457" i="1"/>
  <c r="M4457" i="1"/>
  <c r="E4457" i="1"/>
  <c r="D4457" i="1"/>
  <c r="C4457" i="1"/>
  <c r="Q4456" i="1"/>
  <c r="O4456" i="1"/>
  <c r="M4456" i="1"/>
  <c r="D4456" i="1"/>
  <c r="C4456" i="1"/>
  <c r="Q4455" i="1"/>
  <c r="O4455" i="1"/>
  <c r="M4455" i="1"/>
  <c r="D4455" i="1"/>
  <c r="C4455" i="1"/>
  <c r="Q4454" i="1"/>
  <c r="O4454" i="1"/>
  <c r="M4454" i="1"/>
  <c r="D4454" i="1"/>
  <c r="C4454" i="1"/>
  <c r="Q4453" i="1"/>
  <c r="O4453" i="1"/>
  <c r="M4453" i="1"/>
  <c r="D4453" i="1"/>
  <c r="C4453" i="1"/>
  <c r="Q4452" i="1"/>
  <c r="O4452" i="1"/>
  <c r="M4452" i="1"/>
  <c r="D4452" i="1"/>
  <c r="C4452" i="1"/>
  <c r="Q4451" i="1"/>
  <c r="O4451" i="1"/>
  <c r="M4451" i="1"/>
  <c r="D4451" i="1"/>
  <c r="E4451" i="1" s="1"/>
  <c r="C4451" i="1"/>
  <c r="Q4450" i="1"/>
  <c r="O4450" i="1"/>
  <c r="M4450" i="1"/>
  <c r="D4450" i="1"/>
  <c r="C4450" i="1"/>
  <c r="Q4449" i="1"/>
  <c r="O4449" i="1"/>
  <c r="M4449" i="1"/>
  <c r="D4449" i="1"/>
  <c r="C4449" i="1"/>
  <c r="E4449" i="1" s="1"/>
  <c r="Q4448" i="1"/>
  <c r="O4448" i="1"/>
  <c r="M4448" i="1"/>
  <c r="D4448" i="1"/>
  <c r="E4448" i="1" s="1"/>
  <c r="C4448" i="1"/>
  <c r="Q4447" i="1"/>
  <c r="O4447" i="1"/>
  <c r="M4447" i="1"/>
  <c r="D4447" i="1"/>
  <c r="C4447" i="1"/>
  <c r="Q4446" i="1"/>
  <c r="O4446" i="1"/>
  <c r="M4446" i="1"/>
  <c r="D4446" i="1"/>
  <c r="C4446" i="1"/>
  <c r="E4446" i="1" s="1"/>
  <c r="Q4445" i="1"/>
  <c r="O4445" i="1"/>
  <c r="M4445" i="1"/>
  <c r="D4445" i="1"/>
  <c r="C4445" i="1"/>
  <c r="E4445" i="1" s="1"/>
  <c r="Q4444" i="1"/>
  <c r="O4444" i="1"/>
  <c r="M4444" i="1"/>
  <c r="D4444" i="1"/>
  <c r="C4444" i="1"/>
  <c r="Q4443" i="1"/>
  <c r="O4443" i="1"/>
  <c r="M4443" i="1"/>
  <c r="D4443" i="1"/>
  <c r="C4443" i="1"/>
  <c r="E4443" i="1" s="1"/>
  <c r="Q4442" i="1"/>
  <c r="O4442" i="1"/>
  <c r="M4442" i="1"/>
  <c r="D4442" i="1"/>
  <c r="C4442" i="1"/>
  <c r="E4442" i="1" s="1"/>
  <c r="Q4441" i="1"/>
  <c r="O4441" i="1"/>
  <c r="M4441" i="1"/>
  <c r="D4441" i="1"/>
  <c r="C4441" i="1"/>
  <c r="E4441" i="1" s="1"/>
  <c r="Q4440" i="1"/>
  <c r="O4440" i="1"/>
  <c r="M4440" i="1"/>
  <c r="D4440" i="1"/>
  <c r="C4440" i="1"/>
  <c r="Q4439" i="1"/>
  <c r="O4439" i="1"/>
  <c r="M4439" i="1"/>
  <c r="D4439" i="1"/>
  <c r="C4439" i="1"/>
  <c r="Q4438" i="1"/>
  <c r="O4438" i="1"/>
  <c r="M4438" i="1"/>
  <c r="D4438" i="1"/>
  <c r="C4438" i="1"/>
  <c r="E4438" i="1" s="1"/>
  <c r="Q4437" i="1"/>
  <c r="O4437" i="1"/>
  <c r="M4437" i="1"/>
  <c r="D4437" i="1"/>
  <c r="C4437" i="1"/>
  <c r="E4437" i="1" s="1"/>
  <c r="Q4436" i="1"/>
  <c r="O4436" i="1"/>
  <c r="M4436" i="1"/>
  <c r="D4436" i="1"/>
  <c r="C4436" i="1"/>
  <c r="Q4435" i="1"/>
  <c r="O4435" i="1"/>
  <c r="M4435" i="1"/>
  <c r="E4435" i="1"/>
  <c r="D4435" i="1"/>
  <c r="C4435" i="1"/>
  <c r="Q4434" i="1"/>
  <c r="O4434" i="1"/>
  <c r="M4434" i="1"/>
  <c r="D4434" i="1"/>
  <c r="C4434" i="1"/>
  <c r="E4434" i="1" s="1"/>
  <c r="Q4433" i="1"/>
  <c r="O4433" i="1"/>
  <c r="M4433" i="1"/>
  <c r="D4433" i="1"/>
  <c r="C4433" i="1"/>
  <c r="E4433" i="1" s="1"/>
  <c r="Q4432" i="1"/>
  <c r="O4432" i="1"/>
  <c r="M4432" i="1"/>
  <c r="D4432" i="1"/>
  <c r="C4432" i="1"/>
  <c r="Q4431" i="1"/>
  <c r="O4431" i="1"/>
  <c r="M4431" i="1"/>
  <c r="D4431" i="1"/>
  <c r="C4431" i="1"/>
  <c r="E4431" i="1" s="1"/>
  <c r="Q4430" i="1"/>
  <c r="O4430" i="1"/>
  <c r="M4430" i="1"/>
  <c r="D4430" i="1"/>
  <c r="C4430" i="1"/>
  <c r="E4430" i="1" s="1"/>
  <c r="Q4429" i="1"/>
  <c r="O4429" i="1"/>
  <c r="M4429" i="1"/>
  <c r="D4429" i="1"/>
  <c r="C4429" i="1"/>
  <c r="Q4428" i="1"/>
  <c r="O4428" i="1"/>
  <c r="M4428" i="1"/>
  <c r="D4428" i="1"/>
  <c r="E4428" i="1" s="1"/>
  <c r="C4428" i="1"/>
  <c r="Q4427" i="1"/>
  <c r="O4427" i="1"/>
  <c r="M4427" i="1"/>
  <c r="D4427" i="1"/>
  <c r="C4427" i="1"/>
  <c r="E4427" i="1" s="1"/>
  <c r="Q4426" i="1"/>
  <c r="O4426" i="1"/>
  <c r="M4426" i="1"/>
  <c r="D4426" i="1"/>
  <c r="C4426" i="1"/>
  <c r="Q4425" i="1"/>
  <c r="O4425" i="1"/>
  <c r="M4425" i="1"/>
  <c r="E4425" i="1"/>
  <c r="D4425" i="1"/>
  <c r="C4425" i="1"/>
  <c r="Q4424" i="1"/>
  <c r="O4424" i="1"/>
  <c r="M4424" i="1"/>
  <c r="D4424" i="1"/>
  <c r="C4424" i="1"/>
  <c r="Q4423" i="1"/>
  <c r="O4423" i="1"/>
  <c r="M4423" i="1"/>
  <c r="D4423" i="1"/>
  <c r="C4423" i="1"/>
  <c r="Q4422" i="1"/>
  <c r="O4422" i="1"/>
  <c r="M4422" i="1"/>
  <c r="D4422" i="1"/>
  <c r="C4422" i="1"/>
  <c r="Q4421" i="1"/>
  <c r="O4421" i="1"/>
  <c r="M4421" i="1"/>
  <c r="D4421" i="1"/>
  <c r="C4421" i="1"/>
  <c r="Q4420" i="1"/>
  <c r="O4420" i="1"/>
  <c r="M4420" i="1"/>
  <c r="D4420" i="1"/>
  <c r="C4420" i="1"/>
  <c r="Q4419" i="1"/>
  <c r="O4419" i="1"/>
  <c r="M4419" i="1"/>
  <c r="D4419" i="1"/>
  <c r="E4419" i="1" s="1"/>
  <c r="C4419" i="1"/>
  <c r="Q4418" i="1"/>
  <c r="O4418" i="1"/>
  <c r="M4418" i="1"/>
  <c r="D4418" i="1"/>
  <c r="C4418" i="1"/>
  <c r="Q4417" i="1"/>
  <c r="O4417" i="1"/>
  <c r="M4417" i="1"/>
  <c r="D4417" i="1"/>
  <c r="E4417" i="1" s="1"/>
  <c r="C4417" i="1"/>
  <c r="Q4416" i="1"/>
  <c r="O4416" i="1"/>
  <c r="M4416" i="1"/>
  <c r="D4416" i="1"/>
  <c r="E4416" i="1" s="1"/>
  <c r="C4416" i="1"/>
  <c r="Q4415" i="1"/>
  <c r="O4415" i="1"/>
  <c r="M4415" i="1"/>
  <c r="D4415" i="1"/>
  <c r="C4415" i="1"/>
  <c r="Q4414" i="1"/>
  <c r="O4414" i="1"/>
  <c r="M4414" i="1"/>
  <c r="D4414" i="1"/>
  <c r="C4414" i="1"/>
  <c r="E4414" i="1" s="1"/>
  <c r="Q4413" i="1"/>
  <c r="O4413" i="1"/>
  <c r="M4413" i="1"/>
  <c r="D4413" i="1"/>
  <c r="C4413" i="1"/>
  <c r="E4413" i="1" s="1"/>
  <c r="Q4412" i="1"/>
  <c r="O4412" i="1"/>
  <c r="M4412" i="1"/>
  <c r="D4412" i="1"/>
  <c r="C4412" i="1"/>
  <c r="Q4411" i="1"/>
  <c r="O4411" i="1"/>
  <c r="M4411" i="1"/>
  <c r="D4411" i="1"/>
  <c r="C4411" i="1"/>
  <c r="E4411" i="1" s="1"/>
  <c r="Q4410" i="1"/>
  <c r="O4410" i="1"/>
  <c r="M4410" i="1"/>
  <c r="D4410" i="1"/>
  <c r="C4410" i="1"/>
  <c r="Q4409" i="1"/>
  <c r="O4409" i="1"/>
  <c r="M4409" i="1"/>
  <c r="D4409" i="1"/>
  <c r="C4409" i="1"/>
  <c r="E4409" i="1" s="1"/>
  <c r="Q4408" i="1"/>
  <c r="O4408" i="1"/>
  <c r="M4408" i="1"/>
  <c r="D4408" i="1"/>
  <c r="C4408" i="1"/>
  <c r="Q4407" i="1"/>
  <c r="O4407" i="1"/>
  <c r="M4407" i="1"/>
  <c r="D4407" i="1"/>
  <c r="C4407" i="1"/>
  <c r="Q4406" i="1"/>
  <c r="O4406" i="1"/>
  <c r="M4406" i="1"/>
  <c r="D4406" i="1"/>
  <c r="C4406" i="1"/>
  <c r="E4406" i="1" s="1"/>
  <c r="Q4405" i="1"/>
  <c r="O4405" i="1"/>
  <c r="M4405" i="1"/>
  <c r="D4405" i="1"/>
  <c r="C4405" i="1"/>
  <c r="E4405" i="1" s="1"/>
  <c r="Q4404" i="1"/>
  <c r="O4404" i="1"/>
  <c r="M4404" i="1"/>
  <c r="D4404" i="1"/>
  <c r="C4404" i="1"/>
  <c r="Q4403" i="1"/>
  <c r="O4403" i="1"/>
  <c r="M4403" i="1"/>
  <c r="E4403" i="1"/>
  <c r="D4403" i="1"/>
  <c r="C4403" i="1"/>
  <c r="Q4402" i="1"/>
  <c r="O4402" i="1"/>
  <c r="M4402" i="1"/>
  <c r="D4402" i="1"/>
  <c r="C4402" i="1"/>
  <c r="E4402" i="1" s="1"/>
  <c r="Q4401" i="1"/>
  <c r="O4401" i="1"/>
  <c r="M4401" i="1"/>
  <c r="D4401" i="1"/>
  <c r="E4401" i="1" s="1"/>
  <c r="C4401" i="1"/>
  <c r="Q4400" i="1"/>
  <c r="O4400" i="1"/>
  <c r="M4400" i="1"/>
  <c r="D4400" i="1"/>
  <c r="C4400" i="1"/>
  <c r="Q4399" i="1"/>
  <c r="O4399" i="1"/>
  <c r="M4399" i="1"/>
  <c r="D4399" i="1"/>
  <c r="C4399" i="1"/>
  <c r="E4399" i="1" s="1"/>
  <c r="Q4398" i="1"/>
  <c r="O4398" i="1"/>
  <c r="M4398" i="1"/>
  <c r="D4398" i="1"/>
  <c r="C4398" i="1"/>
  <c r="E4398" i="1" s="1"/>
  <c r="Q4397" i="1"/>
  <c r="O4397" i="1"/>
  <c r="M4397" i="1"/>
  <c r="D4397" i="1"/>
  <c r="C4397" i="1"/>
  <c r="Q4396" i="1"/>
  <c r="O4396" i="1"/>
  <c r="M4396" i="1"/>
  <c r="D4396" i="1"/>
  <c r="E4396" i="1" s="1"/>
  <c r="C4396" i="1"/>
  <c r="Q4395" i="1"/>
  <c r="O4395" i="1"/>
  <c r="M4395" i="1"/>
  <c r="D4395" i="1"/>
  <c r="C4395" i="1"/>
  <c r="E4395" i="1" s="1"/>
  <c r="Q4394" i="1"/>
  <c r="O4394" i="1"/>
  <c r="M4394" i="1"/>
  <c r="D4394" i="1"/>
  <c r="C4394" i="1"/>
  <c r="Q4393" i="1"/>
  <c r="O4393" i="1"/>
  <c r="M4393" i="1"/>
  <c r="D4393" i="1"/>
  <c r="C4393" i="1"/>
  <c r="E4393" i="1" s="1"/>
  <c r="Q4392" i="1"/>
  <c r="O4392" i="1"/>
  <c r="M4392" i="1"/>
  <c r="D4392" i="1"/>
  <c r="C4392" i="1"/>
  <c r="Q4391" i="1"/>
  <c r="O4391" i="1"/>
  <c r="M4391" i="1"/>
  <c r="D4391" i="1"/>
  <c r="C4391" i="1"/>
  <c r="Q4390" i="1"/>
  <c r="O4390" i="1"/>
  <c r="M4390" i="1"/>
  <c r="D4390" i="1"/>
  <c r="C4390" i="1"/>
  <c r="Q4389" i="1"/>
  <c r="O4389" i="1"/>
  <c r="M4389" i="1"/>
  <c r="D4389" i="1"/>
  <c r="C4389" i="1"/>
  <c r="E4389" i="1" s="1"/>
  <c r="Q4388" i="1"/>
  <c r="O4388" i="1"/>
  <c r="M4388" i="1"/>
  <c r="D4388" i="1"/>
  <c r="C4388" i="1"/>
  <c r="Q4387" i="1"/>
  <c r="O4387" i="1"/>
  <c r="M4387" i="1"/>
  <c r="E4387" i="1"/>
  <c r="D4387" i="1"/>
  <c r="C4387" i="1"/>
  <c r="Q4386" i="1"/>
  <c r="O4386" i="1"/>
  <c r="M4386" i="1"/>
  <c r="D4386" i="1"/>
  <c r="C4386" i="1"/>
  <c r="E4386" i="1" s="1"/>
  <c r="Q4385" i="1"/>
  <c r="O4385" i="1"/>
  <c r="M4385" i="1"/>
  <c r="D4385" i="1"/>
  <c r="E4385" i="1" s="1"/>
  <c r="C4385" i="1"/>
  <c r="Q4384" i="1"/>
  <c r="O4384" i="1"/>
  <c r="M4384" i="1"/>
  <c r="D4384" i="1"/>
  <c r="E4384" i="1" s="1"/>
  <c r="C4384" i="1"/>
  <c r="Q4383" i="1"/>
  <c r="O4383" i="1"/>
  <c r="M4383" i="1"/>
  <c r="D4383" i="1"/>
  <c r="C4383" i="1"/>
  <c r="E4383" i="1" s="1"/>
  <c r="Q4382" i="1"/>
  <c r="O4382" i="1"/>
  <c r="M4382" i="1"/>
  <c r="D4382" i="1"/>
  <c r="C4382" i="1"/>
  <c r="E4382" i="1" s="1"/>
  <c r="Q4381" i="1"/>
  <c r="O4381" i="1"/>
  <c r="M4381" i="1"/>
  <c r="D4381" i="1"/>
  <c r="C4381" i="1"/>
  <c r="Q4380" i="1"/>
  <c r="O4380" i="1"/>
  <c r="M4380" i="1"/>
  <c r="D4380" i="1"/>
  <c r="E4380" i="1" s="1"/>
  <c r="C4380" i="1"/>
  <c r="Q4379" i="1"/>
  <c r="O4379" i="1"/>
  <c r="M4379" i="1"/>
  <c r="D4379" i="1"/>
  <c r="C4379" i="1"/>
  <c r="E4379" i="1" s="1"/>
  <c r="Q4378" i="1"/>
  <c r="O4378" i="1"/>
  <c r="M4378" i="1"/>
  <c r="D4378" i="1"/>
  <c r="C4378" i="1"/>
  <c r="Q4377" i="1"/>
  <c r="O4377" i="1"/>
  <c r="M4377" i="1"/>
  <c r="D4377" i="1"/>
  <c r="C4377" i="1"/>
  <c r="E4377" i="1" s="1"/>
  <c r="Q4376" i="1"/>
  <c r="O4376" i="1"/>
  <c r="M4376" i="1"/>
  <c r="D4376" i="1"/>
  <c r="C4376" i="1"/>
  <c r="Q4375" i="1"/>
  <c r="O4375" i="1"/>
  <c r="M4375" i="1"/>
  <c r="D4375" i="1"/>
  <c r="C4375" i="1"/>
  <c r="Q4374" i="1"/>
  <c r="O4374" i="1"/>
  <c r="M4374" i="1"/>
  <c r="D4374" i="1"/>
  <c r="C4374" i="1"/>
  <c r="E4374" i="1" s="1"/>
  <c r="Q4373" i="1"/>
  <c r="O4373" i="1"/>
  <c r="M4373" i="1"/>
  <c r="D4373" i="1"/>
  <c r="C4373" i="1"/>
  <c r="E4373" i="1" s="1"/>
  <c r="Q4372" i="1"/>
  <c r="O4372" i="1"/>
  <c r="M4372" i="1"/>
  <c r="D4372" i="1"/>
  <c r="C4372" i="1"/>
  <c r="Q4371" i="1"/>
  <c r="O4371" i="1"/>
  <c r="M4371" i="1"/>
  <c r="E4371" i="1"/>
  <c r="D4371" i="1"/>
  <c r="C4371" i="1"/>
  <c r="Q4370" i="1"/>
  <c r="O4370" i="1"/>
  <c r="M4370" i="1"/>
  <c r="D4370" i="1"/>
  <c r="C4370" i="1"/>
  <c r="E4370" i="1" s="1"/>
  <c r="Q4369" i="1"/>
  <c r="O4369" i="1"/>
  <c r="M4369" i="1"/>
  <c r="D4369" i="1"/>
  <c r="E4369" i="1" s="1"/>
  <c r="C4369" i="1"/>
  <c r="Q4368" i="1"/>
  <c r="O4368" i="1"/>
  <c r="M4368" i="1"/>
  <c r="D4368" i="1"/>
  <c r="C4368" i="1"/>
  <c r="Q4367" i="1"/>
  <c r="O4367" i="1"/>
  <c r="M4367" i="1"/>
  <c r="D4367" i="1"/>
  <c r="C4367" i="1"/>
  <c r="E4367" i="1" s="1"/>
  <c r="Q4366" i="1"/>
  <c r="O4366" i="1"/>
  <c r="M4366" i="1"/>
  <c r="D4366" i="1"/>
  <c r="C4366" i="1"/>
  <c r="E4366" i="1" s="1"/>
  <c r="Q4365" i="1"/>
  <c r="O4365" i="1"/>
  <c r="M4365" i="1"/>
  <c r="D4365" i="1"/>
  <c r="C4365" i="1"/>
  <c r="Q4364" i="1"/>
  <c r="O4364" i="1"/>
  <c r="M4364" i="1"/>
  <c r="D4364" i="1"/>
  <c r="E4364" i="1" s="1"/>
  <c r="C4364" i="1"/>
  <c r="Q4363" i="1"/>
  <c r="O4363" i="1"/>
  <c r="M4363" i="1"/>
  <c r="D4363" i="1"/>
  <c r="C4363" i="1"/>
  <c r="E4363" i="1" s="1"/>
  <c r="Q4362" i="1"/>
  <c r="O4362" i="1"/>
  <c r="M4362" i="1"/>
  <c r="D4362" i="1"/>
  <c r="C4362" i="1"/>
  <c r="Q4361" i="1"/>
  <c r="O4361" i="1"/>
  <c r="M4361" i="1"/>
  <c r="D4361" i="1"/>
  <c r="C4361" i="1"/>
  <c r="E4361" i="1" s="1"/>
  <c r="Q4360" i="1"/>
  <c r="O4360" i="1"/>
  <c r="M4360" i="1"/>
  <c r="D4360" i="1"/>
  <c r="C4360" i="1"/>
  <c r="Q4359" i="1"/>
  <c r="O4359" i="1"/>
  <c r="M4359" i="1"/>
  <c r="D4359" i="1"/>
  <c r="C4359" i="1"/>
  <c r="Q4358" i="1"/>
  <c r="O4358" i="1"/>
  <c r="M4358" i="1"/>
  <c r="D4358" i="1"/>
  <c r="C4358" i="1"/>
  <c r="Q4357" i="1"/>
  <c r="O4357" i="1"/>
  <c r="M4357" i="1"/>
  <c r="D4357" i="1"/>
  <c r="C4357" i="1"/>
  <c r="E4357" i="1" s="1"/>
  <c r="Q4356" i="1"/>
  <c r="O4356" i="1"/>
  <c r="M4356" i="1"/>
  <c r="D4356" i="1"/>
  <c r="C4356" i="1"/>
  <c r="Q4355" i="1"/>
  <c r="O4355" i="1"/>
  <c r="M4355" i="1"/>
  <c r="E4355" i="1"/>
  <c r="D4355" i="1"/>
  <c r="C4355" i="1"/>
  <c r="Q4354" i="1"/>
  <c r="O4354" i="1"/>
  <c r="M4354" i="1"/>
  <c r="D4354" i="1"/>
  <c r="C4354" i="1"/>
  <c r="E4354" i="1" s="1"/>
  <c r="Q4353" i="1"/>
  <c r="O4353" i="1"/>
  <c r="M4353" i="1"/>
  <c r="D4353" i="1"/>
  <c r="E4353" i="1" s="1"/>
  <c r="C4353" i="1"/>
  <c r="Q4352" i="1"/>
  <c r="O4352" i="1"/>
  <c r="M4352" i="1"/>
  <c r="D4352" i="1"/>
  <c r="C4352" i="1"/>
  <c r="Q4351" i="1"/>
  <c r="O4351" i="1"/>
  <c r="M4351" i="1"/>
  <c r="D4351" i="1"/>
  <c r="C4351" i="1"/>
  <c r="E4351" i="1" s="1"/>
  <c r="Q4350" i="1"/>
  <c r="O4350" i="1"/>
  <c r="M4350" i="1"/>
  <c r="D4350" i="1"/>
  <c r="C4350" i="1"/>
  <c r="E4350" i="1" s="1"/>
  <c r="Q4349" i="1"/>
  <c r="O4349" i="1"/>
  <c r="M4349" i="1"/>
  <c r="D4349" i="1"/>
  <c r="C4349" i="1"/>
  <c r="Q4348" i="1"/>
  <c r="O4348" i="1"/>
  <c r="M4348" i="1"/>
  <c r="D4348" i="1"/>
  <c r="C4348" i="1"/>
  <c r="Q4347" i="1"/>
  <c r="O4347" i="1"/>
  <c r="M4347" i="1"/>
  <c r="D4347" i="1"/>
  <c r="C4347" i="1"/>
  <c r="E4347" i="1" s="1"/>
  <c r="Q4346" i="1"/>
  <c r="O4346" i="1"/>
  <c r="M4346" i="1"/>
  <c r="D4346" i="1"/>
  <c r="C4346" i="1"/>
  <c r="Q4345" i="1"/>
  <c r="O4345" i="1"/>
  <c r="M4345" i="1"/>
  <c r="D4345" i="1"/>
  <c r="C4345" i="1"/>
  <c r="E4345" i="1" s="1"/>
  <c r="Q4344" i="1"/>
  <c r="O4344" i="1"/>
  <c r="M4344" i="1"/>
  <c r="D4344" i="1"/>
  <c r="C4344" i="1"/>
  <c r="E4344" i="1" s="1"/>
  <c r="Q4343" i="1"/>
  <c r="O4343" i="1"/>
  <c r="M4343" i="1"/>
  <c r="D4343" i="1"/>
  <c r="C4343" i="1"/>
  <c r="Q4342" i="1"/>
  <c r="O4342" i="1"/>
  <c r="M4342" i="1"/>
  <c r="D4342" i="1"/>
  <c r="C4342" i="1"/>
  <c r="E4342" i="1" s="1"/>
  <c r="Q4341" i="1"/>
  <c r="O4341" i="1"/>
  <c r="M4341" i="1"/>
  <c r="D4341" i="1"/>
  <c r="C4341" i="1"/>
  <c r="E4341" i="1" s="1"/>
  <c r="Q4340" i="1"/>
  <c r="O4340" i="1"/>
  <c r="M4340" i="1"/>
  <c r="D4340" i="1"/>
  <c r="C4340" i="1"/>
  <c r="Q4339" i="1"/>
  <c r="O4339" i="1"/>
  <c r="M4339" i="1"/>
  <c r="D4339" i="1"/>
  <c r="C4339" i="1"/>
  <c r="E4339" i="1" s="1"/>
  <c r="Q4338" i="1"/>
  <c r="O4338" i="1"/>
  <c r="M4338" i="1"/>
  <c r="D4338" i="1"/>
  <c r="C4338" i="1"/>
  <c r="E4338" i="1" s="1"/>
  <c r="Q4337" i="1"/>
  <c r="O4337" i="1"/>
  <c r="M4337" i="1"/>
  <c r="E4337" i="1"/>
  <c r="D4337" i="1"/>
  <c r="C4337" i="1"/>
  <c r="Q4336" i="1"/>
  <c r="O4336" i="1"/>
  <c r="M4336" i="1"/>
  <c r="D4336" i="1"/>
  <c r="C4336" i="1"/>
  <c r="Q4335" i="1"/>
  <c r="O4335" i="1"/>
  <c r="M4335" i="1"/>
  <c r="D4335" i="1"/>
  <c r="C4335" i="1"/>
  <c r="E4335" i="1" s="1"/>
  <c r="Q4334" i="1"/>
  <c r="O4334" i="1"/>
  <c r="M4334" i="1"/>
  <c r="D4334" i="1"/>
  <c r="C4334" i="1"/>
  <c r="Q4333" i="1"/>
  <c r="O4333" i="1"/>
  <c r="M4333" i="1"/>
  <c r="D4333" i="1"/>
  <c r="C4333" i="1"/>
  <c r="E4333" i="1" s="1"/>
  <c r="Q4332" i="1"/>
  <c r="O4332" i="1"/>
  <c r="M4332" i="1"/>
  <c r="D4332" i="1"/>
  <c r="C4332" i="1"/>
  <c r="E4332" i="1" s="1"/>
  <c r="Q4331" i="1"/>
  <c r="O4331" i="1"/>
  <c r="M4331" i="1"/>
  <c r="E4331" i="1"/>
  <c r="D4331" i="1"/>
  <c r="C4331" i="1"/>
  <c r="Q4330" i="1"/>
  <c r="O4330" i="1"/>
  <c r="M4330" i="1"/>
  <c r="D4330" i="1"/>
  <c r="C4330" i="1"/>
  <c r="E4330" i="1" s="1"/>
  <c r="Q4329" i="1"/>
  <c r="O4329" i="1"/>
  <c r="M4329" i="1"/>
  <c r="D4329" i="1"/>
  <c r="E4329" i="1" s="1"/>
  <c r="C4329" i="1"/>
  <c r="Q4328" i="1"/>
  <c r="O4328" i="1"/>
  <c r="M4328" i="1"/>
  <c r="D4328" i="1"/>
  <c r="C4328" i="1"/>
  <c r="Q4327" i="1"/>
  <c r="O4327" i="1"/>
  <c r="M4327" i="1"/>
  <c r="D4327" i="1"/>
  <c r="C4327" i="1"/>
  <c r="E4327" i="1" s="1"/>
  <c r="Q4326" i="1"/>
  <c r="O4326" i="1"/>
  <c r="M4326" i="1"/>
  <c r="D4326" i="1"/>
  <c r="C4326" i="1"/>
  <c r="E4326" i="1" s="1"/>
  <c r="Q4325" i="1"/>
  <c r="O4325" i="1"/>
  <c r="M4325" i="1"/>
  <c r="E4325" i="1"/>
  <c r="D4325" i="1"/>
  <c r="C4325" i="1"/>
  <c r="Q4324" i="1"/>
  <c r="O4324" i="1"/>
  <c r="M4324" i="1"/>
  <c r="D4324" i="1"/>
  <c r="C4324" i="1"/>
  <c r="E4324" i="1" s="1"/>
  <c r="Q4323" i="1"/>
  <c r="O4323" i="1"/>
  <c r="M4323" i="1"/>
  <c r="D4323" i="1"/>
  <c r="E4323" i="1" s="1"/>
  <c r="C4323" i="1"/>
  <c r="Q4322" i="1"/>
  <c r="O4322" i="1"/>
  <c r="M4322" i="1"/>
  <c r="D4322" i="1"/>
  <c r="C4322" i="1"/>
  <c r="Q4321" i="1"/>
  <c r="O4321" i="1"/>
  <c r="M4321" i="1"/>
  <c r="D4321" i="1"/>
  <c r="C4321" i="1"/>
  <c r="E4321" i="1" s="1"/>
  <c r="Q4320" i="1"/>
  <c r="O4320" i="1"/>
  <c r="M4320" i="1"/>
  <c r="D4320" i="1"/>
  <c r="C4320" i="1"/>
  <c r="Q4319" i="1"/>
  <c r="O4319" i="1"/>
  <c r="M4319" i="1"/>
  <c r="D4319" i="1"/>
  <c r="C4319" i="1"/>
  <c r="Q4318" i="1"/>
  <c r="O4318" i="1"/>
  <c r="M4318" i="1"/>
  <c r="D4318" i="1"/>
  <c r="C4318" i="1"/>
  <c r="E4318" i="1" s="1"/>
  <c r="Q4317" i="1"/>
  <c r="O4317" i="1"/>
  <c r="M4317" i="1"/>
  <c r="D4317" i="1"/>
  <c r="E4317" i="1" s="1"/>
  <c r="C4317" i="1"/>
  <c r="Q4316" i="1"/>
  <c r="O4316" i="1"/>
  <c r="M4316" i="1"/>
  <c r="D4316" i="1"/>
  <c r="C4316" i="1"/>
  <c r="Q4315" i="1"/>
  <c r="O4315" i="1"/>
  <c r="M4315" i="1"/>
  <c r="D4315" i="1"/>
  <c r="C4315" i="1"/>
  <c r="E4315" i="1" s="1"/>
  <c r="Q4314" i="1"/>
  <c r="O4314" i="1"/>
  <c r="M4314" i="1"/>
  <c r="D4314" i="1"/>
  <c r="C4314" i="1"/>
  <c r="Q4313" i="1"/>
  <c r="O4313" i="1"/>
  <c r="M4313" i="1"/>
  <c r="D4313" i="1"/>
  <c r="C4313" i="1"/>
  <c r="E4313" i="1" s="1"/>
  <c r="Q4312" i="1"/>
  <c r="O4312" i="1"/>
  <c r="M4312" i="1"/>
  <c r="D4312" i="1"/>
  <c r="C4312" i="1"/>
  <c r="E4312" i="1" s="1"/>
  <c r="Q4311" i="1"/>
  <c r="O4311" i="1"/>
  <c r="M4311" i="1"/>
  <c r="D4311" i="1"/>
  <c r="C4311" i="1"/>
  <c r="E4311" i="1" s="1"/>
  <c r="Q4310" i="1"/>
  <c r="O4310" i="1"/>
  <c r="M4310" i="1"/>
  <c r="D4310" i="1"/>
  <c r="C4310" i="1"/>
  <c r="Q4309" i="1"/>
  <c r="O4309" i="1"/>
  <c r="M4309" i="1"/>
  <c r="D4309" i="1"/>
  <c r="C4309" i="1"/>
  <c r="E4309" i="1" s="1"/>
  <c r="Q4308" i="1"/>
  <c r="O4308" i="1"/>
  <c r="M4308" i="1"/>
  <c r="D4308" i="1"/>
  <c r="C4308" i="1"/>
  <c r="Q4307" i="1"/>
  <c r="O4307" i="1"/>
  <c r="M4307" i="1"/>
  <c r="E4307" i="1"/>
  <c r="D4307" i="1"/>
  <c r="C4307" i="1"/>
  <c r="Q4306" i="1"/>
  <c r="O4306" i="1"/>
  <c r="M4306" i="1"/>
  <c r="D4306" i="1"/>
  <c r="C4306" i="1"/>
  <c r="Q4305" i="1"/>
  <c r="O4305" i="1"/>
  <c r="M4305" i="1"/>
  <c r="D4305" i="1"/>
  <c r="C4305" i="1"/>
  <c r="E4305" i="1" s="1"/>
  <c r="Q4304" i="1"/>
  <c r="O4304" i="1"/>
  <c r="M4304" i="1"/>
  <c r="D4304" i="1"/>
  <c r="E4304" i="1" s="1"/>
  <c r="C4304" i="1"/>
  <c r="Q4303" i="1"/>
  <c r="O4303" i="1"/>
  <c r="M4303" i="1"/>
  <c r="D4303" i="1"/>
  <c r="C4303" i="1"/>
  <c r="E4303" i="1" s="1"/>
  <c r="Q4302" i="1"/>
  <c r="O4302" i="1"/>
  <c r="M4302" i="1"/>
  <c r="D4302" i="1"/>
  <c r="C4302" i="1"/>
  <c r="E4302" i="1" s="1"/>
  <c r="Q4301" i="1"/>
  <c r="O4301" i="1"/>
  <c r="M4301" i="1"/>
  <c r="D4301" i="1"/>
  <c r="E4301" i="1" s="1"/>
  <c r="C4301" i="1"/>
  <c r="Q4300" i="1"/>
  <c r="O4300" i="1"/>
  <c r="M4300" i="1"/>
  <c r="D4300" i="1"/>
  <c r="C4300" i="1"/>
  <c r="Q4299" i="1"/>
  <c r="O4299" i="1"/>
  <c r="M4299" i="1"/>
  <c r="D4299" i="1"/>
  <c r="C4299" i="1"/>
  <c r="E4299" i="1" s="1"/>
  <c r="Q4298" i="1"/>
  <c r="O4298" i="1"/>
  <c r="M4298" i="1"/>
  <c r="D4298" i="1"/>
  <c r="C4298" i="1"/>
  <c r="Q4297" i="1"/>
  <c r="O4297" i="1"/>
  <c r="M4297" i="1"/>
  <c r="D4297" i="1"/>
  <c r="C4297" i="1"/>
  <c r="E4297" i="1" s="1"/>
  <c r="Q4296" i="1"/>
  <c r="O4296" i="1"/>
  <c r="M4296" i="1"/>
  <c r="D4296" i="1"/>
  <c r="C4296" i="1"/>
  <c r="Q4295" i="1"/>
  <c r="O4295" i="1"/>
  <c r="M4295" i="1"/>
  <c r="D4295" i="1"/>
  <c r="C4295" i="1"/>
  <c r="Q4294" i="1"/>
  <c r="O4294" i="1"/>
  <c r="M4294" i="1"/>
  <c r="D4294" i="1"/>
  <c r="C4294" i="1"/>
  <c r="E4294" i="1" s="1"/>
  <c r="Q4293" i="1"/>
  <c r="O4293" i="1"/>
  <c r="M4293" i="1"/>
  <c r="D4293" i="1"/>
  <c r="C4293" i="1"/>
  <c r="E4293" i="1" s="1"/>
  <c r="Q4292" i="1"/>
  <c r="O4292" i="1"/>
  <c r="M4292" i="1"/>
  <c r="D4292" i="1"/>
  <c r="E4292" i="1" s="1"/>
  <c r="C4292" i="1"/>
  <c r="Q4291" i="1"/>
  <c r="O4291" i="1"/>
  <c r="M4291" i="1"/>
  <c r="D4291" i="1"/>
  <c r="C4291" i="1"/>
  <c r="E4291" i="1" s="1"/>
  <c r="Q4290" i="1"/>
  <c r="O4290" i="1"/>
  <c r="M4290" i="1"/>
  <c r="D4290" i="1"/>
  <c r="C4290" i="1"/>
  <c r="Q4289" i="1"/>
  <c r="O4289" i="1"/>
  <c r="M4289" i="1"/>
  <c r="D4289" i="1"/>
  <c r="C4289" i="1"/>
  <c r="Q4288" i="1"/>
  <c r="O4288" i="1"/>
  <c r="M4288" i="1"/>
  <c r="D4288" i="1"/>
  <c r="C4288" i="1"/>
  <c r="Q4287" i="1"/>
  <c r="O4287" i="1"/>
  <c r="M4287" i="1"/>
  <c r="D4287" i="1"/>
  <c r="C4287" i="1"/>
  <c r="E4287" i="1" s="1"/>
  <c r="Q4286" i="1"/>
  <c r="O4286" i="1"/>
  <c r="M4286" i="1"/>
  <c r="D4286" i="1"/>
  <c r="C4286" i="1"/>
  <c r="E4286" i="1" s="1"/>
  <c r="Q4285" i="1"/>
  <c r="O4285" i="1"/>
  <c r="M4285" i="1"/>
  <c r="E4285" i="1"/>
  <c r="D4285" i="1"/>
  <c r="C4285" i="1"/>
  <c r="Q4284" i="1"/>
  <c r="O4284" i="1"/>
  <c r="M4284" i="1"/>
  <c r="D4284" i="1"/>
  <c r="C4284" i="1"/>
  <c r="Q4283" i="1"/>
  <c r="O4283" i="1"/>
  <c r="M4283" i="1"/>
  <c r="D4283" i="1"/>
  <c r="E4283" i="1" s="1"/>
  <c r="C4283" i="1"/>
  <c r="Q4282" i="1"/>
  <c r="O4282" i="1"/>
  <c r="M4282" i="1"/>
  <c r="D4282" i="1"/>
  <c r="C4282" i="1"/>
  <c r="E4282" i="1" s="1"/>
  <c r="Q4281" i="1"/>
  <c r="O4281" i="1"/>
  <c r="M4281" i="1"/>
  <c r="D4281" i="1"/>
  <c r="C4281" i="1"/>
  <c r="E4281" i="1" s="1"/>
  <c r="Q4280" i="1"/>
  <c r="O4280" i="1"/>
  <c r="M4280" i="1"/>
  <c r="D4280" i="1"/>
  <c r="C4280" i="1"/>
  <c r="E4280" i="1" s="1"/>
  <c r="Q4279" i="1"/>
  <c r="O4279" i="1"/>
  <c r="M4279" i="1"/>
  <c r="D4279" i="1"/>
  <c r="C4279" i="1"/>
  <c r="Q4278" i="1"/>
  <c r="O4278" i="1"/>
  <c r="M4278" i="1"/>
  <c r="D4278" i="1"/>
  <c r="C4278" i="1"/>
  <c r="Q4277" i="1"/>
  <c r="O4277" i="1"/>
  <c r="M4277" i="1"/>
  <c r="D4277" i="1"/>
  <c r="C4277" i="1"/>
  <c r="E4277" i="1" s="1"/>
  <c r="Q4276" i="1"/>
  <c r="O4276" i="1"/>
  <c r="M4276" i="1"/>
  <c r="D4276" i="1"/>
  <c r="C4276" i="1"/>
  <c r="Q4275" i="1"/>
  <c r="O4275" i="1"/>
  <c r="M4275" i="1"/>
  <c r="D4275" i="1"/>
  <c r="C4275" i="1"/>
  <c r="Q4274" i="1"/>
  <c r="O4274" i="1"/>
  <c r="M4274" i="1"/>
  <c r="D4274" i="1"/>
  <c r="C4274" i="1"/>
  <c r="Q4273" i="1"/>
  <c r="O4273" i="1"/>
  <c r="M4273" i="1"/>
  <c r="D4273" i="1"/>
  <c r="E4273" i="1" s="1"/>
  <c r="C4273" i="1"/>
  <c r="Q4272" i="1"/>
  <c r="O4272" i="1"/>
  <c r="M4272" i="1"/>
  <c r="D4272" i="1"/>
  <c r="C4272" i="1"/>
  <c r="Q4271" i="1"/>
  <c r="O4271" i="1"/>
  <c r="M4271" i="1"/>
  <c r="D4271" i="1"/>
  <c r="C4271" i="1"/>
  <c r="E4271" i="1" s="1"/>
  <c r="Q4270" i="1"/>
  <c r="O4270" i="1"/>
  <c r="M4270" i="1"/>
  <c r="D4270" i="1"/>
  <c r="C4270" i="1"/>
  <c r="E4270" i="1" s="1"/>
  <c r="Q4269" i="1"/>
  <c r="O4269" i="1"/>
  <c r="M4269" i="1"/>
  <c r="D4269" i="1"/>
  <c r="C4269" i="1"/>
  <c r="Q4268" i="1"/>
  <c r="O4268" i="1"/>
  <c r="M4268" i="1"/>
  <c r="D4268" i="1"/>
  <c r="C4268" i="1"/>
  <c r="Q4267" i="1"/>
  <c r="O4267" i="1"/>
  <c r="M4267" i="1"/>
  <c r="D4267" i="1"/>
  <c r="C4267" i="1"/>
  <c r="E4267" i="1" s="1"/>
  <c r="Q4266" i="1"/>
  <c r="O4266" i="1"/>
  <c r="M4266" i="1"/>
  <c r="D4266" i="1"/>
  <c r="E4266" i="1" s="1"/>
  <c r="C4266" i="1"/>
  <c r="Q4265" i="1"/>
  <c r="O4265" i="1"/>
  <c r="M4265" i="1"/>
  <c r="D4265" i="1"/>
  <c r="C4265" i="1"/>
  <c r="Q4264" i="1"/>
  <c r="O4264" i="1"/>
  <c r="M4264" i="1"/>
  <c r="D4264" i="1"/>
  <c r="C4264" i="1"/>
  <c r="E4264" i="1" s="1"/>
  <c r="Q4263" i="1"/>
  <c r="O4263" i="1"/>
  <c r="M4263" i="1"/>
  <c r="D4263" i="1"/>
  <c r="C4263" i="1"/>
  <c r="E4263" i="1" s="1"/>
  <c r="Q4262" i="1"/>
  <c r="O4262" i="1"/>
  <c r="M4262" i="1"/>
  <c r="E4262" i="1"/>
  <c r="D4262" i="1"/>
  <c r="C4262" i="1"/>
  <c r="Q4261" i="1"/>
  <c r="O4261" i="1"/>
  <c r="M4261" i="1"/>
  <c r="D4261" i="1"/>
  <c r="C4261" i="1"/>
  <c r="E4261" i="1" s="1"/>
  <c r="Q4260" i="1"/>
  <c r="O4260" i="1"/>
  <c r="M4260" i="1"/>
  <c r="D4260" i="1"/>
  <c r="C4260" i="1"/>
  <c r="Q4259" i="1"/>
  <c r="O4259" i="1"/>
  <c r="M4259" i="1"/>
  <c r="D4259" i="1"/>
  <c r="C4259" i="1"/>
  <c r="E4259" i="1" s="1"/>
  <c r="Q4258" i="1"/>
  <c r="O4258" i="1"/>
  <c r="M4258" i="1"/>
  <c r="D4258" i="1"/>
  <c r="C4258" i="1"/>
  <c r="E4258" i="1" s="1"/>
  <c r="Q4257" i="1"/>
  <c r="O4257" i="1"/>
  <c r="M4257" i="1"/>
  <c r="D4257" i="1"/>
  <c r="E4257" i="1" s="1"/>
  <c r="C4257" i="1"/>
  <c r="Q4256" i="1"/>
  <c r="O4256" i="1"/>
  <c r="M4256" i="1"/>
  <c r="D4256" i="1"/>
  <c r="C4256" i="1"/>
  <c r="E4256" i="1" s="1"/>
  <c r="Q4255" i="1"/>
  <c r="O4255" i="1"/>
  <c r="M4255" i="1"/>
  <c r="D4255" i="1"/>
  <c r="C4255" i="1"/>
  <c r="E4255" i="1" s="1"/>
  <c r="Q4254" i="1"/>
  <c r="O4254" i="1"/>
  <c r="M4254" i="1"/>
  <c r="D4254" i="1"/>
  <c r="C4254" i="1"/>
  <c r="E4254" i="1" s="1"/>
  <c r="Q4253" i="1"/>
  <c r="O4253" i="1"/>
  <c r="M4253" i="1"/>
  <c r="E4253" i="1"/>
  <c r="D4253" i="1"/>
  <c r="C4253" i="1"/>
  <c r="Q4252" i="1"/>
  <c r="O4252" i="1"/>
  <c r="M4252" i="1"/>
  <c r="D4252" i="1"/>
  <c r="C4252" i="1"/>
  <c r="Q4251" i="1"/>
  <c r="O4251" i="1"/>
  <c r="M4251" i="1"/>
  <c r="D4251" i="1"/>
  <c r="C4251" i="1"/>
  <c r="E4251" i="1" s="1"/>
  <c r="Q4250" i="1"/>
  <c r="O4250" i="1"/>
  <c r="M4250" i="1"/>
  <c r="E4250" i="1"/>
  <c r="D4250" i="1"/>
  <c r="C4250" i="1"/>
  <c r="Q4249" i="1"/>
  <c r="O4249" i="1"/>
  <c r="M4249" i="1"/>
  <c r="D4249" i="1"/>
  <c r="C4249" i="1"/>
  <c r="Q4248" i="1"/>
  <c r="O4248" i="1"/>
  <c r="M4248" i="1"/>
  <c r="D4248" i="1"/>
  <c r="C4248" i="1"/>
  <c r="E4248" i="1" s="1"/>
  <c r="Q4247" i="1"/>
  <c r="O4247" i="1"/>
  <c r="M4247" i="1"/>
  <c r="D4247" i="1"/>
  <c r="C4247" i="1"/>
  <c r="Q4246" i="1"/>
  <c r="O4246" i="1"/>
  <c r="M4246" i="1"/>
  <c r="D4246" i="1"/>
  <c r="C4246" i="1"/>
  <c r="Q4245" i="1"/>
  <c r="O4245" i="1"/>
  <c r="M4245" i="1"/>
  <c r="D4245" i="1"/>
  <c r="C4245" i="1"/>
  <c r="E4245" i="1" s="1"/>
  <c r="Q4244" i="1"/>
  <c r="O4244" i="1"/>
  <c r="M4244" i="1"/>
  <c r="D4244" i="1"/>
  <c r="C4244" i="1"/>
  <c r="Q4243" i="1"/>
  <c r="O4243" i="1"/>
  <c r="M4243" i="1"/>
  <c r="D4243" i="1"/>
  <c r="C4243" i="1"/>
  <c r="Q4242" i="1"/>
  <c r="O4242" i="1"/>
  <c r="M4242" i="1"/>
  <c r="D4242" i="1"/>
  <c r="C4242" i="1"/>
  <c r="E4242" i="1" s="1"/>
  <c r="Q4241" i="1"/>
  <c r="O4241" i="1"/>
  <c r="M4241" i="1"/>
  <c r="D4241" i="1"/>
  <c r="E4241" i="1" s="1"/>
  <c r="C4241" i="1"/>
  <c r="Q4240" i="1"/>
  <c r="O4240" i="1"/>
  <c r="M4240" i="1"/>
  <c r="D4240" i="1"/>
  <c r="C4240" i="1"/>
  <c r="Q4239" i="1"/>
  <c r="O4239" i="1"/>
  <c r="M4239" i="1"/>
  <c r="D4239" i="1"/>
  <c r="C4239" i="1"/>
  <c r="E4239" i="1" s="1"/>
  <c r="Q4238" i="1"/>
  <c r="O4238" i="1"/>
  <c r="M4238" i="1"/>
  <c r="D4238" i="1"/>
  <c r="C4238" i="1"/>
  <c r="E4238" i="1" s="1"/>
  <c r="Q4237" i="1"/>
  <c r="O4237" i="1"/>
  <c r="M4237" i="1"/>
  <c r="E4237" i="1"/>
  <c r="D4237" i="1"/>
  <c r="C4237" i="1"/>
  <c r="Q4236" i="1"/>
  <c r="O4236" i="1"/>
  <c r="M4236" i="1"/>
  <c r="D4236" i="1"/>
  <c r="C4236" i="1"/>
  <c r="Q4235" i="1"/>
  <c r="O4235" i="1"/>
  <c r="M4235" i="1"/>
  <c r="D4235" i="1"/>
  <c r="C4235" i="1"/>
  <c r="E4235" i="1" s="1"/>
  <c r="Q4234" i="1"/>
  <c r="O4234" i="1"/>
  <c r="M4234" i="1"/>
  <c r="E4234" i="1"/>
  <c r="D4234" i="1"/>
  <c r="C4234" i="1"/>
  <c r="Q4233" i="1"/>
  <c r="O4233" i="1"/>
  <c r="M4233" i="1"/>
  <c r="D4233" i="1"/>
  <c r="C4233" i="1"/>
  <c r="Q4232" i="1"/>
  <c r="O4232" i="1"/>
  <c r="M4232" i="1"/>
  <c r="D4232" i="1"/>
  <c r="C4232" i="1"/>
  <c r="E4232" i="1" s="1"/>
  <c r="Q4231" i="1"/>
  <c r="O4231" i="1"/>
  <c r="M4231" i="1"/>
  <c r="D4231" i="1"/>
  <c r="C4231" i="1"/>
  <c r="Q4230" i="1"/>
  <c r="O4230" i="1"/>
  <c r="M4230" i="1"/>
  <c r="D4230" i="1"/>
  <c r="C4230" i="1"/>
  <c r="E4230" i="1" s="1"/>
  <c r="Q4229" i="1"/>
  <c r="O4229" i="1"/>
  <c r="M4229" i="1"/>
  <c r="D4229" i="1"/>
  <c r="C4229" i="1"/>
  <c r="E4229" i="1" s="1"/>
  <c r="Q4228" i="1"/>
  <c r="O4228" i="1"/>
  <c r="M4228" i="1"/>
  <c r="D4228" i="1"/>
  <c r="E4228" i="1" s="1"/>
  <c r="C4228" i="1"/>
  <c r="Q4227" i="1"/>
  <c r="O4227" i="1"/>
  <c r="M4227" i="1"/>
  <c r="D4227" i="1"/>
  <c r="C4227" i="1"/>
  <c r="E4227" i="1" s="1"/>
  <c r="Q4226" i="1"/>
  <c r="O4226" i="1"/>
  <c r="M4226" i="1"/>
  <c r="D4226" i="1"/>
  <c r="C4226" i="1"/>
  <c r="E4226" i="1" s="1"/>
  <c r="Q4225" i="1"/>
  <c r="O4225" i="1"/>
  <c r="M4225" i="1"/>
  <c r="D4225" i="1"/>
  <c r="E4225" i="1" s="1"/>
  <c r="C4225" i="1"/>
  <c r="Q4224" i="1"/>
  <c r="O4224" i="1"/>
  <c r="M4224" i="1"/>
  <c r="D4224" i="1"/>
  <c r="C4224" i="1"/>
  <c r="E4224" i="1" s="1"/>
  <c r="Q4223" i="1"/>
  <c r="O4223" i="1"/>
  <c r="M4223" i="1"/>
  <c r="D4223" i="1"/>
  <c r="C4223" i="1"/>
  <c r="E4223" i="1" s="1"/>
  <c r="Q4222" i="1"/>
  <c r="O4222" i="1"/>
  <c r="M4222" i="1"/>
  <c r="D4222" i="1"/>
  <c r="C4222" i="1"/>
  <c r="E4222" i="1" s="1"/>
  <c r="Q4221" i="1"/>
  <c r="O4221" i="1"/>
  <c r="M4221" i="1"/>
  <c r="E4221" i="1"/>
  <c r="D4221" i="1"/>
  <c r="C4221" i="1"/>
  <c r="Q4220" i="1"/>
  <c r="O4220" i="1"/>
  <c r="M4220" i="1"/>
  <c r="D4220" i="1"/>
  <c r="C4220" i="1"/>
  <c r="Q4219" i="1"/>
  <c r="O4219" i="1"/>
  <c r="M4219" i="1"/>
  <c r="D4219" i="1"/>
  <c r="C4219" i="1"/>
  <c r="E4219" i="1" s="1"/>
  <c r="Q4218" i="1"/>
  <c r="O4218" i="1"/>
  <c r="M4218" i="1"/>
  <c r="E4218" i="1"/>
  <c r="D4218" i="1"/>
  <c r="C4218" i="1"/>
  <c r="Q4217" i="1"/>
  <c r="O4217" i="1"/>
  <c r="M4217" i="1"/>
  <c r="D4217" i="1"/>
  <c r="C4217" i="1"/>
  <c r="Q4216" i="1"/>
  <c r="O4216" i="1"/>
  <c r="M4216" i="1"/>
  <c r="D4216" i="1"/>
  <c r="C4216" i="1"/>
  <c r="E4216" i="1" s="1"/>
  <c r="Q4215" i="1"/>
  <c r="O4215" i="1"/>
  <c r="M4215" i="1"/>
  <c r="D4215" i="1"/>
  <c r="C4215" i="1"/>
  <c r="Q4214" i="1"/>
  <c r="O4214" i="1"/>
  <c r="M4214" i="1"/>
  <c r="D4214" i="1"/>
  <c r="C4214" i="1"/>
  <c r="Q4213" i="1"/>
  <c r="O4213" i="1"/>
  <c r="M4213" i="1"/>
  <c r="D4213" i="1"/>
  <c r="C4213" i="1"/>
  <c r="E4213" i="1" s="1"/>
  <c r="Q4212" i="1"/>
  <c r="O4212" i="1"/>
  <c r="M4212" i="1"/>
  <c r="D4212" i="1"/>
  <c r="C4212" i="1"/>
  <c r="Q4211" i="1"/>
  <c r="O4211" i="1"/>
  <c r="M4211" i="1"/>
  <c r="D4211" i="1"/>
  <c r="C4211" i="1"/>
  <c r="Q4210" i="1"/>
  <c r="O4210" i="1"/>
  <c r="M4210" i="1"/>
  <c r="D4210" i="1"/>
  <c r="C4210" i="1"/>
  <c r="E4210" i="1" s="1"/>
  <c r="Q4209" i="1"/>
  <c r="O4209" i="1"/>
  <c r="M4209" i="1"/>
  <c r="D4209" i="1"/>
  <c r="C4209" i="1"/>
  <c r="Q4208" i="1"/>
  <c r="O4208" i="1"/>
  <c r="M4208" i="1"/>
  <c r="D4208" i="1"/>
  <c r="C4208" i="1"/>
  <c r="E4208" i="1" s="1"/>
  <c r="Q4207" i="1"/>
  <c r="O4207" i="1"/>
  <c r="M4207" i="1"/>
  <c r="D4207" i="1"/>
  <c r="C4207" i="1"/>
  <c r="E4207" i="1" s="1"/>
  <c r="Q4206" i="1"/>
  <c r="O4206" i="1"/>
  <c r="M4206" i="1"/>
  <c r="D4206" i="1"/>
  <c r="C4206" i="1"/>
  <c r="E4206" i="1" s="1"/>
  <c r="Q4205" i="1"/>
  <c r="O4205" i="1"/>
  <c r="M4205" i="1"/>
  <c r="E4205" i="1"/>
  <c r="D4205" i="1"/>
  <c r="C4205" i="1"/>
  <c r="Q4204" i="1"/>
  <c r="O4204" i="1"/>
  <c r="M4204" i="1"/>
  <c r="D4204" i="1"/>
  <c r="C4204" i="1"/>
  <c r="Q4203" i="1"/>
  <c r="O4203" i="1"/>
  <c r="M4203" i="1"/>
  <c r="D4203" i="1"/>
  <c r="C4203" i="1"/>
  <c r="E4203" i="1" s="1"/>
  <c r="Q4202" i="1"/>
  <c r="O4202" i="1"/>
  <c r="M4202" i="1"/>
  <c r="E4202" i="1"/>
  <c r="D4202" i="1"/>
  <c r="C4202" i="1"/>
  <c r="Q4201" i="1"/>
  <c r="O4201" i="1"/>
  <c r="M4201" i="1"/>
  <c r="D4201" i="1"/>
  <c r="C4201" i="1"/>
  <c r="Q4200" i="1"/>
  <c r="O4200" i="1"/>
  <c r="M4200" i="1"/>
  <c r="D4200" i="1"/>
  <c r="C4200" i="1"/>
  <c r="E4200" i="1" s="1"/>
  <c r="Q4199" i="1"/>
  <c r="O4199" i="1"/>
  <c r="M4199" i="1"/>
  <c r="D4199" i="1"/>
  <c r="E4199" i="1" s="1"/>
  <c r="C4199" i="1"/>
  <c r="Q4198" i="1"/>
  <c r="O4198" i="1"/>
  <c r="M4198" i="1"/>
  <c r="D4198" i="1"/>
  <c r="C4198" i="1"/>
  <c r="E4198" i="1" s="1"/>
  <c r="Q4197" i="1"/>
  <c r="O4197" i="1"/>
  <c r="M4197" i="1"/>
  <c r="D4197" i="1"/>
  <c r="C4197" i="1"/>
  <c r="E4197" i="1" s="1"/>
  <c r="Q4196" i="1"/>
  <c r="O4196" i="1"/>
  <c r="M4196" i="1"/>
  <c r="D4196" i="1"/>
  <c r="C4196" i="1"/>
  <c r="Q4195" i="1"/>
  <c r="O4195" i="1"/>
  <c r="M4195" i="1"/>
  <c r="D4195" i="1"/>
  <c r="C4195" i="1"/>
  <c r="E4195" i="1" s="1"/>
  <c r="Q4194" i="1"/>
  <c r="O4194" i="1"/>
  <c r="M4194" i="1"/>
  <c r="D4194" i="1"/>
  <c r="C4194" i="1"/>
  <c r="E4194" i="1" s="1"/>
  <c r="Q4193" i="1"/>
  <c r="O4193" i="1"/>
  <c r="M4193" i="1"/>
  <c r="D4193" i="1"/>
  <c r="C4193" i="1"/>
  <c r="Q4192" i="1"/>
  <c r="O4192" i="1"/>
  <c r="M4192" i="1"/>
  <c r="D4192" i="1"/>
  <c r="C4192" i="1"/>
  <c r="E4192" i="1" s="1"/>
  <c r="Q4191" i="1"/>
  <c r="O4191" i="1"/>
  <c r="M4191" i="1"/>
  <c r="D4191" i="1"/>
  <c r="C4191" i="1"/>
  <c r="E4191" i="1" s="1"/>
  <c r="Q4190" i="1"/>
  <c r="O4190" i="1"/>
  <c r="M4190" i="1"/>
  <c r="D4190" i="1"/>
  <c r="E4190" i="1" s="1"/>
  <c r="C4190" i="1"/>
  <c r="Q4189" i="1"/>
  <c r="O4189" i="1"/>
  <c r="M4189" i="1"/>
  <c r="D4189" i="1"/>
  <c r="C4189" i="1"/>
  <c r="E4189" i="1" s="1"/>
  <c r="Q4188" i="1"/>
  <c r="O4188" i="1"/>
  <c r="M4188" i="1"/>
  <c r="D4188" i="1"/>
  <c r="C4188" i="1"/>
  <c r="E4188" i="1" s="1"/>
  <c r="Q4187" i="1"/>
  <c r="O4187" i="1"/>
  <c r="M4187" i="1"/>
  <c r="D4187" i="1"/>
  <c r="C4187" i="1"/>
  <c r="Q4186" i="1"/>
  <c r="O4186" i="1"/>
  <c r="M4186" i="1"/>
  <c r="D4186" i="1"/>
  <c r="C4186" i="1"/>
  <c r="E4186" i="1" s="1"/>
  <c r="Q4185" i="1"/>
  <c r="O4185" i="1"/>
  <c r="M4185" i="1"/>
  <c r="D4185" i="1"/>
  <c r="C4185" i="1"/>
  <c r="E4185" i="1" s="1"/>
  <c r="Q4184" i="1"/>
  <c r="O4184" i="1"/>
  <c r="M4184" i="1"/>
  <c r="D4184" i="1"/>
  <c r="C4184" i="1"/>
  <c r="Q4183" i="1"/>
  <c r="O4183" i="1"/>
  <c r="M4183" i="1"/>
  <c r="D4183" i="1"/>
  <c r="C4183" i="1"/>
  <c r="E4183" i="1" s="1"/>
  <c r="Q4182" i="1"/>
  <c r="O4182" i="1"/>
  <c r="M4182" i="1"/>
  <c r="D4182" i="1"/>
  <c r="C4182" i="1"/>
  <c r="E4182" i="1" s="1"/>
  <c r="Q4181" i="1"/>
  <c r="O4181" i="1"/>
  <c r="M4181" i="1"/>
  <c r="E4181" i="1"/>
  <c r="D4181" i="1"/>
  <c r="C4181" i="1"/>
  <c r="Q4180" i="1"/>
  <c r="O4180" i="1"/>
  <c r="M4180" i="1"/>
  <c r="D4180" i="1"/>
  <c r="C4180" i="1"/>
  <c r="E4180" i="1" s="1"/>
  <c r="Q4179" i="1"/>
  <c r="O4179" i="1"/>
  <c r="M4179" i="1"/>
  <c r="D4179" i="1"/>
  <c r="C4179" i="1"/>
  <c r="E4179" i="1" s="1"/>
  <c r="Q4178" i="1"/>
  <c r="O4178" i="1"/>
  <c r="M4178" i="1"/>
  <c r="E4178" i="1"/>
  <c r="D4178" i="1"/>
  <c r="C4178" i="1"/>
  <c r="Q4177" i="1"/>
  <c r="O4177" i="1"/>
  <c r="M4177" i="1"/>
  <c r="D4177" i="1"/>
  <c r="C4177" i="1"/>
  <c r="Q4176" i="1"/>
  <c r="O4176" i="1"/>
  <c r="M4176" i="1"/>
  <c r="D4176" i="1"/>
  <c r="C4176" i="1"/>
  <c r="E4176" i="1" s="1"/>
  <c r="Q4175" i="1"/>
  <c r="O4175" i="1"/>
  <c r="M4175" i="1"/>
  <c r="D4175" i="1"/>
  <c r="C4175" i="1"/>
  <c r="Q4174" i="1"/>
  <c r="O4174" i="1"/>
  <c r="M4174" i="1"/>
  <c r="D4174" i="1"/>
  <c r="C4174" i="1"/>
  <c r="E4174" i="1" s="1"/>
  <c r="Q4173" i="1"/>
  <c r="O4173" i="1"/>
  <c r="M4173" i="1"/>
  <c r="D4173" i="1"/>
  <c r="E4173" i="1" s="1"/>
  <c r="C4173" i="1"/>
  <c r="Q4172" i="1"/>
  <c r="O4172" i="1"/>
  <c r="M4172" i="1"/>
  <c r="D4172" i="1"/>
  <c r="C4172" i="1"/>
  <c r="Q4171" i="1"/>
  <c r="O4171" i="1"/>
  <c r="M4171" i="1"/>
  <c r="D4171" i="1"/>
  <c r="C4171" i="1"/>
  <c r="E4171" i="1" s="1"/>
  <c r="Q4170" i="1"/>
  <c r="O4170" i="1"/>
  <c r="M4170" i="1"/>
  <c r="D4170" i="1"/>
  <c r="E4170" i="1" s="1"/>
  <c r="C4170" i="1"/>
  <c r="Q4169" i="1"/>
  <c r="O4169" i="1"/>
  <c r="M4169" i="1"/>
  <c r="D4169" i="1"/>
  <c r="E4169" i="1" s="1"/>
  <c r="C4169" i="1"/>
  <c r="Q4168" i="1"/>
  <c r="O4168" i="1"/>
  <c r="M4168" i="1"/>
  <c r="D4168" i="1"/>
  <c r="C4168" i="1"/>
  <c r="E4168" i="1" s="1"/>
  <c r="Q4167" i="1"/>
  <c r="O4167" i="1"/>
  <c r="M4167" i="1"/>
  <c r="D4167" i="1"/>
  <c r="C4167" i="1"/>
  <c r="E4167" i="1" s="1"/>
  <c r="Q4166" i="1"/>
  <c r="O4166" i="1"/>
  <c r="M4166" i="1"/>
  <c r="E4166" i="1"/>
  <c r="D4166" i="1"/>
  <c r="C4166" i="1"/>
  <c r="Q4165" i="1"/>
  <c r="O4165" i="1"/>
  <c r="M4165" i="1"/>
  <c r="D4165" i="1"/>
  <c r="C4165" i="1"/>
  <c r="E4165" i="1" s="1"/>
  <c r="Q4164" i="1"/>
  <c r="O4164" i="1"/>
  <c r="M4164" i="1"/>
  <c r="D4164" i="1"/>
  <c r="C4164" i="1"/>
  <c r="Q4163" i="1"/>
  <c r="O4163" i="1"/>
  <c r="M4163" i="1"/>
  <c r="D4163" i="1"/>
  <c r="C4163" i="1"/>
  <c r="Q4162" i="1"/>
  <c r="O4162" i="1"/>
  <c r="M4162" i="1"/>
  <c r="D4162" i="1"/>
  <c r="C4162" i="1"/>
  <c r="E4162" i="1" s="1"/>
  <c r="Q4161" i="1"/>
  <c r="O4161" i="1"/>
  <c r="M4161" i="1"/>
  <c r="D4161" i="1"/>
  <c r="E4161" i="1" s="1"/>
  <c r="C4161" i="1"/>
  <c r="Q4160" i="1"/>
  <c r="O4160" i="1"/>
  <c r="M4160" i="1"/>
  <c r="D4160" i="1"/>
  <c r="C4160" i="1"/>
  <c r="Q4159" i="1"/>
  <c r="O4159" i="1"/>
  <c r="M4159" i="1"/>
  <c r="D4159" i="1"/>
  <c r="C4159" i="1"/>
  <c r="E4159" i="1" s="1"/>
  <c r="Q4158" i="1"/>
  <c r="O4158" i="1"/>
  <c r="M4158" i="1"/>
  <c r="D4158" i="1"/>
  <c r="C4158" i="1"/>
  <c r="Q4157" i="1"/>
  <c r="O4157" i="1"/>
  <c r="M4157" i="1"/>
  <c r="E4157" i="1"/>
  <c r="D4157" i="1"/>
  <c r="C4157" i="1"/>
  <c r="Q4156" i="1"/>
  <c r="O4156" i="1"/>
  <c r="M4156" i="1"/>
  <c r="D4156" i="1"/>
  <c r="C4156" i="1"/>
  <c r="Q4155" i="1"/>
  <c r="O4155" i="1"/>
  <c r="M4155" i="1"/>
  <c r="D4155" i="1"/>
  <c r="C4155" i="1"/>
  <c r="Q4154" i="1"/>
  <c r="O4154" i="1"/>
  <c r="M4154" i="1"/>
  <c r="E4154" i="1"/>
  <c r="D4154" i="1"/>
  <c r="C4154" i="1"/>
  <c r="Q4153" i="1"/>
  <c r="O4153" i="1"/>
  <c r="M4153" i="1"/>
  <c r="D4153" i="1"/>
  <c r="C4153" i="1"/>
  <c r="Q4152" i="1"/>
  <c r="O4152" i="1"/>
  <c r="M4152" i="1"/>
  <c r="D4152" i="1"/>
  <c r="C4152" i="1"/>
  <c r="Q4151" i="1"/>
  <c r="O4151" i="1"/>
  <c r="M4151" i="1"/>
  <c r="D4151" i="1"/>
  <c r="C4151" i="1"/>
  <c r="Q4150" i="1"/>
  <c r="O4150" i="1"/>
  <c r="M4150" i="1"/>
  <c r="D4150" i="1"/>
  <c r="C4150" i="1"/>
  <c r="E4150" i="1" s="1"/>
  <c r="Q4149" i="1"/>
  <c r="O4149" i="1"/>
  <c r="M4149" i="1"/>
  <c r="E4149" i="1"/>
  <c r="D4149" i="1"/>
  <c r="C4149" i="1"/>
  <c r="Q4148" i="1"/>
  <c r="O4148" i="1"/>
  <c r="M4148" i="1"/>
  <c r="D4148" i="1"/>
  <c r="C4148" i="1"/>
  <c r="Q4147" i="1"/>
  <c r="O4147" i="1"/>
  <c r="M4147" i="1"/>
  <c r="D4147" i="1"/>
  <c r="C4147" i="1"/>
  <c r="E4147" i="1" s="1"/>
  <c r="Q4146" i="1"/>
  <c r="O4146" i="1"/>
  <c r="M4146" i="1"/>
  <c r="E4146" i="1"/>
  <c r="D4146" i="1"/>
  <c r="C4146" i="1"/>
  <c r="Q4145" i="1"/>
  <c r="O4145" i="1"/>
  <c r="M4145" i="1"/>
  <c r="D4145" i="1"/>
  <c r="E4145" i="1" s="1"/>
  <c r="C4145" i="1"/>
  <c r="Q4144" i="1"/>
  <c r="O4144" i="1"/>
  <c r="M4144" i="1"/>
  <c r="D4144" i="1"/>
  <c r="C4144" i="1"/>
  <c r="E4144" i="1" s="1"/>
  <c r="Q4143" i="1"/>
  <c r="O4143" i="1"/>
  <c r="M4143" i="1"/>
  <c r="D4143" i="1"/>
  <c r="C4143" i="1"/>
  <c r="Q4142" i="1"/>
  <c r="O4142" i="1"/>
  <c r="M4142" i="1"/>
  <c r="D4142" i="1"/>
  <c r="C4142" i="1"/>
  <c r="E4142" i="1" s="1"/>
  <c r="Q4141" i="1"/>
  <c r="O4141" i="1"/>
  <c r="M4141" i="1"/>
  <c r="D4141" i="1"/>
  <c r="E4141" i="1" s="1"/>
  <c r="C4141" i="1"/>
  <c r="Q4140" i="1"/>
  <c r="O4140" i="1"/>
  <c r="M4140" i="1"/>
  <c r="D4140" i="1"/>
  <c r="C4140" i="1"/>
  <c r="Q4139" i="1"/>
  <c r="O4139" i="1"/>
  <c r="M4139" i="1"/>
  <c r="D4139" i="1"/>
  <c r="C4139" i="1"/>
  <c r="Q4138" i="1"/>
  <c r="O4138" i="1"/>
  <c r="M4138" i="1"/>
  <c r="D4138" i="1"/>
  <c r="E4138" i="1" s="1"/>
  <c r="C4138" i="1"/>
  <c r="Q4137" i="1"/>
  <c r="O4137" i="1"/>
  <c r="M4137" i="1"/>
  <c r="D4137" i="1"/>
  <c r="E4137" i="1" s="1"/>
  <c r="C4137" i="1"/>
  <c r="Q4136" i="1"/>
  <c r="O4136" i="1"/>
  <c r="M4136" i="1"/>
  <c r="D4136" i="1"/>
  <c r="C4136" i="1"/>
  <c r="E4136" i="1" s="1"/>
  <c r="Q4135" i="1"/>
  <c r="O4135" i="1"/>
  <c r="M4135" i="1"/>
  <c r="D4135" i="1"/>
  <c r="E4135" i="1" s="1"/>
  <c r="C4135" i="1"/>
  <c r="Q4134" i="1"/>
  <c r="O4134" i="1"/>
  <c r="M4134" i="1"/>
  <c r="D4134" i="1"/>
  <c r="E4134" i="1" s="1"/>
  <c r="C4134" i="1"/>
  <c r="Q4133" i="1"/>
  <c r="O4133" i="1"/>
  <c r="M4133" i="1"/>
  <c r="D4133" i="1"/>
  <c r="C4133" i="1"/>
  <c r="E4133" i="1" s="1"/>
  <c r="Q4132" i="1"/>
  <c r="O4132" i="1"/>
  <c r="M4132" i="1"/>
  <c r="D4132" i="1"/>
  <c r="C4132" i="1"/>
  <c r="Q4131" i="1"/>
  <c r="O4131" i="1"/>
  <c r="M4131" i="1"/>
  <c r="D4131" i="1"/>
  <c r="C4131" i="1"/>
  <c r="Q4130" i="1"/>
  <c r="O4130" i="1"/>
  <c r="M4130" i="1"/>
  <c r="D4130" i="1"/>
  <c r="C4130" i="1"/>
  <c r="E4130" i="1" s="1"/>
  <c r="Q4129" i="1"/>
  <c r="O4129" i="1"/>
  <c r="M4129" i="1"/>
  <c r="D4129" i="1"/>
  <c r="E4129" i="1" s="1"/>
  <c r="C4129" i="1"/>
  <c r="Q4128" i="1"/>
  <c r="O4128" i="1"/>
  <c r="M4128" i="1"/>
  <c r="D4128" i="1"/>
  <c r="C4128" i="1"/>
  <c r="Q4127" i="1"/>
  <c r="O4127" i="1"/>
  <c r="M4127" i="1"/>
  <c r="D4127" i="1"/>
  <c r="C4127" i="1"/>
  <c r="E4127" i="1" s="1"/>
  <c r="Q4126" i="1"/>
  <c r="O4126" i="1"/>
  <c r="M4126" i="1"/>
  <c r="D4126" i="1"/>
  <c r="C4126" i="1"/>
  <c r="Q4125" i="1"/>
  <c r="O4125" i="1"/>
  <c r="M4125" i="1"/>
  <c r="D4125" i="1"/>
  <c r="C4125" i="1"/>
  <c r="E4125" i="1" s="1"/>
  <c r="Q4124" i="1"/>
  <c r="O4124" i="1"/>
  <c r="M4124" i="1"/>
  <c r="D4124" i="1"/>
  <c r="C4124" i="1"/>
  <c r="E4124" i="1" s="1"/>
  <c r="Q4123" i="1"/>
  <c r="O4123" i="1"/>
  <c r="M4123" i="1"/>
  <c r="D4123" i="1"/>
  <c r="C4123" i="1"/>
  <c r="Q4122" i="1"/>
  <c r="O4122" i="1"/>
  <c r="M4122" i="1"/>
  <c r="D4122" i="1"/>
  <c r="C4122" i="1"/>
  <c r="E4122" i="1" s="1"/>
  <c r="Q4121" i="1"/>
  <c r="O4121" i="1"/>
  <c r="M4121" i="1"/>
  <c r="D4121" i="1"/>
  <c r="C4121" i="1"/>
  <c r="Q4120" i="1"/>
  <c r="O4120" i="1"/>
  <c r="M4120" i="1"/>
  <c r="D4120" i="1"/>
  <c r="C4120" i="1"/>
  <c r="Q4119" i="1"/>
  <c r="O4119" i="1"/>
  <c r="M4119" i="1"/>
  <c r="D4119" i="1"/>
  <c r="C4119" i="1"/>
  <c r="E4119" i="1" s="1"/>
  <c r="Q4118" i="1"/>
  <c r="O4118" i="1"/>
  <c r="M4118" i="1"/>
  <c r="D4118" i="1"/>
  <c r="C4118" i="1"/>
  <c r="E4118" i="1" s="1"/>
  <c r="Q4117" i="1"/>
  <c r="O4117" i="1"/>
  <c r="M4117" i="1"/>
  <c r="E4117" i="1"/>
  <c r="D4117" i="1"/>
  <c r="C4117" i="1"/>
  <c r="Q4116" i="1"/>
  <c r="O4116" i="1"/>
  <c r="M4116" i="1"/>
  <c r="D4116" i="1"/>
  <c r="C4116" i="1"/>
  <c r="Q4115" i="1"/>
  <c r="O4115" i="1"/>
  <c r="M4115" i="1"/>
  <c r="D4115" i="1"/>
  <c r="C4115" i="1"/>
  <c r="E4115" i="1" s="1"/>
  <c r="Q4114" i="1"/>
  <c r="O4114" i="1"/>
  <c r="M4114" i="1"/>
  <c r="E4114" i="1"/>
  <c r="D4114" i="1"/>
  <c r="C4114" i="1"/>
  <c r="Q4113" i="1"/>
  <c r="O4113" i="1"/>
  <c r="M4113" i="1"/>
  <c r="D4113" i="1"/>
  <c r="E4113" i="1" s="1"/>
  <c r="C4113" i="1"/>
  <c r="Q4112" i="1"/>
  <c r="O4112" i="1"/>
  <c r="M4112" i="1"/>
  <c r="D4112" i="1"/>
  <c r="C4112" i="1"/>
  <c r="E4112" i="1" s="1"/>
  <c r="Q4111" i="1"/>
  <c r="O4111" i="1"/>
  <c r="M4111" i="1"/>
  <c r="E4111" i="1"/>
  <c r="D4111" i="1"/>
  <c r="C4111" i="1"/>
  <c r="Q4110" i="1"/>
  <c r="O4110" i="1"/>
  <c r="M4110" i="1"/>
  <c r="D4110" i="1"/>
  <c r="C4110" i="1"/>
  <c r="Q4109" i="1"/>
  <c r="O4109" i="1"/>
  <c r="M4109" i="1"/>
  <c r="D4109" i="1"/>
  <c r="C4109" i="1"/>
  <c r="E4109" i="1" s="1"/>
  <c r="Q4108" i="1"/>
  <c r="O4108" i="1"/>
  <c r="M4108" i="1"/>
  <c r="D4108" i="1"/>
  <c r="C4108" i="1"/>
  <c r="Q4107" i="1"/>
  <c r="O4107" i="1"/>
  <c r="M4107" i="1"/>
  <c r="D4107" i="1"/>
  <c r="C4107" i="1"/>
  <c r="Q4106" i="1"/>
  <c r="O4106" i="1"/>
  <c r="M4106" i="1"/>
  <c r="D4106" i="1"/>
  <c r="C4106" i="1"/>
  <c r="E4106" i="1" s="1"/>
  <c r="Q4105" i="1"/>
  <c r="O4105" i="1"/>
  <c r="M4105" i="1"/>
  <c r="D4105" i="1"/>
  <c r="E4105" i="1" s="1"/>
  <c r="C4105" i="1"/>
  <c r="Q4104" i="1"/>
  <c r="O4104" i="1"/>
  <c r="M4104" i="1"/>
  <c r="D4104" i="1"/>
  <c r="C4104" i="1"/>
  <c r="E4104" i="1" s="1"/>
  <c r="Q4103" i="1"/>
  <c r="O4103" i="1"/>
  <c r="M4103" i="1"/>
  <c r="D4103" i="1"/>
  <c r="C4103" i="1"/>
  <c r="Q4102" i="1"/>
  <c r="O4102" i="1"/>
  <c r="M4102" i="1"/>
  <c r="D4102" i="1"/>
  <c r="C4102" i="1"/>
  <c r="Q4101" i="1"/>
  <c r="O4101" i="1"/>
  <c r="M4101" i="1"/>
  <c r="D4101" i="1"/>
  <c r="C4101" i="1"/>
  <c r="E4101" i="1" s="1"/>
  <c r="Q4100" i="1"/>
  <c r="O4100" i="1"/>
  <c r="M4100" i="1"/>
  <c r="D4100" i="1"/>
  <c r="C4100" i="1"/>
  <c r="Q4099" i="1"/>
  <c r="O4099" i="1"/>
  <c r="M4099" i="1"/>
  <c r="D4099" i="1"/>
  <c r="C4099" i="1"/>
  <c r="Q4098" i="1"/>
  <c r="O4098" i="1"/>
  <c r="M4098" i="1"/>
  <c r="D4098" i="1"/>
  <c r="C4098" i="1"/>
  <c r="E4098" i="1" s="1"/>
  <c r="Q4097" i="1"/>
  <c r="O4097" i="1"/>
  <c r="M4097" i="1"/>
  <c r="D4097" i="1"/>
  <c r="E4097" i="1" s="1"/>
  <c r="C4097" i="1"/>
  <c r="Q4096" i="1"/>
  <c r="O4096" i="1"/>
  <c r="M4096" i="1"/>
  <c r="D4096" i="1"/>
  <c r="C4096" i="1"/>
  <c r="Q4095" i="1"/>
  <c r="O4095" i="1"/>
  <c r="M4095" i="1"/>
  <c r="D4095" i="1"/>
  <c r="C4095" i="1"/>
  <c r="E4095" i="1" s="1"/>
  <c r="Q4094" i="1"/>
  <c r="O4094" i="1"/>
  <c r="M4094" i="1"/>
  <c r="D4094" i="1"/>
  <c r="C4094" i="1"/>
  <c r="Q4093" i="1"/>
  <c r="O4093" i="1"/>
  <c r="M4093" i="1"/>
  <c r="E4093" i="1"/>
  <c r="D4093" i="1"/>
  <c r="C4093" i="1"/>
  <c r="Q4092" i="1"/>
  <c r="O4092" i="1"/>
  <c r="M4092" i="1"/>
  <c r="D4092" i="1"/>
  <c r="C4092" i="1"/>
  <c r="E4092" i="1" s="1"/>
  <c r="Q4091" i="1"/>
  <c r="O4091" i="1"/>
  <c r="M4091" i="1"/>
  <c r="D4091" i="1"/>
  <c r="C4091" i="1"/>
  <c r="Q4090" i="1"/>
  <c r="O4090" i="1"/>
  <c r="M4090" i="1"/>
  <c r="D4090" i="1"/>
  <c r="E4090" i="1" s="1"/>
  <c r="C4090" i="1"/>
  <c r="Q4089" i="1"/>
  <c r="O4089" i="1"/>
  <c r="M4089" i="1"/>
  <c r="D4089" i="1"/>
  <c r="C4089" i="1"/>
  <c r="Q4088" i="1"/>
  <c r="O4088" i="1"/>
  <c r="M4088" i="1"/>
  <c r="E4088" i="1"/>
  <c r="D4088" i="1"/>
  <c r="C4088" i="1"/>
  <c r="Q4087" i="1"/>
  <c r="O4087" i="1"/>
  <c r="M4087" i="1"/>
  <c r="D4087" i="1"/>
  <c r="E4087" i="1" s="1"/>
  <c r="C4087" i="1"/>
  <c r="Q4086" i="1"/>
  <c r="O4086" i="1"/>
  <c r="M4086" i="1"/>
  <c r="D4086" i="1"/>
  <c r="C4086" i="1"/>
  <c r="E4086" i="1" s="1"/>
  <c r="Q4085" i="1"/>
  <c r="O4085" i="1"/>
  <c r="M4085" i="1"/>
  <c r="E4085" i="1"/>
  <c r="D4085" i="1"/>
  <c r="C4085" i="1"/>
  <c r="Q4084" i="1"/>
  <c r="O4084" i="1"/>
  <c r="M4084" i="1"/>
  <c r="D4084" i="1"/>
  <c r="C4084" i="1"/>
  <c r="Q4083" i="1"/>
  <c r="O4083" i="1"/>
  <c r="M4083" i="1"/>
  <c r="D4083" i="1"/>
  <c r="C4083" i="1"/>
  <c r="E4083" i="1" s="1"/>
  <c r="Q4082" i="1"/>
  <c r="O4082" i="1"/>
  <c r="M4082" i="1"/>
  <c r="E4082" i="1"/>
  <c r="D4082" i="1"/>
  <c r="C4082" i="1"/>
  <c r="Q4081" i="1"/>
  <c r="O4081" i="1"/>
  <c r="M4081" i="1"/>
  <c r="D4081" i="1"/>
  <c r="E4081" i="1" s="1"/>
  <c r="C4081" i="1"/>
  <c r="Q4080" i="1"/>
  <c r="O4080" i="1"/>
  <c r="M4080" i="1"/>
  <c r="D4080" i="1"/>
  <c r="E4080" i="1" s="1"/>
  <c r="C4080" i="1"/>
  <c r="Q4079" i="1"/>
  <c r="O4079" i="1"/>
  <c r="M4079" i="1"/>
  <c r="D4079" i="1"/>
  <c r="E4079" i="1" s="1"/>
  <c r="C4079" i="1"/>
  <c r="Q4078" i="1"/>
  <c r="O4078" i="1"/>
  <c r="M4078" i="1"/>
  <c r="D4078" i="1"/>
  <c r="C4078" i="1"/>
  <c r="Q4077" i="1"/>
  <c r="O4077" i="1"/>
  <c r="M4077" i="1"/>
  <c r="D4077" i="1"/>
  <c r="E4077" i="1" s="1"/>
  <c r="C4077" i="1"/>
  <c r="Q4076" i="1"/>
  <c r="O4076" i="1"/>
  <c r="M4076" i="1"/>
  <c r="D4076" i="1"/>
  <c r="C4076" i="1"/>
  <c r="Q4075" i="1"/>
  <c r="O4075" i="1"/>
  <c r="M4075" i="1"/>
  <c r="D4075" i="1"/>
  <c r="C4075" i="1"/>
  <c r="Q4074" i="1"/>
  <c r="O4074" i="1"/>
  <c r="M4074" i="1"/>
  <c r="D4074" i="1"/>
  <c r="E4074" i="1" s="1"/>
  <c r="C4074" i="1"/>
  <c r="Q4073" i="1"/>
  <c r="O4073" i="1"/>
  <c r="M4073" i="1"/>
  <c r="D4073" i="1"/>
  <c r="E4073" i="1" s="1"/>
  <c r="C4073" i="1"/>
  <c r="Q4072" i="1"/>
  <c r="O4072" i="1"/>
  <c r="M4072" i="1"/>
  <c r="D4072" i="1"/>
  <c r="C4072" i="1"/>
  <c r="E4072" i="1" s="1"/>
  <c r="Q4071" i="1"/>
  <c r="O4071" i="1"/>
  <c r="M4071" i="1"/>
  <c r="E4071" i="1"/>
  <c r="D4071" i="1"/>
  <c r="C4071" i="1"/>
  <c r="Q4070" i="1"/>
  <c r="O4070" i="1"/>
  <c r="M4070" i="1"/>
  <c r="D4070" i="1"/>
  <c r="C4070" i="1"/>
  <c r="Q4069" i="1"/>
  <c r="O4069" i="1"/>
  <c r="M4069" i="1"/>
  <c r="D4069" i="1"/>
  <c r="C4069" i="1"/>
  <c r="E4069" i="1" s="1"/>
  <c r="Q4068" i="1"/>
  <c r="O4068" i="1"/>
  <c r="M4068" i="1"/>
  <c r="D4068" i="1"/>
  <c r="C4068" i="1"/>
  <c r="E4068" i="1" s="1"/>
  <c r="Q4067" i="1"/>
  <c r="O4067" i="1"/>
  <c r="M4067" i="1"/>
  <c r="D4067" i="1"/>
  <c r="C4067" i="1"/>
  <c r="E4067" i="1" s="1"/>
  <c r="Q4066" i="1"/>
  <c r="O4066" i="1"/>
  <c r="M4066" i="1"/>
  <c r="D4066" i="1"/>
  <c r="C4066" i="1"/>
  <c r="Q4065" i="1"/>
  <c r="O4065" i="1"/>
  <c r="M4065" i="1"/>
  <c r="D4065" i="1"/>
  <c r="C4065" i="1"/>
  <c r="Q4064" i="1"/>
  <c r="O4064" i="1"/>
  <c r="M4064" i="1"/>
  <c r="D4064" i="1"/>
  <c r="C4064" i="1"/>
  <c r="E4064" i="1" s="1"/>
  <c r="Q4063" i="1"/>
  <c r="O4063" i="1"/>
  <c r="M4063" i="1"/>
  <c r="E4063" i="1"/>
  <c r="D4063" i="1"/>
  <c r="C4063" i="1"/>
  <c r="Q4062" i="1"/>
  <c r="O4062" i="1"/>
  <c r="M4062" i="1"/>
  <c r="D4062" i="1"/>
  <c r="C4062" i="1"/>
  <c r="Q4061" i="1"/>
  <c r="O4061" i="1"/>
  <c r="M4061" i="1"/>
  <c r="D4061" i="1"/>
  <c r="C4061" i="1"/>
  <c r="E4061" i="1" s="1"/>
  <c r="Q4060" i="1"/>
  <c r="O4060" i="1"/>
  <c r="M4060" i="1"/>
  <c r="D4060" i="1"/>
  <c r="C4060" i="1"/>
  <c r="Q4059" i="1"/>
  <c r="O4059" i="1"/>
  <c r="M4059" i="1"/>
  <c r="D4059" i="1"/>
  <c r="C4059" i="1"/>
  <c r="Q4058" i="1"/>
  <c r="O4058" i="1"/>
  <c r="M4058" i="1"/>
  <c r="D4058" i="1"/>
  <c r="C4058" i="1"/>
  <c r="E4058" i="1" s="1"/>
  <c r="Q4057" i="1"/>
  <c r="O4057" i="1"/>
  <c r="M4057" i="1"/>
  <c r="D4057" i="1"/>
  <c r="C4057" i="1"/>
  <c r="Q4056" i="1"/>
  <c r="O4056" i="1"/>
  <c r="M4056" i="1"/>
  <c r="D4056" i="1"/>
  <c r="C4056" i="1"/>
  <c r="E4056" i="1" s="1"/>
  <c r="Q4055" i="1"/>
  <c r="O4055" i="1"/>
  <c r="M4055" i="1"/>
  <c r="E4055" i="1"/>
  <c r="D4055" i="1"/>
  <c r="C4055" i="1"/>
  <c r="Q4054" i="1"/>
  <c r="O4054" i="1"/>
  <c r="M4054" i="1"/>
  <c r="D4054" i="1"/>
  <c r="C4054" i="1"/>
  <c r="Q4053" i="1"/>
  <c r="O4053" i="1"/>
  <c r="M4053" i="1"/>
  <c r="D4053" i="1"/>
  <c r="C4053" i="1"/>
  <c r="E4053" i="1" s="1"/>
  <c r="Q4052" i="1"/>
  <c r="O4052" i="1"/>
  <c r="M4052" i="1"/>
  <c r="D4052" i="1"/>
  <c r="C4052" i="1"/>
  <c r="Q4051" i="1"/>
  <c r="O4051" i="1"/>
  <c r="M4051" i="1"/>
  <c r="D4051" i="1"/>
  <c r="C4051" i="1"/>
  <c r="Q4050" i="1"/>
  <c r="O4050" i="1"/>
  <c r="M4050" i="1"/>
  <c r="D4050" i="1"/>
  <c r="C4050" i="1"/>
  <c r="Q4049" i="1"/>
  <c r="O4049" i="1"/>
  <c r="M4049" i="1"/>
  <c r="D4049" i="1"/>
  <c r="C4049" i="1"/>
  <c r="Q4048" i="1"/>
  <c r="O4048" i="1"/>
  <c r="M4048" i="1"/>
  <c r="D4048" i="1"/>
  <c r="C4048" i="1"/>
  <c r="E4048" i="1" s="1"/>
  <c r="Q4047" i="1"/>
  <c r="O4047" i="1"/>
  <c r="M4047" i="1"/>
  <c r="E4047" i="1"/>
  <c r="D4047" i="1"/>
  <c r="C4047" i="1"/>
  <c r="Q4046" i="1"/>
  <c r="O4046" i="1"/>
  <c r="M4046" i="1"/>
  <c r="D4046" i="1"/>
  <c r="C4046" i="1"/>
  <c r="Q4045" i="1"/>
  <c r="O4045" i="1"/>
  <c r="M4045" i="1"/>
  <c r="D4045" i="1"/>
  <c r="C4045" i="1"/>
  <c r="E4045" i="1" s="1"/>
  <c r="Q4044" i="1"/>
  <c r="O4044" i="1"/>
  <c r="M4044" i="1"/>
  <c r="D4044" i="1"/>
  <c r="C4044" i="1"/>
  <c r="Q4043" i="1"/>
  <c r="O4043" i="1"/>
  <c r="M4043" i="1"/>
  <c r="D4043" i="1"/>
  <c r="C4043" i="1"/>
  <c r="Q4042" i="1"/>
  <c r="O4042" i="1"/>
  <c r="M4042" i="1"/>
  <c r="D4042" i="1"/>
  <c r="C4042" i="1"/>
  <c r="E4042" i="1" s="1"/>
  <c r="Q4041" i="1"/>
  <c r="O4041" i="1"/>
  <c r="M4041" i="1"/>
  <c r="D4041" i="1"/>
  <c r="C4041" i="1"/>
  <c r="Q4040" i="1"/>
  <c r="O4040" i="1"/>
  <c r="M4040" i="1"/>
  <c r="D4040" i="1"/>
  <c r="C4040" i="1"/>
  <c r="Q4039" i="1"/>
  <c r="O4039" i="1"/>
  <c r="M4039" i="1"/>
  <c r="D4039" i="1"/>
  <c r="C4039" i="1"/>
  <c r="E4039" i="1" s="1"/>
  <c r="Q4038" i="1"/>
  <c r="O4038" i="1"/>
  <c r="M4038" i="1"/>
  <c r="D4038" i="1"/>
  <c r="C4038" i="1"/>
  <c r="Q4037" i="1"/>
  <c r="O4037" i="1"/>
  <c r="M4037" i="1"/>
  <c r="D4037" i="1"/>
  <c r="C4037" i="1"/>
  <c r="Q4036" i="1"/>
  <c r="O4036" i="1"/>
  <c r="M4036" i="1"/>
  <c r="D4036" i="1"/>
  <c r="C4036" i="1"/>
  <c r="E4036" i="1" s="1"/>
  <c r="Q4035" i="1"/>
  <c r="O4035" i="1"/>
  <c r="M4035" i="1"/>
  <c r="D4035" i="1"/>
  <c r="C4035" i="1"/>
  <c r="Q4034" i="1"/>
  <c r="O4034" i="1"/>
  <c r="M4034" i="1"/>
  <c r="D4034" i="1"/>
  <c r="C4034" i="1"/>
  <c r="Q4033" i="1"/>
  <c r="O4033" i="1"/>
  <c r="M4033" i="1"/>
  <c r="D4033" i="1"/>
  <c r="C4033" i="1"/>
  <c r="E4033" i="1" s="1"/>
  <c r="Q4032" i="1"/>
  <c r="O4032" i="1"/>
  <c r="M4032" i="1"/>
  <c r="D4032" i="1"/>
  <c r="E4032" i="1" s="1"/>
  <c r="C4032" i="1"/>
  <c r="Q4031" i="1"/>
  <c r="O4031" i="1"/>
  <c r="M4031" i="1"/>
  <c r="D4031" i="1"/>
  <c r="C4031" i="1"/>
  <c r="E4031" i="1" s="1"/>
  <c r="Q4030" i="1"/>
  <c r="O4030" i="1"/>
  <c r="M4030" i="1"/>
  <c r="D4030" i="1"/>
  <c r="C4030" i="1"/>
  <c r="Q4029" i="1"/>
  <c r="O4029" i="1"/>
  <c r="M4029" i="1"/>
  <c r="D4029" i="1"/>
  <c r="C4029" i="1"/>
  <c r="Q4028" i="1"/>
  <c r="O4028" i="1"/>
  <c r="M4028" i="1"/>
  <c r="D4028" i="1"/>
  <c r="C4028" i="1"/>
  <c r="E4028" i="1" s="1"/>
  <c r="Q4027" i="1"/>
  <c r="O4027" i="1"/>
  <c r="M4027" i="1"/>
  <c r="D4027" i="1"/>
  <c r="C4027" i="1"/>
  <c r="Q4026" i="1"/>
  <c r="O4026" i="1"/>
  <c r="M4026" i="1"/>
  <c r="D4026" i="1"/>
  <c r="C4026" i="1"/>
  <c r="Q4025" i="1"/>
  <c r="O4025" i="1"/>
  <c r="M4025" i="1"/>
  <c r="D4025" i="1"/>
  <c r="C4025" i="1"/>
  <c r="E4025" i="1" s="1"/>
  <c r="Q4024" i="1"/>
  <c r="O4024" i="1"/>
  <c r="M4024" i="1"/>
  <c r="D4024" i="1"/>
  <c r="E4024" i="1" s="1"/>
  <c r="C4024" i="1"/>
  <c r="Q4023" i="1"/>
  <c r="O4023" i="1"/>
  <c r="M4023" i="1"/>
  <c r="E4023" i="1"/>
  <c r="D4023" i="1"/>
  <c r="C4023" i="1"/>
  <c r="Q4022" i="1"/>
  <c r="O4022" i="1"/>
  <c r="M4022" i="1"/>
  <c r="D4022" i="1"/>
  <c r="C4022" i="1"/>
  <c r="E4022" i="1" s="1"/>
  <c r="Q4021" i="1"/>
  <c r="O4021" i="1"/>
  <c r="M4021" i="1"/>
  <c r="D4021" i="1"/>
  <c r="C4021" i="1"/>
  <c r="Q4020" i="1"/>
  <c r="O4020" i="1"/>
  <c r="M4020" i="1"/>
  <c r="E4020" i="1"/>
  <c r="D4020" i="1"/>
  <c r="C4020" i="1"/>
  <c r="Q4019" i="1"/>
  <c r="O4019" i="1"/>
  <c r="M4019" i="1"/>
  <c r="D4019" i="1"/>
  <c r="C4019" i="1"/>
  <c r="E4019" i="1" s="1"/>
  <c r="Q4018" i="1"/>
  <c r="O4018" i="1"/>
  <c r="M4018" i="1"/>
  <c r="D4018" i="1"/>
  <c r="C4018" i="1"/>
  <c r="Q4017" i="1"/>
  <c r="O4017" i="1"/>
  <c r="M4017" i="1"/>
  <c r="E4017" i="1"/>
  <c r="D4017" i="1"/>
  <c r="C4017" i="1"/>
  <c r="Q4016" i="1"/>
  <c r="O4016" i="1"/>
  <c r="M4016" i="1"/>
  <c r="D4016" i="1"/>
  <c r="C4016" i="1"/>
  <c r="E4016" i="1" s="1"/>
  <c r="Q4015" i="1"/>
  <c r="O4015" i="1"/>
  <c r="M4015" i="1"/>
  <c r="E4015" i="1"/>
  <c r="D4015" i="1"/>
  <c r="C4015" i="1"/>
  <c r="Q4014" i="1"/>
  <c r="O4014" i="1"/>
  <c r="M4014" i="1"/>
  <c r="D4014" i="1"/>
  <c r="C4014" i="1"/>
  <c r="Q4013" i="1"/>
  <c r="O4013" i="1"/>
  <c r="M4013" i="1"/>
  <c r="D4013" i="1"/>
  <c r="C4013" i="1"/>
  <c r="E4013" i="1" s="1"/>
  <c r="Q4012" i="1"/>
  <c r="O4012" i="1"/>
  <c r="M4012" i="1"/>
  <c r="E4012" i="1"/>
  <c r="D4012" i="1"/>
  <c r="C4012" i="1"/>
  <c r="Q4011" i="1"/>
  <c r="O4011" i="1"/>
  <c r="M4011" i="1"/>
  <c r="D4011" i="1"/>
  <c r="C4011" i="1"/>
  <c r="Q4010" i="1"/>
  <c r="O4010" i="1"/>
  <c r="M4010" i="1"/>
  <c r="D4010" i="1"/>
  <c r="C4010" i="1"/>
  <c r="E4010" i="1" s="1"/>
  <c r="Q4009" i="1"/>
  <c r="O4009" i="1"/>
  <c r="M4009" i="1"/>
  <c r="E4009" i="1"/>
  <c r="D4009" i="1"/>
  <c r="C4009" i="1"/>
  <c r="Q4008" i="1"/>
  <c r="O4008" i="1"/>
  <c r="M4008" i="1"/>
  <c r="D4008" i="1"/>
  <c r="C4008" i="1"/>
  <c r="Q4007" i="1"/>
  <c r="O4007" i="1"/>
  <c r="M4007" i="1"/>
  <c r="D4007" i="1"/>
  <c r="C4007" i="1"/>
  <c r="Q4006" i="1"/>
  <c r="O4006" i="1"/>
  <c r="M4006" i="1"/>
  <c r="D4006" i="1"/>
  <c r="C4006" i="1"/>
  <c r="Q4005" i="1"/>
  <c r="O4005" i="1"/>
  <c r="M4005" i="1"/>
  <c r="D4005" i="1"/>
  <c r="C4005" i="1"/>
  <c r="Q4004" i="1"/>
  <c r="O4004" i="1"/>
  <c r="M4004" i="1"/>
  <c r="D4004" i="1"/>
  <c r="C4004" i="1"/>
  <c r="E4004" i="1" s="1"/>
  <c r="Q4003" i="1"/>
  <c r="O4003" i="1"/>
  <c r="M4003" i="1"/>
  <c r="D4003" i="1"/>
  <c r="C4003" i="1"/>
  <c r="Q4002" i="1"/>
  <c r="O4002" i="1"/>
  <c r="M4002" i="1"/>
  <c r="D4002" i="1"/>
  <c r="C4002" i="1"/>
  <c r="Q4001" i="1"/>
  <c r="O4001" i="1"/>
  <c r="M4001" i="1"/>
  <c r="D4001" i="1"/>
  <c r="C4001" i="1"/>
  <c r="Q4000" i="1"/>
  <c r="O4000" i="1"/>
  <c r="M4000" i="1"/>
  <c r="D4000" i="1"/>
  <c r="C4000" i="1"/>
  <c r="Q3999" i="1"/>
  <c r="O3999" i="1"/>
  <c r="M3999" i="1"/>
  <c r="D3999" i="1"/>
  <c r="C3999" i="1"/>
  <c r="E3999" i="1" s="1"/>
  <c r="Q3998" i="1"/>
  <c r="O3998" i="1"/>
  <c r="M3998" i="1"/>
  <c r="D3998" i="1"/>
  <c r="C3998" i="1"/>
  <c r="Q3997" i="1"/>
  <c r="O3997" i="1"/>
  <c r="M3997" i="1"/>
  <c r="D3997" i="1"/>
  <c r="C3997" i="1"/>
  <c r="Q3996" i="1"/>
  <c r="O3996" i="1"/>
  <c r="M3996" i="1"/>
  <c r="D3996" i="1"/>
  <c r="C3996" i="1"/>
  <c r="E3996" i="1" s="1"/>
  <c r="Q3995" i="1"/>
  <c r="O3995" i="1"/>
  <c r="M3995" i="1"/>
  <c r="D3995" i="1"/>
  <c r="C3995" i="1"/>
  <c r="Q3994" i="1"/>
  <c r="O3994" i="1"/>
  <c r="M3994" i="1"/>
  <c r="D3994" i="1"/>
  <c r="C3994" i="1"/>
  <c r="Q3993" i="1"/>
  <c r="O3993" i="1"/>
  <c r="M3993" i="1"/>
  <c r="D3993" i="1"/>
  <c r="C3993" i="1"/>
  <c r="E3993" i="1" s="1"/>
  <c r="Q3992" i="1"/>
  <c r="O3992" i="1"/>
  <c r="M3992" i="1"/>
  <c r="D3992" i="1"/>
  <c r="C3992" i="1"/>
  <c r="Q3991" i="1"/>
  <c r="O3991" i="1"/>
  <c r="M3991" i="1"/>
  <c r="E3991" i="1"/>
  <c r="D3991" i="1"/>
  <c r="C3991" i="1"/>
  <c r="Q3990" i="1"/>
  <c r="O3990" i="1"/>
  <c r="M3990" i="1"/>
  <c r="D3990" i="1"/>
  <c r="C3990" i="1"/>
  <c r="E3990" i="1" s="1"/>
  <c r="Q3989" i="1"/>
  <c r="O3989" i="1"/>
  <c r="M3989" i="1"/>
  <c r="D3989" i="1"/>
  <c r="C3989" i="1"/>
  <c r="Q3988" i="1"/>
  <c r="O3988" i="1"/>
  <c r="M3988" i="1"/>
  <c r="E3988" i="1"/>
  <c r="D3988" i="1"/>
  <c r="C3988" i="1"/>
  <c r="Q3987" i="1"/>
  <c r="O3987" i="1"/>
  <c r="M3987" i="1"/>
  <c r="D3987" i="1"/>
  <c r="C3987" i="1"/>
  <c r="E3987" i="1" s="1"/>
  <c r="Q3986" i="1"/>
  <c r="O3986" i="1"/>
  <c r="M3986" i="1"/>
  <c r="D3986" i="1"/>
  <c r="C3986" i="1"/>
  <c r="Q3985" i="1"/>
  <c r="O3985" i="1"/>
  <c r="M3985" i="1"/>
  <c r="E3985" i="1"/>
  <c r="D3985" i="1"/>
  <c r="C3985" i="1"/>
  <c r="Q3984" i="1"/>
  <c r="O3984" i="1"/>
  <c r="M3984" i="1"/>
  <c r="D3984" i="1"/>
  <c r="C3984" i="1"/>
  <c r="E3984" i="1" s="1"/>
  <c r="Q3983" i="1"/>
  <c r="O3983" i="1"/>
  <c r="M3983" i="1"/>
  <c r="E3983" i="1"/>
  <c r="D3983" i="1"/>
  <c r="C3983" i="1"/>
  <c r="Q3982" i="1"/>
  <c r="O3982" i="1"/>
  <c r="M3982" i="1"/>
  <c r="D3982" i="1"/>
  <c r="C3982" i="1"/>
  <c r="Q3981" i="1"/>
  <c r="O3981" i="1"/>
  <c r="M3981" i="1"/>
  <c r="D3981" i="1"/>
  <c r="C3981" i="1"/>
  <c r="E3981" i="1" s="1"/>
  <c r="Q3980" i="1"/>
  <c r="O3980" i="1"/>
  <c r="M3980" i="1"/>
  <c r="E3980" i="1"/>
  <c r="D3980" i="1"/>
  <c r="C3980" i="1"/>
  <c r="Q3979" i="1"/>
  <c r="O3979" i="1"/>
  <c r="M3979" i="1"/>
  <c r="D3979" i="1"/>
  <c r="C3979" i="1"/>
  <c r="Q3978" i="1"/>
  <c r="O3978" i="1"/>
  <c r="M3978" i="1"/>
  <c r="D3978" i="1"/>
  <c r="C3978" i="1"/>
  <c r="E3978" i="1" s="1"/>
  <c r="Q3977" i="1"/>
  <c r="O3977" i="1"/>
  <c r="M3977" i="1"/>
  <c r="E3977" i="1"/>
  <c r="D3977" i="1"/>
  <c r="C3977" i="1"/>
  <c r="Q3976" i="1"/>
  <c r="O3976" i="1"/>
  <c r="M3976" i="1"/>
  <c r="D3976" i="1"/>
  <c r="C3976" i="1"/>
  <c r="Q3975" i="1"/>
  <c r="O3975" i="1"/>
  <c r="M3975" i="1"/>
  <c r="D3975" i="1"/>
  <c r="C3975" i="1"/>
  <c r="E3975" i="1" s="1"/>
  <c r="Q3974" i="1"/>
  <c r="O3974" i="1"/>
  <c r="M3974" i="1"/>
  <c r="D3974" i="1"/>
  <c r="C3974" i="1"/>
  <c r="Q3973" i="1"/>
  <c r="O3973" i="1"/>
  <c r="M3973" i="1"/>
  <c r="D3973" i="1"/>
  <c r="C3973" i="1"/>
  <c r="Q3972" i="1"/>
  <c r="O3972" i="1"/>
  <c r="M3972" i="1"/>
  <c r="D3972" i="1"/>
  <c r="C3972" i="1"/>
  <c r="E3972" i="1" s="1"/>
  <c r="Q3971" i="1"/>
  <c r="O3971" i="1"/>
  <c r="M3971" i="1"/>
  <c r="D3971" i="1"/>
  <c r="C3971" i="1"/>
  <c r="Q3970" i="1"/>
  <c r="O3970" i="1"/>
  <c r="M3970" i="1"/>
  <c r="D3970" i="1"/>
  <c r="C3970" i="1"/>
  <c r="Q3969" i="1"/>
  <c r="O3969" i="1"/>
  <c r="M3969" i="1"/>
  <c r="D3969" i="1"/>
  <c r="C3969" i="1"/>
  <c r="E3969" i="1" s="1"/>
  <c r="Q3968" i="1"/>
  <c r="O3968" i="1"/>
  <c r="M3968" i="1"/>
  <c r="D3968" i="1"/>
  <c r="C3968" i="1"/>
  <c r="Q3967" i="1"/>
  <c r="O3967" i="1"/>
  <c r="M3967" i="1"/>
  <c r="D3967" i="1"/>
  <c r="C3967" i="1"/>
  <c r="E3967" i="1" s="1"/>
  <c r="Q3966" i="1"/>
  <c r="O3966" i="1"/>
  <c r="M3966" i="1"/>
  <c r="D3966" i="1"/>
  <c r="C3966" i="1"/>
  <c r="Q3965" i="1"/>
  <c r="O3965" i="1"/>
  <c r="M3965" i="1"/>
  <c r="D3965" i="1"/>
  <c r="C3965" i="1"/>
  <c r="Q3964" i="1"/>
  <c r="O3964" i="1"/>
  <c r="M3964" i="1"/>
  <c r="D3964" i="1"/>
  <c r="C3964" i="1"/>
  <c r="E3964" i="1" s="1"/>
  <c r="Q3963" i="1"/>
  <c r="O3963" i="1"/>
  <c r="M3963" i="1"/>
  <c r="D3963" i="1"/>
  <c r="C3963" i="1"/>
  <c r="Q3962" i="1"/>
  <c r="O3962" i="1"/>
  <c r="M3962" i="1"/>
  <c r="D3962" i="1"/>
  <c r="C3962" i="1"/>
  <c r="Q3961" i="1"/>
  <c r="O3961" i="1"/>
  <c r="M3961" i="1"/>
  <c r="D3961" i="1"/>
  <c r="C3961" i="1"/>
  <c r="E3961" i="1" s="1"/>
  <c r="Q3960" i="1"/>
  <c r="O3960" i="1"/>
  <c r="M3960" i="1"/>
  <c r="D3960" i="1"/>
  <c r="C3960" i="1"/>
  <c r="Q3959" i="1"/>
  <c r="O3959" i="1"/>
  <c r="M3959" i="1"/>
  <c r="E3959" i="1"/>
  <c r="D3959" i="1"/>
  <c r="C3959" i="1"/>
  <c r="Q3958" i="1"/>
  <c r="O3958" i="1"/>
  <c r="M3958" i="1"/>
  <c r="D3958" i="1"/>
  <c r="C3958" i="1"/>
  <c r="E3958" i="1" s="1"/>
  <c r="Q3957" i="1"/>
  <c r="O3957" i="1"/>
  <c r="M3957" i="1"/>
  <c r="D3957" i="1"/>
  <c r="C3957" i="1"/>
  <c r="Q3956" i="1"/>
  <c r="O3956" i="1"/>
  <c r="M3956" i="1"/>
  <c r="E3956" i="1"/>
  <c r="D3956" i="1"/>
  <c r="C3956" i="1"/>
  <c r="Q3955" i="1"/>
  <c r="O3955" i="1"/>
  <c r="M3955" i="1"/>
  <c r="D3955" i="1"/>
  <c r="C3955" i="1"/>
  <c r="E3955" i="1" s="1"/>
  <c r="Q3954" i="1"/>
  <c r="O3954" i="1"/>
  <c r="M3954" i="1"/>
  <c r="D3954" i="1"/>
  <c r="C3954" i="1"/>
  <c r="Q3953" i="1"/>
  <c r="O3953" i="1"/>
  <c r="M3953" i="1"/>
  <c r="E3953" i="1"/>
  <c r="D3953" i="1"/>
  <c r="C3953" i="1"/>
  <c r="Q3952" i="1"/>
  <c r="O3952" i="1"/>
  <c r="M3952" i="1"/>
  <c r="D3952" i="1"/>
  <c r="C3952" i="1"/>
  <c r="E3952" i="1" s="1"/>
  <c r="Q3951" i="1"/>
  <c r="O3951" i="1"/>
  <c r="M3951" i="1"/>
  <c r="D3951" i="1"/>
  <c r="C3951" i="1"/>
  <c r="Q3950" i="1"/>
  <c r="O3950" i="1"/>
  <c r="M3950" i="1"/>
  <c r="D3950" i="1"/>
  <c r="C3950" i="1"/>
  <c r="Q3949" i="1"/>
  <c r="O3949" i="1"/>
  <c r="M3949" i="1"/>
  <c r="D3949" i="1"/>
  <c r="C3949" i="1"/>
  <c r="E3949" i="1" s="1"/>
  <c r="Q3948" i="1"/>
  <c r="O3948" i="1"/>
  <c r="M3948" i="1"/>
  <c r="D3948" i="1"/>
  <c r="C3948" i="1"/>
  <c r="Q3947" i="1"/>
  <c r="O3947" i="1"/>
  <c r="M3947" i="1"/>
  <c r="D3947" i="1"/>
  <c r="C3947" i="1"/>
  <c r="Q3946" i="1"/>
  <c r="O3946" i="1"/>
  <c r="M3946" i="1"/>
  <c r="D3946" i="1"/>
  <c r="C3946" i="1"/>
  <c r="E3946" i="1" s="1"/>
  <c r="Q3945" i="1"/>
  <c r="O3945" i="1"/>
  <c r="M3945" i="1"/>
  <c r="D3945" i="1"/>
  <c r="C3945" i="1"/>
  <c r="E3945" i="1" s="1"/>
  <c r="Q3944" i="1"/>
  <c r="O3944" i="1"/>
  <c r="M3944" i="1"/>
  <c r="D3944" i="1"/>
  <c r="C3944" i="1"/>
  <c r="Q3943" i="1"/>
  <c r="O3943" i="1"/>
  <c r="M3943" i="1"/>
  <c r="D3943" i="1"/>
  <c r="C3943" i="1"/>
  <c r="E3943" i="1" s="1"/>
  <c r="Q3942" i="1"/>
  <c r="O3942" i="1"/>
  <c r="M3942" i="1"/>
  <c r="D3942" i="1"/>
  <c r="C3942" i="1"/>
  <c r="E3942" i="1" s="1"/>
  <c r="Q3941" i="1"/>
  <c r="O3941" i="1"/>
  <c r="M3941" i="1"/>
  <c r="D3941" i="1"/>
  <c r="C3941" i="1"/>
  <c r="Q3940" i="1"/>
  <c r="O3940" i="1"/>
  <c r="M3940" i="1"/>
  <c r="E3940" i="1"/>
  <c r="D3940" i="1"/>
  <c r="C3940" i="1"/>
  <c r="Q3939" i="1"/>
  <c r="O3939" i="1"/>
  <c r="M3939" i="1"/>
  <c r="D3939" i="1"/>
  <c r="C3939" i="1"/>
  <c r="E3939" i="1" s="1"/>
  <c r="Q3938" i="1"/>
  <c r="O3938" i="1"/>
  <c r="M3938" i="1"/>
  <c r="D3938" i="1"/>
  <c r="C3938" i="1"/>
  <c r="Q3937" i="1"/>
  <c r="O3937" i="1"/>
  <c r="M3937" i="1"/>
  <c r="E3937" i="1"/>
  <c r="D3937" i="1"/>
  <c r="C3937" i="1"/>
  <c r="Q3936" i="1"/>
  <c r="O3936" i="1"/>
  <c r="M3936" i="1"/>
  <c r="D3936" i="1"/>
  <c r="C3936" i="1"/>
  <c r="E3936" i="1" s="1"/>
  <c r="Q3935" i="1"/>
  <c r="O3935" i="1"/>
  <c r="M3935" i="1"/>
  <c r="E3935" i="1"/>
  <c r="D3935" i="1"/>
  <c r="C3935" i="1"/>
  <c r="Q3934" i="1"/>
  <c r="O3934" i="1"/>
  <c r="M3934" i="1"/>
  <c r="D3934" i="1"/>
  <c r="C3934" i="1"/>
  <c r="E3934" i="1" s="1"/>
  <c r="Q3933" i="1"/>
  <c r="O3933" i="1"/>
  <c r="M3933" i="1"/>
  <c r="D3933" i="1"/>
  <c r="C3933" i="1"/>
  <c r="E3933" i="1" s="1"/>
  <c r="Q3932" i="1"/>
  <c r="O3932" i="1"/>
  <c r="M3932" i="1"/>
  <c r="E3932" i="1"/>
  <c r="D3932" i="1"/>
  <c r="C3932" i="1"/>
  <c r="Q3931" i="1"/>
  <c r="O3931" i="1"/>
  <c r="M3931" i="1"/>
  <c r="D3931" i="1"/>
  <c r="C3931" i="1"/>
  <c r="E3931" i="1" s="1"/>
  <c r="Q3930" i="1"/>
  <c r="O3930" i="1"/>
  <c r="M3930" i="1"/>
  <c r="D3930" i="1"/>
  <c r="C3930" i="1"/>
  <c r="E3930" i="1" s="1"/>
  <c r="Q3929" i="1"/>
  <c r="O3929" i="1"/>
  <c r="M3929" i="1"/>
  <c r="E3929" i="1"/>
  <c r="D3929" i="1"/>
  <c r="C3929" i="1"/>
  <c r="Q3928" i="1"/>
  <c r="O3928" i="1"/>
  <c r="M3928" i="1"/>
  <c r="D3928" i="1"/>
  <c r="C3928" i="1"/>
  <c r="Q3927" i="1"/>
  <c r="O3927" i="1"/>
  <c r="M3927" i="1"/>
  <c r="D3927" i="1"/>
  <c r="C3927" i="1"/>
  <c r="E3927" i="1" s="1"/>
  <c r="Q3926" i="1"/>
  <c r="O3926" i="1"/>
  <c r="M3926" i="1"/>
  <c r="D3926" i="1"/>
  <c r="C3926" i="1"/>
  <c r="Q3925" i="1"/>
  <c r="O3925" i="1"/>
  <c r="M3925" i="1"/>
  <c r="D3925" i="1"/>
  <c r="C3925" i="1"/>
  <c r="Q3924" i="1"/>
  <c r="O3924" i="1"/>
  <c r="M3924" i="1"/>
  <c r="D3924" i="1"/>
  <c r="C3924" i="1"/>
  <c r="E3924" i="1" s="1"/>
  <c r="Q3923" i="1"/>
  <c r="O3923" i="1"/>
  <c r="M3923" i="1"/>
  <c r="D3923" i="1"/>
  <c r="C3923" i="1"/>
  <c r="Q3922" i="1"/>
  <c r="O3922" i="1"/>
  <c r="M3922" i="1"/>
  <c r="D3922" i="1"/>
  <c r="C3922" i="1"/>
  <c r="Q3921" i="1"/>
  <c r="O3921" i="1"/>
  <c r="M3921" i="1"/>
  <c r="D3921" i="1"/>
  <c r="C3921" i="1"/>
  <c r="E3921" i="1" s="1"/>
  <c r="Q3920" i="1"/>
  <c r="O3920" i="1"/>
  <c r="M3920" i="1"/>
  <c r="D3920" i="1"/>
  <c r="C3920" i="1"/>
  <c r="Q3919" i="1"/>
  <c r="O3919" i="1"/>
  <c r="M3919" i="1"/>
  <c r="D3919" i="1"/>
  <c r="C3919" i="1"/>
  <c r="Q3918" i="1"/>
  <c r="O3918" i="1"/>
  <c r="M3918" i="1"/>
  <c r="D3918" i="1"/>
  <c r="C3918" i="1"/>
  <c r="E3918" i="1" s="1"/>
  <c r="Q3917" i="1"/>
  <c r="O3917" i="1"/>
  <c r="M3917" i="1"/>
  <c r="D3917" i="1"/>
  <c r="C3917" i="1"/>
  <c r="E3917" i="1" s="1"/>
  <c r="Q3916" i="1"/>
  <c r="O3916" i="1"/>
  <c r="M3916" i="1"/>
  <c r="E3916" i="1"/>
  <c r="D3916" i="1"/>
  <c r="C3916" i="1"/>
  <c r="Q3915" i="1"/>
  <c r="O3915" i="1"/>
  <c r="M3915" i="1"/>
  <c r="D3915" i="1"/>
  <c r="C3915" i="1"/>
  <c r="E3915" i="1" s="1"/>
  <c r="Q3914" i="1"/>
  <c r="O3914" i="1"/>
  <c r="M3914" i="1"/>
  <c r="D3914" i="1"/>
  <c r="C3914" i="1"/>
  <c r="E3914" i="1" s="1"/>
  <c r="Q3913" i="1"/>
  <c r="O3913" i="1"/>
  <c r="M3913" i="1"/>
  <c r="E3913" i="1"/>
  <c r="D3913" i="1"/>
  <c r="C3913" i="1"/>
  <c r="Q3912" i="1"/>
  <c r="O3912" i="1"/>
  <c r="M3912" i="1"/>
  <c r="D3912" i="1"/>
  <c r="C3912" i="1"/>
  <c r="Q3911" i="1"/>
  <c r="O3911" i="1"/>
  <c r="M3911" i="1"/>
  <c r="D3911" i="1"/>
  <c r="C3911" i="1"/>
  <c r="Q3910" i="1"/>
  <c r="O3910" i="1"/>
  <c r="M3910" i="1"/>
  <c r="D3910" i="1"/>
  <c r="C3910" i="1"/>
  <c r="Q3909" i="1"/>
  <c r="O3909" i="1"/>
  <c r="M3909" i="1"/>
  <c r="D3909" i="1"/>
  <c r="C3909" i="1"/>
  <c r="E3909" i="1" s="1"/>
  <c r="Q3908" i="1"/>
  <c r="O3908" i="1"/>
  <c r="M3908" i="1"/>
  <c r="D3908" i="1"/>
  <c r="C3908" i="1"/>
  <c r="E3908" i="1" s="1"/>
  <c r="Q3907" i="1"/>
  <c r="O3907" i="1"/>
  <c r="M3907" i="1"/>
  <c r="D3907" i="1"/>
  <c r="C3907" i="1"/>
  <c r="Q3906" i="1"/>
  <c r="O3906" i="1"/>
  <c r="M3906" i="1"/>
  <c r="D3906" i="1"/>
  <c r="C3906" i="1"/>
  <c r="E3906" i="1" s="1"/>
  <c r="Q3905" i="1"/>
  <c r="O3905" i="1"/>
  <c r="M3905" i="1"/>
  <c r="D3905" i="1"/>
  <c r="C3905" i="1"/>
  <c r="Q3904" i="1"/>
  <c r="O3904" i="1"/>
  <c r="M3904" i="1"/>
  <c r="D3904" i="1"/>
  <c r="C3904" i="1"/>
  <c r="Q3903" i="1"/>
  <c r="O3903" i="1"/>
  <c r="M3903" i="1"/>
  <c r="D3903" i="1"/>
  <c r="C3903" i="1"/>
  <c r="E3903" i="1" s="1"/>
  <c r="Q3902" i="1"/>
  <c r="O3902" i="1"/>
  <c r="M3902" i="1"/>
  <c r="D3902" i="1"/>
  <c r="C3902" i="1"/>
  <c r="Q3901" i="1"/>
  <c r="O3901" i="1"/>
  <c r="M3901" i="1"/>
  <c r="D3901" i="1"/>
  <c r="C3901" i="1"/>
  <c r="Q3900" i="1"/>
  <c r="O3900" i="1"/>
  <c r="M3900" i="1"/>
  <c r="D3900" i="1"/>
  <c r="C3900" i="1"/>
  <c r="E3900" i="1" s="1"/>
  <c r="Q3899" i="1"/>
  <c r="O3899" i="1"/>
  <c r="M3899" i="1"/>
  <c r="D3899" i="1"/>
  <c r="C3899" i="1"/>
  <c r="Q3898" i="1"/>
  <c r="O3898" i="1"/>
  <c r="M3898" i="1"/>
  <c r="D3898" i="1"/>
  <c r="C3898" i="1"/>
  <c r="Q3897" i="1"/>
  <c r="O3897" i="1"/>
  <c r="M3897" i="1"/>
  <c r="D3897" i="1"/>
  <c r="C3897" i="1"/>
  <c r="E3897" i="1" s="1"/>
  <c r="Q3896" i="1"/>
  <c r="O3896" i="1"/>
  <c r="M3896" i="1"/>
  <c r="D3896" i="1"/>
  <c r="C3896" i="1"/>
  <c r="Q3895" i="1"/>
  <c r="O3895" i="1"/>
  <c r="M3895" i="1"/>
  <c r="E3895" i="1"/>
  <c r="D3895" i="1"/>
  <c r="C3895" i="1"/>
  <c r="Q3894" i="1"/>
  <c r="O3894" i="1"/>
  <c r="M3894" i="1"/>
  <c r="D3894" i="1"/>
  <c r="C3894" i="1"/>
  <c r="Q3893" i="1"/>
  <c r="O3893" i="1"/>
  <c r="M3893" i="1"/>
  <c r="D3893" i="1"/>
  <c r="C3893" i="1"/>
  <c r="Q3892" i="1"/>
  <c r="O3892" i="1"/>
  <c r="M3892" i="1"/>
  <c r="E3892" i="1"/>
  <c r="D3892" i="1"/>
  <c r="C3892" i="1"/>
  <c r="Q3891" i="1"/>
  <c r="O3891" i="1"/>
  <c r="M3891" i="1"/>
  <c r="D3891" i="1"/>
  <c r="C3891" i="1"/>
  <c r="E3891" i="1" s="1"/>
  <c r="Q3890" i="1"/>
  <c r="O3890" i="1"/>
  <c r="M3890" i="1"/>
  <c r="D3890" i="1"/>
  <c r="C3890" i="1"/>
  <c r="Q3889" i="1"/>
  <c r="O3889" i="1"/>
  <c r="M3889" i="1"/>
  <c r="E3889" i="1"/>
  <c r="D3889" i="1"/>
  <c r="C3889" i="1"/>
  <c r="Q3888" i="1"/>
  <c r="O3888" i="1"/>
  <c r="M3888" i="1"/>
  <c r="D3888" i="1"/>
  <c r="C3888" i="1"/>
  <c r="E3888" i="1" s="1"/>
  <c r="Q3887" i="1"/>
  <c r="O3887" i="1"/>
  <c r="M3887" i="1"/>
  <c r="D3887" i="1"/>
  <c r="C3887" i="1"/>
  <c r="Q3886" i="1"/>
  <c r="O3886" i="1"/>
  <c r="M3886" i="1"/>
  <c r="D3886" i="1"/>
  <c r="C3886" i="1"/>
  <c r="Q3885" i="1"/>
  <c r="O3885" i="1"/>
  <c r="M3885" i="1"/>
  <c r="D3885" i="1"/>
  <c r="C3885" i="1"/>
  <c r="E3885" i="1" s="1"/>
  <c r="Q3884" i="1"/>
  <c r="O3884" i="1"/>
  <c r="M3884" i="1"/>
  <c r="D3884" i="1"/>
  <c r="C3884" i="1"/>
  <c r="Q3883" i="1"/>
  <c r="O3883" i="1"/>
  <c r="M3883" i="1"/>
  <c r="D3883" i="1"/>
  <c r="C3883" i="1"/>
  <c r="E3883" i="1" s="1"/>
  <c r="Q3882" i="1"/>
  <c r="O3882" i="1"/>
  <c r="M3882" i="1"/>
  <c r="D3882" i="1"/>
  <c r="C3882" i="1"/>
  <c r="E3882" i="1" s="1"/>
  <c r="Q3881" i="1"/>
  <c r="O3881" i="1"/>
  <c r="M3881" i="1"/>
  <c r="D3881" i="1"/>
  <c r="C3881" i="1"/>
  <c r="E3881" i="1" s="1"/>
  <c r="Q3880" i="1"/>
  <c r="O3880" i="1"/>
  <c r="M3880" i="1"/>
  <c r="D3880" i="1"/>
  <c r="C3880" i="1"/>
  <c r="Q3879" i="1"/>
  <c r="O3879" i="1"/>
  <c r="M3879" i="1"/>
  <c r="D3879" i="1"/>
  <c r="C3879" i="1"/>
  <c r="E3879" i="1" s="1"/>
  <c r="Q3878" i="1"/>
  <c r="O3878" i="1"/>
  <c r="M3878" i="1"/>
  <c r="D3878" i="1"/>
  <c r="C3878" i="1"/>
  <c r="E3878" i="1" s="1"/>
  <c r="Q3877" i="1"/>
  <c r="O3877" i="1"/>
  <c r="M3877" i="1"/>
  <c r="D3877" i="1"/>
  <c r="C3877" i="1"/>
  <c r="Q3876" i="1"/>
  <c r="O3876" i="1"/>
  <c r="M3876" i="1"/>
  <c r="D3876" i="1"/>
  <c r="C3876" i="1"/>
  <c r="E3876" i="1" s="1"/>
  <c r="Q3875" i="1"/>
  <c r="O3875" i="1"/>
  <c r="M3875" i="1"/>
  <c r="D3875" i="1"/>
  <c r="C3875" i="1"/>
  <c r="E3875" i="1" s="1"/>
  <c r="Q3874" i="1"/>
  <c r="O3874" i="1"/>
  <c r="M3874" i="1"/>
  <c r="D3874" i="1"/>
  <c r="C3874" i="1"/>
  <c r="Q3873" i="1"/>
  <c r="O3873" i="1"/>
  <c r="M3873" i="1"/>
  <c r="D3873" i="1"/>
  <c r="C3873" i="1"/>
  <c r="E3873" i="1" s="1"/>
  <c r="Q3872" i="1"/>
  <c r="O3872" i="1"/>
  <c r="M3872" i="1"/>
  <c r="D3872" i="1"/>
  <c r="C3872" i="1"/>
  <c r="E3872" i="1" s="1"/>
  <c r="Q3871" i="1"/>
  <c r="O3871" i="1"/>
  <c r="M3871" i="1"/>
  <c r="E3871" i="1"/>
  <c r="D3871" i="1"/>
  <c r="C3871" i="1"/>
  <c r="Q3870" i="1"/>
  <c r="O3870" i="1"/>
  <c r="M3870" i="1"/>
  <c r="D3870" i="1"/>
  <c r="C3870" i="1"/>
  <c r="E3870" i="1" s="1"/>
  <c r="Q3869" i="1"/>
  <c r="O3869" i="1"/>
  <c r="M3869" i="1"/>
  <c r="D3869" i="1"/>
  <c r="C3869" i="1"/>
  <c r="E3869" i="1" s="1"/>
  <c r="Q3868" i="1"/>
  <c r="O3868" i="1"/>
  <c r="M3868" i="1"/>
  <c r="E3868" i="1"/>
  <c r="D3868" i="1"/>
  <c r="C3868" i="1"/>
  <c r="Q3867" i="1"/>
  <c r="O3867" i="1"/>
  <c r="M3867" i="1"/>
  <c r="D3867" i="1"/>
  <c r="C3867" i="1"/>
  <c r="E3867" i="1" s="1"/>
  <c r="Q3866" i="1"/>
  <c r="O3866" i="1"/>
  <c r="M3866" i="1"/>
  <c r="D3866" i="1"/>
  <c r="C3866" i="1"/>
  <c r="E3866" i="1" s="1"/>
  <c r="Q3865" i="1"/>
  <c r="O3865" i="1"/>
  <c r="M3865" i="1"/>
  <c r="E3865" i="1"/>
  <c r="D3865" i="1"/>
  <c r="C3865" i="1"/>
  <c r="Q3864" i="1"/>
  <c r="O3864" i="1"/>
  <c r="M3864" i="1"/>
  <c r="D3864" i="1"/>
  <c r="C3864" i="1"/>
  <c r="Q3863" i="1"/>
  <c r="O3863" i="1"/>
  <c r="M3863" i="1"/>
  <c r="D3863" i="1"/>
  <c r="C3863" i="1"/>
  <c r="E3863" i="1" s="1"/>
  <c r="Q3862" i="1"/>
  <c r="O3862" i="1"/>
  <c r="M3862" i="1"/>
  <c r="D3862" i="1"/>
  <c r="C3862" i="1"/>
  <c r="Q3861" i="1"/>
  <c r="O3861" i="1"/>
  <c r="M3861" i="1"/>
  <c r="D3861" i="1"/>
  <c r="C3861" i="1"/>
  <c r="Q3860" i="1"/>
  <c r="O3860" i="1"/>
  <c r="M3860" i="1"/>
  <c r="D3860" i="1"/>
  <c r="C3860" i="1"/>
  <c r="E3860" i="1" s="1"/>
  <c r="Q3859" i="1"/>
  <c r="O3859" i="1"/>
  <c r="M3859" i="1"/>
  <c r="D3859" i="1"/>
  <c r="C3859" i="1"/>
  <c r="Q3858" i="1"/>
  <c r="O3858" i="1"/>
  <c r="M3858" i="1"/>
  <c r="D3858" i="1"/>
  <c r="C3858" i="1"/>
  <c r="Q3857" i="1"/>
  <c r="O3857" i="1"/>
  <c r="M3857" i="1"/>
  <c r="D3857" i="1"/>
  <c r="C3857" i="1"/>
  <c r="E3857" i="1" s="1"/>
  <c r="Q3856" i="1"/>
  <c r="O3856" i="1"/>
  <c r="M3856" i="1"/>
  <c r="D3856" i="1"/>
  <c r="C3856" i="1"/>
  <c r="Q3855" i="1"/>
  <c r="O3855" i="1"/>
  <c r="M3855" i="1"/>
  <c r="D3855" i="1"/>
  <c r="C3855" i="1"/>
  <c r="Q3854" i="1"/>
  <c r="O3854" i="1"/>
  <c r="M3854" i="1"/>
  <c r="D3854" i="1"/>
  <c r="C3854" i="1"/>
  <c r="Q3853" i="1"/>
  <c r="O3853" i="1"/>
  <c r="M3853" i="1"/>
  <c r="D3853" i="1"/>
  <c r="C3853" i="1"/>
  <c r="E3853" i="1" s="1"/>
  <c r="Q3852" i="1"/>
  <c r="O3852" i="1"/>
  <c r="M3852" i="1"/>
  <c r="E3852" i="1"/>
  <c r="D3852" i="1"/>
  <c r="C3852" i="1"/>
  <c r="Q3851" i="1"/>
  <c r="O3851" i="1"/>
  <c r="M3851" i="1"/>
  <c r="D3851" i="1"/>
  <c r="C3851" i="1"/>
  <c r="E3851" i="1" s="1"/>
  <c r="Q3850" i="1"/>
  <c r="O3850" i="1"/>
  <c r="M3850" i="1"/>
  <c r="D3850" i="1"/>
  <c r="C3850" i="1"/>
  <c r="E3850" i="1" s="1"/>
  <c r="Q3849" i="1"/>
  <c r="O3849" i="1"/>
  <c r="M3849" i="1"/>
  <c r="E3849" i="1"/>
  <c r="D3849" i="1"/>
  <c r="C3849" i="1"/>
  <c r="Q3848" i="1"/>
  <c r="O3848" i="1"/>
  <c r="M3848" i="1"/>
  <c r="D3848" i="1"/>
  <c r="C3848" i="1"/>
  <c r="Q3847" i="1"/>
  <c r="O3847" i="1"/>
  <c r="M3847" i="1"/>
  <c r="D3847" i="1"/>
  <c r="E3847" i="1" s="1"/>
  <c r="C3847" i="1"/>
  <c r="Q3846" i="1"/>
  <c r="O3846" i="1"/>
  <c r="M3846" i="1"/>
  <c r="D3846" i="1"/>
  <c r="E3846" i="1" s="1"/>
  <c r="C3846" i="1"/>
  <c r="Q3845" i="1"/>
  <c r="O3845" i="1"/>
  <c r="M3845" i="1"/>
  <c r="D3845" i="1"/>
  <c r="C3845" i="1"/>
  <c r="E3845" i="1" s="1"/>
  <c r="Q3844" i="1"/>
  <c r="O3844" i="1"/>
  <c r="M3844" i="1"/>
  <c r="D3844" i="1"/>
  <c r="E3844" i="1" s="1"/>
  <c r="C3844" i="1"/>
  <c r="Q3843" i="1"/>
  <c r="O3843" i="1"/>
  <c r="M3843" i="1"/>
  <c r="D3843" i="1"/>
  <c r="C3843" i="1"/>
  <c r="Q3842" i="1"/>
  <c r="O3842" i="1"/>
  <c r="M3842" i="1"/>
  <c r="D3842" i="1"/>
  <c r="C3842" i="1"/>
  <c r="E3842" i="1" s="1"/>
  <c r="Q3841" i="1"/>
  <c r="O3841" i="1"/>
  <c r="M3841" i="1"/>
  <c r="D3841" i="1"/>
  <c r="E3841" i="1" s="1"/>
  <c r="C3841" i="1"/>
  <c r="Q3840" i="1"/>
  <c r="O3840" i="1"/>
  <c r="M3840" i="1"/>
  <c r="D3840" i="1"/>
  <c r="C3840" i="1"/>
  <c r="Q3839" i="1"/>
  <c r="O3839" i="1"/>
  <c r="M3839" i="1"/>
  <c r="D3839" i="1"/>
  <c r="C3839" i="1"/>
  <c r="E3839" i="1" s="1"/>
  <c r="Q3838" i="1"/>
  <c r="O3838" i="1"/>
  <c r="M3838" i="1"/>
  <c r="D3838" i="1"/>
  <c r="E3838" i="1" s="1"/>
  <c r="C3838" i="1"/>
  <c r="Q3837" i="1"/>
  <c r="O3837" i="1"/>
  <c r="M3837" i="1"/>
  <c r="D3837" i="1"/>
  <c r="C3837" i="1"/>
  <c r="Q3836" i="1"/>
  <c r="O3836" i="1"/>
  <c r="M3836" i="1"/>
  <c r="D3836" i="1"/>
  <c r="C3836" i="1"/>
  <c r="E3836" i="1" s="1"/>
  <c r="Q3835" i="1"/>
  <c r="O3835" i="1"/>
  <c r="M3835" i="1"/>
  <c r="D3835" i="1"/>
  <c r="C3835" i="1"/>
  <c r="Q3834" i="1"/>
  <c r="O3834" i="1"/>
  <c r="M3834" i="1"/>
  <c r="D3834" i="1"/>
  <c r="C3834" i="1"/>
  <c r="Q3833" i="1"/>
  <c r="O3833" i="1"/>
  <c r="M3833" i="1"/>
  <c r="D3833" i="1"/>
  <c r="C3833" i="1"/>
  <c r="E3833" i="1" s="1"/>
  <c r="Q3832" i="1"/>
  <c r="O3832" i="1"/>
  <c r="M3832" i="1"/>
  <c r="D3832" i="1"/>
  <c r="E3832" i="1" s="1"/>
  <c r="C3832" i="1"/>
  <c r="Q3831" i="1"/>
  <c r="O3831" i="1"/>
  <c r="M3831" i="1"/>
  <c r="D3831" i="1"/>
  <c r="C3831" i="1"/>
  <c r="E3831" i="1" s="1"/>
  <c r="Q3830" i="1"/>
  <c r="O3830" i="1"/>
  <c r="M3830" i="1"/>
  <c r="D3830" i="1"/>
  <c r="C3830" i="1"/>
  <c r="Q3829" i="1"/>
  <c r="O3829" i="1"/>
  <c r="M3829" i="1"/>
  <c r="D3829" i="1"/>
  <c r="C3829" i="1"/>
  <c r="Q3828" i="1"/>
  <c r="O3828" i="1"/>
  <c r="M3828" i="1"/>
  <c r="D3828" i="1"/>
  <c r="C3828" i="1"/>
  <c r="E3828" i="1" s="1"/>
  <c r="Q3827" i="1"/>
  <c r="O3827" i="1"/>
  <c r="M3827" i="1"/>
  <c r="D3827" i="1"/>
  <c r="C3827" i="1"/>
  <c r="E3827" i="1" s="1"/>
  <c r="Q3826" i="1"/>
  <c r="O3826" i="1"/>
  <c r="M3826" i="1"/>
  <c r="D3826" i="1"/>
  <c r="C3826" i="1"/>
  <c r="Q3825" i="1"/>
  <c r="O3825" i="1"/>
  <c r="M3825" i="1"/>
  <c r="D3825" i="1"/>
  <c r="C3825" i="1"/>
  <c r="E3825" i="1" s="1"/>
  <c r="Q3824" i="1"/>
  <c r="O3824" i="1"/>
  <c r="M3824" i="1"/>
  <c r="D3824" i="1"/>
  <c r="C3824" i="1"/>
  <c r="Q3823" i="1"/>
  <c r="O3823" i="1"/>
  <c r="M3823" i="1"/>
  <c r="E3823" i="1"/>
  <c r="D3823" i="1"/>
  <c r="C3823" i="1"/>
  <c r="Q3822" i="1"/>
  <c r="O3822" i="1"/>
  <c r="M3822" i="1"/>
  <c r="D3822" i="1"/>
  <c r="C3822" i="1"/>
  <c r="E3822" i="1" s="1"/>
  <c r="Q3821" i="1"/>
  <c r="O3821" i="1"/>
  <c r="M3821" i="1"/>
  <c r="D3821" i="1"/>
  <c r="C3821" i="1"/>
  <c r="E3821" i="1" s="1"/>
  <c r="Q3820" i="1"/>
  <c r="O3820" i="1"/>
  <c r="M3820" i="1"/>
  <c r="E3820" i="1"/>
  <c r="D3820" i="1"/>
  <c r="C3820" i="1"/>
  <c r="Q3819" i="1"/>
  <c r="O3819" i="1"/>
  <c r="M3819" i="1"/>
  <c r="D3819" i="1"/>
  <c r="C3819" i="1"/>
  <c r="E3819" i="1" s="1"/>
  <c r="Q3818" i="1"/>
  <c r="O3818" i="1"/>
  <c r="M3818" i="1"/>
  <c r="D3818" i="1"/>
  <c r="C3818" i="1"/>
  <c r="E3818" i="1" s="1"/>
  <c r="Q3817" i="1"/>
  <c r="O3817" i="1"/>
  <c r="M3817" i="1"/>
  <c r="E3817" i="1"/>
  <c r="D3817" i="1"/>
  <c r="C3817" i="1"/>
  <c r="Q3816" i="1"/>
  <c r="O3816" i="1"/>
  <c r="M3816" i="1"/>
  <c r="D3816" i="1"/>
  <c r="C3816" i="1"/>
  <c r="Q3815" i="1"/>
  <c r="O3815" i="1"/>
  <c r="M3815" i="1"/>
  <c r="D3815" i="1"/>
  <c r="C3815" i="1"/>
  <c r="E3815" i="1" s="1"/>
  <c r="Q3814" i="1"/>
  <c r="O3814" i="1"/>
  <c r="M3814" i="1"/>
  <c r="D3814" i="1"/>
  <c r="C3814" i="1"/>
  <c r="Q3813" i="1"/>
  <c r="O3813" i="1"/>
  <c r="M3813" i="1"/>
  <c r="D3813" i="1"/>
  <c r="C3813" i="1"/>
  <c r="E3813" i="1" s="1"/>
  <c r="Q3812" i="1"/>
  <c r="O3812" i="1"/>
  <c r="M3812" i="1"/>
  <c r="D3812" i="1"/>
  <c r="C3812" i="1"/>
  <c r="E3812" i="1" s="1"/>
  <c r="Q3811" i="1"/>
  <c r="O3811" i="1"/>
  <c r="M3811" i="1"/>
  <c r="D3811" i="1"/>
  <c r="C3811" i="1"/>
  <c r="Q3810" i="1"/>
  <c r="O3810" i="1"/>
  <c r="M3810" i="1"/>
  <c r="D3810" i="1"/>
  <c r="C3810" i="1"/>
  <c r="E3810" i="1" s="1"/>
  <c r="Q3809" i="1"/>
  <c r="O3809" i="1"/>
  <c r="M3809" i="1"/>
  <c r="D3809" i="1"/>
  <c r="C3809" i="1"/>
  <c r="E3809" i="1" s="1"/>
  <c r="Q3808" i="1"/>
  <c r="O3808" i="1"/>
  <c r="M3808" i="1"/>
  <c r="D3808" i="1"/>
  <c r="C3808" i="1"/>
  <c r="Q3807" i="1"/>
  <c r="O3807" i="1"/>
  <c r="M3807" i="1"/>
  <c r="D3807" i="1"/>
  <c r="C3807" i="1"/>
  <c r="E3807" i="1" s="1"/>
  <c r="Q3806" i="1"/>
  <c r="O3806" i="1"/>
  <c r="M3806" i="1"/>
  <c r="D3806" i="1"/>
  <c r="C3806" i="1"/>
  <c r="E3806" i="1" s="1"/>
  <c r="Q3805" i="1"/>
  <c r="O3805" i="1"/>
  <c r="M3805" i="1"/>
  <c r="D3805" i="1"/>
  <c r="C3805" i="1"/>
  <c r="Q3804" i="1"/>
  <c r="O3804" i="1"/>
  <c r="M3804" i="1"/>
  <c r="D3804" i="1"/>
  <c r="C3804" i="1"/>
  <c r="Q3803" i="1"/>
  <c r="O3803" i="1"/>
  <c r="M3803" i="1"/>
  <c r="D3803" i="1"/>
  <c r="C3803" i="1"/>
  <c r="Q3802" i="1"/>
  <c r="O3802" i="1"/>
  <c r="M3802" i="1"/>
  <c r="D3802" i="1"/>
  <c r="C3802" i="1"/>
  <c r="E3802" i="1" s="1"/>
  <c r="Q3801" i="1"/>
  <c r="O3801" i="1"/>
  <c r="M3801" i="1"/>
  <c r="E3801" i="1"/>
  <c r="D3801" i="1"/>
  <c r="C3801" i="1"/>
  <c r="Q3800" i="1"/>
  <c r="O3800" i="1"/>
  <c r="M3800" i="1"/>
  <c r="D3800" i="1"/>
  <c r="C3800" i="1"/>
  <c r="Q3799" i="1"/>
  <c r="O3799" i="1"/>
  <c r="M3799" i="1"/>
  <c r="D3799" i="1"/>
  <c r="C3799" i="1"/>
  <c r="E3799" i="1" s="1"/>
  <c r="Q3798" i="1"/>
  <c r="O3798" i="1"/>
  <c r="M3798" i="1"/>
  <c r="D3798" i="1"/>
  <c r="C3798" i="1"/>
  <c r="Q3797" i="1"/>
  <c r="O3797" i="1"/>
  <c r="M3797" i="1"/>
  <c r="E3797" i="1"/>
  <c r="D3797" i="1"/>
  <c r="C3797" i="1"/>
  <c r="Q3796" i="1"/>
  <c r="O3796" i="1"/>
  <c r="M3796" i="1"/>
  <c r="D3796" i="1"/>
  <c r="C3796" i="1"/>
  <c r="Q3795" i="1"/>
  <c r="O3795" i="1"/>
  <c r="M3795" i="1"/>
  <c r="D3795" i="1"/>
  <c r="C3795" i="1"/>
  <c r="Q3794" i="1"/>
  <c r="O3794" i="1"/>
  <c r="M3794" i="1"/>
  <c r="D3794" i="1"/>
  <c r="C3794" i="1"/>
  <c r="Q3793" i="1"/>
  <c r="O3793" i="1"/>
  <c r="M3793" i="1"/>
  <c r="D3793" i="1"/>
  <c r="C3793" i="1"/>
  <c r="E3793" i="1" s="1"/>
  <c r="Q3792" i="1"/>
  <c r="O3792" i="1"/>
  <c r="M3792" i="1"/>
  <c r="D3792" i="1"/>
  <c r="C3792" i="1"/>
  <c r="Q3791" i="1"/>
  <c r="O3791" i="1"/>
  <c r="M3791" i="1"/>
  <c r="D3791" i="1"/>
  <c r="C3791" i="1"/>
  <c r="Q3790" i="1"/>
  <c r="O3790" i="1"/>
  <c r="M3790" i="1"/>
  <c r="D3790" i="1"/>
  <c r="C3790" i="1"/>
  <c r="E3790" i="1" s="1"/>
  <c r="Q3789" i="1"/>
  <c r="O3789" i="1"/>
  <c r="M3789" i="1"/>
  <c r="D3789" i="1"/>
  <c r="C3789" i="1"/>
  <c r="E3789" i="1" s="1"/>
  <c r="Q3788" i="1"/>
  <c r="O3788" i="1"/>
  <c r="M3788" i="1"/>
  <c r="D3788" i="1"/>
  <c r="E3788" i="1" s="1"/>
  <c r="C3788" i="1"/>
  <c r="Q3787" i="1"/>
  <c r="O3787" i="1"/>
  <c r="M3787" i="1"/>
  <c r="D3787" i="1"/>
  <c r="C3787" i="1"/>
  <c r="Q3786" i="1"/>
  <c r="O3786" i="1"/>
  <c r="M3786" i="1"/>
  <c r="D3786" i="1"/>
  <c r="C3786" i="1"/>
  <c r="E3786" i="1" s="1"/>
  <c r="Q3785" i="1"/>
  <c r="O3785" i="1"/>
  <c r="M3785" i="1"/>
  <c r="E3785" i="1"/>
  <c r="D3785" i="1"/>
  <c r="C3785" i="1"/>
  <c r="Q3784" i="1"/>
  <c r="O3784" i="1"/>
  <c r="M3784" i="1"/>
  <c r="D3784" i="1"/>
  <c r="C3784" i="1"/>
  <c r="E3784" i="1" s="1"/>
  <c r="Q3783" i="1"/>
  <c r="O3783" i="1"/>
  <c r="M3783" i="1"/>
  <c r="D3783" i="1"/>
  <c r="C3783" i="1"/>
  <c r="E3783" i="1" s="1"/>
  <c r="Q3782" i="1"/>
  <c r="O3782" i="1"/>
  <c r="M3782" i="1"/>
  <c r="D3782" i="1"/>
  <c r="C3782" i="1"/>
  <c r="Q3781" i="1"/>
  <c r="O3781" i="1"/>
  <c r="M3781" i="1"/>
  <c r="D3781" i="1"/>
  <c r="C3781" i="1"/>
  <c r="E3781" i="1" s="1"/>
  <c r="Q3780" i="1"/>
  <c r="O3780" i="1"/>
  <c r="M3780" i="1"/>
  <c r="D3780" i="1"/>
  <c r="C3780" i="1"/>
  <c r="Q3779" i="1"/>
  <c r="O3779" i="1"/>
  <c r="M3779" i="1"/>
  <c r="D3779" i="1"/>
  <c r="C3779" i="1"/>
  <c r="Q3778" i="1"/>
  <c r="O3778" i="1"/>
  <c r="M3778" i="1"/>
  <c r="D3778" i="1"/>
  <c r="C3778" i="1"/>
  <c r="E3778" i="1" s="1"/>
  <c r="Q3777" i="1"/>
  <c r="O3777" i="1"/>
  <c r="M3777" i="1"/>
  <c r="D3777" i="1"/>
  <c r="C3777" i="1"/>
  <c r="E3777" i="1" s="1"/>
  <c r="Q3776" i="1"/>
  <c r="O3776" i="1"/>
  <c r="M3776" i="1"/>
  <c r="D3776" i="1"/>
  <c r="C3776" i="1"/>
  <c r="Q3775" i="1"/>
  <c r="O3775" i="1"/>
  <c r="M3775" i="1"/>
  <c r="D3775" i="1"/>
  <c r="C3775" i="1"/>
  <c r="E3775" i="1" s="1"/>
  <c r="Q3774" i="1"/>
  <c r="O3774" i="1"/>
  <c r="M3774" i="1"/>
  <c r="D3774" i="1"/>
  <c r="C3774" i="1"/>
  <c r="E3774" i="1" s="1"/>
  <c r="Q3773" i="1"/>
  <c r="O3773" i="1"/>
  <c r="M3773" i="1"/>
  <c r="D3773" i="1"/>
  <c r="E3773" i="1" s="1"/>
  <c r="C3773" i="1"/>
  <c r="Q3772" i="1"/>
  <c r="O3772" i="1"/>
  <c r="M3772" i="1"/>
  <c r="D3772" i="1"/>
  <c r="C3772" i="1"/>
  <c r="E3772" i="1" s="1"/>
  <c r="Q3771" i="1"/>
  <c r="O3771" i="1"/>
  <c r="M3771" i="1"/>
  <c r="D3771" i="1"/>
  <c r="C3771" i="1"/>
  <c r="Q3770" i="1"/>
  <c r="O3770" i="1"/>
  <c r="M3770" i="1"/>
  <c r="D3770" i="1"/>
  <c r="C3770" i="1"/>
  <c r="Q3769" i="1"/>
  <c r="O3769" i="1"/>
  <c r="M3769" i="1"/>
  <c r="D3769" i="1"/>
  <c r="C3769" i="1"/>
  <c r="Q3768" i="1"/>
  <c r="O3768" i="1"/>
  <c r="M3768" i="1"/>
  <c r="D3768" i="1"/>
  <c r="C3768" i="1"/>
  <c r="E3768" i="1" s="1"/>
  <c r="Q3767" i="1"/>
  <c r="O3767" i="1"/>
  <c r="M3767" i="1"/>
  <c r="D3767" i="1"/>
  <c r="C3767" i="1"/>
  <c r="E3767" i="1" s="1"/>
  <c r="Q3766" i="1"/>
  <c r="O3766" i="1"/>
  <c r="M3766" i="1"/>
  <c r="E3766" i="1"/>
  <c r="D3766" i="1"/>
  <c r="C3766" i="1"/>
  <c r="Q3765" i="1"/>
  <c r="O3765" i="1"/>
  <c r="M3765" i="1"/>
  <c r="D3765" i="1"/>
  <c r="C3765" i="1"/>
  <c r="Q3764" i="1"/>
  <c r="O3764" i="1"/>
  <c r="M3764" i="1"/>
  <c r="D3764" i="1"/>
  <c r="C3764" i="1"/>
  <c r="E3764" i="1" s="1"/>
  <c r="Q3763" i="1"/>
  <c r="O3763" i="1"/>
  <c r="M3763" i="1"/>
  <c r="D3763" i="1"/>
  <c r="C3763" i="1"/>
  <c r="E3763" i="1" s="1"/>
  <c r="Q3762" i="1"/>
  <c r="O3762" i="1"/>
  <c r="M3762" i="1"/>
  <c r="D3762" i="1"/>
  <c r="C3762" i="1"/>
  <c r="E3762" i="1" s="1"/>
  <c r="Q3761" i="1"/>
  <c r="O3761" i="1"/>
  <c r="M3761" i="1"/>
  <c r="D3761" i="1"/>
  <c r="C3761" i="1"/>
  <c r="Q3760" i="1"/>
  <c r="O3760" i="1"/>
  <c r="M3760" i="1"/>
  <c r="D3760" i="1"/>
  <c r="C3760" i="1"/>
  <c r="Q3759" i="1"/>
  <c r="O3759" i="1"/>
  <c r="M3759" i="1"/>
  <c r="D3759" i="1"/>
  <c r="C3759" i="1"/>
  <c r="Q3758" i="1"/>
  <c r="O3758" i="1"/>
  <c r="M3758" i="1"/>
  <c r="D3758" i="1"/>
  <c r="C3758" i="1"/>
  <c r="E3758" i="1" s="1"/>
  <c r="Q3757" i="1"/>
  <c r="O3757" i="1"/>
  <c r="M3757" i="1"/>
  <c r="D3757" i="1"/>
  <c r="E3757" i="1" s="1"/>
  <c r="C3757" i="1"/>
  <c r="Q3756" i="1"/>
  <c r="O3756" i="1"/>
  <c r="M3756" i="1"/>
  <c r="E3756" i="1"/>
  <c r="D3756" i="1"/>
  <c r="C3756" i="1"/>
  <c r="Q3755" i="1"/>
  <c r="O3755" i="1"/>
  <c r="M3755" i="1"/>
  <c r="D3755" i="1"/>
  <c r="C3755" i="1"/>
  <c r="Q3754" i="1"/>
  <c r="O3754" i="1"/>
  <c r="M3754" i="1"/>
  <c r="D3754" i="1"/>
  <c r="C3754" i="1"/>
  <c r="Q3753" i="1"/>
  <c r="O3753" i="1"/>
  <c r="M3753" i="1"/>
  <c r="D3753" i="1"/>
  <c r="E3753" i="1" s="1"/>
  <c r="C3753" i="1"/>
  <c r="Q3752" i="1"/>
  <c r="O3752" i="1"/>
  <c r="M3752" i="1"/>
  <c r="D3752" i="1"/>
  <c r="C3752" i="1"/>
  <c r="Q3751" i="1"/>
  <c r="O3751" i="1"/>
  <c r="M3751" i="1"/>
  <c r="D3751" i="1"/>
  <c r="C3751" i="1"/>
  <c r="E3751" i="1" s="1"/>
  <c r="Q3750" i="1"/>
  <c r="O3750" i="1"/>
  <c r="M3750" i="1"/>
  <c r="E3750" i="1"/>
  <c r="D3750" i="1"/>
  <c r="C3750" i="1"/>
  <c r="Q3749" i="1"/>
  <c r="O3749" i="1"/>
  <c r="M3749" i="1"/>
  <c r="D3749" i="1"/>
  <c r="E3749" i="1" s="1"/>
  <c r="C3749" i="1"/>
  <c r="Q3748" i="1"/>
  <c r="O3748" i="1"/>
  <c r="M3748" i="1"/>
  <c r="D3748" i="1"/>
  <c r="E3748" i="1" s="1"/>
  <c r="C3748" i="1"/>
  <c r="Q3747" i="1"/>
  <c r="O3747" i="1"/>
  <c r="M3747" i="1"/>
  <c r="D3747" i="1"/>
  <c r="C3747" i="1"/>
  <c r="Q3746" i="1"/>
  <c r="O3746" i="1"/>
  <c r="M3746" i="1"/>
  <c r="D3746" i="1"/>
  <c r="C3746" i="1"/>
  <c r="E3746" i="1" s="1"/>
  <c r="Q3745" i="1"/>
  <c r="O3745" i="1"/>
  <c r="M3745" i="1"/>
  <c r="D3745" i="1"/>
  <c r="C3745" i="1"/>
  <c r="Q3744" i="1"/>
  <c r="O3744" i="1"/>
  <c r="M3744" i="1"/>
  <c r="D3744" i="1"/>
  <c r="C3744" i="1"/>
  <c r="Q3743" i="1"/>
  <c r="O3743" i="1"/>
  <c r="M3743" i="1"/>
  <c r="D3743" i="1"/>
  <c r="C3743" i="1"/>
  <c r="E3743" i="1" s="1"/>
  <c r="Q3742" i="1"/>
  <c r="O3742" i="1"/>
  <c r="M3742" i="1"/>
  <c r="D3742" i="1"/>
  <c r="C3742" i="1"/>
  <c r="E3742" i="1" s="1"/>
  <c r="Q3741" i="1"/>
  <c r="O3741" i="1"/>
  <c r="M3741" i="1"/>
  <c r="D3741" i="1"/>
  <c r="E3741" i="1" s="1"/>
  <c r="C3741" i="1"/>
  <c r="Q3740" i="1"/>
  <c r="O3740" i="1"/>
  <c r="M3740" i="1"/>
  <c r="D3740" i="1"/>
  <c r="C3740" i="1"/>
  <c r="E3740" i="1" s="1"/>
  <c r="Q3739" i="1"/>
  <c r="O3739" i="1"/>
  <c r="M3739" i="1"/>
  <c r="D3739" i="1"/>
  <c r="C3739" i="1"/>
  <c r="Q3738" i="1"/>
  <c r="O3738" i="1"/>
  <c r="M3738" i="1"/>
  <c r="D3738" i="1"/>
  <c r="C3738" i="1"/>
  <c r="Q3737" i="1"/>
  <c r="O3737" i="1"/>
  <c r="M3737" i="1"/>
  <c r="D3737" i="1"/>
  <c r="C3737" i="1"/>
  <c r="Q3736" i="1"/>
  <c r="O3736" i="1"/>
  <c r="M3736" i="1"/>
  <c r="D3736" i="1"/>
  <c r="C3736" i="1"/>
  <c r="E3736" i="1" s="1"/>
  <c r="Q3735" i="1"/>
  <c r="O3735" i="1"/>
  <c r="M3735" i="1"/>
  <c r="D3735" i="1"/>
  <c r="C3735" i="1"/>
  <c r="E3735" i="1" s="1"/>
  <c r="Q3734" i="1"/>
  <c r="O3734" i="1"/>
  <c r="M3734" i="1"/>
  <c r="E3734" i="1"/>
  <c r="D3734" i="1"/>
  <c r="C3734" i="1"/>
  <c r="Q3733" i="1"/>
  <c r="O3733" i="1"/>
  <c r="M3733" i="1"/>
  <c r="D3733" i="1"/>
  <c r="C3733" i="1"/>
  <c r="Q3732" i="1"/>
  <c r="O3732" i="1"/>
  <c r="M3732" i="1"/>
  <c r="D3732" i="1"/>
  <c r="C3732" i="1"/>
  <c r="E3732" i="1" s="1"/>
  <c r="Q3731" i="1"/>
  <c r="O3731" i="1"/>
  <c r="M3731" i="1"/>
  <c r="D3731" i="1"/>
  <c r="C3731" i="1"/>
  <c r="E3731" i="1" s="1"/>
  <c r="Q3730" i="1"/>
  <c r="O3730" i="1"/>
  <c r="M3730" i="1"/>
  <c r="D3730" i="1"/>
  <c r="C3730" i="1"/>
  <c r="E3730" i="1" s="1"/>
  <c r="Q3729" i="1"/>
  <c r="O3729" i="1"/>
  <c r="M3729" i="1"/>
  <c r="D3729" i="1"/>
  <c r="C3729" i="1"/>
  <c r="Q3728" i="1"/>
  <c r="O3728" i="1"/>
  <c r="M3728" i="1"/>
  <c r="D3728" i="1"/>
  <c r="C3728" i="1"/>
  <c r="Q3727" i="1"/>
  <c r="O3727" i="1"/>
  <c r="M3727" i="1"/>
  <c r="D3727" i="1"/>
  <c r="C3727" i="1"/>
  <c r="Q3726" i="1"/>
  <c r="O3726" i="1"/>
  <c r="M3726" i="1"/>
  <c r="D3726" i="1"/>
  <c r="C3726" i="1"/>
  <c r="E3726" i="1" s="1"/>
  <c r="Q3725" i="1"/>
  <c r="O3725" i="1"/>
  <c r="M3725" i="1"/>
  <c r="D3725" i="1"/>
  <c r="E3725" i="1" s="1"/>
  <c r="C3725" i="1"/>
  <c r="Q3724" i="1"/>
  <c r="O3724" i="1"/>
  <c r="M3724" i="1"/>
  <c r="E3724" i="1"/>
  <c r="D3724" i="1"/>
  <c r="C3724" i="1"/>
  <c r="Q3723" i="1"/>
  <c r="O3723" i="1"/>
  <c r="M3723" i="1"/>
  <c r="D3723" i="1"/>
  <c r="C3723" i="1"/>
  <c r="Q3722" i="1"/>
  <c r="O3722" i="1"/>
  <c r="M3722" i="1"/>
  <c r="D3722" i="1"/>
  <c r="C3722" i="1"/>
  <c r="Q3721" i="1"/>
  <c r="O3721" i="1"/>
  <c r="M3721" i="1"/>
  <c r="D3721" i="1"/>
  <c r="E3721" i="1" s="1"/>
  <c r="C3721" i="1"/>
  <c r="Q3720" i="1"/>
  <c r="O3720" i="1"/>
  <c r="M3720" i="1"/>
  <c r="D3720" i="1"/>
  <c r="C3720" i="1"/>
  <c r="E3720" i="1" s="1"/>
  <c r="Q3719" i="1"/>
  <c r="O3719" i="1"/>
  <c r="M3719" i="1"/>
  <c r="D3719" i="1"/>
  <c r="C3719" i="1"/>
  <c r="E3719" i="1" s="1"/>
  <c r="Q3718" i="1"/>
  <c r="O3718" i="1"/>
  <c r="M3718" i="1"/>
  <c r="E3718" i="1"/>
  <c r="D3718" i="1"/>
  <c r="C3718" i="1"/>
  <c r="Q3717" i="1"/>
  <c r="O3717" i="1"/>
  <c r="M3717" i="1"/>
  <c r="D3717" i="1"/>
  <c r="C3717" i="1"/>
  <c r="Q3716" i="1"/>
  <c r="O3716" i="1"/>
  <c r="M3716" i="1"/>
  <c r="D3716" i="1"/>
  <c r="C3716" i="1"/>
  <c r="Q3715" i="1"/>
  <c r="O3715" i="1"/>
  <c r="M3715" i="1"/>
  <c r="D3715" i="1"/>
  <c r="C3715" i="1"/>
  <c r="Q3714" i="1"/>
  <c r="O3714" i="1"/>
  <c r="M3714" i="1"/>
  <c r="D3714" i="1"/>
  <c r="C3714" i="1"/>
  <c r="E3714" i="1" s="1"/>
  <c r="Q3713" i="1"/>
  <c r="O3713" i="1"/>
  <c r="M3713" i="1"/>
  <c r="D3713" i="1"/>
  <c r="C3713" i="1"/>
  <c r="Q3712" i="1"/>
  <c r="O3712" i="1"/>
  <c r="M3712" i="1"/>
  <c r="D3712" i="1"/>
  <c r="C3712" i="1"/>
  <c r="Q3711" i="1"/>
  <c r="O3711" i="1"/>
  <c r="M3711" i="1"/>
  <c r="D3711" i="1"/>
  <c r="C3711" i="1"/>
  <c r="E3711" i="1" s="1"/>
  <c r="Q3710" i="1"/>
  <c r="O3710" i="1"/>
  <c r="M3710" i="1"/>
  <c r="D3710" i="1"/>
  <c r="C3710" i="1"/>
  <c r="E3710" i="1" s="1"/>
  <c r="Q3709" i="1"/>
  <c r="O3709" i="1"/>
  <c r="M3709" i="1"/>
  <c r="D3709" i="1"/>
  <c r="E3709" i="1" s="1"/>
  <c r="C3709" i="1"/>
  <c r="Q3708" i="1"/>
  <c r="O3708" i="1"/>
  <c r="M3708" i="1"/>
  <c r="D3708" i="1"/>
  <c r="C3708" i="1"/>
  <c r="E3708" i="1" s="1"/>
  <c r="Q3707" i="1"/>
  <c r="O3707" i="1"/>
  <c r="M3707" i="1"/>
  <c r="D3707" i="1"/>
  <c r="C3707" i="1"/>
  <c r="Q3706" i="1"/>
  <c r="O3706" i="1"/>
  <c r="M3706" i="1"/>
  <c r="D3706" i="1"/>
  <c r="C3706" i="1"/>
  <c r="Q3705" i="1"/>
  <c r="O3705" i="1"/>
  <c r="M3705" i="1"/>
  <c r="D3705" i="1"/>
  <c r="C3705" i="1"/>
  <c r="Q3704" i="1"/>
  <c r="O3704" i="1"/>
  <c r="M3704" i="1"/>
  <c r="D3704" i="1"/>
  <c r="C3704" i="1"/>
  <c r="E3704" i="1" s="1"/>
  <c r="Q3703" i="1"/>
  <c r="O3703" i="1"/>
  <c r="M3703" i="1"/>
  <c r="D3703" i="1"/>
  <c r="C3703" i="1"/>
  <c r="E3703" i="1" s="1"/>
  <c r="Q3702" i="1"/>
  <c r="O3702" i="1"/>
  <c r="M3702" i="1"/>
  <c r="E3702" i="1"/>
  <c r="D3702" i="1"/>
  <c r="C3702" i="1"/>
  <c r="Q3701" i="1"/>
  <c r="O3701" i="1"/>
  <c r="M3701" i="1"/>
  <c r="D3701" i="1"/>
  <c r="C3701" i="1"/>
  <c r="Q3700" i="1"/>
  <c r="O3700" i="1"/>
  <c r="M3700" i="1"/>
  <c r="D3700" i="1"/>
  <c r="C3700" i="1"/>
  <c r="E3700" i="1" s="1"/>
  <c r="Q3699" i="1"/>
  <c r="O3699" i="1"/>
  <c r="M3699" i="1"/>
  <c r="D3699" i="1"/>
  <c r="C3699" i="1"/>
  <c r="E3699" i="1" s="1"/>
  <c r="Q3698" i="1"/>
  <c r="O3698" i="1"/>
  <c r="M3698" i="1"/>
  <c r="D3698" i="1"/>
  <c r="C3698" i="1"/>
  <c r="E3698" i="1" s="1"/>
  <c r="Q3697" i="1"/>
  <c r="O3697" i="1"/>
  <c r="M3697" i="1"/>
  <c r="D3697" i="1"/>
  <c r="C3697" i="1"/>
  <c r="Q3696" i="1"/>
  <c r="O3696" i="1"/>
  <c r="M3696" i="1"/>
  <c r="D3696" i="1"/>
  <c r="C3696" i="1"/>
  <c r="Q3695" i="1"/>
  <c r="O3695" i="1"/>
  <c r="M3695" i="1"/>
  <c r="D3695" i="1"/>
  <c r="C3695" i="1"/>
  <c r="Q3694" i="1"/>
  <c r="O3694" i="1"/>
  <c r="M3694" i="1"/>
  <c r="D3694" i="1"/>
  <c r="C3694" i="1"/>
  <c r="E3694" i="1" s="1"/>
  <c r="Q3693" i="1"/>
  <c r="O3693" i="1"/>
  <c r="M3693" i="1"/>
  <c r="D3693" i="1"/>
  <c r="E3693" i="1" s="1"/>
  <c r="C3693" i="1"/>
  <c r="Q3692" i="1"/>
  <c r="O3692" i="1"/>
  <c r="M3692" i="1"/>
  <c r="D3692" i="1"/>
  <c r="C3692" i="1"/>
  <c r="E3692" i="1" s="1"/>
  <c r="Q3691" i="1"/>
  <c r="O3691" i="1"/>
  <c r="M3691" i="1"/>
  <c r="D3691" i="1"/>
  <c r="C3691" i="1"/>
  <c r="Q3690" i="1"/>
  <c r="O3690" i="1"/>
  <c r="M3690" i="1"/>
  <c r="D3690" i="1"/>
  <c r="C3690" i="1"/>
  <c r="E3690" i="1" s="1"/>
  <c r="Q3689" i="1"/>
  <c r="O3689" i="1"/>
  <c r="M3689" i="1"/>
  <c r="D3689" i="1"/>
  <c r="C3689" i="1"/>
  <c r="Q3688" i="1"/>
  <c r="O3688" i="1"/>
  <c r="M3688" i="1"/>
  <c r="D3688" i="1"/>
  <c r="C3688" i="1"/>
  <c r="E3688" i="1" s="1"/>
  <c r="Q3687" i="1"/>
  <c r="O3687" i="1"/>
  <c r="M3687" i="1"/>
  <c r="D3687" i="1"/>
  <c r="C3687" i="1"/>
  <c r="E3687" i="1" s="1"/>
  <c r="Q3686" i="1"/>
  <c r="O3686" i="1"/>
  <c r="M3686" i="1"/>
  <c r="D3686" i="1"/>
  <c r="C3686" i="1"/>
  <c r="E3686" i="1" s="1"/>
  <c r="Q3685" i="1"/>
  <c r="O3685" i="1"/>
  <c r="M3685" i="1"/>
  <c r="D3685" i="1"/>
  <c r="C3685" i="1"/>
  <c r="Q3684" i="1"/>
  <c r="O3684" i="1"/>
  <c r="M3684" i="1"/>
  <c r="D3684" i="1"/>
  <c r="C3684" i="1"/>
  <c r="E3684" i="1" s="1"/>
  <c r="Q3683" i="1"/>
  <c r="O3683" i="1"/>
  <c r="M3683" i="1"/>
  <c r="D3683" i="1"/>
  <c r="C3683" i="1"/>
  <c r="E3683" i="1" s="1"/>
  <c r="Q3682" i="1"/>
  <c r="O3682" i="1"/>
  <c r="M3682" i="1"/>
  <c r="D3682" i="1"/>
  <c r="C3682" i="1"/>
  <c r="E3682" i="1" s="1"/>
  <c r="Q3681" i="1"/>
  <c r="O3681" i="1"/>
  <c r="M3681" i="1"/>
  <c r="D3681" i="1"/>
  <c r="C3681" i="1"/>
  <c r="Q3680" i="1"/>
  <c r="O3680" i="1"/>
  <c r="M3680" i="1"/>
  <c r="D3680" i="1"/>
  <c r="C3680" i="1"/>
  <c r="Q3679" i="1"/>
  <c r="O3679" i="1"/>
  <c r="M3679" i="1"/>
  <c r="D3679" i="1"/>
  <c r="C3679" i="1"/>
  <c r="Q3678" i="1"/>
  <c r="O3678" i="1"/>
  <c r="M3678" i="1"/>
  <c r="E3678" i="1"/>
  <c r="D3678" i="1"/>
  <c r="C3678" i="1"/>
  <c r="Q3677" i="1"/>
  <c r="O3677" i="1"/>
  <c r="M3677" i="1"/>
  <c r="D3677" i="1"/>
  <c r="E3677" i="1" s="1"/>
  <c r="C3677" i="1"/>
  <c r="Q3676" i="1"/>
  <c r="O3676" i="1"/>
  <c r="M3676" i="1"/>
  <c r="E3676" i="1"/>
  <c r="D3676" i="1"/>
  <c r="C3676" i="1"/>
  <c r="Q3675" i="1"/>
  <c r="O3675" i="1"/>
  <c r="M3675" i="1"/>
  <c r="D3675" i="1"/>
  <c r="C3675" i="1"/>
  <c r="Q3674" i="1"/>
  <c r="O3674" i="1"/>
  <c r="M3674" i="1"/>
  <c r="D3674" i="1"/>
  <c r="C3674" i="1"/>
  <c r="Q3673" i="1"/>
  <c r="O3673" i="1"/>
  <c r="M3673" i="1"/>
  <c r="D3673" i="1"/>
  <c r="E3673" i="1" s="1"/>
  <c r="C3673" i="1"/>
  <c r="Q3672" i="1"/>
  <c r="O3672" i="1"/>
  <c r="M3672" i="1"/>
  <c r="D3672" i="1"/>
  <c r="C3672" i="1"/>
  <c r="Q3671" i="1"/>
  <c r="O3671" i="1"/>
  <c r="M3671" i="1"/>
  <c r="D3671" i="1"/>
  <c r="C3671" i="1"/>
  <c r="Q3670" i="1"/>
  <c r="O3670" i="1"/>
  <c r="M3670" i="1"/>
  <c r="D3670" i="1"/>
  <c r="C3670" i="1"/>
  <c r="E3670" i="1" s="1"/>
  <c r="Q3669" i="1"/>
  <c r="O3669" i="1"/>
  <c r="M3669" i="1"/>
  <c r="D3669" i="1"/>
  <c r="E3669" i="1" s="1"/>
  <c r="C3669" i="1"/>
  <c r="Q3668" i="1"/>
  <c r="O3668" i="1"/>
  <c r="M3668" i="1"/>
  <c r="E3668" i="1"/>
  <c r="D3668" i="1"/>
  <c r="C3668" i="1"/>
  <c r="Q3667" i="1"/>
  <c r="O3667" i="1"/>
  <c r="M3667" i="1"/>
  <c r="D3667" i="1"/>
  <c r="C3667" i="1"/>
  <c r="Q3666" i="1"/>
  <c r="O3666" i="1"/>
  <c r="M3666" i="1"/>
  <c r="D3666" i="1"/>
  <c r="C3666" i="1"/>
  <c r="Q3665" i="1"/>
  <c r="O3665" i="1"/>
  <c r="M3665" i="1"/>
  <c r="D3665" i="1"/>
  <c r="E3665" i="1" s="1"/>
  <c r="C3665" i="1"/>
  <c r="Q3664" i="1"/>
  <c r="O3664" i="1"/>
  <c r="M3664" i="1"/>
  <c r="D3664" i="1"/>
  <c r="C3664" i="1"/>
  <c r="E3664" i="1" s="1"/>
  <c r="Q3663" i="1"/>
  <c r="O3663" i="1"/>
  <c r="M3663" i="1"/>
  <c r="D3663" i="1"/>
  <c r="C3663" i="1"/>
  <c r="E3663" i="1" s="1"/>
  <c r="Q3662" i="1"/>
  <c r="O3662" i="1"/>
  <c r="M3662" i="1"/>
  <c r="D3662" i="1"/>
  <c r="E3662" i="1" s="1"/>
  <c r="C3662" i="1"/>
  <c r="Q3661" i="1"/>
  <c r="O3661" i="1"/>
  <c r="M3661" i="1"/>
  <c r="D3661" i="1"/>
  <c r="C3661" i="1"/>
  <c r="Q3660" i="1"/>
  <c r="O3660" i="1"/>
  <c r="M3660" i="1"/>
  <c r="D3660" i="1"/>
  <c r="C3660" i="1"/>
  <c r="E3660" i="1" s="1"/>
  <c r="Q3659" i="1"/>
  <c r="O3659" i="1"/>
  <c r="M3659" i="1"/>
  <c r="D3659" i="1"/>
  <c r="C3659" i="1"/>
  <c r="Q3658" i="1"/>
  <c r="O3658" i="1"/>
  <c r="M3658" i="1"/>
  <c r="D3658" i="1"/>
  <c r="C3658" i="1"/>
  <c r="E3658" i="1" s="1"/>
  <c r="Q3657" i="1"/>
  <c r="O3657" i="1"/>
  <c r="M3657" i="1"/>
  <c r="D3657" i="1"/>
  <c r="C3657" i="1"/>
  <c r="Q3656" i="1"/>
  <c r="O3656" i="1"/>
  <c r="M3656" i="1"/>
  <c r="D3656" i="1"/>
  <c r="C3656" i="1"/>
  <c r="E3656" i="1" s="1"/>
  <c r="Q3655" i="1"/>
  <c r="O3655" i="1"/>
  <c r="M3655" i="1"/>
  <c r="D3655" i="1"/>
  <c r="C3655" i="1"/>
  <c r="E3655" i="1" s="1"/>
  <c r="Q3654" i="1"/>
  <c r="O3654" i="1"/>
  <c r="M3654" i="1"/>
  <c r="D3654" i="1"/>
  <c r="C3654" i="1"/>
  <c r="E3654" i="1" s="1"/>
  <c r="Q3653" i="1"/>
  <c r="O3653" i="1"/>
  <c r="M3653" i="1"/>
  <c r="D3653" i="1"/>
  <c r="C3653" i="1"/>
  <c r="Q3652" i="1"/>
  <c r="O3652" i="1"/>
  <c r="M3652" i="1"/>
  <c r="D3652" i="1"/>
  <c r="C3652" i="1"/>
  <c r="E3652" i="1" s="1"/>
  <c r="Q3651" i="1"/>
  <c r="O3651" i="1"/>
  <c r="M3651" i="1"/>
  <c r="D3651" i="1"/>
  <c r="C3651" i="1"/>
  <c r="E3651" i="1" s="1"/>
  <c r="Q3650" i="1"/>
  <c r="O3650" i="1"/>
  <c r="M3650" i="1"/>
  <c r="D3650" i="1"/>
  <c r="C3650" i="1"/>
  <c r="E3650" i="1" s="1"/>
  <c r="Q3649" i="1"/>
  <c r="O3649" i="1"/>
  <c r="M3649" i="1"/>
  <c r="D3649" i="1"/>
  <c r="C3649" i="1"/>
  <c r="Q3648" i="1"/>
  <c r="O3648" i="1"/>
  <c r="M3648" i="1"/>
  <c r="D3648" i="1"/>
  <c r="C3648" i="1"/>
  <c r="E3648" i="1" s="1"/>
  <c r="Q3647" i="1"/>
  <c r="O3647" i="1"/>
  <c r="M3647" i="1"/>
  <c r="D3647" i="1"/>
  <c r="C3647" i="1"/>
  <c r="Q3646" i="1"/>
  <c r="O3646" i="1"/>
  <c r="M3646" i="1"/>
  <c r="E3646" i="1"/>
  <c r="D3646" i="1"/>
  <c r="C3646" i="1"/>
  <c r="Q3645" i="1"/>
  <c r="O3645" i="1"/>
  <c r="M3645" i="1"/>
  <c r="D3645" i="1"/>
  <c r="C3645" i="1"/>
  <c r="Q3644" i="1"/>
  <c r="O3644" i="1"/>
  <c r="M3644" i="1"/>
  <c r="E3644" i="1"/>
  <c r="D3644" i="1"/>
  <c r="C3644" i="1"/>
  <c r="Q3643" i="1"/>
  <c r="O3643" i="1"/>
  <c r="M3643" i="1"/>
  <c r="D3643" i="1"/>
  <c r="C3643" i="1"/>
  <c r="Q3642" i="1"/>
  <c r="O3642" i="1"/>
  <c r="M3642" i="1"/>
  <c r="D3642" i="1"/>
  <c r="C3642" i="1"/>
  <c r="E3642" i="1" s="1"/>
  <c r="Q3641" i="1"/>
  <c r="O3641" i="1"/>
  <c r="M3641" i="1"/>
  <c r="D3641" i="1"/>
  <c r="E3641" i="1" s="1"/>
  <c r="C3641" i="1"/>
  <c r="Q3640" i="1"/>
  <c r="O3640" i="1"/>
  <c r="M3640" i="1"/>
  <c r="D3640" i="1"/>
  <c r="C3640" i="1"/>
  <c r="Q3639" i="1"/>
  <c r="O3639" i="1"/>
  <c r="M3639" i="1"/>
  <c r="D3639" i="1"/>
  <c r="C3639" i="1"/>
  <c r="Q3638" i="1"/>
  <c r="O3638" i="1"/>
  <c r="M3638" i="1"/>
  <c r="D3638" i="1"/>
  <c r="C3638" i="1"/>
  <c r="E3638" i="1" s="1"/>
  <c r="Q3637" i="1"/>
  <c r="O3637" i="1"/>
  <c r="M3637" i="1"/>
  <c r="D3637" i="1"/>
  <c r="E3637" i="1" s="1"/>
  <c r="C3637" i="1"/>
  <c r="Q3636" i="1"/>
  <c r="O3636" i="1"/>
  <c r="M3636" i="1"/>
  <c r="E3636" i="1"/>
  <c r="D3636" i="1"/>
  <c r="C3636" i="1"/>
  <c r="Q3635" i="1"/>
  <c r="O3635" i="1"/>
  <c r="M3635" i="1"/>
  <c r="D3635" i="1"/>
  <c r="C3635" i="1"/>
  <c r="Q3634" i="1"/>
  <c r="O3634" i="1"/>
  <c r="M3634" i="1"/>
  <c r="D3634" i="1"/>
  <c r="C3634" i="1"/>
  <c r="Q3633" i="1"/>
  <c r="O3633" i="1"/>
  <c r="M3633" i="1"/>
  <c r="D3633" i="1"/>
  <c r="E3633" i="1" s="1"/>
  <c r="C3633" i="1"/>
  <c r="Q3632" i="1"/>
  <c r="O3632" i="1"/>
  <c r="M3632" i="1"/>
  <c r="D3632" i="1"/>
  <c r="C3632" i="1"/>
  <c r="E3632" i="1" s="1"/>
  <c r="Q3631" i="1"/>
  <c r="O3631" i="1"/>
  <c r="M3631" i="1"/>
  <c r="D3631" i="1"/>
  <c r="C3631" i="1"/>
  <c r="E3631" i="1" s="1"/>
  <c r="Q3630" i="1"/>
  <c r="O3630" i="1"/>
  <c r="M3630" i="1"/>
  <c r="D3630" i="1"/>
  <c r="E3630" i="1" s="1"/>
  <c r="C3630" i="1"/>
  <c r="Q3629" i="1"/>
  <c r="O3629" i="1"/>
  <c r="M3629" i="1"/>
  <c r="D3629" i="1"/>
  <c r="C3629" i="1"/>
  <c r="Q3628" i="1"/>
  <c r="O3628" i="1"/>
  <c r="M3628" i="1"/>
  <c r="D3628" i="1"/>
  <c r="C3628" i="1"/>
  <c r="E3628" i="1" s="1"/>
  <c r="Q3627" i="1"/>
  <c r="O3627" i="1"/>
  <c r="M3627" i="1"/>
  <c r="D3627" i="1"/>
  <c r="C3627" i="1"/>
  <c r="Q3626" i="1"/>
  <c r="O3626" i="1"/>
  <c r="M3626" i="1"/>
  <c r="D3626" i="1"/>
  <c r="C3626" i="1"/>
  <c r="E3626" i="1" s="1"/>
  <c r="Q3625" i="1"/>
  <c r="O3625" i="1"/>
  <c r="M3625" i="1"/>
  <c r="D3625" i="1"/>
  <c r="C3625" i="1"/>
  <c r="Q3624" i="1"/>
  <c r="O3624" i="1"/>
  <c r="M3624" i="1"/>
  <c r="D3624" i="1"/>
  <c r="C3624" i="1"/>
  <c r="E3624" i="1" s="1"/>
  <c r="Q3623" i="1"/>
  <c r="O3623" i="1"/>
  <c r="M3623" i="1"/>
  <c r="D3623" i="1"/>
  <c r="C3623" i="1"/>
  <c r="E3623" i="1" s="1"/>
  <c r="Q3622" i="1"/>
  <c r="O3622" i="1"/>
  <c r="M3622" i="1"/>
  <c r="D3622" i="1"/>
  <c r="C3622" i="1"/>
  <c r="E3622" i="1" s="1"/>
  <c r="Q3621" i="1"/>
  <c r="O3621" i="1"/>
  <c r="M3621" i="1"/>
  <c r="D3621" i="1"/>
  <c r="C3621" i="1"/>
  <c r="Q3620" i="1"/>
  <c r="O3620" i="1"/>
  <c r="M3620" i="1"/>
  <c r="D3620" i="1"/>
  <c r="C3620" i="1"/>
  <c r="E3620" i="1" s="1"/>
  <c r="Q3619" i="1"/>
  <c r="O3619" i="1"/>
  <c r="M3619" i="1"/>
  <c r="D3619" i="1"/>
  <c r="C3619" i="1"/>
  <c r="E3619" i="1" s="1"/>
  <c r="Q3618" i="1"/>
  <c r="O3618" i="1"/>
  <c r="M3618" i="1"/>
  <c r="D3618" i="1"/>
  <c r="C3618" i="1"/>
  <c r="E3618" i="1" s="1"/>
  <c r="Q3617" i="1"/>
  <c r="O3617" i="1"/>
  <c r="M3617" i="1"/>
  <c r="D3617" i="1"/>
  <c r="C3617" i="1"/>
  <c r="Q3616" i="1"/>
  <c r="O3616" i="1"/>
  <c r="M3616" i="1"/>
  <c r="D3616" i="1"/>
  <c r="C3616" i="1"/>
  <c r="E3616" i="1" s="1"/>
  <c r="Q3615" i="1"/>
  <c r="O3615" i="1"/>
  <c r="M3615" i="1"/>
  <c r="D3615" i="1"/>
  <c r="C3615" i="1"/>
  <c r="Q3614" i="1"/>
  <c r="O3614" i="1"/>
  <c r="M3614" i="1"/>
  <c r="E3614" i="1"/>
  <c r="D3614" i="1"/>
  <c r="C3614" i="1"/>
  <c r="Q3613" i="1"/>
  <c r="O3613" i="1"/>
  <c r="M3613" i="1"/>
  <c r="D3613" i="1"/>
  <c r="C3613" i="1"/>
  <c r="Q3612" i="1"/>
  <c r="O3612" i="1"/>
  <c r="M3612" i="1"/>
  <c r="E3612" i="1"/>
  <c r="D3612" i="1"/>
  <c r="C3612" i="1"/>
  <c r="Q3611" i="1"/>
  <c r="O3611" i="1"/>
  <c r="M3611" i="1"/>
  <c r="D3611" i="1"/>
  <c r="C3611" i="1"/>
  <c r="E3611" i="1" s="1"/>
  <c r="Q3610" i="1"/>
  <c r="O3610" i="1"/>
  <c r="M3610" i="1"/>
  <c r="D3610" i="1"/>
  <c r="C3610" i="1"/>
  <c r="E3610" i="1" s="1"/>
  <c r="Q3609" i="1"/>
  <c r="O3609" i="1"/>
  <c r="M3609" i="1"/>
  <c r="D3609" i="1"/>
  <c r="E3609" i="1" s="1"/>
  <c r="C3609" i="1"/>
  <c r="Q3608" i="1"/>
  <c r="O3608" i="1"/>
  <c r="M3608" i="1"/>
  <c r="D3608" i="1"/>
  <c r="C3608" i="1"/>
  <c r="Q3607" i="1"/>
  <c r="O3607" i="1"/>
  <c r="M3607" i="1"/>
  <c r="D3607" i="1"/>
  <c r="C3607" i="1"/>
  <c r="Q3606" i="1"/>
  <c r="O3606" i="1"/>
  <c r="M3606" i="1"/>
  <c r="D3606" i="1"/>
  <c r="C3606" i="1"/>
  <c r="E3606" i="1" s="1"/>
  <c r="Q3605" i="1"/>
  <c r="O3605" i="1"/>
  <c r="M3605" i="1"/>
  <c r="D3605" i="1"/>
  <c r="E3605" i="1" s="1"/>
  <c r="C3605" i="1"/>
  <c r="Q3604" i="1"/>
  <c r="O3604" i="1"/>
  <c r="M3604" i="1"/>
  <c r="E3604" i="1"/>
  <c r="D3604" i="1"/>
  <c r="C3604" i="1"/>
  <c r="Q3603" i="1"/>
  <c r="O3603" i="1"/>
  <c r="M3603" i="1"/>
  <c r="D3603" i="1"/>
  <c r="C3603" i="1"/>
  <c r="Q3602" i="1"/>
  <c r="O3602" i="1"/>
  <c r="M3602" i="1"/>
  <c r="D3602" i="1"/>
  <c r="C3602" i="1"/>
  <c r="Q3601" i="1"/>
  <c r="O3601" i="1"/>
  <c r="M3601" i="1"/>
  <c r="D3601" i="1"/>
  <c r="E3601" i="1" s="1"/>
  <c r="C3601" i="1"/>
  <c r="Q3600" i="1"/>
  <c r="O3600" i="1"/>
  <c r="M3600" i="1"/>
  <c r="D3600" i="1"/>
  <c r="C3600" i="1"/>
  <c r="E3600" i="1" s="1"/>
  <c r="Q3599" i="1"/>
  <c r="O3599" i="1"/>
  <c r="M3599" i="1"/>
  <c r="D3599" i="1"/>
  <c r="C3599" i="1"/>
  <c r="E3599" i="1" s="1"/>
  <c r="Q3598" i="1"/>
  <c r="O3598" i="1"/>
  <c r="M3598" i="1"/>
  <c r="D3598" i="1"/>
  <c r="E3598" i="1" s="1"/>
  <c r="C3598" i="1"/>
  <c r="Q3597" i="1"/>
  <c r="O3597" i="1"/>
  <c r="M3597" i="1"/>
  <c r="D3597" i="1"/>
  <c r="C3597" i="1"/>
  <c r="Q3596" i="1"/>
  <c r="O3596" i="1"/>
  <c r="M3596" i="1"/>
  <c r="D3596" i="1"/>
  <c r="C3596" i="1"/>
  <c r="E3596" i="1" s="1"/>
  <c r="Q3595" i="1"/>
  <c r="O3595" i="1"/>
  <c r="M3595" i="1"/>
  <c r="D3595" i="1"/>
  <c r="C3595" i="1"/>
  <c r="Q3594" i="1"/>
  <c r="O3594" i="1"/>
  <c r="M3594" i="1"/>
  <c r="D3594" i="1"/>
  <c r="C3594" i="1"/>
  <c r="E3594" i="1" s="1"/>
  <c r="Q3593" i="1"/>
  <c r="O3593" i="1"/>
  <c r="M3593" i="1"/>
  <c r="D3593" i="1"/>
  <c r="C3593" i="1"/>
  <c r="Q3592" i="1"/>
  <c r="O3592" i="1"/>
  <c r="M3592" i="1"/>
  <c r="D3592" i="1"/>
  <c r="C3592" i="1"/>
  <c r="E3592" i="1" s="1"/>
  <c r="Q3591" i="1"/>
  <c r="O3591" i="1"/>
  <c r="M3591" i="1"/>
  <c r="D3591" i="1"/>
  <c r="C3591" i="1"/>
  <c r="E3591" i="1" s="1"/>
  <c r="Q3590" i="1"/>
  <c r="O3590" i="1"/>
  <c r="M3590" i="1"/>
  <c r="D3590" i="1"/>
  <c r="C3590" i="1"/>
  <c r="E3590" i="1" s="1"/>
  <c r="Q3589" i="1"/>
  <c r="O3589" i="1"/>
  <c r="M3589" i="1"/>
  <c r="D3589" i="1"/>
  <c r="C3589" i="1"/>
  <c r="Q3588" i="1"/>
  <c r="O3588" i="1"/>
  <c r="M3588" i="1"/>
  <c r="D3588" i="1"/>
  <c r="C3588" i="1"/>
  <c r="E3588" i="1" s="1"/>
  <c r="Q3587" i="1"/>
  <c r="O3587" i="1"/>
  <c r="M3587" i="1"/>
  <c r="D3587" i="1"/>
  <c r="C3587" i="1"/>
  <c r="E3587" i="1" s="1"/>
  <c r="Q3586" i="1"/>
  <c r="O3586" i="1"/>
  <c r="M3586" i="1"/>
  <c r="D3586" i="1"/>
  <c r="C3586" i="1"/>
  <c r="E3586" i="1" s="1"/>
  <c r="Q3585" i="1"/>
  <c r="O3585" i="1"/>
  <c r="M3585" i="1"/>
  <c r="D3585" i="1"/>
  <c r="C3585" i="1"/>
  <c r="Q3584" i="1"/>
  <c r="O3584" i="1"/>
  <c r="M3584" i="1"/>
  <c r="D3584" i="1"/>
  <c r="C3584" i="1"/>
  <c r="E3584" i="1" s="1"/>
  <c r="Q3583" i="1"/>
  <c r="O3583" i="1"/>
  <c r="M3583" i="1"/>
  <c r="D3583" i="1"/>
  <c r="C3583" i="1"/>
  <c r="Q3582" i="1"/>
  <c r="O3582" i="1"/>
  <c r="M3582" i="1"/>
  <c r="E3582" i="1"/>
  <c r="D3582" i="1"/>
  <c r="C3582" i="1"/>
  <c r="Q3581" i="1"/>
  <c r="O3581" i="1"/>
  <c r="M3581" i="1"/>
  <c r="D3581" i="1"/>
  <c r="C3581" i="1"/>
  <c r="Q3580" i="1"/>
  <c r="O3580" i="1"/>
  <c r="M3580" i="1"/>
  <c r="E3580" i="1"/>
  <c r="D3580" i="1"/>
  <c r="C3580" i="1"/>
  <c r="Q3579" i="1"/>
  <c r="O3579" i="1"/>
  <c r="M3579" i="1"/>
  <c r="D3579" i="1"/>
  <c r="C3579" i="1"/>
  <c r="Q3578" i="1"/>
  <c r="O3578" i="1"/>
  <c r="M3578" i="1"/>
  <c r="D3578" i="1"/>
  <c r="C3578" i="1"/>
  <c r="E3578" i="1" s="1"/>
  <c r="Q3577" i="1"/>
  <c r="O3577" i="1"/>
  <c r="M3577" i="1"/>
  <c r="D3577" i="1"/>
  <c r="E3577" i="1" s="1"/>
  <c r="C3577" i="1"/>
  <c r="Q3576" i="1"/>
  <c r="O3576" i="1"/>
  <c r="M3576" i="1"/>
  <c r="D3576" i="1"/>
  <c r="C3576" i="1"/>
  <c r="Q3575" i="1"/>
  <c r="O3575" i="1"/>
  <c r="M3575" i="1"/>
  <c r="D3575" i="1"/>
  <c r="C3575" i="1"/>
  <c r="Q3574" i="1"/>
  <c r="O3574" i="1"/>
  <c r="M3574" i="1"/>
  <c r="D3574" i="1"/>
  <c r="C3574" i="1"/>
  <c r="E3574" i="1" s="1"/>
  <c r="Q3573" i="1"/>
  <c r="O3573" i="1"/>
  <c r="M3573" i="1"/>
  <c r="D3573" i="1"/>
  <c r="E3573" i="1" s="1"/>
  <c r="C3573" i="1"/>
  <c r="Q3572" i="1"/>
  <c r="O3572" i="1"/>
  <c r="M3572" i="1"/>
  <c r="E3572" i="1"/>
  <c r="D3572" i="1"/>
  <c r="C3572" i="1"/>
  <c r="Q3571" i="1"/>
  <c r="O3571" i="1"/>
  <c r="M3571" i="1"/>
  <c r="D3571" i="1"/>
  <c r="C3571" i="1"/>
  <c r="Q3570" i="1"/>
  <c r="O3570" i="1"/>
  <c r="M3570" i="1"/>
  <c r="D3570" i="1"/>
  <c r="C3570" i="1"/>
  <c r="Q3569" i="1"/>
  <c r="O3569" i="1"/>
  <c r="M3569" i="1"/>
  <c r="D3569" i="1"/>
  <c r="E3569" i="1" s="1"/>
  <c r="C3569" i="1"/>
  <c r="Q3568" i="1"/>
  <c r="O3568" i="1"/>
  <c r="M3568" i="1"/>
  <c r="D3568" i="1"/>
  <c r="C3568" i="1"/>
  <c r="E3568" i="1" s="1"/>
  <c r="Q3567" i="1"/>
  <c r="O3567" i="1"/>
  <c r="M3567" i="1"/>
  <c r="D3567" i="1"/>
  <c r="C3567" i="1"/>
  <c r="E3567" i="1" s="1"/>
  <c r="Q3566" i="1"/>
  <c r="O3566" i="1"/>
  <c r="M3566" i="1"/>
  <c r="D3566" i="1"/>
  <c r="E3566" i="1" s="1"/>
  <c r="C3566" i="1"/>
  <c r="Q3565" i="1"/>
  <c r="O3565" i="1"/>
  <c r="M3565" i="1"/>
  <c r="D3565" i="1"/>
  <c r="C3565" i="1"/>
  <c r="Q3564" i="1"/>
  <c r="O3564" i="1"/>
  <c r="M3564" i="1"/>
  <c r="D3564" i="1"/>
  <c r="C3564" i="1"/>
  <c r="E3564" i="1" s="1"/>
  <c r="Q3563" i="1"/>
  <c r="O3563" i="1"/>
  <c r="M3563" i="1"/>
  <c r="D3563" i="1"/>
  <c r="C3563" i="1"/>
  <c r="Q3562" i="1"/>
  <c r="O3562" i="1"/>
  <c r="M3562" i="1"/>
  <c r="D3562" i="1"/>
  <c r="C3562" i="1"/>
  <c r="E3562" i="1" s="1"/>
  <c r="Q3561" i="1"/>
  <c r="O3561" i="1"/>
  <c r="M3561" i="1"/>
  <c r="D3561" i="1"/>
  <c r="C3561" i="1"/>
  <c r="Q3560" i="1"/>
  <c r="O3560" i="1"/>
  <c r="M3560" i="1"/>
  <c r="D3560" i="1"/>
  <c r="C3560" i="1"/>
  <c r="E3560" i="1" s="1"/>
  <c r="Q3559" i="1"/>
  <c r="O3559" i="1"/>
  <c r="M3559" i="1"/>
  <c r="D3559" i="1"/>
  <c r="C3559" i="1"/>
  <c r="E3559" i="1" s="1"/>
  <c r="Q3558" i="1"/>
  <c r="O3558" i="1"/>
  <c r="M3558" i="1"/>
  <c r="D3558" i="1"/>
  <c r="C3558" i="1"/>
  <c r="E3558" i="1" s="1"/>
  <c r="Q3557" i="1"/>
  <c r="O3557" i="1"/>
  <c r="M3557" i="1"/>
  <c r="D3557" i="1"/>
  <c r="C3557" i="1"/>
  <c r="Q3556" i="1"/>
  <c r="O3556" i="1"/>
  <c r="M3556" i="1"/>
  <c r="D3556" i="1"/>
  <c r="C3556" i="1"/>
  <c r="E3556" i="1" s="1"/>
  <c r="Q3555" i="1"/>
  <c r="O3555" i="1"/>
  <c r="M3555" i="1"/>
  <c r="D3555" i="1"/>
  <c r="C3555" i="1"/>
  <c r="Q3554" i="1"/>
  <c r="O3554" i="1"/>
  <c r="M3554" i="1"/>
  <c r="D3554" i="1"/>
  <c r="C3554" i="1"/>
  <c r="E3554" i="1" s="1"/>
  <c r="Q3553" i="1"/>
  <c r="O3553" i="1"/>
  <c r="M3553" i="1"/>
  <c r="D3553" i="1"/>
  <c r="C3553" i="1"/>
  <c r="Q3552" i="1"/>
  <c r="O3552" i="1"/>
  <c r="M3552" i="1"/>
  <c r="D3552" i="1"/>
  <c r="C3552" i="1"/>
  <c r="E3552" i="1" s="1"/>
  <c r="Q3551" i="1"/>
  <c r="O3551" i="1"/>
  <c r="M3551" i="1"/>
  <c r="D3551" i="1"/>
  <c r="C3551" i="1"/>
  <c r="Q3550" i="1"/>
  <c r="O3550" i="1"/>
  <c r="M3550" i="1"/>
  <c r="E3550" i="1"/>
  <c r="D3550" i="1"/>
  <c r="C3550" i="1"/>
  <c r="Q3549" i="1"/>
  <c r="O3549" i="1"/>
  <c r="M3549" i="1"/>
  <c r="D3549" i="1"/>
  <c r="C3549" i="1"/>
  <c r="Q3548" i="1"/>
  <c r="O3548" i="1"/>
  <c r="M3548" i="1"/>
  <c r="D3548" i="1"/>
  <c r="C3548" i="1"/>
  <c r="Q3547" i="1"/>
  <c r="O3547" i="1"/>
  <c r="M3547" i="1"/>
  <c r="D3547" i="1"/>
  <c r="C3547" i="1"/>
  <c r="Q3546" i="1"/>
  <c r="O3546" i="1"/>
  <c r="M3546" i="1"/>
  <c r="D3546" i="1"/>
  <c r="C3546" i="1"/>
  <c r="Q3545" i="1"/>
  <c r="O3545" i="1"/>
  <c r="M3545" i="1"/>
  <c r="D3545" i="1"/>
  <c r="C3545" i="1"/>
  <c r="Q3544" i="1"/>
  <c r="O3544" i="1"/>
  <c r="M3544" i="1"/>
  <c r="D3544" i="1"/>
  <c r="C3544" i="1"/>
  <c r="E3544" i="1" s="1"/>
  <c r="Q3543" i="1"/>
  <c r="O3543" i="1"/>
  <c r="M3543" i="1"/>
  <c r="D3543" i="1"/>
  <c r="C3543" i="1"/>
  <c r="E3543" i="1" s="1"/>
  <c r="Q3542" i="1"/>
  <c r="O3542" i="1"/>
  <c r="M3542" i="1"/>
  <c r="D3542" i="1"/>
  <c r="C3542" i="1"/>
  <c r="E3542" i="1" s="1"/>
  <c r="Q3541" i="1"/>
  <c r="O3541" i="1"/>
  <c r="M3541" i="1"/>
  <c r="D3541" i="1"/>
  <c r="C3541" i="1"/>
  <c r="Q3540" i="1"/>
  <c r="O3540" i="1"/>
  <c r="M3540" i="1"/>
  <c r="D3540" i="1"/>
  <c r="E3540" i="1" s="1"/>
  <c r="C3540" i="1"/>
  <c r="Q3539" i="1"/>
  <c r="O3539" i="1"/>
  <c r="M3539" i="1"/>
  <c r="D3539" i="1"/>
  <c r="C3539" i="1"/>
  <c r="Q3538" i="1"/>
  <c r="O3538" i="1"/>
  <c r="M3538" i="1"/>
  <c r="D3538" i="1"/>
  <c r="C3538" i="1"/>
  <c r="E3538" i="1" s="1"/>
  <c r="Q3537" i="1"/>
  <c r="O3537" i="1"/>
  <c r="M3537" i="1"/>
  <c r="D3537" i="1"/>
  <c r="C3537" i="1"/>
  <c r="Q3536" i="1"/>
  <c r="O3536" i="1"/>
  <c r="M3536" i="1"/>
  <c r="D3536" i="1"/>
  <c r="C3536" i="1"/>
  <c r="E3536" i="1" s="1"/>
  <c r="Q3535" i="1"/>
  <c r="O3535" i="1"/>
  <c r="M3535" i="1"/>
  <c r="D3535" i="1"/>
  <c r="C3535" i="1"/>
  <c r="E3535" i="1" s="1"/>
  <c r="Q3534" i="1"/>
  <c r="O3534" i="1"/>
  <c r="M3534" i="1"/>
  <c r="E3534" i="1"/>
  <c r="D3534" i="1"/>
  <c r="C3534" i="1"/>
  <c r="Q3533" i="1"/>
  <c r="O3533" i="1"/>
  <c r="M3533" i="1"/>
  <c r="D3533" i="1"/>
  <c r="C3533" i="1"/>
  <c r="Q3532" i="1"/>
  <c r="O3532" i="1"/>
  <c r="M3532" i="1"/>
  <c r="D3532" i="1"/>
  <c r="C3532" i="1"/>
  <c r="E3532" i="1" s="1"/>
  <c r="Q3531" i="1"/>
  <c r="O3531" i="1"/>
  <c r="M3531" i="1"/>
  <c r="D3531" i="1"/>
  <c r="C3531" i="1"/>
  <c r="Q3530" i="1"/>
  <c r="O3530" i="1"/>
  <c r="M3530" i="1"/>
  <c r="D3530" i="1"/>
  <c r="C3530" i="1"/>
  <c r="Q3529" i="1"/>
  <c r="O3529" i="1"/>
  <c r="M3529" i="1"/>
  <c r="D3529" i="1"/>
  <c r="E3529" i="1" s="1"/>
  <c r="C3529" i="1"/>
  <c r="Q3528" i="1"/>
  <c r="O3528" i="1"/>
  <c r="M3528" i="1"/>
  <c r="D3528" i="1"/>
  <c r="C3528" i="1"/>
  <c r="E3528" i="1" s="1"/>
  <c r="Q3527" i="1"/>
  <c r="O3527" i="1"/>
  <c r="M3527" i="1"/>
  <c r="D3527" i="1"/>
  <c r="C3527" i="1"/>
  <c r="E3527" i="1" s="1"/>
  <c r="Q3526" i="1"/>
  <c r="O3526" i="1"/>
  <c r="M3526" i="1"/>
  <c r="D3526" i="1"/>
  <c r="E3526" i="1" s="1"/>
  <c r="C3526" i="1"/>
  <c r="Q3525" i="1"/>
  <c r="O3525" i="1"/>
  <c r="M3525" i="1"/>
  <c r="D3525" i="1"/>
  <c r="C3525" i="1"/>
  <c r="Q3524" i="1"/>
  <c r="O3524" i="1"/>
  <c r="M3524" i="1"/>
  <c r="D3524" i="1"/>
  <c r="C3524" i="1"/>
  <c r="E3524" i="1" s="1"/>
  <c r="Q3523" i="1"/>
  <c r="O3523" i="1"/>
  <c r="M3523" i="1"/>
  <c r="D3523" i="1"/>
  <c r="C3523" i="1"/>
  <c r="Q3522" i="1"/>
  <c r="O3522" i="1"/>
  <c r="M3522" i="1"/>
  <c r="D3522" i="1"/>
  <c r="C3522" i="1"/>
  <c r="E3522" i="1" s="1"/>
  <c r="Q3521" i="1"/>
  <c r="O3521" i="1"/>
  <c r="M3521" i="1"/>
  <c r="D3521" i="1"/>
  <c r="C3521" i="1"/>
  <c r="Q3520" i="1"/>
  <c r="O3520" i="1"/>
  <c r="M3520" i="1"/>
  <c r="D3520" i="1"/>
  <c r="C3520" i="1"/>
  <c r="E3520" i="1" s="1"/>
  <c r="Q3519" i="1"/>
  <c r="O3519" i="1"/>
  <c r="M3519" i="1"/>
  <c r="D3519" i="1"/>
  <c r="C3519" i="1"/>
  <c r="E3519" i="1" s="1"/>
  <c r="Q3518" i="1"/>
  <c r="O3518" i="1"/>
  <c r="M3518" i="1"/>
  <c r="D3518" i="1"/>
  <c r="C3518" i="1"/>
  <c r="E3518" i="1" s="1"/>
  <c r="Q3517" i="1"/>
  <c r="O3517" i="1"/>
  <c r="M3517" i="1"/>
  <c r="D3517" i="1"/>
  <c r="C3517" i="1"/>
  <c r="Q3516" i="1"/>
  <c r="O3516" i="1"/>
  <c r="M3516" i="1"/>
  <c r="D3516" i="1"/>
  <c r="C3516" i="1"/>
  <c r="E3516" i="1" s="1"/>
  <c r="Q3515" i="1"/>
  <c r="O3515" i="1"/>
  <c r="M3515" i="1"/>
  <c r="D3515" i="1"/>
  <c r="C3515" i="1"/>
  <c r="Q3514" i="1"/>
  <c r="O3514" i="1"/>
  <c r="M3514" i="1"/>
  <c r="D3514" i="1"/>
  <c r="C3514" i="1"/>
  <c r="Q3513" i="1"/>
  <c r="O3513" i="1"/>
  <c r="M3513" i="1"/>
  <c r="D3513" i="1"/>
  <c r="E3513" i="1" s="1"/>
  <c r="C3513" i="1"/>
  <c r="Q3512" i="1"/>
  <c r="O3512" i="1"/>
  <c r="M3512" i="1"/>
  <c r="D3512" i="1"/>
  <c r="C3512" i="1"/>
  <c r="Q3511" i="1"/>
  <c r="O3511" i="1"/>
  <c r="M3511" i="1"/>
  <c r="D3511" i="1"/>
  <c r="C3511" i="1"/>
  <c r="E3511" i="1" s="1"/>
  <c r="Q3510" i="1"/>
  <c r="O3510" i="1"/>
  <c r="M3510" i="1"/>
  <c r="D3510" i="1"/>
  <c r="C3510" i="1"/>
  <c r="E3510" i="1" s="1"/>
  <c r="Q3509" i="1"/>
  <c r="O3509" i="1"/>
  <c r="M3509" i="1"/>
  <c r="D3509" i="1"/>
  <c r="E3509" i="1" s="1"/>
  <c r="C3509" i="1"/>
  <c r="Q3508" i="1"/>
  <c r="O3508" i="1"/>
  <c r="M3508" i="1"/>
  <c r="D3508" i="1"/>
  <c r="C3508" i="1"/>
  <c r="E3508" i="1" s="1"/>
  <c r="Q3507" i="1"/>
  <c r="O3507" i="1"/>
  <c r="M3507" i="1"/>
  <c r="D3507" i="1"/>
  <c r="C3507" i="1"/>
  <c r="Q3506" i="1"/>
  <c r="O3506" i="1"/>
  <c r="M3506" i="1"/>
  <c r="D3506" i="1"/>
  <c r="C3506" i="1"/>
  <c r="Q3505" i="1"/>
  <c r="O3505" i="1"/>
  <c r="M3505" i="1"/>
  <c r="D3505" i="1"/>
  <c r="C3505" i="1"/>
  <c r="Q3504" i="1"/>
  <c r="O3504" i="1"/>
  <c r="M3504" i="1"/>
  <c r="D3504" i="1"/>
  <c r="C3504" i="1"/>
  <c r="E3504" i="1" s="1"/>
  <c r="Q3503" i="1"/>
  <c r="O3503" i="1"/>
  <c r="M3503" i="1"/>
  <c r="D3503" i="1"/>
  <c r="C3503" i="1"/>
  <c r="E3503" i="1" s="1"/>
  <c r="Q3502" i="1"/>
  <c r="O3502" i="1"/>
  <c r="M3502" i="1"/>
  <c r="D3502" i="1"/>
  <c r="C3502" i="1"/>
  <c r="E3502" i="1" s="1"/>
  <c r="Q3501" i="1"/>
  <c r="O3501" i="1"/>
  <c r="M3501" i="1"/>
  <c r="D3501" i="1"/>
  <c r="C3501" i="1"/>
  <c r="Q3500" i="1"/>
  <c r="O3500" i="1"/>
  <c r="M3500" i="1"/>
  <c r="D3500" i="1"/>
  <c r="C3500" i="1"/>
  <c r="E3500" i="1" s="1"/>
  <c r="Q3499" i="1"/>
  <c r="O3499" i="1"/>
  <c r="M3499" i="1"/>
  <c r="D3499" i="1"/>
  <c r="C3499" i="1"/>
  <c r="Q3498" i="1"/>
  <c r="O3498" i="1"/>
  <c r="M3498" i="1"/>
  <c r="D3498" i="1"/>
  <c r="C3498" i="1"/>
  <c r="Q3497" i="1"/>
  <c r="O3497" i="1"/>
  <c r="M3497" i="1"/>
  <c r="D3497" i="1"/>
  <c r="E3497" i="1" s="1"/>
  <c r="C3497" i="1"/>
  <c r="Q3496" i="1"/>
  <c r="O3496" i="1"/>
  <c r="M3496" i="1"/>
  <c r="D3496" i="1"/>
  <c r="C3496" i="1"/>
  <c r="Q3495" i="1"/>
  <c r="O3495" i="1"/>
  <c r="M3495" i="1"/>
  <c r="D3495" i="1"/>
  <c r="C3495" i="1"/>
  <c r="Q3494" i="1"/>
  <c r="O3494" i="1"/>
  <c r="M3494" i="1"/>
  <c r="D3494" i="1"/>
  <c r="C3494" i="1"/>
  <c r="E3494" i="1" s="1"/>
  <c r="Q3493" i="1"/>
  <c r="O3493" i="1"/>
  <c r="M3493" i="1"/>
  <c r="D3493" i="1"/>
  <c r="E3493" i="1" s="1"/>
  <c r="C3493" i="1"/>
  <c r="Q3492" i="1"/>
  <c r="O3492" i="1"/>
  <c r="M3492" i="1"/>
  <c r="E3492" i="1"/>
  <c r="D3492" i="1"/>
  <c r="C3492" i="1"/>
  <c r="Q3491" i="1"/>
  <c r="O3491" i="1"/>
  <c r="M3491" i="1"/>
  <c r="D3491" i="1"/>
  <c r="C3491" i="1"/>
  <c r="Q3490" i="1"/>
  <c r="O3490" i="1"/>
  <c r="M3490" i="1"/>
  <c r="D3490" i="1"/>
  <c r="C3490" i="1"/>
  <c r="Q3489" i="1"/>
  <c r="O3489" i="1"/>
  <c r="M3489" i="1"/>
  <c r="D3489" i="1"/>
  <c r="E3489" i="1" s="1"/>
  <c r="C3489" i="1"/>
  <c r="Q3488" i="1"/>
  <c r="O3488" i="1"/>
  <c r="M3488" i="1"/>
  <c r="D3488" i="1"/>
  <c r="C3488" i="1"/>
  <c r="E3488" i="1" s="1"/>
  <c r="Q3487" i="1"/>
  <c r="O3487" i="1"/>
  <c r="M3487" i="1"/>
  <c r="D3487" i="1"/>
  <c r="C3487" i="1"/>
  <c r="E3487" i="1" s="1"/>
  <c r="Q3486" i="1"/>
  <c r="O3486" i="1"/>
  <c r="M3486" i="1"/>
  <c r="D3486" i="1"/>
  <c r="E3486" i="1" s="1"/>
  <c r="C3486" i="1"/>
  <c r="Q3485" i="1"/>
  <c r="O3485" i="1"/>
  <c r="M3485" i="1"/>
  <c r="D3485" i="1"/>
  <c r="C3485" i="1"/>
  <c r="Q3484" i="1"/>
  <c r="O3484" i="1"/>
  <c r="M3484" i="1"/>
  <c r="D3484" i="1"/>
  <c r="C3484" i="1"/>
  <c r="E3484" i="1" s="1"/>
  <c r="Q3483" i="1"/>
  <c r="O3483" i="1"/>
  <c r="M3483" i="1"/>
  <c r="D3483" i="1"/>
  <c r="C3483" i="1"/>
  <c r="Q3482" i="1"/>
  <c r="O3482" i="1"/>
  <c r="M3482" i="1"/>
  <c r="D3482" i="1"/>
  <c r="C3482" i="1"/>
  <c r="E3482" i="1" s="1"/>
  <c r="Q3481" i="1"/>
  <c r="O3481" i="1"/>
  <c r="M3481" i="1"/>
  <c r="D3481" i="1"/>
  <c r="E3481" i="1" s="1"/>
  <c r="C3481" i="1"/>
  <c r="Q3480" i="1"/>
  <c r="O3480" i="1"/>
  <c r="M3480" i="1"/>
  <c r="D3480" i="1"/>
  <c r="C3480" i="1"/>
  <c r="Q3479" i="1"/>
  <c r="O3479" i="1"/>
  <c r="M3479" i="1"/>
  <c r="D3479" i="1"/>
  <c r="C3479" i="1"/>
  <c r="Q3478" i="1"/>
  <c r="O3478" i="1"/>
  <c r="M3478" i="1"/>
  <c r="E3478" i="1"/>
  <c r="D3478" i="1"/>
  <c r="C3478" i="1"/>
  <c r="Q3477" i="1"/>
  <c r="O3477" i="1"/>
  <c r="M3477" i="1"/>
  <c r="D3477" i="1"/>
  <c r="C3477" i="1"/>
  <c r="Q3476" i="1"/>
  <c r="O3476" i="1"/>
  <c r="M3476" i="1"/>
  <c r="E3476" i="1"/>
  <c r="D3476" i="1"/>
  <c r="C3476" i="1"/>
  <c r="Q3475" i="1"/>
  <c r="O3475" i="1"/>
  <c r="M3475" i="1"/>
  <c r="D3475" i="1"/>
  <c r="C3475" i="1"/>
  <c r="Q3474" i="1"/>
  <c r="O3474" i="1"/>
  <c r="M3474" i="1"/>
  <c r="D3474" i="1"/>
  <c r="C3474" i="1"/>
  <c r="Q3473" i="1"/>
  <c r="O3473" i="1"/>
  <c r="M3473" i="1"/>
  <c r="D3473" i="1"/>
  <c r="E3473" i="1" s="1"/>
  <c r="C3473" i="1"/>
  <c r="Q3472" i="1"/>
  <c r="O3472" i="1"/>
  <c r="M3472" i="1"/>
  <c r="D3472" i="1"/>
  <c r="C3472" i="1"/>
  <c r="Q3471" i="1"/>
  <c r="O3471" i="1"/>
  <c r="M3471" i="1"/>
  <c r="D3471" i="1"/>
  <c r="C3471" i="1"/>
  <c r="E3471" i="1" s="1"/>
  <c r="Q3470" i="1"/>
  <c r="O3470" i="1"/>
  <c r="M3470" i="1"/>
  <c r="D3470" i="1"/>
  <c r="C3470" i="1"/>
  <c r="E3470" i="1" s="1"/>
  <c r="Q3469" i="1"/>
  <c r="O3469" i="1"/>
  <c r="M3469" i="1"/>
  <c r="D3469" i="1"/>
  <c r="C3469" i="1"/>
  <c r="Q3468" i="1"/>
  <c r="O3468" i="1"/>
  <c r="M3468" i="1"/>
  <c r="D3468" i="1"/>
  <c r="C3468" i="1"/>
  <c r="E3468" i="1" s="1"/>
  <c r="Q3467" i="1"/>
  <c r="O3467" i="1"/>
  <c r="M3467" i="1"/>
  <c r="D3467" i="1"/>
  <c r="C3467" i="1"/>
  <c r="Q3466" i="1"/>
  <c r="O3466" i="1"/>
  <c r="M3466" i="1"/>
  <c r="D3466" i="1"/>
  <c r="C3466" i="1"/>
  <c r="E3466" i="1" s="1"/>
  <c r="Q3465" i="1"/>
  <c r="O3465" i="1"/>
  <c r="M3465" i="1"/>
  <c r="D3465" i="1"/>
  <c r="C3465" i="1"/>
  <c r="Q3464" i="1"/>
  <c r="O3464" i="1"/>
  <c r="M3464" i="1"/>
  <c r="D3464" i="1"/>
  <c r="C3464" i="1"/>
  <c r="Q3463" i="1"/>
  <c r="O3463" i="1"/>
  <c r="M3463" i="1"/>
  <c r="D3463" i="1"/>
  <c r="C3463" i="1"/>
  <c r="Q3462" i="1"/>
  <c r="O3462" i="1"/>
  <c r="M3462" i="1"/>
  <c r="E3462" i="1"/>
  <c r="D3462" i="1"/>
  <c r="C3462" i="1"/>
  <c r="Q3461" i="1"/>
  <c r="O3461" i="1"/>
  <c r="M3461" i="1"/>
  <c r="D3461" i="1"/>
  <c r="C3461" i="1"/>
  <c r="Q3460" i="1"/>
  <c r="O3460" i="1"/>
  <c r="M3460" i="1"/>
  <c r="E3460" i="1"/>
  <c r="D3460" i="1"/>
  <c r="C3460" i="1"/>
  <c r="Q3459" i="1"/>
  <c r="O3459" i="1"/>
  <c r="M3459" i="1"/>
  <c r="D3459" i="1"/>
  <c r="C3459" i="1"/>
  <c r="Q3458" i="1"/>
  <c r="O3458" i="1"/>
  <c r="M3458" i="1"/>
  <c r="D3458" i="1"/>
  <c r="C3458" i="1"/>
  <c r="Q3457" i="1"/>
  <c r="O3457" i="1"/>
  <c r="M3457" i="1"/>
  <c r="D3457" i="1"/>
  <c r="E3457" i="1" s="1"/>
  <c r="C3457" i="1"/>
  <c r="Q3456" i="1"/>
  <c r="O3456" i="1"/>
  <c r="M3456" i="1"/>
  <c r="D3456" i="1"/>
  <c r="C3456" i="1"/>
  <c r="Q3455" i="1"/>
  <c r="O3455" i="1"/>
  <c r="M3455" i="1"/>
  <c r="D3455" i="1"/>
  <c r="C3455" i="1"/>
  <c r="Q3454" i="1"/>
  <c r="O3454" i="1"/>
  <c r="M3454" i="1"/>
  <c r="D3454" i="1"/>
  <c r="C3454" i="1"/>
  <c r="E3454" i="1" s="1"/>
  <c r="Q3453" i="1"/>
  <c r="O3453" i="1"/>
  <c r="M3453" i="1"/>
  <c r="D3453" i="1"/>
  <c r="C3453" i="1"/>
  <c r="Q3452" i="1"/>
  <c r="O3452" i="1"/>
  <c r="M3452" i="1"/>
  <c r="D3452" i="1"/>
  <c r="C3452" i="1"/>
  <c r="Q3451" i="1"/>
  <c r="O3451" i="1"/>
  <c r="M3451" i="1"/>
  <c r="D3451" i="1"/>
  <c r="C3451" i="1"/>
  <c r="Q3450" i="1"/>
  <c r="O3450" i="1"/>
  <c r="M3450" i="1"/>
  <c r="D3450" i="1"/>
  <c r="C3450" i="1"/>
  <c r="E3450" i="1" s="1"/>
  <c r="Q3449" i="1"/>
  <c r="O3449" i="1"/>
  <c r="M3449" i="1"/>
  <c r="D3449" i="1"/>
  <c r="C3449" i="1"/>
  <c r="Q3448" i="1"/>
  <c r="O3448" i="1"/>
  <c r="M3448" i="1"/>
  <c r="D3448" i="1"/>
  <c r="C3448" i="1"/>
  <c r="Q3447" i="1"/>
  <c r="O3447" i="1"/>
  <c r="M3447" i="1"/>
  <c r="D3447" i="1"/>
  <c r="C3447" i="1"/>
  <c r="Q3446" i="1"/>
  <c r="O3446" i="1"/>
  <c r="M3446" i="1"/>
  <c r="E3446" i="1"/>
  <c r="D3446" i="1"/>
  <c r="C3446" i="1"/>
  <c r="Q3445" i="1"/>
  <c r="O3445" i="1"/>
  <c r="M3445" i="1"/>
  <c r="D3445" i="1"/>
  <c r="C3445" i="1"/>
  <c r="Q3444" i="1"/>
  <c r="O3444" i="1"/>
  <c r="M3444" i="1"/>
  <c r="D3444" i="1"/>
  <c r="C3444" i="1"/>
  <c r="E3444" i="1" s="1"/>
  <c r="Q3443" i="1"/>
  <c r="O3443" i="1"/>
  <c r="M3443" i="1"/>
  <c r="D3443" i="1"/>
  <c r="C3443" i="1"/>
  <c r="Q3442" i="1"/>
  <c r="O3442" i="1"/>
  <c r="M3442" i="1"/>
  <c r="D3442" i="1"/>
  <c r="C3442" i="1"/>
  <c r="E3442" i="1" s="1"/>
  <c r="Q3441" i="1"/>
  <c r="O3441" i="1"/>
  <c r="M3441" i="1"/>
  <c r="D3441" i="1"/>
  <c r="C3441" i="1"/>
  <c r="Q3440" i="1"/>
  <c r="O3440" i="1"/>
  <c r="M3440" i="1"/>
  <c r="D3440" i="1"/>
  <c r="C3440" i="1"/>
  <c r="Q3439" i="1"/>
  <c r="O3439" i="1"/>
  <c r="M3439" i="1"/>
  <c r="D3439" i="1"/>
  <c r="C3439" i="1"/>
  <c r="Q3438" i="1"/>
  <c r="O3438" i="1"/>
  <c r="M3438" i="1"/>
  <c r="E3438" i="1"/>
  <c r="D3438" i="1"/>
  <c r="C3438" i="1"/>
  <c r="Q3437" i="1"/>
  <c r="O3437" i="1"/>
  <c r="M3437" i="1"/>
  <c r="D3437" i="1"/>
  <c r="C3437" i="1"/>
  <c r="Q3436" i="1"/>
  <c r="O3436" i="1"/>
  <c r="M3436" i="1"/>
  <c r="D3436" i="1"/>
  <c r="C3436" i="1"/>
  <c r="Q3435" i="1"/>
  <c r="O3435" i="1"/>
  <c r="M3435" i="1"/>
  <c r="D3435" i="1"/>
  <c r="C3435" i="1"/>
  <c r="Q3434" i="1"/>
  <c r="O3434" i="1"/>
  <c r="M3434" i="1"/>
  <c r="D3434" i="1"/>
  <c r="C3434" i="1"/>
  <c r="E3434" i="1" s="1"/>
  <c r="Q3433" i="1"/>
  <c r="O3433" i="1"/>
  <c r="M3433" i="1"/>
  <c r="D3433" i="1"/>
  <c r="C3433" i="1"/>
  <c r="Q3432" i="1"/>
  <c r="O3432" i="1"/>
  <c r="M3432" i="1"/>
  <c r="D3432" i="1"/>
  <c r="C3432" i="1"/>
  <c r="E3432" i="1" s="1"/>
  <c r="Q3431" i="1"/>
  <c r="O3431" i="1"/>
  <c r="M3431" i="1"/>
  <c r="D3431" i="1"/>
  <c r="C3431" i="1"/>
  <c r="Q3430" i="1"/>
  <c r="O3430" i="1"/>
  <c r="M3430" i="1"/>
  <c r="D3430" i="1"/>
  <c r="C3430" i="1"/>
  <c r="E3430" i="1" s="1"/>
  <c r="Q3429" i="1"/>
  <c r="O3429" i="1"/>
  <c r="M3429" i="1"/>
  <c r="D3429" i="1"/>
  <c r="C3429" i="1"/>
  <c r="Q3428" i="1"/>
  <c r="O3428" i="1"/>
  <c r="M3428" i="1"/>
  <c r="D3428" i="1"/>
  <c r="C3428" i="1"/>
  <c r="E3428" i="1" s="1"/>
  <c r="Q3427" i="1"/>
  <c r="O3427" i="1"/>
  <c r="M3427" i="1"/>
  <c r="D3427" i="1"/>
  <c r="C3427" i="1"/>
  <c r="E3427" i="1" s="1"/>
  <c r="Q3426" i="1"/>
  <c r="O3426" i="1"/>
  <c r="M3426" i="1"/>
  <c r="D3426" i="1"/>
  <c r="C3426" i="1"/>
  <c r="Q3425" i="1"/>
  <c r="O3425" i="1"/>
  <c r="M3425" i="1"/>
  <c r="D3425" i="1"/>
  <c r="E3425" i="1" s="1"/>
  <c r="C3425" i="1"/>
  <c r="Q3424" i="1"/>
  <c r="O3424" i="1"/>
  <c r="M3424" i="1"/>
  <c r="D3424" i="1"/>
  <c r="C3424" i="1"/>
  <c r="Q3423" i="1"/>
  <c r="O3423" i="1"/>
  <c r="M3423" i="1"/>
  <c r="D3423" i="1"/>
  <c r="C3423" i="1"/>
  <c r="E3423" i="1" s="1"/>
  <c r="Q3422" i="1"/>
  <c r="O3422" i="1"/>
  <c r="M3422" i="1"/>
  <c r="D3422" i="1"/>
  <c r="E3422" i="1" s="1"/>
  <c r="C3422" i="1"/>
  <c r="Q3421" i="1"/>
  <c r="O3421" i="1"/>
  <c r="M3421" i="1"/>
  <c r="D3421" i="1"/>
  <c r="E3421" i="1" s="1"/>
  <c r="C3421" i="1"/>
  <c r="Q3420" i="1"/>
  <c r="O3420" i="1"/>
  <c r="M3420" i="1"/>
  <c r="D3420" i="1"/>
  <c r="C3420" i="1"/>
  <c r="E3420" i="1" s="1"/>
  <c r="Q3419" i="1"/>
  <c r="O3419" i="1"/>
  <c r="M3419" i="1"/>
  <c r="D3419" i="1"/>
  <c r="C3419" i="1"/>
  <c r="E3419" i="1" s="1"/>
  <c r="Q3418" i="1"/>
  <c r="O3418" i="1"/>
  <c r="M3418" i="1"/>
  <c r="D3418" i="1"/>
  <c r="E3418" i="1" s="1"/>
  <c r="C3418" i="1"/>
  <c r="Q3417" i="1"/>
  <c r="O3417" i="1"/>
  <c r="M3417" i="1"/>
  <c r="D3417" i="1"/>
  <c r="C3417" i="1"/>
  <c r="Q3416" i="1"/>
  <c r="O3416" i="1"/>
  <c r="M3416" i="1"/>
  <c r="D3416" i="1"/>
  <c r="C3416" i="1"/>
  <c r="E3416" i="1" s="1"/>
  <c r="Q3415" i="1"/>
  <c r="O3415" i="1"/>
  <c r="M3415" i="1"/>
  <c r="D3415" i="1"/>
  <c r="C3415" i="1"/>
  <c r="E3415" i="1" s="1"/>
  <c r="Q3414" i="1"/>
  <c r="O3414" i="1"/>
  <c r="M3414" i="1"/>
  <c r="D3414" i="1"/>
  <c r="C3414" i="1"/>
  <c r="E3414" i="1" s="1"/>
  <c r="Q3413" i="1"/>
  <c r="O3413" i="1"/>
  <c r="M3413" i="1"/>
  <c r="D3413" i="1"/>
  <c r="C3413" i="1"/>
  <c r="Q3412" i="1"/>
  <c r="O3412" i="1"/>
  <c r="M3412" i="1"/>
  <c r="D3412" i="1"/>
  <c r="E3412" i="1" s="1"/>
  <c r="C3412" i="1"/>
  <c r="Q3411" i="1"/>
  <c r="O3411" i="1"/>
  <c r="M3411" i="1"/>
  <c r="D3411" i="1"/>
  <c r="C3411" i="1"/>
  <c r="E3411" i="1" s="1"/>
  <c r="Q3410" i="1"/>
  <c r="O3410" i="1"/>
  <c r="M3410" i="1"/>
  <c r="D3410" i="1"/>
  <c r="C3410" i="1"/>
  <c r="E3410" i="1" s="1"/>
  <c r="Q3409" i="1"/>
  <c r="O3409" i="1"/>
  <c r="M3409" i="1"/>
  <c r="D3409" i="1"/>
  <c r="C3409" i="1"/>
  <c r="Q3408" i="1"/>
  <c r="O3408" i="1"/>
  <c r="M3408" i="1"/>
  <c r="D3408" i="1"/>
  <c r="C3408" i="1"/>
  <c r="E3408" i="1" s="1"/>
  <c r="Q3407" i="1"/>
  <c r="O3407" i="1"/>
  <c r="M3407" i="1"/>
  <c r="D3407" i="1"/>
  <c r="C3407" i="1"/>
  <c r="E3407" i="1" s="1"/>
  <c r="Q3406" i="1"/>
  <c r="O3406" i="1"/>
  <c r="M3406" i="1"/>
  <c r="E3406" i="1"/>
  <c r="D3406" i="1"/>
  <c r="C3406" i="1"/>
  <c r="Q3405" i="1"/>
  <c r="O3405" i="1"/>
  <c r="M3405" i="1"/>
  <c r="D3405" i="1"/>
  <c r="C3405" i="1"/>
  <c r="Q3404" i="1"/>
  <c r="O3404" i="1"/>
  <c r="M3404" i="1"/>
  <c r="D3404" i="1"/>
  <c r="C3404" i="1"/>
  <c r="E3404" i="1" s="1"/>
  <c r="Q3403" i="1"/>
  <c r="O3403" i="1"/>
  <c r="M3403" i="1"/>
  <c r="D3403" i="1"/>
  <c r="C3403" i="1"/>
  <c r="Q3402" i="1"/>
  <c r="O3402" i="1"/>
  <c r="M3402" i="1"/>
  <c r="D3402" i="1"/>
  <c r="C3402" i="1"/>
  <c r="Q3401" i="1"/>
  <c r="O3401" i="1"/>
  <c r="M3401" i="1"/>
  <c r="D3401" i="1"/>
  <c r="E3401" i="1" s="1"/>
  <c r="C3401" i="1"/>
  <c r="Q3400" i="1"/>
  <c r="O3400" i="1"/>
  <c r="M3400" i="1"/>
  <c r="D3400" i="1"/>
  <c r="C3400" i="1"/>
  <c r="E3400" i="1" s="1"/>
  <c r="Q3399" i="1"/>
  <c r="O3399" i="1"/>
  <c r="M3399" i="1"/>
  <c r="D3399" i="1"/>
  <c r="C3399" i="1"/>
  <c r="E3399" i="1" s="1"/>
  <c r="Q3398" i="1"/>
  <c r="O3398" i="1"/>
  <c r="M3398" i="1"/>
  <c r="D3398" i="1"/>
  <c r="E3398" i="1" s="1"/>
  <c r="C3398" i="1"/>
  <c r="Q3397" i="1"/>
  <c r="O3397" i="1"/>
  <c r="M3397" i="1"/>
  <c r="D3397" i="1"/>
  <c r="C3397" i="1"/>
  <c r="Q3396" i="1"/>
  <c r="O3396" i="1"/>
  <c r="M3396" i="1"/>
  <c r="D3396" i="1"/>
  <c r="E3396" i="1" s="1"/>
  <c r="C3396" i="1"/>
  <c r="Q3395" i="1"/>
  <c r="O3395" i="1"/>
  <c r="M3395" i="1"/>
  <c r="D3395" i="1"/>
  <c r="C3395" i="1"/>
  <c r="Q3394" i="1"/>
  <c r="O3394" i="1"/>
  <c r="M3394" i="1"/>
  <c r="D3394" i="1"/>
  <c r="C3394" i="1"/>
  <c r="E3394" i="1" s="1"/>
  <c r="Q3393" i="1"/>
  <c r="O3393" i="1"/>
  <c r="M3393" i="1"/>
  <c r="D3393" i="1"/>
  <c r="C3393" i="1"/>
  <c r="Q3392" i="1"/>
  <c r="O3392" i="1"/>
  <c r="M3392" i="1"/>
  <c r="D3392" i="1"/>
  <c r="C3392" i="1"/>
  <c r="E3392" i="1" s="1"/>
  <c r="Q3391" i="1"/>
  <c r="O3391" i="1"/>
  <c r="M3391" i="1"/>
  <c r="D3391" i="1"/>
  <c r="C3391" i="1"/>
  <c r="E3391" i="1" s="1"/>
  <c r="Q3390" i="1"/>
  <c r="O3390" i="1"/>
  <c r="M3390" i="1"/>
  <c r="D3390" i="1"/>
  <c r="C3390" i="1"/>
  <c r="E3390" i="1" s="1"/>
  <c r="Q3389" i="1"/>
  <c r="O3389" i="1"/>
  <c r="M3389" i="1"/>
  <c r="D3389" i="1"/>
  <c r="C3389" i="1"/>
  <c r="Q3388" i="1"/>
  <c r="O3388" i="1"/>
  <c r="M3388" i="1"/>
  <c r="D3388" i="1"/>
  <c r="C3388" i="1"/>
  <c r="E3388" i="1" s="1"/>
  <c r="Q3387" i="1"/>
  <c r="O3387" i="1"/>
  <c r="M3387" i="1"/>
  <c r="D3387" i="1"/>
  <c r="C3387" i="1"/>
  <c r="E3387" i="1" s="1"/>
  <c r="Q3386" i="1"/>
  <c r="O3386" i="1"/>
  <c r="M3386" i="1"/>
  <c r="E3386" i="1"/>
  <c r="D3386" i="1"/>
  <c r="C3386" i="1"/>
  <c r="Q3385" i="1"/>
  <c r="O3385" i="1"/>
  <c r="M3385" i="1"/>
  <c r="D3385" i="1"/>
  <c r="C3385" i="1"/>
  <c r="Q3384" i="1"/>
  <c r="O3384" i="1"/>
  <c r="M3384" i="1"/>
  <c r="D3384" i="1"/>
  <c r="C3384" i="1"/>
  <c r="E3384" i="1" s="1"/>
  <c r="Q3383" i="1"/>
  <c r="O3383" i="1"/>
  <c r="M3383" i="1"/>
  <c r="D3383" i="1"/>
  <c r="C3383" i="1"/>
  <c r="Q3382" i="1"/>
  <c r="O3382" i="1"/>
  <c r="M3382" i="1"/>
  <c r="E3382" i="1"/>
  <c r="D3382" i="1"/>
  <c r="C3382" i="1"/>
  <c r="Q3381" i="1"/>
  <c r="O3381" i="1"/>
  <c r="M3381" i="1"/>
  <c r="D3381" i="1"/>
  <c r="C3381" i="1"/>
  <c r="Q3380" i="1"/>
  <c r="O3380" i="1"/>
  <c r="M3380" i="1"/>
  <c r="E3380" i="1"/>
  <c r="D3380" i="1"/>
  <c r="C3380" i="1"/>
  <c r="Q3379" i="1"/>
  <c r="O3379" i="1"/>
  <c r="M3379" i="1"/>
  <c r="D3379" i="1"/>
  <c r="C3379" i="1"/>
  <c r="E3379" i="1" s="1"/>
  <c r="Q3378" i="1"/>
  <c r="O3378" i="1"/>
  <c r="M3378" i="1"/>
  <c r="D3378" i="1"/>
  <c r="C3378" i="1"/>
  <c r="E3378" i="1" s="1"/>
  <c r="Q3377" i="1"/>
  <c r="O3377" i="1"/>
  <c r="M3377" i="1"/>
  <c r="D3377" i="1"/>
  <c r="E3377" i="1" s="1"/>
  <c r="C3377" i="1"/>
  <c r="Q3376" i="1"/>
  <c r="O3376" i="1"/>
  <c r="M3376" i="1"/>
  <c r="D3376" i="1"/>
  <c r="C3376" i="1"/>
  <c r="Q3375" i="1"/>
  <c r="O3375" i="1"/>
  <c r="M3375" i="1"/>
  <c r="D3375" i="1"/>
  <c r="C3375" i="1"/>
  <c r="Q3374" i="1"/>
  <c r="O3374" i="1"/>
  <c r="M3374" i="1"/>
  <c r="D3374" i="1"/>
  <c r="C3374" i="1"/>
  <c r="E3374" i="1" s="1"/>
  <c r="Q3373" i="1"/>
  <c r="O3373" i="1"/>
  <c r="M3373" i="1"/>
  <c r="D3373" i="1"/>
  <c r="E3373" i="1" s="1"/>
  <c r="C3373" i="1"/>
  <c r="Q3372" i="1"/>
  <c r="O3372" i="1"/>
  <c r="M3372" i="1"/>
  <c r="D3372" i="1"/>
  <c r="C3372" i="1"/>
  <c r="Q3371" i="1"/>
  <c r="O3371" i="1"/>
  <c r="M3371" i="1"/>
  <c r="D3371" i="1"/>
  <c r="C3371" i="1"/>
  <c r="E3371" i="1" s="1"/>
  <c r="Q3370" i="1"/>
  <c r="O3370" i="1"/>
  <c r="M3370" i="1"/>
  <c r="D3370" i="1"/>
  <c r="C3370" i="1"/>
  <c r="E3370" i="1" s="1"/>
  <c r="Q3369" i="1"/>
  <c r="O3369" i="1"/>
  <c r="M3369" i="1"/>
  <c r="D3369" i="1"/>
  <c r="E3369" i="1" s="1"/>
  <c r="C3369" i="1"/>
  <c r="Q3368" i="1"/>
  <c r="O3368" i="1"/>
  <c r="M3368" i="1"/>
  <c r="D3368" i="1"/>
  <c r="C3368" i="1"/>
  <c r="Q3367" i="1"/>
  <c r="O3367" i="1"/>
  <c r="M3367" i="1"/>
  <c r="D3367" i="1"/>
  <c r="C3367" i="1"/>
  <c r="E3367" i="1" s="1"/>
  <c r="Q3366" i="1"/>
  <c r="O3366" i="1"/>
  <c r="M3366" i="1"/>
  <c r="D3366" i="1"/>
  <c r="E3366" i="1" s="1"/>
  <c r="C3366" i="1"/>
  <c r="Q3365" i="1"/>
  <c r="O3365" i="1"/>
  <c r="M3365" i="1"/>
  <c r="D3365" i="1"/>
  <c r="C3365" i="1"/>
  <c r="Q3364" i="1"/>
  <c r="O3364" i="1"/>
  <c r="M3364" i="1"/>
  <c r="D3364" i="1"/>
  <c r="C3364" i="1"/>
  <c r="E3364" i="1" s="1"/>
  <c r="Q3363" i="1"/>
  <c r="O3363" i="1"/>
  <c r="M3363" i="1"/>
  <c r="D3363" i="1"/>
  <c r="C3363" i="1"/>
  <c r="E3363" i="1" s="1"/>
  <c r="Q3362" i="1"/>
  <c r="O3362" i="1"/>
  <c r="M3362" i="1"/>
  <c r="D3362" i="1"/>
  <c r="C3362" i="1"/>
  <c r="E3362" i="1" s="1"/>
  <c r="Q3361" i="1"/>
  <c r="O3361" i="1"/>
  <c r="M3361" i="1"/>
  <c r="D3361" i="1"/>
  <c r="C3361" i="1"/>
  <c r="E3361" i="1" s="1"/>
  <c r="Q3360" i="1"/>
  <c r="O3360" i="1"/>
  <c r="M3360" i="1"/>
  <c r="D3360" i="1"/>
  <c r="C3360" i="1"/>
  <c r="Q3359" i="1"/>
  <c r="O3359" i="1"/>
  <c r="M3359" i="1"/>
  <c r="D3359" i="1"/>
  <c r="C3359" i="1"/>
  <c r="E3359" i="1" s="1"/>
  <c r="Q3358" i="1"/>
  <c r="O3358" i="1"/>
  <c r="M3358" i="1"/>
  <c r="D3358" i="1"/>
  <c r="C3358" i="1"/>
  <c r="E3358" i="1" s="1"/>
  <c r="Q3357" i="1"/>
  <c r="O3357" i="1"/>
  <c r="M3357" i="1"/>
  <c r="D3357" i="1"/>
  <c r="C3357" i="1"/>
  <c r="Q3356" i="1"/>
  <c r="O3356" i="1"/>
  <c r="M3356" i="1"/>
  <c r="D3356" i="1"/>
  <c r="C3356" i="1"/>
  <c r="E3356" i="1" s="1"/>
  <c r="Q3355" i="1"/>
  <c r="O3355" i="1"/>
  <c r="M3355" i="1"/>
  <c r="D3355" i="1"/>
  <c r="C3355" i="1"/>
  <c r="E3355" i="1" s="1"/>
  <c r="Q3354" i="1"/>
  <c r="O3354" i="1"/>
  <c r="M3354" i="1"/>
  <c r="D3354" i="1"/>
  <c r="C3354" i="1"/>
  <c r="Q3353" i="1"/>
  <c r="O3353" i="1"/>
  <c r="M3353" i="1"/>
  <c r="E3353" i="1"/>
  <c r="D3353" i="1"/>
  <c r="C3353" i="1"/>
  <c r="Q3352" i="1"/>
  <c r="O3352" i="1"/>
  <c r="M3352" i="1"/>
  <c r="D3352" i="1"/>
  <c r="C3352" i="1"/>
  <c r="Q3351" i="1"/>
  <c r="O3351" i="1"/>
  <c r="M3351" i="1"/>
  <c r="D3351" i="1"/>
  <c r="C3351" i="1"/>
  <c r="Q3350" i="1"/>
  <c r="O3350" i="1"/>
  <c r="M3350" i="1"/>
  <c r="E3350" i="1"/>
  <c r="D3350" i="1"/>
  <c r="C3350" i="1"/>
  <c r="Q3349" i="1"/>
  <c r="O3349" i="1"/>
  <c r="M3349" i="1"/>
  <c r="D3349" i="1"/>
  <c r="C3349" i="1"/>
  <c r="Q3348" i="1"/>
  <c r="O3348" i="1"/>
  <c r="M3348" i="1"/>
  <c r="D3348" i="1"/>
  <c r="C3348" i="1"/>
  <c r="Q3347" i="1"/>
  <c r="O3347" i="1"/>
  <c r="M3347" i="1"/>
  <c r="D3347" i="1"/>
  <c r="C3347" i="1"/>
  <c r="Q3346" i="1"/>
  <c r="O3346" i="1"/>
  <c r="M3346" i="1"/>
  <c r="D3346" i="1"/>
  <c r="C3346" i="1"/>
  <c r="Q3345" i="1"/>
  <c r="O3345" i="1"/>
  <c r="M3345" i="1"/>
  <c r="D3345" i="1"/>
  <c r="C3345" i="1"/>
  <c r="Q3344" i="1"/>
  <c r="O3344" i="1"/>
  <c r="M3344" i="1"/>
  <c r="D3344" i="1"/>
  <c r="C3344" i="1"/>
  <c r="Q3343" i="1"/>
  <c r="O3343" i="1"/>
  <c r="M3343" i="1"/>
  <c r="D3343" i="1"/>
  <c r="C3343" i="1"/>
  <c r="Q3342" i="1"/>
  <c r="O3342" i="1"/>
  <c r="M3342" i="1"/>
  <c r="D3342" i="1"/>
  <c r="C3342" i="1"/>
  <c r="E3342" i="1" s="1"/>
  <c r="Q3341" i="1"/>
  <c r="O3341" i="1"/>
  <c r="M3341" i="1"/>
  <c r="D3341" i="1"/>
  <c r="E3341" i="1" s="1"/>
  <c r="C3341" i="1"/>
  <c r="Q3340" i="1"/>
  <c r="O3340" i="1"/>
  <c r="M3340" i="1"/>
  <c r="D3340" i="1"/>
  <c r="C3340" i="1"/>
  <c r="Q3339" i="1"/>
  <c r="O3339" i="1"/>
  <c r="M3339" i="1"/>
  <c r="D3339" i="1"/>
  <c r="C3339" i="1"/>
  <c r="E3339" i="1" s="1"/>
  <c r="Q3338" i="1"/>
  <c r="O3338" i="1"/>
  <c r="M3338" i="1"/>
  <c r="D3338" i="1"/>
  <c r="C3338" i="1"/>
  <c r="E3338" i="1" s="1"/>
  <c r="Q3337" i="1"/>
  <c r="O3337" i="1"/>
  <c r="M3337" i="1"/>
  <c r="D3337" i="1"/>
  <c r="E3337" i="1" s="1"/>
  <c r="C3337" i="1"/>
  <c r="Q3336" i="1"/>
  <c r="O3336" i="1"/>
  <c r="M3336" i="1"/>
  <c r="D3336" i="1"/>
  <c r="C3336" i="1"/>
  <c r="Q3335" i="1"/>
  <c r="O3335" i="1"/>
  <c r="M3335" i="1"/>
  <c r="D3335" i="1"/>
  <c r="C3335" i="1"/>
  <c r="E3335" i="1" s="1"/>
  <c r="Q3334" i="1"/>
  <c r="O3334" i="1"/>
  <c r="M3334" i="1"/>
  <c r="D3334" i="1"/>
  <c r="E3334" i="1" s="1"/>
  <c r="C3334" i="1"/>
  <c r="Q3333" i="1"/>
  <c r="O3333" i="1"/>
  <c r="M3333" i="1"/>
  <c r="D3333" i="1"/>
  <c r="C3333" i="1"/>
  <c r="E3333" i="1" s="1"/>
  <c r="Q3332" i="1"/>
  <c r="O3332" i="1"/>
  <c r="M3332" i="1"/>
  <c r="D3332" i="1"/>
  <c r="C3332" i="1"/>
  <c r="E3332" i="1" s="1"/>
  <c r="Q3331" i="1"/>
  <c r="O3331" i="1"/>
  <c r="M3331" i="1"/>
  <c r="D3331" i="1"/>
  <c r="C3331" i="1"/>
  <c r="E3331" i="1" s="1"/>
  <c r="Q3330" i="1"/>
  <c r="O3330" i="1"/>
  <c r="M3330" i="1"/>
  <c r="D3330" i="1"/>
  <c r="C3330" i="1"/>
  <c r="E3330" i="1" s="1"/>
  <c r="Q3329" i="1"/>
  <c r="O3329" i="1"/>
  <c r="M3329" i="1"/>
  <c r="D3329" i="1"/>
  <c r="C3329" i="1"/>
  <c r="E3329" i="1" s="1"/>
  <c r="Q3328" i="1"/>
  <c r="O3328" i="1"/>
  <c r="M3328" i="1"/>
  <c r="D3328" i="1"/>
  <c r="C3328" i="1"/>
  <c r="Q3327" i="1"/>
  <c r="O3327" i="1"/>
  <c r="M3327" i="1"/>
  <c r="D3327" i="1"/>
  <c r="C3327" i="1"/>
  <c r="E3327" i="1" s="1"/>
  <c r="Q3326" i="1"/>
  <c r="O3326" i="1"/>
  <c r="M3326" i="1"/>
  <c r="D3326" i="1"/>
  <c r="C3326" i="1"/>
  <c r="E3326" i="1" s="1"/>
  <c r="Q3325" i="1"/>
  <c r="O3325" i="1"/>
  <c r="M3325" i="1"/>
  <c r="D3325" i="1"/>
  <c r="C3325" i="1"/>
  <c r="E3325" i="1" s="1"/>
  <c r="Q3324" i="1"/>
  <c r="O3324" i="1"/>
  <c r="M3324" i="1"/>
  <c r="D3324" i="1"/>
  <c r="C3324" i="1"/>
  <c r="E3324" i="1" s="1"/>
  <c r="Q3323" i="1"/>
  <c r="O3323" i="1"/>
  <c r="M3323" i="1"/>
  <c r="D3323" i="1"/>
  <c r="C3323" i="1"/>
  <c r="E3323" i="1" s="1"/>
  <c r="Q3322" i="1"/>
  <c r="O3322" i="1"/>
  <c r="M3322" i="1"/>
  <c r="E3322" i="1"/>
  <c r="D3322" i="1"/>
  <c r="C3322" i="1"/>
  <c r="Q3321" i="1"/>
  <c r="O3321" i="1"/>
  <c r="M3321" i="1"/>
  <c r="D3321" i="1"/>
  <c r="C3321" i="1"/>
  <c r="E3321" i="1" s="1"/>
  <c r="Q3320" i="1"/>
  <c r="O3320" i="1"/>
  <c r="M3320" i="1"/>
  <c r="D3320" i="1"/>
  <c r="C3320" i="1"/>
  <c r="Q3319" i="1"/>
  <c r="O3319" i="1"/>
  <c r="M3319" i="1"/>
  <c r="D3319" i="1"/>
  <c r="C3319" i="1"/>
  <c r="E3319" i="1" s="1"/>
  <c r="Q3318" i="1"/>
  <c r="O3318" i="1"/>
  <c r="M3318" i="1"/>
  <c r="D3318" i="1"/>
  <c r="C3318" i="1"/>
  <c r="E3318" i="1" s="1"/>
  <c r="Q3317" i="1"/>
  <c r="O3317" i="1"/>
  <c r="M3317" i="1"/>
  <c r="D3317" i="1"/>
  <c r="C3317" i="1"/>
  <c r="E3317" i="1" s="1"/>
  <c r="Q3316" i="1"/>
  <c r="O3316" i="1"/>
  <c r="M3316" i="1"/>
  <c r="D3316" i="1"/>
  <c r="C3316" i="1"/>
  <c r="E3316" i="1" s="1"/>
  <c r="Q3315" i="1"/>
  <c r="O3315" i="1"/>
  <c r="M3315" i="1"/>
  <c r="D3315" i="1"/>
  <c r="C3315" i="1"/>
  <c r="E3315" i="1" s="1"/>
  <c r="Q3314" i="1"/>
  <c r="O3314" i="1"/>
  <c r="M3314" i="1"/>
  <c r="D3314" i="1"/>
  <c r="C3314" i="1"/>
  <c r="E3314" i="1" s="1"/>
  <c r="Q3313" i="1"/>
  <c r="O3313" i="1"/>
  <c r="M3313" i="1"/>
  <c r="D3313" i="1"/>
  <c r="E3313" i="1" s="1"/>
  <c r="C3313" i="1"/>
  <c r="Q3312" i="1"/>
  <c r="O3312" i="1"/>
  <c r="M3312" i="1"/>
  <c r="D3312" i="1"/>
  <c r="C3312" i="1"/>
  <c r="Q3311" i="1"/>
  <c r="O3311" i="1"/>
  <c r="M3311" i="1"/>
  <c r="D3311" i="1"/>
  <c r="C3311" i="1"/>
  <c r="E3311" i="1" s="1"/>
  <c r="Q3310" i="1"/>
  <c r="O3310" i="1"/>
  <c r="M3310" i="1"/>
  <c r="D3310" i="1"/>
  <c r="E3310" i="1" s="1"/>
  <c r="C3310" i="1"/>
  <c r="Q3309" i="1"/>
  <c r="O3309" i="1"/>
  <c r="M3309" i="1"/>
  <c r="D3309" i="1"/>
  <c r="C3309" i="1"/>
  <c r="Q3308" i="1"/>
  <c r="O3308" i="1"/>
  <c r="M3308" i="1"/>
  <c r="D3308" i="1"/>
  <c r="C3308" i="1"/>
  <c r="Q3307" i="1"/>
  <c r="O3307" i="1"/>
  <c r="M3307" i="1"/>
  <c r="D3307" i="1"/>
  <c r="C3307" i="1"/>
  <c r="E3307" i="1" s="1"/>
  <c r="Q3306" i="1"/>
  <c r="O3306" i="1"/>
  <c r="M3306" i="1"/>
  <c r="D3306" i="1"/>
  <c r="C3306" i="1"/>
  <c r="E3306" i="1" s="1"/>
  <c r="Q3305" i="1"/>
  <c r="O3305" i="1"/>
  <c r="M3305" i="1"/>
  <c r="D3305" i="1"/>
  <c r="C3305" i="1"/>
  <c r="E3305" i="1" s="1"/>
  <c r="Q3304" i="1"/>
  <c r="O3304" i="1"/>
  <c r="M3304" i="1"/>
  <c r="D3304" i="1"/>
  <c r="C3304" i="1"/>
  <c r="Q3303" i="1"/>
  <c r="O3303" i="1"/>
  <c r="M3303" i="1"/>
  <c r="D3303" i="1"/>
  <c r="C3303" i="1"/>
  <c r="E3303" i="1" s="1"/>
  <c r="Q3302" i="1"/>
  <c r="O3302" i="1"/>
  <c r="M3302" i="1"/>
  <c r="D3302" i="1"/>
  <c r="C3302" i="1"/>
  <c r="E3302" i="1" s="1"/>
  <c r="Q3301" i="1"/>
  <c r="O3301" i="1"/>
  <c r="M3301" i="1"/>
  <c r="D3301" i="1"/>
  <c r="C3301" i="1"/>
  <c r="E3301" i="1" s="1"/>
  <c r="Q3300" i="1"/>
  <c r="O3300" i="1"/>
  <c r="M3300" i="1"/>
  <c r="D3300" i="1"/>
  <c r="C3300" i="1"/>
  <c r="Q3299" i="1"/>
  <c r="O3299" i="1"/>
  <c r="M3299" i="1"/>
  <c r="D3299" i="1"/>
  <c r="C3299" i="1"/>
  <c r="E3299" i="1" s="1"/>
  <c r="Q3298" i="1"/>
  <c r="O3298" i="1"/>
  <c r="M3298" i="1"/>
  <c r="D3298" i="1"/>
  <c r="C3298" i="1"/>
  <c r="Q3297" i="1"/>
  <c r="O3297" i="1"/>
  <c r="M3297" i="1"/>
  <c r="E3297" i="1"/>
  <c r="D3297" i="1"/>
  <c r="C3297" i="1"/>
  <c r="Q3296" i="1"/>
  <c r="O3296" i="1"/>
  <c r="M3296" i="1"/>
  <c r="D3296" i="1"/>
  <c r="C3296" i="1"/>
  <c r="Q3295" i="1"/>
  <c r="O3295" i="1"/>
  <c r="M3295" i="1"/>
  <c r="E3295" i="1"/>
  <c r="D3295" i="1"/>
  <c r="C3295" i="1"/>
  <c r="Q3294" i="1"/>
  <c r="O3294" i="1"/>
  <c r="M3294" i="1"/>
  <c r="D3294" i="1"/>
  <c r="C3294" i="1"/>
  <c r="Q3293" i="1"/>
  <c r="O3293" i="1"/>
  <c r="M3293" i="1"/>
  <c r="D3293" i="1"/>
  <c r="C3293" i="1"/>
  <c r="E3293" i="1" s="1"/>
  <c r="Q3292" i="1"/>
  <c r="O3292" i="1"/>
  <c r="M3292" i="1"/>
  <c r="D3292" i="1"/>
  <c r="E3292" i="1" s="1"/>
  <c r="C3292" i="1"/>
  <c r="Q3291" i="1"/>
  <c r="O3291" i="1"/>
  <c r="M3291" i="1"/>
  <c r="D3291" i="1"/>
  <c r="C3291" i="1"/>
  <c r="Q3290" i="1"/>
  <c r="O3290" i="1"/>
  <c r="M3290" i="1"/>
  <c r="D3290" i="1"/>
  <c r="C3290" i="1"/>
  <c r="Q3289" i="1"/>
  <c r="O3289" i="1"/>
  <c r="M3289" i="1"/>
  <c r="D3289" i="1"/>
  <c r="C3289" i="1"/>
  <c r="Q3288" i="1"/>
  <c r="O3288" i="1"/>
  <c r="M3288" i="1"/>
  <c r="D3288" i="1"/>
  <c r="E3288" i="1" s="1"/>
  <c r="C3288" i="1"/>
  <c r="Q3287" i="1"/>
  <c r="O3287" i="1"/>
  <c r="M3287" i="1"/>
  <c r="E3287" i="1"/>
  <c r="D3287" i="1"/>
  <c r="C3287" i="1"/>
  <c r="Q3286" i="1"/>
  <c r="O3286" i="1"/>
  <c r="M3286" i="1"/>
  <c r="D3286" i="1"/>
  <c r="C3286" i="1"/>
  <c r="Q3285" i="1"/>
  <c r="O3285" i="1"/>
  <c r="M3285" i="1"/>
  <c r="D3285" i="1"/>
  <c r="C3285" i="1"/>
  <c r="Q3284" i="1"/>
  <c r="O3284" i="1"/>
  <c r="M3284" i="1"/>
  <c r="D3284" i="1"/>
  <c r="E3284" i="1" s="1"/>
  <c r="C3284" i="1"/>
  <c r="Q3283" i="1"/>
  <c r="O3283" i="1"/>
  <c r="M3283" i="1"/>
  <c r="D3283" i="1"/>
  <c r="C3283" i="1"/>
  <c r="E3283" i="1" s="1"/>
  <c r="Q3282" i="1"/>
  <c r="O3282" i="1"/>
  <c r="M3282" i="1"/>
  <c r="D3282" i="1"/>
  <c r="C3282" i="1"/>
  <c r="E3282" i="1" s="1"/>
  <c r="Q3281" i="1"/>
  <c r="O3281" i="1"/>
  <c r="M3281" i="1"/>
  <c r="D3281" i="1"/>
  <c r="E3281" i="1" s="1"/>
  <c r="C3281" i="1"/>
  <c r="Q3280" i="1"/>
  <c r="O3280" i="1"/>
  <c r="M3280" i="1"/>
  <c r="D3280" i="1"/>
  <c r="C3280" i="1"/>
  <c r="Q3279" i="1"/>
  <c r="O3279" i="1"/>
  <c r="M3279" i="1"/>
  <c r="D3279" i="1"/>
  <c r="E3279" i="1" s="1"/>
  <c r="C3279" i="1"/>
  <c r="Q3278" i="1"/>
  <c r="O3278" i="1"/>
  <c r="M3278" i="1"/>
  <c r="D3278" i="1"/>
  <c r="C3278" i="1"/>
  <c r="Q3277" i="1"/>
  <c r="O3277" i="1"/>
  <c r="M3277" i="1"/>
  <c r="D3277" i="1"/>
  <c r="C3277" i="1"/>
  <c r="E3277" i="1" s="1"/>
  <c r="Q3276" i="1"/>
  <c r="O3276" i="1"/>
  <c r="M3276" i="1"/>
  <c r="D3276" i="1"/>
  <c r="C3276" i="1"/>
  <c r="Q3275" i="1"/>
  <c r="O3275" i="1"/>
  <c r="M3275" i="1"/>
  <c r="D3275" i="1"/>
  <c r="C3275" i="1"/>
  <c r="E3275" i="1" s="1"/>
  <c r="Q3274" i="1"/>
  <c r="O3274" i="1"/>
  <c r="M3274" i="1"/>
  <c r="D3274" i="1"/>
  <c r="C3274" i="1"/>
  <c r="E3274" i="1" s="1"/>
  <c r="Q3273" i="1"/>
  <c r="O3273" i="1"/>
  <c r="M3273" i="1"/>
  <c r="D3273" i="1"/>
  <c r="C3273" i="1"/>
  <c r="E3273" i="1" s="1"/>
  <c r="Q3272" i="1"/>
  <c r="O3272" i="1"/>
  <c r="M3272" i="1"/>
  <c r="D3272" i="1"/>
  <c r="C3272" i="1"/>
  <c r="Q3271" i="1"/>
  <c r="O3271" i="1"/>
  <c r="M3271" i="1"/>
  <c r="D3271" i="1"/>
  <c r="C3271" i="1"/>
  <c r="E3271" i="1" s="1"/>
  <c r="Q3270" i="1"/>
  <c r="O3270" i="1"/>
  <c r="M3270" i="1"/>
  <c r="D3270" i="1"/>
  <c r="C3270" i="1"/>
  <c r="E3270" i="1" s="1"/>
  <c r="Q3269" i="1"/>
  <c r="O3269" i="1"/>
  <c r="M3269" i="1"/>
  <c r="D3269" i="1"/>
  <c r="C3269" i="1"/>
  <c r="E3269" i="1" s="1"/>
  <c r="Q3268" i="1"/>
  <c r="O3268" i="1"/>
  <c r="M3268" i="1"/>
  <c r="D3268" i="1"/>
  <c r="C3268" i="1"/>
  <c r="Q3267" i="1"/>
  <c r="O3267" i="1"/>
  <c r="M3267" i="1"/>
  <c r="D3267" i="1"/>
  <c r="C3267" i="1"/>
  <c r="E3267" i="1" s="1"/>
  <c r="Q3266" i="1"/>
  <c r="O3266" i="1"/>
  <c r="M3266" i="1"/>
  <c r="D3266" i="1"/>
  <c r="C3266" i="1"/>
  <c r="Q3265" i="1"/>
  <c r="O3265" i="1"/>
  <c r="M3265" i="1"/>
  <c r="E3265" i="1"/>
  <c r="D3265" i="1"/>
  <c r="C3265" i="1"/>
  <c r="Q3264" i="1"/>
  <c r="O3264" i="1"/>
  <c r="M3264" i="1"/>
  <c r="D3264" i="1"/>
  <c r="C3264" i="1"/>
  <c r="Q3263" i="1"/>
  <c r="O3263" i="1"/>
  <c r="M3263" i="1"/>
  <c r="E3263" i="1"/>
  <c r="D3263" i="1"/>
  <c r="C3263" i="1"/>
  <c r="Q3262" i="1"/>
  <c r="O3262" i="1"/>
  <c r="M3262" i="1"/>
  <c r="D3262" i="1"/>
  <c r="C3262" i="1"/>
  <c r="Q3261" i="1"/>
  <c r="O3261" i="1"/>
  <c r="M3261" i="1"/>
  <c r="D3261" i="1"/>
  <c r="C3261" i="1"/>
  <c r="E3261" i="1" s="1"/>
  <c r="Q3260" i="1"/>
  <c r="O3260" i="1"/>
  <c r="M3260" i="1"/>
  <c r="D3260" i="1"/>
  <c r="E3260" i="1" s="1"/>
  <c r="C3260" i="1"/>
  <c r="Q3259" i="1"/>
  <c r="O3259" i="1"/>
  <c r="M3259" i="1"/>
  <c r="D3259" i="1"/>
  <c r="C3259" i="1"/>
  <c r="Q3258" i="1"/>
  <c r="O3258" i="1"/>
  <c r="M3258" i="1"/>
  <c r="D3258" i="1"/>
  <c r="C3258" i="1"/>
  <c r="Q3257" i="1"/>
  <c r="O3257" i="1"/>
  <c r="M3257" i="1"/>
  <c r="D3257" i="1"/>
  <c r="C3257" i="1"/>
  <c r="E3257" i="1" s="1"/>
  <c r="Q3256" i="1"/>
  <c r="O3256" i="1"/>
  <c r="M3256" i="1"/>
  <c r="D3256" i="1"/>
  <c r="E3256" i="1" s="1"/>
  <c r="C3256" i="1"/>
  <c r="Q3255" i="1"/>
  <c r="O3255" i="1"/>
  <c r="M3255" i="1"/>
  <c r="E3255" i="1"/>
  <c r="D3255" i="1"/>
  <c r="C3255" i="1"/>
  <c r="Q3254" i="1"/>
  <c r="O3254" i="1"/>
  <c r="M3254" i="1"/>
  <c r="D3254" i="1"/>
  <c r="C3254" i="1"/>
  <c r="Q3253" i="1"/>
  <c r="O3253" i="1"/>
  <c r="M3253" i="1"/>
  <c r="D3253" i="1"/>
  <c r="C3253" i="1"/>
  <c r="Q3252" i="1"/>
  <c r="O3252" i="1"/>
  <c r="M3252" i="1"/>
  <c r="D3252" i="1"/>
  <c r="E3252" i="1" s="1"/>
  <c r="C3252" i="1"/>
  <c r="Q3251" i="1"/>
  <c r="O3251" i="1"/>
  <c r="M3251" i="1"/>
  <c r="D3251" i="1"/>
  <c r="C3251" i="1"/>
  <c r="E3251" i="1" s="1"/>
  <c r="Q3250" i="1"/>
  <c r="O3250" i="1"/>
  <c r="M3250" i="1"/>
  <c r="D3250" i="1"/>
  <c r="C3250" i="1"/>
  <c r="E3250" i="1" s="1"/>
  <c r="Q3249" i="1"/>
  <c r="O3249" i="1"/>
  <c r="M3249" i="1"/>
  <c r="D3249" i="1"/>
  <c r="E3249" i="1" s="1"/>
  <c r="C3249" i="1"/>
  <c r="Q3248" i="1"/>
  <c r="O3248" i="1"/>
  <c r="M3248" i="1"/>
  <c r="D3248" i="1"/>
  <c r="C3248" i="1"/>
  <c r="Q3247" i="1"/>
  <c r="O3247" i="1"/>
  <c r="M3247" i="1"/>
  <c r="D3247" i="1"/>
  <c r="E3247" i="1" s="1"/>
  <c r="C3247" i="1"/>
  <c r="Q3246" i="1"/>
  <c r="O3246" i="1"/>
  <c r="M3246" i="1"/>
  <c r="D3246" i="1"/>
  <c r="C3246" i="1"/>
  <c r="Q3245" i="1"/>
  <c r="O3245" i="1"/>
  <c r="M3245" i="1"/>
  <c r="D3245" i="1"/>
  <c r="C3245" i="1"/>
  <c r="E3245" i="1" s="1"/>
  <c r="Q3244" i="1"/>
  <c r="O3244" i="1"/>
  <c r="M3244" i="1"/>
  <c r="D3244" i="1"/>
  <c r="C3244" i="1"/>
  <c r="Q3243" i="1"/>
  <c r="O3243" i="1"/>
  <c r="M3243" i="1"/>
  <c r="D3243" i="1"/>
  <c r="C3243" i="1"/>
  <c r="E3243" i="1" s="1"/>
  <c r="Q3242" i="1"/>
  <c r="O3242" i="1"/>
  <c r="M3242" i="1"/>
  <c r="D3242" i="1"/>
  <c r="C3242" i="1"/>
  <c r="E3242" i="1" s="1"/>
  <c r="Q3241" i="1"/>
  <c r="O3241" i="1"/>
  <c r="M3241" i="1"/>
  <c r="D3241" i="1"/>
  <c r="C3241" i="1"/>
  <c r="E3241" i="1" s="1"/>
  <c r="Q3240" i="1"/>
  <c r="O3240" i="1"/>
  <c r="M3240" i="1"/>
  <c r="D3240" i="1"/>
  <c r="C3240" i="1"/>
  <c r="Q3239" i="1"/>
  <c r="O3239" i="1"/>
  <c r="M3239" i="1"/>
  <c r="D3239" i="1"/>
  <c r="C3239" i="1"/>
  <c r="E3239" i="1" s="1"/>
  <c r="Q3238" i="1"/>
  <c r="O3238" i="1"/>
  <c r="M3238" i="1"/>
  <c r="D3238" i="1"/>
  <c r="C3238" i="1"/>
  <c r="E3238" i="1" s="1"/>
  <c r="Q3237" i="1"/>
  <c r="O3237" i="1"/>
  <c r="M3237" i="1"/>
  <c r="D3237" i="1"/>
  <c r="C3237" i="1"/>
  <c r="E3237" i="1" s="1"/>
  <c r="Q3236" i="1"/>
  <c r="O3236" i="1"/>
  <c r="M3236" i="1"/>
  <c r="D3236" i="1"/>
  <c r="C3236" i="1"/>
  <c r="Q3235" i="1"/>
  <c r="O3235" i="1"/>
  <c r="M3235" i="1"/>
  <c r="D3235" i="1"/>
  <c r="C3235" i="1"/>
  <c r="E3235" i="1" s="1"/>
  <c r="Q3234" i="1"/>
  <c r="O3234" i="1"/>
  <c r="M3234" i="1"/>
  <c r="D3234" i="1"/>
  <c r="C3234" i="1"/>
  <c r="Q3233" i="1"/>
  <c r="O3233" i="1"/>
  <c r="M3233" i="1"/>
  <c r="E3233" i="1"/>
  <c r="D3233" i="1"/>
  <c r="C3233" i="1"/>
  <c r="Q3232" i="1"/>
  <c r="O3232" i="1"/>
  <c r="M3232" i="1"/>
  <c r="D3232" i="1"/>
  <c r="C3232" i="1"/>
  <c r="Q3231" i="1"/>
  <c r="O3231" i="1"/>
  <c r="M3231" i="1"/>
  <c r="E3231" i="1"/>
  <c r="D3231" i="1"/>
  <c r="C3231" i="1"/>
  <c r="Q3230" i="1"/>
  <c r="O3230" i="1"/>
  <c r="M3230" i="1"/>
  <c r="D3230" i="1"/>
  <c r="C3230" i="1"/>
  <c r="Q3229" i="1"/>
  <c r="O3229" i="1"/>
  <c r="M3229" i="1"/>
  <c r="D3229" i="1"/>
  <c r="C3229" i="1"/>
  <c r="E3229" i="1" s="1"/>
  <c r="Q3228" i="1"/>
  <c r="O3228" i="1"/>
  <c r="M3228" i="1"/>
  <c r="D3228" i="1"/>
  <c r="E3228" i="1" s="1"/>
  <c r="C3228" i="1"/>
  <c r="Q3227" i="1"/>
  <c r="O3227" i="1"/>
  <c r="M3227" i="1"/>
  <c r="D3227" i="1"/>
  <c r="C3227" i="1"/>
  <c r="Q3226" i="1"/>
  <c r="O3226" i="1"/>
  <c r="M3226" i="1"/>
  <c r="D3226" i="1"/>
  <c r="C3226" i="1"/>
  <c r="Q3225" i="1"/>
  <c r="O3225" i="1"/>
  <c r="M3225" i="1"/>
  <c r="D3225" i="1"/>
  <c r="C3225" i="1"/>
  <c r="E3225" i="1" s="1"/>
  <c r="Q3224" i="1"/>
  <c r="O3224" i="1"/>
  <c r="M3224" i="1"/>
  <c r="D3224" i="1"/>
  <c r="E3224" i="1" s="1"/>
  <c r="C3224" i="1"/>
  <c r="Q3223" i="1"/>
  <c r="O3223" i="1"/>
  <c r="M3223" i="1"/>
  <c r="E3223" i="1"/>
  <c r="D3223" i="1"/>
  <c r="C3223" i="1"/>
  <c r="Q3222" i="1"/>
  <c r="O3222" i="1"/>
  <c r="M3222" i="1"/>
  <c r="D3222" i="1"/>
  <c r="C3222" i="1"/>
  <c r="Q3221" i="1"/>
  <c r="O3221" i="1"/>
  <c r="M3221" i="1"/>
  <c r="D3221" i="1"/>
  <c r="C3221" i="1"/>
  <c r="Q3220" i="1"/>
  <c r="O3220" i="1"/>
  <c r="M3220" i="1"/>
  <c r="D3220" i="1"/>
  <c r="E3220" i="1" s="1"/>
  <c r="C3220" i="1"/>
  <c r="Q3219" i="1"/>
  <c r="O3219" i="1"/>
  <c r="M3219" i="1"/>
  <c r="D3219" i="1"/>
  <c r="C3219" i="1"/>
  <c r="E3219" i="1" s="1"/>
  <c r="Q3218" i="1"/>
  <c r="O3218" i="1"/>
  <c r="M3218" i="1"/>
  <c r="D3218" i="1"/>
  <c r="C3218" i="1"/>
  <c r="E3218" i="1" s="1"/>
  <c r="Q3217" i="1"/>
  <c r="O3217" i="1"/>
  <c r="M3217" i="1"/>
  <c r="D3217" i="1"/>
  <c r="C3217" i="1"/>
  <c r="E3217" i="1" s="1"/>
  <c r="Q3216" i="1"/>
  <c r="O3216" i="1"/>
  <c r="M3216" i="1"/>
  <c r="D3216" i="1"/>
  <c r="C3216" i="1"/>
  <c r="Q3215" i="1"/>
  <c r="O3215" i="1"/>
  <c r="M3215" i="1"/>
  <c r="D3215" i="1"/>
  <c r="E3215" i="1" s="1"/>
  <c r="C3215" i="1"/>
  <c r="Q3214" i="1"/>
  <c r="O3214" i="1"/>
  <c r="M3214" i="1"/>
  <c r="D3214" i="1"/>
  <c r="C3214" i="1"/>
  <c r="Q3213" i="1"/>
  <c r="O3213" i="1"/>
  <c r="M3213" i="1"/>
  <c r="D3213" i="1"/>
  <c r="C3213" i="1"/>
  <c r="E3213" i="1" s="1"/>
  <c r="Q3212" i="1"/>
  <c r="O3212" i="1"/>
  <c r="M3212" i="1"/>
  <c r="D3212" i="1"/>
  <c r="C3212" i="1"/>
  <c r="Q3211" i="1"/>
  <c r="O3211" i="1"/>
  <c r="M3211" i="1"/>
  <c r="D3211" i="1"/>
  <c r="C3211" i="1"/>
  <c r="E3211" i="1" s="1"/>
  <c r="Q3210" i="1"/>
  <c r="O3210" i="1"/>
  <c r="M3210" i="1"/>
  <c r="D3210" i="1"/>
  <c r="C3210" i="1"/>
  <c r="E3210" i="1" s="1"/>
  <c r="Q3209" i="1"/>
  <c r="O3209" i="1"/>
  <c r="M3209" i="1"/>
  <c r="D3209" i="1"/>
  <c r="C3209" i="1"/>
  <c r="E3209" i="1" s="1"/>
  <c r="Q3208" i="1"/>
  <c r="O3208" i="1"/>
  <c r="M3208" i="1"/>
  <c r="D3208" i="1"/>
  <c r="C3208" i="1"/>
  <c r="Q3207" i="1"/>
  <c r="O3207" i="1"/>
  <c r="M3207" i="1"/>
  <c r="D3207" i="1"/>
  <c r="C3207" i="1"/>
  <c r="E3207" i="1" s="1"/>
  <c r="Q3206" i="1"/>
  <c r="O3206" i="1"/>
  <c r="M3206" i="1"/>
  <c r="D3206" i="1"/>
  <c r="C3206" i="1"/>
  <c r="E3206" i="1" s="1"/>
  <c r="Q3205" i="1"/>
  <c r="O3205" i="1"/>
  <c r="M3205" i="1"/>
  <c r="D3205" i="1"/>
  <c r="C3205" i="1"/>
  <c r="E3205" i="1" s="1"/>
  <c r="Q3204" i="1"/>
  <c r="O3204" i="1"/>
  <c r="M3204" i="1"/>
  <c r="D3204" i="1"/>
  <c r="C3204" i="1"/>
  <c r="Q3203" i="1"/>
  <c r="O3203" i="1"/>
  <c r="M3203" i="1"/>
  <c r="D3203" i="1"/>
  <c r="C3203" i="1"/>
  <c r="E3203" i="1" s="1"/>
  <c r="Q3202" i="1"/>
  <c r="O3202" i="1"/>
  <c r="M3202" i="1"/>
  <c r="D3202" i="1"/>
  <c r="C3202" i="1"/>
  <c r="Q3201" i="1"/>
  <c r="O3201" i="1"/>
  <c r="M3201" i="1"/>
  <c r="E3201" i="1"/>
  <c r="D3201" i="1"/>
  <c r="C3201" i="1"/>
  <c r="Q3200" i="1"/>
  <c r="O3200" i="1"/>
  <c r="M3200" i="1"/>
  <c r="D3200" i="1"/>
  <c r="C3200" i="1"/>
  <c r="Q3199" i="1"/>
  <c r="O3199" i="1"/>
  <c r="M3199" i="1"/>
  <c r="E3199" i="1"/>
  <c r="D3199" i="1"/>
  <c r="C3199" i="1"/>
  <c r="Q3198" i="1"/>
  <c r="O3198" i="1"/>
  <c r="M3198" i="1"/>
  <c r="D3198" i="1"/>
  <c r="C3198" i="1"/>
  <c r="Q3197" i="1"/>
  <c r="O3197" i="1"/>
  <c r="M3197" i="1"/>
  <c r="D3197" i="1"/>
  <c r="C3197" i="1"/>
  <c r="E3197" i="1" s="1"/>
  <c r="Q3196" i="1"/>
  <c r="O3196" i="1"/>
  <c r="M3196" i="1"/>
  <c r="D3196" i="1"/>
  <c r="E3196" i="1" s="1"/>
  <c r="C3196" i="1"/>
  <c r="Q3195" i="1"/>
  <c r="O3195" i="1"/>
  <c r="M3195" i="1"/>
  <c r="D3195" i="1"/>
  <c r="C3195" i="1"/>
  <c r="Q3194" i="1"/>
  <c r="O3194" i="1"/>
  <c r="M3194" i="1"/>
  <c r="D3194" i="1"/>
  <c r="C3194" i="1"/>
  <c r="Q3193" i="1"/>
  <c r="O3193" i="1"/>
  <c r="M3193" i="1"/>
  <c r="D3193" i="1"/>
  <c r="C3193" i="1"/>
  <c r="Q3192" i="1"/>
  <c r="O3192" i="1"/>
  <c r="M3192" i="1"/>
  <c r="D3192" i="1"/>
  <c r="E3192" i="1" s="1"/>
  <c r="C3192" i="1"/>
  <c r="Q3191" i="1"/>
  <c r="O3191" i="1"/>
  <c r="M3191" i="1"/>
  <c r="E3191" i="1"/>
  <c r="D3191" i="1"/>
  <c r="C3191" i="1"/>
  <c r="Q3190" i="1"/>
  <c r="O3190" i="1"/>
  <c r="M3190" i="1"/>
  <c r="D3190" i="1"/>
  <c r="C3190" i="1"/>
  <c r="Q3189" i="1"/>
  <c r="O3189" i="1"/>
  <c r="M3189" i="1"/>
  <c r="D3189" i="1"/>
  <c r="C3189" i="1"/>
  <c r="Q3188" i="1"/>
  <c r="O3188" i="1"/>
  <c r="M3188" i="1"/>
  <c r="D3188" i="1"/>
  <c r="E3188" i="1" s="1"/>
  <c r="C3188" i="1"/>
  <c r="Q3187" i="1"/>
  <c r="O3187" i="1"/>
  <c r="M3187" i="1"/>
  <c r="D3187" i="1"/>
  <c r="C3187" i="1"/>
  <c r="E3187" i="1" s="1"/>
  <c r="Q3186" i="1"/>
  <c r="O3186" i="1"/>
  <c r="M3186" i="1"/>
  <c r="D3186" i="1"/>
  <c r="C3186" i="1"/>
  <c r="E3186" i="1" s="1"/>
  <c r="Q3185" i="1"/>
  <c r="O3185" i="1"/>
  <c r="M3185" i="1"/>
  <c r="D3185" i="1"/>
  <c r="C3185" i="1"/>
  <c r="E3185" i="1" s="1"/>
  <c r="Q3184" i="1"/>
  <c r="O3184" i="1"/>
  <c r="M3184" i="1"/>
  <c r="D3184" i="1"/>
  <c r="C3184" i="1"/>
  <c r="Q3183" i="1"/>
  <c r="O3183" i="1"/>
  <c r="M3183" i="1"/>
  <c r="D3183" i="1"/>
  <c r="E3183" i="1" s="1"/>
  <c r="C3183" i="1"/>
  <c r="Q3182" i="1"/>
  <c r="O3182" i="1"/>
  <c r="M3182" i="1"/>
  <c r="D3182" i="1"/>
  <c r="C3182" i="1"/>
  <c r="Q3181" i="1"/>
  <c r="O3181" i="1"/>
  <c r="M3181" i="1"/>
  <c r="D3181" i="1"/>
  <c r="C3181" i="1"/>
  <c r="E3181" i="1" s="1"/>
  <c r="Q3180" i="1"/>
  <c r="O3180" i="1"/>
  <c r="M3180" i="1"/>
  <c r="D3180" i="1"/>
  <c r="E3180" i="1" s="1"/>
  <c r="C3180" i="1"/>
  <c r="Q3179" i="1"/>
  <c r="O3179" i="1"/>
  <c r="M3179" i="1"/>
  <c r="D3179" i="1"/>
  <c r="C3179" i="1"/>
  <c r="Q3178" i="1"/>
  <c r="O3178" i="1"/>
  <c r="M3178" i="1"/>
  <c r="D3178" i="1"/>
  <c r="C3178" i="1"/>
  <c r="E3178" i="1" s="1"/>
  <c r="Q3177" i="1"/>
  <c r="O3177" i="1"/>
  <c r="M3177" i="1"/>
  <c r="D3177" i="1"/>
  <c r="C3177" i="1"/>
  <c r="E3177" i="1" s="1"/>
  <c r="Q3176" i="1"/>
  <c r="O3176" i="1"/>
  <c r="M3176" i="1"/>
  <c r="D3176" i="1"/>
  <c r="E3176" i="1" s="1"/>
  <c r="C3176" i="1"/>
  <c r="Q3175" i="1"/>
  <c r="O3175" i="1"/>
  <c r="M3175" i="1"/>
  <c r="D3175" i="1"/>
  <c r="C3175" i="1"/>
  <c r="E3175" i="1" s="1"/>
  <c r="Q3174" i="1"/>
  <c r="O3174" i="1"/>
  <c r="M3174" i="1"/>
  <c r="D3174" i="1"/>
  <c r="C3174" i="1"/>
  <c r="Q3173" i="1"/>
  <c r="O3173" i="1"/>
  <c r="M3173" i="1"/>
  <c r="D3173" i="1"/>
  <c r="C3173" i="1"/>
  <c r="Q3172" i="1"/>
  <c r="O3172" i="1"/>
  <c r="M3172" i="1"/>
  <c r="D3172" i="1"/>
  <c r="C3172" i="1"/>
  <c r="E3172" i="1" s="1"/>
  <c r="Q3171" i="1"/>
  <c r="O3171" i="1"/>
  <c r="M3171" i="1"/>
  <c r="D3171" i="1"/>
  <c r="C3171" i="1"/>
  <c r="Q3170" i="1"/>
  <c r="O3170" i="1"/>
  <c r="M3170" i="1"/>
  <c r="D3170" i="1"/>
  <c r="C3170" i="1"/>
  <c r="Q3169" i="1"/>
  <c r="O3169" i="1"/>
  <c r="M3169" i="1"/>
  <c r="D3169" i="1"/>
  <c r="C3169" i="1"/>
  <c r="E3169" i="1" s="1"/>
  <c r="Q3168" i="1"/>
  <c r="O3168" i="1"/>
  <c r="M3168" i="1"/>
  <c r="D3168" i="1"/>
  <c r="E3168" i="1" s="1"/>
  <c r="C3168" i="1"/>
  <c r="Q3167" i="1"/>
  <c r="O3167" i="1"/>
  <c r="M3167" i="1"/>
  <c r="E3167" i="1"/>
  <c r="D3167" i="1"/>
  <c r="C3167" i="1"/>
  <c r="Q3166" i="1"/>
  <c r="O3166" i="1"/>
  <c r="M3166" i="1"/>
  <c r="D3166" i="1"/>
  <c r="C3166" i="1"/>
  <c r="Q3165" i="1"/>
  <c r="O3165" i="1"/>
  <c r="M3165" i="1"/>
  <c r="D3165" i="1"/>
  <c r="C3165" i="1"/>
  <c r="Q3164" i="1"/>
  <c r="O3164" i="1"/>
  <c r="M3164" i="1"/>
  <c r="E3164" i="1"/>
  <c r="D3164" i="1"/>
  <c r="C3164" i="1"/>
  <c r="Q3163" i="1"/>
  <c r="O3163" i="1"/>
  <c r="M3163" i="1"/>
  <c r="D3163" i="1"/>
  <c r="C3163" i="1"/>
  <c r="Q3162" i="1"/>
  <c r="O3162" i="1"/>
  <c r="M3162" i="1"/>
  <c r="D3162" i="1"/>
  <c r="C3162" i="1"/>
  <c r="Q3161" i="1"/>
  <c r="O3161" i="1"/>
  <c r="M3161" i="1"/>
  <c r="E3161" i="1"/>
  <c r="D3161" i="1"/>
  <c r="C3161" i="1"/>
  <c r="Q3160" i="1"/>
  <c r="O3160" i="1"/>
  <c r="M3160" i="1"/>
  <c r="D3160" i="1"/>
  <c r="E3160" i="1" s="1"/>
  <c r="C3160" i="1"/>
  <c r="Q3159" i="1"/>
  <c r="O3159" i="1"/>
  <c r="M3159" i="1"/>
  <c r="E3159" i="1"/>
  <c r="D3159" i="1"/>
  <c r="C3159" i="1"/>
  <c r="Q3158" i="1"/>
  <c r="O3158" i="1"/>
  <c r="M3158" i="1"/>
  <c r="D3158" i="1"/>
  <c r="C3158" i="1"/>
  <c r="Q3157" i="1"/>
  <c r="O3157" i="1"/>
  <c r="M3157" i="1"/>
  <c r="D3157" i="1"/>
  <c r="C3157" i="1"/>
  <c r="Q3156" i="1"/>
  <c r="O3156" i="1"/>
  <c r="M3156" i="1"/>
  <c r="E3156" i="1"/>
  <c r="D3156" i="1"/>
  <c r="C3156" i="1"/>
  <c r="Q3155" i="1"/>
  <c r="O3155" i="1"/>
  <c r="M3155" i="1"/>
  <c r="D3155" i="1"/>
  <c r="C3155" i="1"/>
  <c r="Q3154" i="1"/>
  <c r="O3154" i="1"/>
  <c r="M3154" i="1"/>
  <c r="D3154" i="1"/>
  <c r="C3154" i="1"/>
  <c r="Q3153" i="1"/>
  <c r="O3153" i="1"/>
  <c r="M3153" i="1"/>
  <c r="E3153" i="1"/>
  <c r="D3153" i="1"/>
  <c r="C3153" i="1"/>
  <c r="Q3152" i="1"/>
  <c r="O3152" i="1"/>
  <c r="M3152" i="1"/>
  <c r="D3152" i="1"/>
  <c r="E3152" i="1" s="1"/>
  <c r="C3152" i="1"/>
  <c r="Q3151" i="1"/>
  <c r="O3151" i="1"/>
  <c r="M3151" i="1"/>
  <c r="E3151" i="1"/>
  <c r="D3151" i="1"/>
  <c r="C3151" i="1"/>
  <c r="Q3150" i="1"/>
  <c r="O3150" i="1"/>
  <c r="M3150" i="1"/>
  <c r="D3150" i="1"/>
  <c r="C3150" i="1"/>
  <c r="Q3149" i="1"/>
  <c r="O3149" i="1"/>
  <c r="M3149" i="1"/>
  <c r="D3149" i="1"/>
  <c r="C3149" i="1"/>
  <c r="Q3148" i="1"/>
  <c r="O3148" i="1"/>
  <c r="M3148" i="1"/>
  <c r="E3148" i="1"/>
  <c r="D3148" i="1"/>
  <c r="C3148" i="1"/>
  <c r="Q3147" i="1"/>
  <c r="O3147" i="1"/>
  <c r="M3147" i="1"/>
  <c r="D3147" i="1"/>
  <c r="C3147" i="1"/>
  <c r="Q3146" i="1"/>
  <c r="O3146" i="1"/>
  <c r="M3146" i="1"/>
  <c r="D3146" i="1"/>
  <c r="C3146" i="1"/>
  <c r="Q3145" i="1"/>
  <c r="O3145" i="1"/>
  <c r="M3145" i="1"/>
  <c r="E3145" i="1"/>
  <c r="D3145" i="1"/>
  <c r="C3145" i="1"/>
  <c r="Q3144" i="1"/>
  <c r="O3144" i="1"/>
  <c r="M3144" i="1"/>
  <c r="D3144" i="1"/>
  <c r="E3144" i="1" s="1"/>
  <c r="C3144" i="1"/>
  <c r="Q3143" i="1"/>
  <c r="O3143" i="1"/>
  <c r="M3143" i="1"/>
  <c r="D3143" i="1"/>
  <c r="C3143" i="1"/>
  <c r="E3143" i="1" s="1"/>
  <c r="Q3142" i="1"/>
  <c r="O3142" i="1"/>
  <c r="M3142" i="1"/>
  <c r="D3142" i="1"/>
  <c r="C3142" i="1"/>
  <c r="Q3141" i="1"/>
  <c r="O3141" i="1"/>
  <c r="M3141" i="1"/>
  <c r="D3141" i="1"/>
  <c r="C3141" i="1"/>
  <c r="Q3140" i="1"/>
  <c r="O3140" i="1"/>
  <c r="M3140" i="1"/>
  <c r="D3140" i="1"/>
  <c r="C3140" i="1"/>
  <c r="E3140" i="1" s="1"/>
  <c r="Q3139" i="1"/>
  <c r="O3139" i="1"/>
  <c r="M3139" i="1"/>
  <c r="D3139" i="1"/>
  <c r="C3139" i="1"/>
  <c r="E3139" i="1" s="1"/>
  <c r="Q3138" i="1"/>
  <c r="O3138" i="1"/>
  <c r="M3138" i="1"/>
  <c r="D3138" i="1"/>
  <c r="C3138" i="1"/>
  <c r="Q3137" i="1"/>
  <c r="O3137" i="1"/>
  <c r="M3137" i="1"/>
  <c r="D3137" i="1"/>
  <c r="C3137" i="1"/>
  <c r="E3137" i="1" s="1"/>
  <c r="Q3136" i="1"/>
  <c r="O3136" i="1"/>
  <c r="M3136" i="1"/>
  <c r="D3136" i="1"/>
  <c r="C3136" i="1"/>
  <c r="Q3135" i="1"/>
  <c r="O3135" i="1"/>
  <c r="M3135" i="1"/>
  <c r="D3135" i="1"/>
  <c r="C3135" i="1"/>
  <c r="E3135" i="1" s="1"/>
  <c r="Q3134" i="1"/>
  <c r="O3134" i="1"/>
  <c r="M3134" i="1"/>
  <c r="D3134" i="1"/>
  <c r="C3134" i="1"/>
  <c r="Q3133" i="1"/>
  <c r="O3133" i="1"/>
  <c r="M3133" i="1"/>
  <c r="D3133" i="1"/>
  <c r="C3133" i="1"/>
  <c r="E3133" i="1" s="1"/>
  <c r="Q3132" i="1"/>
  <c r="O3132" i="1"/>
  <c r="M3132" i="1"/>
  <c r="D3132" i="1"/>
  <c r="C3132" i="1"/>
  <c r="E3132" i="1" s="1"/>
  <c r="Q3131" i="1"/>
  <c r="O3131" i="1"/>
  <c r="M3131" i="1"/>
  <c r="D3131" i="1"/>
  <c r="C3131" i="1"/>
  <c r="E3131" i="1" s="1"/>
  <c r="Q3130" i="1"/>
  <c r="O3130" i="1"/>
  <c r="M3130" i="1"/>
  <c r="D3130" i="1"/>
  <c r="C3130" i="1"/>
  <c r="E3130" i="1" s="1"/>
  <c r="Q3129" i="1"/>
  <c r="O3129" i="1"/>
  <c r="M3129" i="1"/>
  <c r="D3129" i="1"/>
  <c r="C3129" i="1"/>
  <c r="E3129" i="1" s="1"/>
  <c r="Q3128" i="1"/>
  <c r="O3128" i="1"/>
  <c r="M3128" i="1"/>
  <c r="D3128" i="1"/>
  <c r="C3128" i="1"/>
  <c r="Q3127" i="1"/>
  <c r="O3127" i="1"/>
  <c r="M3127" i="1"/>
  <c r="D3127" i="1"/>
  <c r="E3127" i="1" s="1"/>
  <c r="C3127" i="1"/>
  <c r="Q3126" i="1"/>
  <c r="O3126" i="1"/>
  <c r="M3126" i="1"/>
  <c r="D3126" i="1"/>
  <c r="C3126" i="1"/>
  <c r="Q3125" i="1"/>
  <c r="O3125" i="1"/>
  <c r="M3125" i="1"/>
  <c r="D3125" i="1"/>
  <c r="C3125" i="1"/>
  <c r="E3125" i="1" s="1"/>
  <c r="Q3124" i="1"/>
  <c r="O3124" i="1"/>
  <c r="M3124" i="1"/>
  <c r="D3124" i="1"/>
  <c r="C3124" i="1"/>
  <c r="E3124" i="1" s="1"/>
  <c r="Q3123" i="1"/>
  <c r="O3123" i="1"/>
  <c r="M3123" i="1"/>
  <c r="D3123" i="1"/>
  <c r="C3123" i="1"/>
  <c r="E3123" i="1" s="1"/>
  <c r="Q3122" i="1"/>
  <c r="O3122" i="1"/>
  <c r="M3122" i="1"/>
  <c r="D3122" i="1"/>
  <c r="C3122" i="1"/>
  <c r="E3122" i="1" s="1"/>
  <c r="Q3121" i="1"/>
  <c r="O3121" i="1"/>
  <c r="M3121" i="1"/>
  <c r="D3121" i="1"/>
  <c r="C3121" i="1"/>
  <c r="E3121" i="1" s="1"/>
  <c r="Q3120" i="1"/>
  <c r="O3120" i="1"/>
  <c r="M3120" i="1"/>
  <c r="D3120" i="1"/>
  <c r="C3120" i="1"/>
  <c r="Q3119" i="1"/>
  <c r="O3119" i="1"/>
  <c r="M3119" i="1"/>
  <c r="D3119" i="1"/>
  <c r="E3119" i="1" s="1"/>
  <c r="C3119" i="1"/>
  <c r="Q3118" i="1"/>
  <c r="O3118" i="1"/>
  <c r="M3118" i="1"/>
  <c r="D3118" i="1"/>
  <c r="C3118" i="1"/>
  <c r="Q3117" i="1"/>
  <c r="O3117" i="1"/>
  <c r="M3117" i="1"/>
  <c r="D3117" i="1"/>
  <c r="C3117" i="1"/>
  <c r="E3117" i="1" s="1"/>
  <c r="Q3116" i="1"/>
  <c r="O3116" i="1"/>
  <c r="M3116" i="1"/>
  <c r="D3116" i="1"/>
  <c r="E3116" i="1" s="1"/>
  <c r="C3116" i="1"/>
  <c r="Q3115" i="1"/>
  <c r="O3115" i="1"/>
  <c r="M3115" i="1"/>
  <c r="D3115" i="1"/>
  <c r="C3115" i="1"/>
  <c r="Q3114" i="1"/>
  <c r="O3114" i="1"/>
  <c r="M3114" i="1"/>
  <c r="D3114" i="1"/>
  <c r="C3114" i="1"/>
  <c r="E3114" i="1" s="1"/>
  <c r="Q3113" i="1"/>
  <c r="O3113" i="1"/>
  <c r="M3113" i="1"/>
  <c r="D3113" i="1"/>
  <c r="C3113" i="1"/>
  <c r="E3113" i="1" s="1"/>
  <c r="Q3112" i="1"/>
  <c r="O3112" i="1"/>
  <c r="M3112" i="1"/>
  <c r="D3112" i="1"/>
  <c r="E3112" i="1" s="1"/>
  <c r="C3112" i="1"/>
  <c r="Q3111" i="1"/>
  <c r="O3111" i="1"/>
  <c r="M3111" i="1"/>
  <c r="D3111" i="1"/>
  <c r="E3111" i="1" s="1"/>
  <c r="C3111" i="1"/>
  <c r="Q3110" i="1"/>
  <c r="O3110" i="1"/>
  <c r="M3110" i="1"/>
  <c r="D3110" i="1"/>
  <c r="C3110" i="1"/>
  <c r="Q3109" i="1"/>
  <c r="O3109" i="1"/>
  <c r="M3109" i="1"/>
  <c r="D3109" i="1"/>
  <c r="C3109" i="1"/>
  <c r="Q3108" i="1"/>
  <c r="O3108" i="1"/>
  <c r="M3108" i="1"/>
  <c r="D3108" i="1"/>
  <c r="E3108" i="1" s="1"/>
  <c r="C3108" i="1"/>
  <c r="Q3107" i="1"/>
  <c r="O3107" i="1"/>
  <c r="M3107" i="1"/>
  <c r="D3107" i="1"/>
  <c r="C3107" i="1"/>
  <c r="Q3106" i="1"/>
  <c r="O3106" i="1"/>
  <c r="M3106" i="1"/>
  <c r="D3106" i="1"/>
  <c r="C3106" i="1"/>
  <c r="Q3105" i="1"/>
  <c r="O3105" i="1"/>
  <c r="M3105" i="1"/>
  <c r="D3105" i="1"/>
  <c r="C3105" i="1"/>
  <c r="E3105" i="1" s="1"/>
  <c r="Q3104" i="1"/>
  <c r="O3104" i="1"/>
  <c r="M3104" i="1"/>
  <c r="D3104" i="1"/>
  <c r="E3104" i="1" s="1"/>
  <c r="C3104" i="1"/>
  <c r="Q3103" i="1"/>
  <c r="O3103" i="1"/>
  <c r="M3103" i="1"/>
  <c r="E3103" i="1"/>
  <c r="D3103" i="1"/>
  <c r="C3103" i="1"/>
  <c r="Q3102" i="1"/>
  <c r="O3102" i="1"/>
  <c r="M3102" i="1"/>
  <c r="D3102" i="1"/>
  <c r="C3102" i="1"/>
  <c r="Q3101" i="1"/>
  <c r="O3101" i="1"/>
  <c r="M3101" i="1"/>
  <c r="D3101" i="1"/>
  <c r="C3101" i="1"/>
  <c r="Q3100" i="1"/>
  <c r="O3100" i="1"/>
  <c r="M3100" i="1"/>
  <c r="E3100" i="1"/>
  <c r="D3100" i="1"/>
  <c r="C3100" i="1"/>
  <c r="Q3099" i="1"/>
  <c r="O3099" i="1"/>
  <c r="M3099" i="1"/>
  <c r="D3099" i="1"/>
  <c r="C3099" i="1"/>
  <c r="Q3098" i="1"/>
  <c r="O3098" i="1"/>
  <c r="M3098" i="1"/>
  <c r="D3098" i="1"/>
  <c r="C3098" i="1"/>
  <c r="Q3097" i="1"/>
  <c r="O3097" i="1"/>
  <c r="M3097" i="1"/>
  <c r="E3097" i="1"/>
  <c r="D3097" i="1"/>
  <c r="C3097" i="1"/>
  <c r="Q3096" i="1"/>
  <c r="O3096" i="1"/>
  <c r="M3096" i="1"/>
  <c r="D3096" i="1"/>
  <c r="E3096" i="1" s="1"/>
  <c r="C3096" i="1"/>
  <c r="Q3095" i="1"/>
  <c r="O3095" i="1"/>
  <c r="M3095" i="1"/>
  <c r="E3095" i="1"/>
  <c r="D3095" i="1"/>
  <c r="C3095" i="1"/>
  <c r="Q3094" i="1"/>
  <c r="O3094" i="1"/>
  <c r="M3094" i="1"/>
  <c r="D3094" i="1"/>
  <c r="C3094" i="1"/>
  <c r="Q3093" i="1"/>
  <c r="O3093" i="1"/>
  <c r="M3093" i="1"/>
  <c r="D3093" i="1"/>
  <c r="C3093" i="1"/>
  <c r="Q3092" i="1"/>
  <c r="O3092" i="1"/>
  <c r="M3092" i="1"/>
  <c r="E3092" i="1"/>
  <c r="D3092" i="1"/>
  <c r="C3092" i="1"/>
  <c r="Q3091" i="1"/>
  <c r="O3091" i="1"/>
  <c r="M3091" i="1"/>
  <c r="D3091" i="1"/>
  <c r="C3091" i="1"/>
  <c r="Q3090" i="1"/>
  <c r="O3090" i="1"/>
  <c r="M3090" i="1"/>
  <c r="D3090" i="1"/>
  <c r="C3090" i="1"/>
  <c r="Q3089" i="1"/>
  <c r="O3089" i="1"/>
  <c r="M3089" i="1"/>
  <c r="E3089" i="1"/>
  <c r="D3089" i="1"/>
  <c r="C3089" i="1"/>
  <c r="Q3088" i="1"/>
  <c r="O3088" i="1"/>
  <c r="M3088" i="1"/>
  <c r="D3088" i="1"/>
  <c r="E3088" i="1" s="1"/>
  <c r="C3088" i="1"/>
  <c r="Q3087" i="1"/>
  <c r="O3087" i="1"/>
  <c r="M3087" i="1"/>
  <c r="D3087" i="1"/>
  <c r="C3087" i="1"/>
  <c r="Q3086" i="1"/>
  <c r="O3086" i="1"/>
  <c r="M3086" i="1"/>
  <c r="D3086" i="1"/>
  <c r="C3086" i="1"/>
  <c r="Q3085" i="1"/>
  <c r="O3085" i="1"/>
  <c r="M3085" i="1"/>
  <c r="D3085" i="1"/>
  <c r="C3085" i="1"/>
  <c r="Q3084" i="1"/>
  <c r="O3084" i="1"/>
  <c r="M3084" i="1"/>
  <c r="D3084" i="1"/>
  <c r="C3084" i="1"/>
  <c r="E3084" i="1" s="1"/>
  <c r="Q3083" i="1"/>
  <c r="O3083" i="1"/>
  <c r="M3083" i="1"/>
  <c r="D3083" i="1"/>
  <c r="C3083" i="1"/>
  <c r="Q3082" i="1"/>
  <c r="O3082" i="1"/>
  <c r="M3082" i="1"/>
  <c r="D3082" i="1"/>
  <c r="C3082" i="1"/>
  <c r="Q3081" i="1"/>
  <c r="O3081" i="1"/>
  <c r="M3081" i="1"/>
  <c r="D3081" i="1"/>
  <c r="C3081" i="1"/>
  <c r="E3081" i="1" s="1"/>
  <c r="Q3080" i="1"/>
  <c r="O3080" i="1"/>
  <c r="M3080" i="1"/>
  <c r="D3080" i="1"/>
  <c r="E3080" i="1" s="1"/>
  <c r="C3080" i="1"/>
  <c r="Q3079" i="1"/>
  <c r="O3079" i="1"/>
  <c r="M3079" i="1"/>
  <c r="D3079" i="1"/>
  <c r="C3079" i="1"/>
  <c r="Q3078" i="1"/>
  <c r="O3078" i="1"/>
  <c r="M3078" i="1"/>
  <c r="D3078" i="1"/>
  <c r="C3078" i="1"/>
  <c r="E3078" i="1" s="1"/>
  <c r="Q3077" i="1"/>
  <c r="O3077" i="1"/>
  <c r="M3077" i="1"/>
  <c r="D3077" i="1"/>
  <c r="C3077" i="1"/>
  <c r="E3077" i="1" s="1"/>
  <c r="Q3076" i="1"/>
  <c r="O3076" i="1"/>
  <c r="M3076" i="1"/>
  <c r="D3076" i="1"/>
  <c r="C3076" i="1"/>
  <c r="E3076" i="1" s="1"/>
  <c r="Q3075" i="1"/>
  <c r="O3075" i="1"/>
  <c r="M3075" i="1"/>
  <c r="D3075" i="1"/>
  <c r="C3075" i="1"/>
  <c r="E3075" i="1" s="1"/>
  <c r="Q3074" i="1"/>
  <c r="O3074" i="1"/>
  <c r="M3074" i="1"/>
  <c r="D3074" i="1"/>
  <c r="C3074" i="1"/>
  <c r="E3074" i="1" s="1"/>
  <c r="Q3073" i="1"/>
  <c r="O3073" i="1"/>
  <c r="M3073" i="1"/>
  <c r="D3073" i="1"/>
  <c r="C3073" i="1"/>
  <c r="E3073" i="1" s="1"/>
  <c r="Q3072" i="1"/>
  <c r="O3072" i="1"/>
  <c r="M3072" i="1"/>
  <c r="D3072" i="1"/>
  <c r="C3072" i="1"/>
  <c r="Q3071" i="1"/>
  <c r="O3071" i="1"/>
  <c r="M3071" i="1"/>
  <c r="D3071" i="1"/>
  <c r="C3071" i="1"/>
  <c r="Q3070" i="1"/>
  <c r="O3070" i="1"/>
  <c r="M3070" i="1"/>
  <c r="D3070" i="1"/>
  <c r="C3070" i="1"/>
  <c r="Q3069" i="1"/>
  <c r="O3069" i="1"/>
  <c r="M3069" i="1"/>
  <c r="D3069" i="1"/>
  <c r="C3069" i="1"/>
  <c r="E3069" i="1" s="1"/>
  <c r="Q3068" i="1"/>
  <c r="O3068" i="1"/>
  <c r="M3068" i="1"/>
  <c r="D3068" i="1"/>
  <c r="C3068" i="1"/>
  <c r="E3068" i="1" s="1"/>
  <c r="Q3067" i="1"/>
  <c r="O3067" i="1"/>
  <c r="M3067" i="1"/>
  <c r="D3067" i="1"/>
  <c r="C3067" i="1"/>
  <c r="Q3066" i="1"/>
  <c r="O3066" i="1"/>
  <c r="M3066" i="1"/>
  <c r="D3066" i="1"/>
  <c r="C3066" i="1"/>
  <c r="E3066" i="1" s="1"/>
  <c r="Q3065" i="1"/>
  <c r="O3065" i="1"/>
  <c r="M3065" i="1"/>
  <c r="D3065" i="1"/>
  <c r="C3065" i="1"/>
  <c r="E3065" i="1" s="1"/>
  <c r="Q3064" i="1"/>
  <c r="O3064" i="1"/>
  <c r="M3064" i="1"/>
  <c r="D3064" i="1"/>
  <c r="C3064" i="1"/>
  <c r="Q3063" i="1"/>
  <c r="O3063" i="1"/>
  <c r="M3063" i="1"/>
  <c r="D3063" i="1"/>
  <c r="C3063" i="1"/>
  <c r="Q3062" i="1"/>
  <c r="O3062" i="1"/>
  <c r="M3062" i="1"/>
  <c r="D3062" i="1"/>
  <c r="C3062" i="1"/>
  <c r="Q3061" i="1"/>
  <c r="O3061" i="1"/>
  <c r="M3061" i="1"/>
  <c r="D3061" i="1"/>
  <c r="C3061" i="1"/>
  <c r="Q3060" i="1"/>
  <c r="O3060" i="1"/>
  <c r="M3060" i="1"/>
  <c r="D3060" i="1"/>
  <c r="C3060" i="1"/>
  <c r="E3060" i="1" s="1"/>
  <c r="Q3059" i="1"/>
  <c r="O3059" i="1"/>
  <c r="M3059" i="1"/>
  <c r="D3059" i="1"/>
  <c r="C3059" i="1"/>
  <c r="Q3058" i="1"/>
  <c r="O3058" i="1"/>
  <c r="M3058" i="1"/>
  <c r="D3058" i="1"/>
  <c r="C3058" i="1"/>
  <c r="E3058" i="1" s="1"/>
  <c r="Q3057" i="1"/>
  <c r="O3057" i="1"/>
  <c r="M3057" i="1"/>
  <c r="D3057" i="1"/>
  <c r="C3057" i="1"/>
  <c r="E3057" i="1" s="1"/>
  <c r="Q3056" i="1"/>
  <c r="O3056" i="1"/>
  <c r="M3056" i="1"/>
  <c r="D3056" i="1"/>
  <c r="C3056" i="1"/>
  <c r="Q3055" i="1"/>
  <c r="O3055" i="1"/>
  <c r="M3055" i="1"/>
  <c r="D3055" i="1"/>
  <c r="C3055" i="1"/>
  <c r="Q3054" i="1"/>
  <c r="O3054" i="1"/>
  <c r="M3054" i="1"/>
  <c r="D3054" i="1"/>
  <c r="C3054" i="1"/>
  <c r="E3054" i="1" s="1"/>
  <c r="Q3053" i="1"/>
  <c r="O3053" i="1"/>
  <c r="M3053" i="1"/>
  <c r="D3053" i="1"/>
  <c r="C3053" i="1"/>
  <c r="E3053" i="1" s="1"/>
  <c r="Q3052" i="1"/>
  <c r="O3052" i="1"/>
  <c r="M3052" i="1"/>
  <c r="D3052" i="1"/>
  <c r="C3052" i="1"/>
  <c r="E3052" i="1" s="1"/>
  <c r="Q3051" i="1"/>
  <c r="O3051" i="1"/>
  <c r="M3051" i="1"/>
  <c r="D3051" i="1"/>
  <c r="C3051" i="1"/>
  <c r="E3051" i="1" s="1"/>
  <c r="Q3050" i="1"/>
  <c r="O3050" i="1"/>
  <c r="M3050" i="1"/>
  <c r="D3050" i="1"/>
  <c r="C3050" i="1"/>
  <c r="E3050" i="1" s="1"/>
  <c r="Q3049" i="1"/>
  <c r="O3049" i="1"/>
  <c r="M3049" i="1"/>
  <c r="D3049" i="1"/>
  <c r="C3049" i="1"/>
  <c r="E3049" i="1" s="1"/>
  <c r="Q3048" i="1"/>
  <c r="O3048" i="1"/>
  <c r="M3048" i="1"/>
  <c r="D3048" i="1"/>
  <c r="C3048" i="1"/>
  <c r="E3048" i="1" s="1"/>
  <c r="Q3047" i="1"/>
  <c r="O3047" i="1"/>
  <c r="M3047" i="1"/>
  <c r="D3047" i="1"/>
  <c r="C3047" i="1"/>
  <c r="E3047" i="1" s="1"/>
  <c r="Q3046" i="1"/>
  <c r="O3046" i="1"/>
  <c r="M3046" i="1"/>
  <c r="D3046" i="1"/>
  <c r="C3046" i="1"/>
  <c r="E3046" i="1" s="1"/>
  <c r="Q3045" i="1"/>
  <c r="O3045" i="1"/>
  <c r="M3045" i="1"/>
  <c r="D3045" i="1"/>
  <c r="C3045" i="1"/>
  <c r="Q3044" i="1"/>
  <c r="O3044" i="1"/>
  <c r="M3044" i="1"/>
  <c r="E3044" i="1"/>
  <c r="D3044" i="1"/>
  <c r="C3044" i="1"/>
  <c r="Q3043" i="1"/>
  <c r="O3043" i="1"/>
  <c r="M3043" i="1"/>
  <c r="D3043" i="1"/>
  <c r="C3043" i="1"/>
  <c r="E3043" i="1" s="1"/>
  <c r="Q3042" i="1"/>
  <c r="O3042" i="1"/>
  <c r="M3042" i="1"/>
  <c r="D3042" i="1"/>
  <c r="C3042" i="1"/>
  <c r="Q3041" i="1"/>
  <c r="O3041" i="1"/>
  <c r="M3041" i="1"/>
  <c r="E3041" i="1"/>
  <c r="D3041" i="1"/>
  <c r="C3041" i="1"/>
  <c r="Q3040" i="1"/>
  <c r="O3040" i="1"/>
  <c r="M3040" i="1"/>
  <c r="D3040" i="1"/>
  <c r="C3040" i="1"/>
  <c r="Q3039" i="1"/>
  <c r="O3039" i="1"/>
  <c r="M3039" i="1"/>
  <c r="D3039" i="1"/>
  <c r="C3039" i="1"/>
  <c r="E3039" i="1" s="1"/>
  <c r="Q3038" i="1"/>
  <c r="O3038" i="1"/>
  <c r="M3038" i="1"/>
  <c r="D3038" i="1"/>
  <c r="C3038" i="1"/>
  <c r="Q3037" i="1"/>
  <c r="O3037" i="1"/>
  <c r="M3037" i="1"/>
  <c r="D3037" i="1"/>
  <c r="C3037" i="1"/>
  <c r="E3037" i="1" s="1"/>
  <c r="Q3036" i="1"/>
  <c r="O3036" i="1"/>
  <c r="M3036" i="1"/>
  <c r="D3036" i="1"/>
  <c r="C3036" i="1"/>
  <c r="E3036" i="1" s="1"/>
  <c r="Q3035" i="1"/>
  <c r="O3035" i="1"/>
  <c r="M3035" i="1"/>
  <c r="D3035" i="1"/>
  <c r="C3035" i="1"/>
  <c r="E3035" i="1" s="1"/>
  <c r="Q3034" i="1"/>
  <c r="O3034" i="1"/>
  <c r="M3034" i="1"/>
  <c r="D3034" i="1"/>
  <c r="C3034" i="1"/>
  <c r="E3034" i="1" s="1"/>
  <c r="Q3033" i="1"/>
  <c r="O3033" i="1"/>
  <c r="M3033" i="1"/>
  <c r="D3033" i="1"/>
  <c r="C3033" i="1"/>
  <c r="E3033" i="1" s="1"/>
  <c r="Q3032" i="1"/>
  <c r="O3032" i="1"/>
  <c r="M3032" i="1"/>
  <c r="D3032" i="1"/>
  <c r="C3032" i="1"/>
  <c r="Q3031" i="1"/>
  <c r="O3031" i="1"/>
  <c r="M3031" i="1"/>
  <c r="D3031" i="1"/>
  <c r="C3031" i="1"/>
  <c r="Q3030" i="1"/>
  <c r="O3030" i="1"/>
  <c r="M3030" i="1"/>
  <c r="D3030" i="1"/>
  <c r="C3030" i="1"/>
  <c r="Q3029" i="1"/>
  <c r="O3029" i="1"/>
  <c r="M3029" i="1"/>
  <c r="D3029" i="1"/>
  <c r="C3029" i="1"/>
  <c r="Q3028" i="1"/>
  <c r="O3028" i="1"/>
  <c r="M3028" i="1"/>
  <c r="D3028" i="1"/>
  <c r="E3028" i="1" s="1"/>
  <c r="C3028" i="1"/>
  <c r="Q3027" i="1"/>
  <c r="O3027" i="1"/>
  <c r="M3027" i="1"/>
  <c r="D3027" i="1"/>
  <c r="C3027" i="1"/>
  <c r="Q3026" i="1"/>
  <c r="O3026" i="1"/>
  <c r="M3026" i="1"/>
  <c r="D3026" i="1"/>
  <c r="C3026" i="1"/>
  <c r="Q3025" i="1"/>
  <c r="O3025" i="1"/>
  <c r="M3025" i="1"/>
  <c r="D3025" i="1"/>
  <c r="E3025" i="1" s="1"/>
  <c r="C3025" i="1"/>
  <c r="Q3024" i="1"/>
  <c r="O3024" i="1"/>
  <c r="M3024" i="1"/>
  <c r="D3024" i="1"/>
  <c r="C3024" i="1"/>
  <c r="Q3023" i="1"/>
  <c r="O3023" i="1"/>
  <c r="M3023" i="1"/>
  <c r="D3023" i="1"/>
  <c r="C3023" i="1"/>
  <c r="Q3022" i="1"/>
  <c r="O3022" i="1"/>
  <c r="M3022" i="1"/>
  <c r="D3022" i="1"/>
  <c r="C3022" i="1"/>
  <c r="E3022" i="1" s="1"/>
  <c r="Q3021" i="1"/>
  <c r="O3021" i="1"/>
  <c r="M3021" i="1"/>
  <c r="D3021" i="1"/>
  <c r="C3021" i="1"/>
  <c r="E3021" i="1" s="1"/>
  <c r="Q3020" i="1"/>
  <c r="O3020" i="1"/>
  <c r="M3020" i="1"/>
  <c r="D3020" i="1"/>
  <c r="E3020" i="1" s="1"/>
  <c r="C3020" i="1"/>
  <c r="Q3019" i="1"/>
  <c r="O3019" i="1"/>
  <c r="M3019" i="1"/>
  <c r="D3019" i="1"/>
  <c r="C3019" i="1"/>
  <c r="E3019" i="1" s="1"/>
  <c r="Q3018" i="1"/>
  <c r="O3018" i="1"/>
  <c r="M3018" i="1"/>
  <c r="D3018" i="1"/>
  <c r="C3018" i="1"/>
  <c r="E3018" i="1" s="1"/>
  <c r="Q3017" i="1"/>
  <c r="O3017" i="1"/>
  <c r="M3017" i="1"/>
  <c r="D3017" i="1"/>
  <c r="E3017" i="1" s="1"/>
  <c r="C3017" i="1"/>
  <c r="Q3016" i="1"/>
  <c r="O3016" i="1"/>
  <c r="M3016" i="1"/>
  <c r="D3016" i="1"/>
  <c r="C3016" i="1"/>
  <c r="E3016" i="1" s="1"/>
  <c r="Q3015" i="1"/>
  <c r="O3015" i="1"/>
  <c r="M3015" i="1"/>
  <c r="D3015" i="1"/>
  <c r="C3015" i="1"/>
  <c r="E3015" i="1" s="1"/>
  <c r="Q3014" i="1"/>
  <c r="O3014" i="1"/>
  <c r="M3014" i="1"/>
  <c r="D3014" i="1"/>
  <c r="C3014" i="1"/>
  <c r="E3014" i="1" s="1"/>
  <c r="Q3013" i="1"/>
  <c r="O3013" i="1"/>
  <c r="M3013" i="1"/>
  <c r="D3013" i="1"/>
  <c r="C3013" i="1"/>
  <c r="E3013" i="1" s="1"/>
  <c r="Q3012" i="1"/>
  <c r="O3012" i="1"/>
  <c r="M3012" i="1"/>
  <c r="D3012" i="1"/>
  <c r="C3012" i="1"/>
  <c r="E3012" i="1" s="1"/>
  <c r="Q3011" i="1"/>
  <c r="O3011" i="1"/>
  <c r="M3011" i="1"/>
  <c r="D3011" i="1"/>
  <c r="C3011" i="1"/>
  <c r="E3011" i="1" s="1"/>
  <c r="Q3010" i="1"/>
  <c r="O3010" i="1"/>
  <c r="M3010" i="1"/>
  <c r="D3010" i="1"/>
  <c r="C3010" i="1"/>
  <c r="E3010" i="1" s="1"/>
  <c r="Q3009" i="1"/>
  <c r="O3009" i="1"/>
  <c r="M3009" i="1"/>
  <c r="D3009" i="1"/>
  <c r="C3009" i="1"/>
  <c r="E3009" i="1" s="1"/>
  <c r="Q3008" i="1"/>
  <c r="O3008" i="1"/>
  <c r="M3008" i="1"/>
  <c r="D3008" i="1"/>
  <c r="C3008" i="1"/>
  <c r="Q3007" i="1"/>
  <c r="O3007" i="1"/>
  <c r="M3007" i="1"/>
  <c r="D3007" i="1"/>
  <c r="C3007" i="1"/>
  <c r="E3007" i="1" s="1"/>
  <c r="Q3006" i="1"/>
  <c r="O3006" i="1"/>
  <c r="M3006" i="1"/>
  <c r="D3006" i="1"/>
  <c r="C3006" i="1"/>
  <c r="Q3005" i="1"/>
  <c r="O3005" i="1"/>
  <c r="M3005" i="1"/>
  <c r="D3005" i="1"/>
  <c r="C3005" i="1"/>
  <c r="E3005" i="1" s="1"/>
  <c r="Q3004" i="1"/>
  <c r="O3004" i="1"/>
  <c r="M3004" i="1"/>
  <c r="D3004" i="1"/>
  <c r="C3004" i="1"/>
  <c r="E3004" i="1" s="1"/>
  <c r="Q3003" i="1"/>
  <c r="O3003" i="1"/>
  <c r="M3003" i="1"/>
  <c r="D3003" i="1"/>
  <c r="C3003" i="1"/>
  <c r="E3003" i="1" s="1"/>
  <c r="Q3002" i="1"/>
  <c r="O3002" i="1"/>
  <c r="M3002" i="1"/>
  <c r="D3002" i="1"/>
  <c r="C3002" i="1"/>
  <c r="E3002" i="1" s="1"/>
  <c r="Q3001" i="1"/>
  <c r="O3001" i="1"/>
  <c r="M3001" i="1"/>
  <c r="D3001" i="1"/>
  <c r="C3001" i="1"/>
  <c r="E3001" i="1" s="1"/>
  <c r="Q3000" i="1"/>
  <c r="O3000" i="1"/>
  <c r="M3000" i="1"/>
  <c r="D3000" i="1"/>
  <c r="C3000" i="1"/>
  <c r="Q2999" i="1"/>
  <c r="O2999" i="1"/>
  <c r="M2999" i="1"/>
  <c r="D2999" i="1"/>
  <c r="E2999" i="1" s="1"/>
  <c r="C2999" i="1"/>
  <c r="Q2998" i="1"/>
  <c r="O2998" i="1"/>
  <c r="M2998" i="1"/>
  <c r="D2998" i="1"/>
  <c r="C2998" i="1"/>
  <c r="E2998" i="1" s="1"/>
  <c r="Q2997" i="1"/>
  <c r="O2997" i="1"/>
  <c r="M2997" i="1"/>
  <c r="D2997" i="1"/>
  <c r="C2997" i="1"/>
  <c r="E2997" i="1" s="1"/>
  <c r="Q2996" i="1"/>
  <c r="O2996" i="1"/>
  <c r="M2996" i="1"/>
  <c r="D2996" i="1"/>
  <c r="C2996" i="1"/>
  <c r="E2996" i="1" s="1"/>
  <c r="Q2995" i="1"/>
  <c r="O2995" i="1"/>
  <c r="M2995" i="1"/>
  <c r="D2995" i="1"/>
  <c r="C2995" i="1"/>
  <c r="Q2994" i="1"/>
  <c r="O2994" i="1"/>
  <c r="M2994" i="1"/>
  <c r="D2994" i="1"/>
  <c r="C2994" i="1"/>
  <c r="E2994" i="1" s="1"/>
  <c r="Q2993" i="1"/>
  <c r="O2993" i="1"/>
  <c r="M2993" i="1"/>
  <c r="D2993" i="1"/>
  <c r="C2993" i="1"/>
  <c r="E2993" i="1" s="1"/>
  <c r="Q2992" i="1"/>
  <c r="O2992" i="1"/>
  <c r="M2992" i="1"/>
  <c r="D2992" i="1"/>
  <c r="C2992" i="1"/>
  <c r="Q2991" i="1"/>
  <c r="O2991" i="1"/>
  <c r="M2991" i="1"/>
  <c r="D2991" i="1"/>
  <c r="C2991" i="1"/>
  <c r="E2991" i="1" s="1"/>
  <c r="Q2990" i="1"/>
  <c r="O2990" i="1"/>
  <c r="M2990" i="1"/>
  <c r="D2990" i="1"/>
  <c r="C2990" i="1"/>
  <c r="E2990" i="1" s="1"/>
  <c r="Q2989" i="1"/>
  <c r="O2989" i="1"/>
  <c r="M2989" i="1"/>
  <c r="D2989" i="1"/>
  <c r="C2989" i="1"/>
  <c r="E2989" i="1" s="1"/>
  <c r="Q2988" i="1"/>
  <c r="O2988" i="1"/>
  <c r="M2988" i="1"/>
  <c r="D2988" i="1"/>
  <c r="C2988" i="1"/>
  <c r="E2988" i="1" s="1"/>
  <c r="Q2987" i="1"/>
  <c r="O2987" i="1"/>
  <c r="M2987" i="1"/>
  <c r="D2987" i="1"/>
  <c r="C2987" i="1"/>
  <c r="E2987" i="1" s="1"/>
  <c r="Q2986" i="1"/>
  <c r="O2986" i="1"/>
  <c r="M2986" i="1"/>
  <c r="D2986" i="1"/>
  <c r="C2986" i="1"/>
  <c r="E2986" i="1" s="1"/>
  <c r="Q2985" i="1"/>
  <c r="O2985" i="1"/>
  <c r="M2985" i="1"/>
  <c r="D2985" i="1"/>
  <c r="C2985" i="1"/>
  <c r="E2985" i="1" s="1"/>
  <c r="Q2984" i="1"/>
  <c r="O2984" i="1"/>
  <c r="M2984" i="1"/>
  <c r="D2984" i="1"/>
  <c r="C2984" i="1"/>
  <c r="Q2983" i="1"/>
  <c r="O2983" i="1"/>
  <c r="M2983" i="1"/>
  <c r="D2983" i="1"/>
  <c r="C2983" i="1"/>
  <c r="E2983" i="1" s="1"/>
  <c r="Q2982" i="1"/>
  <c r="O2982" i="1"/>
  <c r="M2982" i="1"/>
  <c r="D2982" i="1"/>
  <c r="C2982" i="1"/>
  <c r="E2982" i="1" s="1"/>
  <c r="Q2981" i="1"/>
  <c r="O2981" i="1"/>
  <c r="M2981" i="1"/>
  <c r="D2981" i="1"/>
  <c r="C2981" i="1"/>
  <c r="Q2980" i="1"/>
  <c r="O2980" i="1"/>
  <c r="M2980" i="1"/>
  <c r="D2980" i="1"/>
  <c r="E2980" i="1" s="1"/>
  <c r="C2980" i="1"/>
  <c r="Q2979" i="1"/>
  <c r="O2979" i="1"/>
  <c r="M2979" i="1"/>
  <c r="D2979" i="1"/>
  <c r="C2979" i="1"/>
  <c r="Q2978" i="1"/>
  <c r="O2978" i="1"/>
  <c r="M2978" i="1"/>
  <c r="D2978" i="1"/>
  <c r="C2978" i="1"/>
  <c r="E2978" i="1" s="1"/>
  <c r="Q2977" i="1"/>
  <c r="O2977" i="1"/>
  <c r="M2977" i="1"/>
  <c r="D2977" i="1"/>
  <c r="E2977" i="1" s="1"/>
  <c r="C2977" i="1"/>
  <c r="Q2976" i="1"/>
  <c r="O2976" i="1"/>
  <c r="M2976" i="1"/>
  <c r="D2976" i="1"/>
  <c r="C2976" i="1"/>
  <c r="Q2975" i="1"/>
  <c r="O2975" i="1"/>
  <c r="M2975" i="1"/>
  <c r="D2975" i="1"/>
  <c r="C2975" i="1"/>
  <c r="E2975" i="1" s="1"/>
  <c r="Q2974" i="1"/>
  <c r="O2974" i="1"/>
  <c r="M2974" i="1"/>
  <c r="D2974" i="1"/>
  <c r="C2974" i="1"/>
  <c r="E2974" i="1" s="1"/>
  <c r="Q2973" i="1"/>
  <c r="O2973" i="1"/>
  <c r="M2973" i="1"/>
  <c r="D2973" i="1"/>
  <c r="C2973" i="1"/>
  <c r="E2973" i="1" s="1"/>
  <c r="Q2972" i="1"/>
  <c r="O2972" i="1"/>
  <c r="M2972" i="1"/>
  <c r="D2972" i="1"/>
  <c r="C2972" i="1"/>
  <c r="Q2971" i="1"/>
  <c r="O2971" i="1"/>
  <c r="M2971" i="1"/>
  <c r="D2971" i="1"/>
  <c r="C2971" i="1"/>
  <c r="E2971" i="1" s="1"/>
  <c r="Q2970" i="1"/>
  <c r="O2970" i="1"/>
  <c r="M2970" i="1"/>
  <c r="D2970" i="1"/>
  <c r="C2970" i="1"/>
  <c r="Q2969" i="1"/>
  <c r="O2969" i="1"/>
  <c r="M2969" i="1"/>
  <c r="D2969" i="1"/>
  <c r="C2969" i="1"/>
  <c r="E2969" i="1" s="1"/>
  <c r="Q2968" i="1"/>
  <c r="O2968" i="1"/>
  <c r="M2968" i="1"/>
  <c r="D2968" i="1"/>
  <c r="C2968" i="1"/>
  <c r="Q2967" i="1"/>
  <c r="O2967" i="1"/>
  <c r="M2967" i="1"/>
  <c r="D2967" i="1"/>
  <c r="C2967" i="1"/>
  <c r="Q2966" i="1"/>
  <c r="O2966" i="1"/>
  <c r="M2966" i="1"/>
  <c r="D2966" i="1"/>
  <c r="C2966" i="1"/>
  <c r="Q2965" i="1"/>
  <c r="O2965" i="1"/>
  <c r="M2965" i="1"/>
  <c r="E2965" i="1"/>
  <c r="D2965" i="1"/>
  <c r="C2965" i="1"/>
  <c r="Q2964" i="1"/>
  <c r="O2964" i="1"/>
  <c r="M2964" i="1"/>
  <c r="D2964" i="1"/>
  <c r="E2964" i="1" s="1"/>
  <c r="C2964" i="1"/>
  <c r="Q2963" i="1"/>
  <c r="O2963" i="1"/>
  <c r="M2963" i="1"/>
  <c r="D2963" i="1"/>
  <c r="C2963" i="1"/>
  <c r="Q2962" i="1"/>
  <c r="O2962" i="1"/>
  <c r="M2962" i="1"/>
  <c r="D2962" i="1"/>
  <c r="C2962" i="1"/>
  <c r="Q2961" i="1"/>
  <c r="O2961" i="1"/>
  <c r="M2961" i="1"/>
  <c r="D2961" i="1"/>
  <c r="E2961" i="1" s="1"/>
  <c r="C2961" i="1"/>
  <c r="Q2960" i="1"/>
  <c r="O2960" i="1"/>
  <c r="M2960" i="1"/>
  <c r="D2960" i="1"/>
  <c r="C2960" i="1"/>
  <c r="Q2959" i="1"/>
  <c r="O2959" i="1"/>
  <c r="M2959" i="1"/>
  <c r="D2959" i="1"/>
  <c r="C2959" i="1"/>
  <c r="Q2958" i="1"/>
  <c r="O2958" i="1"/>
  <c r="M2958" i="1"/>
  <c r="D2958" i="1"/>
  <c r="C2958" i="1"/>
  <c r="E2958" i="1" s="1"/>
  <c r="Q2957" i="1"/>
  <c r="O2957" i="1"/>
  <c r="M2957" i="1"/>
  <c r="D2957" i="1"/>
  <c r="C2957" i="1"/>
  <c r="E2957" i="1" s="1"/>
  <c r="Q2956" i="1"/>
  <c r="O2956" i="1"/>
  <c r="M2956" i="1"/>
  <c r="D2956" i="1"/>
  <c r="E2956" i="1" s="1"/>
  <c r="C2956" i="1"/>
  <c r="Q2955" i="1"/>
  <c r="O2955" i="1"/>
  <c r="M2955" i="1"/>
  <c r="D2955" i="1"/>
  <c r="C2955" i="1"/>
  <c r="E2955" i="1" s="1"/>
  <c r="Q2954" i="1"/>
  <c r="O2954" i="1"/>
  <c r="M2954" i="1"/>
  <c r="D2954" i="1"/>
  <c r="C2954" i="1"/>
  <c r="E2954" i="1" s="1"/>
  <c r="Q2953" i="1"/>
  <c r="O2953" i="1"/>
  <c r="M2953" i="1"/>
  <c r="D2953" i="1"/>
  <c r="C2953" i="1"/>
  <c r="E2953" i="1" s="1"/>
  <c r="Q2952" i="1"/>
  <c r="O2952" i="1"/>
  <c r="M2952" i="1"/>
  <c r="D2952" i="1"/>
  <c r="C2952" i="1"/>
  <c r="Q2951" i="1"/>
  <c r="O2951" i="1"/>
  <c r="M2951" i="1"/>
  <c r="D2951" i="1"/>
  <c r="C2951" i="1"/>
  <c r="E2951" i="1" s="1"/>
  <c r="Q2950" i="1"/>
  <c r="O2950" i="1"/>
  <c r="M2950" i="1"/>
  <c r="D2950" i="1"/>
  <c r="C2950" i="1"/>
  <c r="E2950" i="1" s="1"/>
  <c r="Q2949" i="1"/>
  <c r="O2949" i="1"/>
  <c r="M2949" i="1"/>
  <c r="D2949" i="1"/>
  <c r="C2949" i="1"/>
  <c r="E2949" i="1" s="1"/>
  <c r="Q2948" i="1"/>
  <c r="O2948" i="1"/>
  <c r="M2948" i="1"/>
  <c r="D2948" i="1"/>
  <c r="C2948" i="1"/>
  <c r="Q2947" i="1"/>
  <c r="O2947" i="1"/>
  <c r="M2947" i="1"/>
  <c r="D2947" i="1"/>
  <c r="C2947" i="1"/>
  <c r="E2947" i="1" s="1"/>
  <c r="Q2946" i="1"/>
  <c r="O2946" i="1"/>
  <c r="M2946" i="1"/>
  <c r="D2946" i="1"/>
  <c r="C2946" i="1"/>
  <c r="E2946" i="1" s="1"/>
  <c r="Q2945" i="1"/>
  <c r="O2945" i="1"/>
  <c r="M2945" i="1"/>
  <c r="D2945" i="1"/>
  <c r="C2945" i="1"/>
  <c r="E2945" i="1" s="1"/>
  <c r="Q2944" i="1"/>
  <c r="O2944" i="1"/>
  <c r="M2944" i="1"/>
  <c r="D2944" i="1"/>
  <c r="C2944" i="1"/>
  <c r="Q2943" i="1"/>
  <c r="O2943" i="1"/>
  <c r="M2943" i="1"/>
  <c r="D2943" i="1"/>
  <c r="C2943" i="1"/>
  <c r="E2943" i="1" s="1"/>
  <c r="Q2942" i="1"/>
  <c r="O2942" i="1"/>
  <c r="M2942" i="1"/>
  <c r="D2942" i="1"/>
  <c r="C2942" i="1"/>
  <c r="E2942" i="1" s="1"/>
  <c r="Q2941" i="1"/>
  <c r="O2941" i="1"/>
  <c r="M2941" i="1"/>
  <c r="E2941" i="1"/>
  <c r="D2941" i="1"/>
  <c r="C2941" i="1"/>
  <c r="Q2940" i="1"/>
  <c r="O2940" i="1"/>
  <c r="M2940" i="1"/>
  <c r="D2940" i="1"/>
  <c r="C2940" i="1"/>
  <c r="Q2939" i="1"/>
  <c r="O2939" i="1"/>
  <c r="M2939" i="1"/>
  <c r="D2939" i="1"/>
  <c r="C2939" i="1"/>
  <c r="E2939" i="1" s="1"/>
  <c r="Q2938" i="1"/>
  <c r="O2938" i="1"/>
  <c r="M2938" i="1"/>
  <c r="D2938" i="1"/>
  <c r="C2938" i="1"/>
  <c r="Q2937" i="1"/>
  <c r="O2937" i="1"/>
  <c r="M2937" i="1"/>
  <c r="D2937" i="1"/>
  <c r="C2937" i="1"/>
  <c r="E2937" i="1" s="1"/>
  <c r="Q2936" i="1"/>
  <c r="O2936" i="1"/>
  <c r="M2936" i="1"/>
  <c r="D2936" i="1"/>
  <c r="C2936" i="1"/>
  <c r="Q2935" i="1"/>
  <c r="O2935" i="1"/>
  <c r="M2935" i="1"/>
  <c r="D2935" i="1"/>
  <c r="C2935" i="1"/>
  <c r="Q2934" i="1"/>
  <c r="O2934" i="1"/>
  <c r="M2934" i="1"/>
  <c r="D2934" i="1"/>
  <c r="C2934" i="1"/>
  <c r="Q2933" i="1"/>
  <c r="O2933" i="1"/>
  <c r="M2933" i="1"/>
  <c r="E2933" i="1"/>
  <c r="D2933" i="1"/>
  <c r="C2933" i="1"/>
  <c r="Q2932" i="1"/>
  <c r="O2932" i="1"/>
  <c r="M2932" i="1"/>
  <c r="D2932" i="1"/>
  <c r="E2932" i="1" s="1"/>
  <c r="C2932" i="1"/>
  <c r="Q2931" i="1"/>
  <c r="O2931" i="1"/>
  <c r="M2931" i="1"/>
  <c r="D2931" i="1"/>
  <c r="C2931" i="1"/>
  <c r="Q2930" i="1"/>
  <c r="O2930" i="1"/>
  <c r="M2930" i="1"/>
  <c r="D2930" i="1"/>
  <c r="C2930" i="1"/>
  <c r="Q2929" i="1"/>
  <c r="O2929" i="1"/>
  <c r="M2929" i="1"/>
  <c r="D2929" i="1"/>
  <c r="E2929" i="1" s="1"/>
  <c r="C2929" i="1"/>
  <c r="Q2928" i="1"/>
  <c r="O2928" i="1"/>
  <c r="M2928" i="1"/>
  <c r="D2928" i="1"/>
  <c r="C2928" i="1"/>
  <c r="Q2927" i="1"/>
  <c r="O2927" i="1"/>
  <c r="M2927" i="1"/>
  <c r="D2927" i="1"/>
  <c r="C2927" i="1"/>
  <c r="Q2926" i="1"/>
  <c r="O2926" i="1"/>
  <c r="M2926" i="1"/>
  <c r="D2926" i="1"/>
  <c r="C2926" i="1"/>
  <c r="E2926" i="1" s="1"/>
  <c r="Q2925" i="1"/>
  <c r="O2925" i="1"/>
  <c r="M2925" i="1"/>
  <c r="D2925" i="1"/>
  <c r="C2925" i="1"/>
  <c r="E2925" i="1" s="1"/>
  <c r="Q2924" i="1"/>
  <c r="O2924" i="1"/>
  <c r="M2924" i="1"/>
  <c r="D2924" i="1"/>
  <c r="E2924" i="1" s="1"/>
  <c r="C2924" i="1"/>
  <c r="Q2923" i="1"/>
  <c r="O2923" i="1"/>
  <c r="M2923" i="1"/>
  <c r="D2923" i="1"/>
  <c r="C2923" i="1"/>
  <c r="E2923" i="1" s="1"/>
  <c r="Q2922" i="1"/>
  <c r="O2922" i="1"/>
  <c r="M2922" i="1"/>
  <c r="D2922" i="1"/>
  <c r="C2922" i="1"/>
  <c r="E2922" i="1" s="1"/>
  <c r="Q2921" i="1"/>
  <c r="O2921" i="1"/>
  <c r="M2921" i="1"/>
  <c r="D2921" i="1"/>
  <c r="C2921" i="1"/>
  <c r="E2921" i="1" s="1"/>
  <c r="Q2920" i="1"/>
  <c r="O2920" i="1"/>
  <c r="M2920" i="1"/>
  <c r="D2920" i="1"/>
  <c r="C2920" i="1"/>
  <c r="Q2919" i="1"/>
  <c r="O2919" i="1"/>
  <c r="M2919" i="1"/>
  <c r="D2919" i="1"/>
  <c r="C2919" i="1"/>
  <c r="E2919" i="1" s="1"/>
  <c r="Q2918" i="1"/>
  <c r="O2918" i="1"/>
  <c r="M2918" i="1"/>
  <c r="D2918" i="1"/>
  <c r="C2918" i="1"/>
  <c r="E2918" i="1" s="1"/>
  <c r="Q2917" i="1"/>
  <c r="O2917" i="1"/>
  <c r="M2917" i="1"/>
  <c r="D2917" i="1"/>
  <c r="C2917" i="1"/>
  <c r="E2917" i="1" s="1"/>
  <c r="Q2916" i="1"/>
  <c r="O2916" i="1"/>
  <c r="M2916" i="1"/>
  <c r="D2916" i="1"/>
  <c r="C2916" i="1"/>
  <c r="Q2915" i="1"/>
  <c r="O2915" i="1"/>
  <c r="M2915" i="1"/>
  <c r="D2915" i="1"/>
  <c r="C2915" i="1"/>
  <c r="E2915" i="1" s="1"/>
  <c r="Q2914" i="1"/>
  <c r="O2914" i="1"/>
  <c r="M2914" i="1"/>
  <c r="D2914" i="1"/>
  <c r="C2914" i="1"/>
  <c r="E2914" i="1" s="1"/>
  <c r="Q2913" i="1"/>
  <c r="O2913" i="1"/>
  <c r="M2913" i="1"/>
  <c r="D2913" i="1"/>
  <c r="C2913" i="1"/>
  <c r="E2913" i="1" s="1"/>
  <c r="Q2912" i="1"/>
  <c r="O2912" i="1"/>
  <c r="M2912" i="1"/>
  <c r="D2912" i="1"/>
  <c r="C2912" i="1"/>
  <c r="Q2911" i="1"/>
  <c r="O2911" i="1"/>
  <c r="M2911" i="1"/>
  <c r="D2911" i="1"/>
  <c r="C2911" i="1"/>
  <c r="E2911" i="1" s="1"/>
  <c r="Q2910" i="1"/>
  <c r="O2910" i="1"/>
  <c r="M2910" i="1"/>
  <c r="D2910" i="1"/>
  <c r="C2910" i="1"/>
  <c r="E2910" i="1" s="1"/>
  <c r="Q2909" i="1"/>
  <c r="O2909" i="1"/>
  <c r="M2909" i="1"/>
  <c r="E2909" i="1"/>
  <c r="D2909" i="1"/>
  <c r="C2909" i="1"/>
  <c r="Q2908" i="1"/>
  <c r="O2908" i="1"/>
  <c r="M2908" i="1"/>
  <c r="D2908" i="1"/>
  <c r="C2908" i="1"/>
  <c r="E2908" i="1" s="1"/>
  <c r="Q2907" i="1"/>
  <c r="O2907" i="1"/>
  <c r="M2907" i="1"/>
  <c r="D2907" i="1"/>
  <c r="C2907" i="1"/>
  <c r="E2907" i="1" s="1"/>
  <c r="Q2906" i="1"/>
  <c r="O2906" i="1"/>
  <c r="M2906" i="1"/>
  <c r="D2906" i="1"/>
  <c r="C2906" i="1"/>
  <c r="E2906" i="1" s="1"/>
  <c r="Q2905" i="1"/>
  <c r="O2905" i="1"/>
  <c r="M2905" i="1"/>
  <c r="D2905" i="1"/>
  <c r="C2905" i="1"/>
  <c r="E2905" i="1" s="1"/>
  <c r="Q2904" i="1"/>
  <c r="O2904" i="1"/>
  <c r="M2904" i="1"/>
  <c r="D2904" i="1"/>
  <c r="C2904" i="1"/>
  <c r="E2904" i="1" s="1"/>
  <c r="Q2903" i="1"/>
  <c r="O2903" i="1"/>
  <c r="M2903" i="1"/>
  <c r="D2903" i="1"/>
  <c r="C2903" i="1"/>
  <c r="E2903" i="1" s="1"/>
  <c r="Q2902" i="1"/>
  <c r="O2902" i="1"/>
  <c r="M2902" i="1"/>
  <c r="D2902" i="1"/>
  <c r="C2902" i="1"/>
  <c r="Q2901" i="1"/>
  <c r="O2901" i="1"/>
  <c r="M2901" i="1"/>
  <c r="D2901" i="1"/>
  <c r="C2901" i="1"/>
  <c r="E2901" i="1" s="1"/>
  <c r="Q2900" i="1"/>
  <c r="O2900" i="1"/>
  <c r="M2900" i="1"/>
  <c r="D2900" i="1"/>
  <c r="C2900" i="1"/>
  <c r="E2900" i="1" s="1"/>
  <c r="Q2899" i="1"/>
  <c r="O2899" i="1"/>
  <c r="M2899" i="1"/>
  <c r="D2899" i="1"/>
  <c r="C2899" i="1"/>
  <c r="E2899" i="1" s="1"/>
  <c r="Q2898" i="1"/>
  <c r="O2898" i="1"/>
  <c r="M2898" i="1"/>
  <c r="D2898" i="1"/>
  <c r="C2898" i="1"/>
  <c r="E2898" i="1" s="1"/>
  <c r="Q2897" i="1"/>
  <c r="O2897" i="1"/>
  <c r="M2897" i="1"/>
  <c r="D2897" i="1"/>
  <c r="C2897" i="1"/>
  <c r="E2897" i="1" s="1"/>
  <c r="Q2896" i="1"/>
  <c r="O2896" i="1"/>
  <c r="M2896" i="1"/>
  <c r="D2896" i="1"/>
  <c r="C2896" i="1"/>
  <c r="E2896" i="1" s="1"/>
  <c r="Q2895" i="1"/>
  <c r="O2895" i="1"/>
  <c r="M2895" i="1"/>
  <c r="D2895" i="1"/>
  <c r="E2895" i="1" s="1"/>
  <c r="C2895" i="1"/>
  <c r="Q2894" i="1"/>
  <c r="O2894" i="1"/>
  <c r="M2894" i="1"/>
  <c r="D2894" i="1"/>
  <c r="E2894" i="1" s="1"/>
  <c r="C2894" i="1"/>
  <c r="Q2893" i="1"/>
  <c r="O2893" i="1"/>
  <c r="M2893" i="1"/>
  <c r="D2893" i="1"/>
  <c r="C2893" i="1"/>
  <c r="E2893" i="1" s="1"/>
  <c r="Q2892" i="1"/>
  <c r="O2892" i="1"/>
  <c r="M2892" i="1"/>
  <c r="D2892" i="1"/>
  <c r="E2892" i="1" s="1"/>
  <c r="C2892" i="1"/>
  <c r="Q2891" i="1"/>
  <c r="O2891" i="1"/>
  <c r="M2891" i="1"/>
  <c r="D2891" i="1"/>
  <c r="C2891" i="1"/>
  <c r="Q2890" i="1"/>
  <c r="O2890" i="1"/>
  <c r="M2890" i="1"/>
  <c r="D2890" i="1"/>
  <c r="C2890" i="1"/>
  <c r="E2890" i="1" s="1"/>
  <c r="Q2889" i="1"/>
  <c r="O2889" i="1"/>
  <c r="M2889" i="1"/>
  <c r="D2889" i="1"/>
  <c r="C2889" i="1"/>
  <c r="E2889" i="1" s="1"/>
  <c r="Q2888" i="1"/>
  <c r="O2888" i="1"/>
  <c r="M2888" i="1"/>
  <c r="D2888" i="1"/>
  <c r="C2888" i="1"/>
  <c r="Q2887" i="1"/>
  <c r="O2887" i="1"/>
  <c r="M2887" i="1"/>
  <c r="D2887" i="1"/>
  <c r="E2887" i="1" s="1"/>
  <c r="C2887" i="1"/>
  <c r="Q2886" i="1"/>
  <c r="O2886" i="1"/>
  <c r="M2886" i="1"/>
  <c r="D2886" i="1"/>
  <c r="E2886" i="1" s="1"/>
  <c r="C2886" i="1"/>
  <c r="Q2885" i="1"/>
  <c r="O2885" i="1"/>
  <c r="M2885" i="1"/>
  <c r="D2885" i="1"/>
  <c r="C2885" i="1"/>
  <c r="Q2884" i="1"/>
  <c r="O2884" i="1"/>
  <c r="M2884" i="1"/>
  <c r="D2884" i="1"/>
  <c r="E2884" i="1" s="1"/>
  <c r="C2884" i="1"/>
  <c r="Q2883" i="1"/>
  <c r="O2883" i="1"/>
  <c r="M2883" i="1"/>
  <c r="D2883" i="1"/>
  <c r="C2883" i="1"/>
  <c r="Q2882" i="1"/>
  <c r="O2882" i="1"/>
  <c r="M2882" i="1"/>
  <c r="D2882" i="1"/>
  <c r="C2882" i="1"/>
  <c r="Q2881" i="1"/>
  <c r="O2881" i="1"/>
  <c r="M2881" i="1"/>
  <c r="D2881" i="1"/>
  <c r="E2881" i="1" s="1"/>
  <c r="C2881" i="1"/>
  <c r="Q2880" i="1"/>
  <c r="O2880" i="1"/>
  <c r="M2880" i="1"/>
  <c r="D2880" i="1"/>
  <c r="C2880" i="1"/>
  <c r="Q2879" i="1"/>
  <c r="O2879" i="1"/>
  <c r="M2879" i="1"/>
  <c r="E2879" i="1"/>
  <c r="D2879" i="1"/>
  <c r="C2879" i="1"/>
  <c r="Q2878" i="1"/>
  <c r="O2878" i="1"/>
  <c r="M2878" i="1"/>
  <c r="D2878" i="1"/>
  <c r="E2878" i="1" s="1"/>
  <c r="C2878" i="1"/>
  <c r="Q2877" i="1"/>
  <c r="O2877" i="1"/>
  <c r="M2877" i="1"/>
  <c r="D2877" i="1"/>
  <c r="C2877" i="1"/>
  <c r="Q2876" i="1"/>
  <c r="O2876" i="1"/>
  <c r="M2876" i="1"/>
  <c r="E2876" i="1"/>
  <c r="D2876" i="1"/>
  <c r="C2876" i="1"/>
  <c r="Q2875" i="1"/>
  <c r="O2875" i="1"/>
  <c r="M2875" i="1"/>
  <c r="D2875" i="1"/>
  <c r="C2875" i="1"/>
  <c r="Q2874" i="1"/>
  <c r="O2874" i="1"/>
  <c r="M2874" i="1"/>
  <c r="D2874" i="1"/>
  <c r="C2874" i="1"/>
  <c r="Q2873" i="1"/>
  <c r="O2873" i="1"/>
  <c r="M2873" i="1"/>
  <c r="E2873" i="1"/>
  <c r="D2873" i="1"/>
  <c r="C2873" i="1"/>
  <c r="Q2872" i="1"/>
  <c r="O2872" i="1"/>
  <c r="M2872" i="1"/>
  <c r="D2872" i="1"/>
  <c r="C2872" i="1"/>
  <c r="Q2871" i="1"/>
  <c r="O2871" i="1"/>
  <c r="M2871" i="1"/>
  <c r="D2871" i="1"/>
  <c r="C2871" i="1"/>
  <c r="E2871" i="1" s="1"/>
  <c r="Q2870" i="1"/>
  <c r="O2870" i="1"/>
  <c r="M2870" i="1"/>
  <c r="D2870" i="1"/>
  <c r="E2870" i="1" s="1"/>
  <c r="C2870" i="1"/>
  <c r="Q2869" i="1"/>
  <c r="O2869" i="1"/>
  <c r="M2869" i="1"/>
  <c r="D2869" i="1"/>
  <c r="C2869" i="1"/>
  <c r="Q2868" i="1"/>
  <c r="O2868" i="1"/>
  <c r="M2868" i="1"/>
  <c r="D2868" i="1"/>
  <c r="C2868" i="1"/>
  <c r="Q2867" i="1"/>
  <c r="O2867" i="1"/>
  <c r="M2867" i="1"/>
  <c r="D2867" i="1"/>
  <c r="C2867" i="1"/>
  <c r="Q2866" i="1"/>
  <c r="O2866" i="1"/>
  <c r="M2866" i="1"/>
  <c r="D2866" i="1"/>
  <c r="C2866" i="1"/>
  <c r="E2866" i="1" s="1"/>
  <c r="Q2865" i="1"/>
  <c r="O2865" i="1"/>
  <c r="M2865" i="1"/>
  <c r="D2865" i="1"/>
  <c r="C2865" i="1"/>
  <c r="E2865" i="1" s="1"/>
  <c r="Q2864" i="1"/>
  <c r="O2864" i="1"/>
  <c r="M2864" i="1"/>
  <c r="D2864" i="1"/>
  <c r="C2864" i="1"/>
  <c r="Q2863" i="1"/>
  <c r="O2863" i="1"/>
  <c r="M2863" i="1"/>
  <c r="D2863" i="1"/>
  <c r="E2863" i="1" s="1"/>
  <c r="C2863" i="1"/>
  <c r="Q2862" i="1"/>
  <c r="O2862" i="1"/>
  <c r="M2862" i="1"/>
  <c r="D2862" i="1"/>
  <c r="E2862" i="1" s="1"/>
  <c r="C2862" i="1"/>
  <c r="Q2861" i="1"/>
  <c r="O2861" i="1"/>
  <c r="M2861" i="1"/>
  <c r="D2861" i="1"/>
  <c r="C2861" i="1"/>
  <c r="Q2860" i="1"/>
  <c r="O2860" i="1"/>
  <c r="M2860" i="1"/>
  <c r="D2860" i="1"/>
  <c r="C2860" i="1"/>
  <c r="E2860" i="1" s="1"/>
  <c r="Q2859" i="1"/>
  <c r="O2859" i="1"/>
  <c r="M2859" i="1"/>
  <c r="D2859" i="1"/>
  <c r="C2859" i="1"/>
  <c r="E2859" i="1" s="1"/>
  <c r="Q2858" i="1"/>
  <c r="O2858" i="1"/>
  <c r="M2858" i="1"/>
  <c r="D2858" i="1"/>
  <c r="C2858" i="1"/>
  <c r="E2858" i="1" s="1"/>
  <c r="Q2857" i="1"/>
  <c r="O2857" i="1"/>
  <c r="M2857" i="1"/>
  <c r="D2857" i="1"/>
  <c r="C2857" i="1"/>
  <c r="E2857" i="1" s="1"/>
  <c r="Q2856" i="1"/>
  <c r="O2856" i="1"/>
  <c r="M2856" i="1"/>
  <c r="D2856" i="1"/>
  <c r="C2856" i="1"/>
  <c r="E2856" i="1" s="1"/>
  <c r="Q2855" i="1"/>
  <c r="O2855" i="1"/>
  <c r="M2855" i="1"/>
  <c r="D2855" i="1"/>
  <c r="C2855" i="1"/>
  <c r="E2855" i="1" s="1"/>
  <c r="Q2854" i="1"/>
  <c r="O2854" i="1"/>
  <c r="M2854" i="1"/>
  <c r="D2854" i="1"/>
  <c r="C2854" i="1"/>
  <c r="Q2853" i="1"/>
  <c r="O2853" i="1"/>
  <c r="M2853" i="1"/>
  <c r="D2853" i="1"/>
  <c r="C2853" i="1"/>
  <c r="E2853" i="1" s="1"/>
  <c r="Q2852" i="1"/>
  <c r="O2852" i="1"/>
  <c r="M2852" i="1"/>
  <c r="D2852" i="1"/>
  <c r="C2852" i="1"/>
  <c r="E2852" i="1" s="1"/>
  <c r="Q2851" i="1"/>
  <c r="O2851" i="1"/>
  <c r="M2851" i="1"/>
  <c r="D2851" i="1"/>
  <c r="C2851" i="1"/>
  <c r="E2851" i="1" s="1"/>
  <c r="Q2850" i="1"/>
  <c r="O2850" i="1"/>
  <c r="M2850" i="1"/>
  <c r="D2850" i="1"/>
  <c r="C2850" i="1"/>
  <c r="Q2849" i="1"/>
  <c r="O2849" i="1"/>
  <c r="M2849" i="1"/>
  <c r="E2849" i="1"/>
  <c r="D2849" i="1"/>
  <c r="C2849" i="1"/>
  <c r="Q2848" i="1"/>
  <c r="O2848" i="1"/>
  <c r="M2848" i="1"/>
  <c r="D2848" i="1"/>
  <c r="C2848" i="1"/>
  <c r="E2848" i="1" s="1"/>
  <c r="Q2847" i="1"/>
  <c r="O2847" i="1"/>
  <c r="M2847" i="1"/>
  <c r="D2847" i="1"/>
  <c r="C2847" i="1"/>
  <c r="E2847" i="1" s="1"/>
  <c r="Q2846" i="1"/>
  <c r="O2846" i="1"/>
  <c r="M2846" i="1"/>
  <c r="D2846" i="1"/>
  <c r="C2846" i="1"/>
  <c r="Q2845" i="1"/>
  <c r="O2845" i="1"/>
  <c r="M2845" i="1"/>
  <c r="D2845" i="1"/>
  <c r="C2845" i="1"/>
  <c r="E2845" i="1" s="1"/>
  <c r="Q2844" i="1"/>
  <c r="O2844" i="1"/>
  <c r="M2844" i="1"/>
  <c r="D2844" i="1"/>
  <c r="C2844" i="1"/>
  <c r="Q2843" i="1"/>
  <c r="O2843" i="1"/>
  <c r="M2843" i="1"/>
  <c r="D2843" i="1"/>
  <c r="C2843" i="1"/>
  <c r="Q2842" i="1"/>
  <c r="O2842" i="1"/>
  <c r="M2842" i="1"/>
  <c r="D2842" i="1"/>
  <c r="C2842" i="1"/>
  <c r="Q2841" i="1"/>
  <c r="O2841" i="1"/>
  <c r="M2841" i="1"/>
  <c r="E2841" i="1"/>
  <c r="D2841" i="1"/>
  <c r="C2841" i="1"/>
  <c r="Q2840" i="1"/>
  <c r="O2840" i="1"/>
  <c r="M2840" i="1"/>
  <c r="D2840" i="1"/>
  <c r="C2840" i="1"/>
  <c r="Q2839" i="1"/>
  <c r="O2839" i="1"/>
  <c r="M2839" i="1"/>
  <c r="D2839" i="1"/>
  <c r="C2839" i="1"/>
  <c r="E2839" i="1" s="1"/>
  <c r="Q2838" i="1"/>
  <c r="O2838" i="1"/>
  <c r="M2838" i="1"/>
  <c r="D2838" i="1"/>
  <c r="E2838" i="1" s="1"/>
  <c r="C2838" i="1"/>
  <c r="Q2837" i="1"/>
  <c r="O2837" i="1"/>
  <c r="M2837" i="1"/>
  <c r="D2837" i="1"/>
  <c r="C2837" i="1"/>
  <c r="Q2836" i="1"/>
  <c r="O2836" i="1"/>
  <c r="M2836" i="1"/>
  <c r="D2836" i="1"/>
  <c r="C2836" i="1"/>
  <c r="Q2835" i="1"/>
  <c r="O2835" i="1"/>
  <c r="M2835" i="1"/>
  <c r="D2835" i="1"/>
  <c r="C2835" i="1"/>
  <c r="Q2834" i="1"/>
  <c r="O2834" i="1"/>
  <c r="M2834" i="1"/>
  <c r="D2834" i="1"/>
  <c r="C2834" i="1"/>
  <c r="E2834" i="1" s="1"/>
  <c r="Q2833" i="1"/>
  <c r="O2833" i="1"/>
  <c r="M2833" i="1"/>
  <c r="D2833" i="1"/>
  <c r="C2833" i="1"/>
  <c r="E2833" i="1" s="1"/>
  <c r="Q2832" i="1"/>
  <c r="O2832" i="1"/>
  <c r="M2832" i="1"/>
  <c r="D2832" i="1"/>
  <c r="C2832" i="1"/>
  <c r="Q2831" i="1"/>
  <c r="O2831" i="1"/>
  <c r="M2831" i="1"/>
  <c r="D2831" i="1"/>
  <c r="E2831" i="1" s="1"/>
  <c r="C2831" i="1"/>
  <c r="Q2830" i="1"/>
  <c r="O2830" i="1"/>
  <c r="M2830" i="1"/>
  <c r="D2830" i="1"/>
  <c r="E2830" i="1" s="1"/>
  <c r="C2830" i="1"/>
  <c r="Q2829" i="1"/>
  <c r="O2829" i="1"/>
  <c r="M2829" i="1"/>
  <c r="D2829" i="1"/>
  <c r="C2829" i="1"/>
  <c r="Q2828" i="1"/>
  <c r="O2828" i="1"/>
  <c r="M2828" i="1"/>
  <c r="D2828" i="1"/>
  <c r="C2828" i="1"/>
  <c r="E2828" i="1" s="1"/>
  <c r="Q2827" i="1"/>
  <c r="O2827" i="1"/>
  <c r="M2827" i="1"/>
  <c r="D2827" i="1"/>
  <c r="C2827" i="1"/>
  <c r="E2827" i="1" s="1"/>
  <c r="Q2826" i="1"/>
  <c r="O2826" i="1"/>
  <c r="M2826" i="1"/>
  <c r="D2826" i="1"/>
  <c r="C2826" i="1"/>
  <c r="E2826" i="1" s="1"/>
  <c r="Q2825" i="1"/>
  <c r="O2825" i="1"/>
  <c r="M2825" i="1"/>
  <c r="D2825" i="1"/>
  <c r="C2825" i="1"/>
  <c r="E2825" i="1" s="1"/>
  <c r="Q2824" i="1"/>
  <c r="O2824" i="1"/>
  <c r="M2824" i="1"/>
  <c r="D2824" i="1"/>
  <c r="C2824" i="1"/>
  <c r="E2824" i="1" s="1"/>
  <c r="Q2823" i="1"/>
  <c r="O2823" i="1"/>
  <c r="M2823" i="1"/>
  <c r="D2823" i="1"/>
  <c r="C2823" i="1"/>
  <c r="E2823" i="1" s="1"/>
  <c r="Q2822" i="1"/>
  <c r="O2822" i="1"/>
  <c r="M2822" i="1"/>
  <c r="D2822" i="1"/>
  <c r="C2822" i="1"/>
  <c r="Q2821" i="1"/>
  <c r="O2821" i="1"/>
  <c r="M2821" i="1"/>
  <c r="D2821" i="1"/>
  <c r="C2821" i="1"/>
  <c r="E2821" i="1" s="1"/>
  <c r="Q2820" i="1"/>
  <c r="O2820" i="1"/>
  <c r="M2820" i="1"/>
  <c r="D2820" i="1"/>
  <c r="C2820" i="1"/>
  <c r="E2820" i="1" s="1"/>
  <c r="Q2819" i="1"/>
  <c r="O2819" i="1"/>
  <c r="M2819" i="1"/>
  <c r="D2819" i="1"/>
  <c r="C2819" i="1"/>
  <c r="E2819" i="1" s="1"/>
  <c r="Q2818" i="1"/>
  <c r="O2818" i="1"/>
  <c r="M2818" i="1"/>
  <c r="D2818" i="1"/>
  <c r="C2818" i="1"/>
  <c r="Q2817" i="1"/>
  <c r="O2817" i="1"/>
  <c r="M2817" i="1"/>
  <c r="E2817" i="1"/>
  <c r="D2817" i="1"/>
  <c r="C2817" i="1"/>
  <c r="Q2816" i="1"/>
  <c r="O2816" i="1"/>
  <c r="M2816" i="1"/>
  <c r="D2816" i="1"/>
  <c r="C2816" i="1"/>
  <c r="E2816" i="1" s="1"/>
  <c r="Q2815" i="1"/>
  <c r="O2815" i="1"/>
  <c r="M2815" i="1"/>
  <c r="D2815" i="1"/>
  <c r="C2815" i="1"/>
  <c r="E2815" i="1" s="1"/>
  <c r="Q2814" i="1"/>
  <c r="O2814" i="1"/>
  <c r="M2814" i="1"/>
  <c r="D2814" i="1"/>
  <c r="C2814" i="1"/>
  <c r="Q2813" i="1"/>
  <c r="O2813" i="1"/>
  <c r="M2813" i="1"/>
  <c r="D2813" i="1"/>
  <c r="C2813" i="1"/>
  <c r="E2813" i="1" s="1"/>
  <c r="Q2812" i="1"/>
  <c r="O2812" i="1"/>
  <c r="M2812" i="1"/>
  <c r="D2812" i="1"/>
  <c r="C2812" i="1"/>
  <c r="Q2811" i="1"/>
  <c r="O2811" i="1"/>
  <c r="M2811" i="1"/>
  <c r="D2811" i="1"/>
  <c r="C2811" i="1"/>
  <c r="Q2810" i="1"/>
  <c r="O2810" i="1"/>
  <c r="M2810" i="1"/>
  <c r="D2810" i="1"/>
  <c r="C2810" i="1"/>
  <c r="Q2809" i="1"/>
  <c r="O2809" i="1"/>
  <c r="M2809" i="1"/>
  <c r="E2809" i="1"/>
  <c r="D2809" i="1"/>
  <c r="C2809" i="1"/>
  <c r="Q2808" i="1"/>
  <c r="O2808" i="1"/>
  <c r="M2808" i="1"/>
  <c r="D2808" i="1"/>
  <c r="C2808" i="1"/>
  <c r="Q2807" i="1"/>
  <c r="O2807" i="1"/>
  <c r="M2807" i="1"/>
  <c r="D2807" i="1"/>
  <c r="C2807" i="1"/>
  <c r="E2807" i="1" s="1"/>
  <c r="Q2806" i="1"/>
  <c r="O2806" i="1"/>
  <c r="M2806" i="1"/>
  <c r="D2806" i="1"/>
  <c r="E2806" i="1" s="1"/>
  <c r="C2806" i="1"/>
  <c r="Q2805" i="1"/>
  <c r="O2805" i="1"/>
  <c r="M2805" i="1"/>
  <c r="D2805" i="1"/>
  <c r="C2805" i="1"/>
  <c r="Q2804" i="1"/>
  <c r="O2804" i="1"/>
  <c r="M2804" i="1"/>
  <c r="D2804" i="1"/>
  <c r="C2804" i="1"/>
  <c r="Q2803" i="1"/>
  <c r="O2803" i="1"/>
  <c r="M2803" i="1"/>
  <c r="D2803" i="1"/>
  <c r="C2803" i="1"/>
  <c r="Q2802" i="1"/>
  <c r="O2802" i="1"/>
  <c r="M2802" i="1"/>
  <c r="D2802" i="1"/>
  <c r="C2802" i="1"/>
  <c r="E2802" i="1" s="1"/>
  <c r="Q2801" i="1"/>
  <c r="O2801" i="1"/>
  <c r="M2801" i="1"/>
  <c r="D2801" i="1"/>
  <c r="C2801" i="1"/>
  <c r="E2801" i="1" s="1"/>
  <c r="Q2800" i="1"/>
  <c r="O2800" i="1"/>
  <c r="M2800" i="1"/>
  <c r="D2800" i="1"/>
  <c r="C2800" i="1"/>
  <c r="Q2799" i="1"/>
  <c r="O2799" i="1"/>
  <c r="M2799" i="1"/>
  <c r="D2799" i="1"/>
  <c r="E2799" i="1" s="1"/>
  <c r="C2799" i="1"/>
  <c r="Q2798" i="1"/>
  <c r="O2798" i="1"/>
  <c r="M2798" i="1"/>
  <c r="D2798" i="1"/>
  <c r="E2798" i="1" s="1"/>
  <c r="C2798" i="1"/>
  <c r="Q2797" i="1"/>
  <c r="O2797" i="1"/>
  <c r="M2797" i="1"/>
  <c r="D2797" i="1"/>
  <c r="C2797" i="1"/>
  <c r="Q2796" i="1"/>
  <c r="O2796" i="1"/>
  <c r="M2796" i="1"/>
  <c r="D2796" i="1"/>
  <c r="C2796" i="1"/>
  <c r="E2796" i="1" s="1"/>
  <c r="Q2795" i="1"/>
  <c r="O2795" i="1"/>
  <c r="M2795" i="1"/>
  <c r="D2795" i="1"/>
  <c r="C2795" i="1"/>
  <c r="E2795" i="1" s="1"/>
  <c r="Q2794" i="1"/>
  <c r="O2794" i="1"/>
  <c r="M2794" i="1"/>
  <c r="D2794" i="1"/>
  <c r="C2794" i="1"/>
  <c r="E2794" i="1" s="1"/>
  <c r="Q2793" i="1"/>
  <c r="O2793" i="1"/>
  <c r="M2793" i="1"/>
  <c r="D2793" i="1"/>
  <c r="C2793" i="1"/>
  <c r="E2793" i="1" s="1"/>
  <c r="Q2792" i="1"/>
  <c r="O2792" i="1"/>
  <c r="M2792" i="1"/>
  <c r="D2792" i="1"/>
  <c r="C2792" i="1"/>
  <c r="Q2791" i="1"/>
  <c r="O2791" i="1"/>
  <c r="M2791" i="1"/>
  <c r="D2791" i="1"/>
  <c r="C2791" i="1"/>
  <c r="E2791" i="1" s="1"/>
  <c r="Q2790" i="1"/>
  <c r="O2790" i="1"/>
  <c r="M2790" i="1"/>
  <c r="D2790" i="1"/>
  <c r="C2790" i="1"/>
  <c r="Q2789" i="1"/>
  <c r="O2789" i="1"/>
  <c r="M2789" i="1"/>
  <c r="D2789" i="1"/>
  <c r="C2789" i="1"/>
  <c r="E2789" i="1" s="1"/>
  <c r="Q2788" i="1"/>
  <c r="O2788" i="1"/>
  <c r="M2788" i="1"/>
  <c r="D2788" i="1"/>
  <c r="C2788" i="1"/>
  <c r="E2788" i="1" s="1"/>
  <c r="Q2787" i="1"/>
  <c r="O2787" i="1"/>
  <c r="M2787" i="1"/>
  <c r="D2787" i="1"/>
  <c r="C2787" i="1"/>
  <c r="E2787" i="1" s="1"/>
  <c r="Q2786" i="1"/>
  <c r="O2786" i="1"/>
  <c r="M2786" i="1"/>
  <c r="D2786" i="1"/>
  <c r="C2786" i="1"/>
  <c r="Q2785" i="1"/>
  <c r="O2785" i="1"/>
  <c r="M2785" i="1"/>
  <c r="E2785" i="1"/>
  <c r="D2785" i="1"/>
  <c r="C2785" i="1"/>
  <c r="Q2784" i="1"/>
  <c r="O2784" i="1"/>
  <c r="M2784" i="1"/>
  <c r="D2784" i="1"/>
  <c r="C2784" i="1"/>
  <c r="Q2783" i="1"/>
  <c r="O2783" i="1"/>
  <c r="M2783" i="1"/>
  <c r="D2783" i="1"/>
  <c r="C2783" i="1"/>
  <c r="E2783" i="1" s="1"/>
  <c r="Q2782" i="1"/>
  <c r="O2782" i="1"/>
  <c r="M2782" i="1"/>
  <c r="D2782" i="1"/>
  <c r="C2782" i="1"/>
  <c r="Q2781" i="1"/>
  <c r="O2781" i="1"/>
  <c r="M2781" i="1"/>
  <c r="D2781" i="1"/>
  <c r="C2781" i="1"/>
  <c r="E2781" i="1" s="1"/>
  <c r="Q2780" i="1"/>
  <c r="O2780" i="1"/>
  <c r="M2780" i="1"/>
  <c r="D2780" i="1"/>
  <c r="C2780" i="1"/>
  <c r="Q2779" i="1"/>
  <c r="O2779" i="1"/>
  <c r="M2779" i="1"/>
  <c r="D2779" i="1"/>
  <c r="C2779" i="1"/>
  <c r="Q2778" i="1"/>
  <c r="O2778" i="1"/>
  <c r="M2778" i="1"/>
  <c r="D2778" i="1"/>
  <c r="C2778" i="1"/>
  <c r="Q2777" i="1"/>
  <c r="O2777" i="1"/>
  <c r="M2777" i="1"/>
  <c r="E2777" i="1"/>
  <c r="D2777" i="1"/>
  <c r="C2777" i="1"/>
  <c r="Q2776" i="1"/>
  <c r="O2776" i="1"/>
  <c r="M2776" i="1"/>
  <c r="D2776" i="1"/>
  <c r="E2776" i="1" s="1"/>
  <c r="C2776" i="1"/>
  <c r="Q2775" i="1"/>
  <c r="O2775" i="1"/>
  <c r="M2775" i="1"/>
  <c r="D2775" i="1"/>
  <c r="C2775" i="1"/>
  <c r="E2775" i="1" s="1"/>
  <c r="Q2774" i="1"/>
  <c r="O2774" i="1"/>
  <c r="M2774" i="1"/>
  <c r="D2774" i="1"/>
  <c r="E2774" i="1" s="1"/>
  <c r="C2774" i="1"/>
  <c r="Q2773" i="1"/>
  <c r="O2773" i="1"/>
  <c r="M2773" i="1"/>
  <c r="D2773" i="1"/>
  <c r="C2773" i="1"/>
  <c r="Q2772" i="1"/>
  <c r="O2772" i="1"/>
  <c r="M2772" i="1"/>
  <c r="D2772" i="1"/>
  <c r="C2772" i="1"/>
  <c r="Q2771" i="1"/>
  <c r="O2771" i="1"/>
  <c r="M2771" i="1"/>
  <c r="D2771" i="1"/>
  <c r="C2771" i="1"/>
  <c r="Q2770" i="1"/>
  <c r="O2770" i="1"/>
  <c r="M2770" i="1"/>
  <c r="D2770" i="1"/>
  <c r="C2770" i="1"/>
  <c r="E2770" i="1" s="1"/>
  <c r="Q2769" i="1"/>
  <c r="O2769" i="1"/>
  <c r="M2769" i="1"/>
  <c r="D2769" i="1"/>
  <c r="C2769" i="1"/>
  <c r="E2769" i="1" s="1"/>
  <c r="Q2768" i="1"/>
  <c r="O2768" i="1"/>
  <c r="M2768" i="1"/>
  <c r="D2768" i="1"/>
  <c r="C2768" i="1"/>
  <c r="Q2767" i="1"/>
  <c r="O2767" i="1"/>
  <c r="M2767" i="1"/>
  <c r="D2767" i="1"/>
  <c r="E2767" i="1" s="1"/>
  <c r="C2767" i="1"/>
  <c r="Q2766" i="1"/>
  <c r="O2766" i="1"/>
  <c r="M2766" i="1"/>
  <c r="D2766" i="1"/>
  <c r="E2766" i="1" s="1"/>
  <c r="C2766" i="1"/>
  <c r="Q2765" i="1"/>
  <c r="O2765" i="1"/>
  <c r="M2765" i="1"/>
  <c r="D2765" i="1"/>
  <c r="C2765" i="1"/>
  <c r="Q2764" i="1"/>
  <c r="O2764" i="1"/>
  <c r="M2764" i="1"/>
  <c r="D2764" i="1"/>
  <c r="C2764" i="1"/>
  <c r="E2764" i="1" s="1"/>
  <c r="Q2763" i="1"/>
  <c r="O2763" i="1"/>
  <c r="M2763" i="1"/>
  <c r="D2763" i="1"/>
  <c r="C2763" i="1"/>
  <c r="E2763" i="1" s="1"/>
  <c r="Q2762" i="1"/>
  <c r="O2762" i="1"/>
  <c r="M2762" i="1"/>
  <c r="D2762" i="1"/>
  <c r="C2762" i="1"/>
  <c r="E2762" i="1" s="1"/>
  <c r="Q2761" i="1"/>
  <c r="O2761" i="1"/>
  <c r="M2761" i="1"/>
  <c r="D2761" i="1"/>
  <c r="C2761" i="1"/>
  <c r="E2761" i="1" s="1"/>
  <c r="Q2760" i="1"/>
  <c r="O2760" i="1"/>
  <c r="M2760" i="1"/>
  <c r="D2760" i="1"/>
  <c r="C2760" i="1"/>
  <c r="E2760" i="1" s="1"/>
  <c r="Q2759" i="1"/>
  <c r="O2759" i="1"/>
  <c r="M2759" i="1"/>
  <c r="D2759" i="1"/>
  <c r="C2759" i="1"/>
  <c r="E2759" i="1" s="1"/>
  <c r="Q2758" i="1"/>
  <c r="O2758" i="1"/>
  <c r="M2758" i="1"/>
  <c r="D2758" i="1"/>
  <c r="C2758" i="1"/>
  <c r="Q2757" i="1"/>
  <c r="O2757" i="1"/>
  <c r="M2757" i="1"/>
  <c r="D2757" i="1"/>
  <c r="C2757" i="1"/>
  <c r="E2757" i="1" s="1"/>
  <c r="Q2756" i="1"/>
  <c r="O2756" i="1"/>
  <c r="M2756" i="1"/>
  <c r="D2756" i="1"/>
  <c r="C2756" i="1"/>
  <c r="E2756" i="1" s="1"/>
  <c r="Q2755" i="1"/>
  <c r="O2755" i="1"/>
  <c r="M2755" i="1"/>
  <c r="D2755" i="1"/>
  <c r="C2755" i="1"/>
  <c r="E2755" i="1" s="1"/>
  <c r="Q2754" i="1"/>
  <c r="O2754" i="1"/>
  <c r="M2754" i="1"/>
  <c r="D2754" i="1"/>
  <c r="C2754" i="1"/>
  <c r="Q2753" i="1"/>
  <c r="O2753" i="1"/>
  <c r="M2753" i="1"/>
  <c r="E2753" i="1"/>
  <c r="D2753" i="1"/>
  <c r="C2753" i="1"/>
  <c r="Q2752" i="1"/>
  <c r="O2752" i="1"/>
  <c r="M2752" i="1"/>
  <c r="D2752" i="1"/>
  <c r="C2752" i="1"/>
  <c r="E2752" i="1" s="1"/>
  <c r="Q2751" i="1"/>
  <c r="O2751" i="1"/>
  <c r="M2751" i="1"/>
  <c r="D2751" i="1"/>
  <c r="C2751" i="1"/>
  <c r="E2751" i="1" s="1"/>
  <c r="Q2750" i="1"/>
  <c r="O2750" i="1"/>
  <c r="M2750" i="1"/>
  <c r="D2750" i="1"/>
  <c r="C2750" i="1"/>
  <c r="Q2749" i="1"/>
  <c r="O2749" i="1"/>
  <c r="M2749" i="1"/>
  <c r="D2749" i="1"/>
  <c r="C2749" i="1"/>
  <c r="E2749" i="1" s="1"/>
  <c r="Q2748" i="1"/>
  <c r="O2748" i="1"/>
  <c r="M2748" i="1"/>
  <c r="D2748" i="1"/>
  <c r="C2748" i="1"/>
  <c r="E2748" i="1" s="1"/>
  <c r="Q2747" i="1"/>
  <c r="O2747" i="1"/>
  <c r="M2747" i="1"/>
  <c r="D2747" i="1"/>
  <c r="C2747" i="1"/>
  <c r="Q2746" i="1"/>
  <c r="O2746" i="1"/>
  <c r="M2746" i="1"/>
  <c r="D2746" i="1"/>
  <c r="C2746" i="1"/>
  <c r="Q2745" i="1"/>
  <c r="O2745" i="1"/>
  <c r="M2745" i="1"/>
  <c r="E2745" i="1"/>
  <c r="D2745" i="1"/>
  <c r="C2745" i="1"/>
  <c r="Q2744" i="1"/>
  <c r="O2744" i="1"/>
  <c r="M2744" i="1"/>
  <c r="D2744" i="1"/>
  <c r="C2744" i="1"/>
  <c r="Q2743" i="1"/>
  <c r="O2743" i="1"/>
  <c r="M2743" i="1"/>
  <c r="D2743" i="1"/>
  <c r="C2743" i="1"/>
  <c r="E2743" i="1" s="1"/>
  <c r="Q2742" i="1"/>
  <c r="O2742" i="1"/>
  <c r="M2742" i="1"/>
  <c r="D2742" i="1"/>
  <c r="C2742" i="1"/>
  <c r="Q2741" i="1"/>
  <c r="O2741" i="1"/>
  <c r="M2741" i="1"/>
  <c r="D2741" i="1"/>
  <c r="C2741" i="1"/>
  <c r="Q2740" i="1"/>
  <c r="O2740" i="1"/>
  <c r="M2740" i="1"/>
  <c r="D2740" i="1"/>
  <c r="C2740" i="1"/>
  <c r="Q2739" i="1"/>
  <c r="O2739" i="1"/>
  <c r="M2739" i="1"/>
  <c r="D2739" i="1"/>
  <c r="C2739" i="1"/>
  <c r="Q2738" i="1"/>
  <c r="O2738" i="1"/>
  <c r="M2738" i="1"/>
  <c r="D2738" i="1"/>
  <c r="C2738" i="1"/>
  <c r="E2738" i="1" s="1"/>
  <c r="Q2737" i="1"/>
  <c r="O2737" i="1"/>
  <c r="M2737" i="1"/>
  <c r="D2737" i="1"/>
  <c r="C2737" i="1"/>
  <c r="E2737" i="1" s="1"/>
  <c r="Q2736" i="1"/>
  <c r="O2736" i="1"/>
  <c r="M2736" i="1"/>
  <c r="D2736" i="1"/>
  <c r="C2736" i="1"/>
  <c r="Q2735" i="1"/>
  <c r="O2735" i="1"/>
  <c r="M2735" i="1"/>
  <c r="D2735" i="1"/>
  <c r="E2735" i="1" s="1"/>
  <c r="C2735" i="1"/>
  <c r="Q2734" i="1"/>
  <c r="O2734" i="1"/>
  <c r="M2734" i="1"/>
  <c r="D2734" i="1"/>
  <c r="E2734" i="1" s="1"/>
  <c r="C2734" i="1"/>
  <c r="Q2733" i="1"/>
  <c r="O2733" i="1"/>
  <c r="M2733" i="1"/>
  <c r="D2733" i="1"/>
  <c r="C2733" i="1"/>
  <c r="Q2732" i="1"/>
  <c r="O2732" i="1"/>
  <c r="M2732" i="1"/>
  <c r="D2732" i="1"/>
  <c r="C2732" i="1"/>
  <c r="E2732" i="1" s="1"/>
  <c r="Q2731" i="1"/>
  <c r="O2731" i="1"/>
  <c r="M2731" i="1"/>
  <c r="D2731" i="1"/>
  <c r="C2731" i="1"/>
  <c r="E2731" i="1" s="1"/>
  <c r="Q2730" i="1"/>
  <c r="O2730" i="1"/>
  <c r="M2730" i="1"/>
  <c r="D2730" i="1"/>
  <c r="C2730" i="1"/>
  <c r="E2730" i="1" s="1"/>
  <c r="Q2729" i="1"/>
  <c r="O2729" i="1"/>
  <c r="M2729" i="1"/>
  <c r="D2729" i="1"/>
  <c r="C2729" i="1"/>
  <c r="E2729" i="1" s="1"/>
  <c r="Q2728" i="1"/>
  <c r="O2728" i="1"/>
  <c r="M2728" i="1"/>
  <c r="D2728" i="1"/>
  <c r="C2728" i="1"/>
  <c r="E2728" i="1" s="1"/>
  <c r="Q2727" i="1"/>
  <c r="O2727" i="1"/>
  <c r="M2727" i="1"/>
  <c r="D2727" i="1"/>
  <c r="C2727" i="1"/>
  <c r="E2727" i="1" s="1"/>
  <c r="Q2726" i="1"/>
  <c r="O2726" i="1"/>
  <c r="M2726" i="1"/>
  <c r="D2726" i="1"/>
  <c r="C2726" i="1"/>
  <c r="Q2725" i="1"/>
  <c r="O2725" i="1"/>
  <c r="M2725" i="1"/>
  <c r="D2725" i="1"/>
  <c r="C2725" i="1"/>
  <c r="E2725" i="1" s="1"/>
  <c r="Q2724" i="1"/>
  <c r="O2724" i="1"/>
  <c r="M2724" i="1"/>
  <c r="D2724" i="1"/>
  <c r="C2724" i="1"/>
  <c r="E2724" i="1" s="1"/>
  <c r="Q2723" i="1"/>
  <c r="O2723" i="1"/>
  <c r="M2723" i="1"/>
  <c r="D2723" i="1"/>
  <c r="C2723" i="1"/>
  <c r="E2723" i="1" s="1"/>
  <c r="Q2722" i="1"/>
  <c r="O2722" i="1"/>
  <c r="M2722" i="1"/>
  <c r="D2722" i="1"/>
  <c r="C2722" i="1"/>
  <c r="Q2721" i="1"/>
  <c r="O2721" i="1"/>
  <c r="M2721" i="1"/>
  <c r="E2721" i="1"/>
  <c r="D2721" i="1"/>
  <c r="C2721" i="1"/>
  <c r="Q2720" i="1"/>
  <c r="O2720" i="1"/>
  <c r="M2720" i="1"/>
  <c r="D2720" i="1"/>
  <c r="C2720" i="1"/>
  <c r="E2720" i="1" s="1"/>
  <c r="Q2719" i="1"/>
  <c r="O2719" i="1"/>
  <c r="M2719" i="1"/>
  <c r="D2719" i="1"/>
  <c r="C2719" i="1"/>
  <c r="E2719" i="1" s="1"/>
  <c r="Q2718" i="1"/>
  <c r="O2718" i="1"/>
  <c r="M2718" i="1"/>
  <c r="D2718" i="1"/>
  <c r="C2718" i="1"/>
  <c r="Q2717" i="1"/>
  <c r="O2717" i="1"/>
  <c r="M2717" i="1"/>
  <c r="D2717" i="1"/>
  <c r="C2717" i="1"/>
  <c r="E2717" i="1" s="1"/>
  <c r="Q2716" i="1"/>
  <c r="O2716" i="1"/>
  <c r="M2716" i="1"/>
  <c r="D2716" i="1"/>
  <c r="C2716" i="1"/>
  <c r="E2716" i="1" s="1"/>
  <c r="Q2715" i="1"/>
  <c r="O2715" i="1"/>
  <c r="M2715" i="1"/>
  <c r="D2715" i="1"/>
  <c r="C2715" i="1"/>
  <c r="Q2714" i="1"/>
  <c r="O2714" i="1"/>
  <c r="M2714" i="1"/>
  <c r="D2714" i="1"/>
  <c r="C2714" i="1"/>
  <c r="Q2713" i="1"/>
  <c r="O2713" i="1"/>
  <c r="M2713" i="1"/>
  <c r="E2713" i="1"/>
  <c r="D2713" i="1"/>
  <c r="C2713" i="1"/>
  <c r="Q2712" i="1"/>
  <c r="O2712" i="1"/>
  <c r="M2712" i="1"/>
  <c r="D2712" i="1"/>
  <c r="C2712" i="1"/>
  <c r="Q2711" i="1"/>
  <c r="O2711" i="1"/>
  <c r="M2711" i="1"/>
  <c r="D2711" i="1"/>
  <c r="C2711" i="1"/>
  <c r="E2711" i="1" s="1"/>
  <c r="Q2710" i="1"/>
  <c r="O2710" i="1"/>
  <c r="M2710" i="1"/>
  <c r="D2710" i="1"/>
  <c r="C2710" i="1"/>
  <c r="Q2709" i="1"/>
  <c r="O2709" i="1"/>
  <c r="M2709" i="1"/>
  <c r="D2709" i="1"/>
  <c r="C2709" i="1"/>
  <c r="Q2708" i="1"/>
  <c r="O2708" i="1"/>
  <c r="M2708" i="1"/>
  <c r="D2708" i="1"/>
  <c r="C2708" i="1"/>
  <c r="Q2707" i="1"/>
  <c r="O2707" i="1"/>
  <c r="M2707" i="1"/>
  <c r="D2707" i="1"/>
  <c r="C2707" i="1"/>
  <c r="Q2706" i="1"/>
  <c r="O2706" i="1"/>
  <c r="M2706" i="1"/>
  <c r="D2706" i="1"/>
  <c r="C2706" i="1"/>
  <c r="E2706" i="1" s="1"/>
  <c r="Q2705" i="1"/>
  <c r="O2705" i="1"/>
  <c r="M2705" i="1"/>
  <c r="D2705" i="1"/>
  <c r="C2705" i="1"/>
  <c r="E2705" i="1" s="1"/>
  <c r="Q2704" i="1"/>
  <c r="O2704" i="1"/>
  <c r="M2704" i="1"/>
  <c r="D2704" i="1"/>
  <c r="C2704" i="1"/>
  <c r="Q2703" i="1"/>
  <c r="O2703" i="1"/>
  <c r="M2703" i="1"/>
  <c r="D2703" i="1"/>
  <c r="E2703" i="1" s="1"/>
  <c r="C2703" i="1"/>
  <c r="Q2702" i="1"/>
  <c r="O2702" i="1"/>
  <c r="M2702" i="1"/>
  <c r="D2702" i="1"/>
  <c r="E2702" i="1" s="1"/>
  <c r="C2702" i="1"/>
  <c r="Q2701" i="1"/>
  <c r="O2701" i="1"/>
  <c r="M2701" i="1"/>
  <c r="D2701" i="1"/>
  <c r="C2701" i="1"/>
  <c r="Q2700" i="1"/>
  <c r="O2700" i="1"/>
  <c r="M2700" i="1"/>
  <c r="D2700" i="1"/>
  <c r="C2700" i="1"/>
  <c r="E2700" i="1" s="1"/>
  <c r="Q2699" i="1"/>
  <c r="O2699" i="1"/>
  <c r="M2699" i="1"/>
  <c r="D2699" i="1"/>
  <c r="C2699" i="1"/>
  <c r="E2699" i="1" s="1"/>
  <c r="Q2698" i="1"/>
  <c r="O2698" i="1"/>
  <c r="M2698" i="1"/>
  <c r="D2698" i="1"/>
  <c r="C2698" i="1"/>
  <c r="E2698" i="1" s="1"/>
  <c r="Q2697" i="1"/>
  <c r="O2697" i="1"/>
  <c r="M2697" i="1"/>
  <c r="D2697" i="1"/>
  <c r="C2697" i="1"/>
  <c r="E2697" i="1" s="1"/>
  <c r="Q2696" i="1"/>
  <c r="O2696" i="1"/>
  <c r="M2696" i="1"/>
  <c r="D2696" i="1"/>
  <c r="C2696" i="1"/>
  <c r="E2696" i="1" s="1"/>
  <c r="Q2695" i="1"/>
  <c r="O2695" i="1"/>
  <c r="M2695" i="1"/>
  <c r="D2695" i="1"/>
  <c r="C2695" i="1"/>
  <c r="E2695" i="1" s="1"/>
  <c r="Q2694" i="1"/>
  <c r="O2694" i="1"/>
  <c r="M2694" i="1"/>
  <c r="D2694" i="1"/>
  <c r="C2694" i="1"/>
  <c r="Q2693" i="1"/>
  <c r="O2693" i="1"/>
  <c r="M2693" i="1"/>
  <c r="D2693" i="1"/>
  <c r="C2693" i="1"/>
  <c r="E2693" i="1" s="1"/>
  <c r="Q2692" i="1"/>
  <c r="O2692" i="1"/>
  <c r="M2692" i="1"/>
  <c r="D2692" i="1"/>
  <c r="C2692" i="1"/>
  <c r="E2692" i="1" s="1"/>
  <c r="Q2691" i="1"/>
  <c r="O2691" i="1"/>
  <c r="M2691" i="1"/>
  <c r="D2691" i="1"/>
  <c r="C2691" i="1"/>
  <c r="E2691" i="1" s="1"/>
  <c r="Q2690" i="1"/>
  <c r="O2690" i="1"/>
  <c r="M2690" i="1"/>
  <c r="D2690" i="1"/>
  <c r="C2690" i="1"/>
  <c r="Q2689" i="1"/>
  <c r="O2689" i="1"/>
  <c r="M2689" i="1"/>
  <c r="E2689" i="1"/>
  <c r="D2689" i="1"/>
  <c r="C2689" i="1"/>
  <c r="Q2688" i="1"/>
  <c r="O2688" i="1"/>
  <c r="M2688" i="1"/>
  <c r="D2688" i="1"/>
  <c r="C2688" i="1"/>
  <c r="E2688" i="1" s="1"/>
  <c r="Q2687" i="1"/>
  <c r="O2687" i="1"/>
  <c r="M2687" i="1"/>
  <c r="D2687" i="1"/>
  <c r="C2687" i="1"/>
  <c r="E2687" i="1" s="1"/>
  <c r="Q2686" i="1"/>
  <c r="O2686" i="1"/>
  <c r="M2686" i="1"/>
  <c r="D2686" i="1"/>
  <c r="C2686" i="1"/>
  <c r="Q2685" i="1"/>
  <c r="O2685" i="1"/>
  <c r="M2685" i="1"/>
  <c r="D2685" i="1"/>
  <c r="C2685" i="1"/>
  <c r="E2685" i="1" s="1"/>
  <c r="Q2684" i="1"/>
  <c r="O2684" i="1"/>
  <c r="M2684" i="1"/>
  <c r="D2684" i="1"/>
  <c r="C2684" i="1"/>
  <c r="E2684" i="1" s="1"/>
  <c r="Q2683" i="1"/>
  <c r="O2683" i="1"/>
  <c r="M2683" i="1"/>
  <c r="D2683" i="1"/>
  <c r="C2683" i="1"/>
  <c r="Q2682" i="1"/>
  <c r="O2682" i="1"/>
  <c r="M2682" i="1"/>
  <c r="D2682" i="1"/>
  <c r="C2682" i="1"/>
  <c r="Q2681" i="1"/>
  <c r="O2681" i="1"/>
  <c r="M2681" i="1"/>
  <c r="E2681" i="1"/>
  <c r="D2681" i="1"/>
  <c r="C2681" i="1"/>
  <c r="Q2680" i="1"/>
  <c r="O2680" i="1"/>
  <c r="M2680" i="1"/>
  <c r="D2680" i="1"/>
  <c r="C2680" i="1"/>
  <c r="Q2679" i="1"/>
  <c r="O2679" i="1"/>
  <c r="M2679" i="1"/>
  <c r="D2679" i="1"/>
  <c r="C2679" i="1"/>
  <c r="E2679" i="1" s="1"/>
  <c r="Q2678" i="1"/>
  <c r="O2678" i="1"/>
  <c r="M2678" i="1"/>
  <c r="D2678" i="1"/>
  <c r="C2678" i="1"/>
  <c r="Q2677" i="1"/>
  <c r="O2677" i="1"/>
  <c r="M2677" i="1"/>
  <c r="D2677" i="1"/>
  <c r="C2677" i="1"/>
  <c r="Q2676" i="1"/>
  <c r="O2676" i="1"/>
  <c r="M2676" i="1"/>
  <c r="D2676" i="1"/>
  <c r="C2676" i="1"/>
  <c r="Q2675" i="1"/>
  <c r="O2675" i="1"/>
  <c r="M2675" i="1"/>
  <c r="D2675" i="1"/>
  <c r="C2675" i="1"/>
  <c r="Q2674" i="1"/>
  <c r="O2674" i="1"/>
  <c r="M2674" i="1"/>
  <c r="D2674" i="1"/>
  <c r="C2674" i="1"/>
  <c r="E2674" i="1" s="1"/>
  <c r="Q2673" i="1"/>
  <c r="O2673" i="1"/>
  <c r="M2673" i="1"/>
  <c r="D2673" i="1"/>
  <c r="C2673" i="1"/>
  <c r="E2673" i="1" s="1"/>
  <c r="Q2672" i="1"/>
  <c r="O2672" i="1"/>
  <c r="M2672" i="1"/>
  <c r="D2672" i="1"/>
  <c r="C2672" i="1"/>
  <c r="Q2671" i="1"/>
  <c r="O2671" i="1"/>
  <c r="M2671" i="1"/>
  <c r="D2671" i="1"/>
  <c r="E2671" i="1" s="1"/>
  <c r="C2671" i="1"/>
  <c r="Q2670" i="1"/>
  <c r="O2670" i="1"/>
  <c r="M2670" i="1"/>
  <c r="D2670" i="1"/>
  <c r="E2670" i="1" s="1"/>
  <c r="C2670" i="1"/>
  <c r="Q2669" i="1"/>
  <c r="O2669" i="1"/>
  <c r="M2669" i="1"/>
  <c r="D2669" i="1"/>
  <c r="C2669" i="1"/>
  <c r="Q2668" i="1"/>
  <c r="O2668" i="1"/>
  <c r="M2668" i="1"/>
  <c r="D2668" i="1"/>
  <c r="C2668" i="1"/>
  <c r="E2668" i="1" s="1"/>
  <c r="Q2667" i="1"/>
  <c r="O2667" i="1"/>
  <c r="M2667" i="1"/>
  <c r="D2667" i="1"/>
  <c r="C2667" i="1"/>
  <c r="E2667" i="1" s="1"/>
  <c r="Q2666" i="1"/>
  <c r="O2666" i="1"/>
  <c r="M2666" i="1"/>
  <c r="D2666" i="1"/>
  <c r="C2666" i="1"/>
  <c r="E2666" i="1" s="1"/>
  <c r="Q2665" i="1"/>
  <c r="O2665" i="1"/>
  <c r="M2665" i="1"/>
  <c r="D2665" i="1"/>
  <c r="C2665" i="1"/>
  <c r="E2665" i="1" s="1"/>
  <c r="Q2664" i="1"/>
  <c r="O2664" i="1"/>
  <c r="M2664" i="1"/>
  <c r="D2664" i="1"/>
  <c r="C2664" i="1"/>
  <c r="E2664" i="1" s="1"/>
  <c r="Q2663" i="1"/>
  <c r="O2663" i="1"/>
  <c r="M2663" i="1"/>
  <c r="D2663" i="1"/>
  <c r="C2663" i="1"/>
  <c r="E2663" i="1" s="1"/>
  <c r="Q2662" i="1"/>
  <c r="O2662" i="1"/>
  <c r="M2662" i="1"/>
  <c r="D2662" i="1"/>
  <c r="C2662" i="1"/>
  <c r="Q2661" i="1"/>
  <c r="O2661" i="1"/>
  <c r="M2661" i="1"/>
  <c r="D2661" i="1"/>
  <c r="C2661" i="1"/>
  <c r="E2661" i="1" s="1"/>
  <c r="Q2660" i="1"/>
  <c r="O2660" i="1"/>
  <c r="M2660" i="1"/>
  <c r="D2660" i="1"/>
  <c r="C2660" i="1"/>
  <c r="E2660" i="1" s="1"/>
  <c r="Q2659" i="1"/>
  <c r="O2659" i="1"/>
  <c r="M2659" i="1"/>
  <c r="D2659" i="1"/>
  <c r="C2659" i="1"/>
  <c r="E2659" i="1" s="1"/>
  <c r="Q2658" i="1"/>
  <c r="O2658" i="1"/>
  <c r="M2658" i="1"/>
  <c r="D2658" i="1"/>
  <c r="C2658" i="1"/>
  <c r="Q2657" i="1"/>
  <c r="O2657" i="1"/>
  <c r="M2657" i="1"/>
  <c r="E2657" i="1"/>
  <c r="D2657" i="1"/>
  <c r="C2657" i="1"/>
  <c r="Q2656" i="1"/>
  <c r="O2656" i="1"/>
  <c r="M2656" i="1"/>
  <c r="D2656" i="1"/>
  <c r="C2656" i="1"/>
  <c r="E2656" i="1" s="1"/>
  <c r="Q2655" i="1"/>
  <c r="O2655" i="1"/>
  <c r="M2655" i="1"/>
  <c r="D2655" i="1"/>
  <c r="C2655" i="1"/>
  <c r="E2655" i="1" s="1"/>
  <c r="Q2654" i="1"/>
  <c r="O2654" i="1"/>
  <c r="M2654" i="1"/>
  <c r="D2654" i="1"/>
  <c r="C2654" i="1"/>
  <c r="Q2653" i="1"/>
  <c r="O2653" i="1"/>
  <c r="M2653" i="1"/>
  <c r="D2653" i="1"/>
  <c r="C2653" i="1"/>
  <c r="E2653" i="1" s="1"/>
  <c r="Q2652" i="1"/>
  <c r="O2652" i="1"/>
  <c r="M2652" i="1"/>
  <c r="D2652" i="1"/>
  <c r="C2652" i="1"/>
  <c r="E2652" i="1" s="1"/>
  <c r="Q2651" i="1"/>
  <c r="O2651" i="1"/>
  <c r="M2651" i="1"/>
  <c r="D2651" i="1"/>
  <c r="C2651" i="1"/>
  <c r="Q2650" i="1"/>
  <c r="O2650" i="1"/>
  <c r="M2650" i="1"/>
  <c r="D2650" i="1"/>
  <c r="C2650" i="1"/>
  <c r="Q2649" i="1"/>
  <c r="O2649" i="1"/>
  <c r="M2649" i="1"/>
  <c r="E2649" i="1"/>
  <c r="D2649" i="1"/>
  <c r="C2649" i="1"/>
  <c r="Q2648" i="1"/>
  <c r="O2648" i="1"/>
  <c r="M2648" i="1"/>
  <c r="D2648" i="1"/>
  <c r="C2648" i="1"/>
  <c r="Q2647" i="1"/>
  <c r="O2647" i="1"/>
  <c r="M2647" i="1"/>
  <c r="D2647" i="1"/>
  <c r="C2647" i="1"/>
  <c r="E2647" i="1" s="1"/>
  <c r="Q2646" i="1"/>
  <c r="O2646" i="1"/>
  <c r="M2646" i="1"/>
  <c r="D2646" i="1"/>
  <c r="C2646" i="1"/>
  <c r="Q2645" i="1"/>
  <c r="O2645" i="1"/>
  <c r="M2645" i="1"/>
  <c r="D2645" i="1"/>
  <c r="C2645" i="1"/>
  <c r="Q2644" i="1"/>
  <c r="O2644" i="1"/>
  <c r="M2644" i="1"/>
  <c r="D2644" i="1"/>
  <c r="C2644" i="1"/>
  <c r="Q2643" i="1"/>
  <c r="O2643" i="1"/>
  <c r="M2643" i="1"/>
  <c r="D2643" i="1"/>
  <c r="C2643" i="1"/>
  <c r="Q2642" i="1"/>
  <c r="O2642" i="1"/>
  <c r="M2642" i="1"/>
  <c r="D2642" i="1"/>
  <c r="C2642" i="1"/>
  <c r="E2642" i="1" s="1"/>
  <c r="Q2641" i="1"/>
  <c r="O2641" i="1"/>
  <c r="M2641" i="1"/>
  <c r="D2641" i="1"/>
  <c r="C2641" i="1"/>
  <c r="E2641" i="1" s="1"/>
  <c r="Q2640" i="1"/>
  <c r="O2640" i="1"/>
  <c r="M2640" i="1"/>
  <c r="D2640" i="1"/>
  <c r="C2640" i="1"/>
  <c r="Q2639" i="1"/>
  <c r="O2639" i="1"/>
  <c r="M2639" i="1"/>
  <c r="D2639" i="1"/>
  <c r="E2639" i="1" s="1"/>
  <c r="C2639" i="1"/>
  <c r="Q2638" i="1"/>
  <c r="O2638" i="1"/>
  <c r="M2638" i="1"/>
  <c r="D2638" i="1"/>
  <c r="E2638" i="1" s="1"/>
  <c r="C2638" i="1"/>
  <c r="Q2637" i="1"/>
  <c r="O2637" i="1"/>
  <c r="M2637" i="1"/>
  <c r="D2637" i="1"/>
  <c r="C2637" i="1"/>
  <c r="Q2636" i="1"/>
  <c r="O2636" i="1"/>
  <c r="M2636" i="1"/>
  <c r="D2636" i="1"/>
  <c r="C2636" i="1"/>
  <c r="E2636" i="1" s="1"/>
  <c r="Q2635" i="1"/>
  <c r="O2635" i="1"/>
  <c r="M2635" i="1"/>
  <c r="D2635" i="1"/>
  <c r="C2635" i="1"/>
  <c r="E2635" i="1" s="1"/>
  <c r="Q2634" i="1"/>
  <c r="O2634" i="1"/>
  <c r="M2634" i="1"/>
  <c r="D2634" i="1"/>
  <c r="C2634" i="1"/>
  <c r="E2634" i="1" s="1"/>
  <c r="Q2633" i="1"/>
  <c r="O2633" i="1"/>
  <c r="M2633" i="1"/>
  <c r="D2633" i="1"/>
  <c r="C2633" i="1"/>
  <c r="E2633" i="1" s="1"/>
  <c r="Q2632" i="1"/>
  <c r="O2632" i="1"/>
  <c r="M2632" i="1"/>
  <c r="D2632" i="1"/>
  <c r="C2632" i="1"/>
  <c r="E2632" i="1" s="1"/>
  <c r="Q2631" i="1"/>
  <c r="O2631" i="1"/>
  <c r="M2631" i="1"/>
  <c r="D2631" i="1"/>
  <c r="C2631" i="1"/>
  <c r="E2631" i="1" s="1"/>
  <c r="Q2630" i="1"/>
  <c r="O2630" i="1"/>
  <c r="M2630" i="1"/>
  <c r="D2630" i="1"/>
  <c r="C2630" i="1"/>
  <c r="Q2629" i="1"/>
  <c r="O2629" i="1"/>
  <c r="M2629" i="1"/>
  <c r="D2629" i="1"/>
  <c r="C2629" i="1"/>
  <c r="E2629" i="1" s="1"/>
  <c r="Q2628" i="1"/>
  <c r="O2628" i="1"/>
  <c r="M2628" i="1"/>
  <c r="D2628" i="1"/>
  <c r="C2628" i="1"/>
  <c r="E2628" i="1" s="1"/>
  <c r="Q2627" i="1"/>
  <c r="O2627" i="1"/>
  <c r="M2627" i="1"/>
  <c r="D2627" i="1"/>
  <c r="C2627" i="1"/>
  <c r="E2627" i="1" s="1"/>
  <c r="Q2626" i="1"/>
  <c r="O2626" i="1"/>
  <c r="M2626" i="1"/>
  <c r="D2626" i="1"/>
  <c r="C2626" i="1"/>
  <c r="Q2625" i="1"/>
  <c r="O2625" i="1"/>
  <c r="M2625" i="1"/>
  <c r="E2625" i="1"/>
  <c r="D2625" i="1"/>
  <c r="C2625" i="1"/>
  <c r="Q2624" i="1"/>
  <c r="O2624" i="1"/>
  <c r="M2624" i="1"/>
  <c r="D2624" i="1"/>
  <c r="C2624" i="1"/>
  <c r="E2624" i="1" s="1"/>
  <c r="Q2623" i="1"/>
  <c r="O2623" i="1"/>
  <c r="M2623" i="1"/>
  <c r="D2623" i="1"/>
  <c r="C2623" i="1"/>
  <c r="E2623" i="1" s="1"/>
  <c r="Q2622" i="1"/>
  <c r="O2622" i="1"/>
  <c r="M2622" i="1"/>
  <c r="D2622" i="1"/>
  <c r="C2622" i="1"/>
  <c r="Q2621" i="1"/>
  <c r="O2621" i="1"/>
  <c r="M2621" i="1"/>
  <c r="D2621" i="1"/>
  <c r="C2621" i="1"/>
  <c r="E2621" i="1" s="1"/>
  <c r="Q2620" i="1"/>
  <c r="O2620" i="1"/>
  <c r="M2620" i="1"/>
  <c r="D2620" i="1"/>
  <c r="C2620" i="1"/>
  <c r="E2620" i="1" s="1"/>
  <c r="Q2619" i="1"/>
  <c r="O2619" i="1"/>
  <c r="M2619" i="1"/>
  <c r="D2619" i="1"/>
  <c r="C2619" i="1"/>
  <c r="Q2618" i="1"/>
  <c r="O2618" i="1"/>
  <c r="M2618" i="1"/>
  <c r="D2618" i="1"/>
  <c r="C2618" i="1"/>
  <c r="Q2617" i="1"/>
  <c r="O2617" i="1"/>
  <c r="M2617" i="1"/>
  <c r="E2617" i="1"/>
  <c r="D2617" i="1"/>
  <c r="C2617" i="1"/>
  <c r="Q2616" i="1"/>
  <c r="O2616" i="1"/>
  <c r="M2616" i="1"/>
  <c r="D2616" i="1"/>
  <c r="C2616" i="1"/>
  <c r="Q2615" i="1"/>
  <c r="O2615" i="1"/>
  <c r="M2615" i="1"/>
  <c r="D2615" i="1"/>
  <c r="C2615" i="1"/>
  <c r="E2615" i="1" s="1"/>
  <c r="Q2614" i="1"/>
  <c r="O2614" i="1"/>
  <c r="M2614" i="1"/>
  <c r="D2614" i="1"/>
  <c r="C2614" i="1"/>
  <c r="Q2613" i="1"/>
  <c r="O2613" i="1"/>
  <c r="M2613" i="1"/>
  <c r="D2613" i="1"/>
  <c r="C2613" i="1"/>
  <c r="Q2612" i="1"/>
  <c r="O2612" i="1"/>
  <c r="M2612" i="1"/>
  <c r="D2612" i="1"/>
  <c r="C2612" i="1"/>
  <c r="Q2611" i="1"/>
  <c r="O2611" i="1"/>
  <c r="M2611" i="1"/>
  <c r="D2611" i="1"/>
  <c r="C2611" i="1"/>
  <c r="Q2610" i="1"/>
  <c r="O2610" i="1"/>
  <c r="M2610" i="1"/>
  <c r="D2610" i="1"/>
  <c r="C2610" i="1"/>
  <c r="E2610" i="1" s="1"/>
  <c r="Q2609" i="1"/>
  <c r="O2609" i="1"/>
  <c r="M2609" i="1"/>
  <c r="D2609" i="1"/>
  <c r="C2609" i="1"/>
  <c r="E2609" i="1" s="1"/>
  <c r="Q2608" i="1"/>
  <c r="O2608" i="1"/>
  <c r="M2608" i="1"/>
  <c r="D2608" i="1"/>
  <c r="C2608" i="1"/>
  <c r="Q2607" i="1"/>
  <c r="O2607" i="1"/>
  <c r="M2607" i="1"/>
  <c r="D2607" i="1"/>
  <c r="E2607" i="1" s="1"/>
  <c r="C2607" i="1"/>
  <c r="Q2606" i="1"/>
  <c r="O2606" i="1"/>
  <c r="M2606" i="1"/>
  <c r="D2606" i="1"/>
  <c r="E2606" i="1" s="1"/>
  <c r="C2606" i="1"/>
  <c r="Q2605" i="1"/>
  <c r="O2605" i="1"/>
  <c r="M2605" i="1"/>
  <c r="D2605" i="1"/>
  <c r="C2605" i="1"/>
  <c r="E2605" i="1" s="1"/>
  <c r="Q2604" i="1"/>
  <c r="O2604" i="1"/>
  <c r="M2604" i="1"/>
  <c r="D2604" i="1"/>
  <c r="C2604" i="1"/>
  <c r="E2604" i="1" s="1"/>
  <c r="Q2603" i="1"/>
  <c r="O2603" i="1"/>
  <c r="M2603" i="1"/>
  <c r="D2603" i="1"/>
  <c r="C2603" i="1"/>
  <c r="E2603" i="1" s="1"/>
  <c r="Q2602" i="1"/>
  <c r="O2602" i="1"/>
  <c r="M2602" i="1"/>
  <c r="D2602" i="1"/>
  <c r="C2602" i="1"/>
  <c r="E2602" i="1" s="1"/>
  <c r="Q2601" i="1"/>
  <c r="O2601" i="1"/>
  <c r="M2601" i="1"/>
  <c r="D2601" i="1"/>
  <c r="C2601" i="1"/>
  <c r="E2601" i="1" s="1"/>
  <c r="Q2600" i="1"/>
  <c r="O2600" i="1"/>
  <c r="M2600" i="1"/>
  <c r="D2600" i="1"/>
  <c r="C2600" i="1"/>
  <c r="E2600" i="1" s="1"/>
  <c r="Q2599" i="1"/>
  <c r="O2599" i="1"/>
  <c r="M2599" i="1"/>
  <c r="D2599" i="1"/>
  <c r="C2599" i="1"/>
  <c r="E2599" i="1" s="1"/>
  <c r="Q2598" i="1"/>
  <c r="O2598" i="1"/>
  <c r="M2598" i="1"/>
  <c r="D2598" i="1"/>
  <c r="E2598" i="1" s="1"/>
  <c r="C2598" i="1"/>
  <c r="Q2597" i="1"/>
  <c r="O2597" i="1"/>
  <c r="M2597" i="1"/>
  <c r="D2597" i="1"/>
  <c r="C2597" i="1"/>
  <c r="Q2596" i="1"/>
  <c r="O2596" i="1"/>
  <c r="M2596" i="1"/>
  <c r="D2596" i="1"/>
  <c r="C2596" i="1"/>
  <c r="E2596" i="1" s="1"/>
  <c r="Q2595" i="1"/>
  <c r="O2595" i="1"/>
  <c r="M2595" i="1"/>
  <c r="D2595" i="1"/>
  <c r="C2595" i="1"/>
  <c r="E2595" i="1" s="1"/>
  <c r="Q2594" i="1"/>
  <c r="O2594" i="1"/>
  <c r="M2594" i="1"/>
  <c r="D2594" i="1"/>
  <c r="C2594" i="1"/>
  <c r="E2594" i="1" s="1"/>
  <c r="Q2593" i="1"/>
  <c r="O2593" i="1"/>
  <c r="M2593" i="1"/>
  <c r="D2593" i="1"/>
  <c r="C2593" i="1"/>
  <c r="E2593" i="1" s="1"/>
  <c r="Q2592" i="1"/>
  <c r="O2592" i="1"/>
  <c r="M2592" i="1"/>
  <c r="D2592" i="1"/>
  <c r="C2592" i="1"/>
  <c r="E2592" i="1" s="1"/>
  <c r="Q2591" i="1"/>
  <c r="O2591" i="1"/>
  <c r="M2591" i="1"/>
  <c r="D2591" i="1"/>
  <c r="C2591" i="1"/>
  <c r="E2591" i="1" s="1"/>
  <c r="Q2590" i="1"/>
  <c r="O2590" i="1"/>
  <c r="M2590" i="1"/>
  <c r="D2590" i="1"/>
  <c r="E2590" i="1" s="1"/>
  <c r="C2590" i="1"/>
  <c r="Q2589" i="1"/>
  <c r="O2589" i="1"/>
  <c r="M2589" i="1"/>
  <c r="D2589" i="1"/>
  <c r="C2589" i="1"/>
  <c r="Q2588" i="1"/>
  <c r="O2588" i="1"/>
  <c r="M2588" i="1"/>
  <c r="D2588" i="1"/>
  <c r="C2588" i="1"/>
  <c r="Q2587" i="1"/>
  <c r="O2587" i="1"/>
  <c r="M2587" i="1"/>
  <c r="D2587" i="1"/>
  <c r="C2587" i="1"/>
  <c r="E2587" i="1" s="1"/>
  <c r="Q2586" i="1"/>
  <c r="O2586" i="1"/>
  <c r="M2586" i="1"/>
  <c r="D2586" i="1"/>
  <c r="C2586" i="1"/>
  <c r="E2586" i="1" s="1"/>
  <c r="Q2585" i="1"/>
  <c r="O2585" i="1"/>
  <c r="M2585" i="1"/>
  <c r="D2585" i="1"/>
  <c r="C2585" i="1"/>
  <c r="E2585" i="1" s="1"/>
  <c r="Q2584" i="1"/>
  <c r="O2584" i="1"/>
  <c r="M2584" i="1"/>
  <c r="D2584" i="1"/>
  <c r="C2584" i="1"/>
  <c r="E2584" i="1" s="1"/>
  <c r="Q2583" i="1"/>
  <c r="O2583" i="1"/>
  <c r="M2583" i="1"/>
  <c r="D2583" i="1"/>
  <c r="E2583" i="1" s="1"/>
  <c r="C2583" i="1"/>
  <c r="Q2582" i="1"/>
  <c r="O2582" i="1"/>
  <c r="M2582" i="1"/>
  <c r="D2582" i="1"/>
  <c r="C2582" i="1"/>
  <c r="E2582" i="1" s="1"/>
  <c r="Q2581" i="1"/>
  <c r="O2581" i="1"/>
  <c r="M2581" i="1"/>
  <c r="D2581" i="1"/>
  <c r="C2581" i="1"/>
  <c r="Q2580" i="1"/>
  <c r="O2580" i="1"/>
  <c r="M2580" i="1"/>
  <c r="D2580" i="1"/>
  <c r="C2580" i="1"/>
  <c r="Q2579" i="1"/>
  <c r="O2579" i="1"/>
  <c r="M2579" i="1"/>
  <c r="D2579" i="1"/>
  <c r="C2579" i="1"/>
  <c r="Q2578" i="1"/>
  <c r="O2578" i="1"/>
  <c r="M2578" i="1"/>
  <c r="D2578" i="1"/>
  <c r="C2578" i="1"/>
  <c r="E2578" i="1" s="1"/>
  <c r="Q2577" i="1"/>
  <c r="O2577" i="1"/>
  <c r="M2577" i="1"/>
  <c r="D2577" i="1"/>
  <c r="E2577" i="1" s="1"/>
  <c r="C2577" i="1"/>
  <c r="Q2576" i="1"/>
  <c r="O2576" i="1"/>
  <c r="M2576" i="1"/>
  <c r="D2576" i="1"/>
  <c r="C2576" i="1"/>
  <c r="Q2575" i="1"/>
  <c r="O2575" i="1"/>
  <c r="M2575" i="1"/>
  <c r="D2575" i="1"/>
  <c r="E2575" i="1" s="1"/>
  <c r="C2575" i="1"/>
  <c r="Q2574" i="1"/>
  <c r="O2574" i="1"/>
  <c r="M2574" i="1"/>
  <c r="D2574" i="1"/>
  <c r="E2574" i="1" s="1"/>
  <c r="C2574" i="1"/>
  <c r="Q2573" i="1"/>
  <c r="O2573" i="1"/>
  <c r="M2573" i="1"/>
  <c r="D2573" i="1"/>
  <c r="C2573" i="1"/>
  <c r="Q2572" i="1"/>
  <c r="O2572" i="1"/>
  <c r="M2572" i="1"/>
  <c r="D2572" i="1"/>
  <c r="C2572" i="1"/>
  <c r="E2572" i="1" s="1"/>
  <c r="Q2571" i="1"/>
  <c r="O2571" i="1"/>
  <c r="M2571" i="1"/>
  <c r="D2571" i="1"/>
  <c r="C2571" i="1"/>
  <c r="E2571" i="1" s="1"/>
  <c r="Q2570" i="1"/>
  <c r="O2570" i="1"/>
  <c r="M2570" i="1"/>
  <c r="D2570" i="1"/>
  <c r="C2570" i="1"/>
  <c r="E2570" i="1" s="1"/>
  <c r="Q2569" i="1"/>
  <c r="O2569" i="1"/>
  <c r="M2569" i="1"/>
  <c r="D2569" i="1"/>
  <c r="C2569" i="1"/>
  <c r="E2569" i="1" s="1"/>
  <c r="Q2568" i="1"/>
  <c r="O2568" i="1"/>
  <c r="M2568" i="1"/>
  <c r="D2568" i="1"/>
  <c r="C2568" i="1"/>
  <c r="E2568" i="1" s="1"/>
  <c r="Q2567" i="1"/>
  <c r="O2567" i="1"/>
  <c r="M2567" i="1"/>
  <c r="D2567" i="1"/>
  <c r="C2567" i="1"/>
  <c r="E2567" i="1" s="1"/>
  <c r="Q2566" i="1"/>
  <c r="O2566" i="1"/>
  <c r="M2566" i="1"/>
  <c r="D2566" i="1"/>
  <c r="C2566" i="1"/>
  <c r="Q2565" i="1"/>
  <c r="O2565" i="1"/>
  <c r="M2565" i="1"/>
  <c r="D2565" i="1"/>
  <c r="C2565" i="1"/>
  <c r="Q2564" i="1"/>
  <c r="O2564" i="1"/>
  <c r="M2564" i="1"/>
  <c r="D2564" i="1"/>
  <c r="C2564" i="1"/>
  <c r="Q2563" i="1"/>
  <c r="O2563" i="1"/>
  <c r="M2563" i="1"/>
  <c r="D2563" i="1"/>
  <c r="C2563" i="1"/>
  <c r="Q2562" i="1"/>
  <c r="O2562" i="1"/>
  <c r="M2562" i="1"/>
  <c r="D2562" i="1"/>
  <c r="C2562" i="1"/>
  <c r="Q2561" i="1"/>
  <c r="O2561" i="1"/>
  <c r="M2561" i="1"/>
  <c r="D2561" i="1"/>
  <c r="E2561" i="1" s="1"/>
  <c r="C2561" i="1"/>
  <c r="Q2560" i="1"/>
  <c r="O2560" i="1"/>
  <c r="M2560" i="1"/>
  <c r="D2560" i="1"/>
  <c r="C2560" i="1"/>
  <c r="Q2559" i="1"/>
  <c r="O2559" i="1"/>
  <c r="M2559" i="1"/>
  <c r="D2559" i="1"/>
  <c r="C2559" i="1"/>
  <c r="E2559" i="1" s="1"/>
  <c r="Q2558" i="1"/>
  <c r="O2558" i="1"/>
  <c r="M2558" i="1"/>
  <c r="D2558" i="1"/>
  <c r="E2558" i="1" s="1"/>
  <c r="C2558" i="1"/>
  <c r="Q2557" i="1"/>
  <c r="O2557" i="1"/>
  <c r="M2557" i="1"/>
  <c r="D2557" i="1"/>
  <c r="C2557" i="1"/>
  <c r="Q2556" i="1"/>
  <c r="O2556" i="1"/>
  <c r="M2556" i="1"/>
  <c r="D2556" i="1"/>
  <c r="C2556" i="1"/>
  <c r="Q2555" i="1"/>
  <c r="O2555" i="1"/>
  <c r="M2555" i="1"/>
  <c r="D2555" i="1"/>
  <c r="C2555" i="1"/>
  <c r="E2555" i="1" s="1"/>
  <c r="Q2554" i="1"/>
  <c r="O2554" i="1"/>
  <c r="M2554" i="1"/>
  <c r="D2554" i="1"/>
  <c r="C2554" i="1"/>
  <c r="E2554" i="1" s="1"/>
  <c r="Q2553" i="1"/>
  <c r="O2553" i="1"/>
  <c r="M2553" i="1"/>
  <c r="D2553" i="1"/>
  <c r="C2553" i="1"/>
  <c r="E2553" i="1" s="1"/>
  <c r="Q2552" i="1"/>
  <c r="O2552" i="1"/>
  <c r="M2552" i="1"/>
  <c r="D2552" i="1"/>
  <c r="C2552" i="1"/>
  <c r="Q2551" i="1"/>
  <c r="O2551" i="1"/>
  <c r="M2551" i="1"/>
  <c r="D2551" i="1"/>
  <c r="E2551" i="1" s="1"/>
  <c r="C2551" i="1"/>
  <c r="Q2550" i="1"/>
  <c r="O2550" i="1"/>
  <c r="M2550" i="1"/>
  <c r="D2550" i="1"/>
  <c r="C2550" i="1"/>
  <c r="E2550" i="1" s="1"/>
  <c r="Q2549" i="1"/>
  <c r="O2549" i="1"/>
  <c r="M2549" i="1"/>
  <c r="D2549" i="1"/>
  <c r="C2549" i="1"/>
  <c r="Q2548" i="1"/>
  <c r="O2548" i="1"/>
  <c r="M2548" i="1"/>
  <c r="D2548" i="1"/>
  <c r="C2548" i="1"/>
  <c r="Q2547" i="1"/>
  <c r="O2547" i="1"/>
  <c r="M2547" i="1"/>
  <c r="D2547" i="1"/>
  <c r="C2547" i="1"/>
  <c r="Q2546" i="1"/>
  <c r="O2546" i="1"/>
  <c r="M2546" i="1"/>
  <c r="D2546" i="1"/>
  <c r="C2546" i="1"/>
  <c r="E2546" i="1" s="1"/>
  <c r="Q2545" i="1"/>
  <c r="O2545" i="1"/>
  <c r="M2545" i="1"/>
  <c r="D2545" i="1"/>
  <c r="E2545" i="1" s="1"/>
  <c r="C2545" i="1"/>
  <c r="Q2544" i="1"/>
  <c r="O2544" i="1"/>
  <c r="M2544" i="1"/>
  <c r="D2544" i="1"/>
  <c r="C2544" i="1"/>
  <c r="Q2543" i="1"/>
  <c r="O2543" i="1"/>
  <c r="M2543" i="1"/>
  <c r="D2543" i="1"/>
  <c r="C2543" i="1"/>
  <c r="E2543" i="1" s="1"/>
  <c r="Q2542" i="1"/>
  <c r="O2542" i="1"/>
  <c r="M2542" i="1"/>
  <c r="D2542" i="1"/>
  <c r="E2542" i="1" s="1"/>
  <c r="C2542" i="1"/>
  <c r="Q2541" i="1"/>
  <c r="O2541" i="1"/>
  <c r="M2541" i="1"/>
  <c r="D2541" i="1"/>
  <c r="C2541" i="1"/>
  <c r="Q2540" i="1"/>
  <c r="O2540" i="1"/>
  <c r="M2540" i="1"/>
  <c r="D2540" i="1"/>
  <c r="C2540" i="1"/>
  <c r="E2540" i="1" s="1"/>
  <c r="Q2539" i="1"/>
  <c r="O2539" i="1"/>
  <c r="M2539" i="1"/>
  <c r="D2539" i="1"/>
  <c r="C2539" i="1"/>
  <c r="E2539" i="1" s="1"/>
  <c r="Q2538" i="1"/>
  <c r="O2538" i="1"/>
  <c r="M2538" i="1"/>
  <c r="D2538" i="1"/>
  <c r="C2538" i="1"/>
  <c r="E2538" i="1" s="1"/>
  <c r="Q2537" i="1"/>
  <c r="O2537" i="1"/>
  <c r="M2537" i="1"/>
  <c r="D2537" i="1"/>
  <c r="C2537" i="1"/>
  <c r="E2537" i="1" s="1"/>
  <c r="Q2536" i="1"/>
  <c r="O2536" i="1"/>
  <c r="M2536" i="1"/>
  <c r="D2536" i="1"/>
  <c r="C2536" i="1"/>
  <c r="E2536" i="1" s="1"/>
  <c r="Q2535" i="1"/>
  <c r="O2535" i="1"/>
  <c r="M2535" i="1"/>
  <c r="D2535" i="1"/>
  <c r="C2535" i="1"/>
  <c r="E2535" i="1" s="1"/>
  <c r="Q2534" i="1"/>
  <c r="O2534" i="1"/>
  <c r="M2534" i="1"/>
  <c r="D2534" i="1"/>
  <c r="C2534" i="1"/>
  <c r="Q2533" i="1"/>
  <c r="O2533" i="1"/>
  <c r="M2533" i="1"/>
  <c r="D2533" i="1"/>
  <c r="C2533" i="1"/>
  <c r="Q2532" i="1"/>
  <c r="O2532" i="1"/>
  <c r="M2532" i="1"/>
  <c r="D2532" i="1"/>
  <c r="C2532" i="1"/>
  <c r="Q2531" i="1"/>
  <c r="O2531" i="1"/>
  <c r="M2531" i="1"/>
  <c r="D2531" i="1"/>
  <c r="C2531" i="1"/>
  <c r="Q2530" i="1"/>
  <c r="O2530" i="1"/>
  <c r="M2530" i="1"/>
  <c r="D2530" i="1"/>
  <c r="C2530" i="1"/>
  <c r="Q2529" i="1"/>
  <c r="O2529" i="1"/>
  <c r="M2529" i="1"/>
  <c r="D2529" i="1"/>
  <c r="C2529" i="1"/>
  <c r="E2529" i="1" s="1"/>
  <c r="Q2528" i="1"/>
  <c r="O2528" i="1"/>
  <c r="M2528" i="1"/>
  <c r="D2528" i="1"/>
  <c r="C2528" i="1"/>
  <c r="Q2527" i="1"/>
  <c r="O2527" i="1"/>
  <c r="M2527" i="1"/>
  <c r="D2527" i="1"/>
  <c r="C2527" i="1"/>
  <c r="E2527" i="1" s="1"/>
  <c r="Q2526" i="1"/>
  <c r="O2526" i="1"/>
  <c r="M2526" i="1"/>
  <c r="D2526" i="1"/>
  <c r="E2526" i="1" s="1"/>
  <c r="C2526" i="1"/>
  <c r="Q2525" i="1"/>
  <c r="O2525" i="1"/>
  <c r="M2525" i="1"/>
  <c r="D2525" i="1"/>
  <c r="C2525" i="1"/>
  <c r="Q2524" i="1"/>
  <c r="O2524" i="1"/>
  <c r="M2524" i="1"/>
  <c r="D2524" i="1"/>
  <c r="C2524" i="1"/>
  <c r="Q2523" i="1"/>
  <c r="O2523" i="1"/>
  <c r="M2523" i="1"/>
  <c r="D2523" i="1"/>
  <c r="C2523" i="1"/>
  <c r="E2523" i="1" s="1"/>
  <c r="Q2522" i="1"/>
  <c r="O2522" i="1"/>
  <c r="M2522" i="1"/>
  <c r="D2522" i="1"/>
  <c r="C2522" i="1"/>
  <c r="E2522" i="1" s="1"/>
  <c r="Q2521" i="1"/>
  <c r="O2521" i="1"/>
  <c r="M2521" i="1"/>
  <c r="D2521" i="1"/>
  <c r="C2521" i="1"/>
  <c r="E2521" i="1" s="1"/>
  <c r="Q2520" i="1"/>
  <c r="O2520" i="1"/>
  <c r="M2520" i="1"/>
  <c r="D2520" i="1"/>
  <c r="C2520" i="1"/>
  <c r="Q2519" i="1"/>
  <c r="O2519" i="1"/>
  <c r="M2519" i="1"/>
  <c r="D2519" i="1"/>
  <c r="E2519" i="1" s="1"/>
  <c r="C2519" i="1"/>
  <c r="Q2518" i="1"/>
  <c r="O2518" i="1"/>
  <c r="M2518" i="1"/>
  <c r="D2518" i="1"/>
  <c r="E2518" i="1" s="1"/>
  <c r="C2518" i="1"/>
  <c r="Q2517" i="1"/>
  <c r="O2517" i="1"/>
  <c r="M2517" i="1"/>
  <c r="D2517" i="1"/>
  <c r="C2517" i="1"/>
  <c r="Q2516" i="1"/>
  <c r="O2516" i="1"/>
  <c r="M2516" i="1"/>
  <c r="D2516" i="1"/>
  <c r="C2516" i="1"/>
  <c r="E2516" i="1" s="1"/>
  <c r="Q2515" i="1"/>
  <c r="O2515" i="1"/>
  <c r="M2515" i="1"/>
  <c r="D2515" i="1"/>
  <c r="C2515" i="1"/>
  <c r="E2515" i="1" s="1"/>
  <c r="Q2514" i="1"/>
  <c r="O2514" i="1"/>
  <c r="M2514" i="1"/>
  <c r="D2514" i="1"/>
  <c r="C2514" i="1"/>
  <c r="E2514" i="1" s="1"/>
  <c r="Q2513" i="1"/>
  <c r="O2513" i="1"/>
  <c r="M2513" i="1"/>
  <c r="D2513" i="1"/>
  <c r="C2513" i="1"/>
  <c r="E2513" i="1" s="1"/>
  <c r="Q2512" i="1"/>
  <c r="O2512" i="1"/>
  <c r="M2512" i="1"/>
  <c r="D2512" i="1"/>
  <c r="C2512" i="1"/>
  <c r="E2512" i="1" s="1"/>
  <c r="Q2511" i="1"/>
  <c r="O2511" i="1"/>
  <c r="M2511" i="1"/>
  <c r="D2511" i="1"/>
  <c r="C2511" i="1"/>
  <c r="E2511" i="1" s="1"/>
  <c r="Q2510" i="1"/>
  <c r="O2510" i="1"/>
  <c r="M2510" i="1"/>
  <c r="D2510" i="1"/>
  <c r="C2510" i="1"/>
  <c r="Q2509" i="1"/>
  <c r="O2509" i="1"/>
  <c r="M2509" i="1"/>
  <c r="D2509" i="1"/>
  <c r="C2509" i="1"/>
  <c r="Q2508" i="1"/>
  <c r="O2508" i="1"/>
  <c r="M2508" i="1"/>
  <c r="D2508" i="1"/>
  <c r="C2508" i="1"/>
  <c r="Q2507" i="1"/>
  <c r="O2507" i="1"/>
  <c r="M2507" i="1"/>
  <c r="D2507" i="1"/>
  <c r="C2507" i="1"/>
  <c r="Q2506" i="1"/>
  <c r="O2506" i="1"/>
  <c r="M2506" i="1"/>
  <c r="D2506" i="1"/>
  <c r="C2506" i="1"/>
  <c r="E2506" i="1" s="1"/>
  <c r="Q2505" i="1"/>
  <c r="O2505" i="1"/>
  <c r="M2505" i="1"/>
  <c r="D2505" i="1"/>
  <c r="E2505" i="1" s="1"/>
  <c r="C2505" i="1"/>
  <c r="Q2504" i="1"/>
  <c r="O2504" i="1"/>
  <c r="M2504" i="1"/>
  <c r="D2504" i="1"/>
  <c r="C2504" i="1"/>
  <c r="Q2503" i="1"/>
  <c r="O2503" i="1"/>
  <c r="M2503" i="1"/>
  <c r="D2503" i="1"/>
  <c r="C2503" i="1"/>
  <c r="E2503" i="1" s="1"/>
  <c r="Q2502" i="1"/>
  <c r="O2502" i="1"/>
  <c r="M2502" i="1"/>
  <c r="D2502" i="1"/>
  <c r="C2502" i="1"/>
  <c r="Q2501" i="1"/>
  <c r="O2501" i="1"/>
  <c r="M2501" i="1"/>
  <c r="D2501" i="1"/>
  <c r="C2501" i="1"/>
  <c r="Q2500" i="1"/>
  <c r="O2500" i="1"/>
  <c r="M2500" i="1"/>
  <c r="D2500" i="1"/>
  <c r="C2500" i="1"/>
  <c r="E2500" i="1" s="1"/>
  <c r="Q2499" i="1"/>
  <c r="O2499" i="1"/>
  <c r="M2499" i="1"/>
  <c r="D2499" i="1"/>
  <c r="C2499" i="1"/>
  <c r="E2499" i="1" s="1"/>
  <c r="Q2498" i="1"/>
  <c r="O2498" i="1"/>
  <c r="M2498" i="1"/>
  <c r="D2498" i="1"/>
  <c r="C2498" i="1"/>
  <c r="Q2497" i="1"/>
  <c r="O2497" i="1"/>
  <c r="M2497" i="1"/>
  <c r="E2497" i="1"/>
  <c r="D2497" i="1"/>
  <c r="C2497" i="1"/>
  <c r="Q2496" i="1"/>
  <c r="O2496" i="1"/>
  <c r="M2496" i="1"/>
  <c r="D2496" i="1"/>
  <c r="C2496" i="1"/>
  <c r="E2496" i="1" s="1"/>
  <c r="Q2495" i="1"/>
  <c r="O2495" i="1"/>
  <c r="M2495" i="1"/>
  <c r="D2495" i="1"/>
  <c r="C2495" i="1"/>
  <c r="E2495" i="1" s="1"/>
  <c r="Q2494" i="1"/>
  <c r="O2494" i="1"/>
  <c r="M2494" i="1"/>
  <c r="D2494" i="1"/>
  <c r="C2494" i="1"/>
  <c r="E2494" i="1" s="1"/>
  <c r="Q2493" i="1"/>
  <c r="O2493" i="1"/>
  <c r="M2493" i="1"/>
  <c r="D2493" i="1"/>
  <c r="E2493" i="1" s="1"/>
  <c r="C2493" i="1"/>
  <c r="Q2492" i="1"/>
  <c r="O2492" i="1"/>
  <c r="M2492" i="1"/>
  <c r="D2492" i="1"/>
  <c r="E2492" i="1" s="1"/>
  <c r="C2492" i="1"/>
  <c r="Q2491" i="1"/>
  <c r="O2491" i="1"/>
  <c r="M2491" i="1"/>
  <c r="D2491" i="1"/>
  <c r="C2491" i="1"/>
  <c r="Q2490" i="1"/>
  <c r="O2490" i="1"/>
  <c r="M2490" i="1"/>
  <c r="D2490" i="1"/>
  <c r="C2490" i="1"/>
  <c r="E2490" i="1" s="1"/>
  <c r="Q2489" i="1"/>
  <c r="O2489" i="1"/>
  <c r="M2489" i="1"/>
  <c r="D2489" i="1"/>
  <c r="C2489" i="1"/>
  <c r="E2489" i="1" s="1"/>
  <c r="Q2488" i="1"/>
  <c r="O2488" i="1"/>
  <c r="M2488" i="1"/>
  <c r="D2488" i="1"/>
  <c r="C2488" i="1"/>
  <c r="E2488" i="1" s="1"/>
  <c r="Q2487" i="1"/>
  <c r="O2487" i="1"/>
  <c r="M2487" i="1"/>
  <c r="D2487" i="1"/>
  <c r="E2487" i="1" s="1"/>
  <c r="C2487" i="1"/>
  <c r="Q2486" i="1"/>
  <c r="O2486" i="1"/>
  <c r="M2486" i="1"/>
  <c r="D2486" i="1"/>
  <c r="C2486" i="1"/>
  <c r="Q2485" i="1"/>
  <c r="O2485" i="1"/>
  <c r="M2485" i="1"/>
  <c r="D2485" i="1"/>
  <c r="E2485" i="1" s="1"/>
  <c r="C2485" i="1"/>
  <c r="Q2484" i="1"/>
  <c r="O2484" i="1"/>
  <c r="M2484" i="1"/>
  <c r="E2484" i="1"/>
  <c r="D2484" i="1"/>
  <c r="C2484" i="1"/>
  <c r="Q2483" i="1"/>
  <c r="O2483" i="1"/>
  <c r="M2483" i="1"/>
  <c r="D2483" i="1"/>
  <c r="C2483" i="1"/>
  <c r="Q2482" i="1"/>
  <c r="O2482" i="1"/>
  <c r="M2482" i="1"/>
  <c r="D2482" i="1"/>
  <c r="C2482" i="1"/>
  <c r="Q2481" i="1"/>
  <c r="O2481" i="1"/>
  <c r="M2481" i="1"/>
  <c r="E2481" i="1"/>
  <c r="D2481" i="1"/>
  <c r="C2481" i="1"/>
  <c r="Q2480" i="1"/>
  <c r="O2480" i="1"/>
  <c r="M2480" i="1"/>
  <c r="D2480" i="1"/>
  <c r="C2480" i="1"/>
  <c r="E2480" i="1" s="1"/>
  <c r="Q2479" i="1"/>
  <c r="O2479" i="1"/>
  <c r="M2479" i="1"/>
  <c r="D2479" i="1"/>
  <c r="C2479" i="1"/>
  <c r="E2479" i="1" s="1"/>
  <c r="Q2478" i="1"/>
  <c r="O2478" i="1"/>
  <c r="M2478" i="1"/>
  <c r="D2478" i="1"/>
  <c r="C2478" i="1"/>
  <c r="E2478" i="1" s="1"/>
  <c r="Q2477" i="1"/>
  <c r="O2477" i="1"/>
  <c r="M2477" i="1"/>
  <c r="D2477" i="1"/>
  <c r="C2477" i="1"/>
  <c r="E2477" i="1" s="1"/>
  <c r="Q2476" i="1"/>
  <c r="O2476" i="1"/>
  <c r="M2476" i="1"/>
  <c r="D2476" i="1"/>
  <c r="C2476" i="1"/>
  <c r="E2476" i="1" s="1"/>
  <c r="Q2475" i="1"/>
  <c r="O2475" i="1"/>
  <c r="M2475" i="1"/>
  <c r="D2475" i="1"/>
  <c r="C2475" i="1"/>
  <c r="Q2474" i="1"/>
  <c r="O2474" i="1"/>
  <c r="M2474" i="1"/>
  <c r="D2474" i="1"/>
  <c r="C2474" i="1"/>
  <c r="E2474" i="1" s="1"/>
  <c r="Q2473" i="1"/>
  <c r="O2473" i="1"/>
  <c r="M2473" i="1"/>
  <c r="D2473" i="1"/>
  <c r="C2473" i="1"/>
  <c r="E2473" i="1" s="1"/>
  <c r="Q2472" i="1"/>
  <c r="O2472" i="1"/>
  <c r="M2472" i="1"/>
  <c r="D2472" i="1"/>
  <c r="C2472" i="1"/>
  <c r="E2472" i="1" s="1"/>
  <c r="Q2471" i="1"/>
  <c r="O2471" i="1"/>
  <c r="M2471" i="1"/>
  <c r="D2471" i="1"/>
  <c r="E2471" i="1" s="1"/>
  <c r="C2471" i="1"/>
  <c r="Q2470" i="1"/>
  <c r="O2470" i="1"/>
  <c r="M2470" i="1"/>
  <c r="D2470" i="1"/>
  <c r="C2470" i="1"/>
  <c r="Q2469" i="1"/>
  <c r="O2469" i="1"/>
  <c r="M2469" i="1"/>
  <c r="D2469" i="1"/>
  <c r="E2469" i="1" s="1"/>
  <c r="C2469" i="1"/>
  <c r="Q2468" i="1"/>
  <c r="O2468" i="1"/>
  <c r="M2468" i="1"/>
  <c r="D2468" i="1"/>
  <c r="E2468" i="1" s="1"/>
  <c r="C2468" i="1"/>
  <c r="Q2467" i="1"/>
  <c r="O2467" i="1"/>
  <c r="M2467" i="1"/>
  <c r="D2467" i="1"/>
  <c r="C2467" i="1"/>
  <c r="Q2466" i="1"/>
  <c r="O2466" i="1"/>
  <c r="M2466" i="1"/>
  <c r="D2466" i="1"/>
  <c r="C2466" i="1"/>
  <c r="E2466" i="1" s="1"/>
  <c r="Q2465" i="1"/>
  <c r="O2465" i="1"/>
  <c r="M2465" i="1"/>
  <c r="D2465" i="1"/>
  <c r="E2465" i="1" s="1"/>
  <c r="C2465" i="1"/>
  <c r="Q2464" i="1"/>
  <c r="O2464" i="1"/>
  <c r="M2464" i="1"/>
  <c r="D2464" i="1"/>
  <c r="C2464" i="1"/>
  <c r="Q2463" i="1"/>
  <c r="O2463" i="1"/>
  <c r="M2463" i="1"/>
  <c r="D2463" i="1"/>
  <c r="E2463" i="1" s="1"/>
  <c r="C2463" i="1"/>
  <c r="Q2462" i="1"/>
  <c r="O2462" i="1"/>
  <c r="M2462" i="1"/>
  <c r="D2462" i="1"/>
  <c r="C2462" i="1"/>
  <c r="Q2461" i="1"/>
  <c r="O2461" i="1"/>
  <c r="M2461" i="1"/>
  <c r="E2461" i="1"/>
  <c r="D2461" i="1"/>
  <c r="C2461" i="1"/>
  <c r="Q2460" i="1"/>
  <c r="O2460" i="1"/>
  <c r="M2460" i="1"/>
  <c r="D2460" i="1"/>
  <c r="C2460" i="1"/>
  <c r="E2460" i="1" s="1"/>
  <c r="Q2459" i="1"/>
  <c r="O2459" i="1"/>
  <c r="M2459" i="1"/>
  <c r="D2459" i="1"/>
  <c r="C2459" i="1"/>
  <c r="Q2458" i="1"/>
  <c r="O2458" i="1"/>
  <c r="M2458" i="1"/>
  <c r="D2458" i="1"/>
  <c r="C2458" i="1"/>
  <c r="E2458" i="1" s="1"/>
  <c r="Q2457" i="1"/>
  <c r="O2457" i="1"/>
  <c r="M2457" i="1"/>
  <c r="D2457" i="1"/>
  <c r="C2457" i="1"/>
  <c r="E2457" i="1" s="1"/>
  <c r="Q2456" i="1"/>
  <c r="O2456" i="1"/>
  <c r="M2456" i="1"/>
  <c r="D2456" i="1"/>
  <c r="C2456" i="1"/>
  <c r="Q2455" i="1"/>
  <c r="O2455" i="1"/>
  <c r="M2455" i="1"/>
  <c r="D2455" i="1"/>
  <c r="C2455" i="1"/>
  <c r="Q2454" i="1"/>
  <c r="O2454" i="1"/>
  <c r="M2454" i="1"/>
  <c r="D2454" i="1"/>
  <c r="C2454" i="1"/>
  <c r="E2454" i="1" s="1"/>
  <c r="Q2453" i="1"/>
  <c r="O2453" i="1"/>
  <c r="M2453" i="1"/>
  <c r="D2453" i="1"/>
  <c r="C2453" i="1"/>
  <c r="E2453" i="1" s="1"/>
  <c r="Q2452" i="1"/>
  <c r="O2452" i="1"/>
  <c r="M2452" i="1"/>
  <c r="E2452" i="1"/>
  <c r="D2452" i="1"/>
  <c r="C2452" i="1"/>
  <c r="Q2451" i="1"/>
  <c r="O2451" i="1"/>
  <c r="M2451" i="1"/>
  <c r="D2451" i="1"/>
  <c r="C2451" i="1"/>
  <c r="Q2450" i="1"/>
  <c r="O2450" i="1"/>
  <c r="M2450" i="1"/>
  <c r="D2450" i="1"/>
  <c r="C2450" i="1"/>
  <c r="E2450" i="1" s="1"/>
  <c r="Q2449" i="1"/>
  <c r="O2449" i="1"/>
  <c r="M2449" i="1"/>
  <c r="E2449" i="1"/>
  <c r="D2449" i="1"/>
  <c r="C2449" i="1"/>
  <c r="Q2448" i="1"/>
  <c r="O2448" i="1"/>
  <c r="M2448" i="1"/>
  <c r="D2448" i="1"/>
  <c r="C2448" i="1"/>
  <c r="Q2447" i="1"/>
  <c r="O2447" i="1"/>
  <c r="M2447" i="1"/>
  <c r="D2447" i="1"/>
  <c r="C2447" i="1"/>
  <c r="E2447" i="1" s="1"/>
  <c r="Q2446" i="1"/>
  <c r="O2446" i="1"/>
  <c r="M2446" i="1"/>
  <c r="D2446" i="1"/>
  <c r="C2446" i="1"/>
  <c r="Q2445" i="1"/>
  <c r="O2445" i="1"/>
  <c r="M2445" i="1"/>
  <c r="E2445" i="1"/>
  <c r="D2445" i="1"/>
  <c r="C2445" i="1"/>
  <c r="Q2444" i="1"/>
  <c r="O2444" i="1"/>
  <c r="M2444" i="1"/>
  <c r="D2444" i="1"/>
  <c r="C2444" i="1"/>
  <c r="E2444" i="1" s="1"/>
  <c r="Q2443" i="1"/>
  <c r="O2443" i="1"/>
  <c r="M2443" i="1"/>
  <c r="D2443" i="1"/>
  <c r="C2443" i="1"/>
  <c r="Q2442" i="1"/>
  <c r="O2442" i="1"/>
  <c r="M2442" i="1"/>
  <c r="D2442" i="1"/>
  <c r="C2442" i="1"/>
  <c r="E2442" i="1" s="1"/>
  <c r="Q2441" i="1"/>
  <c r="O2441" i="1"/>
  <c r="M2441" i="1"/>
  <c r="D2441" i="1"/>
  <c r="C2441" i="1"/>
  <c r="E2441" i="1" s="1"/>
  <c r="Q2440" i="1"/>
  <c r="O2440" i="1"/>
  <c r="M2440" i="1"/>
  <c r="D2440" i="1"/>
  <c r="C2440" i="1"/>
  <c r="Q2439" i="1"/>
  <c r="O2439" i="1"/>
  <c r="M2439" i="1"/>
  <c r="D2439" i="1"/>
  <c r="C2439" i="1"/>
  <c r="E2439" i="1" s="1"/>
  <c r="Q2438" i="1"/>
  <c r="O2438" i="1"/>
  <c r="M2438" i="1"/>
  <c r="D2438" i="1"/>
  <c r="C2438" i="1"/>
  <c r="E2438" i="1" s="1"/>
  <c r="Q2437" i="1"/>
  <c r="O2437" i="1"/>
  <c r="M2437" i="1"/>
  <c r="D2437" i="1"/>
  <c r="C2437" i="1"/>
  <c r="E2437" i="1" s="1"/>
  <c r="Q2436" i="1"/>
  <c r="O2436" i="1"/>
  <c r="M2436" i="1"/>
  <c r="D2436" i="1"/>
  <c r="C2436" i="1"/>
  <c r="Q2435" i="1"/>
  <c r="O2435" i="1"/>
  <c r="M2435" i="1"/>
  <c r="D2435" i="1"/>
  <c r="C2435" i="1"/>
  <c r="E2435" i="1" s="1"/>
  <c r="Q2434" i="1"/>
  <c r="O2434" i="1"/>
  <c r="M2434" i="1"/>
  <c r="D2434" i="1"/>
  <c r="C2434" i="1"/>
  <c r="E2434" i="1" s="1"/>
  <c r="Q2433" i="1"/>
  <c r="O2433" i="1"/>
  <c r="M2433" i="1"/>
  <c r="D2433" i="1"/>
  <c r="C2433" i="1"/>
  <c r="E2433" i="1" s="1"/>
  <c r="Q2432" i="1"/>
  <c r="O2432" i="1"/>
  <c r="M2432" i="1"/>
  <c r="D2432" i="1"/>
  <c r="C2432" i="1"/>
  <c r="E2432" i="1" s="1"/>
  <c r="Q2431" i="1"/>
  <c r="O2431" i="1"/>
  <c r="M2431" i="1"/>
  <c r="D2431" i="1"/>
  <c r="C2431" i="1"/>
  <c r="E2431" i="1" s="1"/>
  <c r="Q2430" i="1"/>
  <c r="O2430" i="1"/>
  <c r="M2430" i="1"/>
  <c r="D2430" i="1"/>
  <c r="C2430" i="1"/>
  <c r="Q2429" i="1"/>
  <c r="O2429" i="1"/>
  <c r="M2429" i="1"/>
  <c r="D2429" i="1"/>
  <c r="C2429" i="1"/>
  <c r="Q2428" i="1"/>
  <c r="O2428" i="1"/>
  <c r="M2428" i="1"/>
  <c r="D2428" i="1"/>
  <c r="C2428" i="1"/>
  <c r="Q2427" i="1"/>
  <c r="O2427" i="1"/>
  <c r="M2427" i="1"/>
  <c r="D2427" i="1"/>
  <c r="C2427" i="1"/>
  <c r="Q2426" i="1"/>
  <c r="O2426" i="1"/>
  <c r="M2426" i="1"/>
  <c r="D2426" i="1"/>
  <c r="C2426" i="1"/>
  <c r="E2426" i="1" s="1"/>
  <c r="Q2425" i="1"/>
  <c r="O2425" i="1"/>
  <c r="M2425" i="1"/>
  <c r="D2425" i="1"/>
  <c r="C2425" i="1"/>
  <c r="Q2424" i="1"/>
  <c r="O2424" i="1"/>
  <c r="M2424" i="1"/>
  <c r="D2424" i="1"/>
  <c r="C2424" i="1"/>
  <c r="E2424" i="1" s="1"/>
  <c r="Q2423" i="1"/>
  <c r="O2423" i="1"/>
  <c r="M2423" i="1"/>
  <c r="D2423" i="1"/>
  <c r="C2423" i="1"/>
  <c r="E2423" i="1" s="1"/>
  <c r="Q2422" i="1"/>
  <c r="O2422" i="1"/>
  <c r="M2422" i="1"/>
  <c r="D2422" i="1"/>
  <c r="C2422" i="1"/>
  <c r="E2422" i="1" s="1"/>
  <c r="Q2421" i="1"/>
  <c r="O2421" i="1"/>
  <c r="M2421" i="1"/>
  <c r="D2421" i="1"/>
  <c r="C2421" i="1"/>
  <c r="Q2420" i="1"/>
  <c r="O2420" i="1"/>
  <c r="M2420" i="1"/>
  <c r="D2420" i="1"/>
  <c r="C2420" i="1"/>
  <c r="Q2419" i="1"/>
  <c r="O2419" i="1"/>
  <c r="M2419" i="1"/>
  <c r="D2419" i="1"/>
  <c r="C2419" i="1"/>
  <c r="E2419" i="1" s="1"/>
  <c r="Q2418" i="1"/>
  <c r="O2418" i="1"/>
  <c r="M2418" i="1"/>
  <c r="D2418" i="1"/>
  <c r="C2418" i="1"/>
  <c r="E2418" i="1" s="1"/>
  <c r="Q2417" i="1"/>
  <c r="O2417" i="1"/>
  <c r="M2417" i="1"/>
  <c r="D2417" i="1"/>
  <c r="E2417" i="1" s="1"/>
  <c r="C2417" i="1"/>
  <c r="Q2416" i="1"/>
  <c r="O2416" i="1"/>
  <c r="M2416" i="1"/>
  <c r="D2416" i="1"/>
  <c r="C2416" i="1"/>
  <c r="Q2415" i="1"/>
  <c r="O2415" i="1"/>
  <c r="M2415" i="1"/>
  <c r="D2415" i="1"/>
  <c r="C2415" i="1"/>
  <c r="E2415" i="1" s="1"/>
  <c r="Q2414" i="1"/>
  <c r="O2414" i="1"/>
  <c r="M2414" i="1"/>
  <c r="D2414" i="1"/>
  <c r="C2414" i="1"/>
  <c r="Q2413" i="1"/>
  <c r="O2413" i="1"/>
  <c r="M2413" i="1"/>
  <c r="E2413" i="1"/>
  <c r="D2413" i="1"/>
  <c r="C2413" i="1"/>
  <c r="Q2412" i="1"/>
  <c r="O2412" i="1"/>
  <c r="M2412" i="1"/>
  <c r="D2412" i="1"/>
  <c r="C2412" i="1"/>
  <c r="Q2411" i="1"/>
  <c r="O2411" i="1"/>
  <c r="M2411" i="1"/>
  <c r="D2411" i="1"/>
  <c r="C2411" i="1"/>
  <c r="Q2410" i="1"/>
  <c r="O2410" i="1"/>
  <c r="M2410" i="1"/>
  <c r="D2410" i="1"/>
  <c r="C2410" i="1"/>
  <c r="Q2409" i="1"/>
  <c r="O2409" i="1"/>
  <c r="M2409" i="1"/>
  <c r="D2409" i="1"/>
  <c r="E2409" i="1" s="1"/>
  <c r="C2409" i="1"/>
  <c r="Q2408" i="1"/>
  <c r="O2408" i="1"/>
  <c r="M2408" i="1"/>
  <c r="D2408" i="1"/>
  <c r="C2408" i="1"/>
  <c r="E2408" i="1" s="1"/>
  <c r="Q2407" i="1"/>
  <c r="O2407" i="1"/>
  <c r="M2407" i="1"/>
  <c r="E2407" i="1"/>
  <c r="D2407" i="1"/>
  <c r="C2407" i="1"/>
  <c r="Q2406" i="1"/>
  <c r="O2406" i="1"/>
  <c r="M2406" i="1"/>
  <c r="D2406" i="1"/>
  <c r="C2406" i="1"/>
  <c r="Q2405" i="1"/>
  <c r="O2405" i="1"/>
  <c r="M2405" i="1"/>
  <c r="D2405" i="1"/>
  <c r="E2405" i="1" s="1"/>
  <c r="C2405" i="1"/>
  <c r="Q2404" i="1"/>
  <c r="O2404" i="1"/>
  <c r="M2404" i="1"/>
  <c r="D2404" i="1"/>
  <c r="E2404" i="1" s="1"/>
  <c r="C2404" i="1"/>
  <c r="Q2403" i="1"/>
  <c r="O2403" i="1"/>
  <c r="M2403" i="1"/>
  <c r="D2403" i="1"/>
  <c r="C2403" i="1"/>
  <c r="Q2402" i="1"/>
  <c r="O2402" i="1"/>
  <c r="M2402" i="1"/>
  <c r="D2402" i="1"/>
  <c r="C2402" i="1"/>
  <c r="E2402" i="1" s="1"/>
  <c r="Q2401" i="1"/>
  <c r="O2401" i="1"/>
  <c r="M2401" i="1"/>
  <c r="D2401" i="1"/>
  <c r="E2401" i="1" s="1"/>
  <c r="C2401" i="1"/>
  <c r="Q2400" i="1"/>
  <c r="O2400" i="1"/>
  <c r="M2400" i="1"/>
  <c r="D2400" i="1"/>
  <c r="C2400" i="1"/>
  <c r="E2400" i="1" s="1"/>
  <c r="Q2399" i="1"/>
  <c r="O2399" i="1"/>
  <c r="M2399" i="1"/>
  <c r="D2399" i="1"/>
  <c r="C2399" i="1"/>
  <c r="E2399" i="1" s="1"/>
  <c r="Q2398" i="1"/>
  <c r="O2398" i="1"/>
  <c r="M2398" i="1"/>
  <c r="D2398" i="1"/>
  <c r="C2398" i="1"/>
  <c r="E2398" i="1" s="1"/>
  <c r="Q2397" i="1"/>
  <c r="O2397" i="1"/>
  <c r="M2397" i="1"/>
  <c r="D2397" i="1"/>
  <c r="C2397" i="1"/>
  <c r="Q2396" i="1"/>
  <c r="O2396" i="1"/>
  <c r="M2396" i="1"/>
  <c r="D2396" i="1"/>
  <c r="E2396" i="1" s="1"/>
  <c r="C2396" i="1"/>
  <c r="Q2395" i="1"/>
  <c r="O2395" i="1"/>
  <c r="M2395" i="1"/>
  <c r="D2395" i="1"/>
  <c r="C2395" i="1"/>
  <c r="Q2394" i="1"/>
  <c r="O2394" i="1"/>
  <c r="M2394" i="1"/>
  <c r="D2394" i="1"/>
  <c r="C2394" i="1"/>
  <c r="Q2393" i="1"/>
  <c r="O2393" i="1"/>
  <c r="M2393" i="1"/>
  <c r="D2393" i="1"/>
  <c r="C2393" i="1"/>
  <c r="Q2392" i="1"/>
  <c r="O2392" i="1"/>
  <c r="M2392" i="1"/>
  <c r="D2392" i="1"/>
  <c r="C2392" i="1"/>
  <c r="E2392" i="1" s="1"/>
  <c r="Q2391" i="1"/>
  <c r="O2391" i="1"/>
  <c r="M2391" i="1"/>
  <c r="D2391" i="1"/>
  <c r="C2391" i="1"/>
  <c r="E2391" i="1" s="1"/>
  <c r="Q2390" i="1"/>
  <c r="O2390" i="1"/>
  <c r="M2390" i="1"/>
  <c r="D2390" i="1"/>
  <c r="C2390" i="1"/>
  <c r="E2390" i="1" s="1"/>
  <c r="Q2389" i="1"/>
  <c r="O2389" i="1"/>
  <c r="M2389" i="1"/>
  <c r="E2389" i="1"/>
  <c r="D2389" i="1"/>
  <c r="C2389" i="1"/>
  <c r="Q2388" i="1"/>
  <c r="O2388" i="1"/>
  <c r="M2388" i="1"/>
  <c r="D2388" i="1"/>
  <c r="C2388" i="1"/>
  <c r="E2388" i="1" s="1"/>
  <c r="Q2387" i="1"/>
  <c r="O2387" i="1"/>
  <c r="M2387" i="1"/>
  <c r="D2387" i="1"/>
  <c r="C2387" i="1"/>
  <c r="Q2386" i="1"/>
  <c r="O2386" i="1"/>
  <c r="M2386" i="1"/>
  <c r="D2386" i="1"/>
  <c r="C2386" i="1"/>
  <c r="Q2385" i="1"/>
  <c r="O2385" i="1"/>
  <c r="M2385" i="1"/>
  <c r="D2385" i="1"/>
  <c r="E2385" i="1" s="1"/>
  <c r="C2385" i="1"/>
  <c r="Q2384" i="1"/>
  <c r="O2384" i="1"/>
  <c r="M2384" i="1"/>
  <c r="D2384" i="1"/>
  <c r="C2384" i="1"/>
  <c r="E2384" i="1" s="1"/>
  <c r="Q2383" i="1"/>
  <c r="O2383" i="1"/>
  <c r="M2383" i="1"/>
  <c r="E2383" i="1"/>
  <c r="D2383" i="1"/>
  <c r="C2383" i="1"/>
  <c r="Q2382" i="1"/>
  <c r="O2382" i="1"/>
  <c r="M2382" i="1"/>
  <c r="D2382" i="1"/>
  <c r="C2382" i="1"/>
  <c r="E2382" i="1" s="1"/>
  <c r="Q2381" i="1"/>
  <c r="O2381" i="1"/>
  <c r="M2381" i="1"/>
  <c r="D2381" i="1"/>
  <c r="E2381" i="1" s="1"/>
  <c r="C2381" i="1"/>
  <c r="Q2380" i="1"/>
  <c r="O2380" i="1"/>
  <c r="M2380" i="1"/>
  <c r="E2380" i="1"/>
  <c r="D2380" i="1"/>
  <c r="C2380" i="1"/>
  <c r="Q2379" i="1"/>
  <c r="O2379" i="1"/>
  <c r="M2379" i="1"/>
  <c r="D2379" i="1"/>
  <c r="C2379" i="1"/>
  <c r="Q2378" i="1"/>
  <c r="O2378" i="1"/>
  <c r="M2378" i="1"/>
  <c r="D2378" i="1"/>
  <c r="C2378" i="1"/>
  <c r="Q2377" i="1"/>
  <c r="O2377" i="1"/>
  <c r="M2377" i="1"/>
  <c r="D2377" i="1"/>
  <c r="E2377" i="1" s="1"/>
  <c r="C2377" i="1"/>
  <c r="Q2376" i="1"/>
  <c r="O2376" i="1"/>
  <c r="M2376" i="1"/>
  <c r="D2376" i="1"/>
  <c r="C2376" i="1"/>
  <c r="Q2375" i="1"/>
  <c r="O2375" i="1"/>
  <c r="M2375" i="1"/>
  <c r="D2375" i="1"/>
  <c r="C2375" i="1"/>
  <c r="E2375" i="1" s="1"/>
  <c r="Q2374" i="1"/>
  <c r="O2374" i="1"/>
  <c r="M2374" i="1"/>
  <c r="D2374" i="1"/>
  <c r="C2374" i="1"/>
  <c r="Q2373" i="1"/>
  <c r="O2373" i="1"/>
  <c r="M2373" i="1"/>
  <c r="E2373" i="1"/>
  <c r="D2373" i="1"/>
  <c r="C2373" i="1"/>
  <c r="Q2372" i="1"/>
  <c r="O2372" i="1"/>
  <c r="M2372" i="1"/>
  <c r="D2372" i="1"/>
  <c r="E2372" i="1" s="1"/>
  <c r="C2372" i="1"/>
  <c r="Q2371" i="1"/>
  <c r="O2371" i="1"/>
  <c r="M2371" i="1"/>
  <c r="D2371" i="1"/>
  <c r="C2371" i="1"/>
  <c r="Q2370" i="1"/>
  <c r="O2370" i="1"/>
  <c r="M2370" i="1"/>
  <c r="D2370" i="1"/>
  <c r="C2370" i="1"/>
  <c r="Q2369" i="1"/>
  <c r="O2369" i="1"/>
  <c r="M2369" i="1"/>
  <c r="D2369" i="1"/>
  <c r="C2369" i="1"/>
  <c r="Q2368" i="1"/>
  <c r="O2368" i="1"/>
  <c r="M2368" i="1"/>
  <c r="D2368" i="1"/>
  <c r="C2368" i="1"/>
  <c r="E2368" i="1" s="1"/>
  <c r="Q2367" i="1"/>
  <c r="O2367" i="1"/>
  <c r="M2367" i="1"/>
  <c r="D2367" i="1"/>
  <c r="C2367" i="1"/>
  <c r="E2367" i="1" s="1"/>
  <c r="Q2366" i="1"/>
  <c r="O2366" i="1"/>
  <c r="M2366" i="1"/>
  <c r="D2366" i="1"/>
  <c r="C2366" i="1"/>
  <c r="E2366" i="1" s="1"/>
  <c r="Q2365" i="1"/>
  <c r="O2365" i="1"/>
  <c r="M2365" i="1"/>
  <c r="D2365" i="1"/>
  <c r="C2365" i="1"/>
  <c r="E2365" i="1" s="1"/>
  <c r="Q2364" i="1"/>
  <c r="O2364" i="1"/>
  <c r="M2364" i="1"/>
  <c r="D2364" i="1"/>
  <c r="C2364" i="1"/>
  <c r="Q2363" i="1"/>
  <c r="O2363" i="1"/>
  <c r="M2363" i="1"/>
  <c r="D2363" i="1"/>
  <c r="C2363" i="1"/>
  <c r="Q2362" i="1"/>
  <c r="O2362" i="1"/>
  <c r="M2362" i="1"/>
  <c r="D2362" i="1"/>
  <c r="C2362" i="1"/>
  <c r="Q2361" i="1"/>
  <c r="O2361" i="1"/>
  <c r="M2361" i="1"/>
  <c r="D2361" i="1"/>
  <c r="E2361" i="1" s="1"/>
  <c r="C2361" i="1"/>
  <c r="Q2360" i="1"/>
  <c r="O2360" i="1"/>
  <c r="M2360" i="1"/>
  <c r="D2360" i="1"/>
  <c r="C2360" i="1"/>
  <c r="Q2359" i="1"/>
  <c r="O2359" i="1"/>
  <c r="M2359" i="1"/>
  <c r="E2359" i="1"/>
  <c r="D2359" i="1"/>
  <c r="C2359" i="1"/>
  <c r="Q2358" i="1"/>
  <c r="O2358" i="1"/>
  <c r="M2358" i="1"/>
  <c r="D2358" i="1"/>
  <c r="C2358" i="1"/>
  <c r="Q2357" i="1"/>
  <c r="O2357" i="1"/>
  <c r="M2357" i="1"/>
  <c r="E2357" i="1"/>
  <c r="D2357" i="1"/>
  <c r="C2357" i="1"/>
  <c r="Q2356" i="1"/>
  <c r="O2356" i="1"/>
  <c r="M2356" i="1"/>
  <c r="D2356" i="1"/>
  <c r="E2356" i="1" s="1"/>
  <c r="C2356" i="1"/>
  <c r="Q2355" i="1"/>
  <c r="O2355" i="1"/>
  <c r="M2355" i="1"/>
  <c r="D2355" i="1"/>
  <c r="C2355" i="1"/>
  <c r="Q2354" i="1"/>
  <c r="O2354" i="1"/>
  <c r="M2354" i="1"/>
  <c r="D2354" i="1"/>
  <c r="C2354" i="1"/>
  <c r="Q2353" i="1"/>
  <c r="O2353" i="1"/>
  <c r="M2353" i="1"/>
  <c r="D2353" i="1"/>
  <c r="E2353" i="1" s="1"/>
  <c r="C2353" i="1"/>
  <c r="Q2352" i="1"/>
  <c r="O2352" i="1"/>
  <c r="M2352" i="1"/>
  <c r="D2352" i="1"/>
  <c r="C2352" i="1"/>
  <c r="E2352" i="1" s="1"/>
  <c r="Q2351" i="1"/>
  <c r="O2351" i="1"/>
  <c r="M2351" i="1"/>
  <c r="D2351" i="1"/>
  <c r="C2351" i="1"/>
  <c r="E2351" i="1" s="1"/>
  <c r="Q2350" i="1"/>
  <c r="O2350" i="1"/>
  <c r="M2350" i="1"/>
  <c r="D2350" i="1"/>
  <c r="C2350" i="1"/>
  <c r="Q2349" i="1"/>
  <c r="O2349" i="1"/>
  <c r="M2349" i="1"/>
  <c r="D2349" i="1"/>
  <c r="C2349" i="1"/>
  <c r="E2349" i="1" s="1"/>
  <c r="Q2348" i="1"/>
  <c r="O2348" i="1"/>
  <c r="M2348" i="1"/>
  <c r="D2348" i="1"/>
  <c r="E2348" i="1" s="1"/>
  <c r="C2348" i="1"/>
  <c r="Q2347" i="1"/>
  <c r="O2347" i="1"/>
  <c r="M2347" i="1"/>
  <c r="D2347" i="1"/>
  <c r="C2347" i="1"/>
  <c r="Q2346" i="1"/>
  <c r="O2346" i="1"/>
  <c r="M2346" i="1"/>
  <c r="D2346" i="1"/>
  <c r="C2346" i="1"/>
  <c r="E2346" i="1" s="1"/>
  <c r="Q2345" i="1"/>
  <c r="O2345" i="1"/>
  <c r="M2345" i="1"/>
  <c r="D2345" i="1"/>
  <c r="C2345" i="1"/>
  <c r="Q2344" i="1"/>
  <c r="O2344" i="1"/>
  <c r="M2344" i="1"/>
  <c r="D2344" i="1"/>
  <c r="C2344" i="1"/>
  <c r="E2344" i="1" s="1"/>
  <c r="Q2343" i="1"/>
  <c r="O2343" i="1"/>
  <c r="M2343" i="1"/>
  <c r="E2343" i="1"/>
  <c r="D2343" i="1"/>
  <c r="C2343" i="1"/>
  <c r="Q2342" i="1"/>
  <c r="O2342" i="1"/>
  <c r="M2342" i="1"/>
  <c r="D2342" i="1"/>
  <c r="C2342" i="1"/>
  <c r="Q2341" i="1"/>
  <c r="O2341" i="1"/>
  <c r="M2341" i="1"/>
  <c r="D2341" i="1"/>
  <c r="C2341" i="1"/>
  <c r="E2341" i="1" s="1"/>
  <c r="Q2340" i="1"/>
  <c r="O2340" i="1"/>
  <c r="M2340" i="1"/>
  <c r="D2340" i="1"/>
  <c r="C2340" i="1"/>
  <c r="Q2339" i="1"/>
  <c r="O2339" i="1"/>
  <c r="M2339" i="1"/>
  <c r="D2339" i="1"/>
  <c r="C2339" i="1"/>
  <c r="E2339" i="1" s="1"/>
  <c r="Q2338" i="1"/>
  <c r="O2338" i="1"/>
  <c r="M2338" i="1"/>
  <c r="D2338" i="1"/>
  <c r="C2338" i="1"/>
  <c r="E2338" i="1" s="1"/>
  <c r="Q2337" i="1"/>
  <c r="O2337" i="1"/>
  <c r="M2337" i="1"/>
  <c r="D2337" i="1"/>
  <c r="E2337" i="1" s="1"/>
  <c r="C2337" i="1"/>
  <c r="Q2336" i="1"/>
  <c r="O2336" i="1"/>
  <c r="M2336" i="1"/>
  <c r="D2336" i="1"/>
  <c r="C2336" i="1"/>
  <c r="Q2335" i="1"/>
  <c r="O2335" i="1"/>
  <c r="M2335" i="1"/>
  <c r="D2335" i="1"/>
  <c r="C2335" i="1"/>
  <c r="E2335" i="1" s="1"/>
  <c r="Q2334" i="1"/>
  <c r="O2334" i="1"/>
  <c r="M2334" i="1"/>
  <c r="D2334" i="1"/>
  <c r="E2334" i="1" s="1"/>
  <c r="C2334" i="1"/>
  <c r="Q2333" i="1"/>
  <c r="O2333" i="1"/>
  <c r="M2333" i="1"/>
  <c r="D2333" i="1"/>
  <c r="C2333" i="1"/>
  <c r="E2333" i="1" s="1"/>
  <c r="Q2332" i="1"/>
  <c r="O2332" i="1"/>
  <c r="M2332" i="1"/>
  <c r="D2332" i="1"/>
  <c r="C2332" i="1"/>
  <c r="E2332" i="1" s="1"/>
  <c r="Q2331" i="1"/>
  <c r="O2331" i="1"/>
  <c r="M2331" i="1"/>
  <c r="D2331" i="1"/>
  <c r="C2331" i="1"/>
  <c r="Q2330" i="1"/>
  <c r="O2330" i="1"/>
  <c r="M2330" i="1"/>
  <c r="D2330" i="1"/>
  <c r="C2330" i="1"/>
  <c r="E2330" i="1" s="1"/>
  <c r="Q2329" i="1"/>
  <c r="O2329" i="1"/>
  <c r="M2329" i="1"/>
  <c r="D2329" i="1"/>
  <c r="C2329" i="1"/>
  <c r="Q2328" i="1"/>
  <c r="O2328" i="1"/>
  <c r="M2328" i="1"/>
  <c r="D2328" i="1"/>
  <c r="C2328" i="1"/>
  <c r="Q2327" i="1"/>
  <c r="O2327" i="1"/>
  <c r="M2327" i="1"/>
  <c r="D2327" i="1"/>
  <c r="C2327" i="1"/>
  <c r="E2327" i="1" s="1"/>
  <c r="Q2326" i="1"/>
  <c r="O2326" i="1"/>
  <c r="M2326" i="1"/>
  <c r="D2326" i="1"/>
  <c r="C2326" i="1"/>
  <c r="Q2325" i="1"/>
  <c r="O2325" i="1"/>
  <c r="M2325" i="1"/>
  <c r="E2325" i="1"/>
  <c r="D2325" i="1"/>
  <c r="C2325" i="1"/>
  <c r="Q2324" i="1"/>
  <c r="O2324" i="1"/>
  <c r="M2324" i="1"/>
  <c r="D2324" i="1"/>
  <c r="C2324" i="1"/>
  <c r="E2324" i="1" s="1"/>
  <c r="Q2323" i="1"/>
  <c r="O2323" i="1"/>
  <c r="M2323" i="1"/>
  <c r="D2323" i="1"/>
  <c r="C2323" i="1"/>
  <c r="Q2322" i="1"/>
  <c r="O2322" i="1"/>
  <c r="M2322" i="1"/>
  <c r="D2322" i="1"/>
  <c r="C2322" i="1"/>
  <c r="E2322" i="1" s="1"/>
  <c r="Q2321" i="1"/>
  <c r="O2321" i="1"/>
  <c r="M2321" i="1"/>
  <c r="D2321" i="1"/>
  <c r="C2321" i="1"/>
  <c r="Q2320" i="1"/>
  <c r="O2320" i="1"/>
  <c r="M2320" i="1"/>
  <c r="D2320" i="1"/>
  <c r="C2320" i="1"/>
  <c r="E2320" i="1" s="1"/>
  <c r="Q2319" i="1"/>
  <c r="O2319" i="1"/>
  <c r="M2319" i="1"/>
  <c r="E2319" i="1"/>
  <c r="D2319" i="1"/>
  <c r="C2319" i="1"/>
  <c r="Q2318" i="1"/>
  <c r="O2318" i="1"/>
  <c r="M2318" i="1"/>
  <c r="D2318" i="1"/>
  <c r="C2318" i="1"/>
  <c r="Q2317" i="1"/>
  <c r="O2317" i="1"/>
  <c r="M2317" i="1"/>
  <c r="D2317" i="1"/>
  <c r="C2317" i="1"/>
  <c r="E2317" i="1" s="1"/>
  <c r="Q2316" i="1"/>
  <c r="O2316" i="1"/>
  <c r="M2316" i="1"/>
  <c r="D2316" i="1"/>
  <c r="E2316" i="1" s="1"/>
  <c r="C2316" i="1"/>
  <c r="Q2315" i="1"/>
  <c r="O2315" i="1"/>
  <c r="M2315" i="1"/>
  <c r="D2315" i="1"/>
  <c r="C2315" i="1"/>
  <c r="Q2314" i="1"/>
  <c r="O2314" i="1"/>
  <c r="M2314" i="1"/>
  <c r="D2314" i="1"/>
  <c r="C2314" i="1"/>
  <c r="Q2313" i="1"/>
  <c r="O2313" i="1"/>
  <c r="M2313" i="1"/>
  <c r="D2313" i="1"/>
  <c r="C2313" i="1"/>
  <c r="Q2312" i="1"/>
  <c r="O2312" i="1"/>
  <c r="M2312" i="1"/>
  <c r="D2312" i="1"/>
  <c r="C2312" i="1"/>
  <c r="E2312" i="1" s="1"/>
  <c r="Q2311" i="1"/>
  <c r="O2311" i="1"/>
  <c r="M2311" i="1"/>
  <c r="D2311" i="1"/>
  <c r="C2311" i="1"/>
  <c r="E2311" i="1" s="1"/>
  <c r="Q2310" i="1"/>
  <c r="O2310" i="1"/>
  <c r="M2310" i="1"/>
  <c r="D2310" i="1"/>
  <c r="C2310" i="1"/>
  <c r="Q2309" i="1"/>
  <c r="O2309" i="1"/>
  <c r="M2309" i="1"/>
  <c r="D2309" i="1"/>
  <c r="C2309" i="1"/>
  <c r="E2309" i="1" s="1"/>
  <c r="Q2308" i="1"/>
  <c r="O2308" i="1"/>
  <c r="M2308" i="1"/>
  <c r="D2308" i="1"/>
  <c r="E2308" i="1" s="1"/>
  <c r="C2308" i="1"/>
  <c r="Q2307" i="1"/>
  <c r="O2307" i="1"/>
  <c r="M2307" i="1"/>
  <c r="D2307" i="1"/>
  <c r="C2307" i="1"/>
  <c r="E2307" i="1" s="1"/>
  <c r="Q2306" i="1"/>
  <c r="O2306" i="1"/>
  <c r="M2306" i="1"/>
  <c r="D2306" i="1"/>
  <c r="C2306" i="1"/>
  <c r="E2306" i="1" s="1"/>
  <c r="Q2305" i="1"/>
  <c r="O2305" i="1"/>
  <c r="M2305" i="1"/>
  <c r="D2305" i="1"/>
  <c r="C2305" i="1"/>
  <c r="Q2304" i="1"/>
  <c r="O2304" i="1"/>
  <c r="M2304" i="1"/>
  <c r="D2304" i="1"/>
  <c r="C2304" i="1"/>
  <c r="Q2303" i="1"/>
  <c r="O2303" i="1"/>
  <c r="M2303" i="1"/>
  <c r="D2303" i="1"/>
  <c r="C2303" i="1"/>
  <c r="E2303" i="1" s="1"/>
  <c r="Q2302" i="1"/>
  <c r="O2302" i="1"/>
  <c r="M2302" i="1"/>
  <c r="D2302" i="1"/>
  <c r="C2302" i="1"/>
  <c r="Q2301" i="1"/>
  <c r="O2301" i="1"/>
  <c r="M2301" i="1"/>
  <c r="E2301" i="1"/>
  <c r="D2301" i="1"/>
  <c r="C2301" i="1"/>
  <c r="Q2300" i="1"/>
  <c r="O2300" i="1"/>
  <c r="M2300" i="1"/>
  <c r="D2300" i="1"/>
  <c r="C2300" i="1"/>
  <c r="Q2299" i="1"/>
  <c r="O2299" i="1"/>
  <c r="M2299" i="1"/>
  <c r="D2299" i="1"/>
  <c r="C2299" i="1"/>
  <c r="E2299" i="1" s="1"/>
  <c r="Q2298" i="1"/>
  <c r="O2298" i="1"/>
  <c r="M2298" i="1"/>
  <c r="D2298" i="1"/>
  <c r="C2298" i="1"/>
  <c r="Q2297" i="1"/>
  <c r="O2297" i="1"/>
  <c r="M2297" i="1"/>
  <c r="D2297" i="1"/>
  <c r="E2297" i="1" s="1"/>
  <c r="C2297" i="1"/>
  <c r="Q2296" i="1"/>
  <c r="O2296" i="1"/>
  <c r="M2296" i="1"/>
  <c r="D2296" i="1"/>
  <c r="C2296" i="1"/>
  <c r="Q2295" i="1"/>
  <c r="O2295" i="1"/>
  <c r="M2295" i="1"/>
  <c r="E2295" i="1"/>
  <c r="D2295" i="1"/>
  <c r="C2295" i="1"/>
  <c r="Q2294" i="1"/>
  <c r="O2294" i="1"/>
  <c r="M2294" i="1"/>
  <c r="D2294" i="1"/>
  <c r="C2294" i="1"/>
  <c r="Q2293" i="1"/>
  <c r="O2293" i="1"/>
  <c r="M2293" i="1"/>
  <c r="D2293" i="1"/>
  <c r="C2293" i="1"/>
  <c r="E2293" i="1" s="1"/>
  <c r="Q2292" i="1"/>
  <c r="O2292" i="1"/>
  <c r="M2292" i="1"/>
  <c r="D2292" i="1"/>
  <c r="E2292" i="1" s="1"/>
  <c r="C2292" i="1"/>
  <c r="Q2291" i="1"/>
  <c r="O2291" i="1"/>
  <c r="M2291" i="1"/>
  <c r="D2291" i="1"/>
  <c r="C2291" i="1"/>
  <c r="Q2290" i="1"/>
  <c r="O2290" i="1"/>
  <c r="M2290" i="1"/>
  <c r="D2290" i="1"/>
  <c r="C2290" i="1"/>
  <c r="Q2289" i="1"/>
  <c r="O2289" i="1"/>
  <c r="M2289" i="1"/>
  <c r="D2289" i="1"/>
  <c r="E2289" i="1" s="1"/>
  <c r="C2289" i="1"/>
  <c r="Q2288" i="1"/>
  <c r="O2288" i="1"/>
  <c r="M2288" i="1"/>
  <c r="D2288" i="1"/>
  <c r="C2288" i="1"/>
  <c r="Q2287" i="1"/>
  <c r="O2287" i="1"/>
  <c r="M2287" i="1"/>
  <c r="D2287" i="1"/>
  <c r="C2287" i="1"/>
  <c r="E2287" i="1" s="1"/>
  <c r="Q2286" i="1"/>
  <c r="O2286" i="1"/>
  <c r="M2286" i="1"/>
  <c r="D2286" i="1"/>
  <c r="C2286" i="1"/>
  <c r="Q2285" i="1"/>
  <c r="O2285" i="1"/>
  <c r="M2285" i="1"/>
  <c r="E2285" i="1"/>
  <c r="D2285" i="1"/>
  <c r="C2285" i="1"/>
  <c r="Q2284" i="1"/>
  <c r="O2284" i="1"/>
  <c r="M2284" i="1"/>
  <c r="D2284" i="1"/>
  <c r="E2284" i="1" s="1"/>
  <c r="C2284" i="1"/>
  <c r="Q2283" i="1"/>
  <c r="O2283" i="1"/>
  <c r="M2283" i="1"/>
  <c r="D2283" i="1"/>
  <c r="C2283" i="1"/>
  <c r="Q2282" i="1"/>
  <c r="O2282" i="1"/>
  <c r="M2282" i="1"/>
  <c r="D2282" i="1"/>
  <c r="C2282" i="1"/>
  <c r="Q2281" i="1"/>
  <c r="O2281" i="1"/>
  <c r="M2281" i="1"/>
  <c r="D2281" i="1"/>
  <c r="C2281" i="1"/>
  <c r="Q2280" i="1"/>
  <c r="O2280" i="1"/>
  <c r="M2280" i="1"/>
  <c r="D2280" i="1"/>
  <c r="C2280" i="1"/>
  <c r="E2280" i="1" s="1"/>
  <c r="Q2279" i="1"/>
  <c r="O2279" i="1"/>
  <c r="M2279" i="1"/>
  <c r="D2279" i="1"/>
  <c r="C2279" i="1"/>
  <c r="E2279" i="1" s="1"/>
  <c r="Q2278" i="1"/>
  <c r="O2278" i="1"/>
  <c r="M2278" i="1"/>
  <c r="D2278" i="1"/>
  <c r="C2278" i="1"/>
  <c r="E2278" i="1" s="1"/>
  <c r="Q2277" i="1"/>
  <c r="O2277" i="1"/>
  <c r="M2277" i="1"/>
  <c r="D2277" i="1"/>
  <c r="C2277" i="1"/>
  <c r="E2277" i="1" s="1"/>
  <c r="Q2276" i="1"/>
  <c r="O2276" i="1"/>
  <c r="M2276" i="1"/>
  <c r="D2276" i="1"/>
  <c r="E2276" i="1" s="1"/>
  <c r="C2276" i="1"/>
  <c r="Q2275" i="1"/>
  <c r="O2275" i="1"/>
  <c r="M2275" i="1"/>
  <c r="D2275" i="1"/>
  <c r="C2275" i="1"/>
  <c r="E2275" i="1" s="1"/>
  <c r="Q2274" i="1"/>
  <c r="O2274" i="1"/>
  <c r="M2274" i="1"/>
  <c r="D2274" i="1"/>
  <c r="C2274" i="1"/>
  <c r="E2274" i="1" s="1"/>
  <c r="Q2273" i="1"/>
  <c r="O2273" i="1"/>
  <c r="M2273" i="1"/>
  <c r="D2273" i="1"/>
  <c r="C2273" i="1"/>
  <c r="Q2272" i="1"/>
  <c r="O2272" i="1"/>
  <c r="M2272" i="1"/>
  <c r="D2272" i="1"/>
  <c r="C2272" i="1"/>
  <c r="Q2271" i="1"/>
  <c r="O2271" i="1"/>
  <c r="M2271" i="1"/>
  <c r="D2271" i="1"/>
  <c r="C2271" i="1"/>
  <c r="E2271" i="1" s="1"/>
  <c r="Q2270" i="1"/>
  <c r="O2270" i="1"/>
  <c r="M2270" i="1"/>
  <c r="D2270" i="1"/>
  <c r="C2270" i="1"/>
  <c r="Q2269" i="1"/>
  <c r="O2269" i="1"/>
  <c r="M2269" i="1"/>
  <c r="E2269" i="1"/>
  <c r="D2269" i="1"/>
  <c r="C2269" i="1"/>
  <c r="Q2268" i="1"/>
  <c r="O2268" i="1"/>
  <c r="M2268" i="1"/>
  <c r="D2268" i="1"/>
  <c r="C2268" i="1"/>
  <c r="E2268" i="1" s="1"/>
  <c r="Q2267" i="1"/>
  <c r="O2267" i="1"/>
  <c r="M2267" i="1"/>
  <c r="D2267" i="1"/>
  <c r="C2267" i="1"/>
  <c r="Q2266" i="1"/>
  <c r="O2266" i="1"/>
  <c r="M2266" i="1"/>
  <c r="D2266" i="1"/>
  <c r="C2266" i="1"/>
  <c r="E2266" i="1" s="1"/>
  <c r="Q2265" i="1"/>
  <c r="O2265" i="1"/>
  <c r="M2265" i="1"/>
  <c r="D2265" i="1"/>
  <c r="C2265" i="1"/>
  <c r="E2265" i="1" s="1"/>
  <c r="Q2264" i="1"/>
  <c r="O2264" i="1"/>
  <c r="M2264" i="1"/>
  <c r="D2264" i="1"/>
  <c r="C2264" i="1"/>
  <c r="E2264" i="1" s="1"/>
  <c r="Q2263" i="1"/>
  <c r="O2263" i="1"/>
  <c r="M2263" i="1"/>
  <c r="E2263" i="1"/>
  <c r="D2263" i="1"/>
  <c r="C2263" i="1"/>
  <c r="Q2262" i="1"/>
  <c r="O2262" i="1"/>
  <c r="M2262" i="1"/>
  <c r="D2262" i="1"/>
  <c r="C2262" i="1"/>
  <c r="Q2261" i="1"/>
  <c r="O2261" i="1"/>
  <c r="M2261" i="1"/>
  <c r="D2261" i="1"/>
  <c r="C2261" i="1"/>
  <c r="E2261" i="1" s="1"/>
  <c r="Q2260" i="1"/>
  <c r="O2260" i="1"/>
  <c r="M2260" i="1"/>
  <c r="D2260" i="1"/>
  <c r="C2260" i="1"/>
  <c r="E2260" i="1" s="1"/>
  <c r="Q2259" i="1"/>
  <c r="O2259" i="1"/>
  <c r="M2259" i="1"/>
  <c r="D2259" i="1"/>
  <c r="C2259" i="1"/>
  <c r="Q2258" i="1"/>
  <c r="O2258" i="1"/>
  <c r="M2258" i="1"/>
  <c r="D2258" i="1"/>
  <c r="C2258" i="1"/>
  <c r="Q2257" i="1"/>
  <c r="O2257" i="1"/>
  <c r="M2257" i="1"/>
  <c r="D2257" i="1"/>
  <c r="C2257" i="1"/>
  <c r="Q2256" i="1"/>
  <c r="O2256" i="1"/>
  <c r="M2256" i="1"/>
  <c r="D2256" i="1"/>
  <c r="C2256" i="1"/>
  <c r="E2256" i="1" s="1"/>
  <c r="Q2255" i="1"/>
  <c r="O2255" i="1"/>
  <c r="M2255" i="1"/>
  <c r="D2255" i="1"/>
  <c r="C2255" i="1"/>
  <c r="E2255" i="1" s="1"/>
  <c r="Q2254" i="1"/>
  <c r="O2254" i="1"/>
  <c r="M2254" i="1"/>
  <c r="D2254" i="1"/>
  <c r="C2254" i="1"/>
  <c r="Q2253" i="1"/>
  <c r="O2253" i="1"/>
  <c r="M2253" i="1"/>
  <c r="D2253" i="1"/>
  <c r="C2253" i="1"/>
  <c r="Q2252" i="1"/>
  <c r="O2252" i="1"/>
  <c r="M2252" i="1"/>
  <c r="E2252" i="1"/>
  <c r="D2252" i="1"/>
  <c r="C2252" i="1"/>
  <c r="Q2251" i="1"/>
  <c r="O2251" i="1"/>
  <c r="M2251" i="1"/>
  <c r="D2251" i="1"/>
  <c r="C2251" i="1"/>
  <c r="Q2250" i="1"/>
  <c r="O2250" i="1"/>
  <c r="M2250" i="1"/>
  <c r="D2250" i="1"/>
  <c r="C2250" i="1"/>
  <c r="Q2249" i="1"/>
  <c r="O2249" i="1"/>
  <c r="M2249" i="1"/>
  <c r="D2249" i="1"/>
  <c r="C2249" i="1"/>
  <c r="Q2248" i="1"/>
  <c r="O2248" i="1"/>
  <c r="M2248" i="1"/>
  <c r="D2248" i="1"/>
  <c r="C2248" i="1"/>
  <c r="E2248" i="1" s="1"/>
  <c r="Q2247" i="1"/>
  <c r="O2247" i="1"/>
  <c r="M2247" i="1"/>
  <c r="D2247" i="1"/>
  <c r="C2247" i="1"/>
  <c r="E2247" i="1" s="1"/>
  <c r="Q2246" i="1"/>
  <c r="O2246" i="1"/>
  <c r="M2246" i="1"/>
  <c r="D2246" i="1"/>
  <c r="E2246" i="1" s="1"/>
  <c r="C2246" i="1"/>
  <c r="Q2245" i="1"/>
  <c r="O2245" i="1"/>
  <c r="M2245" i="1"/>
  <c r="D2245" i="1"/>
  <c r="C2245" i="1"/>
  <c r="E2245" i="1" s="1"/>
  <c r="Q2244" i="1"/>
  <c r="O2244" i="1"/>
  <c r="M2244" i="1"/>
  <c r="D2244" i="1"/>
  <c r="E2244" i="1" s="1"/>
  <c r="C2244" i="1"/>
  <c r="Q2243" i="1"/>
  <c r="O2243" i="1"/>
  <c r="M2243" i="1"/>
  <c r="D2243" i="1"/>
  <c r="C2243" i="1"/>
  <c r="Q2242" i="1"/>
  <c r="O2242" i="1"/>
  <c r="M2242" i="1"/>
  <c r="D2242" i="1"/>
  <c r="C2242" i="1"/>
  <c r="E2242" i="1" s="1"/>
  <c r="Q2241" i="1"/>
  <c r="O2241" i="1"/>
  <c r="M2241" i="1"/>
  <c r="D2241" i="1"/>
  <c r="C2241" i="1"/>
  <c r="E2241" i="1" s="1"/>
  <c r="Q2240" i="1"/>
  <c r="O2240" i="1"/>
  <c r="M2240" i="1"/>
  <c r="D2240" i="1"/>
  <c r="C2240" i="1"/>
  <c r="E2240" i="1" s="1"/>
  <c r="Q2239" i="1"/>
  <c r="O2239" i="1"/>
  <c r="M2239" i="1"/>
  <c r="E2239" i="1"/>
  <c r="D2239" i="1"/>
  <c r="C2239" i="1"/>
  <c r="Q2238" i="1"/>
  <c r="O2238" i="1"/>
  <c r="M2238" i="1"/>
  <c r="D2238" i="1"/>
  <c r="C2238" i="1"/>
  <c r="Q2237" i="1"/>
  <c r="O2237" i="1"/>
  <c r="M2237" i="1"/>
  <c r="D2237" i="1"/>
  <c r="C2237" i="1"/>
  <c r="E2237" i="1" s="1"/>
  <c r="Q2236" i="1"/>
  <c r="O2236" i="1"/>
  <c r="M2236" i="1"/>
  <c r="D2236" i="1"/>
  <c r="C2236" i="1"/>
  <c r="Q2235" i="1"/>
  <c r="O2235" i="1"/>
  <c r="M2235" i="1"/>
  <c r="D2235" i="1"/>
  <c r="C2235" i="1"/>
  <c r="E2235" i="1" s="1"/>
  <c r="Q2234" i="1"/>
  <c r="O2234" i="1"/>
  <c r="M2234" i="1"/>
  <c r="D2234" i="1"/>
  <c r="C2234" i="1"/>
  <c r="E2234" i="1" s="1"/>
  <c r="Q2233" i="1"/>
  <c r="O2233" i="1"/>
  <c r="M2233" i="1"/>
  <c r="D2233" i="1"/>
  <c r="C2233" i="1"/>
  <c r="Q2232" i="1"/>
  <c r="O2232" i="1"/>
  <c r="M2232" i="1"/>
  <c r="D2232" i="1"/>
  <c r="C2232" i="1"/>
  <c r="Q2231" i="1"/>
  <c r="O2231" i="1"/>
  <c r="M2231" i="1"/>
  <c r="D2231" i="1"/>
  <c r="C2231" i="1"/>
  <c r="E2231" i="1" s="1"/>
  <c r="Q2230" i="1"/>
  <c r="O2230" i="1"/>
  <c r="M2230" i="1"/>
  <c r="D2230" i="1"/>
  <c r="E2230" i="1" s="1"/>
  <c r="C2230" i="1"/>
  <c r="Q2229" i="1"/>
  <c r="O2229" i="1"/>
  <c r="M2229" i="1"/>
  <c r="D2229" i="1"/>
  <c r="C2229" i="1"/>
  <c r="E2229" i="1" s="1"/>
  <c r="Q2228" i="1"/>
  <c r="O2228" i="1"/>
  <c r="M2228" i="1"/>
  <c r="D2228" i="1"/>
  <c r="C2228" i="1"/>
  <c r="Q2227" i="1"/>
  <c r="O2227" i="1"/>
  <c r="M2227" i="1"/>
  <c r="D2227" i="1"/>
  <c r="C2227" i="1"/>
  <c r="Q2226" i="1"/>
  <c r="O2226" i="1"/>
  <c r="M2226" i="1"/>
  <c r="D2226" i="1"/>
  <c r="C2226" i="1"/>
  <c r="Q2225" i="1"/>
  <c r="O2225" i="1"/>
  <c r="M2225" i="1"/>
  <c r="D2225" i="1"/>
  <c r="C2225" i="1"/>
  <c r="Q2224" i="1"/>
  <c r="O2224" i="1"/>
  <c r="M2224" i="1"/>
  <c r="D2224" i="1"/>
  <c r="C2224" i="1"/>
  <c r="Q2223" i="1"/>
  <c r="O2223" i="1"/>
  <c r="M2223" i="1"/>
  <c r="E2223" i="1"/>
  <c r="D2223" i="1"/>
  <c r="C2223" i="1"/>
  <c r="Q2222" i="1"/>
  <c r="O2222" i="1"/>
  <c r="M2222" i="1"/>
  <c r="D2222" i="1"/>
  <c r="E2222" i="1" s="1"/>
  <c r="C2222" i="1"/>
  <c r="Q2221" i="1"/>
  <c r="O2221" i="1"/>
  <c r="M2221" i="1"/>
  <c r="E2221" i="1"/>
  <c r="D2221" i="1"/>
  <c r="C2221" i="1"/>
  <c r="Q2220" i="1"/>
  <c r="O2220" i="1"/>
  <c r="M2220" i="1"/>
  <c r="D2220" i="1"/>
  <c r="E2220" i="1" s="1"/>
  <c r="C2220" i="1"/>
  <c r="Q2219" i="1"/>
  <c r="O2219" i="1"/>
  <c r="M2219" i="1"/>
  <c r="D2219" i="1"/>
  <c r="C2219" i="1"/>
  <c r="Q2218" i="1"/>
  <c r="O2218" i="1"/>
  <c r="M2218" i="1"/>
  <c r="D2218" i="1"/>
  <c r="C2218" i="1"/>
  <c r="Q2217" i="1"/>
  <c r="O2217" i="1"/>
  <c r="M2217" i="1"/>
  <c r="D2217" i="1"/>
  <c r="C2217" i="1"/>
  <c r="Q2216" i="1"/>
  <c r="O2216" i="1"/>
  <c r="M2216" i="1"/>
  <c r="D2216" i="1"/>
  <c r="C2216" i="1"/>
  <c r="E2216" i="1" s="1"/>
  <c r="Q2215" i="1"/>
  <c r="O2215" i="1"/>
  <c r="M2215" i="1"/>
  <c r="D2215" i="1"/>
  <c r="C2215" i="1"/>
  <c r="Q2214" i="1"/>
  <c r="O2214" i="1"/>
  <c r="M2214" i="1"/>
  <c r="D2214" i="1"/>
  <c r="E2214" i="1" s="1"/>
  <c r="C2214" i="1"/>
  <c r="Q2213" i="1"/>
  <c r="O2213" i="1"/>
  <c r="M2213" i="1"/>
  <c r="D2213" i="1"/>
  <c r="C2213" i="1"/>
  <c r="E2213" i="1" s="1"/>
  <c r="Q2212" i="1"/>
  <c r="O2212" i="1"/>
  <c r="M2212" i="1"/>
  <c r="D2212" i="1"/>
  <c r="E2212" i="1" s="1"/>
  <c r="C2212" i="1"/>
  <c r="Q2211" i="1"/>
  <c r="O2211" i="1"/>
  <c r="M2211" i="1"/>
  <c r="D2211" i="1"/>
  <c r="C2211" i="1"/>
  <c r="Q2210" i="1"/>
  <c r="O2210" i="1"/>
  <c r="M2210" i="1"/>
  <c r="D2210" i="1"/>
  <c r="C2210" i="1"/>
  <c r="E2210" i="1" s="1"/>
  <c r="Q2209" i="1"/>
  <c r="O2209" i="1"/>
  <c r="M2209" i="1"/>
  <c r="D2209" i="1"/>
  <c r="C2209" i="1"/>
  <c r="Q2208" i="1"/>
  <c r="O2208" i="1"/>
  <c r="M2208" i="1"/>
  <c r="D2208" i="1"/>
  <c r="C2208" i="1"/>
  <c r="E2208" i="1" s="1"/>
  <c r="Q2207" i="1"/>
  <c r="O2207" i="1"/>
  <c r="M2207" i="1"/>
  <c r="E2207" i="1"/>
  <c r="D2207" i="1"/>
  <c r="C2207" i="1"/>
  <c r="Q2206" i="1"/>
  <c r="O2206" i="1"/>
  <c r="M2206" i="1"/>
  <c r="D2206" i="1"/>
  <c r="C2206" i="1"/>
  <c r="Q2205" i="1"/>
  <c r="O2205" i="1"/>
  <c r="M2205" i="1"/>
  <c r="D2205" i="1"/>
  <c r="C2205" i="1"/>
  <c r="E2205" i="1" s="1"/>
  <c r="Q2204" i="1"/>
  <c r="O2204" i="1"/>
  <c r="M2204" i="1"/>
  <c r="D2204" i="1"/>
  <c r="C2204" i="1"/>
  <c r="E2204" i="1" s="1"/>
  <c r="Q2203" i="1"/>
  <c r="O2203" i="1"/>
  <c r="M2203" i="1"/>
  <c r="D2203" i="1"/>
  <c r="C2203" i="1"/>
  <c r="Q2202" i="1"/>
  <c r="O2202" i="1"/>
  <c r="M2202" i="1"/>
  <c r="D2202" i="1"/>
  <c r="C2202" i="1"/>
  <c r="Q2201" i="1"/>
  <c r="O2201" i="1"/>
  <c r="M2201" i="1"/>
  <c r="D2201" i="1"/>
  <c r="C2201" i="1"/>
  <c r="E2201" i="1" s="1"/>
  <c r="Q2200" i="1"/>
  <c r="O2200" i="1"/>
  <c r="M2200" i="1"/>
  <c r="D2200" i="1"/>
  <c r="C2200" i="1"/>
  <c r="E2200" i="1" s="1"/>
  <c r="Q2199" i="1"/>
  <c r="O2199" i="1"/>
  <c r="M2199" i="1"/>
  <c r="D2199" i="1"/>
  <c r="C2199" i="1"/>
  <c r="E2199" i="1" s="1"/>
  <c r="Q2198" i="1"/>
  <c r="O2198" i="1"/>
  <c r="M2198" i="1"/>
  <c r="D2198" i="1"/>
  <c r="C2198" i="1"/>
  <c r="Q2197" i="1"/>
  <c r="O2197" i="1"/>
  <c r="M2197" i="1"/>
  <c r="D2197" i="1"/>
  <c r="C2197" i="1"/>
  <c r="Q2196" i="1"/>
  <c r="O2196" i="1"/>
  <c r="M2196" i="1"/>
  <c r="E2196" i="1"/>
  <c r="D2196" i="1"/>
  <c r="C2196" i="1"/>
  <c r="Q2195" i="1"/>
  <c r="O2195" i="1"/>
  <c r="M2195" i="1"/>
  <c r="D2195" i="1"/>
  <c r="C2195" i="1"/>
  <c r="Q2194" i="1"/>
  <c r="O2194" i="1"/>
  <c r="M2194" i="1"/>
  <c r="D2194" i="1"/>
  <c r="C2194" i="1"/>
  <c r="Q2193" i="1"/>
  <c r="O2193" i="1"/>
  <c r="M2193" i="1"/>
  <c r="D2193" i="1"/>
  <c r="C2193" i="1"/>
  <c r="Q2192" i="1"/>
  <c r="O2192" i="1"/>
  <c r="M2192" i="1"/>
  <c r="D2192" i="1"/>
  <c r="C2192" i="1"/>
  <c r="E2192" i="1" s="1"/>
  <c r="Q2191" i="1"/>
  <c r="O2191" i="1"/>
  <c r="M2191" i="1"/>
  <c r="D2191" i="1"/>
  <c r="C2191" i="1"/>
  <c r="E2191" i="1" s="1"/>
  <c r="Q2190" i="1"/>
  <c r="O2190" i="1"/>
  <c r="M2190" i="1"/>
  <c r="D2190" i="1"/>
  <c r="E2190" i="1" s="1"/>
  <c r="C2190" i="1"/>
  <c r="Q2189" i="1"/>
  <c r="O2189" i="1"/>
  <c r="M2189" i="1"/>
  <c r="D2189" i="1"/>
  <c r="C2189" i="1"/>
  <c r="E2189" i="1" s="1"/>
  <c r="Q2188" i="1"/>
  <c r="O2188" i="1"/>
  <c r="M2188" i="1"/>
  <c r="E2188" i="1"/>
  <c r="D2188" i="1"/>
  <c r="C2188" i="1"/>
  <c r="Q2187" i="1"/>
  <c r="O2187" i="1"/>
  <c r="M2187" i="1"/>
  <c r="D2187" i="1"/>
  <c r="C2187" i="1"/>
  <c r="Q2186" i="1"/>
  <c r="O2186" i="1"/>
  <c r="M2186" i="1"/>
  <c r="D2186" i="1"/>
  <c r="C2186" i="1"/>
  <c r="Q2185" i="1"/>
  <c r="O2185" i="1"/>
  <c r="M2185" i="1"/>
  <c r="D2185" i="1"/>
  <c r="E2185" i="1" s="1"/>
  <c r="C2185" i="1"/>
  <c r="Q2184" i="1"/>
  <c r="O2184" i="1"/>
  <c r="M2184" i="1"/>
  <c r="D2184" i="1"/>
  <c r="C2184" i="1"/>
  <c r="Q2183" i="1"/>
  <c r="O2183" i="1"/>
  <c r="M2183" i="1"/>
  <c r="D2183" i="1"/>
  <c r="C2183" i="1"/>
  <c r="E2183" i="1" s="1"/>
  <c r="Q2182" i="1"/>
  <c r="O2182" i="1"/>
  <c r="M2182" i="1"/>
  <c r="D2182" i="1"/>
  <c r="E2182" i="1" s="1"/>
  <c r="C2182" i="1"/>
  <c r="Q2181" i="1"/>
  <c r="O2181" i="1"/>
  <c r="M2181" i="1"/>
  <c r="E2181" i="1"/>
  <c r="D2181" i="1"/>
  <c r="C2181" i="1"/>
  <c r="Q2180" i="1"/>
  <c r="O2180" i="1"/>
  <c r="M2180" i="1"/>
  <c r="D2180" i="1"/>
  <c r="E2180" i="1" s="1"/>
  <c r="C2180" i="1"/>
  <c r="Q2179" i="1"/>
  <c r="O2179" i="1"/>
  <c r="M2179" i="1"/>
  <c r="D2179" i="1"/>
  <c r="C2179" i="1"/>
  <c r="Q2178" i="1"/>
  <c r="O2178" i="1"/>
  <c r="M2178" i="1"/>
  <c r="D2178" i="1"/>
  <c r="C2178" i="1"/>
  <c r="Q2177" i="1"/>
  <c r="O2177" i="1"/>
  <c r="M2177" i="1"/>
  <c r="D2177" i="1"/>
  <c r="C2177" i="1"/>
  <c r="E2177" i="1" s="1"/>
  <c r="Q2176" i="1"/>
  <c r="O2176" i="1"/>
  <c r="M2176" i="1"/>
  <c r="D2176" i="1"/>
  <c r="C2176" i="1"/>
  <c r="E2176" i="1" s="1"/>
  <c r="Q2175" i="1"/>
  <c r="O2175" i="1"/>
  <c r="M2175" i="1"/>
  <c r="D2175" i="1"/>
  <c r="C2175" i="1"/>
  <c r="E2175" i="1" s="1"/>
  <c r="Q2174" i="1"/>
  <c r="O2174" i="1"/>
  <c r="M2174" i="1"/>
  <c r="D2174" i="1"/>
  <c r="C2174" i="1"/>
  <c r="Q2173" i="1"/>
  <c r="O2173" i="1"/>
  <c r="M2173" i="1"/>
  <c r="D2173" i="1"/>
  <c r="C2173" i="1"/>
  <c r="Q2172" i="1"/>
  <c r="O2172" i="1"/>
  <c r="M2172" i="1"/>
  <c r="D2172" i="1"/>
  <c r="E2172" i="1" s="1"/>
  <c r="C2172" i="1"/>
  <c r="Q2171" i="1"/>
  <c r="O2171" i="1"/>
  <c r="M2171" i="1"/>
  <c r="D2171" i="1"/>
  <c r="C2171" i="1"/>
  <c r="E2171" i="1" s="1"/>
  <c r="Q2170" i="1"/>
  <c r="O2170" i="1"/>
  <c r="M2170" i="1"/>
  <c r="D2170" i="1"/>
  <c r="C2170" i="1"/>
  <c r="E2170" i="1" s="1"/>
  <c r="Q2169" i="1"/>
  <c r="O2169" i="1"/>
  <c r="M2169" i="1"/>
  <c r="D2169" i="1"/>
  <c r="C2169" i="1"/>
  <c r="E2169" i="1" s="1"/>
  <c r="Q2168" i="1"/>
  <c r="O2168" i="1"/>
  <c r="M2168" i="1"/>
  <c r="D2168" i="1"/>
  <c r="C2168" i="1"/>
  <c r="Q2167" i="1"/>
  <c r="O2167" i="1"/>
  <c r="M2167" i="1"/>
  <c r="D2167" i="1"/>
  <c r="C2167" i="1"/>
  <c r="E2167" i="1" s="1"/>
  <c r="Q2166" i="1"/>
  <c r="O2166" i="1"/>
  <c r="M2166" i="1"/>
  <c r="D2166" i="1"/>
  <c r="C2166" i="1"/>
  <c r="Q2165" i="1"/>
  <c r="O2165" i="1"/>
  <c r="M2165" i="1"/>
  <c r="E2165" i="1"/>
  <c r="D2165" i="1"/>
  <c r="C2165" i="1"/>
  <c r="Q2164" i="1"/>
  <c r="O2164" i="1"/>
  <c r="M2164" i="1"/>
  <c r="D2164" i="1"/>
  <c r="C2164" i="1"/>
  <c r="Q2163" i="1"/>
  <c r="O2163" i="1"/>
  <c r="M2163" i="1"/>
  <c r="D2163" i="1"/>
  <c r="C2163" i="1"/>
  <c r="E2163" i="1" s="1"/>
  <c r="Q2162" i="1"/>
  <c r="O2162" i="1"/>
  <c r="M2162" i="1"/>
  <c r="D2162" i="1"/>
  <c r="C2162" i="1"/>
  <c r="Q2161" i="1"/>
  <c r="O2161" i="1"/>
  <c r="M2161" i="1"/>
  <c r="D2161" i="1"/>
  <c r="E2161" i="1" s="1"/>
  <c r="C2161" i="1"/>
  <c r="Q2160" i="1"/>
  <c r="O2160" i="1"/>
  <c r="M2160" i="1"/>
  <c r="D2160" i="1"/>
  <c r="C2160" i="1"/>
  <c r="Q2159" i="1"/>
  <c r="O2159" i="1"/>
  <c r="M2159" i="1"/>
  <c r="E2159" i="1"/>
  <c r="D2159" i="1"/>
  <c r="C2159" i="1"/>
  <c r="Q2158" i="1"/>
  <c r="O2158" i="1"/>
  <c r="M2158" i="1"/>
  <c r="D2158" i="1"/>
  <c r="E2158" i="1" s="1"/>
  <c r="C2158" i="1"/>
  <c r="Q2157" i="1"/>
  <c r="O2157" i="1"/>
  <c r="M2157" i="1"/>
  <c r="D2157" i="1"/>
  <c r="C2157" i="1"/>
  <c r="E2157" i="1" s="1"/>
  <c r="Q2156" i="1"/>
  <c r="O2156" i="1"/>
  <c r="M2156" i="1"/>
  <c r="D2156" i="1"/>
  <c r="E2156" i="1" s="1"/>
  <c r="C2156" i="1"/>
  <c r="Q2155" i="1"/>
  <c r="O2155" i="1"/>
  <c r="M2155" i="1"/>
  <c r="D2155" i="1"/>
  <c r="C2155" i="1"/>
  <c r="Q2154" i="1"/>
  <c r="O2154" i="1"/>
  <c r="M2154" i="1"/>
  <c r="D2154" i="1"/>
  <c r="C2154" i="1"/>
  <c r="Q2153" i="1"/>
  <c r="O2153" i="1"/>
  <c r="M2153" i="1"/>
  <c r="D2153" i="1"/>
  <c r="C2153" i="1"/>
  <c r="Q2152" i="1"/>
  <c r="O2152" i="1"/>
  <c r="M2152" i="1"/>
  <c r="D2152" i="1"/>
  <c r="C2152" i="1"/>
  <c r="Q2151" i="1"/>
  <c r="O2151" i="1"/>
  <c r="M2151" i="1"/>
  <c r="D2151" i="1"/>
  <c r="C2151" i="1"/>
  <c r="E2151" i="1" s="1"/>
  <c r="Q2150" i="1"/>
  <c r="O2150" i="1"/>
  <c r="M2150" i="1"/>
  <c r="D2150" i="1"/>
  <c r="E2150" i="1" s="1"/>
  <c r="C2150" i="1"/>
  <c r="Q2149" i="1"/>
  <c r="O2149" i="1"/>
  <c r="M2149" i="1"/>
  <c r="E2149" i="1"/>
  <c r="D2149" i="1"/>
  <c r="C2149" i="1"/>
  <c r="Q2148" i="1"/>
  <c r="O2148" i="1"/>
  <c r="M2148" i="1"/>
  <c r="D2148" i="1"/>
  <c r="E2148" i="1" s="1"/>
  <c r="C2148" i="1"/>
  <c r="Q2147" i="1"/>
  <c r="O2147" i="1"/>
  <c r="M2147" i="1"/>
  <c r="D2147" i="1"/>
  <c r="C2147" i="1"/>
  <c r="Q2146" i="1"/>
  <c r="O2146" i="1"/>
  <c r="M2146" i="1"/>
  <c r="D2146" i="1"/>
  <c r="C2146" i="1"/>
  <c r="Q2145" i="1"/>
  <c r="O2145" i="1"/>
  <c r="M2145" i="1"/>
  <c r="D2145" i="1"/>
  <c r="C2145" i="1"/>
  <c r="E2145" i="1" s="1"/>
  <c r="Q2144" i="1"/>
  <c r="O2144" i="1"/>
  <c r="M2144" i="1"/>
  <c r="D2144" i="1"/>
  <c r="C2144" i="1"/>
  <c r="E2144" i="1" s="1"/>
  <c r="Q2143" i="1"/>
  <c r="O2143" i="1"/>
  <c r="M2143" i="1"/>
  <c r="D2143" i="1"/>
  <c r="C2143" i="1"/>
  <c r="E2143" i="1" s="1"/>
  <c r="Q2142" i="1"/>
  <c r="O2142" i="1"/>
  <c r="M2142" i="1"/>
  <c r="D2142" i="1"/>
  <c r="C2142" i="1"/>
  <c r="Q2141" i="1"/>
  <c r="O2141" i="1"/>
  <c r="M2141" i="1"/>
  <c r="D2141" i="1"/>
  <c r="C2141" i="1"/>
  <c r="Q2140" i="1"/>
  <c r="O2140" i="1"/>
  <c r="M2140" i="1"/>
  <c r="E2140" i="1"/>
  <c r="D2140" i="1"/>
  <c r="C2140" i="1"/>
  <c r="Q2139" i="1"/>
  <c r="O2139" i="1"/>
  <c r="M2139" i="1"/>
  <c r="D2139" i="1"/>
  <c r="C2139" i="1"/>
  <c r="Q2138" i="1"/>
  <c r="O2138" i="1"/>
  <c r="M2138" i="1"/>
  <c r="D2138" i="1"/>
  <c r="C2138" i="1"/>
  <c r="Q2137" i="1"/>
  <c r="O2137" i="1"/>
  <c r="M2137" i="1"/>
  <c r="D2137" i="1"/>
  <c r="E2137" i="1" s="1"/>
  <c r="C2137" i="1"/>
  <c r="Q2136" i="1"/>
  <c r="O2136" i="1"/>
  <c r="M2136" i="1"/>
  <c r="D2136" i="1"/>
  <c r="C2136" i="1"/>
  <c r="E2136" i="1" s="1"/>
  <c r="Q2135" i="1"/>
  <c r="O2135" i="1"/>
  <c r="M2135" i="1"/>
  <c r="D2135" i="1"/>
  <c r="C2135" i="1"/>
  <c r="Q2134" i="1"/>
  <c r="O2134" i="1"/>
  <c r="M2134" i="1"/>
  <c r="D2134" i="1"/>
  <c r="E2134" i="1" s="1"/>
  <c r="C2134" i="1"/>
  <c r="Q2133" i="1"/>
  <c r="O2133" i="1"/>
  <c r="M2133" i="1"/>
  <c r="D2133" i="1"/>
  <c r="C2133" i="1"/>
  <c r="E2133" i="1" s="1"/>
  <c r="Q2132" i="1"/>
  <c r="O2132" i="1"/>
  <c r="M2132" i="1"/>
  <c r="E2132" i="1"/>
  <c r="D2132" i="1"/>
  <c r="C2132" i="1"/>
  <c r="Q2131" i="1"/>
  <c r="O2131" i="1"/>
  <c r="M2131" i="1"/>
  <c r="D2131" i="1"/>
  <c r="C2131" i="1"/>
  <c r="Q2130" i="1"/>
  <c r="O2130" i="1"/>
  <c r="M2130" i="1"/>
  <c r="D2130" i="1"/>
  <c r="C2130" i="1"/>
  <c r="Q2129" i="1"/>
  <c r="O2129" i="1"/>
  <c r="M2129" i="1"/>
  <c r="D2129" i="1"/>
  <c r="E2129" i="1" s="1"/>
  <c r="C2129" i="1"/>
  <c r="Q2128" i="1"/>
  <c r="O2128" i="1"/>
  <c r="M2128" i="1"/>
  <c r="D2128" i="1"/>
  <c r="C2128" i="1"/>
  <c r="Q2127" i="1"/>
  <c r="O2127" i="1"/>
  <c r="M2127" i="1"/>
  <c r="D2127" i="1"/>
  <c r="C2127" i="1"/>
  <c r="E2127" i="1" s="1"/>
  <c r="Q2126" i="1"/>
  <c r="O2126" i="1"/>
  <c r="M2126" i="1"/>
  <c r="D2126" i="1"/>
  <c r="E2126" i="1" s="1"/>
  <c r="C2126" i="1"/>
  <c r="Q2125" i="1"/>
  <c r="O2125" i="1"/>
  <c r="M2125" i="1"/>
  <c r="E2125" i="1"/>
  <c r="D2125" i="1"/>
  <c r="C2125" i="1"/>
  <c r="Q2124" i="1"/>
  <c r="O2124" i="1"/>
  <c r="M2124" i="1"/>
  <c r="D2124" i="1"/>
  <c r="C2124" i="1"/>
  <c r="E2124" i="1" s="1"/>
  <c r="Q2123" i="1"/>
  <c r="O2123" i="1"/>
  <c r="M2123" i="1"/>
  <c r="D2123" i="1"/>
  <c r="C2123" i="1"/>
  <c r="Q2122" i="1"/>
  <c r="O2122" i="1"/>
  <c r="M2122" i="1"/>
  <c r="D2122" i="1"/>
  <c r="C2122" i="1"/>
  <c r="Q2121" i="1"/>
  <c r="O2121" i="1"/>
  <c r="M2121" i="1"/>
  <c r="D2121" i="1"/>
  <c r="E2121" i="1" s="1"/>
  <c r="C2121" i="1"/>
  <c r="Q2120" i="1"/>
  <c r="O2120" i="1"/>
  <c r="M2120" i="1"/>
  <c r="D2120" i="1"/>
  <c r="C2120" i="1"/>
  <c r="Q2119" i="1"/>
  <c r="O2119" i="1"/>
  <c r="M2119" i="1"/>
  <c r="E2119" i="1"/>
  <c r="D2119" i="1"/>
  <c r="C2119" i="1"/>
  <c r="Q2118" i="1"/>
  <c r="O2118" i="1"/>
  <c r="M2118" i="1"/>
  <c r="D2118" i="1"/>
  <c r="E2118" i="1" s="1"/>
  <c r="C2118" i="1"/>
  <c r="Q2117" i="1"/>
  <c r="O2117" i="1"/>
  <c r="M2117" i="1"/>
  <c r="E2117" i="1"/>
  <c r="D2117" i="1"/>
  <c r="C2117" i="1"/>
  <c r="Q2116" i="1"/>
  <c r="O2116" i="1"/>
  <c r="M2116" i="1"/>
  <c r="D2116" i="1"/>
  <c r="E2116" i="1" s="1"/>
  <c r="C2116" i="1"/>
  <c r="Q2115" i="1"/>
  <c r="O2115" i="1"/>
  <c r="M2115" i="1"/>
  <c r="D2115" i="1"/>
  <c r="C2115" i="1"/>
  <c r="Q2114" i="1"/>
  <c r="O2114" i="1"/>
  <c r="M2114" i="1"/>
  <c r="D2114" i="1"/>
  <c r="C2114" i="1"/>
  <c r="Q2113" i="1"/>
  <c r="O2113" i="1"/>
  <c r="M2113" i="1"/>
  <c r="D2113" i="1"/>
  <c r="E2113" i="1" s="1"/>
  <c r="C2113" i="1"/>
  <c r="Q2112" i="1"/>
  <c r="O2112" i="1"/>
  <c r="M2112" i="1"/>
  <c r="D2112" i="1"/>
  <c r="C2112" i="1"/>
  <c r="E2112" i="1" s="1"/>
  <c r="Q2111" i="1"/>
  <c r="O2111" i="1"/>
  <c r="M2111" i="1"/>
  <c r="D2111" i="1"/>
  <c r="C2111" i="1"/>
  <c r="E2111" i="1" s="1"/>
  <c r="Q2110" i="1"/>
  <c r="O2110" i="1"/>
  <c r="M2110" i="1"/>
  <c r="D2110" i="1"/>
  <c r="E2110" i="1" s="1"/>
  <c r="C2110" i="1"/>
  <c r="Q2109" i="1"/>
  <c r="O2109" i="1"/>
  <c r="M2109" i="1"/>
  <c r="D2109" i="1"/>
  <c r="C2109" i="1"/>
  <c r="E2109" i="1" s="1"/>
  <c r="Q2108" i="1"/>
  <c r="O2108" i="1"/>
  <c r="M2108" i="1"/>
  <c r="D2108" i="1"/>
  <c r="E2108" i="1" s="1"/>
  <c r="C2108" i="1"/>
  <c r="Q2107" i="1"/>
  <c r="O2107" i="1"/>
  <c r="M2107" i="1"/>
  <c r="D2107" i="1"/>
  <c r="C2107" i="1"/>
  <c r="Q2106" i="1"/>
  <c r="O2106" i="1"/>
  <c r="M2106" i="1"/>
  <c r="D2106" i="1"/>
  <c r="C2106" i="1"/>
  <c r="E2106" i="1" s="1"/>
  <c r="Q2105" i="1"/>
  <c r="O2105" i="1"/>
  <c r="M2105" i="1"/>
  <c r="D2105" i="1"/>
  <c r="C2105" i="1"/>
  <c r="Q2104" i="1"/>
  <c r="O2104" i="1"/>
  <c r="M2104" i="1"/>
  <c r="D2104" i="1"/>
  <c r="C2104" i="1"/>
  <c r="E2104" i="1" s="1"/>
  <c r="Q2103" i="1"/>
  <c r="O2103" i="1"/>
  <c r="M2103" i="1"/>
  <c r="E2103" i="1"/>
  <c r="D2103" i="1"/>
  <c r="C2103" i="1"/>
  <c r="Q2102" i="1"/>
  <c r="O2102" i="1"/>
  <c r="M2102" i="1"/>
  <c r="D2102" i="1"/>
  <c r="C2102" i="1"/>
  <c r="Q2101" i="1"/>
  <c r="O2101" i="1"/>
  <c r="M2101" i="1"/>
  <c r="D2101" i="1"/>
  <c r="C2101" i="1"/>
  <c r="E2101" i="1" s="1"/>
  <c r="Q2100" i="1"/>
  <c r="O2100" i="1"/>
  <c r="M2100" i="1"/>
  <c r="D2100" i="1"/>
  <c r="C2100" i="1"/>
  <c r="Q2099" i="1"/>
  <c r="O2099" i="1"/>
  <c r="M2099" i="1"/>
  <c r="D2099" i="1"/>
  <c r="C2099" i="1"/>
  <c r="E2099" i="1" s="1"/>
  <c r="Q2098" i="1"/>
  <c r="O2098" i="1"/>
  <c r="M2098" i="1"/>
  <c r="D2098" i="1"/>
  <c r="C2098" i="1"/>
  <c r="E2098" i="1" s="1"/>
  <c r="Q2097" i="1"/>
  <c r="O2097" i="1"/>
  <c r="M2097" i="1"/>
  <c r="D2097" i="1"/>
  <c r="E2097" i="1" s="1"/>
  <c r="C2097" i="1"/>
  <c r="Q2096" i="1"/>
  <c r="O2096" i="1"/>
  <c r="M2096" i="1"/>
  <c r="D2096" i="1"/>
  <c r="C2096" i="1"/>
  <c r="Q2095" i="1"/>
  <c r="O2095" i="1"/>
  <c r="M2095" i="1"/>
  <c r="D2095" i="1"/>
  <c r="C2095" i="1"/>
  <c r="E2095" i="1" s="1"/>
  <c r="Q2094" i="1"/>
  <c r="O2094" i="1"/>
  <c r="M2094" i="1"/>
  <c r="D2094" i="1"/>
  <c r="E2094" i="1" s="1"/>
  <c r="C2094" i="1"/>
  <c r="Q2093" i="1"/>
  <c r="O2093" i="1"/>
  <c r="M2093" i="1"/>
  <c r="D2093" i="1"/>
  <c r="C2093" i="1"/>
  <c r="E2093" i="1" s="1"/>
  <c r="Q2092" i="1"/>
  <c r="O2092" i="1"/>
  <c r="M2092" i="1"/>
  <c r="D2092" i="1"/>
  <c r="C2092" i="1"/>
  <c r="Q2091" i="1"/>
  <c r="O2091" i="1"/>
  <c r="M2091" i="1"/>
  <c r="D2091" i="1"/>
  <c r="C2091" i="1"/>
  <c r="Q2090" i="1"/>
  <c r="O2090" i="1"/>
  <c r="M2090" i="1"/>
  <c r="D2090" i="1"/>
  <c r="C2090" i="1"/>
  <c r="Q2089" i="1"/>
  <c r="O2089" i="1"/>
  <c r="M2089" i="1"/>
  <c r="D2089" i="1"/>
  <c r="E2089" i="1" s="1"/>
  <c r="C2089" i="1"/>
  <c r="Q2088" i="1"/>
  <c r="O2088" i="1"/>
  <c r="M2088" i="1"/>
  <c r="D2088" i="1"/>
  <c r="C2088" i="1"/>
  <c r="Q2087" i="1"/>
  <c r="O2087" i="1"/>
  <c r="M2087" i="1"/>
  <c r="D2087" i="1"/>
  <c r="C2087" i="1"/>
  <c r="Q2086" i="1"/>
  <c r="O2086" i="1"/>
  <c r="M2086" i="1"/>
  <c r="D2086" i="1"/>
  <c r="C2086" i="1"/>
  <c r="E2086" i="1" s="1"/>
  <c r="Q2085" i="1"/>
  <c r="O2085" i="1"/>
  <c r="M2085" i="1"/>
  <c r="D2085" i="1"/>
  <c r="C2085" i="1"/>
  <c r="E2085" i="1" s="1"/>
  <c r="Q2084" i="1"/>
  <c r="O2084" i="1"/>
  <c r="M2084" i="1"/>
  <c r="E2084" i="1"/>
  <c r="D2084" i="1"/>
  <c r="C2084" i="1"/>
  <c r="Q2083" i="1"/>
  <c r="O2083" i="1"/>
  <c r="M2083" i="1"/>
  <c r="D2083" i="1"/>
  <c r="C2083" i="1"/>
  <c r="Q2082" i="1"/>
  <c r="O2082" i="1"/>
  <c r="M2082" i="1"/>
  <c r="D2082" i="1"/>
  <c r="C2082" i="1"/>
  <c r="Q2081" i="1"/>
  <c r="O2081" i="1"/>
  <c r="M2081" i="1"/>
  <c r="D2081" i="1"/>
  <c r="E2081" i="1" s="1"/>
  <c r="C2081" i="1"/>
  <c r="Q2080" i="1"/>
  <c r="O2080" i="1"/>
  <c r="M2080" i="1"/>
  <c r="D2080" i="1"/>
  <c r="C2080" i="1"/>
  <c r="E2080" i="1" s="1"/>
  <c r="Q2079" i="1"/>
  <c r="O2079" i="1"/>
  <c r="M2079" i="1"/>
  <c r="D2079" i="1"/>
  <c r="C2079" i="1"/>
  <c r="E2079" i="1" s="1"/>
  <c r="Q2078" i="1"/>
  <c r="O2078" i="1"/>
  <c r="M2078" i="1"/>
  <c r="D2078" i="1"/>
  <c r="C2078" i="1"/>
  <c r="E2078" i="1" s="1"/>
  <c r="Q2077" i="1"/>
  <c r="O2077" i="1"/>
  <c r="M2077" i="1"/>
  <c r="E2077" i="1"/>
  <c r="D2077" i="1"/>
  <c r="C2077" i="1"/>
  <c r="Q2076" i="1"/>
  <c r="O2076" i="1"/>
  <c r="M2076" i="1"/>
  <c r="D2076" i="1"/>
  <c r="C2076" i="1"/>
  <c r="Q2075" i="1"/>
  <c r="O2075" i="1"/>
  <c r="M2075" i="1"/>
  <c r="D2075" i="1"/>
  <c r="C2075" i="1"/>
  <c r="E2075" i="1" s="1"/>
  <c r="Q2074" i="1"/>
  <c r="O2074" i="1"/>
  <c r="M2074" i="1"/>
  <c r="D2074" i="1"/>
  <c r="C2074" i="1"/>
  <c r="Q2073" i="1"/>
  <c r="O2073" i="1"/>
  <c r="M2073" i="1"/>
  <c r="D2073" i="1"/>
  <c r="E2073" i="1" s="1"/>
  <c r="C2073" i="1"/>
  <c r="Q2072" i="1"/>
  <c r="O2072" i="1"/>
  <c r="M2072" i="1"/>
  <c r="D2072" i="1"/>
  <c r="C2072" i="1"/>
  <c r="Q2071" i="1"/>
  <c r="O2071" i="1"/>
  <c r="M2071" i="1"/>
  <c r="D2071" i="1"/>
  <c r="C2071" i="1"/>
  <c r="Q2070" i="1"/>
  <c r="O2070" i="1"/>
  <c r="M2070" i="1"/>
  <c r="D2070" i="1"/>
  <c r="C2070" i="1"/>
  <c r="Q2069" i="1"/>
  <c r="O2069" i="1"/>
  <c r="M2069" i="1"/>
  <c r="D2069" i="1"/>
  <c r="C2069" i="1"/>
  <c r="E2069" i="1" s="1"/>
  <c r="Q2068" i="1"/>
  <c r="O2068" i="1"/>
  <c r="M2068" i="1"/>
  <c r="E2068" i="1"/>
  <c r="D2068" i="1"/>
  <c r="C2068" i="1"/>
  <c r="Q2067" i="1"/>
  <c r="O2067" i="1"/>
  <c r="M2067" i="1"/>
  <c r="D2067" i="1"/>
  <c r="C2067" i="1"/>
  <c r="Q2066" i="1"/>
  <c r="O2066" i="1"/>
  <c r="M2066" i="1"/>
  <c r="D2066" i="1"/>
  <c r="C2066" i="1"/>
  <c r="Q2065" i="1"/>
  <c r="O2065" i="1"/>
  <c r="M2065" i="1"/>
  <c r="D2065" i="1"/>
  <c r="E2065" i="1" s="1"/>
  <c r="C2065" i="1"/>
  <c r="Q2064" i="1"/>
  <c r="O2064" i="1"/>
  <c r="M2064" i="1"/>
  <c r="D2064" i="1"/>
  <c r="C2064" i="1"/>
  <c r="Q2063" i="1"/>
  <c r="O2063" i="1"/>
  <c r="M2063" i="1"/>
  <c r="D2063" i="1"/>
  <c r="C2063" i="1"/>
  <c r="E2063" i="1" s="1"/>
  <c r="Q2062" i="1"/>
  <c r="O2062" i="1"/>
  <c r="M2062" i="1"/>
  <c r="D2062" i="1"/>
  <c r="C2062" i="1"/>
  <c r="E2062" i="1" s="1"/>
  <c r="Q2061" i="1"/>
  <c r="O2061" i="1"/>
  <c r="M2061" i="1"/>
  <c r="D2061" i="1"/>
  <c r="C2061" i="1"/>
  <c r="E2061" i="1" s="1"/>
  <c r="Q2060" i="1"/>
  <c r="O2060" i="1"/>
  <c r="M2060" i="1"/>
  <c r="D2060" i="1"/>
  <c r="C2060" i="1"/>
  <c r="Q2059" i="1"/>
  <c r="O2059" i="1"/>
  <c r="M2059" i="1"/>
  <c r="D2059" i="1"/>
  <c r="C2059" i="1"/>
  <c r="E2059" i="1" s="1"/>
  <c r="Q2058" i="1"/>
  <c r="O2058" i="1"/>
  <c r="M2058" i="1"/>
  <c r="D2058" i="1"/>
  <c r="C2058" i="1"/>
  <c r="E2058" i="1" s="1"/>
  <c r="Q2057" i="1"/>
  <c r="O2057" i="1"/>
  <c r="M2057" i="1"/>
  <c r="D2057" i="1"/>
  <c r="E2057" i="1" s="1"/>
  <c r="C2057" i="1"/>
  <c r="Q2056" i="1"/>
  <c r="O2056" i="1"/>
  <c r="M2056" i="1"/>
  <c r="D2056" i="1"/>
  <c r="C2056" i="1"/>
  <c r="Q2055" i="1"/>
  <c r="O2055" i="1"/>
  <c r="M2055" i="1"/>
  <c r="D2055" i="1"/>
  <c r="C2055" i="1"/>
  <c r="Q2054" i="1"/>
  <c r="O2054" i="1"/>
  <c r="M2054" i="1"/>
  <c r="D2054" i="1"/>
  <c r="E2054" i="1" s="1"/>
  <c r="C2054" i="1"/>
  <c r="Q2053" i="1"/>
  <c r="O2053" i="1"/>
  <c r="M2053" i="1"/>
  <c r="E2053" i="1"/>
  <c r="D2053" i="1"/>
  <c r="C2053" i="1"/>
  <c r="Q2052" i="1"/>
  <c r="O2052" i="1"/>
  <c r="M2052" i="1"/>
  <c r="D2052" i="1"/>
  <c r="C2052" i="1"/>
  <c r="E2052" i="1" s="1"/>
  <c r="Q2051" i="1"/>
  <c r="O2051" i="1"/>
  <c r="M2051" i="1"/>
  <c r="D2051" i="1"/>
  <c r="C2051" i="1"/>
  <c r="Q2050" i="1"/>
  <c r="O2050" i="1"/>
  <c r="M2050" i="1"/>
  <c r="D2050" i="1"/>
  <c r="C2050" i="1"/>
  <c r="Q2049" i="1"/>
  <c r="O2049" i="1"/>
  <c r="M2049" i="1"/>
  <c r="D2049" i="1"/>
  <c r="E2049" i="1" s="1"/>
  <c r="C2049" i="1"/>
  <c r="Q2048" i="1"/>
  <c r="O2048" i="1"/>
  <c r="M2048" i="1"/>
  <c r="D2048" i="1"/>
  <c r="C2048" i="1"/>
  <c r="Q2047" i="1"/>
  <c r="O2047" i="1"/>
  <c r="M2047" i="1"/>
  <c r="D2047" i="1"/>
  <c r="C2047" i="1"/>
  <c r="Q2046" i="1"/>
  <c r="O2046" i="1"/>
  <c r="M2046" i="1"/>
  <c r="D2046" i="1"/>
  <c r="C2046" i="1"/>
  <c r="Q2045" i="1"/>
  <c r="O2045" i="1"/>
  <c r="M2045" i="1"/>
  <c r="D2045" i="1"/>
  <c r="C2045" i="1"/>
  <c r="Q2044" i="1"/>
  <c r="O2044" i="1"/>
  <c r="M2044" i="1"/>
  <c r="D2044" i="1"/>
  <c r="E2044" i="1" s="1"/>
  <c r="C2044" i="1"/>
  <c r="Q2043" i="1"/>
  <c r="O2043" i="1"/>
  <c r="M2043" i="1"/>
  <c r="D2043" i="1"/>
  <c r="C2043" i="1"/>
  <c r="E2043" i="1" s="1"/>
  <c r="Q2042" i="1"/>
  <c r="O2042" i="1"/>
  <c r="M2042" i="1"/>
  <c r="D2042" i="1"/>
  <c r="C2042" i="1"/>
  <c r="E2042" i="1" s="1"/>
  <c r="Q2041" i="1"/>
  <c r="O2041" i="1"/>
  <c r="M2041" i="1"/>
  <c r="D2041" i="1"/>
  <c r="C2041" i="1"/>
  <c r="Q2040" i="1"/>
  <c r="O2040" i="1"/>
  <c r="M2040" i="1"/>
  <c r="D2040" i="1"/>
  <c r="C2040" i="1"/>
  <c r="Q2039" i="1"/>
  <c r="O2039" i="1"/>
  <c r="M2039" i="1"/>
  <c r="D2039" i="1"/>
  <c r="C2039" i="1"/>
  <c r="Q2038" i="1"/>
  <c r="O2038" i="1"/>
  <c r="M2038" i="1"/>
  <c r="D2038" i="1"/>
  <c r="E2038" i="1" s="1"/>
  <c r="C2038" i="1"/>
  <c r="Q2037" i="1"/>
  <c r="O2037" i="1"/>
  <c r="M2037" i="1"/>
  <c r="E2037" i="1"/>
  <c r="D2037" i="1"/>
  <c r="C2037" i="1"/>
  <c r="Q2036" i="1"/>
  <c r="O2036" i="1"/>
  <c r="M2036" i="1"/>
  <c r="D2036" i="1"/>
  <c r="E2036" i="1" s="1"/>
  <c r="C2036" i="1"/>
  <c r="Q2035" i="1"/>
  <c r="O2035" i="1"/>
  <c r="M2035" i="1"/>
  <c r="D2035" i="1"/>
  <c r="C2035" i="1"/>
  <c r="Q2034" i="1"/>
  <c r="O2034" i="1"/>
  <c r="M2034" i="1"/>
  <c r="E2034" i="1"/>
  <c r="D2034" i="1"/>
  <c r="C2034" i="1"/>
  <c r="Q2033" i="1"/>
  <c r="O2033" i="1"/>
  <c r="M2033" i="1"/>
  <c r="D2033" i="1"/>
  <c r="C2033" i="1"/>
  <c r="E2033" i="1" s="1"/>
  <c r="Q2032" i="1"/>
  <c r="O2032" i="1"/>
  <c r="M2032" i="1"/>
  <c r="D2032" i="1"/>
  <c r="C2032" i="1"/>
  <c r="Q2031" i="1"/>
  <c r="O2031" i="1"/>
  <c r="M2031" i="1"/>
  <c r="D2031" i="1"/>
  <c r="C2031" i="1"/>
  <c r="Q2030" i="1"/>
  <c r="O2030" i="1"/>
  <c r="M2030" i="1"/>
  <c r="D2030" i="1"/>
  <c r="C2030" i="1"/>
  <c r="Q2029" i="1"/>
  <c r="O2029" i="1"/>
  <c r="M2029" i="1"/>
  <c r="D2029" i="1"/>
  <c r="C2029" i="1"/>
  <c r="E2029" i="1" s="1"/>
  <c r="Q2028" i="1"/>
  <c r="O2028" i="1"/>
  <c r="M2028" i="1"/>
  <c r="E2028" i="1"/>
  <c r="D2028" i="1"/>
  <c r="C2028" i="1"/>
  <c r="Q2027" i="1"/>
  <c r="O2027" i="1"/>
  <c r="M2027" i="1"/>
  <c r="D2027" i="1"/>
  <c r="C2027" i="1"/>
  <c r="Q2026" i="1"/>
  <c r="O2026" i="1"/>
  <c r="M2026" i="1"/>
  <c r="D2026" i="1"/>
  <c r="C2026" i="1"/>
  <c r="Q2025" i="1"/>
  <c r="O2025" i="1"/>
  <c r="M2025" i="1"/>
  <c r="D2025" i="1"/>
  <c r="C2025" i="1"/>
  <c r="E2025" i="1" s="1"/>
  <c r="Q2024" i="1"/>
  <c r="O2024" i="1"/>
  <c r="M2024" i="1"/>
  <c r="D2024" i="1"/>
  <c r="C2024" i="1"/>
  <c r="E2024" i="1" s="1"/>
  <c r="Q2023" i="1"/>
  <c r="O2023" i="1"/>
  <c r="M2023" i="1"/>
  <c r="D2023" i="1"/>
  <c r="C2023" i="1"/>
  <c r="E2023" i="1" s="1"/>
  <c r="Q2022" i="1"/>
  <c r="O2022" i="1"/>
  <c r="M2022" i="1"/>
  <c r="E2022" i="1"/>
  <c r="D2022" i="1"/>
  <c r="C2022" i="1"/>
  <c r="Q2021" i="1"/>
  <c r="O2021" i="1"/>
  <c r="M2021" i="1"/>
  <c r="D2021" i="1"/>
  <c r="C2021" i="1"/>
  <c r="E2021" i="1" s="1"/>
  <c r="Q2020" i="1"/>
  <c r="O2020" i="1"/>
  <c r="M2020" i="1"/>
  <c r="D2020" i="1"/>
  <c r="C2020" i="1"/>
  <c r="E2020" i="1" s="1"/>
  <c r="Q2019" i="1"/>
  <c r="O2019" i="1"/>
  <c r="M2019" i="1"/>
  <c r="D2019" i="1"/>
  <c r="C2019" i="1"/>
  <c r="Q2018" i="1"/>
  <c r="O2018" i="1"/>
  <c r="M2018" i="1"/>
  <c r="D2018" i="1"/>
  <c r="C2018" i="1"/>
  <c r="E2018" i="1" s="1"/>
  <c r="Q2017" i="1"/>
  <c r="O2017" i="1"/>
  <c r="M2017" i="1"/>
  <c r="D2017" i="1"/>
  <c r="C2017" i="1"/>
  <c r="E2017" i="1" s="1"/>
  <c r="Q2016" i="1"/>
  <c r="O2016" i="1"/>
  <c r="M2016" i="1"/>
  <c r="D2016" i="1"/>
  <c r="C2016" i="1"/>
  <c r="Q2015" i="1"/>
  <c r="O2015" i="1"/>
  <c r="M2015" i="1"/>
  <c r="D2015" i="1"/>
  <c r="C2015" i="1"/>
  <c r="Q2014" i="1"/>
  <c r="O2014" i="1"/>
  <c r="M2014" i="1"/>
  <c r="D2014" i="1"/>
  <c r="C2014" i="1"/>
  <c r="E2014" i="1" s="1"/>
  <c r="Q2013" i="1"/>
  <c r="O2013" i="1"/>
  <c r="M2013" i="1"/>
  <c r="D2013" i="1"/>
  <c r="C2013" i="1"/>
  <c r="Q2012" i="1"/>
  <c r="O2012" i="1"/>
  <c r="M2012" i="1"/>
  <c r="D2012" i="1"/>
  <c r="C2012" i="1"/>
  <c r="E2012" i="1" s="1"/>
  <c r="Q2011" i="1"/>
  <c r="O2011" i="1"/>
  <c r="M2011" i="1"/>
  <c r="D2011" i="1"/>
  <c r="C2011" i="1"/>
  <c r="E2011" i="1" s="1"/>
  <c r="Q2010" i="1"/>
  <c r="O2010" i="1"/>
  <c r="M2010" i="1"/>
  <c r="D2010" i="1"/>
  <c r="C2010" i="1"/>
  <c r="Q2009" i="1"/>
  <c r="O2009" i="1"/>
  <c r="M2009" i="1"/>
  <c r="D2009" i="1"/>
  <c r="C2009" i="1"/>
  <c r="E2009" i="1" s="1"/>
  <c r="Q2008" i="1"/>
  <c r="O2008" i="1"/>
  <c r="M2008" i="1"/>
  <c r="D2008" i="1"/>
  <c r="C2008" i="1"/>
  <c r="E2008" i="1" s="1"/>
  <c r="Q2007" i="1"/>
  <c r="O2007" i="1"/>
  <c r="M2007" i="1"/>
  <c r="D2007" i="1"/>
  <c r="C2007" i="1"/>
  <c r="Q2006" i="1"/>
  <c r="O2006" i="1"/>
  <c r="M2006" i="1"/>
  <c r="D2006" i="1"/>
  <c r="C2006" i="1"/>
  <c r="E2006" i="1" s="1"/>
  <c r="Q2005" i="1"/>
  <c r="O2005" i="1"/>
  <c r="M2005" i="1"/>
  <c r="D2005" i="1"/>
  <c r="C2005" i="1"/>
  <c r="E2005" i="1" s="1"/>
  <c r="Q2004" i="1"/>
  <c r="O2004" i="1"/>
  <c r="M2004" i="1"/>
  <c r="E2004" i="1"/>
  <c r="D2004" i="1"/>
  <c r="C2004" i="1"/>
  <c r="Q2003" i="1"/>
  <c r="O2003" i="1"/>
  <c r="M2003" i="1"/>
  <c r="D2003" i="1"/>
  <c r="C2003" i="1"/>
  <c r="E2003" i="1" s="1"/>
  <c r="Q2002" i="1"/>
  <c r="O2002" i="1"/>
  <c r="M2002" i="1"/>
  <c r="D2002" i="1"/>
  <c r="C2002" i="1"/>
  <c r="Q2001" i="1"/>
  <c r="O2001" i="1"/>
  <c r="M2001" i="1"/>
  <c r="D2001" i="1"/>
  <c r="C2001" i="1"/>
  <c r="E2001" i="1" s="1"/>
  <c r="Q2000" i="1"/>
  <c r="O2000" i="1"/>
  <c r="M2000" i="1"/>
  <c r="D2000" i="1"/>
  <c r="C2000" i="1"/>
  <c r="E2000" i="1" s="1"/>
  <c r="Q1999" i="1"/>
  <c r="O1999" i="1"/>
  <c r="M1999" i="1"/>
  <c r="D1999" i="1"/>
  <c r="C1999" i="1"/>
  <c r="E1999" i="1" s="1"/>
  <c r="Q1998" i="1"/>
  <c r="O1998" i="1"/>
  <c r="M1998" i="1"/>
  <c r="E1998" i="1"/>
  <c r="D1998" i="1"/>
  <c r="C1998" i="1"/>
  <c r="Q1997" i="1"/>
  <c r="O1997" i="1"/>
  <c r="M1997" i="1"/>
  <c r="D1997" i="1"/>
  <c r="C1997" i="1"/>
  <c r="E1997" i="1" s="1"/>
  <c r="Q1996" i="1"/>
  <c r="O1996" i="1"/>
  <c r="M1996" i="1"/>
  <c r="D1996" i="1"/>
  <c r="C1996" i="1"/>
  <c r="E1996" i="1" s="1"/>
  <c r="Q1995" i="1"/>
  <c r="O1995" i="1"/>
  <c r="M1995" i="1"/>
  <c r="D1995" i="1"/>
  <c r="E1995" i="1" s="1"/>
  <c r="C1995" i="1"/>
  <c r="Q1994" i="1"/>
  <c r="O1994" i="1"/>
  <c r="M1994" i="1"/>
  <c r="D1994" i="1"/>
  <c r="C1994" i="1"/>
  <c r="Q1993" i="1"/>
  <c r="O1993" i="1"/>
  <c r="M1993" i="1"/>
  <c r="D1993" i="1"/>
  <c r="C1993" i="1"/>
  <c r="Q1992" i="1"/>
  <c r="O1992" i="1"/>
  <c r="M1992" i="1"/>
  <c r="D1992" i="1"/>
  <c r="C1992" i="1"/>
  <c r="E1992" i="1" s="1"/>
  <c r="Q1991" i="1"/>
  <c r="O1991" i="1"/>
  <c r="M1991" i="1"/>
  <c r="D1991" i="1"/>
  <c r="C1991" i="1"/>
  <c r="E1991" i="1" s="1"/>
  <c r="Q1990" i="1"/>
  <c r="O1990" i="1"/>
  <c r="M1990" i="1"/>
  <c r="D1990" i="1"/>
  <c r="C1990" i="1"/>
  <c r="E1990" i="1" s="1"/>
  <c r="Q1989" i="1"/>
  <c r="O1989" i="1"/>
  <c r="M1989" i="1"/>
  <c r="D1989" i="1"/>
  <c r="C1989" i="1"/>
  <c r="E1989" i="1" s="1"/>
  <c r="Q1988" i="1"/>
  <c r="O1988" i="1"/>
  <c r="M1988" i="1"/>
  <c r="D1988" i="1"/>
  <c r="C1988" i="1"/>
  <c r="E1988" i="1" s="1"/>
  <c r="Q1987" i="1"/>
  <c r="O1987" i="1"/>
  <c r="M1987" i="1"/>
  <c r="D1987" i="1"/>
  <c r="E1987" i="1" s="1"/>
  <c r="C1987" i="1"/>
  <c r="Q1986" i="1"/>
  <c r="O1986" i="1"/>
  <c r="M1986" i="1"/>
  <c r="D1986" i="1"/>
  <c r="C1986" i="1"/>
  <c r="E1986" i="1" s="1"/>
  <c r="Q1985" i="1"/>
  <c r="O1985" i="1"/>
  <c r="M1985" i="1"/>
  <c r="D1985" i="1"/>
  <c r="C1985" i="1"/>
  <c r="E1985" i="1" s="1"/>
  <c r="Q1984" i="1"/>
  <c r="O1984" i="1"/>
  <c r="M1984" i="1"/>
  <c r="D1984" i="1"/>
  <c r="C1984" i="1"/>
  <c r="E1984" i="1" s="1"/>
  <c r="Q1983" i="1"/>
  <c r="O1983" i="1"/>
  <c r="M1983" i="1"/>
  <c r="D1983" i="1"/>
  <c r="C1983" i="1"/>
  <c r="Q1982" i="1"/>
  <c r="O1982" i="1"/>
  <c r="M1982" i="1"/>
  <c r="D1982" i="1"/>
  <c r="C1982" i="1"/>
  <c r="E1982" i="1" s="1"/>
  <c r="Q1981" i="1"/>
  <c r="O1981" i="1"/>
  <c r="M1981" i="1"/>
  <c r="D1981" i="1"/>
  <c r="C1981" i="1"/>
  <c r="E1981" i="1" s="1"/>
  <c r="Q1980" i="1"/>
  <c r="O1980" i="1"/>
  <c r="M1980" i="1"/>
  <c r="E1980" i="1"/>
  <c r="D1980" i="1"/>
  <c r="C1980" i="1"/>
  <c r="Q1979" i="1"/>
  <c r="O1979" i="1"/>
  <c r="M1979" i="1"/>
  <c r="D1979" i="1"/>
  <c r="C1979" i="1"/>
  <c r="Q1978" i="1"/>
  <c r="O1978" i="1"/>
  <c r="M1978" i="1"/>
  <c r="D1978" i="1"/>
  <c r="C1978" i="1"/>
  <c r="E1978" i="1" s="1"/>
  <c r="Q1977" i="1"/>
  <c r="O1977" i="1"/>
  <c r="M1977" i="1"/>
  <c r="D1977" i="1"/>
  <c r="C1977" i="1"/>
  <c r="Q1976" i="1"/>
  <c r="O1976" i="1"/>
  <c r="M1976" i="1"/>
  <c r="D1976" i="1"/>
  <c r="C1976" i="1"/>
  <c r="Q1975" i="1"/>
  <c r="O1975" i="1"/>
  <c r="M1975" i="1"/>
  <c r="D1975" i="1"/>
  <c r="C1975" i="1"/>
  <c r="Q1974" i="1"/>
  <c r="O1974" i="1"/>
  <c r="M1974" i="1"/>
  <c r="E1974" i="1"/>
  <c r="D1974" i="1"/>
  <c r="C1974" i="1"/>
  <c r="Q1973" i="1"/>
  <c r="O1973" i="1"/>
  <c r="M1973" i="1"/>
  <c r="D1973" i="1"/>
  <c r="C1973" i="1"/>
  <c r="Q1972" i="1"/>
  <c r="O1972" i="1"/>
  <c r="M1972" i="1"/>
  <c r="D1972" i="1"/>
  <c r="C1972" i="1"/>
  <c r="E1972" i="1" s="1"/>
  <c r="Q1971" i="1"/>
  <c r="O1971" i="1"/>
  <c r="M1971" i="1"/>
  <c r="D1971" i="1"/>
  <c r="E1971" i="1" s="1"/>
  <c r="C1971" i="1"/>
  <c r="Q1970" i="1"/>
  <c r="O1970" i="1"/>
  <c r="M1970" i="1"/>
  <c r="D1970" i="1"/>
  <c r="C1970" i="1"/>
  <c r="Q1969" i="1"/>
  <c r="O1969" i="1"/>
  <c r="M1969" i="1"/>
  <c r="D1969" i="1"/>
  <c r="C1969" i="1"/>
  <c r="Q1968" i="1"/>
  <c r="O1968" i="1"/>
  <c r="M1968" i="1"/>
  <c r="D1968" i="1"/>
  <c r="C1968" i="1"/>
  <c r="Q1967" i="1"/>
  <c r="O1967" i="1"/>
  <c r="M1967" i="1"/>
  <c r="D1967" i="1"/>
  <c r="C1967" i="1"/>
  <c r="Q1966" i="1"/>
  <c r="O1966" i="1"/>
  <c r="M1966" i="1"/>
  <c r="D1966" i="1"/>
  <c r="C1966" i="1"/>
  <c r="E1966" i="1" s="1"/>
  <c r="Q1965" i="1"/>
  <c r="O1965" i="1"/>
  <c r="M1965" i="1"/>
  <c r="D1965" i="1"/>
  <c r="C1965" i="1"/>
  <c r="Q1964" i="1"/>
  <c r="O1964" i="1"/>
  <c r="M1964" i="1"/>
  <c r="E1964" i="1"/>
  <c r="D1964" i="1"/>
  <c r="C1964" i="1"/>
  <c r="Q1963" i="1"/>
  <c r="O1963" i="1"/>
  <c r="M1963" i="1"/>
  <c r="D1963" i="1"/>
  <c r="C1963" i="1"/>
  <c r="E1963" i="1" s="1"/>
  <c r="Q1962" i="1"/>
  <c r="O1962" i="1"/>
  <c r="M1962" i="1"/>
  <c r="D1962" i="1"/>
  <c r="C1962" i="1"/>
  <c r="Q1961" i="1"/>
  <c r="O1961" i="1"/>
  <c r="M1961" i="1"/>
  <c r="D1961" i="1"/>
  <c r="C1961" i="1"/>
  <c r="Q1960" i="1"/>
  <c r="O1960" i="1"/>
  <c r="M1960" i="1"/>
  <c r="D1960" i="1"/>
  <c r="C1960" i="1"/>
  <c r="Q1959" i="1"/>
  <c r="O1959" i="1"/>
  <c r="M1959" i="1"/>
  <c r="D1959" i="1"/>
  <c r="C1959" i="1"/>
  <c r="Q1958" i="1"/>
  <c r="O1958" i="1"/>
  <c r="M1958" i="1"/>
  <c r="E1958" i="1"/>
  <c r="D1958" i="1"/>
  <c r="C1958" i="1"/>
  <c r="Q1957" i="1"/>
  <c r="O1957" i="1"/>
  <c r="M1957" i="1"/>
  <c r="D1957" i="1"/>
  <c r="C1957" i="1"/>
  <c r="Q1956" i="1"/>
  <c r="O1956" i="1"/>
  <c r="M1956" i="1"/>
  <c r="E1956" i="1"/>
  <c r="D1956" i="1"/>
  <c r="C1956" i="1"/>
  <c r="Q1955" i="1"/>
  <c r="O1955" i="1"/>
  <c r="M1955" i="1"/>
  <c r="D1955" i="1"/>
  <c r="E1955" i="1" s="1"/>
  <c r="C1955" i="1"/>
  <c r="Q1954" i="1"/>
  <c r="O1954" i="1"/>
  <c r="M1954" i="1"/>
  <c r="D1954" i="1"/>
  <c r="C1954" i="1"/>
  <c r="Q1953" i="1"/>
  <c r="O1953" i="1"/>
  <c r="M1953" i="1"/>
  <c r="D1953" i="1"/>
  <c r="C1953" i="1"/>
  <c r="Q1952" i="1"/>
  <c r="O1952" i="1"/>
  <c r="M1952" i="1"/>
  <c r="D1952" i="1"/>
  <c r="C1952" i="1"/>
  <c r="Q1951" i="1"/>
  <c r="O1951" i="1"/>
  <c r="M1951" i="1"/>
  <c r="D1951" i="1"/>
  <c r="C1951" i="1"/>
  <c r="E1951" i="1" s="1"/>
  <c r="Q1950" i="1"/>
  <c r="O1950" i="1"/>
  <c r="M1950" i="1"/>
  <c r="D1950" i="1"/>
  <c r="C1950" i="1"/>
  <c r="E1950" i="1" s="1"/>
  <c r="Q1949" i="1"/>
  <c r="O1949" i="1"/>
  <c r="M1949" i="1"/>
  <c r="D1949" i="1"/>
  <c r="C1949" i="1"/>
  <c r="Q1948" i="1"/>
  <c r="O1948" i="1"/>
  <c r="M1948" i="1"/>
  <c r="D1948" i="1"/>
  <c r="C1948" i="1"/>
  <c r="E1948" i="1" s="1"/>
  <c r="Q1947" i="1"/>
  <c r="O1947" i="1"/>
  <c r="M1947" i="1"/>
  <c r="E1947" i="1"/>
  <c r="D1947" i="1"/>
  <c r="C1947" i="1"/>
  <c r="Q1946" i="1"/>
  <c r="O1946" i="1"/>
  <c r="M1946" i="1"/>
  <c r="D1946" i="1"/>
  <c r="C1946" i="1"/>
  <c r="Q1945" i="1"/>
  <c r="O1945" i="1"/>
  <c r="M1945" i="1"/>
  <c r="D1945" i="1"/>
  <c r="C1945" i="1"/>
  <c r="Q1944" i="1"/>
  <c r="O1944" i="1"/>
  <c r="M1944" i="1"/>
  <c r="D1944" i="1"/>
  <c r="C1944" i="1"/>
  <c r="Q1943" i="1"/>
  <c r="O1943" i="1"/>
  <c r="M1943" i="1"/>
  <c r="D1943" i="1"/>
  <c r="C1943" i="1"/>
  <c r="Q1942" i="1"/>
  <c r="O1942" i="1"/>
  <c r="M1942" i="1"/>
  <c r="D1942" i="1"/>
  <c r="C1942" i="1"/>
  <c r="E1942" i="1" s="1"/>
  <c r="Q1941" i="1"/>
  <c r="O1941" i="1"/>
  <c r="M1941" i="1"/>
  <c r="D1941" i="1"/>
  <c r="C1941" i="1"/>
  <c r="Q1940" i="1"/>
  <c r="O1940" i="1"/>
  <c r="M1940" i="1"/>
  <c r="E1940" i="1"/>
  <c r="D1940" i="1"/>
  <c r="C1940" i="1"/>
  <c r="Q1939" i="1"/>
  <c r="O1939" i="1"/>
  <c r="M1939" i="1"/>
  <c r="D1939" i="1"/>
  <c r="C1939" i="1"/>
  <c r="E1939" i="1" s="1"/>
  <c r="Q1938" i="1"/>
  <c r="O1938" i="1"/>
  <c r="M1938" i="1"/>
  <c r="D1938" i="1"/>
  <c r="C1938" i="1"/>
  <c r="Q1937" i="1"/>
  <c r="O1937" i="1"/>
  <c r="M1937" i="1"/>
  <c r="D1937" i="1"/>
  <c r="C1937" i="1"/>
  <c r="Q1936" i="1"/>
  <c r="O1936" i="1"/>
  <c r="M1936" i="1"/>
  <c r="D1936" i="1"/>
  <c r="C1936" i="1"/>
  <c r="Q1935" i="1"/>
  <c r="O1935" i="1"/>
  <c r="M1935" i="1"/>
  <c r="D1935" i="1"/>
  <c r="C1935" i="1"/>
  <c r="Q1934" i="1"/>
  <c r="O1934" i="1"/>
  <c r="M1934" i="1"/>
  <c r="E1934" i="1"/>
  <c r="D1934" i="1"/>
  <c r="C1934" i="1"/>
  <c r="Q1933" i="1"/>
  <c r="O1933" i="1"/>
  <c r="M1933" i="1"/>
  <c r="D1933" i="1"/>
  <c r="C1933" i="1"/>
  <c r="Q1932" i="1"/>
  <c r="O1932" i="1"/>
  <c r="M1932" i="1"/>
  <c r="E1932" i="1"/>
  <c r="D1932" i="1"/>
  <c r="C1932" i="1"/>
  <c r="Q1931" i="1"/>
  <c r="O1931" i="1"/>
  <c r="M1931" i="1"/>
  <c r="D1931" i="1"/>
  <c r="C1931" i="1"/>
  <c r="E1931" i="1" s="1"/>
  <c r="Q1930" i="1"/>
  <c r="O1930" i="1"/>
  <c r="M1930" i="1"/>
  <c r="D1930" i="1"/>
  <c r="C1930" i="1"/>
  <c r="Q1929" i="1"/>
  <c r="O1929" i="1"/>
  <c r="M1929" i="1"/>
  <c r="D1929" i="1"/>
  <c r="C1929" i="1"/>
  <c r="Q1928" i="1"/>
  <c r="O1928" i="1"/>
  <c r="M1928" i="1"/>
  <c r="D1928" i="1"/>
  <c r="C1928" i="1"/>
  <c r="Q1927" i="1"/>
  <c r="O1927" i="1"/>
  <c r="M1927" i="1"/>
  <c r="D1927" i="1"/>
  <c r="C1927" i="1"/>
  <c r="Q1926" i="1"/>
  <c r="O1926" i="1"/>
  <c r="M1926" i="1"/>
  <c r="E1926" i="1"/>
  <c r="D1926" i="1"/>
  <c r="C1926" i="1"/>
  <c r="Q1925" i="1"/>
  <c r="O1925" i="1"/>
  <c r="M1925" i="1"/>
  <c r="D1925" i="1"/>
  <c r="C1925" i="1"/>
  <c r="Q1924" i="1"/>
  <c r="O1924" i="1"/>
  <c r="M1924" i="1"/>
  <c r="D1924" i="1"/>
  <c r="C1924" i="1"/>
  <c r="E1924" i="1" s="1"/>
  <c r="Q1923" i="1"/>
  <c r="O1923" i="1"/>
  <c r="M1923" i="1"/>
  <c r="D1923" i="1"/>
  <c r="E1923" i="1" s="1"/>
  <c r="C1923" i="1"/>
  <c r="Q1922" i="1"/>
  <c r="O1922" i="1"/>
  <c r="M1922" i="1"/>
  <c r="D1922" i="1"/>
  <c r="C1922" i="1"/>
  <c r="Q1921" i="1"/>
  <c r="O1921" i="1"/>
  <c r="M1921" i="1"/>
  <c r="D1921" i="1"/>
  <c r="C1921" i="1"/>
  <c r="E1921" i="1" s="1"/>
  <c r="Q1920" i="1"/>
  <c r="O1920" i="1"/>
  <c r="M1920" i="1"/>
  <c r="D1920" i="1"/>
  <c r="C1920" i="1"/>
  <c r="Q1919" i="1"/>
  <c r="O1919" i="1"/>
  <c r="M1919" i="1"/>
  <c r="D1919" i="1"/>
  <c r="C1919" i="1"/>
  <c r="Q1918" i="1"/>
  <c r="O1918" i="1"/>
  <c r="M1918" i="1"/>
  <c r="D1918" i="1"/>
  <c r="C1918" i="1"/>
  <c r="E1918" i="1" s="1"/>
  <c r="Q1917" i="1"/>
  <c r="O1917" i="1"/>
  <c r="M1917" i="1"/>
  <c r="D1917" i="1"/>
  <c r="C1917" i="1"/>
  <c r="Q1916" i="1"/>
  <c r="O1916" i="1"/>
  <c r="M1916" i="1"/>
  <c r="E1916" i="1"/>
  <c r="D1916" i="1"/>
  <c r="C1916" i="1"/>
  <c r="Q1915" i="1"/>
  <c r="O1915" i="1"/>
  <c r="M1915" i="1"/>
  <c r="D1915" i="1"/>
  <c r="C1915" i="1"/>
  <c r="Q1914" i="1"/>
  <c r="O1914" i="1"/>
  <c r="M1914" i="1"/>
  <c r="D1914" i="1"/>
  <c r="C1914" i="1"/>
  <c r="Q1913" i="1"/>
  <c r="O1913" i="1"/>
  <c r="M1913" i="1"/>
  <c r="D1913" i="1"/>
  <c r="C1913" i="1"/>
  <c r="Q1912" i="1"/>
  <c r="O1912" i="1"/>
  <c r="M1912" i="1"/>
  <c r="D1912" i="1"/>
  <c r="C1912" i="1"/>
  <c r="E1912" i="1" s="1"/>
  <c r="Q1911" i="1"/>
  <c r="O1911" i="1"/>
  <c r="M1911" i="1"/>
  <c r="D1911" i="1"/>
  <c r="C1911" i="1"/>
  <c r="E1911" i="1" s="1"/>
  <c r="Q1910" i="1"/>
  <c r="O1910" i="1"/>
  <c r="M1910" i="1"/>
  <c r="D1910" i="1"/>
  <c r="C1910" i="1"/>
  <c r="E1910" i="1" s="1"/>
  <c r="Q1909" i="1"/>
  <c r="O1909" i="1"/>
  <c r="M1909" i="1"/>
  <c r="D1909" i="1"/>
  <c r="C1909" i="1"/>
  <c r="E1909" i="1" s="1"/>
  <c r="Q1908" i="1"/>
  <c r="O1908" i="1"/>
  <c r="M1908" i="1"/>
  <c r="D1908" i="1"/>
  <c r="C1908" i="1"/>
  <c r="E1908" i="1" s="1"/>
  <c r="Q1907" i="1"/>
  <c r="O1907" i="1"/>
  <c r="M1907" i="1"/>
  <c r="D1907" i="1"/>
  <c r="E1907" i="1" s="1"/>
  <c r="C1907" i="1"/>
  <c r="Q1906" i="1"/>
  <c r="O1906" i="1"/>
  <c r="M1906" i="1"/>
  <c r="D1906" i="1"/>
  <c r="C1906" i="1"/>
  <c r="E1906" i="1" s="1"/>
  <c r="Q1905" i="1"/>
  <c r="O1905" i="1"/>
  <c r="M1905" i="1"/>
  <c r="D1905" i="1"/>
  <c r="C1905" i="1"/>
  <c r="E1905" i="1" s="1"/>
  <c r="Q1904" i="1"/>
  <c r="O1904" i="1"/>
  <c r="M1904" i="1"/>
  <c r="D1904" i="1"/>
  <c r="C1904" i="1"/>
  <c r="E1904" i="1" s="1"/>
  <c r="Q1903" i="1"/>
  <c r="O1903" i="1"/>
  <c r="M1903" i="1"/>
  <c r="D1903" i="1"/>
  <c r="C1903" i="1"/>
  <c r="Q1902" i="1"/>
  <c r="O1902" i="1"/>
  <c r="M1902" i="1"/>
  <c r="D1902" i="1"/>
  <c r="C1902" i="1"/>
  <c r="E1902" i="1" s="1"/>
  <c r="Q1901" i="1"/>
  <c r="O1901" i="1"/>
  <c r="M1901" i="1"/>
  <c r="D1901" i="1"/>
  <c r="C1901" i="1"/>
  <c r="E1901" i="1" s="1"/>
  <c r="Q1900" i="1"/>
  <c r="O1900" i="1"/>
  <c r="M1900" i="1"/>
  <c r="E1900" i="1"/>
  <c r="D1900" i="1"/>
  <c r="C1900" i="1"/>
  <c r="Q1899" i="1"/>
  <c r="O1899" i="1"/>
  <c r="M1899" i="1"/>
  <c r="D1899" i="1"/>
  <c r="C1899" i="1"/>
  <c r="E1899" i="1" s="1"/>
  <c r="Q1898" i="1"/>
  <c r="O1898" i="1"/>
  <c r="M1898" i="1"/>
  <c r="D1898" i="1"/>
  <c r="C1898" i="1"/>
  <c r="Q1897" i="1"/>
  <c r="O1897" i="1"/>
  <c r="M1897" i="1"/>
  <c r="D1897" i="1"/>
  <c r="C1897" i="1"/>
  <c r="E1897" i="1" s="1"/>
  <c r="Q1896" i="1"/>
  <c r="O1896" i="1"/>
  <c r="M1896" i="1"/>
  <c r="D1896" i="1"/>
  <c r="C1896" i="1"/>
  <c r="E1896" i="1" s="1"/>
  <c r="Q1895" i="1"/>
  <c r="O1895" i="1"/>
  <c r="M1895" i="1"/>
  <c r="D1895" i="1"/>
  <c r="C1895" i="1"/>
  <c r="E1895" i="1" s="1"/>
  <c r="Q1894" i="1"/>
  <c r="O1894" i="1"/>
  <c r="M1894" i="1"/>
  <c r="E1894" i="1"/>
  <c r="D1894" i="1"/>
  <c r="C1894" i="1"/>
  <c r="Q1893" i="1"/>
  <c r="O1893" i="1"/>
  <c r="M1893" i="1"/>
  <c r="D1893" i="1"/>
  <c r="C1893" i="1"/>
  <c r="E1893" i="1" s="1"/>
  <c r="Q1892" i="1"/>
  <c r="O1892" i="1"/>
  <c r="M1892" i="1"/>
  <c r="D1892" i="1"/>
  <c r="C1892" i="1"/>
  <c r="E1892" i="1" s="1"/>
  <c r="Q1891" i="1"/>
  <c r="O1891" i="1"/>
  <c r="M1891" i="1"/>
  <c r="D1891" i="1"/>
  <c r="C1891" i="1"/>
  <c r="Q1890" i="1"/>
  <c r="O1890" i="1"/>
  <c r="M1890" i="1"/>
  <c r="D1890" i="1"/>
  <c r="C1890" i="1"/>
  <c r="E1890" i="1" s="1"/>
  <c r="Q1889" i="1"/>
  <c r="O1889" i="1"/>
  <c r="M1889" i="1"/>
  <c r="D1889" i="1"/>
  <c r="C1889" i="1"/>
  <c r="E1889" i="1" s="1"/>
  <c r="Q1888" i="1"/>
  <c r="O1888" i="1"/>
  <c r="M1888" i="1"/>
  <c r="D1888" i="1"/>
  <c r="C1888" i="1"/>
  <c r="Q1887" i="1"/>
  <c r="O1887" i="1"/>
  <c r="M1887" i="1"/>
  <c r="D1887" i="1"/>
  <c r="C1887" i="1"/>
  <c r="Q1886" i="1"/>
  <c r="O1886" i="1"/>
  <c r="M1886" i="1"/>
  <c r="D1886" i="1"/>
  <c r="C1886" i="1"/>
  <c r="E1886" i="1" s="1"/>
  <c r="Q1885" i="1"/>
  <c r="O1885" i="1"/>
  <c r="M1885" i="1"/>
  <c r="D1885" i="1"/>
  <c r="C1885" i="1"/>
  <c r="Q1884" i="1"/>
  <c r="O1884" i="1"/>
  <c r="M1884" i="1"/>
  <c r="D1884" i="1"/>
  <c r="C1884" i="1"/>
  <c r="E1884" i="1" s="1"/>
  <c r="Q1883" i="1"/>
  <c r="O1883" i="1"/>
  <c r="M1883" i="1"/>
  <c r="D1883" i="1"/>
  <c r="C1883" i="1"/>
  <c r="E1883" i="1" s="1"/>
  <c r="Q1882" i="1"/>
  <c r="O1882" i="1"/>
  <c r="M1882" i="1"/>
  <c r="D1882" i="1"/>
  <c r="C1882" i="1"/>
  <c r="Q1881" i="1"/>
  <c r="O1881" i="1"/>
  <c r="M1881" i="1"/>
  <c r="D1881" i="1"/>
  <c r="C1881" i="1"/>
  <c r="E1881" i="1" s="1"/>
  <c r="Q1880" i="1"/>
  <c r="O1880" i="1"/>
  <c r="M1880" i="1"/>
  <c r="D1880" i="1"/>
  <c r="C1880" i="1"/>
  <c r="E1880" i="1" s="1"/>
  <c r="Q1879" i="1"/>
  <c r="O1879" i="1"/>
  <c r="M1879" i="1"/>
  <c r="D1879" i="1"/>
  <c r="C1879" i="1"/>
  <c r="Q1878" i="1"/>
  <c r="O1878" i="1"/>
  <c r="M1878" i="1"/>
  <c r="D1878" i="1"/>
  <c r="C1878" i="1"/>
  <c r="E1878" i="1" s="1"/>
  <c r="Q1877" i="1"/>
  <c r="O1877" i="1"/>
  <c r="M1877" i="1"/>
  <c r="D1877" i="1"/>
  <c r="C1877" i="1"/>
  <c r="E1877" i="1" s="1"/>
  <c r="Q1876" i="1"/>
  <c r="O1876" i="1"/>
  <c r="M1876" i="1"/>
  <c r="E1876" i="1"/>
  <c r="D1876" i="1"/>
  <c r="C1876" i="1"/>
  <c r="Q1875" i="1"/>
  <c r="O1875" i="1"/>
  <c r="M1875" i="1"/>
  <c r="D1875" i="1"/>
  <c r="C1875" i="1"/>
  <c r="E1875" i="1" s="1"/>
  <c r="Q1874" i="1"/>
  <c r="O1874" i="1"/>
  <c r="M1874" i="1"/>
  <c r="D1874" i="1"/>
  <c r="C1874" i="1"/>
  <c r="Q1873" i="1"/>
  <c r="O1873" i="1"/>
  <c r="M1873" i="1"/>
  <c r="D1873" i="1"/>
  <c r="C1873" i="1"/>
  <c r="E1873" i="1" s="1"/>
  <c r="Q1872" i="1"/>
  <c r="O1872" i="1"/>
  <c r="M1872" i="1"/>
  <c r="D1872" i="1"/>
  <c r="C1872" i="1"/>
  <c r="E1872" i="1" s="1"/>
  <c r="Q1871" i="1"/>
  <c r="O1871" i="1"/>
  <c r="M1871" i="1"/>
  <c r="D1871" i="1"/>
  <c r="C1871" i="1"/>
  <c r="E1871" i="1" s="1"/>
  <c r="Q1870" i="1"/>
  <c r="O1870" i="1"/>
  <c r="M1870" i="1"/>
  <c r="E1870" i="1"/>
  <c r="D1870" i="1"/>
  <c r="C1870" i="1"/>
  <c r="Q1869" i="1"/>
  <c r="O1869" i="1"/>
  <c r="M1869" i="1"/>
  <c r="D1869" i="1"/>
  <c r="C1869" i="1"/>
  <c r="E1869" i="1" s="1"/>
  <c r="Q1868" i="1"/>
  <c r="O1868" i="1"/>
  <c r="M1868" i="1"/>
  <c r="D1868" i="1"/>
  <c r="C1868" i="1"/>
  <c r="E1868" i="1" s="1"/>
  <c r="Q1867" i="1"/>
  <c r="O1867" i="1"/>
  <c r="M1867" i="1"/>
  <c r="D1867" i="1"/>
  <c r="C1867" i="1"/>
  <c r="Q1866" i="1"/>
  <c r="O1866" i="1"/>
  <c r="M1866" i="1"/>
  <c r="D1866" i="1"/>
  <c r="C1866" i="1"/>
  <c r="E1866" i="1" s="1"/>
  <c r="Q1865" i="1"/>
  <c r="O1865" i="1"/>
  <c r="M1865" i="1"/>
  <c r="D1865" i="1"/>
  <c r="C1865" i="1"/>
  <c r="E1865" i="1" s="1"/>
  <c r="Q1864" i="1"/>
  <c r="O1864" i="1"/>
  <c r="M1864" i="1"/>
  <c r="D1864" i="1"/>
  <c r="C1864" i="1"/>
  <c r="Q1863" i="1"/>
  <c r="O1863" i="1"/>
  <c r="M1863" i="1"/>
  <c r="D1863" i="1"/>
  <c r="C1863" i="1"/>
  <c r="Q1862" i="1"/>
  <c r="O1862" i="1"/>
  <c r="M1862" i="1"/>
  <c r="D1862" i="1"/>
  <c r="C1862" i="1"/>
  <c r="E1862" i="1" s="1"/>
  <c r="Q1861" i="1"/>
  <c r="O1861" i="1"/>
  <c r="M1861" i="1"/>
  <c r="D1861" i="1"/>
  <c r="C1861" i="1"/>
  <c r="Q1860" i="1"/>
  <c r="O1860" i="1"/>
  <c r="M1860" i="1"/>
  <c r="D1860" i="1"/>
  <c r="C1860" i="1"/>
  <c r="E1860" i="1" s="1"/>
  <c r="Q1859" i="1"/>
  <c r="O1859" i="1"/>
  <c r="M1859" i="1"/>
  <c r="D1859" i="1"/>
  <c r="C1859" i="1"/>
  <c r="Q1858" i="1"/>
  <c r="O1858" i="1"/>
  <c r="M1858" i="1"/>
  <c r="D1858" i="1"/>
  <c r="C1858" i="1"/>
  <c r="Q1857" i="1"/>
  <c r="O1857" i="1"/>
  <c r="M1857" i="1"/>
  <c r="D1857" i="1"/>
  <c r="C1857" i="1"/>
  <c r="Q1856" i="1"/>
  <c r="O1856" i="1"/>
  <c r="M1856" i="1"/>
  <c r="D1856" i="1"/>
  <c r="C1856" i="1"/>
  <c r="Q1855" i="1"/>
  <c r="O1855" i="1"/>
  <c r="M1855" i="1"/>
  <c r="D1855" i="1"/>
  <c r="C1855" i="1"/>
  <c r="Q1854" i="1"/>
  <c r="O1854" i="1"/>
  <c r="M1854" i="1"/>
  <c r="E1854" i="1"/>
  <c r="D1854" i="1"/>
  <c r="C1854" i="1"/>
  <c r="Q1853" i="1"/>
  <c r="O1853" i="1"/>
  <c r="M1853" i="1"/>
  <c r="D1853" i="1"/>
  <c r="C1853" i="1"/>
  <c r="Q1852" i="1"/>
  <c r="O1852" i="1"/>
  <c r="M1852" i="1"/>
  <c r="E1852" i="1"/>
  <c r="D1852" i="1"/>
  <c r="C1852" i="1"/>
  <c r="Q1851" i="1"/>
  <c r="O1851" i="1"/>
  <c r="M1851" i="1"/>
  <c r="D1851" i="1"/>
  <c r="E1851" i="1" s="1"/>
  <c r="C1851" i="1"/>
  <c r="Q1850" i="1"/>
  <c r="O1850" i="1"/>
  <c r="M1850" i="1"/>
  <c r="D1850" i="1"/>
  <c r="C1850" i="1"/>
  <c r="Q1849" i="1"/>
  <c r="O1849" i="1"/>
  <c r="M1849" i="1"/>
  <c r="D1849" i="1"/>
  <c r="C1849" i="1"/>
  <c r="Q1848" i="1"/>
  <c r="O1848" i="1"/>
  <c r="M1848" i="1"/>
  <c r="D1848" i="1"/>
  <c r="C1848" i="1"/>
  <c r="Q1847" i="1"/>
  <c r="O1847" i="1"/>
  <c r="M1847" i="1"/>
  <c r="D1847" i="1"/>
  <c r="C1847" i="1"/>
  <c r="Q1846" i="1"/>
  <c r="O1846" i="1"/>
  <c r="M1846" i="1"/>
  <c r="D1846" i="1"/>
  <c r="C1846" i="1"/>
  <c r="E1846" i="1" s="1"/>
  <c r="Q1845" i="1"/>
  <c r="O1845" i="1"/>
  <c r="M1845" i="1"/>
  <c r="D1845" i="1"/>
  <c r="C1845" i="1"/>
  <c r="Q1844" i="1"/>
  <c r="O1844" i="1"/>
  <c r="M1844" i="1"/>
  <c r="D1844" i="1"/>
  <c r="E1844" i="1" s="1"/>
  <c r="C1844" i="1"/>
  <c r="Q1843" i="1"/>
  <c r="O1843" i="1"/>
  <c r="M1843" i="1"/>
  <c r="D1843" i="1"/>
  <c r="E1843" i="1" s="1"/>
  <c r="C1843" i="1"/>
  <c r="Q1842" i="1"/>
  <c r="O1842" i="1"/>
  <c r="M1842" i="1"/>
  <c r="D1842" i="1"/>
  <c r="C1842" i="1"/>
  <c r="Q1841" i="1"/>
  <c r="O1841" i="1"/>
  <c r="M1841" i="1"/>
  <c r="D1841" i="1"/>
  <c r="C1841" i="1"/>
  <c r="E1841" i="1" s="1"/>
  <c r="Q1840" i="1"/>
  <c r="O1840" i="1"/>
  <c r="M1840" i="1"/>
  <c r="D1840" i="1"/>
  <c r="C1840" i="1"/>
  <c r="E1840" i="1" s="1"/>
  <c r="Q1839" i="1"/>
  <c r="O1839" i="1"/>
  <c r="M1839" i="1"/>
  <c r="D1839" i="1"/>
  <c r="C1839" i="1"/>
  <c r="E1839" i="1" s="1"/>
  <c r="Q1838" i="1"/>
  <c r="O1838" i="1"/>
  <c r="M1838" i="1"/>
  <c r="E1838" i="1"/>
  <c r="D1838" i="1"/>
  <c r="C1838" i="1"/>
  <c r="Q1837" i="1"/>
  <c r="O1837" i="1"/>
  <c r="M1837" i="1"/>
  <c r="D1837" i="1"/>
  <c r="C1837" i="1"/>
  <c r="E1837" i="1" s="1"/>
  <c r="Q1836" i="1"/>
  <c r="O1836" i="1"/>
  <c r="M1836" i="1"/>
  <c r="D1836" i="1"/>
  <c r="C1836" i="1"/>
  <c r="E1836" i="1" s="1"/>
  <c r="Q1835" i="1"/>
  <c r="O1835" i="1"/>
  <c r="M1835" i="1"/>
  <c r="D1835" i="1"/>
  <c r="C1835" i="1"/>
  <c r="E1835" i="1" s="1"/>
  <c r="Q1834" i="1"/>
  <c r="O1834" i="1"/>
  <c r="M1834" i="1"/>
  <c r="D1834" i="1"/>
  <c r="C1834" i="1"/>
  <c r="Q1833" i="1"/>
  <c r="O1833" i="1"/>
  <c r="M1833" i="1"/>
  <c r="D1833" i="1"/>
  <c r="C1833" i="1"/>
  <c r="Q1832" i="1"/>
  <c r="O1832" i="1"/>
  <c r="M1832" i="1"/>
  <c r="D1832" i="1"/>
  <c r="C1832" i="1"/>
  <c r="E1832" i="1" s="1"/>
  <c r="Q1831" i="1"/>
  <c r="O1831" i="1"/>
  <c r="M1831" i="1"/>
  <c r="D1831" i="1"/>
  <c r="C1831" i="1"/>
  <c r="E1831" i="1" s="1"/>
  <c r="Q1830" i="1"/>
  <c r="O1830" i="1"/>
  <c r="M1830" i="1"/>
  <c r="D1830" i="1"/>
  <c r="C1830" i="1"/>
  <c r="E1830" i="1" s="1"/>
  <c r="Q1829" i="1"/>
  <c r="O1829" i="1"/>
  <c r="M1829" i="1"/>
  <c r="D1829" i="1"/>
  <c r="C1829" i="1"/>
  <c r="E1829" i="1" s="1"/>
  <c r="Q1828" i="1"/>
  <c r="O1828" i="1"/>
  <c r="M1828" i="1"/>
  <c r="D1828" i="1"/>
  <c r="C1828" i="1"/>
  <c r="Q1827" i="1"/>
  <c r="O1827" i="1"/>
  <c r="M1827" i="1"/>
  <c r="D1827" i="1"/>
  <c r="E1827" i="1" s="1"/>
  <c r="C1827" i="1"/>
  <c r="Q1826" i="1"/>
  <c r="O1826" i="1"/>
  <c r="M1826" i="1"/>
  <c r="D1826" i="1"/>
  <c r="C1826" i="1"/>
  <c r="E1826" i="1" s="1"/>
  <c r="Q1825" i="1"/>
  <c r="O1825" i="1"/>
  <c r="M1825" i="1"/>
  <c r="D1825" i="1"/>
  <c r="C1825" i="1"/>
  <c r="E1825" i="1" s="1"/>
  <c r="Q1824" i="1"/>
  <c r="O1824" i="1"/>
  <c r="M1824" i="1"/>
  <c r="D1824" i="1"/>
  <c r="C1824" i="1"/>
  <c r="E1824" i="1" s="1"/>
  <c r="Q1823" i="1"/>
  <c r="O1823" i="1"/>
  <c r="M1823" i="1"/>
  <c r="D1823" i="1"/>
  <c r="C1823" i="1"/>
  <c r="Q1822" i="1"/>
  <c r="O1822" i="1"/>
  <c r="M1822" i="1"/>
  <c r="D1822" i="1"/>
  <c r="C1822" i="1"/>
  <c r="E1822" i="1" s="1"/>
  <c r="Q1821" i="1"/>
  <c r="O1821" i="1"/>
  <c r="M1821" i="1"/>
  <c r="D1821" i="1"/>
  <c r="C1821" i="1"/>
  <c r="E1821" i="1" s="1"/>
  <c r="Q1820" i="1"/>
  <c r="O1820" i="1"/>
  <c r="M1820" i="1"/>
  <c r="E1820" i="1"/>
  <c r="D1820" i="1"/>
  <c r="C1820" i="1"/>
  <c r="Q1819" i="1"/>
  <c r="O1819" i="1"/>
  <c r="M1819" i="1"/>
  <c r="D1819" i="1"/>
  <c r="C1819" i="1"/>
  <c r="Q1818" i="1"/>
  <c r="O1818" i="1"/>
  <c r="M1818" i="1"/>
  <c r="D1818" i="1"/>
  <c r="C1818" i="1"/>
  <c r="Q1817" i="1"/>
  <c r="O1817" i="1"/>
  <c r="M1817" i="1"/>
  <c r="D1817" i="1"/>
  <c r="C1817" i="1"/>
  <c r="E1817" i="1" s="1"/>
  <c r="Q1816" i="1"/>
  <c r="O1816" i="1"/>
  <c r="M1816" i="1"/>
  <c r="D1816" i="1"/>
  <c r="C1816" i="1"/>
  <c r="E1816" i="1" s="1"/>
  <c r="Q1815" i="1"/>
  <c r="O1815" i="1"/>
  <c r="M1815" i="1"/>
  <c r="D1815" i="1"/>
  <c r="C1815" i="1"/>
  <c r="E1815" i="1" s="1"/>
  <c r="Q1814" i="1"/>
  <c r="O1814" i="1"/>
  <c r="M1814" i="1"/>
  <c r="E1814" i="1"/>
  <c r="D1814" i="1"/>
  <c r="C1814" i="1"/>
  <c r="Q1813" i="1"/>
  <c r="O1813" i="1"/>
  <c r="M1813" i="1"/>
  <c r="D1813" i="1"/>
  <c r="C1813" i="1"/>
  <c r="E1813" i="1" s="1"/>
  <c r="Q1812" i="1"/>
  <c r="O1812" i="1"/>
  <c r="M1812" i="1"/>
  <c r="D1812" i="1"/>
  <c r="C1812" i="1"/>
  <c r="E1812" i="1" s="1"/>
  <c r="Q1811" i="1"/>
  <c r="O1811" i="1"/>
  <c r="M1811" i="1"/>
  <c r="D1811" i="1"/>
  <c r="E1811" i="1" s="1"/>
  <c r="C1811" i="1"/>
  <c r="Q1810" i="1"/>
  <c r="O1810" i="1"/>
  <c r="M1810" i="1"/>
  <c r="D1810" i="1"/>
  <c r="C1810" i="1"/>
  <c r="Q1809" i="1"/>
  <c r="O1809" i="1"/>
  <c r="M1809" i="1"/>
  <c r="D1809" i="1"/>
  <c r="C1809" i="1"/>
  <c r="Q1808" i="1"/>
  <c r="O1808" i="1"/>
  <c r="M1808" i="1"/>
  <c r="D1808" i="1"/>
  <c r="C1808" i="1"/>
  <c r="E1808" i="1" s="1"/>
  <c r="Q1807" i="1"/>
  <c r="O1807" i="1"/>
  <c r="M1807" i="1"/>
  <c r="D1807" i="1"/>
  <c r="C1807" i="1"/>
  <c r="E1807" i="1" s="1"/>
  <c r="Q1806" i="1"/>
  <c r="O1806" i="1"/>
  <c r="M1806" i="1"/>
  <c r="D1806" i="1"/>
  <c r="C1806" i="1"/>
  <c r="E1806" i="1" s="1"/>
  <c r="Q1805" i="1"/>
  <c r="O1805" i="1"/>
  <c r="M1805" i="1"/>
  <c r="D1805" i="1"/>
  <c r="C1805" i="1"/>
  <c r="E1805" i="1" s="1"/>
  <c r="Q1804" i="1"/>
  <c r="O1804" i="1"/>
  <c r="M1804" i="1"/>
  <c r="D1804" i="1"/>
  <c r="C1804" i="1"/>
  <c r="E1804" i="1" s="1"/>
  <c r="Q1803" i="1"/>
  <c r="O1803" i="1"/>
  <c r="M1803" i="1"/>
  <c r="D1803" i="1"/>
  <c r="E1803" i="1" s="1"/>
  <c r="C1803" i="1"/>
  <c r="Q1802" i="1"/>
  <c r="O1802" i="1"/>
  <c r="M1802" i="1"/>
  <c r="D1802" i="1"/>
  <c r="C1802" i="1"/>
  <c r="E1802" i="1" s="1"/>
  <c r="Q1801" i="1"/>
  <c r="O1801" i="1"/>
  <c r="M1801" i="1"/>
  <c r="D1801" i="1"/>
  <c r="C1801" i="1"/>
  <c r="E1801" i="1" s="1"/>
  <c r="Q1800" i="1"/>
  <c r="O1800" i="1"/>
  <c r="M1800" i="1"/>
  <c r="D1800" i="1"/>
  <c r="C1800" i="1"/>
  <c r="E1800" i="1" s="1"/>
  <c r="Q1799" i="1"/>
  <c r="O1799" i="1"/>
  <c r="M1799" i="1"/>
  <c r="D1799" i="1"/>
  <c r="C1799" i="1"/>
  <c r="Q1798" i="1"/>
  <c r="O1798" i="1"/>
  <c r="M1798" i="1"/>
  <c r="D1798" i="1"/>
  <c r="C1798" i="1"/>
  <c r="E1798" i="1" s="1"/>
  <c r="Q1797" i="1"/>
  <c r="O1797" i="1"/>
  <c r="M1797" i="1"/>
  <c r="D1797" i="1"/>
  <c r="C1797" i="1"/>
  <c r="Q1796" i="1"/>
  <c r="O1796" i="1"/>
  <c r="M1796" i="1"/>
  <c r="E1796" i="1"/>
  <c r="D1796" i="1"/>
  <c r="C1796" i="1"/>
  <c r="Q1795" i="1"/>
  <c r="O1795" i="1"/>
  <c r="M1795" i="1"/>
  <c r="D1795" i="1"/>
  <c r="C1795" i="1"/>
  <c r="Q1794" i="1"/>
  <c r="O1794" i="1"/>
  <c r="M1794" i="1"/>
  <c r="D1794" i="1"/>
  <c r="C1794" i="1"/>
  <c r="E1794" i="1" s="1"/>
  <c r="Q1793" i="1"/>
  <c r="O1793" i="1"/>
  <c r="M1793" i="1"/>
  <c r="D1793" i="1"/>
  <c r="C1793" i="1"/>
  <c r="Q1792" i="1"/>
  <c r="O1792" i="1"/>
  <c r="M1792" i="1"/>
  <c r="D1792" i="1"/>
  <c r="C1792" i="1"/>
  <c r="Q1791" i="1"/>
  <c r="O1791" i="1"/>
  <c r="M1791" i="1"/>
  <c r="D1791" i="1"/>
  <c r="C1791" i="1"/>
  <c r="Q1790" i="1"/>
  <c r="O1790" i="1"/>
  <c r="M1790" i="1"/>
  <c r="E1790" i="1"/>
  <c r="D1790" i="1"/>
  <c r="C1790" i="1"/>
  <c r="Q1789" i="1"/>
  <c r="O1789" i="1"/>
  <c r="M1789" i="1"/>
  <c r="D1789" i="1"/>
  <c r="C1789" i="1"/>
  <c r="Q1788" i="1"/>
  <c r="O1788" i="1"/>
  <c r="M1788" i="1"/>
  <c r="D1788" i="1"/>
  <c r="C1788" i="1"/>
  <c r="E1788" i="1" s="1"/>
  <c r="Q1787" i="1"/>
  <c r="O1787" i="1"/>
  <c r="M1787" i="1"/>
  <c r="D1787" i="1"/>
  <c r="E1787" i="1" s="1"/>
  <c r="C1787" i="1"/>
  <c r="Q1786" i="1"/>
  <c r="O1786" i="1"/>
  <c r="M1786" i="1"/>
  <c r="D1786" i="1"/>
  <c r="C1786" i="1"/>
  <c r="Q1785" i="1"/>
  <c r="O1785" i="1"/>
  <c r="M1785" i="1"/>
  <c r="D1785" i="1"/>
  <c r="C1785" i="1"/>
  <c r="Q1784" i="1"/>
  <c r="O1784" i="1"/>
  <c r="M1784" i="1"/>
  <c r="D1784" i="1"/>
  <c r="C1784" i="1"/>
  <c r="Q1783" i="1"/>
  <c r="O1783" i="1"/>
  <c r="M1783" i="1"/>
  <c r="D1783" i="1"/>
  <c r="C1783" i="1"/>
  <c r="Q1782" i="1"/>
  <c r="O1782" i="1"/>
  <c r="M1782" i="1"/>
  <c r="D1782" i="1"/>
  <c r="C1782" i="1"/>
  <c r="E1782" i="1" s="1"/>
  <c r="Q1781" i="1"/>
  <c r="O1781" i="1"/>
  <c r="M1781" i="1"/>
  <c r="D1781" i="1"/>
  <c r="C1781" i="1"/>
  <c r="Q1780" i="1"/>
  <c r="O1780" i="1"/>
  <c r="M1780" i="1"/>
  <c r="E1780" i="1"/>
  <c r="D1780" i="1"/>
  <c r="C1780" i="1"/>
  <c r="Q1779" i="1"/>
  <c r="O1779" i="1"/>
  <c r="M1779" i="1"/>
  <c r="D1779" i="1"/>
  <c r="E1779" i="1" s="1"/>
  <c r="C1779" i="1"/>
  <c r="Q1778" i="1"/>
  <c r="O1778" i="1"/>
  <c r="M1778" i="1"/>
  <c r="D1778" i="1"/>
  <c r="C1778" i="1"/>
  <c r="Q1777" i="1"/>
  <c r="O1777" i="1"/>
  <c r="M1777" i="1"/>
  <c r="D1777" i="1"/>
  <c r="C1777" i="1"/>
  <c r="Q1776" i="1"/>
  <c r="O1776" i="1"/>
  <c r="M1776" i="1"/>
  <c r="D1776" i="1"/>
  <c r="C1776" i="1"/>
  <c r="E1776" i="1" s="1"/>
  <c r="Q1775" i="1"/>
  <c r="O1775" i="1"/>
  <c r="M1775" i="1"/>
  <c r="D1775" i="1"/>
  <c r="C1775" i="1"/>
  <c r="E1775" i="1" s="1"/>
  <c r="Q1774" i="1"/>
  <c r="O1774" i="1"/>
  <c r="M1774" i="1"/>
  <c r="D1774" i="1"/>
  <c r="C1774" i="1"/>
  <c r="E1774" i="1" s="1"/>
  <c r="Q1773" i="1"/>
  <c r="O1773" i="1"/>
  <c r="M1773" i="1"/>
  <c r="D1773" i="1"/>
  <c r="C1773" i="1"/>
  <c r="E1773" i="1" s="1"/>
  <c r="Q1772" i="1"/>
  <c r="O1772" i="1"/>
  <c r="M1772" i="1"/>
  <c r="D1772" i="1"/>
  <c r="C1772" i="1"/>
  <c r="E1772" i="1" s="1"/>
  <c r="Q1771" i="1"/>
  <c r="O1771" i="1"/>
  <c r="M1771" i="1"/>
  <c r="E1771" i="1"/>
  <c r="D1771" i="1"/>
  <c r="C1771" i="1"/>
  <c r="Q1770" i="1"/>
  <c r="O1770" i="1"/>
  <c r="M1770" i="1"/>
  <c r="D1770" i="1"/>
  <c r="C1770" i="1"/>
  <c r="Q1769" i="1"/>
  <c r="O1769" i="1"/>
  <c r="M1769" i="1"/>
  <c r="D1769" i="1"/>
  <c r="C1769" i="1"/>
  <c r="Q1768" i="1"/>
  <c r="O1768" i="1"/>
  <c r="M1768" i="1"/>
  <c r="D1768" i="1"/>
  <c r="C1768" i="1"/>
  <c r="Q1767" i="1"/>
  <c r="O1767" i="1"/>
  <c r="M1767" i="1"/>
  <c r="D1767" i="1"/>
  <c r="C1767" i="1"/>
  <c r="E1767" i="1" s="1"/>
  <c r="Q1766" i="1"/>
  <c r="O1766" i="1"/>
  <c r="M1766" i="1"/>
  <c r="D1766" i="1"/>
  <c r="C1766" i="1"/>
  <c r="Q1765" i="1"/>
  <c r="O1765" i="1"/>
  <c r="M1765" i="1"/>
  <c r="D1765" i="1"/>
  <c r="E1765" i="1" s="1"/>
  <c r="C1765" i="1"/>
  <c r="Q1764" i="1"/>
  <c r="O1764" i="1"/>
  <c r="M1764" i="1"/>
  <c r="D1764" i="1"/>
  <c r="C1764" i="1"/>
  <c r="E1764" i="1" s="1"/>
  <c r="Q1763" i="1"/>
  <c r="O1763" i="1"/>
  <c r="M1763" i="1"/>
  <c r="D1763" i="1"/>
  <c r="E1763" i="1" s="1"/>
  <c r="C1763" i="1"/>
  <c r="Q1762" i="1"/>
  <c r="O1762" i="1"/>
  <c r="M1762" i="1"/>
  <c r="D1762" i="1"/>
  <c r="C1762" i="1"/>
  <c r="Q1761" i="1"/>
  <c r="O1761" i="1"/>
  <c r="M1761" i="1"/>
  <c r="D1761" i="1"/>
  <c r="C1761" i="1"/>
  <c r="E1761" i="1" s="1"/>
  <c r="Q1760" i="1"/>
  <c r="O1760" i="1"/>
  <c r="M1760" i="1"/>
  <c r="D1760" i="1"/>
  <c r="C1760" i="1"/>
  <c r="E1760" i="1" s="1"/>
  <c r="Q1759" i="1"/>
  <c r="O1759" i="1"/>
  <c r="M1759" i="1"/>
  <c r="D1759" i="1"/>
  <c r="C1759" i="1"/>
  <c r="E1759" i="1" s="1"/>
  <c r="Q1758" i="1"/>
  <c r="O1758" i="1"/>
  <c r="M1758" i="1"/>
  <c r="E1758" i="1"/>
  <c r="D1758" i="1"/>
  <c r="C1758" i="1"/>
  <c r="Q1757" i="1"/>
  <c r="O1757" i="1"/>
  <c r="M1757" i="1"/>
  <c r="D1757" i="1"/>
  <c r="C1757" i="1"/>
  <c r="E1757" i="1" s="1"/>
  <c r="Q1756" i="1"/>
  <c r="O1756" i="1"/>
  <c r="M1756" i="1"/>
  <c r="D1756" i="1"/>
  <c r="C1756" i="1"/>
  <c r="E1756" i="1" s="1"/>
  <c r="Q1755" i="1"/>
  <c r="O1755" i="1"/>
  <c r="M1755" i="1"/>
  <c r="D1755" i="1"/>
  <c r="C1755" i="1"/>
  <c r="E1755" i="1" s="1"/>
  <c r="Q1754" i="1"/>
  <c r="O1754" i="1"/>
  <c r="M1754" i="1"/>
  <c r="D1754" i="1"/>
  <c r="C1754" i="1"/>
  <c r="Q1753" i="1"/>
  <c r="O1753" i="1"/>
  <c r="M1753" i="1"/>
  <c r="D1753" i="1"/>
  <c r="C1753" i="1"/>
  <c r="Q1752" i="1"/>
  <c r="O1752" i="1"/>
  <c r="M1752" i="1"/>
  <c r="D1752" i="1"/>
  <c r="C1752" i="1"/>
  <c r="E1752" i="1" s="1"/>
  <c r="Q1751" i="1"/>
  <c r="O1751" i="1"/>
  <c r="M1751" i="1"/>
  <c r="D1751" i="1"/>
  <c r="C1751" i="1"/>
  <c r="E1751" i="1" s="1"/>
  <c r="Q1750" i="1"/>
  <c r="O1750" i="1"/>
  <c r="M1750" i="1"/>
  <c r="D1750" i="1"/>
  <c r="C1750" i="1"/>
  <c r="E1750" i="1" s="1"/>
  <c r="Q1749" i="1"/>
  <c r="O1749" i="1"/>
  <c r="M1749" i="1"/>
  <c r="D1749" i="1"/>
  <c r="C1749" i="1"/>
  <c r="E1749" i="1" s="1"/>
  <c r="Q1748" i="1"/>
  <c r="O1748" i="1"/>
  <c r="M1748" i="1"/>
  <c r="D1748" i="1"/>
  <c r="C1748" i="1"/>
  <c r="E1748" i="1" s="1"/>
  <c r="Q1747" i="1"/>
  <c r="O1747" i="1"/>
  <c r="M1747" i="1"/>
  <c r="E1747" i="1"/>
  <c r="D1747" i="1"/>
  <c r="C1747" i="1"/>
  <c r="Q1746" i="1"/>
  <c r="O1746" i="1"/>
  <c r="M1746" i="1"/>
  <c r="D1746" i="1"/>
  <c r="C1746" i="1"/>
  <c r="Q1745" i="1"/>
  <c r="O1745" i="1"/>
  <c r="M1745" i="1"/>
  <c r="D1745" i="1"/>
  <c r="C1745" i="1"/>
  <c r="Q1744" i="1"/>
  <c r="O1744" i="1"/>
  <c r="M1744" i="1"/>
  <c r="D1744" i="1"/>
  <c r="E1744" i="1" s="1"/>
  <c r="C1744" i="1"/>
  <c r="Q1743" i="1"/>
  <c r="O1743" i="1"/>
  <c r="M1743" i="1"/>
  <c r="D1743" i="1"/>
  <c r="C1743" i="1"/>
  <c r="E1743" i="1" s="1"/>
  <c r="Q1742" i="1"/>
  <c r="O1742" i="1"/>
  <c r="M1742" i="1"/>
  <c r="D1742" i="1"/>
  <c r="C1742" i="1"/>
  <c r="Q1741" i="1"/>
  <c r="O1741" i="1"/>
  <c r="M1741" i="1"/>
  <c r="D1741" i="1"/>
  <c r="C1741" i="1"/>
  <c r="Q1740" i="1"/>
  <c r="O1740" i="1"/>
  <c r="M1740" i="1"/>
  <c r="D1740" i="1"/>
  <c r="C1740" i="1"/>
  <c r="E1740" i="1" s="1"/>
  <c r="Q1739" i="1"/>
  <c r="O1739" i="1"/>
  <c r="M1739" i="1"/>
  <c r="D1739" i="1"/>
  <c r="E1739" i="1" s="1"/>
  <c r="C1739" i="1"/>
  <c r="Q1738" i="1"/>
  <c r="O1738" i="1"/>
  <c r="M1738" i="1"/>
  <c r="D1738" i="1"/>
  <c r="C1738" i="1"/>
  <c r="Q1737" i="1"/>
  <c r="O1737" i="1"/>
  <c r="M1737" i="1"/>
  <c r="D1737" i="1"/>
  <c r="C1737" i="1"/>
  <c r="E1737" i="1" s="1"/>
  <c r="Q1736" i="1"/>
  <c r="O1736" i="1"/>
  <c r="M1736" i="1"/>
  <c r="D1736" i="1"/>
  <c r="C1736" i="1"/>
  <c r="Q1735" i="1"/>
  <c r="O1735" i="1"/>
  <c r="M1735" i="1"/>
  <c r="D1735" i="1"/>
  <c r="C1735" i="1"/>
  <c r="Q1734" i="1"/>
  <c r="O1734" i="1"/>
  <c r="M1734" i="1"/>
  <c r="D1734" i="1"/>
  <c r="C1734" i="1"/>
  <c r="E1734" i="1" s="1"/>
  <c r="Q1733" i="1"/>
  <c r="O1733" i="1"/>
  <c r="M1733" i="1"/>
  <c r="D1733" i="1"/>
  <c r="C1733" i="1"/>
  <c r="Q1732" i="1"/>
  <c r="O1732" i="1"/>
  <c r="M1732" i="1"/>
  <c r="E1732" i="1"/>
  <c r="D1732" i="1"/>
  <c r="C1732" i="1"/>
  <c r="Q1731" i="1"/>
  <c r="O1731" i="1"/>
  <c r="M1731" i="1"/>
  <c r="D1731" i="1"/>
  <c r="C1731" i="1"/>
  <c r="E1731" i="1" s="1"/>
  <c r="Q1730" i="1"/>
  <c r="O1730" i="1"/>
  <c r="M1730" i="1"/>
  <c r="D1730" i="1"/>
  <c r="C1730" i="1"/>
  <c r="Q1729" i="1"/>
  <c r="O1729" i="1"/>
  <c r="M1729" i="1"/>
  <c r="D1729" i="1"/>
  <c r="C1729" i="1"/>
  <c r="Q1728" i="1"/>
  <c r="O1728" i="1"/>
  <c r="M1728" i="1"/>
  <c r="D1728" i="1"/>
  <c r="C1728" i="1"/>
  <c r="Q1727" i="1"/>
  <c r="O1727" i="1"/>
  <c r="M1727" i="1"/>
  <c r="D1727" i="1"/>
  <c r="C1727" i="1"/>
  <c r="Q1726" i="1"/>
  <c r="O1726" i="1"/>
  <c r="M1726" i="1"/>
  <c r="E1726" i="1"/>
  <c r="D1726" i="1"/>
  <c r="C1726" i="1"/>
  <c r="Q1725" i="1"/>
  <c r="O1725" i="1"/>
  <c r="M1725" i="1"/>
  <c r="D1725" i="1"/>
  <c r="C1725" i="1"/>
  <c r="Q1724" i="1"/>
  <c r="O1724" i="1"/>
  <c r="M1724" i="1"/>
  <c r="E1724" i="1"/>
  <c r="D1724" i="1"/>
  <c r="C1724" i="1"/>
  <c r="Q1723" i="1"/>
  <c r="O1723" i="1"/>
  <c r="M1723" i="1"/>
  <c r="D1723" i="1"/>
  <c r="E1723" i="1" s="1"/>
  <c r="C1723" i="1"/>
  <c r="Q1722" i="1"/>
  <c r="O1722" i="1"/>
  <c r="M1722" i="1"/>
  <c r="D1722" i="1"/>
  <c r="C1722" i="1"/>
  <c r="Q1721" i="1"/>
  <c r="O1721" i="1"/>
  <c r="M1721" i="1"/>
  <c r="D1721" i="1"/>
  <c r="C1721" i="1"/>
  <c r="Q1720" i="1"/>
  <c r="O1720" i="1"/>
  <c r="M1720" i="1"/>
  <c r="D1720" i="1"/>
  <c r="E1720" i="1" s="1"/>
  <c r="C1720" i="1"/>
  <c r="Q1719" i="1"/>
  <c r="O1719" i="1"/>
  <c r="M1719" i="1"/>
  <c r="D1719" i="1"/>
  <c r="C1719" i="1"/>
  <c r="E1719" i="1" s="1"/>
  <c r="Q1718" i="1"/>
  <c r="O1718" i="1"/>
  <c r="M1718" i="1"/>
  <c r="D1718" i="1"/>
  <c r="C1718" i="1"/>
  <c r="Q1717" i="1"/>
  <c r="O1717" i="1"/>
  <c r="M1717" i="1"/>
  <c r="D1717" i="1"/>
  <c r="C1717" i="1"/>
  <c r="Q1716" i="1"/>
  <c r="O1716" i="1"/>
  <c r="M1716" i="1"/>
  <c r="D1716" i="1"/>
  <c r="C1716" i="1"/>
  <c r="E1716" i="1" s="1"/>
  <c r="Q1715" i="1"/>
  <c r="O1715" i="1"/>
  <c r="M1715" i="1"/>
  <c r="D1715" i="1"/>
  <c r="E1715" i="1" s="1"/>
  <c r="C1715" i="1"/>
  <c r="Q1714" i="1"/>
  <c r="O1714" i="1"/>
  <c r="M1714" i="1"/>
  <c r="D1714" i="1"/>
  <c r="C1714" i="1"/>
  <c r="Q1713" i="1"/>
  <c r="O1713" i="1"/>
  <c r="M1713" i="1"/>
  <c r="D1713" i="1"/>
  <c r="C1713" i="1"/>
  <c r="E1713" i="1" s="1"/>
  <c r="Q1712" i="1"/>
  <c r="O1712" i="1"/>
  <c r="M1712" i="1"/>
  <c r="D1712" i="1"/>
  <c r="C1712" i="1"/>
  <c r="Q1711" i="1"/>
  <c r="O1711" i="1"/>
  <c r="M1711" i="1"/>
  <c r="D1711" i="1"/>
  <c r="C1711" i="1"/>
  <c r="E1711" i="1" s="1"/>
  <c r="Q1710" i="1"/>
  <c r="O1710" i="1"/>
  <c r="M1710" i="1"/>
  <c r="E1710" i="1"/>
  <c r="D1710" i="1"/>
  <c r="C1710" i="1"/>
  <c r="Q1709" i="1"/>
  <c r="O1709" i="1"/>
  <c r="M1709" i="1"/>
  <c r="D1709" i="1"/>
  <c r="C1709" i="1"/>
  <c r="E1709" i="1" s="1"/>
  <c r="Q1708" i="1"/>
  <c r="O1708" i="1"/>
  <c r="M1708" i="1"/>
  <c r="D1708" i="1"/>
  <c r="C1708" i="1"/>
  <c r="E1708" i="1" s="1"/>
  <c r="Q1707" i="1"/>
  <c r="O1707" i="1"/>
  <c r="M1707" i="1"/>
  <c r="D1707" i="1"/>
  <c r="C1707" i="1"/>
  <c r="E1707" i="1" s="1"/>
  <c r="Q1706" i="1"/>
  <c r="O1706" i="1"/>
  <c r="M1706" i="1"/>
  <c r="D1706" i="1"/>
  <c r="C1706" i="1"/>
  <c r="Q1705" i="1"/>
  <c r="O1705" i="1"/>
  <c r="M1705" i="1"/>
  <c r="D1705" i="1"/>
  <c r="C1705" i="1"/>
  <c r="Q1704" i="1"/>
  <c r="O1704" i="1"/>
  <c r="M1704" i="1"/>
  <c r="D1704" i="1"/>
  <c r="C1704" i="1"/>
  <c r="E1704" i="1" s="1"/>
  <c r="Q1703" i="1"/>
  <c r="O1703" i="1"/>
  <c r="M1703" i="1"/>
  <c r="D1703" i="1"/>
  <c r="C1703" i="1"/>
  <c r="E1703" i="1" s="1"/>
  <c r="Q1702" i="1"/>
  <c r="O1702" i="1"/>
  <c r="M1702" i="1"/>
  <c r="D1702" i="1"/>
  <c r="C1702" i="1"/>
  <c r="E1702" i="1" s="1"/>
  <c r="Q1701" i="1"/>
  <c r="O1701" i="1"/>
  <c r="M1701" i="1"/>
  <c r="D1701" i="1"/>
  <c r="C1701" i="1"/>
  <c r="E1701" i="1" s="1"/>
  <c r="Q1700" i="1"/>
  <c r="O1700" i="1"/>
  <c r="M1700" i="1"/>
  <c r="D1700" i="1"/>
  <c r="C1700" i="1"/>
  <c r="E1700" i="1" s="1"/>
  <c r="Q1699" i="1"/>
  <c r="O1699" i="1"/>
  <c r="M1699" i="1"/>
  <c r="D1699" i="1"/>
  <c r="E1699" i="1" s="1"/>
  <c r="C1699" i="1"/>
  <c r="Q1698" i="1"/>
  <c r="O1698" i="1"/>
  <c r="M1698" i="1"/>
  <c r="D1698" i="1"/>
  <c r="C1698" i="1"/>
  <c r="E1698" i="1" s="1"/>
  <c r="Q1697" i="1"/>
  <c r="O1697" i="1"/>
  <c r="M1697" i="1"/>
  <c r="D1697" i="1"/>
  <c r="C1697" i="1"/>
  <c r="Q1696" i="1"/>
  <c r="O1696" i="1"/>
  <c r="M1696" i="1"/>
  <c r="D1696" i="1"/>
  <c r="C1696" i="1"/>
  <c r="Q1695" i="1"/>
  <c r="O1695" i="1"/>
  <c r="M1695" i="1"/>
  <c r="D1695" i="1"/>
  <c r="C1695" i="1"/>
  <c r="E1695" i="1" s="1"/>
  <c r="Q1694" i="1"/>
  <c r="O1694" i="1"/>
  <c r="M1694" i="1"/>
  <c r="D1694" i="1"/>
  <c r="C1694" i="1"/>
  <c r="E1694" i="1" s="1"/>
  <c r="Q1693" i="1"/>
  <c r="O1693" i="1"/>
  <c r="M1693" i="1"/>
  <c r="D1693" i="1"/>
  <c r="C1693" i="1"/>
  <c r="Q1692" i="1"/>
  <c r="O1692" i="1"/>
  <c r="M1692" i="1"/>
  <c r="D1692" i="1"/>
  <c r="C1692" i="1"/>
  <c r="E1692" i="1" s="1"/>
  <c r="Q1691" i="1"/>
  <c r="O1691" i="1"/>
  <c r="M1691" i="1"/>
  <c r="E1691" i="1"/>
  <c r="D1691" i="1"/>
  <c r="C1691" i="1"/>
  <c r="Q1690" i="1"/>
  <c r="O1690" i="1"/>
  <c r="M1690" i="1"/>
  <c r="D1690" i="1"/>
  <c r="C1690" i="1"/>
  <c r="Q1689" i="1"/>
  <c r="O1689" i="1"/>
  <c r="M1689" i="1"/>
  <c r="D1689" i="1"/>
  <c r="C1689" i="1"/>
  <c r="E1689" i="1" s="1"/>
  <c r="Q1688" i="1"/>
  <c r="O1688" i="1"/>
  <c r="M1688" i="1"/>
  <c r="D1688" i="1"/>
  <c r="C1688" i="1"/>
  <c r="Q1687" i="1"/>
  <c r="O1687" i="1"/>
  <c r="M1687" i="1"/>
  <c r="D1687" i="1"/>
  <c r="C1687" i="1"/>
  <c r="Q1686" i="1"/>
  <c r="O1686" i="1"/>
  <c r="M1686" i="1"/>
  <c r="D1686" i="1"/>
  <c r="C1686" i="1"/>
  <c r="E1686" i="1" s="1"/>
  <c r="Q1685" i="1"/>
  <c r="O1685" i="1"/>
  <c r="M1685" i="1"/>
  <c r="D1685" i="1"/>
  <c r="C1685" i="1"/>
  <c r="Q1684" i="1"/>
  <c r="O1684" i="1"/>
  <c r="M1684" i="1"/>
  <c r="D1684" i="1"/>
  <c r="C1684" i="1"/>
  <c r="E1684" i="1" s="1"/>
  <c r="Q1683" i="1"/>
  <c r="O1683" i="1"/>
  <c r="M1683" i="1"/>
  <c r="D1683" i="1"/>
  <c r="C1683" i="1"/>
  <c r="E1683" i="1" s="1"/>
  <c r="Q1682" i="1"/>
  <c r="O1682" i="1"/>
  <c r="M1682" i="1"/>
  <c r="D1682" i="1"/>
  <c r="C1682" i="1"/>
  <c r="E1682" i="1" s="1"/>
  <c r="Q1681" i="1"/>
  <c r="O1681" i="1"/>
  <c r="M1681" i="1"/>
  <c r="D1681" i="1"/>
  <c r="C1681" i="1"/>
  <c r="E1681" i="1" s="1"/>
  <c r="Q1680" i="1"/>
  <c r="O1680" i="1"/>
  <c r="M1680" i="1"/>
  <c r="D1680" i="1"/>
  <c r="C1680" i="1"/>
  <c r="Q1679" i="1"/>
  <c r="O1679" i="1"/>
  <c r="M1679" i="1"/>
  <c r="D1679" i="1"/>
  <c r="C1679" i="1"/>
  <c r="E1679" i="1" s="1"/>
  <c r="Q1678" i="1"/>
  <c r="O1678" i="1"/>
  <c r="M1678" i="1"/>
  <c r="D1678" i="1"/>
  <c r="C1678" i="1"/>
  <c r="Q1677" i="1"/>
  <c r="O1677" i="1"/>
  <c r="M1677" i="1"/>
  <c r="D1677" i="1"/>
  <c r="C1677" i="1"/>
  <c r="Q1676" i="1"/>
  <c r="O1676" i="1"/>
  <c r="M1676" i="1"/>
  <c r="D1676" i="1"/>
  <c r="C1676" i="1"/>
  <c r="E1676" i="1" s="1"/>
  <c r="Q1675" i="1"/>
  <c r="O1675" i="1"/>
  <c r="M1675" i="1"/>
  <c r="D1675" i="1"/>
  <c r="E1675" i="1" s="1"/>
  <c r="C1675" i="1"/>
  <c r="Q1674" i="1"/>
  <c r="O1674" i="1"/>
  <c r="M1674" i="1"/>
  <c r="D1674" i="1"/>
  <c r="C1674" i="1"/>
  <c r="Q1673" i="1"/>
  <c r="O1673" i="1"/>
  <c r="M1673" i="1"/>
  <c r="D1673" i="1"/>
  <c r="C1673" i="1"/>
  <c r="E1673" i="1" s="1"/>
  <c r="Q1672" i="1"/>
  <c r="O1672" i="1"/>
  <c r="M1672" i="1"/>
  <c r="D1672" i="1"/>
  <c r="E1672" i="1" s="1"/>
  <c r="C1672" i="1"/>
  <c r="Q1671" i="1"/>
  <c r="O1671" i="1"/>
  <c r="M1671" i="1"/>
  <c r="D1671" i="1"/>
  <c r="C1671" i="1"/>
  <c r="Q1670" i="1"/>
  <c r="O1670" i="1"/>
  <c r="M1670" i="1"/>
  <c r="D1670" i="1"/>
  <c r="C1670" i="1"/>
  <c r="E1670" i="1" s="1"/>
  <c r="Q1669" i="1"/>
  <c r="O1669" i="1"/>
  <c r="M1669" i="1"/>
  <c r="D1669" i="1"/>
  <c r="C1669" i="1"/>
  <c r="Q1668" i="1"/>
  <c r="O1668" i="1"/>
  <c r="M1668" i="1"/>
  <c r="E1668" i="1"/>
  <c r="D1668" i="1"/>
  <c r="C1668" i="1"/>
  <c r="Q1667" i="1"/>
  <c r="O1667" i="1"/>
  <c r="M1667" i="1"/>
  <c r="D1667" i="1"/>
  <c r="C1667" i="1"/>
  <c r="E1667" i="1" s="1"/>
  <c r="Q1666" i="1"/>
  <c r="O1666" i="1"/>
  <c r="M1666" i="1"/>
  <c r="D1666" i="1"/>
  <c r="C1666" i="1"/>
  <c r="Q1665" i="1"/>
  <c r="O1665" i="1"/>
  <c r="M1665" i="1"/>
  <c r="D1665" i="1"/>
  <c r="C1665" i="1"/>
  <c r="Q1664" i="1"/>
  <c r="O1664" i="1"/>
  <c r="M1664" i="1"/>
  <c r="D1664" i="1"/>
  <c r="C1664" i="1"/>
  <c r="Q1663" i="1"/>
  <c r="O1663" i="1"/>
  <c r="M1663" i="1"/>
  <c r="D1663" i="1"/>
  <c r="C1663" i="1"/>
  <c r="Q1662" i="1"/>
  <c r="O1662" i="1"/>
  <c r="M1662" i="1"/>
  <c r="E1662" i="1"/>
  <c r="D1662" i="1"/>
  <c r="C1662" i="1"/>
  <c r="Q1661" i="1"/>
  <c r="O1661" i="1"/>
  <c r="M1661" i="1"/>
  <c r="D1661" i="1"/>
  <c r="C1661" i="1"/>
  <c r="Q1660" i="1"/>
  <c r="O1660" i="1"/>
  <c r="M1660" i="1"/>
  <c r="E1660" i="1"/>
  <c r="D1660" i="1"/>
  <c r="C1660" i="1"/>
  <c r="Q1659" i="1"/>
  <c r="O1659" i="1"/>
  <c r="M1659" i="1"/>
  <c r="D1659" i="1"/>
  <c r="C1659" i="1"/>
  <c r="E1659" i="1" s="1"/>
  <c r="Q1658" i="1"/>
  <c r="O1658" i="1"/>
  <c r="M1658" i="1"/>
  <c r="D1658" i="1"/>
  <c r="C1658" i="1"/>
  <c r="Q1657" i="1"/>
  <c r="O1657" i="1"/>
  <c r="M1657" i="1"/>
  <c r="D1657" i="1"/>
  <c r="C1657" i="1"/>
  <c r="Q1656" i="1"/>
  <c r="O1656" i="1"/>
  <c r="M1656" i="1"/>
  <c r="D1656" i="1"/>
  <c r="C1656" i="1"/>
  <c r="Q1655" i="1"/>
  <c r="O1655" i="1"/>
  <c r="M1655" i="1"/>
  <c r="D1655" i="1"/>
  <c r="C1655" i="1"/>
  <c r="Q1654" i="1"/>
  <c r="O1654" i="1"/>
  <c r="M1654" i="1"/>
  <c r="E1654" i="1"/>
  <c r="D1654" i="1"/>
  <c r="C1654" i="1"/>
  <c r="Q1653" i="1"/>
  <c r="O1653" i="1"/>
  <c r="M1653" i="1"/>
  <c r="D1653" i="1"/>
  <c r="C1653" i="1"/>
  <c r="Q1652" i="1"/>
  <c r="O1652" i="1"/>
  <c r="M1652" i="1"/>
  <c r="D1652" i="1"/>
  <c r="C1652" i="1"/>
  <c r="E1652" i="1" s="1"/>
  <c r="Q1651" i="1"/>
  <c r="O1651" i="1"/>
  <c r="M1651" i="1"/>
  <c r="E1651" i="1"/>
  <c r="D1651" i="1"/>
  <c r="C1651" i="1"/>
  <c r="Q1650" i="1"/>
  <c r="O1650" i="1"/>
  <c r="M1650" i="1"/>
  <c r="D1650" i="1"/>
  <c r="C1650" i="1"/>
  <c r="Q1649" i="1"/>
  <c r="O1649" i="1"/>
  <c r="M1649" i="1"/>
  <c r="D1649" i="1"/>
  <c r="C1649" i="1"/>
  <c r="E1649" i="1" s="1"/>
  <c r="Q1648" i="1"/>
  <c r="O1648" i="1"/>
  <c r="M1648" i="1"/>
  <c r="D1648" i="1"/>
  <c r="C1648" i="1"/>
  <c r="Q1647" i="1"/>
  <c r="O1647" i="1"/>
  <c r="M1647" i="1"/>
  <c r="D1647" i="1"/>
  <c r="C1647" i="1"/>
  <c r="Q1646" i="1"/>
  <c r="O1646" i="1"/>
  <c r="M1646" i="1"/>
  <c r="D1646" i="1"/>
  <c r="C1646" i="1"/>
  <c r="E1646" i="1" s="1"/>
  <c r="Q1645" i="1"/>
  <c r="O1645" i="1"/>
  <c r="M1645" i="1"/>
  <c r="D1645" i="1"/>
  <c r="C1645" i="1"/>
  <c r="Q1644" i="1"/>
  <c r="O1644" i="1"/>
  <c r="M1644" i="1"/>
  <c r="D1644" i="1"/>
  <c r="C1644" i="1"/>
  <c r="E1644" i="1" s="1"/>
  <c r="Q1643" i="1"/>
  <c r="O1643" i="1"/>
  <c r="M1643" i="1"/>
  <c r="D1643" i="1"/>
  <c r="C1643" i="1"/>
  <c r="E1643" i="1" s="1"/>
  <c r="Q1642" i="1"/>
  <c r="O1642" i="1"/>
  <c r="M1642" i="1"/>
  <c r="D1642" i="1"/>
  <c r="C1642" i="1"/>
  <c r="Q1641" i="1"/>
  <c r="O1641" i="1"/>
  <c r="M1641" i="1"/>
  <c r="D1641" i="1"/>
  <c r="C1641" i="1"/>
  <c r="E1641" i="1" s="1"/>
  <c r="Q1640" i="1"/>
  <c r="O1640" i="1"/>
  <c r="M1640" i="1"/>
  <c r="D1640" i="1"/>
  <c r="C1640" i="1"/>
  <c r="Q1639" i="1"/>
  <c r="O1639" i="1"/>
  <c r="M1639" i="1"/>
  <c r="D1639" i="1"/>
  <c r="C1639" i="1"/>
  <c r="Q1638" i="1"/>
  <c r="O1638" i="1"/>
  <c r="M1638" i="1"/>
  <c r="D1638" i="1"/>
  <c r="C1638" i="1"/>
  <c r="E1638" i="1" s="1"/>
  <c r="Q1637" i="1"/>
  <c r="O1637" i="1"/>
  <c r="M1637" i="1"/>
  <c r="D1637" i="1"/>
  <c r="C1637" i="1"/>
  <c r="Q1636" i="1"/>
  <c r="O1636" i="1"/>
  <c r="M1636" i="1"/>
  <c r="D1636" i="1"/>
  <c r="C1636" i="1"/>
  <c r="Q1635" i="1"/>
  <c r="O1635" i="1"/>
  <c r="M1635" i="1"/>
  <c r="D1635" i="1"/>
  <c r="C1635" i="1"/>
  <c r="E1635" i="1" s="1"/>
  <c r="Q1634" i="1"/>
  <c r="O1634" i="1"/>
  <c r="M1634" i="1"/>
  <c r="D1634" i="1"/>
  <c r="C1634" i="1"/>
  <c r="Q1633" i="1"/>
  <c r="O1633" i="1"/>
  <c r="M1633" i="1"/>
  <c r="D1633" i="1"/>
  <c r="C1633" i="1"/>
  <c r="Q1632" i="1"/>
  <c r="O1632" i="1"/>
  <c r="M1632" i="1"/>
  <c r="D1632" i="1"/>
  <c r="C1632" i="1"/>
  <c r="Q1631" i="1"/>
  <c r="O1631" i="1"/>
  <c r="M1631" i="1"/>
  <c r="D1631" i="1"/>
  <c r="C1631" i="1"/>
  <c r="Q1630" i="1"/>
  <c r="O1630" i="1"/>
  <c r="M1630" i="1"/>
  <c r="E1630" i="1"/>
  <c r="D1630" i="1"/>
  <c r="C1630" i="1"/>
  <c r="Q1629" i="1"/>
  <c r="O1629" i="1"/>
  <c r="M1629" i="1"/>
  <c r="D1629" i="1"/>
  <c r="C1629" i="1"/>
  <c r="Q1628" i="1"/>
  <c r="O1628" i="1"/>
  <c r="M1628" i="1"/>
  <c r="D1628" i="1"/>
  <c r="C1628" i="1"/>
  <c r="Q1627" i="1"/>
  <c r="O1627" i="1"/>
  <c r="M1627" i="1"/>
  <c r="E1627" i="1"/>
  <c r="D1627" i="1"/>
  <c r="C1627" i="1"/>
  <c r="Q1626" i="1"/>
  <c r="O1626" i="1"/>
  <c r="M1626" i="1"/>
  <c r="D1626" i="1"/>
  <c r="C1626" i="1"/>
  <c r="E1626" i="1" s="1"/>
  <c r="Q1625" i="1"/>
  <c r="O1625" i="1"/>
  <c r="M1625" i="1"/>
  <c r="D1625" i="1"/>
  <c r="C1625" i="1"/>
  <c r="E1625" i="1" s="1"/>
  <c r="Q1624" i="1"/>
  <c r="O1624" i="1"/>
  <c r="M1624" i="1"/>
  <c r="D1624" i="1"/>
  <c r="C1624" i="1"/>
  <c r="Q1623" i="1"/>
  <c r="O1623" i="1"/>
  <c r="M1623" i="1"/>
  <c r="D1623" i="1"/>
  <c r="C1623" i="1"/>
  <c r="Q1622" i="1"/>
  <c r="O1622" i="1"/>
  <c r="M1622" i="1"/>
  <c r="D1622" i="1"/>
  <c r="C1622" i="1"/>
  <c r="Q1621" i="1"/>
  <c r="O1621" i="1"/>
  <c r="M1621" i="1"/>
  <c r="D1621" i="1"/>
  <c r="E1621" i="1" s="1"/>
  <c r="C1621" i="1"/>
  <c r="Q1620" i="1"/>
  <c r="O1620" i="1"/>
  <c r="M1620" i="1"/>
  <c r="D1620" i="1"/>
  <c r="C1620" i="1"/>
  <c r="Q1619" i="1"/>
  <c r="O1619" i="1"/>
  <c r="M1619" i="1"/>
  <c r="D1619" i="1"/>
  <c r="C1619" i="1"/>
  <c r="E1619" i="1" s="1"/>
  <c r="Q1618" i="1"/>
  <c r="O1618" i="1"/>
  <c r="M1618" i="1"/>
  <c r="E1618" i="1"/>
  <c r="D1618" i="1"/>
  <c r="C1618" i="1"/>
  <c r="Q1617" i="1"/>
  <c r="O1617" i="1"/>
  <c r="M1617" i="1"/>
  <c r="D1617" i="1"/>
  <c r="C1617" i="1"/>
  <c r="E1617" i="1" s="1"/>
  <c r="Q1616" i="1"/>
  <c r="O1616" i="1"/>
  <c r="M1616" i="1"/>
  <c r="D1616" i="1"/>
  <c r="C1616" i="1"/>
  <c r="E1616" i="1" s="1"/>
  <c r="Q1615" i="1"/>
  <c r="O1615" i="1"/>
  <c r="M1615" i="1"/>
  <c r="D1615" i="1"/>
  <c r="C1615" i="1"/>
  <c r="Q1614" i="1"/>
  <c r="O1614" i="1"/>
  <c r="M1614" i="1"/>
  <c r="D1614" i="1"/>
  <c r="C1614" i="1"/>
  <c r="Q1613" i="1"/>
  <c r="O1613" i="1"/>
  <c r="M1613" i="1"/>
  <c r="D1613" i="1"/>
  <c r="C1613" i="1"/>
  <c r="E1613" i="1" s="1"/>
  <c r="Q1612" i="1"/>
  <c r="O1612" i="1"/>
  <c r="M1612" i="1"/>
  <c r="D1612" i="1"/>
  <c r="C1612" i="1"/>
  <c r="Q1611" i="1"/>
  <c r="O1611" i="1"/>
  <c r="M1611" i="1"/>
  <c r="D1611" i="1"/>
  <c r="C1611" i="1"/>
  <c r="E1611" i="1" s="1"/>
  <c r="Q1610" i="1"/>
  <c r="O1610" i="1"/>
  <c r="M1610" i="1"/>
  <c r="D1610" i="1"/>
  <c r="C1610" i="1"/>
  <c r="Q1609" i="1"/>
  <c r="O1609" i="1"/>
  <c r="M1609" i="1"/>
  <c r="D1609" i="1"/>
  <c r="C1609" i="1"/>
  <c r="E1609" i="1" s="1"/>
  <c r="Q1608" i="1"/>
  <c r="O1608" i="1"/>
  <c r="M1608" i="1"/>
  <c r="D1608" i="1"/>
  <c r="C1608" i="1"/>
  <c r="E1608" i="1" s="1"/>
  <c r="Q1607" i="1"/>
  <c r="O1607" i="1"/>
  <c r="M1607" i="1"/>
  <c r="D1607" i="1"/>
  <c r="C1607" i="1"/>
  <c r="E1607" i="1" s="1"/>
  <c r="Q1606" i="1"/>
  <c r="O1606" i="1"/>
  <c r="M1606" i="1"/>
  <c r="D1606" i="1"/>
  <c r="C1606" i="1"/>
  <c r="Q1605" i="1"/>
  <c r="O1605" i="1"/>
  <c r="M1605" i="1"/>
  <c r="D1605" i="1"/>
  <c r="C1605" i="1"/>
  <c r="E1605" i="1" s="1"/>
  <c r="Q1604" i="1"/>
  <c r="O1604" i="1"/>
  <c r="M1604" i="1"/>
  <c r="D1604" i="1"/>
  <c r="C1604" i="1"/>
  <c r="E1604" i="1" s="1"/>
  <c r="Q1603" i="1"/>
  <c r="O1603" i="1"/>
  <c r="M1603" i="1"/>
  <c r="E1603" i="1"/>
  <c r="D1603" i="1"/>
  <c r="C1603" i="1"/>
  <c r="Q1602" i="1"/>
  <c r="O1602" i="1"/>
  <c r="M1602" i="1"/>
  <c r="D1602" i="1"/>
  <c r="C1602" i="1"/>
  <c r="E1602" i="1" s="1"/>
  <c r="Q1601" i="1"/>
  <c r="O1601" i="1"/>
  <c r="M1601" i="1"/>
  <c r="D1601" i="1"/>
  <c r="C1601" i="1"/>
  <c r="Q1600" i="1"/>
  <c r="O1600" i="1"/>
  <c r="M1600" i="1"/>
  <c r="D1600" i="1"/>
  <c r="C1600" i="1"/>
  <c r="E1600" i="1" s="1"/>
  <c r="Q1599" i="1"/>
  <c r="O1599" i="1"/>
  <c r="M1599" i="1"/>
  <c r="D1599" i="1"/>
  <c r="C1599" i="1"/>
  <c r="E1599" i="1" s="1"/>
  <c r="Q1598" i="1"/>
  <c r="O1598" i="1"/>
  <c r="M1598" i="1"/>
  <c r="D1598" i="1"/>
  <c r="C1598" i="1"/>
  <c r="E1598" i="1" s="1"/>
  <c r="Q1597" i="1"/>
  <c r="O1597" i="1"/>
  <c r="M1597" i="1"/>
  <c r="E1597" i="1"/>
  <c r="D1597" i="1"/>
  <c r="C1597" i="1"/>
  <c r="Q1596" i="1"/>
  <c r="O1596" i="1"/>
  <c r="M1596" i="1"/>
  <c r="D1596" i="1"/>
  <c r="C1596" i="1"/>
  <c r="E1596" i="1" s="1"/>
  <c r="Q1595" i="1"/>
  <c r="O1595" i="1"/>
  <c r="M1595" i="1"/>
  <c r="D1595" i="1"/>
  <c r="C1595" i="1"/>
  <c r="E1595" i="1" s="1"/>
  <c r="Q1594" i="1"/>
  <c r="O1594" i="1"/>
  <c r="M1594" i="1"/>
  <c r="D1594" i="1"/>
  <c r="E1594" i="1" s="1"/>
  <c r="C1594" i="1"/>
  <c r="Q1593" i="1"/>
  <c r="O1593" i="1"/>
  <c r="M1593" i="1"/>
  <c r="D1593" i="1"/>
  <c r="C1593" i="1"/>
  <c r="E1593" i="1" s="1"/>
  <c r="Q1592" i="1"/>
  <c r="O1592" i="1"/>
  <c r="M1592" i="1"/>
  <c r="D1592" i="1"/>
  <c r="C1592" i="1"/>
  <c r="Q1591" i="1"/>
  <c r="O1591" i="1"/>
  <c r="M1591" i="1"/>
  <c r="D1591" i="1"/>
  <c r="C1591" i="1"/>
  <c r="E1591" i="1" s="1"/>
  <c r="Q1590" i="1"/>
  <c r="O1590" i="1"/>
  <c r="M1590" i="1"/>
  <c r="D1590" i="1"/>
  <c r="C1590" i="1"/>
  <c r="E1590" i="1" s="1"/>
  <c r="Q1589" i="1"/>
  <c r="O1589" i="1"/>
  <c r="M1589" i="1"/>
  <c r="D1589" i="1"/>
  <c r="C1589" i="1"/>
  <c r="Q1588" i="1"/>
  <c r="O1588" i="1"/>
  <c r="M1588" i="1"/>
  <c r="D1588" i="1"/>
  <c r="C1588" i="1"/>
  <c r="E1588" i="1" s="1"/>
  <c r="Q1587" i="1"/>
  <c r="O1587" i="1"/>
  <c r="M1587" i="1"/>
  <c r="D1587" i="1"/>
  <c r="C1587" i="1"/>
  <c r="E1587" i="1" s="1"/>
  <c r="Q1586" i="1"/>
  <c r="O1586" i="1"/>
  <c r="M1586" i="1"/>
  <c r="E1586" i="1"/>
  <c r="D1586" i="1"/>
  <c r="C1586" i="1"/>
  <c r="Q1585" i="1"/>
  <c r="O1585" i="1"/>
  <c r="M1585" i="1"/>
  <c r="D1585" i="1"/>
  <c r="C1585" i="1"/>
  <c r="Q1584" i="1"/>
  <c r="O1584" i="1"/>
  <c r="M1584" i="1"/>
  <c r="D1584" i="1"/>
  <c r="C1584" i="1"/>
  <c r="E1584" i="1" s="1"/>
  <c r="Q1583" i="1"/>
  <c r="O1583" i="1"/>
  <c r="M1583" i="1"/>
  <c r="D1583" i="1"/>
  <c r="C1583" i="1"/>
  <c r="Q1582" i="1"/>
  <c r="O1582" i="1"/>
  <c r="M1582" i="1"/>
  <c r="D1582" i="1"/>
  <c r="C1582" i="1"/>
  <c r="E1582" i="1" s="1"/>
  <c r="Q1581" i="1"/>
  <c r="O1581" i="1"/>
  <c r="M1581" i="1"/>
  <c r="D1581" i="1"/>
  <c r="C1581" i="1"/>
  <c r="E1581" i="1" s="1"/>
  <c r="Q1580" i="1"/>
  <c r="O1580" i="1"/>
  <c r="M1580" i="1"/>
  <c r="D1580" i="1"/>
  <c r="C1580" i="1"/>
  <c r="E1580" i="1" s="1"/>
  <c r="Q1579" i="1"/>
  <c r="O1579" i="1"/>
  <c r="M1579" i="1"/>
  <c r="D1579" i="1"/>
  <c r="C1579" i="1"/>
  <c r="E1579" i="1" s="1"/>
  <c r="Q1578" i="1"/>
  <c r="O1578" i="1"/>
  <c r="M1578" i="1"/>
  <c r="D1578" i="1"/>
  <c r="C1578" i="1"/>
  <c r="E1578" i="1" s="1"/>
  <c r="Q1577" i="1"/>
  <c r="O1577" i="1"/>
  <c r="M1577" i="1"/>
  <c r="D1577" i="1"/>
  <c r="C1577" i="1"/>
  <c r="Q1576" i="1"/>
  <c r="O1576" i="1"/>
  <c r="M1576" i="1"/>
  <c r="D1576" i="1"/>
  <c r="C1576" i="1"/>
  <c r="E1576" i="1" s="1"/>
  <c r="Q1575" i="1"/>
  <c r="O1575" i="1"/>
  <c r="M1575" i="1"/>
  <c r="D1575" i="1"/>
  <c r="C1575" i="1"/>
  <c r="E1575" i="1" s="1"/>
  <c r="Q1574" i="1"/>
  <c r="O1574" i="1"/>
  <c r="M1574" i="1"/>
  <c r="D1574" i="1"/>
  <c r="C1574" i="1"/>
  <c r="E1574" i="1" s="1"/>
  <c r="Q1573" i="1"/>
  <c r="O1573" i="1"/>
  <c r="M1573" i="1"/>
  <c r="D1573" i="1"/>
  <c r="C1573" i="1"/>
  <c r="E1573" i="1" s="1"/>
  <c r="Q1572" i="1"/>
  <c r="O1572" i="1"/>
  <c r="M1572" i="1"/>
  <c r="D1572" i="1"/>
  <c r="C1572" i="1"/>
  <c r="E1572" i="1" s="1"/>
  <c r="Q1571" i="1"/>
  <c r="O1571" i="1"/>
  <c r="M1571" i="1"/>
  <c r="D1571" i="1"/>
  <c r="C1571" i="1"/>
  <c r="E1571" i="1" s="1"/>
  <c r="Q1570" i="1"/>
  <c r="O1570" i="1"/>
  <c r="M1570" i="1"/>
  <c r="D1570" i="1"/>
  <c r="C1570" i="1"/>
  <c r="E1570" i="1" s="1"/>
  <c r="Q1569" i="1"/>
  <c r="O1569" i="1"/>
  <c r="M1569" i="1"/>
  <c r="D1569" i="1"/>
  <c r="C1569" i="1"/>
  <c r="E1569" i="1" s="1"/>
  <c r="Q1568" i="1"/>
  <c r="O1568" i="1"/>
  <c r="M1568" i="1"/>
  <c r="D1568" i="1"/>
  <c r="C1568" i="1"/>
  <c r="Q1567" i="1"/>
  <c r="O1567" i="1"/>
  <c r="M1567" i="1"/>
  <c r="D1567" i="1"/>
  <c r="C1567" i="1"/>
  <c r="E1567" i="1" s="1"/>
  <c r="Q1566" i="1"/>
  <c r="O1566" i="1"/>
  <c r="M1566" i="1"/>
  <c r="D1566" i="1"/>
  <c r="C1566" i="1"/>
  <c r="E1566" i="1" s="1"/>
  <c r="Q1565" i="1"/>
  <c r="O1565" i="1"/>
  <c r="M1565" i="1"/>
  <c r="D1565" i="1"/>
  <c r="C1565" i="1"/>
  <c r="E1565" i="1" s="1"/>
  <c r="Q1564" i="1"/>
  <c r="O1564" i="1"/>
  <c r="M1564" i="1"/>
  <c r="D1564" i="1"/>
  <c r="C1564" i="1"/>
  <c r="E1564" i="1" s="1"/>
  <c r="Q1563" i="1"/>
  <c r="O1563" i="1"/>
  <c r="M1563" i="1"/>
  <c r="D1563" i="1"/>
  <c r="C1563" i="1"/>
  <c r="E1563" i="1" s="1"/>
  <c r="Q1562" i="1"/>
  <c r="O1562" i="1"/>
  <c r="M1562" i="1"/>
  <c r="E1562" i="1"/>
  <c r="D1562" i="1"/>
  <c r="C1562" i="1"/>
  <c r="Q1561" i="1"/>
  <c r="O1561" i="1"/>
  <c r="M1561" i="1"/>
  <c r="D1561" i="1"/>
  <c r="C1561" i="1"/>
  <c r="Q1560" i="1"/>
  <c r="O1560" i="1"/>
  <c r="M1560" i="1"/>
  <c r="D1560" i="1"/>
  <c r="C1560" i="1"/>
  <c r="E1560" i="1" s="1"/>
  <c r="Q1559" i="1"/>
  <c r="O1559" i="1"/>
  <c r="M1559" i="1"/>
  <c r="D1559" i="1"/>
  <c r="C1559" i="1"/>
  <c r="Q1558" i="1"/>
  <c r="O1558" i="1"/>
  <c r="M1558" i="1"/>
  <c r="D1558" i="1"/>
  <c r="C1558" i="1"/>
  <c r="E1558" i="1" s="1"/>
  <c r="Q1557" i="1"/>
  <c r="O1557" i="1"/>
  <c r="M1557" i="1"/>
  <c r="D1557" i="1"/>
  <c r="C1557" i="1"/>
  <c r="E1557" i="1" s="1"/>
  <c r="Q1556" i="1"/>
  <c r="O1556" i="1"/>
  <c r="M1556" i="1"/>
  <c r="D1556" i="1"/>
  <c r="C1556" i="1"/>
  <c r="Q1555" i="1"/>
  <c r="O1555" i="1"/>
  <c r="M1555" i="1"/>
  <c r="D1555" i="1"/>
  <c r="C1555" i="1"/>
  <c r="E1555" i="1" s="1"/>
  <c r="Q1554" i="1"/>
  <c r="O1554" i="1"/>
  <c r="M1554" i="1"/>
  <c r="D1554" i="1"/>
  <c r="E1554" i="1" s="1"/>
  <c r="C1554" i="1"/>
  <c r="Q1553" i="1"/>
  <c r="O1553" i="1"/>
  <c r="M1553" i="1"/>
  <c r="D1553" i="1"/>
  <c r="C1553" i="1"/>
  <c r="Q1552" i="1"/>
  <c r="O1552" i="1"/>
  <c r="M1552" i="1"/>
  <c r="D1552" i="1"/>
  <c r="C1552" i="1"/>
  <c r="Q1551" i="1"/>
  <c r="O1551" i="1"/>
  <c r="M1551" i="1"/>
  <c r="D1551" i="1"/>
  <c r="C1551" i="1"/>
  <c r="E1551" i="1" s="1"/>
  <c r="Q1550" i="1"/>
  <c r="O1550" i="1"/>
  <c r="M1550" i="1"/>
  <c r="D1550" i="1"/>
  <c r="C1550" i="1"/>
  <c r="Q1549" i="1"/>
  <c r="O1549" i="1"/>
  <c r="M1549" i="1"/>
  <c r="D1549" i="1"/>
  <c r="C1549" i="1"/>
  <c r="E1549" i="1" s="1"/>
  <c r="Q1548" i="1"/>
  <c r="O1548" i="1"/>
  <c r="M1548" i="1"/>
  <c r="D1548" i="1"/>
  <c r="C1548" i="1"/>
  <c r="E1548" i="1" s="1"/>
  <c r="Q1547" i="1"/>
  <c r="O1547" i="1"/>
  <c r="M1547" i="1"/>
  <c r="E1547" i="1"/>
  <c r="D1547" i="1"/>
  <c r="C1547" i="1"/>
  <c r="Q1546" i="1"/>
  <c r="O1546" i="1"/>
  <c r="M1546" i="1"/>
  <c r="E1546" i="1"/>
  <c r="D1546" i="1"/>
  <c r="C1546" i="1"/>
  <c r="Q1545" i="1"/>
  <c r="O1545" i="1"/>
  <c r="M1545" i="1"/>
  <c r="D1545" i="1"/>
  <c r="C1545" i="1"/>
  <c r="Q1544" i="1"/>
  <c r="O1544" i="1"/>
  <c r="M1544" i="1"/>
  <c r="D1544" i="1"/>
  <c r="C1544" i="1"/>
  <c r="Q1543" i="1"/>
  <c r="O1543" i="1"/>
  <c r="M1543" i="1"/>
  <c r="D1543" i="1"/>
  <c r="C1543" i="1"/>
  <c r="Q1542" i="1"/>
  <c r="O1542" i="1"/>
  <c r="M1542" i="1"/>
  <c r="D1542" i="1"/>
  <c r="C1542" i="1"/>
  <c r="E1542" i="1" s="1"/>
  <c r="Q1541" i="1"/>
  <c r="O1541" i="1"/>
  <c r="M1541" i="1"/>
  <c r="D1541" i="1"/>
  <c r="E1541" i="1" s="1"/>
  <c r="C1541" i="1"/>
  <c r="Q1540" i="1"/>
  <c r="O1540" i="1"/>
  <c r="M1540" i="1"/>
  <c r="D1540" i="1"/>
  <c r="C1540" i="1"/>
  <c r="Q1539" i="1"/>
  <c r="O1539" i="1"/>
  <c r="M1539" i="1"/>
  <c r="D1539" i="1"/>
  <c r="C1539" i="1"/>
  <c r="E1539" i="1" s="1"/>
  <c r="Q1538" i="1"/>
  <c r="O1538" i="1"/>
  <c r="M1538" i="1"/>
  <c r="D1538" i="1"/>
  <c r="E1538" i="1" s="1"/>
  <c r="C1538" i="1"/>
  <c r="Q1537" i="1"/>
  <c r="O1537" i="1"/>
  <c r="M1537" i="1"/>
  <c r="D1537" i="1"/>
  <c r="C1537" i="1"/>
  <c r="Q1536" i="1"/>
  <c r="O1536" i="1"/>
  <c r="M1536" i="1"/>
  <c r="D1536" i="1"/>
  <c r="C1536" i="1"/>
  <c r="E1536" i="1" s="1"/>
  <c r="Q1535" i="1"/>
  <c r="O1535" i="1"/>
  <c r="M1535" i="1"/>
  <c r="D1535" i="1"/>
  <c r="C1535" i="1"/>
  <c r="E1535" i="1" s="1"/>
  <c r="Q1534" i="1"/>
  <c r="O1534" i="1"/>
  <c r="M1534" i="1"/>
  <c r="D1534" i="1"/>
  <c r="C1534" i="1"/>
  <c r="E1534" i="1" s="1"/>
  <c r="Q1533" i="1"/>
  <c r="O1533" i="1"/>
  <c r="M1533" i="1"/>
  <c r="D1533" i="1"/>
  <c r="C1533" i="1"/>
  <c r="E1533" i="1" s="1"/>
  <c r="Q1532" i="1"/>
  <c r="O1532" i="1"/>
  <c r="M1532" i="1"/>
  <c r="D1532" i="1"/>
  <c r="C1532" i="1"/>
  <c r="E1532" i="1" s="1"/>
  <c r="Q1531" i="1"/>
  <c r="O1531" i="1"/>
  <c r="M1531" i="1"/>
  <c r="D1531" i="1"/>
  <c r="C1531" i="1"/>
  <c r="E1531" i="1" s="1"/>
  <c r="Q1530" i="1"/>
  <c r="O1530" i="1"/>
  <c r="M1530" i="1"/>
  <c r="D1530" i="1"/>
  <c r="C1530" i="1"/>
  <c r="Q1529" i="1"/>
  <c r="O1529" i="1"/>
  <c r="M1529" i="1"/>
  <c r="D1529" i="1"/>
  <c r="C1529" i="1"/>
  <c r="E1529" i="1" s="1"/>
  <c r="Q1528" i="1"/>
  <c r="O1528" i="1"/>
  <c r="M1528" i="1"/>
  <c r="D1528" i="1"/>
  <c r="C1528" i="1"/>
  <c r="Q1527" i="1"/>
  <c r="O1527" i="1"/>
  <c r="M1527" i="1"/>
  <c r="D1527" i="1"/>
  <c r="C1527" i="1"/>
  <c r="Q1526" i="1"/>
  <c r="O1526" i="1"/>
  <c r="M1526" i="1"/>
  <c r="D1526" i="1"/>
  <c r="C1526" i="1"/>
  <c r="Q1525" i="1"/>
  <c r="O1525" i="1"/>
  <c r="M1525" i="1"/>
  <c r="D1525" i="1"/>
  <c r="C1525" i="1"/>
  <c r="E1525" i="1" s="1"/>
  <c r="Q1524" i="1"/>
  <c r="O1524" i="1"/>
  <c r="M1524" i="1"/>
  <c r="D1524" i="1"/>
  <c r="C1524" i="1"/>
  <c r="Q1523" i="1"/>
  <c r="O1523" i="1"/>
  <c r="M1523" i="1"/>
  <c r="E1523" i="1"/>
  <c r="D1523" i="1"/>
  <c r="C1523" i="1"/>
  <c r="Q1522" i="1"/>
  <c r="O1522" i="1"/>
  <c r="M1522" i="1"/>
  <c r="D1522" i="1"/>
  <c r="E1522" i="1" s="1"/>
  <c r="C1522" i="1"/>
  <c r="Q1521" i="1"/>
  <c r="O1521" i="1"/>
  <c r="M1521" i="1"/>
  <c r="D1521" i="1"/>
  <c r="C1521" i="1"/>
  <c r="Q1520" i="1"/>
  <c r="O1520" i="1"/>
  <c r="M1520" i="1"/>
  <c r="D1520" i="1"/>
  <c r="C1520" i="1"/>
  <c r="Q1519" i="1"/>
  <c r="O1519" i="1"/>
  <c r="M1519" i="1"/>
  <c r="D1519" i="1"/>
  <c r="C1519" i="1"/>
  <c r="E1519" i="1" s="1"/>
  <c r="Q1518" i="1"/>
  <c r="O1518" i="1"/>
  <c r="M1518" i="1"/>
  <c r="D1518" i="1"/>
  <c r="C1518" i="1"/>
  <c r="E1518" i="1" s="1"/>
  <c r="Q1517" i="1"/>
  <c r="O1517" i="1"/>
  <c r="M1517" i="1"/>
  <c r="D1517" i="1"/>
  <c r="C1517" i="1"/>
  <c r="E1517" i="1" s="1"/>
  <c r="Q1516" i="1"/>
  <c r="O1516" i="1"/>
  <c r="M1516" i="1"/>
  <c r="D1516" i="1"/>
  <c r="C1516" i="1"/>
  <c r="E1516" i="1" s="1"/>
  <c r="Q1515" i="1"/>
  <c r="O1515" i="1"/>
  <c r="M1515" i="1"/>
  <c r="D1515" i="1"/>
  <c r="C1515" i="1"/>
  <c r="E1515" i="1" s="1"/>
  <c r="Q1514" i="1"/>
  <c r="O1514" i="1"/>
  <c r="M1514" i="1"/>
  <c r="D1514" i="1"/>
  <c r="E1514" i="1" s="1"/>
  <c r="C1514" i="1"/>
  <c r="Q1513" i="1"/>
  <c r="O1513" i="1"/>
  <c r="M1513" i="1"/>
  <c r="D1513" i="1"/>
  <c r="C1513" i="1"/>
  <c r="E1513" i="1" s="1"/>
  <c r="Q1512" i="1"/>
  <c r="O1512" i="1"/>
  <c r="M1512" i="1"/>
  <c r="D1512" i="1"/>
  <c r="C1512" i="1"/>
  <c r="E1512" i="1" s="1"/>
  <c r="Q1511" i="1"/>
  <c r="O1511" i="1"/>
  <c r="M1511" i="1"/>
  <c r="D1511" i="1"/>
  <c r="C1511" i="1"/>
  <c r="E1511" i="1" s="1"/>
  <c r="Q1510" i="1"/>
  <c r="O1510" i="1"/>
  <c r="M1510" i="1"/>
  <c r="D1510" i="1"/>
  <c r="C1510" i="1"/>
  <c r="E1510" i="1" s="1"/>
  <c r="Q1509" i="1"/>
  <c r="O1509" i="1"/>
  <c r="M1509" i="1"/>
  <c r="D1509" i="1"/>
  <c r="C1509" i="1"/>
  <c r="E1509" i="1" s="1"/>
  <c r="Q1508" i="1"/>
  <c r="O1508" i="1"/>
  <c r="M1508" i="1"/>
  <c r="D1508" i="1"/>
  <c r="C1508" i="1"/>
  <c r="E1508" i="1" s="1"/>
  <c r="Q1507" i="1"/>
  <c r="O1507" i="1"/>
  <c r="M1507" i="1"/>
  <c r="D1507" i="1"/>
  <c r="C1507" i="1"/>
  <c r="E1507" i="1" s="1"/>
  <c r="Q1506" i="1"/>
  <c r="O1506" i="1"/>
  <c r="M1506" i="1"/>
  <c r="D1506" i="1"/>
  <c r="C1506" i="1"/>
  <c r="Q1505" i="1"/>
  <c r="O1505" i="1"/>
  <c r="M1505" i="1"/>
  <c r="D1505" i="1"/>
  <c r="C1505" i="1"/>
  <c r="E1505" i="1" s="1"/>
  <c r="Q1504" i="1"/>
  <c r="O1504" i="1"/>
  <c r="M1504" i="1"/>
  <c r="D1504" i="1"/>
  <c r="C1504" i="1"/>
  <c r="E1504" i="1" s="1"/>
  <c r="Q1503" i="1"/>
  <c r="O1503" i="1"/>
  <c r="M1503" i="1"/>
  <c r="D1503" i="1"/>
  <c r="C1503" i="1"/>
  <c r="E1503" i="1" s="1"/>
  <c r="Q1502" i="1"/>
  <c r="O1502" i="1"/>
  <c r="M1502" i="1"/>
  <c r="D1502" i="1"/>
  <c r="C1502" i="1"/>
  <c r="Q1501" i="1"/>
  <c r="O1501" i="1"/>
  <c r="M1501" i="1"/>
  <c r="E1501" i="1"/>
  <c r="D1501" i="1"/>
  <c r="C1501" i="1"/>
  <c r="Q1500" i="1"/>
  <c r="O1500" i="1"/>
  <c r="M1500" i="1"/>
  <c r="D1500" i="1"/>
  <c r="C1500" i="1"/>
  <c r="E1500" i="1" s="1"/>
  <c r="Q1499" i="1"/>
  <c r="O1499" i="1"/>
  <c r="M1499" i="1"/>
  <c r="D1499" i="1"/>
  <c r="C1499" i="1"/>
  <c r="E1499" i="1" s="1"/>
  <c r="Q1498" i="1"/>
  <c r="O1498" i="1"/>
  <c r="M1498" i="1"/>
  <c r="D1498" i="1"/>
  <c r="C1498" i="1"/>
  <c r="Q1497" i="1"/>
  <c r="O1497" i="1"/>
  <c r="M1497" i="1"/>
  <c r="D1497" i="1"/>
  <c r="C1497" i="1"/>
  <c r="E1497" i="1" s="1"/>
  <c r="Q1496" i="1"/>
  <c r="O1496" i="1"/>
  <c r="M1496" i="1"/>
  <c r="D1496" i="1"/>
  <c r="C1496" i="1"/>
  <c r="Q1495" i="1"/>
  <c r="O1495" i="1"/>
  <c r="M1495" i="1"/>
  <c r="D1495" i="1"/>
  <c r="C1495" i="1"/>
  <c r="Q1494" i="1"/>
  <c r="O1494" i="1"/>
  <c r="M1494" i="1"/>
  <c r="D1494" i="1"/>
  <c r="C1494" i="1"/>
  <c r="Q1493" i="1"/>
  <c r="O1493" i="1"/>
  <c r="M1493" i="1"/>
  <c r="D1493" i="1"/>
  <c r="E1493" i="1" s="1"/>
  <c r="C1493" i="1"/>
  <c r="Q1492" i="1"/>
  <c r="O1492" i="1"/>
  <c r="M1492" i="1"/>
  <c r="D1492" i="1"/>
  <c r="C1492" i="1"/>
  <c r="Q1491" i="1"/>
  <c r="O1491" i="1"/>
  <c r="M1491" i="1"/>
  <c r="E1491" i="1"/>
  <c r="D1491" i="1"/>
  <c r="C1491" i="1"/>
  <c r="Q1490" i="1"/>
  <c r="O1490" i="1"/>
  <c r="M1490" i="1"/>
  <c r="D1490" i="1"/>
  <c r="E1490" i="1" s="1"/>
  <c r="C1490" i="1"/>
  <c r="Q1489" i="1"/>
  <c r="O1489" i="1"/>
  <c r="M1489" i="1"/>
  <c r="D1489" i="1"/>
  <c r="C1489" i="1"/>
  <c r="Q1488" i="1"/>
  <c r="O1488" i="1"/>
  <c r="M1488" i="1"/>
  <c r="D1488" i="1"/>
  <c r="C1488" i="1"/>
  <c r="Q1487" i="1"/>
  <c r="O1487" i="1"/>
  <c r="M1487" i="1"/>
  <c r="D1487" i="1"/>
  <c r="C1487" i="1"/>
  <c r="E1487" i="1" s="1"/>
  <c r="Q1486" i="1"/>
  <c r="O1486" i="1"/>
  <c r="M1486" i="1"/>
  <c r="D1486" i="1"/>
  <c r="C1486" i="1"/>
  <c r="E1486" i="1" s="1"/>
  <c r="Q1485" i="1"/>
  <c r="O1485" i="1"/>
  <c r="M1485" i="1"/>
  <c r="D1485" i="1"/>
  <c r="E1485" i="1" s="1"/>
  <c r="C1485" i="1"/>
  <c r="Q1484" i="1"/>
  <c r="O1484" i="1"/>
  <c r="M1484" i="1"/>
  <c r="D1484" i="1"/>
  <c r="C1484" i="1"/>
  <c r="E1484" i="1" s="1"/>
  <c r="Q1483" i="1"/>
  <c r="O1483" i="1"/>
  <c r="M1483" i="1"/>
  <c r="D1483" i="1"/>
  <c r="C1483" i="1"/>
  <c r="E1483" i="1" s="1"/>
  <c r="Q1482" i="1"/>
  <c r="O1482" i="1"/>
  <c r="M1482" i="1"/>
  <c r="D1482" i="1"/>
  <c r="E1482" i="1" s="1"/>
  <c r="C1482" i="1"/>
  <c r="Q1481" i="1"/>
  <c r="O1481" i="1"/>
  <c r="M1481" i="1"/>
  <c r="D1481" i="1"/>
  <c r="C1481" i="1"/>
  <c r="E1481" i="1" s="1"/>
  <c r="Q1480" i="1"/>
  <c r="O1480" i="1"/>
  <c r="M1480" i="1"/>
  <c r="D1480" i="1"/>
  <c r="C1480" i="1"/>
  <c r="E1480" i="1" s="1"/>
  <c r="Q1479" i="1"/>
  <c r="O1479" i="1"/>
  <c r="M1479" i="1"/>
  <c r="D1479" i="1"/>
  <c r="C1479" i="1"/>
  <c r="E1479" i="1" s="1"/>
  <c r="Q1478" i="1"/>
  <c r="O1478" i="1"/>
  <c r="M1478" i="1"/>
  <c r="D1478" i="1"/>
  <c r="C1478" i="1"/>
  <c r="E1478" i="1" s="1"/>
  <c r="Q1477" i="1"/>
  <c r="O1477" i="1"/>
  <c r="M1477" i="1"/>
  <c r="D1477" i="1"/>
  <c r="C1477" i="1"/>
  <c r="E1477" i="1" s="1"/>
  <c r="Q1476" i="1"/>
  <c r="O1476" i="1"/>
  <c r="M1476" i="1"/>
  <c r="D1476" i="1"/>
  <c r="C1476" i="1"/>
  <c r="E1476" i="1" s="1"/>
  <c r="Q1475" i="1"/>
  <c r="O1475" i="1"/>
  <c r="M1475" i="1"/>
  <c r="D1475" i="1"/>
  <c r="C1475" i="1"/>
  <c r="E1475" i="1" s="1"/>
  <c r="Q1474" i="1"/>
  <c r="O1474" i="1"/>
  <c r="M1474" i="1"/>
  <c r="D1474" i="1"/>
  <c r="C1474" i="1"/>
  <c r="Q1473" i="1"/>
  <c r="O1473" i="1"/>
  <c r="M1473" i="1"/>
  <c r="D1473" i="1"/>
  <c r="C1473" i="1"/>
  <c r="E1473" i="1" s="1"/>
  <c r="Q1472" i="1"/>
  <c r="O1472" i="1"/>
  <c r="M1472" i="1"/>
  <c r="D1472" i="1"/>
  <c r="C1472" i="1"/>
  <c r="E1472" i="1" s="1"/>
  <c r="Q1471" i="1"/>
  <c r="O1471" i="1"/>
  <c r="M1471" i="1"/>
  <c r="D1471" i="1"/>
  <c r="C1471" i="1"/>
  <c r="E1471" i="1" s="1"/>
  <c r="Q1470" i="1"/>
  <c r="O1470" i="1"/>
  <c r="M1470" i="1"/>
  <c r="D1470" i="1"/>
  <c r="C1470" i="1"/>
  <c r="Q1469" i="1"/>
  <c r="O1469" i="1"/>
  <c r="M1469" i="1"/>
  <c r="D1469" i="1"/>
  <c r="C1469" i="1"/>
  <c r="E1469" i="1" s="1"/>
  <c r="Q1468" i="1"/>
  <c r="O1468" i="1"/>
  <c r="M1468" i="1"/>
  <c r="D1468" i="1"/>
  <c r="C1468" i="1"/>
  <c r="E1468" i="1" s="1"/>
  <c r="Q1467" i="1"/>
  <c r="O1467" i="1"/>
  <c r="M1467" i="1"/>
  <c r="D1467" i="1"/>
  <c r="C1467" i="1"/>
  <c r="E1467" i="1" s="1"/>
  <c r="Q1466" i="1"/>
  <c r="O1466" i="1"/>
  <c r="M1466" i="1"/>
  <c r="D1466" i="1"/>
  <c r="C1466" i="1"/>
  <c r="Q1465" i="1"/>
  <c r="O1465" i="1"/>
  <c r="M1465" i="1"/>
  <c r="D1465" i="1"/>
  <c r="C1465" i="1"/>
  <c r="E1465" i="1" s="1"/>
  <c r="Q1464" i="1"/>
  <c r="O1464" i="1"/>
  <c r="M1464" i="1"/>
  <c r="D1464" i="1"/>
  <c r="C1464" i="1"/>
  <c r="Q1463" i="1"/>
  <c r="O1463" i="1"/>
  <c r="M1463" i="1"/>
  <c r="D1463" i="1"/>
  <c r="C1463" i="1"/>
  <c r="Q1462" i="1"/>
  <c r="O1462" i="1"/>
  <c r="M1462" i="1"/>
  <c r="D1462" i="1"/>
  <c r="C1462" i="1"/>
  <c r="Q1461" i="1"/>
  <c r="O1461" i="1"/>
  <c r="M1461" i="1"/>
  <c r="E1461" i="1"/>
  <c r="D1461" i="1"/>
  <c r="C1461" i="1"/>
  <c r="Q1460" i="1"/>
  <c r="O1460" i="1"/>
  <c r="M1460" i="1"/>
  <c r="D1460" i="1"/>
  <c r="C1460" i="1"/>
  <c r="Q1459" i="1"/>
  <c r="O1459" i="1"/>
  <c r="M1459" i="1"/>
  <c r="E1459" i="1"/>
  <c r="D1459" i="1"/>
  <c r="C1459" i="1"/>
  <c r="Q1458" i="1"/>
  <c r="O1458" i="1"/>
  <c r="M1458" i="1"/>
  <c r="D1458" i="1"/>
  <c r="E1458" i="1" s="1"/>
  <c r="C1458" i="1"/>
  <c r="Q1457" i="1"/>
  <c r="O1457" i="1"/>
  <c r="M1457" i="1"/>
  <c r="D1457" i="1"/>
  <c r="C1457" i="1"/>
  <c r="Q1456" i="1"/>
  <c r="O1456" i="1"/>
  <c r="M1456" i="1"/>
  <c r="D1456" i="1"/>
  <c r="C1456" i="1"/>
  <c r="Q1455" i="1"/>
  <c r="O1455" i="1"/>
  <c r="M1455" i="1"/>
  <c r="D1455" i="1"/>
  <c r="C1455" i="1"/>
  <c r="E1455" i="1" s="1"/>
  <c r="Q1454" i="1"/>
  <c r="O1454" i="1"/>
  <c r="M1454" i="1"/>
  <c r="D1454" i="1"/>
  <c r="C1454" i="1"/>
  <c r="E1454" i="1" s="1"/>
  <c r="Q1453" i="1"/>
  <c r="O1453" i="1"/>
  <c r="M1453" i="1"/>
  <c r="D1453" i="1"/>
  <c r="C1453" i="1"/>
  <c r="E1453" i="1" s="1"/>
  <c r="Q1452" i="1"/>
  <c r="O1452" i="1"/>
  <c r="M1452" i="1"/>
  <c r="D1452" i="1"/>
  <c r="C1452" i="1"/>
  <c r="Q1451" i="1"/>
  <c r="O1451" i="1"/>
  <c r="M1451" i="1"/>
  <c r="D1451" i="1"/>
  <c r="C1451" i="1"/>
  <c r="E1451" i="1" s="1"/>
  <c r="Q1450" i="1"/>
  <c r="O1450" i="1"/>
  <c r="M1450" i="1"/>
  <c r="D1450" i="1"/>
  <c r="E1450" i="1" s="1"/>
  <c r="C1450" i="1"/>
  <c r="Q1449" i="1"/>
  <c r="O1449" i="1"/>
  <c r="M1449" i="1"/>
  <c r="D1449" i="1"/>
  <c r="C1449" i="1"/>
  <c r="E1449" i="1" s="1"/>
  <c r="Q1448" i="1"/>
  <c r="O1448" i="1"/>
  <c r="M1448" i="1"/>
  <c r="D1448" i="1"/>
  <c r="C1448" i="1"/>
  <c r="E1448" i="1" s="1"/>
  <c r="Q1447" i="1"/>
  <c r="O1447" i="1"/>
  <c r="M1447" i="1"/>
  <c r="D1447" i="1"/>
  <c r="C1447" i="1"/>
  <c r="E1447" i="1" s="1"/>
  <c r="Q1446" i="1"/>
  <c r="O1446" i="1"/>
  <c r="M1446" i="1"/>
  <c r="D1446" i="1"/>
  <c r="C1446" i="1"/>
  <c r="E1446" i="1" s="1"/>
  <c r="Q1445" i="1"/>
  <c r="O1445" i="1"/>
  <c r="M1445" i="1"/>
  <c r="D1445" i="1"/>
  <c r="C1445" i="1"/>
  <c r="E1445" i="1" s="1"/>
  <c r="Q1444" i="1"/>
  <c r="O1444" i="1"/>
  <c r="M1444" i="1"/>
  <c r="D1444" i="1"/>
  <c r="C1444" i="1"/>
  <c r="Q1443" i="1"/>
  <c r="O1443" i="1"/>
  <c r="M1443" i="1"/>
  <c r="D1443" i="1"/>
  <c r="C1443" i="1"/>
  <c r="E1443" i="1" s="1"/>
  <c r="Q1442" i="1"/>
  <c r="O1442" i="1"/>
  <c r="M1442" i="1"/>
  <c r="D1442" i="1"/>
  <c r="C1442" i="1"/>
  <c r="Q1441" i="1"/>
  <c r="O1441" i="1"/>
  <c r="M1441" i="1"/>
  <c r="D1441" i="1"/>
  <c r="C1441" i="1"/>
  <c r="E1441" i="1" s="1"/>
  <c r="Q1440" i="1"/>
  <c r="O1440" i="1"/>
  <c r="M1440" i="1"/>
  <c r="D1440" i="1"/>
  <c r="C1440" i="1"/>
  <c r="E1440" i="1" s="1"/>
  <c r="Q1439" i="1"/>
  <c r="O1439" i="1"/>
  <c r="M1439" i="1"/>
  <c r="D1439" i="1"/>
  <c r="C1439" i="1"/>
  <c r="E1439" i="1" s="1"/>
  <c r="Q1438" i="1"/>
  <c r="O1438" i="1"/>
  <c r="M1438" i="1"/>
  <c r="D1438" i="1"/>
  <c r="C1438" i="1"/>
  <c r="Q1437" i="1"/>
  <c r="O1437" i="1"/>
  <c r="M1437" i="1"/>
  <c r="D1437" i="1"/>
  <c r="C1437" i="1"/>
  <c r="E1437" i="1" s="1"/>
  <c r="Q1436" i="1"/>
  <c r="O1436" i="1"/>
  <c r="M1436" i="1"/>
  <c r="D1436" i="1"/>
  <c r="C1436" i="1"/>
  <c r="Q1435" i="1"/>
  <c r="O1435" i="1"/>
  <c r="M1435" i="1"/>
  <c r="D1435" i="1"/>
  <c r="C1435" i="1"/>
  <c r="E1435" i="1" s="1"/>
  <c r="Q1434" i="1"/>
  <c r="O1434" i="1"/>
  <c r="M1434" i="1"/>
  <c r="D1434" i="1"/>
  <c r="C1434" i="1"/>
  <c r="Q1433" i="1"/>
  <c r="O1433" i="1"/>
  <c r="M1433" i="1"/>
  <c r="D1433" i="1"/>
  <c r="C1433" i="1"/>
  <c r="E1433" i="1" s="1"/>
  <c r="Q1432" i="1"/>
  <c r="O1432" i="1"/>
  <c r="M1432" i="1"/>
  <c r="D1432" i="1"/>
  <c r="C1432" i="1"/>
  <c r="Q1431" i="1"/>
  <c r="O1431" i="1"/>
  <c r="M1431" i="1"/>
  <c r="D1431" i="1"/>
  <c r="C1431" i="1"/>
  <c r="Q1430" i="1"/>
  <c r="O1430" i="1"/>
  <c r="M1430" i="1"/>
  <c r="D1430" i="1"/>
  <c r="C1430" i="1"/>
  <c r="Q1429" i="1"/>
  <c r="O1429" i="1"/>
  <c r="M1429" i="1"/>
  <c r="D1429" i="1"/>
  <c r="E1429" i="1" s="1"/>
  <c r="C1429" i="1"/>
  <c r="Q1428" i="1"/>
  <c r="O1428" i="1"/>
  <c r="M1428" i="1"/>
  <c r="D1428" i="1"/>
  <c r="E1428" i="1" s="1"/>
  <c r="C1428" i="1"/>
  <c r="Q1427" i="1"/>
  <c r="O1427" i="1"/>
  <c r="M1427" i="1"/>
  <c r="E1427" i="1"/>
  <c r="D1427" i="1"/>
  <c r="C1427" i="1"/>
  <c r="Q1426" i="1"/>
  <c r="O1426" i="1"/>
  <c r="M1426" i="1"/>
  <c r="D1426" i="1"/>
  <c r="E1426" i="1" s="1"/>
  <c r="C1426" i="1"/>
  <c r="Q1425" i="1"/>
  <c r="O1425" i="1"/>
  <c r="M1425" i="1"/>
  <c r="D1425" i="1"/>
  <c r="C1425" i="1"/>
  <c r="Q1424" i="1"/>
  <c r="O1424" i="1"/>
  <c r="M1424" i="1"/>
  <c r="D1424" i="1"/>
  <c r="C1424" i="1"/>
  <c r="Q1423" i="1"/>
  <c r="O1423" i="1"/>
  <c r="M1423" i="1"/>
  <c r="D1423" i="1"/>
  <c r="C1423" i="1"/>
  <c r="E1423" i="1" s="1"/>
  <c r="Q1422" i="1"/>
  <c r="O1422" i="1"/>
  <c r="M1422" i="1"/>
  <c r="D1422" i="1"/>
  <c r="C1422" i="1"/>
  <c r="E1422" i="1" s="1"/>
  <c r="Q1421" i="1"/>
  <c r="O1421" i="1"/>
  <c r="M1421" i="1"/>
  <c r="D1421" i="1"/>
  <c r="C1421" i="1"/>
  <c r="Q1420" i="1"/>
  <c r="O1420" i="1"/>
  <c r="M1420" i="1"/>
  <c r="D1420" i="1"/>
  <c r="C1420" i="1"/>
  <c r="Q1419" i="1"/>
  <c r="O1419" i="1"/>
  <c r="M1419" i="1"/>
  <c r="D1419" i="1"/>
  <c r="C1419" i="1"/>
  <c r="E1419" i="1" s="1"/>
  <c r="Q1418" i="1"/>
  <c r="O1418" i="1"/>
  <c r="M1418" i="1"/>
  <c r="D1418" i="1"/>
  <c r="E1418" i="1" s="1"/>
  <c r="C1418" i="1"/>
  <c r="Q1417" i="1"/>
  <c r="O1417" i="1"/>
  <c r="M1417" i="1"/>
  <c r="D1417" i="1"/>
  <c r="C1417" i="1"/>
  <c r="E1417" i="1" s="1"/>
  <c r="Q1416" i="1"/>
  <c r="O1416" i="1"/>
  <c r="M1416" i="1"/>
  <c r="D1416" i="1"/>
  <c r="C1416" i="1"/>
  <c r="E1416" i="1" s="1"/>
  <c r="Q1415" i="1"/>
  <c r="O1415" i="1"/>
  <c r="M1415" i="1"/>
  <c r="D1415" i="1"/>
  <c r="C1415" i="1"/>
  <c r="E1415" i="1" s="1"/>
  <c r="Q1414" i="1"/>
  <c r="O1414" i="1"/>
  <c r="M1414" i="1"/>
  <c r="D1414" i="1"/>
  <c r="C1414" i="1"/>
  <c r="E1414" i="1" s="1"/>
  <c r="Q1413" i="1"/>
  <c r="O1413" i="1"/>
  <c r="M1413" i="1"/>
  <c r="D1413" i="1"/>
  <c r="C1413" i="1"/>
  <c r="E1413" i="1" s="1"/>
  <c r="Q1412" i="1"/>
  <c r="O1412" i="1"/>
  <c r="M1412" i="1"/>
  <c r="D1412" i="1"/>
  <c r="C1412" i="1"/>
  <c r="Q1411" i="1"/>
  <c r="O1411" i="1"/>
  <c r="M1411" i="1"/>
  <c r="D1411" i="1"/>
  <c r="C1411" i="1"/>
  <c r="E1411" i="1" s="1"/>
  <c r="Q1410" i="1"/>
  <c r="O1410" i="1"/>
  <c r="M1410" i="1"/>
  <c r="D1410" i="1"/>
  <c r="C1410" i="1"/>
  <c r="Q1409" i="1"/>
  <c r="O1409" i="1"/>
  <c r="M1409" i="1"/>
  <c r="D1409" i="1"/>
  <c r="C1409" i="1"/>
  <c r="E1409" i="1" s="1"/>
  <c r="Q1408" i="1"/>
  <c r="O1408" i="1"/>
  <c r="M1408" i="1"/>
  <c r="D1408" i="1"/>
  <c r="C1408" i="1"/>
  <c r="E1408" i="1" s="1"/>
  <c r="Q1407" i="1"/>
  <c r="O1407" i="1"/>
  <c r="M1407" i="1"/>
  <c r="D1407" i="1"/>
  <c r="C1407" i="1"/>
  <c r="E1407" i="1" s="1"/>
  <c r="Q1406" i="1"/>
  <c r="O1406" i="1"/>
  <c r="M1406" i="1"/>
  <c r="D1406" i="1"/>
  <c r="C1406" i="1"/>
  <c r="Q1405" i="1"/>
  <c r="O1405" i="1"/>
  <c r="M1405" i="1"/>
  <c r="D1405" i="1"/>
  <c r="C1405" i="1"/>
  <c r="E1405" i="1" s="1"/>
  <c r="Q1404" i="1"/>
  <c r="O1404" i="1"/>
  <c r="M1404" i="1"/>
  <c r="D1404" i="1"/>
  <c r="C1404" i="1"/>
  <c r="Q1403" i="1"/>
  <c r="O1403" i="1"/>
  <c r="M1403" i="1"/>
  <c r="D1403" i="1"/>
  <c r="C1403" i="1"/>
  <c r="E1403" i="1" s="1"/>
  <c r="Q1402" i="1"/>
  <c r="O1402" i="1"/>
  <c r="M1402" i="1"/>
  <c r="D1402" i="1"/>
  <c r="C1402" i="1"/>
  <c r="Q1401" i="1"/>
  <c r="O1401" i="1"/>
  <c r="M1401" i="1"/>
  <c r="D1401" i="1"/>
  <c r="C1401" i="1"/>
  <c r="E1401" i="1" s="1"/>
  <c r="Q1400" i="1"/>
  <c r="O1400" i="1"/>
  <c r="M1400" i="1"/>
  <c r="D1400" i="1"/>
  <c r="C1400" i="1"/>
  <c r="Q1399" i="1"/>
  <c r="O1399" i="1"/>
  <c r="M1399" i="1"/>
  <c r="D1399" i="1"/>
  <c r="E1399" i="1" s="1"/>
  <c r="C1399" i="1"/>
  <c r="Q1398" i="1"/>
  <c r="O1398" i="1"/>
  <c r="M1398" i="1"/>
  <c r="D1398" i="1"/>
  <c r="C1398" i="1"/>
  <c r="Q1397" i="1"/>
  <c r="O1397" i="1"/>
  <c r="M1397" i="1"/>
  <c r="D1397" i="1"/>
  <c r="E1397" i="1" s="1"/>
  <c r="C1397" i="1"/>
  <c r="Q1396" i="1"/>
  <c r="O1396" i="1"/>
  <c r="M1396" i="1"/>
  <c r="D1396" i="1"/>
  <c r="E1396" i="1" s="1"/>
  <c r="C1396" i="1"/>
  <c r="Q1395" i="1"/>
  <c r="O1395" i="1"/>
  <c r="M1395" i="1"/>
  <c r="E1395" i="1"/>
  <c r="D1395" i="1"/>
  <c r="C1395" i="1"/>
  <c r="Q1394" i="1"/>
  <c r="O1394" i="1"/>
  <c r="M1394" i="1"/>
  <c r="D1394" i="1"/>
  <c r="E1394" i="1" s="1"/>
  <c r="C1394" i="1"/>
  <c r="Q1393" i="1"/>
  <c r="O1393" i="1"/>
  <c r="M1393" i="1"/>
  <c r="D1393" i="1"/>
  <c r="C1393" i="1"/>
  <c r="Q1392" i="1"/>
  <c r="O1392" i="1"/>
  <c r="M1392" i="1"/>
  <c r="D1392" i="1"/>
  <c r="C1392" i="1"/>
  <c r="Q1391" i="1"/>
  <c r="O1391" i="1"/>
  <c r="M1391" i="1"/>
  <c r="D1391" i="1"/>
  <c r="C1391" i="1"/>
  <c r="E1391" i="1" s="1"/>
  <c r="Q1390" i="1"/>
  <c r="O1390" i="1"/>
  <c r="M1390" i="1"/>
  <c r="D1390" i="1"/>
  <c r="C1390" i="1"/>
  <c r="E1390" i="1" s="1"/>
  <c r="Q1389" i="1"/>
  <c r="O1389" i="1"/>
  <c r="M1389" i="1"/>
  <c r="D1389" i="1"/>
  <c r="C1389" i="1"/>
  <c r="E1389" i="1" s="1"/>
  <c r="Q1388" i="1"/>
  <c r="O1388" i="1"/>
  <c r="M1388" i="1"/>
  <c r="D1388" i="1"/>
  <c r="C1388" i="1"/>
  <c r="E1388" i="1" s="1"/>
  <c r="Q1387" i="1"/>
  <c r="O1387" i="1"/>
  <c r="M1387" i="1"/>
  <c r="D1387" i="1"/>
  <c r="C1387" i="1"/>
  <c r="E1387" i="1" s="1"/>
  <c r="Q1386" i="1"/>
  <c r="O1386" i="1"/>
  <c r="M1386" i="1"/>
  <c r="D1386" i="1"/>
  <c r="E1386" i="1" s="1"/>
  <c r="C1386" i="1"/>
  <c r="Q1385" i="1"/>
  <c r="O1385" i="1"/>
  <c r="M1385" i="1"/>
  <c r="D1385" i="1"/>
  <c r="C1385" i="1"/>
  <c r="E1385" i="1" s="1"/>
  <c r="Q1384" i="1"/>
  <c r="O1384" i="1"/>
  <c r="M1384" i="1"/>
  <c r="D1384" i="1"/>
  <c r="C1384" i="1"/>
  <c r="E1384" i="1" s="1"/>
  <c r="Q1383" i="1"/>
  <c r="O1383" i="1"/>
  <c r="M1383" i="1"/>
  <c r="D1383" i="1"/>
  <c r="C1383" i="1"/>
  <c r="E1383" i="1" s="1"/>
  <c r="Q1382" i="1"/>
  <c r="O1382" i="1"/>
  <c r="M1382" i="1"/>
  <c r="D1382" i="1"/>
  <c r="C1382" i="1"/>
  <c r="E1382" i="1" s="1"/>
  <c r="Q1381" i="1"/>
  <c r="O1381" i="1"/>
  <c r="M1381" i="1"/>
  <c r="D1381" i="1"/>
  <c r="C1381" i="1"/>
  <c r="E1381" i="1" s="1"/>
  <c r="Q1380" i="1"/>
  <c r="O1380" i="1"/>
  <c r="M1380" i="1"/>
  <c r="D1380" i="1"/>
  <c r="C1380" i="1"/>
  <c r="E1380" i="1" s="1"/>
  <c r="Q1379" i="1"/>
  <c r="O1379" i="1"/>
  <c r="M1379" i="1"/>
  <c r="D1379" i="1"/>
  <c r="C1379" i="1"/>
  <c r="E1379" i="1" s="1"/>
  <c r="Q1378" i="1"/>
  <c r="O1378" i="1"/>
  <c r="M1378" i="1"/>
  <c r="D1378" i="1"/>
  <c r="C1378" i="1"/>
  <c r="Q1377" i="1"/>
  <c r="O1377" i="1"/>
  <c r="M1377" i="1"/>
  <c r="D1377" i="1"/>
  <c r="C1377" i="1"/>
  <c r="E1377" i="1" s="1"/>
  <c r="Q1376" i="1"/>
  <c r="O1376" i="1"/>
  <c r="M1376" i="1"/>
  <c r="D1376" i="1"/>
  <c r="C1376" i="1"/>
  <c r="E1376" i="1" s="1"/>
  <c r="Q1375" i="1"/>
  <c r="O1375" i="1"/>
  <c r="M1375" i="1"/>
  <c r="D1375" i="1"/>
  <c r="C1375" i="1"/>
  <c r="E1375" i="1" s="1"/>
  <c r="Q1374" i="1"/>
  <c r="O1374" i="1"/>
  <c r="M1374" i="1"/>
  <c r="D1374" i="1"/>
  <c r="C1374" i="1"/>
  <c r="Q1373" i="1"/>
  <c r="O1373" i="1"/>
  <c r="M1373" i="1"/>
  <c r="D1373" i="1"/>
  <c r="C1373" i="1"/>
  <c r="E1373" i="1" s="1"/>
  <c r="Q1372" i="1"/>
  <c r="O1372" i="1"/>
  <c r="M1372" i="1"/>
  <c r="D1372" i="1"/>
  <c r="C1372" i="1"/>
  <c r="E1372" i="1" s="1"/>
  <c r="Q1371" i="1"/>
  <c r="O1371" i="1"/>
  <c r="M1371" i="1"/>
  <c r="D1371" i="1"/>
  <c r="C1371" i="1"/>
  <c r="E1371" i="1" s="1"/>
  <c r="Q1370" i="1"/>
  <c r="O1370" i="1"/>
  <c r="M1370" i="1"/>
  <c r="D1370" i="1"/>
  <c r="C1370" i="1"/>
  <c r="Q1369" i="1"/>
  <c r="O1369" i="1"/>
  <c r="M1369" i="1"/>
  <c r="D1369" i="1"/>
  <c r="C1369" i="1"/>
  <c r="E1369" i="1" s="1"/>
  <c r="Q1368" i="1"/>
  <c r="O1368" i="1"/>
  <c r="M1368" i="1"/>
  <c r="D1368" i="1"/>
  <c r="C1368" i="1"/>
  <c r="Q1367" i="1"/>
  <c r="O1367" i="1"/>
  <c r="M1367" i="1"/>
  <c r="D1367" i="1"/>
  <c r="C1367" i="1"/>
  <c r="Q1366" i="1"/>
  <c r="O1366" i="1"/>
  <c r="M1366" i="1"/>
  <c r="D1366" i="1"/>
  <c r="C1366" i="1"/>
  <c r="Q1365" i="1"/>
  <c r="O1365" i="1"/>
  <c r="M1365" i="1"/>
  <c r="D1365" i="1"/>
  <c r="E1365" i="1" s="1"/>
  <c r="C1365" i="1"/>
  <c r="Q1364" i="1"/>
  <c r="O1364" i="1"/>
  <c r="M1364" i="1"/>
  <c r="D1364" i="1"/>
  <c r="C1364" i="1"/>
  <c r="Q1363" i="1"/>
  <c r="O1363" i="1"/>
  <c r="M1363" i="1"/>
  <c r="E1363" i="1"/>
  <c r="D1363" i="1"/>
  <c r="C1363" i="1"/>
  <c r="Q1362" i="1"/>
  <c r="O1362" i="1"/>
  <c r="M1362" i="1"/>
  <c r="D1362" i="1"/>
  <c r="E1362" i="1" s="1"/>
  <c r="C1362" i="1"/>
  <c r="Q1361" i="1"/>
  <c r="O1361" i="1"/>
  <c r="M1361" i="1"/>
  <c r="D1361" i="1"/>
  <c r="C1361" i="1"/>
  <c r="Q1360" i="1"/>
  <c r="O1360" i="1"/>
  <c r="M1360" i="1"/>
  <c r="D1360" i="1"/>
  <c r="C1360" i="1"/>
  <c r="Q1359" i="1"/>
  <c r="O1359" i="1"/>
  <c r="M1359" i="1"/>
  <c r="D1359" i="1"/>
  <c r="C1359" i="1"/>
  <c r="E1359" i="1" s="1"/>
  <c r="Q1358" i="1"/>
  <c r="O1358" i="1"/>
  <c r="M1358" i="1"/>
  <c r="D1358" i="1"/>
  <c r="C1358" i="1"/>
  <c r="Q1357" i="1"/>
  <c r="O1357" i="1"/>
  <c r="M1357" i="1"/>
  <c r="D1357" i="1"/>
  <c r="C1357" i="1"/>
  <c r="E1357" i="1" s="1"/>
  <c r="Q1356" i="1"/>
  <c r="O1356" i="1"/>
  <c r="M1356" i="1"/>
  <c r="D1356" i="1"/>
  <c r="C1356" i="1"/>
  <c r="E1356" i="1" s="1"/>
  <c r="Q1355" i="1"/>
  <c r="O1355" i="1"/>
  <c r="M1355" i="1"/>
  <c r="E1355" i="1"/>
  <c r="D1355" i="1"/>
  <c r="C1355" i="1"/>
  <c r="Q1354" i="1"/>
  <c r="O1354" i="1"/>
  <c r="M1354" i="1"/>
  <c r="D1354" i="1"/>
  <c r="E1354" i="1" s="1"/>
  <c r="C1354" i="1"/>
  <c r="Q1353" i="1"/>
  <c r="O1353" i="1"/>
  <c r="M1353" i="1"/>
  <c r="D1353" i="1"/>
  <c r="C1353" i="1"/>
  <c r="E1353" i="1" s="1"/>
  <c r="Q1352" i="1"/>
  <c r="O1352" i="1"/>
  <c r="M1352" i="1"/>
  <c r="D1352" i="1"/>
  <c r="C1352" i="1"/>
  <c r="E1352" i="1" s="1"/>
  <c r="Q1351" i="1"/>
  <c r="O1351" i="1"/>
  <c r="M1351" i="1"/>
  <c r="D1351" i="1"/>
  <c r="C1351" i="1"/>
  <c r="Q1350" i="1"/>
  <c r="O1350" i="1"/>
  <c r="M1350" i="1"/>
  <c r="D1350" i="1"/>
  <c r="C1350" i="1"/>
  <c r="E1350" i="1" s="1"/>
  <c r="Q1349" i="1"/>
  <c r="O1349" i="1"/>
  <c r="M1349" i="1"/>
  <c r="D1349" i="1"/>
  <c r="C1349" i="1"/>
  <c r="E1349" i="1" s="1"/>
  <c r="Q1348" i="1"/>
  <c r="O1348" i="1"/>
  <c r="M1348" i="1"/>
  <c r="D1348" i="1"/>
  <c r="C1348" i="1"/>
  <c r="E1348" i="1" s="1"/>
  <c r="Q1347" i="1"/>
  <c r="O1347" i="1"/>
  <c r="M1347" i="1"/>
  <c r="D1347" i="1"/>
  <c r="C1347" i="1"/>
  <c r="E1347" i="1" s="1"/>
  <c r="Q1346" i="1"/>
  <c r="O1346" i="1"/>
  <c r="M1346" i="1"/>
  <c r="D1346" i="1"/>
  <c r="E1346" i="1" s="1"/>
  <c r="C1346" i="1"/>
  <c r="Q1345" i="1"/>
  <c r="O1345" i="1"/>
  <c r="M1345" i="1"/>
  <c r="D1345" i="1"/>
  <c r="C1345" i="1"/>
  <c r="Q1344" i="1"/>
  <c r="O1344" i="1"/>
  <c r="M1344" i="1"/>
  <c r="D1344" i="1"/>
  <c r="C1344" i="1"/>
  <c r="E1344" i="1" s="1"/>
  <c r="Q1343" i="1"/>
  <c r="O1343" i="1"/>
  <c r="M1343" i="1"/>
  <c r="D1343" i="1"/>
  <c r="E1343" i="1" s="1"/>
  <c r="C1343" i="1"/>
  <c r="Q1342" i="1"/>
  <c r="O1342" i="1"/>
  <c r="M1342" i="1"/>
  <c r="D1342" i="1"/>
  <c r="C1342" i="1"/>
  <c r="Q1341" i="1"/>
  <c r="O1341" i="1"/>
  <c r="M1341" i="1"/>
  <c r="D1341" i="1"/>
  <c r="E1341" i="1" s="1"/>
  <c r="C1341" i="1"/>
  <c r="Q1340" i="1"/>
  <c r="O1340" i="1"/>
  <c r="M1340" i="1"/>
  <c r="D1340" i="1"/>
  <c r="C1340" i="1"/>
  <c r="Q1339" i="1"/>
  <c r="O1339" i="1"/>
  <c r="M1339" i="1"/>
  <c r="E1339" i="1"/>
  <c r="D1339" i="1"/>
  <c r="C1339" i="1"/>
  <c r="Q1338" i="1"/>
  <c r="O1338" i="1"/>
  <c r="M1338" i="1"/>
  <c r="D1338" i="1"/>
  <c r="E1338" i="1" s="1"/>
  <c r="C1338" i="1"/>
  <c r="Q1337" i="1"/>
  <c r="O1337" i="1"/>
  <c r="M1337" i="1"/>
  <c r="D1337" i="1"/>
  <c r="C1337" i="1"/>
  <c r="Q1336" i="1"/>
  <c r="O1336" i="1"/>
  <c r="M1336" i="1"/>
  <c r="D1336" i="1"/>
  <c r="C1336" i="1"/>
  <c r="Q1335" i="1"/>
  <c r="O1335" i="1"/>
  <c r="M1335" i="1"/>
  <c r="D1335" i="1"/>
  <c r="E1335" i="1" s="1"/>
  <c r="C1335" i="1"/>
  <c r="Q1334" i="1"/>
  <c r="O1334" i="1"/>
  <c r="M1334" i="1"/>
  <c r="D1334" i="1"/>
  <c r="C1334" i="1"/>
  <c r="Q1333" i="1"/>
  <c r="O1333" i="1"/>
  <c r="M1333" i="1"/>
  <c r="E1333" i="1"/>
  <c r="D1333" i="1"/>
  <c r="C1333" i="1"/>
  <c r="Q1332" i="1"/>
  <c r="O1332" i="1"/>
  <c r="M1332" i="1"/>
  <c r="D1332" i="1"/>
  <c r="C1332" i="1"/>
  <c r="Q1331" i="1"/>
  <c r="O1331" i="1"/>
  <c r="M1331" i="1"/>
  <c r="E1331" i="1"/>
  <c r="D1331" i="1"/>
  <c r="C1331" i="1"/>
  <c r="Q1330" i="1"/>
  <c r="O1330" i="1"/>
  <c r="M1330" i="1"/>
  <c r="D1330" i="1"/>
  <c r="C1330" i="1"/>
  <c r="E1330" i="1" s="1"/>
  <c r="Q1329" i="1"/>
  <c r="O1329" i="1"/>
  <c r="M1329" i="1"/>
  <c r="D1329" i="1"/>
  <c r="C1329" i="1"/>
  <c r="Q1328" i="1"/>
  <c r="O1328" i="1"/>
  <c r="M1328" i="1"/>
  <c r="D1328" i="1"/>
  <c r="C1328" i="1"/>
  <c r="E1328" i="1" s="1"/>
  <c r="Q1327" i="1"/>
  <c r="O1327" i="1"/>
  <c r="M1327" i="1"/>
  <c r="D1327" i="1"/>
  <c r="C1327" i="1"/>
  <c r="E1327" i="1" s="1"/>
  <c r="Q1326" i="1"/>
  <c r="O1326" i="1"/>
  <c r="M1326" i="1"/>
  <c r="D1326" i="1"/>
  <c r="C1326" i="1"/>
  <c r="Q1325" i="1"/>
  <c r="O1325" i="1"/>
  <c r="M1325" i="1"/>
  <c r="D1325" i="1"/>
  <c r="C1325" i="1"/>
  <c r="E1325" i="1" s="1"/>
  <c r="Q1324" i="1"/>
  <c r="O1324" i="1"/>
  <c r="M1324" i="1"/>
  <c r="D1324" i="1"/>
  <c r="C1324" i="1"/>
  <c r="Q1323" i="1"/>
  <c r="O1323" i="1"/>
  <c r="M1323" i="1"/>
  <c r="D1323" i="1"/>
  <c r="C1323" i="1"/>
  <c r="Q1322" i="1"/>
  <c r="O1322" i="1"/>
  <c r="M1322" i="1"/>
  <c r="D1322" i="1"/>
  <c r="C1322" i="1"/>
  <c r="Q1321" i="1"/>
  <c r="O1321" i="1"/>
  <c r="M1321" i="1"/>
  <c r="D1321" i="1"/>
  <c r="C1321" i="1"/>
  <c r="Q1320" i="1"/>
  <c r="O1320" i="1"/>
  <c r="M1320" i="1"/>
  <c r="D1320" i="1"/>
  <c r="C1320" i="1"/>
  <c r="E1320" i="1" s="1"/>
  <c r="Q1319" i="1"/>
  <c r="O1319" i="1"/>
  <c r="M1319" i="1"/>
  <c r="D1319" i="1"/>
  <c r="C1319" i="1"/>
  <c r="Q1318" i="1"/>
  <c r="O1318" i="1"/>
  <c r="M1318" i="1"/>
  <c r="D1318" i="1"/>
  <c r="C1318" i="1"/>
  <c r="E1318" i="1" s="1"/>
  <c r="Q1317" i="1"/>
  <c r="O1317" i="1"/>
  <c r="M1317" i="1"/>
  <c r="D1317" i="1"/>
  <c r="C1317" i="1"/>
  <c r="E1317" i="1" s="1"/>
  <c r="Q1316" i="1"/>
  <c r="O1316" i="1"/>
  <c r="M1316" i="1"/>
  <c r="D1316" i="1"/>
  <c r="C1316" i="1"/>
  <c r="E1316" i="1" s="1"/>
  <c r="Q1315" i="1"/>
  <c r="O1315" i="1"/>
  <c r="M1315" i="1"/>
  <c r="D1315" i="1"/>
  <c r="C1315" i="1"/>
  <c r="E1315" i="1" s="1"/>
  <c r="Q1314" i="1"/>
  <c r="O1314" i="1"/>
  <c r="M1314" i="1"/>
  <c r="D1314" i="1"/>
  <c r="E1314" i="1" s="1"/>
  <c r="C1314" i="1"/>
  <c r="Q1313" i="1"/>
  <c r="O1313" i="1"/>
  <c r="M1313" i="1"/>
  <c r="D1313" i="1"/>
  <c r="C1313" i="1"/>
  <c r="Q1312" i="1"/>
  <c r="O1312" i="1"/>
  <c r="M1312" i="1"/>
  <c r="D1312" i="1"/>
  <c r="C1312" i="1"/>
  <c r="Q1311" i="1"/>
  <c r="O1311" i="1"/>
  <c r="M1311" i="1"/>
  <c r="D1311" i="1"/>
  <c r="C1311" i="1"/>
  <c r="Q1310" i="1"/>
  <c r="O1310" i="1"/>
  <c r="M1310" i="1"/>
  <c r="D1310" i="1"/>
  <c r="C1310" i="1"/>
  <c r="E1310" i="1" s="1"/>
  <c r="Q1309" i="1"/>
  <c r="O1309" i="1"/>
  <c r="M1309" i="1"/>
  <c r="D1309" i="1"/>
  <c r="C1309" i="1"/>
  <c r="E1309" i="1" s="1"/>
  <c r="Q1308" i="1"/>
  <c r="O1308" i="1"/>
  <c r="M1308" i="1"/>
  <c r="D1308" i="1"/>
  <c r="C1308" i="1"/>
  <c r="Q1307" i="1"/>
  <c r="O1307" i="1"/>
  <c r="M1307" i="1"/>
  <c r="D1307" i="1"/>
  <c r="C1307" i="1"/>
  <c r="E1307" i="1" s="1"/>
  <c r="Q1306" i="1"/>
  <c r="O1306" i="1"/>
  <c r="M1306" i="1"/>
  <c r="D1306" i="1"/>
  <c r="C1306" i="1"/>
  <c r="E1306" i="1" s="1"/>
  <c r="Q1305" i="1"/>
  <c r="O1305" i="1"/>
  <c r="M1305" i="1"/>
  <c r="D1305" i="1"/>
  <c r="C1305" i="1"/>
  <c r="E1305" i="1" s="1"/>
  <c r="Q1304" i="1"/>
  <c r="O1304" i="1"/>
  <c r="M1304" i="1"/>
  <c r="D1304" i="1"/>
  <c r="C1304" i="1"/>
  <c r="E1304" i="1" s="1"/>
  <c r="Q1303" i="1"/>
  <c r="O1303" i="1"/>
  <c r="M1303" i="1"/>
  <c r="D1303" i="1"/>
  <c r="C1303" i="1"/>
  <c r="Q1302" i="1"/>
  <c r="O1302" i="1"/>
  <c r="M1302" i="1"/>
  <c r="D1302" i="1"/>
  <c r="C1302" i="1"/>
  <c r="E1302" i="1" s="1"/>
  <c r="Q1301" i="1"/>
  <c r="O1301" i="1"/>
  <c r="M1301" i="1"/>
  <c r="D1301" i="1"/>
  <c r="C1301" i="1"/>
  <c r="E1301" i="1" s="1"/>
  <c r="Q1300" i="1"/>
  <c r="O1300" i="1"/>
  <c r="M1300" i="1"/>
  <c r="D1300" i="1"/>
  <c r="C1300" i="1"/>
  <c r="Q1299" i="1"/>
  <c r="O1299" i="1"/>
  <c r="M1299" i="1"/>
  <c r="D1299" i="1"/>
  <c r="C1299" i="1"/>
  <c r="E1299" i="1" s="1"/>
  <c r="Q1298" i="1"/>
  <c r="O1298" i="1"/>
  <c r="M1298" i="1"/>
  <c r="D1298" i="1"/>
  <c r="C1298" i="1"/>
  <c r="Q1297" i="1"/>
  <c r="O1297" i="1"/>
  <c r="M1297" i="1"/>
  <c r="D1297" i="1"/>
  <c r="C1297" i="1"/>
  <c r="Q1296" i="1"/>
  <c r="O1296" i="1"/>
  <c r="M1296" i="1"/>
  <c r="D1296" i="1"/>
  <c r="C1296" i="1"/>
  <c r="Q1295" i="1"/>
  <c r="O1295" i="1"/>
  <c r="M1295" i="1"/>
  <c r="D1295" i="1"/>
  <c r="E1295" i="1" s="1"/>
  <c r="C1295" i="1"/>
  <c r="Q1294" i="1"/>
  <c r="O1294" i="1"/>
  <c r="M1294" i="1"/>
  <c r="D1294" i="1"/>
  <c r="C1294" i="1"/>
  <c r="E1294" i="1" s="1"/>
  <c r="Q1293" i="1"/>
  <c r="O1293" i="1"/>
  <c r="M1293" i="1"/>
  <c r="D1293" i="1"/>
  <c r="E1293" i="1" s="1"/>
  <c r="C1293" i="1"/>
  <c r="Q1292" i="1"/>
  <c r="O1292" i="1"/>
  <c r="M1292" i="1"/>
  <c r="D1292" i="1"/>
  <c r="C1292" i="1"/>
  <c r="Q1291" i="1"/>
  <c r="O1291" i="1"/>
  <c r="M1291" i="1"/>
  <c r="D1291" i="1"/>
  <c r="E1291" i="1" s="1"/>
  <c r="C1291" i="1"/>
  <c r="Q1290" i="1"/>
  <c r="O1290" i="1"/>
  <c r="M1290" i="1"/>
  <c r="D1290" i="1"/>
  <c r="E1290" i="1" s="1"/>
  <c r="C1290" i="1"/>
  <c r="Q1289" i="1"/>
  <c r="O1289" i="1"/>
  <c r="M1289" i="1"/>
  <c r="D1289" i="1"/>
  <c r="C1289" i="1"/>
  <c r="Q1288" i="1"/>
  <c r="O1288" i="1"/>
  <c r="M1288" i="1"/>
  <c r="D1288" i="1"/>
  <c r="C1288" i="1"/>
  <c r="E1288" i="1" s="1"/>
  <c r="Q1287" i="1"/>
  <c r="O1287" i="1"/>
  <c r="M1287" i="1"/>
  <c r="D1287" i="1"/>
  <c r="C1287" i="1"/>
  <c r="E1287" i="1" s="1"/>
  <c r="Q1286" i="1"/>
  <c r="O1286" i="1"/>
  <c r="M1286" i="1"/>
  <c r="D1286" i="1"/>
  <c r="C1286" i="1"/>
  <c r="E1286" i="1" s="1"/>
  <c r="Q1285" i="1"/>
  <c r="O1285" i="1"/>
  <c r="M1285" i="1"/>
  <c r="D1285" i="1"/>
  <c r="C1285" i="1"/>
  <c r="E1285" i="1" s="1"/>
  <c r="Q1284" i="1"/>
  <c r="O1284" i="1"/>
  <c r="M1284" i="1"/>
  <c r="D1284" i="1"/>
  <c r="C1284" i="1"/>
  <c r="E1284" i="1" s="1"/>
  <c r="Q1283" i="1"/>
  <c r="O1283" i="1"/>
  <c r="M1283" i="1"/>
  <c r="D1283" i="1"/>
  <c r="C1283" i="1"/>
  <c r="E1283" i="1" s="1"/>
  <c r="Q1282" i="1"/>
  <c r="O1282" i="1"/>
  <c r="M1282" i="1"/>
  <c r="D1282" i="1"/>
  <c r="C1282" i="1"/>
  <c r="Q1281" i="1"/>
  <c r="O1281" i="1"/>
  <c r="M1281" i="1"/>
  <c r="D1281" i="1"/>
  <c r="C1281" i="1"/>
  <c r="Q1280" i="1"/>
  <c r="O1280" i="1"/>
  <c r="M1280" i="1"/>
  <c r="D1280" i="1"/>
  <c r="C1280" i="1"/>
  <c r="Q1279" i="1"/>
  <c r="O1279" i="1"/>
  <c r="M1279" i="1"/>
  <c r="D1279" i="1"/>
  <c r="C1279" i="1"/>
  <c r="Q1278" i="1"/>
  <c r="O1278" i="1"/>
  <c r="M1278" i="1"/>
  <c r="D1278" i="1"/>
  <c r="C1278" i="1"/>
  <c r="Q1277" i="1"/>
  <c r="O1277" i="1"/>
  <c r="M1277" i="1"/>
  <c r="D1277" i="1"/>
  <c r="E1277" i="1" s="1"/>
  <c r="C1277" i="1"/>
  <c r="Q1276" i="1"/>
  <c r="O1276" i="1"/>
  <c r="M1276" i="1"/>
  <c r="D1276" i="1"/>
  <c r="C1276" i="1"/>
  <c r="Q1275" i="1"/>
  <c r="O1275" i="1"/>
  <c r="M1275" i="1"/>
  <c r="D1275" i="1"/>
  <c r="C1275" i="1"/>
  <c r="Q1274" i="1"/>
  <c r="O1274" i="1"/>
  <c r="M1274" i="1"/>
  <c r="D1274" i="1"/>
  <c r="C1274" i="1"/>
  <c r="Q1273" i="1"/>
  <c r="O1273" i="1"/>
  <c r="M1273" i="1"/>
  <c r="D1273" i="1"/>
  <c r="C1273" i="1"/>
  <c r="Q1272" i="1"/>
  <c r="O1272" i="1"/>
  <c r="M1272" i="1"/>
  <c r="D1272" i="1"/>
  <c r="C1272" i="1"/>
  <c r="E1272" i="1" s="1"/>
  <c r="Q1271" i="1"/>
  <c r="O1271" i="1"/>
  <c r="M1271" i="1"/>
  <c r="D1271" i="1"/>
  <c r="C1271" i="1"/>
  <c r="E1271" i="1" s="1"/>
  <c r="Q1270" i="1"/>
  <c r="O1270" i="1"/>
  <c r="M1270" i="1"/>
  <c r="D1270" i="1"/>
  <c r="C1270" i="1"/>
  <c r="E1270" i="1" s="1"/>
  <c r="Q1269" i="1"/>
  <c r="O1269" i="1"/>
  <c r="M1269" i="1"/>
  <c r="D1269" i="1"/>
  <c r="C1269" i="1"/>
  <c r="E1269" i="1" s="1"/>
  <c r="Q1268" i="1"/>
  <c r="O1268" i="1"/>
  <c r="M1268" i="1"/>
  <c r="D1268" i="1"/>
  <c r="C1268" i="1"/>
  <c r="E1268" i="1" s="1"/>
  <c r="Q1267" i="1"/>
  <c r="O1267" i="1"/>
  <c r="M1267" i="1"/>
  <c r="D1267" i="1"/>
  <c r="C1267" i="1"/>
  <c r="E1267" i="1" s="1"/>
  <c r="Q1266" i="1"/>
  <c r="O1266" i="1"/>
  <c r="M1266" i="1"/>
  <c r="D1266" i="1"/>
  <c r="E1266" i="1" s="1"/>
  <c r="C1266" i="1"/>
  <c r="Q1265" i="1"/>
  <c r="O1265" i="1"/>
  <c r="M1265" i="1"/>
  <c r="D1265" i="1"/>
  <c r="C1265" i="1"/>
  <c r="Q1264" i="1"/>
  <c r="O1264" i="1"/>
  <c r="M1264" i="1"/>
  <c r="D1264" i="1"/>
  <c r="C1264" i="1"/>
  <c r="Q1263" i="1"/>
  <c r="O1263" i="1"/>
  <c r="M1263" i="1"/>
  <c r="D1263" i="1"/>
  <c r="C1263" i="1"/>
  <c r="E1263" i="1" s="1"/>
  <c r="Q1262" i="1"/>
  <c r="O1262" i="1"/>
  <c r="M1262" i="1"/>
  <c r="D1262" i="1"/>
  <c r="C1262" i="1"/>
  <c r="E1262" i="1" s="1"/>
  <c r="Q1261" i="1"/>
  <c r="O1261" i="1"/>
  <c r="M1261" i="1"/>
  <c r="D1261" i="1"/>
  <c r="C1261" i="1"/>
  <c r="E1261" i="1" s="1"/>
  <c r="Q1260" i="1"/>
  <c r="O1260" i="1"/>
  <c r="M1260" i="1"/>
  <c r="D1260" i="1"/>
  <c r="C1260" i="1"/>
  <c r="E1260" i="1" s="1"/>
  <c r="Q1259" i="1"/>
  <c r="O1259" i="1"/>
  <c r="M1259" i="1"/>
  <c r="D1259" i="1"/>
  <c r="E1259" i="1" s="1"/>
  <c r="C1259" i="1"/>
  <c r="Q1258" i="1"/>
  <c r="O1258" i="1"/>
  <c r="M1258" i="1"/>
  <c r="D1258" i="1"/>
  <c r="E1258" i="1" s="1"/>
  <c r="C1258" i="1"/>
  <c r="Q1257" i="1"/>
  <c r="O1257" i="1"/>
  <c r="M1257" i="1"/>
  <c r="D1257" i="1"/>
  <c r="C1257" i="1"/>
  <c r="Q1256" i="1"/>
  <c r="O1256" i="1"/>
  <c r="M1256" i="1"/>
  <c r="D1256" i="1"/>
  <c r="C1256" i="1"/>
  <c r="E1256" i="1" s="1"/>
  <c r="Q1255" i="1"/>
  <c r="O1255" i="1"/>
  <c r="M1255" i="1"/>
  <c r="D1255" i="1"/>
  <c r="C1255" i="1"/>
  <c r="E1255" i="1" s="1"/>
  <c r="Q1254" i="1"/>
  <c r="O1254" i="1"/>
  <c r="M1254" i="1"/>
  <c r="D1254" i="1"/>
  <c r="C1254" i="1"/>
  <c r="E1254" i="1" s="1"/>
  <c r="Q1253" i="1"/>
  <c r="O1253" i="1"/>
  <c r="M1253" i="1"/>
  <c r="D1253" i="1"/>
  <c r="C1253" i="1"/>
  <c r="E1253" i="1" s="1"/>
  <c r="Q1252" i="1"/>
  <c r="O1252" i="1"/>
  <c r="M1252" i="1"/>
  <c r="D1252" i="1"/>
  <c r="C1252" i="1"/>
  <c r="E1252" i="1" s="1"/>
  <c r="Q1251" i="1"/>
  <c r="O1251" i="1"/>
  <c r="M1251" i="1"/>
  <c r="D1251" i="1"/>
  <c r="C1251" i="1"/>
  <c r="E1251" i="1" s="1"/>
  <c r="Q1250" i="1"/>
  <c r="O1250" i="1"/>
  <c r="M1250" i="1"/>
  <c r="D1250" i="1"/>
  <c r="C1250" i="1"/>
  <c r="Q1249" i="1"/>
  <c r="O1249" i="1"/>
  <c r="M1249" i="1"/>
  <c r="D1249" i="1"/>
  <c r="C1249" i="1"/>
  <c r="Q1248" i="1"/>
  <c r="O1248" i="1"/>
  <c r="M1248" i="1"/>
  <c r="D1248" i="1"/>
  <c r="C1248" i="1"/>
  <c r="Q1247" i="1"/>
  <c r="O1247" i="1"/>
  <c r="M1247" i="1"/>
  <c r="D1247" i="1"/>
  <c r="E1247" i="1" s="1"/>
  <c r="C1247" i="1"/>
  <c r="Q1246" i="1"/>
  <c r="O1246" i="1"/>
  <c r="M1246" i="1"/>
  <c r="D1246" i="1"/>
  <c r="C1246" i="1"/>
  <c r="E1246" i="1" s="1"/>
  <c r="Q1245" i="1"/>
  <c r="O1245" i="1"/>
  <c r="M1245" i="1"/>
  <c r="D1245" i="1"/>
  <c r="C1245" i="1"/>
  <c r="E1245" i="1" s="1"/>
  <c r="Q1244" i="1"/>
  <c r="O1244" i="1"/>
  <c r="M1244" i="1"/>
  <c r="D1244" i="1"/>
  <c r="C1244" i="1"/>
  <c r="Q1243" i="1"/>
  <c r="O1243" i="1"/>
  <c r="M1243" i="1"/>
  <c r="D1243" i="1"/>
  <c r="C1243" i="1"/>
  <c r="E1243" i="1" s="1"/>
  <c r="Q1242" i="1"/>
  <c r="O1242" i="1"/>
  <c r="M1242" i="1"/>
  <c r="D1242" i="1"/>
  <c r="C1242" i="1"/>
  <c r="Q1241" i="1"/>
  <c r="O1241" i="1"/>
  <c r="M1241" i="1"/>
  <c r="D1241" i="1"/>
  <c r="C1241" i="1"/>
  <c r="Q1240" i="1"/>
  <c r="O1240" i="1"/>
  <c r="M1240" i="1"/>
  <c r="D1240" i="1"/>
  <c r="C1240" i="1"/>
  <c r="E1240" i="1" s="1"/>
  <c r="Q1239" i="1"/>
  <c r="O1239" i="1"/>
  <c r="M1239" i="1"/>
  <c r="D1239" i="1"/>
  <c r="E1239" i="1" s="1"/>
  <c r="C1239" i="1"/>
  <c r="Q1238" i="1"/>
  <c r="O1238" i="1"/>
  <c r="M1238" i="1"/>
  <c r="D1238" i="1"/>
  <c r="C1238" i="1"/>
  <c r="Q1237" i="1"/>
  <c r="O1237" i="1"/>
  <c r="M1237" i="1"/>
  <c r="E1237" i="1"/>
  <c r="D1237" i="1"/>
  <c r="C1237" i="1"/>
  <c r="Q1236" i="1"/>
  <c r="O1236" i="1"/>
  <c r="M1236" i="1"/>
  <c r="D1236" i="1"/>
  <c r="C1236" i="1"/>
  <c r="Q1235" i="1"/>
  <c r="O1235" i="1"/>
  <c r="M1235" i="1"/>
  <c r="D1235" i="1"/>
  <c r="C1235" i="1"/>
  <c r="Q1234" i="1"/>
  <c r="O1234" i="1"/>
  <c r="M1234" i="1"/>
  <c r="E1234" i="1"/>
  <c r="D1234" i="1"/>
  <c r="C1234" i="1"/>
  <c r="Q1233" i="1"/>
  <c r="O1233" i="1"/>
  <c r="M1233" i="1"/>
  <c r="D1233" i="1"/>
  <c r="C1233" i="1"/>
  <c r="Q1232" i="1"/>
  <c r="O1232" i="1"/>
  <c r="M1232" i="1"/>
  <c r="D1232" i="1"/>
  <c r="C1232" i="1"/>
  <c r="Q1231" i="1"/>
  <c r="O1231" i="1"/>
  <c r="M1231" i="1"/>
  <c r="D1231" i="1"/>
  <c r="E1231" i="1" s="1"/>
  <c r="C1231" i="1"/>
  <c r="Q1230" i="1"/>
  <c r="O1230" i="1"/>
  <c r="M1230" i="1"/>
  <c r="D1230" i="1"/>
  <c r="C1230" i="1"/>
  <c r="Q1229" i="1"/>
  <c r="O1229" i="1"/>
  <c r="M1229" i="1"/>
  <c r="D1229" i="1"/>
  <c r="C1229" i="1"/>
  <c r="E1229" i="1" s="1"/>
  <c r="Q1228" i="1"/>
  <c r="O1228" i="1"/>
  <c r="M1228" i="1"/>
  <c r="D1228" i="1"/>
  <c r="C1228" i="1"/>
  <c r="E1228" i="1" s="1"/>
  <c r="Q1227" i="1"/>
  <c r="O1227" i="1"/>
  <c r="M1227" i="1"/>
  <c r="D1227" i="1"/>
  <c r="C1227" i="1"/>
  <c r="Q1226" i="1"/>
  <c r="O1226" i="1"/>
  <c r="M1226" i="1"/>
  <c r="D1226" i="1"/>
  <c r="C1226" i="1"/>
  <c r="E1226" i="1" s="1"/>
  <c r="Q1225" i="1"/>
  <c r="O1225" i="1"/>
  <c r="M1225" i="1"/>
  <c r="D1225" i="1"/>
  <c r="C1225" i="1"/>
  <c r="Q1224" i="1"/>
  <c r="O1224" i="1"/>
  <c r="M1224" i="1"/>
  <c r="D1224" i="1"/>
  <c r="C1224" i="1"/>
  <c r="E1224" i="1" s="1"/>
  <c r="Q1223" i="1"/>
  <c r="O1223" i="1"/>
  <c r="M1223" i="1"/>
  <c r="D1223" i="1"/>
  <c r="C1223" i="1"/>
  <c r="Q1222" i="1"/>
  <c r="O1222" i="1"/>
  <c r="M1222" i="1"/>
  <c r="D1222" i="1"/>
  <c r="C1222" i="1"/>
  <c r="E1222" i="1" s="1"/>
  <c r="Q1221" i="1"/>
  <c r="O1221" i="1"/>
  <c r="M1221" i="1"/>
  <c r="D1221" i="1"/>
  <c r="C1221" i="1"/>
  <c r="Q1220" i="1"/>
  <c r="O1220" i="1"/>
  <c r="M1220" i="1"/>
  <c r="D1220" i="1"/>
  <c r="C1220" i="1"/>
  <c r="Q1219" i="1"/>
  <c r="O1219" i="1"/>
  <c r="M1219" i="1"/>
  <c r="D1219" i="1"/>
  <c r="E1219" i="1" s="1"/>
  <c r="C1219" i="1"/>
  <c r="Q1218" i="1"/>
  <c r="O1218" i="1"/>
  <c r="M1218" i="1"/>
  <c r="D1218" i="1"/>
  <c r="C1218" i="1"/>
  <c r="E1218" i="1" s="1"/>
  <c r="Q1217" i="1"/>
  <c r="O1217" i="1"/>
  <c r="M1217" i="1"/>
  <c r="D1217" i="1"/>
  <c r="C1217" i="1"/>
  <c r="E1217" i="1" s="1"/>
  <c r="Q1216" i="1"/>
  <c r="O1216" i="1"/>
  <c r="M1216" i="1"/>
  <c r="D1216" i="1"/>
  <c r="C1216" i="1"/>
  <c r="E1216" i="1" s="1"/>
  <c r="Q1215" i="1"/>
  <c r="O1215" i="1"/>
  <c r="M1215" i="1"/>
  <c r="D1215" i="1"/>
  <c r="C1215" i="1"/>
  <c r="Q1214" i="1"/>
  <c r="O1214" i="1"/>
  <c r="M1214" i="1"/>
  <c r="D1214" i="1"/>
  <c r="C1214" i="1"/>
  <c r="E1214" i="1" s="1"/>
  <c r="Q1213" i="1"/>
  <c r="O1213" i="1"/>
  <c r="M1213" i="1"/>
  <c r="D1213" i="1"/>
  <c r="C1213" i="1"/>
  <c r="E1213" i="1" s="1"/>
  <c r="Q1212" i="1"/>
  <c r="O1212" i="1"/>
  <c r="M1212" i="1"/>
  <c r="D1212" i="1"/>
  <c r="C1212" i="1"/>
  <c r="E1212" i="1" s="1"/>
  <c r="Q1211" i="1"/>
  <c r="O1211" i="1"/>
  <c r="M1211" i="1"/>
  <c r="D1211" i="1"/>
  <c r="E1211" i="1" s="1"/>
  <c r="C1211" i="1"/>
  <c r="Q1210" i="1"/>
  <c r="O1210" i="1"/>
  <c r="M1210" i="1"/>
  <c r="D1210" i="1"/>
  <c r="C1210" i="1"/>
  <c r="Q1209" i="1"/>
  <c r="O1209" i="1"/>
  <c r="M1209" i="1"/>
  <c r="D1209" i="1"/>
  <c r="C1209" i="1"/>
  <c r="Q1208" i="1"/>
  <c r="O1208" i="1"/>
  <c r="M1208" i="1"/>
  <c r="E1208" i="1"/>
  <c r="D1208" i="1"/>
  <c r="C1208" i="1"/>
  <c r="Q1207" i="1"/>
  <c r="O1207" i="1"/>
  <c r="M1207" i="1"/>
  <c r="D1207" i="1"/>
  <c r="E1207" i="1" s="1"/>
  <c r="C1207" i="1"/>
  <c r="Q1206" i="1"/>
  <c r="O1206" i="1"/>
  <c r="M1206" i="1"/>
  <c r="D1206" i="1"/>
  <c r="C1206" i="1"/>
  <c r="Q1205" i="1"/>
  <c r="O1205" i="1"/>
  <c r="M1205" i="1"/>
  <c r="D1205" i="1"/>
  <c r="C1205" i="1"/>
  <c r="Q1204" i="1"/>
  <c r="O1204" i="1"/>
  <c r="M1204" i="1"/>
  <c r="D1204" i="1"/>
  <c r="C1204" i="1"/>
  <c r="E1204" i="1" s="1"/>
  <c r="Q1203" i="1"/>
  <c r="O1203" i="1"/>
  <c r="M1203" i="1"/>
  <c r="D1203" i="1"/>
  <c r="C1203" i="1"/>
  <c r="Q1202" i="1"/>
  <c r="O1202" i="1"/>
  <c r="M1202" i="1"/>
  <c r="D1202" i="1"/>
  <c r="C1202" i="1"/>
  <c r="E1202" i="1" s="1"/>
  <c r="Q1201" i="1"/>
  <c r="O1201" i="1"/>
  <c r="M1201" i="1"/>
  <c r="D1201" i="1"/>
  <c r="C1201" i="1"/>
  <c r="E1201" i="1" s="1"/>
  <c r="Q1200" i="1"/>
  <c r="O1200" i="1"/>
  <c r="M1200" i="1"/>
  <c r="D1200" i="1"/>
  <c r="C1200" i="1"/>
  <c r="E1200" i="1" s="1"/>
  <c r="Q1199" i="1"/>
  <c r="O1199" i="1"/>
  <c r="M1199" i="1"/>
  <c r="D1199" i="1"/>
  <c r="C1199" i="1"/>
  <c r="Q1198" i="1"/>
  <c r="O1198" i="1"/>
  <c r="M1198" i="1"/>
  <c r="D1198" i="1"/>
  <c r="C1198" i="1"/>
  <c r="E1198" i="1" s="1"/>
  <c r="Q1197" i="1"/>
  <c r="O1197" i="1"/>
  <c r="M1197" i="1"/>
  <c r="D1197" i="1"/>
  <c r="C1197" i="1"/>
  <c r="E1197" i="1" s="1"/>
  <c r="Q1196" i="1"/>
  <c r="O1196" i="1"/>
  <c r="M1196" i="1"/>
  <c r="D1196" i="1"/>
  <c r="C1196" i="1"/>
  <c r="Q1195" i="1"/>
  <c r="O1195" i="1"/>
  <c r="M1195" i="1"/>
  <c r="D1195" i="1"/>
  <c r="E1195" i="1" s="1"/>
  <c r="C1195" i="1"/>
  <c r="Q1194" i="1"/>
  <c r="O1194" i="1"/>
  <c r="M1194" i="1"/>
  <c r="D1194" i="1"/>
  <c r="C1194" i="1"/>
  <c r="Q1193" i="1"/>
  <c r="O1193" i="1"/>
  <c r="M1193" i="1"/>
  <c r="D1193" i="1"/>
  <c r="C1193" i="1"/>
  <c r="E1193" i="1" s="1"/>
  <c r="Q1192" i="1"/>
  <c r="O1192" i="1"/>
  <c r="M1192" i="1"/>
  <c r="D1192" i="1"/>
  <c r="C1192" i="1"/>
  <c r="E1192" i="1" s="1"/>
  <c r="Q1191" i="1"/>
  <c r="O1191" i="1"/>
  <c r="M1191" i="1"/>
  <c r="D1191" i="1"/>
  <c r="E1191" i="1" s="1"/>
  <c r="C1191" i="1"/>
  <c r="Q1190" i="1"/>
  <c r="O1190" i="1"/>
  <c r="M1190" i="1"/>
  <c r="D1190" i="1"/>
  <c r="C1190" i="1"/>
  <c r="E1190" i="1" s="1"/>
  <c r="Q1189" i="1"/>
  <c r="O1189" i="1"/>
  <c r="M1189" i="1"/>
  <c r="D1189" i="1"/>
  <c r="C1189" i="1"/>
  <c r="E1189" i="1" s="1"/>
  <c r="Q1188" i="1"/>
  <c r="O1188" i="1"/>
  <c r="M1188" i="1"/>
  <c r="D1188" i="1"/>
  <c r="C1188" i="1"/>
  <c r="E1188" i="1" s="1"/>
  <c r="Q1187" i="1"/>
  <c r="O1187" i="1"/>
  <c r="M1187" i="1"/>
  <c r="D1187" i="1"/>
  <c r="C1187" i="1"/>
  <c r="Q1186" i="1"/>
  <c r="O1186" i="1"/>
  <c r="M1186" i="1"/>
  <c r="D1186" i="1"/>
  <c r="C1186" i="1"/>
  <c r="E1186" i="1" s="1"/>
  <c r="Q1185" i="1"/>
  <c r="O1185" i="1"/>
  <c r="M1185" i="1"/>
  <c r="D1185" i="1"/>
  <c r="C1185" i="1"/>
  <c r="Q1184" i="1"/>
  <c r="O1184" i="1"/>
  <c r="M1184" i="1"/>
  <c r="E1184" i="1"/>
  <c r="D1184" i="1"/>
  <c r="C1184" i="1"/>
  <c r="Q1183" i="1"/>
  <c r="O1183" i="1"/>
  <c r="M1183" i="1"/>
  <c r="D1183" i="1"/>
  <c r="C1183" i="1"/>
  <c r="Q1182" i="1"/>
  <c r="O1182" i="1"/>
  <c r="M1182" i="1"/>
  <c r="D1182" i="1"/>
  <c r="C1182" i="1"/>
  <c r="Q1181" i="1"/>
  <c r="O1181" i="1"/>
  <c r="M1181" i="1"/>
  <c r="D1181" i="1"/>
  <c r="C1181" i="1"/>
  <c r="Q1180" i="1"/>
  <c r="O1180" i="1"/>
  <c r="M1180" i="1"/>
  <c r="D1180" i="1"/>
  <c r="C1180" i="1"/>
  <c r="Q1179" i="1"/>
  <c r="O1179" i="1"/>
  <c r="M1179" i="1"/>
  <c r="D1179" i="1"/>
  <c r="C1179" i="1"/>
  <c r="Q1178" i="1"/>
  <c r="O1178" i="1"/>
  <c r="M1178" i="1"/>
  <c r="D1178" i="1"/>
  <c r="C1178" i="1"/>
  <c r="E1178" i="1" s="1"/>
  <c r="Q1177" i="1"/>
  <c r="O1177" i="1"/>
  <c r="M1177" i="1"/>
  <c r="D1177" i="1"/>
  <c r="C1177" i="1"/>
  <c r="E1177" i="1" s="1"/>
  <c r="Q1176" i="1"/>
  <c r="O1176" i="1"/>
  <c r="M1176" i="1"/>
  <c r="D1176" i="1"/>
  <c r="C1176" i="1"/>
  <c r="E1176" i="1" s="1"/>
  <c r="Q1175" i="1"/>
  <c r="O1175" i="1"/>
  <c r="M1175" i="1"/>
  <c r="D1175" i="1"/>
  <c r="C1175" i="1"/>
  <c r="Q1174" i="1"/>
  <c r="O1174" i="1"/>
  <c r="M1174" i="1"/>
  <c r="D1174" i="1"/>
  <c r="C1174" i="1"/>
  <c r="E1174" i="1" s="1"/>
  <c r="Q1173" i="1"/>
  <c r="O1173" i="1"/>
  <c r="M1173" i="1"/>
  <c r="D1173" i="1"/>
  <c r="C1173" i="1"/>
  <c r="E1173" i="1" s="1"/>
  <c r="Q1172" i="1"/>
  <c r="O1172" i="1"/>
  <c r="M1172" i="1"/>
  <c r="D1172" i="1"/>
  <c r="C1172" i="1"/>
  <c r="E1172" i="1" s="1"/>
  <c r="Q1171" i="1"/>
  <c r="O1171" i="1"/>
  <c r="M1171" i="1"/>
  <c r="D1171" i="1"/>
  <c r="E1171" i="1" s="1"/>
  <c r="C1171" i="1"/>
  <c r="Q1170" i="1"/>
  <c r="O1170" i="1"/>
  <c r="M1170" i="1"/>
  <c r="D1170" i="1"/>
  <c r="C1170" i="1"/>
  <c r="Q1169" i="1"/>
  <c r="O1169" i="1"/>
  <c r="M1169" i="1"/>
  <c r="D1169" i="1"/>
  <c r="C1169" i="1"/>
  <c r="Q1168" i="1"/>
  <c r="O1168" i="1"/>
  <c r="M1168" i="1"/>
  <c r="D1168" i="1"/>
  <c r="E1168" i="1" s="1"/>
  <c r="C1168" i="1"/>
  <c r="Q1167" i="1"/>
  <c r="O1167" i="1"/>
  <c r="M1167" i="1"/>
  <c r="D1167" i="1"/>
  <c r="E1167" i="1" s="1"/>
  <c r="C1167" i="1"/>
  <c r="Q1166" i="1"/>
  <c r="O1166" i="1"/>
  <c r="M1166" i="1"/>
  <c r="D1166" i="1"/>
  <c r="C1166" i="1"/>
  <c r="Q1165" i="1"/>
  <c r="O1165" i="1"/>
  <c r="M1165" i="1"/>
  <c r="D1165" i="1"/>
  <c r="C1165" i="1"/>
  <c r="E1165" i="1" s="1"/>
  <c r="Q1164" i="1"/>
  <c r="O1164" i="1"/>
  <c r="M1164" i="1"/>
  <c r="D1164" i="1"/>
  <c r="C1164" i="1"/>
  <c r="E1164" i="1" s="1"/>
  <c r="Q1163" i="1"/>
  <c r="O1163" i="1"/>
  <c r="M1163" i="1"/>
  <c r="D1163" i="1"/>
  <c r="C1163" i="1"/>
  <c r="Q1162" i="1"/>
  <c r="O1162" i="1"/>
  <c r="M1162" i="1"/>
  <c r="D1162" i="1"/>
  <c r="C1162" i="1"/>
  <c r="E1162" i="1" s="1"/>
  <c r="Q1161" i="1"/>
  <c r="O1161" i="1"/>
  <c r="M1161" i="1"/>
  <c r="D1161" i="1"/>
  <c r="C1161" i="1"/>
  <c r="E1161" i="1" s="1"/>
  <c r="Q1160" i="1"/>
  <c r="O1160" i="1"/>
  <c r="M1160" i="1"/>
  <c r="D1160" i="1"/>
  <c r="C1160" i="1"/>
  <c r="E1160" i="1" s="1"/>
  <c r="Q1159" i="1"/>
  <c r="O1159" i="1"/>
  <c r="M1159" i="1"/>
  <c r="D1159" i="1"/>
  <c r="C1159" i="1"/>
  <c r="Q1158" i="1"/>
  <c r="O1158" i="1"/>
  <c r="M1158" i="1"/>
  <c r="D1158" i="1"/>
  <c r="C1158" i="1"/>
  <c r="E1158" i="1" s="1"/>
  <c r="Q1157" i="1"/>
  <c r="O1157" i="1"/>
  <c r="M1157" i="1"/>
  <c r="D1157" i="1"/>
  <c r="C1157" i="1"/>
  <c r="Q1156" i="1"/>
  <c r="O1156" i="1"/>
  <c r="M1156" i="1"/>
  <c r="D1156" i="1"/>
  <c r="C1156" i="1"/>
  <c r="Q1155" i="1"/>
  <c r="O1155" i="1"/>
  <c r="M1155" i="1"/>
  <c r="D1155" i="1"/>
  <c r="E1155" i="1" s="1"/>
  <c r="C1155" i="1"/>
  <c r="Q1154" i="1"/>
  <c r="O1154" i="1"/>
  <c r="M1154" i="1"/>
  <c r="D1154" i="1"/>
  <c r="C1154" i="1"/>
  <c r="E1154" i="1" s="1"/>
  <c r="Q1153" i="1"/>
  <c r="O1153" i="1"/>
  <c r="M1153" i="1"/>
  <c r="D1153" i="1"/>
  <c r="C1153" i="1"/>
  <c r="E1153" i="1" s="1"/>
  <c r="Q1152" i="1"/>
  <c r="O1152" i="1"/>
  <c r="M1152" i="1"/>
  <c r="D1152" i="1"/>
  <c r="C1152" i="1"/>
  <c r="E1152" i="1" s="1"/>
  <c r="Q1151" i="1"/>
  <c r="O1151" i="1"/>
  <c r="M1151" i="1"/>
  <c r="D1151" i="1"/>
  <c r="C1151" i="1"/>
  <c r="Q1150" i="1"/>
  <c r="O1150" i="1"/>
  <c r="M1150" i="1"/>
  <c r="D1150" i="1"/>
  <c r="C1150" i="1"/>
  <c r="E1150" i="1" s="1"/>
  <c r="Q1149" i="1"/>
  <c r="O1149" i="1"/>
  <c r="M1149" i="1"/>
  <c r="D1149" i="1"/>
  <c r="C1149" i="1"/>
  <c r="E1149" i="1" s="1"/>
  <c r="Q1148" i="1"/>
  <c r="O1148" i="1"/>
  <c r="M1148" i="1"/>
  <c r="D1148" i="1"/>
  <c r="C1148" i="1"/>
  <c r="E1148" i="1" s="1"/>
  <c r="Q1147" i="1"/>
  <c r="O1147" i="1"/>
  <c r="M1147" i="1"/>
  <c r="D1147" i="1"/>
  <c r="C1147" i="1"/>
  <c r="Q1146" i="1"/>
  <c r="O1146" i="1"/>
  <c r="M1146" i="1"/>
  <c r="D1146" i="1"/>
  <c r="C1146" i="1"/>
  <c r="Q1145" i="1"/>
  <c r="O1145" i="1"/>
  <c r="M1145" i="1"/>
  <c r="D1145" i="1"/>
  <c r="C1145" i="1"/>
  <c r="Q1144" i="1"/>
  <c r="O1144" i="1"/>
  <c r="M1144" i="1"/>
  <c r="E1144" i="1"/>
  <c r="D1144" i="1"/>
  <c r="C1144" i="1"/>
  <c r="Q1143" i="1"/>
  <c r="O1143" i="1"/>
  <c r="M1143" i="1"/>
  <c r="D1143" i="1"/>
  <c r="E1143" i="1" s="1"/>
  <c r="C1143" i="1"/>
  <c r="Q1142" i="1"/>
  <c r="O1142" i="1"/>
  <c r="M1142" i="1"/>
  <c r="D1142" i="1"/>
  <c r="C1142" i="1"/>
  <c r="Q1141" i="1"/>
  <c r="O1141" i="1"/>
  <c r="M1141" i="1"/>
  <c r="D1141" i="1"/>
  <c r="C1141" i="1"/>
  <c r="Q1140" i="1"/>
  <c r="O1140" i="1"/>
  <c r="M1140" i="1"/>
  <c r="D1140" i="1"/>
  <c r="C1140" i="1"/>
  <c r="E1140" i="1" s="1"/>
  <c r="Q1139" i="1"/>
  <c r="O1139" i="1"/>
  <c r="M1139" i="1"/>
  <c r="D1139" i="1"/>
  <c r="C1139" i="1"/>
  <c r="Q1138" i="1"/>
  <c r="O1138" i="1"/>
  <c r="M1138" i="1"/>
  <c r="D1138" i="1"/>
  <c r="C1138" i="1"/>
  <c r="E1138" i="1" s="1"/>
  <c r="Q1137" i="1"/>
  <c r="O1137" i="1"/>
  <c r="M1137" i="1"/>
  <c r="D1137" i="1"/>
  <c r="C1137" i="1"/>
  <c r="E1137" i="1" s="1"/>
  <c r="Q1136" i="1"/>
  <c r="O1136" i="1"/>
  <c r="M1136" i="1"/>
  <c r="D1136" i="1"/>
  <c r="C1136" i="1"/>
  <c r="E1136" i="1" s="1"/>
  <c r="Q1135" i="1"/>
  <c r="O1135" i="1"/>
  <c r="M1135" i="1"/>
  <c r="D1135" i="1"/>
  <c r="C1135" i="1"/>
  <c r="Q1134" i="1"/>
  <c r="O1134" i="1"/>
  <c r="M1134" i="1"/>
  <c r="D1134" i="1"/>
  <c r="C1134" i="1"/>
  <c r="E1134" i="1" s="1"/>
  <c r="Q1133" i="1"/>
  <c r="O1133" i="1"/>
  <c r="M1133" i="1"/>
  <c r="D1133" i="1"/>
  <c r="C1133" i="1"/>
  <c r="E1133" i="1" s="1"/>
  <c r="Q1132" i="1"/>
  <c r="O1132" i="1"/>
  <c r="M1132" i="1"/>
  <c r="D1132" i="1"/>
  <c r="C1132" i="1"/>
  <c r="Q1131" i="1"/>
  <c r="O1131" i="1"/>
  <c r="M1131" i="1"/>
  <c r="D1131" i="1"/>
  <c r="E1131" i="1" s="1"/>
  <c r="C1131" i="1"/>
  <c r="Q1130" i="1"/>
  <c r="O1130" i="1"/>
  <c r="M1130" i="1"/>
  <c r="D1130" i="1"/>
  <c r="C1130" i="1"/>
  <c r="Q1129" i="1"/>
  <c r="O1129" i="1"/>
  <c r="M1129" i="1"/>
  <c r="D1129" i="1"/>
  <c r="C1129" i="1"/>
  <c r="E1129" i="1" s="1"/>
  <c r="Q1128" i="1"/>
  <c r="O1128" i="1"/>
  <c r="M1128" i="1"/>
  <c r="D1128" i="1"/>
  <c r="C1128" i="1"/>
  <c r="E1128" i="1" s="1"/>
  <c r="Q1127" i="1"/>
  <c r="O1127" i="1"/>
  <c r="M1127" i="1"/>
  <c r="D1127" i="1"/>
  <c r="E1127" i="1" s="1"/>
  <c r="C1127" i="1"/>
  <c r="Q1126" i="1"/>
  <c r="O1126" i="1"/>
  <c r="M1126" i="1"/>
  <c r="D1126" i="1"/>
  <c r="C1126" i="1"/>
  <c r="E1126" i="1" s="1"/>
  <c r="Q1125" i="1"/>
  <c r="O1125" i="1"/>
  <c r="M1125" i="1"/>
  <c r="D1125" i="1"/>
  <c r="C1125" i="1"/>
  <c r="E1125" i="1" s="1"/>
  <c r="Q1124" i="1"/>
  <c r="O1124" i="1"/>
  <c r="M1124" i="1"/>
  <c r="D1124" i="1"/>
  <c r="C1124" i="1"/>
  <c r="E1124" i="1" s="1"/>
  <c r="Q1123" i="1"/>
  <c r="O1123" i="1"/>
  <c r="M1123" i="1"/>
  <c r="D1123" i="1"/>
  <c r="C1123" i="1"/>
  <c r="Q1122" i="1"/>
  <c r="O1122" i="1"/>
  <c r="M1122" i="1"/>
  <c r="D1122" i="1"/>
  <c r="C1122" i="1"/>
  <c r="E1122" i="1" s="1"/>
  <c r="Q1121" i="1"/>
  <c r="O1121" i="1"/>
  <c r="M1121" i="1"/>
  <c r="D1121" i="1"/>
  <c r="C1121" i="1"/>
  <c r="Q1120" i="1"/>
  <c r="O1120" i="1"/>
  <c r="M1120" i="1"/>
  <c r="E1120" i="1"/>
  <c r="D1120" i="1"/>
  <c r="C1120" i="1"/>
  <c r="Q1119" i="1"/>
  <c r="O1119" i="1"/>
  <c r="M1119" i="1"/>
  <c r="D1119" i="1"/>
  <c r="C1119" i="1"/>
  <c r="Q1118" i="1"/>
  <c r="O1118" i="1"/>
  <c r="M1118" i="1"/>
  <c r="D1118" i="1"/>
  <c r="C1118" i="1"/>
  <c r="Q1117" i="1"/>
  <c r="O1117" i="1"/>
  <c r="M1117" i="1"/>
  <c r="D1117" i="1"/>
  <c r="C1117" i="1"/>
  <c r="Q1116" i="1"/>
  <c r="O1116" i="1"/>
  <c r="M1116" i="1"/>
  <c r="D1116" i="1"/>
  <c r="C1116" i="1"/>
  <c r="Q1115" i="1"/>
  <c r="O1115" i="1"/>
  <c r="M1115" i="1"/>
  <c r="D1115" i="1"/>
  <c r="C1115" i="1"/>
  <c r="Q1114" i="1"/>
  <c r="O1114" i="1"/>
  <c r="M1114" i="1"/>
  <c r="D1114" i="1"/>
  <c r="C1114" i="1"/>
  <c r="E1114" i="1" s="1"/>
  <c r="Q1113" i="1"/>
  <c r="O1113" i="1"/>
  <c r="M1113" i="1"/>
  <c r="D1113" i="1"/>
  <c r="C1113" i="1"/>
  <c r="E1113" i="1" s="1"/>
  <c r="Q1112" i="1"/>
  <c r="O1112" i="1"/>
  <c r="M1112" i="1"/>
  <c r="D1112" i="1"/>
  <c r="C1112" i="1"/>
  <c r="E1112" i="1" s="1"/>
  <c r="Q1111" i="1"/>
  <c r="O1111" i="1"/>
  <c r="M1111" i="1"/>
  <c r="D1111" i="1"/>
  <c r="C1111" i="1"/>
  <c r="Q1110" i="1"/>
  <c r="O1110" i="1"/>
  <c r="M1110" i="1"/>
  <c r="D1110" i="1"/>
  <c r="C1110" i="1"/>
  <c r="E1110" i="1" s="1"/>
  <c r="Q1109" i="1"/>
  <c r="O1109" i="1"/>
  <c r="M1109" i="1"/>
  <c r="D1109" i="1"/>
  <c r="C1109" i="1"/>
  <c r="E1109" i="1" s="1"/>
  <c r="Q1108" i="1"/>
  <c r="O1108" i="1"/>
  <c r="M1108" i="1"/>
  <c r="D1108" i="1"/>
  <c r="C1108" i="1"/>
  <c r="E1108" i="1" s="1"/>
  <c r="Q1107" i="1"/>
  <c r="O1107" i="1"/>
  <c r="M1107" i="1"/>
  <c r="D1107" i="1"/>
  <c r="E1107" i="1" s="1"/>
  <c r="C1107" i="1"/>
  <c r="Q1106" i="1"/>
  <c r="O1106" i="1"/>
  <c r="M1106" i="1"/>
  <c r="D1106" i="1"/>
  <c r="C1106" i="1"/>
  <c r="Q1105" i="1"/>
  <c r="O1105" i="1"/>
  <c r="M1105" i="1"/>
  <c r="D1105" i="1"/>
  <c r="C1105" i="1"/>
  <c r="Q1104" i="1"/>
  <c r="O1104" i="1"/>
  <c r="M1104" i="1"/>
  <c r="D1104" i="1"/>
  <c r="C1104" i="1"/>
  <c r="E1104" i="1" s="1"/>
  <c r="Q1103" i="1"/>
  <c r="O1103" i="1"/>
  <c r="M1103" i="1"/>
  <c r="D1103" i="1"/>
  <c r="E1103" i="1" s="1"/>
  <c r="C1103" i="1"/>
  <c r="Q1102" i="1"/>
  <c r="O1102" i="1"/>
  <c r="M1102" i="1"/>
  <c r="D1102" i="1"/>
  <c r="C1102" i="1"/>
  <c r="Q1101" i="1"/>
  <c r="O1101" i="1"/>
  <c r="M1101" i="1"/>
  <c r="D1101" i="1"/>
  <c r="C1101" i="1"/>
  <c r="E1101" i="1" s="1"/>
  <c r="Q1100" i="1"/>
  <c r="O1100" i="1"/>
  <c r="M1100" i="1"/>
  <c r="D1100" i="1"/>
  <c r="C1100" i="1"/>
  <c r="E1100" i="1" s="1"/>
  <c r="Q1099" i="1"/>
  <c r="O1099" i="1"/>
  <c r="M1099" i="1"/>
  <c r="D1099" i="1"/>
  <c r="C1099" i="1"/>
  <c r="Q1098" i="1"/>
  <c r="O1098" i="1"/>
  <c r="M1098" i="1"/>
  <c r="D1098" i="1"/>
  <c r="C1098" i="1"/>
  <c r="Q1097" i="1"/>
  <c r="O1097" i="1"/>
  <c r="M1097" i="1"/>
  <c r="D1097" i="1"/>
  <c r="C1097" i="1"/>
  <c r="E1097" i="1" s="1"/>
  <c r="Q1096" i="1"/>
  <c r="O1096" i="1"/>
  <c r="M1096" i="1"/>
  <c r="D1096" i="1"/>
  <c r="C1096" i="1"/>
  <c r="E1096" i="1" s="1"/>
  <c r="Q1095" i="1"/>
  <c r="O1095" i="1"/>
  <c r="M1095" i="1"/>
  <c r="D1095" i="1"/>
  <c r="E1095" i="1" s="1"/>
  <c r="C1095" i="1"/>
  <c r="Q1094" i="1"/>
  <c r="O1094" i="1"/>
  <c r="M1094" i="1"/>
  <c r="D1094" i="1"/>
  <c r="C1094" i="1"/>
  <c r="E1094" i="1" s="1"/>
  <c r="Q1093" i="1"/>
  <c r="O1093" i="1"/>
  <c r="M1093" i="1"/>
  <c r="D1093" i="1"/>
  <c r="C1093" i="1"/>
  <c r="Q1092" i="1"/>
  <c r="O1092" i="1"/>
  <c r="M1092" i="1"/>
  <c r="D1092" i="1"/>
  <c r="C1092" i="1"/>
  <c r="Q1091" i="1"/>
  <c r="O1091" i="1"/>
  <c r="M1091" i="1"/>
  <c r="D1091" i="1"/>
  <c r="E1091" i="1" s="1"/>
  <c r="C1091" i="1"/>
  <c r="Q1090" i="1"/>
  <c r="O1090" i="1"/>
  <c r="M1090" i="1"/>
  <c r="D1090" i="1"/>
  <c r="C1090" i="1"/>
  <c r="E1090" i="1" s="1"/>
  <c r="Q1089" i="1"/>
  <c r="O1089" i="1"/>
  <c r="M1089" i="1"/>
  <c r="D1089" i="1"/>
  <c r="C1089" i="1"/>
  <c r="E1089" i="1" s="1"/>
  <c r="Q1088" i="1"/>
  <c r="O1088" i="1"/>
  <c r="M1088" i="1"/>
  <c r="D1088" i="1"/>
  <c r="C1088" i="1"/>
  <c r="E1088" i="1" s="1"/>
  <c r="Q1087" i="1"/>
  <c r="O1087" i="1"/>
  <c r="M1087" i="1"/>
  <c r="D1087" i="1"/>
  <c r="C1087" i="1"/>
  <c r="Q1086" i="1"/>
  <c r="O1086" i="1"/>
  <c r="M1086" i="1"/>
  <c r="D1086" i="1"/>
  <c r="C1086" i="1"/>
  <c r="E1086" i="1" s="1"/>
  <c r="Q1085" i="1"/>
  <c r="O1085" i="1"/>
  <c r="M1085" i="1"/>
  <c r="D1085" i="1"/>
  <c r="C1085" i="1"/>
  <c r="E1085" i="1" s="1"/>
  <c r="Q1084" i="1"/>
  <c r="O1084" i="1"/>
  <c r="M1084" i="1"/>
  <c r="D1084" i="1"/>
  <c r="C1084" i="1"/>
  <c r="Q1083" i="1"/>
  <c r="O1083" i="1"/>
  <c r="M1083" i="1"/>
  <c r="D1083" i="1"/>
  <c r="C1083" i="1"/>
  <c r="Q1082" i="1"/>
  <c r="O1082" i="1"/>
  <c r="M1082" i="1"/>
  <c r="D1082" i="1"/>
  <c r="C1082" i="1"/>
  <c r="Q1081" i="1"/>
  <c r="O1081" i="1"/>
  <c r="M1081" i="1"/>
  <c r="D1081" i="1"/>
  <c r="C1081" i="1"/>
  <c r="Q1080" i="1"/>
  <c r="O1080" i="1"/>
  <c r="M1080" i="1"/>
  <c r="E1080" i="1"/>
  <c r="D1080" i="1"/>
  <c r="C1080" i="1"/>
  <c r="Q1079" i="1"/>
  <c r="O1079" i="1"/>
  <c r="M1079" i="1"/>
  <c r="D1079" i="1"/>
  <c r="E1079" i="1" s="1"/>
  <c r="C1079" i="1"/>
  <c r="Q1078" i="1"/>
  <c r="O1078" i="1"/>
  <c r="M1078" i="1"/>
  <c r="D1078" i="1"/>
  <c r="C1078" i="1"/>
  <c r="Q1077" i="1"/>
  <c r="O1077" i="1"/>
  <c r="M1077" i="1"/>
  <c r="D1077" i="1"/>
  <c r="C1077" i="1"/>
  <c r="Q1076" i="1"/>
  <c r="O1076" i="1"/>
  <c r="M1076" i="1"/>
  <c r="D1076" i="1"/>
  <c r="C1076" i="1"/>
  <c r="E1076" i="1" s="1"/>
  <c r="Q1075" i="1"/>
  <c r="O1075" i="1"/>
  <c r="M1075" i="1"/>
  <c r="D1075" i="1"/>
  <c r="C1075" i="1"/>
  <c r="Q1074" i="1"/>
  <c r="O1074" i="1"/>
  <c r="M1074" i="1"/>
  <c r="D1074" i="1"/>
  <c r="C1074" i="1"/>
  <c r="E1074" i="1" s="1"/>
  <c r="Q1073" i="1"/>
  <c r="O1073" i="1"/>
  <c r="M1073" i="1"/>
  <c r="D1073" i="1"/>
  <c r="C1073" i="1"/>
  <c r="Q1072" i="1"/>
  <c r="O1072" i="1"/>
  <c r="M1072" i="1"/>
  <c r="D1072" i="1"/>
  <c r="C1072" i="1"/>
  <c r="E1072" i="1" s="1"/>
  <c r="Q1071" i="1"/>
  <c r="O1071" i="1"/>
  <c r="M1071" i="1"/>
  <c r="D1071" i="1"/>
  <c r="C1071" i="1"/>
  <c r="Q1070" i="1"/>
  <c r="O1070" i="1"/>
  <c r="M1070" i="1"/>
  <c r="D1070" i="1"/>
  <c r="C1070" i="1"/>
  <c r="Q1069" i="1"/>
  <c r="O1069" i="1"/>
  <c r="M1069" i="1"/>
  <c r="D1069" i="1"/>
  <c r="C1069" i="1"/>
  <c r="E1069" i="1" s="1"/>
  <c r="Q1068" i="1"/>
  <c r="O1068" i="1"/>
  <c r="M1068" i="1"/>
  <c r="D1068" i="1"/>
  <c r="C1068" i="1"/>
  <c r="Q1067" i="1"/>
  <c r="O1067" i="1"/>
  <c r="M1067" i="1"/>
  <c r="D1067" i="1"/>
  <c r="E1067" i="1" s="1"/>
  <c r="C1067" i="1"/>
  <c r="Q1066" i="1"/>
  <c r="O1066" i="1"/>
  <c r="M1066" i="1"/>
  <c r="D1066" i="1"/>
  <c r="C1066" i="1"/>
  <c r="Q1065" i="1"/>
  <c r="O1065" i="1"/>
  <c r="M1065" i="1"/>
  <c r="D1065" i="1"/>
  <c r="C1065" i="1"/>
  <c r="E1065" i="1" s="1"/>
  <c r="Q1064" i="1"/>
  <c r="O1064" i="1"/>
  <c r="M1064" i="1"/>
  <c r="D1064" i="1"/>
  <c r="C1064" i="1"/>
  <c r="E1064" i="1" s="1"/>
  <c r="Q1063" i="1"/>
  <c r="O1063" i="1"/>
  <c r="M1063" i="1"/>
  <c r="D1063" i="1"/>
  <c r="E1063" i="1" s="1"/>
  <c r="C1063" i="1"/>
  <c r="Q1062" i="1"/>
  <c r="O1062" i="1"/>
  <c r="M1062" i="1"/>
  <c r="D1062" i="1"/>
  <c r="C1062" i="1"/>
  <c r="E1062" i="1" s="1"/>
  <c r="Q1061" i="1"/>
  <c r="O1061" i="1"/>
  <c r="M1061" i="1"/>
  <c r="D1061" i="1"/>
  <c r="C1061" i="1"/>
  <c r="E1061" i="1" s="1"/>
  <c r="Q1060" i="1"/>
  <c r="O1060" i="1"/>
  <c r="M1060" i="1"/>
  <c r="D1060" i="1"/>
  <c r="C1060" i="1"/>
  <c r="E1060" i="1" s="1"/>
  <c r="Q1059" i="1"/>
  <c r="O1059" i="1"/>
  <c r="M1059" i="1"/>
  <c r="D1059" i="1"/>
  <c r="E1059" i="1" s="1"/>
  <c r="C1059" i="1"/>
  <c r="Q1058" i="1"/>
  <c r="O1058" i="1"/>
  <c r="M1058" i="1"/>
  <c r="D1058" i="1"/>
  <c r="C1058" i="1"/>
  <c r="E1058" i="1" s="1"/>
  <c r="Q1057" i="1"/>
  <c r="O1057" i="1"/>
  <c r="M1057" i="1"/>
  <c r="D1057" i="1"/>
  <c r="C1057" i="1"/>
  <c r="Q1056" i="1"/>
  <c r="O1056" i="1"/>
  <c r="M1056" i="1"/>
  <c r="E1056" i="1"/>
  <c r="D1056" i="1"/>
  <c r="C1056" i="1"/>
  <c r="Q1055" i="1"/>
  <c r="O1055" i="1"/>
  <c r="M1055" i="1"/>
  <c r="D1055" i="1"/>
  <c r="C1055" i="1"/>
  <c r="Q1054" i="1"/>
  <c r="O1054" i="1"/>
  <c r="M1054" i="1"/>
  <c r="D1054" i="1"/>
  <c r="C1054" i="1"/>
  <c r="Q1053" i="1"/>
  <c r="O1053" i="1"/>
  <c r="M1053" i="1"/>
  <c r="D1053" i="1"/>
  <c r="C1053" i="1"/>
  <c r="Q1052" i="1"/>
  <c r="O1052" i="1"/>
  <c r="M1052" i="1"/>
  <c r="D1052" i="1"/>
  <c r="C1052" i="1"/>
  <c r="Q1051" i="1"/>
  <c r="O1051" i="1"/>
  <c r="M1051" i="1"/>
  <c r="D1051" i="1"/>
  <c r="C1051" i="1"/>
  <c r="Q1050" i="1"/>
  <c r="O1050" i="1"/>
  <c r="M1050" i="1"/>
  <c r="D1050" i="1"/>
  <c r="C1050" i="1"/>
  <c r="E1050" i="1" s="1"/>
  <c r="Q1049" i="1"/>
  <c r="O1049" i="1"/>
  <c r="M1049" i="1"/>
  <c r="D1049" i="1"/>
  <c r="C1049" i="1"/>
  <c r="E1049" i="1" s="1"/>
  <c r="Q1048" i="1"/>
  <c r="O1048" i="1"/>
  <c r="M1048" i="1"/>
  <c r="D1048" i="1"/>
  <c r="C1048" i="1"/>
  <c r="E1048" i="1" s="1"/>
  <c r="Q1047" i="1"/>
  <c r="O1047" i="1"/>
  <c r="M1047" i="1"/>
  <c r="D1047" i="1"/>
  <c r="C1047" i="1"/>
  <c r="Q1046" i="1"/>
  <c r="O1046" i="1"/>
  <c r="M1046" i="1"/>
  <c r="D1046" i="1"/>
  <c r="C1046" i="1"/>
  <c r="E1046" i="1" s="1"/>
  <c r="Q1045" i="1"/>
  <c r="O1045" i="1"/>
  <c r="M1045" i="1"/>
  <c r="D1045" i="1"/>
  <c r="C1045" i="1"/>
  <c r="E1045" i="1" s="1"/>
  <c r="Q1044" i="1"/>
  <c r="O1044" i="1"/>
  <c r="M1044" i="1"/>
  <c r="D1044" i="1"/>
  <c r="C1044" i="1"/>
  <c r="E1044" i="1" s="1"/>
  <c r="Q1043" i="1"/>
  <c r="O1043" i="1"/>
  <c r="M1043" i="1"/>
  <c r="D1043" i="1"/>
  <c r="E1043" i="1" s="1"/>
  <c r="C1043" i="1"/>
  <c r="Q1042" i="1"/>
  <c r="O1042" i="1"/>
  <c r="M1042" i="1"/>
  <c r="D1042" i="1"/>
  <c r="C1042" i="1"/>
  <c r="Q1041" i="1"/>
  <c r="O1041" i="1"/>
  <c r="M1041" i="1"/>
  <c r="D1041" i="1"/>
  <c r="C1041" i="1"/>
  <c r="Q1040" i="1"/>
  <c r="O1040" i="1"/>
  <c r="M1040" i="1"/>
  <c r="D1040" i="1"/>
  <c r="C1040" i="1"/>
  <c r="E1040" i="1" s="1"/>
  <c r="Q1039" i="1"/>
  <c r="O1039" i="1"/>
  <c r="M1039" i="1"/>
  <c r="D1039" i="1"/>
  <c r="E1039" i="1" s="1"/>
  <c r="C1039" i="1"/>
  <c r="Q1038" i="1"/>
  <c r="O1038" i="1"/>
  <c r="M1038" i="1"/>
  <c r="D1038" i="1"/>
  <c r="C1038" i="1"/>
  <c r="Q1037" i="1"/>
  <c r="O1037" i="1"/>
  <c r="M1037" i="1"/>
  <c r="D1037" i="1"/>
  <c r="C1037" i="1"/>
  <c r="E1037" i="1" s="1"/>
  <c r="Q1036" i="1"/>
  <c r="O1036" i="1"/>
  <c r="M1036" i="1"/>
  <c r="D1036" i="1"/>
  <c r="C1036" i="1"/>
  <c r="E1036" i="1" s="1"/>
  <c r="Q1035" i="1"/>
  <c r="O1035" i="1"/>
  <c r="M1035" i="1"/>
  <c r="D1035" i="1"/>
  <c r="C1035" i="1"/>
  <c r="Q1034" i="1"/>
  <c r="O1034" i="1"/>
  <c r="M1034" i="1"/>
  <c r="D1034" i="1"/>
  <c r="C1034" i="1"/>
  <c r="Q1033" i="1"/>
  <c r="O1033" i="1"/>
  <c r="M1033" i="1"/>
  <c r="D1033" i="1"/>
  <c r="C1033" i="1"/>
  <c r="Q1032" i="1"/>
  <c r="O1032" i="1"/>
  <c r="M1032" i="1"/>
  <c r="D1032" i="1"/>
  <c r="C1032" i="1"/>
  <c r="E1032" i="1" s="1"/>
  <c r="Q1031" i="1"/>
  <c r="O1031" i="1"/>
  <c r="M1031" i="1"/>
  <c r="D1031" i="1"/>
  <c r="E1031" i="1" s="1"/>
  <c r="C1031" i="1"/>
  <c r="Q1030" i="1"/>
  <c r="O1030" i="1"/>
  <c r="M1030" i="1"/>
  <c r="D1030" i="1"/>
  <c r="C1030" i="1"/>
  <c r="E1030" i="1" s="1"/>
  <c r="Q1029" i="1"/>
  <c r="O1029" i="1"/>
  <c r="M1029" i="1"/>
  <c r="D1029" i="1"/>
  <c r="C1029" i="1"/>
  <c r="Q1028" i="1"/>
  <c r="O1028" i="1"/>
  <c r="M1028" i="1"/>
  <c r="D1028" i="1"/>
  <c r="C1028" i="1"/>
  <c r="Q1027" i="1"/>
  <c r="O1027" i="1"/>
  <c r="M1027" i="1"/>
  <c r="D1027" i="1"/>
  <c r="E1027" i="1" s="1"/>
  <c r="C1027" i="1"/>
  <c r="Q1026" i="1"/>
  <c r="O1026" i="1"/>
  <c r="M1026" i="1"/>
  <c r="D1026" i="1"/>
  <c r="C1026" i="1"/>
  <c r="E1026" i="1" s="1"/>
  <c r="Q1025" i="1"/>
  <c r="O1025" i="1"/>
  <c r="M1025" i="1"/>
  <c r="D1025" i="1"/>
  <c r="C1025" i="1"/>
  <c r="E1025" i="1" s="1"/>
  <c r="Q1024" i="1"/>
  <c r="O1024" i="1"/>
  <c r="M1024" i="1"/>
  <c r="D1024" i="1"/>
  <c r="C1024" i="1"/>
  <c r="E1024" i="1" s="1"/>
  <c r="Q1023" i="1"/>
  <c r="O1023" i="1"/>
  <c r="M1023" i="1"/>
  <c r="D1023" i="1"/>
  <c r="C1023" i="1"/>
  <c r="Q1022" i="1"/>
  <c r="O1022" i="1"/>
  <c r="M1022" i="1"/>
  <c r="D1022" i="1"/>
  <c r="C1022" i="1"/>
  <c r="E1022" i="1" s="1"/>
  <c r="Q1021" i="1"/>
  <c r="O1021" i="1"/>
  <c r="M1021" i="1"/>
  <c r="D1021" i="1"/>
  <c r="C1021" i="1"/>
  <c r="E1021" i="1" s="1"/>
  <c r="Q1020" i="1"/>
  <c r="O1020" i="1"/>
  <c r="M1020" i="1"/>
  <c r="D1020" i="1"/>
  <c r="C1020" i="1"/>
  <c r="E1020" i="1" s="1"/>
  <c r="Q1019" i="1"/>
  <c r="O1019" i="1"/>
  <c r="M1019" i="1"/>
  <c r="D1019" i="1"/>
  <c r="E1019" i="1" s="1"/>
  <c r="C1019" i="1"/>
  <c r="Q1018" i="1"/>
  <c r="O1018" i="1"/>
  <c r="M1018" i="1"/>
  <c r="D1018" i="1"/>
  <c r="C1018" i="1"/>
  <c r="Q1017" i="1"/>
  <c r="O1017" i="1"/>
  <c r="M1017" i="1"/>
  <c r="D1017" i="1"/>
  <c r="C1017" i="1"/>
  <c r="Q1016" i="1"/>
  <c r="O1016" i="1"/>
  <c r="M1016" i="1"/>
  <c r="E1016" i="1"/>
  <c r="D1016" i="1"/>
  <c r="C1016" i="1"/>
  <c r="Q1015" i="1"/>
  <c r="O1015" i="1"/>
  <c r="M1015" i="1"/>
  <c r="D1015" i="1"/>
  <c r="C1015" i="1"/>
  <c r="Q1014" i="1"/>
  <c r="O1014" i="1"/>
  <c r="M1014" i="1"/>
  <c r="D1014" i="1"/>
  <c r="C1014" i="1"/>
  <c r="Q1013" i="1"/>
  <c r="O1013" i="1"/>
  <c r="M1013" i="1"/>
  <c r="D1013" i="1"/>
  <c r="C1013" i="1"/>
  <c r="Q1012" i="1"/>
  <c r="O1012" i="1"/>
  <c r="M1012" i="1"/>
  <c r="D1012" i="1"/>
  <c r="C1012" i="1"/>
  <c r="E1012" i="1" s="1"/>
  <c r="Q1011" i="1"/>
  <c r="O1011" i="1"/>
  <c r="M1011" i="1"/>
  <c r="D1011" i="1"/>
  <c r="C1011" i="1"/>
  <c r="Q1010" i="1"/>
  <c r="O1010" i="1"/>
  <c r="M1010" i="1"/>
  <c r="D1010" i="1"/>
  <c r="C1010" i="1"/>
  <c r="E1010" i="1" s="1"/>
  <c r="Q1009" i="1"/>
  <c r="O1009" i="1"/>
  <c r="M1009" i="1"/>
  <c r="D1009" i="1"/>
  <c r="C1009" i="1"/>
  <c r="Q1008" i="1"/>
  <c r="O1008" i="1"/>
  <c r="M1008" i="1"/>
  <c r="D1008" i="1"/>
  <c r="C1008" i="1"/>
  <c r="E1008" i="1" s="1"/>
  <c r="Q1007" i="1"/>
  <c r="O1007" i="1"/>
  <c r="M1007" i="1"/>
  <c r="D1007" i="1"/>
  <c r="C1007" i="1"/>
  <c r="E1007" i="1" s="1"/>
  <c r="Q1006" i="1"/>
  <c r="O1006" i="1"/>
  <c r="M1006" i="1"/>
  <c r="D1006" i="1"/>
  <c r="C1006" i="1"/>
  <c r="E1006" i="1" s="1"/>
  <c r="Q1005" i="1"/>
  <c r="O1005" i="1"/>
  <c r="M1005" i="1"/>
  <c r="D1005" i="1"/>
  <c r="C1005" i="1"/>
  <c r="Q1004" i="1"/>
  <c r="O1004" i="1"/>
  <c r="M1004" i="1"/>
  <c r="D1004" i="1"/>
  <c r="C1004" i="1"/>
  <c r="Q1003" i="1"/>
  <c r="O1003" i="1"/>
  <c r="M1003" i="1"/>
  <c r="D1003" i="1"/>
  <c r="E1003" i="1" s="1"/>
  <c r="C1003" i="1"/>
  <c r="Q1002" i="1"/>
  <c r="O1002" i="1"/>
  <c r="M1002" i="1"/>
  <c r="D1002" i="1"/>
  <c r="C1002" i="1"/>
  <c r="Q1001" i="1"/>
  <c r="O1001" i="1"/>
  <c r="M1001" i="1"/>
  <c r="D1001" i="1"/>
  <c r="C1001" i="1"/>
  <c r="E1001" i="1" s="1"/>
  <c r="Q1000" i="1"/>
  <c r="O1000" i="1"/>
  <c r="M1000" i="1"/>
  <c r="D1000" i="1"/>
  <c r="C1000" i="1"/>
  <c r="E1000" i="1" s="1"/>
  <c r="Q999" i="1"/>
  <c r="O999" i="1"/>
  <c r="M999" i="1"/>
  <c r="D999" i="1"/>
  <c r="C999" i="1"/>
  <c r="Q998" i="1"/>
  <c r="O998" i="1"/>
  <c r="M998" i="1"/>
  <c r="D998" i="1"/>
  <c r="C998" i="1"/>
  <c r="E998" i="1" s="1"/>
  <c r="Q997" i="1"/>
  <c r="O997" i="1"/>
  <c r="M997" i="1"/>
  <c r="D997" i="1"/>
  <c r="C997" i="1"/>
  <c r="E997" i="1" s="1"/>
  <c r="Q996" i="1"/>
  <c r="O996" i="1"/>
  <c r="M996" i="1"/>
  <c r="D996" i="1"/>
  <c r="C996" i="1"/>
  <c r="E996" i="1" s="1"/>
  <c r="Q995" i="1"/>
  <c r="O995" i="1"/>
  <c r="M995" i="1"/>
  <c r="D995" i="1"/>
  <c r="C995" i="1"/>
  <c r="Q994" i="1"/>
  <c r="O994" i="1"/>
  <c r="M994" i="1"/>
  <c r="D994" i="1"/>
  <c r="C994" i="1"/>
  <c r="Q993" i="1"/>
  <c r="O993" i="1"/>
  <c r="M993" i="1"/>
  <c r="D993" i="1"/>
  <c r="C993" i="1"/>
  <c r="Q992" i="1"/>
  <c r="O992" i="1"/>
  <c r="M992" i="1"/>
  <c r="E992" i="1"/>
  <c r="D992" i="1"/>
  <c r="C992" i="1"/>
  <c r="Q991" i="1"/>
  <c r="O991" i="1"/>
  <c r="M991" i="1"/>
  <c r="D991" i="1"/>
  <c r="C991" i="1"/>
  <c r="Q990" i="1"/>
  <c r="O990" i="1"/>
  <c r="M990" i="1"/>
  <c r="D990" i="1"/>
  <c r="C990" i="1"/>
  <c r="Q989" i="1"/>
  <c r="O989" i="1"/>
  <c r="M989" i="1"/>
  <c r="D989" i="1"/>
  <c r="C989" i="1"/>
  <c r="Q988" i="1"/>
  <c r="O988" i="1"/>
  <c r="M988" i="1"/>
  <c r="D988" i="1"/>
  <c r="C988" i="1"/>
  <c r="Q987" i="1"/>
  <c r="O987" i="1"/>
  <c r="M987" i="1"/>
  <c r="D987" i="1"/>
  <c r="C987" i="1"/>
  <c r="Q986" i="1"/>
  <c r="O986" i="1"/>
  <c r="M986" i="1"/>
  <c r="D986" i="1"/>
  <c r="C986" i="1"/>
  <c r="E986" i="1" s="1"/>
  <c r="Q985" i="1"/>
  <c r="O985" i="1"/>
  <c r="M985" i="1"/>
  <c r="D985" i="1"/>
  <c r="C985" i="1"/>
  <c r="E985" i="1" s="1"/>
  <c r="Q984" i="1"/>
  <c r="O984" i="1"/>
  <c r="M984" i="1"/>
  <c r="D984" i="1"/>
  <c r="C984" i="1"/>
  <c r="E984" i="1" s="1"/>
  <c r="Q983" i="1"/>
  <c r="O983" i="1"/>
  <c r="M983" i="1"/>
  <c r="D983" i="1"/>
  <c r="C983" i="1"/>
  <c r="E983" i="1" s="1"/>
  <c r="Q982" i="1"/>
  <c r="O982" i="1"/>
  <c r="M982" i="1"/>
  <c r="D982" i="1"/>
  <c r="C982" i="1"/>
  <c r="E982" i="1" s="1"/>
  <c r="Q981" i="1"/>
  <c r="O981" i="1"/>
  <c r="M981" i="1"/>
  <c r="D981" i="1"/>
  <c r="C981" i="1"/>
  <c r="E981" i="1" s="1"/>
  <c r="Q980" i="1"/>
  <c r="O980" i="1"/>
  <c r="M980" i="1"/>
  <c r="D980" i="1"/>
  <c r="C980" i="1"/>
  <c r="E980" i="1" s="1"/>
  <c r="Q979" i="1"/>
  <c r="O979" i="1"/>
  <c r="M979" i="1"/>
  <c r="D979" i="1"/>
  <c r="E979" i="1" s="1"/>
  <c r="C979" i="1"/>
  <c r="Q978" i="1"/>
  <c r="O978" i="1"/>
  <c r="M978" i="1"/>
  <c r="D978" i="1"/>
  <c r="C978" i="1"/>
  <c r="Q977" i="1"/>
  <c r="O977" i="1"/>
  <c r="M977" i="1"/>
  <c r="D977" i="1"/>
  <c r="C977" i="1"/>
  <c r="Q976" i="1"/>
  <c r="O976" i="1"/>
  <c r="M976" i="1"/>
  <c r="D976" i="1"/>
  <c r="C976" i="1"/>
  <c r="E976" i="1" s="1"/>
  <c r="Q975" i="1"/>
  <c r="O975" i="1"/>
  <c r="M975" i="1"/>
  <c r="D975" i="1"/>
  <c r="C975" i="1"/>
  <c r="Q974" i="1"/>
  <c r="O974" i="1"/>
  <c r="M974" i="1"/>
  <c r="D974" i="1"/>
  <c r="C974" i="1"/>
  <c r="Q973" i="1"/>
  <c r="O973" i="1"/>
  <c r="M973" i="1"/>
  <c r="D973" i="1"/>
  <c r="C973" i="1"/>
  <c r="E973" i="1" s="1"/>
  <c r="Q972" i="1"/>
  <c r="O972" i="1"/>
  <c r="M972" i="1"/>
  <c r="D972" i="1"/>
  <c r="C972" i="1"/>
  <c r="E972" i="1" s="1"/>
  <c r="Q971" i="1"/>
  <c r="O971" i="1"/>
  <c r="M971" i="1"/>
  <c r="D971" i="1"/>
  <c r="C971" i="1"/>
  <c r="Q970" i="1"/>
  <c r="O970" i="1"/>
  <c r="M970" i="1"/>
  <c r="D970" i="1"/>
  <c r="C970" i="1"/>
  <c r="Q969" i="1"/>
  <c r="O969" i="1"/>
  <c r="M969" i="1"/>
  <c r="D969" i="1"/>
  <c r="C969" i="1"/>
  <c r="E969" i="1" s="1"/>
  <c r="Q968" i="1"/>
  <c r="O968" i="1"/>
  <c r="M968" i="1"/>
  <c r="D968" i="1"/>
  <c r="C968" i="1"/>
  <c r="E968" i="1" s="1"/>
  <c r="Q967" i="1"/>
  <c r="O967" i="1"/>
  <c r="M967" i="1"/>
  <c r="D967" i="1"/>
  <c r="C967" i="1"/>
  <c r="E967" i="1" s="1"/>
  <c r="Q966" i="1"/>
  <c r="O966" i="1"/>
  <c r="M966" i="1"/>
  <c r="D966" i="1"/>
  <c r="C966" i="1"/>
  <c r="E966" i="1" s="1"/>
  <c r="Q965" i="1"/>
  <c r="O965" i="1"/>
  <c r="M965" i="1"/>
  <c r="D965" i="1"/>
  <c r="C965" i="1"/>
  <c r="Q964" i="1"/>
  <c r="O964" i="1"/>
  <c r="M964" i="1"/>
  <c r="D964" i="1"/>
  <c r="C964" i="1"/>
  <c r="Q963" i="1"/>
  <c r="O963" i="1"/>
  <c r="M963" i="1"/>
  <c r="D963" i="1"/>
  <c r="E963" i="1" s="1"/>
  <c r="C963" i="1"/>
  <c r="Q962" i="1"/>
  <c r="O962" i="1"/>
  <c r="M962" i="1"/>
  <c r="D962" i="1"/>
  <c r="C962" i="1"/>
  <c r="E962" i="1" s="1"/>
  <c r="Q961" i="1"/>
  <c r="O961" i="1"/>
  <c r="M961" i="1"/>
  <c r="D961" i="1"/>
  <c r="C961" i="1"/>
  <c r="E961" i="1" s="1"/>
  <c r="Q960" i="1"/>
  <c r="O960" i="1"/>
  <c r="M960" i="1"/>
  <c r="D960" i="1"/>
  <c r="C960" i="1"/>
  <c r="E960" i="1" s="1"/>
  <c r="Q959" i="1"/>
  <c r="O959" i="1"/>
  <c r="M959" i="1"/>
  <c r="D959" i="1"/>
  <c r="C959" i="1"/>
  <c r="Q958" i="1"/>
  <c r="O958" i="1"/>
  <c r="M958" i="1"/>
  <c r="D958" i="1"/>
  <c r="C958" i="1"/>
  <c r="E958" i="1" s="1"/>
  <c r="Q957" i="1"/>
  <c r="O957" i="1"/>
  <c r="M957" i="1"/>
  <c r="D957" i="1"/>
  <c r="C957" i="1"/>
  <c r="E957" i="1" s="1"/>
  <c r="Q956" i="1"/>
  <c r="O956" i="1"/>
  <c r="M956" i="1"/>
  <c r="D956" i="1"/>
  <c r="C956" i="1"/>
  <c r="E956" i="1" s="1"/>
  <c r="Q955" i="1"/>
  <c r="O955" i="1"/>
  <c r="M955" i="1"/>
  <c r="D955" i="1"/>
  <c r="C955" i="1"/>
  <c r="Q954" i="1"/>
  <c r="O954" i="1"/>
  <c r="M954" i="1"/>
  <c r="D954" i="1"/>
  <c r="C954" i="1"/>
  <c r="Q953" i="1"/>
  <c r="O953" i="1"/>
  <c r="M953" i="1"/>
  <c r="D953" i="1"/>
  <c r="C953" i="1"/>
  <c r="Q952" i="1"/>
  <c r="O952" i="1"/>
  <c r="M952" i="1"/>
  <c r="E952" i="1"/>
  <c r="D952" i="1"/>
  <c r="C952" i="1"/>
  <c r="Q951" i="1"/>
  <c r="O951" i="1"/>
  <c r="M951" i="1"/>
  <c r="D951" i="1"/>
  <c r="E951" i="1" s="1"/>
  <c r="C951" i="1"/>
  <c r="Q950" i="1"/>
  <c r="O950" i="1"/>
  <c r="M950" i="1"/>
  <c r="D950" i="1"/>
  <c r="C950" i="1"/>
  <c r="Q949" i="1"/>
  <c r="O949" i="1"/>
  <c r="M949" i="1"/>
  <c r="D949" i="1"/>
  <c r="C949" i="1"/>
  <c r="Q948" i="1"/>
  <c r="O948" i="1"/>
  <c r="M948" i="1"/>
  <c r="D948" i="1"/>
  <c r="C948" i="1"/>
  <c r="Q947" i="1"/>
  <c r="O947" i="1"/>
  <c r="M947" i="1"/>
  <c r="D947" i="1"/>
  <c r="C947" i="1"/>
  <c r="E947" i="1" s="1"/>
  <c r="Q946" i="1"/>
  <c r="O946" i="1"/>
  <c r="M946" i="1"/>
  <c r="D946" i="1"/>
  <c r="C946" i="1"/>
  <c r="E946" i="1" s="1"/>
  <c r="Q945" i="1"/>
  <c r="O945" i="1"/>
  <c r="M945" i="1"/>
  <c r="D945" i="1"/>
  <c r="C945" i="1"/>
  <c r="E945" i="1" s="1"/>
  <c r="Q944" i="1"/>
  <c r="O944" i="1"/>
  <c r="M944" i="1"/>
  <c r="D944" i="1"/>
  <c r="C944" i="1"/>
  <c r="E944" i="1" s="1"/>
  <c r="Q943" i="1"/>
  <c r="O943" i="1"/>
  <c r="M943" i="1"/>
  <c r="D943" i="1"/>
  <c r="C943" i="1"/>
  <c r="Q942" i="1"/>
  <c r="O942" i="1"/>
  <c r="M942" i="1"/>
  <c r="D942" i="1"/>
  <c r="C942" i="1"/>
  <c r="E942" i="1" s="1"/>
  <c r="Q941" i="1"/>
  <c r="O941" i="1"/>
  <c r="M941" i="1"/>
  <c r="D941" i="1"/>
  <c r="C941" i="1"/>
  <c r="E941" i="1" s="1"/>
  <c r="Q940" i="1"/>
  <c r="O940" i="1"/>
  <c r="M940" i="1"/>
  <c r="D940" i="1"/>
  <c r="C940" i="1"/>
  <c r="Q939" i="1"/>
  <c r="O939" i="1"/>
  <c r="M939" i="1"/>
  <c r="D939" i="1"/>
  <c r="C939" i="1"/>
  <c r="Q938" i="1"/>
  <c r="O938" i="1"/>
  <c r="M938" i="1"/>
  <c r="D938" i="1"/>
  <c r="C938" i="1"/>
  <c r="Q937" i="1"/>
  <c r="O937" i="1"/>
  <c r="M937" i="1"/>
  <c r="D937" i="1"/>
  <c r="C937" i="1"/>
  <c r="Q936" i="1"/>
  <c r="O936" i="1"/>
  <c r="M936" i="1"/>
  <c r="D936" i="1"/>
  <c r="E936" i="1" s="1"/>
  <c r="C936" i="1"/>
  <c r="Q935" i="1"/>
  <c r="O935" i="1"/>
  <c r="M935" i="1"/>
  <c r="D935" i="1"/>
  <c r="E935" i="1" s="1"/>
  <c r="C935" i="1"/>
  <c r="Q934" i="1"/>
  <c r="O934" i="1"/>
  <c r="M934" i="1"/>
  <c r="D934" i="1"/>
  <c r="C934" i="1"/>
  <c r="Q933" i="1"/>
  <c r="O933" i="1"/>
  <c r="M933" i="1"/>
  <c r="D933" i="1"/>
  <c r="C933" i="1"/>
  <c r="E933" i="1" s="1"/>
  <c r="Q932" i="1"/>
  <c r="O932" i="1"/>
  <c r="M932" i="1"/>
  <c r="D932" i="1"/>
  <c r="C932" i="1"/>
  <c r="E932" i="1" s="1"/>
  <c r="Q931" i="1"/>
  <c r="O931" i="1"/>
  <c r="M931" i="1"/>
  <c r="D931" i="1"/>
  <c r="C931" i="1"/>
  <c r="E931" i="1" s="1"/>
  <c r="Q930" i="1"/>
  <c r="O930" i="1"/>
  <c r="M930" i="1"/>
  <c r="D930" i="1"/>
  <c r="C930" i="1"/>
  <c r="E930" i="1" s="1"/>
  <c r="Q929" i="1"/>
  <c r="O929" i="1"/>
  <c r="M929" i="1"/>
  <c r="D929" i="1"/>
  <c r="C929" i="1"/>
  <c r="Q928" i="1"/>
  <c r="O928" i="1"/>
  <c r="M928" i="1"/>
  <c r="D928" i="1"/>
  <c r="C928" i="1"/>
  <c r="E928" i="1" s="1"/>
  <c r="Q927" i="1"/>
  <c r="O927" i="1"/>
  <c r="M927" i="1"/>
  <c r="D927" i="1"/>
  <c r="C927" i="1"/>
  <c r="Q926" i="1"/>
  <c r="O926" i="1"/>
  <c r="M926" i="1"/>
  <c r="D926" i="1"/>
  <c r="C926" i="1"/>
  <c r="Q925" i="1"/>
  <c r="O925" i="1"/>
  <c r="M925" i="1"/>
  <c r="D925" i="1"/>
  <c r="C925" i="1"/>
  <c r="Q924" i="1"/>
  <c r="O924" i="1"/>
  <c r="M924" i="1"/>
  <c r="D924" i="1"/>
  <c r="C924" i="1"/>
  <c r="Q923" i="1"/>
  <c r="O923" i="1"/>
  <c r="M923" i="1"/>
  <c r="D923" i="1"/>
  <c r="C923" i="1"/>
  <c r="Q922" i="1"/>
  <c r="O922" i="1"/>
  <c r="M922" i="1"/>
  <c r="D922" i="1"/>
  <c r="C922" i="1"/>
  <c r="E922" i="1" s="1"/>
  <c r="Q921" i="1"/>
  <c r="O921" i="1"/>
  <c r="M921" i="1"/>
  <c r="D921" i="1"/>
  <c r="C921" i="1"/>
  <c r="E921" i="1" s="1"/>
  <c r="Q920" i="1"/>
  <c r="O920" i="1"/>
  <c r="M920" i="1"/>
  <c r="D920" i="1"/>
  <c r="C920" i="1"/>
  <c r="E920" i="1" s="1"/>
  <c r="Q919" i="1"/>
  <c r="O919" i="1"/>
  <c r="M919" i="1"/>
  <c r="D919" i="1"/>
  <c r="C919" i="1"/>
  <c r="Q918" i="1"/>
  <c r="O918" i="1"/>
  <c r="M918" i="1"/>
  <c r="D918" i="1"/>
  <c r="C918" i="1"/>
  <c r="E918" i="1" s="1"/>
  <c r="Q917" i="1"/>
  <c r="O917" i="1"/>
  <c r="M917" i="1"/>
  <c r="D917" i="1"/>
  <c r="C917" i="1"/>
  <c r="E917" i="1" s="1"/>
  <c r="Q916" i="1"/>
  <c r="O916" i="1"/>
  <c r="M916" i="1"/>
  <c r="D916" i="1"/>
  <c r="C916" i="1"/>
  <c r="E916" i="1" s="1"/>
  <c r="Q915" i="1"/>
  <c r="O915" i="1"/>
  <c r="M915" i="1"/>
  <c r="D915" i="1"/>
  <c r="E915" i="1" s="1"/>
  <c r="C915" i="1"/>
  <c r="Q914" i="1"/>
  <c r="O914" i="1"/>
  <c r="M914" i="1"/>
  <c r="D914" i="1"/>
  <c r="C914" i="1"/>
  <c r="Q913" i="1"/>
  <c r="O913" i="1"/>
  <c r="M913" i="1"/>
  <c r="D913" i="1"/>
  <c r="C913" i="1"/>
  <c r="Q912" i="1"/>
  <c r="O912" i="1"/>
  <c r="M912" i="1"/>
  <c r="E912" i="1"/>
  <c r="D912" i="1"/>
  <c r="C912" i="1"/>
  <c r="Q911" i="1"/>
  <c r="O911" i="1"/>
  <c r="M911" i="1"/>
  <c r="D911" i="1"/>
  <c r="E911" i="1" s="1"/>
  <c r="C911" i="1"/>
  <c r="Q910" i="1"/>
  <c r="O910" i="1"/>
  <c r="M910" i="1"/>
  <c r="D910" i="1"/>
  <c r="C910" i="1"/>
  <c r="Q909" i="1"/>
  <c r="O909" i="1"/>
  <c r="M909" i="1"/>
  <c r="D909" i="1"/>
  <c r="C909" i="1"/>
  <c r="Q908" i="1"/>
  <c r="O908" i="1"/>
  <c r="M908" i="1"/>
  <c r="D908" i="1"/>
  <c r="C908" i="1"/>
  <c r="E908" i="1" s="1"/>
  <c r="Q907" i="1"/>
  <c r="O907" i="1"/>
  <c r="M907" i="1"/>
  <c r="D907" i="1"/>
  <c r="C907" i="1"/>
  <c r="Q906" i="1"/>
  <c r="O906" i="1"/>
  <c r="M906" i="1"/>
  <c r="D906" i="1"/>
  <c r="C906" i="1"/>
  <c r="Q905" i="1"/>
  <c r="O905" i="1"/>
  <c r="M905" i="1"/>
  <c r="D905" i="1"/>
  <c r="C905" i="1"/>
  <c r="E905" i="1" s="1"/>
  <c r="Q904" i="1"/>
  <c r="O904" i="1"/>
  <c r="M904" i="1"/>
  <c r="D904" i="1"/>
  <c r="C904" i="1"/>
  <c r="E904" i="1" s="1"/>
  <c r="Q903" i="1"/>
  <c r="O903" i="1"/>
  <c r="M903" i="1"/>
  <c r="D903" i="1"/>
  <c r="E903" i="1" s="1"/>
  <c r="C903" i="1"/>
  <c r="Q902" i="1"/>
  <c r="O902" i="1"/>
  <c r="M902" i="1"/>
  <c r="D902" i="1"/>
  <c r="C902" i="1"/>
  <c r="E902" i="1" s="1"/>
  <c r="Q901" i="1"/>
  <c r="O901" i="1"/>
  <c r="M901" i="1"/>
  <c r="D901" i="1"/>
  <c r="C901" i="1"/>
  <c r="E901" i="1" s="1"/>
  <c r="Q900" i="1"/>
  <c r="O900" i="1"/>
  <c r="M900" i="1"/>
  <c r="D900" i="1"/>
  <c r="C900" i="1"/>
  <c r="E900" i="1" s="1"/>
  <c r="Q899" i="1"/>
  <c r="O899" i="1"/>
  <c r="M899" i="1"/>
  <c r="D899" i="1"/>
  <c r="C899" i="1"/>
  <c r="E899" i="1" s="1"/>
  <c r="Q898" i="1"/>
  <c r="O898" i="1"/>
  <c r="M898" i="1"/>
  <c r="D898" i="1"/>
  <c r="C898" i="1"/>
  <c r="E898" i="1" s="1"/>
  <c r="Q897" i="1"/>
  <c r="O897" i="1"/>
  <c r="M897" i="1"/>
  <c r="D897" i="1"/>
  <c r="C897" i="1"/>
  <c r="E897" i="1" s="1"/>
  <c r="Q896" i="1"/>
  <c r="O896" i="1"/>
  <c r="M896" i="1"/>
  <c r="D896" i="1"/>
  <c r="C896" i="1"/>
  <c r="E896" i="1" s="1"/>
  <c r="Q895" i="1"/>
  <c r="O895" i="1"/>
  <c r="M895" i="1"/>
  <c r="D895" i="1"/>
  <c r="C895" i="1"/>
  <c r="Q894" i="1"/>
  <c r="O894" i="1"/>
  <c r="M894" i="1"/>
  <c r="D894" i="1"/>
  <c r="C894" i="1"/>
  <c r="E894" i="1" s="1"/>
  <c r="Q893" i="1"/>
  <c r="O893" i="1"/>
  <c r="M893" i="1"/>
  <c r="D893" i="1"/>
  <c r="C893" i="1"/>
  <c r="E893" i="1" s="1"/>
  <c r="Q892" i="1"/>
  <c r="O892" i="1"/>
  <c r="M892" i="1"/>
  <c r="D892" i="1"/>
  <c r="C892" i="1"/>
  <c r="E892" i="1" s="1"/>
  <c r="Q891" i="1"/>
  <c r="O891" i="1"/>
  <c r="M891" i="1"/>
  <c r="D891" i="1"/>
  <c r="C891" i="1"/>
  <c r="E891" i="1" s="1"/>
  <c r="Q890" i="1"/>
  <c r="O890" i="1"/>
  <c r="M890" i="1"/>
  <c r="D890" i="1"/>
  <c r="C890" i="1"/>
  <c r="E890" i="1" s="1"/>
  <c r="Q889" i="1"/>
  <c r="O889" i="1"/>
  <c r="M889" i="1"/>
  <c r="D889" i="1"/>
  <c r="C889" i="1"/>
  <c r="E889" i="1" s="1"/>
  <c r="Q888" i="1"/>
  <c r="O888" i="1"/>
  <c r="M888" i="1"/>
  <c r="D888" i="1"/>
  <c r="C888" i="1"/>
  <c r="E888" i="1" s="1"/>
  <c r="Q887" i="1"/>
  <c r="O887" i="1"/>
  <c r="M887" i="1"/>
  <c r="D887" i="1"/>
  <c r="C887" i="1"/>
  <c r="Q886" i="1"/>
  <c r="O886" i="1"/>
  <c r="M886" i="1"/>
  <c r="D886" i="1"/>
  <c r="C886" i="1"/>
  <c r="E886" i="1" s="1"/>
  <c r="Q885" i="1"/>
  <c r="O885" i="1"/>
  <c r="M885" i="1"/>
  <c r="D885" i="1"/>
  <c r="C885" i="1"/>
  <c r="Q884" i="1"/>
  <c r="O884" i="1"/>
  <c r="M884" i="1"/>
  <c r="E884" i="1"/>
  <c r="D884" i="1"/>
  <c r="C884" i="1"/>
  <c r="Q883" i="1"/>
  <c r="O883" i="1"/>
  <c r="M883" i="1"/>
  <c r="D883" i="1"/>
  <c r="C883" i="1"/>
  <c r="E883" i="1" s="1"/>
  <c r="Q882" i="1"/>
  <c r="O882" i="1"/>
  <c r="M882" i="1"/>
  <c r="D882" i="1"/>
  <c r="C882" i="1"/>
  <c r="Q881" i="1"/>
  <c r="O881" i="1"/>
  <c r="M881" i="1"/>
  <c r="D881" i="1"/>
  <c r="C881" i="1"/>
  <c r="Q880" i="1"/>
  <c r="O880" i="1"/>
  <c r="M880" i="1"/>
  <c r="E880" i="1"/>
  <c r="D880" i="1"/>
  <c r="C880" i="1"/>
  <c r="Q879" i="1"/>
  <c r="O879" i="1"/>
  <c r="M879" i="1"/>
  <c r="D879" i="1"/>
  <c r="E879" i="1" s="1"/>
  <c r="C879" i="1"/>
  <c r="Q878" i="1"/>
  <c r="O878" i="1"/>
  <c r="M878" i="1"/>
  <c r="D878" i="1"/>
  <c r="C878" i="1"/>
  <c r="Q877" i="1"/>
  <c r="O877" i="1"/>
  <c r="M877" i="1"/>
  <c r="D877" i="1"/>
  <c r="C877" i="1"/>
  <c r="Q876" i="1"/>
  <c r="O876" i="1"/>
  <c r="M876" i="1"/>
  <c r="D876" i="1"/>
  <c r="C876" i="1"/>
  <c r="E876" i="1" s="1"/>
  <c r="Q875" i="1"/>
  <c r="O875" i="1"/>
  <c r="M875" i="1"/>
  <c r="D875" i="1"/>
  <c r="E875" i="1" s="1"/>
  <c r="C875" i="1"/>
  <c r="Q874" i="1"/>
  <c r="O874" i="1"/>
  <c r="M874" i="1"/>
  <c r="D874" i="1"/>
  <c r="C874" i="1"/>
  <c r="Q873" i="1"/>
  <c r="O873" i="1"/>
  <c r="M873" i="1"/>
  <c r="D873" i="1"/>
  <c r="C873" i="1"/>
  <c r="E873" i="1" s="1"/>
  <c r="Q872" i="1"/>
  <c r="O872" i="1"/>
  <c r="M872" i="1"/>
  <c r="D872" i="1"/>
  <c r="C872" i="1"/>
  <c r="Q871" i="1"/>
  <c r="O871" i="1"/>
  <c r="M871" i="1"/>
  <c r="D871" i="1"/>
  <c r="E871" i="1" s="1"/>
  <c r="C871" i="1"/>
  <c r="Q870" i="1"/>
  <c r="O870" i="1"/>
  <c r="M870" i="1"/>
  <c r="D870" i="1"/>
  <c r="C870" i="1"/>
  <c r="E870" i="1" s="1"/>
  <c r="Q869" i="1"/>
  <c r="O869" i="1"/>
  <c r="M869" i="1"/>
  <c r="D869" i="1"/>
  <c r="C869" i="1"/>
  <c r="E869" i="1" s="1"/>
  <c r="Q868" i="1"/>
  <c r="O868" i="1"/>
  <c r="M868" i="1"/>
  <c r="D868" i="1"/>
  <c r="C868" i="1"/>
  <c r="E868" i="1" s="1"/>
  <c r="Q867" i="1"/>
  <c r="O867" i="1"/>
  <c r="M867" i="1"/>
  <c r="D867" i="1"/>
  <c r="C867" i="1"/>
  <c r="Q866" i="1"/>
  <c r="O866" i="1"/>
  <c r="M866" i="1"/>
  <c r="D866" i="1"/>
  <c r="C866" i="1"/>
  <c r="E866" i="1" s="1"/>
  <c r="Q865" i="1"/>
  <c r="O865" i="1"/>
  <c r="M865" i="1"/>
  <c r="D865" i="1"/>
  <c r="C865" i="1"/>
  <c r="E865" i="1" s="1"/>
  <c r="Q864" i="1"/>
  <c r="O864" i="1"/>
  <c r="M864" i="1"/>
  <c r="D864" i="1"/>
  <c r="C864" i="1"/>
  <c r="E864" i="1" s="1"/>
  <c r="Q863" i="1"/>
  <c r="O863" i="1"/>
  <c r="M863" i="1"/>
  <c r="D863" i="1"/>
  <c r="C863" i="1"/>
  <c r="Q862" i="1"/>
  <c r="O862" i="1"/>
  <c r="M862" i="1"/>
  <c r="D862" i="1"/>
  <c r="C862" i="1"/>
  <c r="E862" i="1" s="1"/>
  <c r="Q861" i="1"/>
  <c r="O861" i="1"/>
  <c r="M861" i="1"/>
  <c r="D861" i="1"/>
  <c r="C861" i="1"/>
  <c r="Q860" i="1"/>
  <c r="O860" i="1"/>
  <c r="M860" i="1"/>
  <c r="D860" i="1"/>
  <c r="C860" i="1"/>
  <c r="E860" i="1" s="1"/>
  <c r="Q859" i="1"/>
  <c r="O859" i="1"/>
  <c r="M859" i="1"/>
  <c r="D859" i="1"/>
  <c r="C859" i="1"/>
  <c r="Q858" i="1"/>
  <c r="O858" i="1"/>
  <c r="M858" i="1"/>
  <c r="D858" i="1"/>
  <c r="C858" i="1"/>
  <c r="E858" i="1" s="1"/>
  <c r="Q857" i="1"/>
  <c r="O857" i="1"/>
  <c r="M857" i="1"/>
  <c r="D857" i="1"/>
  <c r="C857" i="1"/>
  <c r="Q856" i="1"/>
  <c r="O856" i="1"/>
  <c r="M856" i="1"/>
  <c r="D856" i="1"/>
  <c r="C856" i="1"/>
  <c r="E856" i="1" s="1"/>
  <c r="Q855" i="1"/>
  <c r="O855" i="1"/>
  <c r="M855" i="1"/>
  <c r="D855" i="1"/>
  <c r="C855" i="1"/>
  <c r="Q854" i="1"/>
  <c r="O854" i="1"/>
  <c r="M854" i="1"/>
  <c r="D854" i="1"/>
  <c r="C854" i="1"/>
  <c r="E854" i="1" s="1"/>
  <c r="Q853" i="1"/>
  <c r="O853" i="1"/>
  <c r="M853" i="1"/>
  <c r="D853" i="1"/>
  <c r="C853" i="1"/>
  <c r="Q852" i="1"/>
  <c r="O852" i="1"/>
  <c r="M852" i="1"/>
  <c r="E852" i="1"/>
  <c r="D852" i="1"/>
  <c r="C852" i="1"/>
  <c r="Q851" i="1"/>
  <c r="O851" i="1"/>
  <c r="M851" i="1"/>
  <c r="D851" i="1"/>
  <c r="C851" i="1"/>
  <c r="E851" i="1" s="1"/>
  <c r="Q850" i="1"/>
  <c r="O850" i="1"/>
  <c r="M850" i="1"/>
  <c r="D850" i="1"/>
  <c r="C850" i="1"/>
  <c r="Q849" i="1"/>
  <c r="O849" i="1"/>
  <c r="M849" i="1"/>
  <c r="D849" i="1"/>
  <c r="C849" i="1"/>
  <c r="Q848" i="1"/>
  <c r="O848" i="1"/>
  <c r="M848" i="1"/>
  <c r="E848" i="1"/>
  <c r="D848" i="1"/>
  <c r="C848" i="1"/>
  <c r="Q847" i="1"/>
  <c r="O847" i="1"/>
  <c r="M847" i="1"/>
  <c r="D847" i="1"/>
  <c r="E847" i="1" s="1"/>
  <c r="C847" i="1"/>
  <c r="Q846" i="1"/>
  <c r="O846" i="1"/>
  <c r="M846" i="1"/>
  <c r="D846" i="1"/>
  <c r="C846" i="1"/>
  <c r="Q845" i="1"/>
  <c r="O845" i="1"/>
  <c r="M845" i="1"/>
  <c r="D845" i="1"/>
  <c r="C845" i="1"/>
  <c r="Q844" i="1"/>
  <c r="O844" i="1"/>
  <c r="M844" i="1"/>
  <c r="D844" i="1"/>
  <c r="C844" i="1"/>
  <c r="E844" i="1" s="1"/>
  <c r="Q843" i="1"/>
  <c r="O843" i="1"/>
  <c r="M843" i="1"/>
  <c r="D843" i="1"/>
  <c r="C843" i="1"/>
  <c r="Q842" i="1"/>
  <c r="O842" i="1"/>
  <c r="M842" i="1"/>
  <c r="D842" i="1"/>
  <c r="C842" i="1"/>
  <c r="Q841" i="1"/>
  <c r="O841" i="1"/>
  <c r="M841" i="1"/>
  <c r="D841" i="1"/>
  <c r="C841" i="1"/>
  <c r="E841" i="1" s="1"/>
  <c r="Q840" i="1"/>
  <c r="O840" i="1"/>
  <c r="M840" i="1"/>
  <c r="D840" i="1"/>
  <c r="C840" i="1"/>
  <c r="Q839" i="1"/>
  <c r="O839" i="1"/>
  <c r="M839" i="1"/>
  <c r="D839" i="1"/>
  <c r="E839" i="1" s="1"/>
  <c r="C839" i="1"/>
  <c r="Q838" i="1"/>
  <c r="O838" i="1"/>
  <c r="M838" i="1"/>
  <c r="D838" i="1"/>
  <c r="C838" i="1"/>
  <c r="E838" i="1" s="1"/>
  <c r="Q837" i="1"/>
  <c r="O837" i="1"/>
  <c r="M837" i="1"/>
  <c r="D837" i="1"/>
  <c r="C837" i="1"/>
  <c r="E837" i="1" s="1"/>
  <c r="Q836" i="1"/>
  <c r="O836" i="1"/>
  <c r="M836" i="1"/>
  <c r="D836" i="1"/>
  <c r="C836" i="1"/>
  <c r="E836" i="1" s="1"/>
  <c r="Q835" i="1"/>
  <c r="O835" i="1"/>
  <c r="M835" i="1"/>
  <c r="D835" i="1"/>
  <c r="C835" i="1"/>
  <c r="Q834" i="1"/>
  <c r="O834" i="1"/>
  <c r="M834" i="1"/>
  <c r="D834" i="1"/>
  <c r="C834" i="1"/>
  <c r="E834" i="1" s="1"/>
  <c r="Q833" i="1"/>
  <c r="O833" i="1"/>
  <c r="M833" i="1"/>
  <c r="D833" i="1"/>
  <c r="C833" i="1"/>
  <c r="E833" i="1" s="1"/>
  <c r="Q832" i="1"/>
  <c r="O832" i="1"/>
  <c r="M832" i="1"/>
  <c r="D832" i="1"/>
  <c r="C832" i="1"/>
  <c r="E832" i="1" s="1"/>
  <c r="Q831" i="1"/>
  <c r="O831" i="1"/>
  <c r="M831" i="1"/>
  <c r="D831" i="1"/>
  <c r="C831" i="1"/>
  <c r="E831" i="1" s="1"/>
  <c r="Q830" i="1"/>
  <c r="O830" i="1"/>
  <c r="M830" i="1"/>
  <c r="D830" i="1"/>
  <c r="C830" i="1"/>
  <c r="E830" i="1" s="1"/>
  <c r="Q829" i="1"/>
  <c r="O829" i="1"/>
  <c r="M829" i="1"/>
  <c r="D829" i="1"/>
  <c r="C829" i="1"/>
  <c r="E829" i="1" s="1"/>
  <c r="Q828" i="1"/>
  <c r="O828" i="1"/>
  <c r="M828" i="1"/>
  <c r="D828" i="1"/>
  <c r="C828" i="1"/>
  <c r="E828" i="1" s="1"/>
  <c r="Q827" i="1"/>
  <c r="O827" i="1"/>
  <c r="M827" i="1"/>
  <c r="D827" i="1"/>
  <c r="C827" i="1"/>
  <c r="Q826" i="1"/>
  <c r="O826" i="1"/>
  <c r="M826" i="1"/>
  <c r="D826" i="1"/>
  <c r="C826" i="1"/>
  <c r="E826" i="1" s="1"/>
  <c r="Q825" i="1"/>
  <c r="O825" i="1"/>
  <c r="M825" i="1"/>
  <c r="D825" i="1"/>
  <c r="C825" i="1"/>
  <c r="Q824" i="1"/>
  <c r="O824" i="1"/>
  <c r="M824" i="1"/>
  <c r="D824" i="1"/>
  <c r="C824" i="1"/>
  <c r="E824" i="1" s="1"/>
  <c r="Q823" i="1"/>
  <c r="O823" i="1"/>
  <c r="M823" i="1"/>
  <c r="D823" i="1"/>
  <c r="C823" i="1"/>
  <c r="E823" i="1" s="1"/>
  <c r="Q822" i="1"/>
  <c r="O822" i="1"/>
  <c r="M822" i="1"/>
  <c r="D822" i="1"/>
  <c r="C822" i="1"/>
  <c r="Q821" i="1"/>
  <c r="O821" i="1"/>
  <c r="M821" i="1"/>
  <c r="D821" i="1"/>
  <c r="C821" i="1"/>
  <c r="Q820" i="1"/>
  <c r="O820" i="1"/>
  <c r="M820" i="1"/>
  <c r="E820" i="1"/>
  <c r="D820" i="1"/>
  <c r="C820" i="1"/>
  <c r="Q819" i="1"/>
  <c r="O819" i="1"/>
  <c r="M819" i="1"/>
  <c r="D819" i="1"/>
  <c r="C819" i="1"/>
  <c r="Q818" i="1"/>
  <c r="O818" i="1"/>
  <c r="M818" i="1"/>
  <c r="D818" i="1"/>
  <c r="C818" i="1"/>
  <c r="Q817" i="1"/>
  <c r="O817" i="1"/>
  <c r="M817" i="1"/>
  <c r="D817" i="1"/>
  <c r="C817" i="1"/>
  <c r="Q816" i="1"/>
  <c r="O816" i="1"/>
  <c r="M816" i="1"/>
  <c r="E816" i="1"/>
  <c r="D816" i="1"/>
  <c r="C816" i="1"/>
  <c r="Q815" i="1"/>
  <c r="O815" i="1"/>
  <c r="M815" i="1"/>
  <c r="D815" i="1"/>
  <c r="E815" i="1" s="1"/>
  <c r="C815" i="1"/>
  <c r="Q814" i="1"/>
  <c r="O814" i="1"/>
  <c r="M814" i="1"/>
  <c r="D814" i="1"/>
  <c r="C814" i="1"/>
  <c r="Q813" i="1"/>
  <c r="O813" i="1"/>
  <c r="M813" i="1"/>
  <c r="D813" i="1"/>
  <c r="C813" i="1"/>
  <c r="Q812" i="1"/>
  <c r="O812" i="1"/>
  <c r="M812" i="1"/>
  <c r="D812" i="1"/>
  <c r="C812" i="1"/>
  <c r="E812" i="1" s="1"/>
  <c r="Q811" i="1"/>
  <c r="O811" i="1"/>
  <c r="M811" i="1"/>
  <c r="D811" i="1"/>
  <c r="C811" i="1"/>
  <c r="Q810" i="1"/>
  <c r="O810" i="1"/>
  <c r="M810" i="1"/>
  <c r="D810" i="1"/>
  <c r="C810" i="1"/>
  <c r="Q809" i="1"/>
  <c r="O809" i="1"/>
  <c r="M809" i="1"/>
  <c r="D809" i="1"/>
  <c r="C809" i="1"/>
  <c r="E809" i="1" s="1"/>
  <c r="Q808" i="1"/>
  <c r="O808" i="1"/>
  <c r="M808" i="1"/>
  <c r="D808" i="1"/>
  <c r="C808" i="1"/>
  <c r="Q807" i="1"/>
  <c r="O807" i="1"/>
  <c r="M807" i="1"/>
  <c r="D807" i="1"/>
  <c r="E807" i="1" s="1"/>
  <c r="C807" i="1"/>
  <c r="Q806" i="1"/>
  <c r="O806" i="1"/>
  <c r="M806" i="1"/>
  <c r="D806" i="1"/>
  <c r="C806" i="1"/>
  <c r="E806" i="1" s="1"/>
  <c r="Q805" i="1"/>
  <c r="O805" i="1"/>
  <c r="M805" i="1"/>
  <c r="D805" i="1"/>
  <c r="C805" i="1"/>
  <c r="E805" i="1" s="1"/>
  <c r="Q804" i="1"/>
  <c r="O804" i="1"/>
  <c r="M804" i="1"/>
  <c r="D804" i="1"/>
  <c r="C804" i="1"/>
  <c r="E804" i="1" s="1"/>
  <c r="Q803" i="1"/>
  <c r="O803" i="1"/>
  <c r="M803" i="1"/>
  <c r="D803" i="1"/>
  <c r="C803" i="1"/>
  <c r="Q802" i="1"/>
  <c r="O802" i="1"/>
  <c r="M802" i="1"/>
  <c r="D802" i="1"/>
  <c r="C802" i="1"/>
  <c r="E802" i="1" s="1"/>
  <c r="Q801" i="1"/>
  <c r="O801" i="1"/>
  <c r="M801" i="1"/>
  <c r="D801" i="1"/>
  <c r="C801" i="1"/>
  <c r="E801" i="1" s="1"/>
  <c r="Q800" i="1"/>
  <c r="O800" i="1"/>
  <c r="M800" i="1"/>
  <c r="D800" i="1"/>
  <c r="C800" i="1"/>
  <c r="E800" i="1" s="1"/>
  <c r="Q799" i="1"/>
  <c r="O799" i="1"/>
  <c r="M799" i="1"/>
  <c r="D799" i="1"/>
  <c r="C799" i="1"/>
  <c r="Q798" i="1"/>
  <c r="O798" i="1"/>
  <c r="M798" i="1"/>
  <c r="D798" i="1"/>
  <c r="C798" i="1"/>
  <c r="E798" i="1" s="1"/>
  <c r="Q797" i="1"/>
  <c r="O797" i="1"/>
  <c r="M797" i="1"/>
  <c r="D797" i="1"/>
  <c r="C797" i="1"/>
  <c r="Q796" i="1"/>
  <c r="O796" i="1"/>
  <c r="M796" i="1"/>
  <c r="D796" i="1"/>
  <c r="C796" i="1"/>
  <c r="E796" i="1" s="1"/>
  <c r="Q795" i="1"/>
  <c r="O795" i="1"/>
  <c r="M795" i="1"/>
  <c r="D795" i="1"/>
  <c r="C795" i="1"/>
  <c r="Q794" i="1"/>
  <c r="O794" i="1"/>
  <c r="M794" i="1"/>
  <c r="D794" i="1"/>
  <c r="C794" i="1"/>
  <c r="E794" i="1" s="1"/>
  <c r="Q793" i="1"/>
  <c r="O793" i="1"/>
  <c r="M793" i="1"/>
  <c r="D793" i="1"/>
  <c r="C793" i="1"/>
  <c r="E793" i="1" s="1"/>
  <c r="Q792" i="1"/>
  <c r="O792" i="1"/>
  <c r="M792" i="1"/>
  <c r="D792" i="1"/>
  <c r="C792" i="1"/>
  <c r="E792" i="1" s="1"/>
  <c r="Q791" i="1"/>
  <c r="O791" i="1"/>
  <c r="M791" i="1"/>
  <c r="D791" i="1"/>
  <c r="C791" i="1"/>
  <c r="E791" i="1" s="1"/>
  <c r="Q790" i="1"/>
  <c r="O790" i="1"/>
  <c r="M790" i="1"/>
  <c r="D790" i="1"/>
  <c r="C790" i="1"/>
  <c r="E790" i="1" s="1"/>
  <c r="Q789" i="1"/>
  <c r="O789" i="1"/>
  <c r="M789" i="1"/>
  <c r="D789" i="1"/>
  <c r="C789" i="1"/>
  <c r="E789" i="1" s="1"/>
  <c r="Q788" i="1"/>
  <c r="O788" i="1"/>
  <c r="M788" i="1"/>
  <c r="D788" i="1"/>
  <c r="C788" i="1"/>
  <c r="E788" i="1" s="1"/>
  <c r="Q787" i="1"/>
  <c r="O787" i="1"/>
  <c r="M787" i="1"/>
  <c r="D787" i="1"/>
  <c r="C787" i="1"/>
  <c r="Q786" i="1"/>
  <c r="O786" i="1"/>
  <c r="M786" i="1"/>
  <c r="D786" i="1"/>
  <c r="C786" i="1"/>
  <c r="E786" i="1" s="1"/>
  <c r="Q785" i="1"/>
  <c r="O785" i="1"/>
  <c r="M785" i="1"/>
  <c r="D785" i="1"/>
  <c r="C785" i="1"/>
  <c r="E785" i="1" s="1"/>
  <c r="Q784" i="1"/>
  <c r="O784" i="1"/>
  <c r="M784" i="1"/>
  <c r="D784" i="1"/>
  <c r="C784" i="1"/>
  <c r="Q783" i="1"/>
  <c r="O783" i="1"/>
  <c r="M783" i="1"/>
  <c r="D783" i="1"/>
  <c r="C783" i="1"/>
  <c r="Q782" i="1"/>
  <c r="O782" i="1"/>
  <c r="M782" i="1"/>
  <c r="D782" i="1"/>
  <c r="C782" i="1"/>
  <c r="E782" i="1" s="1"/>
  <c r="Q781" i="1"/>
  <c r="O781" i="1"/>
  <c r="M781" i="1"/>
  <c r="D781" i="1"/>
  <c r="C781" i="1"/>
  <c r="Q780" i="1"/>
  <c r="O780" i="1"/>
  <c r="M780" i="1"/>
  <c r="D780" i="1"/>
  <c r="C780" i="1"/>
  <c r="E780" i="1" s="1"/>
  <c r="Q779" i="1"/>
  <c r="O779" i="1"/>
  <c r="M779" i="1"/>
  <c r="D779" i="1"/>
  <c r="C779" i="1"/>
  <c r="Q778" i="1"/>
  <c r="O778" i="1"/>
  <c r="M778" i="1"/>
  <c r="D778" i="1"/>
  <c r="C778" i="1"/>
  <c r="Q777" i="1"/>
  <c r="O777" i="1"/>
  <c r="M777" i="1"/>
  <c r="D777" i="1"/>
  <c r="C777" i="1"/>
  <c r="E777" i="1" s="1"/>
  <c r="Q776" i="1"/>
  <c r="O776" i="1"/>
  <c r="M776" i="1"/>
  <c r="D776" i="1"/>
  <c r="C776" i="1"/>
  <c r="E776" i="1" s="1"/>
  <c r="Q775" i="1"/>
  <c r="O775" i="1"/>
  <c r="M775" i="1"/>
  <c r="D775" i="1"/>
  <c r="C775" i="1"/>
  <c r="E775" i="1" s="1"/>
  <c r="Q774" i="1"/>
  <c r="O774" i="1"/>
  <c r="M774" i="1"/>
  <c r="D774" i="1"/>
  <c r="C774" i="1"/>
  <c r="E774" i="1" s="1"/>
  <c r="Q773" i="1"/>
  <c r="O773" i="1"/>
  <c r="M773" i="1"/>
  <c r="D773" i="1"/>
  <c r="C773" i="1"/>
  <c r="E773" i="1" s="1"/>
  <c r="Q772" i="1"/>
  <c r="O772" i="1"/>
  <c r="M772" i="1"/>
  <c r="D772" i="1"/>
  <c r="C772" i="1"/>
  <c r="E772" i="1" s="1"/>
  <c r="Q771" i="1"/>
  <c r="O771" i="1"/>
  <c r="M771" i="1"/>
  <c r="D771" i="1"/>
  <c r="C771" i="1"/>
  <c r="Q770" i="1"/>
  <c r="O770" i="1"/>
  <c r="M770" i="1"/>
  <c r="D770" i="1"/>
  <c r="C770" i="1"/>
  <c r="Q769" i="1"/>
  <c r="O769" i="1"/>
  <c r="M769" i="1"/>
  <c r="E769" i="1"/>
  <c r="D769" i="1"/>
  <c r="C769" i="1"/>
  <c r="Q768" i="1"/>
  <c r="O768" i="1"/>
  <c r="M768" i="1"/>
  <c r="D768" i="1"/>
  <c r="C768" i="1"/>
  <c r="E768" i="1" s="1"/>
  <c r="Q767" i="1"/>
  <c r="O767" i="1"/>
  <c r="M767" i="1"/>
  <c r="D767" i="1"/>
  <c r="C767" i="1"/>
  <c r="Q766" i="1"/>
  <c r="O766" i="1"/>
  <c r="M766" i="1"/>
  <c r="D766" i="1"/>
  <c r="C766" i="1"/>
  <c r="E766" i="1" s="1"/>
  <c r="Q765" i="1"/>
  <c r="O765" i="1"/>
  <c r="M765" i="1"/>
  <c r="D765" i="1"/>
  <c r="C765" i="1"/>
  <c r="E765" i="1" s="1"/>
  <c r="Q764" i="1"/>
  <c r="O764" i="1"/>
  <c r="M764" i="1"/>
  <c r="D764" i="1"/>
  <c r="C764" i="1"/>
  <c r="E764" i="1" s="1"/>
  <c r="Q763" i="1"/>
  <c r="O763" i="1"/>
  <c r="M763" i="1"/>
  <c r="D763" i="1"/>
  <c r="C763" i="1"/>
  <c r="E763" i="1" s="1"/>
  <c r="Q762" i="1"/>
  <c r="O762" i="1"/>
  <c r="M762" i="1"/>
  <c r="D762" i="1"/>
  <c r="C762" i="1"/>
  <c r="E762" i="1" s="1"/>
  <c r="Q761" i="1"/>
  <c r="O761" i="1"/>
  <c r="M761" i="1"/>
  <c r="D761" i="1"/>
  <c r="C761" i="1"/>
  <c r="E761" i="1" s="1"/>
  <c r="Q760" i="1"/>
  <c r="O760" i="1"/>
  <c r="M760" i="1"/>
  <c r="D760" i="1"/>
  <c r="E760" i="1" s="1"/>
  <c r="C760" i="1"/>
  <c r="Q759" i="1"/>
  <c r="O759" i="1"/>
  <c r="M759" i="1"/>
  <c r="D759" i="1"/>
  <c r="C759" i="1"/>
  <c r="Q758" i="1"/>
  <c r="O758" i="1"/>
  <c r="M758" i="1"/>
  <c r="D758" i="1"/>
  <c r="C758" i="1"/>
  <c r="E758" i="1" s="1"/>
  <c r="Q757" i="1"/>
  <c r="O757" i="1"/>
  <c r="M757" i="1"/>
  <c r="D757" i="1"/>
  <c r="C757" i="1"/>
  <c r="Q756" i="1"/>
  <c r="O756" i="1"/>
  <c r="M756" i="1"/>
  <c r="D756" i="1"/>
  <c r="C756" i="1"/>
  <c r="E756" i="1" s="1"/>
  <c r="Q755" i="1"/>
  <c r="O755" i="1"/>
  <c r="M755" i="1"/>
  <c r="D755" i="1"/>
  <c r="C755" i="1"/>
  <c r="E755" i="1" s="1"/>
  <c r="Q754" i="1"/>
  <c r="O754" i="1"/>
  <c r="M754" i="1"/>
  <c r="D754" i="1"/>
  <c r="C754" i="1"/>
  <c r="E754" i="1" s="1"/>
  <c r="Q753" i="1"/>
  <c r="O753" i="1"/>
  <c r="M753" i="1"/>
  <c r="D753" i="1"/>
  <c r="C753" i="1"/>
  <c r="E753" i="1" s="1"/>
  <c r="Q752" i="1"/>
  <c r="O752" i="1"/>
  <c r="M752" i="1"/>
  <c r="D752" i="1"/>
  <c r="E752" i="1" s="1"/>
  <c r="C752" i="1"/>
  <c r="Q751" i="1"/>
  <c r="O751" i="1"/>
  <c r="M751" i="1"/>
  <c r="D751" i="1"/>
  <c r="C751" i="1"/>
  <c r="Q750" i="1"/>
  <c r="O750" i="1"/>
  <c r="M750" i="1"/>
  <c r="D750" i="1"/>
  <c r="C750" i="1"/>
  <c r="Q749" i="1"/>
  <c r="O749" i="1"/>
  <c r="M749" i="1"/>
  <c r="D749" i="1"/>
  <c r="C749" i="1"/>
  <c r="E749" i="1" s="1"/>
  <c r="Q748" i="1"/>
  <c r="O748" i="1"/>
  <c r="M748" i="1"/>
  <c r="D748" i="1"/>
  <c r="C748" i="1"/>
  <c r="E748" i="1" s="1"/>
  <c r="Q747" i="1"/>
  <c r="O747" i="1"/>
  <c r="M747" i="1"/>
  <c r="D747" i="1"/>
  <c r="C747" i="1"/>
  <c r="Q746" i="1"/>
  <c r="O746" i="1"/>
  <c r="M746" i="1"/>
  <c r="D746" i="1"/>
  <c r="C746" i="1"/>
  <c r="E746" i="1" s="1"/>
  <c r="Q745" i="1"/>
  <c r="O745" i="1"/>
  <c r="M745" i="1"/>
  <c r="D745" i="1"/>
  <c r="C745" i="1"/>
  <c r="E745" i="1" s="1"/>
  <c r="Q744" i="1"/>
  <c r="O744" i="1"/>
  <c r="M744" i="1"/>
  <c r="D744" i="1"/>
  <c r="C744" i="1"/>
  <c r="E744" i="1" s="1"/>
  <c r="Q743" i="1"/>
  <c r="O743" i="1"/>
  <c r="M743" i="1"/>
  <c r="D743" i="1"/>
  <c r="C743" i="1"/>
  <c r="E743" i="1" s="1"/>
  <c r="Q742" i="1"/>
  <c r="O742" i="1"/>
  <c r="M742" i="1"/>
  <c r="D742" i="1"/>
  <c r="C742" i="1"/>
  <c r="Q741" i="1"/>
  <c r="O741" i="1"/>
  <c r="M741" i="1"/>
  <c r="D741" i="1"/>
  <c r="E741" i="1" s="1"/>
  <c r="C741" i="1"/>
  <c r="Q740" i="1"/>
  <c r="O740" i="1"/>
  <c r="M740" i="1"/>
  <c r="D740" i="1"/>
  <c r="C740" i="1"/>
  <c r="Q739" i="1"/>
  <c r="O739" i="1"/>
  <c r="M739" i="1"/>
  <c r="D739" i="1"/>
  <c r="C739" i="1"/>
  <c r="E739" i="1" s="1"/>
  <c r="Q738" i="1"/>
  <c r="O738" i="1"/>
  <c r="M738" i="1"/>
  <c r="D738" i="1"/>
  <c r="C738" i="1"/>
  <c r="Q737" i="1"/>
  <c r="O737" i="1"/>
  <c r="M737" i="1"/>
  <c r="D737" i="1"/>
  <c r="C737" i="1"/>
  <c r="E737" i="1" s="1"/>
  <c r="Q736" i="1"/>
  <c r="O736" i="1"/>
  <c r="M736" i="1"/>
  <c r="D736" i="1"/>
  <c r="C736" i="1"/>
  <c r="E736" i="1" s="1"/>
  <c r="Q735" i="1"/>
  <c r="O735" i="1"/>
  <c r="M735" i="1"/>
  <c r="D735" i="1"/>
  <c r="C735" i="1"/>
  <c r="E735" i="1" s="1"/>
  <c r="Q734" i="1"/>
  <c r="O734" i="1"/>
  <c r="M734" i="1"/>
  <c r="D734" i="1"/>
  <c r="E734" i="1" s="1"/>
  <c r="C734" i="1"/>
  <c r="Q733" i="1"/>
  <c r="O733" i="1"/>
  <c r="M733" i="1"/>
  <c r="D733" i="1"/>
  <c r="C733" i="1"/>
  <c r="Q732" i="1"/>
  <c r="O732" i="1"/>
  <c r="M732" i="1"/>
  <c r="D732" i="1"/>
  <c r="C732" i="1"/>
  <c r="Q731" i="1"/>
  <c r="O731" i="1"/>
  <c r="M731" i="1"/>
  <c r="D731" i="1"/>
  <c r="E731" i="1" s="1"/>
  <c r="C731" i="1"/>
  <c r="Q730" i="1"/>
  <c r="O730" i="1"/>
  <c r="M730" i="1"/>
  <c r="D730" i="1"/>
  <c r="E730" i="1" s="1"/>
  <c r="C730" i="1"/>
  <c r="Q729" i="1"/>
  <c r="O729" i="1"/>
  <c r="M729" i="1"/>
  <c r="D729" i="1"/>
  <c r="C729" i="1"/>
  <c r="Q728" i="1"/>
  <c r="O728" i="1"/>
  <c r="M728" i="1"/>
  <c r="D728" i="1"/>
  <c r="C728" i="1"/>
  <c r="E728" i="1" s="1"/>
  <c r="Q727" i="1"/>
  <c r="O727" i="1"/>
  <c r="M727" i="1"/>
  <c r="D727" i="1"/>
  <c r="C727" i="1"/>
  <c r="Q726" i="1"/>
  <c r="O726" i="1"/>
  <c r="M726" i="1"/>
  <c r="E726" i="1"/>
  <c r="D726" i="1"/>
  <c r="C726" i="1"/>
  <c r="Q725" i="1"/>
  <c r="O725" i="1"/>
  <c r="M725" i="1"/>
  <c r="D725" i="1"/>
  <c r="C725" i="1"/>
  <c r="Q724" i="1"/>
  <c r="O724" i="1"/>
  <c r="M724" i="1"/>
  <c r="D724" i="1"/>
  <c r="C724" i="1"/>
  <c r="Q723" i="1"/>
  <c r="O723" i="1"/>
  <c r="M723" i="1"/>
  <c r="E723" i="1"/>
  <c r="D723" i="1"/>
  <c r="C723" i="1"/>
  <c r="Q722" i="1"/>
  <c r="O722" i="1"/>
  <c r="M722" i="1"/>
  <c r="D722" i="1"/>
  <c r="E722" i="1" s="1"/>
  <c r="C722" i="1"/>
  <c r="Q721" i="1"/>
  <c r="O721" i="1"/>
  <c r="M721" i="1"/>
  <c r="D721" i="1"/>
  <c r="C721" i="1"/>
  <c r="Q720" i="1"/>
  <c r="O720" i="1"/>
  <c r="M720" i="1"/>
  <c r="D720" i="1"/>
  <c r="C720" i="1"/>
  <c r="Q719" i="1"/>
  <c r="O719" i="1"/>
  <c r="M719" i="1"/>
  <c r="D719" i="1"/>
  <c r="C719" i="1"/>
  <c r="E719" i="1" s="1"/>
  <c r="Q718" i="1"/>
  <c r="O718" i="1"/>
  <c r="M718" i="1"/>
  <c r="E718" i="1"/>
  <c r="D718" i="1"/>
  <c r="C718" i="1"/>
  <c r="Q717" i="1"/>
  <c r="O717" i="1"/>
  <c r="M717" i="1"/>
  <c r="D717" i="1"/>
  <c r="C717" i="1"/>
  <c r="Q716" i="1"/>
  <c r="O716" i="1"/>
  <c r="M716" i="1"/>
  <c r="D716" i="1"/>
  <c r="C716" i="1"/>
  <c r="Q715" i="1"/>
  <c r="O715" i="1"/>
  <c r="M715" i="1"/>
  <c r="E715" i="1"/>
  <c r="D715" i="1"/>
  <c r="C715" i="1"/>
  <c r="Q714" i="1"/>
  <c r="O714" i="1"/>
  <c r="M714" i="1"/>
  <c r="D714" i="1"/>
  <c r="E714" i="1" s="1"/>
  <c r="C714" i="1"/>
  <c r="Q713" i="1"/>
  <c r="O713" i="1"/>
  <c r="M713" i="1"/>
  <c r="D713" i="1"/>
  <c r="C713" i="1"/>
  <c r="Q712" i="1"/>
  <c r="O712" i="1"/>
  <c r="M712" i="1"/>
  <c r="D712" i="1"/>
  <c r="C712" i="1"/>
  <c r="Q711" i="1"/>
  <c r="O711" i="1"/>
  <c r="M711" i="1"/>
  <c r="E711" i="1"/>
  <c r="D711" i="1"/>
  <c r="C711" i="1"/>
  <c r="Q710" i="1"/>
  <c r="O710" i="1"/>
  <c r="M710" i="1"/>
  <c r="D710" i="1"/>
  <c r="C710" i="1"/>
  <c r="E710" i="1" s="1"/>
  <c r="Q709" i="1"/>
  <c r="O709" i="1"/>
  <c r="M709" i="1"/>
  <c r="D709" i="1"/>
  <c r="C709" i="1"/>
  <c r="Q708" i="1"/>
  <c r="O708" i="1"/>
  <c r="M708" i="1"/>
  <c r="D708" i="1"/>
  <c r="C708" i="1"/>
  <c r="Q707" i="1"/>
  <c r="O707" i="1"/>
  <c r="M707" i="1"/>
  <c r="D707" i="1"/>
  <c r="C707" i="1"/>
  <c r="E707" i="1" s="1"/>
  <c r="Q706" i="1"/>
  <c r="O706" i="1"/>
  <c r="M706" i="1"/>
  <c r="D706" i="1"/>
  <c r="E706" i="1" s="1"/>
  <c r="C706" i="1"/>
  <c r="Q705" i="1"/>
  <c r="O705" i="1"/>
  <c r="M705" i="1"/>
  <c r="D705" i="1"/>
  <c r="C705" i="1"/>
  <c r="Q704" i="1"/>
  <c r="O704" i="1"/>
  <c r="M704" i="1"/>
  <c r="D704" i="1"/>
  <c r="C704" i="1"/>
  <c r="Q703" i="1"/>
  <c r="O703" i="1"/>
  <c r="M703" i="1"/>
  <c r="E703" i="1"/>
  <c r="D703" i="1"/>
  <c r="C703" i="1"/>
  <c r="Q702" i="1"/>
  <c r="O702" i="1"/>
  <c r="M702" i="1"/>
  <c r="D702" i="1"/>
  <c r="C702" i="1"/>
  <c r="E702" i="1" s="1"/>
  <c r="Q701" i="1"/>
  <c r="O701" i="1"/>
  <c r="M701" i="1"/>
  <c r="D701" i="1"/>
  <c r="C701" i="1"/>
  <c r="E701" i="1" s="1"/>
  <c r="Q700" i="1"/>
  <c r="O700" i="1"/>
  <c r="M700" i="1"/>
  <c r="D700" i="1"/>
  <c r="C700" i="1"/>
  <c r="Q699" i="1"/>
  <c r="O699" i="1"/>
  <c r="M699" i="1"/>
  <c r="D699" i="1"/>
  <c r="C699" i="1"/>
  <c r="E699" i="1" s="1"/>
  <c r="Q698" i="1"/>
  <c r="O698" i="1"/>
  <c r="M698" i="1"/>
  <c r="D698" i="1"/>
  <c r="C698" i="1"/>
  <c r="Q697" i="1"/>
  <c r="O697" i="1"/>
  <c r="M697" i="1"/>
  <c r="D697" i="1"/>
  <c r="C697" i="1"/>
  <c r="Q696" i="1"/>
  <c r="O696" i="1"/>
  <c r="M696" i="1"/>
  <c r="D696" i="1"/>
  <c r="C696" i="1"/>
  <c r="Q695" i="1"/>
  <c r="O695" i="1"/>
  <c r="M695" i="1"/>
  <c r="D695" i="1"/>
  <c r="C695" i="1"/>
  <c r="E695" i="1" s="1"/>
  <c r="Q694" i="1"/>
  <c r="O694" i="1"/>
  <c r="M694" i="1"/>
  <c r="D694" i="1"/>
  <c r="C694" i="1"/>
  <c r="E694" i="1" s="1"/>
  <c r="Q693" i="1"/>
  <c r="O693" i="1"/>
  <c r="M693" i="1"/>
  <c r="D693" i="1"/>
  <c r="C693" i="1"/>
  <c r="E693" i="1" s="1"/>
  <c r="Q692" i="1"/>
  <c r="O692" i="1"/>
  <c r="M692" i="1"/>
  <c r="D692" i="1"/>
  <c r="C692" i="1"/>
  <c r="E692" i="1" s="1"/>
  <c r="Q691" i="1"/>
  <c r="O691" i="1"/>
  <c r="M691" i="1"/>
  <c r="D691" i="1"/>
  <c r="C691" i="1"/>
  <c r="E691" i="1" s="1"/>
  <c r="Q690" i="1"/>
  <c r="O690" i="1"/>
  <c r="M690" i="1"/>
  <c r="D690" i="1"/>
  <c r="C690" i="1"/>
  <c r="Q689" i="1"/>
  <c r="O689" i="1"/>
  <c r="M689" i="1"/>
  <c r="D689" i="1"/>
  <c r="C689" i="1"/>
  <c r="E689" i="1" s="1"/>
  <c r="Q688" i="1"/>
  <c r="O688" i="1"/>
  <c r="M688" i="1"/>
  <c r="D688" i="1"/>
  <c r="C688" i="1"/>
  <c r="E688" i="1" s="1"/>
  <c r="Q687" i="1"/>
  <c r="O687" i="1"/>
  <c r="M687" i="1"/>
  <c r="D687" i="1"/>
  <c r="C687" i="1"/>
  <c r="E687" i="1" s="1"/>
  <c r="Q686" i="1"/>
  <c r="O686" i="1"/>
  <c r="M686" i="1"/>
  <c r="D686" i="1"/>
  <c r="E686" i="1" s="1"/>
  <c r="C686" i="1"/>
  <c r="Q685" i="1"/>
  <c r="O685" i="1"/>
  <c r="M685" i="1"/>
  <c r="D685" i="1"/>
  <c r="C685" i="1"/>
  <c r="E685" i="1" s="1"/>
  <c r="Q684" i="1"/>
  <c r="O684" i="1"/>
  <c r="M684" i="1"/>
  <c r="D684" i="1"/>
  <c r="C684" i="1"/>
  <c r="E684" i="1" s="1"/>
  <c r="Q683" i="1"/>
  <c r="O683" i="1"/>
  <c r="M683" i="1"/>
  <c r="D683" i="1"/>
  <c r="C683" i="1"/>
  <c r="E683" i="1" s="1"/>
  <c r="Q682" i="1"/>
  <c r="O682" i="1"/>
  <c r="M682" i="1"/>
  <c r="D682" i="1"/>
  <c r="C682" i="1"/>
  <c r="Q681" i="1"/>
  <c r="O681" i="1"/>
  <c r="M681" i="1"/>
  <c r="D681" i="1"/>
  <c r="C681" i="1"/>
  <c r="E681" i="1" s="1"/>
  <c r="Q680" i="1"/>
  <c r="O680" i="1"/>
  <c r="M680" i="1"/>
  <c r="D680" i="1"/>
  <c r="C680" i="1"/>
  <c r="E680" i="1" s="1"/>
  <c r="Q679" i="1"/>
  <c r="O679" i="1"/>
  <c r="M679" i="1"/>
  <c r="D679" i="1"/>
  <c r="C679" i="1"/>
  <c r="E679" i="1" s="1"/>
  <c r="Q678" i="1"/>
  <c r="O678" i="1"/>
  <c r="M678" i="1"/>
  <c r="D678" i="1"/>
  <c r="E678" i="1" s="1"/>
  <c r="C678" i="1"/>
  <c r="Q677" i="1"/>
  <c r="O677" i="1"/>
  <c r="M677" i="1"/>
  <c r="D677" i="1"/>
  <c r="C677" i="1"/>
  <c r="Q676" i="1"/>
  <c r="O676" i="1"/>
  <c r="M676" i="1"/>
  <c r="D676" i="1"/>
  <c r="C676" i="1"/>
  <c r="E676" i="1" s="1"/>
  <c r="Q675" i="1"/>
  <c r="O675" i="1"/>
  <c r="M675" i="1"/>
  <c r="D675" i="1"/>
  <c r="C675" i="1"/>
  <c r="E675" i="1" s="1"/>
  <c r="Q674" i="1"/>
  <c r="O674" i="1"/>
  <c r="M674" i="1"/>
  <c r="D674" i="1"/>
  <c r="E674" i="1" s="1"/>
  <c r="C674" i="1"/>
  <c r="Q673" i="1"/>
  <c r="O673" i="1"/>
  <c r="M673" i="1"/>
  <c r="D673" i="1"/>
  <c r="C673" i="1"/>
  <c r="E673" i="1" s="1"/>
  <c r="Q672" i="1"/>
  <c r="O672" i="1"/>
  <c r="M672" i="1"/>
  <c r="D672" i="1"/>
  <c r="C672" i="1"/>
  <c r="E672" i="1" s="1"/>
  <c r="Q671" i="1"/>
  <c r="O671" i="1"/>
  <c r="M671" i="1"/>
  <c r="D671" i="1"/>
  <c r="C671" i="1"/>
  <c r="E671" i="1" s="1"/>
  <c r="Q670" i="1"/>
  <c r="O670" i="1"/>
  <c r="M670" i="1"/>
  <c r="D670" i="1"/>
  <c r="E670" i="1" s="1"/>
  <c r="C670" i="1"/>
  <c r="Q669" i="1"/>
  <c r="O669" i="1"/>
  <c r="M669" i="1"/>
  <c r="D669" i="1"/>
  <c r="C669" i="1"/>
  <c r="Q668" i="1"/>
  <c r="O668" i="1"/>
  <c r="M668" i="1"/>
  <c r="D668" i="1"/>
  <c r="C668" i="1"/>
  <c r="Q667" i="1"/>
  <c r="O667" i="1"/>
  <c r="M667" i="1"/>
  <c r="D667" i="1"/>
  <c r="E667" i="1" s="1"/>
  <c r="C667" i="1"/>
  <c r="Q666" i="1"/>
  <c r="O666" i="1"/>
  <c r="M666" i="1"/>
  <c r="D666" i="1"/>
  <c r="C666" i="1"/>
  <c r="Q665" i="1"/>
  <c r="O665" i="1"/>
  <c r="M665" i="1"/>
  <c r="D665" i="1"/>
  <c r="C665" i="1"/>
  <c r="Q664" i="1"/>
  <c r="O664" i="1"/>
  <c r="M664" i="1"/>
  <c r="D664" i="1"/>
  <c r="C664" i="1"/>
  <c r="E664" i="1" s="1"/>
  <c r="Q663" i="1"/>
  <c r="O663" i="1"/>
  <c r="M663" i="1"/>
  <c r="D663" i="1"/>
  <c r="C663" i="1"/>
  <c r="E663" i="1" s="1"/>
  <c r="Q662" i="1"/>
  <c r="O662" i="1"/>
  <c r="M662" i="1"/>
  <c r="E662" i="1"/>
  <c r="D662" i="1"/>
  <c r="C662" i="1"/>
  <c r="Q661" i="1"/>
  <c r="O661" i="1"/>
  <c r="M661" i="1"/>
  <c r="D661" i="1"/>
  <c r="C661" i="1"/>
  <c r="Q660" i="1"/>
  <c r="O660" i="1"/>
  <c r="M660" i="1"/>
  <c r="D660" i="1"/>
  <c r="C660" i="1"/>
  <c r="Q659" i="1"/>
  <c r="O659" i="1"/>
  <c r="M659" i="1"/>
  <c r="E659" i="1"/>
  <c r="D659" i="1"/>
  <c r="C659" i="1"/>
  <c r="Q658" i="1"/>
  <c r="O658" i="1"/>
  <c r="M658" i="1"/>
  <c r="D658" i="1"/>
  <c r="C658" i="1"/>
  <c r="Q657" i="1"/>
  <c r="O657" i="1"/>
  <c r="M657" i="1"/>
  <c r="D657" i="1"/>
  <c r="C657" i="1"/>
  <c r="Q656" i="1"/>
  <c r="O656" i="1"/>
  <c r="M656" i="1"/>
  <c r="D656" i="1"/>
  <c r="C656" i="1"/>
  <c r="Q655" i="1"/>
  <c r="O655" i="1"/>
  <c r="M655" i="1"/>
  <c r="D655" i="1"/>
  <c r="C655" i="1"/>
  <c r="E655" i="1" s="1"/>
  <c r="Q654" i="1"/>
  <c r="O654" i="1"/>
  <c r="M654" i="1"/>
  <c r="E654" i="1"/>
  <c r="D654" i="1"/>
  <c r="C654" i="1"/>
  <c r="Q653" i="1"/>
  <c r="O653" i="1"/>
  <c r="M653" i="1"/>
  <c r="D653" i="1"/>
  <c r="C653" i="1"/>
  <c r="Q652" i="1"/>
  <c r="O652" i="1"/>
  <c r="M652" i="1"/>
  <c r="D652" i="1"/>
  <c r="C652" i="1"/>
  <c r="Q651" i="1"/>
  <c r="O651" i="1"/>
  <c r="M651" i="1"/>
  <c r="E651" i="1"/>
  <c r="D651" i="1"/>
  <c r="C651" i="1"/>
  <c r="Q650" i="1"/>
  <c r="O650" i="1"/>
  <c r="M650" i="1"/>
  <c r="D650" i="1"/>
  <c r="C650" i="1"/>
  <c r="Q649" i="1"/>
  <c r="O649" i="1"/>
  <c r="M649" i="1"/>
  <c r="D649" i="1"/>
  <c r="C649" i="1"/>
  <c r="Q648" i="1"/>
  <c r="O648" i="1"/>
  <c r="M648" i="1"/>
  <c r="D648" i="1"/>
  <c r="C648" i="1"/>
  <c r="Q647" i="1"/>
  <c r="O647" i="1"/>
  <c r="M647" i="1"/>
  <c r="E647" i="1"/>
  <c r="D647" i="1"/>
  <c r="C647" i="1"/>
  <c r="Q646" i="1"/>
  <c r="O646" i="1"/>
  <c r="M646" i="1"/>
  <c r="D646" i="1"/>
  <c r="C646" i="1"/>
  <c r="E646" i="1" s="1"/>
  <c r="Q645" i="1"/>
  <c r="O645" i="1"/>
  <c r="M645" i="1"/>
  <c r="D645" i="1"/>
  <c r="C645" i="1"/>
  <c r="Q644" i="1"/>
  <c r="O644" i="1"/>
  <c r="M644" i="1"/>
  <c r="D644" i="1"/>
  <c r="C644" i="1"/>
  <c r="Q643" i="1"/>
  <c r="O643" i="1"/>
  <c r="M643" i="1"/>
  <c r="D643" i="1"/>
  <c r="C643" i="1"/>
  <c r="E643" i="1" s="1"/>
  <c r="Q642" i="1"/>
  <c r="O642" i="1"/>
  <c r="M642" i="1"/>
  <c r="D642" i="1"/>
  <c r="C642" i="1"/>
  <c r="Q641" i="1"/>
  <c r="O641" i="1"/>
  <c r="M641" i="1"/>
  <c r="D641" i="1"/>
  <c r="C641" i="1"/>
  <c r="Q640" i="1"/>
  <c r="O640" i="1"/>
  <c r="M640" i="1"/>
  <c r="D640" i="1"/>
  <c r="C640" i="1"/>
  <c r="Q639" i="1"/>
  <c r="O639" i="1"/>
  <c r="M639" i="1"/>
  <c r="E639" i="1"/>
  <c r="D639" i="1"/>
  <c r="C639" i="1"/>
  <c r="Q638" i="1"/>
  <c r="O638" i="1"/>
  <c r="M638" i="1"/>
  <c r="D638" i="1"/>
  <c r="C638" i="1"/>
  <c r="E638" i="1" s="1"/>
  <c r="Q637" i="1"/>
  <c r="O637" i="1"/>
  <c r="M637" i="1"/>
  <c r="D637" i="1"/>
  <c r="C637" i="1"/>
  <c r="E637" i="1" s="1"/>
  <c r="Q636" i="1"/>
  <c r="O636" i="1"/>
  <c r="M636" i="1"/>
  <c r="D636" i="1"/>
  <c r="C636" i="1"/>
  <c r="E636" i="1" s="1"/>
  <c r="Q635" i="1"/>
  <c r="O635" i="1"/>
  <c r="M635" i="1"/>
  <c r="D635" i="1"/>
  <c r="C635" i="1"/>
  <c r="E635" i="1" s="1"/>
  <c r="Q634" i="1"/>
  <c r="O634" i="1"/>
  <c r="M634" i="1"/>
  <c r="D634" i="1"/>
  <c r="C634" i="1"/>
  <c r="E634" i="1" s="1"/>
  <c r="Q633" i="1"/>
  <c r="O633" i="1"/>
  <c r="M633" i="1"/>
  <c r="D633" i="1"/>
  <c r="C633" i="1"/>
  <c r="E633" i="1" s="1"/>
  <c r="Q632" i="1"/>
  <c r="O632" i="1"/>
  <c r="M632" i="1"/>
  <c r="D632" i="1"/>
  <c r="C632" i="1"/>
  <c r="E632" i="1" s="1"/>
  <c r="Q631" i="1"/>
  <c r="O631" i="1"/>
  <c r="M631" i="1"/>
  <c r="D631" i="1"/>
  <c r="C631" i="1"/>
  <c r="E631" i="1" s="1"/>
  <c r="Q630" i="1"/>
  <c r="O630" i="1"/>
  <c r="M630" i="1"/>
  <c r="D630" i="1"/>
  <c r="C630" i="1"/>
  <c r="E630" i="1" s="1"/>
  <c r="Q629" i="1"/>
  <c r="O629" i="1"/>
  <c r="M629" i="1"/>
  <c r="D629" i="1"/>
  <c r="C629" i="1"/>
  <c r="E629" i="1" s="1"/>
  <c r="Q628" i="1"/>
  <c r="O628" i="1"/>
  <c r="M628" i="1"/>
  <c r="D628" i="1"/>
  <c r="C628" i="1"/>
  <c r="E628" i="1" s="1"/>
  <c r="Q627" i="1"/>
  <c r="O627" i="1"/>
  <c r="M627" i="1"/>
  <c r="D627" i="1"/>
  <c r="C627" i="1"/>
  <c r="E627" i="1" s="1"/>
  <c r="Q626" i="1"/>
  <c r="O626" i="1"/>
  <c r="M626" i="1"/>
  <c r="D626" i="1"/>
  <c r="C626" i="1"/>
  <c r="E626" i="1" s="1"/>
  <c r="Q625" i="1"/>
  <c r="O625" i="1"/>
  <c r="M625" i="1"/>
  <c r="D625" i="1"/>
  <c r="C625" i="1"/>
  <c r="E625" i="1" s="1"/>
  <c r="Q624" i="1"/>
  <c r="O624" i="1"/>
  <c r="M624" i="1"/>
  <c r="D624" i="1"/>
  <c r="C624" i="1"/>
  <c r="E624" i="1" s="1"/>
  <c r="Q623" i="1"/>
  <c r="O623" i="1"/>
  <c r="M623" i="1"/>
  <c r="D623" i="1"/>
  <c r="C623" i="1"/>
  <c r="E623" i="1" s="1"/>
  <c r="Q622" i="1"/>
  <c r="O622" i="1"/>
  <c r="M622" i="1"/>
  <c r="D622" i="1"/>
  <c r="E622" i="1" s="1"/>
  <c r="C622" i="1"/>
  <c r="Q621" i="1"/>
  <c r="O621" i="1"/>
  <c r="M621" i="1"/>
  <c r="D621" i="1"/>
  <c r="C621" i="1"/>
  <c r="Q620" i="1"/>
  <c r="O620" i="1"/>
  <c r="M620" i="1"/>
  <c r="D620" i="1"/>
  <c r="C620" i="1"/>
  <c r="E620" i="1" s="1"/>
  <c r="Q619" i="1"/>
  <c r="O619" i="1"/>
  <c r="M619" i="1"/>
  <c r="D619" i="1"/>
  <c r="C619" i="1"/>
  <c r="E619" i="1" s="1"/>
  <c r="Q618" i="1"/>
  <c r="O618" i="1"/>
  <c r="M618" i="1"/>
  <c r="D618" i="1"/>
  <c r="C618" i="1"/>
  <c r="Q617" i="1"/>
  <c r="O617" i="1"/>
  <c r="M617" i="1"/>
  <c r="D617" i="1"/>
  <c r="C617" i="1"/>
  <c r="E617" i="1" s="1"/>
  <c r="Q616" i="1"/>
  <c r="O616" i="1"/>
  <c r="M616" i="1"/>
  <c r="D616" i="1"/>
  <c r="C616" i="1"/>
  <c r="E616" i="1" s="1"/>
  <c r="Q615" i="1"/>
  <c r="O615" i="1"/>
  <c r="M615" i="1"/>
  <c r="D615" i="1"/>
  <c r="C615" i="1"/>
  <c r="E615" i="1" s="1"/>
  <c r="Q614" i="1"/>
  <c r="O614" i="1"/>
  <c r="M614" i="1"/>
  <c r="D614" i="1"/>
  <c r="E614" i="1" s="1"/>
  <c r="C614" i="1"/>
  <c r="Q613" i="1"/>
  <c r="O613" i="1"/>
  <c r="M613" i="1"/>
  <c r="D613" i="1"/>
  <c r="C613" i="1"/>
  <c r="Q612" i="1"/>
  <c r="O612" i="1"/>
  <c r="M612" i="1"/>
  <c r="D612" i="1"/>
  <c r="C612" i="1"/>
  <c r="Q611" i="1"/>
  <c r="O611" i="1"/>
  <c r="M611" i="1"/>
  <c r="D611" i="1"/>
  <c r="E611" i="1" s="1"/>
  <c r="C611" i="1"/>
  <c r="Q610" i="1"/>
  <c r="O610" i="1"/>
  <c r="M610" i="1"/>
  <c r="D610" i="1"/>
  <c r="C610" i="1"/>
  <c r="Q609" i="1"/>
  <c r="O609" i="1"/>
  <c r="M609" i="1"/>
  <c r="D609" i="1"/>
  <c r="C609" i="1"/>
  <c r="Q608" i="1"/>
  <c r="O608" i="1"/>
  <c r="M608" i="1"/>
  <c r="D608" i="1"/>
  <c r="C608" i="1"/>
  <c r="E608" i="1" s="1"/>
  <c r="Q607" i="1"/>
  <c r="O607" i="1"/>
  <c r="M607" i="1"/>
  <c r="D607" i="1"/>
  <c r="C607" i="1"/>
  <c r="E607" i="1" s="1"/>
  <c r="Q606" i="1"/>
  <c r="O606" i="1"/>
  <c r="M606" i="1"/>
  <c r="D606" i="1"/>
  <c r="E606" i="1" s="1"/>
  <c r="C606" i="1"/>
  <c r="Q605" i="1"/>
  <c r="O605" i="1"/>
  <c r="M605" i="1"/>
  <c r="D605" i="1"/>
  <c r="C605" i="1"/>
  <c r="Q604" i="1"/>
  <c r="O604" i="1"/>
  <c r="M604" i="1"/>
  <c r="D604" i="1"/>
  <c r="C604" i="1"/>
  <c r="Q603" i="1"/>
  <c r="O603" i="1"/>
  <c r="M603" i="1"/>
  <c r="D603" i="1"/>
  <c r="E603" i="1" s="1"/>
  <c r="C603" i="1"/>
  <c r="Q602" i="1"/>
  <c r="O602" i="1"/>
  <c r="M602" i="1"/>
  <c r="D602" i="1"/>
  <c r="C602" i="1"/>
  <c r="Q601" i="1"/>
  <c r="O601" i="1"/>
  <c r="M601" i="1"/>
  <c r="D601" i="1"/>
  <c r="C601" i="1"/>
  <c r="Q600" i="1"/>
  <c r="O600" i="1"/>
  <c r="M600" i="1"/>
  <c r="D600" i="1"/>
  <c r="C600" i="1"/>
  <c r="E600" i="1" s="1"/>
  <c r="Q599" i="1"/>
  <c r="O599" i="1"/>
  <c r="M599" i="1"/>
  <c r="D599" i="1"/>
  <c r="C599" i="1"/>
  <c r="E599" i="1" s="1"/>
  <c r="Q598" i="1"/>
  <c r="O598" i="1"/>
  <c r="M598" i="1"/>
  <c r="E598" i="1"/>
  <c r="D598" i="1"/>
  <c r="C598" i="1"/>
  <c r="Q597" i="1"/>
  <c r="O597" i="1"/>
  <c r="M597" i="1"/>
  <c r="D597" i="1"/>
  <c r="C597" i="1"/>
  <c r="Q596" i="1"/>
  <c r="O596" i="1"/>
  <c r="M596" i="1"/>
  <c r="D596" i="1"/>
  <c r="C596" i="1"/>
  <c r="Q595" i="1"/>
  <c r="O595" i="1"/>
  <c r="M595" i="1"/>
  <c r="E595" i="1"/>
  <c r="D595" i="1"/>
  <c r="C595" i="1"/>
  <c r="Q594" i="1"/>
  <c r="O594" i="1"/>
  <c r="M594" i="1"/>
  <c r="D594" i="1"/>
  <c r="C594" i="1"/>
  <c r="Q593" i="1"/>
  <c r="O593" i="1"/>
  <c r="M593" i="1"/>
  <c r="D593" i="1"/>
  <c r="C593" i="1"/>
  <c r="Q592" i="1"/>
  <c r="O592" i="1"/>
  <c r="M592" i="1"/>
  <c r="D592" i="1"/>
  <c r="C592" i="1"/>
  <c r="Q591" i="1"/>
  <c r="O591" i="1"/>
  <c r="M591" i="1"/>
  <c r="D591" i="1"/>
  <c r="C591" i="1"/>
  <c r="E591" i="1" s="1"/>
  <c r="Q590" i="1"/>
  <c r="O590" i="1"/>
  <c r="M590" i="1"/>
  <c r="E590" i="1"/>
  <c r="D590" i="1"/>
  <c r="C590" i="1"/>
  <c r="Q589" i="1"/>
  <c r="O589" i="1"/>
  <c r="M589" i="1"/>
  <c r="D589" i="1"/>
  <c r="C589" i="1"/>
  <c r="Q588" i="1"/>
  <c r="O588" i="1"/>
  <c r="M588" i="1"/>
  <c r="D588" i="1"/>
  <c r="C588" i="1"/>
  <c r="Q587" i="1"/>
  <c r="O587" i="1"/>
  <c r="M587" i="1"/>
  <c r="E587" i="1"/>
  <c r="D587" i="1"/>
  <c r="C587" i="1"/>
  <c r="Q586" i="1"/>
  <c r="O586" i="1"/>
  <c r="M586" i="1"/>
  <c r="D586" i="1"/>
  <c r="C586" i="1"/>
  <c r="Q585" i="1"/>
  <c r="O585" i="1"/>
  <c r="M585" i="1"/>
  <c r="D585" i="1"/>
  <c r="C585" i="1"/>
  <c r="Q584" i="1"/>
  <c r="O584" i="1"/>
  <c r="M584" i="1"/>
  <c r="E584" i="1"/>
  <c r="D584" i="1"/>
  <c r="C584" i="1"/>
  <c r="Q583" i="1"/>
  <c r="O583" i="1"/>
  <c r="M583" i="1"/>
  <c r="D583" i="1"/>
  <c r="C583" i="1"/>
  <c r="E583" i="1" s="1"/>
  <c r="Q582" i="1"/>
  <c r="O582" i="1"/>
  <c r="M582" i="1"/>
  <c r="D582" i="1"/>
  <c r="C582" i="1"/>
  <c r="E582" i="1" s="1"/>
  <c r="Q581" i="1"/>
  <c r="O581" i="1"/>
  <c r="M581" i="1"/>
  <c r="D581" i="1"/>
  <c r="C581" i="1"/>
  <c r="Q580" i="1"/>
  <c r="O580" i="1"/>
  <c r="M580" i="1"/>
  <c r="D580" i="1"/>
  <c r="C580" i="1"/>
  <c r="E580" i="1" s="1"/>
  <c r="Q579" i="1"/>
  <c r="O579" i="1"/>
  <c r="M579" i="1"/>
  <c r="D579" i="1"/>
  <c r="C579" i="1"/>
  <c r="E579" i="1" s="1"/>
  <c r="Q578" i="1"/>
  <c r="O578" i="1"/>
  <c r="M578" i="1"/>
  <c r="D578" i="1"/>
  <c r="C578" i="1"/>
  <c r="E578" i="1" s="1"/>
  <c r="Q577" i="1"/>
  <c r="O577" i="1"/>
  <c r="M577" i="1"/>
  <c r="D577" i="1"/>
  <c r="C577" i="1"/>
  <c r="E577" i="1" s="1"/>
  <c r="Q576" i="1"/>
  <c r="O576" i="1"/>
  <c r="M576" i="1"/>
  <c r="D576" i="1"/>
  <c r="C576" i="1"/>
  <c r="E576" i="1" s="1"/>
  <c r="Q575" i="1"/>
  <c r="O575" i="1"/>
  <c r="M575" i="1"/>
  <c r="D575" i="1"/>
  <c r="E575" i="1" s="1"/>
  <c r="C575" i="1"/>
  <c r="Q574" i="1"/>
  <c r="O574" i="1"/>
  <c r="M574" i="1"/>
  <c r="E574" i="1"/>
  <c r="D574" i="1"/>
  <c r="C574" i="1"/>
  <c r="Q573" i="1"/>
  <c r="O573" i="1"/>
  <c r="M573" i="1"/>
  <c r="D573" i="1"/>
  <c r="C573" i="1"/>
  <c r="Q572" i="1"/>
  <c r="O572" i="1"/>
  <c r="M572" i="1"/>
  <c r="D572" i="1"/>
  <c r="C572" i="1"/>
  <c r="Q571" i="1"/>
  <c r="O571" i="1"/>
  <c r="M571" i="1"/>
  <c r="E571" i="1"/>
  <c r="D571" i="1"/>
  <c r="C571" i="1"/>
  <c r="Q570" i="1"/>
  <c r="O570" i="1"/>
  <c r="M570" i="1"/>
  <c r="D570" i="1"/>
  <c r="C570" i="1"/>
  <c r="Q569" i="1"/>
  <c r="O569" i="1"/>
  <c r="M569" i="1"/>
  <c r="D569" i="1"/>
  <c r="C569" i="1"/>
  <c r="Q568" i="1"/>
  <c r="O568" i="1"/>
  <c r="M568" i="1"/>
  <c r="E568" i="1"/>
  <c r="D568" i="1"/>
  <c r="C568" i="1"/>
  <c r="Q567" i="1"/>
  <c r="O567" i="1"/>
  <c r="M567" i="1"/>
  <c r="D567" i="1"/>
  <c r="C567" i="1"/>
  <c r="E567" i="1" s="1"/>
  <c r="Q566" i="1"/>
  <c r="O566" i="1"/>
  <c r="M566" i="1"/>
  <c r="D566" i="1"/>
  <c r="C566" i="1"/>
  <c r="E566" i="1" s="1"/>
  <c r="Q565" i="1"/>
  <c r="O565" i="1"/>
  <c r="M565" i="1"/>
  <c r="D565" i="1"/>
  <c r="C565" i="1"/>
  <c r="Q564" i="1"/>
  <c r="O564" i="1"/>
  <c r="M564" i="1"/>
  <c r="D564" i="1"/>
  <c r="C564" i="1"/>
  <c r="E564" i="1" s="1"/>
  <c r="Q563" i="1"/>
  <c r="O563" i="1"/>
  <c r="M563" i="1"/>
  <c r="D563" i="1"/>
  <c r="C563" i="1"/>
  <c r="E563" i="1" s="1"/>
  <c r="Q562" i="1"/>
  <c r="O562" i="1"/>
  <c r="M562" i="1"/>
  <c r="D562" i="1"/>
  <c r="C562" i="1"/>
  <c r="E562" i="1" s="1"/>
  <c r="Q561" i="1"/>
  <c r="O561" i="1"/>
  <c r="M561" i="1"/>
  <c r="D561" i="1"/>
  <c r="C561" i="1"/>
  <c r="E561" i="1" s="1"/>
  <c r="Q560" i="1"/>
  <c r="O560" i="1"/>
  <c r="M560" i="1"/>
  <c r="D560" i="1"/>
  <c r="C560" i="1"/>
  <c r="E560" i="1" s="1"/>
  <c r="Q559" i="1"/>
  <c r="O559" i="1"/>
  <c r="M559" i="1"/>
  <c r="D559" i="1"/>
  <c r="E559" i="1" s="1"/>
  <c r="C559" i="1"/>
  <c r="Q558" i="1"/>
  <c r="O558" i="1"/>
  <c r="M558" i="1"/>
  <c r="E558" i="1"/>
  <c r="D558" i="1"/>
  <c r="C558" i="1"/>
  <c r="Q557" i="1"/>
  <c r="O557" i="1"/>
  <c r="M557" i="1"/>
  <c r="D557" i="1"/>
  <c r="C557" i="1"/>
  <c r="Q556" i="1"/>
  <c r="O556" i="1"/>
  <c r="M556" i="1"/>
  <c r="D556" i="1"/>
  <c r="C556" i="1"/>
  <c r="Q555" i="1"/>
  <c r="O555" i="1"/>
  <c r="M555" i="1"/>
  <c r="E555" i="1"/>
  <c r="D555" i="1"/>
  <c r="C555" i="1"/>
  <c r="Q554" i="1"/>
  <c r="O554" i="1"/>
  <c r="M554" i="1"/>
  <c r="D554" i="1"/>
  <c r="C554" i="1"/>
  <c r="Q553" i="1"/>
  <c r="O553" i="1"/>
  <c r="M553" i="1"/>
  <c r="D553" i="1"/>
  <c r="C553" i="1"/>
  <c r="Q552" i="1"/>
  <c r="O552" i="1"/>
  <c r="M552" i="1"/>
  <c r="E552" i="1"/>
  <c r="D552" i="1"/>
  <c r="C552" i="1"/>
  <c r="Q551" i="1"/>
  <c r="O551" i="1"/>
  <c r="M551" i="1"/>
  <c r="D551" i="1"/>
  <c r="C551" i="1"/>
  <c r="E551" i="1" s="1"/>
  <c r="Q550" i="1"/>
  <c r="O550" i="1"/>
  <c r="M550" i="1"/>
  <c r="D550" i="1"/>
  <c r="C550" i="1"/>
  <c r="E550" i="1" s="1"/>
  <c r="Q549" i="1"/>
  <c r="O549" i="1"/>
  <c r="M549" i="1"/>
  <c r="D549" i="1"/>
  <c r="C549" i="1"/>
  <c r="Q548" i="1"/>
  <c r="O548" i="1"/>
  <c r="M548" i="1"/>
  <c r="D548" i="1"/>
  <c r="C548" i="1"/>
  <c r="E548" i="1" s="1"/>
  <c r="Q547" i="1"/>
  <c r="O547" i="1"/>
  <c r="M547" i="1"/>
  <c r="D547" i="1"/>
  <c r="C547" i="1"/>
  <c r="E547" i="1" s="1"/>
  <c r="Q546" i="1"/>
  <c r="O546" i="1"/>
  <c r="M546" i="1"/>
  <c r="D546" i="1"/>
  <c r="C546" i="1"/>
  <c r="E546" i="1" s="1"/>
  <c r="Q545" i="1"/>
  <c r="O545" i="1"/>
  <c r="M545" i="1"/>
  <c r="D545" i="1"/>
  <c r="C545" i="1"/>
  <c r="E545" i="1" s="1"/>
  <c r="Q544" i="1"/>
  <c r="O544" i="1"/>
  <c r="M544" i="1"/>
  <c r="D544" i="1"/>
  <c r="C544" i="1"/>
  <c r="E544" i="1" s="1"/>
  <c r="Q543" i="1"/>
  <c r="O543" i="1"/>
  <c r="M543" i="1"/>
  <c r="D543" i="1"/>
  <c r="E543" i="1" s="1"/>
  <c r="C543" i="1"/>
  <c r="Q542" i="1"/>
  <c r="O542" i="1"/>
  <c r="M542" i="1"/>
  <c r="E542" i="1"/>
  <c r="D542" i="1"/>
  <c r="C542" i="1"/>
  <c r="Q541" i="1"/>
  <c r="O541" i="1"/>
  <c r="M541" i="1"/>
  <c r="D541" i="1"/>
  <c r="C541" i="1"/>
  <c r="Q540" i="1"/>
  <c r="O540" i="1"/>
  <c r="M540" i="1"/>
  <c r="D540" i="1"/>
  <c r="C540" i="1"/>
  <c r="Q539" i="1"/>
  <c r="O539" i="1"/>
  <c r="M539" i="1"/>
  <c r="E539" i="1"/>
  <c r="D539" i="1"/>
  <c r="C539" i="1"/>
  <c r="Q538" i="1"/>
  <c r="O538" i="1"/>
  <c r="M538" i="1"/>
  <c r="D538" i="1"/>
  <c r="C538" i="1"/>
  <c r="Q537" i="1"/>
  <c r="O537" i="1"/>
  <c r="M537" i="1"/>
  <c r="D537" i="1"/>
  <c r="C537" i="1"/>
  <c r="Q536" i="1"/>
  <c r="O536" i="1"/>
  <c r="M536" i="1"/>
  <c r="E536" i="1"/>
  <c r="D536" i="1"/>
  <c r="C536" i="1"/>
  <c r="Q535" i="1"/>
  <c r="O535" i="1"/>
  <c r="M535" i="1"/>
  <c r="D535" i="1"/>
  <c r="C535" i="1"/>
  <c r="E535" i="1" s="1"/>
  <c r="Q534" i="1"/>
  <c r="O534" i="1"/>
  <c r="M534" i="1"/>
  <c r="D534" i="1"/>
  <c r="C534" i="1"/>
  <c r="E534" i="1" s="1"/>
  <c r="Q533" i="1"/>
  <c r="O533" i="1"/>
  <c r="M533" i="1"/>
  <c r="D533" i="1"/>
  <c r="C533" i="1"/>
  <c r="Q532" i="1"/>
  <c r="O532" i="1"/>
  <c r="M532" i="1"/>
  <c r="D532" i="1"/>
  <c r="C532" i="1"/>
  <c r="E532" i="1" s="1"/>
  <c r="Q531" i="1"/>
  <c r="O531" i="1"/>
  <c r="M531" i="1"/>
  <c r="D531" i="1"/>
  <c r="C531" i="1"/>
  <c r="E531" i="1" s="1"/>
  <c r="Q530" i="1"/>
  <c r="O530" i="1"/>
  <c r="M530" i="1"/>
  <c r="D530" i="1"/>
  <c r="C530" i="1"/>
  <c r="E530" i="1" s="1"/>
  <c r="Q529" i="1"/>
  <c r="O529" i="1"/>
  <c r="M529" i="1"/>
  <c r="D529" i="1"/>
  <c r="C529" i="1"/>
  <c r="E529" i="1" s="1"/>
  <c r="Q528" i="1"/>
  <c r="O528" i="1"/>
  <c r="M528" i="1"/>
  <c r="D528" i="1"/>
  <c r="C528" i="1"/>
  <c r="E528" i="1" s="1"/>
  <c r="Q527" i="1"/>
  <c r="O527" i="1"/>
  <c r="M527" i="1"/>
  <c r="D527" i="1"/>
  <c r="E527" i="1" s="1"/>
  <c r="C527" i="1"/>
  <c r="Q526" i="1"/>
  <c r="O526" i="1"/>
  <c r="M526" i="1"/>
  <c r="E526" i="1"/>
  <c r="D526" i="1"/>
  <c r="C526" i="1"/>
  <c r="Q525" i="1"/>
  <c r="O525" i="1"/>
  <c r="M525" i="1"/>
  <c r="D525" i="1"/>
  <c r="C525" i="1"/>
  <c r="Q524" i="1"/>
  <c r="O524" i="1"/>
  <c r="M524" i="1"/>
  <c r="D524" i="1"/>
  <c r="C524" i="1"/>
  <c r="Q523" i="1"/>
  <c r="O523" i="1"/>
  <c r="M523" i="1"/>
  <c r="E523" i="1"/>
  <c r="D523" i="1"/>
  <c r="C523" i="1"/>
  <c r="Q522" i="1"/>
  <c r="O522" i="1"/>
  <c r="M522" i="1"/>
  <c r="D522" i="1"/>
  <c r="C522" i="1"/>
  <c r="Q521" i="1"/>
  <c r="O521" i="1"/>
  <c r="M521" i="1"/>
  <c r="D521" i="1"/>
  <c r="C521" i="1"/>
  <c r="Q520" i="1"/>
  <c r="O520" i="1"/>
  <c r="M520" i="1"/>
  <c r="E520" i="1"/>
  <c r="D520" i="1"/>
  <c r="C520" i="1"/>
  <c r="Q519" i="1"/>
  <c r="O519" i="1"/>
  <c r="M519" i="1"/>
  <c r="D519" i="1"/>
  <c r="C519" i="1"/>
  <c r="E519" i="1" s="1"/>
  <c r="Q518" i="1"/>
  <c r="O518" i="1"/>
  <c r="M518" i="1"/>
  <c r="D518" i="1"/>
  <c r="C518" i="1"/>
  <c r="E518" i="1" s="1"/>
  <c r="Q517" i="1"/>
  <c r="O517" i="1"/>
  <c r="M517" i="1"/>
  <c r="D517" i="1"/>
  <c r="C517" i="1"/>
  <c r="Q516" i="1"/>
  <c r="O516" i="1"/>
  <c r="M516" i="1"/>
  <c r="D516" i="1"/>
  <c r="C516" i="1"/>
  <c r="E516" i="1" s="1"/>
  <c r="Q515" i="1"/>
  <c r="O515" i="1"/>
  <c r="M515" i="1"/>
  <c r="D515" i="1"/>
  <c r="C515" i="1"/>
  <c r="E515" i="1" s="1"/>
  <c r="Q514" i="1"/>
  <c r="O514" i="1"/>
  <c r="M514" i="1"/>
  <c r="D514" i="1"/>
  <c r="C514" i="1"/>
  <c r="Q513" i="1"/>
  <c r="O513" i="1"/>
  <c r="M513" i="1"/>
  <c r="D513" i="1"/>
  <c r="C513" i="1"/>
  <c r="E513" i="1" s="1"/>
  <c r="Q512" i="1"/>
  <c r="O512" i="1"/>
  <c r="M512" i="1"/>
  <c r="D512" i="1"/>
  <c r="C512" i="1"/>
  <c r="E512" i="1" s="1"/>
  <c r="Q511" i="1"/>
  <c r="O511" i="1"/>
  <c r="M511" i="1"/>
  <c r="D511" i="1"/>
  <c r="E511" i="1" s="1"/>
  <c r="C511" i="1"/>
  <c r="Q510" i="1"/>
  <c r="O510" i="1"/>
  <c r="M510" i="1"/>
  <c r="E510" i="1"/>
  <c r="D510" i="1"/>
  <c r="C510" i="1"/>
  <c r="Q509" i="1"/>
  <c r="O509" i="1"/>
  <c r="M509" i="1"/>
  <c r="D509" i="1"/>
  <c r="C509" i="1"/>
  <c r="Q508" i="1"/>
  <c r="O508" i="1"/>
  <c r="M508" i="1"/>
  <c r="D508" i="1"/>
  <c r="C508" i="1"/>
  <c r="Q507" i="1"/>
  <c r="O507" i="1"/>
  <c r="M507" i="1"/>
  <c r="E507" i="1"/>
  <c r="D507" i="1"/>
  <c r="C507" i="1"/>
  <c r="Q506" i="1"/>
  <c r="O506" i="1"/>
  <c r="M506" i="1"/>
  <c r="D506" i="1"/>
  <c r="C506" i="1"/>
  <c r="Q505" i="1"/>
  <c r="O505" i="1"/>
  <c r="M505" i="1"/>
  <c r="D505" i="1"/>
  <c r="C505" i="1"/>
  <c r="Q504" i="1"/>
  <c r="O504" i="1"/>
  <c r="M504" i="1"/>
  <c r="E504" i="1"/>
  <c r="D504" i="1"/>
  <c r="C504" i="1"/>
  <c r="Q503" i="1"/>
  <c r="O503" i="1"/>
  <c r="M503" i="1"/>
  <c r="D503" i="1"/>
  <c r="C503" i="1"/>
  <c r="E503" i="1" s="1"/>
  <c r="Q502" i="1"/>
  <c r="O502" i="1"/>
  <c r="M502" i="1"/>
  <c r="D502" i="1"/>
  <c r="C502" i="1"/>
  <c r="E502" i="1" s="1"/>
  <c r="EU501" i="1"/>
  <c r="Q501" i="1"/>
  <c r="O501" i="1"/>
  <c r="M501" i="1"/>
  <c r="D501" i="1"/>
  <c r="C501" i="1"/>
  <c r="EU500" i="1"/>
  <c r="Q500" i="1"/>
  <c r="O500" i="1"/>
  <c r="M500" i="1"/>
  <c r="D500" i="1"/>
  <c r="C500" i="1"/>
  <c r="E500" i="1" s="1"/>
  <c r="EU499" i="1"/>
  <c r="Q499" i="1"/>
  <c r="O499" i="1"/>
  <c r="M499" i="1"/>
  <c r="D499" i="1"/>
  <c r="C499" i="1"/>
  <c r="EU498" i="1"/>
  <c r="Q498" i="1"/>
  <c r="O498" i="1"/>
  <c r="M498" i="1"/>
  <c r="D498" i="1"/>
  <c r="C498" i="1"/>
  <c r="E498" i="1" s="1"/>
  <c r="EU497" i="1"/>
  <c r="Q497" i="1"/>
  <c r="O497" i="1"/>
  <c r="M497" i="1"/>
  <c r="D497" i="1"/>
  <c r="C497" i="1"/>
  <c r="EU496" i="1"/>
  <c r="Q496" i="1"/>
  <c r="O496" i="1"/>
  <c r="M496" i="1"/>
  <c r="D496" i="1"/>
  <c r="C496" i="1"/>
  <c r="EU495" i="1"/>
  <c r="Q495" i="1"/>
  <c r="O495" i="1"/>
  <c r="M495" i="1"/>
  <c r="D495" i="1"/>
  <c r="C495" i="1"/>
  <c r="E495" i="1" s="1"/>
  <c r="EU494" i="1"/>
  <c r="Q494" i="1"/>
  <c r="O494" i="1"/>
  <c r="M494" i="1"/>
  <c r="E494" i="1"/>
  <c r="D494" i="1"/>
  <c r="C494" i="1"/>
  <c r="EU493" i="1"/>
  <c r="Q493" i="1"/>
  <c r="O493" i="1"/>
  <c r="M493" i="1"/>
  <c r="D493" i="1"/>
  <c r="C493" i="1"/>
  <c r="E493" i="1" s="1"/>
  <c r="EU492" i="1"/>
  <c r="Q492" i="1"/>
  <c r="O492" i="1"/>
  <c r="M492" i="1"/>
  <c r="D492" i="1"/>
  <c r="C492" i="1"/>
  <c r="EU491" i="1"/>
  <c r="Q491" i="1"/>
  <c r="O491" i="1"/>
  <c r="M491" i="1"/>
  <c r="D491" i="1"/>
  <c r="C491" i="1"/>
  <c r="E491" i="1" s="1"/>
  <c r="EU490" i="1"/>
  <c r="Q490" i="1"/>
  <c r="O490" i="1"/>
  <c r="M490" i="1"/>
  <c r="E490" i="1"/>
  <c r="D490" i="1"/>
  <c r="C490" i="1"/>
  <c r="EU489" i="1"/>
  <c r="Q489" i="1"/>
  <c r="O489" i="1"/>
  <c r="M489" i="1"/>
  <c r="D489" i="1"/>
  <c r="C489" i="1"/>
  <c r="E489" i="1" s="1"/>
  <c r="EU488" i="1"/>
  <c r="Q488" i="1"/>
  <c r="O488" i="1"/>
  <c r="M488" i="1"/>
  <c r="D488" i="1"/>
  <c r="C488" i="1"/>
  <c r="E488" i="1" s="1"/>
  <c r="EU487" i="1"/>
  <c r="Q487" i="1"/>
  <c r="O487" i="1"/>
  <c r="M487" i="1"/>
  <c r="E487" i="1"/>
  <c r="D487" i="1"/>
  <c r="C487" i="1"/>
  <c r="EU486" i="1"/>
  <c r="Q486" i="1"/>
  <c r="O486" i="1"/>
  <c r="M486" i="1"/>
  <c r="D486" i="1"/>
  <c r="C486" i="1"/>
  <c r="E486" i="1" s="1"/>
  <c r="EU485" i="1"/>
  <c r="Q485" i="1"/>
  <c r="O485" i="1"/>
  <c r="M485" i="1"/>
  <c r="D485" i="1"/>
  <c r="C485" i="1"/>
  <c r="EU484" i="1"/>
  <c r="Q484" i="1"/>
  <c r="O484" i="1"/>
  <c r="M484" i="1"/>
  <c r="D484" i="1"/>
  <c r="C484" i="1"/>
  <c r="EU483" i="1"/>
  <c r="Q483" i="1"/>
  <c r="O483" i="1"/>
  <c r="M483" i="1"/>
  <c r="D483" i="1"/>
  <c r="C483" i="1"/>
  <c r="E483" i="1" s="1"/>
  <c r="EU482" i="1"/>
  <c r="Q482" i="1"/>
  <c r="O482" i="1"/>
  <c r="M482" i="1"/>
  <c r="E482" i="1"/>
  <c r="D482" i="1"/>
  <c r="C482" i="1"/>
  <c r="EU481" i="1"/>
  <c r="Q481" i="1"/>
  <c r="O481" i="1"/>
  <c r="M481" i="1"/>
  <c r="D481" i="1"/>
  <c r="C481" i="1"/>
  <c r="E481" i="1" s="1"/>
  <c r="EU480" i="1"/>
  <c r="Q480" i="1"/>
  <c r="O480" i="1"/>
  <c r="M480" i="1"/>
  <c r="D480" i="1"/>
  <c r="E480" i="1" s="1"/>
  <c r="C480" i="1"/>
  <c r="EU479" i="1"/>
  <c r="Q479" i="1"/>
  <c r="O479" i="1"/>
  <c r="M479" i="1"/>
  <c r="E479" i="1"/>
  <c r="D479" i="1"/>
  <c r="C479" i="1"/>
  <c r="EU478" i="1"/>
  <c r="Q478" i="1"/>
  <c r="O478" i="1"/>
  <c r="M478" i="1"/>
  <c r="D478" i="1"/>
  <c r="C478" i="1"/>
  <c r="E478" i="1" s="1"/>
  <c r="EU477" i="1"/>
  <c r="Q477" i="1"/>
  <c r="O477" i="1"/>
  <c r="M477" i="1"/>
  <c r="D477" i="1"/>
  <c r="C477" i="1"/>
  <c r="EU476" i="1"/>
  <c r="Q476" i="1"/>
  <c r="O476" i="1"/>
  <c r="M476" i="1"/>
  <c r="D476" i="1"/>
  <c r="C476" i="1"/>
  <c r="EU475" i="1"/>
  <c r="Q475" i="1"/>
  <c r="O475" i="1"/>
  <c r="M475" i="1"/>
  <c r="E475" i="1"/>
  <c r="D475" i="1"/>
  <c r="C475" i="1"/>
  <c r="EU474" i="1"/>
  <c r="Q474" i="1"/>
  <c r="O474" i="1"/>
  <c r="M474" i="1"/>
  <c r="D474" i="1"/>
  <c r="C474" i="1"/>
  <c r="E474" i="1" s="1"/>
  <c r="EU473" i="1"/>
  <c r="Q473" i="1"/>
  <c r="O473" i="1"/>
  <c r="M473" i="1"/>
  <c r="D473" i="1"/>
  <c r="C473" i="1"/>
  <c r="EU472" i="1"/>
  <c r="Q472" i="1"/>
  <c r="O472" i="1"/>
  <c r="M472" i="1"/>
  <c r="D472" i="1"/>
  <c r="E472" i="1" s="1"/>
  <c r="C472" i="1"/>
  <c r="EU471" i="1"/>
  <c r="Q471" i="1"/>
  <c r="O471" i="1"/>
  <c r="M471" i="1"/>
  <c r="D471" i="1"/>
  <c r="C471" i="1"/>
  <c r="E471" i="1" s="1"/>
  <c r="EU470" i="1"/>
  <c r="Q470" i="1"/>
  <c r="O470" i="1"/>
  <c r="M470" i="1"/>
  <c r="D470" i="1"/>
  <c r="C470" i="1"/>
  <c r="E470" i="1" s="1"/>
  <c r="EU469" i="1"/>
  <c r="Q469" i="1"/>
  <c r="O469" i="1"/>
  <c r="M469" i="1"/>
  <c r="D469" i="1"/>
  <c r="C469" i="1"/>
  <c r="EU468" i="1"/>
  <c r="Q468" i="1"/>
  <c r="O468" i="1"/>
  <c r="M468" i="1"/>
  <c r="D468" i="1"/>
  <c r="E468" i="1" s="1"/>
  <c r="C468" i="1"/>
  <c r="EU467" i="1"/>
  <c r="Q467" i="1"/>
  <c r="O467" i="1"/>
  <c r="M467" i="1"/>
  <c r="D467" i="1"/>
  <c r="C467" i="1"/>
  <c r="E467" i="1" s="1"/>
  <c r="EU466" i="1"/>
  <c r="Q466" i="1"/>
  <c r="O466" i="1"/>
  <c r="M466" i="1"/>
  <c r="E466" i="1"/>
  <c r="D466" i="1"/>
  <c r="C466" i="1"/>
  <c r="EU465" i="1"/>
  <c r="Q465" i="1"/>
  <c r="O465" i="1"/>
  <c r="M465" i="1"/>
  <c r="D465" i="1"/>
  <c r="C465" i="1"/>
  <c r="E465" i="1" s="1"/>
  <c r="EU464" i="1"/>
  <c r="Q464" i="1"/>
  <c r="O464" i="1"/>
  <c r="M464" i="1"/>
  <c r="D464" i="1"/>
  <c r="E464" i="1" s="1"/>
  <c r="C464" i="1"/>
  <c r="EU463" i="1"/>
  <c r="Q463" i="1"/>
  <c r="O463" i="1"/>
  <c r="M463" i="1"/>
  <c r="D463" i="1"/>
  <c r="C463" i="1"/>
  <c r="EU462" i="1"/>
  <c r="Q462" i="1"/>
  <c r="O462" i="1"/>
  <c r="M462" i="1"/>
  <c r="D462" i="1"/>
  <c r="C462" i="1"/>
  <c r="E462" i="1" s="1"/>
  <c r="EU461" i="1"/>
  <c r="Q461" i="1"/>
  <c r="O461" i="1"/>
  <c r="M461" i="1"/>
  <c r="D461" i="1"/>
  <c r="C461" i="1"/>
  <c r="EU460" i="1"/>
  <c r="Q460" i="1"/>
  <c r="O460" i="1"/>
  <c r="M460" i="1"/>
  <c r="D460" i="1"/>
  <c r="E460" i="1" s="1"/>
  <c r="C460" i="1"/>
  <c r="EU459" i="1"/>
  <c r="Q459" i="1"/>
  <c r="O459" i="1"/>
  <c r="M459" i="1"/>
  <c r="D459" i="1"/>
  <c r="C459" i="1"/>
  <c r="E459" i="1" s="1"/>
  <c r="EU458" i="1"/>
  <c r="Q458" i="1"/>
  <c r="O458" i="1"/>
  <c r="M458" i="1"/>
  <c r="D458" i="1"/>
  <c r="C458" i="1"/>
  <c r="E458" i="1" s="1"/>
  <c r="EU457" i="1"/>
  <c r="Q457" i="1"/>
  <c r="O457" i="1"/>
  <c r="M457" i="1"/>
  <c r="D457" i="1"/>
  <c r="C457" i="1"/>
  <c r="EU456" i="1"/>
  <c r="Q456" i="1"/>
  <c r="O456" i="1"/>
  <c r="M456" i="1"/>
  <c r="D456" i="1"/>
  <c r="C456" i="1"/>
  <c r="EU455" i="1"/>
  <c r="Q455" i="1"/>
  <c r="O455" i="1"/>
  <c r="M455" i="1"/>
  <c r="D455" i="1"/>
  <c r="C455" i="1"/>
  <c r="EU454" i="1"/>
  <c r="Q454" i="1"/>
  <c r="O454" i="1"/>
  <c r="M454" i="1"/>
  <c r="E454" i="1"/>
  <c r="D454" i="1"/>
  <c r="C454" i="1"/>
  <c r="EU453" i="1"/>
  <c r="Q453" i="1"/>
  <c r="O453" i="1"/>
  <c r="M453" i="1"/>
  <c r="D453" i="1"/>
  <c r="C453" i="1"/>
  <c r="E453" i="1" s="1"/>
  <c r="EU452" i="1"/>
  <c r="Q452" i="1"/>
  <c r="O452" i="1"/>
  <c r="M452" i="1"/>
  <c r="D452" i="1"/>
  <c r="E452" i="1" s="1"/>
  <c r="C452" i="1"/>
  <c r="EU451" i="1"/>
  <c r="Q451" i="1"/>
  <c r="O451" i="1"/>
  <c r="M451" i="1"/>
  <c r="D451" i="1"/>
  <c r="C451" i="1"/>
  <c r="E451" i="1" s="1"/>
  <c r="EU450" i="1"/>
  <c r="Q450" i="1"/>
  <c r="O450" i="1"/>
  <c r="M450" i="1"/>
  <c r="E450" i="1"/>
  <c r="D450" i="1"/>
  <c r="C450" i="1"/>
  <c r="EU449" i="1"/>
  <c r="Q449" i="1"/>
  <c r="O449" i="1"/>
  <c r="M449" i="1"/>
  <c r="D449" i="1"/>
  <c r="C449" i="1"/>
  <c r="E449" i="1" s="1"/>
  <c r="EU448" i="1"/>
  <c r="Q448" i="1"/>
  <c r="O448" i="1"/>
  <c r="M448" i="1"/>
  <c r="D448" i="1"/>
  <c r="C448" i="1"/>
  <c r="EU447" i="1"/>
  <c r="Q447" i="1"/>
  <c r="O447" i="1"/>
  <c r="M447" i="1"/>
  <c r="E447" i="1"/>
  <c r="D447" i="1"/>
  <c r="C447" i="1"/>
  <c r="EU446" i="1"/>
  <c r="Q446" i="1"/>
  <c r="O446" i="1"/>
  <c r="M446" i="1"/>
  <c r="D446" i="1"/>
  <c r="C446" i="1"/>
  <c r="E446" i="1" s="1"/>
  <c r="EU445" i="1"/>
  <c r="Q445" i="1"/>
  <c r="O445" i="1"/>
  <c r="M445" i="1"/>
  <c r="D445" i="1"/>
  <c r="C445" i="1"/>
  <c r="EU444" i="1"/>
  <c r="Q444" i="1"/>
  <c r="O444" i="1"/>
  <c r="M444" i="1"/>
  <c r="D444" i="1"/>
  <c r="C444" i="1"/>
  <c r="EU443" i="1"/>
  <c r="Q443" i="1"/>
  <c r="O443" i="1"/>
  <c r="M443" i="1"/>
  <c r="D443" i="1"/>
  <c r="C443" i="1"/>
  <c r="EU442" i="1"/>
  <c r="Q442" i="1"/>
  <c r="O442" i="1"/>
  <c r="M442" i="1"/>
  <c r="D442" i="1"/>
  <c r="C442" i="1"/>
  <c r="E442" i="1" s="1"/>
  <c r="EU441" i="1"/>
  <c r="Q441" i="1"/>
  <c r="O441" i="1"/>
  <c r="M441" i="1"/>
  <c r="D441" i="1"/>
  <c r="C441" i="1"/>
  <c r="EU440" i="1"/>
  <c r="Q440" i="1"/>
  <c r="O440" i="1"/>
  <c r="M440" i="1"/>
  <c r="D440" i="1"/>
  <c r="E440" i="1" s="1"/>
  <c r="C440" i="1"/>
  <c r="EU439" i="1"/>
  <c r="Q439" i="1"/>
  <c r="O439" i="1"/>
  <c r="M439" i="1"/>
  <c r="D439" i="1"/>
  <c r="C439" i="1"/>
  <c r="E439" i="1" s="1"/>
  <c r="EU438" i="1"/>
  <c r="Q438" i="1"/>
  <c r="O438" i="1"/>
  <c r="M438" i="1"/>
  <c r="E438" i="1"/>
  <c r="D438" i="1"/>
  <c r="C438" i="1"/>
  <c r="EU437" i="1"/>
  <c r="Q437" i="1"/>
  <c r="O437" i="1"/>
  <c r="M437" i="1"/>
  <c r="D437" i="1"/>
  <c r="C437" i="1"/>
  <c r="E437" i="1" s="1"/>
  <c r="EU436" i="1"/>
  <c r="Q436" i="1"/>
  <c r="O436" i="1"/>
  <c r="M436" i="1"/>
  <c r="D436" i="1"/>
  <c r="E436" i="1" s="1"/>
  <c r="C436" i="1"/>
  <c r="EU435" i="1"/>
  <c r="Q435" i="1"/>
  <c r="O435" i="1"/>
  <c r="M435" i="1"/>
  <c r="D435" i="1"/>
  <c r="C435" i="1"/>
  <c r="EU434" i="1"/>
  <c r="Q434" i="1"/>
  <c r="O434" i="1"/>
  <c r="M434" i="1"/>
  <c r="D434" i="1"/>
  <c r="C434" i="1"/>
  <c r="E434" i="1" s="1"/>
  <c r="EU433" i="1"/>
  <c r="Q433" i="1"/>
  <c r="O433" i="1"/>
  <c r="M433" i="1"/>
  <c r="D433" i="1"/>
  <c r="C433" i="1"/>
  <c r="EU432" i="1"/>
  <c r="Q432" i="1"/>
  <c r="O432" i="1"/>
  <c r="M432" i="1"/>
  <c r="D432" i="1"/>
  <c r="E432" i="1" s="1"/>
  <c r="C432" i="1"/>
  <c r="EU431" i="1"/>
  <c r="Q431" i="1"/>
  <c r="O431" i="1"/>
  <c r="M431" i="1"/>
  <c r="D431" i="1"/>
  <c r="C431" i="1"/>
  <c r="E431" i="1" s="1"/>
  <c r="EU430" i="1"/>
  <c r="Q430" i="1"/>
  <c r="O430" i="1"/>
  <c r="M430" i="1"/>
  <c r="E430" i="1"/>
  <c r="D430" i="1"/>
  <c r="C430" i="1"/>
  <c r="EU429" i="1"/>
  <c r="Q429" i="1"/>
  <c r="O429" i="1"/>
  <c r="M429" i="1"/>
  <c r="D429" i="1"/>
  <c r="C429" i="1"/>
  <c r="E429" i="1" s="1"/>
  <c r="EU428" i="1"/>
  <c r="Q428" i="1"/>
  <c r="O428" i="1"/>
  <c r="M428" i="1"/>
  <c r="D428" i="1"/>
  <c r="C428" i="1"/>
  <c r="EU427" i="1"/>
  <c r="Q427" i="1"/>
  <c r="O427" i="1"/>
  <c r="M427" i="1"/>
  <c r="D427" i="1"/>
  <c r="C427" i="1"/>
  <c r="EU426" i="1"/>
  <c r="Q426" i="1"/>
  <c r="O426" i="1"/>
  <c r="M426" i="1"/>
  <c r="D426" i="1"/>
  <c r="E426" i="1" s="1"/>
  <c r="C426" i="1"/>
  <c r="EU425" i="1"/>
  <c r="Q425" i="1"/>
  <c r="O425" i="1"/>
  <c r="M425" i="1"/>
  <c r="D425" i="1"/>
  <c r="C425" i="1"/>
  <c r="E425" i="1" s="1"/>
  <c r="EU424" i="1"/>
  <c r="Q424" i="1"/>
  <c r="O424" i="1"/>
  <c r="M424" i="1"/>
  <c r="D424" i="1"/>
  <c r="C424" i="1"/>
  <c r="EU423" i="1"/>
  <c r="Q423" i="1"/>
  <c r="O423" i="1"/>
  <c r="M423" i="1"/>
  <c r="D423" i="1"/>
  <c r="C423" i="1"/>
  <c r="EU422" i="1"/>
  <c r="Q422" i="1"/>
  <c r="O422" i="1"/>
  <c r="M422" i="1"/>
  <c r="D422" i="1"/>
  <c r="C422" i="1"/>
  <c r="E422" i="1" s="1"/>
  <c r="EU421" i="1"/>
  <c r="Q421" i="1"/>
  <c r="O421" i="1"/>
  <c r="M421" i="1"/>
  <c r="D421" i="1"/>
  <c r="C421" i="1"/>
  <c r="EU420" i="1"/>
  <c r="Q420" i="1"/>
  <c r="O420" i="1"/>
  <c r="M420" i="1"/>
  <c r="D420" i="1"/>
  <c r="E420" i="1" s="1"/>
  <c r="C420" i="1"/>
  <c r="EU419" i="1"/>
  <c r="Q419" i="1"/>
  <c r="O419" i="1"/>
  <c r="M419" i="1"/>
  <c r="D419" i="1"/>
  <c r="C419" i="1"/>
  <c r="EU418" i="1"/>
  <c r="Q418" i="1"/>
  <c r="O418" i="1"/>
  <c r="M418" i="1"/>
  <c r="D418" i="1"/>
  <c r="C418" i="1"/>
  <c r="E418" i="1" s="1"/>
  <c r="EU417" i="1"/>
  <c r="Q417" i="1"/>
  <c r="O417" i="1"/>
  <c r="M417" i="1"/>
  <c r="D417" i="1"/>
  <c r="C417" i="1"/>
  <c r="EU416" i="1"/>
  <c r="Q416" i="1"/>
  <c r="O416" i="1"/>
  <c r="M416" i="1"/>
  <c r="D416" i="1"/>
  <c r="C416" i="1"/>
  <c r="E416" i="1" s="1"/>
  <c r="EU415" i="1"/>
  <c r="Q415" i="1"/>
  <c r="O415" i="1"/>
  <c r="M415" i="1"/>
  <c r="E415" i="1"/>
  <c r="D415" i="1"/>
  <c r="C415" i="1"/>
  <c r="EU414" i="1"/>
  <c r="Q414" i="1"/>
  <c r="O414" i="1"/>
  <c r="M414" i="1"/>
  <c r="D414" i="1"/>
  <c r="C414" i="1"/>
  <c r="EU413" i="1"/>
  <c r="Q413" i="1"/>
  <c r="O413" i="1"/>
  <c r="M413" i="1"/>
  <c r="E413" i="1"/>
  <c r="D413" i="1"/>
  <c r="C413" i="1"/>
  <c r="EU412" i="1"/>
  <c r="Q412" i="1"/>
  <c r="O412" i="1"/>
  <c r="M412" i="1"/>
  <c r="D412" i="1"/>
  <c r="C412" i="1"/>
  <c r="E412" i="1" s="1"/>
  <c r="EU411" i="1"/>
  <c r="Q411" i="1"/>
  <c r="O411" i="1"/>
  <c r="M411" i="1"/>
  <c r="D411" i="1"/>
  <c r="C411" i="1"/>
  <c r="EU410" i="1"/>
  <c r="Q410" i="1"/>
  <c r="O410" i="1"/>
  <c r="M410" i="1"/>
  <c r="D410" i="1"/>
  <c r="C410" i="1"/>
  <c r="EU409" i="1"/>
  <c r="Q409" i="1"/>
  <c r="O409" i="1"/>
  <c r="M409" i="1"/>
  <c r="D409" i="1"/>
  <c r="C409" i="1"/>
  <c r="EU408" i="1"/>
  <c r="Q408" i="1"/>
  <c r="O408" i="1"/>
  <c r="M408" i="1"/>
  <c r="D408" i="1"/>
  <c r="C408" i="1"/>
  <c r="E408" i="1" s="1"/>
  <c r="EU407" i="1"/>
  <c r="Q407" i="1"/>
  <c r="O407" i="1"/>
  <c r="M407" i="1"/>
  <c r="D407" i="1"/>
  <c r="C407" i="1"/>
  <c r="EU406" i="1"/>
  <c r="Q406" i="1"/>
  <c r="O406" i="1"/>
  <c r="M406" i="1"/>
  <c r="D406" i="1"/>
  <c r="C406" i="1"/>
  <c r="EU405" i="1"/>
  <c r="Q405" i="1"/>
  <c r="O405" i="1"/>
  <c r="M405" i="1"/>
  <c r="D405" i="1"/>
  <c r="C405" i="1"/>
  <c r="EU404" i="1"/>
  <c r="Q404" i="1"/>
  <c r="O404" i="1"/>
  <c r="M404" i="1"/>
  <c r="D404" i="1"/>
  <c r="C404" i="1"/>
  <c r="E404" i="1" s="1"/>
  <c r="EU403" i="1"/>
  <c r="Q403" i="1"/>
  <c r="O403" i="1"/>
  <c r="M403" i="1"/>
  <c r="D403" i="1"/>
  <c r="C403" i="1"/>
  <c r="EU402" i="1"/>
  <c r="Q402" i="1"/>
  <c r="O402" i="1"/>
  <c r="M402" i="1"/>
  <c r="E402" i="1"/>
  <c r="D402" i="1"/>
  <c r="C402" i="1"/>
  <c r="EU401" i="1"/>
  <c r="Q401" i="1"/>
  <c r="O401" i="1"/>
  <c r="M401" i="1"/>
  <c r="D401" i="1"/>
  <c r="C401" i="1"/>
  <c r="E401" i="1" s="1"/>
  <c r="EU400" i="1"/>
  <c r="Q400" i="1"/>
  <c r="O400" i="1"/>
  <c r="M400" i="1"/>
  <c r="E400" i="1"/>
  <c r="D400" i="1"/>
  <c r="C400" i="1"/>
  <c r="EU399" i="1"/>
  <c r="Q399" i="1"/>
  <c r="O399" i="1"/>
  <c r="M399" i="1"/>
  <c r="D399" i="1"/>
  <c r="C399" i="1"/>
  <c r="E399" i="1" s="1"/>
  <c r="EU398" i="1"/>
  <c r="Q398" i="1"/>
  <c r="O398" i="1"/>
  <c r="M398" i="1"/>
  <c r="D398" i="1"/>
  <c r="C398" i="1"/>
  <c r="E398" i="1" s="1"/>
  <c r="EU397" i="1"/>
  <c r="Q397" i="1"/>
  <c r="O397" i="1"/>
  <c r="M397" i="1"/>
  <c r="E397" i="1"/>
  <c r="D397" i="1"/>
  <c r="C397" i="1"/>
  <c r="EU396" i="1"/>
  <c r="Q396" i="1"/>
  <c r="O396" i="1"/>
  <c r="M396" i="1"/>
  <c r="D396" i="1"/>
  <c r="C396" i="1"/>
  <c r="E396" i="1" s="1"/>
  <c r="EU395" i="1"/>
  <c r="Q395" i="1"/>
  <c r="O395" i="1"/>
  <c r="M395" i="1"/>
  <c r="D395" i="1"/>
  <c r="C395" i="1"/>
  <c r="EU394" i="1"/>
  <c r="Q394" i="1"/>
  <c r="O394" i="1"/>
  <c r="M394" i="1"/>
  <c r="D394" i="1"/>
  <c r="C394" i="1"/>
  <c r="EU393" i="1"/>
  <c r="Q393" i="1"/>
  <c r="O393" i="1"/>
  <c r="M393" i="1"/>
  <c r="D393" i="1"/>
  <c r="C393" i="1"/>
  <c r="EU392" i="1"/>
  <c r="Q392" i="1"/>
  <c r="O392" i="1"/>
  <c r="M392" i="1"/>
  <c r="E392" i="1"/>
  <c r="D392" i="1"/>
  <c r="C392" i="1"/>
  <c r="EU391" i="1"/>
  <c r="Q391" i="1"/>
  <c r="O391" i="1"/>
  <c r="M391" i="1"/>
  <c r="D391" i="1"/>
  <c r="C391" i="1"/>
  <c r="EU390" i="1"/>
  <c r="Q390" i="1"/>
  <c r="O390" i="1"/>
  <c r="M390" i="1"/>
  <c r="D390" i="1"/>
  <c r="C390" i="1"/>
  <c r="E390" i="1" s="1"/>
  <c r="EU389" i="1"/>
  <c r="Q389" i="1"/>
  <c r="O389" i="1"/>
  <c r="M389" i="1"/>
  <c r="D389" i="1"/>
  <c r="C389" i="1"/>
  <c r="EU388" i="1"/>
  <c r="Q388" i="1"/>
  <c r="O388" i="1"/>
  <c r="M388" i="1"/>
  <c r="D388" i="1"/>
  <c r="C388" i="1"/>
  <c r="E388" i="1" s="1"/>
  <c r="EU387" i="1"/>
  <c r="Q387" i="1"/>
  <c r="O387" i="1"/>
  <c r="M387" i="1"/>
  <c r="D387" i="1"/>
  <c r="C387" i="1"/>
  <c r="EU386" i="1"/>
  <c r="Q386" i="1"/>
  <c r="O386" i="1"/>
  <c r="M386" i="1"/>
  <c r="D386" i="1"/>
  <c r="C386" i="1"/>
  <c r="EU385" i="1"/>
  <c r="Q385" i="1"/>
  <c r="O385" i="1"/>
  <c r="M385" i="1"/>
  <c r="D385" i="1"/>
  <c r="C385" i="1"/>
  <c r="EU384" i="1"/>
  <c r="Q384" i="1"/>
  <c r="O384" i="1"/>
  <c r="M384" i="1"/>
  <c r="D384" i="1"/>
  <c r="C384" i="1"/>
  <c r="EU383" i="1"/>
  <c r="Q383" i="1"/>
  <c r="O383" i="1"/>
  <c r="M383" i="1"/>
  <c r="D383" i="1"/>
  <c r="C383" i="1"/>
  <c r="EU382" i="1"/>
  <c r="Q382" i="1"/>
  <c r="O382" i="1"/>
  <c r="M382" i="1"/>
  <c r="D382" i="1"/>
  <c r="C382" i="1"/>
  <c r="E382" i="1" s="1"/>
  <c r="EU381" i="1"/>
  <c r="Q381" i="1"/>
  <c r="O381" i="1"/>
  <c r="M381" i="1"/>
  <c r="D381" i="1"/>
  <c r="C381" i="1"/>
  <c r="EU380" i="1"/>
  <c r="Q380" i="1"/>
  <c r="O380" i="1"/>
  <c r="M380" i="1"/>
  <c r="D380" i="1"/>
  <c r="C380" i="1"/>
  <c r="E380" i="1" s="1"/>
  <c r="EU379" i="1"/>
  <c r="Q379" i="1"/>
  <c r="O379" i="1"/>
  <c r="M379" i="1"/>
  <c r="D379" i="1"/>
  <c r="C379" i="1"/>
  <c r="EU378" i="1"/>
  <c r="Q378" i="1"/>
  <c r="O378" i="1"/>
  <c r="M378" i="1"/>
  <c r="D378" i="1"/>
  <c r="C378" i="1"/>
  <c r="E378" i="1" s="1"/>
  <c r="EU377" i="1"/>
  <c r="Q377" i="1"/>
  <c r="O377" i="1"/>
  <c r="M377" i="1"/>
  <c r="D377" i="1"/>
  <c r="C377" i="1"/>
  <c r="EU376" i="1"/>
  <c r="Q376" i="1"/>
  <c r="O376" i="1"/>
  <c r="M376" i="1"/>
  <c r="D376" i="1"/>
  <c r="C376" i="1"/>
  <c r="EU375" i="1"/>
  <c r="Q375" i="1"/>
  <c r="O375" i="1"/>
  <c r="M375" i="1"/>
  <c r="D375" i="1"/>
  <c r="C375" i="1"/>
  <c r="EU374" i="1"/>
  <c r="Q374" i="1"/>
  <c r="O374" i="1"/>
  <c r="M374" i="1"/>
  <c r="D374" i="1"/>
  <c r="C374" i="1"/>
  <c r="E374" i="1" s="1"/>
  <c r="EU373" i="1"/>
  <c r="Q373" i="1"/>
  <c r="O373" i="1"/>
  <c r="M373" i="1"/>
  <c r="D373" i="1"/>
  <c r="E373" i="1" s="1"/>
  <c r="C373" i="1"/>
  <c r="EU372" i="1"/>
  <c r="Q372" i="1"/>
  <c r="O372" i="1"/>
  <c r="M372" i="1"/>
  <c r="E372" i="1"/>
  <c r="D372" i="1"/>
  <c r="C372" i="1"/>
  <c r="EU371" i="1"/>
  <c r="Q371" i="1"/>
  <c r="O371" i="1"/>
  <c r="M371" i="1"/>
  <c r="D371" i="1"/>
  <c r="C371" i="1"/>
  <c r="EU370" i="1"/>
  <c r="Q370" i="1"/>
  <c r="O370" i="1"/>
  <c r="M370" i="1"/>
  <c r="D370" i="1"/>
  <c r="C370" i="1"/>
  <c r="EU369" i="1"/>
  <c r="Q369" i="1"/>
  <c r="O369" i="1"/>
  <c r="M369" i="1"/>
  <c r="D369" i="1"/>
  <c r="E369" i="1" s="1"/>
  <c r="C369" i="1"/>
  <c r="EU368" i="1"/>
  <c r="Q368" i="1"/>
  <c r="O368" i="1"/>
  <c r="M368" i="1"/>
  <c r="D368" i="1"/>
  <c r="C368" i="1"/>
  <c r="E368" i="1" s="1"/>
  <c r="EU367" i="1"/>
  <c r="Q367" i="1"/>
  <c r="O367" i="1"/>
  <c r="M367" i="1"/>
  <c r="D367" i="1"/>
  <c r="C367" i="1"/>
  <c r="EU366" i="1"/>
  <c r="Q366" i="1"/>
  <c r="O366" i="1"/>
  <c r="M366" i="1"/>
  <c r="D366" i="1"/>
  <c r="C366" i="1"/>
  <c r="EU365" i="1"/>
  <c r="Q365" i="1"/>
  <c r="O365" i="1"/>
  <c r="M365" i="1"/>
  <c r="D365" i="1"/>
  <c r="C365" i="1"/>
  <c r="E365" i="1" s="1"/>
  <c r="EU364" i="1"/>
  <c r="Q364" i="1"/>
  <c r="O364" i="1"/>
  <c r="M364" i="1"/>
  <c r="E364" i="1"/>
  <c r="D364" i="1"/>
  <c r="C364" i="1"/>
  <c r="EU363" i="1"/>
  <c r="Q363" i="1"/>
  <c r="O363" i="1"/>
  <c r="M363" i="1"/>
  <c r="D363" i="1"/>
  <c r="C363" i="1"/>
  <c r="E363" i="1" s="1"/>
  <c r="EU362" i="1"/>
  <c r="Q362" i="1"/>
  <c r="O362" i="1"/>
  <c r="M362" i="1"/>
  <c r="D362" i="1"/>
  <c r="C362" i="1"/>
  <c r="E362" i="1" s="1"/>
  <c r="EU361" i="1"/>
  <c r="Q361" i="1"/>
  <c r="O361" i="1"/>
  <c r="M361" i="1"/>
  <c r="D361" i="1"/>
  <c r="E361" i="1" s="1"/>
  <c r="C361" i="1"/>
  <c r="EU360" i="1"/>
  <c r="Q360" i="1"/>
  <c r="O360" i="1"/>
  <c r="M360" i="1"/>
  <c r="D360" i="1"/>
  <c r="C360" i="1"/>
  <c r="E360" i="1" s="1"/>
  <c r="EU359" i="1"/>
  <c r="Q359" i="1"/>
  <c r="O359" i="1"/>
  <c r="M359" i="1"/>
  <c r="D359" i="1"/>
  <c r="C359" i="1"/>
  <c r="EU358" i="1"/>
  <c r="Q358" i="1"/>
  <c r="O358" i="1"/>
  <c r="M358" i="1"/>
  <c r="D358" i="1"/>
  <c r="C358" i="1"/>
  <c r="EU357" i="1"/>
  <c r="Q357" i="1"/>
  <c r="O357" i="1"/>
  <c r="M357" i="1"/>
  <c r="D357" i="1"/>
  <c r="E357" i="1" s="1"/>
  <c r="C357" i="1"/>
  <c r="EU356" i="1"/>
  <c r="Q356" i="1"/>
  <c r="O356" i="1"/>
  <c r="M356" i="1"/>
  <c r="D356" i="1"/>
  <c r="C356" i="1"/>
  <c r="EU355" i="1"/>
  <c r="Q355" i="1"/>
  <c r="O355" i="1"/>
  <c r="M355" i="1"/>
  <c r="D355" i="1"/>
  <c r="C355" i="1"/>
  <c r="EU354" i="1"/>
  <c r="Q354" i="1"/>
  <c r="O354" i="1"/>
  <c r="M354" i="1"/>
  <c r="D354" i="1"/>
  <c r="C354" i="1"/>
  <c r="E354" i="1" s="1"/>
  <c r="EU353" i="1"/>
  <c r="Q353" i="1"/>
  <c r="O353" i="1"/>
  <c r="M353" i="1"/>
  <c r="D353" i="1"/>
  <c r="C353" i="1"/>
  <c r="EU352" i="1"/>
  <c r="Q352" i="1"/>
  <c r="O352" i="1"/>
  <c r="M352" i="1"/>
  <c r="E352" i="1"/>
  <c r="D352" i="1"/>
  <c r="C352" i="1"/>
  <c r="EU351" i="1"/>
  <c r="Q351" i="1"/>
  <c r="O351" i="1"/>
  <c r="M351" i="1"/>
  <c r="D351" i="1"/>
  <c r="C351" i="1"/>
  <c r="E351" i="1" s="1"/>
  <c r="EU350" i="1"/>
  <c r="Q350" i="1"/>
  <c r="O350" i="1"/>
  <c r="M350" i="1"/>
  <c r="D350" i="1"/>
  <c r="C350" i="1"/>
  <c r="EU349" i="1"/>
  <c r="Q349" i="1"/>
  <c r="O349" i="1"/>
  <c r="M349" i="1"/>
  <c r="D349" i="1"/>
  <c r="E349" i="1" s="1"/>
  <c r="C349" i="1"/>
  <c r="EU348" i="1"/>
  <c r="Q348" i="1"/>
  <c r="O348" i="1"/>
  <c r="M348" i="1"/>
  <c r="D348" i="1"/>
  <c r="C348" i="1"/>
  <c r="E348" i="1" s="1"/>
  <c r="EU347" i="1"/>
  <c r="Q347" i="1"/>
  <c r="O347" i="1"/>
  <c r="M347" i="1"/>
  <c r="D347" i="1"/>
  <c r="C347" i="1"/>
  <c r="EU346" i="1"/>
  <c r="Q346" i="1"/>
  <c r="O346" i="1"/>
  <c r="M346" i="1"/>
  <c r="D346" i="1"/>
  <c r="C346" i="1"/>
  <c r="EU345" i="1"/>
  <c r="Q345" i="1"/>
  <c r="O345" i="1"/>
  <c r="M345" i="1"/>
  <c r="D345" i="1"/>
  <c r="C345" i="1"/>
  <c r="EU344" i="1"/>
  <c r="Q344" i="1"/>
  <c r="O344" i="1"/>
  <c r="M344" i="1"/>
  <c r="D344" i="1"/>
  <c r="C344" i="1"/>
  <c r="E344" i="1" s="1"/>
  <c r="EU343" i="1"/>
  <c r="Q343" i="1"/>
  <c r="O343" i="1"/>
  <c r="M343" i="1"/>
  <c r="D343" i="1"/>
  <c r="C343" i="1"/>
  <c r="EU342" i="1"/>
  <c r="Q342" i="1"/>
  <c r="O342" i="1"/>
  <c r="M342" i="1"/>
  <c r="D342" i="1"/>
  <c r="C342" i="1"/>
  <c r="E342" i="1" s="1"/>
  <c r="EU341" i="1"/>
  <c r="Q341" i="1"/>
  <c r="O341" i="1"/>
  <c r="M341" i="1"/>
  <c r="D341" i="1"/>
  <c r="E341" i="1" s="1"/>
  <c r="C341" i="1"/>
  <c r="EU340" i="1"/>
  <c r="Q340" i="1"/>
  <c r="O340" i="1"/>
  <c r="M340" i="1"/>
  <c r="E340" i="1"/>
  <c r="D340" i="1"/>
  <c r="C340" i="1"/>
  <c r="EU339" i="1"/>
  <c r="Q339" i="1"/>
  <c r="O339" i="1"/>
  <c r="M339" i="1"/>
  <c r="D339" i="1"/>
  <c r="C339" i="1"/>
  <c r="E339" i="1" s="1"/>
  <c r="EU338" i="1"/>
  <c r="Q338" i="1"/>
  <c r="O338" i="1"/>
  <c r="M338" i="1"/>
  <c r="D338" i="1"/>
  <c r="C338" i="1"/>
  <c r="EU337" i="1"/>
  <c r="Q337" i="1"/>
  <c r="O337" i="1"/>
  <c r="M337" i="1"/>
  <c r="D337" i="1"/>
  <c r="E337" i="1" s="1"/>
  <c r="C337" i="1"/>
  <c r="EU336" i="1"/>
  <c r="Q336" i="1"/>
  <c r="O336" i="1"/>
  <c r="M336" i="1"/>
  <c r="D336" i="1"/>
  <c r="C336" i="1"/>
  <c r="E336" i="1" s="1"/>
  <c r="EU335" i="1"/>
  <c r="Q335" i="1"/>
  <c r="O335" i="1"/>
  <c r="M335" i="1"/>
  <c r="D335" i="1"/>
  <c r="C335" i="1"/>
  <c r="EU334" i="1"/>
  <c r="Q334" i="1"/>
  <c r="O334" i="1"/>
  <c r="M334" i="1"/>
  <c r="D334" i="1"/>
  <c r="C334" i="1"/>
  <c r="EU333" i="1"/>
  <c r="Q333" i="1"/>
  <c r="O333" i="1"/>
  <c r="M333" i="1"/>
  <c r="D333" i="1"/>
  <c r="C333" i="1"/>
  <c r="EU332" i="1"/>
  <c r="Q332" i="1"/>
  <c r="O332" i="1"/>
  <c r="M332" i="1"/>
  <c r="E332" i="1"/>
  <c r="D332" i="1"/>
  <c r="C332" i="1"/>
  <c r="EU331" i="1"/>
  <c r="Q331" i="1"/>
  <c r="O331" i="1"/>
  <c r="M331" i="1"/>
  <c r="D331" i="1"/>
  <c r="C331" i="1"/>
  <c r="E331" i="1" s="1"/>
  <c r="EU330" i="1"/>
  <c r="Q330" i="1"/>
  <c r="O330" i="1"/>
  <c r="M330" i="1"/>
  <c r="D330" i="1"/>
  <c r="C330" i="1"/>
  <c r="E330" i="1" s="1"/>
  <c r="EU329" i="1"/>
  <c r="Q329" i="1"/>
  <c r="O329" i="1"/>
  <c r="M329" i="1"/>
  <c r="D329" i="1"/>
  <c r="E329" i="1" s="1"/>
  <c r="C329" i="1"/>
  <c r="EU328" i="1"/>
  <c r="Q328" i="1"/>
  <c r="O328" i="1"/>
  <c r="M328" i="1"/>
  <c r="D328" i="1"/>
  <c r="C328" i="1"/>
  <c r="E328" i="1" s="1"/>
  <c r="EU327" i="1"/>
  <c r="Q327" i="1"/>
  <c r="O327" i="1"/>
  <c r="M327" i="1"/>
  <c r="D327" i="1"/>
  <c r="C327" i="1"/>
  <c r="EU326" i="1"/>
  <c r="Q326" i="1"/>
  <c r="O326" i="1"/>
  <c r="M326" i="1"/>
  <c r="D326" i="1"/>
  <c r="C326" i="1"/>
  <c r="EU325" i="1"/>
  <c r="Q325" i="1"/>
  <c r="O325" i="1"/>
  <c r="M325" i="1"/>
  <c r="D325" i="1"/>
  <c r="E325" i="1" s="1"/>
  <c r="C325" i="1"/>
  <c r="EU324" i="1"/>
  <c r="Q324" i="1"/>
  <c r="O324" i="1"/>
  <c r="M324" i="1"/>
  <c r="D324" i="1"/>
  <c r="C324" i="1"/>
  <c r="EU323" i="1"/>
  <c r="Q323" i="1"/>
  <c r="O323" i="1"/>
  <c r="M323" i="1"/>
  <c r="D323" i="1"/>
  <c r="C323" i="1"/>
  <c r="EU322" i="1"/>
  <c r="Q322" i="1"/>
  <c r="O322" i="1"/>
  <c r="M322" i="1"/>
  <c r="D322" i="1"/>
  <c r="C322" i="1"/>
  <c r="E322" i="1" s="1"/>
  <c r="EU321" i="1"/>
  <c r="Q321" i="1"/>
  <c r="O321" i="1"/>
  <c r="M321" i="1"/>
  <c r="D321" i="1"/>
  <c r="C321" i="1"/>
  <c r="EU320" i="1"/>
  <c r="Q320" i="1"/>
  <c r="O320" i="1"/>
  <c r="M320" i="1"/>
  <c r="E320" i="1"/>
  <c r="D320" i="1"/>
  <c r="C320" i="1"/>
  <c r="EU319" i="1"/>
  <c r="Q319" i="1"/>
  <c r="O319" i="1"/>
  <c r="M319" i="1"/>
  <c r="D319" i="1"/>
  <c r="C319" i="1"/>
  <c r="E319" i="1" s="1"/>
  <c r="EU318" i="1"/>
  <c r="Q318" i="1"/>
  <c r="O318" i="1"/>
  <c r="M318" i="1"/>
  <c r="D318" i="1"/>
  <c r="C318" i="1"/>
  <c r="EU317" i="1"/>
  <c r="Q317" i="1"/>
  <c r="O317" i="1"/>
  <c r="M317" i="1"/>
  <c r="D317" i="1"/>
  <c r="E317" i="1" s="1"/>
  <c r="C317" i="1"/>
  <c r="EU316" i="1"/>
  <c r="Q316" i="1"/>
  <c r="O316" i="1"/>
  <c r="M316" i="1"/>
  <c r="D316" i="1"/>
  <c r="C316" i="1"/>
  <c r="E316" i="1" s="1"/>
  <c r="EU315" i="1"/>
  <c r="Q315" i="1"/>
  <c r="O315" i="1"/>
  <c r="M315" i="1"/>
  <c r="D315" i="1"/>
  <c r="C315" i="1"/>
  <c r="EU314" i="1"/>
  <c r="Q314" i="1"/>
  <c r="O314" i="1"/>
  <c r="M314" i="1"/>
  <c r="D314" i="1"/>
  <c r="C314" i="1"/>
  <c r="E314" i="1" s="1"/>
  <c r="EU313" i="1"/>
  <c r="Q313" i="1"/>
  <c r="O313" i="1"/>
  <c r="M313" i="1"/>
  <c r="D313" i="1"/>
  <c r="C313" i="1"/>
  <c r="EU312" i="1"/>
  <c r="Q312" i="1"/>
  <c r="O312" i="1"/>
  <c r="M312" i="1"/>
  <c r="D312" i="1"/>
  <c r="C312" i="1"/>
  <c r="E312" i="1" s="1"/>
  <c r="EU311" i="1"/>
  <c r="Q311" i="1"/>
  <c r="O311" i="1"/>
  <c r="M311" i="1"/>
  <c r="D311" i="1"/>
  <c r="C311" i="1"/>
  <c r="E311" i="1" s="1"/>
  <c r="EU310" i="1"/>
  <c r="Q310" i="1"/>
  <c r="O310" i="1"/>
  <c r="M310" i="1"/>
  <c r="D310" i="1"/>
  <c r="C310" i="1"/>
  <c r="E310" i="1" s="1"/>
  <c r="EU309" i="1"/>
  <c r="Q309" i="1"/>
  <c r="O309" i="1"/>
  <c r="M309" i="1"/>
  <c r="D309" i="1"/>
  <c r="C309" i="1"/>
  <c r="EU308" i="1"/>
  <c r="Q308" i="1"/>
  <c r="O308" i="1"/>
  <c r="M308" i="1"/>
  <c r="E308" i="1"/>
  <c r="D308" i="1"/>
  <c r="C308" i="1"/>
  <c r="EU307" i="1"/>
  <c r="Q307" i="1"/>
  <c r="O307" i="1"/>
  <c r="M307" i="1"/>
  <c r="D307" i="1"/>
  <c r="C307" i="1"/>
  <c r="E307" i="1" s="1"/>
  <c r="EU306" i="1"/>
  <c r="Q306" i="1"/>
  <c r="O306" i="1"/>
  <c r="M306" i="1"/>
  <c r="D306" i="1"/>
  <c r="C306" i="1"/>
  <c r="EU305" i="1"/>
  <c r="Q305" i="1"/>
  <c r="O305" i="1"/>
  <c r="M305" i="1"/>
  <c r="D305" i="1"/>
  <c r="E305" i="1" s="1"/>
  <c r="C305" i="1"/>
  <c r="EU304" i="1"/>
  <c r="Q304" i="1"/>
  <c r="O304" i="1"/>
  <c r="M304" i="1"/>
  <c r="D304" i="1"/>
  <c r="C304" i="1"/>
  <c r="E304" i="1" s="1"/>
  <c r="EU303" i="1"/>
  <c r="Q303" i="1"/>
  <c r="O303" i="1"/>
  <c r="M303" i="1"/>
  <c r="D303" i="1"/>
  <c r="C303" i="1"/>
  <c r="EU302" i="1"/>
  <c r="Q302" i="1"/>
  <c r="O302" i="1"/>
  <c r="M302" i="1"/>
  <c r="D302" i="1"/>
  <c r="C302" i="1"/>
  <c r="E302" i="1" s="1"/>
  <c r="EU301" i="1"/>
  <c r="Q301" i="1"/>
  <c r="O301" i="1"/>
  <c r="M301" i="1"/>
  <c r="D301" i="1"/>
  <c r="C301" i="1"/>
  <c r="E301" i="1" s="1"/>
  <c r="EU300" i="1"/>
  <c r="Q300" i="1"/>
  <c r="O300" i="1"/>
  <c r="M300" i="1"/>
  <c r="E300" i="1"/>
  <c r="D300" i="1"/>
  <c r="C300" i="1"/>
  <c r="EU299" i="1"/>
  <c r="Q299" i="1"/>
  <c r="O299" i="1"/>
  <c r="M299" i="1"/>
  <c r="D299" i="1"/>
  <c r="C299" i="1"/>
  <c r="E299" i="1" s="1"/>
  <c r="EU298" i="1"/>
  <c r="Q298" i="1"/>
  <c r="O298" i="1"/>
  <c r="M298" i="1"/>
  <c r="D298" i="1"/>
  <c r="C298" i="1"/>
  <c r="E298" i="1" s="1"/>
  <c r="EU297" i="1"/>
  <c r="Q297" i="1"/>
  <c r="O297" i="1"/>
  <c r="M297" i="1"/>
  <c r="D297" i="1"/>
  <c r="C297" i="1"/>
  <c r="EU296" i="1"/>
  <c r="Q296" i="1"/>
  <c r="O296" i="1"/>
  <c r="M296" i="1"/>
  <c r="D296" i="1"/>
  <c r="C296" i="1"/>
  <c r="E296" i="1" s="1"/>
  <c r="EU295" i="1"/>
  <c r="Q295" i="1"/>
  <c r="O295" i="1"/>
  <c r="M295" i="1"/>
  <c r="D295" i="1"/>
  <c r="C295" i="1"/>
  <c r="EU294" i="1"/>
  <c r="Q294" i="1"/>
  <c r="O294" i="1"/>
  <c r="M294" i="1"/>
  <c r="D294" i="1"/>
  <c r="C294" i="1"/>
  <c r="E294" i="1" s="1"/>
  <c r="EU293" i="1"/>
  <c r="Q293" i="1"/>
  <c r="O293" i="1"/>
  <c r="M293" i="1"/>
  <c r="D293" i="1"/>
  <c r="C293" i="1"/>
  <c r="EU292" i="1"/>
  <c r="Q292" i="1"/>
  <c r="O292" i="1"/>
  <c r="M292" i="1"/>
  <c r="D292" i="1"/>
  <c r="C292" i="1"/>
  <c r="EU291" i="1"/>
  <c r="Q291" i="1"/>
  <c r="O291" i="1"/>
  <c r="M291" i="1"/>
  <c r="D291" i="1"/>
  <c r="C291" i="1"/>
  <c r="E291" i="1" s="1"/>
  <c r="EU290" i="1"/>
  <c r="Q290" i="1"/>
  <c r="O290" i="1"/>
  <c r="M290" i="1"/>
  <c r="D290" i="1"/>
  <c r="C290" i="1"/>
  <c r="E290" i="1" s="1"/>
  <c r="EU289" i="1"/>
  <c r="Q289" i="1"/>
  <c r="O289" i="1"/>
  <c r="M289" i="1"/>
  <c r="D289" i="1"/>
  <c r="C289" i="1"/>
  <c r="EU288" i="1"/>
  <c r="Q288" i="1"/>
  <c r="O288" i="1"/>
  <c r="M288" i="1"/>
  <c r="D288" i="1"/>
  <c r="C288" i="1"/>
  <c r="E288" i="1" s="1"/>
  <c r="EU287" i="1"/>
  <c r="Q287" i="1"/>
  <c r="O287" i="1"/>
  <c r="M287" i="1"/>
  <c r="D287" i="1"/>
  <c r="C287" i="1"/>
  <c r="E287" i="1" s="1"/>
  <c r="EU286" i="1"/>
  <c r="Q286" i="1"/>
  <c r="O286" i="1"/>
  <c r="M286" i="1"/>
  <c r="D286" i="1"/>
  <c r="C286" i="1"/>
  <c r="EU285" i="1"/>
  <c r="Q285" i="1"/>
  <c r="O285" i="1"/>
  <c r="M285" i="1"/>
  <c r="D285" i="1"/>
  <c r="C285" i="1"/>
  <c r="E285" i="1" s="1"/>
  <c r="EU284" i="1"/>
  <c r="Q284" i="1"/>
  <c r="O284" i="1"/>
  <c r="M284" i="1"/>
  <c r="D284" i="1"/>
  <c r="C284" i="1"/>
  <c r="E284" i="1" s="1"/>
  <c r="EU283" i="1"/>
  <c r="Q283" i="1"/>
  <c r="O283" i="1"/>
  <c r="M283" i="1"/>
  <c r="D283" i="1"/>
  <c r="C283" i="1"/>
  <c r="EU282" i="1"/>
  <c r="Q282" i="1"/>
  <c r="O282" i="1"/>
  <c r="M282" i="1"/>
  <c r="D282" i="1"/>
  <c r="C282" i="1"/>
  <c r="E282" i="1" s="1"/>
  <c r="EU281" i="1"/>
  <c r="Q281" i="1"/>
  <c r="O281" i="1"/>
  <c r="M281" i="1"/>
  <c r="D281" i="1"/>
  <c r="C281" i="1"/>
  <c r="E281" i="1" s="1"/>
  <c r="EU280" i="1"/>
  <c r="Q280" i="1"/>
  <c r="O280" i="1"/>
  <c r="M280" i="1"/>
  <c r="E280" i="1"/>
  <c r="D280" i="1"/>
  <c r="C280" i="1"/>
  <c r="EU279" i="1"/>
  <c r="Q279" i="1"/>
  <c r="O279" i="1"/>
  <c r="M279" i="1"/>
  <c r="D279" i="1"/>
  <c r="C279" i="1"/>
  <c r="E279" i="1" s="1"/>
  <c r="EU278" i="1"/>
  <c r="Q278" i="1"/>
  <c r="O278" i="1"/>
  <c r="M278" i="1"/>
  <c r="D278" i="1"/>
  <c r="C278" i="1"/>
  <c r="E278" i="1" s="1"/>
  <c r="EU277" i="1"/>
  <c r="Q277" i="1"/>
  <c r="O277" i="1"/>
  <c r="M277" i="1"/>
  <c r="E277" i="1"/>
  <c r="D277" i="1"/>
  <c r="C277" i="1"/>
  <c r="EU276" i="1"/>
  <c r="Q276" i="1"/>
  <c r="O276" i="1"/>
  <c r="M276" i="1"/>
  <c r="D276" i="1"/>
  <c r="E276" i="1" s="1"/>
  <c r="C276" i="1"/>
  <c r="EU275" i="1"/>
  <c r="Q275" i="1"/>
  <c r="O275" i="1"/>
  <c r="M275" i="1"/>
  <c r="D275" i="1"/>
  <c r="C275" i="1"/>
  <c r="EU274" i="1"/>
  <c r="Q274" i="1"/>
  <c r="O274" i="1"/>
  <c r="M274" i="1"/>
  <c r="D274" i="1"/>
  <c r="C274" i="1"/>
  <c r="E274" i="1" s="1"/>
  <c r="EU273" i="1"/>
  <c r="Q273" i="1"/>
  <c r="O273" i="1"/>
  <c r="M273" i="1"/>
  <c r="D273" i="1"/>
  <c r="E273" i="1" s="1"/>
  <c r="C273" i="1"/>
  <c r="EU272" i="1"/>
  <c r="Q272" i="1"/>
  <c r="O272" i="1"/>
  <c r="M272" i="1"/>
  <c r="D272" i="1"/>
  <c r="C272" i="1"/>
  <c r="E272" i="1" s="1"/>
  <c r="EU271" i="1"/>
  <c r="Q271" i="1"/>
  <c r="O271" i="1"/>
  <c r="M271" i="1"/>
  <c r="D271" i="1"/>
  <c r="C271" i="1"/>
  <c r="EU270" i="1"/>
  <c r="Q270" i="1"/>
  <c r="O270" i="1"/>
  <c r="M270" i="1"/>
  <c r="D270" i="1"/>
  <c r="C270" i="1"/>
  <c r="E270" i="1" s="1"/>
  <c r="EU269" i="1"/>
  <c r="Q269" i="1"/>
  <c r="O269" i="1"/>
  <c r="M269" i="1"/>
  <c r="D269" i="1"/>
  <c r="C269" i="1"/>
  <c r="E269" i="1" s="1"/>
  <c r="EU268" i="1"/>
  <c r="Q268" i="1"/>
  <c r="O268" i="1"/>
  <c r="M268" i="1"/>
  <c r="D268" i="1"/>
  <c r="C268" i="1"/>
  <c r="E268" i="1" s="1"/>
  <c r="EU267" i="1"/>
  <c r="Q267" i="1"/>
  <c r="O267" i="1"/>
  <c r="M267" i="1"/>
  <c r="D267" i="1"/>
  <c r="C267" i="1"/>
  <c r="EU266" i="1"/>
  <c r="Q266" i="1"/>
  <c r="O266" i="1"/>
  <c r="M266" i="1"/>
  <c r="D266" i="1"/>
  <c r="C266" i="1"/>
  <c r="EU265" i="1"/>
  <c r="Q265" i="1"/>
  <c r="O265" i="1"/>
  <c r="M265" i="1"/>
  <c r="D265" i="1"/>
  <c r="C265" i="1"/>
  <c r="E265" i="1" s="1"/>
  <c r="EU264" i="1"/>
  <c r="Q264" i="1"/>
  <c r="O264" i="1"/>
  <c r="M264" i="1"/>
  <c r="E264" i="1"/>
  <c r="D264" i="1"/>
  <c r="C264" i="1"/>
  <c r="EU263" i="1"/>
  <c r="Q263" i="1"/>
  <c r="O263" i="1"/>
  <c r="M263" i="1"/>
  <c r="D263" i="1"/>
  <c r="C263" i="1"/>
  <c r="E263" i="1" s="1"/>
  <c r="EU262" i="1"/>
  <c r="Q262" i="1"/>
  <c r="O262" i="1"/>
  <c r="M262" i="1"/>
  <c r="D262" i="1"/>
  <c r="C262" i="1"/>
  <c r="EU261" i="1"/>
  <c r="Q261" i="1"/>
  <c r="O261" i="1"/>
  <c r="M261" i="1"/>
  <c r="D261" i="1"/>
  <c r="C261" i="1"/>
  <c r="E261" i="1" s="1"/>
  <c r="EU260" i="1"/>
  <c r="Q260" i="1"/>
  <c r="O260" i="1"/>
  <c r="M260" i="1"/>
  <c r="D260" i="1"/>
  <c r="E260" i="1" s="1"/>
  <c r="C260" i="1"/>
  <c r="EU259" i="1"/>
  <c r="Q259" i="1"/>
  <c r="O259" i="1"/>
  <c r="M259" i="1"/>
  <c r="D259" i="1"/>
  <c r="C259" i="1"/>
  <c r="EU258" i="1"/>
  <c r="Q258" i="1"/>
  <c r="O258" i="1"/>
  <c r="M258" i="1"/>
  <c r="D258" i="1"/>
  <c r="C258" i="1"/>
  <c r="E258" i="1" s="1"/>
  <c r="EU257" i="1"/>
  <c r="Q257" i="1"/>
  <c r="O257" i="1"/>
  <c r="M257" i="1"/>
  <c r="E257" i="1"/>
  <c r="D257" i="1"/>
  <c r="C257" i="1"/>
  <c r="EU256" i="1"/>
  <c r="Q256" i="1"/>
  <c r="O256" i="1"/>
  <c r="M256" i="1"/>
  <c r="D256" i="1"/>
  <c r="C256" i="1"/>
  <c r="E256" i="1" s="1"/>
  <c r="EU255" i="1"/>
  <c r="Q255" i="1"/>
  <c r="O255" i="1"/>
  <c r="M255" i="1"/>
  <c r="D255" i="1"/>
  <c r="C255" i="1"/>
  <c r="EU254" i="1"/>
  <c r="Q254" i="1"/>
  <c r="O254" i="1"/>
  <c r="M254" i="1"/>
  <c r="D254" i="1"/>
  <c r="C254" i="1"/>
  <c r="E254" i="1" s="1"/>
  <c r="EU253" i="1"/>
  <c r="Q253" i="1"/>
  <c r="O253" i="1"/>
  <c r="M253" i="1"/>
  <c r="D253" i="1"/>
  <c r="C253" i="1"/>
  <c r="E253" i="1" s="1"/>
  <c r="EU252" i="1"/>
  <c r="Q252" i="1"/>
  <c r="O252" i="1"/>
  <c r="M252" i="1"/>
  <c r="D252" i="1"/>
  <c r="C252" i="1"/>
  <c r="E252" i="1" s="1"/>
  <c r="EU251" i="1"/>
  <c r="Q251" i="1"/>
  <c r="O251" i="1"/>
  <c r="M251" i="1"/>
  <c r="D251" i="1"/>
  <c r="C251" i="1"/>
  <c r="EU250" i="1"/>
  <c r="Q250" i="1"/>
  <c r="O250" i="1"/>
  <c r="M250" i="1"/>
  <c r="D250" i="1"/>
  <c r="C250" i="1"/>
  <c r="EU249" i="1"/>
  <c r="Q249" i="1"/>
  <c r="O249" i="1"/>
  <c r="M249" i="1"/>
  <c r="D249" i="1"/>
  <c r="C249" i="1"/>
  <c r="E249" i="1" s="1"/>
  <c r="EU248" i="1"/>
  <c r="Q248" i="1"/>
  <c r="O248" i="1"/>
  <c r="M248" i="1"/>
  <c r="E248" i="1"/>
  <c r="D248" i="1"/>
  <c r="C248" i="1"/>
  <c r="EU247" i="1"/>
  <c r="Q247" i="1"/>
  <c r="O247" i="1"/>
  <c r="M247" i="1"/>
  <c r="D247" i="1"/>
  <c r="C247" i="1"/>
  <c r="E247" i="1" s="1"/>
  <c r="EU246" i="1"/>
  <c r="Q246" i="1"/>
  <c r="O246" i="1"/>
  <c r="M246" i="1"/>
  <c r="D246" i="1"/>
  <c r="C246" i="1"/>
  <c r="EU245" i="1"/>
  <c r="Q245" i="1"/>
  <c r="O245" i="1"/>
  <c r="M245" i="1"/>
  <c r="D245" i="1"/>
  <c r="C245" i="1"/>
  <c r="E245" i="1" s="1"/>
  <c r="EU244" i="1"/>
  <c r="Q244" i="1"/>
  <c r="O244" i="1"/>
  <c r="M244" i="1"/>
  <c r="D244" i="1"/>
  <c r="E244" i="1" s="1"/>
  <c r="C244" i="1"/>
  <c r="EU243" i="1"/>
  <c r="Q243" i="1"/>
  <c r="O243" i="1"/>
  <c r="M243" i="1"/>
  <c r="D243" i="1"/>
  <c r="C243" i="1"/>
  <c r="EU242" i="1"/>
  <c r="Q242" i="1"/>
  <c r="O242" i="1"/>
  <c r="M242" i="1"/>
  <c r="D242" i="1"/>
  <c r="C242" i="1"/>
  <c r="E242" i="1" s="1"/>
  <c r="EU241" i="1"/>
  <c r="Q241" i="1"/>
  <c r="O241" i="1"/>
  <c r="M241" i="1"/>
  <c r="E241" i="1"/>
  <c r="D241" i="1"/>
  <c r="C241" i="1"/>
  <c r="EU240" i="1"/>
  <c r="Q240" i="1"/>
  <c r="O240" i="1"/>
  <c r="M240" i="1"/>
  <c r="D240" i="1"/>
  <c r="C240" i="1"/>
  <c r="E240" i="1" s="1"/>
  <c r="EU239" i="1"/>
  <c r="Q239" i="1"/>
  <c r="O239" i="1"/>
  <c r="M239" i="1"/>
  <c r="D239" i="1"/>
  <c r="C239" i="1"/>
  <c r="EU238" i="1"/>
  <c r="Q238" i="1"/>
  <c r="O238" i="1"/>
  <c r="M238" i="1"/>
  <c r="D238" i="1"/>
  <c r="C238" i="1"/>
  <c r="E238" i="1" s="1"/>
  <c r="EU237" i="1"/>
  <c r="Q237" i="1"/>
  <c r="O237" i="1"/>
  <c r="M237" i="1"/>
  <c r="D237" i="1"/>
  <c r="C237" i="1"/>
  <c r="E237" i="1" s="1"/>
  <c r="EU236" i="1"/>
  <c r="Q236" i="1"/>
  <c r="O236" i="1"/>
  <c r="M236" i="1"/>
  <c r="D236" i="1"/>
  <c r="C236" i="1"/>
  <c r="E236" i="1" s="1"/>
  <c r="EU235" i="1"/>
  <c r="Q235" i="1"/>
  <c r="O235" i="1"/>
  <c r="M235" i="1"/>
  <c r="D235" i="1"/>
  <c r="C235" i="1"/>
  <c r="EU234" i="1"/>
  <c r="Q234" i="1"/>
  <c r="O234" i="1"/>
  <c r="M234" i="1"/>
  <c r="D234" i="1"/>
  <c r="C234" i="1"/>
  <c r="EU233" i="1"/>
  <c r="Q233" i="1"/>
  <c r="O233" i="1"/>
  <c r="M233" i="1"/>
  <c r="D233" i="1"/>
  <c r="C233" i="1"/>
  <c r="E233" i="1" s="1"/>
  <c r="EU232" i="1"/>
  <c r="Q232" i="1"/>
  <c r="O232" i="1"/>
  <c r="M232" i="1"/>
  <c r="E232" i="1"/>
  <c r="D232" i="1"/>
  <c r="C232" i="1"/>
  <c r="EU231" i="1"/>
  <c r="Q231" i="1"/>
  <c r="O231" i="1"/>
  <c r="M231" i="1"/>
  <c r="D231" i="1"/>
  <c r="C231" i="1"/>
  <c r="E231" i="1" s="1"/>
  <c r="EU230" i="1"/>
  <c r="Q230" i="1"/>
  <c r="O230" i="1"/>
  <c r="M230" i="1"/>
  <c r="D230" i="1"/>
  <c r="C230" i="1"/>
  <c r="EU229" i="1"/>
  <c r="Q229" i="1"/>
  <c r="O229" i="1"/>
  <c r="M229" i="1"/>
  <c r="D229" i="1"/>
  <c r="C229" i="1"/>
  <c r="E229" i="1" s="1"/>
  <c r="EU228" i="1"/>
  <c r="Q228" i="1"/>
  <c r="O228" i="1"/>
  <c r="M228" i="1"/>
  <c r="D228" i="1"/>
  <c r="E228" i="1" s="1"/>
  <c r="C228" i="1"/>
  <c r="EU227" i="1"/>
  <c r="Q227" i="1"/>
  <c r="O227" i="1"/>
  <c r="M227" i="1"/>
  <c r="D227" i="1"/>
  <c r="C227" i="1"/>
  <c r="EU226" i="1"/>
  <c r="Q226" i="1"/>
  <c r="O226" i="1"/>
  <c r="M226" i="1"/>
  <c r="D226" i="1"/>
  <c r="C226" i="1"/>
  <c r="E226" i="1" s="1"/>
  <c r="EU225" i="1"/>
  <c r="Q225" i="1"/>
  <c r="O225" i="1"/>
  <c r="M225" i="1"/>
  <c r="E225" i="1"/>
  <c r="D225" i="1"/>
  <c r="C225" i="1"/>
  <c r="EU224" i="1"/>
  <c r="Q224" i="1"/>
  <c r="O224" i="1"/>
  <c r="M224" i="1"/>
  <c r="D224" i="1"/>
  <c r="C224" i="1"/>
  <c r="E224" i="1" s="1"/>
  <c r="EU223" i="1"/>
  <c r="Q223" i="1"/>
  <c r="O223" i="1"/>
  <c r="M223" i="1"/>
  <c r="D223" i="1"/>
  <c r="C223" i="1"/>
  <c r="EU222" i="1"/>
  <c r="Q222" i="1"/>
  <c r="O222" i="1"/>
  <c r="M222" i="1"/>
  <c r="D222" i="1"/>
  <c r="C222" i="1"/>
  <c r="E222" i="1" s="1"/>
  <c r="EU221" i="1"/>
  <c r="Q221" i="1"/>
  <c r="O221" i="1"/>
  <c r="M221" i="1"/>
  <c r="D221" i="1"/>
  <c r="C221" i="1"/>
  <c r="E221" i="1" s="1"/>
  <c r="EU220" i="1"/>
  <c r="Q220" i="1"/>
  <c r="O220" i="1"/>
  <c r="M220" i="1"/>
  <c r="D220" i="1"/>
  <c r="C220" i="1"/>
  <c r="E220" i="1" s="1"/>
  <c r="EU219" i="1"/>
  <c r="Q219" i="1"/>
  <c r="O219" i="1"/>
  <c r="M219" i="1"/>
  <c r="D219" i="1"/>
  <c r="C219" i="1"/>
  <c r="EU218" i="1"/>
  <c r="Q218" i="1"/>
  <c r="O218" i="1"/>
  <c r="M218" i="1"/>
  <c r="D218" i="1"/>
  <c r="C218" i="1"/>
  <c r="EU217" i="1"/>
  <c r="Q217" i="1"/>
  <c r="O217" i="1"/>
  <c r="M217" i="1"/>
  <c r="D217" i="1"/>
  <c r="C217" i="1"/>
  <c r="E217" i="1" s="1"/>
  <c r="EU216" i="1"/>
  <c r="Q216" i="1"/>
  <c r="O216" i="1"/>
  <c r="M216" i="1"/>
  <c r="E216" i="1"/>
  <c r="D216" i="1"/>
  <c r="C216" i="1"/>
  <c r="EU215" i="1"/>
  <c r="Q215" i="1"/>
  <c r="O215" i="1"/>
  <c r="M215" i="1"/>
  <c r="D215" i="1"/>
  <c r="C215" i="1"/>
  <c r="E215" i="1" s="1"/>
  <c r="EU214" i="1"/>
  <c r="Q214" i="1"/>
  <c r="O214" i="1"/>
  <c r="M214" i="1"/>
  <c r="D214" i="1"/>
  <c r="C214" i="1"/>
  <c r="EU213" i="1"/>
  <c r="Q213" i="1"/>
  <c r="O213" i="1"/>
  <c r="M213" i="1"/>
  <c r="D213" i="1"/>
  <c r="C213" i="1"/>
  <c r="E213" i="1" s="1"/>
  <c r="EU212" i="1"/>
  <c r="Q212" i="1"/>
  <c r="O212" i="1"/>
  <c r="M212" i="1"/>
  <c r="D212" i="1"/>
  <c r="E212" i="1" s="1"/>
  <c r="C212" i="1"/>
  <c r="EU211" i="1"/>
  <c r="Q211" i="1"/>
  <c r="O211" i="1"/>
  <c r="M211" i="1"/>
  <c r="D211" i="1"/>
  <c r="C211" i="1"/>
  <c r="EU210" i="1"/>
  <c r="Q210" i="1"/>
  <c r="O210" i="1"/>
  <c r="M210" i="1"/>
  <c r="D210" i="1"/>
  <c r="C210" i="1"/>
  <c r="E210" i="1" s="1"/>
  <c r="EU209" i="1"/>
  <c r="Q209" i="1"/>
  <c r="O209" i="1"/>
  <c r="M209" i="1"/>
  <c r="E209" i="1"/>
  <c r="D209" i="1"/>
  <c r="C209" i="1"/>
  <c r="EU208" i="1"/>
  <c r="Q208" i="1"/>
  <c r="O208" i="1"/>
  <c r="M208" i="1"/>
  <c r="D208" i="1"/>
  <c r="C208" i="1"/>
  <c r="E208" i="1" s="1"/>
  <c r="EU207" i="1"/>
  <c r="Q207" i="1"/>
  <c r="O207" i="1"/>
  <c r="M207" i="1"/>
  <c r="D207" i="1"/>
  <c r="C207" i="1"/>
  <c r="EU206" i="1"/>
  <c r="Q206" i="1"/>
  <c r="O206" i="1"/>
  <c r="M206" i="1"/>
  <c r="D206" i="1"/>
  <c r="C206" i="1"/>
  <c r="E206" i="1" s="1"/>
  <c r="EU205" i="1"/>
  <c r="Q205" i="1"/>
  <c r="O205" i="1"/>
  <c r="M205" i="1"/>
  <c r="D205" i="1"/>
  <c r="C205" i="1"/>
  <c r="E205" i="1" s="1"/>
  <c r="EU204" i="1"/>
  <c r="Q204" i="1"/>
  <c r="O204" i="1"/>
  <c r="M204" i="1"/>
  <c r="D204" i="1"/>
  <c r="C204" i="1"/>
  <c r="E204" i="1" s="1"/>
  <c r="EU203" i="1"/>
  <c r="Q203" i="1"/>
  <c r="O203" i="1"/>
  <c r="M203" i="1"/>
  <c r="D203" i="1"/>
  <c r="C203" i="1"/>
  <c r="EU202" i="1"/>
  <c r="Q202" i="1"/>
  <c r="O202" i="1"/>
  <c r="M202" i="1"/>
  <c r="D202" i="1"/>
  <c r="C202" i="1"/>
  <c r="EU201" i="1"/>
  <c r="Q201" i="1"/>
  <c r="O201" i="1"/>
  <c r="M201" i="1"/>
  <c r="D201" i="1"/>
  <c r="C201" i="1"/>
  <c r="E201" i="1" s="1"/>
  <c r="EU200" i="1"/>
  <c r="Q200" i="1"/>
  <c r="O200" i="1"/>
  <c r="M200" i="1"/>
  <c r="E200" i="1"/>
  <c r="D200" i="1"/>
  <c r="C200" i="1"/>
  <c r="EU199" i="1"/>
  <c r="Q199" i="1"/>
  <c r="O199" i="1"/>
  <c r="M199" i="1"/>
  <c r="D199" i="1"/>
  <c r="C199" i="1"/>
  <c r="E199" i="1" s="1"/>
  <c r="EU198" i="1"/>
  <c r="Q198" i="1"/>
  <c r="O198" i="1"/>
  <c r="M198" i="1"/>
  <c r="D198" i="1"/>
  <c r="C198" i="1"/>
  <c r="EU197" i="1"/>
  <c r="Q197" i="1"/>
  <c r="O197" i="1"/>
  <c r="M197" i="1"/>
  <c r="D197" i="1"/>
  <c r="C197" i="1"/>
  <c r="E197" i="1" s="1"/>
  <c r="EU196" i="1"/>
  <c r="Q196" i="1"/>
  <c r="O196" i="1"/>
  <c r="M196" i="1"/>
  <c r="D196" i="1"/>
  <c r="E196" i="1" s="1"/>
  <c r="C196" i="1"/>
  <c r="EU195" i="1"/>
  <c r="Q195" i="1"/>
  <c r="O195" i="1"/>
  <c r="M195" i="1"/>
  <c r="D195" i="1"/>
  <c r="C195" i="1"/>
  <c r="E195" i="1" s="1"/>
  <c r="EU194" i="1"/>
  <c r="Q194" i="1"/>
  <c r="O194" i="1"/>
  <c r="M194" i="1"/>
  <c r="D194" i="1"/>
  <c r="C194" i="1"/>
  <c r="E194" i="1" s="1"/>
  <c r="EU193" i="1"/>
  <c r="Q193" i="1"/>
  <c r="O193" i="1"/>
  <c r="M193" i="1"/>
  <c r="E193" i="1"/>
  <c r="D193" i="1"/>
  <c r="C193" i="1"/>
  <c r="EU192" i="1"/>
  <c r="Q192" i="1"/>
  <c r="O192" i="1"/>
  <c r="M192" i="1"/>
  <c r="D192" i="1"/>
  <c r="C192" i="1"/>
  <c r="E192" i="1" s="1"/>
  <c r="EU191" i="1"/>
  <c r="Q191" i="1"/>
  <c r="O191" i="1"/>
  <c r="M191" i="1"/>
  <c r="D191" i="1"/>
  <c r="C191" i="1"/>
  <c r="EU190" i="1"/>
  <c r="Q190" i="1"/>
  <c r="O190" i="1"/>
  <c r="M190" i="1"/>
  <c r="D190" i="1"/>
  <c r="C190" i="1"/>
  <c r="E190" i="1" s="1"/>
  <c r="EU189" i="1"/>
  <c r="Q189" i="1"/>
  <c r="O189" i="1"/>
  <c r="M189" i="1"/>
  <c r="D189" i="1"/>
  <c r="C189" i="1"/>
  <c r="E189" i="1" s="1"/>
  <c r="EU188" i="1"/>
  <c r="Q188" i="1"/>
  <c r="O188" i="1"/>
  <c r="M188" i="1"/>
  <c r="D188" i="1"/>
  <c r="C188" i="1"/>
  <c r="E188" i="1" s="1"/>
  <c r="EU187" i="1"/>
  <c r="Q187" i="1"/>
  <c r="O187" i="1"/>
  <c r="M187" i="1"/>
  <c r="D187" i="1"/>
  <c r="C187" i="1"/>
  <c r="EU186" i="1"/>
  <c r="Q186" i="1"/>
  <c r="O186" i="1"/>
  <c r="M186" i="1"/>
  <c r="D186" i="1"/>
  <c r="C186" i="1"/>
  <c r="EU185" i="1"/>
  <c r="Q185" i="1"/>
  <c r="O185" i="1"/>
  <c r="M185" i="1"/>
  <c r="D185" i="1"/>
  <c r="C185" i="1"/>
  <c r="E185" i="1" s="1"/>
  <c r="EU184" i="1"/>
  <c r="Q184" i="1"/>
  <c r="O184" i="1"/>
  <c r="M184" i="1"/>
  <c r="E184" i="1"/>
  <c r="D184" i="1"/>
  <c r="C184" i="1"/>
  <c r="EU183" i="1"/>
  <c r="Q183" i="1"/>
  <c r="O183" i="1"/>
  <c r="M183" i="1"/>
  <c r="D183" i="1"/>
  <c r="C183" i="1"/>
  <c r="E183" i="1" s="1"/>
  <c r="EU182" i="1"/>
  <c r="Q182" i="1"/>
  <c r="O182" i="1"/>
  <c r="M182" i="1"/>
  <c r="D182" i="1"/>
  <c r="C182" i="1"/>
  <c r="EU181" i="1"/>
  <c r="Q181" i="1"/>
  <c r="O181" i="1"/>
  <c r="M181" i="1"/>
  <c r="D181" i="1"/>
  <c r="C181" i="1"/>
  <c r="E181" i="1" s="1"/>
  <c r="EU180" i="1"/>
  <c r="Q180" i="1"/>
  <c r="O180" i="1"/>
  <c r="M180" i="1"/>
  <c r="D180" i="1"/>
  <c r="E180" i="1" s="1"/>
  <c r="C180" i="1"/>
  <c r="EU179" i="1"/>
  <c r="Q179" i="1"/>
  <c r="O179" i="1"/>
  <c r="M179" i="1"/>
  <c r="D179" i="1"/>
  <c r="C179" i="1"/>
  <c r="E179" i="1" s="1"/>
  <c r="EU178" i="1"/>
  <c r="Q178" i="1"/>
  <c r="O178" i="1"/>
  <c r="M178" i="1"/>
  <c r="D178" i="1"/>
  <c r="C178" i="1"/>
  <c r="E178" i="1" s="1"/>
  <c r="EU177" i="1"/>
  <c r="Q177" i="1"/>
  <c r="O177" i="1"/>
  <c r="M177" i="1"/>
  <c r="E177" i="1"/>
  <c r="D177" i="1"/>
  <c r="C177" i="1"/>
  <c r="EU176" i="1"/>
  <c r="Q176" i="1"/>
  <c r="O176" i="1"/>
  <c r="M176" i="1"/>
  <c r="D176" i="1"/>
  <c r="C176" i="1"/>
  <c r="E176" i="1" s="1"/>
  <c r="EU175" i="1"/>
  <c r="Q175" i="1"/>
  <c r="O175" i="1"/>
  <c r="M175" i="1"/>
  <c r="D175" i="1"/>
  <c r="C175" i="1"/>
  <c r="EU174" i="1"/>
  <c r="Q174" i="1"/>
  <c r="O174" i="1"/>
  <c r="M174" i="1"/>
  <c r="D174" i="1"/>
  <c r="C174" i="1"/>
  <c r="E174" i="1" s="1"/>
  <c r="EU173" i="1"/>
  <c r="Q173" i="1"/>
  <c r="O173" i="1"/>
  <c r="M173" i="1"/>
  <c r="D173" i="1"/>
  <c r="C173" i="1"/>
  <c r="E173" i="1" s="1"/>
  <c r="EU172" i="1"/>
  <c r="Q172" i="1"/>
  <c r="O172" i="1"/>
  <c r="M172" i="1"/>
  <c r="D172" i="1"/>
  <c r="C172" i="1"/>
  <c r="E172" i="1" s="1"/>
  <c r="EU171" i="1"/>
  <c r="Q171" i="1"/>
  <c r="O171" i="1"/>
  <c r="M171" i="1"/>
  <c r="D171" i="1"/>
  <c r="C171" i="1"/>
  <c r="EU170" i="1"/>
  <c r="Q170" i="1"/>
  <c r="O170" i="1"/>
  <c r="M170" i="1"/>
  <c r="D170" i="1"/>
  <c r="C170" i="1"/>
  <c r="EU169" i="1"/>
  <c r="Q169" i="1"/>
  <c r="O169" i="1"/>
  <c r="M169" i="1"/>
  <c r="D169" i="1"/>
  <c r="C169" i="1"/>
  <c r="E169" i="1" s="1"/>
  <c r="EU168" i="1"/>
  <c r="Q168" i="1"/>
  <c r="O168" i="1"/>
  <c r="M168" i="1"/>
  <c r="E168" i="1"/>
  <c r="D168" i="1"/>
  <c r="C168" i="1"/>
  <c r="EU167" i="1"/>
  <c r="Q167" i="1"/>
  <c r="O167" i="1"/>
  <c r="M167" i="1"/>
  <c r="D167" i="1"/>
  <c r="C167" i="1"/>
  <c r="E167" i="1" s="1"/>
  <c r="EU166" i="1"/>
  <c r="Q166" i="1"/>
  <c r="O166" i="1"/>
  <c r="M166" i="1"/>
  <c r="D166" i="1"/>
  <c r="C166" i="1"/>
  <c r="EU165" i="1"/>
  <c r="Q165" i="1"/>
  <c r="O165" i="1"/>
  <c r="M165" i="1"/>
  <c r="D165" i="1"/>
  <c r="C165" i="1"/>
  <c r="E165" i="1" s="1"/>
  <c r="EU164" i="1"/>
  <c r="Q164" i="1"/>
  <c r="O164" i="1"/>
  <c r="M164" i="1"/>
  <c r="D164" i="1"/>
  <c r="E164" i="1" s="1"/>
  <c r="C164" i="1"/>
  <c r="EU163" i="1"/>
  <c r="Q163" i="1"/>
  <c r="O163" i="1"/>
  <c r="M163" i="1"/>
  <c r="D163" i="1"/>
  <c r="C163" i="1"/>
  <c r="E163" i="1" s="1"/>
  <c r="EU162" i="1"/>
  <c r="Q162" i="1"/>
  <c r="O162" i="1"/>
  <c r="M162" i="1"/>
  <c r="D162" i="1"/>
  <c r="C162" i="1"/>
  <c r="EU161" i="1"/>
  <c r="Q161" i="1"/>
  <c r="O161" i="1"/>
  <c r="M161" i="1"/>
  <c r="D161" i="1"/>
  <c r="C161" i="1"/>
  <c r="E161" i="1" s="1"/>
  <c r="EU160" i="1"/>
  <c r="Q160" i="1"/>
  <c r="O160" i="1"/>
  <c r="M160" i="1"/>
  <c r="E160" i="1"/>
  <c r="D160" i="1"/>
  <c r="C160" i="1"/>
  <c r="EU159" i="1"/>
  <c r="Q159" i="1"/>
  <c r="O159" i="1"/>
  <c r="M159" i="1"/>
  <c r="D159" i="1"/>
  <c r="C159" i="1"/>
  <c r="E159" i="1" s="1"/>
  <c r="EU158" i="1"/>
  <c r="Q158" i="1"/>
  <c r="O158" i="1"/>
  <c r="M158" i="1"/>
  <c r="D158" i="1"/>
  <c r="C158" i="1"/>
  <c r="E158" i="1" s="1"/>
  <c r="EU157" i="1"/>
  <c r="Q157" i="1"/>
  <c r="O157" i="1"/>
  <c r="M157" i="1"/>
  <c r="E157" i="1"/>
  <c r="D157" i="1"/>
  <c r="C157" i="1"/>
  <c r="EU156" i="1"/>
  <c r="Q156" i="1"/>
  <c r="O156" i="1"/>
  <c r="M156" i="1"/>
  <c r="D156" i="1"/>
  <c r="C156" i="1"/>
  <c r="E156" i="1" s="1"/>
  <c r="EU155" i="1"/>
  <c r="Q155" i="1"/>
  <c r="O155" i="1"/>
  <c r="M155" i="1"/>
  <c r="D155" i="1"/>
  <c r="C155" i="1"/>
  <c r="E155" i="1" s="1"/>
  <c r="EU154" i="1"/>
  <c r="Q154" i="1"/>
  <c r="O154" i="1"/>
  <c r="M154" i="1"/>
  <c r="D154" i="1"/>
  <c r="C154" i="1"/>
  <c r="EU153" i="1"/>
  <c r="Q153" i="1"/>
  <c r="O153" i="1"/>
  <c r="M153" i="1"/>
  <c r="D153" i="1"/>
  <c r="C153" i="1"/>
  <c r="E153" i="1" s="1"/>
  <c r="EU152" i="1"/>
  <c r="Q152" i="1"/>
  <c r="O152" i="1"/>
  <c r="M152" i="1"/>
  <c r="D152" i="1"/>
  <c r="C152" i="1"/>
  <c r="E152" i="1" s="1"/>
  <c r="EU151" i="1"/>
  <c r="Q151" i="1"/>
  <c r="O151" i="1"/>
  <c r="M151" i="1"/>
  <c r="D151" i="1"/>
  <c r="C151" i="1"/>
  <c r="E151" i="1" s="1"/>
  <c r="EU150" i="1"/>
  <c r="Q150" i="1"/>
  <c r="O150" i="1"/>
  <c r="M150" i="1"/>
  <c r="D150" i="1"/>
  <c r="C150" i="1"/>
  <c r="E150" i="1" s="1"/>
  <c r="EU149" i="1"/>
  <c r="Q149" i="1"/>
  <c r="O149" i="1"/>
  <c r="M149" i="1"/>
  <c r="E149" i="1"/>
  <c r="D149" i="1"/>
  <c r="C149" i="1"/>
  <c r="EU148" i="1"/>
  <c r="Q148" i="1"/>
  <c r="O148" i="1"/>
  <c r="M148" i="1"/>
  <c r="D148" i="1"/>
  <c r="C148" i="1"/>
  <c r="E148" i="1" s="1"/>
  <c r="EU147" i="1"/>
  <c r="Q147" i="1"/>
  <c r="O147" i="1"/>
  <c r="M147" i="1"/>
  <c r="D147" i="1"/>
  <c r="C147" i="1"/>
  <c r="E147" i="1" s="1"/>
  <c r="EU146" i="1"/>
  <c r="Q146" i="1"/>
  <c r="O146" i="1"/>
  <c r="M146" i="1"/>
  <c r="D146" i="1"/>
  <c r="C146" i="1"/>
  <c r="E146" i="1" s="1"/>
  <c r="EU145" i="1"/>
  <c r="Q145" i="1"/>
  <c r="O145" i="1"/>
  <c r="M145" i="1"/>
  <c r="E145" i="1"/>
  <c r="D145" i="1"/>
  <c r="C145" i="1"/>
  <c r="EU144" i="1"/>
  <c r="Q144" i="1"/>
  <c r="O144" i="1"/>
  <c r="M144" i="1"/>
  <c r="D144" i="1"/>
  <c r="C144" i="1"/>
  <c r="E144" i="1" s="1"/>
  <c r="EU143" i="1"/>
  <c r="Q143" i="1"/>
  <c r="O143" i="1"/>
  <c r="M143" i="1"/>
  <c r="D143" i="1"/>
  <c r="C143" i="1"/>
  <c r="EU142" i="1"/>
  <c r="Q142" i="1"/>
  <c r="O142" i="1"/>
  <c r="M142" i="1"/>
  <c r="D142" i="1"/>
  <c r="C142" i="1"/>
  <c r="E142" i="1" s="1"/>
  <c r="EU141" i="1"/>
  <c r="Q141" i="1"/>
  <c r="O141" i="1"/>
  <c r="M141" i="1"/>
  <c r="D141" i="1"/>
  <c r="E141" i="1" s="1"/>
  <c r="C141" i="1"/>
  <c r="EU140" i="1"/>
  <c r="Q140" i="1"/>
  <c r="O140" i="1"/>
  <c r="M140" i="1"/>
  <c r="D140" i="1"/>
  <c r="C140" i="1"/>
  <c r="E140" i="1" s="1"/>
  <c r="EU139" i="1"/>
  <c r="Q139" i="1"/>
  <c r="O139" i="1"/>
  <c r="M139" i="1"/>
  <c r="E139" i="1"/>
  <c r="D139" i="1"/>
  <c r="C139" i="1"/>
  <c r="EU138" i="1"/>
  <c r="Q138" i="1"/>
  <c r="O138" i="1"/>
  <c r="M138" i="1"/>
  <c r="D138" i="1"/>
  <c r="C138" i="1"/>
  <c r="E138" i="1" s="1"/>
  <c r="EU137" i="1"/>
  <c r="Q137" i="1"/>
  <c r="O137" i="1"/>
  <c r="M137" i="1"/>
  <c r="E137" i="1"/>
  <c r="D137" i="1"/>
  <c r="C137" i="1"/>
  <c r="EU136" i="1"/>
  <c r="Q136" i="1"/>
  <c r="O136" i="1"/>
  <c r="M136" i="1"/>
  <c r="D136" i="1"/>
  <c r="C136" i="1"/>
  <c r="E136" i="1" s="1"/>
  <c r="EU135" i="1"/>
  <c r="Q135" i="1"/>
  <c r="O135" i="1"/>
  <c r="M135" i="1"/>
  <c r="D135" i="1"/>
  <c r="C135" i="1"/>
  <c r="EU134" i="1"/>
  <c r="Q134" i="1"/>
  <c r="O134" i="1"/>
  <c r="M134" i="1"/>
  <c r="D134" i="1"/>
  <c r="C134" i="1"/>
  <c r="E134" i="1" s="1"/>
  <c r="EU133" i="1"/>
  <c r="Q133" i="1"/>
  <c r="O133" i="1"/>
  <c r="M133" i="1"/>
  <c r="D133" i="1"/>
  <c r="C133" i="1"/>
  <c r="E133" i="1" s="1"/>
  <c r="EU132" i="1"/>
  <c r="Q132" i="1"/>
  <c r="O132" i="1"/>
  <c r="M132" i="1"/>
  <c r="D132" i="1"/>
  <c r="C132" i="1"/>
  <c r="E132" i="1" s="1"/>
  <c r="EU131" i="1"/>
  <c r="Q131" i="1"/>
  <c r="O131" i="1"/>
  <c r="M131" i="1"/>
  <c r="E131" i="1"/>
  <c r="D131" i="1"/>
  <c r="C131" i="1"/>
  <c r="EU130" i="1"/>
  <c r="Q130" i="1"/>
  <c r="O130" i="1"/>
  <c r="M130" i="1"/>
  <c r="D130" i="1"/>
  <c r="C130" i="1"/>
  <c r="E130" i="1" s="1"/>
  <c r="EU129" i="1"/>
  <c r="Q129" i="1"/>
  <c r="O129" i="1"/>
  <c r="M129" i="1"/>
  <c r="D129" i="1"/>
  <c r="E129" i="1" s="1"/>
  <c r="C129" i="1"/>
  <c r="EU128" i="1"/>
  <c r="Q128" i="1"/>
  <c r="O128" i="1"/>
  <c r="M128" i="1"/>
  <c r="D128" i="1"/>
  <c r="C128" i="1"/>
  <c r="E128" i="1" s="1"/>
  <c r="EU127" i="1"/>
  <c r="Q127" i="1"/>
  <c r="O127" i="1"/>
  <c r="M127" i="1"/>
  <c r="D127" i="1"/>
  <c r="C127" i="1"/>
  <c r="EU126" i="1"/>
  <c r="Q126" i="1"/>
  <c r="O126" i="1"/>
  <c r="M126" i="1"/>
  <c r="D126" i="1"/>
  <c r="C126" i="1"/>
  <c r="EU125" i="1"/>
  <c r="Q125" i="1"/>
  <c r="O125" i="1"/>
  <c r="M125" i="1"/>
  <c r="D125" i="1"/>
  <c r="C125" i="1"/>
  <c r="E125" i="1" s="1"/>
  <c r="EU124" i="1"/>
  <c r="Q124" i="1"/>
  <c r="O124" i="1"/>
  <c r="M124" i="1"/>
  <c r="D124" i="1"/>
  <c r="C124" i="1"/>
  <c r="E124" i="1" s="1"/>
  <c r="EU123" i="1"/>
  <c r="Q123" i="1"/>
  <c r="O123" i="1"/>
  <c r="M123" i="1"/>
  <c r="D123" i="1"/>
  <c r="C123" i="1"/>
  <c r="E123" i="1" s="1"/>
  <c r="EU122" i="1"/>
  <c r="Q122" i="1"/>
  <c r="O122" i="1"/>
  <c r="M122" i="1"/>
  <c r="D122" i="1"/>
  <c r="C122" i="1"/>
  <c r="E122" i="1" s="1"/>
  <c r="EU121" i="1"/>
  <c r="Q121" i="1"/>
  <c r="O121" i="1"/>
  <c r="M121" i="1"/>
  <c r="D121" i="1"/>
  <c r="C121" i="1"/>
  <c r="E121" i="1" s="1"/>
  <c r="EU120" i="1"/>
  <c r="Q120" i="1"/>
  <c r="O120" i="1"/>
  <c r="M120" i="1"/>
  <c r="D120" i="1"/>
  <c r="C120" i="1"/>
  <c r="E120" i="1" s="1"/>
  <c r="EU119" i="1"/>
  <c r="Q119" i="1"/>
  <c r="O119" i="1"/>
  <c r="M119" i="1"/>
  <c r="D119" i="1"/>
  <c r="C119" i="1"/>
  <c r="EU118" i="1"/>
  <c r="Q118" i="1"/>
  <c r="O118" i="1"/>
  <c r="M118" i="1"/>
  <c r="D118" i="1"/>
  <c r="C118" i="1"/>
  <c r="E118" i="1" s="1"/>
  <c r="EU117" i="1"/>
  <c r="Q117" i="1"/>
  <c r="O117" i="1"/>
  <c r="M117" i="1"/>
  <c r="D117" i="1"/>
  <c r="C117" i="1"/>
  <c r="E117" i="1" s="1"/>
  <c r="EU116" i="1"/>
  <c r="Q116" i="1"/>
  <c r="O116" i="1"/>
  <c r="M116" i="1"/>
  <c r="E116" i="1"/>
  <c r="D116" i="1"/>
  <c r="C116" i="1"/>
  <c r="EU115" i="1"/>
  <c r="Q115" i="1"/>
  <c r="O115" i="1"/>
  <c r="M115" i="1"/>
  <c r="D115" i="1"/>
  <c r="C115" i="1"/>
  <c r="E115" i="1" s="1"/>
  <c r="EU114" i="1"/>
  <c r="Q114" i="1"/>
  <c r="O114" i="1"/>
  <c r="M114" i="1"/>
  <c r="D114" i="1"/>
  <c r="C114" i="1"/>
  <c r="EU113" i="1"/>
  <c r="Q113" i="1"/>
  <c r="O113" i="1"/>
  <c r="M113" i="1"/>
  <c r="D113" i="1"/>
  <c r="C113" i="1"/>
  <c r="E113" i="1" s="1"/>
  <c r="EU112" i="1"/>
  <c r="Q112" i="1"/>
  <c r="O112" i="1"/>
  <c r="M112" i="1"/>
  <c r="D112" i="1"/>
  <c r="C112" i="1"/>
  <c r="E112" i="1" s="1"/>
  <c r="EU111" i="1"/>
  <c r="Q111" i="1"/>
  <c r="O111" i="1"/>
  <c r="M111" i="1"/>
  <c r="D111" i="1"/>
  <c r="C111" i="1"/>
  <c r="EU110" i="1"/>
  <c r="Q110" i="1"/>
  <c r="O110" i="1"/>
  <c r="M110" i="1"/>
  <c r="D110" i="1"/>
  <c r="C110" i="1"/>
  <c r="EU109" i="1"/>
  <c r="Q109" i="1"/>
  <c r="O109" i="1"/>
  <c r="M109" i="1"/>
  <c r="D109" i="1"/>
  <c r="C109" i="1"/>
  <c r="E109" i="1" s="1"/>
  <c r="EU108" i="1"/>
  <c r="EC108" i="1"/>
  <c r="AO108" i="1"/>
  <c r="AN108" i="1"/>
  <c r="AM108" i="1"/>
  <c r="Q108" i="1"/>
  <c r="O108" i="1"/>
  <c r="M108" i="1"/>
  <c r="D108" i="1"/>
  <c r="C108" i="1"/>
  <c r="E108" i="1" s="1"/>
  <c r="EU107" i="1"/>
  <c r="EC107" i="1"/>
  <c r="AO107" i="1"/>
  <c r="AN107" i="1"/>
  <c r="AM107" i="1"/>
  <c r="Q107" i="1"/>
  <c r="O107" i="1"/>
  <c r="M107" i="1"/>
  <c r="D107" i="1"/>
  <c r="C107" i="1"/>
  <c r="E107" i="1" s="1"/>
  <c r="EU106" i="1"/>
  <c r="EC106" i="1"/>
  <c r="AO106" i="1"/>
  <c r="AN106" i="1"/>
  <c r="AM106" i="1"/>
  <c r="Q106" i="1"/>
  <c r="O106" i="1"/>
  <c r="M106" i="1"/>
  <c r="D106" i="1"/>
  <c r="C106" i="1"/>
  <c r="E106" i="1" s="1"/>
  <c r="EU105" i="1"/>
  <c r="EC105" i="1"/>
  <c r="AO105" i="1"/>
  <c r="AN105" i="1"/>
  <c r="AM105" i="1"/>
  <c r="Q105" i="1"/>
  <c r="O105" i="1"/>
  <c r="M105" i="1"/>
  <c r="D105" i="1"/>
  <c r="C105" i="1"/>
  <c r="E105" i="1" s="1"/>
  <c r="EU104" i="1"/>
  <c r="EC104" i="1"/>
  <c r="AO104" i="1"/>
  <c r="AN104" i="1"/>
  <c r="AM104" i="1"/>
  <c r="Q104" i="1"/>
  <c r="O104" i="1"/>
  <c r="M104" i="1"/>
  <c r="E104" i="1"/>
  <c r="D104" i="1"/>
  <c r="C104" i="1"/>
  <c r="EU103" i="1"/>
  <c r="EC103" i="1"/>
  <c r="AO103" i="1"/>
  <c r="AN103" i="1"/>
  <c r="AM103" i="1"/>
  <c r="Q103" i="1"/>
  <c r="O103" i="1"/>
  <c r="M103" i="1"/>
  <c r="E103" i="1"/>
  <c r="D103" i="1"/>
  <c r="C103" i="1"/>
  <c r="EU102" i="1"/>
  <c r="EC102" i="1"/>
  <c r="AO102" i="1"/>
  <c r="AN102" i="1"/>
  <c r="AM102" i="1"/>
  <c r="Q102" i="1"/>
  <c r="O102" i="1"/>
  <c r="M102" i="1"/>
  <c r="D102" i="1"/>
  <c r="C102" i="1"/>
  <c r="E102" i="1" s="1"/>
  <c r="EU101" i="1"/>
  <c r="EC101" i="1"/>
  <c r="AO101" i="1"/>
  <c r="AN101" i="1"/>
  <c r="AM101" i="1"/>
  <c r="Q101" i="1"/>
  <c r="O101" i="1"/>
  <c r="M101" i="1"/>
  <c r="D101" i="1"/>
  <c r="C101" i="1"/>
  <c r="E101" i="1" s="1"/>
  <c r="EU100" i="1"/>
  <c r="EC100" i="1"/>
  <c r="AO100" i="1"/>
  <c r="AN100" i="1"/>
  <c r="AM100" i="1"/>
  <c r="Q100" i="1"/>
  <c r="O100" i="1"/>
  <c r="M100" i="1"/>
  <c r="D100" i="1"/>
  <c r="C100" i="1"/>
  <c r="E100" i="1" s="1"/>
  <c r="EU99" i="1"/>
  <c r="EC99" i="1"/>
  <c r="AO99" i="1"/>
  <c r="AN99" i="1"/>
  <c r="AM99" i="1"/>
  <c r="Q99" i="1"/>
  <c r="O99" i="1"/>
  <c r="M99" i="1"/>
  <c r="D99" i="1"/>
  <c r="C99" i="1"/>
  <c r="E99" i="1" s="1"/>
  <c r="EU98" i="1"/>
  <c r="EC98" i="1"/>
  <c r="AO98" i="1"/>
  <c r="AN98" i="1"/>
  <c r="AM98" i="1"/>
  <c r="Q98" i="1"/>
  <c r="O98" i="1"/>
  <c r="M98" i="1"/>
  <c r="D98" i="1"/>
  <c r="C98" i="1"/>
  <c r="E98" i="1" s="1"/>
  <c r="EU97" i="1"/>
  <c r="EC97" i="1"/>
  <c r="AO97" i="1"/>
  <c r="AN97" i="1"/>
  <c r="AM97" i="1"/>
  <c r="Q97" i="1"/>
  <c r="O97" i="1"/>
  <c r="M97" i="1"/>
  <c r="D97" i="1"/>
  <c r="C97" i="1"/>
  <c r="E97" i="1" s="1"/>
  <c r="EU96" i="1"/>
  <c r="EC96" i="1"/>
  <c r="AO96" i="1"/>
  <c r="AN96" i="1"/>
  <c r="AM96" i="1"/>
  <c r="Q96" i="1"/>
  <c r="O96" i="1"/>
  <c r="M96" i="1"/>
  <c r="D96" i="1"/>
  <c r="E96" i="1" s="1"/>
  <c r="C96" i="1"/>
  <c r="EU95" i="1"/>
  <c r="EC95" i="1"/>
  <c r="AO95" i="1"/>
  <c r="AN95" i="1"/>
  <c r="AM95" i="1"/>
  <c r="Q95" i="1"/>
  <c r="O95" i="1"/>
  <c r="M95" i="1"/>
  <c r="D95" i="1"/>
  <c r="C95" i="1"/>
  <c r="E95" i="1" s="1"/>
  <c r="EU94" i="1"/>
  <c r="EC94" i="1"/>
  <c r="AO94" i="1"/>
  <c r="AN94" i="1"/>
  <c r="AM94" i="1"/>
  <c r="Q94" i="1"/>
  <c r="O94" i="1"/>
  <c r="M94" i="1"/>
  <c r="D94" i="1"/>
  <c r="E94" i="1" s="1"/>
  <c r="C94" i="1"/>
  <c r="EU93" i="1"/>
  <c r="EC93" i="1"/>
  <c r="AO93" i="1"/>
  <c r="AN93" i="1"/>
  <c r="AM93" i="1"/>
  <c r="Q93" i="1"/>
  <c r="O93" i="1"/>
  <c r="M93" i="1"/>
  <c r="D93" i="1"/>
  <c r="C93" i="1"/>
  <c r="EU92" i="1"/>
  <c r="EC92" i="1"/>
  <c r="AO92" i="1"/>
  <c r="AN92" i="1"/>
  <c r="AM92" i="1"/>
  <c r="Q92" i="1"/>
  <c r="O92" i="1"/>
  <c r="M92" i="1"/>
  <c r="D92" i="1"/>
  <c r="E92" i="1" s="1"/>
  <c r="C92" i="1"/>
  <c r="EU91" i="1"/>
  <c r="EC91" i="1"/>
  <c r="AO91" i="1"/>
  <c r="AN91" i="1"/>
  <c r="AM91" i="1"/>
  <c r="Q91" i="1"/>
  <c r="O91" i="1"/>
  <c r="M91" i="1"/>
  <c r="D91" i="1"/>
  <c r="C91" i="1"/>
  <c r="E91" i="1" s="1"/>
  <c r="EU90" i="1"/>
  <c r="EC90" i="1"/>
  <c r="AO90" i="1"/>
  <c r="AN90" i="1"/>
  <c r="AM90" i="1"/>
  <c r="Q90" i="1"/>
  <c r="O90" i="1"/>
  <c r="M90" i="1"/>
  <c r="D90" i="1"/>
  <c r="E90" i="1" s="1"/>
  <c r="C90" i="1"/>
  <c r="EU89" i="1"/>
  <c r="EC89" i="1"/>
  <c r="AO89" i="1"/>
  <c r="AN89" i="1"/>
  <c r="AM89" i="1"/>
  <c r="Q89" i="1"/>
  <c r="O89" i="1"/>
  <c r="M89" i="1"/>
  <c r="D89" i="1"/>
  <c r="C89" i="1"/>
  <c r="E89" i="1" s="1"/>
  <c r="EU88" i="1"/>
  <c r="EC88" i="1"/>
  <c r="AO88" i="1"/>
  <c r="AN88" i="1"/>
  <c r="AM88" i="1"/>
  <c r="Q88" i="1"/>
  <c r="O88" i="1"/>
  <c r="M88" i="1"/>
  <c r="D88" i="1"/>
  <c r="C88" i="1"/>
  <c r="E88" i="1" s="1"/>
  <c r="EU87" i="1"/>
  <c r="EC87" i="1"/>
  <c r="AO87" i="1"/>
  <c r="AN87" i="1"/>
  <c r="AM87" i="1"/>
  <c r="Q87" i="1"/>
  <c r="O87" i="1"/>
  <c r="M87" i="1"/>
  <c r="E87" i="1"/>
  <c r="D87" i="1"/>
  <c r="C87" i="1"/>
  <c r="EU86" i="1"/>
  <c r="EC86" i="1"/>
  <c r="AO86" i="1"/>
  <c r="AN86" i="1"/>
  <c r="AM86" i="1"/>
  <c r="Q86" i="1"/>
  <c r="O86" i="1"/>
  <c r="M86" i="1"/>
  <c r="D86" i="1"/>
  <c r="C86" i="1"/>
  <c r="E86" i="1" s="1"/>
  <c r="EU85" i="1"/>
  <c r="EC85" i="1"/>
  <c r="AO85" i="1"/>
  <c r="AN85" i="1"/>
  <c r="AM85" i="1"/>
  <c r="Q85" i="1"/>
  <c r="O85" i="1"/>
  <c r="M85" i="1"/>
  <c r="D85" i="1"/>
  <c r="C85" i="1"/>
  <c r="E85" i="1" s="1"/>
  <c r="EU84" i="1"/>
  <c r="EC84" i="1"/>
  <c r="AO84" i="1"/>
  <c r="AN84" i="1"/>
  <c r="AM84" i="1"/>
  <c r="Q84" i="1"/>
  <c r="O84" i="1"/>
  <c r="M84" i="1"/>
  <c r="D84" i="1"/>
  <c r="C84" i="1"/>
  <c r="E84" i="1" s="1"/>
  <c r="EU83" i="1"/>
  <c r="EC83" i="1"/>
  <c r="AO83" i="1"/>
  <c r="AN83" i="1"/>
  <c r="AM83" i="1"/>
  <c r="Q83" i="1"/>
  <c r="O83" i="1"/>
  <c r="M83" i="1"/>
  <c r="E83" i="1"/>
  <c r="D83" i="1"/>
  <c r="C83" i="1"/>
  <c r="EU82" i="1"/>
  <c r="EC82" i="1"/>
  <c r="AO82" i="1"/>
  <c r="AN82" i="1"/>
  <c r="AM82" i="1"/>
  <c r="Q82" i="1"/>
  <c r="O82" i="1"/>
  <c r="M82" i="1"/>
  <c r="E82" i="1"/>
  <c r="D82" i="1"/>
  <c r="C82" i="1"/>
  <c r="EU81" i="1"/>
  <c r="EC81" i="1"/>
  <c r="AO81" i="1"/>
  <c r="AN81" i="1"/>
  <c r="AM81" i="1"/>
  <c r="Q81" i="1"/>
  <c r="O81" i="1"/>
  <c r="M81" i="1"/>
  <c r="D81" i="1"/>
  <c r="C81" i="1"/>
  <c r="E81" i="1" s="1"/>
  <c r="EU80" i="1"/>
  <c r="EC80" i="1"/>
  <c r="AO80" i="1"/>
  <c r="AN80" i="1"/>
  <c r="AM80" i="1"/>
  <c r="Q80" i="1"/>
  <c r="O80" i="1"/>
  <c r="M80" i="1"/>
  <c r="D80" i="1"/>
  <c r="C80" i="1"/>
  <c r="E80" i="1" s="1"/>
  <c r="EU79" i="1"/>
  <c r="EC79" i="1"/>
  <c r="AO79" i="1"/>
  <c r="AN79" i="1"/>
  <c r="AM79" i="1"/>
  <c r="Q79" i="1"/>
  <c r="O79" i="1"/>
  <c r="M79" i="1"/>
  <c r="D79" i="1"/>
  <c r="C79" i="1"/>
  <c r="E79" i="1" s="1"/>
  <c r="EU78" i="1"/>
  <c r="EC78" i="1"/>
  <c r="AO78" i="1"/>
  <c r="AN78" i="1"/>
  <c r="AM78" i="1"/>
  <c r="Q78" i="1"/>
  <c r="O78" i="1"/>
  <c r="M78" i="1"/>
  <c r="D78" i="1"/>
  <c r="C78" i="1"/>
  <c r="E78" i="1" s="1"/>
  <c r="EU77" i="1"/>
  <c r="EC77" i="1"/>
  <c r="AO77" i="1"/>
  <c r="AN77" i="1"/>
  <c r="AM77" i="1"/>
  <c r="Q77" i="1"/>
  <c r="O77" i="1"/>
  <c r="M77" i="1"/>
  <c r="D77" i="1"/>
  <c r="C77" i="1"/>
  <c r="E77" i="1" s="1"/>
  <c r="EU76" i="1"/>
  <c r="EC76" i="1"/>
  <c r="AO76" i="1"/>
  <c r="AN76" i="1"/>
  <c r="AM76" i="1"/>
  <c r="Q76" i="1"/>
  <c r="O76" i="1"/>
  <c r="M76" i="1"/>
  <c r="D76" i="1"/>
  <c r="C76" i="1"/>
  <c r="E76" i="1" s="1"/>
  <c r="EU75" i="1"/>
  <c r="EC75" i="1"/>
  <c r="AO75" i="1"/>
  <c r="AN75" i="1"/>
  <c r="AM75" i="1"/>
  <c r="Q75" i="1"/>
  <c r="O75" i="1"/>
  <c r="M75" i="1"/>
  <c r="E75" i="1"/>
  <c r="D75" i="1"/>
  <c r="C75" i="1"/>
  <c r="EU74" i="1"/>
  <c r="EC74" i="1"/>
  <c r="AO74" i="1"/>
  <c r="AN74" i="1"/>
  <c r="AM74" i="1"/>
  <c r="Q74" i="1"/>
  <c r="O74" i="1"/>
  <c r="M74" i="1"/>
  <c r="E74" i="1"/>
  <c r="D74" i="1"/>
  <c r="C74" i="1"/>
  <c r="EU73" i="1"/>
  <c r="EC73" i="1"/>
  <c r="AO73" i="1"/>
  <c r="AN73" i="1"/>
  <c r="AM73" i="1"/>
  <c r="Q73" i="1"/>
  <c r="O73" i="1"/>
  <c r="M73" i="1"/>
  <c r="D73" i="1"/>
  <c r="C73" i="1"/>
  <c r="E73" i="1" s="1"/>
  <c r="EU72" i="1"/>
  <c r="EC72" i="1"/>
  <c r="AO72" i="1"/>
  <c r="AN72" i="1"/>
  <c r="AM72" i="1"/>
  <c r="Q72" i="1"/>
  <c r="O72" i="1"/>
  <c r="M72" i="1"/>
  <c r="D72" i="1"/>
  <c r="C72" i="1"/>
  <c r="E72" i="1" s="1"/>
  <c r="EU71" i="1"/>
  <c r="EC71" i="1"/>
  <c r="AO71" i="1"/>
  <c r="AN71" i="1"/>
  <c r="AM71" i="1"/>
  <c r="Q71" i="1"/>
  <c r="O71" i="1"/>
  <c r="M71" i="1"/>
  <c r="D71" i="1"/>
  <c r="C71" i="1"/>
  <c r="E71" i="1" s="1"/>
  <c r="EU70" i="1"/>
  <c r="EC70" i="1"/>
  <c r="AO70" i="1"/>
  <c r="AN70" i="1"/>
  <c r="AM70" i="1"/>
  <c r="Q70" i="1"/>
  <c r="O70" i="1"/>
  <c r="M70" i="1"/>
  <c r="D70" i="1"/>
  <c r="C70" i="1"/>
  <c r="E70" i="1" s="1"/>
  <c r="EU69" i="1"/>
  <c r="EC69" i="1"/>
  <c r="AO69" i="1"/>
  <c r="AN69" i="1"/>
  <c r="AM69" i="1"/>
  <c r="Q69" i="1"/>
  <c r="O69" i="1"/>
  <c r="M69" i="1"/>
  <c r="D69" i="1"/>
  <c r="C69" i="1"/>
  <c r="E69" i="1" s="1"/>
  <c r="EU68" i="1"/>
  <c r="EC68" i="1"/>
  <c r="AO68" i="1"/>
  <c r="AN68" i="1"/>
  <c r="AM68" i="1"/>
  <c r="Q68" i="1"/>
  <c r="O68" i="1"/>
  <c r="M68" i="1"/>
  <c r="D68" i="1"/>
  <c r="E68" i="1" s="1"/>
  <c r="C68" i="1"/>
  <c r="EU67" i="1"/>
  <c r="EC67" i="1"/>
  <c r="AO67" i="1"/>
  <c r="AN67" i="1"/>
  <c r="AM67" i="1"/>
  <c r="Q67" i="1"/>
  <c r="O67" i="1"/>
  <c r="M67" i="1"/>
  <c r="E67" i="1"/>
  <c r="D67" i="1"/>
  <c r="C67" i="1"/>
  <c r="EU66" i="1"/>
  <c r="EC66" i="1"/>
  <c r="AO66" i="1"/>
  <c r="AN66" i="1"/>
  <c r="AM66" i="1"/>
  <c r="Q66" i="1"/>
  <c r="O66" i="1"/>
  <c r="M66" i="1"/>
  <c r="E66" i="1"/>
  <c r="D66" i="1"/>
  <c r="C66" i="1"/>
  <c r="EU65" i="1"/>
  <c r="EC65" i="1"/>
  <c r="AO65" i="1"/>
  <c r="AN65" i="1"/>
  <c r="AM65" i="1"/>
  <c r="Q65" i="1"/>
  <c r="O65" i="1"/>
  <c r="M65" i="1"/>
  <c r="D65" i="1"/>
  <c r="C65" i="1"/>
  <c r="E65" i="1" s="1"/>
  <c r="EU64" i="1"/>
  <c r="EC64" i="1"/>
  <c r="AO64" i="1"/>
  <c r="AN64" i="1"/>
  <c r="AM64" i="1"/>
  <c r="Q64" i="1"/>
  <c r="O64" i="1"/>
  <c r="M64" i="1"/>
  <c r="D64" i="1"/>
  <c r="C64" i="1"/>
  <c r="E64" i="1" s="1"/>
  <c r="EU63" i="1"/>
  <c r="EC63" i="1"/>
  <c r="AO63" i="1"/>
  <c r="AN63" i="1"/>
  <c r="AM63" i="1"/>
  <c r="Q63" i="1"/>
  <c r="O63" i="1"/>
  <c r="M63" i="1"/>
  <c r="D63" i="1"/>
  <c r="C63" i="1"/>
  <c r="E63" i="1" s="1"/>
  <c r="EU62" i="1"/>
  <c r="EC62" i="1"/>
  <c r="AO62" i="1"/>
  <c r="AN62" i="1"/>
  <c r="AM62" i="1"/>
  <c r="Q62" i="1"/>
  <c r="O62" i="1"/>
  <c r="M62" i="1"/>
  <c r="D62" i="1"/>
  <c r="C62" i="1"/>
  <c r="E62" i="1" s="1"/>
  <c r="EU61" i="1"/>
  <c r="EC61" i="1"/>
  <c r="AO61" i="1"/>
  <c r="AN61" i="1"/>
  <c r="AM61" i="1"/>
  <c r="Q61" i="1"/>
  <c r="O61" i="1"/>
  <c r="M61" i="1"/>
  <c r="D61" i="1"/>
  <c r="C61" i="1"/>
  <c r="E61" i="1" s="1"/>
  <c r="EU60" i="1"/>
  <c r="EC60" i="1"/>
  <c r="AO60" i="1"/>
  <c r="AN60" i="1"/>
  <c r="AM60" i="1"/>
  <c r="Q60" i="1"/>
  <c r="O60" i="1"/>
  <c r="M60" i="1"/>
  <c r="D60" i="1"/>
  <c r="C60" i="1"/>
  <c r="E60" i="1" s="1"/>
  <c r="EU59" i="1"/>
  <c r="EC59" i="1"/>
  <c r="AO59" i="1"/>
  <c r="AN59" i="1"/>
  <c r="AM59" i="1"/>
  <c r="Q59" i="1"/>
  <c r="O59" i="1"/>
  <c r="M59" i="1"/>
  <c r="E59" i="1"/>
  <c r="D59" i="1"/>
  <c r="C59" i="1"/>
  <c r="EU58" i="1"/>
  <c r="EC58" i="1"/>
  <c r="AO58" i="1"/>
  <c r="AN58" i="1"/>
  <c r="AM58" i="1"/>
  <c r="Q58" i="1"/>
  <c r="O58" i="1"/>
  <c r="M58" i="1"/>
  <c r="D58" i="1"/>
  <c r="C58" i="1"/>
  <c r="EU57" i="1"/>
  <c r="EC57" i="1"/>
  <c r="AO57" i="1"/>
  <c r="AN57" i="1"/>
  <c r="AM57" i="1"/>
  <c r="Q57" i="1"/>
  <c r="O57" i="1"/>
  <c r="M57" i="1"/>
  <c r="D57" i="1"/>
  <c r="C57" i="1"/>
  <c r="E57" i="1" s="1"/>
  <c r="EU56" i="1"/>
  <c r="EC56" i="1"/>
  <c r="AO56" i="1"/>
  <c r="AN56" i="1"/>
  <c r="AM56" i="1"/>
  <c r="Q56" i="1"/>
  <c r="O56" i="1"/>
  <c r="M56" i="1"/>
  <c r="D56" i="1"/>
  <c r="C56" i="1"/>
  <c r="E56" i="1" s="1"/>
  <c r="EU55" i="1"/>
  <c r="EC55" i="1"/>
  <c r="AO55" i="1"/>
  <c r="AN55" i="1"/>
  <c r="AM55" i="1"/>
  <c r="Q55" i="1"/>
  <c r="O55" i="1"/>
  <c r="M55" i="1"/>
  <c r="D55" i="1"/>
  <c r="C55" i="1"/>
  <c r="E55" i="1" s="1"/>
  <c r="EU54" i="1"/>
  <c r="EC54" i="1"/>
  <c r="AO54" i="1"/>
  <c r="AN54" i="1"/>
  <c r="AM54" i="1"/>
  <c r="Q54" i="1"/>
  <c r="O54" i="1"/>
  <c r="M54" i="1"/>
  <c r="D54" i="1"/>
  <c r="C54" i="1"/>
  <c r="E54" i="1" s="1"/>
  <c r="EU53" i="1"/>
  <c r="EC53" i="1"/>
  <c r="AO53" i="1"/>
  <c r="AN53" i="1"/>
  <c r="AM53" i="1"/>
  <c r="Q53" i="1"/>
  <c r="O53" i="1"/>
  <c r="M53" i="1"/>
  <c r="D53" i="1"/>
  <c r="C53" i="1"/>
  <c r="E53" i="1" s="1"/>
  <c r="EU52" i="1"/>
  <c r="EC52" i="1"/>
  <c r="AO52" i="1"/>
  <c r="AN52" i="1"/>
  <c r="AM52" i="1"/>
  <c r="Q52" i="1"/>
  <c r="O52" i="1"/>
  <c r="M52" i="1"/>
  <c r="D52" i="1"/>
  <c r="C52" i="1"/>
  <c r="E52" i="1" s="1"/>
  <c r="EU51" i="1"/>
  <c r="EC51" i="1"/>
  <c r="AO51" i="1"/>
  <c r="AN51" i="1"/>
  <c r="AM51" i="1"/>
  <c r="Q51" i="1"/>
  <c r="O51" i="1"/>
  <c r="M51" i="1"/>
  <c r="D51" i="1"/>
  <c r="C51" i="1"/>
  <c r="E51" i="1" s="1"/>
  <c r="EU50" i="1"/>
  <c r="EC50" i="1"/>
  <c r="AO50" i="1"/>
  <c r="AN50" i="1"/>
  <c r="AM50" i="1"/>
  <c r="Q50" i="1"/>
  <c r="O50" i="1"/>
  <c r="M50" i="1"/>
  <c r="D50" i="1"/>
  <c r="C50" i="1"/>
  <c r="E50" i="1" s="1"/>
  <c r="EU49" i="1"/>
  <c r="EC49" i="1"/>
  <c r="AO49" i="1"/>
  <c r="AN49" i="1"/>
  <c r="AM49" i="1"/>
  <c r="Q49" i="1"/>
  <c r="O49" i="1"/>
  <c r="M49" i="1"/>
  <c r="D49" i="1"/>
  <c r="C49" i="1"/>
  <c r="E49" i="1" s="1"/>
  <c r="EU48" i="1"/>
  <c r="EC48" i="1"/>
  <c r="AO48" i="1"/>
  <c r="AN48" i="1"/>
  <c r="AM48" i="1"/>
  <c r="Q48" i="1"/>
  <c r="O48" i="1"/>
  <c r="M48" i="1"/>
  <c r="D48" i="1"/>
  <c r="C48" i="1"/>
  <c r="EU47" i="1"/>
  <c r="EC47" i="1"/>
  <c r="AO47" i="1"/>
  <c r="AN47" i="1"/>
  <c r="AM47" i="1"/>
  <c r="Q47" i="1"/>
  <c r="O47" i="1"/>
  <c r="M47" i="1"/>
  <c r="D47" i="1"/>
  <c r="C47" i="1"/>
  <c r="EU46" i="1"/>
  <c r="EC46" i="1"/>
  <c r="AO46" i="1"/>
  <c r="AN46" i="1"/>
  <c r="AM46" i="1"/>
  <c r="Q46" i="1"/>
  <c r="O46" i="1"/>
  <c r="M46" i="1"/>
  <c r="D46" i="1"/>
  <c r="C46" i="1"/>
  <c r="E46" i="1" s="1"/>
  <c r="EU45" i="1"/>
  <c r="EC45" i="1"/>
  <c r="AO45" i="1"/>
  <c r="AN45" i="1"/>
  <c r="AM45" i="1"/>
  <c r="Q45" i="1"/>
  <c r="O45" i="1"/>
  <c r="M45" i="1"/>
  <c r="D45" i="1"/>
  <c r="C45" i="1"/>
  <c r="EU44" i="1"/>
  <c r="EC44" i="1"/>
  <c r="AO44" i="1"/>
  <c r="AN44" i="1"/>
  <c r="AM44" i="1"/>
  <c r="Q44" i="1"/>
  <c r="O44" i="1"/>
  <c r="M44" i="1"/>
  <c r="D44" i="1"/>
  <c r="C44" i="1"/>
  <c r="E44" i="1" s="1"/>
  <c r="EU43" i="1"/>
  <c r="EC43" i="1"/>
  <c r="AO43" i="1"/>
  <c r="AN43" i="1"/>
  <c r="AM43" i="1"/>
  <c r="Q43" i="1"/>
  <c r="O43" i="1"/>
  <c r="M43" i="1"/>
  <c r="D43" i="1"/>
  <c r="C43" i="1"/>
  <c r="E43" i="1" s="1"/>
  <c r="EU42" i="1"/>
  <c r="EC42" i="1"/>
  <c r="AO42" i="1"/>
  <c r="AN42" i="1"/>
  <c r="AM42" i="1"/>
  <c r="Q42" i="1"/>
  <c r="O42" i="1"/>
  <c r="M42" i="1"/>
  <c r="E42" i="1"/>
  <c r="D42" i="1"/>
  <c r="C42" i="1"/>
  <c r="EU41" i="1"/>
  <c r="EC41" i="1"/>
  <c r="AO41" i="1"/>
  <c r="AN41" i="1"/>
  <c r="AM41" i="1"/>
  <c r="Q41" i="1"/>
  <c r="O41" i="1"/>
  <c r="M41" i="1"/>
  <c r="D41" i="1"/>
  <c r="E41" i="1" s="1"/>
  <c r="C41" i="1"/>
  <c r="EU40" i="1"/>
  <c r="EC40" i="1"/>
  <c r="AO40" i="1"/>
  <c r="AN40" i="1"/>
  <c r="AM40" i="1"/>
  <c r="Q40" i="1"/>
  <c r="O40" i="1"/>
  <c r="M40" i="1"/>
  <c r="D40" i="1"/>
  <c r="C40" i="1"/>
  <c r="E40" i="1" s="1"/>
  <c r="EU39" i="1"/>
  <c r="EC39" i="1"/>
  <c r="AO39" i="1"/>
  <c r="AN39" i="1"/>
  <c r="AM39" i="1"/>
  <c r="Q39" i="1"/>
  <c r="O39" i="1"/>
  <c r="M39" i="1"/>
  <c r="D39" i="1"/>
  <c r="C39" i="1"/>
  <c r="E39" i="1" s="1"/>
  <c r="EU38" i="1"/>
  <c r="EC38" i="1"/>
  <c r="AO38" i="1"/>
  <c r="AN38" i="1"/>
  <c r="AM38" i="1"/>
  <c r="Q38" i="1"/>
  <c r="O38" i="1"/>
  <c r="M38" i="1"/>
  <c r="D38" i="1"/>
  <c r="C38" i="1"/>
  <c r="E38" i="1" s="1"/>
  <c r="EU37" i="1"/>
  <c r="EC37" i="1"/>
  <c r="AO37" i="1"/>
  <c r="AN37" i="1"/>
  <c r="AM37" i="1"/>
  <c r="Q37" i="1"/>
  <c r="O37" i="1"/>
  <c r="M37" i="1"/>
  <c r="D37" i="1"/>
  <c r="C37" i="1"/>
  <c r="E37" i="1" s="1"/>
  <c r="EU36" i="1"/>
  <c r="EC36" i="1"/>
  <c r="AO36" i="1"/>
  <c r="AN36" i="1"/>
  <c r="AM36" i="1"/>
  <c r="Q36" i="1"/>
  <c r="O36" i="1"/>
  <c r="M36" i="1"/>
  <c r="D36" i="1"/>
  <c r="C36" i="1"/>
  <c r="E36" i="1" s="1"/>
  <c r="EU35" i="1"/>
  <c r="EC35" i="1"/>
  <c r="AO35" i="1"/>
  <c r="AN35" i="1"/>
  <c r="AM35" i="1"/>
  <c r="Q35" i="1"/>
  <c r="O35" i="1"/>
  <c r="M35" i="1"/>
  <c r="D35" i="1"/>
  <c r="C35" i="1"/>
  <c r="E35" i="1" s="1"/>
  <c r="EU34" i="1"/>
  <c r="EC34" i="1"/>
  <c r="AO34" i="1"/>
  <c r="AN34" i="1"/>
  <c r="AM34" i="1"/>
  <c r="Q34" i="1"/>
  <c r="O34" i="1"/>
  <c r="M34" i="1"/>
  <c r="D34" i="1"/>
  <c r="C34" i="1"/>
  <c r="E34" i="1" s="1"/>
  <c r="EU33" i="1"/>
  <c r="EC33" i="1"/>
  <c r="AO33" i="1"/>
  <c r="AN33" i="1"/>
  <c r="AM33" i="1"/>
  <c r="Q33" i="1"/>
  <c r="O33" i="1"/>
  <c r="M33" i="1"/>
  <c r="E33" i="1"/>
  <c r="D33" i="1"/>
  <c r="C33" i="1"/>
  <c r="EU32" i="1"/>
  <c r="EC32" i="1"/>
  <c r="AO32" i="1"/>
  <c r="AN32" i="1"/>
  <c r="AM32" i="1"/>
  <c r="Q32" i="1"/>
  <c r="O32" i="1"/>
  <c r="M32" i="1"/>
  <c r="E32" i="1"/>
  <c r="D32" i="1"/>
  <c r="C32" i="1"/>
  <c r="EU31" i="1"/>
  <c r="EC31" i="1"/>
  <c r="AO31" i="1"/>
  <c r="AN31" i="1"/>
  <c r="AM31" i="1"/>
  <c r="Q31" i="1"/>
  <c r="O31" i="1"/>
  <c r="M31" i="1"/>
  <c r="D31" i="1"/>
  <c r="C31" i="1"/>
  <c r="E31" i="1" s="1"/>
  <c r="EU30" i="1"/>
  <c r="EC30" i="1"/>
  <c r="AO30" i="1"/>
  <c r="AN30" i="1"/>
  <c r="AM30" i="1"/>
  <c r="Q30" i="1"/>
  <c r="O30" i="1"/>
  <c r="M30" i="1"/>
  <c r="D30" i="1"/>
  <c r="C30" i="1"/>
  <c r="E30" i="1" s="1"/>
  <c r="EU29" i="1"/>
  <c r="EC29" i="1"/>
  <c r="AO29" i="1"/>
  <c r="AN29" i="1"/>
  <c r="AM29" i="1"/>
  <c r="Q29" i="1"/>
  <c r="O29" i="1"/>
  <c r="M29" i="1"/>
  <c r="D29" i="1"/>
  <c r="C29" i="1"/>
  <c r="E29" i="1" s="1"/>
  <c r="EU28" i="1"/>
  <c r="EC28" i="1"/>
  <c r="AO28" i="1"/>
  <c r="AN28" i="1"/>
  <c r="AM28" i="1"/>
  <c r="Q28" i="1"/>
  <c r="O28" i="1"/>
  <c r="M28" i="1"/>
  <c r="D28" i="1"/>
  <c r="C28" i="1"/>
  <c r="E28" i="1" s="1"/>
  <c r="EU27" i="1"/>
  <c r="EC27" i="1"/>
  <c r="AO27" i="1"/>
  <c r="AN27" i="1"/>
  <c r="AM27" i="1"/>
  <c r="Q27" i="1"/>
  <c r="O27" i="1"/>
  <c r="M27" i="1"/>
  <c r="D27" i="1"/>
  <c r="C27" i="1"/>
  <c r="E27" i="1" s="1"/>
  <c r="EU26" i="1"/>
  <c r="EC26" i="1"/>
  <c r="AO26" i="1"/>
  <c r="AN26" i="1"/>
  <c r="AM26" i="1"/>
  <c r="Q26" i="1"/>
  <c r="O26" i="1"/>
  <c r="M26" i="1"/>
  <c r="D26" i="1"/>
  <c r="C26" i="1"/>
  <c r="E26" i="1" s="1"/>
  <c r="EU25" i="1"/>
  <c r="EC25" i="1"/>
  <c r="AO25" i="1"/>
  <c r="AN25" i="1"/>
  <c r="AM25" i="1"/>
  <c r="Q25" i="1"/>
  <c r="O25" i="1"/>
  <c r="M25" i="1"/>
  <c r="E25" i="1"/>
  <c r="D25" i="1"/>
  <c r="C25" i="1"/>
  <c r="EU24" i="1"/>
  <c r="EC24" i="1"/>
  <c r="AO24" i="1"/>
  <c r="AN24" i="1"/>
  <c r="AM24" i="1"/>
  <c r="Q24" i="1"/>
  <c r="O24" i="1"/>
  <c r="M24" i="1"/>
  <c r="E24" i="1"/>
  <c r="D24" i="1"/>
  <c r="C24" i="1"/>
  <c r="EU23" i="1"/>
  <c r="EC23" i="1"/>
  <c r="AO23" i="1"/>
  <c r="AN23" i="1"/>
  <c r="AM23" i="1"/>
  <c r="Q23" i="1"/>
  <c r="O23" i="1"/>
  <c r="M23" i="1"/>
  <c r="D23" i="1"/>
  <c r="C23" i="1"/>
  <c r="E23" i="1" s="1"/>
  <c r="EU22" i="1"/>
  <c r="EC22" i="1"/>
  <c r="AO22" i="1"/>
  <c r="AN22" i="1"/>
  <c r="AM22" i="1"/>
  <c r="Q22" i="1"/>
  <c r="O22" i="1"/>
  <c r="M22" i="1"/>
  <c r="D22" i="1"/>
  <c r="C22" i="1"/>
  <c r="E22" i="1" s="1"/>
  <c r="EU21" i="1"/>
  <c r="EC21" i="1"/>
  <c r="AO21" i="1"/>
  <c r="AN21" i="1"/>
  <c r="AM21" i="1"/>
  <c r="Q21" i="1"/>
  <c r="O21" i="1"/>
  <c r="M21" i="1"/>
  <c r="D21" i="1"/>
  <c r="C21" i="1"/>
  <c r="E21" i="1" s="1"/>
  <c r="EU20" i="1"/>
  <c r="EC20" i="1"/>
  <c r="AO20" i="1"/>
  <c r="AN20" i="1"/>
  <c r="AM20" i="1"/>
  <c r="Q20" i="1"/>
  <c r="O20" i="1"/>
  <c r="M20" i="1"/>
  <c r="D20" i="1"/>
  <c r="C20" i="1"/>
  <c r="E20" i="1" s="1"/>
  <c r="EU19" i="1"/>
  <c r="EC19" i="1"/>
  <c r="AO19" i="1"/>
  <c r="AN19" i="1"/>
  <c r="AM19" i="1"/>
  <c r="Q19" i="1"/>
  <c r="O19" i="1"/>
  <c r="M19" i="1"/>
  <c r="D19" i="1"/>
  <c r="C19" i="1"/>
  <c r="E19" i="1" s="1"/>
  <c r="EU18" i="1"/>
  <c r="EC18" i="1"/>
  <c r="AO18" i="1"/>
  <c r="AN18" i="1"/>
  <c r="AM18" i="1"/>
  <c r="Q18" i="1"/>
  <c r="O18" i="1"/>
  <c r="M18" i="1"/>
  <c r="D18" i="1"/>
  <c r="C18" i="1"/>
  <c r="E18" i="1" s="1"/>
  <c r="EU17" i="1"/>
  <c r="EC17" i="1"/>
  <c r="AO17" i="1"/>
  <c r="AN17" i="1"/>
  <c r="AM17" i="1"/>
  <c r="Q17" i="1"/>
  <c r="O17" i="1"/>
  <c r="M17" i="1"/>
  <c r="E17" i="1"/>
  <c r="D17" i="1"/>
  <c r="C17" i="1"/>
  <c r="EU16" i="1"/>
  <c r="EC16" i="1"/>
  <c r="AO16" i="1"/>
  <c r="AN16" i="1"/>
  <c r="AM16" i="1"/>
  <c r="Q16" i="1"/>
  <c r="O16" i="1"/>
  <c r="M16" i="1"/>
  <c r="E16" i="1"/>
  <c r="D16" i="1"/>
  <c r="C16" i="1"/>
  <c r="EU15" i="1"/>
  <c r="EC15" i="1"/>
  <c r="AO15" i="1"/>
  <c r="AN15" i="1"/>
  <c r="AM15" i="1"/>
  <c r="Q15" i="1"/>
  <c r="O15" i="1"/>
  <c r="M15" i="1"/>
  <c r="D15" i="1"/>
  <c r="C15" i="1"/>
  <c r="E15" i="1" s="1"/>
  <c r="EU14" i="1"/>
  <c r="EC14" i="1"/>
  <c r="AO14" i="1"/>
  <c r="AN14" i="1"/>
  <c r="AM14" i="1"/>
  <c r="Q14" i="1"/>
  <c r="O14" i="1"/>
  <c r="M14" i="1"/>
  <c r="D14" i="1"/>
  <c r="C14" i="1"/>
  <c r="E14" i="1" s="1"/>
  <c r="EU13" i="1"/>
  <c r="EC13" i="1"/>
  <c r="AO13" i="1"/>
  <c r="AN13" i="1"/>
  <c r="AM13" i="1"/>
  <c r="Q13" i="1"/>
  <c r="O13" i="1"/>
  <c r="M13" i="1"/>
  <c r="D13" i="1"/>
  <c r="C13" i="1"/>
  <c r="E13" i="1" s="1"/>
  <c r="EU12" i="1"/>
  <c r="EC12" i="1"/>
  <c r="AO12" i="1"/>
  <c r="AN12" i="1"/>
  <c r="AM12" i="1"/>
  <c r="Q12" i="1"/>
  <c r="O12" i="1"/>
  <c r="M12" i="1"/>
  <c r="D12" i="1"/>
  <c r="C12" i="1"/>
  <c r="E12" i="1" s="1"/>
  <c r="EU11" i="1"/>
  <c r="EC11" i="1"/>
  <c r="AO11" i="1"/>
  <c r="AN11" i="1"/>
  <c r="AM11" i="1"/>
  <c r="Q11" i="1"/>
  <c r="O11" i="1"/>
  <c r="M11" i="1"/>
  <c r="D11" i="1"/>
  <c r="C11" i="1"/>
  <c r="E11" i="1" s="1"/>
  <c r="EU10" i="1"/>
  <c r="EC10" i="1"/>
  <c r="CI10" i="1"/>
  <c r="CI11" i="1" s="1"/>
  <c r="CI12" i="1" s="1"/>
  <c r="CI13" i="1" s="1"/>
  <c r="CI14" i="1" s="1"/>
  <c r="CI15" i="1" s="1"/>
  <c r="CI16" i="1" s="1"/>
  <c r="CI17" i="1" s="1"/>
  <c r="CI18" i="1" s="1"/>
  <c r="CI19" i="1" s="1"/>
  <c r="CI20" i="1" s="1"/>
  <c r="CI21" i="1" s="1"/>
  <c r="CI22" i="1" s="1"/>
  <c r="CI23" i="1" s="1"/>
  <c r="CI24" i="1" s="1"/>
  <c r="CI25" i="1" s="1"/>
  <c r="CI26" i="1" s="1"/>
  <c r="CI27" i="1" s="1"/>
  <c r="CI28" i="1" s="1"/>
  <c r="CI29" i="1" s="1"/>
  <c r="CI30" i="1" s="1"/>
  <c r="CI31" i="1" s="1"/>
  <c r="CI32" i="1" s="1"/>
  <c r="CI33" i="1" s="1"/>
  <c r="CI34" i="1" s="1"/>
  <c r="CI35" i="1" s="1"/>
  <c r="CI36" i="1" s="1"/>
  <c r="CI37" i="1" s="1"/>
  <c r="CI38" i="1" s="1"/>
  <c r="CI39" i="1" s="1"/>
  <c r="CI40" i="1" s="1"/>
  <c r="CI41" i="1" s="1"/>
  <c r="CI42" i="1" s="1"/>
  <c r="CI43" i="1" s="1"/>
  <c r="CI44" i="1" s="1"/>
  <c r="CI45" i="1" s="1"/>
  <c r="CI46" i="1" s="1"/>
  <c r="CI47" i="1" s="1"/>
  <c r="CI48" i="1" s="1"/>
  <c r="CI49" i="1" s="1"/>
  <c r="CI50" i="1" s="1"/>
  <c r="CI51" i="1" s="1"/>
  <c r="CI52" i="1" s="1"/>
  <c r="CI53" i="1" s="1"/>
  <c r="CI54" i="1" s="1"/>
  <c r="CI55" i="1" s="1"/>
  <c r="CI56" i="1" s="1"/>
  <c r="CI57" i="1" s="1"/>
  <c r="CI58" i="1" s="1"/>
  <c r="CI59" i="1" s="1"/>
  <c r="CI60" i="1" s="1"/>
  <c r="CI61" i="1" s="1"/>
  <c r="CI62" i="1" s="1"/>
  <c r="CI63" i="1" s="1"/>
  <c r="CI64" i="1" s="1"/>
  <c r="CI65" i="1" s="1"/>
  <c r="CI66" i="1" s="1"/>
  <c r="CI67" i="1" s="1"/>
  <c r="CI68" i="1" s="1"/>
  <c r="CI69" i="1" s="1"/>
  <c r="CI70" i="1" s="1"/>
  <c r="CI71" i="1" s="1"/>
  <c r="CI72" i="1" s="1"/>
  <c r="CI73" i="1" s="1"/>
  <c r="CI74" i="1" s="1"/>
  <c r="CI75" i="1" s="1"/>
  <c r="CI76" i="1" s="1"/>
  <c r="CI77" i="1" s="1"/>
  <c r="CI78" i="1" s="1"/>
  <c r="CI79" i="1" s="1"/>
  <c r="CI80" i="1" s="1"/>
  <c r="CI81" i="1" s="1"/>
  <c r="CI82" i="1" s="1"/>
  <c r="CI83" i="1" s="1"/>
  <c r="CI84" i="1" s="1"/>
  <c r="CI85" i="1" s="1"/>
  <c r="CI86" i="1" s="1"/>
  <c r="CI87" i="1" s="1"/>
  <c r="CI88" i="1" s="1"/>
  <c r="CI89" i="1" s="1"/>
  <c r="CI90" i="1" s="1"/>
  <c r="CI91" i="1" s="1"/>
  <c r="CI92" i="1" s="1"/>
  <c r="CI93" i="1" s="1"/>
  <c r="CI94" i="1" s="1"/>
  <c r="CI95" i="1" s="1"/>
  <c r="CI96" i="1" s="1"/>
  <c r="CI97" i="1" s="1"/>
  <c r="CI98" i="1" s="1"/>
  <c r="CI99" i="1" s="1"/>
  <c r="CI100" i="1" s="1"/>
  <c r="CI101" i="1" s="1"/>
  <c r="CI102" i="1" s="1"/>
  <c r="CI103" i="1" s="1"/>
  <c r="CI104" i="1" s="1"/>
  <c r="CI105" i="1" s="1"/>
  <c r="CI106" i="1" s="1"/>
  <c r="CI107" i="1" s="1"/>
  <c r="CI108" i="1" s="1"/>
  <c r="AO10" i="1"/>
  <c r="AN10" i="1"/>
  <c r="AM10" i="1"/>
  <c r="Q10" i="1"/>
  <c r="O10" i="1"/>
  <c r="M10" i="1"/>
  <c r="D10" i="1"/>
  <c r="C10" i="1"/>
  <c r="E10" i="1" s="1"/>
  <c r="EU9" i="1"/>
  <c r="EP9" i="1"/>
  <c r="EC9" i="1"/>
  <c r="AO9" i="1"/>
  <c r="AN9" i="1"/>
  <c r="AM9" i="1"/>
  <c r="Q9" i="1"/>
  <c r="O9" i="1"/>
  <c r="N9" i="1"/>
  <c r="M9" i="1"/>
  <c r="D9" i="1"/>
  <c r="E9" i="1" s="1"/>
  <c r="C9" i="1"/>
  <c r="EU8" i="1"/>
  <c r="EC8" i="1"/>
  <c r="AN8" i="1"/>
  <c r="AM8" i="1"/>
  <c r="Q8" i="1"/>
  <c r="O8" i="1"/>
  <c r="M8" i="1"/>
  <c r="E8" i="1"/>
  <c r="D8" i="1"/>
  <c r="C8" i="1"/>
  <c r="EU7" i="1"/>
  <c r="EC7" i="1"/>
  <c r="AN7" i="1"/>
  <c r="AM7" i="1"/>
  <c r="T7" i="1"/>
  <c r="Q7" i="1"/>
  <c r="O7" i="1"/>
  <c r="M7" i="1"/>
  <c r="D7" i="1"/>
  <c r="C7" i="1"/>
  <c r="E7" i="1" s="1"/>
  <c r="EU6" i="1"/>
  <c r="EC6" i="1"/>
  <c r="AN6" i="1"/>
  <c r="AM6" i="1"/>
  <c r="Q6" i="1"/>
  <c r="O6" i="1"/>
  <c r="M6" i="1"/>
  <c r="D6" i="1"/>
  <c r="E6" i="1" s="1"/>
  <c r="C6" i="1"/>
  <c r="EU5" i="1"/>
  <c r="EC5" i="1"/>
  <c r="AN5" i="1"/>
  <c r="AM5" i="1"/>
  <c r="Q5" i="1"/>
  <c r="O5" i="1"/>
  <c r="M5" i="1"/>
  <c r="G5" i="1"/>
  <c r="G6" i="1" s="1"/>
  <c r="E5" i="1"/>
  <c r="D5" i="1"/>
  <c r="C5" i="1"/>
  <c r="F5" i="1" s="1"/>
  <c r="EU4" i="1"/>
  <c r="EC4" i="1"/>
  <c r="AN4" i="1"/>
  <c r="AM4" i="1"/>
  <c r="Q4" i="1"/>
  <c r="P4" i="1"/>
  <c r="N4" i="1"/>
  <c r="N8" i="1" s="1"/>
  <c r="EU3" i="1"/>
  <c r="EC3" i="1"/>
  <c r="AN3" i="1"/>
  <c r="AM3" i="1"/>
  <c r="Q3" i="1"/>
  <c r="EU2" i="1"/>
  <c r="EC2" i="1"/>
  <c r="AN2" i="1"/>
  <c r="AM2" i="1"/>
  <c r="Q2" i="1"/>
  <c r="E48" i="1" l="1"/>
  <c r="E58" i="1"/>
  <c r="E110" i="1"/>
  <c r="E127" i="1"/>
  <c r="E162" i="1"/>
  <c r="E289" i="1"/>
  <c r="E293" i="1"/>
  <c r="E356" i="1"/>
  <c r="E381" i="1"/>
  <c r="E742" i="1"/>
  <c r="E45" i="1"/>
  <c r="E114" i="1"/>
  <c r="E126" i="1"/>
  <c r="E143" i="1"/>
  <c r="E283" i="1"/>
  <c r="E292" i="1"/>
  <c r="E376" i="1"/>
  <c r="E384" i="1"/>
  <c r="E119" i="1"/>
  <c r="E154" i="1"/>
  <c r="E166" i="1"/>
  <c r="E171" i="1"/>
  <c r="E182" i="1"/>
  <c r="E187" i="1"/>
  <c r="E198" i="1"/>
  <c r="E203" i="1"/>
  <c r="E214" i="1"/>
  <c r="E230" i="1"/>
  <c r="E246" i="1"/>
  <c r="E262" i="1"/>
  <c r="E784" i="1"/>
  <c r="E808" i="1"/>
  <c r="E443" i="1"/>
  <c r="E1323" i="1"/>
  <c r="E1421" i="1"/>
  <c r="E93" i="1"/>
  <c r="E135" i="1"/>
  <c r="E170" i="1"/>
  <c r="E175" i="1"/>
  <c r="E186" i="1"/>
  <c r="E191" i="1"/>
  <c r="E202" i="1"/>
  <c r="E207" i="1"/>
  <c r="E218" i="1"/>
  <c r="E223" i="1"/>
  <c r="E234" i="1"/>
  <c r="E239" i="1"/>
  <c r="E250" i="1"/>
  <c r="E255" i="1"/>
  <c r="E266" i="1"/>
  <c r="E271" i="1"/>
  <c r="E286" i="1"/>
  <c r="E324" i="1"/>
  <c r="E727" i="1"/>
  <c r="E840" i="1"/>
  <c r="E47" i="1"/>
  <c r="E111" i="1"/>
  <c r="E499" i="1"/>
  <c r="F6" i="1"/>
  <c r="F7" i="1" s="1"/>
  <c r="F8" i="1" s="1"/>
  <c r="F9" i="1" s="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F61" i="1" s="1"/>
  <c r="F62" i="1" s="1"/>
  <c r="F63" i="1" s="1"/>
  <c r="F64" i="1" s="1"/>
  <c r="F65" i="1" s="1"/>
  <c r="F66" i="1" s="1"/>
  <c r="F67" i="1" s="1"/>
  <c r="F68" i="1" s="1"/>
  <c r="F69" i="1" s="1"/>
  <c r="F70" i="1" s="1"/>
  <c r="F71" i="1" s="1"/>
  <c r="F72" i="1" s="1"/>
  <c r="F73" i="1" s="1"/>
  <c r="F74" i="1" s="1"/>
  <c r="F75" i="1" s="1"/>
  <c r="F76" i="1" s="1"/>
  <c r="F77" i="1" s="1"/>
  <c r="F78" i="1" s="1"/>
  <c r="F79" i="1" s="1"/>
  <c r="F80" i="1" s="1"/>
  <c r="F81" i="1" s="1"/>
  <c r="F82" i="1" s="1"/>
  <c r="F83" i="1" s="1"/>
  <c r="F84" i="1" s="1"/>
  <c r="F85" i="1" s="1"/>
  <c r="F86" i="1" s="1"/>
  <c r="F87" i="1" s="1"/>
  <c r="F88" i="1" s="1"/>
  <c r="F89" i="1" s="1"/>
  <c r="F90" i="1" s="1"/>
  <c r="F91" i="1" s="1"/>
  <c r="F92" i="1" s="1"/>
  <c r="F93" i="1" s="1"/>
  <c r="F94" i="1" s="1"/>
  <c r="F95" i="1" s="1"/>
  <c r="F96" i="1" s="1"/>
  <c r="F97" i="1" s="1"/>
  <c r="F98" i="1" s="1"/>
  <c r="F99" i="1" s="1"/>
  <c r="F100" i="1" s="1"/>
  <c r="F101" i="1" s="1"/>
  <c r="F102" i="1" s="1"/>
  <c r="F103" i="1" s="1"/>
  <c r="F104" i="1" s="1"/>
  <c r="F105" i="1" s="1"/>
  <c r="F106" i="1" s="1"/>
  <c r="F107" i="1" s="1"/>
  <c r="F108" i="1" s="1"/>
  <c r="F109" i="1" s="1"/>
  <c r="F110" i="1" s="1"/>
  <c r="F111" i="1" s="1"/>
  <c r="F112" i="1" s="1"/>
  <c r="F113" i="1" s="1"/>
  <c r="F114" i="1" s="1"/>
  <c r="F115" i="1" s="1"/>
  <c r="F116" i="1" s="1"/>
  <c r="F117" i="1" s="1"/>
  <c r="F118" i="1" s="1"/>
  <c r="F119" i="1" s="1"/>
  <c r="F120" i="1" s="1"/>
  <c r="F121" i="1" s="1"/>
  <c r="F122" i="1" s="1"/>
  <c r="F123" i="1" s="1"/>
  <c r="F124" i="1" s="1"/>
  <c r="F125" i="1" s="1"/>
  <c r="F126" i="1" s="1"/>
  <c r="F127" i="1" s="1"/>
  <c r="F128" i="1" s="1"/>
  <c r="F129" i="1" s="1"/>
  <c r="F130" i="1" s="1"/>
  <c r="F131" i="1" s="1"/>
  <c r="F132" i="1" s="1"/>
  <c r="F133" i="1" s="1"/>
  <c r="F134" i="1" s="1"/>
  <c r="F135" i="1" s="1"/>
  <c r="F136" i="1" s="1"/>
  <c r="F137" i="1" s="1"/>
  <c r="F138" i="1" s="1"/>
  <c r="F139" i="1" s="1"/>
  <c r="F140" i="1" s="1"/>
  <c r="F141" i="1" s="1"/>
  <c r="F142" i="1" s="1"/>
  <c r="F143" i="1" s="1"/>
  <c r="F144" i="1" s="1"/>
  <c r="F145" i="1" s="1"/>
  <c r="F146" i="1" s="1"/>
  <c r="F147" i="1" s="1"/>
  <c r="F148" i="1" s="1"/>
  <c r="F149" i="1" s="1"/>
  <c r="F150" i="1" s="1"/>
  <c r="F151" i="1" s="1"/>
  <c r="F152" i="1" s="1"/>
  <c r="F153" i="1" s="1"/>
  <c r="F154" i="1" s="1"/>
  <c r="F155" i="1" s="1"/>
  <c r="F156" i="1" s="1"/>
  <c r="F157" i="1" s="1"/>
  <c r="F158" i="1" s="1"/>
  <c r="F159" i="1" s="1"/>
  <c r="F160" i="1" s="1"/>
  <c r="F161" i="1" s="1"/>
  <c r="F162" i="1" s="1"/>
  <c r="F163" i="1" s="1"/>
  <c r="F164" i="1" s="1"/>
  <c r="F165" i="1" s="1"/>
  <c r="F166" i="1" s="1"/>
  <c r="F167" i="1" s="1"/>
  <c r="F168" i="1" s="1"/>
  <c r="F169" i="1" s="1"/>
  <c r="F170" i="1" s="1"/>
  <c r="F171" i="1" s="1"/>
  <c r="F172" i="1" s="1"/>
  <c r="F173" i="1" s="1"/>
  <c r="F174" i="1" s="1"/>
  <c r="F175" i="1" s="1"/>
  <c r="F176" i="1" s="1"/>
  <c r="F177" i="1" s="1"/>
  <c r="F178" i="1" s="1"/>
  <c r="F179" i="1" s="1"/>
  <c r="F180" i="1" s="1"/>
  <c r="F181" i="1" s="1"/>
  <c r="F182" i="1" s="1"/>
  <c r="F183" i="1" s="1"/>
  <c r="F184" i="1" s="1"/>
  <c r="F185" i="1" s="1"/>
  <c r="F186" i="1" s="1"/>
  <c r="F187" i="1" s="1"/>
  <c r="F188" i="1" s="1"/>
  <c r="F189" i="1" s="1"/>
  <c r="F190" i="1" s="1"/>
  <c r="F191" i="1" s="1"/>
  <c r="F192" i="1" s="1"/>
  <c r="F193" i="1" s="1"/>
  <c r="F194" i="1" s="1"/>
  <c r="F195" i="1" s="1"/>
  <c r="F196" i="1" s="1"/>
  <c r="F197" i="1" s="1"/>
  <c r="F198" i="1" s="1"/>
  <c r="F199" i="1" s="1"/>
  <c r="F200" i="1" s="1"/>
  <c r="F201" i="1" s="1"/>
  <c r="F202" i="1" s="1"/>
  <c r="F203" i="1" s="1"/>
  <c r="F204" i="1" s="1"/>
  <c r="F205" i="1" s="1"/>
  <c r="F206" i="1" s="1"/>
  <c r="F207" i="1" s="1"/>
  <c r="F208" i="1" s="1"/>
  <c r="F209" i="1" s="1"/>
  <c r="F210" i="1" s="1"/>
  <c r="F211" i="1" s="1"/>
  <c r="F212" i="1" s="1"/>
  <c r="F213" i="1" s="1"/>
  <c r="F214" i="1" s="1"/>
  <c r="F215" i="1" s="1"/>
  <c r="F216" i="1" s="1"/>
  <c r="F217" i="1" s="1"/>
  <c r="F218" i="1" s="1"/>
  <c r="F219" i="1" s="1"/>
  <c r="F220" i="1" s="1"/>
  <c r="F221" i="1" s="1"/>
  <c r="F222" i="1" s="1"/>
  <c r="F223" i="1" s="1"/>
  <c r="F224" i="1" s="1"/>
  <c r="F225" i="1" s="1"/>
  <c r="F226" i="1" s="1"/>
  <c r="F227" i="1" s="1"/>
  <c r="F228" i="1" s="1"/>
  <c r="F229" i="1" s="1"/>
  <c r="F230" i="1" s="1"/>
  <c r="F231" i="1" s="1"/>
  <c r="F232" i="1" s="1"/>
  <c r="F233" i="1" s="1"/>
  <c r="F234" i="1" s="1"/>
  <c r="F235" i="1" s="1"/>
  <c r="F236" i="1" s="1"/>
  <c r="F237" i="1" s="1"/>
  <c r="F238" i="1" s="1"/>
  <c r="F239" i="1" s="1"/>
  <c r="F240" i="1" s="1"/>
  <c r="F241" i="1" s="1"/>
  <c r="F242" i="1" s="1"/>
  <c r="F243" i="1" s="1"/>
  <c r="F244" i="1" s="1"/>
  <c r="F245" i="1" s="1"/>
  <c r="F246" i="1" s="1"/>
  <c r="F247" i="1" s="1"/>
  <c r="F248" i="1" s="1"/>
  <c r="F249" i="1" s="1"/>
  <c r="F250" i="1" s="1"/>
  <c r="F251" i="1" s="1"/>
  <c r="F252" i="1" s="1"/>
  <c r="F253" i="1" s="1"/>
  <c r="F254" i="1" s="1"/>
  <c r="F255" i="1" s="1"/>
  <c r="F256" i="1" s="1"/>
  <c r="F257" i="1" s="1"/>
  <c r="F258" i="1" s="1"/>
  <c r="F259" i="1" s="1"/>
  <c r="F260" i="1" s="1"/>
  <c r="F261" i="1" s="1"/>
  <c r="F262" i="1" s="1"/>
  <c r="F263" i="1" s="1"/>
  <c r="F264" i="1" s="1"/>
  <c r="F265" i="1" s="1"/>
  <c r="F266" i="1" s="1"/>
  <c r="F267" i="1" s="1"/>
  <c r="F268" i="1" s="1"/>
  <c r="F269" i="1" s="1"/>
  <c r="F270" i="1" s="1"/>
  <c r="F271" i="1" s="1"/>
  <c r="F272" i="1" s="1"/>
  <c r="F273" i="1" s="1"/>
  <c r="F274" i="1" s="1"/>
  <c r="F275" i="1" s="1"/>
  <c r="F276" i="1" s="1"/>
  <c r="F277" i="1" s="1"/>
  <c r="F278" i="1" s="1"/>
  <c r="F279" i="1" s="1"/>
  <c r="F280" i="1" s="1"/>
  <c r="F281" i="1" s="1"/>
  <c r="F282" i="1" s="1"/>
  <c r="F283" i="1" s="1"/>
  <c r="F284" i="1" s="1"/>
  <c r="F285" i="1" s="1"/>
  <c r="F286" i="1" s="1"/>
  <c r="F287" i="1" s="1"/>
  <c r="F288" i="1" s="1"/>
  <c r="F289" i="1" s="1"/>
  <c r="F290" i="1" s="1"/>
  <c r="F291" i="1" s="1"/>
  <c r="F292" i="1" s="1"/>
  <c r="F293" i="1" s="1"/>
  <c r="F294" i="1" s="1"/>
  <c r="F295" i="1" s="1"/>
  <c r="F296" i="1" s="1"/>
  <c r="F297" i="1" s="1"/>
  <c r="F298" i="1" s="1"/>
  <c r="F299" i="1" s="1"/>
  <c r="F300" i="1" s="1"/>
  <c r="F301" i="1" s="1"/>
  <c r="F302" i="1" s="1"/>
  <c r="F303" i="1" s="1"/>
  <c r="F304" i="1" s="1"/>
  <c r="F305" i="1" s="1"/>
  <c r="F306" i="1" s="1"/>
  <c r="F307" i="1" s="1"/>
  <c r="F308" i="1" s="1"/>
  <c r="F309" i="1" s="1"/>
  <c r="F310" i="1" s="1"/>
  <c r="F311" i="1" s="1"/>
  <c r="F312" i="1" s="1"/>
  <c r="F313" i="1" s="1"/>
  <c r="F314" i="1" s="1"/>
  <c r="F315" i="1" s="1"/>
  <c r="F316" i="1" s="1"/>
  <c r="F317" i="1" s="1"/>
  <c r="F318" i="1" s="1"/>
  <c r="F319" i="1" s="1"/>
  <c r="F320" i="1" s="1"/>
  <c r="F321" i="1" s="1"/>
  <c r="F322" i="1" s="1"/>
  <c r="F323" i="1" s="1"/>
  <c r="F324" i="1" s="1"/>
  <c r="F325" i="1" s="1"/>
  <c r="F326" i="1" s="1"/>
  <c r="F327" i="1" s="1"/>
  <c r="F328" i="1" s="1"/>
  <c r="F329" i="1" s="1"/>
  <c r="F330" i="1" s="1"/>
  <c r="F331" i="1" s="1"/>
  <c r="F332" i="1" s="1"/>
  <c r="F333" i="1" s="1"/>
  <c r="F334" i="1" s="1"/>
  <c r="F335" i="1" s="1"/>
  <c r="F336" i="1" s="1"/>
  <c r="F337" i="1" s="1"/>
  <c r="F338" i="1" s="1"/>
  <c r="F339" i="1" s="1"/>
  <c r="F340" i="1" s="1"/>
  <c r="F341" i="1" s="1"/>
  <c r="F342" i="1" s="1"/>
  <c r="F343" i="1" s="1"/>
  <c r="F344" i="1" s="1"/>
  <c r="F345" i="1" s="1"/>
  <c r="F346" i="1" s="1"/>
  <c r="F347" i="1" s="1"/>
  <c r="F348" i="1" s="1"/>
  <c r="F349" i="1" s="1"/>
  <c r="F350" i="1" s="1"/>
  <c r="F351" i="1" s="1"/>
  <c r="F352" i="1" s="1"/>
  <c r="F353" i="1" s="1"/>
  <c r="F354" i="1" s="1"/>
  <c r="F355" i="1" s="1"/>
  <c r="F356" i="1" s="1"/>
  <c r="F357" i="1" s="1"/>
  <c r="F358" i="1" s="1"/>
  <c r="F359" i="1" s="1"/>
  <c r="F360" i="1" s="1"/>
  <c r="F361" i="1" s="1"/>
  <c r="F362" i="1" s="1"/>
  <c r="F363" i="1" s="1"/>
  <c r="F364" i="1" s="1"/>
  <c r="F365" i="1" s="1"/>
  <c r="F366" i="1" s="1"/>
  <c r="F367" i="1" s="1"/>
  <c r="F368" i="1" s="1"/>
  <c r="F369" i="1" s="1"/>
  <c r="F370" i="1" s="1"/>
  <c r="F371" i="1" s="1"/>
  <c r="F372" i="1" s="1"/>
  <c r="F373" i="1" s="1"/>
  <c r="F374" i="1" s="1"/>
  <c r="F375" i="1" s="1"/>
  <c r="F376" i="1" s="1"/>
  <c r="F377" i="1" s="1"/>
  <c r="F378" i="1" s="1"/>
  <c r="F379" i="1" s="1"/>
  <c r="F380" i="1" s="1"/>
  <c r="F381" i="1" s="1"/>
  <c r="F382" i="1" s="1"/>
  <c r="F383" i="1" s="1"/>
  <c r="F384" i="1" s="1"/>
  <c r="F385" i="1" s="1"/>
  <c r="F386" i="1" s="1"/>
  <c r="F387" i="1" s="1"/>
  <c r="F388" i="1" s="1"/>
  <c r="F389" i="1" s="1"/>
  <c r="F390" i="1" s="1"/>
  <c r="F391" i="1" s="1"/>
  <c r="F392" i="1" s="1"/>
  <c r="F393" i="1" s="1"/>
  <c r="F394" i="1" s="1"/>
  <c r="F395" i="1" s="1"/>
  <c r="F396" i="1" s="1"/>
  <c r="F397" i="1" s="1"/>
  <c r="F398" i="1" s="1"/>
  <c r="F399" i="1" s="1"/>
  <c r="F400" i="1" s="1"/>
  <c r="F401" i="1" s="1"/>
  <c r="F402" i="1" s="1"/>
  <c r="F403" i="1" s="1"/>
  <c r="F404" i="1" s="1"/>
  <c r="F405" i="1" s="1"/>
  <c r="F406" i="1" s="1"/>
  <c r="F407" i="1" s="1"/>
  <c r="F408" i="1" s="1"/>
  <c r="F409" i="1" s="1"/>
  <c r="F410" i="1" s="1"/>
  <c r="F411" i="1" s="1"/>
  <c r="F412" i="1" s="1"/>
  <c r="F413" i="1" s="1"/>
  <c r="F414" i="1" s="1"/>
  <c r="F415" i="1" s="1"/>
  <c r="F416" i="1" s="1"/>
  <c r="F417" i="1" s="1"/>
  <c r="F418" i="1" s="1"/>
  <c r="F419" i="1" s="1"/>
  <c r="F420" i="1" s="1"/>
  <c r="F421" i="1" s="1"/>
  <c r="F422" i="1" s="1"/>
  <c r="F423" i="1" s="1"/>
  <c r="F424" i="1" s="1"/>
  <c r="F425" i="1" s="1"/>
  <c r="F426" i="1" s="1"/>
  <c r="F427" i="1" s="1"/>
  <c r="F428" i="1" s="1"/>
  <c r="F429" i="1" s="1"/>
  <c r="F430" i="1" s="1"/>
  <c r="F431" i="1" s="1"/>
  <c r="F432" i="1" s="1"/>
  <c r="F433" i="1" s="1"/>
  <c r="F434" i="1" s="1"/>
  <c r="F435" i="1" s="1"/>
  <c r="F436" i="1" s="1"/>
  <c r="F437" i="1" s="1"/>
  <c r="F438" i="1" s="1"/>
  <c r="F439" i="1" s="1"/>
  <c r="F440" i="1" s="1"/>
  <c r="F441" i="1" s="1"/>
  <c r="F442" i="1" s="1"/>
  <c r="F443" i="1" s="1"/>
  <c r="F444" i="1" s="1"/>
  <c r="F445" i="1" s="1"/>
  <c r="F446" i="1" s="1"/>
  <c r="F447" i="1" s="1"/>
  <c r="F448" i="1" s="1"/>
  <c r="F449" i="1" s="1"/>
  <c r="F450" i="1" s="1"/>
  <c r="F451" i="1" s="1"/>
  <c r="F452" i="1" s="1"/>
  <c r="F453" i="1" s="1"/>
  <c r="F454" i="1" s="1"/>
  <c r="F455" i="1" s="1"/>
  <c r="F456" i="1" s="1"/>
  <c r="F457" i="1" s="1"/>
  <c r="F458" i="1" s="1"/>
  <c r="F459" i="1" s="1"/>
  <c r="F460" i="1" s="1"/>
  <c r="F461" i="1" s="1"/>
  <c r="F462" i="1" s="1"/>
  <c r="F463" i="1" s="1"/>
  <c r="F464" i="1" s="1"/>
  <c r="F465" i="1" s="1"/>
  <c r="F466" i="1" s="1"/>
  <c r="F467" i="1" s="1"/>
  <c r="F468" i="1" s="1"/>
  <c r="F469" i="1" s="1"/>
  <c r="F470" i="1" s="1"/>
  <c r="F471" i="1" s="1"/>
  <c r="F472" i="1" s="1"/>
  <c r="F473" i="1" s="1"/>
  <c r="F474" i="1" s="1"/>
  <c r="F475" i="1" s="1"/>
  <c r="F476" i="1" s="1"/>
  <c r="F477" i="1" s="1"/>
  <c r="F478" i="1" s="1"/>
  <c r="F479" i="1" s="1"/>
  <c r="F480" i="1" s="1"/>
  <c r="F481" i="1" s="1"/>
  <c r="F482" i="1" s="1"/>
  <c r="F483" i="1" s="1"/>
  <c r="F484" i="1" s="1"/>
  <c r="F485" i="1" s="1"/>
  <c r="F486" i="1" s="1"/>
  <c r="F487" i="1" s="1"/>
  <c r="F488" i="1" s="1"/>
  <c r="F489" i="1" s="1"/>
  <c r="F490" i="1" s="1"/>
  <c r="F491" i="1" s="1"/>
  <c r="F492" i="1" s="1"/>
  <c r="F493" i="1" s="1"/>
  <c r="F494" i="1" s="1"/>
  <c r="F495" i="1" s="1"/>
  <c r="F496" i="1" s="1"/>
  <c r="F497" i="1" s="1"/>
  <c r="F498" i="1" s="1"/>
  <c r="F499" i="1" s="1"/>
  <c r="F500" i="1" s="1"/>
  <c r="F501" i="1" s="1"/>
  <c r="F502" i="1" s="1"/>
  <c r="F503" i="1" s="1"/>
  <c r="F504" i="1" s="1"/>
  <c r="F505" i="1" s="1"/>
  <c r="F506" i="1" s="1"/>
  <c r="F507" i="1" s="1"/>
  <c r="F508" i="1" s="1"/>
  <c r="F509" i="1" s="1"/>
  <c r="F510" i="1" s="1"/>
  <c r="F511" i="1" s="1"/>
  <c r="F512" i="1" s="1"/>
  <c r="F513" i="1" s="1"/>
  <c r="F514" i="1" s="1"/>
  <c r="F515" i="1" s="1"/>
  <c r="F516" i="1" s="1"/>
  <c r="F517" i="1" s="1"/>
  <c r="F518" i="1" s="1"/>
  <c r="F519" i="1" s="1"/>
  <c r="F520" i="1" s="1"/>
  <c r="F521" i="1" s="1"/>
  <c r="F522" i="1" s="1"/>
  <c r="F523" i="1" s="1"/>
  <c r="F524" i="1" s="1"/>
  <c r="F525" i="1" s="1"/>
  <c r="F526" i="1" s="1"/>
  <c r="F527" i="1" s="1"/>
  <c r="F528" i="1" s="1"/>
  <c r="F529" i="1" s="1"/>
  <c r="F530" i="1" s="1"/>
  <c r="F531" i="1" s="1"/>
  <c r="F532" i="1" s="1"/>
  <c r="F533" i="1" s="1"/>
  <c r="F534" i="1" s="1"/>
  <c r="F535" i="1" s="1"/>
  <c r="F536" i="1" s="1"/>
  <c r="F537" i="1" s="1"/>
  <c r="F538" i="1" s="1"/>
  <c r="F539" i="1" s="1"/>
  <c r="F540" i="1" s="1"/>
  <c r="F541" i="1" s="1"/>
  <c r="F542" i="1" s="1"/>
  <c r="F543" i="1" s="1"/>
  <c r="F544" i="1" s="1"/>
  <c r="F545" i="1" s="1"/>
  <c r="F546" i="1" s="1"/>
  <c r="F547" i="1" s="1"/>
  <c r="F548" i="1" s="1"/>
  <c r="F549" i="1" s="1"/>
  <c r="F550" i="1" s="1"/>
  <c r="F551" i="1" s="1"/>
  <c r="F552" i="1" s="1"/>
  <c r="F553" i="1" s="1"/>
  <c r="F554" i="1" s="1"/>
  <c r="F555" i="1" s="1"/>
  <c r="F556" i="1" s="1"/>
  <c r="F557" i="1" s="1"/>
  <c r="F558" i="1" s="1"/>
  <c r="F559" i="1" s="1"/>
  <c r="F560" i="1" s="1"/>
  <c r="F561" i="1" s="1"/>
  <c r="F562" i="1" s="1"/>
  <c r="F563" i="1" s="1"/>
  <c r="F564" i="1" s="1"/>
  <c r="F565" i="1" s="1"/>
  <c r="F566" i="1" s="1"/>
  <c r="F567" i="1" s="1"/>
  <c r="F568" i="1" s="1"/>
  <c r="F569" i="1" s="1"/>
  <c r="F570" i="1" s="1"/>
  <c r="F571" i="1" s="1"/>
  <c r="F572" i="1" s="1"/>
  <c r="F573" i="1" s="1"/>
  <c r="F574" i="1" s="1"/>
  <c r="F575" i="1" s="1"/>
  <c r="F576" i="1" s="1"/>
  <c r="F577" i="1" s="1"/>
  <c r="F578" i="1" s="1"/>
  <c r="F579" i="1" s="1"/>
  <c r="F580" i="1" s="1"/>
  <c r="F581" i="1" s="1"/>
  <c r="F582" i="1" s="1"/>
  <c r="F583" i="1" s="1"/>
  <c r="F584" i="1" s="1"/>
  <c r="F585" i="1" s="1"/>
  <c r="F586" i="1" s="1"/>
  <c r="F587" i="1" s="1"/>
  <c r="F588" i="1" s="1"/>
  <c r="F589" i="1" s="1"/>
  <c r="F590" i="1" s="1"/>
  <c r="F591" i="1" s="1"/>
  <c r="F592" i="1" s="1"/>
  <c r="F593" i="1" s="1"/>
  <c r="F594" i="1" s="1"/>
  <c r="F595" i="1" s="1"/>
  <c r="F596" i="1" s="1"/>
  <c r="F597" i="1" s="1"/>
  <c r="F598" i="1" s="1"/>
  <c r="F599" i="1" s="1"/>
  <c r="F600" i="1" s="1"/>
  <c r="F601" i="1" s="1"/>
  <c r="F602" i="1" s="1"/>
  <c r="F603" i="1" s="1"/>
  <c r="F604" i="1" s="1"/>
  <c r="F605" i="1" s="1"/>
  <c r="F606" i="1" s="1"/>
  <c r="F607" i="1" s="1"/>
  <c r="F608" i="1" s="1"/>
  <c r="F609" i="1" s="1"/>
  <c r="F610" i="1" s="1"/>
  <c r="F611" i="1" s="1"/>
  <c r="F612" i="1" s="1"/>
  <c r="F613" i="1" s="1"/>
  <c r="F614" i="1" s="1"/>
  <c r="F615" i="1" s="1"/>
  <c r="F616" i="1" s="1"/>
  <c r="F617" i="1" s="1"/>
  <c r="F618" i="1" s="1"/>
  <c r="F619" i="1" s="1"/>
  <c r="F620" i="1" s="1"/>
  <c r="F621" i="1" s="1"/>
  <c r="F622" i="1" s="1"/>
  <c r="F623" i="1" s="1"/>
  <c r="F624" i="1" s="1"/>
  <c r="F625" i="1" s="1"/>
  <c r="F626" i="1" s="1"/>
  <c r="F627" i="1" s="1"/>
  <c r="F628" i="1" s="1"/>
  <c r="F629" i="1" s="1"/>
  <c r="F630" i="1" s="1"/>
  <c r="F631" i="1" s="1"/>
  <c r="F632" i="1" s="1"/>
  <c r="F633" i="1" s="1"/>
  <c r="F634" i="1" s="1"/>
  <c r="F635" i="1" s="1"/>
  <c r="F636" i="1" s="1"/>
  <c r="F637" i="1" s="1"/>
  <c r="F638" i="1" s="1"/>
  <c r="F639" i="1" s="1"/>
  <c r="F640" i="1" s="1"/>
  <c r="F641" i="1" s="1"/>
  <c r="F642" i="1" s="1"/>
  <c r="F643" i="1" s="1"/>
  <c r="F644" i="1" s="1"/>
  <c r="F645" i="1" s="1"/>
  <c r="F646" i="1" s="1"/>
  <c r="F647" i="1" s="1"/>
  <c r="F648" i="1" s="1"/>
  <c r="F649" i="1" s="1"/>
  <c r="F650" i="1" s="1"/>
  <c r="F651" i="1" s="1"/>
  <c r="F652" i="1" s="1"/>
  <c r="F653" i="1" s="1"/>
  <c r="F654" i="1" s="1"/>
  <c r="F655" i="1" s="1"/>
  <c r="F656" i="1" s="1"/>
  <c r="F657" i="1" s="1"/>
  <c r="F658" i="1" s="1"/>
  <c r="F659" i="1" s="1"/>
  <c r="F660" i="1" s="1"/>
  <c r="F661" i="1" s="1"/>
  <c r="F662" i="1" s="1"/>
  <c r="F663" i="1" s="1"/>
  <c r="F664" i="1" s="1"/>
  <c r="F665" i="1" s="1"/>
  <c r="F666" i="1" s="1"/>
  <c r="F667" i="1" s="1"/>
  <c r="F668" i="1" s="1"/>
  <c r="F669" i="1" s="1"/>
  <c r="F670" i="1" s="1"/>
  <c r="F671" i="1" s="1"/>
  <c r="F672" i="1" s="1"/>
  <c r="F673" i="1" s="1"/>
  <c r="F674" i="1" s="1"/>
  <c r="F675" i="1" s="1"/>
  <c r="F676" i="1" s="1"/>
  <c r="F677" i="1" s="1"/>
  <c r="F678" i="1" s="1"/>
  <c r="F679" i="1" s="1"/>
  <c r="F680" i="1" s="1"/>
  <c r="F681" i="1" s="1"/>
  <c r="F682" i="1" s="1"/>
  <c r="F683" i="1" s="1"/>
  <c r="F684" i="1" s="1"/>
  <c r="F685" i="1" s="1"/>
  <c r="F686" i="1" s="1"/>
  <c r="F687" i="1" s="1"/>
  <c r="F688" i="1" s="1"/>
  <c r="F689" i="1" s="1"/>
  <c r="F690" i="1" s="1"/>
  <c r="F691" i="1" s="1"/>
  <c r="F692" i="1" s="1"/>
  <c r="F693" i="1" s="1"/>
  <c r="F694" i="1" s="1"/>
  <c r="F695" i="1" s="1"/>
  <c r="F696" i="1" s="1"/>
  <c r="F697" i="1" s="1"/>
  <c r="F698" i="1" s="1"/>
  <c r="F699" i="1" s="1"/>
  <c r="F700" i="1" s="1"/>
  <c r="F701" i="1" s="1"/>
  <c r="F702" i="1" s="1"/>
  <c r="F703" i="1" s="1"/>
  <c r="F704" i="1" s="1"/>
  <c r="F705" i="1" s="1"/>
  <c r="F706" i="1" s="1"/>
  <c r="F707" i="1" s="1"/>
  <c r="F708" i="1" s="1"/>
  <c r="F709" i="1" s="1"/>
  <c r="F710" i="1" s="1"/>
  <c r="F711" i="1" s="1"/>
  <c r="F712" i="1" s="1"/>
  <c r="F713" i="1" s="1"/>
  <c r="F714" i="1" s="1"/>
  <c r="F715" i="1" s="1"/>
  <c r="F716" i="1" s="1"/>
  <c r="F717" i="1" s="1"/>
  <c r="F718" i="1" s="1"/>
  <c r="F719" i="1" s="1"/>
  <c r="F720" i="1" s="1"/>
  <c r="F721" i="1" s="1"/>
  <c r="F722" i="1" s="1"/>
  <c r="F723" i="1" s="1"/>
  <c r="F724" i="1" s="1"/>
  <c r="F725" i="1" s="1"/>
  <c r="F726" i="1" s="1"/>
  <c r="F727" i="1" s="1"/>
  <c r="F728" i="1" s="1"/>
  <c r="F729" i="1" s="1"/>
  <c r="F730" i="1" s="1"/>
  <c r="F731" i="1" s="1"/>
  <c r="F732" i="1" s="1"/>
  <c r="F733" i="1" s="1"/>
  <c r="F734" i="1" s="1"/>
  <c r="F735" i="1" s="1"/>
  <c r="F736" i="1" s="1"/>
  <c r="F737" i="1" s="1"/>
  <c r="F738" i="1" s="1"/>
  <c r="F739" i="1" s="1"/>
  <c r="F740" i="1" s="1"/>
  <c r="F741" i="1" s="1"/>
  <c r="F742" i="1" s="1"/>
  <c r="F743" i="1" s="1"/>
  <c r="F744" i="1" s="1"/>
  <c r="F745" i="1" s="1"/>
  <c r="F746" i="1" s="1"/>
  <c r="F747" i="1" s="1"/>
  <c r="F748" i="1" s="1"/>
  <c r="F749" i="1" s="1"/>
  <c r="F750" i="1" s="1"/>
  <c r="F751" i="1" s="1"/>
  <c r="F752" i="1" s="1"/>
  <c r="F753" i="1" s="1"/>
  <c r="F754" i="1" s="1"/>
  <c r="F755" i="1" s="1"/>
  <c r="F756" i="1" s="1"/>
  <c r="F757" i="1" s="1"/>
  <c r="F758" i="1" s="1"/>
  <c r="F759" i="1" s="1"/>
  <c r="F760" i="1" s="1"/>
  <c r="F761" i="1" s="1"/>
  <c r="F762" i="1" s="1"/>
  <c r="F763" i="1" s="1"/>
  <c r="F764" i="1" s="1"/>
  <c r="F765" i="1" s="1"/>
  <c r="F766" i="1" s="1"/>
  <c r="F767" i="1" s="1"/>
  <c r="F768" i="1" s="1"/>
  <c r="F769" i="1" s="1"/>
  <c r="F770" i="1" s="1"/>
  <c r="F771" i="1" s="1"/>
  <c r="F772" i="1" s="1"/>
  <c r="F773" i="1" s="1"/>
  <c r="F774" i="1" s="1"/>
  <c r="F775" i="1" s="1"/>
  <c r="F776" i="1" s="1"/>
  <c r="F777" i="1" s="1"/>
  <c r="F778" i="1" s="1"/>
  <c r="F779" i="1" s="1"/>
  <c r="F780" i="1" s="1"/>
  <c r="F781" i="1" s="1"/>
  <c r="F782" i="1" s="1"/>
  <c r="F783" i="1" s="1"/>
  <c r="F784" i="1" s="1"/>
  <c r="F785" i="1" s="1"/>
  <c r="F786" i="1" s="1"/>
  <c r="F787" i="1" s="1"/>
  <c r="F788" i="1" s="1"/>
  <c r="F789" i="1" s="1"/>
  <c r="F790" i="1" s="1"/>
  <c r="F791" i="1" s="1"/>
  <c r="F792" i="1" s="1"/>
  <c r="F793" i="1" s="1"/>
  <c r="F794" i="1" s="1"/>
  <c r="F795" i="1" s="1"/>
  <c r="F796" i="1" s="1"/>
  <c r="F797" i="1" s="1"/>
  <c r="F798" i="1" s="1"/>
  <c r="F799" i="1" s="1"/>
  <c r="F800" i="1" s="1"/>
  <c r="F801" i="1" s="1"/>
  <c r="F802" i="1" s="1"/>
  <c r="F803" i="1" s="1"/>
  <c r="F804" i="1" s="1"/>
  <c r="F805" i="1" s="1"/>
  <c r="F806" i="1" s="1"/>
  <c r="F807" i="1" s="1"/>
  <c r="F808" i="1" s="1"/>
  <c r="F809" i="1" s="1"/>
  <c r="F810" i="1" s="1"/>
  <c r="F811" i="1" s="1"/>
  <c r="F812" i="1" s="1"/>
  <c r="F813" i="1" s="1"/>
  <c r="F814" i="1" s="1"/>
  <c r="F815" i="1" s="1"/>
  <c r="F816" i="1" s="1"/>
  <c r="F817" i="1" s="1"/>
  <c r="F818" i="1" s="1"/>
  <c r="F819" i="1" s="1"/>
  <c r="F820" i="1" s="1"/>
  <c r="F821" i="1" s="1"/>
  <c r="F822" i="1" s="1"/>
  <c r="F823" i="1" s="1"/>
  <c r="F824" i="1" s="1"/>
  <c r="F825" i="1" s="1"/>
  <c r="F826" i="1" s="1"/>
  <c r="F827" i="1" s="1"/>
  <c r="F828" i="1" s="1"/>
  <c r="F829" i="1" s="1"/>
  <c r="F830" i="1" s="1"/>
  <c r="F831" i="1" s="1"/>
  <c r="F832" i="1" s="1"/>
  <c r="F833" i="1" s="1"/>
  <c r="F834" i="1" s="1"/>
  <c r="F835" i="1" s="1"/>
  <c r="F836" i="1" s="1"/>
  <c r="F837" i="1" s="1"/>
  <c r="F838" i="1" s="1"/>
  <c r="F839" i="1" s="1"/>
  <c r="F840" i="1" s="1"/>
  <c r="F841" i="1" s="1"/>
  <c r="F842" i="1" s="1"/>
  <c r="F843" i="1" s="1"/>
  <c r="F844" i="1" s="1"/>
  <c r="F845" i="1" s="1"/>
  <c r="F846" i="1" s="1"/>
  <c r="F847" i="1" s="1"/>
  <c r="F848" i="1" s="1"/>
  <c r="F849" i="1" s="1"/>
  <c r="F850" i="1" s="1"/>
  <c r="F851" i="1" s="1"/>
  <c r="F852" i="1" s="1"/>
  <c r="F853" i="1" s="1"/>
  <c r="F854" i="1" s="1"/>
  <c r="F855" i="1" s="1"/>
  <c r="F856" i="1" s="1"/>
  <c r="F857" i="1" s="1"/>
  <c r="F858" i="1" s="1"/>
  <c r="F859" i="1" s="1"/>
  <c r="F860" i="1" s="1"/>
  <c r="F861" i="1" s="1"/>
  <c r="F862" i="1" s="1"/>
  <c r="F863" i="1" s="1"/>
  <c r="F864" i="1" s="1"/>
  <c r="F865" i="1" s="1"/>
  <c r="F866" i="1" s="1"/>
  <c r="F867" i="1" s="1"/>
  <c r="F868" i="1" s="1"/>
  <c r="F869" i="1" s="1"/>
  <c r="F870" i="1" s="1"/>
  <c r="F871" i="1" s="1"/>
  <c r="F872" i="1" s="1"/>
  <c r="F873" i="1" s="1"/>
  <c r="F874" i="1" s="1"/>
  <c r="F875" i="1" s="1"/>
  <c r="F876" i="1" s="1"/>
  <c r="F877" i="1" s="1"/>
  <c r="F878" i="1" s="1"/>
  <c r="F879" i="1" s="1"/>
  <c r="F880" i="1" s="1"/>
  <c r="F881" i="1" s="1"/>
  <c r="F882" i="1" s="1"/>
  <c r="F883" i="1" s="1"/>
  <c r="F884" i="1" s="1"/>
  <c r="F885" i="1" s="1"/>
  <c r="F886" i="1" s="1"/>
  <c r="F887" i="1" s="1"/>
  <c r="F888" i="1" s="1"/>
  <c r="F889" i="1" s="1"/>
  <c r="F890" i="1" s="1"/>
  <c r="F891" i="1" s="1"/>
  <c r="F892" i="1" s="1"/>
  <c r="F893" i="1" s="1"/>
  <c r="F894" i="1" s="1"/>
  <c r="F895" i="1" s="1"/>
  <c r="F896" i="1" s="1"/>
  <c r="F897" i="1" s="1"/>
  <c r="F898" i="1" s="1"/>
  <c r="F899" i="1" s="1"/>
  <c r="F900" i="1" s="1"/>
  <c r="F901" i="1" s="1"/>
  <c r="F902" i="1" s="1"/>
  <c r="F903" i="1" s="1"/>
  <c r="F904" i="1" s="1"/>
  <c r="F905" i="1" s="1"/>
  <c r="F906" i="1" s="1"/>
  <c r="F907" i="1" s="1"/>
  <c r="F908" i="1" s="1"/>
  <c r="F909" i="1" s="1"/>
  <c r="F910" i="1" s="1"/>
  <c r="F911" i="1" s="1"/>
  <c r="F912" i="1" s="1"/>
  <c r="F913" i="1" s="1"/>
  <c r="F914" i="1" s="1"/>
  <c r="F915" i="1" s="1"/>
  <c r="F916" i="1" s="1"/>
  <c r="F917" i="1" s="1"/>
  <c r="F918" i="1" s="1"/>
  <c r="F919" i="1" s="1"/>
  <c r="F920" i="1" s="1"/>
  <c r="F921" i="1" s="1"/>
  <c r="F922" i="1" s="1"/>
  <c r="F923" i="1" s="1"/>
  <c r="F924" i="1" s="1"/>
  <c r="F925" i="1" s="1"/>
  <c r="F926" i="1" s="1"/>
  <c r="F927" i="1" s="1"/>
  <c r="F928" i="1" s="1"/>
  <c r="F929" i="1" s="1"/>
  <c r="F930" i="1" s="1"/>
  <c r="F931" i="1" s="1"/>
  <c r="F932" i="1" s="1"/>
  <c r="F933" i="1" s="1"/>
  <c r="F934" i="1" s="1"/>
  <c r="F935" i="1" s="1"/>
  <c r="F936" i="1" s="1"/>
  <c r="F937" i="1" s="1"/>
  <c r="F938" i="1" s="1"/>
  <c r="F939" i="1" s="1"/>
  <c r="F940" i="1" s="1"/>
  <c r="F941" i="1" s="1"/>
  <c r="F942" i="1" s="1"/>
  <c r="F943" i="1" s="1"/>
  <c r="F944" i="1" s="1"/>
  <c r="F945" i="1" s="1"/>
  <c r="F946" i="1" s="1"/>
  <c r="F947" i="1" s="1"/>
  <c r="F948" i="1" s="1"/>
  <c r="F949" i="1" s="1"/>
  <c r="F950" i="1" s="1"/>
  <c r="F951" i="1" s="1"/>
  <c r="F952" i="1" s="1"/>
  <c r="F953" i="1" s="1"/>
  <c r="F954" i="1" s="1"/>
  <c r="F955" i="1" s="1"/>
  <c r="F956" i="1" s="1"/>
  <c r="F957" i="1" s="1"/>
  <c r="F958" i="1" s="1"/>
  <c r="F959" i="1" s="1"/>
  <c r="F960" i="1" s="1"/>
  <c r="F961" i="1" s="1"/>
  <c r="F962" i="1" s="1"/>
  <c r="F963" i="1" s="1"/>
  <c r="F964" i="1" s="1"/>
  <c r="F965" i="1" s="1"/>
  <c r="F966" i="1" s="1"/>
  <c r="F967" i="1" s="1"/>
  <c r="F968" i="1" s="1"/>
  <c r="F969" i="1" s="1"/>
  <c r="F970" i="1" s="1"/>
  <c r="F971" i="1" s="1"/>
  <c r="F972" i="1" s="1"/>
  <c r="F973" i="1" s="1"/>
  <c r="F974" i="1" s="1"/>
  <c r="F975" i="1" s="1"/>
  <c r="F976" i="1" s="1"/>
  <c r="F977" i="1" s="1"/>
  <c r="F978" i="1" s="1"/>
  <c r="F979" i="1" s="1"/>
  <c r="F980" i="1" s="1"/>
  <c r="F981" i="1" s="1"/>
  <c r="F982" i="1" s="1"/>
  <c r="F983" i="1" s="1"/>
  <c r="F984" i="1" s="1"/>
  <c r="F985" i="1" s="1"/>
  <c r="F986" i="1" s="1"/>
  <c r="F987" i="1" s="1"/>
  <c r="F988" i="1" s="1"/>
  <c r="F989" i="1" s="1"/>
  <c r="F990" i="1" s="1"/>
  <c r="F991" i="1" s="1"/>
  <c r="F992" i="1" s="1"/>
  <c r="F993" i="1" s="1"/>
  <c r="F994" i="1" s="1"/>
  <c r="F995" i="1" s="1"/>
  <c r="F996" i="1" s="1"/>
  <c r="F997" i="1" s="1"/>
  <c r="F998" i="1" s="1"/>
  <c r="F999" i="1" s="1"/>
  <c r="F1000" i="1" s="1"/>
  <c r="F1001" i="1" s="1"/>
  <c r="F1002" i="1" s="1"/>
  <c r="F1003" i="1" s="1"/>
  <c r="F1004" i="1" s="1"/>
  <c r="F1005" i="1" s="1"/>
  <c r="F1006" i="1" s="1"/>
  <c r="F1007" i="1" s="1"/>
  <c r="F1008" i="1" s="1"/>
  <c r="F1009" i="1" s="1"/>
  <c r="F1010" i="1" s="1"/>
  <c r="F1011" i="1" s="1"/>
  <c r="F1012" i="1" s="1"/>
  <c r="F1013" i="1" s="1"/>
  <c r="F1014" i="1" s="1"/>
  <c r="F1015" i="1" s="1"/>
  <c r="F1016" i="1" s="1"/>
  <c r="F1017" i="1" s="1"/>
  <c r="F1018" i="1" s="1"/>
  <c r="F1019" i="1" s="1"/>
  <c r="F1020" i="1" s="1"/>
  <c r="F1021" i="1" s="1"/>
  <c r="F1022" i="1" s="1"/>
  <c r="F1023" i="1" s="1"/>
  <c r="F1024" i="1" s="1"/>
  <c r="F1025" i="1" s="1"/>
  <c r="F1026" i="1" s="1"/>
  <c r="F1027" i="1" s="1"/>
  <c r="F1028" i="1" s="1"/>
  <c r="F1029" i="1" s="1"/>
  <c r="F1030" i="1" s="1"/>
  <c r="F1031" i="1" s="1"/>
  <c r="F1032" i="1" s="1"/>
  <c r="F1033" i="1" s="1"/>
  <c r="F1034" i="1" s="1"/>
  <c r="F1035" i="1" s="1"/>
  <c r="F1036" i="1" s="1"/>
  <c r="F1037" i="1" s="1"/>
  <c r="F1038" i="1" s="1"/>
  <c r="F1039" i="1" s="1"/>
  <c r="F1040" i="1" s="1"/>
  <c r="F1041" i="1" s="1"/>
  <c r="F1042" i="1" s="1"/>
  <c r="F1043" i="1" s="1"/>
  <c r="F1044" i="1" s="1"/>
  <c r="F1045" i="1" s="1"/>
  <c r="F1046" i="1" s="1"/>
  <c r="F1047" i="1" s="1"/>
  <c r="F1048" i="1" s="1"/>
  <c r="F1049" i="1" s="1"/>
  <c r="F1050" i="1" s="1"/>
  <c r="F1051" i="1" s="1"/>
  <c r="F1052" i="1" s="1"/>
  <c r="F1053" i="1" s="1"/>
  <c r="F1054" i="1" s="1"/>
  <c r="F1055" i="1" s="1"/>
  <c r="F1056" i="1" s="1"/>
  <c r="F1057" i="1" s="1"/>
  <c r="F1058" i="1" s="1"/>
  <c r="F1059" i="1" s="1"/>
  <c r="F1060" i="1" s="1"/>
  <c r="F1061" i="1" s="1"/>
  <c r="F1062" i="1" s="1"/>
  <c r="F1063" i="1" s="1"/>
  <c r="F1064" i="1" s="1"/>
  <c r="F1065" i="1" s="1"/>
  <c r="F1066" i="1" s="1"/>
  <c r="F1067" i="1" s="1"/>
  <c r="F1068" i="1" s="1"/>
  <c r="F1069" i="1" s="1"/>
  <c r="F1070" i="1" s="1"/>
  <c r="F1071" i="1" s="1"/>
  <c r="F1072" i="1" s="1"/>
  <c r="F1073" i="1" s="1"/>
  <c r="F1074" i="1" s="1"/>
  <c r="F1075" i="1" s="1"/>
  <c r="F1076" i="1" s="1"/>
  <c r="F1077" i="1" s="1"/>
  <c r="F1078" i="1" s="1"/>
  <c r="F1079" i="1" s="1"/>
  <c r="F1080" i="1" s="1"/>
  <c r="F1081" i="1" s="1"/>
  <c r="F1082" i="1" s="1"/>
  <c r="F1083" i="1" s="1"/>
  <c r="F1084" i="1" s="1"/>
  <c r="F1085" i="1" s="1"/>
  <c r="F1086" i="1" s="1"/>
  <c r="F1087" i="1" s="1"/>
  <c r="F1088" i="1" s="1"/>
  <c r="F1089" i="1" s="1"/>
  <c r="F1090" i="1" s="1"/>
  <c r="F1091" i="1" s="1"/>
  <c r="F1092" i="1" s="1"/>
  <c r="F1093" i="1" s="1"/>
  <c r="F1094" i="1" s="1"/>
  <c r="F1095" i="1" s="1"/>
  <c r="F1096" i="1" s="1"/>
  <c r="F1097" i="1" s="1"/>
  <c r="F1098" i="1" s="1"/>
  <c r="F1099" i="1" s="1"/>
  <c r="F1100" i="1" s="1"/>
  <c r="F1101" i="1" s="1"/>
  <c r="F1102" i="1" s="1"/>
  <c r="F1103" i="1" s="1"/>
  <c r="F1104" i="1" s="1"/>
  <c r="F1105" i="1" s="1"/>
  <c r="F1106" i="1" s="1"/>
  <c r="F1107" i="1" s="1"/>
  <c r="F1108" i="1" s="1"/>
  <c r="F1109" i="1" s="1"/>
  <c r="F1110" i="1" s="1"/>
  <c r="F1111" i="1" s="1"/>
  <c r="F1112" i="1" s="1"/>
  <c r="F1113" i="1" s="1"/>
  <c r="F1114" i="1" s="1"/>
  <c r="F1115" i="1" s="1"/>
  <c r="F1116" i="1" s="1"/>
  <c r="F1117" i="1" s="1"/>
  <c r="F1118" i="1" s="1"/>
  <c r="F1119" i="1" s="1"/>
  <c r="F1120" i="1" s="1"/>
  <c r="F1121" i="1" s="1"/>
  <c r="F1122" i="1" s="1"/>
  <c r="F1123" i="1" s="1"/>
  <c r="F1124" i="1" s="1"/>
  <c r="F1125" i="1" s="1"/>
  <c r="F1126" i="1" s="1"/>
  <c r="F1127" i="1" s="1"/>
  <c r="F1128" i="1" s="1"/>
  <c r="F1129" i="1" s="1"/>
  <c r="F1130" i="1" s="1"/>
  <c r="F1131" i="1" s="1"/>
  <c r="F1132" i="1" s="1"/>
  <c r="F1133" i="1" s="1"/>
  <c r="F1134" i="1" s="1"/>
  <c r="F1135" i="1" s="1"/>
  <c r="F1136" i="1" s="1"/>
  <c r="F1137" i="1" s="1"/>
  <c r="F1138" i="1" s="1"/>
  <c r="F1139" i="1" s="1"/>
  <c r="F1140" i="1" s="1"/>
  <c r="F1141" i="1" s="1"/>
  <c r="F1142" i="1" s="1"/>
  <c r="F1143" i="1" s="1"/>
  <c r="F1144" i="1" s="1"/>
  <c r="F1145" i="1" s="1"/>
  <c r="F1146" i="1" s="1"/>
  <c r="F1147" i="1" s="1"/>
  <c r="F1148" i="1" s="1"/>
  <c r="F1149" i="1" s="1"/>
  <c r="F1150" i="1" s="1"/>
  <c r="F1151" i="1" s="1"/>
  <c r="F1152" i="1" s="1"/>
  <c r="F1153" i="1" s="1"/>
  <c r="F1154" i="1" s="1"/>
  <c r="F1155" i="1" s="1"/>
  <c r="F1156" i="1" s="1"/>
  <c r="F1157" i="1" s="1"/>
  <c r="F1158" i="1" s="1"/>
  <c r="F1159" i="1" s="1"/>
  <c r="F1160" i="1" s="1"/>
  <c r="F1161" i="1" s="1"/>
  <c r="F1162" i="1" s="1"/>
  <c r="F1163" i="1" s="1"/>
  <c r="F1164" i="1" s="1"/>
  <c r="F1165" i="1" s="1"/>
  <c r="F1166" i="1" s="1"/>
  <c r="F1167" i="1" s="1"/>
  <c r="F1168" i="1" s="1"/>
  <c r="F1169" i="1" s="1"/>
  <c r="F1170" i="1" s="1"/>
  <c r="F1171" i="1" s="1"/>
  <c r="F1172" i="1" s="1"/>
  <c r="F1173" i="1" s="1"/>
  <c r="F1174" i="1" s="1"/>
  <c r="F1175" i="1" s="1"/>
  <c r="F1176" i="1" s="1"/>
  <c r="F1177" i="1" s="1"/>
  <c r="F1178" i="1" s="1"/>
  <c r="F1179" i="1" s="1"/>
  <c r="F1180" i="1" s="1"/>
  <c r="F1181" i="1" s="1"/>
  <c r="F1182" i="1" s="1"/>
  <c r="F1183" i="1" s="1"/>
  <c r="F1184" i="1" s="1"/>
  <c r="F1185" i="1" s="1"/>
  <c r="F1186" i="1" s="1"/>
  <c r="F1187" i="1" s="1"/>
  <c r="F1188" i="1" s="1"/>
  <c r="F1189" i="1" s="1"/>
  <c r="F1190" i="1" s="1"/>
  <c r="F1191" i="1" s="1"/>
  <c r="F1192" i="1" s="1"/>
  <c r="F1193" i="1" s="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F1825" i="1" s="1"/>
  <c r="F1826" i="1" s="1"/>
  <c r="F1827" i="1" s="1"/>
  <c r="F1828" i="1" s="1"/>
  <c r="F1829" i="1" s="1"/>
  <c r="F1830" i="1" s="1"/>
  <c r="F1831" i="1" s="1"/>
  <c r="F1832" i="1" s="1"/>
  <c r="F1833" i="1" s="1"/>
  <c r="F1834" i="1" s="1"/>
  <c r="F1835" i="1" s="1"/>
  <c r="F1836" i="1" s="1"/>
  <c r="F1837" i="1" s="1"/>
  <c r="F1838" i="1" s="1"/>
  <c r="F1839" i="1" s="1"/>
  <c r="F1840" i="1" s="1"/>
  <c r="F1841" i="1" s="1"/>
  <c r="F1842" i="1" s="1"/>
  <c r="F1843" i="1" s="1"/>
  <c r="F1844" i="1" s="1"/>
  <c r="F1845" i="1" s="1"/>
  <c r="F1846" i="1" s="1"/>
  <c r="F1847" i="1" s="1"/>
  <c r="F1848" i="1" s="1"/>
  <c r="F1849" i="1" s="1"/>
  <c r="F1850" i="1" s="1"/>
  <c r="F1851" i="1" s="1"/>
  <c r="F1852" i="1" s="1"/>
  <c r="F1853" i="1" s="1"/>
  <c r="F1854" i="1" s="1"/>
  <c r="F1855" i="1" s="1"/>
  <c r="F1856" i="1" s="1"/>
  <c r="F1857" i="1" s="1"/>
  <c r="F1858" i="1" s="1"/>
  <c r="F1859" i="1" s="1"/>
  <c r="F1860" i="1" s="1"/>
  <c r="F1861" i="1" s="1"/>
  <c r="F1862" i="1" s="1"/>
  <c r="F1863" i="1" s="1"/>
  <c r="F1864" i="1" s="1"/>
  <c r="F1865" i="1" s="1"/>
  <c r="F1866" i="1" s="1"/>
  <c r="F1867" i="1" s="1"/>
  <c r="F1868" i="1" s="1"/>
  <c r="F1869" i="1" s="1"/>
  <c r="F1870" i="1" s="1"/>
  <c r="F1871" i="1" s="1"/>
  <c r="F1872" i="1" s="1"/>
  <c r="F1873" i="1" s="1"/>
  <c r="F1874" i="1" s="1"/>
  <c r="F1875" i="1" s="1"/>
  <c r="F1876" i="1" s="1"/>
  <c r="F1877" i="1" s="1"/>
  <c r="F1878" i="1" s="1"/>
  <c r="F1879" i="1" s="1"/>
  <c r="F1880" i="1" s="1"/>
  <c r="F1881" i="1" s="1"/>
  <c r="F1882" i="1" s="1"/>
  <c r="F1883" i="1" s="1"/>
  <c r="F1884" i="1" s="1"/>
  <c r="F1885" i="1" s="1"/>
  <c r="F1886" i="1" s="1"/>
  <c r="F1887" i="1" s="1"/>
  <c r="F1888" i="1" s="1"/>
  <c r="F1889" i="1" s="1"/>
  <c r="F1890" i="1" s="1"/>
  <c r="F1891" i="1" s="1"/>
  <c r="F1892" i="1" s="1"/>
  <c r="F1893" i="1" s="1"/>
  <c r="F1894" i="1" s="1"/>
  <c r="F1895" i="1" s="1"/>
  <c r="F1896" i="1" s="1"/>
  <c r="F1897" i="1" s="1"/>
  <c r="F1898" i="1" s="1"/>
  <c r="F1899" i="1" s="1"/>
  <c r="F1900" i="1" s="1"/>
  <c r="F1901" i="1" s="1"/>
  <c r="F1902" i="1" s="1"/>
  <c r="F1903" i="1" s="1"/>
  <c r="F1904" i="1" s="1"/>
  <c r="F1905" i="1" s="1"/>
  <c r="F1906" i="1" s="1"/>
  <c r="F1907" i="1" s="1"/>
  <c r="F1908" i="1" s="1"/>
  <c r="F1909" i="1" s="1"/>
  <c r="F1910" i="1" s="1"/>
  <c r="F1911" i="1" s="1"/>
  <c r="F1912" i="1" s="1"/>
  <c r="F1913" i="1" s="1"/>
  <c r="F1914" i="1" s="1"/>
  <c r="F1915" i="1" s="1"/>
  <c r="F1916" i="1" s="1"/>
  <c r="F1917" i="1" s="1"/>
  <c r="F1918" i="1" s="1"/>
  <c r="F1919" i="1" s="1"/>
  <c r="F1920" i="1" s="1"/>
  <c r="F1921" i="1" s="1"/>
  <c r="F1922" i="1" s="1"/>
  <c r="F1923" i="1" s="1"/>
  <c r="F1924" i="1" s="1"/>
  <c r="F1925" i="1" s="1"/>
  <c r="F1926" i="1" s="1"/>
  <c r="F1927" i="1" s="1"/>
  <c r="F1928" i="1" s="1"/>
  <c r="F1929" i="1" s="1"/>
  <c r="F1930" i="1" s="1"/>
  <c r="F1931" i="1" s="1"/>
  <c r="F1932" i="1" s="1"/>
  <c r="F1933" i="1" s="1"/>
  <c r="F1934" i="1" s="1"/>
  <c r="F1935" i="1" s="1"/>
  <c r="F1936" i="1" s="1"/>
  <c r="F1937" i="1" s="1"/>
  <c r="F1938" i="1" s="1"/>
  <c r="F1939" i="1" s="1"/>
  <c r="F1940" i="1" s="1"/>
  <c r="F1941" i="1" s="1"/>
  <c r="F1942" i="1" s="1"/>
  <c r="F1943" i="1" s="1"/>
  <c r="F1944" i="1" s="1"/>
  <c r="F1945" i="1" s="1"/>
  <c r="F1946" i="1" s="1"/>
  <c r="F1947" i="1" s="1"/>
  <c r="F1948" i="1" s="1"/>
  <c r="F1949" i="1" s="1"/>
  <c r="F1950" i="1" s="1"/>
  <c r="F1951" i="1" s="1"/>
  <c r="F1952" i="1" s="1"/>
  <c r="F1953" i="1" s="1"/>
  <c r="F1954" i="1" s="1"/>
  <c r="F1955" i="1" s="1"/>
  <c r="F1956" i="1" s="1"/>
  <c r="F1957" i="1" s="1"/>
  <c r="F1958" i="1" s="1"/>
  <c r="F1959" i="1" s="1"/>
  <c r="F1960" i="1" s="1"/>
  <c r="F1961" i="1" s="1"/>
  <c r="F1962" i="1" s="1"/>
  <c r="F1963" i="1" s="1"/>
  <c r="F1964" i="1" s="1"/>
  <c r="F1965" i="1" s="1"/>
  <c r="F1966" i="1" s="1"/>
  <c r="F1967" i="1" s="1"/>
  <c r="F1968" i="1" s="1"/>
  <c r="F1969" i="1" s="1"/>
  <c r="F1970" i="1" s="1"/>
  <c r="F1971" i="1" s="1"/>
  <c r="F1972" i="1" s="1"/>
  <c r="F1973" i="1" s="1"/>
  <c r="F1974" i="1" s="1"/>
  <c r="F1975" i="1" s="1"/>
  <c r="F1976" i="1" s="1"/>
  <c r="F1977" i="1" s="1"/>
  <c r="F1978" i="1" s="1"/>
  <c r="F1979" i="1" s="1"/>
  <c r="F1980" i="1" s="1"/>
  <c r="F1981" i="1" s="1"/>
  <c r="F1982" i="1" s="1"/>
  <c r="F1983" i="1" s="1"/>
  <c r="F1984" i="1" s="1"/>
  <c r="F1985" i="1" s="1"/>
  <c r="F1986" i="1" s="1"/>
  <c r="F1987" i="1" s="1"/>
  <c r="F1988" i="1" s="1"/>
  <c r="F1989" i="1" s="1"/>
  <c r="F1990" i="1" s="1"/>
  <c r="F1991" i="1" s="1"/>
  <c r="F1992" i="1" s="1"/>
  <c r="F1993" i="1" s="1"/>
  <c r="F1994" i="1" s="1"/>
  <c r="F1995" i="1" s="1"/>
  <c r="F1996" i="1" s="1"/>
  <c r="F1997" i="1" s="1"/>
  <c r="F1998" i="1" s="1"/>
  <c r="F1999" i="1" s="1"/>
  <c r="F2000" i="1" s="1"/>
  <c r="F2001" i="1" s="1"/>
  <c r="F2002" i="1" s="1"/>
  <c r="F2003" i="1" s="1"/>
  <c r="F2004" i="1" s="1"/>
  <c r="F2005" i="1" s="1"/>
  <c r="F2006" i="1" s="1"/>
  <c r="F2007" i="1" s="1"/>
  <c r="F2008" i="1" s="1"/>
  <c r="F2009" i="1" s="1"/>
  <c r="F2010" i="1" s="1"/>
  <c r="F2011" i="1" s="1"/>
  <c r="F2012" i="1" s="1"/>
  <c r="F2013" i="1" s="1"/>
  <c r="F2014" i="1" s="1"/>
  <c r="F2015" i="1" s="1"/>
  <c r="F2016" i="1" s="1"/>
  <c r="F2017" i="1" s="1"/>
  <c r="F2018" i="1" s="1"/>
  <c r="F2019" i="1" s="1"/>
  <c r="F2020" i="1" s="1"/>
  <c r="F2021" i="1" s="1"/>
  <c r="F2022" i="1" s="1"/>
  <c r="F2023" i="1" s="1"/>
  <c r="F2024" i="1" s="1"/>
  <c r="F2025" i="1" s="1"/>
  <c r="F2026" i="1" s="1"/>
  <c r="F2027" i="1" s="1"/>
  <c r="F2028" i="1" s="1"/>
  <c r="F2029" i="1" s="1"/>
  <c r="F2030" i="1" s="1"/>
  <c r="F2031" i="1" s="1"/>
  <c r="F2032" i="1" s="1"/>
  <c r="F2033" i="1" s="1"/>
  <c r="F2034" i="1" s="1"/>
  <c r="F2035" i="1" s="1"/>
  <c r="F2036" i="1" s="1"/>
  <c r="F2037" i="1" s="1"/>
  <c r="F2038" i="1" s="1"/>
  <c r="F2039" i="1" s="1"/>
  <c r="F2040" i="1" s="1"/>
  <c r="F2041" i="1" s="1"/>
  <c r="F2042" i="1" s="1"/>
  <c r="F2043" i="1" s="1"/>
  <c r="F2044" i="1" s="1"/>
  <c r="F2045" i="1" s="1"/>
  <c r="F2046" i="1" s="1"/>
  <c r="F2047" i="1" s="1"/>
  <c r="F2048" i="1" s="1"/>
  <c r="F2049" i="1" s="1"/>
  <c r="F2050" i="1" s="1"/>
  <c r="F2051" i="1" s="1"/>
  <c r="F2052" i="1" s="1"/>
  <c r="F2053" i="1" s="1"/>
  <c r="F2054" i="1" s="1"/>
  <c r="F2055" i="1" s="1"/>
  <c r="F2056" i="1" s="1"/>
  <c r="F2057" i="1" s="1"/>
  <c r="F2058" i="1" s="1"/>
  <c r="F2059" i="1" s="1"/>
  <c r="F2060" i="1" s="1"/>
  <c r="F2061" i="1" s="1"/>
  <c r="F2062" i="1" s="1"/>
  <c r="F2063" i="1" s="1"/>
  <c r="F2064" i="1" s="1"/>
  <c r="F2065" i="1" s="1"/>
  <c r="F2066" i="1" s="1"/>
  <c r="F2067" i="1" s="1"/>
  <c r="F2068" i="1" s="1"/>
  <c r="F2069" i="1" s="1"/>
  <c r="F2070" i="1" s="1"/>
  <c r="F2071" i="1" s="1"/>
  <c r="F2072" i="1" s="1"/>
  <c r="F2073" i="1" s="1"/>
  <c r="F2074" i="1" s="1"/>
  <c r="F2075" i="1" s="1"/>
  <c r="F2076" i="1" s="1"/>
  <c r="F2077" i="1" s="1"/>
  <c r="F2078" i="1" s="1"/>
  <c r="F2079" i="1" s="1"/>
  <c r="F2080" i="1" s="1"/>
  <c r="F2081" i="1" s="1"/>
  <c r="F2082" i="1" s="1"/>
  <c r="F2083" i="1" s="1"/>
  <c r="F2084" i="1" s="1"/>
  <c r="F2085" i="1" s="1"/>
  <c r="F2086" i="1" s="1"/>
  <c r="F2087" i="1" s="1"/>
  <c r="F2088" i="1" s="1"/>
  <c r="F2089" i="1" s="1"/>
  <c r="F2090" i="1" s="1"/>
  <c r="F2091" i="1" s="1"/>
  <c r="F2092" i="1" s="1"/>
  <c r="F2093" i="1" s="1"/>
  <c r="F2094" i="1" s="1"/>
  <c r="F2095" i="1" s="1"/>
  <c r="F2096" i="1" s="1"/>
  <c r="F2097" i="1" s="1"/>
  <c r="F2098" i="1" s="1"/>
  <c r="F2099" i="1" s="1"/>
  <c r="F2100" i="1" s="1"/>
  <c r="F2101" i="1" s="1"/>
  <c r="F2102" i="1" s="1"/>
  <c r="F2103" i="1" s="1"/>
  <c r="F2104" i="1" s="1"/>
  <c r="F2105" i="1" s="1"/>
  <c r="F2106" i="1" s="1"/>
  <c r="F2107" i="1" s="1"/>
  <c r="F2108" i="1" s="1"/>
  <c r="F2109" i="1" s="1"/>
  <c r="F2110" i="1" s="1"/>
  <c r="F2111" i="1" s="1"/>
  <c r="F2112" i="1" s="1"/>
  <c r="F2113" i="1" s="1"/>
  <c r="F2114" i="1" s="1"/>
  <c r="F2115" i="1" s="1"/>
  <c r="F2116" i="1" s="1"/>
  <c r="F2117" i="1" s="1"/>
  <c r="F2118" i="1" s="1"/>
  <c r="F2119" i="1" s="1"/>
  <c r="F2120" i="1" s="1"/>
  <c r="F2121" i="1" s="1"/>
  <c r="F2122" i="1" s="1"/>
  <c r="F2123" i="1" s="1"/>
  <c r="F2124" i="1" s="1"/>
  <c r="F2125" i="1" s="1"/>
  <c r="F2126" i="1" s="1"/>
  <c r="F2127" i="1" s="1"/>
  <c r="F2128" i="1" s="1"/>
  <c r="F2129" i="1" s="1"/>
  <c r="F2130" i="1" s="1"/>
  <c r="F2131" i="1" s="1"/>
  <c r="F2132" i="1" s="1"/>
  <c r="F2133" i="1" s="1"/>
  <c r="F2134" i="1" s="1"/>
  <c r="F2135" i="1" s="1"/>
  <c r="F2136" i="1" s="1"/>
  <c r="F2137" i="1" s="1"/>
  <c r="F2138" i="1" s="1"/>
  <c r="F2139" i="1" s="1"/>
  <c r="F2140" i="1" s="1"/>
  <c r="F2141" i="1" s="1"/>
  <c r="F2142" i="1" s="1"/>
  <c r="F2143" i="1" s="1"/>
  <c r="F2144" i="1" s="1"/>
  <c r="F2145" i="1" s="1"/>
  <c r="F2146" i="1" s="1"/>
  <c r="F2147" i="1" s="1"/>
  <c r="F2148" i="1" s="1"/>
  <c r="F2149" i="1" s="1"/>
  <c r="F2150" i="1" s="1"/>
  <c r="F2151" i="1" s="1"/>
  <c r="F2152" i="1" s="1"/>
  <c r="F2153" i="1" s="1"/>
  <c r="F2154" i="1" s="1"/>
  <c r="F2155" i="1" s="1"/>
  <c r="F2156" i="1" s="1"/>
  <c r="F2157" i="1" s="1"/>
  <c r="F2158" i="1" s="1"/>
  <c r="F2159" i="1" s="1"/>
  <c r="F2160" i="1" s="1"/>
  <c r="F2161" i="1" s="1"/>
  <c r="F2162" i="1" s="1"/>
  <c r="F2163" i="1" s="1"/>
  <c r="F2164" i="1" s="1"/>
  <c r="F2165" i="1" s="1"/>
  <c r="F2166" i="1" s="1"/>
  <c r="F2167" i="1" s="1"/>
  <c r="F2168" i="1" s="1"/>
  <c r="F2169" i="1" s="1"/>
  <c r="F2170" i="1" s="1"/>
  <c r="F2171" i="1" s="1"/>
  <c r="F2172" i="1" s="1"/>
  <c r="F2173" i="1" s="1"/>
  <c r="F2174" i="1" s="1"/>
  <c r="F2175" i="1" s="1"/>
  <c r="F2176" i="1" s="1"/>
  <c r="F2177" i="1" s="1"/>
  <c r="F2178" i="1" s="1"/>
  <c r="F2179" i="1" s="1"/>
  <c r="F2180" i="1" s="1"/>
  <c r="F2181" i="1" s="1"/>
  <c r="F2182" i="1" s="1"/>
  <c r="F2183" i="1" s="1"/>
  <c r="F2184" i="1" s="1"/>
  <c r="F2185" i="1" s="1"/>
  <c r="F2186" i="1" s="1"/>
  <c r="F2187" i="1" s="1"/>
  <c r="F2188" i="1" s="1"/>
  <c r="F2189" i="1" s="1"/>
  <c r="F2190" i="1" s="1"/>
  <c r="F2191" i="1" s="1"/>
  <c r="F2192" i="1" s="1"/>
  <c r="F2193" i="1" s="1"/>
  <c r="F2194" i="1" s="1"/>
  <c r="F2195" i="1" s="1"/>
  <c r="F2196" i="1" s="1"/>
  <c r="F2197" i="1" s="1"/>
  <c r="F2198" i="1" s="1"/>
  <c r="F2199" i="1" s="1"/>
  <c r="F2200" i="1" s="1"/>
  <c r="F2201" i="1" s="1"/>
  <c r="F2202" i="1" s="1"/>
  <c r="F2203" i="1" s="1"/>
  <c r="F2204" i="1" s="1"/>
  <c r="F2205" i="1" s="1"/>
  <c r="F2206" i="1" s="1"/>
  <c r="F2207" i="1" s="1"/>
  <c r="F2208" i="1" s="1"/>
  <c r="F2209" i="1" s="1"/>
  <c r="F2210" i="1" s="1"/>
  <c r="F2211" i="1" s="1"/>
  <c r="F2212" i="1" s="1"/>
  <c r="F2213" i="1" s="1"/>
  <c r="F2214" i="1" s="1"/>
  <c r="F2215" i="1" s="1"/>
  <c r="F2216" i="1" s="1"/>
  <c r="F2217" i="1" s="1"/>
  <c r="F2218" i="1" s="1"/>
  <c r="F2219" i="1" s="1"/>
  <c r="F2220" i="1" s="1"/>
  <c r="F2221" i="1" s="1"/>
  <c r="F2222" i="1" s="1"/>
  <c r="F2223" i="1" s="1"/>
  <c r="F2224" i="1" s="1"/>
  <c r="F2225" i="1" s="1"/>
  <c r="F2226" i="1" s="1"/>
  <c r="F2227" i="1" s="1"/>
  <c r="F2228" i="1" s="1"/>
  <c r="F2229" i="1" s="1"/>
  <c r="F2230" i="1" s="1"/>
  <c r="F2231" i="1" s="1"/>
  <c r="F2232" i="1" s="1"/>
  <c r="F2233" i="1" s="1"/>
  <c r="F2234" i="1" s="1"/>
  <c r="F2235" i="1" s="1"/>
  <c r="F2236" i="1" s="1"/>
  <c r="F2237" i="1" s="1"/>
  <c r="F2238" i="1" s="1"/>
  <c r="F2239" i="1" s="1"/>
  <c r="F2240" i="1" s="1"/>
  <c r="F2241" i="1" s="1"/>
  <c r="F2242" i="1" s="1"/>
  <c r="F2243" i="1" s="1"/>
  <c r="F2244" i="1" s="1"/>
  <c r="F2245" i="1" s="1"/>
  <c r="F2246" i="1" s="1"/>
  <c r="F2247" i="1" s="1"/>
  <c r="F2248" i="1" s="1"/>
  <c r="F2249" i="1" s="1"/>
  <c r="F2250" i="1" s="1"/>
  <c r="F2251" i="1" s="1"/>
  <c r="F2252" i="1" s="1"/>
  <c r="F2253" i="1" s="1"/>
  <c r="F2254" i="1" s="1"/>
  <c r="F2255" i="1" s="1"/>
  <c r="F2256" i="1" s="1"/>
  <c r="F2257" i="1" s="1"/>
  <c r="F2258" i="1" s="1"/>
  <c r="F2259" i="1" s="1"/>
  <c r="F2260" i="1" s="1"/>
  <c r="F2261" i="1" s="1"/>
  <c r="F2262" i="1" s="1"/>
  <c r="F2263" i="1" s="1"/>
  <c r="F2264" i="1" s="1"/>
  <c r="F2265" i="1" s="1"/>
  <c r="F2266" i="1" s="1"/>
  <c r="F2267" i="1" s="1"/>
  <c r="F2268" i="1" s="1"/>
  <c r="F2269" i="1" s="1"/>
  <c r="F2270" i="1" s="1"/>
  <c r="F2271" i="1" s="1"/>
  <c r="F2272" i="1" s="1"/>
  <c r="F2273" i="1" s="1"/>
  <c r="F2274" i="1" s="1"/>
  <c r="F2275" i="1" s="1"/>
  <c r="F2276" i="1" s="1"/>
  <c r="F2277" i="1" s="1"/>
  <c r="F2278" i="1" s="1"/>
  <c r="F2279" i="1" s="1"/>
  <c r="F2280" i="1" s="1"/>
  <c r="F2281" i="1" s="1"/>
  <c r="F2282" i="1" s="1"/>
  <c r="F2283" i="1" s="1"/>
  <c r="F2284" i="1" s="1"/>
  <c r="F2285" i="1" s="1"/>
  <c r="F2286" i="1" s="1"/>
  <c r="F2287" i="1" s="1"/>
  <c r="F2288" i="1" s="1"/>
  <c r="F2289" i="1" s="1"/>
  <c r="F2290" i="1" s="1"/>
  <c r="F2291" i="1" s="1"/>
  <c r="F2292" i="1" s="1"/>
  <c r="F2293" i="1" s="1"/>
  <c r="F2294" i="1" s="1"/>
  <c r="F2295" i="1" s="1"/>
  <c r="F2296" i="1" s="1"/>
  <c r="F2297" i="1" s="1"/>
  <c r="F2298" i="1" s="1"/>
  <c r="F2299" i="1" s="1"/>
  <c r="F2300" i="1" s="1"/>
  <c r="F2301" i="1" s="1"/>
  <c r="F2302" i="1" s="1"/>
  <c r="F2303" i="1" s="1"/>
  <c r="F2304" i="1" s="1"/>
  <c r="F2305" i="1" s="1"/>
  <c r="F2306" i="1" s="1"/>
  <c r="F2307" i="1" s="1"/>
  <c r="F2308" i="1" s="1"/>
  <c r="F2309" i="1" s="1"/>
  <c r="F2310" i="1" s="1"/>
  <c r="F2311" i="1" s="1"/>
  <c r="F2312" i="1" s="1"/>
  <c r="F2313" i="1" s="1"/>
  <c r="F2314" i="1" s="1"/>
  <c r="F2315" i="1" s="1"/>
  <c r="F2316" i="1" s="1"/>
  <c r="F2317" i="1" s="1"/>
  <c r="F2318" i="1" s="1"/>
  <c r="F2319" i="1" s="1"/>
  <c r="F2320" i="1" s="1"/>
  <c r="F2321" i="1" s="1"/>
  <c r="F2322" i="1" s="1"/>
  <c r="F2323" i="1" s="1"/>
  <c r="F2324" i="1" s="1"/>
  <c r="F2325" i="1" s="1"/>
  <c r="F2326" i="1" s="1"/>
  <c r="F2327" i="1" s="1"/>
  <c r="F2328" i="1" s="1"/>
  <c r="F2329" i="1" s="1"/>
  <c r="F2330" i="1" s="1"/>
  <c r="F2331" i="1" s="1"/>
  <c r="F2332" i="1" s="1"/>
  <c r="F2333" i="1" s="1"/>
  <c r="F2334" i="1" s="1"/>
  <c r="F2335" i="1" s="1"/>
  <c r="F2336" i="1" s="1"/>
  <c r="F2337" i="1" s="1"/>
  <c r="F2338" i="1" s="1"/>
  <c r="F2339" i="1" s="1"/>
  <c r="F2340" i="1" s="1"/>
  <c r="F2341" i="1" s="1"/>
  <c r="F2342" i="1" s="1"/>
  <c r="F2343" i="1" s="1"/>
  <c r="F2344" i="1" s="1"/>
  <c r="F2345" i="1" s="1"/>
  <c r="F2346" i="1" s="1"/>
  <c r="F2347" i="1" s="1"/>
  <c r="F2348" i="1" s="1"/>
  <c r="F2349" i="1" s="1"/>
  <c r="F2350" i="1" s="1"/>
  <c r="F2351" i="1" s="1"/>
  <c r="F2352" i="1" s="1"/>
  <c r="F2353" i="1" s="1"/>
  <c r="F2354" i="1" s="1"/>
  <c r="F2355" i="1" s="1"/>
  <c r="F2356" i="1" s="1"/>
  <c r="F2357" i="1" s="1"/>
  <c r="F2358" i="1" s="1"/>
  <c r="F2359" i="1" s="1"/>
  <c r="F2360" i="1" s="1"/>
  <c r="F2361" i="1" s="1"/>
  <c r="F2362" i="1" s="1"/>
  <c r="F2363" i="1" s="1"/>
  <c r="F2364" i="1" s="1"/>
  <c r="F2365" i="1" s="1"/>
  <c r="F2366" i="1" s="1"/>
  <c r="F2367" i="1" s="1"/>
  <c r="F2368" i="1" s="1"/>
  <c r="F2369" i="1" s="1"/>
  <c r="F2370" i="1" s="1"/>
  <c r="F2371" i="1" s="1"/>
  <c r="F2372" i="1" s="1"/>
  <c r="F2373" i="1" s="1"/>
  <c r="F2374" i="1" s="1"/>
  <c r="F2375" i="1" s="1"/>
  <c r="F2376" i="1" s="1"/>
  <c r="F2377" i="1" s="1"/>
  <c r="F2378" i="1" s="1"/>
  <c r="F2379" i="1" s="1"/>
  <c r="F2380" i="1" s="1"/>
  <c r="F2381" i="1" s="1"/>
  <c r="F2382" i="1" s="1"/>
  <c r="F2383" i="1" s="1"/>
  <c r="F2384" i="1" s="1"/>
  <c r="F2385" i="1" s="1"/>
  <c r="F2386" i="1" s="1"/>
  <c r="F2387" i="1" s="1"/>
  <c r="F2388" i="1" s="1"/>
  <c r="F2389" i="1" s="1"/>
  <c r="F2390" i="1" s="1"/>
  <c r="F2391" i="1" s="1"/>
  <c r="F2392" i="1" s="1"/>
  <c r="F2393" i="1" s="1"/>
  <c r="F2394" i="1" s="1"/>
  <c r="F2395" i="1" s="1"/>
  <c r="F2396" i="1" s="1"/>
  <c r="F2397" i="1" s="1"/>
  <c r="F2398" i="1" s="1"/>
  <c r="F2399" i="1" s="1"/>
  <c r="F2400" i="1" s="1"/>
  <c r="F2401" i="1" s="1"/>
  <c r="F2402" i="1" s="1"/>
  <c r="F2403" i="1" s="1"/>
  <c r="F2404" i="1" s="1"/>
  <c r="F2405" i="1" s="1"/>
  <c r="F2406" i="1" s="1"/>
  <c r="F2407" i="1" s="1"/>
  <c r="F2408" i="1" s="1"/>
  <c r="F2409" i="1" s="1"/>
  <c r="F2410" i="1" s="1"/>
  <c r="F2411" i="1" s="1"/>
  <c r="F2412" i="1" s="1"/>
  <c r="F2413" i="1" s="1"/>
  <c r="F2414" i="1" s="1"/>
  <c r="F2415" i="1" s="1"/>
  <c r="F2416" i="1" s="1"/>
  <c r="F2417" i="1" s="1"/>
  <c r="F2418" i="1" s="1"/>
  <c r="F2419" i="1" s="1"/>
  <c r="F2420" i="1" s="1"/>
  <c r="F2421" i="1" s="1"/>
  <c r="F2422" i="1" s="1"/>
  <c r="F2423" i="1" s="1"/>
  <c r="F2424" i="1" s="1"/>
  <c r="F2425" i="1" s="1"/>
  <c r="F2426" i="1" s="1"/>
  <c r="F2427" i="1" s="1"/>
  <c r="F2428" i="1" s="1"/>
  <c r="F2429" i="1" s="1"/>
  <c r="F2430" i="1" s="1"/>
  <c r="F2431" i="1" s="1"/>
  <c r="F2432" i="1" s="1"/>
  <c r="F2433" i="1" s="1"/>
  <c r="F2434" i="1" s="1"/>
  <c r="F2435" i="1" s="1"/>
  <c r="F2436" i="1" s="1"/>
  <c r="F2437" i="1" s="1"/>
  <c r="F2438" i="1" s="1"/>
  <c r="F2439" i="1" s="1"/>
  <c r="F2440" i="1" s="1"/>
  <c r="F2441" i="1" s="1"/>
  <c r="F2442" i="1" s="1"/>
  <c r="F2443" i="1" s="1"/>
  <c r="F2444" i="1" s="1"/>
  <c r="F2445" i="1" s="1"/>
  <c r="F2446" i="1" s="1"/>
  <c r="F2447" i="1" s="1"/>
  <c r="F2448" i="1" s="1"/>
  <c r="F2449" i="1" s="1"/>
  <c r="F2450" i="1" s="1"/>
  <c r="F2451" i="1" s="1"/>
  <c r="F2452" i="1" s="1"/>
  <c r="F2453" i="1" s="1"/>
  <c r="F2454" i="1" s="1"/>
  <c r="F2455" i="1" s="1"/>
  <c r="F2456" i="1" s="1"/>
  <c r="F2457" i="1" s="1"/>
  <c r="F2458" i="1" s="1"/>
  <c r="F2459" i="1" s="1"/>
  <c r="F2460" i="1" s="1"/>
  <c r="F2461" i="1" s="1"/>
  <c r="F2462" i="1" s="1"/>
  <c r="F2463" i="1" s="1"/>
  <c r="F2464" i="1" s="1"/>
  <c r="F2465" i="1" s="1"/>
  <c r="F2466" i="1" s="1"/>
  <c r="F2467" i="1" s="1"/>
  <c r="F2468" i="1" s="1"/>
  <c r="F2469" i="1" s="1"/>
  <c r="F2470" i="1" s="1"/>
  <c r="F2471" i="1" s="1"/>
  <c r="F2472" i="1" s="1"/>
  <c r="F2473" i="1" s="1"/>
  <c r="F2474" i="1" s="1"/>
  <c r="F2475" i="1" s="1"/>
  <c r="F2476" i="1" s="1"/>
  <c r="F2477" i="1" s="1"/>
  <c r="F2478" i="1" s="1"/>
  <c r="F2479" i="1" s="1"/>
  <c r="F2480" i="1" s="1"/>
  <c r="F2481" i="1" s="1"/>
  <c r="F2482" i="1" s="1"/>
  <c r="F2483" i="1" s="1"/>
  <c r="F2484" i="1" s="1"/>
  <c r="F2485" i="1" s="1"/>
  <c r="F2486" i="1" s="1"/>
  <c r="F2487" i="1" s="1"/>
  <c r="F2488" i="1" s="1"/>
  <c r="F2489" i="1" s="1"/>
  <c r="F2490" i="1" s="1"/>
  <c r="F2491" i="1" s="1"/>
  <c r="F2492" i="1" s="1"/>
  <c r="F2493" i="1" s="1"/>
  <c r="F2494" i="1" s="1"/>
  <c r="F2495" i="1" s="1"/>
  <c r="F2496" i="1" s="1"/>
  <c r="F2497" i="1" s="1"/>
  <c r="F2498" i="1" s="1"/>
  <c r="F2499" i="1" s="1"/>
  <c r="F2500" i="1" s="1"/>
  <c r="F2501" i="1" s="1"/>
  <c r="F2502" i="1" s="1"/>
  <c r="F2503" i="1" s="1"/>
  <c r="F2504" i="1" s="1"/>
  <c r="F2505" i="1" s="1"/>
  <c r="F2506" i="1" s="1"/>
  <c r="F2507" i="1" s="1"/>
  <c r="F2508" i="1" s="1"/>
  <c r="F2509" i="1" s="1"/>
  <c r="F2510" i="1" s="1"/>
  <c r="F2511" i="1" s="1"/>
  <c r="F2512" i="1" s="1"/>
  <c r="F2513" i="1" s="1"/>
  <c r="F2514" i="1" s="1"/>
  <c r="F2515" i="1" s="1"/>
  <c r="F2516" i="1" s="1"/>
  <c r="F2517" i="1" s="1"/>
  <c r="F2518" i="1" s="1"/>
  <c r="F2519" i="1" s="1"/>
  <c r="F2520" i="1" s="1"/>
  <c r="F2521" i="1" s="1"/>
  <c r="F2522" i="1" s="1"/>
  <c r="F2523" i="1" s="1"/>
  <c r="F2524" i="1" s="1"/>
  <c r="F2525" i="1" s="1"/>
  <c r="F2526" i="1" s="1"/>
  <c r="F2527" i="1" s="1"/>
  <c r="F2528" i="1" s="1"/>
  <c r="F2529" i="1" s="1"/>
  <c r="F2530" i="1" s="1"/>
  <c r="F2531" i="1" s="1"/>
  <c r="F2532" i="1" s="1"/>
  <c r="F2533" i="1" s="1"/>
  <c r="F2534" i="1" s="1"/>
  <c r="F2535" i="1" s="1"/>
  <c r="F2536" i="1" s="1"/>
  <c r="F2537" i="1" s="1"/>
  <c r="F2538" i="1" s="1"/>
  <c r="F2539" i="1" s="1"/>
  <c r="F2540" i="1" s="1"/>
  <c r="F2541" i="1" s="1"/>
  <c r="F2542" i="1" s="1"/>
  <c r="F2543" i="1" s="1"/>
  <c r="F2544" i="1" s="1"/>
  <c r="F2545" i="1" s="1"/>
  <c r="F2546" i="1" s="1"/>
  <c r="F2547" i="1" s="1"/>
  <c r="F2548" i="1" s="1"/>
  <c r="F2549" i="1" s="1"/>
  <c r="F2550" i="1" s="1"/>
  <c r="F2551" i="1" s="1"/>
  <c r="F2552" i="1" s="1"/>
  <c r="F2553" i="1" s="1"/>
  <c r="F2554" i="1" s="1"/>
  <c r="F2555" i="1" s="1"/>
  <c r="F2556" i="1" s="1"/>
  <c r="F2557" i="1" s="1"/>
  <c r="F2558" i="1" s="1"/>
  <c r="F2559" i="1" s="1"/>
  <c r="F2560" i="1" s="1"/>
  <c r="F2561" i="1" s="1"/>
  <c r="F2562" i="1" s="1"/>
  <c r="F2563" i="1" s="1"/>
  <c r="F2564" i="1" s="1"/>
  <c r="F2565" i="1" s="1"/>
  <c r="F2566" i="1" s="1"/>
  <c r="F2567" i="1" s="1"/>
  <c r="F2568" i="1" s="1"/>
  <c r="F2569" i="1" s="1"/>
  <c r="F2570" i="1" s="1"/>
  <c r="F2571" i="1" s="1"/>
  <c r="F2572" i="1" s="1"/>
  <c r="F2573" i="1" s="1"/>
  <c r="F2574" i="1" s="1"/>
  <c r="F2575" i="1" s="1"/>
  <c r="F2576" i="1" s="1"/>
  <c r="F2577" i="1" s="1"/>
  <c r="F2578" i="1" s="1"/>
  <c r="F2579" i="1" s="1"/>
  <c r="F2580" i="1" s="1"/>
  <c r="F2581" i="1" s="1"/>
  <c r="F2582" i="1" s="1"/>
  <c r="F2583" i="1" s="1"/>
  <c r="F2584" i="1" s="1"/>
  <c r="F2585" i="1" s="1"/>
  <c r="F2586" i="1" s="1"/>
  <c r="F2587" i="1" s="1"/>
  <c r="F2588" i="1" s="1"/>
  <c r="F2589" i="1" s="1"/>
  <c r="F2590" i="1" s="1"/>
  <c r="F2591" i="1" s="1"/>
  <c r="F2592" i="1" s="1"/>
  <c r="F2593" i="1" s="1"/>
  <c r="F2594" i="1" s="1"/>
  <c r="F2595" i="1" s="1"/>
  <c r="F2596" i="1" s="1"/>
  <c r="F2597" i="1" s="1"/>
  <c r="F2598" i="1" s="1"/>
  <c r="F2599" i="1" s="1"/>
  <c r="F2600" i="1" s="1"/>
  <c r="F2601" i="1" s="1"/>
  <c r="F2602" i="1" s="1"/>
  <c r="F2603" i="1" s="1"/>
  <c r="F2604" i="1" s="1"/>
  <c r="F2605" i="1" s="1"/>
  <c r="F2606" i="1" s="1"/>
  <c r="F2607" i="1" s="1"/>
  <c r="F2608" i="1" s="1"/>
  <c r="F2609" i="1" s="1"/>
  <c r="F2610" i="1" s="1"/>
  <c r="F2611" i="1" s="1"/>
  <c r="F2612" i="1" s="1"/>
  <c r="F2613" i="1" s="1"/>
  <c r="F2614" i="1" s="1"/>
  <c r="F2615" i="1" s="1"/>
  <c r="F2616" i="1" s="1"/>
  <c r="F2617" i="1" s="1"/>
  <c r="F2618" i="1" s="1"/>
  <c r="F2619" i="1" s="1"/>
  <c r="F2620" i="1" s="1"/>
  <c r="F2621" i="1" s="1"/>
  <c r="F2622" i="1" s="1"/>
  <c r="F2623" i="1" s="1"/>
  <c r="F2624" i="1" s="1"/>
  <c r="F2625" i="1" s="1"/>
  <c r="F2626" i="1" s="1"/>
  <c r="F2627" i="1" s="1"/>
  <c r="F2628" i="1" s="1"/>
  <c r="F2629" i="1" s="1"/>
  <c r="F2630" i="1" s="1"/>
  <c r="F2631" i="1" s="1"/>
  <c r="F2632" i="1" s="1"/>
  <c r="F2633" i="1" s="1"/>
  <c r="F2634" i="1" s="1"/>
  <c r="F2635" i="1" s="1"/>
  <c r="F2636" i="1" s="1"/>
  <c r="F2637" i="1" s="1"/>
  <c r="F2638" i="1" s="1"/>
  <c r="F2639" i="1" s="1"/>
  <c r="F2640" i="1" s="1"/>
  <c r="F2641" i="1" s="1"/>
  <c r="F2642" i="1" s="1"/>
  <c r="F2643" i="1" s="1"/>
  <c r="F2644" i="1" s="1"/>
  <c r="F2645" i="1" s="1"/>
  <c r="F2646" i="1" s="1"/>
  <c r="F2647" i="1" s="1"/>
  <c r="F2648" i="1" s="1"/>
  <c r="F2649" i="1" s="1"/>
  <c r="F2650" i="1" s="1"/>
  <c r="F2651" i="1" s="1"/>
  <c r="F2652" i="1" s="1"/>
  <c r="F2653" i="1" s="1"/>
  <c r="F2654" i="1" s="1"/>
  <c r="F2655" i="1" s="1"/>
  <c r="F2656" i="1" s="1"/>
  <c r="F2657" i="1" s="1"/>
  <c r="F2658" i="1" s="1"/>
  <c r="F2659" i="1" s="1"/>
  <c r="F2660" i="1" s="1"/>
  <c r="F2661" i="1" s="1"/>
  <c r="F2662" i="1" s="1"/>
  <c r="F2663" i="1" s="1"/>
  <c r="F2664" i="1" s="1"/>
  <c r="F2665" i="1" s="1"/>
  <c r="F2666" i="1" s="1"/>
  <c r="F2667" i="1" s="1"/>
  <c r="F2668" i="1" s="1"/>
  <c r="F2669" i="1" s="1"/>
  <c r="F2670" i="1" s="1"/>
  <c r="F2671" i="1" s="1"/>
  <c r="F2672" i="1" s="1"/>
  <c r="F2673" i="1" s="1"/>
  <c r="F2674" i="1" s="1"/>
  <c r="F2675" i="1" s="1"/>
  <c r="F2676" i="1" s="1"/>
  <c r="F2677" i="1" s="1"/>
  <c r="F2678" i="1" s="1"/>
  <c r="F2679" i="1" s="1"/>
  <c r="F2680" i="1" s="1"/>
  <c r="F2681" i="1" s="1"/>
  <c r="F2682" i="1" s="1"/>
  <c r="F2683" i="1" s="1"/>
  <c r="F2684" i="1" s="1"/>
  <c r="F2685" i="1" s="1"/>
  <c r="F2686" i="1" s="1"/>
  <c r="F2687" i="1" s="1"/>
  <c r="F2688" i="1" s="1"/>
  <c r="F2689" i="1" s="1"/>
  <c r="F2690" i="1" s="1"/>
  <c r="F2691" i="1" s="1"/>
  <c r="F2692" i="1" s="1"/>
  <c r="F2693" i="1" s="1"/>
  <c r="F2694" i="1" s="1"/>
  <c r="F2695" i="1" s="1"/>
  <c r="F2696" i="1" s="1"/>
  <c r="F2697" i="1" s="1"/>
  <c r="F2698" i="1" s="1"/>
  <c r="F2699" i="1" s="1"/>
  <c r="F2700" i="1" s="1"/>
  <c r="F2701" i="1" s="1"/>
  <c r="F2702" i="1" s="1"/>
  <c r="F2703" i="1" s="1"/>
  <c r="F2704" i="1" s="1"/>
  <c r="F2705" i="1" s="1"/>
  <c r="F2706" i="1" s="1"/>
  <c r="F2707" i="1" s="1"/>
  <c r="F2708" i="1" s="1"/>
  <c r="F2709" i="1" s="1"/>
  <c r="F2710" i="1" s="1"/>
  <c r="F2711" i="1" s="1"/>
  <c r="F2712" i="1" s="1"/>
  <c r="F2713" i="1" s="1"/>
  <c r="F2714" i="1" s="1"/>
  <c r="F2715" i="1" s="1"/>
  <c r="F2716" i="1" s="1"/>
  <c r="F2717" i="1" s="1"/>
  <c r="F2718" i="1" s="1"/>
  <c r="F2719" i="1" s="1"/>
  <c r="F2720" i="1" s="1"/>
  <c r="F2721" i="1" s="1"/>
  <c r="F2722" i="1" s="1"/>
  <c r="F2723" i="1" s="1"/>
  <c r="F2724" i="1" s="1"/>
  <c r="F2725" i="1" s="1"/>
  <c r="F2726" i="1" s="1"/>
  <c r="F2727" i="1" s="1"/>
  <c r="F2728" i="1" s="1"/>
  <c r="F2729" i="1" s="1"/>
  <c r="F2730" i="1" s="1"/>
  <c r="F2731" i="1" s="1"/>
  <c r="F2732" i="1" s="1"/>
  <c r="F2733" i="1" s="1"/>
  <c r="F2734" i="1" s="1"/>
  <c r="F2735" i="1" s="1"/>
  <c r="F2736" i="1" s="1"/>
  <c r="F2737" i="1" s="1"/>
  <c r="F2738" i="1" s="1"/>
  <c r="F2739" i="1" s="1"/>
  <c r="F2740" i="1" s="1"/>
  <c r="F2741" i="1" s="1"/>
  <c r="F2742" i="1" s="1"/>
  <c r="F2743" i="1" s="1"/>
  <c r="F2744" i="1" s="1"/>
  <c r="F2745" i="1" s="1"/>
  <c r="F2746" i="1" s="1"/>
  <c r="F2747" i="1" s="1"/>
  <c r="F2748" i="1" s="1"/>
  <c r="F2749" i="1" s="1"/>
  <c r="F2750" i="1" s="1"/>
  <c r="F2751" i="1" s="1"/>
  <c r="F2752" i="1" s="1"/>
  <c r="F2753" i="1" s="1"/>
  <c r="F2754" i="1" s="1"/>
  <c r="F2755" i="1" s="1"/>
  <c r="F2756" i="1" s="1"/>
  <c r="F2757" i="1" s="1"/>
  <c r="F2758" i="1" s="1"/>
  <c r="F2759" i="1" s="1"/>
  <c r="F2760" i="1" s="1"/>
  <c r="F2761" i="1" s="1"/>
  <c r="F2762" i="1" s="1"/>
  <c r="F2763" i="1" s="1"/>
  <c r="F2764" i="1" s="1"/>
  <c r="F2765" i="1" s="1"/>
  <c r="F2766" i="1" s="1"/>
  <c r="F2767" i="1" s="1"/>
  <c r="F2768" i="1" s="1"/>
  <c r="F2769" i="1" s="1"/>
  <c r="F2770" i="1" s="1"/>
  <c r="F2771" i="1" s="1"/>
  <c r="F2772" i="1" s="1"/>
  <c r="F2773" i="1" s="1"/>
  <c r="F2774" i="1" s="1"/>
  <c r="F2775" i="1" s="1"/>
  <c r="F2776" i="1" s="1"/>
  <c r="F2777" i="1" s="1"/>
  <c r="F2778" i="1" s="1"/>
  <c r="F2779" i="1" s="1"/>
  <c r="F2780" i="1" s="1"/>
  <c r="F2781" i="1" s="1"/>
  <c r="F2782" i="1" s="1"/>
  <c r="F2783" i="1" s="1"/>
  <c r="F2784" i="1" s="1"/>
  <c r="F2785" i="1" s="1"/>
  <c r="F2786" i="1" s="1"/>
  <c r="F2787" i="1" s="1"/>
  <c r="F2788" i="1" s="1"/>
  <c r="F2789" i="1" s="1"/>
  <c r="F2790" i="1" s="1"/>
  <c r="F2791" i="1" s="1"/>
  <c r="F2792" i="1" s="1"/>
  <c r="F2793" i="1" s="1"/>
  <c r="F2794" i="1" s="1"/>
  <c r="F2795" i="1" s="1"/>
  <c r="F2796" i="1" s="1"/>
  <c r="F2797" i="1" s="1"/>
  <c r="F2798" i="1" s="1"/>
  <c r="F2799" i="1" s="1"/>
  <c r="F2800" i="1" s="1"/>
  <c r="F2801" i="1" s="1"/>
  <c r="F2802" i="1" s="1"/>
  <c r="F2803" i="1" s="1"/>
  <c r="F2804" i="1" s="1"/>
  <c r="F2805" i="1" s="1"/>
  <c r="F2806" i="1" s="1"/>
  <c r="F2807" i="1" s="1"/>
  <c r="F2808" i="1" s="1"/>
  <c r="F2809" i="1" s="1"/>
  <c r="F2810" i="1" s="1"/>
  <c r="F2811" i="1" s="1"/>
  <c r="F2812" i="1" s="1"/>
  <c r="F2813" i="1" s="1"/>
  <c r="F2814" i="1" s="1"/>
  <c r="F2815" i="1" s="1"/>
  <c r="F2816" i="1" s="1"/>
  <c r="F2817" i="1" s="1"/>
  <c r="F2818" i="1" s="1"/>
  <c r="F2819" i="1" s="1"/>
  <c r="F2820" i="1" s="1"/>
  <c r="F2821" i="1" s="1"/>
  <c r="F2822" i="1" s="1"/>
  <c r="F2823" i="1" s="1"/>
  <c r="F2824" i="1" s="1"/>
  <c r="F2825" i="1" s="1"/>
  <c r="F2826" i="1" s="1"/>
  <c r="F2827" i="1" s="1"/>
  <c r="F2828" i="1" s="1"/>
  <c r="F2829" i="1" s="1"/>
  <c r="F2830" i="1" s="1"/>
  <c r="F2831" i="1" s="1"/>
  <c r="F2832" i="1" s="1"/>
  <c r="F2833" i="1" s="1"/>
  <c r="F2834" i="1" s="1"/>
  <c r="F2835" i="1" s="1"/>
  <c r="F2836" i="1" s="1"/>
  <c r="F2837" i="1" s="1"/>
  <c r="F2838" i="1" s="1"/>
  <c r="F2839" i="1" s="1"/>
  <c r="F2840" i="1" s="1"/>
  <c r="F2841" i="1" s="1"/>
  <c r="F2842" i="1" s="1"/>
  <c r="F2843" i="1" s="1"/>
  <c r="F2844" i="1" s="1"/>
  <c r="F2845" i="1" s="1"/>
  <c r="F2846" i="1" s="1"/>
  <c r="F2847" i="1" s="1"/>
  <c r="F2848" i="1" s="1"/>
  <c r="F2849" i="1" s="1"/>
  <c r="F2850" i="1" s="1"/>
  <c r="F2851" i="1" s="1"/>
  <c r="F2852" i="1" s="1"/>
  <c r="F2853" i="1" s="1"/>
  <c r="F2854" i="1" s="1"/>
  <c r="F2855" i="1" s="1"/>
  <c r="F2856" i="1" s="1"/>
  <c r="F2857" i="1" s="1"/>
  <c r="F2858" i="1" s="1"/>
  <c r="F2859" i="1" s="1"/>
  <c r="F2860" i="1" s="1"/>
  <c r="F2861" i="1" s="1"/>
  <c r="F2862" i="1" s="1"/>
  <c r="F2863" i="1" s="1"/>
  <c r="F2864" i="1" s="1"/>
  <c r="F2865" i="1" s="1"/>
  <c r="F2866" i="1" s="1"/>
  <c r="F2867" i="1" s="1"/>
  <c r="F2868" i="1" s="1"/>
  <c r="F2869" i="1" s="1"/>
  <c r="F2870" i="1" s="1"/>
  <c r="F2871" i="1" s="1"/>
  <c r="F2872" i="1" s="1"/>
  <c r="F2873" i="1" s="1"/>
  <c r="F2874" i="1" s="1"/>
  <c r="F2875" i="1" s="1"/>
  <c r="F2876" i="1" s="1"/>
  <c r="F2877" i="1" s="1"/>
  <c r="F2878" i="1" s="1"/>
  <c r="F2879" i="1" s="1"/>
  <c r="F2880" i="1" s="1"/>
  <c r="F2881" i="1" s="1"/>
  <c r="F2882" i="1" s="1"/>
  <c r="F2883" i="1" s="1"/>
  <c r="F2884" i="1" s="1"/>
  <c r="F2885" i="1" s="1"/>
  <c r="F2886" i="1" s="1"/>
  <c r="F2887" i="1" s="1"/>
  <c r="F2888" i="1" s="1"/>
  <c r="F2889" i="1" s="1"/>
  <c r="F2890" i="1" s="1"/>
  <c r="F2891" i="1" s="1"/>
  <c r="F2892" i="1" s="1"/>
  <c r="F2893" i="1" s="1"/>
  <c r="F2894" i="1" s="1"/>
  <c r="F2895" i="1" s="1"/>
  <c r="F2896" i="1" s="1"/>
  <c r="F2897" i="1" s="1"/>
  <c r="F2898" i="1" s="1"/>
  <c r="F2899" i="1" s="1"/>
  <c r="F2900" i="1" s="1"/>
  <c r="F2901" i="1" s="1"/>
  <c r="F2902" i="1" s="1"/>
  <c r="F2903" i="1" s="1"/>
  <c r="F2904" i="1" s="1"/>
  <c r="F2905" i="1" s="1"/>
  <c r="F2906" i="1" s="1"/>
  <c r="F2907" i="1" s="1"/>
  <c r="F2908" i="1" s="1"/>
  <c r="F2909" i="1" s="1"/>
  <c r="F2910" i="1" s="1"/>
  <c r="F2911" i="1" s="1"/>
  <c r="F2912" i="1" s="1"/>
  <c r="F2913" i="1" s="1"/>
  <c r="F2914" i="1" s="1"/>
  <c r="F2915" i="1" s="1"/>
  <c r="F2916" i="1" s="1"/>
  <c r="F2917" i="1" s="1"/>
  <c r="F2918" i="1" s="1"/>
  <c r="F2919" i="1" s="1"/>
  <c r="F2920" i="1" s="1"/>
  <c r="F2921" i="1" s="1"/>
  <c r="F2922" i="1" s="1"/>
  <c r="F2923" i="1" s="1"/>
  <c r="F2924" i="1" s="1"/>
  <c r="F2925" i="1" s="1"/>
  <c r="F2926" i="1" s="1"/>
  <c r="F2927" i="1" s="1"/>
  <c r="F2928" i="1" s="1"/>
  <c r="F2929" i="1" s="1"/>
  <c r="F2930" i="1" s="1"/>
  <c r="F2931" i="1" s="1"/>
  <c r="F2932" i="1" s="1"/>
  <c r="F2933" i="1" s="1"/>
  <c r="F2934" i="1" s="1"/>
  <c r="F2935" i="1" s="1"/>
  <c r="F2936" i="1" s="1"/>
  <c r="F2937" i="1" s="1"/>
  <c r="F2938" i="1" s="1"/>
  <c r="F2939" i="1" s="1"/>
  <c r="F2940" i="1" s="1"/>
  <c r="F2941" i="1" s="1"/>
  <c r="F2942" i="1" s="1"/>
  <c r="F2943" i="1" s="1"/>
  <c r="F2944" i="1" s="1"/>
  <c r="F2945" i="1" s="1"/>
  <c r="F2946" i="1" s="1"/>
  <c r="F2947" i="1" s="1"/>
  <c r="F2948" i="1" s="1"/>
  <c r="F2949" i="1" s="1"/>
  <c r="F2950" i="1" s="1"/>
  <c r="F2951" i="1" s="1"/>
  <c r="F2952" i="1" s="1"/>
  <c r="F2953" i="1" s="1"/>
  <c r="F2954" i="1" s="1"/>
  <c r="F2955" i="1" s="1"/>
  <c r="F2956" i="1" s="1"/>
  <c r="F2957" i="1" s="1"/>
  <c r="F2958" i="1" s="1"/>
  <c r="F2959" i="1" s="1"/>
  <c r="F2960" i="1" s="1"/>
  <c r="F2961" i="1" s="1"/>
  <c r="F2962" i="1" s="1"/>
  <c r="F2963" i="1" s="1"/>
  <c r="F2964" i="1" s="1"/>
  <c r="F2965" i="1" s="1"/>
  <c r="F2966" i="1" s="1"/>
  <c r="F2967" i="1" s="1"/>
  <c r="F2968" i="1" s="1"/>
  <c r="F2969" i="1" s="1"/>
  <c r="F2970" i="1" s="1"/>
  <c r="F2971" i="1" s="1"/>
  <c r="F2972" i="1" s="1"/>
  <c r="F2973" i="1" s="1"/>
  <c r="F2974" i="1" s="1"/>
  <c r="F2975" i="1" s="1"/>
  <c r="F2976" i="1" s="1"/>
  <c r="F2977" i="1" s="1"/>
  <c r="F2978" i="1" s="1"/>
  <c r="F2979" i="1" s="1"/>
  <c r="F2980" i="1" s="1"/>
  <c r="F2981" i="1" s="1"/>
  <c r="F2982" i="1" s="1"/>
  <c r="F2983" i="1" s="1"/>
  <c r="F2984" i="1" s="1"/>
  <c r="F2985" i="1" s="1"/>
  <c r="F2986" i="1" s="1"/>
  <c r="F2987" i="1" s="1"/>
  <c r="F2988" i="1" s="1"/>
  <c r="F2989" i="1" s="1"/>
  <c r="F2990" i="1" s="1"/>
  <c r="F2991" i="1" s="1"/>
  <c r="F2992" i="1" s="1"/>
  <c r="F2993" i="1" s="1"/>
  <c r="F2994" i="1" s="1"/>
  <c r="F2995" i="1" s="1"/>
  <c r="F2996" i="1" s="1"/>
  <c r="F2997" i="1" s="1"/>
  <c r="F2998" i="1" s="1"/>
  <c r="F2999" i="1" s="1"/>
  <c r="F3000" i="1" s="1"/>
  <c r="F3001" i="1" s="1"/>
  <c r="F3002" i="1" s="1"/>
  <c r="F3003" i="1" s="1"/>
  <c r="F3004" i="1" s="1"/>
  <c r="F3005" i="1" s="1"/>
  <c r="F3006" i="1" s="1"/>
  <c r="F3007" i="1" s="1"/>
  <c r="F3008" i="1" s="1"/>
  <c r="F3009" i="1" s="1"/>
  <c r="F3010" i="1" s="1"/>
  <c r="F3011" i="1" s="1"/>
  <c r="F3012" i="1" s="1"/>
  <c r="F3013" i="1" s="1"/>
  <c r="F3014" i="1" s="1"/>
  <c r="F3015" i="1" s="1"/>
  <c r="F3016" i="1" s="1"/>
  <c r="F3017" i="1" s="1"/>
  <c r="F3018" i="1" s="1"/>
  <c r="F3019" i="1" s="1"/>
  <c r="F3020" i="1" s="1"/>
  <c r="F3021" i="1" s="1"/>
  <c r="F3022" i="1" s="1"/>
  <c r="F3023" i="1" s="1"/>
  <c r="F3024" i="1" s="1"/>
  <c r="F3025" i="1" s="1"/>
  <c r="F3026" i="1" s="1"/>
  <c r="F3027" i="1" s="1"/>
  <c r="F3028" i="1" s="1"/>
  <c r="F3029" i="1" s="1"/>
  <c r="F3030" i="1" s="1"/>
  <c r="F3031" i="1" s="1"/>
  <c r="F3032" i="1" s="1"/>
  <c r="F3033" i="1" s="1"/>
  <c r="F3034" i="1" s="1"/>
  <c r="F3035" i="1" s="1"/>
  <c r="F3036" i="1" s="1"/>
  <c r="F3037" i="1" s="1"/>
  <c r="F3038" i="1" s="1"/>
  <c r="F3039" i="1" s="1"/>
  <c r="F3040" i="1" s="1"/>
  <c r="F3041" i="1" s="1"/>
  <c r="F3042" i="1" s="1"/>
  <c r="F3043" i="1" s="1"/>
  <c r="F3044" i="1" s="1"/>
  <c r="F3045" i="1" s="1"/>
  <c r="F3046" i="1" s="1"/>
  <c r="F3047" i="1" s="1"/>
  <c r="F3048" i="1" s="1"/>
  <c r="F3049" i="1" s="1"/>
  <c r="F3050" i="1" s="1"/>
  <c r="F3051" i="1" s="1"/>
  <c r="F3052" i="1" s="1"/>
  <c r="F3053" i="1" s="1"/>
  <c r="F3054" i="1" s="1"/>
  <c r="F3055" i="1" s="1"/>
  <c r="F3056" i="1" s="1"/>
  <c r="F3057" i="1" s="1"/>
  <c r="F3058" i="1" s="1"/>
  <c r="F3059" i="1" s="1"/>
  <c r="F3060" i="1" s="1"/>
  <c r="F3061" i="1" s="1"/>
  <c r="F3062" i="1" s="1"/>
  <c r="F3063" i="1" s="1"/>
  <c r="F3064" i="1" s="1"/>
  <c r="F3065" i="1" s="1"/>
  <c r="F3066" i="1" s="1"/>
  <c r="F3067" i="1" s="1"/>
  <c r="F3068" i="1" s="1"/>
  <c r="F3069" i="1" s="1"/>
  <c r="F3070" i="1" s="1"/>
  <c r="F3071" i="1" s="1"/>
  <c r="F3072" i="1" s="1"/>
  <c r="F3073" i="1" s="1"/>
  <c r="F3074" i="1" s="1"/>
  <c r="F3075" i="1" s="1"/>
  <c r="F3076" i="1" s="1"/>
  <c r="F3077" i="1" s="1"/>
  <c r="F3078" i="1" s="1"/>
  <c r="F3079" i="1" s="1"/>
  <c r="F3080" i="1" s="1"/>
  <c r="F3081" i="1" s="1"/>
  <c r="F3082" i="1" s="1"/>
  <c r="F3083" i="1" s="1"/>
  <c r="F3084" i="1" s="1"/>
  <c r="F3085" i="1" s="1"/>
  <c r="F3086" i="1" s="1"/>
  <c r="F3087" i="1" s="1"/>
  <c r="F3088" i="1" s="1"/>
  <c r="F3089" i="1" s="1"/>
  <c r="F3090" i="1" s="1"/>
  <c r="F3091" i="1" s="1"/>
  <c r="F3092" i="1" s="1"/>
  <c r="F3093" i="1" s="1"/>
  <c r="F3094" i="1" s="1"/>
  <c r="F3095" i="1" s="1"/>
  <c r="F3096" i="1" s="1"/>
  <c r="F3097" i="1" s="1"/>
  <c r="F3098" i="1" s="1"/>
  <c r="F3099" i="1" s="1"/>
  <c r="F3100" i="1" s="1"/>
  <c r="F3101" i="1" s="1"/>
  <c r="F3102" i="1" s="1"/>
  <c r="F3103" i="1" s="1"/>
  <c r="F3104" i="1" s="1"/>
  <c r="F3105" i="1" s="1"/>
  <c r="F3106" i="1" s="1"/>
  <c r="F3107" i="1" s="1"/>
  <c r="F3108" i="1" s="1"/>
  <c r="F3109" i="1" s="1"/>
  <c r="F3110" i="1" s="1"/>
  <c r="F3111" i="1" s="1"/>
  <c r="F3112" i="1" s="1"/>
  <c r="F3113" i="1" s="1"/>
  <c r="F3114" i="1" s="1"/>
  <c r="F3115" i="1" s="1"/>
  <c r="F3116" i="1" s="1"/>
  <c r="F3117" i="1" s="1"/>
  <c r="F3118" i="1" s="1"/>
  <c r="F3119" i="1" s="1"/>
  <c r="F3120" i="1" s="1"/>
  <c r="F3121" i="1" s="1"/>
  <c r="F3122" i="1" s="1"/>
  <c r="F3123" i="1" s="1"/>
  <c r="F3124" i="1" s="1"/>
  <c r="F3125" i="1" s="1"/>
  <c r="F3126" i="1" s="1"/>
  <c r="F3127" i="1" s="1"/>
  <c r="F3128" i="1" s="1"/>
  <c r="F3129" i="1" s="1"/>
  <c r="F3130" i="1" s="1"/>
  <c r="F3131" i="1" s="1"/>
  <c r="F3132" i="1" s="1"/>
  <c r="F3133" i="1" s="1"/>
  <c r="F3134" i="1" s="1"/>
  <c r="F3135" i="1" s="1"/>
  <c r="F3136" i="1" s="1"/>
  <c r="F3137" i="1" s="1"/>
  <c r="F3138" i="1" s="1"/>
  <c r="F3139" i="1" s="1"/>
  <c r="F3140" i="1" s="1"/>
  <c r="F3141" i="1" s="1"/>
  <c r="F3142" i="1" s="1"/>
  <c r="F3143" i="1" s="1"/>
  <c r="F3144" i="1" s="1"/>
  <c r="F3145" i="1" s="1"/>
  <c r="F3146" i="1" s="1"/>
  <c r="F3147" i="1" s="1"/>
  <c r="F3148" i="1" s="1"/>
  <c r="F3149" i="1" s="1"/>
  <c r="F3150" i="1" s="1"/>
  <c r="F3151" i="1" s="1"/>
  <c r="F3152" i="1" s="1"/>
  <c r="F3153" i="1" s="1"/>
  <c r="F3154" i="1" s="1"/>
  <c r="F3155" i="1" s="1"/>
  <c r="F3156" i="1" s="1"/>
  <c r="F3157" i="1" s="1"/>
  <c r="F3158" i="1" s="1"/>
  <c r="F3159" i="1" s="1"/>
  <c r="F3160" i="1" s="1"/>
  <c r="F3161" i="1" s="1"/>
  <c r="F3162" i="1" s="1"/>
  <c r="F3163" i="1" s="1"/>
  <c r="F3164" i="1" s="1"/>
  <c r="F3165" i="1" s="1"/>
  <c r="F3166" i="1" s="1"/>
  <c r="F3167" i="1" s="1"/>
  <c r="F3168" i="1" s="1"/>
  <c r="F3169" i="1" s="1"/>
  <c r="F3170" i="1" s="1"/>
  <c r="F3171" i="1" s="1"/>
  <c r="F3172" i="1" s="1"/>
  <c r="F3173" i="1" s="1"/>
  <c r="F3174" i="1" s="1"/>
  <c r="F3175" i="1" s="1"/>
  <c r="F3176" i="1" s="1"/>
  <c r="F3177" i="1" s="1"/>
  <c r="F3178" i="1" s="1"/>
  <c r="F3179" i="1" s="1"/>
  <c r="F3180" i="1" s="1"/>
  <c r="F3181" i="1" s="1"/>
  <c r="F3182" i="1" s="1"/>
  <c r="F3183" i="1" s="1"/>
  <c r="F3184" i="1" s="1"/>
  <c r="F3185" i="1" s="1"/>
  <c r="F3186" i="1" s="1"/>
  <c r="F3187" i="1" s="1"/>
  <c r="F3188" i="1" s="1"/>
  <c r="F3189" i="1" s="1"/>
  <c r="F3190" i="1" s="1"/>
  <c r="F3191" i="1" s="1"/>
  <c r="F3192" i="1" s="1"/>
  <c r="F3193" i="1" s="1"/>
  <c r="F3194" i="1" s="1"/>
  <c r="F3195" i="1" s="1"/>
  <c r="F3196" i="1" s="1"/>
  <c r="F3197" i="1" s="1"/>
  <c r="F3198" i="1" s="1"/>
  <c r="F3199" i="1" s="1"/>
  <c r="F3200" i="1" s="1"/>
  <c r="F3201" i="1" s="1"/>
  <c r="F3202" i="1" s="1"/>
  <c r="F3203" i="1" s="1"/>
  <c r="F3204" i="1" s="1"/>
  <c r="F3205" i="1" s="1"/>
  <c r="F3206" i="1" s="1"/>
  <c r="F3207" i="1" s="1"/>
  <c r="F3208" i="1" s="1"/>
  <c r="F3209" i="1" s="1"/>
  <c r="F3210" i="1" s="1"/>
  <c r="F3211" i="1" s="1"/>
  <c r="F3212" i="1" s="1"/>
  <c r="F3213" i="1" s="1"/>
  <c r="F3214" i="1" s="1"/>
  <c r="F3215" i="1" s="1"/>
  <c r="F3216" i="1" s="1"/>
  <c r="F3217" i="1" s="1"/>
  <c r="F3218" i="1" s="1"/>
  <c r="F3219" i="1" s="1"/>
  <c r="F3220" i="1" s="1"/>
  <c r="F3221" i="1" s="1"/>
  <c r="F3222" i="1" s="1"/>
  <c r="F3223" i="1" s="1"/>
  <c r="F3224" i="1" s="1"/>
  <c r="F3225" i="1" s="1"/>
  <c r="F3226" i="1" s="1"/>
  <c r="F3227" i="1" s="1"/>
  <c r="F3228" i="1" s="1"/>
  <c r="F3229" i="1" s="1"/>
  <c r="F3230" i="1" s="1"/>
  <c r="F3231" i="1" s="1"/>
  <c r="F3232" i="1" s="1"/>
  <c r="F3233" i="1" s="1"/>
  <c r="F3234" i="1" s="1"/>
  <c r="F3235" i="1" s="1"/>
  <c r="F3236" i="1" s="1"/>
  <c r="F3237" i="1" s="1"/>
  <c r="F3238" i="1" s="1"/>
  <c r="F3239" i="1" s="1"/>
  <c r="F3240" i="1" s="1"/>
  <c r="F3241" i="1" s="1"/>
  <c r="F3242" i="1" s="1"/>
  <c r="F3243" i="1" s="1"/>
  <c r="F3244" i="1" s="1"/>
  <c r="F3245" i="1" s="1"/>
  <c r="F3246" i="1" s="1"/>
  <c r="F3247" i="1" s="1"/>
  <c r="F3248" i="1" s="1"/>
  <c r="F3249" i="1" s="1"/>
  <c r="F3250" i="1" s="1"/>
  <c r="F3251" i="1" s="1"/>
  <c r="F3252" i="1" s="1"/>
  <c r="F3253" i="1" s="1"/>
  <c r="F3254" i="1" s="1"/>
  <c r="F3255" i="1" s="1"/>
  <c r="F3256" i="1" s="1"/>
  <c r="F3257" i="1" s="1"/>
  <c r="F3258" i="1" s="1"/>
  <c r="F3259" i="1" s="1"/>
  <c r="F3260" i="1" s="1"/>
  <c r="F3261" i="1" s="1"/>
  <c r="F3262" i="1" s="1"/>
  <c r="F3263" i="1" s="1"/>
  <c r="F3264" i="1" s="1"/>
  <c r="F3265" i="1" s="1"/>
  <c r="F3266" i="1" s="1"/>
  <c r="F3267" i="1" s="1"/>
  <c r="F3268" i="1" s="1"/>
  <c r="F3269" i="1" s="1"/>
  <c r="F3270" i="1" s="1"/>
  <c r="F3271" i="1" s="1"/>
  <c r="F3272" i="1" s="1"/>
  <c r="F3273" i="1" s="1"/>
  <c r="F3274" i="1" s="1"/>
  <c r="F3275" i="1" s="1"/>
  <c r="F3276" i="1" s="1"/>
  <c r="F3277" i="1" s="1"/>
  <c r="F3278" i="1" s="1"/>
  <c r="F3279" i="1" s="1"/>
  <c r="F3280" i="1" s="1"/>
  <c r="F3281" i="1" s="1"/>
  <c r="F3282" i="1" s="1"/>
  <c r="F3283" i="1" s="1"/>
  <c r="F3284" i="1" s="1"/>
  <c r="F3285" i="1" s="1"/>
  <c r="F3286" i="1" s="1"/>
  <c r="F3287" i="1" s="1"/>
  <c r="F3288" i="1" s="1"/>
  <c r="F3289" i="1" s="1"/>
  <c r="F3290" i="1" s="1"/>
  <c r="F3291" i="1" s="1"/>
  <c r="F3292" i="1" s="1"/>
  <c r="F3293" i="1" s="1"/>
  <c r="F3294" i="1" s="1"/>
  <c r="F3295" i="1" s="1"/>
  <c r="F3296" i="1" s="1"/>
  <c r="F3297" i="1" s="1"/>
  <c r="F3298" i="1" s="1"/>
  <c r="F3299" i="1" s="1"/>
  <c r="F3300" i="1" s="1"/>
  <c r="F3301" i="1" s="1"/>
  <c r="F3302" i="1" s="1"/>
  <c r="F3303" i="1" s="1"/>
  <c r="F3304" i="1" s="1"/>
  <c r="F3305" i="1" s="1"/>
  <c r="F3306" i="1" s="1"/>
  <c r="F3307" i="1" s="1"/>
  <c r="F3308" i="1" s="1"/>
  <c r="F3309" i="1" s="1"/>
  <c r="F3310" i="1" s="1"/>
  <c r="F3311" i="1" s="1"/>
  <c r="F3312" i="1" s="1"/>
  <c r="F3313" i="1" s="1"/>
  <c r="F3314" i="1" s="1"/>
  <c r="F3315" i="1" s="1"/>
  <c r="F3316" i="1" s="1"/>
  <c r="F3317" i="1" s="1"/>
  <c r="F3318" i="1" s="1"/>
  <c r="F3319" i="1" s="1"/>
  <c r="F3320" i="1" s="1"/>
  <c r="F3321" i="1" s="1"/>
  <c r="F3322" i="1" s="1"/>
  <c r="F3323" i="1" s="1"/>
  <c r="F3324" i="1" s="1"/>
  <c r="F3325" i="1" s="1"/>
  <c r="F3326" i="1" s="1"/>
  <c r="F3327" i="1" s="1"/>
  <c r="F3328" i="1" s="1"/>
  <c r="F3329" i="1" s="1"/>
  <c r="F3330" i="1" s="1"/>
  <c r="F3331" i="1" s="1"/>
  <c r="F3332" i="1" s="1"/>
  <c r="F3333" i="1" s="1"/>
  <c r="F3334" i="1" s="1"/>
  <c r="F3335" i="1" s="1"/>
  <c r="F3336" i="1" s="1"/>
  <c r="F3337" i="1" s="1"/>
  <c r="F3338" i="1" s="1"/>
  <c r="F3339" i="1" s="1"/>
  <c r="F3340" i="1" s="1"/>
  <c r="F3341" i="1" s="1"/>
  <c r="F3342" i="1" s="1"/>
  <c r="F3343" i="1" s="1"/>
  <c r="F3344" i="1" s="1"/>
  <c r="F3345" i="1" s="1"/>
  <c r="F3346" i="1" s="1"/>
  <c r="F3347" i="1" s="1"/>
  <c r="F3348" i="1" s="1"/>
  <c r="F3349" i="1" s="1"/>
  <c r="F3350" i="1" s="1"/>
  <c r="F3351" i="1" s="1"/>
  <c r="F3352" i="1" s="1"/>
  <c r="F3353" i="1" s="1"/>
  <c r="F3354" i="1" s="1"/>
  <c r="F3355" i="1" s="1"/>
  <c r="F3356" i="1" s="1"/>
  <c r="F3357" i="1" s="1"/>
  <c r="F3358" i="1" s="1"/>
  <c r="F3359" i="1" s="1"/>
  <c r="F3360" i="1" s="1"/>
  <c r="F3361" i="1" s="1"/>
  <c r="F3362" i="1" s="1"/>
  <c r="F3363" i="1" s="1"/>
  <c r="F3364" i="1" s="1"/>
  <c r="F3365" i="1" s="1"/>
  <c r="F3366" i="1" s="1"/>
  <c r="F3367" i="1" s="1"/>
  <c r="F3368" i="1" s="1"/>
  <c r="F3369" i="1" s="1"/>
  <c r="F3370" i="1" s="1"/>
  <c r="F3371" i="1" s="1"/>
  <c r="F3372" i="1" s="1"/>
  <c r="F3373" i="1" s="1"/>
  <c r="F3374" i="1" s="1"/>
  <c r="F3375" i="1" s="1"/>
  <c r="F3376" i="1" s="1"/>
  <c r="F3377" i="1" s="1"/>
  <c r="F3378" i="1" s="1"/>
  <c r="F3379" i="1" s="1"/>
  <c r="F3380" i="1" s="1"/>
  <c r="F3381" i="1" s="1"/>
  <c r="F3382" i="1" s="1"/>
  <c r="F3383" i="1" s="1"/>
  <c r="F3384" i="1" s="1"/>
  <c r="F3385" i="1" s="1"/>
  <c r="F3386" i="1" s="1"/>
  <c r="F3387" i="1" s="1"/>
  <c r="F3388" i="1" s="1"/>
  <c r="F3389" i="1" s="1"/>
  <c r="F3390" i="1" s="1"/>
  <c r="F3391" i="1" s="1"/>
  <c r="F3392" i="1" s="1"/>
  <c r="F3393" i="1" s="1"/>
  <c r="F3394" i="1" s="1"/>
  <c r="F3395" i="1" s="1"/>
  <c r="F3396" i="1" s="1"/>
  <c r="F3397" i="1" s="1"/>
  <c r="F3398" i="1" s="1"/>
  <c r="F3399" i="1" s="1"/>
  <c r="F3400" i="1" s="1"/>
  <c r="F3401" i="1" s="1"/>
  <c r="F3402" i="1" s="1"/>
  <c r="F3403" i="1" s="1"/>
  <c r="F3404" i="1" s="1"/>
  <c r="F3405" i="1" s="1"/>
  <c r="F3406" i="1" s="1"/>
  <c r="F3407" i="1" s="1"/>
  <c r="F3408" i="1" s="1"/>
  <c r="F3409" i="1" s="1"/>
  <c r="F3410" i="1" s="1"/>
  <c r="F3411" i="1" s="1"/>
  <c r="F3412" i="1" s="1"/>
  <c r="F3413" i="1" s="1"/>
  <c r="F3414" i="1" s="1"/>
  <c r="F3415" i="1" s="1"/>
  <c r="F3416" i="1" s="1"/>
  <c r="F3417" i="1" s="1"/>
  <c r="F3418" i="1" s="1"/>
  <c r="F3419" i="1" s="1"/>
  <c r="F3420" i="1" s="1"/>
  <c r="F3421" i="1" s="1"/>
  <c r="F3422" i="1" s="1"/>
  <c r="F3423" i="1" s="1"/>
  <c r="F3424" i="1" s="1"/>
  <c r="F3425" i="1" s="1"/>
  <c r="F3426" i="1" s="1"/>
  <c r="F3427" i="1" s="1"/>
  <c r="F3428" i="1" s="1"/>
  <c r="F3429" i="1" s="1"/>
  <c r="F3430" i="1" s="1"/>
  <c r="F3431" i="1" s="1"/>
  <c r="F3432" i="1" s="1"/>
  <c r="F3433" i="1" s="1"/>
  <c r="F3434" i="1" s="1"/>
  <c r="F3435" i="1" s="1"/>
  <c r="F3436" i="1" s="1"/>
  <c r="F3437" i="1" s="1"/>
  <c r="F3438" i="1" s="1"/>
  <c r="F3439" i="1" s="1"/>
  <c r="F3440" i="1" s="1"/>
  <c r="F3441" i="1" s="1"/>
  <c r="F3442" i="1" s="1"/>
  <c r="F3443" i="1" s="1"/>
  <c r="F3444" i="1" s="1"/>
  <c r="F3445" i="1" s="1"/>
  <c r="F3446" i="1" s="1"/>
  <c r="F3447" i="1" s="1"/>
  <c r="F3448" i="1" s="1"/>
  <c r="F3449" i="1" s="1"/>
  <c r="F3450" i="1" s="1"/>
  <c r="F3451" i="1" s="1"/>
  <c r="F3452" i="1" s="1"/>
  <c r="F3453" i="1" s="1"/>
  <c r="F3454" i="1" s="1"/>
  <c r="F3455" i="1" s="1"/>
  <c r="F3456" i="1" s="1"/>
  <c r="F3457" i="1" s="1"/>
  <c r="F3458" i="1" s="1"/>
  <c r="F3459" i="1" s="1"/>
  <c r="F3460" i="1" s="1"/>
  <c r="F3461" i="1" s="1"/>
  <c r="F3462" i="1" s="1"/>
  <c r="F3463" i="1" s="1"/>
  <c r="F3464" i="1" s="1"/>
  <c r="F3465" i="1" s="1"/>
  <c r="F3466" i="1" s="1"/>
  <c r="F3467" i="1" s="1"/>
  <c r="F3468" i="1" s="1"/>
  <c r="F3469" i="1" s="1"/>
  <c r="F3470" i="1" s="1"/>
  <c r="F3471" i="1" s="1"/>
  <c r="F3472" i="1" s="1"/>
  <c r="F3473" i="1" s="1"/>
  <c r="F3474" i="1" s="1"/>
  <c r="F3475" i="1" s="1"/>
  <c r="F3476" i="1" s="1"/>
  <c r="F3477" i="1" s="1"/>
  <c r="F3478" i="1" s="1"/>
  <c r="F3479" i="1" s="1"/>
  <c r="F3480" i="1" s="1"/>
  <c r="F3481" i="1" s="1"/>
  <c r="F3482" i="1" s="1"/>
  <c r="F3483" i="1" s="1"/>
  <c r="F3484" i="1" s="1"/>
  <c r="F3485" i="1" s="1"/>
  <c r="F3486" i="1" s="1"/>
  <c r="F3487" i="1" s="1"/>
  <c r="F3488" i="1" s="1"/>
  <c r="F3489" i="1" s="1"/>
  <c r="F3490" i="1" s="1"/>
  <c r="F3491" i="1" s="1"/>
  <c r="F3492" i="1" s="1"/>
  <c r="F3493" i="1" s="1"/>
  <c r="F3494" i="1" s="1"/>
  <c r="F3495" i="1" s="1"/>
  <c r="F3496" i="1" s="1"/>
  <c r="F3497" i="1" s="1"/>
  <c r="F3498" i="1" s="1"/>
  <c r="F3499" i="1" s="1"/>
  <c r="F3500" i="1" s="1"/>
  <c r="F3501" i="1" s="1"/>
  <c r="F3502" i="1" s="1"/>
  <c r="F3503" i="1" s="1"/>
  <c r="F3504" i="1" s="1"/>
  <c r="F3505" i="1" s="1"/>
  <c r="F3506" i="1" s="1"/>
  <c r="F3507" i="1" s="1"/>
  <c r="F3508" i="1" s="1"/>
  <c r="F3509" i="1" s="1"/>
  <c r="F3510" i="1" s="1"/>
  <c r="F3511" i="1" s="1"/>
  <c r="F3512" i="1" s="1"/>
  <c r="F3513" i="1" s="1"/>
  <c r="F3514" i="1" s="1"/>
  <c r="F3515" i="1" s="1"/>
  <c r="F3516" i="1" s="1"/>
  <c r="F3517" i="1" s="1"/>
  <c r="F3518" i="1" s="1"/>
  <c r="F3519" i="1" s="1"/>
  <c r="F3520" i="1" s="1"/>
  <c r="F3521" i="1" s="1"/>
  <c r="F3522" i="1" s="1"/>
  <c r="F3523" i="1" s="1"/>
  <c r="F3524" i="1" s="1"/>
  <c r="F3525" i="1" s="1"/>
  <c r="F3526" i="1" s="1"/>
  <c r="F3527" i="1" s="1"/>
  <c r="F3528" i="1" s="1"/>
  <c r="F3529" i="1" s="1"/>
  <c r="F3530" i="1" s="1"/>
  <c r="F3531" i="1" s="1"/>
  <c r="F3532" i="1" s="1"/>
  <c r="F3533" i="1" s="1"/>
  <c r="F3534" i="1" s="1"/>
  <c r="F3535" i="1" s="1"/>
  <c r="F3536" i="1" s="1"/>
  <c r="F3537" i="1" s="1"/>
  <c r="F3538" i="1" s="1"/>
  <c r="F3539" i="1" s="1"/>
  <c r="F3540" i="1" s="1"/>
  <c r="F3541" i="1" s="1"/>
  <c r="F3542" i="1" s="1"/>
  <c r="F3543" i="1" s="1"/>
  <c r="F3544" i="1" s="1"/>
  <c r="F3545" i="1" s="1"/>
  <c r="F3546" i="1" s="1"/>
  <c r="F3547" i="1" s="1"/>
  <c r="F3548" i="1" s="1"/>
  <c r="F3549" i="1" s="1"/>
  <c r="F3550" i="1" s="1"/>
  <c r="F3551" i="1" s="1"/>
  <c r="F3552" i="1" s="1"/>
  <c r="F3553" i="1" s="1"/>
  <c r="F3554" i="1" s="1"/>
  <c r="F3555" i="1" s="1"/>
  <c r="F3556" i="1" s="1"/>
  <c r="F3557" i="1" s="1"/>
  <c r="F3558" i="1" s="1"/>
  <c r="F3559" i="1" s="1"/>
  <c r="F3560" i="1" s="1"/>
  <c r="F3561" i="1" s="1"/>
  <c r="F3562" i="1" s="1"/>
  <c r="F3563" i="1" s="1"/>
  <c r="F3564" i="1" s="1"/>
  <c r="F3565" i="1" s="1"/>
  <c r="F3566" i="1" s="1"/>
  <c r="F3567" i="1" s="1"/>
  <c r="F3568" i="1" s="1"/>
  <c r="F3569" i="1" s="1"/>
  <c r="F3570" i="1" s="1"/>
  <c r="F3571" i="1" s="1"/>
  <c r="F3572" i="1" s="1"/>
  <c r="F3573" i="1" s="1"/>
  <c r="F3574" i="1" s="1"/>
  <c r="F3575" i="1" s="1"/>
  <c r="F3576" i="1" s="1"/>
  <c r="F3577" i="1" s="1"/>
  <c r="F3578" i="1" s="1"/>
  <c r="F3579" i="1" s="1"/>
  <c r="F3580" i="1" s="1"/>
  <c r="F3581" i="1" s="1"/>
  <c r="F3582" i="1" s="1"/>
  <c r="F3583" i="1" s="1"/>
  <c r="F3584" i="1" s="1"/>
  <c r="F3585" i="1" s="1"/>
  <c r="F3586" i="1" s="1"/>
  <c r="F3587" i="1" s="1"/>
  <c r="F3588" i="1" s="1"/>
  <c r="F3589" i="1" s="1"/>
  <c r="F3590" i="1" s="1"/>
  <c r="F3591" i="1" s="1"/>
  <c r="F3592" i="1" s="1"/>
  <c r="F3593" i="1" s="1"/>
  <c r="F3594" i="1" s="1"/>
  <c r="F3595" i="1" s="1"/>
  <c r="F3596" i="1" s="1"/>
  <c r="F3597" i="1" s="1"/>
  <c r="F3598" i="1" s="1"/>
  <c r="F3599" i="1" s="1"/>
  <c r="F3600" i="1" s="1"/>
  <c r="F3601" i="1" s="1"/>
  <c r="F3602" i="1" s="1"/>
  <c r="F3603" i="1" s="1"/>
  <c r="F3604" i="1" s="1"/>
  <c r="F3605" i="1" s="1"/>
  <c r="F3606" i="1" s="1"/>
  <c r="F3607" i="1" s="1"/>
  <c r="F3608" i="1" s="1"/>
  <c r="F3609" i="1" s="1"/>
  <c r="F3610" i="1" s="1"/>
  <c r="F3611" i="1" s="1"/>
  <c r="F3612" i="1" s="1"/>
  <c r="F3613" i="1" s="1"/>
  <c r="F3614" i="1" s="1"/>
  <c r="F3615" i="1" s="1"/>
  <c r="F3616" i="1" s="1"/>
  <c r="F3617" i="1" s="1"/>
  <c r="F3618" i="1" s="1"/>
  <c r="F3619" i="1" s="1"/>
  <c r="F3620" i="1" s="1"/>
  <c r="F3621" i="1" s="1"/>
  <c r="F3622" i="1" s="1"/>
  <c r="F3623" i="1" s="1"/>
  <c r="F3624" i="1" s="1"/>
  <c r="F3625" i="1" s="1"/>
  <c r="F3626" i="1" s="1"/>
  <c r="F3627" i="1" s="1"/>
  <c r="F3628" i="1" s="1"/>
  <c r="F3629" i="1" s="1"/>
  <c r="F3630" i="1" s="1"/>
  <c r="F3631" i="1" s="1"/>
  <c r="F3632" i="1" s="1"/>
  <c r="F3633" i="1" s="1"/>
  <c r="F3634" i="1" s="1"/>
  <c r="F3635" i="1" s="1"/>
  <c r="F3636" i="1" s="1"/>
  <c r="F3637" i="1" s="1"/>
  <c r="F3638" i="1" s="1"/>
  <c r="F3639" i="1" s="1"/>
  <c r="F3640" i="1" s="1"/>
  <c r="F3641" i="1" s="1"/>
  <c r="F3642" i="1" s="1"/>
  <c r="F3643" i="1" s="1"/>
  <c r="F3644" i="1" s="1"/>
  <c r="F3645" i="1" s="1"/>
  <c r="F3646" i="1" s="1"/>
  <c r="F3647" i="1" s="1"/>
  <c r="F3648" i="1" s="1"/>
  <c r="F3649" i="1" s="1"/>
  <c r="F3650" i="1" s="1"/>
  <c r="F3651" i="1" s="1"/>
  <c r="F3652" i="1" s="1"/>
  <c r="F3653" i="1" s="1"/>
  <c r="F3654" i="1" s="1"/>
  <c r="F3655" i="1" s="1"/>
  <c r="F3656" i="1" s="1"/>
  <c r="F3657" i="1" s="1"/>
  <c r="F3658" i="1" s="1"/>
  <c r="F3659" i="1" s="1"/>
  <c r="F3660" i="1" s="1"/>
  <c r="F3661" i="1" s="1"/>
  <c r="F3662" i="1" s="1"/>
  <c r="F3663" i="1" s="1"/>
  <c r="F3664" i="1" s="1"/>
  <c r="F3665" i="1" s="1"/>
  <c r="F3666" i="1" s="1"/>
  <c r="F3667" i="1" s="1"/>
  <c r="F3668" i="1" s="1"/>
  <c r="F3669" i="1" s="1"/>
  <c r="F3670" i="1" s="1"/>
  <c r="F3671" i="1" s="1"/>
  <c r="F3672" i="1" s="1"/>
  <c r="F3673" i="1" s="1"/>
  <c r="F3674" i="1" s="1"/>
  <c r="F3675" i="1" s="1"/>
  <c r="F3676" i="1" s="1"/>
  <c r="F3677" i="1" s="1"/>
  <c r="F3678" i="1" s="1"/>
  <c r="F3679" i="1" s="1"/>
  <c r="F3680" i="1" s="1"/>
  <c r="F3681" i="1" s="1"/>
  <c r="F3682" i="1" s="1"/>
  <c r="F3683" i="1" s="1"/>
  <c r="F3684" i="1" s="1"/>
  <c r="F3685" i="1" s="1"/>
  <c r="F3686" i="1" s="1"/>
  <c r="F3687" i="1" s="1"/>
  <c r="F3688" i="1" s="1"/>
  <c r="F3689" i="1" s="1"/>
  <c r="F3690" i="1" s="1"/>
  <c r="F3691" i="1" s="1"/>
  <c r="F3692" i="1" s="1"/>
  <c r="F3693" i="1" s="1"/>
  <c r="F3694" i="1" s="1"/>
  <c r="F3695" i="1" s="1"/>
  <c r="F3696" i="1" s="1"/>
  <c r="F3697" i="1" s="1"/>
  <c r="F3698" i="1" s="1"/>
  <c r="F3699" i="1" s="1"/>
  <c r="F3700" i="1" s="1"/>
  <c r="F3701" i="1" s="1"/>
  <c r="F3702" i="1" s="1"/>
  <c r="F3703" i="1" s="1"/>
  <c r="F3704" i="1" s="1"/>
  <c r="F3705" i="1" s="1"/>
  <c r="F3706" i="1" s="1"/>
  <c r="F3707" i="1" s="1"/>
  <c r="F3708" i="1" s="1"/>
  <c r="F3709" i="1" s="1"/>
  <c r="F3710" i="1" s="1"/>
  <c r="F3711" i="1" s="1"/>
  <c r="F3712" i="1" s="1"/>
  <c r="F3713" i="1" s="1"/>
  <c r="F3714" i="1" s="1"/>
  <c r="F3715" i="1" s="1"/>
  <c r="F3716" i="1" s="1"/>
  <c r="F3717" i="1" s="1"/>
  <c r="F3718" i="1" s="1"/>
  <c r="F3719" i="1" s="1"/>
  <c r="F3720" i="1" s="1"/>
  <c r="F3721" i="1" s="1"/>
  <c r="F3722" i="1" s="1"/>
  <c r="F3723" i="1" s="1"/>
  <c r="F3724" i="1" s="1"/>
  <c r="F3725" i="1" s="1"/>
  <c r="F3726" i="1" s="1"/>
  <c r="F3727" i="1" s="1"/>
  <c r="F3728" i="1" s="1"/>
  <c r="F3729" i="1" s="1"/>
  <c r="F3730" i="1" s="1"/>
  <c r="F3731" i="1" s="1"/>
  <c r="F3732" i="1" s="1"/>
  <c r="F3733" i="1" s="1"/>
  <c r="F3734" i="1" s="1"/>
  <c r="F3735" i="1" s="1"/>
  <c r="F3736" i="1" s="1"/>
  <c r="F3737" i="1" s="1"/>
  <c r="F3738" i="1" s="1"/>
  <c r="F3739" i="1" s="1"/>
  <c r="F3740" i="1" s="1"/>
  <c r="F3741" i="1" s="1"/>
  <c r="F3742" i="1" s="1"/>
  <c r="F3743" i="1" s="1"/>
  <c r="F3744" i="1" s="1"/>
  <c r="F3745" i="1" s="1"/>
  <c r="F3746" i="1" s="1"/>
  <c r="F3747" i="1" s="1"/>
  <c r="F3748" i="1" s="1"/>
  <c r="F3749" i="1" s="1"/>
  <c r="F3750" i="1" s="1"/>
  <c r="F3751" i="1" s="1"/>
  <c r="F3752" i="1" s="1"/>
  <c r="F3753" i="1" s="1"/>
  <c r="F3754" i="1" s="1"/>
  <c r="F3755" i="1" s="1"/>
  <c r="F3756" i="1" s="1"/>
  <c r="F3757" i="1" s="1"/>
  <c r="F3758" i="1" s="1"/>
  <c r="F3759" i="1" s="1"/>
  <c r="F3760" i="1" s="1"/>
  <c r="F3761" i="1" s="1"/>
  <c r="F3762" i="1" s="1"/>
  <c r="F3763" i="1" s="1"/>
  <c r="F3764" i="1" s="1"/>
  <c r="F3765" i="1" s="1"/>
  <c r="F3766" i="1" s="1"/>
  <c r="F3767" i="1" s="1"/>
  <c r="F3768" i="1" s="1"/>
  <c r="F3769" i="1" s="1"/>
  <c r="F3770" i="1" s="1"/>
  <c r="F3771" i="1" s="1"/>
  <c r="F3772" i="1" s="1"/>
  <c r="F3773" i="1" s="1"/>
  <c r="F3774" i="1" s="1"/>
  <c r="F3775" i="1" s="1"/>
  <c r="F3776" i="1" s="1"/>
  <c r="F3777" i="1" s="1"/>
  <c r="F3778" i="1" s="1"/>
  <c r="F3779" i="1" s="1"/>
  <c r="F3780" i="1" s="1"/>
  <c r="F3781" i="1" s="1"/>
  <c r="F3782" i="1" s="1"/>
  <c r="F3783" i="1" s="1"/>
  <c r="F3784" i="1" s="1"/>
  <c r="F3785" i="1" s="1"/>
  <c r="F3786" i="1" s="1"/>
  <c r="F3787" i="1" s="1"/>
  <c r="F3788" i="1" s="1"/>
  <c r="F3789" i="1" s="1"/>
  <c r="F3790" i="1" s="1"/>
  <c r="F3791" i="1" s="1"/>
  <c r="F3792" i="1" s="1"/>
  <c r="F3793" i="1" s="1"/>
  <c r="F3794" i="1" s="1"/>
  <c r="F3795" i="1" s="1"/>
  <c r="F3796" i="1" s="1"/>
  <c r="F3797" i="1" s="1"/>
  <c r="F3798" i="1" s="1"/>
  <c r="F3799" i="1" s="1"/>
  <c r="F3800" i="1" s="1"/>
  <c r="F3801" i="1" s="1"/>
  <c r="F3802" i="1" s="1"/>
  <c r="F3803" i="1" s="1"/>
  <c r="F3804" i="1" s="1"/>
  <c r="F3805" i="1" s="1"/>
  <c r="F3806" i="1" s="1"/>
  <c r="F3807" i="1" s="1"/>
  <c r="F3808" i="1" s="1"/>
  <c r="F3809" i="1" s="1"/>
  <c r="F3810" i="1" s="1"/>
  <c r="F3811" i="1" s="1"/>
  <c r="F3812" i="1" s="1"/>
  <c r="F3813" i="1" s="1"/>
  <c r="F3814" i="1" s="1"/>
  <c r="F3815" i="1" s="1"/>
  <c r="F3816" i="1" s="1"/>
  <c r="F3817" i="1" s="1"/>
  <c r="F3818" i="1" s="1"/>
  <c r="F3819" i="1" s="1"/>
  <c r="F3820" i="1" s="1"/>
  <c r="F3821" i="1" s="1"/>
  <c r="F3822" i="1" s="1"/>
  <c r="F3823" i="1" s="1"/>
  <c r="F3824" i="1" s="1"/>
  <c r="F3825" i="1" s="1"/>
  <c r="F3826" i="1" s="1"/>
  <c r="F3827" i="1" s="1"/>
  <c r="F3828" i="1" s="1"/>
  <c r="F3829" i="1" s="1"/>
  <c r="F3830" i="1" s="1"/>
  <c r="F3831" i="1" s="1"/>
  <c r="F3832" i="1" s="1"/>
  <c r="F3833" i="1" s="1"/>
  <c r="F3834" i="1" s="1"/>
  <c r="F3835" i="1" s="1"/>
  <c r="F3836" i="1" s="1"/>
  <c r="F3837" i="1" s="1"/>
  <c r="F3838" i="1" s="1"/>
  <c r="F3839" i="1" s="1"/>
  <c r="F3840" i="1" s="1"/>
  <c r="F3841" i="1" s="1"/>
  <c r="F3842" i="1" s="1"/>
  <c r="F3843" i="1" s="1"/>
  <c r="F3844" i="1" s="1"/>
  <c r="F3845" i="1" s="1"/>
  <c r="F3846" i="1" s="1"/>
  <c r="F3847" i="1" s="1"/>
  <c r="F3848" i="1" s="1"/>
  <c r="F3849" i="1" s="1"/>
  <c r="F3850" i="1" s="1"/>
  <c r="F3851" i="1" s="1"/>
  <c r="F3852" i="1" s="1"/>
  <c r="F3853" i="1" s="1"/>
  <c r="F3854" i="1" s="1"/>
  <c r="F3855" i="1" s="1"/>
  <c r="F3856" i="1" s="1"/>
  <c r="F3857" i="1" s="1"/>
  <c r="F3858" i="1" s="1"/>
  <c r="F3859" i="1" s="1"/>
  <c r="F3860" i="1" s="1"/>
  <c r="F3861" i="1" s="1"/>
  <c r="F3862" i="1" s="1"/>
  <c r="F3863" i="1" s="1"/>
  <c r="F3864" i="1" s="1"/>
  <c r="F3865" i="1" s="1"/>
  <c r="F3866" i="1" s="1"/>
  <c r="F3867" i="1" s="1"/>
  <c r="F3868" i="1" s="1"/>
  <c r="F3869" i="1" s="1"/>
  <c r="F3870" i="1" s="1"/>
  <c r="F3871" i="1" s="1"/>
  <c r="F3872" i="1" s="1"/>
  <c r="F3873" i="1" s="1"/>
  <c r="F3874" i="1" s="1"/>
  <c r="F3875" i="1" s="1"/>
  <c r="F3876" i="1" s="1"/>
  <c r="F3877" i="1" s="1"/>
  <c r="F3878" i="1" s="1"/>
  <c r="F3879" i="1" s="1"/>
  <c r="F3880" i="1" s="1"/>
  <c r="F3881" i="1" s="1"/>
  <c r="F3882" i="1" s="1"/>
  <c r="F3883" i="1" s="1"/>
  <c r="F3884" i="1" s="1"/>
  <c r="F3885" i="1" s="1"/>
  <c r="F3886" i="1" s="1"/>
  <c r="F3887" i="1" s="1"/>
  <c r="F3888" i="1" s="1"/>
  <c r="F3889" i="1" s="1"/>
  <c r="F3890" i="1" s="1"/>
  <c r="F3891" i="1" s="1"/>
  <c r="F3892" i="1" s="1"/>
  <c r="F3893" i="1" s="1"/>
  <c r="F3894" i="1" s="1"/>
  <c r="F3895" i="1" s="1"/>
  <c r="F3896" i="1" s="1"/>
  <c r="F3897" i="1" s="1"/>
  <c r="F3898" i="1" s="1"/>
  <c r="F3899" i="1" s="1"/>
  <c r="F3900" i="1" s="1"/>
  <c r="F3901" i="1" s="1"/>
  <c r="F3902" i="1" s="1"/>
  <c r="F3903" i="1" s="1"/>
  <c r="F3904" i="1" s="1"/>
  <c r="F3905" i="1" s="1"/>
  <c r="F3906" i="1" s="1"/>
  <c r="F3907" i="1" s="1"/>
  <c r="F3908" i="1" s="1"/>
  <c r="F3909" i="1" s="1"/>
  <c r="F3910" i="1" s="1"/>
  <c r="F3911" i="1" s="1"/>
  <c r="F3912" i="1" s="1"/>
  <c r="F3913" i="1" s="1"/>
  <c r="F3914" i="1" s="1"/>
  <c r="F3915" i="1" s="1"/>
  <c r="F3916" i="1" s="1"/>
  <c r="F3917" i="1" s="1"/>
  <c r="F3918" i="1" s="1"/>
  <c r="F3919" i="1" s="1"/>
  <c r="F3920" i="1" s="1"/>
  <c r="F3921" i="1" s="1"/>
  <c r="F3922" i="1" s="1"/>
  <c r="F3923" i="1" s="1"/>
  <c r="F3924" i="1" s="1"/>
  <c r="F3925" i="1" s="1"/>
  <c r="F3926" i="1" s="1"/>
  <c r="F3927" i="1" s="1"/>
  <c r="F3928" i="1" s="1"/>
  <c r="F3929" i="1" s="1"/>
  <c r="F3930" i="1" s="1"/>
  <c r="F3931" i="1" s="1"/>
  <c r="F3932" i="1" s="1"/>
  <c r="F3933" i="1" s="1"/>
  <c r="F3934" i="1" s="1"/>
  <c r="F3935" i="1" s="1"/>
  <c r="F3936" i="1" s="1"/>
  <c r="F3937" i="1" s="1"/>
  <c r="F3938" i="1" s="1"/>
  <c r="F3939" i="1" s="1"/>
  <c r="F3940" i="1" s="1"/>
  <c r="F3941" i="1" s="1"/>
  <c r="F3942" i="1" s="1"/>
  <c r="F3943" i="1" s="1"/>
  <c r="F3944" i="1" s="1"/>
  <c r="F3945" i="1" s="1"/>
  <c r="F3946" i="1" s="1"/>
  <c r="F3947" i="1" s="1"/>
  <c r="F3948" i="1" s="1"/>
  <c r="F3949" i="1" s="1"/>
  <c r="F3950" i="1" s="1"/>
  <c r="F3951" i="1" s="1"/>
  <c r="F3952" i="1" s="1"/>
  <c r="F3953" i="1" s="1"/>
  <c r="F3954" i="1" s="1"/>
  <c r="F3955" i="1" s="1"/>
  <c r="F3956" i="1" s="1"/>
  <c r="F3957" i="1" s="1"/>
  <c r="F3958" i="1" s="1"/>
  <c r="F3959" i="1" s="1"/>
  <c r="F3960" i="1" s="1"/>
  <c r="F3961" i="1" s="1"/>
  <c r="F3962" i="1" s="1"/>
  <c r="F3963" i="1" s="1"/>
  <c r="F3964" i="1" s="1"/>
  <c r="F3965" i="1" s="1"/>
  <c r="F3966" i="1" s="1"/>
  <c r="F3967" i="1" s="1"/>
  <c r="F3968" i="1" s="1"/>
  <c r="F3969" i="1" s="1"/>
  <c r="F3970" i="1" s="1"/>
  <c r="F3971" i="1" s="1"/>
  <c r="F3972" i="1" s="1"/>
  <c r="F3973" i="1" s="1"/>
  <c r="F3974" i="1" s="1"/>
  <c r="F3975" i="1" s="1"/>
  <c r="F3976" i="1" s="1"/>
  <c r="F3977" i="1" s="1"/>
  <c r="F3978" i="1" s="1"/>
  <c r="F3979" i="1" s="1"/>
  <c r="F3980" i="1" s="1"/>
  <c r="F3981" i="1" s="1"/>
  <c r="F3982" i="1" s="1"/>
  <c r="F3983" i="1" s="1"/>
  <c r="F3984" i="1" s="1"/>
  <c r="F3985" i="1" s="1"/>
  <c r="F3986" i="1" s="1"/>
  <c r="F3987" i="1" s="1"/>
  <c r="F3988" i="1" s="1"/>
  <c r="F3989" i="1" s="1"/>
  <c r="F3990" i="1" s="1"/>
  <c r="F3991" i="1" s="1"/>
  <c r="F3992" i="1" s="1"/>
  <c r="F3993" i="1" s="1"/>
  <c r="F3994" i="1" s="1"/>
  <c r="F3995" i="1" s="1"/>
  <c r="F3996" i="1" s="1"/>
  <c r="F3997" i="1" s="1"/>
  <c r="F3998" i="1" s="1"/>
  <c r="F3999" i="1" s="1"/>
  <c r="F4000" i="1" s="1"/>
  <c r="F4001" i="1" s="1"/>
  <c r="F4002" i="1" s="1"/>
  <c r="F4003" i="1" s="1"/>
  <c r="F4004" i="1" s="1"/>
  <c r="F4005" i="1" s="1"/>
  <c r="F4006" i="1" s="1"/>
  <c r="F4007" i="1" s="1"/>
  <c r="F4008" i="1" s="1"/>
  <c r="F4009" i="1" s="1"/>
  <c r="F4010" i="1" s="1"/>
  <c r="F4011" i="1" s="1"/>
  <c r="F4012" i="1" s="1"/>
  <c r="F4013" i="1" s="1"/>
  <c r="F4014" i="1" s="1"/>
  <c r="F4015" i="1" s="1"/>
  <c r="F4016" i="1" s="1"/>
  <c r="F4017" i="1" s="1"/>
  <c r="F4018" i="1" s="1"/>
  <c r="F4019" i="1" s="1"/>
  <c r="F4020" i="1" s="1"/>
  <c r="F4021" i="1" s="1"/>
  <c r="F4022" i="1" s="1"/>
  <c r="F4023" i="1" s="1"/>
  <c r="F4024" i="1" s="1"/>
  <c r="F4025" i="1" s="1"/>
  <c r="F4026" i="1" s="1"/>
  <c r="F4027" i="1" s="1"/>
  <c r="F4028" i="1" s="1"/>
  <c r="F4029" i="1" s="1"/>
  <c r="F4030" i="1" s="1"/>
  <c r="F4031" i="1" s="1"/>
  <c r="F4032" i="1" s="1"/>
  <c r="F4033" i="1" s="1"/>
  <c r="F4034" i="1" s="1"/>
  <c r="F4035" i="1" s="1"/>
  <c r="F4036" i="1" s="1"/>
  <c r="F4037" i="1" s="1"/>
  <c r="F4038" i="1" s="1"/>
  <c r="F4039" i="1" s="1"/>
  <c r="F4040" i="1" s="1"/>
  <c r="F4041" i="1" s="1"/>
  <c r="F4042" i="1" s="1"/>
  <c r="F4043" i="1" s="1"/>
  <c r="F4044" i="1" s="1"/>
  <c r="F4045" i="1" s="1"/>
  <c r="F4046" i="1" s="1"/>
  <c r="F4047" i="1" s="1"/>
  <c r="F4048" i="1" s="1"/>
  <c r="F4049" i="1" s="1"/>
  <c r="F4050" i="1" s="1"/>
  <c r="F4051" i="1" s="1"/>
  <c r="F4052" i="1" s="1"/>
  <c r="F4053" i="1" s="1"/>
  <c r="F4054" i="1" s="1"/>
  <c r="F4055" i="1" s="1"/>
  <c r="F4056" i="1" s="1"/>
  <c r="F4057" i="1" s="1"/>
  <c r="F4058" i="1" s="1"/>
  <c r="F4059" i="1" s="1"/>
  <c r="F4060" i="1" s="1"/>
  <c r="F4061" i="1" s="1"/>
  <c r="F4062" i="1" s="1"/>
  <c r="F4063" i="1" s="1"/>
  <c r="F4064" i="1" s="1"/>
  <c r="F4065" i="1" s="1"/>
  <c r="F4066" i="1" s="1"/>
  <c r="F4067" i="1" s="1"/>
  <c r="F4068" i="1" s="1"/>
  <c r="F4069" i="1" s="1"/>
  <c r="F4070" i="1" s="1"/>
  <c r="F4071" i="1" s="1"/>
  <c r="F4072" i="1" s="1"/>
  <c r="F4073" i="1" s="1"/>
  <c r="F4074" i="1" s="1"/>
  <c r="F4075" i="1" s="1"/>
  <c r="F4076" i="1" s="1"/>
  <c r="F4077" i="1" s="1"/>
  <c r="F4078" i="1" s="1"/>
  <c r="F4079" i="1" s="1"/>
  <c r="F4080" i="1" s="1"/>
  <c r="F4081" i="1" s="1"/>
  <c r="F4082" i="1" s="1"/>
  <c r="F4083" i="1" s="1"/>
  <c r="F4084" i="1" s="1"/>
  <c r="F4085" i="1" s="1"/>
  <c r="F4086" i="1" s="1"/>
  <c r="F4087" i="1" s="1"/>
  <c r="F4088" i="1" s="1"/>
  <c r="F4089" i="1" s="1"/>
  <c r="F4090" i="1" s="1"/>
  <c r="F4091" i="1" s="1"/>
  <c r="F4092" i="1" s="1"/>
  <c r="F4093" i="1" s="1"/>
  <c r="F4094" i="1" s="1"/>
  <c r="F4095" i="1" s="1"/>
  <c r="F4096" i="1" s="1"/>
  <c r="F4097" i="1" s="1"/>
  <c r="F4098" i="1" s="1"/>
  <c r="F4099" i="1" s="1"/>
  <c r="F4100" i="1" s="1"/>
  <c r="F4101" i="1" s="1"/>
  <c r="F4102" i="1" s="1"/>
  <c r="F4103" i="1" s="1"/>
  <c r="F4104" i="1" s="1"/>
  <c r="F4105" i="1" s="1"/>
  <c r="F4106" i="1" s="1"/>
  <c r="F4107" i="1" s="1"/>
  <c r="F4108" i="1" s="1"/>
  <c r="F4109" i="1" s="1"/>
  <c r="F4110" i="1" s="1"/>
  <c r="F4111" i="1" s="1"/>
  <c r="F4112" i="1" s="1"/>
  <c r="F4113" i="1" s="1"/>
  <c r="F4114" i="1" s="1"/>
  <c r="F4115" i="1" s="1"/>
  <c r="F4116" i="1" s="1"/>
  <c r="F4117" i="1" s="1"/>
  <c r="F4118" i="1" s="1"/>
  <c r="F4119" i="1" s="1"/>
  <c r="F4120" i="1" s="1"/>
  <c r="F4121" i="1" s="1"/>
  <c r="F4122" i="1" s="1"/>
  <c r="F4123" i="1" s="1"/>
  <c r="F4124" i="1" s="1"/>
  <c r="F4125" i="1" s="1"/>
  <c r="F4126" i="1" s="1"/>
  <c r="F4127" i="1" s="1"/>
  <c r="F4128" i="1" s="1"/>
  <c r="F4129" i="1" s="1"/>
  <c r="F4130" i="1" s="1"/>
  <c r="F4131" i="1" s="1"/>
  <c r="F4132" i="1" s="1"/>
  <c r="F4133" i="1" s="1"/>
  <c r="F4134" i="1" s="1"/>
  <c r="F4135" i="1" s="1"/>
  <c r="F4136" i="1" s="1"/>
  <c r="F4137" i="1" s="1"/>
  <c r="F4138" i="1" s="1"/>
  <c r="F4139" i="1" s="1"/>
  <c r="F4140" i="1" s="1"/>
  <c r="F4141" i="1" s="1"/>
  <c r="F4142" i="1" s="1"/>
  <c r="F4143" i="1" s="1"/>
  <c r="F4144" i="1" s="1"/>
  <c r="F4145" i="1" s="1"/>
  <c r="F4146" i="1" s="1"/>
  <c r="F4147" i="1" s="1"/>
  <c r="F4148" i="1" s="1"/>
  <c r="F4149" i="1" s="1"/>
  <c r="F4150" i="1" s="1"/>
  <c r="F4151" i="1" s="1"/>
  <c r="F4152" i="1" s="1"/>
  <c r="F4153" i="1" s="1"/>
  <c r="F4154" i="1" s="1"/>
  <c r="F4155" i="1" s="1"/>
  <c r="F4156" i="1" s="1"/>
  <c r="F4157" i="1" s="1"/>
  <c r="F4158" i="1" s="1"/>
  <c r="F4159" i="1" s="1"/>
  <c r="F4160" i="1" s="1"/>
  <c r="F4161" i="1" s="1"/>
  <c r="F4162" i="1" s="1"/>
  <c r="F4163" i="1" s="1"/>
  <c r="F4164" i="1" s="1"/>
  <c r="F4165" i="1" s="1"/>
  <c r="F4166" i="1" s="1"/>
  <c r="F4167" i="1" s="1"/>
  <c r="F4168" i="1" s="1"/>
  <c r="F4169" i="1" s="1"/>
  <c r="F4170" i="1" s="1"/>
  <c r="F4171" i="1" s="1"/>
  <c r="F4172" i="1" s="1"/>
  <c r="F4173" i="1" s="1"/>
  <c r="F4174" i="1" s="1"/>
  <c r="F4175" i="1" s="1"/>
  <c r="F4176" i="1" s="1"/>
  <c r="F4177" i="1" s="1"/>
  <c r="F4178" i="1" s="1"/>
  <c r="F4179" i="1" s="1"/>
  <c r="F4180" i="1" s="1"/>
  <c r="F4181" i="1" s="1"/>
  <c r="F4182" i="1" s="1"/>
  <c r="F4183" i="1" s="1"/>
  <c r="F4184" i="1" s="1"/>
  <c r="F4185" i="1" s="1"/>
  <c r="F4186" i="1" s="1"/>
  <c r="F4187" i="1" s="1"/>
  <c r="F4188" i="1" s="1"/>
  <c r="F4189" i="1" s="1"/>
  <c r="F4190" i="1" s="1"/>
  <c r="F4191" i="1" s="1"/>
  <c r="F4192" i="1" s="1"/>
  <c r="F4193" i="1" s="1"/>
  <c r="F4194" i="1" s="1"/>
  <c r="F4195" i="1" s="1"/>
  <c r="F4196" i="1" s="1"/>
  <c r="F4197" i="1" s="1"/>
  <c r="F4198" i="1" s="1"/>
  <c r="F4199" i="1" s="1"/>
  <c r="F4200" i="1" s="1"/>
  <c r="F4201" i="1" s="1"/>
  <c r="F4202" i="1" s="1"/>
  <c r="F4203" i="1" s="1"/>
  <c r="F4204" i="1" s="1"/>
  <c r="F4205" i="1" s="1"/>
  <c r="F4206" i="1" s="1"/>
  <c r="F4207" i="1" s="1"/>
  <c r="F4208" i="1" s="1"/>
  <c r="F4209" i="1" s="1"/>
  <c r="F4210" i="1" s="1"/>
  <c r="F4211" i="1" s="1"/>
  <c r="F4212" i="1" s="1"/>
  <c r="F4213" i="1" s="1"/>
  <c r="F4214" i="1" s="1"/>
  <c r="F4215" i="1" s="1"/>
  <c r="F4216" i="1" s="1"/>
  <c r="F4217" i="1" s="1"/>
  <c r="F4218" i="1" s="1"/>
  <c r="F4219" i="1" s="1"/>
  <c r="F4220" i="1" s="1"/>
  <c r="F4221" i="1" s="1"/>
  <c r="F4222" i="1" s="1"/>
  <c r="F4223" i="1" s="1"/>
  <c r="F4224" i="1" s="1"/>
  <c r="F4225" i="1" s="1"/>
  <c r="F4226" i="1" s="1"/>
  <c r="F4227" i="1" s="1"/>
  <c r="F4228" i="1" s="1"/>
  <c r="F4229" i="1" s="1"/>
  <c r="F4230" i="1" s="1"/>
  <c r="F4231" i="1" s="1"/>
  <c r="F4232" i="1" s="1"/>
  <c r="F4233" i="1" s="1"/>
  <c r="F4234" i="1" s="1"/>
  <c r="F4235" i="1" s="1"/>
  <c r="F4236" i="1" s="1"/>
  <c r="F4237" i="1" s="1"/>
  <c r="F4238" i="1" s="1"/>
  <c r="F4239" i="1" s="1"/>
  <c r="F4240" i="1" s="1"/>
  <c r="F4241" i="1" s="1"/>
  <c r="F4242" i="1" s="1"/>
  <c r="F4243" i="1" s="1"/>
  <c r="F4244" i="1" s="1"/>
  <c r="F4245" i="1" s="1"/>
  <c r="F4246" i="1" s="1"/>
  <c r="F4247" i="1" s="1"/>
  <c r="F4248" i="1" s="1"/>
  <c r="F4249" i="1" s="1"/>
  <c r="F4250" i="1" s="1"/>
  <c r="F4251" i="1" s="1"/>
  <c r="F4252" i="1" s="1"/>
  <c r="F4253" i="1" s="1"/>
  <c r="F4254" i="1" s="1"/>
  <c r="F4255" i="1" s="1"/>
  <c r="F4256" i="1" s="1"/>
  <c r="F4257" i="1" s="1"/>
  <c r="F4258" i="1" s="1"/>
  <c r="F4259" i="1" s="1"/>
  <c r="F4260" i="1" s="1"/>
  <c r="F4261" i="1" s="1"/>
  <c r="F4262" i="1" s="1"/>
  <c r="F4263" i="1" s="1"/>
  <c r="F4264" i="1" s="1"/>
  <c r="F4265" i="1" s="1"/>
  <c r="F4266" i="1" s="1"/>
  <c r="F4267" i="1" s="1"/>
  <c r="F4268" i="1" s="1"/>
  <c r="F4269" i="1" s="1"/>
  <c r="F4270" i="1" s="1"/>
  <c r="F4271" i="1" s="1"/>
  <c r="F4272" i="1" s="1"/>
  <c r="F4273" i="1" s="1"/>
  <c r="F4274" i="1" s="1"/>
  <c r="F4275" i="1" s="1"/>
  <c r="F4276" i="1" s="1"/>
  <c r="F4277" i="1" s="1"/>
  <c r="F4278" i="1" s="1"/>
  <c r="F4279" i="1" s="1"/>
  <c r="F4280" i="1" s="1"/>
  <c r="F4281" i="1" s="1"/>
  <c r="F4282" i="1" s="1"/>
  <c r="F4283" i="1" s="1"/>
  <c r="F4284" i="1" s="1"/>
  <c r="F4285" i="1" s="1"/>
  <c r="F4286" i="1" s="1"/>
  <c r="F4287" i="1" s="1"/>
  <c r="F4288" i="1" s="1"/>
  <c r="F4289" i="1" s="1"/>
  <c r="F4290" i="1" s="1"/>
  <c r="F4291" i="1" s="1"/>
  <c r="F4292" i="1" s="1"/>
  <c r="F4293" i="1" s="1"/>
  <c r="F4294" i="1" s="1"/>
  <c r="F4295" i="1" s="1"/>
  <c r="F4296" i="1" s="1"/>
  <c r="F4297" i="1" s="1"/>
  <c r="F4298" i="1" s="1"/>
  <c r="F4299" i="1" s="1"/>
  <c r="F4300" i="1" s="1"/>
  <c r="F4301" i="1" s="1"/>
  <c r="F4302" i="1" s="1"/>
  <c r="F4303" i="1" s="1"/>
  <c r="F4304" i="1" s="1"/>
  <c r="F4305" i="1" s="1"/>
  <c r="F4306" i="1" s="1"/>
  <c r="F4307" i="1" s="1"/>
  <c r="F4308" i="1" s="1"/>
  <c r="F4309" i="1" s="1"/>
  <c r="F4310" i="1" s="1"/>
  <c r="F4311" i="1" s="1"/>
  <c r="F4312" i="1" s="1"/>
  <c r="F4313" i="1" s="1"/>
  <c r="F4314" i="1" s="1"/>
  <c r="F4315" i="1" s="1"/>
  <c r="F4316" i="1" s="1"/>
  <c r="F4317" i="1" s="1"/>
  <c r="F4318" i="1" s="1"/>
  <c r="F4319" i="1" s="1"/>
  <c r="F4320" i="1" s="1"/>
  <c r="F4321" i="1" s="1"/>
  <c r="F4322" i="1" s="1"/>
  <c r="F4323" i="1" s="1"/>
  <c r="F4324" i="1" s="1"/>
  <c r="F4325" i="1" s="1"/>
  <c r="F4326" i="1" s="1"/>
  <c r="F4327" i="1" s="1"/>
  <c r="F4328" i="1" s="1"/>
  <c r="F4329" i="1" s="1"/>
  <c r="F4330" i="1" s="1"/>
  <c r="F4331" i="1" s="1"/>
  <c r="F4332" i="1" s="1"/>
  <c r="F4333" i="1" s="1"/>
  <c r="F4334" i="1" s="1"/>
  <c r="F4335" i="1" s="1"/>
  <c r="F4336" i="1" s="1"/>
  <c r="F4337" i="1" s="1"/>
  <c r="F4338" i="1" s="1"/>
  <c r="F4339" i="1" s="1"/>
  <c r="F4340" i="1" s="1"/>
  <c r="F4341" i="1" s="1"/>
  <c r="F4342" i="1" s="1"/>
  <c r="F4343" i="1" s="1"/>
  <c r="F4344" i="1" s="1"/>
  <c r="F4345" i="1" s="1"/>
  <c r="F4346" i="1" s="1"/>
  <c r="F4347" i="1" s="1"/>
  <c r="F4348" i="1" s="1"/>
  <c r="F4349" i="1" s="1"/>
  <c r="F4350" i="1" s="1"/>
  <c r="F4351" i="1" s="1"/>
  <c r="F4352" i="1" s="1"/>
  <c r="F4353" i="1" s="1"/>
  <c r="F4354" i="1" s="1"/>
  <c r="F4355" i="1" s="1"/>
  <c r="F4356" i="1" s="1"/>
  <c r="F4357" i="1" s="1"/>
  <c r="F4358" i="1" s="1"/>
  <c r="F4359" i="1" s="1"/>
  <c r="F4360" i="1" s="1"/>
  <c r="F4361" i="1" s="1"/>
  <c r="F4362" i="1" s="1"/>
  <c r="F4363" i="1" s="1"/>
  <c r="F4364" i="1" s="1"/>
  <c r="F4365" i="1" s="1"/>
  <c r="F4366" i="1" s="1"/>
  <c r="F4367" i="1" s="1"/>
  <c r="F4368" i="1" s="1"/>
  <c r="F4369" i="1" s="1"/>
  <c r="F4370" i="1" s="1"/>
  <c r="F4371" i="1" s="1"/>
  <c r="F4372" i="1" s="1"/>
  <c r="F4373" i="1" s="1"/>
  <c r="F4374" i="1" s="1"/>
  <c r="F4375" i="1" s="1"/>
  <c r="F4376" i="1" s="1"/>
  <c r="F4377" i="1" s="1"/>
  <c r="F4378" i="1" s="1"/>
  <c r="F4379" i="1" s="1"/>
  <c r="F4380" i="1" s="1"/>
  <c r="F4381" i="1" s="1"/>
  <c r="F4382" i="1" s="1"/>
  <c r="F4383" i="1" s="1"/>
  <c r="F4384" i="1" s="1"/>
  <c r="F4385" i="1" s="1"/>
  <c r="F4386" i="1" s="1"/>
  <c r="F4387" i="1" s="1"/>
  <c r="F4388" i="1" s="1"/>
  <c r="F4389" i="1" s="1"/>
  <c r="F4390" i="1" s="1"/>
  <c r="F4391" i="1" s="1"/>
  <c r="F4392" i="1" s="1"/>
  <c r="F4393" i="1" s="1"/>
  <c r="F4394" i="1" s="1"/>
  <c r="F4395" i="1" s="1"/>
  <c r="F4396" i="1" s="1"/>
  <c r="F4397" i="1" s="1"/>
  <c r="F4398" i="1" s="1"/>
  <c r="F4399" i="1" s="1"/>
  <c r="F4400" i="1" s="1"/>
  <c r="F4401" i="1" s="1"/>
  <c r="F4402" i="1" s="1"/>
  <c r="F4403" i="1" s="1"/>
  <c r="F4404" i="1" s="1"/>
  <c r="F4405" i="1" s="1"/>
  <c r="F4406" i="1" s="1"/>
  <c r="F4407" i="1" s="1"/>
  <c r="F4408" i="1" s="1"/>
  <c r="F4409" i="1" s="1"/>
  <c r="F4410" i="1" s="1"/>
  <c r="F4411" i="1" s="1"/>
  <c r="F4412" i="1" s="1"/>
  <c r="F4413" i="1" s="1"/>
  <c r="F4414" i="1" s="1"/>
  <c r="F4415" i="1" s="1"/>
  <c r="F4416" i="1" s="1"/>
  <c r="F4417" i="1" s="1"/>
  <c r="F4418" i="1" s="1"/>
  <c r="F4419" i="1" s="1"/>
  <c r="F4420" i="1" s="1"/>
  <c r="F4421" i="1" s="1"/>
  <c r="F4422" i="1" s="1"/>
  <c r="F4423" i="1" s="1"/>
  <c r="F4424" i="1" s="1"/>
  <c r="F4425" i="1" s="1"/>
  <c r="F4426" i="1" s="1"/>
  <c r="F4427" i="1" s="1"/>
  <c r="F4428" i="1" s="1"/>
  <c r="F4429" i="1" s="1"/>
  <c r="F4430" i="1" s="1"/>
  <c r="F4431" i="1" s="1"/>
  <c r="F4432" i="1" s="1"/>
  <c r="F4433" i="1" s="1"/>
  <c r="F4434" i="1" s="1"/>
  <c r="F4435" i="1" s="1"/>
  <c r="F4436" i="1" s="1"/>
  <c r="F4437" i="1" s="1"/>
  <c r="F4438" i="1" s="1"/>
  <c r="F4439" i="1" s="1"/>
  <c r="F4440" i="1" s="1"/>
  <c r="F4441" i="1" s="1"/>
  <c r="F4442" i="1" s="1"/>
  <c r="F4443" i="1" s="1"/>
  <c r="F4444" i="1" s="1"/>
  <c r="F4445" i="1" s="1"/>
  <c r="F4446" i="1" s="1"/>
  <c r="F4447" i="1" s="1"/>
  <c r="F4448" i="1" s="1"/>
  <c r="F4449" i="1" s="1"/>
  <c r="F4450" i="1" s="1"/>
  <c r="F4451" i="1" s="1"/>
  <c r="F4452" i="1" s="1"/>
  <c r="F4453" i="1" s="1"/>
  <c r="F4454" i="1" s="1"/>
  <c r="F4455" i="1" s="1"/>
  <c r="F4456" i="1" s="1"/>
  <c r="F4457" i="1" s="1"/>
  <c r="F4458" i="1" s="1"/>
  <c r="F4459" i="1" s="1"/>
  <c r="F4460" i="1" s="1"/>
  <c r="F4461" i="1" s="1"/>
  <c r="F4462" i="1" s="1"/>
  <c r="F4463" i="1" s="1"/>
  <c r="F4464" i="1" s="1"/>
  <c r="F4465" i="1" s="1"/>
  <c r="F4466" i="1" s="1"/>
  <c r="F4467" i="1" s="1"/>
  <c r="F4468" i="1" s="1"/>
  <c r="F4469" i="1" s="1"/>
  <c r="F4470" i="1" s="1"/>
  <c r="F4471" i="1" s="1"/>
  <c r="F4472" i="1" s="1"/>
  <c r="F4473" i="1" s="1"/>
  <c r="F4474" i="1" s="1"/>
  <c r="F4475" i="1" s="1"/>
  <c r="F4476" i="1" s="1"/>
  <c r="F4477" i="1" s="1"/>
  <c r="F4478" i="1" s="1"/>
  <c r="F4479" i="1" s="1"/>
  <c r="F4480" i="1" s="1"/>
  <c r="F4481" i="1" s="1"/>
  <c r="F4482" i="1" s="1"/>
  <c r="F4483" i="1" s="1"/>
  <c r="F4484" i="1" s="1"/>
  <c r="F4485" i="1" s="1"/>
  <c r="F4486" i="1" s="1"/>
  <c r="F4487" i="1" s="1"/>
  <c r="F4488" i="1" s="1"/>
  <c r="F4489" i="1" s="1"/>
  <c r="F4490" i="1" s="1"/>
  <c r="F4491" i="1" s="1"/>
  <c r="F4492" i="1" s="1"/>
  <c r="F4493" i="1" s="1"/>
  <c r="F4494" i="1" s="1"/>
  <c r="F4495" i="1" s="1"/>
  <c r="F4496" i="1" s="1"/>
  <c r="F4497" i="1" s="1"/>
  <c r="F4498" i="1" s="1"/>
  <c r="F4499" i="1" s="1"/>
  <c r="F4500" i="1" s="1"/>
  <c r="F4501" i="1" s="1"/>
  <c r="F4502" i="1" s="1"/>
  <c r="F4503" i="1" s="1"/>
  <c r="F4504" i="1" s="1"/>
  <c r="F4505" i="1" s="1"/>
  <c r="F4506" i="1" s="1"/>
  <c r="F4507" i="1" s="1"/>
  <c r="F4508" i="1" s="1"/>
  <c r="F4509" i="1" s="1"/>
  <c r="F4510" i="1" s="1"/>
  <c r="F4511" i="1" s="1"/>
  <c r="F4512" i="1" s="1"/>
  <c r="F4513" i="1" s="1"/>
  <c r="F4514" i="1" s="1"/>
  <c r="F4515" i="1" s="1"/>
  <c r="F4516" i="1" s="1"/>
  <c r="F4517" i="1" s="1"/>
  <c r="F4518" i="1" s="1"/>
  <c r="F4519" i="1" s="1"/>
  <c r="F4520" i="1" s="1"/>
  <c r="F4521" i="1" s="1"/>
  <c r="F4522" i="1" s="1"/>
  <c r="F4523" i="1" s="1"/>
  <c r="F4524" i="1" s="1"/>
  <c r="F4525" i="1" s="1"/>
  <c r="F4526" i="1" s="1"/>
  <c r="F4527" i="1" s="1"/>
  <c r="F4528" i="1" s="1"/>
  <c r="F4529" i="1" s="1"/>
  <c r="F4530" i="1" s="1"/>
  <c r="F4531" i="1" s="1"/>
  <c r="F4532" i="1" s="1"/>
  <c r="F4533" i="1" s="1"/>
  <c r="F4534" i="1" s="1"/>
  <c r="F4535" i="1" s="1"/>
  <c r="F4536" i="1" s="1"/>
  <c r="F4537" i="1" s="1"/>
  <c r="F4538" i="1" s="1"/>
  <c r="F4539" i="1" s="1"/>
  <c r="F4540" i="1" s="1"/>
  <c r="F4541" i="1" s="1"/>
  <c r="F4542" i="1" s="1"/>
  <c r="F4543" i="1" s="1"/>
  <c r="F4544" i="1" s="1"/>
  <c r="F4545" i="1" s="1"/>
  <c r="F4546" i="1" s="1"/>
  <c r="F4547" i="1" s="1"/>
  <c r="F4548" i="1" s="1"/>
  <c r="F4549" i="1" s="1"/>
  <c r="F4550" i="1" s="1"/>
  <c r="F4551" i="1" s="1"/>
  <c r="F4552" i="1" s="1"/>
  <c r="F4553" i="1" s="1"/>
  <c r="F4554" i="1" s="1"/>
  <c r="F4555" i="1" s="1"/>
  <c r="F4556" i="1" s="1"/>
  <c r="F4557" i="1" s="1"/>
  <c r="F4558" i="1" s="1"/>
  <c r="F4559" i="1" s="1"/>
  <c r="F4560" i="1" s="1"/>
  <c r="F4561" i="1" s="1"/>
  <c r="F4562" i="1" s="1"/>
  <c r="F4563" i="1" s="1"/>
  <c r="F4564" i="1" s="1"/>
  <c r="F4565" i="1" s="1"/>
  <c r="F4566" i="1" s="1"/>
  <c r="F4567" i="1" s="1"/>
  <c r="F4568" i="1" s="1"/>
  <c r="F4569" i="1" s="1"/>
  <c r="F4570" i="1" s="1"/>
  <c r="F4571" i="1" s="1"/>
  <c r="F4572" i="1" s="1"/>
  <c r="F4573" i="1" s="1"/>
  <c r="F4574" i="1" s="1"/>
  <c r="F4575" i="1" s="1"/>
  <c r="F4576" i="1" s="1"/>
  <c r="F4577" i="1" s="1"/>
  <c r="F4578" i="1" s="1"/>
  <c r="F4579" i="1" s="1"/>
  <c r="F4580" i="1" s="1"/>
  <c r="F4581" i="1" s="1"/>
  <c r="F4582" i="1" s="1"/>
  <c r="F4583" i="1" s="1"/>
  <c r="F4584" i="1" s="1"/>
  <c r="F4585" i="1" s="1"/>
  <c r="F4586" i="1" s="1"/>
  <c r="F4587" i="1" s="1"/>
  <c r="F4588" i="1" s="1"/>
  <c r="F4589" i="1" s="1"/>
  <c r="F4590" i="1" s="1"/>
  <c r="F4591" i="1" s="1"/>
  <c r="F4592" i="1" s="1"/>
  <c r="F4593" i="1" s="1"/>
  <c r="F4594" i="1" s="1"/>
  <c r="F4595" i="1" s="1"/>
  <c r="F4596" i="1" s="1"/>
  <c r="F4597" i="1" s="1"/>
  <c r="F4598" i="1" s="1"/>
  <c r="F4599" i="1" s="1"/>
  <c r="F4600" i="1" s="1"/>
  <c r="F4601" i="1" s="1"/>
  <c r="F4602" i="1" s="1"/>
  <c r="F4603" i="1" s="1"/>
  <c r="F4604" i="1" s="1"/>
  <c r="F4605" i="1" s="1"/>
  <c r="F4606" i="1" s="1"/>
  <c r="F4607" i="1" s="1"/>
  <c r="F4608" i="1" s="1"/>
  <c r="F4609" i="1" s="1"/>
  <c r="F4610" i="1" s="1"/>
  <c r="F4611" i="1" s="1"/>
  <c r="F4612" i="1" s="1"/>
  <c r="F4613" i="1" s="1"/>
  <c r="F4614" i="1" s="1"/>
  <c r="F4615" i="1" s="1"/>
  <c r="F4616" i="1" s="1"/>
  <c r="F4617" i="1" s="1"/>
  <c r="F4618" i="1" s="1"/>
  <c r="F4619" i="1" s="1"/>
  <c r="F4620" i="1" s="1"/>
  <c r="F4621" i="1" s="1"/>
  <c r="F4622" i="1" s="1"/>
  <c r="F4623" i="1" s="1"/>
  <c r="F4624" i="1" s="1"/>
  <c r="F4625" i="1" s="1"/>
  <c r="F4626" i="1" s="1"/>
  <c r="F4627" i="1" s="1"/>
  <c r="F4628" i="1" s="1"/>
  <c r="F4629" i="1" s="1"/>
  <c r="F4630" i="1" s="1"/>
  <c r="F4631" i="1" s="1"/>
  <c r="F4632" i="1" s="1"/>
  <c r="F4633" i="1" s="1"/>
  <c r="F4634" i="1" s="1"/>
  <c r="F4635" i="1" s="1"/>
  <c r="F4636" i="1" s="1"/>
  <c r="F4637" i="1" s="1"/>
  <c r="F4638" i="1" s="1"/>
  <c r="F4639" i="1" s="1"/>
  <c r="F4640" i="1" s="1"/>
  <c r="F4641" i="1" s="1"/>
  <c r="F4642" i="1" s="1"/>
  <c r="F4643" i="1" s="1"/>
  <c r="F4644" i="1" s="1"/>
  <c r="F4645" i="1" s="1"/>
  <c r="F4646" i="1" s="1"/>
  <c r="F4647" i="1" s="1"/>
  <c r="F4648" i="1" s="1"/>
  <c r="F4649" i="1" s="1"/>
  <c r="F4650" i="1" s="1"/>
  <c r="F4651" i="1" s="1"/>
  <c r="F4652" i="1" s="1"/>
  <c r="F4653" i="1" s="1"/>
  <c r="F4654" i="1" s="1"/>
  <c r="F4655" i="1" s="1"/>
  <c r="F4656" i="1" s="1"/>
  <c r="F4657" i="1" s="1"/>
  <c r="F4658" i="1" s="1"/>
  <c r="F4659" i="1" s="1"/>
  <c r="F4660" i="1" s="1"/>
  <c r="F4661" i="1" s="1"/>
  <c r="F4662" i="1" s="1"/>
  <c r="F4663" i="1" s="1"/>
  <c r="F4664" i="1" s="1"/>
  <c r="F4665" i="1" s="1"/>
  <c r="F4666" i="1" s="1"/>
  <c r="F4667" i="1" s="1"/>
  <c r="F4668" i="1" s="1"/>
  <c r="F4669" i="1" s="1"/>
  <c r="F4670" i="1" s="1"/>
  <c r="F4671" i="1" s="1"/>
  <c r="F4672" i="1" s="1"/>
  <c r="F4673" i="1" s="1"/>
  <c r="F4674" i="1" s="1"/>
  <c r="F4675" i="1" s="1"/>
  <c r="F4676" i="1" s="1"/>
  <c r="F4677" i="1" s="1"/>
  <c r="F4678" i="1" s="1"/>
  <c r="F4679" i="1" s="1"/>
  <c r="F4680" i="1" s="1"/>
  <c r="F4681" i="1" s="1"/>
  <c r="F4682" i="1" s="1"/>
  <c r="F4683" i="1" s="1"/>
  <c r="F4684" i="1" s="1"/>
  <c r="F4685" i="1" s="1"/>
  <c r="F4686" i="1" s="1"/>
  <c r="F4687" i="1" s="1"/>
  <c r="F4688" i="1" s="1"/>
  <c r="F4689" i="1" s="1"/>
  <c r="F4690" i="1" s="1"/>
  <c r="F4691" i="1" s="1"/>
  <c r="F4692" i="1" s="1"/>
  <c r="F4693" i="1" s="1"/>
  <c r="F4694" i="1" s="1"/>
  <c r="F4695" i="1" s="1"/>
  <c r="F4696" i="1" s="1"/>
  <c r="F4697" i="1" s="1"/>
  <c r="F4698" i="1" s="1"/>
  <c r="F4699" i="1" s="1"/>
  <c r="F4700" i="1" s="1"/>
  <c r="F4701" i="1" s="1"/>
  <c r="F4702" i="1" s="1"/>
  <c r="F4703" i="1" s="1"/>
  <c r="F4704" i="1" s="1"/>
  <c r="F4705" i="1" s="1"/>
  <c r="F4706" i="1" s="1"/>
  <c r="F4707" i="1" s="1"/>
  <c r="F4708" i="1" s="1"/>
  <c r="F4709" i="1" s="1"/>
  <c r="F4710" i="1" s="1"/>
  <c r="F4711" i="1" s="1"/>
  <c r="F4712" i="1" s="1"/>
  <c r="F4713" i="1" s="1"/>
  <c r="F4714" i="1" s="1"/>
  <c r="F4715" i="1" s="1"/>
  <c r="F4716" i="1" s="1"/>
  <c r="F4717" i="1" s="1"/>
  <c r="F4718" i="1" s="1"/>
  <c r="F4719" i="1" s="1"/>
  <c r="F4720" i="1" s="1"/>
  <c r="F4721" i="1" s="1"/>
  <c r="F4722" i="1" s="1"/>
  <c r="F4723" i="1" s="1"/>
  <c r="F4724" i="1" s="1"/>
  <c r="F4725" i="1" s="1"/>
  <c r="F4726" i="1" s="1"/>
  <c r="F4727" i="1" s="1"/>
  <c r="F4728" i="1" s="1"/>
  <c r="F4729" i="1" s="1"/>
  <c r="F4730" i="1" s="1"/>
  <c r="F4731" i="1" s="1"/>
  <c r="F4732" i="1" s="1"/>
  <c r="F4733" i="1" s="1"/>
  <c r="F4734" i="1" s="1"/>
  <c r="F4735" i="1" s="1"/>
  <c r="F4736" i="1" s="1"/>
  <c r="F4737" i="1" s="1"/>
  <c r="F4738" i="1" s="1"/>
  <c r="F4739" i="1" s="1"/>
  <c r="F4740" i="1" s="1"/>
  <c r="F4741" i="1" s="1"/>
  <c r="F4742" i="1" s="1"/>
  <c r="F4743" i="1" s="1"/>
  <c r="F4744" i="1" s="1"/>
  <c r="F4745" i="1" s="1"/>
  <c r="F4746" i="1" s="1"/>
  <c r="F4747" i="1" s="1"/>
  <c r="F4748" i="1" s="1"/>
  <c r="F4749" i="1" s="1"/>
  <c r="F4750" i="1" s="1"/>
  <c r="F4751" i="1" s="1"/>
  <c r="F4752" i="1" s="1"/>
  <c r="F4753" i="1" s="1"/>
  <c r="F4754" i="1" s="1"/>
  <c r="F4755" i="1" s="1"/>
  <c r="F4756" i="1" s="1"/>
  <c r="F4757" i="1" s="1"/>
  <c r="F4758" i="1" s="1"/>
  <c r="F4759" i="1" s="1"/>
  <c r="F4760" i="1" s="1"/>
  <c r="F4761" i="1" s="1"/>
  <c r="F4762" i="1" s="1"/>
  <c r="F4763" i="1" s="1"/>
  <c r="F4764" i="1" s="1"/>
  <c r="F4765" i="1" s="1"/>
  <c r="F4766" i="1" s="1"/>
  <c r="F4767" i="1" s="1"/>
  <c r="F4768" i="1" s="1"/>
  <c r="F4769" i="1" s="1"/>
  <c r="F4770" i="1" s="1"/>
  <c r="F4771" i="1" s="1"/>
  <c r="F4772" i="1" s="1"/>
  <c r="F4773" i="1" s="1"/>
  <c r="F4774" i="1" s="1"/>
  <c r="F4775" i="1" s="1"/>
  <c r="F4776" i="1" s="1"/>
  <c r="F4777" i="1" s="1"/>
  <c r="F4778" i="1" s="1"/>
  <c r="F4779" i="1" s="1"/>
  <c r="F4780" i="1" s="1"/>
  <c r="F4781" i="1" s="1"/>
  <c r="F4782" i="1" s="1"/>
  <c r="F4783" i="1" s="1"/>
  <c r="F4784" i="1" s="1"/>
  <c r="F4785" i="1" s="1"/>
  <c r="F4786" i="1" s="1"/>
  <c r="F4787" i="1" s="1"/>
  <c r="F4788" i="1" s="1"/>
  <c r="F4789" i="1" s="1"/>
  <c r="F4790" i="1" s="1"/>
  <c r="F4791" i="1" s="1"/>
  <c r="F4792" i="1" s="1"/>
  <c r="F4793" i="1" s="1"/>
  <c r="F4794" i="1" s="1"/>
  <c r="F4795" i="1" s="1"/>
  <c r="F4796" i="1" s="1"/>
  <c r="F4797" i="1" s="1"/>
  <c r="F4798" i="1" s="1"/>
  <c r="F4799" i="1" s="1"/>
  <c r="F4800" i="1" s="1"/>
  <c r="F4801" i="1" s="1"/>
  <c r="F4802" i="1" s="1"/>
  <c r="F4803" i="1" s="1"/>
  <c r="F4804" i="1" s="1"/>
  <c r="F4805" i="1" s="1"/>
  <c r="F4806" i="1" s="1"/>
  <c r="F4807" i="1" s="1"/>
  <c r="F4808" i="1" s="1"/>
  <c r="F4809" i="1" s="1"/>
  <c r="F4810" i="1" s="1"/>
  <c r="F4811" i="1" s="1"/>
  <c r="F4812" i="1" s="1"/>
  <c r="F4813" i="1" s="1"/>
  <c r="F4814" i="1" s="1"/>
  <c r="F4815" i="1" s="1"/>
  <c r="F4816" i="1" s="1"/>
  <c r="F4817" i="1" s="1"/>
  <c r="F4818" i="1" s="1"/>
  <c r="F4819" i="1" s="1"/>
  <c r="F4820" i="1" s="1"/>
  <c r="F4821" i="1" s="1"/>
  <c r="F4822" i="1" s="1"/>
  <c r="F4823" i="1" s="1"/>
  <c r="F4824" i="1" s="1"/>
  <c r="F4825" i="1" s="1"/>
  <c r="F4826" i="1" s="1"/>
  <c r="F4827" i="1" s="1"/>
  <c r="F4828" i="1" s="1"/>
  <c r="F4829" i="1" s="1"/>
  <c r="F4830" i="1" s="1"/>
  <c r="F4831" i="1" s="1"/>
  <c r="F4832" i="1" s="1"/>
  <c r="F4833" i="1" s="1"/>
  <c r="F4834" i="1" s="1"/>
  <c r="F4835" i="1" s="1"/>
  <c r="F4836" i="1" s="1"/>
  <c r="F4837" i="1" s="1"/>
  <c r="F4838" i="1" s="1"/>
  <c r="F4839" i="1" s="1"/>
  <c r="F4840" i="1" s="1"/>
  <c r="F4841" i="1" s="1"/>
  <c r="F4842" i="1" s="1"/>
  <c r="F4843" i="1" s="1"/>
  <c r="F4844" i="1" s="1"/>
  <c r="F4845" i="1" s="1"/>
  <c r="F4846" i="1" s="1"/>
  <c r="F4847" i="1" s="1"/>
  <c r="F4848" i="1" s="1"/>
  <c r="F4849" i="1" s="1"/>
  <c r="F4850" i="1" s="1"/>
  <c r="F4851" i="1" s="1"/>
  <c r="F4852" i="1" s="1"/>
  <c r="F4853" i="1" s="1"/>
  <c r="F4854" i="1" s="1"/>
  <c r="F4855" i="1" s="1"/>
  <c r="F4856" i="1" s="1"/>
  <c r="F4857" i="1" s="1"/>
  <c r="F4858" i="1" s="1"/>
  <c r="F4859" i="1" s="1"/>
  <c r="F4860" i="1" s="1"/>
  <c r="F4861" i="1" s="1"/>
  <c r="F4862" i="1" s="1"/>
  <c r="F4863" i="1" s="1"/>
  <c r="F4864" i="1" s="1"/>
  <c r="F4865" i="1" s="1"/>
  <c r="F4866" i="1" s="1"/>
  <c r="F4867" i="1" s="1"/>
  <c r="F4868" i="1" s="1"/>
  <c r="F4869" i="1" s="1"/>
  <c r="F4870" i="1" s="1"/>
  <c r="F4871" i="1" s="1"/>
  <c r="F4872" i="1" s="1"/>
  <c r="F4873" i="1" s="1"/>
  <c r="F4874" i="1" s="1"/>
  <c r="F4875" i="1" s="1"/>
  <c r="F4876" i="1" s="1"/>
  <c r="F4877" i="1" s="1"/>
  <c r="F4878" i="1" s="1"/>
  <c r="F4879" i="1" s="1"/>
  <c r="F4880" i="1" s="1"/>
  <c r="F4881" i="1" s="1"/>
  <c r="F4882" i="1" s="1"/>
  <c r="F4883" i="1" s="1"/>
  <c r="F4884" i="1" s="1"/>
  <c r="F4885" i="1" s="1"/>
  <c r="F4886" i="1" s="1"/>
  <c r="F4887" i="1" s="1"/>
  <c r="F4888" i="1" s="1"/>
  <c r="F4889" i="1" s="1"/>
  <c r="F4890" i="1" s="1"/>
  <c r="F4891" i="1" s="1"/>
  <c r="F4892" i="1" s="1"/>
  <c r="F4893" i="1" s="1"/>
  <c r="F4894" i="1" s="1"/>
  <c r="F4895" i="1" s="1"/>
  <c r="F4896" i="1" s="1"/>
  <c r="F4897" i="1" s="1"/>
  <c r="F4898" i="1" s="1"/>
  <c r="F4899" i="1" s="1"/>
  <c r="F4900" i="1" s="1"/>
  <c r="F4901" i="1" s="1"/>
  <c r="F4902" i="1" s="1"/>
  <c r="F4903" i="1" s="1"/>
  <c r="F4904" i="1" s="1"/>
  <c r="F4905" i="1" s="1"/>
  <c r="F4906" i="1" s="1"/>
  <c r="F4907" i="1" s="1"/>
  <c r="F4908" i="1" s="1"/>
  <c r="F4909" i="1" s="1"/>
  <c r="F4910" i="1" s="1"/>
  <c r="F4911" i="1" s="1"/>
  <c r="F4912" i="1" s="1"/>
  <c r="F4913" i="1" s="1"/>
  <c r="F4914" i="1" s="1"/>
  <c r="F4915" i="1" s="1"/>
  <c r="F4916" i="1" s="1"/>
  <c r="F4917" i="1" s="1"/>
  <c r="F4918" i="1" s="1"/>
  <c r="F4919" i="1" s="1"/>
  <c r="F4920" i="1" s="1"/>
  <c r="F4921" i="1" s="1"/>
  <c r="F4922" i="1" s="1"/>
  <c r="F4923" i="1" s="1"/>
  <c r="F4924" i="1" s="1"/>
  <c r="F4925" i="1" s="1"/>
  <c r="F4926" i="1" s="1"/>
  <c r="F4927" i="1" s="1"/>
  <c r="F4928" i="1" s="1"/>
  <c r="F4929" i="1" s="1"/>
  <c r="F4930" i="1" s="1"/>
  <c r="F4931" i="1" s="1"/>
  <c r="F4932" i="1" s="1"/>
  <c r="F4933" i="1" s="1"/>
  <c r="F4934" i="1" s="1"/>
  <c r="F4935" i="1" s="1"/>
  <c r="F4936" i="1" s="1"/>
  <c r="F4937" i="1" s="1"/>
  <c r="F4938" i="1" s="1"/>
  <c r="F4939" i="1" s="1"/>
  <c r="F4940" i="1" s="1"/>
  <c r="F4941" i="1" s="1"/>
  <c r="F4942" i="1" s="1"/>
  <c r="F4943" i="1" s="1"/>
  <c r="F4944" i="1" s="1"/>
  <c r="F4945" i="1" s="1"/>
  <c r="F4946" i="1" s="1"/>
  <c r="F4947" i="1" s="1"/>
  <c r="F4948" i="1" s="1"/>
  <c r="F4949" i="1" s="1"/>
  <c r="F4950" i="1" s="1"/>
  <c r="F4951" i="1" s="1"/>
  <c r="F4952" i="1" s="1"/>
  <c r="F4953" i="1" s="1"/>
  <c r="F4954" i="1" s="1"/>
  <c r="F4955" i="1" s="1"/>
  <c r="F4956" i="1" s="1"/>
  <c r="F4957" i="1" s="1"/>
  <c r="F4958" i="1" s="1"/>
  <c r="F4959" i="1" s="1"/>
  <c r="F4960" i="1" s="1"/>
  <c r="F4961" i="1" s="1"/>
  <c r="F4962" i="1" s="1"/>
  <c r="F4963" i="1" s="1"/>
  <c r="F4964" i="1" s="1"/>
  <c r="F4965" i="1" s="1"/>
  <c r="F4966" i="1" s="1"/>
  <c r="F4967" i="1" s="1"/>
  <c r="F4968" i="1" s="1"/>
  <c r="F4969" i="1" s="1"/>
  <c r="F4970" i="1" s="1"/>
  <c r="F4971" i="1" s="1"/>
  <c r="F4972" i="1" s="1"/>
  <c r="F4973" i="1" s="1"/>
  <c r="F4974" i="1" s="1"/>
  <c r="F4975" i="1" s="1"/>
  <c r="F4976" i="1" s="1"/>
  <c r="F4977" i="1" s="1"/>
  <c r="F4978" i="1" s="1"/>
  <c r="F4979" i="1" s="1"/>
  <c r="F4980" i="1" s="1"/>
  <c r="F4981" i="1" s="1"/>
  <c r="F4982" i="1" s="1"/>
  <c r="F4983" i="1" s="1"/>
  <c r="F4984" i="1" s="1"/>
  <c r="F4985" i="1" s="1"/>
  <c r="F4986" i="1" s="1"/>
  <c r="F4987" i="1" s="1"/>
  <c r="F4988" i="1" s="1"/>
  <c r="F4989" i="1" s="1"/>
  <c r="F4990" i="1" s="1"/>
  <c r="F4991" i="1" s="1"/>
  <c r="F4992" i="1" s="1"/>
  <c r="F4993" i="1" s="1"/>
  <c r="F4994" i="1" s="1"/>
  <c r="F4995" i="1" s="1"/>
  <c r="F4996" i="1" s="1"/>
  <c r="F4997" i="1" s="1"/>
  <c r="F4998" i="1" s="1"/>
  <c r="F4999" i="1" s="1"/>
  <c r="F5000" i="1" s="1"/>
  <c r="F5001" i="1" s="1"/>
  <c r="F5002" i="1" s="1"/>
  <c r="F5003" i="1" s="1"/>
  <c r="F5004" i="1" s="1"/>
  <c r="F5005" i="1" s="1"/>
  <c r="F5006" i="1" s="1"/>
  <c r="F5007" i="1" s="1"/>
  <c r="F5008" i="1" s="1"/>
  <c r="F5009" i="1" s="1"/>
  <c r="F5010" i="1" s="1"/>
  <c r="F5011" i="1" s="1"/>
  <c r="F5012" i="1" s="1"/>
  <c r="F5013" i="1" s="1"/>
  <c r="F5014" i="1" s="1"/>
  <c r="F5015" i="1" s="1"/>
  <c r="F5016" i="1" s="1"/>
  <c r="F5017" i="1" s="1"/>
  <c r="F5018" i="1" s="1"/>
  <c r="F5019" i="1" s="1"/>
  <c r="F5020" i="1" s="1"/>
  <c r="F5021" i="1" s="1"/>
  <c r="F5022" i="1" s="1"/>
  <c r="F5023" i="1" s="1"/>
  <c r="F5024" i="1" s="1"/>
  <c r="F5025" i="1" s="1"/>
  <c r="F5026" i="1" s="1"/>
  <c r="F5027" i="1" s="1"/>
  <c r="F5028" i="1" s="1"/>
  <c r="F5029" i="1" s="1"/>
  <c r="F5030" i="1" s="1"/>
  <c r="F5031" i="1" s="1"/>
  <c r="F5032" i="1" s="1"/>
  <c r="F5033" i="1" s="1"/>
  <c r="F5034" i="1" s="1"/>
  <c r="F5035" i="1" s="1"/>
  <c r="F5036" i="1" s="1"/>
  <c r="F5037" i="1" s="1"/>
  <c r="F5038" i="1" s="1"/>
  <c r="F5039" i="1" s="1"/>
  <c r="F5040" i="1" s="1"/>
  <c r="F5041" i="1" s="1"/>
  <c r="F5042" i="1" s="1"/>
  <c r="F5043" i="1" s="1"/>
  <c r="F5044" i="1" s="1"/>
  <c r="F5045" i="1" s="1"/>
  <c r="F5046" i="1" s="1"/>
  <c r="F5047" i="1" s="1"/>
  <c r="F5048" i="1" s="1"/>
  <c r="F5049" i="1" s="1"/>
  <c r="F5050" i="1" s="1"/>
  <c r="F5051" i="1" s="1"/>
  <c r="F5052" i="1" s="1"/>
  <c r="F5053" i="1" s="1"/>
  <c r="F5054" i="1" s="1"/>
  <c r="F5055" i="1" s="1"/>
  <c r="F5056" i="1" s="1"/>
  <c r="F5057" i="1" s="1"/>
  <c r="F5058" i="1" s="1"/>
  <c r="F5059" i="1" s="1"/>
  <c r="F5060" i="1" s="1"/>
  <c r="F5061" i="1" s="1"/>
  <c r="F5062" i="1" s="1"/>
  <c r="F5063" i="1" s="1"/>
  <c r="F5064" i="1" s="1"/>
  <c r="F5065" i="1" s="1"/>
  <c r="F5066" i="1" s="1"/>
  <c r="F5067" i="1" s="1"/>
  <c r="F5068" i="1" s="1"/>
  <c r="F5069" i="1" s="1"/>
  <c r="F5070" i="1" s="1"/>
  <c r="F5071" i="1" s="1"/>
  <c r="F5072" i="1" s="1"/>
  <c r="F5073" i="1" s="1"/>
  <c r="F5074" i="1" s="1"/>
  <c r="F5075" i="1" s="1"/>
  <c r="F5076" i="1" s="1"/>
  <c r="F5077" i="1" s="1"/>
  <c r="F5078" i="1" s="1"/>
  <c r="F5079" i="1" s="1"/>
  <c r="F5080" i="1" s="1"/>
  <c r="F5081" i="1" s="1"/>
  <c r="F5082" i="1" s="1"/>
  <c r="F5083" i="1" s="1"/>
  <c r="F5084" i="1" s="1"/>
  <c r="F5085" i="1" s="1"/>
  <c r="F5086" i="1" s="1"/>
  <c r="F5087" i="1" s="1"/>
  <c r="F5088" i="1" s="1"/>
  <c r="F5089" i="1" s="1"/>
  <c r="F5090" i="1" s="1"/>
  <c r="F5091" i="1" s="1"/>
  <c r="F5092" i="1" s="1"/>
  <c r="F5093" i="1" s="1"/>
  <c r="F5094" i="1" s="1"/>
  <c r="F5095" i="1" s="1"/>
  <c r="F5096" i="1" s="1"/>
  <c r="F5097" i="1" s="1"/>
  <c r="F5098" i="1" s="1"/>
  <c r="F5099" i="1" s="1"/>
  <c r="F5100" i="1" s="1"/>
  <c r="F5101" i="1" s="1"/>
  <c r="F5102" i="1" s="1"/>
  <c r="F5103" i="1" s="1"/>
  <c r="F5104" i="1" s="1"/>
  <c r="F5105" i="1" s="1"/>
  <c r="F5106" i="1" s="1"/>
  <c r="F5107" i="1" s="1"/>
  <c r="F5108" i="1" s="1"/>
  <c r="F5109" i="1" s="1"/>
  <c r="F5110" i="1" s="1"/>
  <c r="F5111" i="1" s="1"/>
  <c r="F5112" i="1" s="1"/>
  <c r="F5113" i="1" s="1"/>
  <c r="F5114" i="1" s="1"/>
  <c r="F5115" i="1" s="1"/>
  <c r="F5116" i="1" s="1"/>
  <c r="F5117" i="1" s="1"/>
  <c r="F5118" i="1" s="1"/>
  <c r="F5119" i="1" s="1"/>
  <c r="F5120" i="1" s="1"/>
  <c r="F5121" i="1" s="1"/>
  <c r="F5122" i="1" s="1"/>
  <c r="F5123" i="1" s="1"/>
  <c r="F5124" i="1" s="1"/>
  <c r="F5125" i="1" s="1"/>
  <c r="F5126" i="1" s="1"/>
  <c r="F5127" i="1" s="1"/>
  <c r="F5128" i="1" s="1"/>
  <c r="F5129" i="1" s="1"/>
  <c r="F5130" i="1" s="1"/>
  <c r="F5131" i="1" s="1"/>
  <c r="F5132" i="1" s="1"/>
  <c r="F5133" i="1" s="1"/>
  <c r="F5134" i="1" s="1"/>
  <c r="F5135" i="1" s="1"/>
  <c r="F5136" i="1" s="1"/>
  <c r="F5137" i="1" s="1"/>
  <c r="F5138" i="1" s="1"/>
  <c r="F5139" i="1" s="1"/>
  <c r="F5140" i="1" s="1"/>
  <c r="F5141" i="1" s="1"/>
  <c r="F5142" i="1" s="1"/>
  <c r="F5143" i="1" s="1"/>
  <c r="F5144" i="1" s="1"/>
  <c r="F5145" i="1" s="1"/>
  <c r="F5146" i="1" s="1"/>
  <c r="F5147" i="1" s="1"/>
  <c r="F5148" i="1" s="1"/>
  <c r="F5149" i="1" s="1"/>
  <c r="F5150" i="1" s="1"/>
  <c r="F5151" i="1" s="1"/>
  <c r="F5152" i="1" s="1"/>
  <c r="F5153" i="1" s="1"/>
  <c r="F5154" i="1" s="1"/>
  <c r="F5155" i="1" s="1"/>
  <c r="F5156" i="1" s="1"/>
  <c r="F5157" i="1" s="1"/>
  <c r="F5158" i="1" s="1"/>
  <c r="F5159" i="1" s="1"/>
  <c r="F5160" i="1" s="1"/>
  <c r="F5161" i="1" s="1"/>
  <c r="F5162" i="1" s="1"/>
  <c r="F5163" i="1" s="1"/>
  <c r="F5164" i="1" s="1"/>
  <c r="F5165" i="1" s="1"/>
  <c r="F5166" i="1" s="1"/>
  <c r="F5167" i="1" s="1"/>
  <c r="F5168" i="1" s="1"/>
  <c r="F5169" i="1" s="1"/>
  <c r="F5170" i="1" s="1"/>
  <c r="F5171" i="1" s="1"/>
  <c r="F5172" i="1" s="1"/>
  <c r="F5173" i="1" s="1"/>
  <c r="F5174" i="1" s="1"/>
  <c r="F5175" i="1" s="1"/>
  <c r="F5176" i="1" s="1"/>
  <c r="F5177" i="1" s="1"/>
  <c r="F5178" i="1" s="1"/>
  <c r="F5179" i="1" s="1"/>
  <c r="F5180" i="1" s="1"/>
  <c r="F5181" i="1" s="1"/>
  <c r="F5182" i="1" s="1"/>
  <c r="F5183" i="1" s="1"/>
  <c r="F5184" i="1" s="1"/>
  <c r="F5185" i="1" s="1"/>
  <c r="F5186" i="1" s="1"/>
  <c r="F5187" i="1" s="1"/>
  <c r="F5188" i="1" s="1"/>
  <c r="F5189" i="1" s="1"/>
  <c r="F5190" i="1" s="1"/>
  <c r="F5191" i="1" s="1"/>
  <c r="F5192" i="1" s="1"/>
  <c r="F5193" i="1" s="1"/>
  <c r="F5194" i="1" s="1"/>
  <c r="F5195" i="1" s="1"/>
  <c r="F5196" i="1" s="1"/>
  <c r="F5197" i="1" s="1"/>
  <c r="F5198" i="1" s="1"/>
  <c r="F5199" i="1" s="1"/>
  <c r="F5200" i="1" s="1"/>
  <c r="F5201" i="1" s="1"/>
  <c r="F5202" i="1" s="1"/>
  <c r="F5203" i="1" s="1"/>
  <c r="F5204" i="1" s="1"/>
  <c r="F5205" i="1" s="1"/>
  <c r="F5206" i="1" s="1"/>
  <c r="F5207" i="1" s="1"/>
  <c r="F5208" i="1" s="1"/>
  <c r="F5209" i="1" s="1"/>
  <c r="F5210" i="1" s="1"/>
  <c r="F5211" i="1" s="1"/>
  <c r="F5212" i="1" s="1"/>
  <c r="F5213" i="1" s="1"/>
  <c r="F5214" i="1" s="1"/>
  <c r="F5215" i="1" s="1"/>
  <c r="F5216" i="1" s="1"/>
  <c r="F5217" i="1" s="1"/>
  <c r="F5218" i="1" s="1"/>
  <c r="F5219" i="1" s="1"/>
  <c r="F5220" i="1" s="1"/>
  <c r="F5221" i="1" s="1"/>
  <c r="F5222" i="1" s="1"/>
  <c r="F5223" i="1" s="1"/>
  <c r="F5224" i="1" s="1"/>
  <c r="F5225" i="1" s="1"/>
  <c r="F5226" i="1" s="1"/>
  <c r="F5227" i="1" s="1"/>
  <c r="F5228" i="1" s="1"/>
  <c r="F5229" i="1" s="1"/>
  <c r="F5230" i="1" s="1"/>
  <c r="F5231" i="1" s="1"/>
  <c r="F5232" i="1" s="1"/>
  <c r="F5233" i="1" s="1"/>
  <c r="F5234" i="1" s="1"/>
  <c r="F5235" i="1" s="1"/>
  <c r="F5236" i="1" s="1"/>
  <c r="F5237" i="1" s="1"/>
  <c r="F5238" i="1" s="1"/>
  <c r="F5239" i="1" s="1"/>
  <c r="F5240" i="1" s="1"/>
  <c r="F5241" i="1" s="1"/>
  <c r="F5242" i="1" s="1"/>
  <c r="F5243" i="1" s="1"/>
  <c r="F5244" i="1" s="1"/>
  <c r="F5245" i="1" s="1"/>
  <c r="F5246" i="1" s="1"/>
  <c r="F5247" i="1" s="1"/>
  <c r="F5248" i="1" s="1"/>
  <c r="F5249" i="1" s="1"/>
  <c r="F5250" i="1" s="1"/>
  <c r="F5251" i="1" s="1"/>
  <c r="F5252" i="1" s="1"/>
  <c r="F5253" i="1" s="1"/>
  <c r="F5254" i="1" s="1"/>
  <c r="F5255" i="1" s="1"/>
  <c r="F5256" i="1" s="1"/>
  <c r="F5257" i="1" s="1"/>
  <c r="F5258" i="1" s="1"/>
  <c r="F5259" i="1" s="1"/>
  <c r="F5260" i="1" s="1"/>
  <c r="F5261" i="1" s="1"/>
  <c r="F5262" i="1" s="1"/>
  <c r="F5263" i="1" s="1"/>
  <c r="F5264" i="1" s="1"/>
  <c r="F5265" i="1" s="1"/>
  <c r="F5266" i="1" s="1"/>
  <c r="F5267" i="1" s="1"/>
  <c r="F5268" i="1" s="1"/>
  <c r="F5269" i="1" s="1"/>
  <c r="F5270" i="1" s="1"/>
  <c r="F5271" i="1" s="1"/>
  <c r="F5272" i="1" s="1"/>
  <c r="F5273" i="1" s="1"/>
  <c r="F5274" i="1" s="1"/>
  <c r="F5275" i="1" s="1"/>
  <c r="F5276" i="1" s="1"/>
  <c r="F5277" i="1" s="1"/>
  <c r="F5278" i="1" s="1"/>
  <c r="F5279" i="1" s="1"/>
  <c r="F5280" i="1" s="1"/>
  <c r="F5281" i="1" s="1"/>
  <c r="F5282" i="1" s="1"/>
  <c r="F5283" i="1" s="1"/>
  <c r="F5284" i="1" s="1"/>
  <c r="F5285" i="1" s="1"/>
  <c r="F5286" i="1" s="1"/>
  <c r="F5287" i="1" s="1"/>
  <c r="F5288" i="1" s="1"/>
  <c r="F5289" i="1" s="1"/>
  <c r="F5290" i="1" s="1"/>
  <c r="F5291" i="1" s="1"/>
  <c r="F5292" i="1" s="1"/>
  <c r="F5293" i="1" s="1"/>
  <c r="F5294" i="1" s="1"/>
  <c r="F5295" i="1" s="1"/>
  <c r="F5296" i="1" s="1"/>
  <c r="F5297" i="1" s="1"/>
  <c r="F5298" i="1" s="1"/>
  <c r="F5299" i="1" s="1"/>
  <c r="F5300" i="1" s="1"/>
  <c r="F5301" i="1" s="1"/>
  <c r="F5302" i="1" s="1"/>
  <c r="F5303" i="1" s="1"/>
  <c r="F5304" i="1" s="1"/>
  <c r="F5305" i="1" s="1"/>
  <c r="F5306" i="1" s="1"/>
  <c r="F5307" i="1" s="1"/>
  <c r="F5308" i="1" s="1"/>
  <c r="F5309" i="1" s="1"/>
  <c r="F5310" i="1" s="1"/>
  <c r="F5311" i="1" s="1"/>
  <c r="F5312" i="1" s="1"/>
  <c r="F5313" i="1" s="1"/>
  <c r="F5314" i="1" s="1"/>
  <c r="F5315" i="1" s="1"/>
  <c r="F5316" i="1" s="1"/>
  <c r="F5317" i="1" s="1"/>
  <c r="F5318" i="1" s="1"/>
  <c r="F5319" i="1" s="1"/>
  <c r="F5320" i="1" s="1"/>
  <c r="F5321" i="1" s="1"/>
  <c r="F5322" i="1" s="1"/>
  <c r="F5323" i="1" s="1"/>
  <c r="F5324" i="1" s="1"/>
  <c r="F5325" i="1" s="1"/>
  <c r="F5326" i="1" s="1"/>
  <c r="F5327" i="1" s="1"/>
  <c r="F5328" i="1" s="1"/>
  <c r="F5329" i="1" s="1"/>
  <c r="F5330" i="1" s="1"/>
  <c r="F5331" i="1" s="1"/>
  <c r="F5332" i="1" s="1"/>
  <c r="F5333" i="1" s="1"/>
  <c r="F5334" i="1" s="1"/>
  <c r="F5335" i="1" s="1"/>
  <c r="F5336" i="1" s="1"/>
  <c r="F5337" i="1" s="1"/>
  <c r="F5338" i="1" s="1"/>
  <c r="F5339" i="1" s="1"/>
  <c r="F5340" i="1" s="1"/>
  <c r="F5341" i="1" s="1"/>
  <c r="F5342" i="1" s="1"/>
  <c r="F5343" i="1" s="1"/>
  <c r="F5344" i="1" s="1"/>
  <c r="F5345" i="1" s="1"/>
  <c r="F5346" i="1" s="1"/>
  <c r="F5347" i="1" s="1"/>
  <c r="F5348" i="1" s="1"/>
  <c r="F5349" i="1" s="1"/>
  <c r="F5350" i="1" s="1"/>
  <c r="F5351" i="1" s="1"/>
  <c r="F5352" i="1" s="1"/>
  <c r="F5353" i="1" s="1"/>
  <c r="F5354" i="1" s="1"/>
  <c r="F5355" i="1" s="1"/>
  <c r="F5356" i="1" s="1"/>
  <c r="F5357" i="1" s="1"/>
  <c r="F5358" i="1" s="1"/>
  <c r="F5359" i="1" s="1"/>
  <c r="F5360" i="1" s="1"/>
  <c r="F5361" i="1" s="1"/>
  <c r="F5362" i="1" s="1"/>
  <c r="F5363" i="1" s="1"/>
  <c r="F5364" i="1" s="1"/>
  <c r="F5365" i="1" s="1"/>
  <c r="F5366" i="1" s="1"/>
  <c r="F5367" i="1" s="1"/>
  <c r="F5368" i="1" s="1"/>
  <c r="F5369" i="1" s="1"/>
  <c r="F5370" i="1" s="1"/>
  <c r="F5371" i="1" s="1"/>
  <c r="F5372" i="1" s="1"/>
  <c r="F5373" i="1" s="1"/>
  <c r="F5374" i="1" s="1"/>
  <c r="F5375" i="1" s="1"/>
  <c r="F5376" i="1" s="1"/>
  <c r="F5377" i="1" s="1"/>
  <c r="F5378" i="1" s="1"/>
  <c r="F5379" i="1" s="1"/>
  <c r="F5380" i="1" s="1"/>
  <c r="F5381" i="1" s="1"/>
  <c r="F5382" i="1" s="1"/>
  <c r="F5383" i="1" s="1"/>
  <c r="F5384" i="1" s="1"/>
  <c r="F5385" i="1" s="1"/>
  <c r="F5386" i="1" s="1"/>
  <c r="F5387" i="1" s="1"/>
  <c r="F5388" i="1" s="1"/>
  <c r="F5389" i="1" s="1"/>
  <c r="F5390" i="1" s="1"/>
  <c r="F5391" i="1" s="1"/>
  <c r="F5392" i="1" s="1"/>
  <c r="F5393" i="1" s="1"/>
  <c r="F5394" i="1" s="1"/>
  <c r="F5395" i="1" s="1"/>
  <c r="F5396" i="1" s="1"/>
  <c r="F5397" i="1" s="1"/>
  <c r="F5398" i="1" s="1"/>
  <c r="F5399" i="1" s="1"/>
  <c r="F5400" i="1" s="1"/>
  <c r="F5401" i="1" s="1"/>
  <c r="F5402" i="1" s="1"/>
  <c r="F5403" i="1" s="1"/>
  <c r="F5404" i="1" s="1"/>
  <c r="F5405" i="1" s="1"/>
  <c r="F5406" i="1" s="1"/>
  <c r="F5407" i="1" s="1"/>
  <c r="F5408" i="1" s="1"/>
  <c r="F5409" i="1" s="1"/>
  <c r="F5410" i="1" s="1"/>
  <c r="F5411" i="1" s="1"/>
  <c r="F5412" i="1" s="1"/>
  <c r="F5413" i="1" s="1"/>
  <c r="F5414" i="1" s="1"/>
  <c r="F5415" i="1" s="1"/>
  <c r="F5416" i="1" s="1"/>
  <c r="F5417" i="1" s="1"/>
  <c r="F5418" i="1" s="1"/>
  <c r="F5419" i="1" s="1"/>
  <c r="F5420" i="1" s="1"/>
  <c r="F5421" i="1" s="1"/>
  <c r="F5422" i="1" s="1"/>
  <c r="F5423" i="1" s="1"/>
  <c r="F5424" i="1" s="1"/>
  <c r="F5425" i="1" s="1"/>
  <c r="F5426" i="1" s="1"/>
  <c r="F5427" i="1" s="1"/>
  <c r="F5428" i="1" s="1"/>
  <c r="F5429" i="1" s="1"/>
  <c r="F5430" i="1" s="1"/>
  <c r="F5431" i="1" s="1"/>
  <c r="F5432" i="1" s="1"/>
  <c r="F5433" i="1" s="1"/>
  <c r="F5434" i="1" s="1"/>
  <c r="F5435" i="1" s="1"/>
  <c r="F5436" i="1" s="1"/>
  <c r="F5437" i="1" s="1"/>
  <c r="F5438" i="1" s="1"/>
  <c r="F5439" i="1" s="1"/>
  <c r="F5440" i="1" s="1"/>
  <c r="F5441" i="1" s="1"/>
  <c r="F5442" i="1" s="1"/>
  <c r="F5443" i="1" s="1"/>
  <c r="F5444" i="1" s="1"/>
  <c r="F5445" i="1" s="1"/>
  <c r="F5446" i="1" s="1"/>
  <c r="F5447" i="1" s="1"/>
  <c r="F5448" i="1" s="1"/>
  <c r="F5449" i="1" s="1"/>
  <c r="F5450" i="1" s="1"/>
  <c r="F5451" i="1" s="1"/>
  <c r="F5452" i="1" s="1"/>
  <c r="F5453" i="1" s="1"/>
  <c r="F5454" i="1" s="1"/>
  <c r="F5455" i="1" s="1"/>
  <c r="F5456" i="1" s="1"/>
  <c r="F5457" i="1" s="1"/>
  <c r="F5458" i="1" s="1"/>
  <c r="F5459" i="1" s="1"/>
  <c r="F5460" i="1" s="1"/>
  <c r="F5461" i="1" s="1"/>
  <c r="F5462" i="1" s="1"/>
  <c r="F5463" i="1" s="1"/>
  <c r="F5464" i="1" s="1"/>
  <c r="F5465" i="1" s="1"/>
  <c r="F5466" i="1" s="1"/>
  <c r="F5467" i="1" s="1"/>
  <c r="F5468" i="1" s="1"/>
  <c r="F5469" i="1" s="1"/>
  <c r="F5470" i="1" s="1"/>
  <c r="F5471" i="1" s="1"/>
  <c r="F5472" i="1" s="1"/>
  <c r="F5473" i="1" s="1"/>
  <c r="F5474" i="1" s="1"/>
  <c r="F5475" i="1" s="1"/>
  <c r="F5476" i="1" s="1"/>
  <c r="F5477" i="1" s="1"/>
  <c r="F5478" i="1" s="1"/>
  <c r="F5479" i="1" s="1"/>
  <c r="F5480" i="1" s="1"/>
  <c r="F5481" i="1" s="1"/>
  <c r="F5482" i="1" s="1"/>
  <c r="F5483" i="1" s="1"/>
  <c r="F5484" i="1" s="1"/>
  <c r="F5485" i="1" s="1"/>
  <c r="F5486" i="1" s="1"/>
  <c r="F5487" i="1" s="1"/>
  <c r="F5488" i="1" s="1"/>
  <c r="F5489" i="1" s="1"/>
  <c r="F5490" i="1" s="1"/>
  <c r="F5491" i="1" s="1"/>
  <c r="F5492" i="1" s="1"/>
  <c r="F5493" i="1" s="1"/>
  <c r="F5494" i="1" s="1"/>
  <c r="F5495" i="1" s="1"/>
  <c r="F5496" i="1" s="1"/>
  <c r="F5497" i="1" s="1"/>
  <c r="F5498" i="1" s="1"/>
  <c r="F5499" i="1" s="1"/>
  <c r="F5500" i="1" s="1"/>
  <c r="F5501" i="1" s="1"/>
  <c r="F5502" i="1" s="1"/>
  <c r="F5503" i="1" s="1"/>
  <c r="F5504" i="1" s="1"/>
  <c r="F5505" i="1" s="1"/>
  <c r="F5506" i="1" s="1"/>
  <c r="F5507" i="1" s="1"/>
  <c r="F5508" i="1" s="1"/>
  <c r="F5509" i="1" s="1"/>
  <c r="F5510" i="1" s="1"/>
  <c r="F5511" i="1" s="1"/>
  <c r="F5512" i="1" s="1"/>
  <c r="F5513" i="1" s="1"/>
  <c r="F5514" i="1" s="1"/>
  <c r="F5515" i="1" s="1"/>
  <c r="F5516" i="1" s="1"/>
  <c r="F5517" i="1" s="1"/>
  <c r="F5518" i="1" s="1"/>
  <c r="F5519" i="1" s="1"/>
  <c r="F5520" i="1" s="1"/>
  <c r="F5521" i="1" s="1"/>
  <c r="F5522" i="1" s="1"/>
  <c r="F5523" i="1" s="1"/>
  <c r="F5524" i="1" s="1"/>
  <c r="F5525" i="1" s="1"/>
  <c r="F5526" i="1" s="1"/>
  <c r="F5527" i="1" s="1"/>
  <c r="F5528" i="1" s="1"/>
  <c r="F5529" i="1" s="1"/>
  <c r="F5530" i="1" s="1"/>
  <c r="F5531" i="1" s="1"/>
  <c r="F5532" i="1" s="1"/>
  <c r="F5533" i="1" s="1"/>
  <c r="F5534" i="1" s="1"/>
  <c r="F5535" i="1" s="1"/>
  <c r="F5536" i="1" s="1"/>
  <c r="F5537" i="1" s="1"/>
  <c r="F5538" i="1" s="1"/>
  <c r="F5539" i="1" s="1"/>
  <c r="F5540" i="1" s="1"/>
  <c r="F5541" i="1" s="1"/>
  <c r="F5542" i="1" s="1"/>
  <c r="F5543" i="1" s="1"/>
  <c r="F5544" i="1" s="1"/>
  <c r="F5545" i="1" s="1"/>
  <c r="F5546" i="1" s="1"/>
  <c r="F5547" i="1" s="1"/>
  <c r="F5548" i="1" s="1"/>
  <c r="F5549" i="1" s="1"/>
  <c r="F5550" i="1" s="1"/>
  <c r="F5551" i="1" s="1"/>
  <c r="F5552" i="1" s="1"/>
  <c r="F5553" i="1" s="1"/>
  <c r="F5554" i="1" s="1"/>
  <c r="F5555" i="1" s="1"/>
  <c r="F5556" i="1" s="1"/>
  <c r="F5557" i="1" s="1"/>
  <c r="F5558" i="1" s="1"/>
  <c r="F5559" i="1" s="1"/>
  <c r="F5560" i="1" s="1"/>
  <c r="F5561" i="1" s="1"/>
  <c r="F5562" i="1" s="1"/>
  <c r="F5563" i="1" s="1"/>
  <c r="F5564" i="1" s="1"/>
  <c r="F5565" i="1" s="1"/>
  <c r="F5566" i="1" s="1"/>
  <c r="F5567" i="1" s="1"/>
  <c r="F5568" i="1" s="1"/>
  <c r="F5569" i="1" s="1"/>
  <c r="F5570" i="1" s="1"/>
  <c r="F5571" i="1" s="1"/>
  <c r="F5572" i="1" s="1"/>
  <c r="F5573" i="1" s="1"/>
  <c r="F5574" i="1" s="1"/>
  <c r="F5575" i="1" s="1"/>
  <c r="F5576" i="1" s="1"/>
  <c r="F5577" i="1" s="1"/>
  <c r="F5578" i="1" s="1"/>
  <c r="F5579" i="1" s="1"/>
  <c r="F5580" i="1" s="1"/>
  <c r="F5581" i="1" s="1"/>
  <c r="F5582" i="1" s="1"/>
  <c r="F5583" i="1" s="1"/>
  <c r="F5584" i="1" s="1"/>
  <c r="F5585" i="1" s="1"/>
  <c r="F5586" i="1" s="1"/>
  <c r="F5587" i="1" s="1"/>
  <c r="F5588" i="1" s="1"/>
  <c r="F5589" i="1" s="1"/>
  <c r="F5590" i="1" s="1"/>
  <c r="F5591" i="1" s="1"/>
  <c r="F5592" i="1" s="1"/>
  <c r="F5593" i="1" s="1"/>
  <c r="F5594" i="1" s="1"/>
  <c r="F5595" i="1" s="1"/>
  <c r="F5596" i="1" s="1"/>
  <c r="F5597" i="1" s="1"/>
  <c r="F5598" i="1" s="1"/>
  <c r="F5599" i="1" s="1"/>
  <c r="F5600" i="1" s="1"/>
  <c r="F5601" i="1" s="1"/>
  <c r="F5602" i="1" s="1"/>
  <c r="F5603" i="1" s="1"/>
  <c r="F5604" i="1" s="1"/>
  <c r="F5605" i="1" s="1"/>
  <c r="F5606" i="1" s="1"/>
  <c r="F5607" i="1" s="1"/>
  <c r="F5608" i="1" s="1"/>
  <c r="F5609" i="1" s="1"/>
  <c r="F5610" i="1" s="1"/>
  <c r="F5611" i="1" s="1"/>
  <c r="F5612" i="1" s="1"/>
  <c r="F5613" i="1" s="1"/>
  <c r="F5614" i="1" s="1"/>
  <c r="F5615" i="1" s="1"/>
  <c r="F5616" i="1" s="1"/>
  <c r="F5617" i="1" s="1"/>
  <c r="F5618" i="1" s="1"/>
  <c r="F5619" i="1" s="1"/>
  <c r="F5620" i="1" s="1"/>
  <c r="F5621" i="1" s="1"/>
  <c r="F5622" i="1" s="1"/>
  <c r="F5623" i="1" s="1"/>
  <c r="F5624" i="1" s="1"/>
  <c r="F5625" i="1" s="1"/>
  <c r="F5626" i="1" s="1"/>
  <c r="F5627" i="1" s="1"/>
  <c r="F5628" i="1" s="1"/>
  <c r="F5629" i="1" s="1"/>
  <c r="F5630" i="1" s="1"/>
  <c r="F5631" i="1" s="1"/>
  <c r="F5632" i="1" s="1"/>
  <c r="F5633" i="1" s="1"/>
  <c r="F5634" i="1" s="1"/>
  <c r="F5635" i="1" s="1"/>
  <c r="F5636" i="1" s="1"/>
  <c r="F5637" i="1" s="1"/>
  <c r="F5638" i="1" s="1"/>
  <c r="F5639" i="1" s="1"/>
  <c r="F5640" i="1" s="1"/>
  <c r="F5641" i="1" s="1"/>
  <c r="F5642" i="1" s="1"/>
  <c r="F5643" i="1" s="1"/>
  <c r="F5644" i="1" s="1"/>
  <c r="F5645" i="1" s="1"/>
  <c r="F5646" i="1" s="1"/>
  <c r="F5647" i="1" s="1"/>
  <c r="F5648" i="1" s="1"/>
  <c r="F5649" i="1" s="1"/>
  <c r="F5650" i="1" s="1"/>
  <c r="F5651" i="1" s="1"/>
  <c r="F5652" i="1" s="1"/>
  <c r="F5653" i="1" s="1"/>
  <c r="F5654" i="1" s="1"/>
  <c r="F5655" i="1" s="1"/>
  <c r="F5656" i="1" s="1"/>
  <c r="F5657" i="1" s="1"/>
  <c r="F5658" i="1" s="1"/>
  <c r="F5659" i="1" s="1"/>
  <c r="F5660" i="1" s="1"/>
  <c r="F5661" i="1" s="1"/>
  <c r="F5662" i="1" s="1"/>
  <c r="F5663" i="1" s="1"/>
  <c r="F5664" i="1" s="1"/>
  <c r="F5665" i="1" s="1"/>
  <c r="F5666" i="1" s="1"/>
  <c r="F5667" i="1" s="1"/>
  <c r="F5668" i="1" s="1"/>
  <c r="F5669" i="1" s="1"/>
  <c r="F5670" i="1" s="1"/>
  <c r="F5671" i="1" s="1"/>
  <c r="F5672" i="1" s="1"/>
  <c r="F5673" i="1" s="1"/>
  <c r="F5674" i="1" s="1"/>
  <c r="F5675" i="1" s="1"/>
  <c r="F5676" i="1" s="1"/>
  <c r="F5677" i="1" s="1"/>
  <c r="F5678" i="1" s="1"/>
  <c r="F5679" i="1" s="1"/>
  <c r="F5680" i="1" s="1"/>
  <c r="F5681" i="1" s="1"/>
  <c r="F5682" i="1" s="1"/>
  <c r="F5683" i="1" s="1"/>
  <c r="F5684" i="1" s="1"/>
  <c r="F5685" i="1" s="1"/>
  <c r="F5686" i="1" s="1"/>
  <c r="F5687" i="1" s="1"/>
  <c r="F5688" i="1" s="1"/>
  <c r="F5689" i="1" s="1"/>
  <c r="F5690" i="1" s="1"/>
  <c r="F5691" i="1" s="1"/>
  <c r="F5692" i="1" s="1"/>
  <c r="F5693" i="1" s="1"/>
  <c r="F5694" i="1" s="1"/>
  <c r="F5695" i="1" s="1"/>
  <c r="F5696" i="1" s="1"/>
  <c r="F5697" i="1" s="1"/>
  <c r="F5698" i="1" s="1"/>
  <c r="F5699" i="1" s="1"/>
  <c r="F5700" i="1" s="1"/>
  <c r="F5701" i="1" s="1"/>
  <c r="F5702" i="1" s="1"/>
  <c r="F5703" i="1" s="1"/>
  <c r="F5704" i="1" s="1"/>
  <c r="F5705" i="1" s="1"/>
  <c r="F5706" i="1" s="1"/>
  <c r="F5707" i="1" s="1"/>
  <c r="F5708" i="1" s="1"/>
  <c r="F5709" i="1" s="1"/>
  <c r="F5710" i="1" s="1"/>
  <c r="F5711" i="1" s="1"/>
  <c r="F5712" i="1" s="1"/>
  <c r="F5713" i="1" s="1"/>
  <c r="F5714" i="1" s="1"/>
  <c r="F5715" i="1" s="1"/>
  <c r="F5716" i="1" s="1"/>
  <c r="F5717" i="1" s="1"/>
  <c r="F5718" i="1" s="1"/>
  <c r="F5719" i="1" s="1"/>
  <c r="F5720" i="1" s="1"/>
  <c r="F5721" i="1" s="1"/>
  <c r="F5722" i="1" s="1"/>
  <c r="F5723" i="1" s="1"/>
  <c r="F5724" i="1" s="1"/>
  <c r="F5725" i="1" s="1"/>
  <c r="F5726" i="1" s="1"/>
  <c r="F5727" i="1" s="1"/>
  <c r="F5728" i="1" s="1"/>
  <c r="F5729" i="1" s="1"/>
  <c r="F5730" i="1" s="1"/>
  <c r="F5731" i="1" s="1"/>
  <c r="F5732" i="1" s="1"/>
  <c r="F5733" i="1" s="1"/>
  <c r="F5734" i="1" s="1"/>
  <c r="F5735" i="1" s="1"/>
  <c r="F5736" i="1" s="1"/>
  <c r="F5737" i="1" s="1"/>
  <c r="F5738" i="1" s="1"/>
  <c r="F5739" i="1" s="1"/>
  <c r="F5740" i="1" s="1"/>
  <c r="F5741" i="1" s="1"/>
  <c r="F5742" i="1" s="1"/>
  <c r="F5743" i="1" s="1"/>
  <c r="F5744" i="1" s="1"/>
  <c r="F5745" i="1" s="1"/>
  <c r="F5746" i="1" s="1"/>
  <c r="F5747" i="1" s="1"/>
  <c r="F5748" i="1" s="1"/>
  <c r="F5749" i="1" s="1"/>
  <c r="F5750" i="1" s="1"/>
  <c r="F5751" i="1" s="1"/>
  <c r="F5752" i="1" s="1"/>
  <c r="F5753" i="1" s="1"/>
  <c r="F5754" i="1" s="1"/>
  <c r="F5755" i="1" s="1"/>
  <c r="F5756" i="1" s="1"/>
  <c r="F5757" i="1" s="1"/>
  <c r="F5758" i="1" s="1"/>
  <c r="F5759" i="1" s="1"/>
  <c r="F5760" i="1" s="1"/>
  <c r="F5761" i="1" s="1"/>
  <c r="F5762" i="1" s="1"/>
  <c r="F5763" i="1" s="1"/>
  <c r="F5764" i="1" s="1"/>
  <c r="F5765" i="1" s="1"/>
  <c r="F5766" i="1" s="1"/>
  <c r="F5767" i="1" s="1"/>
  <c r="F5768" i="1" s="1"/>
  <c r="F5769" i="1" s="1"/>
  <c r="F5770" i="1" s="1"/>
  <c r="F5771" i="1" s="1"/>
  <c r="F5772" i="1" s="1"/>
  <c r="F5773" i="1" s="1"/>
  <c r="F5774" i="1" s="1"/>
  <c r="F5775" i="1" s="1"/>
  <c r="F5776" i="1" s="1"/>
  <c r="F5777" i="1" s="1"/>
  <c r="F5778" i="1" s="1"/>
  <c r="F5779" i="1" s="1"/>
  <c r="F5780" i="1" s="1"/>
  <c r="F5781" i="1" s="1"/>
  <c r="F5782" i="1" s="1"/>
  <c r="F5783" i="1" s="1"/>
  <c r="F5784" i="1" s="1"/>
  <c r="F5785" i="1" s="1"/>
  <c r="F5786" i="1" s="1"/>
  <c r="F5787" i="1" s="1"/>
  <c r="F5788" i="1" s="1"/>
  <c r="F5789" i="1" s="1"/>
  <c r="F5790" i="1" s="1"/>
  <c r="F5791" i="1" s="1"/>
  <c r="F5792" i="1" s="1"/>
  <c r="F5793" i="1" s="1"/>
  <c r="F5794" i="1" s="1"/>
  <c r="F5795" i="1" s="1"/>
  <c r="F5796" i="1" s="1"/>
  <c r="F5797" i="1" s="1"/>
  <c r="F5798" i="1" s="1"/>
  <c r="F5799" i="1" s="1"/>
  <c r="F5800" i="1" s="1"/>
  <c r="F5801" i="1" s="1"/>
  <c r="F5802" i="1" s="1"/>
  <c r="F5803" i="1" s="1"/>
  <c r="F5804" i="1" s="1"/>
  <c r="F5805" i="1" s="1"/>
  <c r="F5806" i="1" s="1"/>
  <c r="F5807" i="1" s="1"/>
  <c r="F5808" i="1" s="1"/>
  <c r="F5809" i="1" s="1"/>
  <c r="F5810" i="1" s="1"/>
  <c r="F5811" i="1" s="1"/>
  <c r="F5812" i="1" s="1"/>
  <c r="F5813" i="1" s="1"/>
  <c r="F5814" i="1" s="1"/>
  <c r="F5815" i="1" s="1"/>
  <c r="F5816" i="1" s="1"/>
  <c r="F5817" i="1" s="1"/>
  <c r="F5818" i="1" s="1"/>
  <c r="F5819" i="1" s="1"/>
  <c r="F5820" i="1" s="1"/>
  <c r="F5821" i="1" s="1"/>
  <c r="F5822" i="1" s="1"/>
  <c r="F5823" i="1" s="1"/>
  <c r="F5824" i="1" s="1"/>
  <c r="F5825" i="1" s="1"/>
  <c r="F5826" i="1" s="1"/>
  <c r="F5827" i="1" s="1"/>
  <c r="F5828" i="1" s="1"/>
  <c r="F5829" i="1" s="1"/>
  <c r="F5830" i="1" s="1"/>
  <c r="F5831" i="1" s="1"/>
  <c r="F5832" i="1" s="1"/>
  <c r="F5833" i="1" s="1"/>
  <c r="F5834" i="1" s="1"/>
  <c r="F5835" i="1" s="1"/>
  <c r="F5836" i="1" s="1"/>
  <c r="F5837" i="1" s="1"/>
  <c r="F5838" i="1" s="1"/>
  <c r="F5839" i="1" s="1"/>
  <c r="F5840" i="1" s="1"/>
  <c r="F5841" i="1" s="1"/>
  <c r="F5842" i="1" s="1"/>
  <c r="F5843" i="1" s="1"/>
  <c r="F5844" i="1" s="1"/>
  <c r="F5845" i="1" s="1"/>
  <c r="F5846" i="1" s="1"/>
  <c r="F5847" i="1" s="1"/>
  <c r="F5848" i="1" s="1"/>
  <c r="F5849" i="1" s="1"/>
  <c r="F5850" i="1" s="1"/>
  <c r="F5851" i="1" s="1"/>
  <c r="F5852" i="1" s="1"/>
  <c r="F5853" i="1" s="1"/>
  <c r="F5854" i="1" s="1"/>
  <c r="F5855" i="1" s="1"/>
  <c r="F5856" i="1" s="1"/>
  <c r="F5857" i="1" s="1"/>
  <c r="F5858" i="1" s="1"/>
  <c r="F5859" i="1" s="1"/>
  <c r="F5860" i="1" s="1"/>
  <c r="F5861" i="1" s="1"/>
  <c r="F5862" i="1" s="1"/>
  <c r="F5863" i="1" s="1"/>
  <c r="F5864" i="1" s="1"/>
  <c r="F5865" i="1" s="1"/>
  <c r="F5866" i="1" s="1"/>
  <c r="F5867" i="1" s="1"/>
  <c r="F5868" i="1" s="1"/>
  <c r="F5869" i="1" s="1"/>
  <c r="F5870" i="1" s="1"/>
  <c r="F5871" i="1" s="1"/>
  <c r="F5872" i="1" s="1"/>
  <c r="F5873" i="1" s="1"/>
  <c r="F5874" i="1" s="1"/>
  <c r="F5875" i="1" s="1"/>
  <c r="F5876" i="1" s="1"/>
  <c r="F5877" i="1" s="1"/>
  <c r="F5878" i="1" s="1"/>
  <c r="F5879" i="1" s="1"/>
  <c r="F5880" i="1" s="1"/>
  <c r="F5881" i="1" s="1"/>
  <c r="F5882" i="1" s="1"/>
  <c r="F5883" i="1" s="1"/>
  <c r="F5884" i="1" s="1"/>
  <c r="F5885" i="1" s="1"/>
  <c r="F5886" i="1" s="1"/>
  <c r="F5887" i="1" s="1"/>
  <c r="F5888" i="1" s="1"/>
  <c r="F5889" i="1" s="1"/>
  <c r="F5890" i="1" s="1"/>
  <c r="F5891" i="1" s="1"/>
  <c r="F5892" i="1" s="1"/>
  <c r="F5893" i="1" s="1"/>
  <c r="F5894" i="1" s="1"/>
  <c r="F5895" i="1" s="1"/>
  <c r="F5896" i="1" s="1"/>
  <c r="F5897" i="1" s="1"/>
  <c r="F5898" i="1" s="1"/>
  <c r="F5899" i="1" s="1"/>
  <c r="F5900" i="1" s="1"/>
  <c r="F5901" i="1" s="1"/>
  <c r="F5902" i="1" s="1"/>
  <c r="F5903" i="1" s="1"/>
  <c r="F5904" i="1" s="1"/>
  <c r="F5905" i="1" s="1"/>
  <c r="F5906" i="1" s="1"/>
  <c r="F5907" i="1" s="1"/>
  <c r="F5908" i="1" s="1"/>
  <c r="F5909" i="1" s="1"/>
  <c r="F5910" i="1" s="1"/>
  <c r="F5911" i="1" s="1"/>
  <c r="F5912" i="1" s="1"/>
  <c r="F5913" i="1" s="1"/>
  <c r="F5914" i="1" s="1"/>
  <c r="F5915" i="1" s="1"/>
  <c r="F5916" i="1" s="1"/>
  <c r="F5917" i="1" s="1"/>
  <c r="F5918" i="1" s="1"/>
  <c r="F5919" i="1" s="1"/>
  <c r="F5920" i="1" s="1"/>
  <c r="F5921" i="1" s="1"/>
  <c r="F5922" i="1" s="1"/>
  <c r="F5923" i="1" s="1"/>
  <c r="F5924" i="1" s="1"/>
  <c r="F5925" i="1" s="1"/>
  <c r="F5926" i="1" s="1"/>
  <c r="F5927" i="1" s="1"/>
  <c r="F5928" i="1" s="1"/>
  <c r="F5929" i="1" s="1"/>
  <c r="F5930" i="1" s="1"/>
  <c r="F5931" i="1" s="1"/>
  <c r="F5932" i="1" s="1"/>
  <c r="F5933" i="1" s="1"/>
  <c r="F5934" i="1" s="1"/>
  <c r="F5935" i="1" s="1"/>
  <c r="F5936" i="1" s="1"/>
  <c r="F5937" i="1" s="1"/>
  <c r="F5938" i="1" s="1"/>
  <c r="F5939" i="1" s="1"/>
  <c r="F5940" i="1" s="1"/>
  <c r="F5941" i="1" s="1"/>
  <c r="F5942" i="1" s="1"/>
  <c r="F5943" i="1" s="1"/>
  <c r="F5944" i="1" s="1"/>
  <c r="F5945" i="1" s="1"/>
  <c r="F5946" i="1" s="1"/>
  <c r="F5947" i="1" s="1"/>
  <c r="F5948" i="1" s="1"/>
  <c r="F5949" i="1" s="1"/>
  <c r="F5950" i="1" s="1"/>
  <c r="F5951" i="1" s="1"/>
  <c r="F5952" i="1" s="1"/>
  <c r="F5953" i="1" s="1"/>
  <c r="F5954" i="1" s="1"/>
  <c r="F5955" i="1" s="1"/>
  <c r="F5956" i="1" s="1"/>
  <c r="F5957" i="1" s="1"/>
  <c r="F5958" i="1" s="1"/>
  <c r="F5959" i="1" s="1"/>
  <c r="F5960" i="1" s="1"/>
  <c r="F5961" i="1" s="1"/>
  <c r="F5962" i="1" s="1"/>
  <c r="F5963" i="1" s="1"/>
  <c r="F5964" i="1" s="1"/>
  <c r="F5965" i="1" s="1"/>
  <c r="F5966" i="1" s="1"/>
  <c r="F5967" i="1" s="1"/>
  <c r="F5968" i="1" s="1"/>
  <c r="F5969" i="1" s="1"/>
  <c r="F5970" i="1" s="1"/>
  <c r="F5971" i="1" s="1"/>
  <c r="F5972" i="1" s="1"/>
  <c r="F5973" i="1" s="1"/>
  <c r="F5974" i="1" s="1"/>
  <c r="F5975" i="1" s="1"/>
  <c r="F5976" i="1" s="1"/>
  <c r="F5977" i="1" s="1"/>
  <c r="F5978" i="1" s="1"/>
  <c r="F5979" i="1" s="1"/>
  <c r="F5980" i="1" s="1"/>
  <c r="F5981" i="1" s="1"/>
  <c r="F5982" i="1" s="1"/>
  <c r="F5983" i="1" s="1"/>
  <c r="F5984" i="1" s="1"/>
  <c r="F5985" i="1" s="1"/>
  <c r="F5986" i="1" s="1"/>
  <c r="F5987" i="1" s="1"/>
  <c r="F5988" i="1" s="1"/>
  <c r="F5989" i="1" s="1"/>
  <c r="F5990" i="1" s="1"/>
  <c r="F5991" i="1" s="1"/>
  <c r="F5992" i="1" s="1"/>
  <c r="F5993" i="1" s="1"/>
  <c r="F5994" i="1" s="1"/>
  <c r="F5995" i="1" s="1"/>
  <c r="F5996" i="1" s="1"/>
  <c r="F5997" i="1" s="1"/>
  <c r="F5998" i="1" s="1"/>
  <c r="F5999" i="1" s="1"/>
  <c r="F6000" i="1" s="1"/>
  <c r="F6001" i="1" s="1"/>
  <c r="F6002" i="1" s="1"/>
  <c r="F6003" i="1" s="1"/>
  <c r="F6004" i="1" s="1"/>
  <c r="F6005" i="1" s="1"/>
  <c r="F6006" i="1" s="1"/>
  <c r="F6007" i="1" s="1"/>
  <c r="F6008" i="1" s="1"/>
  <c r="F6009" i="1" s="1"/>
  <c r="F6010" i="1" s="1"/>
  <c r="F6011" i="1" s="1"/>
  <c r="F6012" i="1" s="1"/>
  <c r="F6013" i="1" s="1"/>
  <c r="F6014" i="1" s="1"/>
  <c r="F6015" i="1" s="1"/>
  <c r="F6016" i="1" s="1"/>
  <c r="F6017" i="1" s="1"/>
  <c r="F6018" i="1" s="1"/>
  <c r="F6019" i="1" s="1"/>
  <c r="F6020" i="1" s="1"/>
  <c r="F6021" i="1" s="1"/>
  <c r="F6022" i="1" s="1"/>
  <c r="F6023" i="1" s="1"/>
  <c r="F6024" i="1" s="1"/>
  <c r="F6025" i="1" s="1"/>
  <c r="F6026" i="1" s="1"/>
  <c r="F6027" i="1" s="1"/>
  <c r="F6028" i="1" s="1"/>
  <c r="F6029" i="1" s="1"/>
  <c r="F6030" i="1" s="1"/>
  <c r="F6031" i="1" s="1"/>
  <c r="F6032" i="1" s="1"/>
  <c r="F6033" i="1" s="1"/>
  <c r="F6034" i="1" s="1"/>
  <c r="F6035" i="1" s="1"/>
  <c r="F6036" i="1" s="1"/>
  <c r="F6037" i="1" s="1"/>
  <c r="F6038" i="1" s="1"/>
  <c r="F6039" i="1" s="1"/>
  <c r="F6040" i="1" s="1"/>
  <c r="F6041" i="1" s="1"/>
  <c r="F6042" i="1" s="1"/>
  <c r="F6043" i="1" s="1"/>
  <c r="F6044" i="1" s="1"/>
  <c r="F6045" i="1" s="1"/>
  <c r="F6046" i="1" s="1"/>
  <c r="F6047" i="1" s="1"/>
  <c r="F6048" i="1" s="1"/>
  <c r="F6049" i="1" s="1"/>
  <c r="F6050" i="1" s="1"/>
  <c r="F6051" i="1" s="1"/>
  <c r="F6052" i="1" s="1"/>
  <c r="F6053" i="1" s="1"/>
  <c r="F6054" i="1" s="1"/>
  <c r="F6055" i="1" s="1"/>
  <c r="F6056" i="1" s="1"/>
  <c r="F6057" i="1" s="1"/>
  <c r="F6058" i="1" s="1"/>
  <c r="F6059" i="1" s="1"/>
  <c r="F6060" i="1" s="1"/>
  <c r="F6061" i="1" s="1"/>
  <c r="F6062" i="1" s="1"/>
  <c r="F6063" i="1" s="1"/>
  <c r="F6064" i="1" s="1"/>
  <c r="F6065" i="1" s="1"/>
  <c r="F6066" i="1" s="1"/>
  <c r="F6067" i="1" s="1"/>
  <c r="F6068" i="1" s="1"/>
  <c r="F6069" i="1" s="1"/>
  <c r="F6070" i="1" s="1"/>
  <c r="F6071" i="1" s="1"/>
  <c r="F6072" i="1" s="1"/>
  <c r="F6073" i="1" s="1"/>
  <c r="F6074" i="1" s="1"/>
  <c r="F6075" i="1" s="1"/>
  <c r="F6076" i="1" s="1"/>
  <c r="F6077" i="1" s="1"/>
  <c r="F6078" i="1" s="1"/>
  <c r="F6079" i="1" s="1"/>
  <c r="F6080" i="1" s="1"/>
  <c r="F6081" i="1" s="1"/>
  <c r="F6082" i="1" s="1"/>
  <c r="F6083" i="1" s="1"/>
  <c r="F6084" i="1" s="1"/>
  <c r="F6085" i="1" s="1"/>
  <c r="F6086" i="1" s="1"/>
  <c r="F6087" i="1" s="1"/>
  <c r="F6088" i="1" s="1"/>
  <c r="F6089" i="1" s="1"/>
  <c r="F6090" i="1" s="1"/>
  <c r="F6091" i="1" s="1"/>
  <c r="F6092" i="1" s="1"/>
  <c r="F6093" i="1" s="1"/>
  <c r="F6094" i="1" s="1"/>
  <c r="F6095" i="1" s="1"/>
  <c r="F6096" i="1" s="1"/>
  <c r="F6097" i="1" s="1"/>
  <c r="F6098" i="1" s="1"/>
  <c r="F6099" i="1" s="1"/>
  <c r="F6100" i="1" s="1"/>
  <c r="F6101" i="1" s="1"/>
  <c r="F6102" i="1" s="1"/>
  <c r="F6103" i="1" s="1"/>
  <c r="F6104" i="1" s="1"/>
  <c r="F6105" i="1" s="1"/>
  <c r="F6106" i="1" s="1"/>
  <c r="F6107" i="1" s="1"/>
  <c r="F6108" i="1" s="1"/>
  <c r="F6109" i="1" s="1"/>
  <c r="F6110" i="1" s="1"/>
  <c r="F6111" i="1" s="1"/>
  <c r="F6112" i="1" s="1"/>
  <c r="F6113" i="1" s="1"/>
  <c r="F6114" i="1" s="1"/>
  <c r="F6115" i="1" s="1"/>
  <c r="F6116" i="1" s="1"/>
  <c r="F6117" i="1" s="1"/>
  <c r="F6118" i="1" s="1"/>
  <c r="F6119" i="1" s="1"/>
  <c r="F6120" i="1" s="1"/>
  <c r="F6121" i="1" s="1"/>
  <c r="F6122" i="1" s="1"/>
  <c r="F6123" i="1" s="1"/>
  <c r="F6124" i="1" s="1"/>
  <c r="F6125" i="1" s="1"/>
  <c r="F6126" i="1" s="1"/>
  <c r="F6127" i="1" s="1"/>
  <c r="F6128" i="1" s="1"/>
  <c r="F6129" i="1" s="1"/>
  <c r="F6130" i="1" s="1"/>
  <c r="F6131" i="1" s="1"/>
  <c r="F6132" i="1" s="1"/>
  <c r="F6133" i="1" s="1"/>
  <c r="F6134" i="1" s="1"/>
  <c r="F6135" i="1" s="1"/>
  <c r="F6136" i="1" s="1"/>
  <c r="F6137" i="1" s="1"/>
  <c r="F6138" i="1" s="1"/>
  <c r="F6139" i="1" s="1"/>
  <c r="F6140" i="1" s="1"/>
  <c r="F6141" i="1" s="1"/>
  <c r="F6142" i="1" s="1"/>
  <c r="F6143" i="1" s="1"/>
  <c r="F6144" i="1" s="1"/>
  <c r="F6145" i="1" s="1"/>
  <c r="F6146" i="1" s="1"/>
  <c r="F6147" i="1" s="1"/>
  <c r="F6148" i="1" s="1"/>
  <c r="F6149" i="1" s="1"/>
  <c r="F6150" i="1" s="1"/>
  <c r="F6151" i="1" s="1"/>
  <c r="F6152" i="1" s="1"/>
  <c r="F6153" i="1" s="1"/>
  <c r="F6154" i="1" s="1"/>
  <c r="F6155" i="1" s="1"/>
  <c r="F6156" i="1" s="1"/>
  <c r="F6157" i="1" s="1"/>
  <c r="F6158" i="1" s="1"/>
  <c r="F6159" i="1" s="1"/>
  <c r="F6160" i="1" s="1"/>
  <c r="F6161" i="1" s="1"/>
  <c r="F6162" i="1" s="1"/>
  <c r="F6163" i="1" s="1"/>
  <c r="F6164" i="1" s="1"/>
  <c r="F6165" i="1" s="1"/>
  <c r="F6166" i="1" s="1"/>
  <c r="F6167" i="1" s="1"/>
  <c r="F6168" i="1" s="1"/>
  <c r="F6169" i="1" s="1"/>
  <c r="F6170" i="1" s="1"/>
  <c r="F6171" i="1" s="1"/>
  <c r="F6172" i="1" s="1"/>
  <c r="F6173" i="1" s="1"/>
  <c r="F6174" i="1" s="1"/>
  <c r="F6175" i="1" s="1"/>
  <c r="F6176" i="1" s="1"/>
  <c r="F6177" i="1" s="1"/>
  <c r="F6178" i="1" s="1"/>
  <c r="F6179" i="1" s="1"/>
  <c r="F6180" i="1" s="1"/>
  <c r="F6181" i="1" s="1"/>
  <c r="F6182" i="1" s="1"/>
  <c r="F6183" i="1" s="1"/>
  <c r="F6184" i="1" s="1"/>
  <c r="F6185" i="1" s="1"/>
  <c r="F6186" i="1" s="1"/>
  <c r="F6187" i="1" s="1"/>
  <c r="F6188" i="1" s="1"/>
  <c r="F6189" i="1" s="1"/>
  <c r="F6190" i="1" s="1"/>
  <c r="F6191" i="1" s="1"/>
  <c r="F6192" i="1" s="1"/>
  <c r="F6193" i="1" s="1"/>
  <c r="F6194" i="1" s="1"/>
  <c r="F6195" i="1" s="1"/>
  <c r="F6196" i="1" s="1"/>
  <c r="F6197" i="1" s="1"/>
  <c r="F6198" i="1" s="1"/>
  <c r="F6199" i="1" s="1"/>
  <c r="F6200" i="1" s="1"/>
  <c r="F6201" i="1" s="1"/>
  <c r="F6202" i="1" s="1"/>
  <c r="F6203" i="1" s="1"/>
  <c r="F6204" i="1" s="1"/>
  <c r="F6205" i="1" s="1"/>
  <c r="F6206" i="1" s="1"/>
  <c r="F6207" i="1" s="1"/>
  <c r="F6208" i="1" s="1"/>
  <c r="F6209" i="1" s="1"/>
  <c r="F6210" i="1" s="1"/>
  <c r="F6211" i="1" s="1"/>
  <c r="F6212" i="1" s="1"/>
  <c r="F6213" i="1" s="1"/>
  <c r="F6214" i="1" s="1"/>
  <c r="F6215" i="1" s="1"/>
  <c r="F6216" i="1" s="1"/>
  <c r="F6217" i="1" s="1"/>
  <c r="F6218" i="1" s="1"/>
  <c r="F6219" i="1" s="1"/>
  <c r="F6220" i="1" s="1"/>
  <c r="F6221" i="1" s="1"/>
  <c r="F6222" i="1" s="1"/>
  <c r="F6223" i="1" s="1"/>
  <c r="F6224" i="1" s="1"/>
  <c r="F6225" i="1" s="1"/>
  <c r="F6226" i="1" s="1"/>
  <c r="F6227" i="1" s="1"/>
  <c r="F6228" i="1" s="1"/>
  <c r="F6229" i="1" s="1"/>
  <c r="F6230" i="1" s="1"/>
  <c r="F6231" i="1" s="1"/>
  <c r="F6232" i="1" s="1"/>
  <c r="F6233" i="1" s="1"/>
  <c r="F6234" i="1" s="1"/>
  <c r="F6235" i="1" s="1"/>
  <c r="F6236" i="1" s="1"/>
  <c r="F6237" i="1" s="1"/>
  <c r="F6238" i="1" s="1"/>
  <c r="F6239" i="1" s="1"/>
  <c r="F6240" i="1" s="1"/>
  <c r="F6241" i="1" s="1"/>
  <c r="F6242" i="1" s="1"/>
  <c r="F6243" i="1" s="1"/>
  <c r="F6244" i="1" s="1"/>
  <c r="F6245" i="1" s="1"/>
  <c r="F6246" i="1" s="1"/>
  <c r="F6247" i="1" s="1"/>
  <c r="F6248" i="1" s="1"/>
  <c r="F6249" i="1" s="1"/>
  <c r="F6250" i="1" s="1"/>
  <c r="F6251" i="1" s="1"/>
  <c r="F6252" i="1" s="1"/>
  <c r="F6253" i="1" s="1"/>
  <c r="F6254" i="1" s="1"/>
  <c r="F6255" i="1" s="1"/>
  <c r="F6256" i="1" s="1"/>
  <c r="F6257" i="1" s="1"/>
  <c r="F6258" i="1" s="1"/>
  <c r="F6259" i="1" s="1"/>
  <c r="F6260" i="1" s="1"/>
  <c r="F6261" i="1" s="1"/>
  <c r="F6262" i="1" s="1"/>
  <c r="F6263" i="1" s="1"/>
  <c r="F6264" i="1" s="1"/>
  <c r="F6265" i="1" s="1"/>
  <c r="F6266" i="1" s="1"/>
  <c r="F6267" i="1" s="1"/>
  <c r="F6268" i="1" s="1"/>
  <c r="F6269" i="1" s="1"/>
  <c r="F6270" i="1" s="1"/>
  <c r="F6271" i="1" s="1"/>
  <c r="F6272" i="1" s="1"/>
  <c r="F6273" i="1" s="1"/>
  <c r="F6274" i="1" s="1"/>
  <c r="F6275" i="1" s="1"/>
  <c r="F6276" i="1" s="1"/>
  <c r="F6277" i="1" s="1"/>
  <c r="F6278" i="1" s="1"/>
  <c r="F6279" i="1" s="1"/>
  <c r="F6280" i="1" s="1"/>
  <c r="F6281" i="1" s="1"/>
  <c r="F6282" i="1" s="1"/>
  <c r="F6283" i="1" s="1"/>
  <c r="F6284" i="1" s="1"/>
  <c r="F6285" i="1" s="1"/>
  <c r="F6286" i="1" s="1"/>
  <c r="F6287" i="1" s="1"/>
  <c r="F6288" i="1" s="1"/>
  <c r="F6289" i="1" s="1"/>
  <c r="F6290" i="1" s="1"/>
  <c r="F6291" i="1" s="1"/>
  <c r="F6292" i="1" s="1"/>
  <c r="F6293" i="1" s="1"/>
  <c r="F6294" i="1" s="1"/>
  <c r="F6295" i="1" s="1"/>
  <c r="F6296" i="1" s="1"/>
  <c r="F6297" i="1" s="1"/>
  <c r="F6298" i="1" s="1"/>
  <c r="F6299" i="1" s="1"/>
  <c r="F6300" i="1" s="1"/>
  <c r="F6301" i="1" s="1"/>
  <c r="F6302" i="1" s="1"/>
  <c r="F6303" i="1" s="1"/>
  <c r="F6304" i="1" s="1"/>
  <c r="F6305" i="1" s="1"/>
  <c r="F6306" i="1" s="1"/>
  <c r="F6307" i="1" s="1"/>
  <c r="F6308" i="1" s="1"/>
  <c r="F6309" i="1" s="1"/>
  <c r="F6310" i="1" s="1"/>
  <c r="F6311" i="1" s="1"/>
  <c r="F6312" i="1" s="1"/>
  <c r="F6313" i="1" s="1"/>
  <c r="F6314" i="1" s="1"/>
  <c r="F6315" i="1" s="1"/>
  <c r="F6316" i="1" s="1"/>
  <c r="F6317" i="1" s="1"/>
  <c r="F6318" i="1" s="1"/>
  <c r="F6319" i="1" s="1"/>
  <c r="F6320" i="1" s="1"/>
  <c r="F6321" i="1" s="1"/>
  <c r="F6322" i="1" s="1"/>
  <c r="F6323" i="1" s="1"/>
  <c r="F6324" i="1" s="1"/>
  <c r="F6325" i="1" s="1"/>
  <c r="F6326" i="1" s="1"/>
  <c r="F6327" i="1" s="1"/>
  <c r="F6328" i="1" s="1"/>
  <c r="F6329" i="1" s="1"/>
  <c r="F6330" i="1" s="1"/>
  <c r="F6331" i="1" s="1"/>
  <c r="F6332" i="1" s="1"/>
  <c r="F6333" i="1" s="1"/>
  <c r="F6334" i="1" s="1"/>
  <c r="F6335" i="1" s="1"/>
  <c r="F6336" i="1" s="1"/>
  <c r="F6337" i="1" s="1"/>
  <c r="F6338" i="1" s="1"/>
  <c r="F6339" i="1" s="1"/>
  <c r="F6340" i="1" s="1"/>
  <c r="F6341" i="1" s="1"/>
  <c r="F6342" i="1" s="1"/>
  <c r="F6343" i="1" s="1"/>
  <c r="F6344" i="1" s="1"/>
  <c r="F6345" i="1" s="1"/>
  <c r="F6346" i="1" s="1"/>
  <c r="F6347" i="1" s="1"/>
  <c r="F6348" i="1" s="1"/>
  <c r="F6349" i="1" s="1"/>
  <c r="F6350" i="1" s="1"/>
  <c r="F6351" i="1" s="1"/>
  <c r="F6352" i="1" s="1"/>
  <c r="F6353" i="1" s="1"/>
  <c r="F6354" i="1" s="1"/>
  <c r="F6355" i="1" s="1"/>
  <c r="F6356" i="1" s="1"/>
  <c r="F6357" i="1" s="1"/>
  <c r="F6358" i="1" s="1"/>
  <c r="F6359" i="1" s="1"/>
  <c r="F6360" i="1" s="1"/>
  <c r="F6361" i="1" s="1"/>
  <c r="F6362" i="1" s="1"/>
  <c r="F6363" i="1" s="1"/>
  <c r="F6364" i="1" s="1"/>
  <c r="F6365" i="1" s="1"/>
  <c r="F6366" i="1" s="1"/>
  <c r="F6367" i="1" s="1"/>
  <c r="F6368" i="1" s="1"/>
  <c r="F6369" i="1" s="1"/>
  <c r="F6370" i="1" s="1"/>
  <c r="F6371" i="1" s="1"/>
  <c r="F6372" i="1" s="1"/>
  <c r="F6373" i="1" s="1"/>
  <c r="F6374" i="1" s="1"/>
  <c r="F6375" i="1" s="1"/>
  <c r="F6376" i="1" s="1"/>
  <c r="F6377" i="1" s="1"/>
  <c r="F6378" i="1" s="1"/>
  <c r="F6379" i="1" s="1"/>
  <c r="F6380" i="1" s="1"/>
  <c r="F6381" i="1" s="1"/>
  <c r="F6382" i="1" s="1"/>
  <c r="F6383" i="1" s="1"/>
  <c r="F6384" i="1" s="1"/>
  <c r="F6385" i="1" s="1"/>
  <c r="F6386" i="1" s="1"/>
  <c r="F6387" i="1" s="1"/>
  <c r="F6388" i="1" s="1"/>
  <c r="F6389" i="1" s="1"/>
  <c r="F6390" i="1" s="1"/>
  <c r="F6391" i="1" s="1"/>
  <c r="F6392" i="1" s="1"/>
  <c r="F6393" i="1" s="1"/>
  <c r="F6394" i="1" s="1"/>
  <c r="F6395" i="1" s="1"/>
  <c r="F6396" i="1" s="1"/>
  <c r="F6397" i="1" s="1"/>
  <c r="F6398" i="1" s="1"/>
  <c r="F6399" i="1" s="1"/>
  <c r="F6400" i="1" s="1"/>
  <c r="F6401" i="1" s="1"/>
  <c r="F6402" i="1" s="1"/>
  <c r="F6403" i="1" s="1"/>
  <c r="F6404" i="1" s="1"/>
  <c r="F6405" i="1" s="1"/>
  <c r="F6406" i="1" s="1"/>
  <c r="F6407" i="1" s="1"/>
  <c r="F6408" i="1" s="1"/>
  <c r="F6409" i="1" s="1"/>
  <c r="F6410" i="1" s="1"/>
  <c r="F6411" i="1" s="1"/>
  <c r="F6412" i="1" s="1"/>
  <c r="F6413" i="1" s="1"/>
  <c r="F6414" i="1" s="1"/>
  <c r="F6415" i="1" s="1"/>
  <c r="F6416" i="1" s="1"/>
  <c r="F6417" i="1" s="1"/>
  <c r="F6418" i="1" s="1"/>
  <c r="F6419" i="1" s="1"/>
  <c r="F6420" i="1" s="1"/>
  <c r="F6421" i="1" s="1"/>
  <c r="F6422" i="1" s="1"/>
  <c r="F6423" i="1" s="1"/>
  <c r="F6424" i="1" s="1"/>
  <c r="F6425" i="1" s="1"/>
  <c r="F6426" i="1" s="1"/>
  <c r="F6427" i="1" s="1"/>
  <c r="F6428" i="1" s="1"/>
  <c r="F6429" i="1" s="1"/>
  <c r="F6430" i="1" s="1"/>
  <c r="F6431" i="1" s="1"/>
  <c r="F6432" i="1" s="1"/>
  <c r="F6433" i="1" s="1"/>
  <c r="F6434" i="1" s="1"/>
  <c r="F6435" i="1" s="1"/>
  <c r="F6436" i="1" s="1"/>
  <c r="F6437" i="1" s="1"/>
  <c r="F6438" i="1" s="1"/>
  <c r="F6439" i="1" s="1"/>
  <c r="F6440" i="1" s="1"/>
  <c r="F6441" i="1" s="1"/>
  <c r="F6442" i="1" s="1"/>
  <c r="F6443" i="1" s="1"/>
  <c r="F6444" i="1" s="1"/>
  <c r="F6445" i="1" s="1"/>
  <c r="F6446" i="1" s="1"/>
  <c r="F6447" i="1" s="1"/>
  <c r="F6448" i="1" s="1"/>
  <c r="F6449" i="1" s="1"/>
  <c r="F6450" i="1" s="1"/>
  <c r="F6451" i="1" s="1"/>
  <c r="F6452" i="1" s="1"/>
  <c r="F6453" i="1" s="1"/>
  <c r="F6454" i="1" s="1"/>
  <c r="F6455" i="1" s="1"/>
  <c r="F6456" i="1" s="1"/>
  <c r="F6457" i="1" s="1"/>
  <c r="F6458" i="1" s="1"/>
  <c r="F6459" i="1" s="1"/>
  <c r="F6460" i="1" s="1"/>
  <c r="F6461" i="1" s="1"/>
  <c r="F6462" i="1" s="1"/>
  <c r="F6463" i="1" s="1"/>
  <c r="F6464" i="1" s="1"/>
  <c r="F6465" i="1" s="1"/>
  <c r="F6466" i="1" s="1"/>
  <c r="F6467" i="1" s="1"/>
  <c r="F6468" i="1" s="1"/>
  <c r="F6469" i="1" s="1"/>
  <c r="F6470" i="1" s="1"/>
  <c r="F6471" i="1" s="1"/>
  <c r="F6472" i="1" s="1"/>
  <c r="F6473" i="1" s="1"/>
  <c r="F6474" i="1" s="1"/>
  <c r="F6475" i="1" s="1"/>
  <c r="F6476" i="1" s="1"/>
  <c r="F6477" i="1" s="1"/>
  <c r="F6478" i="1" s="1"/>
  <c r="F6479" i="1" s="1"/>
  <c r="F6480" i="1" s="1"/>
  <c r="F6481" i="1" s="1"/>
  <c r="F6482" i="1" s="1"/>
  <c r="F6483" i="1" s="1"/>
  <c r="F6484" i="1" s="1"/>
  <c r="F6485" i="1" s="1"/>
  <c r="F6486" i="1" s="1"/>
  <c r="F6487" i="1" s="1"/>
  <c r="F6488" i="1" s="1"/>
  <c r="F6489" i="1" s="1"/>
  <c r="F6490" i="1" s="1"/>
  <c r="F6491" i="1" s="1"/>
  <c r="F6492" i="1" s="1"/>
  <c r="F6493" i="1" s="1"/>
  <c r="F6494" i="1" s="1"/>
  <c r="F6495" i="1" s="1"/>
  <c r="F6496" i="1" s="1"/>
  <c r="F6497" i="1" s="1"/>
  <c r="F6498" i="1" s="1"/>
  <c r="F6499" i="1" s="1"/>
  <c r="F6500" i="1" s="1"/>
  <c r="F6501" i="1" s="1"/>
  <c r="F6502" i="1" s="1"/>
  <c r="F6503" i="1" s="1"/>
  <c r="F6504" i="1" s="1"/>
  <c r="F6505" i="1" s="1"/>
  <c r="F6506" i="1" s="1"/>
  <c r="F6507" i="1" s="1"/>
  <c r="F6508" i="1" s="1"/>
  <c r="F6509" i="1" s="1"/>
  <c r="F6510" i="1" s="1"/>
  <c r="F6511" i="1" s="1"/>
  <c r="F6512" i="1" s="1"/>
  <c r="F6513" i="1" s="1"/>
  <c r="F6514" i="1" s="1"/>
  <c r="F6515" i="1" s="1"/>
  <c r="F6516" i="1" s="1"/>
  <c r="F6517" i="1" s="1"/>
  <c r="F6518" i="1" s="1"/>
  <c r="F6519" i="1" s="1"/>
  <c r="F6520" i="1" s="1"/>
  <c r="F6521" i="1" s="1"/>
  <c r="F6522" i="1" s="1"/>
  <c r="F6523" i="1" s="1"/>
  <c r="F6524" i="1" s="1"/>
  <c r="F6525" i="1" s="1"/>
  <c r="F6526" i="1" s="1"/>
  <c r="F6527" i="1" s="1"/>
  <c r="F6528" i="1" s="1"/>
  <c r="F6529" i="1" s="1"/>
  <c r="F6530" i="1" s="1"/>
  <c r="F6531" i="1" s="1"/>
  <c r="F6532" i="1" s="1"/>
  <c r="F6533" i="1" s="1"/>
  <c r="F6534" i="1" s="1"/>
  <c r="F6535" i="1" s="1"/>
  <c r="F6536" i="1" s="1"/>
  <c r="F6537" i="1" s="1"/>
  <c r="F6538" i="1" s="1"/>
  <c r="F6539" i="1" s="1"/>
  <c r="F6540" i="1" s="1"/>
  <c r="F6541" i="1" s="1"/>
  <c r="F6542" i="1" s="1"/>
  <c r="F6543" i="1" s="1"/>
  <c r="F6544" i="1" s="1"/>
  <c r="F6545" i="1" s="1"/>
  <c r="F6546" i="1" s="1"/>
  <c r="F6547" i="1" s="1"/>
  <c r="F6548" i="1" s="1"/>
  <c r="F6549" i="1" s="1"/>
  <c r="F6550" i="1" s="1"/>
  <c r="F6551" i="1" s="1"/>
  <c r="F6552" i="1" s="1"/>
  <c r="F6553" i="1" s="1"/>
  <c r="F6554" i="1" s="1"/>
  <c r="F6555" i="1" s="1"/>
  <c r="F6556" i="1" s="1"/>
  <c r="F6557" i="1" s="1"/>
  <c r="F6558" i="1" s="1"/>
  <c r="F6559" i="1" s="1"/>
  <c r="F6560" i="1" s="1"/>
  <c r="F6561" i="1" s="1"/>
  <c r="F6562" i="1" s="1"/>
  <c r="F6563" i="1" s="1"/>
  <c r="F6564" i="1" s="1"/>
  <c r="F6565" i="1" s="1"/>
  <c r="F6566" i="1" s="1"/>
  <c r="F6567" i="1" s="1"/>
  <c r="F6568" i="1" s="1"/>
  <c r="F6569" i="1" s="1"/>
  <c r="F6570" i="1" s="1"/>
  <c r="F6571" i="1" s="1"/>
  <c r="F6572" i="1" s="1"/>
  <c r="F6573" i="1" s="1"/>
  <c r="F6574" i="1" s="1"/>
  <c r="F6575" i="1" s="1"/>
  <c r="F6576" i="1" s="1"/>
  <c r="F6577" i="1" s="1"/>
  <c r="F6578" i="1" s="1"/>
  <c r="F6579" i="1" s="1"/>
  <c r="F6580" i="1" s="1"/>
  <c r="F6581" i="1" s="1"/>
  <c r="F6582" i="1" s="1"/>
  <c r="F6583" i="1" s="1"/>
  <c r="F6584" i="1" s="1"/>
  <c r="F6585" i="1" s="1"/>
  <c r="F6586" i="1" s="1"/>
  <c r="F6587" i="1" s="1"/>
  <c r="F6588" i="1" s="1"/>
  <c r="F6589" i="1" s="1"/>
  <c r="F6590" i="1" s="1"/>
  <c r="F6591" i="1" s="1"/>
  <c r="F6592" i="1" s="1"/>
  <c r="F6593" i="1" s="1"/>
  <c r="F6594" i="1" s="1"/>
  <c r="F6595" i="1" s="1"/>
  <c r="F6596" i="1" s="1"/>
  <c r="F6597" i="1" s="1"/>
  <c r="F6598" i="1" s="1"/>
  <c r="F6599" i="1" s="1"/>
  <c r="F6600" i="1" s="1"/>
  <c r="F6601" i="1" s="1"/>
  <c r="F6602" i="1" s="1"/>
  <c r="F6603" i="1" s="1"/>
  <c r="F6604" i="1" s="1"/>
  <c r="F6605" i="1" s="1"/>
  <c r="F6606" i="1" s="1"/>
  <c r="F6607" i="1" s="1"/>
  <c r="F6608" i="1" s="1"/>
  <c r="F6609" i="1" s="1"/>
  <c r="F6610" i="1" s="1"/>
  <c r="F6611" i="1" s="1"/>
  <c r="F6612" i="1" s="1"/>
  <c r="F6613" i="1" s="1"/>
  <c r="F6614" i="1" s="1"/>
  <c r="F6615" i="1" s="1"/>
  <c r="F6616" i="1" s="1"/>
  <c r="F6617" i="1" s="1"/>
  <c r="F6618" i="1" s="1"/>
  <c r="F6619" i="1" s="1"/>
  <c r="F6620" i="1" s="1"/>
  <c r="F6621" i="1" s="1"/>
  <c r="F6622" i="1" s="1"/>
  <c r="F6623" i="1" s="1"/>
  <c r="F6624" i="1" s="1"/>
  <c r="F6625" i="1" s="1"/>
  <c r="F6626" i="1" s="1"/>
  <c r="F6627" i="1" s="1"/>
  <c r="F6628" i="1" s="1"/>
  <c r="F6629" i="1" s="1"/>
  <c r="F6630" i="1" s="1"/>
  <c r="F6631" i="1" s="1"/>
  <c r="F6632" i="1" s="1"/>
  <c r="F6633" i="1" s="1"/>
  <c r="F6634" i="1" s="1"/>
  <c r="F6635" i="1" s="1"/>
  <c r="F6636" i="1" s="1"/>
  <c r="F6637" i="1" s="1"/>
  <c r="F6638" i="1" s="1"/>
  <c r="F6639" i="1" s="1"/>
  <c r="F6640" i="1" s="1"/>
  <c r="F6641" i="1" s="1"/>
  <c r="F6642" i="1" s="1"/>
  <c r="F6643" i="1" s="1"/>
  <c r="F6644" i="1" s="1"/>
  <c r="F6645" i="1" s="1"/>
  <c r="F6646" i="1" s="1"/>
  <c r="F6647" i="1" s="1"/>
  <c r="F6648" i="1" s="1"/>
  <c r="F6649" i="1" s="1"/>
  <c r="F6650" i="1" s="1"/>
  <c r="F6651" i="1" s="1"/>
  <c r="F6652" i="1" s="1"/>
  <c r="F6653" i="1" s="1"/>
  <c r="F6654" i="1" s="1"/>
  <c r="F6655" i="1" s="1"/>
  <c r="F6656" i="1" s="1"/>
  <c r="F6657" i="1" s="1"/>
  <c r="F6658" i="1" s="1"/>
  <c r="F6659" i="1" s="1"/>
  <c r="F6660" i="1" s="1"/>
  <c r="F6661" i="1" s="1"/>
  <c r="F6662" i="1" s="1"/>
  <c r="F6663" i="1" s="1"/>
  <c r="F6664" i="1" s="1"/>
  <c r="F6665" i="1" s="1"/>
  <c r="F6666" i="1" s="1"/>
  <c r="F6667" i="1" s="1"/>
  <c r="F6668" i="1" s="1"/>
  <c r="F6669" i="1" s="1"/>
  <c r="F6670" i="1" s="1"/>
  <c r="F6671" i="1" s="1"/>
  <c r="F6672" i="1" s="1"/>
  <c r="F6673" i="1" s="1"/>
  <c r="F6674" i="1" s="1"/>
  <c r="F6675" i="1" s="1"/>
  <c r="F6676" i="1" s="1"/>
  <c r="F6677" i="1" s="1"/>
  <c r="F6678" i="1" s="1"/>
  <c r="F6679" i="1" s="1"/>
  <c r="F6680" i="1" s="1"/>
  <c r="F6681" i="1" s="1"/>
  <c r="F6682" i="1" s="1"/>
  <c r="F6683" i="1" s="1"/>
  <c r="F6684" i="1" s="1"/>
  <c r="F6685" i="1" s="1"/>
  <c r="F6686" i="1" s="1"/>
  <c r="F6687" i="1" s="1"/>
  <c r="F6688" i="1" s="1"/>
  <c r="F6689" i="1" s="1"/>
  <c r="F6690" i="1" s="1"/>
  <c r="F6691" i="1" s="1"/>
  <c r="F6692" i="1" s="1"/>
  <c r="F6693" i="1" s="1"/>
  <c r="F6694" i="1" s="1"/>
  <c r="F6695" i="1" s="1"/>
  <c r="F6696" i="1" s="1"/>
  <c r="F6697" i="1" s="1"/>
  <c r="F6698" i="1" s="1"/>
  <c r="F6699" i="1" s="1"/>
  <c r="F6700" i="1" s="1"/>
  <c r="F6701" i="1" s="1"/>
  <c r="F6702" i="1" s="1"/>
  <c r="F6703" i="1" s="1"/>
  <c r="F6704" i="1" s="1"/>
  <c r="F6705" i="1" s="1"/>
  <c r="F6706" i="1" s="1"/>
  <c r="F6707" i="1" s="1"/>
  <c r="F6708" i="1" s="1"/>
  <c r="F6709" i="1" s="1"/>
  <c r="F6710" i="1" s="1"/>
  <c r="F6711" i="1" s="1"/>
  <c r="F6712" i="1" s="1"/>
  <c r="F6713" i="1" s="1"/>
  <c r="F6714" i="1" s="1"/>
  <c r="F6715" i="1" s="1"/>
  <c r="F6716" i="1" s="1"/>
  <c r="F6717" i="1" s="1"/>
  <c r="F6718" i="1" s="1"/>
  <c r="F6719" i="1" s="1"/>
  <c r="F6720" i="1" s="1"/>
  <c r="F6721" i="1" s="1"/>
  <c r="F6722" i="1" s="1"/>
  <c r="F6723" i="1" s="1"/>
  <c r="F6724" i="1" s="1"/>
  <c r="F6725" i="1" s="1"/>
  <c r="F6726" i="1" s="1"/>
  <c r="F6727" i="1" s="1"/>
  <c r="F6728" i="1" s="1"/>
  <c r="F6729" i="1" s="1"/>
  <c r="F6730" i="1" s="1"/>
  <c r="F6731" i="1" s="1"/>
  <c r="F6732" i="1" s="1"/>
  <c r="F6733" i="1" s="1"/>
  <c r="F6734" i="1" s="1"/>
  <c r="F6735" i="1" s="1"/>
  <c r="F6736" i="1" s="1"/>
  <c r="F6737" i="1" s="1"/>
  <c r="F6738" i="1" s="1"/>
  <c r="F6739" i="1" s="1"/>
  <c r="F6740" i="1" s="1"/>
  <c r="F6741" i="1" s="1"/>
  <c r="F6742" i="1" s="1"/>
  <c r="F6743" i="1" s="1"/>
  <c r="F6744" i="1" s="1"/>
  <c r="F6745" i="1" s="1"/>
  <c r="F6746" i="1" s="1"/>
  <c r="F6747" i="1" s="1"/>
  <c r="F6748" i="1" s="1"/>
  <c r="F6749" i="1" s="1"/>
  <c r="F6750" i="1" s="1"/>
  <c r="F6751" i="1" s="1"/>
  <c r="F6752" i="1" s="1"/>
  <c r="F6753" i="1" s="1"/>
  <c r="F6754" i="1" s="1"/>
  <c r="F6755" i="1" s="1"/>
  <c r="F6756" i="1" s="1"/>
  <c r="F6757" i="1" s="1"/>
  <c r="F6758" i="1" s="1"/>
  <c r="F6759" i="1" s="1"/>
  <c r="F6760" i="1" s="1"/>
  <c r="F6761" i="1" s="1"/>
  <c r="F6762" i="1" s="1"/>
  <c r="F6763" i="1" s="1"/>
  <c r="F6764" i="1" s="1"/>
  <c r="F6765" i="1" s="1"/>
  <c r="F6766" i="1" s="1"/>
  <c r="F6767" i="1" s="1"/>
  <c r="F6768" i="1" s="1"/>
  <c r="F6769" i="1" s="1"/>
  <c r="F6770" i="1" s="1"/>
  <c r="F6771" i="1" s="1"/>
  <c r="F6772" i="1" s="1"/>
  <c r="F6773" i="1" s="1"/>
  <c r="F6774" i="1" s="1"/>
  <c r="F6775" i="1" s="1"/>
  <c r="F6776" i="1" s="1"/>
  <c r="F6777" i="1" s="1"/>
  <c r="F6778" i="1" s="1"/>
  <c r="F6779" i="1" s="1"/>
  <c r="F6780" i="1" s="1"/>
  <c r="F6781" i="1" s="1"/>
  <c r="F6782" i="1" s="1"/>
  <c r="F6783" i="1" s="1"/>
  <c r="F6784" i="1" s="1"/>
  <c r="F6785" i="1" s="1"/>
  <c r="F6786" i="1" s="1"/>
  <c r="F6787" i="1" s="1"/>
  <c r="F6788" i="1" s="1"/>
  <c r="F6789" i="1" s="1"/>
  <c r="F6790" i="1" s="1"/>
  <c r="F6791" i="1" s="1"/>
  <c r="F6792" i="1" s="1"/>
  <c r="F6793" i="1" s="1"/>
  <c r="F6794" i="1" s="1"/>
  <c r="F6795" i="1" s="1"/>
  <c r="F6796" i="1" s="1"/>
  <c r="F6797" i="1" s="1"/>
  <c r="F6798" i="1" s="1"/>
  <c r="F6799" i="1" s="1"/>
  <c r="F6800" i="1" s="1"/>
  <c r="F6801" i="1" s="1"/>
  <c r="F6802" i="1" s="1"/>
  <c r="F6803" i="1" s="1"/>
  <c r="F6804" i="1" s="1"/>
  <c r="F6805" i="1" s="1"/>
  <c r="F6806" i="1" s="1"/>
  <c r="F6807" i="1" s="1"/>
  <c r="F6808" i="1" s="1"/>
  <c r="F6809" i="1" s="1"/>
  <c r="F6810" i="1" s="1"/>
  <c r="F6811" i="1" s="1"/>
  <c r="F6812" i="1" s="1"/>
  <c r="F6813" i="1" s="1"/>
  <c r="F6814" i="1" s="1"/>
  <c r="F6815" i="1" s="1"/>
  <c r="F6816" i="1" s="1"/>
  <c r="F6817" i="1" s="1"/>
  <c r="F6818" i="1" s="1"/>
  <c r="F6819" i="1" s="1"/>
  <c r="F6820" i="1" s="1"/>
  <c r="F6821" i="1" s="1"/>
  <c r="F6822" i="1" s="1"/>
  <c r="F6823" i="1" s="1"/>
  <c r="F6824" i="1" s="1"/>
  <c r="F6825" i="1" s="1"/>
  <c r="F6826" i="1" s="1"/>
  <c r="F6827" i="1" s="1"/>
  <c r="F6828" i="1" s="1"/>
  <c r="F6829" i="1" s="1"/>
  <c r="F6830" i="1" s="1"/>
  <c r="F6831" i="1" s="1"/>
  <c r="F6832" i="1" s="1"/>
  <c r="F6833" i="1" s="1"/>
  <c r="F6834" i="1" s="1"/>
  <c r="F6835" i="1" s="1"/>
  <c r="F6836" i="1" s="1"/>
  <c r="F6837" i="1" s="1"/>
  <c r="F6838" i="1" s="1"/>
  <c r="F6839" i="1" s="1"/>
  <c r="F6840" i="1" s="1"/>
  <c r="F6841" i="1" s="1"/>
  <c r="F6842" i="1" s="1"/>
  <c r="F6843" i="1" s="1"/>
  <c r="F6844" i="1" s="1"/>
  <c r="F6845" i="1" s="1"/>
  <c r="F6846" i="1" s="1"/>
  <c r="F6847" i="1" s="1"/>
  <c r="F6848" i="1" s="1"/>
  <c r="F6849" i="1" s="1"/>
  <c r="F6850" i="1" s="1"/>
  <c r="F6851" i="1" s="1"/>
  <c r="F6852" i="1" s="1"/>
  <c r="F6853" i="1" s="1"/>
  <c r="F6854" i="1" s="1"/>
  <c r="F6855" i="1" s="1"/>
  <c r="F6856" i="1" s="1"/>
  <c r="F6857" i="1" s="1"/>
  <c r="F6858" i="1" s="1"/>
  <c r="F6859" i="1" s="1"/>
  <c r="F6860" i="1" s="1"/>
  <c r="F6861" i="1" s="1"/>
  <c r="F6862" i="1" s="1"/>
  <c r="F6863" i="1" s="1"/>
  <c r="F6864" i="1" s="1"/>
  <c r="F6865" i="1" s="1"/>
  <c r="F6866" i="1" s="1"/>
  <c r="F6867" i="1" s="1"/>
  <c r="F6868" i="1" s="1"/>
  <c r="F6869" i="1" s="1"/>
  <c r="F6870" i="1" s="1"/>
  <c r="F6871" i="1" s="1"/>
  <c r="F6872" i="1" s="1"/>
  <c r="F6873" i="1" s="1"/>
  <c r="F6874" i="1" s="1"/>
  <c r="F6875" i="1" s="1"/>
  <c r="F6876" i="1" s="1"/>
  <c r="F6877" i="1" s="1"/>
  <c r="F6878" i="1" s="1"/>
  <c r="F6879" i="1" s="1"/>
  <c r="F6880" i="1" s="1"/>
  <c r="F6881" i="1" s="1"/>
  <c r="F6882" i="1" s="1"/>
  <c r="F6883" i="1" s="1"/>
  <c r="F6884" i="1" s="1"/>
  <c r="F6885" i="1" s="1"/>
  <c r="F6886" i="1" s="1"/>
  <c r="F6887" i="1" s="1"/>
  <c r="F6888" i="1" s="1"/>
  <c r="F6889" i="1" s="1"/>
  <c r="F6890" i="1" s="1"/>
  <c r="F6891" i="1" s="1"/>
  <c r="F6892" i="1" s="1"/>
  <c r="F6893" i="1" s="1"/>
  <c r="F6894" i="1" s="1"/>
  <c r="F6895" i="1" s="1"/>
  <c r="F6896" i="1" s="1"/>
  <c r="F6897" i="1" s="1"/>
  <c r="F6898" i="1" s="1"/>
  <c r="F6899" i="1" s="1"/>
  <c r="F6900" i="1" s="1"/>
  <c r="F6901" i="1" s="1"/>
  <c r="F6902" i="1" s="1"/>
  <c r="F6903" i="1" s="1"/>
  <c r="F6904" i="1" s="1"/>
  <c r="F6905" i="1" s="1"/>
  <c r="F6906" i="1" s="1"/>
  <c r="F6907" i="1" s="1"/>
  <c r="F6908" i="1" s="1"/>
  <c r="F6909" i="1" s="1"/>
  <c r="F6910" i="1" s="1"/>
  <c r="F6911" i="1" s="1"/>
  <c r="F6912" i="1" s="1"/>
  <c r="F6913" i="1" s="1"/>
  <c r="F6914" i="1" s="1"/>
  <c r="F6915" i="1" s="1"/>
  <c r="F6916" i="1" s="1"/>
  <c r="F6917" i="1" s="1"/>
  <c r="F6918" i="1" s="1"/>
  <c r="F6919" i="1" s="1"/>
  <c r="F6920" i="1" s="1"/>
  <c r="F6921" i="1" s="1"/>
  <c r="F6922" i="1" s="1"/>
  <c r="F6923" i="1" s="1"/>
  <c r="F6924" i="1" s="1"/>
  <c r="F6925" i="1" s="1"/>
  <c r="F6926" i="1" s="1"/>
  <c r="F6927" i="1" s="1"/>
  <c r="F6928" i="1" s="1"/>
  <c r="F6929" i="1" s="1"/>
  <c r="F6930" i="1" s="1"/>
  <c r="F6931" i="1" s="1"/>
  <c r="F6932" i="1" s="1"/>
  <c r="F6933" i="1" s="1"/>
  <c r="F6934" i="1" s="1"/>
  <c r="F6935" i="1" s="1"/>
  <c r="F6936" i="1" s="1"/>
  <c r="F6937" i="1" s="1"/>
  <c r="F6938" i="1" s="1"/>
  <c r="F6939" i="1" s="1"/>
  <c r="F6940" i="1" s="1"/>
  <c r="F6941" i="1" s="1"/>
  <c r="F6942" i="1" s="1"/>
  <c r="F6943" i="1" s="1"/>
  <c r="F6944" i="1" s="1"/>
  <c r="F6945" i="1" s="1"/>
  <c r="F6946" i="1" s="1"/>
  <c r="F6947" i="1" s="1"/>
  <c r="F6948" i="1" s="1"/>
  <c r="F6949" i="1" s="1"/>
  <c r="F6950" i="1" s="1"/>
  <c r="F6951" i="1" s="1"/>
  <c r="F6952" i="1" s="1"/>
  <c r="F6953" i="1" s="1"/>
  <c r="F6954" i="1" s="1"/>
  <c r="F6955" i="1" s="1"/>
  <c r="F6956" i="1" s="1"/>
  <c r="F6957" i="1" s="1"/>
  <c r="F6958" i="1" s="1"/>
  <c r="F6959" i="1" s="1"/>
  <c r="F6960" i="1" s="1"/>
  <c r="F6961" i="1" s="1"/>
  <c r="F6962" i="1" s="1"/>
  <c r="F6963" i="1" s="1"/>
  <c r="F6964" i="1" s="1"/>
  <c r="F6965" i="1" s="1"/>
  <c r="F6966" i="1" s="1"/>
  <c r="F6967" i="1" s="1"/>
  <c r="F6968" i="1" s="1"/>
  <c r="F6969" i="1" s="1"/>
  <c r="F6970" i="1" s="1"/>
  <c r="F6971" i="1" s="1"/>
  <c r="F6972" i="1" s="1"/>
  <c r="F6973" i="1" s="1"/>
  <c r="F6974" i="1" s="1"/>
  <c r="F6975" i="1" s="1"/>
  <c r="F6976" i="1" s="1"/>
  <c r="F6977" i="1" s="1"/>
  <c r="F6978" i="1" s="1"/>
  <c r="F6979" i="1" s="1"/>
  <c r="F6980" i="1" s="1"/>
  <c r="F6981" i="1" s="1"/>
  <c r="F6982" i="1" s="1"/>
  <c r="F6983" i="1" s="1"/>
  <c r="F6984" i="1" s="1"/>
  <c r="F6985" i="1" s="1"/>
  <c r="F6986" i="1" s="1"/>
  <c r="F6987" i="1" s="1"/>
  <c r="F6988" i="1" s="1"/>
  <c r="F6989" i="1" s="1"/>
  <c r="F6990" i="1" s="1"/>
  <c r="F6991" i="1" s="1"/>
  <c r="F6992" i="1" s="1"/>
  <c r="F6993" i="1" s="1"/>
  <c r="F6994" i="1" s="1"/>
  <c r="F6995" i="1" s="1"/>
  <c r="F6996" i="1" s="1"/>
  <c r="F6997" i="1" s="1"/>
  <c r="F6998" i="1" s="1"/>
  <c r="F6999" i="1" s="1"/>
  <c r="F7000" i="1" s="1"/>
  <c r="F7001" i="1" s="1"/>
  <c r="F7002" i="1" s="1"/>
  <c r="F7003" i="1" s="1"/>
  <c r="F7004" i="1" s="1"/>
  <c r="F7005" i="1" s="1"/>
  <c r="E872" i="1"/>
  <c r="E303" i="1"/>
  <c r="E313" i="1"/>
  <c r="E326" i="1"/>
  <c r="E335" i="1"/>
  <c r="E345" i="1"/>
  <c r="E358" i="1"/>
  <c r="E367" i="1"/>
  <c r="E377" i="1"/>
  <c r="E386" i="1"/>
  <c r="E406" i="1"/>
  <c r="E410" i="1"/>
  <c r="E433" i="1"/>
  <c r="E444" i="1"/>
  <c r="E463" i="1"/>
  <c r="E473" i="1"/>
  <c r="E484" i="1"/>
  <c r="E593" i="1"/>
  <c r="E596" i="1"/>
  <c r="E602" i="1"/>
  <c r="E648" i="1"/>
  <c r="E657" i="1"/>
  <c r="E660" i="1"/>
  <c r="E666" i="1"/>
  <c r="E669" i="1"/>
  <c r="E712" i="1"/>
  <c r="E721" i="1"/>
  <c r="E724" i="1"/>
  <c r="E733" i="1"/>
  <c r="E751" i="1"/>
  <c r="E770" i="1"/>
  <c r="E814" i="1"/>
  <c r="E817" i="1"/>
  <c r="E843" i="1"/>
  <c r="E846" i="1"/>
  <c r="E849" i="1"/>
  <c r="E855" i="1"/>
  <c r="E878" i="1"/>
  <c r="E881" i="1"/>
  <c r="E887" i="1"/>
  <c r="E907" i="1"/>
  <c r="E910" i="1"/>
  <c r="E913" i="1"/>
  <c r="E924" i="1"/>
  <c r="E927" i="1"/>
  <c r="E938" i="1"/>
  <c r="E949" i="1"/>
  <c r="E955" i="1"/>
  <c r="E974" i="1"/>
  <c r="E977" i="1"/>
  <c r="E988" i="1"/>
  <c r="E999" i="1"/>
  <c r="E1002" i="1"/>
  <c r="E1013" i="1"/>
  <c r="E1038" i="1"/>
  <c r="E1041" i="1"/>
  <c r="E1052" i="1"/>
  <c r="E1055" i="1"/>
  <c r="E1066" i="1"/>
  <c r="E1077" i="1"/>
  <c r="E1083" i="1"/>
  <c r="E1102" i="1"/>
  <c r="E1105" i="1"/>
  <c r="E1116" i="1"/>
  <c r="E1119" i="1"/>
  <c r="E1130" i="1"/>
  <c r="E1141" i="1"/>
  <c r="E1147" i="1"/>
  <c r="E1166" i="1"/>
  <c r="E1169" i="1"/>
  <c r="E1180" i="1"/>
  <c r="E1183" i="1"/>
  <c r="E1194" i="1"/>
  <c r="E1205" i="1"/>
  <c r="E1230" i="1"/>
  <c r="E1244" i="1"/>
  <c r="E1250" i="1"/>
  <c r="E1264" i="1"/>
  <c r="E1275" i="1"/>
  <c r="E1278" i="1"/>
  <c r="E1292" i="1"/>
  <c r="E1298" i="1"/>
  <c r="E1312" i="1"/>
  <c r="E1336" i="1"/>
  <c r="E1342" i="1"/>
  <c r="E1360" i="1"/>
  <c r="E1366" i="1"/>
  <c r="E1392" i="1"/>
  <c r="E1398" i="1"/>
  <c r="E1404" i="1"/>
  <c r="E1424" i="1"/>
  <c r="E1430" i="1"/>
  <c r="E1436" i="1"/>
  <c r="E1456" i="1"/>
  <c r="E1462" i="1"/>
  <c r="E1488" i="1"/>
  <c r="E1494" i="1"/>
  <c r="E1520" i="1"/>
  <c r="E1526" i="1"/>
  <c r="E1537" i="1"/>
  <c r="E1540" i="1"/>
  <c r="E1543" i="1"/>
  <c r="E1552" i="1"/>
  <c r="E1561" i="1"/>
  <c r="E1610" i="1"/>
  <c r="E1828" i="1"/>
  <c r="E2027" i="1"/>
  <c r="E2135" i="1"/>
  <c r="E2215" i="1"/>
  <c r="E321" i="1"/>
  <c r="E334" i="1"/>
  <c r="E343" i="1"/>
  <c r="E353" i="1"/>
  <c r="E366" i="1"/>
  <c r="E385" i="1"/>
  <c r="E394" i="1"/>
  <c r="E405" i="1"/>
  <c r="E409" i="1"/>
  <c r="E414" i="1"/>
  <c r="E419" i="1"/>
  <c r="E424" i="1"/>
  <c r="E428" i="1"/>
  <c r="E448" i="1"/>
  <c r="E457" i="1"/>
  <c r="E477" i="1"/>
  <c r="E506" i="1"/>
  <c r="E509" i="1"/>
  <c r="E522" i="1"/>
  <c r="E525" i="1"/>
  <c r="E538" i="1"/>
  <c r="E554" i="1"/>
  <c r="E557" i="1"/>
  <c r="E570" i="1"/>
  <c r="E573" i="1"/>
  <c r="E586" i="1"/>
  <c r="E641" i="1"/>
  <c r="E644" i="1"/>
  <c r="E650" i="1"/>
  <c r="E653" i="1"/>
  <c r="E690" i="1"/>
  <c r="E696" i="1"/>
  <c r="E705" i="1"/>
  <c r="E708" i="1"/>
  <c r="E717" i="1"/>
  <c r="E778" i="1"/>
  <c r="E799" i="1"/>
  <c r="E822" i="1"/>
  <c r="E825" i="1"/>
  <c r="E857" i="1"/>
  <c r="E863" i="1"/>
  <c r="E895" i="1"/>
  <c r="E926" i="1"/>
  <c r="E929" i="1"/>
  <c r="E940" i="1"/>
  <c r="E943" i="1"/>
  <c r="E954" i="1"/>
  <c r="E965" i="1"/>
  <c r="E971" i="1"/>
  <c r="E990" i="1"/>
  <c r="E993" i="1"/>
  <c r="E1004" i="1"/>
  <c r="E1015" i="1"/>
  <c r="E1018" i="1"/>
  <c r="E1029" i="1"/>
  <c r="E1035" i="1"/>
  <c r="E1054" i="1"/>
  <c r="E1057" i="1"/>
  <c r="E1068" i="1"/>
  <c r="E1071" i="1"/>
  <c r="E1082" i="1"/>
  <c r="E1093" i="1"/>
  <c r="E1099" i="1"/>
  <c r="E1118" i="1"/>
  <c r="E1121" i="1"/>
  <c r="E1132" i="1"/>
  <c r="E1135" i="1"/>
  <c r="E1146" i="1"/>
  <c r="E1157" i="1"/>
  <c r="E1163" i="1"/>
  <c r="E1182" i="1"/>
  <c r="E1185" i="1"/>
  <c r="E1196" i="1"/>
  <c r="E1199" i="1"/>
  <c r="E1210" i="1"/>
  <c r="E1221" i="1"/>
  <c r="E1227" i="1"/>
  <c r="E1232" i="1"/>
  <c r="E1235" i="1"/>
  <c r="E1238" i="1"/>
  <c r="E1280" i="1"/>
  <c r="E1297" i="1"/>
  <c r="E1303" i="1"/>
  <c r="E1326" i="1"/>
  <c r="E1332" i="1"/>
  <c r="E1351" i="1"/>
  <c r="E1368" i="1"/>
  <c r="E1374" i="1"/>
  <c r="E1400" i="1"/>
  <c r="E1406" i="1"/>
  <c r="E1412" i="1"/>
  <c r="E1432" i="1"/>
  <c r="E1438" i="1"/>
  <c r="E1444" i="1"/>
  <c r="E1464" i="1"/>
  <c r="E1470" i="1"/>
  <c r="E1496" i="1"/>
  <c r="E1502" i="1"/>
  <c r="E1528" i="1"/>
  <c r="E1545" i="1"/>
  <c r="E1742" i="1"/>
  <c r="E1819" i="1"/>
  <c r="E2173" i="1"/>
  <c r="E2253" i="1"/>
  <c r="E297" i="1"/>
  <c r="E306" i="1"/>
  <c r="E315" i="1"/>
  <c r="E338" i="1"/>
  <c r="E347" i="1"/>
  <c r="E370" i="1"/>
  <c r="E389" i="1"/>
  <c r="E423" i="1"/>
  <c r="E427" i="1"/>
  <c r="E441" i="1"/>
  <c r="E461" i="1"/>
  <c r="E492" i="1"/>
  <c r="E497" i="1"/>
  <c r="E592" i="1"/>
  <c r="E601" i="1"/>
  <c r="E604" i="1"/>
  <c r="E610" i="1"/>
  <c r="E613" i="1"/>
  <c r="E656" i="1"/>
  <c r="E665" i="1"/>
  <c r="E668" i="1"/>
  <c r="E677" i="1"/>
  <c r="E720" i="1"/>
  <c r="E729" i="1"/>
  <c r="E732" i="1"/>
  <c r="E738" i="1"/>
  <c r="E750" i="1"/>
  <c r="E759" i="1"/>
  <c r="E810" i="1"/>
  <c r="E813" i="1"/>
  <c r="E842" i="1"/>
  <c r="E845" i="1"/>
  <c r="E874" i="1"/>
  <c r="E877" i="1"/>
  <c r="E906" i="1"/>
  <c r="E909" i="1"/>
  <c r="E923" i="1"/>
  <c r="E934" i="1"/>
  <c r="E937" i="1"/>
  <c r="E948" i="1"/>
  <c r="E959" i="1"/>
  <c r="E970" i="1"/>
  <c r="E987" i="1"/>
  <c r="E1009" i="1"/>
  <c r="E1023" i="1"/>
  <c r="E1034" i="1"/>
  <c r="E1051" i="1"/>
  <c r="E1070" i="1"/>
  <c r="E1073" i="1"/>
  <c r="E1084" i="1"/>
  <c r="E1087" i="1"/>
  <c r="E1098" i="1"/>
  <c r="E1115" i="1"/>
  <c r="E1151" i="1"/>
  <c r="E1179" i="1"/>
  <c r="E1215" i="1"/>
  <c r="E1274" i="1"/>
  <c r="E1311" i="1"/>
  <c r="E1322" i="1"/>
  <c r="E1420" i="1"/>
  <c r="E1452" i="1"/>
  <c r="E1592" i="1"/>
  <c r="E1766" i="1"/>
  <c r="E323" i="1"/>
  <c r="E333" i="1"/>
  <c r="E346" i="1"/>
  <c r="E355" i="1"/>
  <c r="E393" i="1"/>
  <c r="E417" i="1"/>
  <c r="E435" i="1"/>
  <c r="E445" i="1"/>
  <c r="E456" i="1"/>
  <c r="E476" i="1"/>
  <c r="E485" i="1"/>
  <c r="E496" i="1"/>
  <c r="E501" i="1"/>
  <c r="E505" i="1"/>
  <c r="E508" i="1"/>
  <c r="E521" i="1"/>
  <c r="E524" i="1"/>
  <c r="E537" i="1"/>
  <c r="E540" i="1"/>
  <c r="E553" i="1"/>
  <c r="E556" i="1"/>
  <c r="E569" i="1"/>
  <c r="E572" i="1"/>
  <c r="E585" i="1"/>
  <c r="E588" i="1"/>
  <c r="E594" i="1"/>
  <c r="E597" i="1"/>
  <c r="E640" i="1"/>
  <c r="E649" i="1"/>
  <c r="E652" i="1"/>
  <c r="E658" i="1"/>
  <c r="E661" i="1"/>
  <c r="E698" i="1"/>
  <c r="E704" i="1"/>
  <c r="E713" i="1"/>
  <c r="E716" i="1"/>
  <c r="E725" i="1"/>
  <c r="E818" i="1"/>
  <c r="E821" i="1"/>
  <c r="E850" i="1"/>
  <c r="E853" i="1"/>
  <c r="E859" i="1"/>
  <c r="E882" i="1"/>
  <c r="E885" i="1"/>
  <c r="E914" i="1"/>
  <c r="E925" i="1"/>
  <c r="E939" i="1"/>
  <c r="E950" i="1"/>
  <c r="E953" i="1"/>
  <c r="E964" i="1"/>
  <c r="E975" i="1"/>
  <c r="E978" i="1"/>
  <c r="E989" i="1"/>
  <c r="E995" i="1"/>
  <c r="E1014" i="1"/>
  <c r="E1017" i="1"/>
  <c r="E1028" i="1"/>
  <c r="E1042" i="1"/>
  <c r="E1053" i="1"/>
  <c r="E1078" i="1"/>
  <c r="E1081" i="1"/>
  <c r="E1092" i="1"/>
  <c r="E1106" i="1"/>
  <c r="E1117" i="1"/>
  <c r="E1123" i="1"/>
  <c r="E1142" i="1"/>
  <c r="E1145" i="1"/>
  <c r="E1156" i="1"/>
  <c r="E1159" i="1"/>
  <c r="E1170" i="1"/>
  <c r="E1181" i="1"/>
  <c r="E1187" i="1"/>
  <c r="E1206" i="1"/>
  <c r="E1209" i="1"/>
  <c r="E1220" i="1"/>
  <c r="E1223" i="1"/>
  <c r="E1248" i="1"/>
  <c r="E1276" i="1"/>
  <c r="E1279" i="1"/>
  <c r="E1282" i="1"/>
  <c r="E1296" i="1"/>
  <c r="E1319" i="1"/>
  <c r="E1334" i="1"/>
  <c r="E1337" i="1"/>
  <c r="E1340" i="1"/>
  <c r="E1361" i="1"/>
  <c r="E1364" i="1"/>
  <c r="E1367" i="1"/>
  <c r="E1370" i="1"/>
  <c r="E1393" i="1"/>
  <c r="E1402" i="1"/>
  <c r="E1425" i="1"/>
  <c r="E1431" i="1"/>
  <c r="E1434" i="1"/>
  <c r="E1457" i="1"/>
  <c r="E1460" i="1"/>
  <c r="E1463" i="1"/>
  <c r="E1466" i="1"/>
  <c r="E1489" i="1"/>
  <c r="E1492" i="1"/>
  <c r="E1495" i="1"/>
  <c r="E1498" i="1"/>
  <c r="E1521" i="1"/>
  <c r="E1524" i="1"/>
  <c r="E1527" i="1"/>
  <c r="E1530" i="1"/>
  <c r="E1544" i="1"/>
  <c r="E1553" i="1"/>
  <c r="E1589" i="1"/>
  <c r="E1678" i="1"/>
  <c r="E1697" i="1"/>
  <c r="E2045" i="1"/>
  <c r="E2197" i="1"/>
  <c r="E295" i="1"/>
  <c r="E309" i="1"/>
  <c r="E318" i="1"/>
  <c r="E327" i="1"/>
  <c r="E350" i="1"/>
  <c r="E359" i="1"/>
  <c r="E403" i="1"/>
  <c r="E407" i="1"/>
  <c r="E411" i="1"/>
  <c r="E421" i="1"/>
  <c r="E455" i="1"/>
  <c r="E469" i="1"/>
  <c r="E514" i="1"/>
  <c r="E517" i="1"/>
  <c r="E609" i="1"/>
  <c r="E612" i="1"/>
  <c r="E618" i="1"/>
  <c r="E621" i="1"/>
  <c r="E1358" i="1"/>
  <c r="E1550" i="1"/>
  <c r="E1556" i="1"/>
  <c r="E1559" i="1"/>
  <c r="E1568" i="1"/>
  <c r="E1577" i="1"/>
  <c r="E1583" i="1"/>
  <c r="E642" i="1"/>
  <c r="E645" i="1"/>
  <c r="E682" i="1"/>
  <c r="E697" i="1"/>
  <c r="E700" i="1"/>
  <c r="E709" i="1"/>
  <c r="E740" i="1"/>
  <c r="E797" i="1"/>
  <c r="E861" i="1"/>
  <c r="E867" i="1"/>
  <c r="E919" i="1"/>
  <c r="E991" i="1"/>
  <c r="E994" i="1"/>
  <c r="E1005" i="1"/>
  <c r="E1011" i="1"/>
  <c r="E1033" i="1"/>
  <c r="E1047" i="1"/>
  <c r="E1075" i="1"/>
  <c r="E1111" i="1"/>
  <c r="E1139" i="1"/>
  <c r="E1175" i="1"/>
  <c r="E1203" i="1"/>
  <c r="E1225" i="1"/>
  <c r="E1236" i="1"/>
  <c r="E1242" i="1"/>
  <c r="E1378" i="1"/>
  <c r="E1410" i="1"/>
  <c r="E1442" i="1"/>
  <c r="E1474" i="1"/>
  <c r="E1506" i="1"/>
  <c r="E1718" i="1"/>
  <c r="E2141" i="1"/>
  <c r="E1663" i="1"/>
  <c r="E1669" i="1"/>
  <c r="E1706" i="1"/>
  <c r="E1721" i="1"/>
  <c r="E1727" i="1"/>
  <c r="E1733" i="1"/>
  <c r="E1745" i="1"/>
  <c r="E1769" i="1"/>
  <c r="E1778" i="1"/>
  <c r="E1781" i="1"/>
  <c r="E1784" i="1"/>
  <c r="E1849" i="1"/>
  <c r="E1855" i="1"/>
  <c r="E1914" i="1"/>
  <c r="E1917" i="1"/>
  <c r="E1920" i="1"/>
  <c r="E1935" i="1"/>
  <c r="E1941" i="1"/>
  <c r="E1944" i="1"/>
  <c r="E1953" i="1"/>
  <c r="E1959" i="1"/>
  <c r="E1965" i="1"/>
  <c r="E1968" i="1"/>
  <c r="E2048" i="1"/>
  <c r="E2071" i="1"/>
  <c r="E2082" i="1"/>
  <c r="E2088" i="1"/>
  <c r="E2114" i="1"/>
  <c r="E2120" i="1"/>
  <c r="E2138" i="1"/>
  <c r="E2147" i="1"/>
  <c r="E2153" i="1"/>
  <c r="E2179" i="1"/>
  <c r="E2194" i="1"/>
  <c r="E2218" i="1"/>
  <c r="E2224" i="1"/>
  <c r="E2250" i="1"/>
  <c r="E2283" i="1"/>
  <c r="E2286" i="1"/>
  <c r="E2354" i="1"/>
  <c r="E2360" i="1"/>
  <c r="E2427" i="1"/>
  <c r="E1614" i="1"/>
  <c r="E1620" i="1"/>
  <c r="E1623" i="1"/>
  <c r="E1647" i="1"/>
  <c r="E1665" i="1"/>
  <c r="E1687" i="1"/>
  <c r="E1729" i="1"/>
  <c r="E1786" i="1"/>
  <c r="E1789" i="1"/>
  <c r="E1792" i="1"/>
  <c r="E1795" i="1"/>
  <c r="E1857" i="1"/>
  <c r="E1863" i="1"/>
  <c r="E1887" i="1"/>
  <c r="E1922" i="1"/>
  <c r="E1925" i="1"/>
  <c r="E1928" i="1"/>
  <c r="E1937" i="1"/>
  <c r="E1961" i="1"/>
  <c r="E1970" i="1"/>
  <c r="E1973" i="1"/>
  <c r="E1976" i="1"/>
  <c r="E1979" i="1"/>
  <c r="E2015" i="1"/>
  <c r="E2030" i="1"/>
  <c r="E2039" i="1"/>
  <c r="E2050" i="1"/>
  <c r="E2056" i="1"/>
  <c r="E2076" i="1"/>
  <c r="E2090" i="1"/>
  <c r="E2096" i="1"/>
  <c r="E2102" i="1"/>
  <c r="E2105" i="1"/>
  <c r="E2122" i="1"/>
  <c r="E2155" i="1"/>
  <c r="E2164" i="1"/>
  <c r="E2206" i="1"/>
  <c r="E2209" i="1"/>
  <c r="E2226" i="1"/>
  <c r="E2232" i="1"/>
  <c r="E2238" i="1"/>
  <c r="E2262" i="1"/>
  <c r="E2291" i="1"/>
  <c r="E2294" i="1"/>
  <c r="E2300" i="1"/>
  <c r="E2318" i="1"/>
  <c r="E2321" i="1"/>
  <c r="E2336" i="1"/>
  <c r="E2342" i="1"/>
  <c r="E2345" i="1"/>
  <c r="E2362" i="1"/>
  <c r="E2376" i="1"/>
  <c r="E2421" i="1"/>
  <c r="E2429" i="1"/>
  <c r="E1601" i="1"/>
  <c r="E1671" i="1"/>
  <c r="E1677" i="1"/>
  <c r="E1680" i="1"/>
  <c r="E1693" i="1"/>
  <c r="E1696" i="1"/>
  <c r="E1705" i="1"/>
  <c r="E1717" i="1"/>
  <c r="E1735" i="1"/>
  <c r="E1741" i="1"/>
  <c r="E1753" i="1"/>
  <c r="E1762" i="1"/>
  <c r="E1768" i="1"/>
  <c r="E1777" i="1"/>
  <c r="E1783" i="1"/>
  <c r="E1809" i="1"/>
  <c r="E1833" i="1"/>
  <c r="E1842" i="1"/>
  <c r="E1845" i="1"/>
  <c r="E1848" i="1"/>
  <c r="E1913" i="1"/>
  <c r="E1919" i="1"/>
  <c r="E1943" i="1"/>
  <c r="E1949" i="1"/>
  <c r="E1952" i="1"/>
  <c r="E1967" i="1"/>
  <c r="E1993" i="1"/>
  <c r="E2047" i="1"/>
  <c r="E2064" i="1"/>
  <c r="E2070" i="1"/>
  <c r="E2087" i="1"/>
  <c r="E2107" i="1"/>
  <c r="E2128" i="1"/>
  <c r="E2146" i="1"/>
  <c r="E2152" i="1"/>
  <c r="E2178" i="1"/>
  <c r="E2184" i="1"/>
  <c r="E2193" i="1"/>
  <c r="E2202" i="1"/>
  <c r="E2211" i="1"/>
  <c r="E2217" i="1"/>
  <c r="E2243" i="1"/>
  <c r="E2249" i="1"/>
  <c r="E2258" i="1"/>
  <c r="E2282" i="1"/>
  <c r="E2288" i="1"/>
  <c r="E2314" i="1"/>
  <c r="E2347" i="1"/>
  <c r="E2350" i="1"/>
  <c r="E2370" i="1"/>
  <c r="E1585" i="1"/>
  <c r="E1622" i="1"/>
  <c r="E1628" i="1"/>
  <c r="E1631" i="1"/>
  <c r="E1655" i="1"/>
  <c r="E1722" i="1"/>
  <c r="E1725" i="1"/>
  <c r="E1785" i="1"/>
  <c r="E1791" i="1"/>
  <c r="E1797" i="1"/>
  <c r="E1850" i="1"/>
  <c r="E1853" i="1"/>
  <c r="E1856" i="1"/>
  <c r="E1859" i="1"/>
  <c r="E1927" i="1"/>
  <c r="E1933" i="1"/>
  <c r="E1936" i="1"/>
  <c r="E1945" i="1"/>
  <c r="E1954" i="1"/>
  <c r="E1957" i="1"/>
  <c r="E1960" i="1"/>
  <c r="E1969" i="1"/>
  <c r="E1975" i="1"/>
  <c r="E2041" i="1"/>
  <c r="E2055" i="1"/>
  <c r="E2066" i="1"/>
  <c r="E2072" i="1"/>
  <c r="E2092" i="1"/>
  <c r="E2115" i="1"/>
  <c r="E2130" i="1"/>
  <c r="E2154" i="1"/>
  <c r="E2160" i="1"/>
  <c r="E2166" i="1"/>
  <c r="E2186" i="1"/>
  <c r="E2219" i="1"/>
  <c r="E2225" i="1"/>
  <c r="E2228" i="1"/>
  <c r="E2270" i="1"/>
  <c r="E2273" i="1"/>
  <c r="E2290" i="1"/>
  <c r="E2296" i="1"/>
  <c r="E2302" i="1"/>
  <c r="E2305" i="1"/>
  <c r="E2326" i="1"/>
  <c r="E2329" i="1"/>
  <c r="E2355" i="1"/>
  <c r="E2358" i="1"/>
  <c r="E2364" i="1"/>
  <c r="E1847" i="1"/>
  <c r="E1915" i="1"/>
  <c r="E2436" i="1"/>
  <c r="E1606" i="1"/>
  <c r="E1612" i="1"/>
  <c r="E1615" i="1"/>
  <c r="E1624" i="1"/>
  <c r="E1633" i="1"/>
  <c r="E1636" i="1"/>
  <c r="E1639" i="1"/>
  <c r="E1657" i="1"/>
  <c r="E1685" i="1"/>
  <c r="E1793" i="1"/>
  <c r="E1799" i="1"/>
  <c r="E1823" i="1"/>
  <c r="E1858" i="1"/>
  <c r="E1861" i="1"/>
  <c r="E1864" i="1"/>
  <c r="E1867" i="1"/>
  <c r="E1879" i="1"/>
  <c r="E1885" i="1"/>
  <c r="E1888" i="1"/>
  <c r="E1891" i="1"/>
  <c r="E1903" i="1"/>
  <c r="E1929" i="1"/>
  <c r="E1977" i="1"/>
  <c r="E1983" i="1"/>
  <c r="E2007" i="1"/>
  <c r="E2013" i="1"/>
  <c r="E2016" i="1"/>
  <c r="E2019" i="1"/>
  <c r="E2031" i="1"/>
  <c r="E2040" i="1"/>
  <c r="E2046" i="1"/>
  <c r="E2060" i="1"/>
  <c r="E2074" i="1"/>
  <c r="E2091" i="1"/>
  <c r="E2100" i="1"/>
  <c r="E2142" i="1"/>
  <c r="E2162" i="1"/>
  <c r="E2168" i="1"/>
  <c r="E2174" i="1"/>
  <c r="E2198" i="1"/>
  <c r="E2227" i="1"/>
  <c r="E2233" i="1"/>
  <c r="E2236" i="1"/>
  <c r="E2254" i="1"/>
  <c r="E2257" i="1"/>
  <c r="E2272" i="1"/>
  <c r="E2281" i="1"/>
  <c r="E2298" i="1"/>
  <c r="E2304" i="1"/>
  <c r="E2310" i="1"/>
  <c r="E2313" i="1"/>
  <c r="E2328" i="1"/>
  <c r="E2340" i="1"/>
  <c r="E2363" i="1"/>
  <c r="E2397" i="1"/>
  <c r="E2430" i="1"/>
  <c r="E2455" i="1"/>
  <c r="E2502" i="1"/>
  <c r="E2630" i="1"/>
  <c r="E2662" i="1"/>
  <c r="E2694" i="1"/>
  <c r="E2726" i="1"/>
  <c r="E2758" i="1"/>
  <c r="E2790" i="1"/>
  <c r="E2822" i="1"/>
  <c r="E2854" i="1"/>
  <c r="E2902" i="1"/>
  <c r="E2394" i="1"/>
  <c r="E2403" i="1"/>
  <c r="E2406" i="1"/>
  <c r="E2412" i="1"/>
  <c r="E2448" i="1"/>
  <c r="E2464" i="1"/>
  <c r="E2467" i="1"/>
  <c r="E2470" i="1"/>
  <c r="E2486" i="1"/>
  <c r="E2504" i="1"/>
  <c r="E2507" i="1"/>
  <c r="E2510" i="1"/>
  <c r="E2524" i="1"/>
  <c r="E2530" i="1"/>
  <c r="E2541" i="1"/>
  <c r="E2547" i="1"/>
  <c r="E2556" i="1"/>
  <c r="E2562" i="1"/>
  <c r="E2573" i="1"/>
  <c r="E2576" i="1"/>
  <c r="E2579" i="1"/>
  <c r="E2588" i="1"/>
  <c r="E2612" i="1"/>
  <c r="E2618" i="1"/>
  <c r="E2644" i="1"/>
  <c r="E2650" i="1"/>
  <c r="E2676" i="1"/>
  <c r="E2682" i="1"/>
  <c r="E2708" i="1"/>
  <c r="E2714" i="1"/>
  <c r="E2740" i="1"/>
  <c r="E2746" i="1"/>
  <c r="E2772" i="1"/>
  <c r="E2778" i="1"/>
  <c r="E2784" i="1"/>
  <c r="E2804" i="1"/>
  <c r="E2810" i="1"/>
  <c r="E2836" i="1"/>
  <c r="E2842" i="1"/>
  <c r="E2868" i="1"/>
  <c r="E2874" i="1"/>
  <c r="E2877" i="1"/>
  <c r="E2880" i="1"/>
  <c r="E2883" i="1"/>
  <c r="E2931" i="1"/>
  <c r="E2934" i="1"/>
  <c r="E2940" i="1"/>
  <c r="E2963" i="1"/>
  <c r="E2966" i="1"/>
  <c r="E2972" i="1"/>
  <c r="E3030" i="1"/>
  <c r="E3061" i="1"/>
  <c r="E3345" i="1"/>
  <c r="E2378" i="1"/>
  <c r="E2411" i="1"/>
  <c r="E2414" i="1"/>
  <c r="E2420" i="1"/>
  <c r="E2482" i="1"/>
  <c r="E2498" i="1"/>
  <c r="E2509" i="1"/>
  <c r="E2532" i="1"/>
  <c r="E2564" i="1"/>
  <c r="E2626" i="1"/>
  <c r="E2658" i="1"/>
  <c r="E2690" i="1"/>
  <c r="E2722" i="1"/>
  <c r="E2754" i="1"/>
  <c r="E2780" i="1"/>
  <c r="E2786" i="1"/>
  <c r="E2792" i="1"/>
  <c r="E2812" i="1"/>
  <c r="E2818" i="1"/>
  <c r="E2844" i="1"/>
  <c r="E2850" i="1"/>
  <c r="E2916" i="1"/>
  <c r="E2948" i="1"/>
  <c r="E3055" i="1"/>
  <c r="E3063" i="1"/>
  <c r="E3071" i="1"/>
  <c r="E2608" i="1"/>
  <c r="E2611" i="1"/>
  <c r="E2614" i="1"/>
  <c r="E2637" i="1"/>
  <c r="E2640" i="1"/>
  <c r="E2643" i="1"/>
  <c r="E2646" i="1"/>
  <c r="E2669" i="1"/>
  <c r="E2672" i="1"/>
  <c r="E2675" i="1"/>
  <c r="E2678" i="1"/>
  <c r="E2701" i="1"/>
  <c r="E2704" i="1"/>
  <c r="E2707" i="1"/>
  <c r="E2710" i="1"/>
  <c r="E2733" i="1"/>
  <c r="E2736" i="1"/>
  <c r="E2739" i="1"/>
  <c r="E2742" i="1"/>
  <c r="E2765" i="1"/>
  <c r="E2768" i="1"/>
  <c r="E2771" i="1"/>
  <c r="E2797" i="1"/>
  <c r="E2800" i="1"/>
  <c r="E2803" i="1"/>
  <c r="E2829" i="1"/>
  <c r="E2832" i="1"/>
  <c r="E2835" i="1"/>
  <c r="E2861" i="1"/>
  <c r="E2864" i="1"/>
  <c r="E2867" i="1"/>
  <c r="E2882" i="1"/>
  <c r="E2885" i="1"/>
  <c r="E2888" i="1"/>
  <c r="E2891" i="1"/>
  <c r="E2927" i="1"/>
  <c r="E2930" i="1"/>
  <c r="E2959" i="1"/>
  <c r="E2962" i="1"/>
  <c r="E2979" i="1"/>
  <c r="E3023" i="1"/>
  <c r="E3026" i="1"/>
  <c r="E3029" i="1"/>
  <c r="E2369" i="1"/>
  <c r="E2393" i="1"/>
  <c r="E2428" i="1"/>
  <c r="E2440" i="1"/>
  <c r="E2456" i="1"/>
  <c r="E3193" i="1"/>
  <c r="E2371" i="1"/>
  <c r="E2374" i="1"/>
  <c r="E2386" i="1"/>
  <c r="E2410" i="1"/>
  <c r="E2416" i="1"/>
  <c r="E2425" i="1"/>
  <c r="E2446" i="1"/>
  <c r="E2462" i="1"/>
  <c r="E2508" i="1"/>
  <c r="E2528" i="1"/>
  <c r="E2531" i="1"/>
  <c r="E2534" i="1"/>
  <c r="E2548" i="1"/>
  <c r="E2560" i="1"/>
  <c r="E2563" i="1"/>
  <c r="E2566" i="1"/>
  <c r="E2580" i="1"/>
  <c r="E2613" i="1"/>
  <c r="E2616" i="1"/>
  <c r="E2619" i="1"/>
  <c r="E2622" i="1"/>
  <c r="E2645" i="1"/>
  <c r="E2648" i="1"/>
  <c r="E2651" i="1"/>
  <c r="E2654" i="1"/>
  <c r="E2677" i="1"/>
  <c r="E2680" i="1"/>
  <c r="E2683" i="1"/>
  <c r="E2686" i="1"/>
  <c r="E2709" i="1"/>
  <c r="E2712" i="1"/>
  <c r="E2715" i="1"/>
  <c r="E2718" i="1"/>
  <c r="E2741" i="1"/>
  <c r="E2744" i="1"/>
  <c r="E2747" i="1"/>
  <c r="E2750" i="1"/>
  <c r="E2773" i="1"/>
  <c r="E2779" i="1"/>
  <c r="E2782" i="1"/>
  <c r="E2805" i="1"/>
  <c r="E2808" i="1"/>
  <c r="E2811" i="1"/>
  <c r="E2814" i="1"/>
  <c r="E2837" i="1"/>
  <c r="E2840" i="1"/>
  <c r="E2843" i="1"/>
  <c r="E2846" i="1"/>
  <c r="E2869" i="1"/>
  <c r="E2872" i="1"/>
  <c r="E2875" i="1"/>
  <c r="E2935" i="1"/>
  <c r="E2938" i="1"/>
  <c r="E2967" i="1"/>
  <c r="E2970" i="1"/>
  <c r="E2981" i="1"/>
  <c r="E3031" i="1"/>
  <c r="E3289" i="1"/>
  <c r="E3087" i="1"/>
  <c r="E3090" i="1"/>
  <c r="E3093" i="1"/>
  <c r="E3099" i="1"/>
  <c r="E3136" i="1"/>
  <c r="E3154" i="1"/>
  <c r="E3157" i="1"/>
  <c r="E3163" i="1"/>
  <c r="E3190" i="1"/>
  <c r="E3202" i="1"/>
  <c r="E3208" i="1"/>
  <c r="E3222" i="1"/>
  <c r="E3234" i="1"/>
  <c r="E3240" i="1"/>
  <c r="E3254" i="1"/>
  <c r="E3266" i="1"/>
  <c r="E3272" i="1"/>
  <c r="E3286" i="1"/>
  <c r="E3298" i="1"/>
  <c r="E3304" i="1"/>
  <c r="E3348" i="1"/>
  <c r="E3351" i="1"/>
  <c r="E3354" i="1"/>
  <c r="E3357" i="1"/>
  <c r="E3383" i="1"/>
  <c r="E3403" i="1"/>
  <c r="E3409" i="1"/>
  <c r="E3426" i="1"/>
  <c r="E3429" i="1"/>
  <c r="E3440" i="1"/>
  <c r="E3449" i="1"/>
  <c r="E3463" i="1"/>
  <c r="E3474" i="1"/>
  <c r="E3480" i="1"/>
  <c r="E3514" i="1"/>
  <c r="E3517" i="1"/>
  <c r="E3537" i="1"/>
  <c r="E3548" i="1"/>
  <c r="E3551" i="1"/>
  <c r="E3557" i="1"/>
  <c r="E3571" i="1"/>
  <c r="E3583" i="1"/>
  <c r="E3589" i="1"/>
  <c r="E3603" i="1"/>
  <c r="E3615" i="1"/>
  <c r="E3621" i="1"/>
  <c r="E3635" i="1"/>
  <c r="E3647" i="1"/>
  <c r="E3653" i="1"/>
  <c r="E3667" i="1"/>
  <c r="E3679" i="1"/>
  <c r="E3685" i="1"/>
  <c r="E3911" i="1"/>
  <c r="E3948" i="1"/>
  <c r="E4007" i="1"/>
  <c r="E4066" i="1"/>
  <c r="E4158" i="1"/>
  <c r="E3042" i="1"/>
  <c r="E3045" i="1"/>
  <c r="E3072" i="1"/>
  <c r="E3120" i="1"/>
  <c r="E3138" i="1"/>
  <c r="E3141" i="1"/>
  <c r="E3147" i="1"/>
  <c r="E3184" i="1"/>
  <c r="E3216" i="1"/>
  <c r="E3248" i="1"/>
  <c r="E3280" i="1"/>
  <c r="E3365" i="1"/>
  <c r="E3417" i="1"/>
  <c r="E3431" i="1"/>
  <c r="E3448" i="1"/>
  <c r="E3451" i="1"/>
  <c r="E3485" i="1"/>
  <c r="E3505" i="1"/>
  <c r="E3525" i="1"/>
  <c r="E3545" i="1"/>
  <c r="E3565" i="1"/>
  <c r="E3597" i="1"/>
  <c r="E3629" i="1"/>
  <c r="E3661" i="1"/>
  <c r="E3905" i="1"/>
  <c r="E4001" i="1"/>
  <c r="E3062" i="1"/>
  <c r="E3083" i="1"/>
  <c r="E3086" i="1"/>
  <c r="E3098" i="1"/>
  <c r="E3101" i="1"/>
  <c r="E3107" i="1"/>
  <c r="E3162" i="1"/>
  <c r="E3165" i="1"/>
  <c r="E3171" i="1"/>
  <c r="E3189" i="1"/>
  <c r="E3195" i="1"/>
  <c r="E3204" i="1"/>
  <c r="E3221" i="1"/>
  <c r="E3227" i="1"/>
  <c r="E3236" i="1"/>
  <c r="E3253" i="1"/>
  <c r="E3259" i="1"/>
  <c r="E3268" i="1"/>
  <c r="E3285" i="1"/>
  <c r="E3291" i="1"/>
  <c r="E3300" i="1"/>
  <c r="E3347" i="1"/>
  <c r="E3376" i="1"/>
  <c r="E3385" i="1"/>
  <c r="E3402" i="1"/>
  <c r="E3405" i="1"/>
  <c r="E3436" i="1"/>
  <c r="E3439" i="1"/>
  <c r="E3456" i="1"/>
  <c r="E3465" i="1"/>
  <c r="E3479" i="1"/>
  <c r="E3490" i="1"/>
  <c r="E3496" i="1"/>
  <c r="E3530" i="1"/>
  <c r="E3533" i="1"/>
  <c r="E3553" i="1"/>
  <c r="E3570" i="1"/>
  <c r="E3576" i="1"/>
  <c r="E3585" i="1"/>
  <c r="E3602" i="1"/>
  <c r="E3608" i="1"/>
  <c r="E3617" i="1"/>
  <c r="E3634" i="1"/>
  <c r="E3640" i="1"/>
  <c r="E3649" i="1"/>
  <c r="E3666" i="1"/>
  <c r="E3672" i="1"/>
  <c r="E3681" i="1"/>
  <c r="E3805" i="1"/>
  <c r="E3091" i="1"/>
  <c r="E3128" i="1"/>
  <c r="E3146" i="1"/>
  <c r="E3149" i="1"/>
  <c r="E3155" i="1"/>
  <c r="E3212" i="1"/>
  <c r="E3244" i="1"/>
  <c r="E3276" i="1"/>
  <c r="E3308" i="1"/>
  <c r="E3393" i="1"/>
  <c r="E3413" i="1"/>
  <c r="E3433" i="1"/>
  <c r="E3447" i="1"/>
  <c r="E3458" i="1"/>
  <c r="E3464" i="1"/>
  <c r="E3498" i="1"/>
  <c r="E3501" i="1"/>
  <c r="E3521" i="1"/>
  <c r="E3541" i="1"/>
  <c r="E3561" i="1"/>
  <c r="E3593" i="1"/>
  <c r="E3625" i="1"/>
  <c r="E3657" i="1"/>
  <c r="E3674" i="1"/>
  <c r="E3680" i="1"/>
  <c r="E3689" i="1"/>
  <c r="E3716" i="1"/>
  <c r="E3067" i="1"/>
  <c r="E3079" i="1"/>
  <c r="E3082" i="1"/>
  <c r="E3085" i="1"/>
  <c r="E3106" i="1"/>
  <c r="E3109" i="1"/>
  <c r="E3115" i="1"/>
  <c r="E3170" i="1"/>
  <c r="E3173" i="1"/>
  <c r="E3179" i="1"/>
  <c r="E3182" i="1"/>
  <c r="E3194" i="1"/>
  <c r="E3200" i="1"/>
  <c r="E3226" i="1"/>
  <c r="E3232" i="1"/>
  <c r="E3258" i="1"/>
  <c r="E3264" i="1"/>
  <c r="E3290" i="1"/>
  <c r="E3296" i="1"/>
  <c r="E3340" i="1"/>
  <c r="E3343" i="1"/>
  <c r="E3346" i="1"/>
  <c r="E3349" i="1"/>
  <c r="E3372" i="1"/>
  <c r="E3375" i="1"/>
  <c r="E3381" i="1"/>
  <c r="E3395" i="1"/>
  <c r="E3424" i="1"/>
  <c r="E3441" i="1"/>
  <c r="E3452" i="1"/>
  <c r="E3455" i="1"/>
  <c r="E3472" i="1"/>
  <c r="E3495" i="1"/>
  <c r="E3506" i="1"/>
  <c r="E3512" i="1"/>
  <c r="E3546" i="1"/>
  <c r="E3549" i="1"/>
  <c r="E3575" i="1"/>
  <c r="E3581" i="1"/>
  <c r="E3607" i="1"/>
  <c r="E3613" i="1"/>
  <c r="E3639" i="1"/>
  <c r="E3645" i="1"/>
  <c r="E3671" i="1"/>
  <c r="E3884" i="1"/>
  <c r="E4050" i="1"/>
  <c r="E4103" i="1"/>
  <c r="E3713" i="1"/>
  <c r="E3745" i="1"/>
  <c r="E3780" i="1"/>
  <c r="E3824" i="1"/>
  <c r="E3854" i="1"/>
  <c r="E3970" i="1"/>
  <c r="E3973" i="1"/>
  <c r="E3976" i="1"/>
  <c r="E3979" i="1"/>
  <c r="E3982" i="1"/>
  <c r="E4034" i="1"/>
  <c r="E4037" i="1"/>
  <c r="E4040" i="1"/>
  <c r="E4043" i="1"/>
  <c r="E4059" i="1"/>
  <c r="E4075" i="1"/>
  <c r="E4078" i="1"/>
  <c r="E4121" i="1"/>
  <c r="E4139" i="1"/>
  <c r="E4296" i="1"/>
  <c r="E4308" i="1"/>
  <c r="E4356" i="1"/>
  <c r="E4388" i="1"/>
  <c r="E4408" i="1"/>
  <c r="E3695" i="1"/>
  <c r="E3701" i="1"/>
  <c r="E3715" i="1"/>
  <c r="E3727" i="1"/>
  <c r="E3733" i="1"/>
  <c r="E3747" i="1"/>
  <c r="E3759" i="1"/>
  <c r="E3765" i="1"/>
  <c r="E3791" i="1"/>
  <c r="E3794" i="1"/>
  <c r="E3800" i="1"/>
  <c r="E3886" i="1"/>
  <c r="E3898" i="1"/>
  <c r="E3901" i="1"/>
  <c r="E3904" i="1"/>
  <c r="E3907" i="1"/>
  <c r="E3919" i="1"/>
  <c r="E3922" i="1"/>
  <c r="E3925" i="1"/>
  <c r="E3994" i="1"/>
  <c r="E3997" i="1"/>
  <c r="E4000" i="1"/>
  <c r="E4003" i="1"/>
  <c r="E4006" i="1"/>
  <c r="E4052" i="1"/>
  <c r="E4096" i="1"/>
  <c r="E4099" i="1"/>
  <c r="E4102" i="1"/>
  <c r="E4108" i="1"/>
  <c r="E4151" i="1"/>
  <c r="E4160" i="1"/>
  <c r="E4163" i="1"/>
  <c r="E4172" i="1"/>
  <c r="E4211" i="1"/>
  <c r="E4214" i="1"/>
  <c r="E4220" i="1"/>
  <c r="E4240" i="1"/>
  <c r="E4243" i="1"/>
  <c r="E4246" i="1"/>
  <c r="E4249" i="1"/>
  <c r="E4275" i="1"/>
  <c r="E4278" i="1"/>
  <c r="E4316" i="1"/>
  <c r="E4319" i="1"/>
  <c r="E4322" i="1"/>
  <c r="E4328" i="1"/>
  <c r="E4352" i="1"/>
  <c r="E4358" i="1"/>
  <c r="E4390" i="1"/>
  <c r="E4410" i="1"/>
  <c r="E4474" i="1"/>
  <c r="E3706" i="1"/>
  <c r="E3712" i="1"/>
  <c r="E3738" i="1"/>
  <c r="E3744" i="1"/>
  <c r="E3770" i="1"/>
  <c r="E3782" i="1"/>
  <c r="E3808" i="1"/>
  <c r="E3811" i="1"/>
  <c r="E3814" i="1"/>
  <c r="E3826" i="1"/>
  <c r="E3829" i="1"/>
  <c r="E3835" i="1"/>
  <c r="E3856" i="1"/>
  <c r="E3859" i="1"/>
  <c r="E3874" i="1"/>
  <c r="E3877" i="1"/>
  <c r="E3951" i="1"/>
  <c r="E3954" i="1"/>
  <c r="E3957" i="1"/>
  <c r="E3960" i="1"/>
  <c r="E3963" i="1"/>
  <c r="E3966" i="1"/>
  <c r="E4018" i="1"/>
  <c r="E4021" i="1"/>
  <c r="E4027" i="1"/>
  <c r="E4030" i="1"/>
  <c r="E4065" i="1"/>
  <c r="E4120" i="1"/>
  <c r="E4123" i="1"/>
  <c r="E4126" i="1"/>
  <c r="E4175" i="1"/>
  <c r="E4184" i="1"/>
  <c r="E4187" i="1"/>
  <c r="E4231" i="1"/>
  <c r="E4269" i="1"/>
  <c r="E4289" i="1"/>
  <c r="E4295" i="1"/>
  <c r="E4298" i="1"/>
  <c r="E4310" i="1"/>
  <c r="E4334" i="1"/>
  <c r="E4340" i="1"/>
  <c r="E4343" i="1"/>
  <c r="E4346" i="1"/>
  <c r="E4349" i="1"/>
  <c r="E4375" i="1"/>
  <c r="E4378" i="1"/>
  <c r="E4381" i="1"/>
  <c r="E4407" i="1"/>
  <c r="E4471" i="1"/>
  <c r="E3697" i="1"/>
  <c r="E3729" i="1"/>
  <c r="E3752" i="1"/>
  <c r="E3761" i="1"/>
  <c r="E3796" i="1"/>
  <c r="E4002" i="1"/>
  <c r="E4005" i="1"/>
  <c r="E4008" i="1"/>
  <c r="E4011" i="1"/>
  <c r="E4014" i="1"/>
  <c r="E4051" i="1"/>
  <c r="E4089" i="1"/>
  <c r="E4107" i="1"/>
  <c r="E4110" i="1"/>
  <c r="E4116" i="1"/>
  <c r="E4153" i="1"/>
  <c r="E4372" i="1"/>
  <c r="E4392" i="1"/>
  <c r="E4404" i="1"/>
  <c r="E4473" i="1"/>
  <c r="E3717" i="1"/>
  <c r="E3816" i="1"/>
  <c r="E3834" i="1"/>
  <c r="E3837" i="1"/>
  <c r="E3840" i="1"/>
  <c r="E3843" i="1"/>
  <c r="E3855" i="1"/>
  <c r="E3858" i="1"/>
  <c r="E3861" i="1"/>
  <c r="E3947" i="1"/>
  <c r="E3950" i="1"/>
  <c r="E3962" i="1"/>
  <c r="E3965" i="1"/>
  <c r="E3968" i="1"/>
  <c r="E3971" i="1"/>
  <c r="E3974" i="1"/>
  <c r="E4026" i="1"/>
  <c r="E4029" i="1"/>
  <c r="E4035" i="1"/>
  <c r="E4038" i="1"/>
  <c r="E4044" i="1"/>
  <c r="E4060" i="1"/>
  <c r="E4076" i="1"/>
  <c r="E4128" i="1"/>
  <c r="E4131" i="1"/>
  <c r="E4140" i="1"/>
  <c r="E4177" i="1"/>
  <c r="E4233" i="1"/>
  <c r="E4348" i="1"/>
  <c r="E3696" i="1"/>
  <c r="E3705" i="1"/>
  <c r="E3722" i="1"/>
  <c r="E3728" i="1"/>
  <c r="E3737" i="1"/>
  <c r="E3754" i="1"/>
  <c r="E3760" i="1"/>
  <c r="E3769" i="1"/>
  <c r="E3792" i="1"/>
  <c r="E3798" i="1"/>
  <c r="E3804" i="1"/>
  <c r="E3887" i="1"/>
  <c r="E3890" i="1"/>
  <c r="E3893" i="1"/>
  <c r="E3896" i="1"/>
  <c r="E3899" i="1"/>
  <c r="E3902" i="1"/>
  <c r="E3920" i="1"/>
  <c r="E3923" i="1"/>
  <c r="E3938" i="1"/>
  <c r="E3941" i="1"/>
  <c r="E3986" i="1"/>
  <c r="E3989" i="1"/>
  <c r="E3992" i="1"/>
  <c r="E3995" i="1"/>
  <c r="E3998" i="1"/>
  <c r="E4091" i="1"/>
  <c r="E4094" i="1"/>
  <c r="E4143" i="1"/>
  <c r="E4152" i="1"/>
  <c r="E4155" i="1"/>
  <c r="E4215" i="1"/>
  <c r="E4247" i="1"/>
  <c r="E4265" i="1"/>
  <c r="E4268" i="1"/>
  <c r="E4279" i="1"/>
  <c r="E4300" i="1"/>
  <c r="E4314" i="1"/>
  <c r="E4359" i="1"/>
  <c r="E4362" i="1"/>
  <c r="E4365" i="1"/>
  <c r="E4368" i="1"/>
  <c r="E4391" i="1"/>
  <c r="E4394" i="1"/>
  <c r="E4397" i="1"/>
  <c r="E4400" i="1"/>
  <c r="E4439" i="1"/>
  <c r="E4412" i="1"/>
  <c r="E4423" i="1"/>
  <c r="E4426" i="1"/>
  <c r="E4429" i="1"/>
  <c r="E4432" i="1"/>
  <c r="E4444" i="1"/>
  <c r="E4455" i="1"/>
  <c r="E4458" i="1"/>
  <c r="E4461" i="1"/>
  <c r="E4464" i="1"/>
  <c r="E4476" i="1"/>
  <c r="E4514" i="1"/>
  <c r="E4525" i="1"/>
  <c r="E4531" i="1"/>
  <c r="E4550" i="1"/>
  <c r="E4553" i="1"/>
  <c r="E4564" i="1"/>
  <c r="E4567" i="1"/>
  <c r="E4578" i="1"/>
  <c r="E4589" i="1"/>
  <c r="E4612" i="1"/>
  <c r="E4615" i="1"/>
  <c r="E4626" i="1"/>
  <c r="E4637" i="1"/>
  <c r="E4643" i="1"/>
  <c r="E4662" i="1"/>
  <c r="E4665" i="1"/>
  <c r="E4676" i="1"/>
  <c r="E4679" i="1"/>
  <c r="E4699" i="1"/>
  <c r="E4702" i="1"/>
  <c r="E4705" i="1"/>
  <c r="E4711" i="1"/>
  <c r="E4717" i="1"/>
  <c r="E4726" i="1"/>
  <c r="E4729" i="1"/>
  <c r="E4735" i="1"/>
  <c r="E4738" i="1"/>
  <c r="E4790" i="1"/>
  <c r="E4806" i="1"/>
  <c r="E4846" i="1"/>
  <c r="E4855" i="1"/>
  <c r="E4877" i="1"/>
  <c r="E4901" i="1"/>
  <c r="E4915" i="1"/>
  <c r="E4918" i="1"/>
  <c r="E4921" i="1"/>
  <c r="E4933" i="1"/>
  <c r="E4938" i="1"/>
  <c r="E4956" i="1"/>
  <c r="E4959" i="1"/>
  <c r="E4991" i="1"/>
  <c r="E4994" i="1"/>
  <c r="E5020" i="1"/>
  <c r="E5023" i="1"/>
  <c r="E5026" i="1"/>
  <c r="E5052" i="1"/>
  <c r="E5055" i="1"/>
  <c r="E5058" i="1"/>
  <c r="E4420" i="1"/>
  <c r="E4440" i="1"/>
  <c r="E4452" i="1"/>
  <c r="E4472" i="1"/>
  <c r="E4487" i="1"/>
  <c r="E4499" i="1"/>
  <c r="E4519" i="1"/>
  <c r="E4547" i="1"/>
  <c r="E4583" i="1"/>
  <c r="E4631" i="1"/>
  <c r="E4659" i="1"/>
  <c r="E4687" i="1"/>
  <c r="E4802" i="1"/>
  <c r="E4818" i="1"/>
  <c r="E4842" i="1"/>
  <c r="E4861" i="1"/>
  <c r="E4882" i="1"/>
  <c r="E4891" i="1"/>
  <c r="E4894" i="1"/>
  <c r="E4897" i="1"/>
  <c r="E4909" i="1"/>
  <c r="E4923" i="1"/>
  <c r="E4926" i="1"/>
  <c r="E4929" i="1"/>
  <c r="E4935" i="1"/>
  <c r="E4955" i="1"/>
  <c r="E4958" i="1"/>
  <c r="E4961" i="1"/>
  <c r="E4967" i="1"/>
  <c r="E5002" i="1"/>
  <c r="E5028" i="1"/>
  <c r="E5034" i="1"/>
  <c r="E5060" i="1"/>
  <c r="E5066" i="1"/>
  <c r="E4422" i="1"/>
  <c r="E4454" i="1"/>
  <c r="E4510" i="1"/>
  <c r="E4513" i="1"/>
  <c r="E4524" i="1"/>
  <c r="E4527" i="1"/>
  <c r="E4538" i="1"/>
  <c r="E4549" i="1"/>
  <c r="E4555" i="1"/>
  <c r="E4574" i="1"/>
  <c r="E4577" i="1"/>
  <c r="E4588" i="1"/>
  <c r="E4591" i="1"/>
  <c r="E4622" i="1"/>
  <c r="E4625" i="1"/>
  <c r="E4636" i="1"/>
  <c r="E4639" i="1"/>
  <c r="E4650" i="1"/>
  <c r="E4661" i="1"/>
  <c r="E4667" i="1"/>
  <c r="E4698" i="1"/>
  <c r="E4701" i="1"/>
  <c r="E4734" i="1"/>
  <c r="E4737" i="1"/>
  <c r="E4746" i="1"/>
  <c r="E4755" i="1"/>
  <c r="E4795" i="1"/>
  <c r="E4811" i="1"/>
  <c r="E4835" i="1"/>
  <c r="E4851" i="1"/>
  <c r="E4854" i="1"/>
  <c r="E4863" i="1"/>
  <c r="E4911" i="1"/>
  <c r="E4914" i="1"/>
  <c r="E4937" i="1"/>
  <c r="E4987" i="1"/>
  <c r="E4990" i="1"/>
  <c r="E4993" i="1"/>
  <c r="E5019" i="1"/>
  <c r="E5022" i="1"/>
  <c r="E5025" i="1"/>
  <c r="E5051" i="1"/>
  <c r="E5054" i="1"/>
  <c r="E5057" i="1"/>
  <c r="E4543" i="1"/>
  <c r="E4571" i="1"/>
  <c r="E4599" i="1"/>
  <c r="E4619" i="1"/>
  <c r="E4655" i="1"/>
  <c r="E4683" i="1"/>
  <c r="E4829" i="1"/>
  <c r="E4869" i="1"/>
  <c r="E4948" i="1"/>
  <c r="E4951" i="1"/>
  <c r="E4972" i="1"/>
  <c r="E4415" i="1"/>
  <c r="E4418" i="1"/>
  <c r="E4421" i="1"/>
  <c r="E4424" i="1"/>
  <c r="E4436" i="1"/>
  <c r="E4447" i="1"/>
  <c r="E4450" i="1"/>
  <c r="E4453" i="1"/>
  <c r="E4456" i="1"/>
  <c r="E4468" i="1"/>
  <c r="E4479" i="1"/>
  <c r="E4482" i="1"/>
  <c r="E4500" i="1"/>
  <c r="E4506" i="1"/>
  <c r="E4515" i="1"/>
  <c r="E4534" i="1"/>
  <c r="E4537" i="1"/>
  <c r="E4548" i="1"/>
  <c r="E4551" i="1"/>
  <c r="E4562" i="1"/>
  <c r="E4573" i="1"/>
  <c r="E4579" i="1"/>
  <c r="E4610" i="1"/>
  <c r="E4621" i="1"/>
  <c r="E4627" i="1"/>
  <c r="E4646" i="1"/>
  <c r="E4649" i="1"/>
  <c r="E4660" i="1"/>
  <c r="E4663" i="1"/>
  <c r="E4674" i="1"/>
  <c r="E4694" i="1"/>
  <c r="E4697" i="1"/>
  <c r="E4703" i="1"/>
  <c r="E4742" i="1"/>
  <c r="E4745" i="1"/>
  <c r="E4751" i="1"/>
  <c r="E4754" i="1"/>
  <c r="E4794" i="1"/>
  <c r="E4810" i="1"/>
  <c r="E4834" i="1"/>
  <c r="E4850" i="1"/>
  <c r="E4859" i="1"/>
  <c r="E4862" i="1"/>
  <c r="E4871" i="1"/>
  <c r="E4893" i="1"/>
  <c r="E4907" i="1"/>
  <c r="E4910" i="1"/>
  <c r="E4913" i="1"/>
  <c r="E4925" i="1"/>
  <c r="E4936" i="1"/>
  <c r="E4977" i="1"/>
  <c r="E4983" i="1"/>
  <c r="E4986" i="1"/>
  <c r="E5012" i="1"/>
  <c r="E5015" i="1"/>
  <c r="E5018" i="1"/>
  <c r="E5044" i="1"/>
  <c r="E5047" i="1"/>
  <c r="E5050" i="1"/>
  <c r="E5076" i="1"/>
  <c r="C14" i="2"/>
  <c r="G7" i="1"/>
  <c r="H5" i="1"/>
  <c r="H6" i="1" s="1"/>
  <c r="N6" i="1"/>
  <c r="N7002" i="1"/>
  <c r="N6994" i="1"/>
  <c r="N6986" i="1"/>
  <c r="N6978" i="1"/>
  <c r="N6970" i="1"/>
  <c r="N6962" i="1"/>
  <c r="N6954" i="1"/>
  <c r="N6946" i="1"/>
  <c r="N7003" i="1"/>
  <c r="N6995" i="1"/>
  <c r="N6987" i="1"/>
  <c r="N6979" i="1"/>
  <c r="N6971" i="1"/>
  <c r="N6963" i="1"/>
  <c r="N6955" i="1"/>
  <c r="N6947" i="1"/>
  <c r="N6939" i="1"/>
  <c r="N7004" i="1"/>
  <c r="N6996" i="1"/>
  <c r="N6988" i="1"/>
  <c r="N6980" i="1"/>
  <c r="N6972" i="1"/>
  <c r="N6964" i="1"/>
  <c r="N6956" i="1"/>
  <c r="N6948" i="1"/>
  <c r="N6940" i="1"/>
  <c r="N7005" i="1"/>
  <c r="N6997" i="1"/>
  <c r="N6989" i="1"/>
  <c r="N6981" i="1"/>
  <c r="N6973" i="1"/>
  <c r="N6965" i="1"/>
  <c r="N6957" i="1"/>
  <c r="N6949" i="1"/>
  <c r="N6941" i="1"/>
  <c r="N6998" i="1"/>
  <c r="N6990" i="1"/>
  <c r="N6982" i="1"/>
  <c r="N6974" i="1"/>
  <c r="N6966" i="1"/>
  <c r="N6958" i="1"/>
  <c r="N6950" i="1"/>
  <c r="N6942" i="1"/>
  <c r="N6999" i="1"/>
  <c r="N6991" i="1"/>
  <c r="N6983" i="1"/>
  <c r="N6975" i="1"/>
  <c r="N6967" i="1"/>
  <c r="N6959" i="1"/>
  <c r="N6951" i="1"/>
  <c r="N6943" i="1"/>
  <c r="N7001" i="1"/>
  <c r="N6993" i="1"/>
  <c r="N6985" i="1"/>
  <c r="N6977" i="1"/>
  <c r="N6969" i="1"/>
  <c r="N6961" i="1"/>
  <c r="N6953" i="1"/>
  <c r="N6945" i="1"/>
  <c r="N6960" i="1"/>
  <c r="N6936" i="1"/>
  <c r="N6928" i="1"/>
  <c r="N6920" i="1"/>
  <c r="N6912" i="1"/>
  <c r="N6904" i="1"/>
  <c r="N6896" i="1"/>
  <c r="N6888" i="1"/>
  <c r="N6880" i="1"/>
  <c r="N7000" i="1"/>
  <c r="N6937" i="1"/>
  <c r="N6929" i="1"/>
  <c r="N6921" i="1"/>
  <c r="N6913" i="1"/>
  <c r="N6905" i="1"/>
  <c r="N6897" i="1"/>
  <c r="N6889" i="1"/>
  <c r="N6881" i="1"/>
  <c r="N6976" i="1"/>
  <c r="N6938" i="1"/>
  <c r="N6930" i="1"/>
  <c r="N6922" i="1"/>
  <c r="N6914" i="1"/>
  <c r="N6906" i="1"/>
  <c r="N6898" i="1"/>
  <c r="N6890" i="1"/>
  <c r="N6882" i="1"/>
  <c r="N6952" i="1"/>
  <c r="N6931" i="1"/>
  <c r="N6923" i="1"/>
  <c r="N6915" i="1"/>
  <c r="N6907" i="1"/>
  <c r="N6899" i="1"/>
  <c r="N6891" i="1"/>
  <c r="N6992" i="1"/>
  <c r="N6932" i="1"/>
  <c r="N6924" i="1"/>
  <c r="N6916" i="1"/>
  <c r="N6908" i="1"/>
  <c r="N6900" i="1"/>
  <c r="N6892" i="1"/>
  <c r="N6884" i="1"/>
  <c r="N6968" i="1"/>
  <c r="N6944" i="1"/>
  <c r="N6933" i="1"/>
  <c r="N6925" i="1"/>
  <c r="N6917" i="1"/>
  <c r="N6909" i="1"/>
  <c r="N6901" i="1"/>
  <c r="N6893" i="1"/>
  <c r="N6885" i="1"/>
  <c r="N6984" i="1"/>
  <c r="N6935" i="1"/>
  <c r="N6927" i="1"/>
  <c r="N6919" i="1"/>
  <c r="N6911" i="1"/>
  <c r="N6903" i="1"/>
  <c r="N6895" i="1"/>
  <c r="N6887" i="1"/>
  <c r="N6871" i="1"/>
  <c r="N6863" i="1"/>
  <c r="N6872" i="1"/>
  <c r="N6864" i="1"/>
  <c r="N6856" i="1"/>
  <c r="N6848" i="1"/>
  <c r="N6840" i="1"/>
  <c r="N6832" i="1"/>
  <c r="N6824" i="1"/>
  <c r="N6873" i="1"/>
  <c r="N6865" i="1"/>
  <c r="N6857" i="1"/>
  <c r="N6849" i="1"/>
  <c r="N6841" i="1"/>
  <c r="N6833" i="1"/>
  <c r="N6934" i="1"/>
  <c r="N6918" i="1"/>
  <c r="N6902" i="1"/>
  <c r="N6874" i="1"/>
  <c r="N6866" i="1"/>
  <c r="N6879" i="1"/>
  <c r="N6875" i="1"/>
  <c r="N6867" i="1"/>
  <c r="N6859" i="1"/>
  <c r="N6851" i="1"/>
  <c r="N6843" i="1"/>
  <c r="N6835" i="1"/>
  <c r="N6827" i="1"/>
  <c r="N6886" i="1"/>
  <c r="N6883" i="1"/>
  <c r="N6876" i="1"/>
  <c r="N6868" i="1"/>
  <c r="N6860" i="1"/>
  <c r="N6852" i="1"/>
  <c r="N6844" i="1"/>
  <c r="N6836" i="1"/>
  <c r="N6828" i="1"/>
  <c r="N6926" i="1"/>
  <c r="N6910" i="1"/>
  <c r="N6894" i="1"/>
  <c r="N6878" i="1"/>
  <c r="N6870" i="1"/>
  <c r="N6862" i="1"/>
  <c r="N6854" i="1"/>
  <c r="N6846" i="1"/>
  <c r="N6838" i="1"/>
  <c r="N6830" i="1"/>
  <c r="N6850" i="1"/>
  <c r="N6829" i="1"/>
  <c r="N6815" i="1"/>
  <c r="N6807" i="1"/>
  <c r="N6799" i="1"/>
  <c r="N6791" i="1"/>
  <c r="N6783" i="1"/>
  <c r="N6775" i="1"/>
  <c r="N6861" i="1"/>
  <c r="N6839" i="1"/>
  <c r="N6822" i="1"/>
  <c r="N6816" i="1"/>
  <c r="N6808" i="1"/>
  <c r="N6800" i="1"/>
  <c r="N6792" i="1"/>
  <c r="N6784" i="1"/>
  <c r="N6869" i="1"/>
  <c r="N6858" i="1"/>
  <c r="N6837" i="1"/>
  <c r="N6817" i="1"/>
  <c r="N6809" i="1"/>
  <c r="N6801" i="1"/>
  <c r="N6793" i="1"/>
  <c r="N6785" i="1"/>
  <c r="N6777" i="1"/>
  <c r="N6847" i="1"/>
  <c r="N6818" i="1"/>
  <c r="N6810" i="1"/>
  <c r="N6802" i="1"/>
  <c r="N6794" i="1"/>
  <c r="N6786" i="1"/>
  <c r="N6845" i="1"/>
  <c r="N6834" i="1"/>
  <c r="N6855" i="1"/>
  <c r="N6823" i="1"/>
  <c r="N6820" i="1"/>
  <c r="N6812" i="1"/>
  <c r="N6804" i="1"/>
  <c r="N6796" i="1"/>
  <c r="N6788" i="1"/>
  <c r="N6780" i="1"/>
  <c r="N6877" i="1"/>
  <c r="N6853" i="1"/>
  <c r="N6842" i="1"/>
  <c r="N6821" i="1"/>
  <c r="N6826" i="1"/>
  <c r="N6825" i="1"/>
  <c r="N6806" i="1"/>
  <c r="N6797" i="1"/>
  <c r="N6779" i="1"/>
  <c r="N6772" i="1"/>
  <c r="N6767" i="1"/>
  <c r="N6759" i="1"/>
  <c r="N6751" i="1"/>
  <c r="N6743" i="1"/>
  <c r="N6735" i="1"/>
  <c r="N6727" i="1"/>
  <c r="N6719" i="1"/>
  <c r="N6795" i="1"/>
  <c r="N6768" i="1"/>
  <c r="N6760" i="1"/>
  <c r="N6752" i="1"/>
  <c r="N6744" i="1"/>
  <c r="N6736" i="1"/>
  <c r="N6728" i="1"/>
  <c r="N6720" i="1"/>
  <c r="N6814" i="1"/>
  <c r="N6805" i="1"/>
  <c r="N6782" i="1"/>
  <c r="N6769" i="1"/>
  <c r="N6761" i="1"/>
  <c r="N6753" i="1"/>
  <c r="N6745" i="1"/>
  <c r="N6737" i="1"/>
  <c r="N6729" i="1"/>
  <c r="N6721" i="1"/>
  <c r="N6831" i="1"/>
  <c r="N6803" i="1"/>
  <c r="N6773" i="1"/>
  <c r="N6770" i="1"/>
  <c r="N6762" i="1"/>
  <c r="N6754" i="1"/>
  <c r="N6746" i="1"/>
  <c r="N6738" i="1"/>
  <c r="N6730" i="1"/>
  <c r="N6813" i="1"/>
  <c r="N6790" i="1"/>
  <c r="N6781" i="1"/>
  <c r="N6771" i="1"/>
  <c r="N6763" i="1"/>
  <c r="N6755" i="1"/>
  <c r="N6747" i="1"/>
  <c r="N6739" i="1"/>
  <c r="N6731" i="1"/>
  <c r="N6819" i="1"/>
  <c r="N6811" i="1"/>
  <c r="N6778" i="1"/>
  <c r="N6776" i="1"/>
  <c r="N6764" i="1"/>
  <c r="N6756" i="1"/>
  <c r="N6748" i="1"/>
  <c r="N6740" i="1"/>
  <c r="N6732" i="1"/>
  <c r="N6787" i="1"/>
  <c r="N6766" i="1"/>
  <c r="N6758" i="1"/>
  <c r="N6750" i="1"/>
  <c r="N6742" i="1"/>
  <c r="N6789" i="1"/>
  <c r="N6741" i="1"/>
  <c r="N6710" i="1"/>
  <c r="N6702" i="1"/>
  <c r="N6694" i="1"/>
  <c r="N6686" i="1"/>
  <c r="N6678" i="1"/>
  <c r="N6670" i="1"/>
  <c r="N6662" i="1"/>
  <c r="N6726" i="1"/>
  <c r="N6718" i="1"/>
  <c r="N6711" i="1"/>
  <c r="N6703" i="1"/>
  <c r="N6695" i="1"/>
  <c r="N6687" i="1"/>
  <c r="N6679" i="1"/>
  <c r="N6671" i="1"/>
  <c r="N6757" i="1"/>
  <c r="N6723" i="1"/>
  <c r="N6712" i="1"/>
  <c r="N6704" i="1"/>
  <c r="N6696" i="1"/>
  <c r="N6688" i="1"/>
  <c r="N6680" i="1"/>
  <c r="N6672" i="1"/>
  <c r="N6725" i="1"/>
  <c r="N6713" i="1"/>
  <c r="N6705" i="1"/>
  <c r="N6697" i="1"/>
  <c r="N6689" i="1"/>
  <c r="N6681" i="1"/>
  <c r="N6673" i="1"/>
  <c r="N6665" i="1"/>
  <c r="N6714" i="1"/>
  <c r="N6706" i="1"/>
  <c r="N6698" i="1"/>
  <c r="N6690" i="1"/>
  <c r="N6682" i="1"/>
  <c r="N6674" i="1"/>
  <c r="N6666" i="1"/>
  <c r="N6798" i="1"/>
  <c r="N6749" i="1"/>
  <c r="N6722" i="1"/>
  <c r="N6715" i="1"/>
  <c r="N6707" i="1"/>
  <c r="N6699" i="1"/>
  <c r="N6691" i="1"/>
  <c r="N6683" i="1"/>
  <c r="N6675" i="1"/>
  <c r="N6667" i="1"/>
  <c r="N6774" i="1"/>
  <c r="N6734" i="1"/>
  <c r="N6733" i="1"/>
  <c r="N6716" i="1"/>
  <c r="N6708" i="1"/>
  <c r="N6700" i="1"/>
  <c r="N6692" i="1"/>
  <c r="N6684" i="1"/>
  <c r="N6676" i="1"/>
  <c r="N6668" i="1"/>
  <c r="N6664" i="1"/>
  <c r="N6660" i="1"/>
  <c r="N6652" i="1"/>
  <c r="N6644" i="1"/>
  <c r="N6636" i="1"/>
  <c r="N6628" i="1"/>
  <c r="N6620" i="1"/>
  <c r="N6612" i="1"/>
  <c r="N6604" i="1"/>
  <c r="N6596" i="1"/>
  <c r="N6588" i="1"/>
  <c r="N6580" i="1"/>
  <c r="N6572" i="1"/>
  <c r="N6564" i="1"/>
  <c r="N6556" i="1"/>
  <c r="N6709" i="1"/>
  <c r="N6653" i="1"/>
  <c r="N6645" i="1"/>
  <c r="N6637" i="1"/>
  <c r="N6629" i="1"/>
  <c r="N6621" i="1"/>
  <c r="N6613" i="1"/>
  <c r="N6605" i="1"/>
  <c r="N6597" i="1"/>
  <c r="N6589" i="1"/>
  <c r="N6581" i="1"/>
  <c r="N6573" i="1"/>
  <c r="N6565" i="1"/>
  <c r="N6557" i="1"/>
  <c r="N6724" i="1"/>
  <c r="N6654" i="1"/>
  <c r="N6646" i="1"/>
  <c r="N6638" i="1"/>
  <c r="N6630" i="1"/>
  <c r="N6622" i="1"/>
  <c r="N6614" i="1"/>
  <c r="N6606" i="1"/>
  <c r="N6598" i="1"/>
  <c r="N6590" i="1"/>
  <c r="N6582" i="1"/>
  <c r="N6574" i="1"/>
  <c r="N6685" i="1"/>
  <c r="N6669" i="1"/>
  <c r="N6663" i="1"/>
  <c r="N6661" i="1"/>
  <c r="N6655" i="1"/>
  <c r="N6647" i="1"/>
  <c r="N6639" i="1"/>
  <c r="N6631" i="1"/>
  <c r="N6623" i="1"/>
  <c r="N6615" i="1"/>
  <c r="N6607" i="1"/>
  <c r="N6701" i="1"/>
  <c r="N6656" i="1"/>
  <c r="N6648" i="1"/>
  <c r="N6640" i="1"/>
  <c r="N6632" i="1"/>
  <c r="N6624" i="1"/>
  <c r="N6616" i="1"/>
  <c r="N6608" i="1"/>
  <c r="N6600" i="1"/>
  <c r="N6592" i="1"/>
  <c r="N6584" i="1"/>
  <c r="N6576" i="1"/>
  <c r="N6568" i="1"/>
  <c r="N6560" i="1"/>
  <c r="N6552" i="1"/>
  <c r="N6657" i="1"/>
  <c r="N6649" i="1"/>
  <c r="N6641" i="1"/>
  <c r="N6633" i="1"/>
  <c r="N6625" i="1"/>
  <c r="N6617" i="1"/>
  <c r="N6609" i="1"/>
  <c r="N6601" i="1"/>
  <c r="N6593" i="1"/>
  <c r="N6585" i="1"/>
  <c r="N6577" i="1"/>
  <c r="N6569" i="1"/>
  <c r="N6561" i="1"/>
  <c r="N6553" i="1"/>
  <c r="N6765" i="1"/>
  <c r="N6717" i="1"/>
  <c r="N6658" i="1"/>
  <c r="N6650" i="1"/>
  <c r="N6642" i="1"/>
  <c r="N6634" i="1"/>
  <c r="N6626" i="1"/>
  <c r="N6618" i="1"/>
  <c r="N6610" i="1"/>
  <c r="N6602" i="1"/>
  <c r="N6594" i="1"/>
  <c r="N6586" i="1"/>
  <c r="N6578" i="1"/>
  <c r="N6570" i="1"/>
  <c r="N6562" i="1"/>
  <c r="N6554" i="1"/>
  <c r="N6651" i="1"/>
  <c r="N6587" i="1"/>
  <c r="N6571" i="1"/>
  <c r="N6545" i="1"/>
  <c r="N6537" i="1"/>
  <c r="N6529" i="1"/>
  <c r="N6521" i="1"/>
  <c r="N6513" i="1"/>
  <c r="N6505" i="1"/>
  <c r="N6497" i="1"/>
  <c r="N6489" i="1"/>
  <c r="N6481" i="1"/>
  <c r="N6473" i="1"/>
  <c r="N6465" i="1"/>
  <c r="N6457" i="1"/>
  <c r="N6449" i="1"/>
  <c r="N6441" i="1"/>
  <c r="N6677" i="1"/>
  <c r="N6627" i="1"/>
  <c r="N6563" i="1"/>
  <c r="N6546" i="1"/>
  <c r="N6538" i="1"/>
  <c r="N6530" i="1"/>
  <c r="N6522" i="1"/>
  <c r="N6514" i="1"/>
  <c r="N6506" i="1"/>
  <c r="N6498" i="1"/>
  <c r="N6490" i="1"/>
  <c r="N6482" i="1"/>
  <c r="N6474" i="1"/>
  <c r="N6466" i="1"/>
  <c r="N6458" i="1"/>
  <c r="N6450" i="1"/>
  <c r="N6603" i="1"/>
  <c r="N6591" i="1"/>
  <c r="N6575" i="1"/>
  <c r="N6547" i="1"/>
  <c r="N6539" i="1"/>
  <c r="N6531" i="1"/>
  <c r="N6523" i="1"/>
  <c r="N6515" i="1"/>
  <c r="N6507" i="1"/>
  <c r="N6499" i="1"/>
  <c r="N6491" i="1"/>
  <c r="N6483" i="1"/>
  <c r="N6475" i="1"/>
  <c r="N6467" i="1"/>
  <c r="N6459" i="1"/>
  <c r="N6451" i="1"/>
  <c r="N6443" i="1"/>
  <c r="N6643" i="1"/>
  <c r="N6548" i="1"/>
  <c r="N6540" i="1"/>
  <c r="N6532" i="1"/>
  <c r="N6524" i="1"/>
  <c r="N6516" i="1"/>
  <c r="N6508" i="1"/>
  <c r="N6500" i="1"/>
  <c r="N6492" i="1"/>
  <c r="N6484" i="1"/>
  <c r="N6476" i="1"/>
  <c r="N6468" i="1"/>
  <c r="N6460" i="1"/>
  <c r="N6619" i="1"/>
  <c r="N6595" i="1"/>
  <c r="N6579" i="1"/>
  <c r="N6559" i="1"/>
  <c r="N6549" i="1"/>
  <c r="N6541" i="1"/>
  <c r="N6533" i="1"/>
  <c r="N6525" i="1"/>
  <c r="N6517" i="1"/>
  <c r="N6509" i="1"/>
  <c r="N6501" i="1"/>
  <c r="N6493" i="1"/>
  <c r="N6485" i="1"/>
  <c r="N6659" i="1"/>
  <c r="N6558" i="1"/>
  <c r="N6550" i="1"/>
  <c r="N6542" i="1"/>
  <c r="N6534" i="1"/>
  <c r="N6526" i="1"/>
  <c r="N6518" i="1"/>
  <c r="N6510" i="1"/>
  <c r="N6502" i="1"/>
  <c r="N6494" i="1"/>
  <c r="N6486" i="1"/>
  <c r="N6478" i="1"/>
  <c r="N6470" i="1"/>
  <c r="N6462" i="1"/>
  <c r="N6454" i="1"/>
  <c r="N6446" i="1"/>
  <c r="N6635" i="1"/>
  <c r="N6599" i="1"/>
  <c r="N6583" i="1"/>
  <c r="N6567" i="1"/>
  <c r="N6551" i="1"/>
  <c r="N6543" i="1"/>
  <c r="N6535" i="1"/>
  <c r="N6527" i="1"/>
  <c r="N6480" i="1"/>
  <c r="N6471" i="1"/>
  <c r="N6434" i="1"/>
  <c r="N6426" i="1"/>
  <c r="N6418" i="1"/>
  <c r="N6410" i="1"/>
  <c r="N6528" i="1"/>
  <c r="N6469" i="1"/>
  <c r="N6447" i="1"/>
  <c r="N6435" i="1"/>
  <c r="N6427" i="1"/>
  <c r="N6419" i="1"/>
  <c r="N6411" i="1"/>
  <c r="N6566" i="1"/>
  <c r="N6555" i="1"/>
  <c r="N6520" i="1"/>
  <c r="N6519" i="1"/>
  <c r="N6504" i="1"/>
  <c r="N6503" i="1"/>
  <c r="N6488" i="1"/>
  <c r="N6487" i="1"/>
  <c r="N6479" i="1"/>
  <c r="N6456" i="1"/>
  <c r="N6436" i="1"/>
  <c r="N6428" i="1"/>
  <c r="N6420" i="1"/>
  <c r="N6412" i="1"/>
  <c r="N6404" i="1"/>
  <c r="N6611" i="1"/>
  <c r="N6477" i="1"/>
  <c r="N6437" i="1"/>
  <c r="N6429" i="1"/>
  <c r="N6421" i="1"/>
  <c r="N6413" i="1"/>
  <c r="N6405" i="1"/>
  <c r="N6693" i="1"/>
  <c r="N6464" i="1"/>
  <c r="N6455" i="1"/>
  <c r="N6442" i="1"/>
  <c r="N6438" i="1"/>
  <c r="N6430" i="1"/>
  <c r="N6422" i="1"/>
  <c r="N6414" i="1"/>
  <c r="N6544" i="1"/>
  <c r="N6453" i="1"/>
  <c r="N6445" i="1"/>
  <c r="N6439" i="1"/>
  <c r="N6431" i="1"/>
  <c r="N6423" i="1"/>
  <c r="N6415" i="1"/>
  <c r="N6536" i="1"/>
  <c r="N6461" i="1"/>
  <c r="N6452" i="1"/>
  <c r="N6444" i="1"/>
  <c r="N6433" i="1"/>
  <c r="N6425" i="1"/>
  <c r="N6417" i="1"/>
  <c r="N6409" i="1"/>
  <c r="N6401" i="1"/>
  <c r="N6496" i="1"/>
  <c r="N6406" i="1"/>
  <c r="N6400" i="1"/>
  <c r="N6392" i="1"/>
  <c r="N6384" i="1"/>
  <c r="N6376" i="1"/>
  <c r="N6368" i="1"/>
  <c r="N6360" i="1"/>
  <c r="N6352" i="1"/>
  <c r="N6344" i="1"/>
  <c r="N6336" i="1"/>
  <c r="N6328" i="1"/>
  <c r="N6320" i="1"/>
  <c r="N6312" i="1"/>
  <c r="N6304" i="1"/>
  <c r="N6296" i="1"/>
  <c r="N6288" i="1"/>
  <c r="N6280" i="1"/>
  <c r="N6512" i="1"/>
  <c r="N6403" i="1"/>
  <c r="N6393" i="1"/>
  <c r="N6385" i="1"/>
  <c r="N6377" i="1"/>
  <c r="N6369" i="1"/>
  <c r="N6361" i="1"/>
  <c r="N6353" i="1"/>
  <c r="N6345" i="1"/>
  <c r="N6337" i="1"/>
  <c r="N6329" i="1"/>
  <c r="N6321" i="1"/>
  <c r="N6313" i="1"/>
  <c r="N6305" i="1"/>
  <c r="N6297" i="1"/>
  <c r="N6289" i="1"/>
  <c r="N6281" i="1"/>
  <c r="N6463" i="1"/>
  <c r="N6394" i="1"/>
  <c r="N6386" i="1"/>
  <c r="N6378" i="1"/>
  <c r="N6370" i="1"/>
  <c r="N6362" i="1"/>
  <c r="N6354" i="1"/>
  <c r="N6346" i="1"/>
  <c r="N6338" i="1"/>
  <c r="N6330" i="1"/>
  <c r="N6322" i="1"/>
  <c r="N6314" i="1"/>
  <c r="N6306" i="1"/>
  <c r="N6298" i="1"/>
  <c r="N6290" i="1"/>
  <c r="N6282" i="1"/>
  <c r="N6432" i="1"/>
  <c r="N6416" i="1"/>
  <c r="N6408" i="1"/>
  <c r="N6395" i="1"/>
  <c r="N6387" i="1"/>
  <c r="N6379" i="1"/>
  <c r="N6371" i="1"/>
  <c r="N6363" i="1"/>
  <c r="N6355" i="1"/>
  <c r="N6347" i="1"/>
  <c r="N6339" i="1"/>
  <c r="N6331" i="1"/>
  <c r="N6323" i="1"/>
  <c r="N6396" i="1"/>
  <c r="N6388" i="1"/>
  <c r="N6380" i="1"/>
  <c r="N6372" i="1"/>
  <c r="N6364" i="1"/>
  <c r="N6356" i="1"/>
  <c r="N6348" i="1"/>
  <c r="N6340" i="1"/>
  <c r="N6332" i="1"/>
  <c r="N6324" i="1"/>
  <c r="N6316" i="1"/>
  <c r="N6308" i="1"/>
  <c r="N6300" i="1"/>
  <c r="N6292" i="1"/>
  <c r="N6284" i="1"/>
  <c r="N6407" i="1"/>
  <c r="N6402" i="1"/>
  <c r="N6397" i="1"/>
  <c r="N6389" i="1"/>
  <c r="N6381" i="1"/>
  <c r="N6373" i="1"/>
  <c r="N6365" i="1"/>
  <c r="N6357" i="1"/>
  <c r="N6349" i="1"/>
  <c r="N6341" i="1"/>
  <c r="N6333" i="1"/>
  <c r="N6325" i="1"/>
  <c r="N6317" i="1"/>
  <c r="N6495" i="1"/>
  <c r="N6472" i="1"/>
  <c r="N6398" i="1"/>
  <c r="N6390" i="1"/>
  <c r="N6382" i="1"/>
  <c r="N6374" i="1"/>
  <c r="N6366" i="1"/>
  <c r="N6358" i="1"/>
  <c r="N6350" i="1"/>
  <c r="N6342" i="1"/>
  <c r="N6334" i="1"/>
  <c r="N6326" i="1"/>
  <c r="N6318" i="1"/>
  <c r="N6310" i="1"/>
  <c r="N6302" i="1"/>
  <c r="N6294" i="1"/>
  <c r="N6286" i="1"/>
  <c r="N6278" i="1"/>
  <c r="N6375" i="1"/>
  <c r="N6309" i="1"/>
  <c r="N6287" i="1"/>
  <c r="N6273" i="1"/>
  <c r="N6265" i="1"/>
  <c r="N6257" i="1"/>
  <c r="N6249" i="1"/>
  <c r="N6241" i="1"/>
  <c r="N6233" i="1"/>
  <c r="N6225" i="1"/>
  <c r="N6217" i="1"/>
  <c r="N6209" i="1"/>
  <c r="N6201" i="1"/>
  <c r="N6193" i="1"/>
  <c r="N6185" i="1"/>
  <c r="N6177" i="1"/>
  <c r="N6424" i="1"/>
  <c r="N6351" i="1"/>
  <c r="N6307" i="1"/>
  <c r="N6274" i="1"/>
  <c r="N6266" i="1"/>
  <c r="N6258" i="1"/>
  <c r="N6250" i="1"/>
  <c r="N6242" i="1"/>
  <c r="N6234" i="1"/>
  <c r="N6226" i="1"/>
  <c r="N6218" i="1"/>
  <c r="N6210" i="1"/>
  <c r="N6202" i="1"/>
  <c r="N6194" i="1"/>
  <c r="N6186" i="1"/>
  <c r="N6178" i="1"/>
  <c r="N6448" i="1"/>
  <c r="N6391" i="1"/>
  <c r="N6327" i="1"/>
  <c r="N6295" i="1"/>
  <c r="N6285" i="1"/>
  <c r="N6275" i="1"/>
  <c r="N6267" i="1"/>
  <c r="N6259" i="1"/>
  <c r="N6251" i="1"/>
  <c r="N6243" i="1"/>
  <c r="N6235" i="1"/>
  <c r="N6227" i="1"/>
  <c r="N6219" i="1"/>
  <c r="N6211" i="1"/>
  <c r="N6203" i="1"/>
  <c r="N6195" i="1"/>
  <c r="N6187" i="1"/>
  <c r="N6367" i="1"/>
  <c r="N6283" i="1"/>
  <c r="N6276" i="1"/>
  <c r="N6268" i="1"/>
  <c r="N6260" i="1"/>
  <c r="N6252" i="1"/>
  <c r="N6244" i="1"/>
  <c r="N6236" i="1"/>
  <c r="N6228" i="1"/>
  <c r="N6220" i="1"/>
  <c r="N6212" i="1"/>
  <c r="N6204" i="1"/>
  <c r="N6196" i="1"/>
  <c r="N6188" i="1"/>
  <c r="N6180" i="1"/>
  <c r="N6172" i="1"/>
  <c r="N6343" i="1"/>
  <c r="N6303" i="1"/>
  <c r="N6293" i="1"/>
  <c r="N6277" i="1"/>
  <c r="N6269" i="1"/>
  <c r="N6261" i="1"/>
  <c r="N6253" i="1"/>
  <c r="N6245" i="1"/>
  <c r="N6237" i="1"/>
  <c r="N6229" i="1"/>
  <c r="N6221" i="1"/>
  <c r="N6213" i="1"/>
  <c r="N6205" i="1"/>
  <c r="N6197" i="1"/>
  <c r="N6189" i="1"/>
  <c r="N6181" i="1"/>
  <c r="N6173" i="1"/>
  <c r="N6383" i="1"/>
  <c r="N6315" i="1"/>
  <c r="N6291" i="1"/>
  <c r="N6270" i="1"/>
  <c r="N6262" i="1"/>
  <c r="N6254" i="1"/>
  <c r="N6246" i="1"/>
  <c r="N6238" i="1"/>
  <c r="N6230" i="1"/>
  <c r="N6222" i="1"/>
  <c r="N6214" i="1"/>
  <c r="N6206" i="1"/>
  <c r="N6198" i="1"/>
  <c r="N6190" i="1"/>
  <c r="N6182" i="1"/>
  <c r="N6174" i="1"/>
  <c r="N6511" i="1"/>
  <c r="N6359" i="1"/>
  <c r="N6311" i="1"/>
  <c r="N6301" i="1"/>
  <c r="N6279" i="1"/>
  <c r="N6271" i="1"/>
  <c r="N6263" i="1"/>
  <c r="N6255" i="1"/>
  <c r="N6247" i="1"/>
  <c r="N6239" i="1"/>
  <c r="N6231" i="1"/>
  <c r="N6223" i="1"/>
  <c r="N6215" i="1"/>
  <c r="N6207" i="1"/>
  <c r="N6199" i="1"/>
  <c r="N6335" i="1"/>
  <c r="N6319" i="1"/>
  <c r="N6299" i="1"/>
  <c r="N6240" i="1"/>
  <c r="N6163" i="1"/>
  <c r="N6155" i="1"/>
  <c r="N6147" i="1"/>
  <c r="N6139" i="1"/>
  <c r="N6131" i="1"/>
  <c r="N6123" i="1"/>
  <c r="N6115" i="1"/>
  <c r="N6107" i="1"/>
  <c r="N6099" i="1"/>
  <c r="N6091" i="1"/>
  <c r="N6083" i="1"/>
  <c r="N6075" i="1"/>
  <c r="N6067" i="1"/>
  <c r="N6059" i="1"/>
  <c r="N6216" i="1"/>
  <c r="N6179" i="1"/>
  <c r="N6171" i="1"/>
  <c r="N6164" i="1"/>
  <c r="N6156" i="1"/>
  <c r="N6148" i="1"/>
  <c r="N6140" i="1"/>
  <c r="N6132" i="1"/>
  <c r="N6124" i="1"/>
  <c r="N6116" i="1"/>
  <c r="N6108" i="1"/>
  <c r="N6100" i="1"/>
  <c r="N6092" i="1"/>
  <c r="N6084" i="1"/>
  <c r="N6076" i="1"/>
  <c r="N6068" i="1"/>
  <c r="N6060" i="1"/>
  <c r="N6256" i="1"/>
  <c r="N6165" i="1"/>
  <c r="N6157" i="1"/>
  <c r="N6149" i="1"/>
  <c r="N6141" i="1"/>
  <c r="N6133" i="1"/>
  <c r="N6125" i="1"/>
  <c r="N6117" i="1"/>
  <c r="N6109" i="1"/>
  <c r="N6101" i="1"/>
  <c r="N6093" i="1"/>
  <c r="N6085" i="1"/>
  <c r="N6077" i="1"/>
  <c r="N6069" i="1"/>
  <c r="N6061" i="1"/>
  <c r="N6440" i="1"/>
  <c r="N6232" i="1"/>
  <c r="N6166" i="1"/>
  <c r="N6158" i="1"/>
  <c r="N6150" i="1"/>
  <c r="N6142" i="1"/>
  <c r="N6134" i="1"/>
  <c r="N6126" i="1"/>
  <c r="N6118" i="1"/>
  <c r="N6110" i="1"/>
  <c r="N6102" i="1"/>
  <c r="N6094" i="1"/>
  <c r="N6086" i="1"/>
  <c r="N6078" i="1"/>
  <c r="N6070" i="1"/>
  <c r="N6272" i="1"/>
  <c r="N6208" i="1"/>
  <c r="N6176" i="1"/>
  <c r="N6167" i="1"/>
  <c r="N6159" i="1"/>
  <c r="N6151" i="1"/>
  <c r="N6143" i="1"/>
  <c r="N6135" i="1"/>
  <c r="N6127" i="1"/>
  <c r="N6119" i="1"/>
  <c r="N6111" i="1"/>
  <c r="N6103" i="1"/>
  <c r="N6095" i="1"/>
  <c r="N6087" i="1"/>
  <c r="N6079" i="1"/>
  <c r="N6071" i="1"/>
  <c r="N6063" i="1"/>
  <c r="N6055" i="1"/>
  <c r="N6248" i="1"/>
  <c r="N6175" i="1"/>
  <c r="N6168" i="1"/>
  <c r="N6160" i="1"/>
  <c r="N6152" i="1"/>
  <c r="N6144" i="1"/>
  <c r="N6136" i="1"/>
  <c r="N6128" i="1"/>
  <c r="N6120" i="1"/>
  <c r="N6112" i="1"/>
  <c r="N6104" i="1"/>
  <c r="N6096" i="1"/>
  <c r="N6088" i="1"/>
  <c r="N6080" i="1"/>
  <c r="N6072" i="1"/>
  <c r="N6064" i="1"/>
  <c r="N6056" i="1"/>
  <c r="N6399" i="1"/>
  <c r="N6264" i="1"/>
  <c r="N6200" i="1"/>
  <c r="N6192" i="1"/>
  <c r="N6191" i="1"/>
  <c r="N6183" i="1"/>
  <c r="N6170" i="1"/>
  <c r="N6162" i="1"/>
  <c r="N6154" i="1"/>
  <c r="N6146" i="1"/>
  <c r="N6138" i="1"/>
  <c r="N6130" i="1"/>
  <c r="N6122" i="1"/>
  <c r="N6114" i="1"/>
  <c r="N6106" i="1"/>
  <c r="N6098" i="1"/>
  <c r="N6090" i="1"/>
  <c r="N6082" i="1"/>
  <c r="N6074" i="1"/>
  <c r="N6066" i="1"/>
  <c r="N6058" i="1"/>
  <c r="N6224" i="1"/>
  <c r="N6052" i="1"/>
  <c r="N6044" i="1"/>
  <c r="N6036" i="1"/>
  <c r="N6028" i="1"/>
  <c r="N6020" i="1"/>
  <c r="N6012" i="1"/>
  <c r="N6004" i="1"/>
  <c r="N5996" i="1"/>
  <c r="N5988" i="1"/>
  <c r="N5980" i="1"/>
  <c r="N5972" i="1"/>
  <c r="N5964" i="1"/>
  <c r="N5956" i="1"/>
  <c r="N6053" i="1"/>
  <c r="N6045" i="1"/>
  <c r="N6037" i="1"/>
  <c r="N6029" i="1"/>
  <c r="N6021" i="1"/>
  <c r="N6013" i="1"/>
  <c r="N6005" i="1"/>
  <c r="N5997" i="1"/>
  <c r="N5989" i="1"/>
  <c r="N5981" i="1"/>
  <c r="N5973" i="1"/>
  <c r="N5965" i="1"/>
  <c r="N5957" i="1"/>
  <c r="N5949" i="1"/>
  <c r="N6184" i="1"/>
  <c r="N6057" i="1"/>
  <c r="N6046" i="1"/>
  <c r="N6038" i="1"/>
  <c r="N6030" i="1"/>
  <c r="N6022" i="1"/>
  <c r="N6014" i="1"/>
  <c r="N6161" i="1"/>
  <c r="N6145" i="1"/>
  <c r="N6129" i="1"/>
  <c r="N6113" i="1"/>
  <c r="N6097" i="1"/>
  <c r="N6081" i="1"/>
  <c r="N6054" i="1"/>
  <c r="N6047" i="1"/>
  <c r="N6039" i="1"/>
  <c r="N6031" i="1"/>
  <c r="N6023" i="1"/>
  <c r="N6015" i="1"/>
  <c r="N6007" i="1"/>
  <c r="N5999" i="1"/>
  <c r="N5991" i="1"/>
  <c r="N5983" i="1"/>
  <c r="N5975" i="1"/>
  <c r="N5967" i="1"/>
  <c r="N6065" i="1"/>
  <c r="N6062" i="1"/>
  <c r="N6048" i="1"/>
  <c r="N6040" i="1"/>
  <c r="N6032" i="1"/>
  <c r="N6024" i="1"/>
  <c r="N6016" i="1"/>
  <c r="N6008" i="1"/>
  <c r="N6000" i="1"/>
  <c r="N5992" i="1"/>
  <c r="N5984" i="1"/>
  <c r="N5976" i="1"/>
  <c r="N5968" i="1"/>
  <c r="N5960" i="1"/>
  <c r="N5952" i="1"/>
  <c r="N6049" i="1"/>
  <c r="N6041" i="1"/>
  <c r="N6033" i="1"/>
  <c r="N6025" i="1"/>
  <c r="N6017" i="1"/>
  <c r="N6009" i="1"/>
  <c r="N6001" i="1"/>
  <c r="N5993" i="1"/>
  <c r="N5985" i="1"/>
  <c r="N5977" i="1"/>
  <c r="N5969" i="1"/>
  <c r="N5961" i="1"/>
  <c r="N5953" i="1"/>
  <c r="N5945" i="1"/>
  <c r="N6035" i="1"/>
  <c r="N6034" i="1"/>
  <c r="N5987" i="1"/>
  <c r="N5978" i="1"/>
  <c r="N5947" i="1"/>
  <c r="N5937" i="1"/>
  <c r="N5929" i="1"/>
  <c r="N5921" i="1"/>
  <c r="N5913" i="1"/>
  <c r="N5905" i="1"/>
  <c r="N5897" i="1"/>
  <c r="N5889" i="1"/>
  <c r="N5881" i="1"/>
  <c r="N5873" i="1"/>
  <c r="N5865" i="1"/>
  <c r="N5857" i="1"/>
  <c r="N5849" i="1"/>
  <c r="N6121" i="1"/>
  <c r="N5995" i="1"/>
  <c r="N5986" i="1"/>
  <c r="N5966" i="1"/>
  <c r="N5938" i="1"/>
  <c r="N5930" i="1"/>
  <c r="N5922" i="1"/>
  <c r="N5914" i="1"/>
  <c r="N5906" i="1"/>
  <c r="N5898" i="1"/>
  <c r="N5890" i="1"/>
  <c r="N5882" i="1"/>
  <c r="N5874" i="1"/>
  <c r="N5866" i="1"/>
  <c r="N5858" i="1"/>
  <c r="N5850" i="1"/>
  <c r="N6043" i="1"/>
  <c r="N6042" i="1"/>
  <c r="N6003" i="1"/>
  <c r="N5994" i="1"/>
  <c r="N5974" i="1"/>
  <c r="N5943" i="1"/>
  <c r="N5939" i="1"/>
  <c r="N5931" i="1"/>
  <c r="N5923" i="1"/>
  <c r="N5915" i="1"/>
  <c r="N5907" i="1"/>
  <c r="N5899" i="1"/>
  <c r="N5891" i="1"/>
  <c r="N5883" i="1"/>
  <c r="N5875" i="1"/>
  <c r="N5867" i="1"/>
  <c r="N5859" i="1"/>
  <c r="N6169" i="1"/>
  <c r="N6105" i="1"/>
  <c r="N6011" i="1"/>
  <c r="N6002" i="1"/>
  <c r="N5982" i="1"/>
  <c r="N5959" i="1"/>
  <c r="N5955" i="1"/>
  <c r="N5951" i="1"/>
  <c r="N5940" i="1"/>
  <c r="N5932" i="1"/>
  <c r="N5924" i="1"/>
  <c r="N5916" i="1"/>
  <c r="N5908" i="1"/>
  <c r="N5900" i="1"/>
  <c r="N5892" i="1"/>
  <c r="N5884" i="1"/>
  <c r="N5876" i="1"/>
  <c r="N5868" i="1"/>
  <c r="N5860" i="1"/>
  <c r="N5852" i="1"/>
  <c r="N6051" i="1"/>
  <c r="N6050" i="1"/>
  <c r="N6019" i="1"/>
  <c r="N6018" i="1"/>
  <c r="N6010" i="1"/>
  <c r="N5990" i="1"/>
  <c r="N5948" i="1"/>
  <c r="N5941" i="1"/>
  <c r="N5933" i="1"/>
  <c r="N5925" i="1"/>
  <c r="N5917" i="1"/>
  <c r="N5909" i="1"/>
  <c r="N5901" i="1"/>
  <c r="N5893" i="1"/>
  <c r="N5885" i="1"/>
  <c r="N5877" i="1"/>
  <c r="N5869" i="1"/>
  <c r="N5861" i="1"/>
  <c r="N5853" i="1"/>
  <c r="N6153" i="1"/>
  <c r="N6089" i="1"/>
  <c r="N5998" i="1"/>
  <c r="N5963" i="1"/>
  <c r="N5958" i="1"/>
  <c r="N5954" i="1"/>
  <c r="N5950" i="1"/>
  <c r="N5946" i="1"/>
  <c r="N5934" i="1"/>
  <c r="N5926" i="1"/>
  <c r="N5918" i="1"/>
  <c r="N5910" i="1"/>
  <c r="N5902" i="1"/>
  <c r="N5894" i="1"/>
  <c r="N5886" i="1"/>
  <c r="N5878" i="1"/>
  <c r="N5870" i="1"/>
  <c r="N5862" i="1"/>
  <c r="N5854" i="1"/>
  <c r="N6137" i="1"/>
  <c r="N6073" i="1"/>
  <c r="N5979" i="1"/>
  <c r="N5970" i="1"/>
  <c r="N5942" i="1"/>
  <c r="N5936" i="1"/>
  <c r="N5928" i="1"/>
  <c r="N5920" i="1"/>
  <c r="N5912" i="1"/>
  <c r="N5904" i="1"/>
  <c r="N5896" i="1"/>
  <c r="N5888" i="1"/>
  <c r="N5880" i="1"/>
  <c r="N5872" i="1"/>
  <c r="N5864" i="1"/>
  <c r="N5856" i="1"/>
  <c r="N5871" i="1"/>
  <c r="N5855" i="1"/>
  <c r="N5844" i="1"/>
  <c r="N5836" i="1"/>
  <c r="N5828" i="1"/>
  <c r="N5820" i="1"/>
  <c r="N5812" i="1"/>
  <c r="N5804" i="1"/>
  <c r="N5796" i="1"/>
  <c r="N5788" i="1"/>
  <c r="N5780" i="1"/>
  <c r="N5772" i="1"/>
  <c r="N5764" i="1"/>
  <c r="N5756" i="1"/>
  <c r="N5748" i="1"/>
  <c r="N5740" i="1"/>
  <c r="N5732" i="1"/>
  <c r="N5724" i="1"/>
  <c r="N5716" i="1"/>
  <c r="N5708" i="1"/>
  <c r="N5700" i="1"/>
  <c r="N5692" i="1"/>
  <c r="N5944" i="1"/>
  <c r="N5845" i="1"/>
  <c r="N5837" i="1"/>
  <c r="N5829" i="1"/>
  <c r="N5821" i="1"/>
  <c r="N5813" i="1"/>
  <c r="N5805" i="1"/>
  <c r="N5797" i="1"/>
  <c r="N5789" i="1"/>
  <c r="N5781" i="1"/>
  <c r="N5773" i="1"/>
  <c r="N5765" i="1"/>
  <c r="N5757" i="1"/>
  <c r="N5749" i="1"/>
  <c r="N5741" i="1"/>
  <c r="N5733" i="1"/>
  <c r="N5725" i="1"/>
  <c r="N5717" i="1"/>
  <c r="N5709" i="1"/>
  <c r="N5701" i="1"/>
  <c r="N5693" i="1"/>
  <c r="N5685" i="1"/>
  <c r="N5887" i="1"/>
  <c r="N5846" i="1"/>
  <c r="N5838" i="1"/>
  <c r="N5830" i="1"/>
  <c r="N5822" i="1"/>
  <c r="N5814" i="1"/>
  <c r="N5806" i="1"/>
  <c r="N5798" i="1"/>
  <c r="N5790" i="1"/>
  <c r="N5782" i="1"/>
  <c r="N5774" i="1"/>
  <c r="N5766" i="1"/>
  <c r="N5758" i="1"/>
  <c r="N5750" i="1"/>
  <c r="N5742" i="1"/>
  <c r="N5734" i="1"/>
  <c r="N5726" i="1"/>
  <c r="N5718" i="1"/>
  <c r="N5935" i="1"/>
  <c r="N5919" i="1"/>
  <c r="N5903" i="1"/>
  <c r="N5863" i="1"/>
  <c r="N5847" i="1"/>
  <c r="N5839" i="1"/>
  <c r="N5831" i="1"/>
  <c r="N5823" i="1"/>
  <c r="N5815" i="1"/>
  <c r="N5807" i="1"/>
  <c r="N5799" i="1"/>
  <c r="N5791" i="1"/>
  <c r="N5783" i="1"/>
  <c r="N5775" i="1"/>
  <c r="N5767" i="1"/>
  <c r="N5759" i="1"/>
  <c r="N5751" i="1"/>
  <c r="N5743" i="1"/>
  <c r="N5735" i="1"/>
  <c r="N5727" i="1"/>
  <c r="N5719" i="1"/>
  <c r="N5971" i="1"/>
  <c r="N5848" i="1"/>
  <c r="N5840" i="1"/>
  <c r="N5832" i="1"/>
  <c r="N5824" i="1"/>
  <c r="N5816" i="1"/>
  <c r="N5808" i="1"/>
  <c r="N5800" i="1"/>
  <c r="N5792" i="1"/>
  <c r="N5784" i="1"/>
  <c r="N5776" i="1"/>
  <c r="N5768" i="1"/>
  <c r="N5760" i="1"/>
  <c r="N5752" i="1"/>
  <c r="N5744" i="1"/>
  <c r="N5736" i="1"/>
  <c r="N5728" i="1"/>
  <c r="N5720" i="1"/>
  <c r="N5712" i="1"/>
  <c r="N5704" i="1"/>
  <c r="N5696" i="1"/>
  <c r="N5688" i="1"/>
  <c r="N6026" i="1"/>
  <c r="N6006" i="1"/>
  <c r="N5879" i="1"/>
  <c r="N5841" i="1"/>
  <c r="N5833" i="1"/>
  <c r="N5825" i="1"/>
  <c r="N5817" i="1"/>
  <c r="N5809" i="1"/>
  <c r="N5801" i="1"/>
  <c r="N5793" i="1"/>
  <c r="N5785" i="1"/>
  <c r="N5777" i="1"/>
  <c r="N5769" i="1"/>
  <c r="N5761" i="1"/>
  <c r="N5753" i="1"/>
  <c r="N5745" i="1"/>
  <c r="N5737" i="1"/>
  <c r="N5729" i="1"/>
  <c r="N5721" i="1"/>
  <c r="N5713" i="1"/>
  <c r="N5705" i="1"/>
  <c r="N5697" i="1"/>
  <c r="N5689" i="1"/>
  <c r="N5851" i="1"/>
  <c r="N5842" i="1"/>
  <c r="N5834" i="1"/>
  <c r="N5826" i="1"/>
  <c r="N5818" i="1"/>
  <c r="N5962" i="1"/>
  <c r="N5835" i="1"/>
  <c r="N5811" i="1"/>
  <c r="N5810" i="1"/>
  <c r="N5787" i="1"/>
  <c r="N5715" i="1"/>
  <c r="N5714" i="1"/>
  <c r="N5680" i="1"/>
  <c r="N5672" i="1"/>
  <c r="N5664" i="1"/>
  <c r="N5656" i="1"/>
  <c r="N5648" i="1"/>
  <c r="N5640" i="1"/>
  <c r="N5632" i="1"/>
  <c r="N5624" i="1"/>
  <c r="N5616" i="1"/>
  <c r="N5608" i="1"/>
  <c r="N5786" i="1"/>
  <c r="N5739" i="1"/>
  <c r="N5738" i="1"/>
  <c r="N5707" i="1"/>
  <c r="N5703" i="1"/>
  <c r="N5699" i="1"/>
  <c r="N5695" i="1"/>
  <c r="N5691" i="1"/>
  <c r="N5687" i="1"/>
  <c r="N5681" i="1"/>
  <c r="N5673" i="1"/>
  <c r="N5665" i="1"/>
  <c r="N5657" i="1"/>
  <c r="N5649" i="1"/>
  <c r="N5641" i="1"/>
  <c r="N5633" i="1"/>
  <c r="N5625" i="1"/>
  <c r="N5617" i="1"/>
  <c r="N5609" i="1"/>
  <c r="N5601" i="1"/>
  <c r="N5795" i="1"/>
  <c r="N5763" i="1"/>
  <c r="N5762" i="1"/>
  <c r="N5711" i="1"/>
  <c r="N5682" i="1"/>
  <c r="N5674" i="1"/>
  <c r="N5666" i="1"/>
  <c r="N5658" i="1"/>
  <c r="N5650" i="1"/>
  <c r="N5642" i="1"/>
  <c r="N5634" i="1"/>
  <c r="N5626" i="1"/>
  <c r="N5618" i="1"/>
  <c r="N5610" i="1"/>
  <c r="N5602" i="1"/>
  <c r="N5827" i="1"/>
  <c r="N5794" i="1"/>
  <c r="N5723" i="1"/>
  <c r="N5722" i="1"/>
  <c r="N5710" i="1"/>
  <c r="N5706" i="1"/>
  <c r="N5702" i="1"/>
  <c r="N5698" i="1"/>
  <c r="N5694" i="1"/>
  <c r="N5690" i="1"/>
  <c r="N5686" i="1"/>
  <c r="N5683" i="1"/>
  <c r="N5675" i="1"/>
  <c r="N5667" i="1"/>
  <c r="N5659" i="1"/>
  <c r="N5651" i="1"/>
  <c r="N5643" i="1"/>
  <c r="N5635" i="1"/>
  <c r="N5627" i="1"/>
  <c r="N5619" i="1"/>
  <c r="N5611" i="1"/>
  <c r="N6027" i="1"/>
  <c r="N5771" i="1"/>
  <c r="N5747" i="1"/>
  <c r="N5746" i="1"/>
  <c r="N5684" i="1"/>
  <c r="N5676" i="1"/>
  <c r="N5668" i="1"/>
  <c r="N5660" i="1"/>
  <c r="N5652" i="1"/>
  <c r="N5644" i="1"/>
  <c r="N5636" i="1"/>
  <c r="N5628" i="1"/>
  <c r="N5620" i="1"/>
  <c r="N5612" i="1"/>
  <c r="N5604" i="1"/>
  <c r="N5927" i="1"/>
  <c r="N5911" i="1"/>
  <c r="N5895" i="1"/>
  <c r="N5843" i="1"/>
  <c r="N5803" i="1"/>
  <c r="N5802" i="1"/>
  <c r="N5770" i="1"/>
  <c r="N5677" i="1"/>
  <c r="N5669" i="1"/>
  <c r="N5661" i="1"/>
  <c r="N5653" i="1"/>
  <c r="N5645" i="1"/>
  <c r="N5637" i="1"/>
  <c r="N5629" i="1"/>
  <c r="N5621" i="1"/>
  <c r="N5613" i="1"/>
  <c r="N5605" i="1"/>
  <c r="N5819" i="1"/>
  <c r="N5779" i="1"/>
  <c r="N5731" i="1"/>
  <c r="N5730" i="1"/>
  <c r="N5678" i="1"/>
  <c r="N5670" i="1"/>
  <c r="N5662" i="1"/>
  <c r="N5654" i="1"/>
  <c r="N5646" i="1"/>
  <c r="N5638" i="1"/>
  <c r="N5630" i="1"/>
  <c r="N5622" i="1"/>
  <c r="N5614" i="1"/>
  <c r="N5606" i="1"/>
  <c r="N5755" i="1"/>
  <c r="N5607" i="1"/>
  <c r="N5596" i="1"/>
  <c r="N5588" i="1"/>
  <c r="N5580" i="1"/>
  <c r="N5572" i="1"/>
  <c r="N5564" i="1"/>
  <c r="N5556" i="1"/>
  <c r="N5548" i="1"/>
  <c r="N5540" i="1"/>
  <c r="N5532" i="1"/>
  <c r="N5524" i="1"/>
  <c r="N5516" i="1"/>
  <c r="N5508" i="1"/>
  <c r="N5500" i="1"/>
  <c r="N5492" i="1"/>
  <c r="N5484" i="1"/>
  <c r="N5476" i="1"/>
  <c r="N5468" i="1"/>
  <c r="N5603" i="1"/>
  <c r="N5597" i="1"/>
  <c r="N5589" i="1"/>
  <c r="N5581" i="1"/>
  <c r="N5573" i="1"/>
  <c r="N5565" i="1"/>
  <c r="N5557" i="1"/>
  <c r="N5549" i="1"/>
  <c r="N5541" i="1"/>
  <c r="N5533" i="1"/>
  <c r="N5525" i="1"/>
  <c r="N5517" i="1"/>
  <c r="N5509" i="1"/>
  <c r="N5501" i="1"/>
  <c r="N5493" i="1"/>
  <c r="N5485" i="1"/>
  <c r="N5477" i="1"/>
  <c r="N5469" i="1"/>
  <c r="N5461" i="1"/>
  <c r="N5453" i="1"/>
  <c r="N5445" i="1"/>
  <c r="N5437" i="1"/>
  <c r="N5429" i="1"/>
  <c r="N5421" i="1"/>
  <c r="N5413" i="1"/>
  <c r="N5405" i="1"/>
  <c r="N5397" i="1"/>
  <c r="N5389" i="1"/>
  <c r="N5381" i="1"/>
  <c r="N5373" i="1"/>
  <c r="N5365" i="1"/>
  <c r="N5357" i="1"/>
  <c r="N5349" i="1"/>
  <c r="N5679" i="1"/>
  <c r="N5663" i="1"/>
  <c r="N5647" i="1"/>
  <c r="N5631" i="1"/>
  <c r="N5615" i="1"/>
  <c r="N5598" i="1"/>
  <c r="N5590" i="1"/>
  <c r="N5582" i="1"/>
  <c r="N5574" i="1"/>
  <c r="N5566" i="1"/>
  <c r="N5558" i="1"/>
  <c r="N5550" i="1"/>
  <c r="N5542" i="1"/>
  <c r="N5534" i="1"/>
  <c r="N5526" i="1"/>
  <c r="N5518" i="1"/>
  <c r="N5510" i="1"/>
  <c r="N5502" i="1"/>
  <c r="N5494" i="1"/>
  <c r="N5486" i="1"/>
  <c r="N5478" i="1"/>
  <c r="N5470" i="1"/>
  <c r="N5462" i="1"/>
  <c r="N5454" i="1"/>
  <c r="N5446" i="1"/>
  <c r="N5438" i="1"/>
  <c r="N5430" i="1"/>
  <c r="N5422" i="1"/>
  <c r="N5414" i="1"/>
  <c r="N5406" i="1"/>
  <c r="N5398" i="1"/>
  <c r="N5390" i="1"/>
  <c r="N5382" i="1"/>
  <c r="N5374" i="1"/>
  <c r="N5366" i="1"/>
  <c r="N5358" i="1"/>
  <c r="N5350" i="1"/>
  <c r="N5591" i="1"/>
  <c r="N5583" i="1"/>
  <c r="N5575" i="1"/>
  <c r="N5567" i="1"/>
  <c r="N5559" i="1"/>
  <c r="N5551" i="1"/>
  <c r="N5543" i="1"/>
  <c r="N5535" i="1"/>
  <c r="N5527" i="1"/>
  <c r="N5519" i="1"/>
  <c r="N5511" i="1"/>
  <c r="N5503" i="1"/>
  <c r="N5495" i="1"/>
  <c r="N5487" i="1"/>
  <c r="N5479" i="1"/>
  <c r="N5471" i="1"/>
  <c r="N5463" i="1"/>
  <c r="N5455" i="1"/>
  <c r="N5447" i="1"/>
  <c r="N5439" i="1"/>
  <c r="N5431" i="1"/>
  <c r="N5423" i="1"/>
  <c r="N5415" i="1"/>
  <c r="N5407" i="1"/>
  <c r="N5399" i="1"/>
  <c r="N5592" i="1"/>
  <c r="N5584" i="1"/>
  <c r="N5576" i="1"/>
  <c r="N5568" i="1"/>
  <c r="N5560" i="1"/>
  <c r="N5552" i="1"/>
  <c r="N5544" i="1"/>
  <c r="N5536" i="1"/>
  <c r="N5528" i="1"/>
  <c r="N5520" i="1"/>
  <c r="N5512" i="1"/>
  <c r="N5504" i="1"/>
  <c r="N5496" i="1"/>
  <c r="N5488" i="1"/>
  <c r="N5480" i="1"/>
  <c r="N5472" i="1"/>
  <c r="N5464" i="1"/>
  <c r="N5456" i="1"/>
  <c r="N5448" i="1"/>
  <c r="N5440" i="1"/>
  <c r="N5432" i="1"/>
  <c r="N5424" i="1"/>
  <c r="N5416" i="1"/>
  <c r="N5408" i="1"/>
  <c r="N5400" i="1"/>
  <c r="N5392" i="1"/>
  <c r="N5384" i="1"/>
  <c r="N5376" i="1"/>
  <c r="N5368" i="1"/>
  <c r="N5600" i="1"/>
  <c r="N5593" i="1"/>
  <c r="N5585" i="1"/>
  <c r="N5577" i="1"/>
  <c r="N5569" i="1"/>
  <c r="N5561" i="1"/>
  <c r="N5553" i="1"/>
  <c r="N5545" i="1"/>
  <c r="N5537" i="1"/>
  <c r="N5529" i="1"/>
  <c r="N5521" i="1"/>
  <c r="N5513" i="1"/>
  <c r="N5505" i="1"/>
  <c r="N5497" i="1"/>
  <c r="N5489" i="1"/>
  <c r="N5481" i="1"/>
  <c r="N5473" i="1"/>
  <c r="N5465" i="1"/>
  <c r="N5457" i="1"/>
  <c r="N5449" i="1"/>
  <c r="N5441" i="1"/>
  <c r="N5433" i="1"/>
  <c r="N5425" i="1"/>
  <c r="N5417" i="1"/>
  <c r="N5409" i="1"/>
  <c r="N5401" i="1"/>
  <c r="N5393" i="1"/>
  <c r="N5385" i="1"/>
  <c r="N5377" i="1"/>
  <c r="N5369" i="1"/>
  <c r="N5361" i="1"/>
  <c r="N5353" i="1"/>
  <c r="N5599" i="1"/>
  <c r="N5595" i="1"/>
  <c r="N5587" i="1"/>
  <c r="N5579" i="1"/>
  <c r="N5571" i="1"/>
  <c r="N5563" i="1"/>
  <c r="N5555" i="1"/>
  <c r="N5547" i="1"/>
  <c r="N5539" i="1"/>
  <c r="N5531" i="1"/>
  <c r="N5523" i="1"/>
  <c r="N5515" i="1"/>
  <c r="N5507" i="1"/>
  <c r="N5499" i="1"/>
  <c r="N5491" i="1"/>
  <c r="N5483" i="1"/>
  <c r="N5475" i="1"/>
  <c r="N5467" i="1"/>
  <c r="N5459" i="1"/>
  <c r="N5451" i="1"/>
  <c r="N5443" i="1"/>
  <c r="N5435" i="1"/>
  <c r="N5427" i="1"/>
  <c r="N5419" i="1"/>
  <c r="N5411" i="1"/>
  <c r="N5403" i="1"/>
  <c r="N5395" i="1"/>
  <c r="N5387" i="1"/>
  <c r="N5379" i="1"/>
  <c r="N5371" i="1"/>
  <c r="N5363" i="1"/>
  <c r="N5355" i="1"/>
  <c r="N5778" i="1"/>
  <c r="N5450" i="1"/>
  <c r="N5428" i="1"/>
  <c r="N5383" i="1"/>
  <c r="N5348" i="1"/>
  <c r="N5340" i="1"/>
  <c r="N5332" i="1"/>
  <c r="N5324" i="1"/>
  <c r="N5316" i="1"/>
  <c r="N5308" i="1"/>
  <c r="N5300" i="1"/>
  <c r="N5292" i="1"/>
  <c r="N5284" i="1"/>
  <c r="N5276" i="1"/>
  <c r="N5268" i="1"/>
  <c r="N5260" i="1"/>
  <c r="N5252" i="1"/>
  <c r="N5244" i="1"/>
  <c r="N5236" i="1"/>
  <c r="N5228" i="1"/>
  <c r="N5220" i="1"/>
  <c r="N5212" i="1"/>
  <c r="N5204" i="1"/>
  <c r="N5196" i="1"/>
  <c r="N5188" i="1"/>
  <c r="N5180" i="1"/>
  <c r="N5172" i="1"/>
  <c r="N5164" i="1"/>
  <c r="N5156" i="1"/>
  <c r="N5148" i="1"/>
  <c r="N5140" i="1"/>
  <c r="N5132" i="1"/>
  <c r="N5754" i="1"/>
  <c r="N5623" i="1"/>
  <c r="N5452" i="1"/>
  <c r="N5410" i="1"/>
  <c r="N5372" i="1"/>
  <c r="N5359" i="1"/>
  <c r="N5351" i="1"/>
  <c r="N5341" i="1"/>
  <c r="N5333" i="1"/>
  <c r="N5325" i="1"/>
  <c r="N5317" i="1"/>
  <c r="N5309" i="1"/>
  <c r="N5301" i="1"/>
  <c r="N5293" i="1"/>
  <c r="N5285" i="1"/>
  <c r="N5277" i="1"/>
  <c r="N5269" i="1"/>
  <c r="N5261" i="1"/>
  <c r="N5253" i="1"/>
  <c r="N5245" i="1"/>
  <c r="N5237" i="1"/>
  <c r="N5229" i="1"/>
  <c r="N5221" i="1"/>
  <c r="N5213" i="1"/>
  <c r="N5205" i="1"/>
  <c r="N5197" i="1"/>
  <c r="N5189" i="1"/>
  <c r="N5181" i="1"/>
  <c r="N5173" i="1"/>
  <c r="N5165" i="1"/>
  <c r="N5157" i="1"/>
  <c r="N5149" i="1"/>
  <c r="N5141" i="1"/>
  <c r="N5639" i="1"/>
  <c r="N5434" i="1"/>
  <c r="N5412" i="1"/>
  <c r="N5391" i="1"/>
  <c r="N5370" i="1"/>
  <c r="N5342" i="1"/>
  <c r="N5334" i="1"/>
  <c r="N5326" i="1"/>
  <c r="N5318" i="1"/>
  <c r="N5310" i="1"/>
  <c r="N5302" i="1"/>
  <c r="N5294" i="1"/>
  <c r="N5286" i="1"/>
  <c r="N5278" i="1"/>
  <c r="N5270" i="1"/>
  <c r="N5262" i="1"/>
  <c r="N5254" i="1"/>
  <c r="N5246" i="1"/>
  <c r="N5238" i="1"/>
  <c r="N5230" i="1"/>
  <c r="N5222" i="1"/>
  <c r="N5214" i="1"/>
  <c r="N5206" i="1"/>
  <c r="N5198" i="1"/>
  <c r="N5190" i="1"/>
  <c r="N5182" i="1"/>
  <c r="N5655" i="1"/>
  <c r="N5586" i="1"/>
  <c r="N5570" i="1"/>
  <c r="N5554" i="1"/>
  <c r="N5538" i="1"/>
  <c r="N5522" i="1"/>
  <c r="N5506" i="1"/>
  <c r="N5490" i="1"/>
  <c r="N5474" i="1"/>
  <c r="N5458" i="1"/>
  <c r="N5436" i="1"/>
  <c r="N5394" i="1"/>
  <c r="N5380" i="1"/>
  <c r="N5362" i="1"/>
  <c r="N5354" i="1"/>
  <c r="N5343" i="1"/>
  <c r="N5335" i="1"/>
  <c r="N5327" i="1"/>
  <c r="N5319" i="1"/>
  <c r="N5311" i="1"/>
  <c r="N5303" i="1"/>
  <c r="N5295" i="1"/>
  <c r="N5287" i="1"/>
  <c r="N5279" i="1"/>
  <c r="N5271" i="1"/>
  <c r="N5263" i="1"/>
  <c r="N5255" i="1"/>
  <c r="N5247" i="1"/>
  <c r="N5239" i="1"/>
  <c r="N5231" i="1"/>
  <c r="N5223" i="1"/>
  <c r="N5215" i="1"/>
  <c r="N5207" i="1"/>
  <c r="N5199" i="1"/>
  <c r="N5671" i="1"/>
  <c r="N5460" i="1"/>
  <c r="N5418" i="1"/>
  <c r="N5396" i="1"/>
  <c r="N5378" i="1"/>
  <c r="N5367" i="1"/>
  <c r="N5344" i="1"/>
  <c r="N5336" i="1"/>
  <c r="N5328" i="1"/>
  <c r="N5320" i="1"/>
  <c r="N5312" i="1"/>
  <c r="N5304" i="1"/>
  <c r="N5296" i="1"/>
  <c r="N5288" i="1"/>
  <c r="N5280" i="1"/>
  <c r="N5272" i="1"/>
  <c r="N5264" i="1"/>
  <c r="N5256" i="1"/>
  <c r="N5248" i="1"/>
  <c r="N5240" i="1"/>
  <c r="N5232" i="1"/>
  <c r="N5224" i="1"/>
  <c r="N5216" i="1"/>
  <c r="N5208" i="1"/>
  <c r="N5200" i="1"/>
  <c r="N5192" i="1"/>
  <c r="N5184" i="1"/>
  <c r="N5176" i="1"/>
  <c r="N5168" i="1"/>
  <c r="N5160" i="1"/>
  <c r="N5152" i="1"/>
  <c r="N5144" i="1"/>
  <c r="N5136" i="1"/>
  <c r="N5442" i="1"/>
  <c r="N5420" i="1"/>
  <c r="N5388" i="1"/>
  <c r="N5345" i="1"/>
  <c r="N5337" i="1"/>
  <c r="N5329" i="1"/>
  <c r="N5321" i="1"/>
  <c r="N5313" i="1"/>
  <c r="N5305" i="1"/>
  <c r="N5297" i="1"/>
  <c r="N5289" i="1"/>
  <c r="N5281" i="1"/>
  <c r="N5273" i="1"/>
  <c r="N5265" i="1"/>
  <c r="N5257" i="1"/>
  <c r="N5249" i="1"/>
  <c r="N5241" i="1"/>
  <c r="N5233" i="1"/>
  <c r="N5225" i="1"/>
  <c r="N5217" i="1"/>
  <c r="N5209" i="1"/>
  <c r="N5201" i="1"/>
  <c r="N5193" i="1"/>
  <c r="N5185" i="1"/>
  <c r="N5177" i="1"/>
  <c r="N5169" i="1"/>
  <c r="N5161" i="1"/>
  <c r="N5153" i="1"/>
  <c r="N5145" i="1"/>
  <c r="N5444" i="1"/>
  <c r="N5402" i="1"/>
  <c r="N5386" i="1"/>
  <c r="N5375" i="1"/>
  <c r="N5346" i="1"/>
  <c r="N5338" i="1"/>
  <c r="N5330" i="1"/>
  <c r="N5322" i="1"/>
  <c r="N5314" i="1"/>
  <c r="N5306" i="1"/>
  <c r="N5298" i="1"/>
  <c r="N5290" i="1"/>
  <c r="N5562" i="1"/>
  <c r="N5339" i="1"/>
  <c r="N5227" i="1"/>
  <c r="N5226" i="1"/>
  <c r="N5139" i="1"/>
  <c r="N5130" i="1"/>
  <c r="N5123" i="1"/>
  <c r="N5115" i="1"/>
  <c r="N5107" i="1"/>
  <c r="N5099" i="1"/>
  <c r="N5091" i="1"/>
  <c r="N5083" i="1"/>
  <c r="N5075" i="1"/>
  <c r="N5067" i="1"/>
  <c r="N5059" i="1"/>
  <c r="N5051" i="1"/>
  <c r="N5043" i="1"/>
  <c r="N5035" i="1"/>
  <c r="N5027" i="1"/>
  <c r="N5019" i="1"/>
  <c r="N5011" i="1"/>
  <c r="N5003" i="1"/>
  <c r="N4995" i="1"/>
  <c r="N4987" i="1"/>
  <c r="N5546" i="1"/>
  <c r="N5404" i="1"/>
  <c r="N5315" i="1"/>
  <c r="N5251" i="1"/>
  <c r="N5250" i="1"/>
  <c r="N5191" i="1"/>
  <c r="N5137" i="1"/>
  <c r="N5124" i="1"/>
  <c r="N5116" i="1"/>
  <c r="N5108" i="1"/>
  <c r="N5100" i="1"/>
  <c r="N5092" i="1"/>
  <c r="N5084" i="1"/>
  <c r="N5076" i="1"/>
  <c r="N5068" i="1"/>
  <c r="N5060" i="1"/>
  <c r="N5052" i="1"/>
  <c r="N5044" i="1"/>
  <c r="N5036" i="1"/>
  <c r="N5028" i="1"/>
  <c r="N5020" i="1"/>
  <c r="N5012" i="1"/>
  <c r="N5004" i="1"/>
  <c r="N4996" i="1"/>
  <c r="N4988" i="1"/>
  <c r="N4980" i="1"/>
  <c r="N4972" i="1"/>
  <c r="N4964" i="1"/>
  <c r="N4956" i="1"/>
  <c r="N4948" i="1"/>
  <c r="N4940" i="1"/>
  <c r="N5530" i="1"/>
  <c r="N5291" i="1"/>
  <c r="N5275" i="1"/>
  <c r="N5274" i="1"/>
  <c r="N5211" i="1"/>
  <c r="N5210" i="1"/>
  <c r="N5135" i="1"/>
  <c r="N5125" i="1"/>
  <c r="N5117" i="1"/>
  <c r="N5109" i="1"/>
  <c r="N5101" i="1"/>
  <c r="N5093" i="1"/>
  <c r="N5085" i="1"/>
  <c r="N5077" i="1"/>
  <c r="N5069" i="1"/>
  <c r="N5061" i="1"/>
  <c r="N5053" i="1"/>
  <c r="N5045" i="1"/>
  <c r="N5037" i="1"/>
  <c r="N5029" i="1"/>
  <c r="N5021" i="1"/>
  <c r="N5013" i="1"/>
  <c r="N5005" i="1"/>
  <c r="N4997" i="1"/>
  <c r="N4989" i="1"/>
  <c r="N4981" i="1"/>
  <c r="N4973" i="1"/>
  <c r="N4965" i="1"/>
  <c r="N4957" i="1"/>
  <c r="N4949" i="1"/>
  <c r="N4941" i="1"/>
  <c r="N5514" i="1"/>
  <c r="N5331" i="1"/>
  <c r="N5235" i="1"/>
  <c r="N5234" i="1"/>
  <c r="N5133" i="1"/>
  <c r="N5126" i="1"/>
  <c r="N5118" i="1"/>
  <c r="N5110" i="1"/>
  <c r="N5102" i="1"/>
  <c r="N5094" i="1"/>
  <c r="N5086" i="1"/>
  <c r="N5078" i="1"/>
  <c r="N5070" i="1"/>
  <c r="N5062" i="1"/>
  <c r="N5054" i="1"/>
  <c r="N5046" i="1"/>
  <c r="N5038" i="1"/>
  <c r="N5030" i="1"/>
  <c r="N5022" i="1"/>
  <c r="N5014" i="1"/>
  <c r="N5006" i="1"/>
  <c r="N4998" i="1"/>
  <c r="N4990" i="1"/>
  <c r="N5498" i="1"/>
  <c r="N5307" i="1"/>
  <c r="N5259" i="1"/>
  <c r="N5258" i="1"/>
  <c r="N5187" i="1"/>
  <c r="N5179" i="1"/>
  <c r="N5175" i="1"/>
  <c r="N5171" i="1"/>
  <c r="N5167" i="1"/>
  <c r="N5163" i="1"/>
  <c r="N5159" i="1"/>
  <c r="N5155" i="1"/>
  <c r="N5151" i="1"/>
  <c r="N5147" i="1"/>
  <c r="N5143" i="1"/>
  <c r="N5138" i="1"/>
  <c r="N5131" i="1"/>
  <c r="N5127" i="1"/>
  <c r="N5119" i="1"/>
  <c r="N5111" i="1"/>
  <c r="N5103" i="1"/>
  <c r="N5095" i="1"/>
  <c r="N5087" i="1"/>
  <c r="N5079" i="1"/>
  <c r="N5071" i="1"/>
  <c r="N5063" i="1"/>
  <c r="N5055" i="1"/>
  <c r="N5047" i="1"/>
  <c r="N5039" i="1"/>
  <c r="N5031" i="1"/>
  <c r="N5023" i="1"/>
  <c r="N5015" i="1"/>
  <c r="N5007" i="1"/>
  <c r="N4999" i="1"/>
  <c r="N4991" i="1"/>
  <c r="N4983" i="1"/>
  <c r="N4975" i="1"/>
  <c r="N4967" i="1"/>
  <c r="N4959" i="1"/>
  <c r="N4951" i="1"/>
  <c r="N4943" i="1"/>
  <c r="N5482" i="1"/>
  <c r="N5426" i="1"/>
  <c r="N5364" i="1"/>
  <c r="N5347" i="1"/>
  <c r="N5283" i="1"/>
  <c r="N5282" i="1"/>
  <c r="N5219" i="1"/>
  <c r="N5218" i="1"/>
  <c r="N5186" i="1"/>
  <c r="N5128" i="1"/>
  <c r="N5120" i="1"/>
  <c r="N5112" i="1"/>
  <c r="N5104" i="1"/>
  <c r="N5096" i="1"/>
  <c r="N5088" i="1"/>
  <c r="N5080" i="1"/>
  <c r="N5072" i="1"/>
  <c r="N5064" i="1"/>
  <c r="N5056" i="1"/>
  <c r="N5048" i="1"/>
  <c r="N5040" i="1"/>
  <c r="N5032" i="1"/>
  <c r="N5024" i="1"/>
  <c r="N5016" i="1"/>
  <c r="N5008" i="1"/>
  <c r="N5000" i="1"/>
  <c r="N4992" i="1"/>
  <c r="N4984" i="1"/>
  <c r="N4976" i="1"/>
  <c r="N4968" i="1"/>
  <c r="N4960" i="1"/>
  <c r="N4952" i="1"/>
  <c r="N4944" i="1"/>
  <c r="N4936" i="1"/>
  <c r="N5578" i="1"/>
  <c r="N5352" i="1"/>
  <c r="N5299" i="1"/>
  <c r="N5267" i="1"/>
  <c r="N5266" i="1"/>
  <c r="N5203" i="1"/>
  <c r="N5202" i="1"/>
  <c r="N5194" i="1"/>
  <c r="N5183" i="1"/>
  <c r="N5122" i="1"/>
  <c r="N5114" i="1"/>
  <c r="N5106" i="1"/>
  <c r="N5098" i="1"/>
  <c r="N5090" i="1"/>
  <c r="N5082" i="1"/>
  <c r="N5074" i="1"/>
  <c r="N5066" i="1"/>
  <c r="N5058" i="1"/>
  <c r="N5050" i="1"/>
  <c r="N5042" i="1"/>
  <c r="N5034" i="1"/>
  <c r="N5026" i="1"/>
  <c r="N5018" i="1"/>
  <c r="N5010" i="1"/>
  <c r="N5002" i="1"/>
  <c r="N4994" i="1"/>
  <c r="N4986" i="1"/>
  <c r="N4978" i="1"/>
  <c r="N4970" i="1"/>
  <c r="N4962" i="1"/>
  <c r="N4954" i="1"/>
  <c r="N4946" i="1"/>
  <c r="N4938" i="1"/>
  <c r="N5195" i="1"/>
  <c r="N5129" i="1"/>
  <c r="N5065" i="1"/>
  <c r="N5001" i="1"/>
  <c r="N4985" i="1"/>
  <c r="N4963" i="1"/>
  <c r="N4930" i="1"/>
  <c r="N4922" i="1"/>
  <c r="N4914" i="1"/>
  <c r="N4906" i="1"/>
  <c r="N4898" i="1"/>
  <c r="N4890" i="1"/>
  <c r="N4882" i="1"/>
  <c r="N4874" i="1"/>
  <c r="N4866" i="1"/>
  <c r="N4858" i="1"/>
  <c r="N4850" i="1"/>
  <c r="N4842" i="1"/>
  <c r="N4834" i="1"/>
  <c r="N4826" i="1"/>
  <c r="N4818" i="1"/>
  <c r="N4810" i="1"/>
  <c r="N4802" i="1"/>
  <c r="N4794" i="1"/>
  <c r="N4786" i="1"/>
  <c r="N4778" i="1"/>
  <c r="N4770" i="1"/>
  <c r="N4762" i="1"/>
  <c r="N4754" i="1"/>
  <c r="N4746" i="1"/>
  <c r="N4738" i="1"/>
  <c r="N4730" i="1"/>
  <c r="N4722" i="1"/>
  <c r="N5466" i="1"/>
  <c r="N5134" i="1"/>
  <c r="N5105" i="1"/>
  <c r="N5041" i="1"/>
  <c r="N4982" i="1"/>
  <c r="N4961" i="1"/>
  <c r="N4950" i="1"/>
  <c r="N4931" i="1"/>
  <c r="N4923" i="1"/>
  <c r="N4915" i="1"/>
  <c r="N4907" i="1"/>
  <c r="N4899" i="1"/>
  <c r="N4891" i="1"/>
  <c r="N4883" i="1"/>
  <c r="N4875" i="1"/>
  <c r="N4867" i="1"/>
  <c r="N4859" i="1"/>
  <c r="N4851" i="1"/>
  <c r="N4843" i="1"/>
  <c r="N4835" i="1"/>
  <c r="N4827" i="1"/>
  <c r="N4819" i="1"/>
  <c r="N4811" i="1"/>
  <c r="N4803" i="1"/>
  <c r="N4795" i="1"/>
  <c r="N4787" i="1"/>
  <c r="N4779" i="1"/>
  <c r="N4771" i="1"/>
  <c r="N4763" i="1"/>
  <c r="N4755" i="1"/>
  <c r="N4747" i="1"/>
  <c r="N4739" i="1"/>
  <c r="N4731" i="1"/>
  <c r="N4723" i="1"/>
  <c r="N5081" i="1"/>
  <c r="N5017" i="1"/>
  <c r="N4971" i="1"/>
  <c r="N4939" i="1"/>
  <c r="N4932" i="1"/>
  <c r="N4924" i="1"/>
  <c r="N4916" i="1"/>
  <c r="N4908" i="1"/>
  <c r="N4900" i="1"/>
  <c r="N4892" i="1"/>
  <c r="N4884" i="1"/>
  <c r="N4876" i="1"/>
  <c r="N4868" i="1"/>
  <c r="N4860" i="1"/>
  <c r="N4852" i="1"/>
  <c r="N4844" i="1"/>
  <c r="N4836" i="1"/>
  <c r="N4828" i="1"/>
  <c r="N4820" i="1"/>
  <c r="N4812" i="1"/>
  <c r="N4804" i="1"/>
  <c r="N4796" i="1"/>
  <c r="N4788" i="1"/>
  <c r="N4780" i="1"/>
  <c r="N4772" i="1"/>
  <c r="N4764" i="1"/>
  <c r="N4756" i="1"/>
  <c r="N4748" i="1"/>
  <c r="N4740" i="1"/>
  <c r="N4732" i="1"/>
  <c r="N4724" i="1"/>
  <c r="N4716" i="1"/>
  <c r="N5242" i="1"/>
  <c r="N5121" i="1"/>
  <c r="N5057" i="1"/>
  <c r="N4993" i="1"/>
  <c r="N4969" i="1"/>
  <c r="N4958" i="1"/>
  <c r="N4933" i="1"/>
  <c r="N4925" i="1"/>
  <c r="N4917" i="1"/>
  <c r="N4909" i="1"/>
  <c r="N4901" i="1"/>
  <c r="N4893" i="1"/>
  <c r="N4885" i="1"/>
  <c r="N4877" i="1"/>
  <c r="N4869" i="1"/>
  <c r="N4861" i="1"/>
  <c r="N4853" i="1"/>
  <c r="N4845" i="1"/>
  <c r="N4837" i="1"/>
  <c r="N4829" i="1"/>
  <c r="N4821" i="1"/>
  <c r="N4813" i="1"/>
  <c r="N4805" i="1"/>
  <c r="N4797" i="1"/>
  <c r="N4789" i="1"/>
  <c r="N4781" i="1"/>
  <c r="N4773" i="1"/>
  <c r="N4765" i="1"/>
  <c r="N5097" i="1"/>
  <c r="N5033" i="1"/>
  <c r="N4979" i="1"/>
  <c r="N4947" i="1"/>
  <c r="N4934" i="1"/>
  <c r="N4926" i="1"/>
  <c r="N4918" i="1"/>
  <c r="N4910" i="1"/>
  <c r="N4902" i="1"/>
  <c r="N4894" i="1"/>
  <c r="N4886" i="1"/>
  <c r="N4878" i="1"/>
  <c r="N4870" i="1"/>
  <c r="N4862" i="1"/>
  <c r="N4854" i="1"/>
  <c r="N4846" i="1"/>
  <c r="N4838" i="1"/>
  <c r="N4830" i="1"/>
  <c r="N4822" i="1"/>
  <c r="N4814" i="1"/>
  <c r="N4806" i="1"/>
  <c r="N4798" i="1"/>
  <c r="N4790" i="1"/>
  <c r="N4782" i="1"/>
  <c r="N4774" i="1"/>
  <c r="N4766" i="1"/>
  <c r="N4758" i="1"/>
  <c r="N4750" i="1"/>
  <c r="N4742" i="1"/>
  <c r="N4734" i="1"/>
  <c r="N4726" i="1"/>
  <c r="N5356" i="1"/>
  <c r="N5243" i="1"/>
  <c r="N5073" i="1"/>
  <c r="N5009" i="1"/>
  <c r="N4977" i="1"/>
  <c r="N4966" i="1"/>
  <c r="N4945" i="1"/>
  <c r="N4927" i="1"/>
  <c r="N4919" i="1"/>
  <c r="N4911" i="1"/>
  <c r="N4903" i="1"/>
  <c r="N4895" i="1"/>
  <c r="N4887" i="1"/>
  <c r="N4879" i="1"/>
  <c r="N4871" i="1"/>
  <c r="N4863" i="1"/>
  <c r="N4855" i="1"/>
  <c r="N4847" i="1"/>
  <c r="N4839" i="1"/>
  <c r="N4831" i="1"/>
  <c r="N4823" i="1"/>
  <c r="N4815" i="1"/>
  <c r="N4807" i="1"/>
  <c r="N4799" i="1"/>
  <c r="N4791" i="1"/>
  <c r="N4783" i="1"/>
  <c r="N4775" i="1"/>
  <c r="N4767" i="1"/>
  <c r="N4759" i="1"/>
  <c r="N4751" i="1"/>
  <c r="N4743" i="1"/>
  <c r="N4735" i="1"/>
  <c r="N4727" i="1"/>
  <c r="N5594" i="1"/>
  <c r="N5323" i="1"/>
  <c r="N5113" i="1"/>
  <c r="N5049" i="1"/>
  <c r="N4955" i="1"/>
  <c r="N4935" i="1"/>
  <c r="N4928" i="1"/>
  <c r="N4920" i="1"/>
  <c r="N4912" i="1"/>
  <c r="N4904" i="1"/>
  <c r="N4896" i="1"/>
  <c r="N4888" i="1"/>
  <c r="N4880" i="1"/>
  <c r="N4872" i="1"/>
  <c r="N4864" i="1"/>
  <c r="N4856" i="1"/>
  <c r="N4848" i="1"/>
  <c r="N4840" i="1"/>
  <c r="N4832" i="1"/>
  <c r="N4824" i="1"/>
  <c r="N4816" i="1"/>
  <c r="N4808" i="1"/>
  <c r="N4800" i="1"/>
  <c r="N4792" i="1"/>
  <c r="N4784" i="1"/>
  <c r="N4776" i="1"/>
  <c r="N4768" i="1"/>
  <c r="N4760" i="1"/>
  <c r="N4752" i="1"/>
  <c r="N4744" i="1"/>
  <c r="N4736" i="1"/>
  <c r="N4728" i="1"/>
  <c r="N4720" i="1"/>
  <c r="N5025" i="1"/>
  <c r="N4921" i="1"/>
  <c r="N4881" i="1"/>
  <c r="N4865" i="1"/>
  <c r="N4849" i="1"/>
  <c r="N4817" i="1"/>
  <c r="N4777" i="1"/>
  <c r="N4757" i="1"/>
  <c r="N4714" i="1"/>
  <c r="N4706" i="1"/>
  <c r="N4698" i="1"/>
  <c r="N4690" i="1"/>
  <c r="N4682" i="1"/>
  <c r="N4674" i="1"/>
  <c r="N4666" i="1"/>
  <c r="N4658" i="1"/>
  <c r="N4650" i="1"/>
  <c r="N4642" i="1"/>
  <c r="N4634" i="1"/>
  <c r="N4626" i="1"/>
  <c r="N4618" i="1"/>
  <c r="N4610" i="1"/>
  <c r="N4602" i="1"/>
  <c r="N4594" i="1"/>
  <c r="N4586" i="1"/>
  <c r="N4578" i="1"/>
  <c r="N4570" i="1"/>
  <c r="N4562" i="1"/>
  <c r="N4554" i="1"/>
  <c r="N4546" i="1"/>
  <c r="N4538" i="1"/>
  <c r="N4530" i="1"/>
  <c r="N4522" i="1"/>
  <c r="N4514" i="1"/>
  <c r="N4506" i="1"/>
  <c r="N4498" i="1"/>
  <c r="N4490" i="1"/>
  <c r="N4482" i="1"/>
  <c r="N5170" i="1"/>
  <c r="N5154" i="1"/>
  <c r="N4897" i="1"/>
  <c r="N4737" i="1"/>
  <c r="N4718" i="1"/>
  <c r="N4715" i="1"/>
  <c r="N4707" i="1"/>
  <c r="N4699" i="1"/>
  <c r="N4691" i="1"/>
  <c r="N4683" i="1"/>
  <c r="N4675" i="1"/>
  <c r="N4667" i="1"/>
  <c r="N4659" i="1"/>
  <c r="N4651" i="1"/>
  <c r="N4643" i="1"/>
  <c r="N4635" i="1"/>
  <c r="N4627" i="1"/>
  <c r="N4619" i="1"/>
  <c r="N4611" i="1"/>
  <c r="N4603" i="1"/>
  <c r="N4595" i="1"/>
  <c r="N4587" i="1"/>
  <c r="N4579" i="1"/>
  <c r="N4571" i="1"/>
  <c r="N4563" i="1"/>
  <c r="N4555" i="1"/>
  <c r="N4547" i="1"/>
  <c r="N4539" i="1"/>
  <c r="N4531" i="1"/>
  <c r="N4523" i="1"/>
  <c r="N4515" i="1"/>
  <c r="N4507" i="1"/>
  <c r="N4499" i="1"/>
  <c r="N4491" i="1"/>
  <c r="N4483" i="1"/>
  <c r="N5360" i="1"/>
  <c r="N4833" i="1"/>
  <c r="N4801" i="1"/>
  <c r="N4761" i="1"/>
  <c r="N4741" i="1"/>
  <c r="N4708" i="1"/>
  <c r="N4700" i="1"/>
  <c r="N4692" i="1"/>
  <c r="N4684" i="1"/>
  <c r="N4676" i="1"/>
  <c r="N4668" i="1"/>
  <c r="N4660" i="1"/>
  <c r="N4652" i="1"/>
  <c r="N4644" i="1"/>
  <c r="N4636" i="1"/>
  <c r="N4628" i="1"/>
  <c r="N4620" i="1"/>
  <c r="N4612" i="1"/>
  <c r="N4604" i="1"/>
  <c r="N4596" i="1"/>
  <c r="N4588" i="1"/>
  <c r="N4580" i="1"/>
  <c r="N4572" i="1"/>
  <c r="N4564" i="1"/>
  <c r="N4556" i="1"/>
  <c r="N4548" i="1"/>
  <c r="N4540" i="1"/>
  <c r="N4532" i="1"/>
  <c r="N4524" i="1"/>
  <c r="N4516" i="1"/>
  <c r="N4508" i="1"/>
  <c r="N4500" i="1"/>
  <c r="N4492" i="1"/>
  <c r="N5174" i="1"/>
  <c r="N5158" i="1"/>
  <c r="N5142" i="1"/>
  <c r="N4913" i="1"/>
  <c r="N4717" i="1"/>
  <c r="N4709" i="1"/>
  <c r="N4701" i="1"/>
  <c r="N4693" i="1"/>
  <c r="N4685" i="1"/>
  <c r="N4677" i="1"/>
  <c r="N4669" i="1"/>
  <c r="N4661" i="1"/>
  <c r="N4653" i="1"/>
  <c r="N4645" i="1"/>
  <c r="N4637" i="1"/>
  <c r="N4629" i="1"/>
  <c r="N4621" i="1"/>
  <c r="N4613" i="1"/>
  <c r="N4605" i="1"/>
  <c r="N4597" i="1"/>
  <c r="N4589" i="1"/>
  <c r="N4581" i="1"/>
  <c r="N4573" i="1"/>
  <c r="N4565" i="1"/>
  <c r="N4557" i="1"/>
  <c r="N4549" i="1"/>
  <c r="N4541" i="1"/>
  <c r="N4533" i="1"/>
  <c r="N4525" i="1"/>
  <c r="N4517" i="1"/>
  <c r="N4937" i="1"/>
  <c r="N4889" i="1"/>
  <c r="N4873" i="1"/>
  <c r="N4857" i="1"/>
  <c r="N4785" i="1"/>
  <c r="N4769" i="1"/>
  <c r="N4745" i="1"/>
  <c r="N4725" i="1"/>
  <c r="N4721" i="1"/>
  <c r="N4710" i="1"/>
  <c r="N4702" i="1"/>
  <c r="N4694" i="1"/>
  <c r="N4686" i="1"/>
  <c r="N4678" i="1"/>
  <c r="N4670" i="1"/>
  <c r="N4662" i="1"/>
  <c r="N4654" i="1"/>
  <c r="N4646" i="1"/>
  <c r="N4638" i="1"/>
  <c r="N4630" i="1"/>
  <c r="N4622" i="1"/>
  <c r="N4614" i="1"/>
  <c r="N4606" i="1"/>
  <c r="N4598" i="1"/>
  <c r="N4590" i="1"/>
  <c r="N4582" i="1"/>
  <c r="N4574" i="1"/>
  <c r="N4566" i="1"/>
  <c r="N4558" i="1"/>
  <c r="N4550" i="1"/>
  <c r="N4542" i="1"/>
  <c r="N4534" i="1"/>
  <c r="N4526" i="1"/>
  <c r="N4518" i="1"/>
  <c r="N4510" i="1"/>
  <c r="N4502" i="1"/>
  <c r="N4494" i="1"/>
  <c r="N4486" i="1"/>
  <c r="N5178" i="1"/>
  <c r="N5162" i="1"/>
  <c r="N5146" i="1"/>
  <c r="N4929" i="1"/>
  <c r="N4841" i="1"/>
  <c r="N4825" i="1"/>
  <c r="N4809" i="1"/>
  <c r="N4749" i="1"/>
  <c r="N4711" i="1"/>
  <c r="N4703" i="1"/>
  <c r="N4695" i="1"/>
  <c r="N4687" i="1"/>
  <c r="N4679" i="1"/>
  <c r="N4671" i="1"/>
  <c r="N4663" i="1"/>
  <c r="N4655" i="1"/>
  <c r="N4647" i="1"/>
  <c r="N4639" i="1"/>
  <c r="N4631" i="1"/>
  <c r="N4623" i="1"/>
  <c r="N4615" i="1"/>
  <c r="N4607" i="1"/>
  <c r="N4599" i="1"/>
  <c r="N4591" i="1"/>
  <c r="N4583" i="1"/>
  <c r="N4575" i="1"/>
  <c r="N4567" i="1"/>
  <c r="N4559" i="1"/>
  <c r="N4551" i="1"/>
  <c r="N4543" i="1"/>
  <c r="N4535" i="1"/>
  <c r="N4527" i="1"/>
  <c r="N4519" i="1"/>
  <c r="N4974" i="1"/>
  <c r="N4942" i="1"/>
  <c r="N4905" i="1"/>
  <c r="N4729" i="1"/>
  <c r="N4712" i="1"/>
  <c r="N4704" i="1"/>
  <c r="N4696" i="1"/>
  <c r="N4688" i="1"/>
  <c r="N4680" i="1"/>
  <c r="N4672" i="1"/>
  <c r="N4664" i="1"/>
  <c r="N4656" i="1"/>
  <c r="N4648" i="1"/>
  <c r="N4640" i="1"/>
  <c r="N4632" i="1"/>
  <c r="N4624" i="1"/>
  <c r="N4616" i="1"/>
  <c r="N4608" i="1"/>
  <c r="N4600" i="1"/>
  <c r="N4592" i="1"/>
  <c r="N4584" i="1"/>
  <c r="N4576" i="1"/>
  <c r="N4568" i="1"/>
  <c r="N4560" i="1"/>
  <c r="N4552" i="1"/>
  <c r="N4544" i="1"/>
  <c r="N4536" i="1"/>
  <c r="N4528" i="1"/>
  <c r="N4520" i="1"/>
  <c r="N4512" i="1"/>
  <c r="N4504" i="1"/>
  <c r="N4733" i="1"/>
  <c r="N4501" i="1"/>
  <c r="N4495" i="1"/>
  <c r="N4485" i="1"/>
  <c r="N4475" i="1"/>
  <c r="N4467" i="1"/>
  <c r="N4459" i="1"/>
  <c r="N4451" i="1"/>
  <c r="N4443" i="1"/>
  <c r="N4435" i="1"/>
  <c r="N4427" i="1"/>
  <c r="N4419" i="1"/>
  <c r="N4411" i="1"/>
  <c r="N4403" i="1"/>
  <c r="N4395" i="1"/>
  <c r="N4387" i="1"/>
  <c r="N4379" i="1"/>
  <c r="N4371" i="1"/>
  <c r="N4363" i="1"/>
  <c r="N4355" i="1"/>
  <c r="N4347" i="1"/>
  <c r="N4339" i="1"/>
  <c r="N4331" i="1"/>
  <c r="N4323" i="1"/>
  <c r="N4315" i="1"/>
  <c r="N4307" i="1"/>
  <c r="N4299" i="1"/>
  <c r="N4291" i="1"/>
  <c r="N4283" i="1"/>
  <c r="N4275" i="1"/>
  <c r="N4793" i="1"/>
  <c r="N4697" i="1"/>
  <c r="N4673" i="1"/>
  <c r="N4641" i="1"/>
  <c r="N4609" i="1"/>
  <c r="N4585" i="1"/>
  <c r="N4553" i="1"/>
  <c r="N4521" i="1"/>
  <c r="N4511" i="1"/>
  <c r="N4476" i="1"/>
  <c r="N4468" i="1"/>
  <c r="N4460" i="1"/>
  <c r="N4452" i="1"/>
  <c r="N4444" i="1"/>
  <c r="N4436" i="1"/>
  <c r="N4428" i="1"/>
  <c r="N4420" i="1"/>
  <c r="N4412" i="1"/>
  <c r="N4404" i="1"/>
  <c r="N4396" i="1"/>
  <c r="N4388" i="1"/>
  <c r="N4380" i="1"/>
  <c r="N4372" i="1"/>
  <c r="N4364" i="1"/>
  <c r="N4356" i="1"/>
  <c r="N4348" i="1"/>
  <c r="N4340" i="1"/>
  <c r="N4332" i="1"/>
  <c r="N4324" i="1"/>
  <c r="N4509" i="1"/>
  <c r="N4487" i="1"/>
  <c r="N4477" i="1"/>
  <c r="N4469" i="1"/>
  <c r="N4461" i="1"/>
  <c r="N4453" i="1"/>
  <c r="N4445" i="1"/>
  <c r="N4437" i="1"/>
  <c r="N4429" i="1"/>
  <c r="N4421" i="1"/>
  <c r="N4413" i="1"/>
  <c r="N4405" i="1"/>
  <c r="N4397" i="1"/>
  <c r="N4389" i="1"/>
  <c r="N4381" i="1"/>
  <c r="N4373" i="1"/>
  <c r="N4365" i="1"/>
  <c r="N4357" i="1"/>
  <c r="N4349" i="1"/>
  <c r="N4341" i="1"/>
  <c r="N4333" i="1"/>
  <c r="N4325" i="1"/>
  <c r="N4317" i="1"/>
  <c r="N4309" i="1"/>
  <c r="N4301" i="1"/>
  <c r="N4293" i="1"/>
  <c r="N4285" i="1"/>
  <c r="N4277" i="1"/>
  <c r="N4269" i="1"/>
  <c r="N5150" i="1"/>
  <c r="N4713" i="1"/>
  <c r="N4665" i="1"/>
  <c r="N4633" i="1"/>
  <c r="N4577" i="1"/>
  <c r="N4545" i="1"/>
  <c r="N4497" i="1"/>
  <c r="N4493" i="1"/>
  <c r="N4489" i="1"/>
  <c r="N4484" i="1"/>
  <c r="N4478" i="1"/>
  <c r="N4470" i="1"/>
  <c r="N4462" i="1"/>
  <c r="N4454" i="1"/>
  <c r="N4446" i="1"/>
  <c r="N4438" i="1"/>
  <c r="N4430" i="1"/>
  <c r="N4422" i="1"/>
  <c r="N4414" i="1"/>
  <c r="N4406" i="1"/>
  <c r="N4398" i="1"/>
  <c r="N4390" i="1"/>
  <c r="N4382" i="1"/>
  <c r="N4374" i="1"/>
  <c r="N4366" i="1"/>
  <c r="N4358" i="1"/>
  <c r="N4350" i="1"/>
  <c r="N4342" i="1"/>
  <c r="N4334" i="1"/>
  <c r="N4326" i="1"/>
  <c r="N4318" i="1"/>
  <c r="N4310" i="1"/>
  <c r="N4302" i="1"/>
  <c r="N4294" i="1"/>
  <c r="N4689" i="1"/>
  <c r="N4601" i="1"/>
  <c r="N4479" i="1"/>
  <c r="N4471" i="1"/>
  <c r="N4463" i="1"/>
  <c r="N4455" i="1"/>
  <c r="N4447" i="1"/>
  <c r="N4439" i="1"/>
  <c r="N4431" i="1"/>
  <c r="N4423" i="1"/>
  <c r="N4415" i="1"/>
  <c r="N4407" i="1"/>
  <c r="N4399" i="1"/>
  <c r="N4391" i="1"/>
  <c r="N4383" i="1"/>
  <c r="N4375" i="1"/>
  <c r="N4367" i="1"/>
  <c r="N4359" i="1"/>
  <c r="N4351" i="1"/>
  <c r="N4343" i="1"/>
  <c r="N4335" i="1"/>
  <c r="N4327" i="1"/>
  <c r="N4319" i="1"/>
  <c r="N4311" i="1"/>
  <c r="N4303" i="1"/>
  <c r="N4295" i="1"/>
  <c r="N4287" i="1"/>
  <c r="N4279" i="1"/>
  <c r="N4271" i="1"/>
  <c r="N5089" i="1"/>
  <c r="N4953" i="1"/>
  <c r="N4753" i="1"/>
  <c r="N4719" i="1"/>
  <c r="N4657" i="1"/>
  <c r="N4625" i="1"/>
  <c r="N4569" i="1"/>
  <c r="N4537" i="1"/>
  <c r="N4505" i="1"/>
  <c r="N4496" i="1"/>
  <c r="N4480" i="1"/>
  <c r="N4472" i="1"/>
  <c r="N4464" i="1"/>
  <c r="N4456" i="1"/>
  <c r="N4448" i="1"/>
  <c r="N4440" i="1"/>
  <c r="N4432" i="1"/>
  <c r="N4424" i="1"/>
  <c r="N4416" i="1"/>
  <c r="N4408" i="1"/>
  <c r="N4400" i="1"/>
  <c r="N4392" i="1"/>
  <c r="N4384" i="1"/>
  <c r="N4376" i="1"/>
  <c r="N4368" i="1"/>
  <c r="N4360" i="1"/>
  <c r="N4352" i="1"/>
  <c r="N4344" i="1"/>
  <c r="N4336" i="1"/>
  <c r="N4328" i="1"/>
  <c r="N4320" i="1"/>
  <c r="N4312" i="1"/>
  <c r="N4304" i="1"/>
  <c r="N4296" i="1"/>
  <c r="N4288" i="1"/>
  <c r="N4280" i="1"/>
  <c r="N4272" i="1"/>
  <c r="N5166" i="1"/>
  <c r="N4705" i="1"/>
  <c r="N4488" i="1"/>
  <c r="N4481" i="1"/>
  <c r="N4473" i="1"/>
  <c r="N4465" i="1"/>
  <c r="N4457" i="1"/>
  <c r="N4449" i="1"/>
  <c r="N4441" i="1"/>
  <c r="N4433" i="1"/>
  <c r="N4425" i="1"/>
  <c r="N4417" i="1"/>
  <c r="N4409" i="1"/>
  <c r="N4401" i="1"/>
  <c r="N4393" i="1"/>
  <c r="N4385" i="1"/>
  <c r="N4377" i="1"/>
  <c r="N4369" i="1"/>
  <c r="N4361" i="1"/>
  <c r="N4353" i="1"/>
  <c r="N4345" i="1"/>
  <c r="N4337" i="1"/>
  <c r="N4329" i="1"/>
  <c r="N4321" i="1"/>
  <c r="N4313" i="1"/>
  <c r="N4305" i="1"/>
  <c r="N4297" i="1"/>
  <c r="N4289" i="1"/>
  <c r="N4281" i="1"/>
  <c r="N4273" i="1"/>
  <c r="N4434" i="1"/>
  <c r="N4370" i="1"/>
  <c r="N4278" i="1"/>
  <c r="N4268" i="1"/>
  <c r="N4263" i="1"/>
  <c r="N4255" i="1"/>
  <c r="N4247" i="1"/>
  <c r="N4239" i="1"/>
  <c r="N4231" i="1"/>
  <c r="N4223" i="1"/>
  <c r="N4215" i="1"/>
  <c r="N4207" i="1"/>
  <c r="N4199" i="1"/>
  <c r="N4191" i="1"/>
  <c r="N4183" i="1"/>
  <c r="N4175" i="1"/>
  <c r="N4167" i="1"/>
  <c r="N4159" i="1"/>
  <c r="N4151" i="1"/>
  <c r="N4143" i="1"/>
  <c r="N4135" i="1"/>
  <c r="N4127" i="1"/>
  <c r="N4119" i="1"/>
  <c r="N4111" i="1"/>
  <c r="N4103" i="1"/>
  <c r="N4095" i="1"/>
  <c r="N4087" i="1"/>
  <c r="N4079" i="1"/>
  <c r="N4071" i="1"/>
  <c r="N4063" i="1"/>
  <c r="N4055" i="1"/>
  <c r="N4047" i="1"/>
  <c r="N4039" i="1"/>
  <c r="N4561" i="1"/>
  <c r="N4474" i="1"/>
  <c r="N4410" i="1"/>
  <c r="N4346" i="1"/>
  <c r="N4330" i="1"/>
  <c r="N4306" i="1"/>
  <c r="N4264" i="1"/>
  <c r="N4256" i="1"/>
  <c r="N4248" i="1"/>
  <c r="N4240" i="1"/>
  <c r="N4232" i="1"/>
  <c r="N4224" i="1"/>
  <c r="N4216" i="1"/>
  <c r="N4208" i="1"/>
  <c r="N4200" i="1"/>
  <c r="N4192" i="1"/>
  <c r="N4184" i="1"/>
  <c r="N4176" i="1"/>
  <c r="N4168" i="1"/>
  <c r="N4160" i="1"/>
  <c r="N4152" i="1"/>
  <c r="N4144" i="1"/>
  <c r="N4136" i="1"/>
  <c r="N4128" i="1"/>
  <c r="N4120" i="1"/>
  <c r="N4112" i="1"/>
  <c r="N4104" i="1"/>
  <c r="N4096" i="1"/>
  <c r="N4088" i="1"/>
  <c r="N4080" i="1"/>
  <c r="N4649" i="1"/>
  <c r="N4513" i="1"/>
  <c r="N4450" i="1"/>
  <c r="N4386" i="1"/>
  <c r="N4308" i="1"/>
  <c r="N4286" i="1"/>
  <c r="N4276" i="1"/>
  <c r="N4265" i="1"/>
  <c r="N4257" i="1"/>
  <c r="N4249" i="1"/>
  <c r="N4241" i="1"/>
  <c r="N4233" i="1"/>
  <c r="N4225" i="1"/>
  <c r="N4217" i="1"/>
  <c r="N4209" i="1"/>
  <c r="N4201" i="1"/>
  <c r="N4193" i="1"/>
  <c r="N4185" i="1"/>
  <c r="N4177" i="1"/>
  <c r="N4169" i="1"/>
  <c r="N4161" i="1"/>
  <c r="N4153" i="1"/>
  <c r="N4145" i="1"/>
  <c r="N4137" i="1"/>
  <c r="N4129" i="1"/>
  <c r="N4121" i="1"/>
  <c r="N4113" i="1"/>
  <c r="N4105" i="1"/>
  <c r="N4097" i="1"/>
  <c r="N4426" i="1"/>
  <c r="N4362" i="1"/>
  <c r="N4290" i="1"/>
  <c r="N4274" i="1"/>
  <c r="N4266" i="1"/>
  <c r="N4258" i="1"/>
  <c r="N4250" i="1"/>
  <c r="N4242" i="1"/>
  <c r="N4234" i="1"/>
  <c r="N4226" i="1"/>
  <c r="N4218" i="1"/>
  <c r="N4210" i="1"/>
  <c r="N4202" i="1"/>
  <c r="N4194" i="1"/>
  <c r="N4186" i="1"/>
  <c r="N4178" i="1"/>
  <c r="N4170" i="1"/>
  <c r="N4162" i="1"/>
  <c r="N4154" i="1"/>
  <c r="N4146" i="1"/>
  <c r="N4138" i="1"/>
  <c r="N4130" i="1"/>
  <c r="N4122" i="1"/>
  <c r="N4114" i="1"/>
  <c r="N4106" i="1"/>
  <c r="N4098" i="1"/>
  <c r="N4090" i="1"/>
  <c r="N4082" i="1"/>
  <c r="N4074" i="1"/>
  <c r="N4066" i="1"/>
  <c r="N4058" i="1"/>
  <c r="N4050" i="1"/>
  <c r="N4042" i="1"/>
  <c r="N4617" i="1"/>
  <c r="N4503" i="1"/>
  <c r="N4442" i="1"/>
  <c r="N4378" i="1"/>
  <c r="N4338" i="1"/>
  <c r="N4322" i="1"/>
  <c r="N4316" i="1"/>
  <c r="N4282" i="1"/>
  <c r="N4260" i="1"/>
  <c r="N4252" i="1"/>
  <c r="N4244" i="1"/>
  <c r="N4236" i="1"/>
  <c r="N4228" i="1"/>
  <c r="N4220" i="1"/>
  <c r="N4212" i="1"/>
  <c r="N4204" i="1"/>
  <c r="N4196" i="1"/>
  <c r="N4188" i="1"/>
  <c r="N4180" i="1"/>
  <c r="N4172" i="1"/>
  <c r="N4164" i="1"/>
  <c r="N4156" i="1"/>
  <c r="N4148" i="1"/>
  <c r="N4140" i="1"/>
  <c r="N4132" i="1"/>
  <c r="N4124" i="1"/>
  <c r="N4116" i="1"/>
  <c r="N4108" i="1"/>
  <c r="N4100" i="1"/>
  <c r="N4092" i="1"/>
  <c r="N4084" i="1"/>
  <c r="N4076" i="1"/>
  <c r="N4068" i="1"/>
  <c r="N4060" i="1"/>
  <c r="N4052" i="1"/>
  <c r="N4044" i="1"/>
  <c r="N4593" i="1"/>
  <c r="N4418" i="1"/>
  <c r="N4354" i="1"/>
  <c r="N4298" i="1"/>
  <c r="N4270" i="1"/>
  <c r="N4261" i="1"/>
  <c r="N4253" i="1"/>
  <c r="N4245" i="1"/>
  <c r="N4237" i="1"/>
  <c r="N4229" i="1"/>
  <c r="N4221" i="1"/>
  <c r="N4213" i="1"/>
  <c r="N4205" i="1"/>
  <c r="N4197" i="1"/>
  <c r="N4189" i="1"/>
  <c r="N4181" i="1"/>
  <c r="N4173" i="1"/>
  <c r="N4165" i="1"/>
  <c r="N4157" i="1"/>
  <c r="N4149" i="1"/>
  <c r="N4141" i="1"/>
  <c r="N4133" i="1"/>
  <c r="N4125" i="1"/>
  <c r="N4117" i="1"/>
  <c r="N4109" i="1"/>
  <c r="N4101" i="1"/>
  <c r="N4093" i="1"/>
  <c r="N4085" i="1"/>
  <c r="N4077" i="1"/>
  <c r="N4069" i="1"/>
  <c r="N4061" i="1"/>
  <c r="N4053" i="1"/>
  <c r="N4045" i="1"/>
  <c r="N4251" i="1"/>
  <c r="N4235" i="1"/>
  <c r="N4219" i="1"/>
  <c r="N4203" i="1"/>
  <c r="N4166" i="1"/>
  <c r="N4163" i="1"/>
  <c r="N4099" i="1"/>
  <c r="N4089" i="1"/>
  <c r="N4078" i="1"/>
  <c r="N4073" i="1"/>
  <c r="N4065" i="1"/>
  <c r="N4057" i="1"/>
  <c r="N4049" i="1"/>
  <c r="N4041" i="1"/>
  <c r="N4034" i="1"/>
  <c r="N4026" i="1"/>
  <c r="N4018" i="1"/>
  <c r="N4010" i="1"/>
  <c r="N4002" i="1"/>
  <c r="N3994" i="1"/>
  <c r="N3986" i="1"/>
  <c r="N3978" i="1"/>
  <c r="N3970" i="1"/>
  <c r="N3962" i="1"/>
  <c r="N3954" i="1"/>
  <c r="N4529" i="1"/>
  <c r="N4394" i="1"/>
  <c r="N4314" i="1"/>
  <c r="N4292" i="1"/>
  <c r="N4254" i="1"/>
  <c r="N4238" i="1"/>
  <c r="N4222" i="1"/>
  <c r="N4206" i="1"/>
  <c r="N4190" i="1"/>
  <c r="N4187" i="1"/>
  <c r="N4123" i="1"/>
  <c r="N4102" i="1"/>
  <c r="N4035" i="1"/>
  <c r="N4027" i="1"/>
  <c r="N4019" i="1"/>
  <c r="N4011" i="1"/>
  <c r="N4003" i="1"/>
  <c r="N3995" i="1"/>
  <c r="N3987" i="1"/>
  <c r="N3979" i="1"/>
  <c r="N3971" i="1"/>
  <c r="N3963" i="1"/>
  <c r="N3955" i="1"/>
  <c r="N3947" i="1"/>
  <c r="N3939" i="1"/>
  <c r="N3931" i="1"/>
  <c r="N3923" i="1"/>
  <c r="N3915" i="1"/>
  <c r="N3907" i="1"/>
  <c r="N3899" i="1"/>
  <c r="N3891" i="1"/>
  <c r="N3883" i="1"/>
  <c r="N3875" i="1"/>
  <c r="N3867" i="1"/>
  <c r="N3859" i="1"/>
  <c r="N3851" i="1"/>
  <c r="N3843" i="1"/>
  <c r="N3835" i="1"/>
  <c r="N3827" i="1"/>
  <c r="N3819" i="1"/>
  <c r="N3811" i="1"/>
  <c r="N3803" i="1"/>
  <c r="N3795" i="1"/>
  <c r="N3787" i="1"/>
  <c r="N3779" i="1"/>
  <c r="N4300" i="1"/>
  <c r="N4284" i="1"/>
  <c r="N4150" i="1"/>
  <c r="N4147" i="1"/>
  <c r="N4126" i="1"/>
  <c r="N4086" i="1"/>
  <c r="N4036" i="1"/>
  <c r="N4028" i="1"/>
  <c r="N4020" i="1"/>
  <c r="N4012" i="1"/>
  <c r="N4004" i="1"/>
  <c r="N3996" i="1"/>
  <c r="N3988" i="1"/>
  <c r="N3980" i="1"/>
  <c r="N3972" i="1"/>
  <c r="N3964" i="1"/>
  <c r="N3956" i="1"/>
  <c r="N3948" i="1"/>
  <c r="N3940" i="1"/>
  <c r="N3932" i="1"/>
  <c r="N3924" i="1"/>
  <c r="N3916" i="1"/>
  <c r="N3908" i="1"/>
  <c r="N3900" i="1"/>
  <c r="N3892" i="1"/>
  <c r="N3884" i="1"/>
  <c r="N3876" i="1"/>
  <c r="N3868" i="1"/>
  <c r="N3860" i="1"/>
  <c r="N3852" i="1"/>
  <c r="N3844" i="1"/>
  <c r="N3836" i="1"/>
  <c r="N3828" i="1"/>
  <c r="N3820" i="1"/>
  <c r="N3812" i="1"/>
  <c r="N3804" i="1"/>
  <c r="N3796" i="1"/>
  <c r="N3788" i="1"/>
  <c r="N3780" i="1"/>
  <c r="N4466" i="1"/>
  <c r="N4174" i="1"/>
  <c r="N4171" i="1"/>
  <c r="N4107" i="1"/>
  <c r="N4072" i="1"/>
  <c r="N4064" i="1"/>
  <c r="N4056" i="1"/>
  <c r="N4048" i="1"/>
  <c r="N4040" i="1"/>
  <c r="N4037" i="1"/>
  <c r="N4029" i="1"/>
  <c r="N4021" i="1"/>
  <c r="N4013" i="1"/>
  <c r="N4005" i="1"/>
  <c r="N3997" i="1"/>
  <c r="N3989" i="1"/>
  <c r="N3981" i="1"/>
  <c r="N3973" i="1"/>
  <c r="N3965" i="1"/>
  <c r="N3957" i="1"/>
  <c r="N3949" i="1"/>
  <c r="N3941" i="1"/>
  <c r="N3933" i="1"/>
  <c r="N3925" i="1"/>
  <c r="N3917" i="1"/>
  <c r="N3909" i="1"/>
  <c r="N3901" i="1"/>
  <c r="N3893" i="1"/>
  <c r="N3885" i="1"/>
  <c r="N3877" i="1"/>
  <c r="N3869" i="1"/>
  <c r="N3861" i="1"/>
  <c r="N3853" i="1"/>
  <c r="N3845" i="1"/>
  <c r="N3837" i="1"/>
  <c r="N3829" i="1"/>
  <c r="N4262" i="1"/>
  <c r="N4259" i="1"/>
  <c r="N4243" i="1"/>
  <c r="N4227" i="1"/>
  <c r="N4211" i="1"/>
  <c r="N4195" i="1"/>
  <c r="N4131" i="1"/>
  <c r="N4110" i="1"/>
  <c r="N4075" i="1"/>
  <c r="N4067" i="1"/>
  <c r="N4059" i="1"/>
  <c r="N4051" i="1"/>
  <c r="N4043" i="1"/>
  <c r="N4038" i="1"/>
  <c r="N4030" i="1"/>
  <c r="N4022" i="1"/>
  <c r="N4014" i="1"/>
  <c r="N4006" i="1"/>
  <c r="N3998" i="1"/>
  <c r="N3990" i="1"/>
  <c r="N3982" i="1"/>
  <c r="N3974" i="1"/>
  <c r="N3966" i="1"/>
  <c r="N3958" i="1"/>
  <c r="N3950" i="1"/>
  <c r="N3942" i="1"/>
  <c r="N3934" i="1"/>
  <c r="N3926" i="1"/>
  <c r="N3918" i="1"/>
  <c r="N3910" i="1"/>
  <c r="N3902" i="1"/>
  <c r="N3894" i="1"/>
  <c r="N3886" i="1"/>
  <c r="N3878" i="1"/>
  <c r="N3870" i="1"/>
  <c r="N3862" i="1"/>
  <c r="N3854" i="1"/>
  <c r="N3846" i="1"/>
  <c r="N3838" i="1"/>
  <c r="N3830" i="1"/>
  <c r="N3822" i="1"/>
  <c r="N3814" i="1"/>
  <c r="N4402" i="1"/>
  <c r="N4246" i="1"/>
  <c r="N4230" i="1"/>
  <c r="N4214" i="1"/>
  <c r="N4198" i="1"/>
  <c r="N4158" i="1"/>
  <c r="N4155" i="1"/>
  <c r="N4134" i="1"/>
  <c r="N4083" i="1"/>
  <c r="N4031" i="1"/>
  <c r="N4023" i="1"/>
  <c r="N4015" i="1"/>
  <c r="N4007" i="1"/>
  <c r="N3999" i="1"/>
  <c r="N3991" i="1"/>
  <c r="N3983" i="1"/>
  <c r="N3975" i="1"/>
  <c r="N3967" i="1"/>
  <c r="N3959" i="1"/>
  <c r="N3951" i="1"/>
  <c r="N3943" i="1"/>
  <c r="N3935" i="1"/>
  <c r="N3927" i="1"/>
  <c r="N3919" i="1"/>
  <c r="N3911" i="1"/>
  <c r="N3903" i="1"/>
  <c r="N3895" i="1"/>
  <c r="N3887" i="1"/>
  <c r="N3879" i="1"/>
  <c r="N3871" i="1"/>
  <c r="N3863" i="1"/>
  <c r="N3855" i="1"/>
  <c r="N3847" i="1"/>
  <c r="N3839" i="1"/>
  <c r="N3831" i="1"/>
  <c r="N3823" i="1"/>
  <c r="N3815" i="1"/>
  <c r="N3807" i="1"/>
  <c r="N3799" i="1"/>
  <c r="N3791" i="1"/>
  <c r="N3783" i="1"/>
  <c r="N3775" i="1"/>
  <c r="N4458" i="1"/>
  <c r="N4267" i="1"/>
  <c r="N4142" i="1"/>
  <c r="N4139" i="1"/>
  <c r="N4118" i="1"/>
  <c r="N4091" i="1"/>
  <c r="N4033" i="1"/>
  <c r="N4025" i="1"/>
  <c r="N4017" i="1"/>
  <c r="N4009" i="1"/>
  <c r="N4001" i="1"/>
  <c r="N3993" i="1"/>
  <c r="N3985" i="1"/>
  <c r="N3977" i="1"/>
  <c r="N3969" i="1"/>
  <c r="N3961" i="1"/>
  <c r="N3953" i="1"/>
  <c r="N3945" i="1"/>
  <c r="N3937" i="1"/>
  <c r="N3929" i="1"/>
  <c r="N3921" i="1"/>
  <c r="N3913" i="1"/>
  <c r="N3905" i="1"/>
  <c r="N3897" i="1"/>
  <c r="N3889" i="1"/>
  <c r="N3881" i="1"/>
  <c r="N3873" i="1"/>
  <c r="N3865" i="1"/>
  <c r="N3857" i="1"/>
  <c r="N3849" i="1"/>
  <c r="N3841" i="1"/>
  <c r="N3833" i="1"/>
  <c r="N3825" i="1"/>
  <c r="N3817" i="1"/>
  <c r="N3809" i="1"/>
  <c r="N3801" i="1"/>
  <c r="N3793" i="1"/>
  <c r="N3785" i="1"/>
  <c r="N3777" i="1"/>
  <c r="N4081" i="1"/>
  <c r="N4024" i="1"/>
  <c r="N4008" i="1"/>
  <c r="N3992" i="1"/>
  <c r="N3976" i="1"/>
  <c r="N3960" i="1"/>
  <c r="N3944" i="1"/>
  <c r="N3922" i="1"/>
  <c r="N3880" i="1"/>
  <c r="N3858" i="1"/>
  <c r="N3767" i="1"/>
  <c r="N3759" i="1"/>
  <c r="N3751" i="1"/>
  <c r="N3743" i="1"/>
  <c r="N3735" i="1"/>
  <c r="N3727" i="1"/>
  <c r="N3719" i="1"/>
  <c r="N3711" i="1"/>
  <c r="N3703" i="1"/>
  <c r="N3695" i="1"/>
  <c r="N3687" i="1"/>
  <c r="N3679" i="1"/>
  <c r="N3671" i="1"/>
  <c r="N3663" i="1"/>
  <c r="N3655" i="1"/>
  <c r="N3647" i="1"/>
  <c r="N3639" i="1"/>
  <c r="N3631" i="1"/>
  <c r="N3623" i="1"/>
  <c r="N3615" i="1"/>
  <c r="N3607" i="1"/>
  <c r="N3599" i="1"/>
  <c r="N3591" i="1"/>
  <c r="N3583" i="1"/>
  <c r="N3575" i="1"/>
  <c r="N3567" i="1"/>
  <c r="N3559" i="1"/>
  <c r="N3946" i="1"/>
  <c r="N3904" i="1"/>
  <c r="N3882" i="1"/>
  <c r="N3840" i="1"/>
  <c r="N3813" i="1"/>
  <c r="N3806" i="1"/>
  <c r="N3802" i="1"/>
  <c r="N3798" i="1"/>
  <c r="N3794" i="1"/>
  <c r="N3790" i="1"/>
  <c r="N3786" i="1"/>
  <c r="N3782" i="1"/>
  <c r="N3778" i="1"/>
  <c r="N3768" i="1"/>
  <c r="N3760" i="1"/>
  <c r="N3752" i="1"/>
  <c r="N3744" i="1"/>
  <c r="N3736" i="1"/>
  <c r="N3728" i="1"/>
  <c r="N3720" i="1"/>
  <c r="N3712" i="1"/>
  <c r="N3704" i="1"/>
  <c r="N3696" i="1"/>
  <c r="N3688" i="1"/>
  <c r="N3680" i="1"/>
  <c r="N3672" i="1"/>
  <c r="N3664" i="1"/>
  <c r="N3656" i="1"/>
  <c r="N3648" i="1"/>
  <c r="N3640" i="1"/>
  <c r="N3632" i="1"/>
  <c r="N3624" i="1"/>
  <c r="N3616" i="1"/>
  <c r="N3608" i="1"/>
  <c r="N3600" i="1"/>
  <c r="N3592" i="1"/>
  <c r="N3584" i="1"/>
  <c r="N3576" i="1"/>
  <c r="N3568" i="1"/>
  <c r="N3560" i="1"/>
  <c r="N3552" i="1"/>
  <c r="N3544" i="1"/>
  <c r="N3536" i="1"/>
  <c r="N3528" i="1"/>
  <c r="N3520" i="1"/>
  <c r="N3512" i="1"/>
  <c r="N3504" i="1"/>
  <c r="N3496" i="1"/>
  <c r="N3488" i="1"/>
  <c r="N3480" i="1"/>
  <c r="N3472" i="1"/>
  <c r="N3464" i="1"/>
  <c r="N3456" i="1"/>
  <c r="N3448" i="1"/>
  <c r="N3440" i="1"/>
  <c r="N3432" i="1"/>
  <c r="N3424" i="1"/>
  <c r="N3416" i="1"/>
  <c r="N3408" i="1"/>
  <c r="N3400" i="1"/>
  <c r="N3392" i="1"/>
  <c r="N3384" i="1"/>
  <c r="N3376" i="1"/>
  <c r="N3368" i="1"/>
  <c r="N3360" i="1"/>
  <c r="N3352" i="1"/>
  <c r="N3344" i="1"/>
  <c r="N3336" i="1"/>
  <c r="N3328" i="1"/>
  <c r="N3320" i="1"/>
  <c r="N3312" i="1"/>
  <c r="N4182" i="1"/>
  <c r="N4070" i="1"/>
  <c r="N3928" i="1"/>
  <c r="N3906" i="1"/>
  <c r="N3864" i="1"/>
  <c r="N3842" i="1"/>
  <c r="N3769" i="1"/>
  <c r="N3761" i="1"/>
  <c r="N3753" i="1"/>
  <c r="N3745" i="1"/>
  <c r="N3737" i="1"/>
  <c r="N3729" i="1"/>
  <c r="N3721" i="1"/>
  <c r="N3713" i="1"/>
  <c r="N3705" i="1"/>
  <c r="N3697" i="1"/>
  <c r="N3689" i="1"/>
  <c r="N3681" i="1"/>
  <c r="N3673" i="1"/>
  <c r="N3665" i="1"/>
  <c r="N3657" i="1"/>
  <c r="N3649" i="1"/>
  <c r="N3641" i="1"/>
  <c r="N3633" i="1"/>
  <c r="N3625" i="1"/>
  <c r="N3617" i="1"/>
  <c r="N3609" i="1"/>
  <c r="N3601" i="1"/>
  <c r="N3593" i="1"/>
  <c r="N3585" i="1"/>
  <c r="N3577" i="1"/>
  <c r="N3569" i="1"/>
  <c r="N3561" i="1"/>
  <c r="N3553" i="1"/>
  <c r="N3545" i="1"/>
  <c r="N3537" i="1"/>
  <c r="N3529" i="1"/>
  <c r="N3521" i="1"/>
  <c r="N3513" i="1"/>
  <c r="N3505" i="1"/>
  <c r="N3497" i="1"/>
  <c r="N3489" i="1"/>
  <c r="N3481" i="1"/>
  <c r="N3473" i="1"/>
  <c r="N3465" i="1"/>
  <c r="N3457" i="1"/>
  <c r="N3449" i="1"/>
  <c r="N3441" i="1"/>
  <c r="N3433" i="1"/>
  <c r="N3425" i="1"/>
  <c r="N3417" i="1"/>
  <c r="N3409" i="1"/>
  <c r="N3401" i="1"/>
  <c r="N3393" i="1"/>
  <c r="N3385" i="1"/>
  <c r="N3377" i="1"/>
  <c r="N3369" i="1"/>
  <c r="N3361" i="1"/>
  <c r="N3353" i="1"/>
  <c r="N3345" i="1"/>
  <c r="N3337" i="1"/>
  <c r="N3329" i="1"/>
  <c r="N3321" i="1"/>
  <c r="N3313" i="1"/>
  <c r="N4062" i="1"/>
  <c r="N3930" i="1"/>
  <c r="N3888" i="1"/>
  <c r="N3866" i="1"/>
  <c r="N3824" i="1"/>
  <c r="N3821" i="1"/>
  <c r="N3805" i="1"/>
  <c r="N3797" i="1"/>
  <c r="N3789" i="1"/>
  <c r="N3781" i="1"/>
  <c r="N3770" i="1"/>
  <c r="N3762" i="1"/>
  <c r="N3754" i="1"/>
  <c r="N3746" i="1"/>
  <c r="N3738" i="1"/>
  <c r="N3730" i="1"/>
  <c r="N3722" i="1"/>
  <c r="N3714" i="1"/>
  <c r="N3706" i="1"/>
  <c r="N3698" i="1"/>
  <c r="N3690" i="1"/>
  <c r="N3682" i="1"/>
  <c r="N3674" i="1"/>
  <c r="N3666" i="1"/>
  <c r="N3658" i="1"/>
  <c r="N3650" i="1"/>
  <c r="N3642" i="1"/>
  <c r="N3634" i="1"/>
  <c r="N3626" i="1"/>
  <c r="N3618" i="1"/>
  <c r="N3610" i="1"/>
  <c r="N3602" i="1"/>
  <c r="N3594" i="1"/>
  <c r="N3586" i="1"/>
  <c r="N3578" i="1"/>
  <c r="N3570" i="1"/>
  <c r="N3562" i="1"/>
  <c r="N3554" i="1"/>
  <c r="N3546" i="1"/>
  <c r="N3538" i="1"/>
  <c r="N3530" i="1"/>
  <c r="N3522" i="1"/>
  <c r="N3514" i="1"/>
  <c r="N3506" i="1"/>
  <c r="N3498" i="1"/>
  <c r="N3490" i="1"/>
  <c r="N3482" i="1"/>
  <c r="N3474" i="1"/>
  <c r="N3466" i="1"/>
  <c r="N3458" i="1"/>
  <c r="N3450" i="1"/>
  <c r="N3442" i="1"/>
  <c r="N3434" i="1"/>
  <c r="N3426" i="1"/>
  <c r="N3418" i="1"/>
  <c r="N3410" i="1"/>
  <c r="N3402" i="1"/>
  <c r="N3394" i="1"/>
  <c r="N3386" i="1"/>
  <c r="N3378" i="1"/>
  <c r="N4681" i="1"/>
  <c r="N4054" i="1"/>
  <c r="N4032" i="1"/>
  <c r="N4016" i="1"/>
  <c r="N4000" i="1"/>
  <c r="N3984" i="1"/>
  <c r="N3968" i="1"/>
  <c r="N3952" i="1"/>
  <c r="N3912" i="1"/>
  <c r="N3890" i="1"/>
  <c r="N3848" i="1"/>
  <c r="N3826" i="1"/>
  <c r="N3810" i="1"/>
  <c r="N3771" i="1"/>
  <c r="N3763" i="1"/>
  <c r="N3755" i="1"/>
  <c r="N3747" i="1"/>
  <c r="N3739" i="1"/>
  <c r="N3731" i="1"/>
  <c r="N3723" i="1"/>
  <c r="N3715" i="1"/>
  <c r="N3707" i="1"/>
  <c r="N3699" i="1"/>
  <c r="N3691" i="1"/>
  <c r="N3683" i="1"/>
  <c r="N3675" i="1"/>
  <c r="N3667" i="1"/>
  <c r="N3659" i="1"/>
  <c r="N3651" i="1"/>
  <c r="N3643" i="1"/>
  <c r="N3635" i="1"/>
  <c r="N3627" i="1"/>
  <c r="N3619" i="1"/>
  <c r="N3611" i="1"/>
  <c r="N3603" i="1"/>
  <c r="N3595" i="1"/>
  <c r="N3587" i="1"/>
  <c r="N3579" i="1"/>
  <c r="N3571" i="1"/>
  <c r="N3563" i="1"/>
  <c r="N3555" i="1"/>
  <c r="N3547" i="1"/>
  <c r="N3539" i="1"/>
  <c r="N3531" i="1"/>
  <c r="N3523" i="1"/>
  <c r="N3515" i="1"/>
  <c r="N3507" i="1"/>
  <c r="N3499" i="1"/>
  <c r="N3491" i="1"/>
  <c r="N3483" i="1"/>
  <c r="N3475" i="1"/>
  <c r="N3467" i="1"/>
  <c r="N3459" i="1"/>
  <c r="N3451" i="1"/>
  <c r="N3443" i="1"/>
  <c r="N3435" i="1"/>
  <c r="N3427" i="1"/>
  <c r="N4179" i="1"/>
  <c r="N4115" i="1"/>
  <c r="N4046" i="1"/>
  <c r="N3936" i="1"/>
  <c r="N3914" i="1"/>
  <c r="N3872" i="1"/>
  <c r="N3850" i="1"/>
  <c r="N3808" i="1"/>
  <c r="N3800" i="1"/>
  <c r="N3792" i="1"/>
  <c r="N3784" i="1"/>
  <c r="N3772" i="1"/>
  <c r="N3764" i="1"/>
  <c r="N3756" i="1"/>
  <c r="N3748" i="1"/>
  <c r="N3740" i="1"/>
  <c r="N3732" i="1"/>
  <c r="N3724" i="1"/>
  <c r="N3716" i="1"/>
  <c r="N3708" i="1"/>
  <c r="N3700" i="1"/>
  <c r="N3692" i="1"/>
  <c r="N3684" i="1"/>
  <c r="N3676" i="1"/>
  <c r="N3668" i="1"/>
  <c r="N3660" i="1"/>
  <c r="N3652" i="1"/>
  <c r="N3644" i="1"/>
  <c r="N3636" i="1"/>
  <c r="N3628" i="1"/>
  <c r="N3620" i="1"/>
  <c r="N3612" i="1"/>
  <c r="N3604" i="1"/>
  <c r="N3596" i="1"/>
  <c r="N3588" i="1"/>
  <c r="N3580" i="1"/>
  <c r="N3572" i="1"/>
  <c r="N3564" i="1"/>
  <c r="N3556" i="1"/>
  <c r="N3548" i="1"/>
  <c r="N3540" i="1"/>
  <c r="N3532" i="1"/>
  <c r="N3524" i="1"/>
  <c r="N3516" i="1"/>
  <c r="N3508" i="1"/>
  <c r="N3500" i="1"/>
  <c r="N3492" i="1"/>
  <c r="N3484" i="1"/>
  <c r="N3476" i="1"/>
  <c r="N3468" i="1"/>
  <c r="N3460" i="1"/>
  <c r="N3452" i="1"/>
  <c r="N3444" i="1"/>
  <c r="N3436" i="1"/>
  <c r="N3428" i="1"/>
  <c r="N3420" i="1"/>
  <c r="N3412" i="1"/>
  <c r="N3404" i="1"/>
  <c r="N3396" i="1"/>
  <c r="N3388" i="1"/>
  <c r="N3380" i="1"/>
  <c r="N3372" i="1"/>
  <c r="N3364" i="1"/>
  <c r="N3356" i="1"/>
  <c r="N3348" i="1"/>
  <c r="N3340" i="1"/>
  <c r="N3332" i="1"/>
  <c r="N3324" i="1"/>
  <c r="N3316" i="1"/>
  <c r="N3308" i="1"/>
  <c r="N3920" i="1"/>
  <c r="N3898" i="1"/>
  <c r="N3856" i="1"/>
  <c r="N3834" i="1"/>
  <c r="N3816" i="1"/>
  <c r="N3774" i="1"/>
  <c r="N3766" i="1"/>
  <c r="N3758" i="1"/>
  <c r="N3750" i="1"/>
  <c r="N3742" i="1"/>
  <c r="N3734" i="1"/>
  <c r="N3726" i="1"/>
  <c r="N3718" i="1"/>
  <c r="N3710" i="1"/>
  <c r="N3702" i="1"/>
  <c r="N3694" i="1"/>
  <c r="N3686" i="1"/>
  <c r="N3678" i="1"/>
  <c r="N3670" i="1"/>
  <c r="N3662" i="1"/>
  <c r="N3654" i="1"/>
  <c r="N3646" i="1"/>
  <c r="N3638" i="1"/>
  <c r="N3630" i="1"/>
  <c r="N3622" i="1"/>
  <c r="N3614" i="1"/>
  <c r="N3606" i="1"/>
  <c r="N3598" i="1"/>
  <c r="N3590" i="1"/>
  <c r="N3582" i="1"/>
  <c r="N3574" i="1"/>
  <c r="N3566" i="1"/>
  <c r="N3558" i="1"/>
  <c r="N3550" i="1"/>
  <c r="N3542" i="1"/>
  <c r="N3534" i="1"/>
  <c r="N3526" i="1"/>
  <c r="N3518" i="1"/>
  <c r="N3510" i="1"/>
  <c r="N3502" i="1"/>
  <c r="N3494" i="1"/>
  <c r="N3486" i="1"/>
  <c r="N3478" i="1"/>
  <c r="N3470" i="1"/>
  <c r="N3462" i="1"/>
  <c r="N3454" i="1"/>
  <c r="N3446" i="1"/>
  <c r="N3438" i="1"/>
  <c r="N3430" i="1"/>
  <c r="N3422" i="1"/>
  <c r="N3414" i="1"/>
  <c r="N3406" i="1"/>
  <c r="N3398" i="1"/>
  <c r="N3390" i="1"/>
  <c r="N3382" i="1"/>
  <c r="N3374" i="1"/>
  <c r="N3366" i="1"/>
  <c r="N3358" i="1"/>
  <c r="N3350" i="1"/>
  <c r="N3342" i="1"/>
  <c r="N3334" i="1"/>
  <c r="N3326" i="1"/>
  <c r="N3318" i="1"/>
  <c r="N3310" i="1"/>
  <c r="N3938" i="1"/>
  <c r="N3749" i="1"/>
  <c r="N3685" i="1"/>
  <c r="N3621" i="1"/>
  <c r="N3557" i="1"/>
  <c r="N3411" i="1"/>
  <c r="N3379" i="1"/>
  <c r="N3306" i="1"/>
  <c r="N3298" i="1"/>
  <c r="N3290" i="1"/>
  <c r="N3282" i="1"/>
  <c r="N3274" i="1"/>
  <c r="N3266" i="1"/>
  <c r="N3258" i="1"/>
  <c r="N3250" i="1"/>
  <c r="N3242" i="1"/>
  <c r="N3234" i="1"/>
  <c r="N3226" i="1"/>
  <c r="N3218" i="1"/>
  <c r="N3210" i="1"/>
  <c r="N3202" i="1"/>
  <c r="N3194" i="1"/>
  <c r="N3186" i="1"/>
  <c r="N3178" i="1"/>
  <c r="N3170" i="1"/>
  <c r="N3162" i="1"/>
  <c r="N3154" i="1"/>
  <c r="N3146" i="1"/>
  <c r="N3138" i="1"/>
  <c r="N3130" i="1"/>
  <c r="N3122" i="1"/>
  <c r="N3114" i="1"/>
  <c r="N3106" i="1"/>
  <c r="N3098" i="1"/>
  <c r="N3090" i="1"/>
  <c r="N3832" i="1"/>
  <c r="N3725" i="1"/>
  <c r="N3661" i="1"/>
  <c r="N3597" i="1"/>
  <c r="N3421" i="1"/>
  <c r="N3399" i="1"/>
  <c r="N3389" i="1"/>
  <c r="N3371" i="1"/>
  <c r="N3367" i="1"/>
  <c r="N3363" i="1"/>
  <c r="N3359" i="1"/>
  <c r="N3355" i="1"/>
  <c r="N3351" i="1"/>
  <c r="N3347" i="1"/>
  <c r="N3343" i="1"/>
  <c r="N3339" i="1"/>
  <c r="N3335" i="1"/>
  <c r="N3331" i="1"/>
  <c r="N3327" i="1"/>
  <c r="N3323" i="1"/>
  <c r="N3319" i="1"/>
  <c r="N3315" i="1"/>
  <c r="N3311" i="1"/>
  <c r="N3307" i="1"/>
  <c r="N3299" i="1"/>
  <c r="N3291" i="1"/>
  <c r="N3283" i="1"/>
  <c r="N3275" i="1"/>
  <c r="N3267" i="1"/>
  <c r="N3259" i="1"/>
  <c r="N3251" i="1"/>
  <c r="N3243" i="1"/>
  <c r="N3235" i="1"/>
  <c r="N3227" i="1"/>
  <c r="N3219" i="1"/>
  <c r="N3211" i="1"/>
  <c r="N3203" i="1"/>
  <c r="N3195" i="1"/>
  <c r="N3187" i="1"/>
  <c r="N3179" i="1"/>
  <c r="N3171" i="1"/>
  <c r="N3163" i="1"/>
  <c r="N3155" i="1"/>
  <c r="N3147" i="1"/>
  <c r="N3139" i="1"/>
  <c r="N3131" i="1"/>
  <c r="N3123" i="1"/>
  <c r="N3115" i="1"/>
  <c r="N3107" i="1"/>
  <c r="N3099" i="1"/>
  <c r="N3091" i="1"/>
  <c r="N3083" i="1"/>
  <c r="N3075" i="1"/>
  <c r="N3067" i="1"/>
  <c r="N3059" i="1"/>
  <c r="N3051" i="1"/>
  <c r="N3043" i="1"/>
  <c r="N3035" i="1"/>
  <c r="N3027" i="1"/>
  <c r="N3019" i="1"/>
  <c r="N3011" i="1"/>
  <c r="N3003" i="1"/>
  <c r="N2995" i="1"/>
  <c r="N2987" i="1"/>
  <c r="N2979" i="1"/>
  <c r="N2971" i="1"/>
  <c r="N2963" i="1"/>
  <c r="N2955" i="1"/>
  <c r="N2947" i="1"/>
  <c r="N2939" i="1"/>
  <c r="N2931" i="1"/>
  <c r="N2923" i="1"/>
  <c r="N2915" i="1"/>
  <c r="N3765" i="1"/>
  <c r="N3701" i="1"/>
  <c r="N3637" i="1"/>
  <c r="N3573" i="1"/>
  <c r="N3549" i="1"/>
  <c r="N3533" i="1"/>
  <c r="N3517" i="1"/>
  <c r="N3501" i="1"/>
  <c r="N3485" i="1"/>
  <c r="N3469" i="1"/>
  <c r="N3453" i="1"/>
  <c r="N3437" i="1"/>
  <c r="N3419" i="1"/>
  <c r="N3387" i="1"/>
  <c r="N3300" i="1"/>
  <c r="N3292" i="1"/>
  <c r="N3284" i="1"/>
  <c r="N3276" i="1"/>
  <c r="N3268" i="1"/>
  <c r="N3260" i="1"/>
  <c r="N3252" i="1"/>
  <c r="N3244" i="1"/>
  <c r="N3236" i="1"/>
  <c r="N3228" i="1"/>
  <c r="N3220" i="1"/>
  <c r="N3212" i="1"/>
  <c r="N3204" i="1"/>
  <c r="N3196" i="1"/>
  <c r="N3188" i="1"/>
  <c r="N3180" i="1"/>
  <c r="N3172" i="1"/>
  <c r="N3164" i="1"/>
  <c r="N3156" i="1"/>
  <c r="N3148" i="1"/>
  <c r="N3140" i="1"/>
  <c r="N3132" i="1"/>
  <c r="N3124" i="1"/>
  <c r="N3116" i="1"/>
  <c r="N3108" i="1"/>
  <c r="N3100" i="1"/>
  <c r="N3092" i="1"/>
  <c r="N3084" i="1"/>
  <c r="N3076" i="1"/>
  <c r="N3068" i="1"/>
  <c r="N3060" i="1"/>
  <c r="N3052" i="1"/>
  <c r="N3044" i="1"/>
  <c r="N3036" i="1"/>
  <c r="N3028" i="1"/>
  <c r="N3020" i="1"/>
  <c r="N3012" i="1"/>
  <c r="N3004" i="1"/>
  <c r="N2996" i="1"/>
  <c r="N2988" i="1"/>
  <c r="N2980" i="1"/>
  <c r="N2972" i="1"/>
  <c r="N2964" i="1"/>
  <c r="N2956" i="1"/>
  <c r="N2948" i="1"/>
  <c r="N2940" i="1"/>
  <c r="N2932" i="1"/>
  <c r="N2924" i="1"/>
  <c r="N2916" i="1"/>
  <c r="N2908" i="1"/>
  <c r="N3896" i="1"/>
  <c r="N3741" i="1"/>
  <c r="N3677" i="1"/>
  <c r="N3613" i="1"/>
  <c r="N3551" i="1"/>
  <c r="N3535" i="1"/>
  <c r="N3519" i="1"/>
  <c r="N3503" i="1"/>
  <c r="N3487" i="1"/>
  <c r="N3471" i="1"/>
  <c r="N3455" i="1"/>
  <c r="N3439" i="1"/>
  <c r="N3407" i="1"/>
  <c r="N3397" i="1"/>
  <c r="N3375" i="1"/>
  <c r="N3370" i="1"/>
  <c r="N3362" i="1"/>
  <c r="N3354" i="1"/>
  <c r="N3346" i="1"/>
  <c r="N3338" i="1"/>
  <c r="N3330" i="1"/>
  <c r="N3322" i="1"/>
  <c r="N3314" i="1"/>
  <c r="N3301" i="1"/>
  <c r="N3293" i="1"/>
  <c r="N3285" i="1"/>
  <c r="N3277" i="1"/>
  <c r="N3269" i="1"/>
  <c r="N3261" i="1"/>
  <c r="N3253" i="1"/>
  <c r="N3245" i="1"/>
  <c r="N3237" i="1"/>
  <c r="N3229" i="1"/>
  <c r="N3221" i="1"/>
  <c r="N3213" i="1"/>
  <c r="N3205" i="1"/>
  <c r="N3197" i="1"/>
  <c r="N3189" i="1"/>
  <c r="N3181" i="1"/>
  <c r="N3173" i="1"/>
  <c r="N3165" i="1"/>
  <c r="N3157" i="1"/>
  <c r="N3149" i="1"/>
  <c r="N3141" i="1"/>
  <c r="N3133" i="1"/>
  <c r="N3125" i="1"/>
  <c r="N3117" i="1"/>
  <c r="N3109" i="1"/>
  <c r="N3101" i="1"/>
  <c r="N3093" i="1"/>
  <c r="N3085" i="1"/>
  <c r="N4094" i="1"/>
  <c r="N3776" i="1"/>
  <c r="N3717" i="1"/>
  <c r="N3653" i="1"/>
  <c r="N3589" i="1"/>
  <c r="N3395" i="1"/>
  <c r="N3302" i="1"/>
  <c r="N3294" i="1"/>
  <c r="N3286" i="1"/>
  <c r="N3278" i="1"/>
  <c r="N3270" i="1"/>
  <c r="N3262" i="1"/>
  <c r="N3254" i="1"/>
  <c r="N3246" i="1"/>
  <c r="N3238" i="1"/>
  <c r="N3230" i="1"/>
  <c r="N3222" i="1"/>
  <c r="N3214" i="1"/>
  <c r="N3206" i="1"/>
  <c r="N3198" i="1"/>
  <c r="N3190" i="1"/>
  <c r="N3182" i="1"/>
  <c r="N3174" i="1"/>
  <c r="N3166" i="1"/>
  <c r="N3158" i="1"/>
  <c r="N3150" i="1"/>
  <c r="N3142" i="1"/>
  <c r="N3134" i="1"/>
  <c r="N3126" i="1"/>
  <c r="N3118" i="1"/>
  <c r="N3110" i="1"/>
  <c r="N3102" i="1"/>
  <c r="N3094" i="1"/>
  <c r="N3086" i="1"/>
  <c r="N3078" i="1"/>
  <c r="N3070" i="1"/>
  <c r="N3062" i="1"/>
  <c r="N3054" i="1"/>
  <c r="N3046" i="1"/>
  <c r="N3038" i="1"/>
  <c r="N3030" i="1"/>
  <c r="N3022" i="1"/>
  <c r="N3014" i="1"/>
  <c r="N3006" i="1"/>
  <c r="N2998" i="1"/>
  <c r="N2990" i="1"/>
  <c r="N3757" i="1"/>
  <c r="N3693" i="1"/>
  <c r="N3629" i="1"/>
  <c r="N3565" i="1"/>
  <c r="N3415" i="1"/>
  <c r="N3405" i="1"/>
  <c r="N3383" i="1"/>
  <c r="N3373" i="1"/>
  <c r="N3365" i="1"/>
  <c r="N3357" i="1"/>
  <c r="N3349" i="1"/>
  <c r="N3341" i="1"/>
  <c r="N3333" i="1"/>
  <c r="N3325" i="1"/>
  <c r="N3317" i="1"/>
  <c r="N3303" i="1"/>
  <c r="N3295" i="1"/>
  <c r="N3287" i="1"/>
  <c r="N3279" i="1"/>
  <c r="N3271" i="1"/>
  <c r="N3263" i="1"/>
  <c r="N3255" i="1"/>
  <c r="N3247" i="1"/>
  <c r="N3239" i="1"/>
  <c r="N3231" i="1"/>
  <c r="N3223" i="1"/>
  <c r="N3215" i="1"/>
  <c r="N3207" i="1"/>
  <c r="N3199" i="1"/>
  <c r="N3191" i="1"/>
  <c r="N3183" i="1"/>
  <c r="N3175" i="1"/>
  <c r="N3167" i="1"/>
  <c r="N3159" i="1"/>
  <c r="N3151" i="1"/>
  <c r="N3143" i="1"/>
  <c r="N3135" i="1"/>
  <c r="N3127" i="1"/>
  <c r="N3119" i="1"/>
  <c r="N3111" i="1"/>
  <c r="N3103" i="1"/>
  <c r="N3095" i="1"/>
  <c r="N3087" i="1"/>
  <c r="N3079" i="1"/>
  <c r="N3071" i="1"/>
  <c r="N3063" i="1"/>
  <c r="N3055" i="1"/>
  <c r="N3047" i="1"/>
  <c r="N3039" i="1"/>
  <c r="N3031" i="1"/>
  <c r="N3023" i="1"/>
  <c r="N3015" i="1"/>
  <c r="N3007" i="1"/>
  <c r="N2999" i="1"/>
  <c r="N2991" i="1"/>
  <c r="N2983" i="1"/>
  <c r="N2975" i="1"/>
  <c r="N2967" i="1"/>
  <c r="N2959" i="1"/>
  <c r="N2951" i="1"/>
  <c r="N2943" i="1"/>
  <c r="N2935" i="1"/>
  <c r="N2927" i="1"/>
  <c r="N2919" i="1"/>
  <c r="N2911" i="1"/>
  <c r="N3818" i="1"/>
  <c r="N3773" i="1"/>
  <c r="N3709" i="1"/>
  <c r="N3645" i="1"/>
  <c r="N3581" i="1"/>
  <c r="N3543" i="1"/>
  <c r="N3527" i="1"/>
  <c r="N3511" i="1"/>
  <c r="N3495" i="1"/>
  <c r="N3479" i="1"/>
  <c r="N3463" i="1"/>
  <c r="N3447" i="1"/>
  <c r="N3431" i="1"/>
  <c r="N3423" i="1"/>
  <c r="N3413" i="1"/>
  <c r="N3391" i="1"/>
  <c r="N3381" i="1"/>
  <c r="N3305" i="1"/>
  <c r="N3297" i="1"/>
  <c r="N3289" i="1"/>
  <c r="N3281" i="1"/>
  <c r="N3273" i="1"/>
  <c r="N3265" i="1"/>
  <c r="N3257" i="1"/>
  <c r="N3249" i="1"/>
  <c r="N3241" i="1"/>
  <c r="N3233" i="1"/>
  <c r="N3225" i="1"/>
  <c r="N3217" i="1"/>
  <c r="N3209" i="1"/>
  <c r="N3201" i="1"/>
  <c r="N3193" i="1"/>
  <c r="N3185" i="1"/>
  <c r="N3177" i="1"/>
  <c r="N3169" i="1"/>
  <c r="N3161" i="1"/>
  <c r="N3153" i="1"/>
  <c r="N3145" i="1"/>
  <c r="N3137" i="1"/>
  <c r="N3129" i="1"/>
  <c r="N3121" i="1"/>
  <c r="N3113" i="1"/>
  <c r="N3105" i="1"/>
  <c r="N3097" i="1"/>
  <c r="N3089" i="1"/>
  <c r="N3081" i="1"/>
  <c r="N3073" i="1"/>
  <c r="N3065" i="1"/>
  <c r="N3057" i="1"/>
  <c r="N3049" i="1"/>
  <c r="N3041" i="1"/>
  <c r="N3033" i="1"/>
  <c r="N3025" i="1"/>
  <c r="N3017" i="1"/>
  <c r="N3009" i="1"/>
  <c r="N3001" i="1"/>
  <c r="N2993" i="1"/>
  <c r="N2985" i="1"/>
  <c r="N2977" i="1"/>
  <c r="N2969" i="1"/>
  <c r="N2961" i="1"/>
  <c r="N2953" i="1"/>
  <c r="N2945" i="1"/>
  <c r="N2937" i="1"/>
  <c r="N2929" i="1"/>
  <c r="N2921" i="1"/>
  <c r="N2913" i="1"/>
  <c r="N3874" i="1"/>
  <c r="N3541" i="1"/>
  <c r="N3309" i="1"/>
  <c r="N3304" i="1"/>
  <c r="N3240" i="1"/>
  <c r="N3080" i="1"/>
  <c r="N3066" i="1"/>
  <c r="N3034" i="1"/>
  <c r="N3002" i="1"/>
  <c r="N2984" i="1"/>
  <c r="N2976" i="1"/>
  <c r="N2968" i="1"/>
  <c r="N2960" i="1"/>
  <c r="N2952" i="1"/>
  <c r="N2944" i="1"/>
  <c r="N2936" i="1"/>
  <c r="N2928" i="1"/>
  <c r="N2920" i="1"/>
  <c r="N2912" i="1"/>
  <c r="N2906" i="1"/>
  <c r="N2898" i="1"/>
  <c r="N2890" i="1"/>
  <c r="N2882" i="1"/>
  <c r="N2874" i="1"/>
  <c r="N2866" i="1"/>
  <c r="N2858" i="1"/>
  <c r="N2850" i="1"/>
  <c r="N2842" i="1"/>
  <c r="N2834" i="1"/>
  <c r="N2826" i="1"/>
  <c r="N2818" i="1"/>
  <c r="N2810" i="1"/>
  <c r="N2802" i="1"/>
  <c r="N2794" i="1"/>
  <c r="N2786" i="1"/>
  <c r="N2778" i="1"/>
  <c r="N2770" i="1"/>
  <c r="N2762" i="1"/>
  <c r="N2754" i="1"/>
  <c r="N2746" i="1"/>
  <c r="N2738" i="1"/>
  <c r="N2730" i="1"/>
  <c r="N2722" i="1"/>
  <c r="N2714" i="1"/>
  <c r="N2706" i="1"/>
  <c r="N2698" i="1"/>
  <c r="N2690" i="1"/>
  <c r="N2682" i="1"/>
  <c r="N2674" i="1"/>
  <c r="N2666" i="1"/>
  <c r="N2658" i="1"/>
  <c r="N2650" i="1"/>
  <c r="N2642" i="1"/>
  <c r="N2634" i="1"/>
  <c r="N2626" i="1"/>
  <c r="N2618" i="1"/>
  <c r="N2610" i="1"/>
  <c r="N2602" i="1"/>
  <c r="N2594" i="1"/>
  <c r="N2586" i="1"/>
  <c r="N2578" i="1"/>
  <c r="N3525" i="1"/>
  <c r="N3280" i="1"/>
  <c r="N3216" i="1"/>
  <c r="N3176" i="1"/>
  <c r="N3160" i="1"/>
  <c r="N3144" i="1"/>
  <c r="N3128" i="1"/>
  <c r="N3112" i="1"/>
  <c r="N3096" i="1"/>
  <c r="N3082" i="1"/>
  <c r="N3064" i="1"/>
  <c r="N3053" i="1"/>
  <c r="N3032" i="1"/>
  <c r="N3021" i="1"/>
  <c r="N3000" i="1"/>
  <c r="N2989" i="1"/>
  <c r="N2907" i="1"/>
  <c r="N2899" i="1"/>
  <c r="N2891" i="1"/>
  <c r="N2883" i="1"/>
  <c r="N2875" i="1"/>
  <c r="N2867" i="1"/>
  <c r="N2859" i="1"/>
  <c r="N2851" i="1"/>
  <c r="N2843" i="1"/>
  <c r="N2835" i="1"/>
  <c r="N2827" i="1"/>
  <c r="N2819" i="1"/>
  <c r="N2811" i="1"/>
  <c r="N2803" i="1"/>
  <c r="N2795" i="1"/>
  <c r="N2787" i="1"/>
  <c r="N2779" i="1"/>
  <c r="N2771" i="1"/>
  <c r="N2763" i="1"/>
  <c r="N2755" i="1"/>
  <c r="N2747" i="1"/>
  <c r="N2739" i="1"/>
  <c r="N2731" i="1"/>
  <c r="N2723" i="1"/>
  <c r="N2715" i="1"/>
  <c r="N2707" i="1"/>
  <c r="N2699" i="1"/>
  <c r="N2691" i="1"/>
  <c r="N2683" i="1"/>
  <c r="N2675" i="1"/>
  <c r="N2667" i="1"/>
  <c r="N2659" i="1"/>
  <c r="N2651" i="1"/>
  <c r="N2643" i="1"/>
  <c r="N2635" i="1"/>
  <c r="N2627" i="1"/>
  <c r="N2619" i="1"/>
  <c r="N2611" i="1"/>
  <c r="N2603" i="1"/>
  <c r="N2595" i="1"/>
  <c r="N2587" i="1"/>
  <c r="N2579" i="1"/>
  <c r="N2571" i="1"/>
  <c r="N2563" i="1"/>
  <c r="N2555" i="1"/>
  <c r="N2547" i="1"/>
  <c r="N2539" i="1"/>
  <c r="N2531" i="1"/>
  <c r="N2523" i="1"/>
  <c r="N2515" i="1"/>
  <c r="N2507" i="1"/>
  <c r="N2499" i="1"/>
  <c r="N3733" i="1"/>
  <c r="N3509" i="1"/>
  <c r="N3256" i="1"/>
  <c r="N3192" i="1"/>
  <c r="N3074" i="1"/>
  <c r="N3042" i="1"/>
  <c r="N3010" i="1"/>
  <c r="N2900" i="1"/>
  <c r="N2892" i="1"/>
  <c r="N2884" i="1"/>
  <c r="N2876" i="1"/>
  <c r="N2868" i="1"/>
  <c r="N2860" i="1"/>
  <c r="N2852" i="1"/>
  <c r="N2844" i="1"/>
  <c r="N2836" i="1"/>
  <c r="N2828" i="1"/>
  <c r="N2820" i="1"/>
  <c r="N2812" i="1"/>
  <c r="N2804" i="1"/>
  <c r="N2796" i="1"/>
  <c r="N2788" i="1"/>
  <c r="N2780" i="1"/>
  <c r="N2772" i="1"/>
  <c r="N2764" i="1"/>
  <c r="N2756" i="1"/>
  <c r="N2748" i="1"/>
  <c r="N2740" i="1"/>
  <c r="N2732" i="1"/>
  <c r="N2724" i="1"/>
  <c r="N2716" i="1"/>
  <c r="N2708" i="1"/>
  <c r="N2700" i="1"/>
  <c r="N2692" i="1"/>
  <c r="N2684" i="1"/>
  <c r="N2676" i="1"/>
  <c r="N2668" i="1"/>
  <c r="N2660" i="1"/>
  <c r="N2652" i="1"/>
  <c r="N2644" i="1"/>
  <c r="N2636" i="1"/>
  <c r="N2628" i="1"/>
  <c r="N2620" i="1"/>
  <c r="N2612" i="1"/>
  <c r="N2604" i="1"/>
  <c r="N2596" i="1"/>
  <c r="N2588" i="1"/>
  <c r="N2580" i="1"/>
  <c r="N2572" i="1"/>
  <c r="N2564" i="1"/>
  <c r="N2556" i="1"/>
  <c r="N2548" i="1"/>
  <c r="N2540" i="1"/>
  <c r="N2532" i="1"/>
  <c r="N2524" i="1"/>
  <c r="N2516" i="1"/>
  <c r="N2508" i="1"/>
  <c r="N2500" i="1"/>
  <c r="N3669" i="1"/>
  <c r="N3493" i="1"/>
  <c r="N3296" i="1"/>
  <c r="N3232" i="1"/>
  <c r="N3072" i="1"/>
  <c r="N3061" i="1"/>
  <c r="N3040" i="1"/>
  <c r="N3029" i="1"/>
  <c r="N3008" i="1"/>
  <c r="N2997" i="1"/>
  <c r="N2901" i="1"/>
  <c r="N2893" i="1"/>
  <c r="N2885" i="1"/>
  <c r="N2877" i="1"/>
  <c r="N2869" i="1"/>
  <c r="N2861" i="1"/>
  <c r="N2853" i="1"/>
  <c r="N2845" i="1"/>
  <c r="N2837" i="1"/>
  <c r="N2829" i="1"/>
  <c r="N2821" i="1"/>
  <c r="N2813" i="1"/>
  <c r="N2805" i="1"/>
  <c r="N2797" i="1"/>
  <c r="N2789" i="1"/>
  <c r="N2781" i="1"/>
  <c r="N2773" i="1"/>
  <c r="N2765" i="1"/>
  <c r="N2757" i="1"/>
  <c r="N2749" i="1"/>
  <c r="N2741" i="1"/>
  <c r="N2733" i="1"/>
  <c r="N2725" i="1"/>
  <c r="N2717" i="1"/>
  <c r="N2709" i="1"/>
  <c r="N2701" i="1"/>
  <c r="N2693" i="1"/>
  <c r="N2685" i="1"/>
  <c r="N2677" i="1"/>
  <c r="N2669" i="1"/>
  <c r="N2661" i="1"/>
  <c r="N2653" i="1"/>
  <c r="N2645" i="1"/>
  <c r="N2637" i="1"/>
  <c r="N2629" i="1"/>
  <c r="N2621" i="1"/>
  <c r="N2613" i="1"/>
  <c r="N2605" i="1"/>
  <c r="N2597" i="1"/>
  <c r="N2589" i="1"/>
  <c r="N2581" i="1"/>
  <c r="N2573" i="1"/>
  <c r="N2565" i="1"/>
  <c r="N2557" i="1"/>
  <c r="N2549" i="1"/>
  <c r="N2541" i="1"/>
  <c r="N2533" i="1"/>
  <c r="N2525" i="1"/>
  <c r="N2517" i="1"/>
  <c r="N2509" i="1"/>
  <c r="N2501" i="1"/>
  <c r="N3605" i="1"/>
  <c r="N3477" i="1"/>
  <c r="N3272" i="1"/>
  <c r="N3208" i="1"/>
  <c r="N3050" i="1"/>
  <c r="N3018" i="1"/>
  <c r="N2986" i="1"/>
  <c r="N2982" i="1"/>
  <c r="N2978" i="1"/>
  <c r="N2974" i="1"/>
  <c r="N2970" i="1"/>
  <c r="N2966" i="1"/>
  <c r="N2962" i="1"/>
  <c r="N2958" i="1"/>
  <c r="N2954" i="1"/>
  <c r="N2950" i="1"/>
  <c r="N2946" i="1"/>
  <c r="N2942" i="1"/>
  <c r="N2938" i="1"/>
  <c r="N2934" i="1"/>
  <c r="N2930" i="1"/>
  <c r="N2926" i="1"/>
  <c r="N2922" i="1"/>
  <c r="N2918" i="1"/>
  <c r="N2914" i="1"/>
  <c r="N2910" i="1"/>
  <c r="N2902" i="1"/>
  <c r="N2894" i="1"/>
  <c r="N2886" i="1"/>
  <c r="N2878" i="1"/>
  <c r="N2870" i="1"/>
  <c r="N2862" i="1"/>
  <c r="N2854" i="1"/>
  <c r="N2846" i="1"/>
  <c r="N2838" i="1"/>
  <c r="N2830" i="1"/>
  <c r="N2822" i="1"/>
  <c r="N2814" i="1"/>
  <c r="N2806" i="1"/>
  <c r="N2798" i="1"/>
  <c r="N2790" i="1"/>
  <c r="N2782" i="1"/>
  <c r="N2774" i="1"/>
  <c r="N2766" i="1"/>
  <c r="N2758" i="1"/>
  <c r="N2750" i="1"/>
  <c r="N2742" i="1"/>
  <c r="N2734" i="1"/>
  <c r="N2726" i="1"/>
  <c r="N2718" i="1"/>
  <c r="N2710" i="1"/>
  <c r="N2702" i="1"/>
  <c r="N2694" i="1"/>
  <c r="N2686" i="1"/>
  <c r="N2678" i="1"/>
  <c r="N2670" i="1"/>
  <c r="N2662" i="1"/>
  <c r="N2654" i="1"/>
  <c r="N2646" i="1"/>
  <c r="N2638" i="1"/>
  <c r="N2630" i="1"/>
  <c r="N2622" i="1"/>
  <c r="N2614" i="1"/>
  <c r="N2606" i="1"/>
  <c r="N2598" i="1"/>
  <c r="N2590" i="1"/>
  <c r="N2582" i="1"/>
  <c r="N2574" i="1"/>
  <c r="N2566" i="1"/>
  <c r="N2558" i="1"/>
  <c r="N2550" i="1"/>
  <c r="N2542" i="1"/>
  <c r="N2534" i="1"/>
  <c r="N2526" i="1"/>
  <c r="N2518" i="1"/>
  <c r="N2510" i="1"/>
  <c r="N2502" i="1"/>
  <c r="N2494" i="1"/>
  <c r="N3461" i="1"/>
  <c r="N3248" i="1"/>
  <c r="N3184" i="1"/>
  <c r="N3168" i="1"/>
  <c r="N3152" i="1"/>
  <c r="N3136" i="1"/>
  <c r="N3120" i="1"/>
  <c r="N3104" i="1"/>
  <c r="N3088" i="1"/>
  <c r="N3069" i="1"/>
  <c r="N3048" i="1"/>
  <c r="N3037" i="1"/>
  <c r="N3016" i="1"/>
  <c r="N3005" i="1"/>
  <c r="N2903" i="1"/>
  <c r="N2895" i="1"/>
  <c r="N2887" i="1"/>
  <c r="N2879" i="1"/>
  <c r="N2871" i="1"/>
  <c r="N2863" i="1"/>
  <c r="N2855" i="1"/>
  <c r="N2847" i="1"/>
  <c r="N2839" i="1"/>
  <c r="N2831" i="1"/>
  <c r="N2823" i="1"/>
  <c r="N2815" i="1"/>
  <c r="N2807" i="1"/>
  <c r="N2799" i="1"/>
  <c r="N2791" i="1"/>
  <c r="N2783" i="1"/>
  <c r="N2775" i="1"/>
  <c r="N2767" i="1"/>
  <c r="N2759" i="1"/>
  <c r="N2751" i="1"/>
  <c r="N2743" i="1"/>
  <c r="N2735" i="1"/>
  <c r="N2727" i="1"/>
  <c r="N2719" i="1"/>
  <c r="N2711" i="1"/>
  <c r="N2703" i="1"/>
  <c r="N2695" i="1"/>
  <c r="N2687" i="1"/>
  <c r="N2679" i="1"/>
  <c r="N2671" i="1"/>
  <c r="N2663" i="1"/>
  <c r="N2655" i="1"/>
  <c r="N2647" i="1"/>
  <c r="N2639" i="1"/>
  <c r="N2631" i="1"/>
  <c r="N2623" i="1"/>
  <c r="N2615" i="1"/>
  <c r="N2607" i="1"/>
  <c r="N2599" i="1"/>
  <c r="N3429" i="1"/>
  <c r="N3264" i="1"/>
  <c r="N3200" i="1"/>
  <c r="N3077" i="1"/>
  <c r="N3056" i="1"/>
  <c r="N3045" i="1"/>
  <c r="N3024" i="1"/>
  <c r="N3013" i="1"/>
  <c r="N2992" i="1"/>
  <c r="N2909" i="1"/>
  <c r="N2905" i="1"/>
  <c r="N2897" i="1"/>
  <c r="N2889" i="1"/>
  <c r="N2881" i="1"/>
  <c r="N2873" i="1"/>
  <c r="N2865" i="1"/>
  <c r="N2857" i="1"/>
  <c r="N2849" i="1"/>
  <c r="N2841" i="1"/>
  <c r="N2833" i="1"/>
  <c r="N2825" i="1"/>
  <c r="N2817" i="1"/>
  <c r="N2809" i="1"/>
  <c r="N2801" i="1"/>
  <c r="N2793" i="1"/>
  <c r="N2785" i="1"/>
  <c r="N2777" i="1"/>
  <c r="N2769" i="1"/>
  <c r="N2761" i="1"/>
  <c r="N2753" i="1"/>
  <c r="N2745" i="1"/>
  <c r="N2737" i="1"/>
  <c r="N2729" i="1"/>
  <c r="N2721" i="1"/>
  <c r="N2713" i="1"/>
  <c r="N2705" i="1"/>
  <c r="N2697" i="1"/>
  <c r="N2689" i="1"/>
  <c r="N2681" i="1"/>
  <c r="N2673" i="1"/>
  <c r="N2665" i="1"/>
  <c r="N2657" i="1"/>
  <c r="N2649" i="1"/>
  <c r="N2641" i="1"/>
  <c r="N2633" i="1"/>
  <c r="N2625" i="1"/>
  <c r="N2617" i="1"/>
  <c r="N2609" i="1"/>
  <c r="N2601" i="1"/>
  <c r="N2593" i="1"/>
  <c r="N2585" i="1"/>
  <c r="N2577" i="1"/>
  <c r="N2569" i="1"/>
  <c r="N2561" i="1"/>
  <c r="N2553" i="1"/>
  <c r="N2545" i="1"/>
  <c r="N2537" i="1"/>
  <c r="N2529" i="1"/>
  <c r="N2521" i="1"/>
  <c r="N2513" i="1"/>
  <c r="N2505" i="1"/>
  <c r="N2497" i="1"/>
  <c r="N3288" i="1"/>
  <c r="N2856" i="1"/>
  <c r="N2792" i="1"/>
  <c r="N2728" i="1"/>
  <c r="N2664" i="1"/>
  <c r="N2600" i="1"/>
  <c r="N2543" i="1"/>
  <c r="N2511" i="1"/>
  <c r="N2487" i="1"/>
  <c r="N2479" i="1"/>
  <c r="N2471" i="1"/>
  <c r="N2463" i="1"/>
  <c r="N2455" i="1"/>
  <c r="N2447" i="1"/>
  <c r="N2439" i="1"/>
  <c r="N2431" i="1"/>
  <c r="N2423" i="1"/>
  <c r="N2415" i="1"/>
  <c r="N2407" i="1"/>
  <c r="N2399" i="1"/>
  <c r="N2391" i="1"/>
  <c r="N2383" i="1"/>
  <c r="N2375" i="1"/>
  <c r="N2367" i="1"/>
  <c r="N2359" i="1"/>
  <c r="N2351" i="1"/>
  <c r="N2343" i="1"/>
  <c r="N2335" i="1"/>
  <c r="N2327" i="1"/>
  <c r="N2319" i="1"/>
  <c r="N2311" i="1"/>
  <c r="N2303" i="1"/>
  <c r="N2295" i="1"/>
  <c r="N2287" i="1"/>
  <c r="N2279" i="1"/>
  <c r="N2271" i="1"/>
  <c r="N2263" i="1"/>
  <c r="N2255" i="1"/>
  <c r="N2247" i="1"/>
  <c r="N2239" i="1"/>
  <c r="N2231" i="1"/>
  <c r="N2223" i="1"/>
  <c r="N2215" i="1"/>
  <c r="N2207" i="1"/>
  <c r="N2199" i="1"/>
  <c r="N2191" i="1"/>
  <c r="N2183" i="1"/>
  <c r="N2175" i="1"/>
  <c r="N2167" i="1"/>
  <c r="N2159" i="1"/>
  <c r="N2151" i="1"/>
  <c r="N2143" i="1"/>
  <c r="N2135" i="1"/>
  <c r="N2127" i="1"/>
  <c r="N2119" i="1"/>
  <c r="N2111" i="1"/>
  <c r="N2103" i="1"/>
  <c r="N2095" i="1"/>
  <c r="N2087" i="1"/>
  <c r="N2079" i="1"/>
  <c r="N2071" i="1"/>
  <c r="N2063" i="1"/>
  <c r="N2055" i="1"/>
  <c r="N2047" i="1"/>
  <c r="N2039" i="1"/>
  <c r="N2031" i="1"/>
  <c r="N3224" i="1"/>
  <c r="N2994" i="1"/>
  <c r="N2965" i="1"/>
  <c r="N2957" i="1"/>
  <c r="N2949" i="1"/>
  <c r="N2941" i="1"/>
  <c r="N2933" i="1"/>
  <c r="N2925" i="1"/>
  <c r="N2917" i="1"/>
  <c r="N2832" i="1"/>
  <c r="N2768" i="1"/>
  <c r="N2704" i="1"/>
  <c r="N2640" i="1"/>
  <c r="N2562" i="1"/>
  <c r="N2552" i="1"/>
  <c r="N2530" i="1"/>
  <c r="N2520" i="1"/>
  <c r="N2498" i="1"/>
  <c r="N2488" i="1"/>
  <c r="N2480" i="1"/>
  <c r="N2472" i="1"/>
  <c r="N2464" i="1"/>
  <c r="N2456" i="1"/>
  <c r="N2448" i="1"/>
  <c r="N2440" i="1"/>
  <c r="N2432" i="1"/>
  <c r="N2424" i="1"/>
  <c r="N2416" i="1"/>
  <c r="N2408" i="1"/>
  <c r="N2400" i="1"/>
  <c r="N2392" i="1"/>
  <c r="N2384" i="1"/>
  <c r="N2376" i="1"/>
  <c r="N2368" i="1"/>
  <c r="N2360" i="1"/>
  <c r="N2352" i="1"/>
  <c r="N2344" i="1"/>
  <c r="N2336" i="1"/>
  <c r="N2328" i="1"/>
  <c r="N2320" i="1"/>
  <c r="N2312" i="1"/>
  <c r="N2304" i="1"/>
  <c r="N2296" i="1"/>
  <c r="N2288" i="1"/>
  <c r="N2280" i="1"/>
  <c r="N2272" i="1"/>
  <c r="N2264" i="1"/>
  <c r="N2256" i="1"/>
  <c r="N2248" i="1"/>
  <c r="N2240" i="1"/>
  <c r="N2232" i="1"/>
  <c r="N2224" i="1"/>
  <c r="N2216" i="1"/>
  <c r="N2208" i="1"/>
  <c r="N2200" i="1"/>
  <c r="N2192" i="1"/>
  <c r="N2184" i="1"/>
  <c r="N2176" i="1"/>
  <c r="N2168" i="1"/>
  <c r="N2160" i="1"/>
  <c r="N2152" i="1"/>
  <c r="N2144" i="1"/>
  <c r="N2136" i="1"/>
  <c r="N2128" i="1"/>
  <c r="N2120" i="1"/>
  <c r="N2112" i="1"/>
  <c r="N2104" i="1"/>
  <c r="N2096" i="1"/>
  <c r="N2088" i="1"/>
  <c r="N2080" i="1"/>
  <c r="N2072" i="1"/>
  <c r="N2064" i="1"/>
  <c r="N2056" i="1"/>
  <c r="N2048" i="1"/>
  <c r="N2040" i="1"/>
  <c r="N2032" i="1"/>
  <c r="N3026" i="1"/>
  <c r="N2973" i="1"/>
  <c r="N2904" i="1"/>
  <c r="N2888" i="1"/>
  <c r="N2872" i="1"/>
  <c r="N2808" i="1"/>
  <c r="N2744" i="1"/>
  <c r="N2680" i="1"/>
  <c r="N2616" i="1"/>
  <c r="N2592" i="1"/>
  <c r="N2591" i="1"/>
  <c r="N2551" i="1"/>
  <c r="N2519" i="1"/>
  <c r="N2489" i="1"/>
  <c r="N2481" i="1"/>
  <c r="N2473" i="1"/>
  <c r="N2465" i="1"/>
  <c r="N2457" i="1"/>
  <c r="N2449" i="1"/>
  <c r="N2441" i="1"/>
  <c r="N2433" i="1"/>
  <c r="N2425" i="1"/>
  <c r="N2417" i="1"/>
  <c r="N2409" i="1"/>
  <c r="N2401" i="1"/>
  <c r="N2393" i="1"/>
  <c r="N2385" i="1"/>
  <c r="N2377" i="1"/>
  <c r="N2369" i="1"/>
  <c r="N2361" i="1"/>
  <c r="N2353" i="1"/>
  <c r="N2345" i="1"/>
  <c r="N2337" i="1"/>
  <c r="N2329" i="1"/>
  <c r="N2321" i="1"/>
  <c r="N2313" i="1"/>
  <c r="N2305" i="1"/>
  <c r="N2297" i="1"/>
  <c r="N2289" i="1"/>
  <c r="N2281" i="1"/>
  <c r="N2273" i="1"/>
  <c r="N2265" i="1"/>
  <c r="N2257" i="1"/>
  <c r="N2249" i="1"/>
  <c r="N2241" i="1"/>
  <c r="N2233" i="1"/>
  <c r="N2225" i="1"/>
  <c r="N2217" i="1"/>
  <c r="N2209" i="1"/>
  <c r="N2201" i="1"/>
  <c r="N2193" i="1"/>
  <c r="N2185" i="1"/>
  <c r="N2177" i="1"/>
  <c r="N2169" i="1"/>
  <c r="N2161" i="1"/>
  <c r="N2153" i="1"/>
  <c r="N2145" i="1"/>
  <c r="N2137" i="1"/>
  <c r="N2129" i="1"/>
  <c r="N2121" i="1"/>
  <c r="N2113" i="1"/>
  <c r="N2105" i="1"/>
  <c r="N2097" i="1"/>
  <c r="N2089" i="1"/>
  <c r="N2081" i="1"/>
  <c r="N2073" i="1"/>
  <c r="N2065" i="1"/>
  <c r="N2057" i="1"/>
  <c r="N2049" i="1"/>
  <c r="N2041" i="1"/>
  <c r="N2033" i="1"/>
  <c r="N3403" i="1"/>
  <c r="N3058" i="1"/>
  <c r="N2981" i="1"/>
  <c r="N2848" i="1"/>
  <c r="N2784" i="1"/>
  <c r="N2720" i="1"/>
  <c r="N2656" i="1"/>
  <c r="N2570" i="1"/>
  <c r="N2560" i="1"/>
  <c r="N2538" i="1"/>
  <c r="N2528" i="1"/>
  <c r="N2506" i="1"/>
  <c r="N2496" i="1"/>
  <c r="N2490" i="1"/>
  <c r="N2482" i="1"/>
  <c r="N2474" i="1"/>
  <c r="N2466" i="1"/>
  <c r="N2458" i="1"/>
  <c r="N2450" i="1"/>
  <c r="N2442" i="1"/>
  <c r="N2434" i="1"/>
  <c r="N2426" i="1"/>
  <c r="N2418" i="1"/>
  <c r="N2410" i="1"/>
  <c r="N2402" i="1"/>
  <c r="N2394" i="1"/>
  <c r="N2386" i="1"/>
  <c r="N2378" i="1"/>
  <c r="N2370" i="1"/>
  <c r="N2362" i="1"/>
  <c r="N2354" i="1"/>
  <c r="N2346" i="1"/>
  <c r="N2338" i="1"/>
  <c r="N2330" i="1"/>
  <c r="N2322" i="1"/>
  <c r="N2314" i="1"/>
  <c r="N2306" i="1"/>
  <c r="N2298" i="1"/>
  <c r="N2290" i="1"/>
  <c r="N2282" i="1"/>
  <c r="N2274" i="1"/>
  <c r="N2266" i="1"/>
  <c r="N2258" i="1"/>
  <c r="N2250" i="1"/>
  <c r="N2242" i="1"/>
  <c r="N2234" i="1"/>
  <c r="N2226" i="1"/>
  <c r="N2218" i="1"/>
  <c r="N2210" i="1"/>
  <c r="N2202" i="1"/>
  <c r="N2194" i="1"/>
  <c r="N2186" i="1"/>
  <c r="N2178" i="1"/>
  <c r="N2170" i="1"/>
  <c r="N2162" i="1"/>
  <c r="N2154" i="1"/>
  <c r="N2146" i="1"/>
  <c r="N2138" i="1"/>
  <c r="N2130" i="1"/>
  <c r="N2122" i="1"/>
  <c r="N2114" i="1"/>
  <c r="N2106" i="1"/>
  <c r="N2098" i="1"/>
  <c r="N2090" i="1"/>
  <c r="N2082" i="1"/>
  <c r="N2074" i="1"/>
  <c r="N2066" i="1"/>
  <c r="N2058" i="1"/>
  <c r="N2050" i="1"/>
  <c r="N2042" i="1"/>
  <c r="N2034" i="1"/>
  <c r="N2824" i="1"/>
  <c r="N2760" i="1"/>
  <c r="N2696" i="1"/>
  <c r="N2632" i="1"/>
  <c r="N2576" i="1"/>
  <c r="N2575" i="1"/>
  <c r="N2559" i="1"/>
  <c r="N2527" i="1"/>
  <c r="N2495" i="1"/>
  <c r="N2491" i="1"/>
  <c r="N2483" i="1"/>
  <c r="N2475" i="1"/>
  <c r="N2467" i="1"/>
  <c r="N2459" i="1"/>
  <c r="N2451" i="1"/>
  <c r="N2443" i="1"/>
  <c r="N2435" i="1"/>
  <c r="N2427" i="1"/>
  <c r="N2419" i="1"/>
  <c r="N2411" i="1"/>
  <c r="N2403" i="1"/>
  <c r="N2395" i="1"/>
  <c r="N2387" i="1"/>
  <c r="N2379" i="1"/>
  <c r="N2371" i="1"/>
  <c r="N2363" i="1"/>
  <c r="N2355" i="1"/>
  <c r="N2347" i="1"/>
  <c r="N2339" i="1"/>
  <c r="N2331" i="1"/>
  <c r="N2323" i="1"/>
  <c r="N2315" i="1"/>
  <c r="N2307" i="1"/>
  <c r="N2299" i="1"/>
  <c r="N2291" i="1"/>
  <c r="N2283" i="1"/>
  <c r="N2275" i="1"/>
  <c r="N2267" i="1"/>
  <c r="N2259" i="1"/>
  <c r="N2251" i="1"/>
  <c r="N2243" i="1"/>
  <c r="N2235" i="1"/>
  <c r="N2227" i="1"/>
  <c r="N2219" i="1"/>
  <c r="N2211" i="1"/>
  <c r="N2203" i="1"/>
  <c r="N2195" i="1"/>
  <c r="N2187" i="1"/>
  <c r="N2179" i="1"/>
  <c r="N2171" i="1"/>
  <c r="N2163" i="1"/>
  <c r="N2155" i="1"/>
  <c r="N2147" i="1"/>
  <c r="N2139" i="1"/>
  <c r="N2131" i="1"/>
  <c r="N2123" i="1"/>
  <c r="N2115" i="1"/>
  <c r="N2107" i="1"/>
  <c r="N2099" i="1"/>
  <c r="N2091" i="1"/>
  <c r="N2083" i="1"/>
  <c r="N2075" i="1"/>
  <c r="N2067" i="1"/>
  <c r="N2059" i="1"/>
  <c r="N2051" i="1"/>
  <c r="N2043" i="1"/>
  <c r="N2864" i="1"/>
  <c r="N2800" i="1"/>
  <c r="N2736" i="1"/>
  <c r="N2672" i="1"/>
  <c r="N2608" i="1"/>
  <c r="N2568" i="1"/>
  <c r="N2546" i="1"/>
  <c r="N2536" i="1"/>
  <c r="N2514" i="1"/>
  <c r="N2504" i="1"/>
  <c r="N2492" i="1"/>
  <c r="N2484" i="1"/>
  <c r="N2476" i="1"/>
  <c r="N2468" i="1"/>
  <c r="N2460" i="1"/>
  <c r="N2452" i="1"/>
  <c r="N2444" i="1"/>
  <c r="N2436" i="1"/>
  <c r="N2428" i="1"/>
  <c r="N2420" i="1"/>
  <c r="N2412" i="1"/>
  <c r="N2404" i="1"/>
  <c r="N2396" i="1"/>
  <c r="N2388" i="1"/>
  <c r="N2380" i="1"/>
  <c r="N2372" i="1"/>
  <c r="N2364" i="1"/>
  <c r="N2356" i="1"/>
  <c r="N2348" i="1"/>
  <c r="N2340" i="1"/>
  <c r="N2332" i="1"/>
  <c r="N2324" i="1"/>
  <c r="N2316" i="1"/>
  <c r="N2308" i="1"/>
  <c r="N2300" i="1"/>
  <c r="N2292" i="1"/>
  <c r="N2284" i="1"/>
  <c r="N2276" i="1"/>
  <c r="N2268" i="1"/>
  <c r="N2260" i="1"/>
  <c r="N2252" i="1"/>
  <c r="N2244" i="1"/>
  <c r="N2236" i="1"/>
  <c r="N2228" i="1"/>
  <c r="N2220" i="1"/>
  <c r="N2212" i="1"/>
  <c r="N2204" i="1"/>
  <c r="N2196" i="1"/>
  <c r="N2188" i="1"/>
  <c r="N2180" i="1"/>
  <c r="N2172" i="1"/>
  <c r="N2164" i="1"/>
  <c r="N2156" i="1"/>
  <c r="N2148" i="1"/>
  <c r="N2140" i="1"/>
  <c r="N2132" i="1"/>
  <c r="N2124" i="1"/>
  <c r="N2116" i="1"/>
  <c r="N2108" i="1"/>
  <c r="N2100" i="1"/>
  <c r="N2092" i="1"/>
  <c r="N2084" i="1"/>
  <c r="N2076" i="1"/>
  <c r="N2068" i="1"/>
  <c r="N2060" i="1"/>
  <c r="N2052" i="1"/>
  <c r="N2044" i="1"/>
  <c r="N2036" i="1"/>
  <c r="N2028" i="1"/>
  <c r="N3445" i="1"/>
  <c r="N2776" i="1"/>
  <c r="N2624" i="1"/>
  <c r="N2478" i="1"/>
  <c r="N2477" i="1"/>
  <c r="N2446" i="1"/>
  <c r="N2445" i="1"/>
  <c r="N2398" i="1"/>
  <c r="N2397" i="1"/>
  <c r="N2334" i="1"/>
  <c r="N2333" i="1"/>
  <c r="N2270" i="1"/>
  <c r="N2269" i="1"/>
  <c r="N2206" i="1"/>
  <c r="N2205" i="1"/>
  <c r="N2142" i="1"/>
  <c r="N2141" i="1"/>
  <c r="N2030" i="1"/>
  <c r="N2022" i="1"/>
  <c r="N2014" i="1"/>
  <c r="N2006" i="1"/>
  <c r="N1998" i="1"/>
  <c r="N1990" i="1"/>
  <c r="N1982" i="1"/>
  <c r="N1974" i="1"/>
  <c r="N1966" i="1"/>
  <c r="N1958" i="1"/>
  <c r="N1950" i="1"/>
  <c r="N1942" i="1"/>
  <c r="N1934" i="1"/>
  <c r="N1926" i="1"/>
  <c r="N1918" i="1"/>
  <c r="N1910" i="1"/>
  <c r="N1902" i="1"/>
  <c r="N1894" i="1"/>
  <c r="N1886" i="1"/>
  <c r="N1878" i="1"/>
  <c r="N1870" i="1"/>
  <c r="N1862" i="1"/>
  <c r="N1854" i="1"/>
  <c r="N1846" i="1"/>
  <c r="N1838" i="1"/>
  <c r="N1830" i="1"/>
  <c r="N1822" i="1"/>
  <c r="N1814" i="1"/>
  <c r="N1806" i="1"/>
  <c r="N1798" i="1"/>
  <c r="N1790" i="1"/>
  <c r="N1782" i="1"/>
  <c r="N1774" i="1"/>
  <c r="N1766" i="1"/>
  <c r="N1758" i="1"/>
  <c r="N1750" i="1"/>
  <c r="N1742" i="1"/>
  <c r="N1734" i="1"/>
  <c r="N1726" i="1"/>
  <c r="N1718" i="1"/>
  <c r="N1710" i="1"/>
  <c r="N1702" i="1"/>
  <c r="N1694" i="1"/>
  <c r="N1686" i="1"/>
  <c r="N1678" i="1"/>
  <c r="N1670" i="1"/>
  <c r="N1662" i="1"/>
  <c r="N1654" i="1"/>
  <c r="N1646" i="1"/>
  <c r="N1638" i="1"/>
  <c r="N1630" i="1"/>
  <c r="N2567" i="1"/>
  <c r="N2554" i="1"/>
  <c r="N2422" i="1"/>
  <c r="N2421" i="1"/>
  <c r="N2358" i="1"/>
  <c r="N2357" i="1"/>
  <c r="N2294" i="1"/>
  <c r="N2293" i="1"/>
  <c r="N2230" i="1"/>
  <c r="N2229" i="1"/>
  <c r="N2166" i="1"/>
  <c r="N2165" i="1"/>
  <c r="N2102" i="1"/>
  <c r="N2101" i="1"/>
  <c r="N2023" i="1"/>
  <c r="N2015" i="1"/>
  <c r="N2007" i="1"/>
  <c r="N1999" i="1"/>
  <c r="N1991" i="1"/>
  <c r="N1983" i="1"/>
  <c r="N1975" i="1"/>
  <c r="N1967" i="1"/>
  <c r="N1959" i="1"/>
  <c r="N1951" i="1"/>
  <c r="N1943" i="1"/>
  <c r="N1935" i="1"/>
  <c r="N1927" i="1"/>
  <c r="N1919" i="1"/>
  <c r="N1911" i="1"/>
  <c r="N1903" i="1"/>
  <c r="N1895" i="1"/>
  <c r="N1887" i="1"/>
  <c r="N1879" i="1"/>
  <c r="N1871" i="1"/>
  <c r="N1863" i="1"/>
  <c r="N1855" i="1"/>
  <c r="N1847" i="1"/>
  <c r="N1839" i="1"/>
  <c r="N1831" i="1"/>
  <c r="N1823" i="1"/>
  <c r="N1815" i="1"/>
  <c r="N1807" i="1"/>
  <c r="N1799" i="1"/>
  <c r="N1791" i="1"/>
  <c r="N1783" i="1"/>
  <c r="N1775" i="1"/>
  <c r="N1767" i="1"/>
  <c r="N1759" i="1"/>
  <c r="N1751" i="1"/>
  <c r="N1743" i="1"/>
  <c r="N1735" i="1"/>
  <c r="N1727" i="1"/>
  <c r="N1719" i="1"/>
  <c r="N1711" i="1"/>
  <c r="N1703" i="1"/>
  <c r="N1695" i="1"/>
  <c r="N1687" i="1"/>
  <c r="N1679" i="1"/>
  <c r="N1671" i="1"/>
  <c r="N2816" i="1"/>
  <c r="N2712" i="1"/>
  <c r="N2512" i="1"/>
  <c r="N2486" i="1"/>
  <c r="N2485" i="1"/>
  <c r="N2454" i="1"/>
  <c r="N2453" i="1"/>
  <c r="N2382" i="1"/>
  <c r="N2381" i="1"/>
  <c r="N2318" i="1"/>
  <c r="N2317" i="1"/>
  <c r="N2254" i="1"/>
  <c r="N2253" i="1"/>
  <c r="N2190" i="1"/>
  <c r="N2189" i="1"/>
  <c r="N2126" i="1"/>
  <c r="N2125" i="1"/>
  <c r="N2086" i="1"/>
  <c r="N2085" i="1"/>
  <c r="N2070" i="1"/>
  <c r="N2069" i="1"/>
  <c r="N2054" i="1"/>
  <c r="N2053" i="1"/>
  <c r="N2038" i="1"/>
  <c r="N2037" i="1"/>
  <c r="N2035" i="1"/>
  <c r="N2024" i="1"/>
  <c r="N2016" i="1"/>
  <c r="N2008" i="1"/>
  <c r="N2000" i="1"/>
  <c r="N1992" i="1"/>
  <c r="N1984" i="1"/>
  <c r="N1976" i="1"/>
  <c r="N1968" i="1"/>
  <c r="N1960" i="1"/>
  <c r="N1952" i="1"/>
  <c r="N1944" i="1"/>
  <c r="N1936" i="1"/>
  <c r="N1928" i="1"/>
  <c r="N1920" i="1"/>
  <c r="N1912" i="1"/>
  <c r="N1904" i="1"/>
  <c r="N1896" i="1"/>
  <c r="N1888" i="1"/>
  <c r="N1880" i="1"/>
  <c r="N1872" i="1"/>
  <c r="N1864" i="1"/>
  <c r="N1856" i="1"/>
  <c r="N1848" i="1"/>
  <c r="N1840" i="1"/>
  <c r="N1832" i="1"/>
  <c r="N1824" i="1"/>
  <c r="N1816" i="1"/>
  <c r="N1808" i="1"/>
  <c r="N1800" i="1"/>
  <c r="N1792" i="1"/>
  <c r="N1784" i="1"/>
  <c r="N1776" i="1"/>
  <c r="N1768" i="1"/>
  <c r="N1760" i="1"/>
  <c r="N1752" i="1"/>
  <c r="N1744" i="1"/>
  <c r="N1736" i="1"/>
  <c r="N1728" i="1"/>
  <c r="N1720" i="1"/>
  <c r="N1712" i="1"/>
  <c r="N1704" i="1"/>
  <c r="N1696" i="1"/>
  <c r="N1688" i="1"/>
  <c r="N1680" i="1"/>
  <c r="N1672" i="1"/>
  <c r="N1664" i="1"/>
  <c r="N1656" i="1"/>
  <c r="N1648" i="1"/>
  <c r="N1640" i="1"/>
  <c r="N1632" i="1"/>
  <c r="N2406" i="1"/>
  <c r="N2405" i="1"/>
  <c r="N2342" i="1"/>
  <c r="N2341" i="1"/>
  <c r="N2278" i="1"/>
  <c r="N2277" i="1"/>
  <c r="N2214" i="1"/>
  <c r="N2213" i="1"/>
  <c r="N2150" i="1"/>
  <c r="N2149" i="1"/>
  <c r="N2029" i="1"/>
  <c r="N2025" i="1"/>
  <c r="N2017" i="1"/>
  <c r="N2009" i="1"/>
  <c r="N2001" i="1"/>
  <c r="N1993" i="1"/>
  <c r="N1985" i="1"/>
  <c r="N1977" i="1"/>
  <c r="N1969" i="1"/>
  <c r="N1961" i="1"/>
  <c r="N1953" i="1"/>
  <c r="N1945" i="1"/>
  <c r="N1937" i="1"/>
  <c r="N1929" i="1"/>
  <c r="N1921" i="1"/>
  <c r="N1913" i="1"/>
  <c r="N1905" i="1"/>
  <c r="N1897" i="1"/>
  <c r="N1889" i="1"/>
  <c r="N1881" i="1"/>
  <c r="N1873" i="1"/>
  <c r="N1865" i="1"/>
  <c r="N1857" i="1"/>
  <c r="N1849" i="1"/>
  <c r="N1841" i="1"/>
  <c r="N1833" i="1"/>
  <c r="N1825" i="1"/>
  <c r="N1817" i="1"/>
  <c r="N1809" i="1"/>
  <c r="N1801" i="1"/>
  <c r="N1793" i="1"/>
  <c r="N1785" i="1"/>
  <c r="N1777" i="1"/>
  <c r="N1769" i="1"/>
  <c r="N1761" i="1"/>
  <c r="N1753" i="1"/>
  <c r="N1745" i="1"/>
  <c r="N1737" i="1"/>
  <c r="N1729" i="1"/>
  <c r="N1721" i="1"/>
  <c r="N1713" i="1"/>
  <c r="N1705" i="1"/>
  <c r="N1697" i="1"/>
  <c r="N1689" i="1"/>
  <c r="N1681" i="1"/>
  <c r="N1673" i="1"/>
  <c r="N1665" i="1"/>
  <c r="N1657" i="1"/>
  <c r="N1649" i="1"/>
  <c r="N1641" i="1"/>
  <c r="N1633" i="1"/>
  <c r="N2896" i="1"/>
  <c r="N2752" i="1"/>
  <c r="N2648" i="1"/>
  <c r="N2583" i="1"/>
  <c r="N2535" i="1"/>
  <c r="N2522" i="1"/>
  <c r="N2493" i="1"/>
  <c r="N2462" i="1"/>
  <c r="N2461" i="1"/>
  <c r="N2430" i="1"/>
  <c r="N2429" i="1"/>
  <c r="N2366" i="1"/>
  <c r="N2365" i="1"/>
  <c r="N2302" i="1"/>
  <c r="N2301" i="1"/>
  <c r="N2238" i="1"/>
  <c r="N2237" i="1"/>
  <c r="N2174" i="1"/>
  <c r="N2173" i="1"/>
  <c r="N2110" i="1"/>
  <c r="N2109" i="1"/>
  <c r="N2026" i="1"/>
  <c r="N2018" i="1"/>
  <c r="N2010" i="1"/>
  <c r="N2002" i="1"/>
  <c r="N1994" i="1"/>
  <c r="N1986" i="1"/>
  <c r="N1978" i="1"/>
  <c r="N1970" i="1"/>
  <c r="N1962" i="1"/>
  <c r="N1954" i="1"/>
  <c r="N1946" i="1"/>
  <c r="N1938" i="1"/>
  <c r="N1930" i="1"/>
  <c r="N1922" i="1"/>
  <c r="N1914" i="1"/>
  <c r="N1906" i="1"/>
  <c r="N1898" i="1"/>
  <c r="N1890" i="1"/>
  <c r="N1882" i="1"/>
  <c r="N1874" i="1"/>
  <c r="N1866" i="1"/>
  <c r="N1858" i="1"/>
  <c r="N1850" i="1"/>
  <c r="N1842" i="1"/>
  <c r="N1834" i="1"/>
  <c r="N1826" i="1"/>
  <c r="N1818" i="1"/>
  <c r="N1810" i="1"/>
  <c r="N1802" i="1"/>
  <c r="N1794" i="1"/>
  <c r="N1786" i="1"/>
  <c r="N1778" i="1"/>
  <c r="N1770" i="1"/>
  <c r="N1762" i="1"/>
  <c r="N1754" i="1"/>
  <c r="N1746" i="1"/>
  <c r="N2390" i="1"/>
  <c r="N2389" i="1"/>
  <c r="N2326" i="1"/>
  <c r="N2325" i="1"/>
  <c r="N2262" i="1"/>
  <c r="N2261" i="1"/>
  <c r="N2198" i="1"/>
  <c r="N2197" i="1"/>
  <c r="N2134" i="1"/>
  <c r="N2133" i="1"/>
  <c r="N2027" i="1"/>
  <c r="N2019" i="1"/>
  <c r="N2011" i="1"/>
  <c r="N2003" i="1"/>
  <c r="N1995" i="1"/>
  <c r="N1987" i="1"/>
  <c r="N1979" i="1"/>
  <c r="N1971" i="1"/>
  <c r="N1963" i="1"/>
  <c r="N1955" i="1"/>
  <c r="N1947" i="1"/>
  <c r="N1939" i="1"/>
  <c r="N1931" i="1"/>
  <c r="N1923" i="1"/>
  <c r="N1915" i="1"/>
  <c r="N1907" i="1"/>
  <c r="N1899" i="1"/>
  <c r="N1891" i="1"/>
  <c r="N1883" i="1"/>
  <c r="N1875" i="1"/>
  <c r="N1867" i="1"/>
  <c r="N1859" i="1"/>
  <c r="N1851" i="1"/>
  <c r="N1843" i="1"/>
  <c r="N1835" i="1"/>
  <c r="N1827" i="1"/>
  <c r="N1819" i="1"/>
  <c r="N1811" i="1"/>
  <c r="N1803" i="1"/>
  <c r="N1795" i="1"/>
  <c r="N1787" i="1"/>
  <c r="N1779" i="1"/>
  <c r="N1771" i="1"/>
  <c r="N1763" i="1"/>
  <c r="N1755" i="1"/>
  <c r="N1747" i="1"/>
  <c r="N1739" i="1"/>
  <c r="N1731" i="1"/>
  <c r="N1723" i="1"/>
  <c r="N1715" i="1"/>
  <c r="N1707" i="1"/>
  <c r="N1699" i="1"/>
  <c r="N1691" i="1"/>
  <c r="N1683" i="1"/>
  <c r="N1675" i="1"/>
  <c r="N1667" i="1"/>
  <c r="N1659" i="1"/>
  <c r="N1651" i="1"/>
  <c r="N1643" i="1"/>
  <c r="N1635" i="1"/>
  <c r="N1627" i="1"/>
  <c r="N2438" i="1"/>
  <c r="N2414" i="1"/>
  <c r="N2350" i="1"/>
  <c r="N2286" i="1"/>
  <c r="N2222" i="1"/>
  <c r="N2158" i="1"/>
  <c r="N2094" i="1"/>
  <c r="N2061" i="1"/>
  <c r="N1973" i="1"/>
  <c r="N1972" i="1"/>
  <c r="N1909" i="1"/>
  <c r="N1908" i="1"/>
  <c r="N1845" i="1"/>
  <c r="N1844" i="1"/>
  <c r="N1781" i="1"/>
  <c r="N1780" i="1"/>
  <c r="N1732" i="1"/>
  <c r="N1722" i="1"/>
  <c r="N1685" i="1"/>
  <c r="N1668" i="1"/>
  <c r="N1661" i="1"/>
  <c r="N1653" i="1"/>
  <c r="N1645" i="1"/>
  <c r="N1637" i="1"/>
  <c r="N1629" i="1"/>
  <c r="N1621" i="1"/>
  <c r="N1613" i="1"/>
  <c r="N1605" i="1"/>
  <c r="N1597" i="1"/>
  <c r="N1589" i="1"/>
  <c r="N1581" i="1"/>
  <c r="N1573" i="1"/>
  <c r="N1565" i="1"/>
  <c r="N1557" i="1"/>
  <c r="N1549" i="1"/>
  <c r="N1541" i="1"/>
  <c r="N1533" i="1"/>
  <c r="N1525" i="1"/>
  <c r="N1517" i="1"/>
  <c r="N1509" i="1"/>
  <c r="N1501" i="1"/>
  <c r="N1493" i="1"/>
  <c r="N1485" i="1"/>
  <c r="N1477" i="1"/>
  <c r="N1469" i="1"/>
  <c r="N1461" i="1"/>
  <c r="N1453" i="1"/>
  <c r="N1445" i="1"/>
  <c r="N1437" i="1"/>
  <c r="N1429" i="1"/>
  <c r="N1421" i="1"/>
  <c r="N1413" i="1"/>
  <c r="N1405" i="1"/>
  <c r="N1397" i="1"/>
  <c r="N1389" i="1"/>
  <c r="N1381" i="1"/>
  <c r="N1373" i="1"/>
  <c r="N1365" i="1"/>
  <c r="N1357" i="1"/>
  <c r="N1349" i="1"/>
  <c r="N1341" i="1"/>
  <c r="N1333" i="1"/>
  <c r="N1325" i="1"/>
  <c r="N1317" i="1"/>
  <c r="N1309" i="1"/>
  <c r="N1301" i="1"/>
  <c r="N1293" i="1"/>
  <c r="N1285" i="1"/>
  <c r="N1277" i="1"/>
  <c r="N1269" i="1"/>
  <c r="N1261" i="1"/>
  <c r="N1253" i="1"/>
  <c r="N1245" i="1"/>
  <c r="N1237" i="1"/>
  <c r="N2374" i="1"/>
  <c r="N2310" i="1"/>
  <c r="N2246" i="1"/>
  <c r="N2182" i="1"/>
  <c r="N2118" i="1"/>
  <c r="N2078" i="1"/>
  <c r="N2045" i="1"/>
  <c r="N1997" i="1"/>
  <c r="N1996" i="1"/>
  <c r="N1933" i="1"/>
  <c r="N1932" i="1"/>
  <c r="N1869" i="1"/>
  <c r="N1868" i="1"/>
  <c r="N1805" i="1"/>
  <c r="N1804" i="1"/>
  <c r="N1741" i="1"/>
  <c r="N1740" i="1"/>
  <c r="N1730" i="1"/>
  <c r="N1693" i="1"/>
  <c r="N1676" i="1"/>
  <c r="N1666" i="1"/>
  <c r="N1622" i="1"/>
  <c r="N1614" i="1"/>
  <c r="N1606" i="1"/>
  <c r="N1598" i="1"/>
  <c r="N1590" i="1"/>
  <c r="N1582" i="1"/>
  <c r="N1574" i="1"/>
  <c r="N1566" i="1"/>
  <c r="N1558" i="1"/>
  <c r="N1550" i="1"/>
  <c r="N1542" i="1"/>
  <c r="N1534" i="1"/>
  <c r="N1526" i="1"/>
  <c r="N1518" i="1"/>
  <c r="N1510" i="1"/>
  <c r="N1502" i="1"/>
  <c r="N1494" i="1"/>
  <c r="N1486" i="1"/>
  <c r="N1478" i="1"/>
  <c r="N1470" i="1"/>
  <c r="N1462" i="1"/>
  <c r="N1454" i="1"/>
  <c r="N1446" i="1"/>
  <c r="N1438" i="1"/>
  <c r="N1430" i="1"/>
  <c r="N1422" i="1"/>
  <c r="N1414" i="1"/>
  <c r="N1406" i="1"/>
  <c r="N1398" i="1"/>
  <c r="N1390" i="1"/>
  <c r="N1382" i="1"/>
  <c r="N1374" i="1"/>
  <c r="N1366" i="1"/>
  <c r="N1358" i="1"/>
  <c r="N1350" i="1"/>
  <c r="N1342" i="1"/>
  <c r="N1334" i="1"/>
  <c r="N1326" i="1"/>
  <c r="N2062" i="1"/>
  <c r="N2021" i="1"/>
  <c r="N2020" i="1"/>
  <c r="N1957" i="1"/>
  <c r="N1956" i="1"/>
  <c r="N1893" i="1"/>
  <c r="N1892" i="1"/>
  <c r="N1829" i="1"/>
  <c r="N1828" i="1"/>
  <c r="N1765" i="1"/>
  <c r="N1764" i="1"/>
  <c r="N1738" i="1"/>
  <c r="N1701" i="1"/>
  <c r="N1684" i="1"/>
  <c r="N1674" i="1"/>
  <c r="N1623" i="1"/>
  <c r="N1615" i="1"/>
  <c r="N1607" i="1"/>
  <c r="N1599" i="1"/>
  <c r="N1591" i="1"/>
  <c r="N1583" i="1"/>
  <c r="N1575" i="1"/>
  <c r="N1567" i="1"/>
  <c r="N1559" i="1"/>
  <c r="N1551" i="1"/>
  <c r="N1543" i="1"/>
  <c r="N1535" i="1"/>
  <c r="N1527" i="1"/>
  <c r="N1519" i="1"/>
  <c r="N1511" i="1"/>
  <c r="N1503" i="1"/>
  <c r="N1495" i="1"/>
  <c r="N1487" i="1"/>
  <c r="N1479" i="1"/>
  <c r="N1471" i="1"/>
  <c r="N1463" i="1"/>
  <c r="N1455" i="1"/>
  <c r="N1447" i="1"/>
  <c r="N1439" i="1"/>
  <c r="N1431" i="1"/>
  <c r="N1423" i="1"/>
  <c r="N1415" i="1"/>
  <c r="N1407" i="1"/>
  <c r="N1399" i="1"/>
  <c r="N1391" i="1"/>
  <c r="N1383" i="1"/>
  <c r="N1375" i="1"/>
  <c r="N1367" i="1"/>
  <c r="N1359" i="1"/>
  <c r="N1351" i="1"/>
  <c r="N1343" i="1"/>
  <c r="N1335" i="1"/>
  <c r="N1327" i="1"/>
  <c r="N1319" i="1"/>
  <c r="N1311" i="1"/>
  <c r="N1303" i="1"/>
  <c r="N1295" i="1"/>
  <c r="N1287" i="1"/>
  <c r="N1279" i="1"/>
  <c r="N1271" i="1"/>
  <c r="N1263" i="1"/>
  <c r="N1255" i="1"/>
  <c r="N1247" i="1"/>
  <c r="N1239" i="1"/>
  <c r="N1231" i="1"/>
  <c r="N2544" i="1"/>
  <c r="N2046" i="1"/>
  <c r="N1981" i="1"/>
  <c r="N1980" i="1"/>
  <c r="N1917" i="1"/>
  <c r="N1916" i="1"/>
  <c r="N1853" i="1"/>
  <c r="N1852" i="1"/>
  <c r="N1789" i="1"/>
  <c r="N1788" i="1"/>
  <c r="N1709" i="1"/>
  <c r="N1692" i="1"/>
  <c r="N1682" i="1"/>
  <c r="N1660" i="1"/>
  <c r="N1652" i="1"/>
  <c r="N1644" i="1"/>
  <c r="N1636" i="1"/>
  <c r="N1628" i="1"/>
  <c r="N1624" i="1"/>
  <c r="N1616" i="1"/>
  <c r="N1608" i="1"/>
  <c r="N1600" i="1"/>
  <c r="N1592" i="1"/>
  <c r="N1584" i="1"/>
  <c r="N1576" i="1"/>
  <c r="N1568" i="1"/>
  <c r="N1560" i="1"/>
  <c r="N1552" i="1"/>
  <c r="N1544" i="1"/>
  <c r="N1536" i="1"/>
  <c r="N1528" i="1"/>
  <c r="N1520" i="1"/>
  <c r="N1512" i="1"/>
  <c r="N1504" i="1"/>
  <c r="N1496" i="1"/>
  <c r="N1488" i="1"/>
  <c r="N1480" i="1"/>
  <c r="N1472" i="1"/>
  <c r="N1464" i="1"/>
  <c r="N1456" i="1"/>
  <c r="N1448" i="1"/>
  <c r="N1440" i="1"/>
  <c r="N1432" i="1"/>
  <c r="N1424" i="1"/>
  <c r="N1416" i="1"/>
  <c r="N1408" i="1"/>
  <c r="N1400" i="1"/>
  <c r="N1392" i="1"/>
  <c r="N1384" i="1"/>
  <c r="N1376" i="1"/>
  <c r="N1368" i="1"/>
  <c r="N1360" i="1"/>
  <c r="N1352" i="1"/>
  <c r="N1344" i="1"/>
  <c r="N1336" i="1"/>
  <c r="N1328" i="1"/>
  <c r="N1320" i="1"/>
  <c r="N1312" i="1"/>
  <c r="N1304" i="1"/>
  <c r="N1296" i="1"/>
  <c r="N1288" i="1"/>
  <c r="N1280" i="1"/>
  <c r="N1272" i="1"/>
  <c r="N1264" i="1"/>
  <c r="N1256" i="1"/>
  <c r="N1248" i="1"/>
  <c r="N1240" i="1"/>
  <c r="N2840" i="1"/>
  <c r="N2005" i="1"/>
  <c r="N2004" i="1"/>
  <c r="N1941" i="1"/>
  <c r="N1940" i="1"/>
  <c r="N1877" i="1"/>
  <c r="N1876" i="1"/>
  <c r="N1813" i="1"/>
  <c r="N1812" i="1"/>
  <c r="N1749" i="1"/>
  <c r="N1748" i="1"/>
  <c r="N1717" i="1"/>
  <c r="N1700" i="1"/>
  <c r="N1690" i="1"/>
  <c r="N1663" i="1"/>
  <c r="N1655" i="1"/>
  <c r="N1647" i="1"/>
  <c r="N1639" i="1"/>
  <c r="N1631" i="1"/>
  <c r="N1625" i="1"/>
  <c r="N1617" i="1"/>
  <c r="N1609" i="1"/>
  <c r="N1601" i="1"/>
  <c r="N1593" i="1"/>
  <c r="N1585" i="1"/>
  <c r="N1577" i="1"/>
  <c r="N1569" i="1"/>
  <c r="N1561" i="1"/>
  <c r="N1553" i="1"/>
  <c r="N1545" i="1"/>
  <c r="N1537" i="1"/>
  <c r="N1529" i="1"/>
  <c r="N1521" i="1"/>
  <c r="N1513" i="1"/>
  <c r="N1505" i="1"/>
  <c r="N1497" i="1"/>
  <c r="N1489" i="1"/>
  <c r="N1481" i="1"/>
  <c r="N1473" i="1"/>
  <c r="N1465" i="1"/>
  <c r="N1457" i="1"/>
  <c r="N1449" i="1"/>
  <c r="N1441" i="1"/>
  <c r="N1433" i="1"/>
  <c r="N1425" i="1"/>
  <c r="N1417" i="1"/>
  <c r="N1409" i="1"/>
  <c r="N1401" i="1"/>
  <c r="N1393" i="1"/>
  <c r="N1385" i="1"/>
  <c r="N1377" i="1"/>
  <c r="N1369" i="1"/>
  <c r="N1361" i="1"/>
  <c r="N1353" i="1"/>
  <c r="N1345" i="1"/>
  <c r="N1337" i="1"/>
  <c r="N1329" i="1"/>
  <c r="N1321" i="1"/>
  <c r="N1313" i="1"/>
  <c r="N1305" i="1"/>
  <c r="N1297" i="1"/>
  <c r="N1289" i="1"/>
  <c r="N1281" i="1"/>
  <c r="N1273" i="1"/>
  <c r="N1265" i="1"/>
  <c r="N1257" i="1"/>
  <c r="N1249" i="1"/>
  <c r="N1241" i="1"/>
  <c r="N2469" i="1"/>
  <c r="N1965" i="1"/>
  <c r="N1964" i="1"/>
  <c r="N1901" i="1"/>
  <c r="N1900" i="1"/>
  <c r="N1837" i="1"/>
  <c r="N1836" i="1"/>
  <c r="N1773" i="1"/>
  <c r="N1772" i="1"/>
  <c r="N1725" i="1"/>
  <c r="N1708" i="1"/>
  <c r="N1698" i="1"/>
  <c r="N1626" i="1"/>
  <c r="N1618" i="1"/>
  <c r="N1610" i="1"/>
  <c r="N1602" i="1"/>
  <c r="N1594" i="1"/>
  <c r="N1586" i="1"/>
  <c r="N1578" i="1"/>
  <c r="N1570" i="1"/>
  <c r="N1562" i="1"/>
  <c r="N1554" i="1"/>
  <c r="N1546" i="1"/>
  <c r="N1538" i="1"/>
  <c r="N1530" i="1"/>
  <c r="N1522" i="1"/>
  <c r="N1514" i="1"/>
  <c r="N1506" i="1"/>
  <c r="N1498" i="1"/>
  <c r="N1490" i="1"/>
  <c r="N1482" i="1"/>
  <c r="N1474" i="1"/>
  <c r="N1466" i="1"/>
  <c r="N1458" i="1"/>
  <c r="N1450" i="1"/>
  <c r="N1442" i="1"/>
  <c r="N1434" i="1"/>
  <c r="N1426" i="1"/>
  <c r="N1418" i="1"/>
  <c r="N1410" i="1"/>
  <c r="N1402" i="1"/>
  <c r="N1394" i="1"/>
  <c r="N1386" i="1"/>
  <c r="N1378" i="1"/>
  <c r="N1370" i="1"/>
  <c r="N1362" i="1"/>
  <c r="N1354" i="1"/>
  <c r="N1346" i="1"/>
  <c r="N1338" i="1"/>
  <c r="N1330" i="1"/>
  <c r="N1322" i="1"/>
  <c r="N1314" i="1"/>
  <c r="N1306" i="1"/>
  <c r="N1298" i="1"/>
  <c r="N1290" i="1"/>
  <c r="N1282" i="1"/>
  <c r="N1274" i="1"/>
  <c r="N1266" i="1"/>
  <c r="N1258" i="1"/>
  <c r="N1250" i="1"/>
  <c r="N1242" i="1"/>
  <c r="N1234" i="1"/>
  <c r="N2880" i="1"/>
  <c r="N2688" i="1"/>
  <c r="N2503" i="1"/>
  <c r="N2437" i="1"/>
  <c r="N2413" i="1"/>
  <c r="N2349" i="1"/>
  <c r="N2285" i="1"/>
  <c r="N2221" i="1"/>
  <c r="N2157" i="1"/>
  <c r="N2093" i="1"/>
  <c r="N1989" i="1"/>
  <c r="N1988" i="1"/>
  <c r="N1925" i="1"/>
  <c r="N1924" i="1"/>
  <c r="N1861" i="1"/>
  <c r="N1860" i="1"/>
  <c r="N1797" i="1"/>
  <c r="N1796" i="1"/>
  <c r="N1733" i="1"/>
  <c r="N1716" i="1"/>
  <c r="N1706" i="1"/>
  <c r="N1669" i="1"/>
  <c r="N1658" i="1"/>
  <c r="N1650" i="1"/>
  <c r="N1642" i="1"/>
  <c r="N1634" i="1"/>
  <c r="N1619" i="1"/>
  <c r="N1611" i="1"/>
  <c r="N1603" i="1"/>
  <c r="N1595" i="1"/>
  <c r="N1587" i="1"/>
  <c r="N1579" i="1"/>
  <c r="N1571" i="1"/>
  <c r="N1563" i="1"/>
  <c r="N1555" i="1"/>
  <c r="N1547" i="1"/>
  <c r="N1539" i="1"/>
  <c r="N1531" i="1"/>
  <c r="N1523" i="1"/>
  <c r="N1515" i="1"/>
  <c r="N1507" i="1"/>
  <c r="N1499" i="1"/>
  <c r="N1491" i="1"/>
  <c r="N1483" i="1"/>
  <c r="N1475" i="1"/>
  <c r="N1467" i="1"/>
  <c r="N1459" i="1"/>
  <c r="N1451" i="1"/>
  <c r="N1443" i="1"/>
  <c r="N1435" i="1"/>
  <c r="N1427" i="1"/>
  <c r="N1419" i="1"/>
  <c r="N1411" i="1"/>
  <c r="N1403" i="1"/>
  <c r="N1395" i="1"/>
  <c r="N1387" i="1"/>
  <c r="N1379" i="1"/>
  <c r="N2584" i="1"/>
  <c r="N2470" i="1"/>
  <c r="N2373" i="1"/>
  <c r="N2309" i="1"/>
  <c r="N2245" i="1"/>
  <c r="N2181" i="1"/>
  <c r="N2117" i="1"/>
  <c r="N2077" i="1"/>
  <c r="N2013" i="1"/>
  <c r="N2012" i="1"/>
  <c r="N1949" i="1"/>
  <c r="N1948" i="1"/>
  <c r="N1885" i="1"/>
  <c r="N1884" i="1"/>
  <c r="N1821" i="1"/>
  <c r="N1820" i="1"/>
  <c r="N1757" i="1"/>
  <c r="N1756" i="1"/>
  <c r="N1724" i="1"/>
  <c r="N1714" i="1"/>
  <c r="N1677" i="1"/>
  <c r="N1620" i="1"/>
  <c r="N1612" i="1"/>
  <c r="N1604" i="1"/>
  <c r="N1596" i="1"/>
  <c r="N1588" i="1"/>
  <c r="N1580" i="1"/>
  <c r="N1572" i="1"/>
  <c r="N1564" i="1"/>
  <c r="N1556" i="1"/>
  <c r="N1548" i="1"/>
  <c r="N1540" i="1"/>
  <c r="N1532" i="1"/>
  <c r="N1524" i="1"/>
  <c r="N1516" i="1"/>
  <c r="N1508" i="1"/>
  <c r="N1500" i="1"/>
  <c r="N1492" i="1"/>
  <c r="N1484" i="1"/>
  <c r="N1476" i="1"/>
  <c r="N1460" i="1"/>
  <c r="N1396" i="1"/>
  <c r="N1299" i="1"/>
  <c r="N1267" i="1"/>
  <c r="N1235" i="1"/>
  <c r="N1230" i="1"/>
  <c r="N1222" i="1"/>
  <c r="N1214" i="1"/>
  <c r="N1206" i="1"/>
  <c r="N1198" i="1"/>
  <c r="N1190" i="1"/>
  <c r="N1182" i="1"/>
  <c r="N1174" i="1"/>
  <c r="N1166" i="1"/>
  <c r="N1158" i="1"/>
  <c r="N1150" i="1"/>
  <c r="N1142" i="1"/>
  <c r="N1134" i="1"/>
  <c r="N1126" i="1"/>
  <c r="N1118" i="1"/>
  <c r="N1110" i="1"/>
  <c r="N1102" i="1"/>
  <c r="N1094" i="1"/>
  <c r="N1086" i="1"/>
  <c r="N1078" i="1"/>
  <c r="N1070" i="1"/>
  <c r="N1062" i="1"/>
  <c r="N1054" i="1"/>
  <c r="N1046" i="1"/>
  <c r="N1038" i="1"/>
  <c r="N1030" i="1"/>
  <c r="N1022" i="1"/>
  <c r="N1014" i="1"/>
  <c r="N1006" i="1"/>
  <c r="N998" i="1"/>
  <c r="N990" i="1"/>
  <c r="N982" i="1"/>
  <c r="N974" i="1"/>
  <c r="N966" i="1"/>
  <c r="N958" i="1"/>
  <c r="N950" i="1"/>
  <c r="N942" i="1"/>
  <c r="N934" i="1"/>
  <c r="N926" i="1"/>
  <c r="N918" i="1"/>
  <c r="N910" i="1"/>
  <c r="N902" i="1"/>
  <c r="N894" i="1"/>
  <c r="N886" i="1"/>
  <c r="N878" i="1"/>
  <c r="N870" i="1"/>
  <c r="N862" i="1"/>
  <c r="N854" i="1"/>
  <c r="N846" i="1"/>
  <c r="N838" i="1"/>
  <c r="N830" i="1"/>
  <c r="N822" i="1"/>
  <c r="N814" i="1"/>
  <c r="N806" i="1"/>
  <c r="N798" i="1"/>
  <c r="N790" i="1"/>
  <c r="N782" i="1"/>
  <c r="N774" i="1"/>
  <c r="N766" i="1"/>
  <c r="N758" i="1"/>
  <c r="N750" i="1"/>
  <c r="N742" i="1"/>
  <c r="N1436" i="1"/>
  <c r="N1364" i="1"/>
  <c r="N1363" i="1"/>
  <c r="N1340" i="1"/>
  <c r="N1339" i="1"/>
  <c r="N1318" i="1"/>
  <c r="N1308" i="1"/>
  <c r="N1286" i="1"/>
  <c r="N1276" i="1"/>
  <c r="N1254" i="1"/>
  <c r="N1244" i="1"/>
  <c r="N1223" i="1"/>
  <c r="N1215" i="1"/>
  <c r="N1207" i="1"/>
  <c r="N1199" i="1"/>
  <c r="N1191" i="1"/>
  <c r="N1183" i="1"/>
  <c r="N1175" i="1"/>
  <c r="N1167" i="1"/>
  <c r="N1159" i="1"/>
  <c r="N1151" i="1"/>
  <c r="N1143" i="1"/>
  <c r="N1135" i="1"/>
  <c r="N1127" i="1"/>
  <c r="N1119" i="1"/>
  <c r="N1111" i="1"/>
  <c r="N1103" i="1"/>
  <c r="N1095" i="1"/>
  <c r="N1087" i="1"/>
  <c r="N1079" i="1"/>
  <c r="N1071" i="1"/>
  <c r="N1063" i="1"/>
  <c r="N1055" i="1"/>
  <c r="N1047" i="1"/>
  <c r="N1039" i="1"/>
  <c r="N1031" i="1"/>
  <c r="N1023" i="1"/>
  <c r="N1015" i="1"/>
  <c r="N1007" i="1"/>
  <c r="N999" i="1"/>
  <c r="N991" i="1"/>
  <c r="N983" i="1"/>
  <c r="N975" i="1"/>
  <c r="N967" i="1"/>
  <c r="N959" i="1"/>
  <c r="N951" i="1"/>
  <c r="N943" i="1"/>
  <c r="N935" i="1"/>
  <c r="N927" i="1"/>
  <c r="N919" i="1"/>
  <c r="N911" i="1"/>
  <c r="N903" i="1"/>
  <c r="N895" i="1"/>
  <c r="N887" i="1"/>
  <c r="N879" i="1"/>
  <c r="N871" i="1"/>
  <c r="N863" i="1"/>
  <c r="N855" i="1"/>
  <c r="N847" i="1"/>
  <c r="N839" i="1"/>
  <c r="N831" i="1"/>
  <c r="N823" i="1"/>
  <c r="N815" i="1"/>
  <c r="N807" i="1"/>
  <c r="N799" i="1"/>
  <c r="N791" i="1"/>
  <c r="N783" i="1"/>
  <c r="N1412" i="1"/>
  <c r="N1307" i="1"/>
  <c r="N1275" i="1"/>
  <c r="N1243" i="1"/>
  <c r="N1233" i="1"/>
  <c r="N1224" i="1"/>
  <c r="N1216" i="1"/>
  <c r="N1208" i="1"/>
  <c r="N1200" i="1"/>
  <c r="N1192" i="1"/>
  <c r="N1184" i="1"/>
  <c r="N1176" i="1"/>
  <c r="N1168" i="1"/>
  <c r="N1160" i="1"/>
  <c r="N1152" i="1"/>
  <c r="N1144" i="1"/>
  <c r="N1136" i="1"/>
  <c r="N1128" i="1"/>
  <c r="N1120" i="1"/>
  <c r="N1112" i="1"/>
  <c r="N1104" i="1"/>
  <c r="N1096" i="1"/>
  <c r="N1088" i="1"/>
  <c r="N1080" i="1"/>
  <c r="N1072" i="1"/>
  <c r="N1064" i="1"/>
  <c r="N1056" i="1"/>
  <c r="N1048" i="1"/>
  <c r="N1040" i="1"/>
  <c r="N1032" i="1"/>
  <c r="N1024" i="1"/>
  <c r="N1016" i="1"/>
  <c r="N1008" i="1"/>
  <c r="N1000" i="1"/>
  <c r="N992" i="1"/>
  <c r="N984" i="1"/>
  <c r="N976" i="1"/>
  <c r="N968" i="1"/>
  <c r="N960" i="1"/>
  <c r="N952" i="1"/>
  <c r="N944" i="1"/>
  <c r="N936" i="1"/>
  <c r="N928" i="1"/>
  <c r="N920" i="1"/>
  <c r="N912" i="1"/>
  <c r="N904" i="1"/>
  <c r="N896" i="1"/>
  <c r="N888" i="1"/>
  <c r="N880" i="1"/>
  <c r="N872" i="1"/>
  <c r="N864" i="1"/>
  <c r="N856" i="1"/>
  <c r="N848" i="1"/>
  <c r="N840" i="1"/>
  <c r="N832" i="1"/>
  <c r="N824" i="1"/>
  <c r="N816" i="1"/>
  <c r="N808" i="1"/>
  <c r="N800" i="1"/>
  <c r="N792" i="1"/>
  <c r="N784" i="1"/>
  <c r="N776" i="1"/>
  <c r="N768" i="1"/>
  <c r="N760" i="1"/>
  <c r="N752" i="1"/>
  <c r="N744" i="1"/>
  <c r="N1452" i="1"/>
  <c r="N1388" i="1"/>
  <c r="N1348" i="1"/>
  <c r="N1347" i="1"/>
  <c r="N1316" i="1"/>
  <c r="N1294" i="1"/>
  <c r="N1284" i="1"/>
  <c r="N1262" i="1"/>
  <c r="N1252" i="1"/>
  <c r="N1225" i="1"/>
  <c r="N1217" i="1"/>
  <c r="N1209" i="1"/>
  <c r="N1201" i="1"/>
  <c r="N1193" i="1"/>
  <c r="N1185" i="1"/>
  <c r="N1177" i="1"/>
  <c r="N1169" i="1"/>
  <c r="N1161" i="1"/>
  <c r="N1153" i="1"/>
  <c r="N1145" i="1"/>
  <c r="N1137" i="1"/>
  <c r="N1129" i="1"/>
  <c r="N1121" i="1"/>
  <c r="N1113" i="1"/>
  <c r="N1105" i="1"/>
  <c r="N1097" i="1"/>
  <c r="N1089" i="1"/>
  <c r="N1081" i="1"/>
  <c r="N1073" i="1"/>
  <c r="N1065" i="1"/>
  <c r="N1057" i="1"/>
  <c r="N1049" i="1"/>
  <c r="N1041" i="1"/>
  <c r="N1033" i="1"/>
  <c r="N1025" i="1"/>
  <c r="N1017" i="1"/>
  <c r="N1009" i="1"/>
  <c r="N1001" i="1"/>
  <c r="N993" i="1"/>
  <c r="N985" i="1"/>
  <c r="N977" i="1"/>
  <c r="N969" i="1"/>
  <c r="N961" i="1"/>
  <c r="N953" i="1"/>
  <c r="N945" i="1"/>
  <c r="N937" i="1"/>
  <c r="N929" i="1"/>
  <c r="N921" i="1"/>
  <c r="N913" i="1"/>
  <c r="N905" i="1"/>
  <c r="N897" i="1"/>
  <c r="N889" i="1"/>
  <c r="N881" i="1"/>
  <c r="N873" i="1"/>
  <c r="N865" i="1"/>
  <c r="N857" i="1"/>
  <c r="N1428" i="1"/>
  <c r="N1372" i="1"/>
  <c r="N1371" i="1"/>
  <c r="N1315" i="1"/>
  <c r="N1283" i="1"/>
  <c r="N1251" i="1"/>
  <c r="N1226" i="1"/>
  <c r="N1218" i="1"/>
  <c r="N1210" i="1"/>
  <c r="N1202" i="1"/>
  <c r="N1194" i="1"/>
  <c r="N1186" i="1"/>
  <c r="N1178" i="1"/>
  <c r="N1170" i="1"/>
  <c r="N1162" i="1"/>
  <c r="N1154" i="1"/>
  <c r="N1146" i="1"/>
  <c r="N1138" i="1"/>
  <c r="N1130" i="1"/>
  <c r="N1122" i="1"/>
  <c r="N1114" i="1"/>
  <c r="N1106" i="1"/>
  <c r="N1098" i="1"/>
  <c r="N1090" i="1"/>
  <c r="N1082" i="1"/>
  <c r="N1074" i="1"/>
  <c r="N1066" i="1"/>
  <c r="N1058" i="1"/>
  <c r="N1050" i="1"/>
  <c r="N1042" i="1"/>
  <c r="N1034" i="1"/>
  <c r="N1026" i="1"/>
  <c r="N1018" i="1"/>
  <c r="N1010" i="1"/>
  <c r="N1002" i="1"/>
  <c r="N994" i="1"/>
  <c r="N986" i="1"/>
  <c r="N978" i="1"/>
  <c r="N970" i="1"/>
  <c r="N962" i="1"/>
  <c r="N954" i="1"/>
  <c r="N946" i="1"/>
  <c r="N938" i="1"/>
  <c r="N930" i="1"/>
  <c r="N922" i="1"/>
  <c r="N914" i="1"/>
  <c r="N906" i="1"/>
  <c r="N898" i="1"/>
  <c r="N890" i="1"/>
  <c r="N882" i="1"/>
  <c r="N874" i="1"/>
  <c r="N866" i="1"/>
  <c r="N858" i="1"/>
  <c r="N850" i="1"/>
  <c r="N842" i="1"/>
  <c r="N834" i="1"/>
  <c r="N826" i="1"/>
  <c r="N818" i="1"/>
  <c r="N810" i="1"/>
  <c r="N802" i="1"/>
  <c r="N794" i="1"/>
  <c r="N786" i="1"/>
  <c r="N778" i="1"/>
  <c r="N770" i="1"/>
  <c r="N762" i="1"/>
  <c r="N754" i="1"/>
  <c r="N746" i="1"/>
  <c r="N1468" i="1"/>
  <c r="N1404" i="1"/>
  <c r="N1324" i="1"/>
  <c r="N1302" i="1"/>
  <c r="N1292" i="1"/>
  <c r="N1270" i="1"/>
  <c r="N1260" i="1"/>
  <c r="N1238" i="1"/>
  <c r="N1227" i="1"/>
  <c r="N1219" i="1"/>
  <c r="N1211" i="1"/>
  <c r="N1203" i="1"/>
  <c r="N1195" i="1"/>
  <c r="N1187" i="1"/>
  <c r="N1179" i="1"/>
  <c r="N1171" i="1"/>
  <c r="N1163" i="1"/>
  <c r="N1155" i="1"/>
  <c r="N1147" i="1"/>
  <c r="N1139" i="1"/>
  <c r="N1131" i="1"/>
  <c r="N1123" i="1"/>
  <c r="N1115" i="1"/>
  <c r="N1107" i="1"/>
  <c r="N1099" i="1"/>
  <c r="N1091" i="1"/>
  <c r="N1083" i="1"/>
  <c r="N1075" i="1"/>
  <c r="N1067" i="1"/>
  <c r="N1059" i="1"/>
  <c r="N1051" i="1"/>
  <c r="N1043" i="1"/>
  <c r="N1035" i="1"/>
  <c r="N1027" i="1"/>
  <c r="N1019" i="1"/>
  <c r="N1011" i="1"/>
  <c r="N1003" i="1"/>
  <c r="N995" i="1"/>
  <c r="N987" i="1"/>
  <c r="N979" i="1"/>
  <c r="N971" i="1"/>
  <c r="N963" i="1"/>
  <c r="N955" i="1"/>
  <c r="N947" i="1"/>
  <c r="N939" i="1"/>
  <c r="N931" i="1"/>
  <c r="N923" i="1"/>
  <c r="N915" i="1"/>
  <c r="N907" i="1"/>
  <c r="N899" i="1"/>
  <c r="N891" i="1"/>
  <c r="N883" i="1"/>
  <c r="N875" i="1"/>
  <c r="N867" i="1"/>
  <c r="N859" i="1"/>
  <c r="N851" i="1"/>
  <c r="N843" i="1"/>
  <c r="N835" i="1"/>
  <c r="N827" i="1"/>
  <c r="N819" i="1"/>
  <c r="N811" i="1"/>
  <c r="N803" i="1"/>
  <c r="N795" i="1"/>
  <c r="N787" i="1"/>
  <c r="N779" i="1"/>
  <c r="N771" i="1"/>
  <c r="N763" i="1"/>
  <c r="N755" i="1"/>
  <c r="N747" i="1"/>
  <c r="N739" i="1"/>
  <c r="N1444" i="1"/>
  <c r="N1380" i="1"/>
  <c r="N1356" i="1"/>
  <c r="N1355" i="1"/>
  <c r="N1323" i="1"/>
  <c r="N1291" i="1"/>
  <c r="N1259" i="1"/>
  <c r="N1232" i="1"/>
  <c r="N1228" i="1"/>
  <c r="N1220" i="1"/>
  <c r="N1212" i="1"/>
  <c r="N1204" i="1"/>
  <c r="N1196" i="1"/>
  <c r="N1188" i="1"/>
  <c r="N1180" i="1"/>
  <c r="N1172" i="1"/>
  <c r="N1164" i="1"/>
  <c r="N1156" i="1"/>
  <c r="N1148" i="1"/>
  <c r="N1140" i="1"/>
  <c r="N1132" i="1"/>
  <c r="N1124" i="1"/>
  <c r="N1116" i="1"/>
  <c r="N1108" i="1"/>
  <c r="N1100" i="1"/>
  <c r="N1092" i="1"/>
  <c r="N1084" i="1"/>
  <c r="N1076" i="1"/>
  <c r="N1068" i="1"/>
  <c r="N1060" i="1"/>
  <c r="N1052" i="1"/>
  <c r="N1044" i="1"/>
  <c r="N1036" i="1"/>
  <c r="N1028" i="1"/>
  <c r="N1020" i="1"/>
  <c r="N1012" i="1"/>
  <c r="N1004" i="1"/>
  <c r="N996" i="1"/>
  <c r="N988" i="1"/>
  <c r="N980" i="1"/>
  <c r="N972" i="1"/>
  <c r="N964" i="1"/>
  <c r="N956" i="1"/>
  <c r="N948" i="1"/>
  <c r="N940" i="1"/>
  <c r="N932" i="1"/>
  <c r="N924" i="1"/>
  <c r="N916" i="1"/>
  <c r="N908" i="1"/>
  <c r="N900" i="1"/>
  <c r="N892" i="1"/>
  <c r="N884" i="1"/>
  <c r="N876" i="1"/>
  <c r="N868" i="1"/>
  <c r="N860" i="1"/>
  <c r="N852" i="1"/>
  <c r="N844" i="1"/>
  <c r="N836" i="1"/>
  <c r="N828" i="1"/>
  <c r="N820" i="1"/>
  <c r="N812" i="1"/>
  <c r="N804" i="1"/>
  <c r="N796" i="1"/>
  <c r="N788" i="1"/>
  <c r="N780" i="1"/>
  <c r="N772" i="1"/>
  <c r="N764" i="1"/>
  <c r="N756" i="1"/>
  <c r="N748" i="1"/>
  <c r="N1420" i="1"/>
  <c r="N1332" i="1"/>
  <c r="N1331" i="1"/>
  <c r="N1310" i="1"/>
  <c r="N1300" i="1"/>
  <c r="N1278" i="1"/>
  <c r="N1268" i="1"/>
  <c r="N1246" i="1"/>
  <c r="N1236" i="1"/>
  <c r="N1229" i="1"/>
  <c r="N1221" i="1"/>
  <c r="N1213" i="1"/>
  <c r="N1205" i="1"/>
  <c r="N1197" i="1"/>
  <c r="N1189" i="1"/>
  <c r="N1181" i="1"/>
  <c r="N1173" i="1"/>
  <c r="N1165" i="1"/>
  <c r="N1157" i="1"/>
  <c r="N1149" i="1"/>
  <c r="N1141" i="1"/>
  <c r="N1133" i="1"/>
  <c r="N1125" i="1"/>
  <c r="N1117" i="1"/>
  <c r="N1109" i="1"/>
  <c r="N1101" i="1"/>
  <c r="N1093" i="1"/>
  <c r="N1085" i="1"/>
  <c r="N1077" i="1"/>
  <c r="N1069" i="1"/>
  <c r="N1061" i="1"/>
  <c r="N1053" i="1"/>
  <c r="N1045" i="1"/>
  <c r="N1037" i="1"/>
  <c r="N1029" i="1"/>
  <c r="N1021" i="1"/>
  <c r="N1013" i="1"/>
  <c r="N1005" i="1"/>
  <c r="N997" i="1"/>
  <c r="N989" i="1"/>
  <c r="N981" i="1"/>
  <c r="N973" i="1"/>
  <c r="N965" i="1"/>
  <c r="N957" i="1"/>
  <c r="N949" i="1"/>
  <c r="N941" i="1"/>
  <c r="N933" i="1"/>
  <c r="N925" i="1"/>
  <c r="N917" i="1"/>
  <c r="N909" i="1"/>
  <c r="N901" i="1"/>
  <c r="N893" i="1"/>
  <c r="N885" i="1"/>
  <c r="N877" i="1"/>
  <c r="N869" i="1"/>
  <c r="N861" i="1"/>
  <c r="N853" i="1"/>
  <c r="N845" i="1"/>
  <c r="N837" i="1"/>
  <c r="N825" i="1"/>
  <c r="N809" i="1"/>
  <c r="N793" i="1"/>
  <c r="N767" i="1"/>
  <c r="N757" i="1"/>
  <c r="N735" i="1"/>
  <c r="N727" i="1"/>
  <c r="N719" i="1"/>
  <c r="N711" i="1"/>
  <c r="N703" i="1"/>
  <c r="N695" i="1"/>
  <c r="N687" i="1"/>
  <c r="N679" i="1"/>
  <c r="N671" i="1"/>
  <c r="N663" i="1"/>
  <c r="N655" i="1"/>
  <c r="N647" i="1"/>
  <c r="N639" i="1"/>
  <c r="N631" i="1"/>
  <c r="N623" i="1"/>
  <c r="N775" i="1"/>
  <c r="N765" i="1"/>
  <c r="N741" i="1"/>
  <c r="N736" i="1"/>
  <c r="N728" i="1"/>
  <c r="N720" i="1"/>
  <c r="N712" i="1"/>
  <c r="N704" i="1"/>
  <c r="N696" i="1"/>
  <c r="N688" i="1"/>
  <c r="N680" i="1"/>
  <c r="N672" i="1"/>
  <c r="N664" i="1"/>
  <c r="N656" i="1"/>
  <c r="N648" i="1"/>
  <c r="N640" i="1"/>
  <c r="N632" i="1"/>
  <c r="N624" i="1"/>
  <c r="N616" i="1"/>
  <c r="N608" i="1"/>
  <c r="N600" i="1"/>
  <c r="N592" i="1"/>
  <c r="N584" i="1"/>
  <c r="N576" i="1"/>
  <c r="N568" i="1"/>
  <c r="N560" i="1"/>
  <c r="N552" i="1"/>
  <c r="N544" i="1"/>
  <c r="N536" i="1"/>
  <c r="N528" i="1"/>
  <c r="N520" i="1"/>
  <c r="N512" i="1"/>
  <c r="N504" i="1"/>
  <c r="N499" i="1"/>
  <c r="N495" i="1"/>
  <c r="N491" i="1"/>
  <c r="N487" i="1"/>
  <c r="N483" i="1"/>
  <c r="N479" i="1"/>
  <c r="N475" i="1"/>
  <c r="N471" i="1"/>
  <c r="N467" i="1"/>
  <c r="N463" i="1"/>
  <c r="N459" i="1"/>
  <c r="N455" i="1"/>
  <c r="N451" i="1"/>
  <c r="N447" i="1"/>
  <c r="N443" i="1"/>
  <c r="N439" i="1"/>
  <c r="N435" i="1"/>
  <c r="N829" i="1"/>
  <c r="N813" i="1"/>
  <c r="N797" i="1"/>
  <c r="N773" i="1"/>
  <c r="N745" i="1"/>
  <c r="N729" i="1"/>
  <c r="N721" i="1"/>
  <c r="N713" i="1"/>
  <c r="N705" i="1"/>
  <c r="N697" i="1"/>
  <c r="N689" i="1"/>
  <c r="N681" i="1"/>
  <c r="N673" i="1"/>
  <c r="N665" i="1"/>
  <c r="N657" i="1"/>
  <c r="N649" i="1"/>
  <c r="N641" i="1"/>
  <c r="N633" i="1"/>
  <c r="N625" i="1"/>
  <c r="N617" i="1"/>
  <c r="N609" i="1"/>
  <c r="N601" i="1"/>
  <c r="N593" i="1"/>
  <c r="N585" i="1"/>
  <c r="N577" i="1"/>
  <c r="N569" i="1"/>
  <c r="N561" i="1"/>
  <c r="N553" i="1"/>
  <c r="N545" i="1"/>
  <c r="N537" i="1"/>
  <c r="N529" i="1"/>
  <c r="N521" i="1"/>
  <c r="N513" i="1"/>
  <c r="N505" i="1"/>
  <c r="N753" i="1"/>
  <c r="N737" i="1"/>
  <c r="N730" i="1"/>
  <c r="N722" i="1"/>
  <c r="N714" i="1"/>
  <c r="N706" i="1"/>
  <c r="N698" i="1"/>
  <c r="N690" i="1"/>
  <c r="N682" i="1"/>
  <c r="N674" i="1"/>
  <c r="N666" i="1"/>
  <c r="N658" i="1"/>
  <c r="N650" i="1"/>
  <c r="N642" i="1"/>
  <c r="N634" i="1"/>
  <c r="N626" i="1"/>
  <c r="N618" i="1"/>
  <c r="N610" i="1"/>
  <c r="N602" i="1"/>
  <c r="N594" i="1"/>
  <c r="N586" i="1"/>
  <c r="N578" i="1"/>
  <c r="N570" i="1"/>
  <c r="N562" i="1"/>
  <c r="N554" i="1"/>
  <c r="N546" i="1"/>
  <c r="N538" i="1"/>
  <c r="N530" i="1"/>
  <c r="N522" i="1"/>
  <c r="N514" i="1"/>
  <c r="N506" i="1"/>
  <c r="N500" i="1"/>
  <c r="N496" i="1"/>
  <c r="N492" i="1"/>
  <c r="N488" i="1"/>
  <c r="N484" i="1"/>
  <c r="N480" i="1"/>
  <c r="N476" i="1"/>
  <c r="N472" i="1"/>
  <c r="N468" i="1"/>
  <c r="N464" i="1"/>
  <c r="N460" i="1"/>
  <c r="N456" i="1"/>
  <c r="N452" i="1"/>
  <c r="N448" i="1"/>
  <c r="N444" i="1"/>
  <c r="N440" i="1"/>
  <c r="N436" i="1"/>
  <c r="N432" i="1"/>
  <c r="N428" i="1"/>
  <c r="N424" i="1"/>
  <c r="N420" i="1"/>
  <c r="N416" i="1"/>
  <c r="N412" i="1"/>
  <c r="N408" i="1"/>
  <c r="N404" i="1"/>
  <c r="N400" i="1"/>
  <c r="N396" i="1"/>
  <c r="N849" i="1"/>
  <c r="N833" i="1"/>
  <c r="N817" i="1"/>
  <c r="N801" i="1"/>
  <c r="N781" i="1"/>
  <c r="N761" i="1"/>
  <c r="N731" i="1"/>
  <c r="N723" i="1"/>
  <c r="N715" i="1"/>
  <c r="N707" i="1"/>
  <c r="N699" i="1"/>
  <c r="N691" i="1"/>
  <c r="N683" i="1"/>
  <c r="N675" i="1"/>
  <c r="N667" i="1"/>
  <c r="N659" i="1"/>
  <c r="N651" i="1"/>
  <c r="N643" i="1"/>
  <c r="N635" i="1"/>
  <c r="N627" i="1"/>
  <c r="N619" i="1"/>
  <c r="N611" i="1"/>
  <c r="N603" i="1"/>
  <c r="N595" i="1"/>
  <c r="N587" i="1"/>
  <c r="N579" i="1"/>
  <c r="N571" i="1"/>
  <c r="N563" i="1"/>
  <c r="N555" i="1"/>
  <c r="N547" i="1"/>
  <c r="N539" i="1"/>
  <c r="N531" i="1"/>
  <c r="N523" i="1"/>
  <c r="N515" i="1"/>
  <c r="N507" i="1"/>
  <c r="N785" i="1"/>
  <c r="N769" i="1"/>
  <c r="N740" i="1"/>
  <c r="N738" i="1"/>
  <c r="N732" i="1"/>
  <c r="N724" i="1"/>
  <c r="N716" i="1"/>
  <c r="N708" i="1"/>
  <c r="N700" i="1"/>
  <c r="N692" i="1"/>
  <c r="N684" i="1"/>
  <c r="N676" i="1"/>
  <c r="N668" i="1"/>
  <c r="N660" i="1"/>
  <c r="N652" i="1"/>
  <c r="N644" i="1"/>
  <c r="N636" i="1"/>
  <c r="N628" i="1"/>
  <c r="N620" i="1"/>
  <c r="N612" i="1"/>
  <c r="N604" i="1"/>
  <c r="N596" i="1"/>
  <c r="N588" i="1"/>
  <c r="N580" i="1"/>
  <c r="N572" i="1"/>
  <c r="N564" i="1"/>
  <c r="N556" i="1"/>
  <c r="N548" i="1"/>
  <c r="N540" i="1"/>
  <c r="N532" i="1"/>
  <c r="N524" i="1"/>
  <c r="N516" i="1"/>
  <c r="N508" i="1"/>
  <c r="N501" i="1"/>
  <c r="N497" i="1"/>
  <c r="N493" i="1"/>
  <c r="N489" i="1"/>
  <c r="N485" i="1"/>
  <c r="N481" i="1"/>
  <c r="N477" i="1"/>
  <c r="N473" i="1"/>
  <c r="N469" i="1"/>
  <c r="N465" i="1"/>
  <c r="N461" i="1"/>
  <c r="N457" i="1"/>
  <c r="N821" i="1"/>
  <c r="N805" i="1"/>
  <c r="N777" i="1"/>
  <c r="N751" i="1"/>
  <c r="N743" i="1"/>
  <c r="N733" i="1"/>
  <c r="N725" i="1"/>
  <c r="N717" i="1"/>
  <c r="N709" i="1"/>
  <c r="N701" i="1"/>
  <c r="N693" i="1"/>
  <c r="N685" i="1"/>
  <c r="N677" i="1"/>
  <c r="N669" i="1"/>
  <c r="N661" i="1"/>
  <c r="N653" i="1"/>
  <c r="N645" i="1"/>
  <c r="N637" i="1"/>
  <c r="N629" i="1"/>
  <c r="N621" i="1"/>
  <c r="N613" i="1"/>
  <c r="N605" i="1"/>
  <c r="N597" i="1"/>
  <c r="N589" i="1"/>
  <c r="N581" i="1"/>
  <c r="N573" i="1"/>
  <c r="N565" i="1"/>
  <c r="N557" i="1"/>
  <c r="N549" i="1"/>
  <c r="N541" i="1"/>
  <c r="N533" i="1"/>
  <c r="N525" i="1"/>
  <c r="N517" i="1"/>
  <c r="N509" i="1"/>
  <c r="N841" i="1"/>
  <c r="N789" i="1"/>
  <c r="N759" i="1"/>
  <c r="N749" i="1"/>
  <c r="N734" i="1"/>
  <c r="N726" i="1"/>
  <c r="N718" i="1"/>
  <c r="N710" i="1"/>
  <c r="N702" i="1"/>
  <c r="N694" i="1"/>
  <c r="N686" i="1"/>
  <c r="N678" i="1"/>
  <c r="N670" i="1"/>
  <c r="N662" i="1"/>
  <c r="N654" i="1"/>
  <c r="N646" i="1"/>
  <c r="N638" i="1"/>
  <c r="N630" i="1"/>
  <c r="N622" i="1"/>
  <c r="N614" i="1"/>
  <c r="N606" i="1"/>
  <c r="N598" i="1"/>
  <c r="N590" i="1"/>
  <c r="N582" i="1"/>
  <c r="N574" i="1"/>
  <c r="N566" i="1"/>
  <c r="N558" i="1"/>
  <c r="N550" i="1"/>
  <c r="N542" i="1"/>
  <c r="N534" i="1"/>
  <c r="N526" i="1"/>
  <c r="N518" i="1"/>
  <c r="N510" i="1"/>
  <c r="N502" i="1"/>
  <c r="N498" i="1"/>
  <c r="N494" i="1"/>
  <c r="N490" i="1"/>
  <c r="N486" i="1"/>
  <c r="N482" i="1"/>
  <c r="N478" i="1"/>
  <c r="N474" i="1"/>
  <c r="N470" i="1"/>
  <c r="N466" i="1"/>
  <c r="N462" i="1"/>
  <c r="N458" i="1"/>
  <c r="N454" i="1"/>
  <c r="N450" i="1"/>
  <c r="N446" i="1"/>
  <c r="N442" i="1"/>
  <c r="N438" i="1"/>
  <c r="N434" i="1"/>
  <c r="N430" i="1"/>
  <c r="N426" i="1"/>
  <c r="N422" i="1"/>
  <c r="N418" i="1"/>
  <c r="N414" i="1"/>
  <c r="N410" i="1"/>
  <c r="N406" i="1"/>
  <c r="N402" i="1"/>
  <c r="N398" i="1"/>
  <c r="N607" i="1"/>
  <c r="N591" i="1"/>
  <c r="N527" i="1"/>
  <c r="N437" i="1"/>
  <c r="N433" i="1"/>
  <c r="N425" i="1"/>
  <c r="N401" i="1"/>
  <c r="N551" i="1"/>
  <c r="N427" i="1"/>
  <c r="N403" i="1"/>
  <c r="N394" i="1"/>
  <c r="N390" i="1"/>
  <c r="N386" i="1"/>
  <c r="N382" i="1"/>
  <c r="N378" i="1"/>
  <c r="N374" i="1"/>
  <c r="N370" i="1"/>
  <c r="N366" i="1"/>
  <c r="N362" i="1"/>
  <c r="N358" i="1"/>
  <c r="N354" i="1"/>
  <c r="N350" i="1"/>
  <c r="N346" i="1"/>
  <c r="N342" i="1"/>
  <c r="N338" i="1"/>
  <c r="N334" i="1"/>
  <c r="N330" i="1"/>
  <c r="N326" i="1"/>
  <c r="N322" i="1"/>
  <c r="N318" i="1"/>
  <c r="N314" i="1"/>
  <c r="N310" i="1"/>
  <c r="N306" i="1"/>
  <c r="N302" i="1"/>
  <c r="N298" i="1"/>
  <c r="N294" i="1"/>
  <c r="N290" i="1"/>
  <c r="N286" i="1"/>
  <c r="N282" i="1"/>
  <c r="N278" i="1"/>
  <c r="N274" i="1"/>
  <c r="N270" i="1"/>
  <c r="N266" i="1"/>
  <c r="N262" i="1"/>
  <c r="N258" i="1"/>
  <c r="N254" i="1"/>
  <c r="N250" i="1"/>
  <c r="N246" i="1"/>
  <c r="N242" i="1"/>
  <c r="N238" i="1"/>
  <c r="N234" i="1"/>
  <c r="N230" i="1"/>
  <c r="N226" i="1"/>
  <c r="N222" i="1"/>
  <c r="N218" i="1"/>
  <c r="N214" i="1"/>
  <c r="N210" i="1"/>
  <c r="N206" i="1"/>
  <c r="N202" i="1"/>
  <c r="N198" i="1"/>
  <c r="N194" i="1"/>
  <c r="N190" i="1"/>
  <c r="N186" i="1"/>
  <c r="N182" i="1"/>
  <c r="N178" i="1"/>
  <c r="N174" i="1"/>
  <c r="N170" i="1"/>
  <c r="N166" i="1"/>
  <c r="N162" i="1"/>
  <c r="N158" i="1"/>
  <c r="N154" i="1"/>
  <c r="N150" i="1"/>
  <c r="N146" i="1"/>
  <c r="N142" i="1"/>
  <c r="N138" i="1"/>
  <c r="N134" i="1"/>
  <c r="N130" i="1"/>
  <c r="N126" i="1"/>
  <c r="N122" i="1"/>
  <c r="N118" i="1"/>
  <c r="N114" i="1"/>
  <c r="N110" i="1"/>
  <c r="N575" i="1"/>
  <c r="N511" i="1"/>
  <c r="N417" i="1"/>
  <c r="N405" i="1"/>
  <c r="N535" i="1"/>
  <c r="N429" i="1"/>
  <c r="N419" i="1"/>
  <c r="N407" i="1"/>
  <c r="N395" i="1"/>
  <c r="N391" i="1"/>
  <c r="N387" i="1"/>
  <c r="N383" i="1"/>
  <c r="N379" i="1"/>
  <c r="N375" i="1"/>
  <c r="N371" i="1"/>
  <c r="N367" i="1"/>
  <c r="N363" i="1"/>
  <c r="N359" i="1"/>
  <c r="N355" i="1"/>
  <c r="N351" i="1"/>
  <c r="N347" i="1"/>
  <c r="N343" i="1"/>
  <c r="N339" i="1"/>
  <c r="N335" i="1"/>
  <c r="N331" i="1"/>
  <c r="N327" i="1"/>
  <c r="N323" i="1"/>
  <c r="N319" i="1"/>
  <c r="N315" i="1"/>
  <c r="N311" i="1"/>
  <c r="N307" i="1"/>
  <c r="N303" i="1"/>
  <c r="N299" i="1"/>
  <c r="N295" i="1"/>
  <c r="N291" i="1"/>
  <c r="N287" i="1"/>
  <c r="N283" i="1"/>
  <c r="N279" i="1"/>
  <c r="N275" i="1"/>
  <c r="N271" i="1"/>
  <c r="N267" i="1"/>
  <c r="N263" i="1"/>
  <c r="N259" i="1"/>
  <c r="N255" i="1"/>
  <c r="N251" i="1"/>
  <c r="N247" i="1"/>
  <c r="N243" i="1"/>
  <c r="N239" i="1"/>
  <c r="N235" i="1"/>
  <c r="N231" i="1"/>
  <c r="N227" i="1"/>
  <c r="N223" i="1"/>
  <c r="N219" i="1"/>
  <c r="N215" i="1"/>
  <c r="N211" i="1"/>
  <c r="N207" i="1"/>
  <c r="N203" i="1"/>
  <c r="N199" i="1"/>
  <c r="N195" i="1"/>
  <c r="N191" i="1"/>
  <c r="N187" i="1"/>
  <c r="N183" i="1"/>
  <c r="N179" i="1"/>
  <c r="N175" i="1"/>
  <c r="N171" i="1"/>
  <c r="N167" i="1"/>
  <c r="N163" i="1"/>
  <c r="N159" i="1"/>
  <c r="N155" i="1"/>
  <c r="N151" i="1"/>
  <c r="N147" i="1"/>
  <c r="N143" i="1"/>
  <c r="N139" i="1"/>
  <c r="N135" i="1"/>
  <c r="N131" i="1"/>
  <c r="N127" i="1"/>
  <c r="N123" i="1"/>
  <c r="N119" i="1"/>
  <c r="N115" i="1"/>
  <c r="N111" i="1"/>
  <c r="N615" i="1"/>
  <c r="N599" i="1"/>
  <c r="N559" i="1"/>
  <c r="N453" i="1"/>
  <c r="N431" i="1"/>
  <c r="N409" i="1"/>
  <c r="N567" i="1"/>
  <c r="N503" i="1"/>
  <c r="N441" i="1"/>
  <c r="N415" i="1"/>
  <c r="N399" i="1"/>
  <c r="N393" i="1"/>
  <c r="N389" i="1"/>
  <c r="N385" i="1"/>
  <c r="N381" i="1"/>
  <c r="N377" i="1"/>
  <c r="N373" i="1"/>
  <c r="N369" i="1"/>
  <c r="N365" i="1"/>
  <c r="N361" i="1"/>
  <c r="N357" i="1"/>
  <c r="N353" i="1"/>
  <c r="N349" i="1"/>
  <c r="N345" i="1"/>
  <c r="N341" i="1"/>
  <c r="N337" i="1"/>
  <c r="N333" i="1"/>
  <c r="N329" i="1"/>
  <c r="N325" i="1"/>
  <c r="N321" i="1"/>
  <c r="N317" i="1"/>
  <c r="N313" i="1"/>
  <c r="N309" i="1"/>
  <c r="N305" i="1"/>
  <c r="N301" i="1"/>
  <c r="N297" i="1"/>
  <c r="N293" i="1"/>
  <c r="N289" i="1"/>
  <c r="N285" i="1"/>
  <c r="N281" i="1"/>
  <c r="N277" i="1"/>
  <c r="N273" i="1"/>
  <c r="N269" i="1"/>
  <c r="N265" i="1"/>
  <c r="N261" i="1"/>
  <c r="N257" i="1"/>
  <c r="N253" i="1"/>
  <c r="N249" i="1"/>
  <c r="N245" i="1"/>
  <c r="N241" i="1"/>
  <c r="N237" i="1"/>
  <c r="N233" i="1"/>
  <c r="N229" i="1"/>
  <c r="N225" i="1"/>
  <c r="N221" i="1"/>
  <c r="N217" i="1"/>
  <c r="N213" i="1"/>
  <c r="N209" i="1"/>
  <c r="N205" i="1"/>
  <c r="N201" i="1"/>
  <c r="N197" i="1"/>
  <c r="N193" i="1"/>
  <c r="N189" i="1"/>
  <c r="N185" i="1"/>
  <c r="N181" i="1"/>
  <c r="N177" i="1"/>
  <c r="N173" i="1"/>
  <c r="N169" i="1"/>
  <c r="N165" i="1"/>
  <c r="N161" i="1"/>
  <c r="N157" i="1"/>
  <c r="N153" i="1"/>
  <c r="N149" i="1"/>
  <c r="N145" i="1"/>
  <c r="N141" i="1"/>
  <c r="N137" i="1"/>
  <c r="N133" i="1"/>
  <c r="N129" i="1"/>
  <c r="N125" i="1"/>
  <c r="N121" i="1"/>
  <c r="N117" i="1"/>
  <c r="N113" i="1"/>
  <c r="N109" i="1"/>
  <c r="N108" i="1"/>
  <c r="N107" i="1"/>
  <c r="N106" i="1"/>
  <c r="N105" i="1"/>
  <c r="N104" i="1"/>
  <c r="N103" i="1"/>
  <c r="N102" i="1"/>
  <c r="N101" i="1"/>
  <c r="N100" i="1"/>
  <c r="N99" i="1"/>
  <c r="N98" i="1"/>
  <c r="N97" i="1"/>
  <c r="N96" i="1"/>
  <c r="N95" i="1"/>
  <c r="N94" i="1"/>
  <c r="N93" i="1"/>
  <c r="N92" i="1"/>
  <c r="N91" i="1"/>
  <c r="N90" i="1"/>
  <c r="N449" i="1"/>
  <c r="N445" i="1"/>
  <c r="N423" i="1"/>
  <c r="N392" i="1"/>
  <c r="N388" i="1"/>
  <c r="N384" i="1"/>
  <c r="N252" i="1"/>
  <c r="N220" i="1"/>
  <c r="N519" i="1"/>
  <c r="N421" i="1"/>
  <c r="N411" i="1"/>
  <c r="N380" i="1"/>
  <c r="N376" i="1"/>
  <c r="N372" i="1"/>
  <c r="N368" i="1"/>
  <c r="N364" i="1"/>
  <c r="N360" i="1"/>
  <c r="N356" i="1"/>
  <c r="N352" i="1"/>
  <c r="N348" i="1"/>
  <c r="N344" i="1"/>
  <c r="N340" i="1"/>
  <c r="N336" i="1"/>
  <c r="N332" i="1"/>
  <c r="N328" i="1"/>
  <c r="N324" i="1"/>
  <c r="N320" i="1"/>
  <c r="N316" i="1"/>
  <c r="N312" i="1"/>
  <c r="N308" i="1"/>
  <c r="N304" i="1"/>
  <c r="N300" i="1"/>
  <c r="N296" i="1"/>
  <c r="N292" i="1"/>
  <c r="N288" i="1"/>
  <c r="N284" i="1"/>
  <c r="N280" i="1"/>
  <c r="N248" i="1"/>
  <c r="N216" i="1"/>
  <c r="N276" i="1"/>
  <c r="N244" i="1"/>
  <c r="N212" i="1"/>
  <c r="N272" i="1"/>
  <c r="N240" i="1"/>
  <c r="N204" i="1"/>
  <c r="N196" i="1"/>
  <c r="N188" i="1"/>
  <c r="N180" i="1"/>
  <c r="N172" i="1"/>
  <c r="N164" i="1"/>
  <c r="N156" i="1"/>
  <c r="N148" i="1"/>
  <c r="N140" i="1"/>
  <c r="N132" i="1"/>
  <c r="N124" i="1"/>
  <c r="N116"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268" i="1"/>
  <c r="N236" i="1"/>
  <c r="N543" i="1"/>
  <c r="N264" i="1"/>
  <c r="N232" i="1"/>
  <c r="N397" i="1"/>
  <c r="N260" i="1"/>
  <c r="N228" i="1"/>
  <c r="N583" i="1"/>
  <c r="N413" i="1"/>
  <c r="N256" i="1"/>
  <c r="N224" i="1"/>
  <c r="N208" i="1"/>
  <c r="N200" i="1"/>
  <c r="N192" i="1"/>
  <c r="N184" i="1"/>
  <c r="N176" i="1"/>
  <c r="N168" i="1"/>
  <c r="N160" i="1"/>
  <c r="N152" i="1"/>
  <c r="N144" i="1"/>
  <c r="N136" i="1"/>
  <c r="N128" i="1"/>
  <c r="N120" i="1"/>
  <c r="N112" i="1"/>
  <c r="N7" i="1"/>
  <c r="N5" i="1"/>
  <c r="P5" i="1" s="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E227" i="1"/>
  <c r="E259" i="1"/>
  <c r="E581" i="1"/>
  <c r="E235" i="1"/>
  <c r="E267" i="1"/>
  <c r="E211" i="1"/>
  <c r="E243" i="1"/>
  <c r="E275" i="1"/>
  <c r="E371" i="1"/>
  <c r="E375" i="1"/>
  <c r="E379" i="1"/>
  <c r="E219" i="1"/>
  <c r="E251" i="1"/>
  <c r="E383" i="1"/>
  <c r="E387" i="1"/>
  <c r="E391" i="1"/>
  <c r="E395" i="1"/>
  <c r="E541" i="1"/>
  <c r="E533" i="1"/>
  <c r="E549" i="1"/>
  <c r="E589" i="1"/>
  <c r="E605" i="1"/>
  <c r="E565" i="1"/>
  <c r="E747" i="1"/>
  <c r="E757" i="1"/>
  <c r="E767" i="1"/>
  <c r="E795" i="1"/>
  <c r="E811" i="1"/>
  <c r="E827" i="1"/>
  <c r="E787" i="1"/>
  <c r="E779" i="1"/>
  <c r="E783" i="1"/>
  <c r="E803" i="1"/>
  <c r="E819" i="1"/>
  <c r="E835" i="1"/>
  <c r="E771" i="1"/>
  <c r="E781" i="1"/>
  <c r="E1308" i="1"/>
  <c r="E1265" i="1"/>
  <c r="E1345" i="1"/>
  <c r="E1300" i="1"/>
  <c r="E1257" i="1"/>
  <c r="E1289" i="1"/>
  <c r="E1321" i="1"/>
  <c r="E1324" i="1"/>
  <c r="E1233" i="1"/>
  <c r="E1249" i="1"/>
  <c r="E1281" i="1"/>
  <c r="E1313" i="1"/>
  <c r="E1329" i="1"/>
  <c r="E1241" i="1"/>
  <c r="E1273" i="1"/>
  <c r="E1629" i="1"/>
  <c r="E1637" i="1"/>
  <c r="E1645" i="1"/>
  <c r="E1653" i="1"/>
  <c r="E1661" i="1"/>
  <c r="E1666" i="1"/>
  <c r="E1728" i="1"/>
  <c r="E1730" i="1"/>
  <c r="E1746" i="1"/>
  <c r="E1810" i="1"/>
  <c r="E1874" i="1"/>
  <c r="E1938" i="1"/>
  <c r="E2002" i="1"/>
  <c r="E2491" i="1"/>
  <c r="E1634" i="1"/>
  <c r="E1642" i="1"/>
  <c r="E1650" i="1"/>
  <c r="E1658" i="1"/>
  <c r="E1712" i="1"/>
  <c r="E1714" i="1"/>
  <c r="E1930" i="1"/>
  <c r="E1994" i="1"/>
  <c r="E1688" i="1"/>
  <c r="E1690" i="1"/>
  <c r="E1754" i="1"/>
  <c r="E1818" i="1"/>
  <c r="E1882" i="1"/>
  <c r="E1946" i="1"/>
  <c r="E2010" i="1"/>
  <c r="E1632" i="1"/>
  <c r="E1640" i="1"/>
  <c r="E1648" i="1"/>
  <c r="E1656" i="1"/>
  <c r="E1664" i="1"/>
  <c r="E1674" i="1"/>
  <c r="E1736" i="1"/>
  <c r="E1738" i="1"/>
  <c r="E1770" i="1"/>
  <c r="E1834" i="1"/>
  <c r="E1898" i="1"/>
  <c r="E1962" i="1"/>
  <c r="E2026" i="1"/>
  <c r="E2459" i="1"/>
  <c r="E2051" i="1"/>
  <c r="E2067" i="1"/>
  <c r="E2083" i="1"/>
  <c r="E2123" i="1"/>
  <c r="E2187" i="1"/>
  <c r="E2251" i="1"/>
  <c r="E2315" i="1"/>
  <c r="E2379" i="1"/>
  <c r="E2451" i="1"/>
  <c r="E2483" i="1"/>
  <c r="E2032" i="1"/>
  <c r="E2139" i="1"/>
  <c r="E2203" i="1"/>
  <c r="E2267" i="1"/>
  <c r="E2331" i="1"/>
  <c r="E2395" i="1"/>
  <c r="E2443" i="1"/>
  <c r="E2475" i="1"/>
  <c r="E2520" i="1"/>
  <c r="E2035" i="1"/>
  <c r="E2131" i="1"/>
  <c r="E2195" i="1"/>
  <c r="E2259" i="1"/>
  <c r="E2323" i="1"/>
  <c r="E2387" i="1"/>
  <c r="E2552" i="1"/>
  <c r="E2544" i="1"/>
  <c r="E2589" i="1"/>
  <c r="E2501" i="1"/>
  <c r="E2533" i="1"/>
  <c r="E2565" i="1"/>
  <c r="E2525" i="1"/>
  <c r="E2557" i="1"/>
  <c r="E2581" i="1"/>
  <c r="E2517" i="1"/>
  <c r="E2549" i="1"/>
  <c r="E2597" i="1"/>
  <c r="E2912" i="1"/>
  <c r="E2920" i="1"/>
  <c r="E2928" i="1"/>
  <c r="E2936" i="1"/>
  <c r="E2944" i="1"/>
  <c r="E2952" i="1"/>
  <c r="E2960" i="1"/>
  <c r="E2968" i="1"/>
  <c r="E2976" i="1"/>
  <c r="E2984" i="1"/>
  <c r="E3000" i="1"/>
  <c r="E3032" i="1"/>
  <c r="E3064" i="1"/>
  <c r="E3198" i="1"/>
  <c r="E3262" i="1"/>
  <c r="E2992" i="1"/>
  <c r="E3024" i="1"/>
  <c r="E3056" i="1"/>
  <c r="E3102" i="1"/>
  <c r="E3118" i="1"/>
  <c r="E3134" i="1"/>
  <c r="E3150" i="1"/>
  <c r="E3166" i="1"/>
  <c r="E3246" i="1"/>
  <c r="E3230" i="1"/>
  <c r="E3294" i="1"/>
  <c r="E2995" i="1"/>
  <c r="E3006" i="1"/>
  <c r="E3027" i="1"/>
  <c r="E3038" i="1"/>
  <c r="E3059" i="1"/>
  <c r="E3070" i="1"/>
  <c r="E3008" i="1"/>
  <c r="E3040" i="1"/>
  <c r="E3094" i="1"/>
  <c r="E3110" i="1"/>
  <c r="E3126" i="1"/>
  <c r="E3142" i="1"/>
  <c r="E3158" i="1"/>
  <c r="E3174" i="1"/>
  <c r="E3214" i="1"/>
  <c r="E3278" i="1"/>
  <c r="E3309" i="1"/>
  <c r="E3389" i="1"/>
  <c r="E3437" i="1"/>
  <c r="E3453" i="1"/>
  <c r="E3469" i="1"/>
  <c r="E3579" i="1"/>
  <c r="E3643" i="1"/>
  <c r="E3707" i="1"/>
  <c r="E3771" i="1"/>
  <c r="E3312" i="1"/>
  <c r="E3320" i="1"/>
  <c r="E3328" i="1"/>
  <c r="E3336" i="1"/>
  <c r="E3344" i="1"/>
  <c r="E3352" i="1"/>
  <c r="E3360" i="1"/>
  <c r="E3368" i="1"/>
  <c r="E3435" i="1"/>
  <c r="E3467" i="1"/>
  <c r="E3483" i="1"/>
  <c r="E3499" i="1"/>
  <c r="E3515" i="1"/>
  <c r="E3531" i="1"/>
  <c r="E3547" i="1"/>
  <c r="E3563" i="1"/>
  <c r="E3627" i="1"/>
  <c r="E3691" i="1"/>
  <c r="E3755" i="1"/>
  <c r="E3445" i="1"/>
  <c r="E3461" i="1"/>
  <c r="E3477" i="1"/>
  <c r="E3675" i="1"/>
  <c r="E3739" i="1"/>
  <c r="E3397" i="1"/>
  <c r="E3443" i="1"/>
  <c r="E3459" i="1"/>
  <c r="E3475" i="1"/>
  <c r="E3491" i="1"/>
  <c r="E3507" i="1"/>
  <c r="E3523" i="1"/>
  <c r="E3539" i="1"/>
  <c r="E3555" i="1"/>
  <c r="E3595" i="1"/>
  <c r="E3659" i="1"/>
  <c r="E3723" i="1"/>
  <c r="E3776" i="1"/>
  <c r="E3864" i="1"/>
  <c r="E3910" i="1"/>
  <c r="E3928" i="1"/>
  <c r="E3779" i="1"/>
  <c r="E3787" i="1"/>
  <c r="E3795" i="1"/>
  <c r="E3803" i="1"/>
  <c r="E3862" i="1"/>
  <c r="E3880" i="1"/>
  <c r="E3926" i="1"/>
  <c r="E3944" i="1"/>
  <c r="E3830" i="1"/>
  <c r="E3848" i="1"/>
  <c r="E3894" i="1"/>
  <c r="E3912" i="1"/>
  <c r="E4041" i="1"/>
  <c r="E4049" i="1"/>
  <c r="E4057" i="1"/>
  <c r="E4148" i="1"/>
  <c r="E4193" i="1"/>
  <c r="E4209" i="1"/>
  <c r="E4046" i="1"/>
  <c r="E4054" i="1"/>
  <c r="E4062" i="1"/>
  <c r="E4070" i="1"/>
  <c r="E4100" i="1"/>
  <c r="E4164" i="1"/>
  <c r="E4204" i="1"/>
  <c r="E4236" i="1"/>
  <c r="E4252" i="1"/>
  <c r="E4201" i="1"/>
  <c r="E4217" i="1"/>
  <c r="E4156" i="1"/>
  <c r="E4084" i="1"/>
  <c r="E4132" i="1"/>
  <c r="E4196" i="1"/>
  <c r="E4212" i="1"/>
  <c r="E4244" i="1"/>
  <c r="E4260" i="1"/>
  <c r="E4288" i="1"/>
  <c r="E4306" i="1"/>
  <c r="E4320" i="1"/>
  <c r="E4336" i="1"/>
  <c r="E4376" i="1"/>
  <c r="E4360" i="1"/>
  <c r="E4272" i="1"/>
  <c r="E4284" i="1"/>
  <c r="E4274" i="1"/>
  <c r="E4276" i="1"/>
  <c r="E4290" i="1"/>
  <c r="E4501" i="1"/>
  <c r="E4493" i="1"/>
  <c r="E4485" i="1"/>
  <c r="E4509" i="1"/>
  <c r="E4731" i="1"/>
  <c r="E4767" i="1"/>
  <c r="E4783" i="1"/>
  <c r="E4727" i="1"/>
  <c r="E4747" i="1"/>
  <c r="E4831" i="1"/>
  <c r="E4743" i="1"/>
  <c r="E4763" i="1"/>
  <c r="E4775" i="1"/>
  <c r="E4791" i="1"/>
  <c r="E4919" i="1"/>
  <c r="E4940" i="1"/>
  <c r="E5007" i="1"/>
  <c r="E5071" i="1"/>
  <c r="E4943" i="1"/>
  <c r="E4975" i="1"/>
  <c r="E5031" i="1"/>
  <c r="E5095" i="1"/>
  <c r="E4939" i="1"/>
  <c r="E4969" i="1"/>
  <c r="E5039" i="1"/>
  <c r="E5103" i="1"/>
  <c r="E4999" i="1"/>
  <c r="E5063" i="1"/>
  <c r="E5127" i="1"/>
  <c r="E5256" i="1"/>
  <c r="E5184" i="1"/>
  <c r="E5248" i="1"/>
  <c r="E5352" i="1"/>
  <c r="E5360" i="1"/>
  <c r="E5410" i="1"/>
  <c r="E5456" i="1"/>
  <c r="E5349" i="1"/>
  <c r="E5386" i="1"/>
  <c r="E5408" i="1"/>
  <c r="E5426" i="1"/>
  <c r="E5354" i="1"/>
  <c r="E5362" i="1"/>
  <c r="E5378" i="1"/>
  <c r="E5424" i="1"/>
  <c r="E5442" i="1"/>
  <c r="E5370" i="1"/>
  <c r="E5394" i="1"/>
  <c r="E5440" i="1"/>
  <c r="E5458" i="1"/>
  <c r="E5621" i="1"/>
  <c r="E5637" i="1"/>
  <c r="E5653" i="1"/>
  <c r="E5669" i="1"/>
  <c r="E5685" i="1"/>
  <c r="E5601" i="1"/>
  <c r="E5688" i="1"/>
  <c r="E5692" i="1"/>
  <c r="E5696" i="1"/>
  <c r="E5700" i="1"/>
  <c r="E5704" i="1"/>
  <c r="E5708" i="1"/>
  <c r="E5720" i="1"/>
  <c r="E5792" i="1"/>
  <c r="E5816" i="1"/>
  <c r="E5736" i="1"/>
  <c r="E5784" i="1"/>
  <c r="E5768" i="1"/>
  <c r="E5800" i="1"/>
  <c r="E5853" i="1"/>
  <c r="E5885" i="1"/>
  <c r="E5869" i="1"/>
  <c r="E5944" i="1"/>
  <c r="E5976" i="1"/>
  <c r="E6004" i="1"/>
  <c r="E6016" i="1"/>
  <c r="E6048" i="1"/>
  <c r="E5948" i="1"/>
  <c r="E5988" i="1"/>
  <c r="E6040" i="1"/>
  <c r="E5972" i="1"/>
  <c r="E6008" i="1"/>
  <c r="E6032" i="1"/>
  <c r="E5992" i="1"/>
  <c r="E6024" i="1"/>
  <c r="E5984" i="1"/>
  <c r="E6012" i="1"/>
  <c r="E6079" i="1"/>
  <c r="E6095" i="1"/>
  <c r="E6111" i="1"/>
  <c r="E6127" i="1"/>
  <c r="E6063" i="1"/>
  <c r="E6071" i="1"/>
  <c r="E6087" i="1"/>
  <c r="E6103" i="1"/>
  <c r="E6119" i="1"/>
  <c r="E6135" i="1"/>
  <c r="E6289" i="1"/>
  <c r="E6291" i="1"/>
  <c r="E6285" i="1"/>
  <c r="E6469" i="1"/>
  <c r="E6450" i="1"/>
  <c r="E6477" i="1"/>
  <c r="E6493" i="1"/>
  <c r="E6509" i="1"/>
  <c r="E6525" i="1"/>
  <c r="E6581" i="1"/>
  <c r="E6597" i="1"/>
  <c r="E6561" i="1"/>
  <c r="E6577" i="1"/>
  <c r="E6661" i="1"/>
  <c r="E6747" i="1"/>
  <c r="E6720" i="1"/>
  <c r="E6730" i="1"/>
  <c r="E6763" i="1"/>
  <c r="E6774" i="1"/>
  <c r="E6793" i="1"/>
  <c r="E6795" i="1"/>
  <c r="E6801" i="1"/>
  <c r="E6803" i="1"/>
  <c r="E6817" i="1"/>
  <c r="E6851" i="1"/>
  <c r="E6879" i="1"/>
  <c r="E6900" i="1"/>
  <c r="E6880" i="1"/>
  <c r="E6892" i="1"/>
  <c r="E6908" i="1"/>
  <c r="E6982" i="1"/>
  <c r="E6990" i="1"/>
  <c r="E6958" i="1"/>
  <c r="E2" i="1" l="1"/>
  <c r="E17" i="2" s="1"/>
  <c r="C17" i="2" s="1"/>
  <c r="P6" i="1"/>
  <c r="H7" i="1"/>
  <c r="G8" i="1"/>
  <c r="I5" i="1"/>
  <c r="J5" i="1" s="1"/>
  <c r="K5" i="1" s="1"/>
  <c r="L5" i="1" l="1"/>
  <c r="G9" i="1"/>
  <c r="H8" i="1"/>
  <c r="P7" i="1"/>
  <c r="I6" i="1"/>
  <c r="J6" i="1" l="1"/>
  <c r="K6" i="1" s="1"/>
  <c r="G10" i="1"/>
  <c r="H9" i="1"/>
  <c r="P8" i="1"/>
  <c r="I7" i="1"/>
  <c r="I8" i="1" s="1"/>
  <c r="J7" i="1" l="1"/>
  <c r="K7" i="1" s="1"/>
  <c r="L7" i="1" s="1"/>
  <c r="G11" i="1"/>
  <c r="H10" i="1"/>
  <c r="P9" i="1"/>
  <c r="I9" i="1"/>
  <c r="L6" i="1"/>
  <c r="J8" i="1" l="1"/>
  <c r="K8" i="1" s="1"/>
  <c r="L8" i="1"/>
  <c r="J9" i="1"/>
  <c r="K9" i="1" s="1"/>
  <c r="L9" i="1"/>
  <c r="G12" i="1"/>
  <c r="H11" i="1"/>
  <c r="P10" i="1"/>
  <c r="I10" i="1"/>
  <c r="J10" i="1" l="1"/>
  <c r="K10" i="1" s="1"/>
  <c r="I11" i="1"/>
  <c r="G13" i="1"/>
  <c r="H12" i="1"/>
  <c r="I12" i="1" s="1"/>
  <c r="P11" i="1"/>
  <c r="P12" i="1" l="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P587" i="1" s="1"/>
  <c r="P588" i="1" s="1"/>
  <c r="P589" i="1" s="1"/>
  <c r="P590" i="1" s="1"/>
  <c r="P591" i="1" s="1"/>
  <c r="P592" i="1" s="1"/>
  <c r="P593" i="1" s="1"/>
  <c r="P594" i="1" s="1"/>
  <c r="P595" i="1" s="1"/>
  <c r="P596" i="1" s="1"/>
  <c r="P597" i="1" s="1"/>
  <c r="P598" i="1" s="1"/>
  <c r="P599" i="1" s="1"/>
  <c r="P600" i="1" s="1"/>
  <c r="P601" i="1" s="1"/>
  <c r="P602" i="1" s="1"/>
  <c r="P603" i="1" s="1"/>
  <c r="P604" i="1" s="1"/>
  <c r="P605" i="1" s="1"/>
  <c r="P606" i="1" s="1"/>
  <c r="P607" i="1" s="1"/>
  <c r="P608" i="1" s="1"/>
  <c r="P609" i="1" s="1"/>
  <c r="P610" i="1" s="1"/>
  <c r="P611" i="1" s="1"/>
  <c r="P612" i="1" s="1"/>
  <c r="P613" i="1" s="1"/>
  <c r="P614" i="1" s="1"/>
  <c r="P615" i="1" s="1"/>
  <c r="P616" i="1" s="1"/>
  <c r="P617" i="1" s="1"/>
  <c r="P618" i="1" s="1"/>
  <c r="P619" i="1" s="1"/>
  <c r="P620" i="1" s="1"/>
  <c r="P621" i="1" s="1"/>
  <c r="P622" i="1" s="1"/>
  <c r="P623" i="1" s="1"/>
  <c r="P624" i="1" s="1"/>
  <c r="P625" i="1" s="1"/>
  <c r="P626" i="1" s="1"/>
  <c r="P627" i="1" s="1"/>
  <c r="P628" i="1" s="1"/>
  <c r="P629" i="1" s="1"/>
  <c r="P630" i="1" s="1"/>
  <c r="P631" i="1" s="1"/>
  <c r="P632" i="1" s="1"/>
  <c r="P633" i="1" s="1"/>
  <c r="P634" i="1" s="1"/>
  <c r="P635" i="1" s="1"/>
  <c r="P636" i="1" s="1"/>
  <c r="P637" i="1" s="1"/>
  <c r="P638" i="1" s="1"/>
  <c r="P639" i="1" s="1"/>
  <c r="P640" i="1" s="1"/>
  <c r="P641" i="1" s="1"/>
  <c r="P642" i="1" s="1"/>
  <c r="P643" i="1" s="1"/>
  <c r="P644" i="1" s="1"/>
  <c r="P645" i="1" s="1"/>
  <c r="P646" i="1" s="1"/>
  <c r="P647" i="1" s="1"/>
  <c r="P648" i="1" s="1"/>
  <c r="P649" i="1" s="1"/>
  <c r="P650" i="1" s="1"/>
  <c r="P651" i="1" s="1"/>
  <c r="P652" i="1" s="1"/>
  <c r="P653" i="1" s="1"/>
  <c r="P654" i="1" s="1"/>
  <c r="P655" i="1" s="1"/>
  <c r="P656" i="1" s="1"/>
  <c r="P657" i="1" s="1"/>
  <c r="P658" i="1" s="1"/>
  <c r="P659" i="1" s="1"/>
  <c r="P660" i="1" s="1"/>
  <c r="P661" i="1" s="1"/>
  <c r="P662" i="1" s="1"/>
  <c r="P663" i="1" s="1"/>
  <c r="P664" i="1" s="1"/>
  <c r="P665" i="1" s="1"/>
  <c r="P666" i="1" s="1"/>
  <c r="P667" i="1" s="1"/>
  <c r="P668" i="1" s="1"/>
  <c r="P669" i="1" s="1"/>
  <c r="P670" i="1" s="1"/>
  <c r="P671" i="1" s="1"/>
  <c r="P672" i="1" s="1"/>
  <c r="P673" i="1" s="1"/>
  <c r="P674" i="1" s="1"/>
  <c r="P675" i="1" s="1"/>
  <c r="P676" i="1" s="1"/>
  <c r="P677" i="1" s="1"/>
  <c r="P678" i="1" s="1"/>
  <c r="P679" i="1" s="1"/>
  <c r="P680" i="1" s="1"/>
  <c r="P681" i="1" s="1"/>
  <c r="P682" i="1" s="1"/>
  <c r="P683" i="1" s="1"/>
  <c r="P684" i="1" s="1"/>
  <c r="P685" i="1" s="1"/>
  <c r="P686" i="1" s="1"/>
  <c r="P687" i="1" s="1"/>
  <c r="P688" i="1" s="1"/>
  <c r="P689" i="1" s="1"/>
  <c r="P690" i="1" s="1"/>
  <c r="P691" i="1" s="1"/>
  <c r="P692" i="1" s="1"/>
  <c r="P693" i="1" s="1"/>
  <c r="P694" i="1" s="1"/>
  <c r="P695" i="1" s="1"/>
  <c r="P696" i="1" s="1"/>
  <c r="P697" i="1" s="1"/>
  <c r="P698" i="1" s="1"/>
  <c r="P699" i="1" s="1"/>
  <c r="P700" i="1" s="1"/>
  <c r="P701" i="1" s="1"/>
  <c r="P702" i="1" s="1"/>
  <c r="P703" i="1" s="1"/>
  <c r="P704" i="1" s="1"/>
  <c r="P705" i="1" s="1"/>
  <c r="P706" i="1" s="1"/>
  <c r="P707" i="1" s="1"/>
  <c r="P708" i="1" s="1"/>
  <c r="P709" i="1" s="1"/>
  <c r="P710" i="1" s="1"/>
  <c r="P711" i="1" s="1"/>
  <c r="P712" i="1" s="1"/>
  <c r="P713" i="1" s="1"/>
  <c r="P714" i="1" s="1"/>
  <c r="P715" i="1" s="1"/>
  <c r="P716" i="1" s="1"/>
  <c r="P717" i="1" s="1"/>
  <c r="P718" i="1" s="1"/>
  <c r="P719" i="1" s="1"/>
  <c r="P720" i="1" s="1"/>
  <c r="P721" i="1" s="1"/>
  <c r="P722" i="1" s="1"/>
  <c r="P723" i="1" s="1"/>
  <c r="P724" i="1" s="1"/>
  <c r="P725" i="1" s="1"/>
  <c r="P726" i="1" s="1"/>
  <c r="P727" i="1" s="1"/>
  <c r="P728" i="1" s="1"/>
  <c r="P729" i="1" s="1"/>
  <c r="P730" i="1" s="1"/>
  <c r="P731" i="1" s="1"/>
  <c r="P732" i="1" s="1"/>
  <c r="P733" i="1" s="1"/>
  <c r="P734" i="1" s="1"/>
  <c r="P735" i="1" s="1"/>
  <c r="P736" i="1" s="1"/>
  <c r="P737" i="1" s="1"/>
  <c r="P738" i="1" s="1"/>
  <c r="P739" i="1" s="1"/>
  <c r="P740" i="1" s="1"/>
  <c r="P741" i="1" s="1"/>
  <c r="P742" i="1" s="1"/>
  <c r="P743" i="1" s="1"/>
  <c r="P744" i="1" s="1"/>
  <c r="P745" i="1" s="1"/>
  <c r="P746" i="1" s="1"/>
  <c r="P747" i="1" s="1"/>
  <c r="P748" i="1" s="1"/>
  <c r="P749" i="1" s="1"/>
  <c r="P750" i="1" s="1"/>
  <c r="P751" i="1" s="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 r="P1001" i="1" s="1"/>
  <c r="P1002" i="1" s="1"/>
  <c r="P1003" i="1" s="1"/>
  <c r="P1004" i="1" s="1"/>
  <c r="P1005" i="1" s="1"/>
  <c r="P1006" i="1" s="1"/>
  <c r="P1007" i="1" s="1"/>
  <c r="P1008" i="1" s="1"/>
  <c r="P1009" i="1" s="1"/>
  <c r="P1010" i="1" s="1"/>
  <c r="P1011" i="1" s="1"/>
  <c r="P1012" i="1" s="1"/>
  <c r="P1013" i="1" s="1"/>
  <c r="P1014" i="1" s="1"/>
  <c r="P1015" i="1" s="1"/>
  <c r="P1016" i="1" s="1"/>
  <c r="P1017" i="1" s="1"/>
  <c r="P1018" i="1" s="1"/>
  <c r="P1019" i="1" s="1"/>
  <c r="P1020" i="1" s="1"/>
  <c r="P1021" i="1" s="1"/>
  <c r="P1022" i="1" s="1"/>
  <c r="P1023" i="1" s="1"/>
  <c r="P1024" i="1" s="1"/>
  <c r="P1025" i="1" s="1"/>
  <c r="P1026" i="1" s="1"/>
  <c r="P1027" i="1" s="1"/>
  <c r="P1028" i="1" s="1"/>
  <c r="P1029" i="1" s="1"/>
  <c r="P1030" i="1" s="1"/>
  <c r="P1031" i="1" s="1"/>
  <c r="P1032" i="1" s="1"/>
  <c r="P1033" i="1" s="1"/>
  <c r="P1034" i="1" s="1"/>
  <c r="P1035" i="1" s="1"/>
  <c r="P1036" i="1" s="1"/>
  <c r="P1037" i="1" s="1"/>
  <c r="P1038" i="1" s="1"/>
  <c r="P1039" i="1" s="1"/>
  <c r="P1040" i="1" s="1"/>
  <c r="P1041" i="1" s="1"/>
  <c r="P1042" i="1" s="1"/>
  <c r="P1043" i="1" s="1"/>
  <c r="P1044" i="1" s="1"/>
  <c r="P1045" i="1" s="1"/>
  <c r="P1046" i="1" s="1"/>
  <c r="P1047" i="1" s="1"/>
  <c r="P1048" i="1" s="1"/>
  <c r="P1049" i="1" s="1"/>
  <c r="P1050" i="1" s="1"/>
  <c r="P1051" i="1" s="1"/>
  <c r="P1052" i="1" s="1"/>
  <c r="P1053" i="1" s="1"/>
  <c r="P1054" i="1" s="1"/>
  <c r="P1055" i="1" s="1"/>
  <c r="P1056" i="1" s="1"/>
  <c r="P1057" i="1" s="1"/>
  <c r="P1058" i="1" s="1"/>
  <c r="P1059" i="1" s="1"/>
  <c r="P1060" i="1" s="1"/>
  <c r="P1061" i="1" s="1"/>
  <c r="P1062" i="1" s="1"/>
  <c r="P1063" i="1" s="1"/>
  <c r="P1064" i="1" s="1"/>
  <c r="P1065" i="1" s="1"/>
  <c r="P1066" i="1" s="1"/>
  <c r="P1067" i="1" s="1"/>
  <c r="P1068" i="1" s="1"/>
  <c r="P1069" i="1" s="1"/>
  <c r="P1070" i="1" s="1"/>
  <c r="P1071" i="1" s="1"/>
  <c r="P1072" i="1" s="1"/>
  <c r="P1073" i="1" s="1"/>
  <c r="P1074" i="1" s="1"/>
  <c r="P1075" i="1" s="1"/>
  <c r="P1076" i="1" s="1"/>
  <c r="P1077" i="1" s="1"/>
  <c r="P1078" i="1" s="1"/>
  <c r="P1079" i="1" s="1"/>
  <c r="P1080" i="1" s="1"/>
  <c r="P1081" i="1" s="1"/>
  <c r="P1082" i="1" s="1"/>
  <c r="P1083" i="1" s="1"/>
  <c r="P1084" i="1" s="1"/>
  <c r="P1085" i="1" s="1"/>
  <c r="P1086" i="1" s="1"/>
  <c r="P1087" i="1" s="1"/>
  <c r="P1088" i="1" s="1"/>
  <c r="P1089" i="1" s="1"/>
  <c r="P1090" i="1" s="1"/>
  <c r="P1091" i="1" s="1"/>
  <c r="P1092" i="1" s="1"/>
  <c r="P1093" i="1" s="1"/>
  <c r="P1094" i="1" s="1"/>
  <c r="P1095" i="1" s="1"/>
  <c r="P1096" i="1" s="1"/>
  <c r="P1097" i="1" s="1"/>
  <c r="P1098" i="1" s="1"/>
  <c r="P1099" i="1" s="1"/>
  <c r="P1100" i="1" s="1"/>
  <c r="P1101" i="1" s="1"/>
  <c r="P1102" i="1" s="1"/>
  <c r="P1103" i="1" s="1"/>
  <c r="P1104" i="1" s="1"/>
  <c r="P1105" i="1" s="1"/>
  <c r="P1106" i="1" s="1"/>
  <c r="P1107" i="1" s="1"/>
  <c r="P1108" i="1" s="1"/>
  <c r="P1109" i="1" s="1"/>
  <c r="P1110" i="1" s="1"/>
  <c r="P1111" i="1" s="1"/>
  <c r="P1112" i="1" s="1"/>
  <c r="P1113" i="1" s="1"/>
  <c r="P1114" i="1" s="1"/>
  <c r="P1115" i="1" s="1"/>
  <c r="P1116" i="1" s="1"/>
  <c r="P1117" i="1" s="1"/>
  <c r="P1118" i="1" s="1"/>
  <c r="P1119" i="1" s="1"/>
  <c r="P1120" i="1" s="1"/>
  <c r="P1121" i="1" s="1"/>
  <c r="P1122" i="1" s="1"/>
  <c r="P1123" i="1" s="1"/>
  <c r="P1124" i="1" s="1"/>
  <c r="P1125" i="1" s="1"/>
  <c r="P1126" i="1" s="1"/>
  <c r="P1127" i="1" s="1"/>
  <c r="P1128" i="1" s="1"/>
  <c r="P1129" i="1" s="1"/>
  <c r="P1130" i="1" s="1"/>
  <c r="P1131" i="1" s="1"/>
  <c r="P1132" i="1" s="1"/>
  <c r="P1133" i="1" s="1"/>
  <c r="P1134" i="1" s="1"/>
  <c r="P1135" i="1" s="1"/>
  <c r="P1136" i="1" s="1"/>
  <c r="P1137" i="1" s="1"/>
  <c r="P1138" i="1" s="1"/>
  <c r="P1139" i="1" s="1"/>
  <c r="P1140" i="1" s="1"/>
  <c r="P1141" i="1" s="1"/>
  <c r="P1142" i="1" s="1"/>
  <c r="P1143" i="1" s="1"/>
  <c r="P1144" i="1" s="1"/>
  <c r="P1145" i="1" s="1"/>
  <c r="P1146" i="1" s="1"/>
  <c r="P1147" i="1" s="1"/>
  <c r="P1148" i="1" s="1"/>
  <c r="P1149" i="1" s="1"/>
  <c r="P1150" i="1" s="1"/>
  <c r="P1151" i="1" s="1"/>
  <c r="P1152" i="1" s="1"/>
  <c r="P1153" i="1" s="1"/>
  <c r="P1154" i="1" s="1"/>
  <c r="P1155" i="1" s="1"/>
  <c r="P1156" i="1" s="1"/>
  <c r="P1157" i="1" s="1"/>
  <c r="P1158" i="1" s="1"/>
  <c r="P1159" i="1" s="1"/>
  <c r="P1160" i="1" s="1"/>
  <c r="P1161" i="1" s="1"/>
  <c r="P1162" i="1" s="1"/>
  <c r="P1163" i="1" s="1"/>
  <c r="P1164" i="1" s="1"/>
  <c r="P1165" i="1" s="1"/>
  <c r="P1166" i="1" s="1"/>
  <c r="P1167" i="1" s="1"/>
  <c r="P1168" i="1" s="1"/>
  <c r="P1169" i="1" s="1"/>
  <c r="P1170" i="1" s="1"/>
  <c r="P1171" i="1" s="1"/>
  <c r="P1172" i="1" s="1"/>
  <c r="P1173" i="1" s="1"/>
  <c r="P1174" i="1" s="1"/>
  <c r="P1175" i="1" s="1"/>
  <c r="P1176" i="1" s="1"/>
  <c r="P1177" i="1" s="1"/>
  <c r="P1178" i="1" s="1"/>
  <c r="P1179" i="1" s="1"/>
  <c r="P1180" i="1" s="1"/>
  <c r="P1181" i="1" s="1"/>
  <c r="P1182" i="1" s="1"/>
  <c r="P1183" i="1" s="1"/>
  <c r="P1184" i="1" s="1"/>
  <c r="P1185" i="1" s="1"/>
  <c r="P1186" i="1" s="1"/>
  <c r="P1187" i="1" s="1"/>
  <c r="P1188" i="1" s="1"/>
  <c r="P1189" i="1" s="1"/>
  <c r="P1190" i="1" s="1"/>
  <c r="P1191" i="1" s="1"/>
  <c r="P1192" i="1" s="1"/>
  <c r="P1193" i="1" s="1"/>
  <c r="P1194" i="1" s="1"/>
  <c r="P1195" i="1" s="1"/>
  <c r="P1196" i="1" s="1"/>
  <c r="P1197" i="1" s="1"/>
  <c r="P1198" i="1" s="1"/>
  <c r="P1199" i="1" s="1"/>
  <c r="P1200" i="1" s="1"/>
  <c r="P1201" i="1" s="1"/>
  <c r="P1202" i="1" s="1"/>
  <c r="P1203" i="1" s="1"/>
  <c r="P1204" i="1" s="1"/>
  <c r="P1205" i="1" s="1"/>
  <c r="P1206" i="1" s="1"/>
  <c r="P1207" i="1" s="1"/>
  <c r="P1208" i="1" s="1"/>
  <c r="P1209" i="1" s="1"/>
  <c r="P1210" i="1" s="1"/>
  <c r="P1211" i="1" s="1"/>
  <c r="P1212" i="1" s="1"/>
  <c r="P1213" i="1" s="1"/>
  <c r="P1214" i="1" s="1"/>
  <c r="P1215" i="1" s="1"/>
  <c r="P1216" i="1" s="1"/>
  <c r="P1217" i="1" s="1"/>
  <c r="P1218" i="1" s="1"/>
  <c r="P1219" i="1" s="1"/>
  <c r="P1220" i="1" s="1"/>
  <c r="P1221" i="1" s="1"/>
  <c r="P1222" i="1" s="1"/>
  <c r="P1223" i="1" s="1"/>
  <c r="P1224" i="1" s="1"/>
  <c r="P1225" i="1" s="1"/>
  <c r="P1226" i="1" s="1"/>
  <c r="P1227" i="1" s="1"/>
  <c r="P1228" i="1" s="1"/>
  <c r="P1229" i="1" s="1"/>
  <c r="P1230" i="1" s="1"/>
  <c r="P1231" i="1" s="1"/>
  <c r="P1232" i="1" s="1"/>
  <c r="P1233" i="1" s="1"/>
  <c r="P1234" i="1" s="1"/>
  <c r="P1235" i="1" s="1"/>
  <c r="P1236" i="1" s="1"/>
  <c r="P1237" i="1" s="1"/>
  <c r="P1238" i="1" s="1"/>
  <c r="P1239" i="1" s="1"/>
  <c r="P1240" i="1" s="1"/>
  <c r="P1241" i="1" s="1"/>
  <c r="P1242" i="1" s="1"/>
  <c r="P1243" i="1" s="1"/>
  <c r="P1244" i="1" s="1"/>
  <c r="P1245" i="1" s="1"/>
  <c r="P1246" i="1" s="1"/>
  <c r="P1247" i="1" s="1"/>
  <c r="P1248" i="1" s="1"/>
  <c r="P1249" i="1" s="1"/>
  <c r="P1250" i="1" s="1"/>
  <c r="P1251" i="1" s="1"/>
  <c r="P1252" i="1" s="1"/>
  <c r="P1253" i="1" s="1"/>
  <c r="P1254" i="1" s="1"/>
  <c r="P1255" i="1" s="1"/>
  <c r="P1256" i="1" s="1"/>
  <c r="P1257" i="1" s="1"/>
  <c r="P1258" i="1" s="1"/>
  <c r="P1259" i="1" s="1"/>
  <c r="P1260" i="1" s="1"/>
  <c r="P1261" i="1" s="1"/>
  <c r="P1262" i="1" s="1"/>
  <c r="P1263" i="1" s="1"/>
  <c r="P1264" i="1" s="1"/>
  <c r="P1265" i="1" s="1"/>
  <c r="P1266" i="1" s="1"/>
  <c r="P1267" i="1" s="1"/>
  <c r="P1268" i="1" s="1"/>
  <c r="P1269" i="1" s="1"/>
  <c r="P1270" i="1" s="1"/>
  <c r="P1271" i="1" s="1"/>
  <c r="P1272" i="1" s="1"/>
  <c r="P1273" i="1" s="1"/>
  <c r="P1274" i="1" s="1"/>
  <c r="P1275" i="1" s="1"/>
  <c r="P1276" i="1" s="1"/>
  <c r="P1277" i="1" s="1"/>
  <c r="P1278" i="1" s="1"/>
  <c r="P1279" i="1" s="1"/>
  <c r="P1280" i="1" s="1"/>
  <c r="P1281" i="1" s="1"/>
  <c r="P1282" i="1" s="1"/>
  <c r="P1283" i="1" s="1"/>
  <c r="P1284" i="1" s="1"/>
  <c r="P1285" i="1" s="1"/>
  <c r="P1286" i="1" s="1"/>
  <c r="P1287" i="1" s="1"/>
  <c r="P1288" i="1" s="1"/>
  <c r="P1289" i="1" s="1"/>
  <c r="P1290" i="1" s="1"/>
  <c r="P1291" i="1" s="1"/>
  <c r="P1292" i="1" s="1"/>
  <c r="P1293" i="1" s="1"/>
  <c r="P1294" i="1" s="1"/>
  <c r="P1295" i="1" s="1"/>
  <c r="P1296" i="1" s="1"/>
  <c r="P1297" i="1" s="1"/>
  <c r="P1298" i="1" s="1"/>
  <c r="P1299" i="1" s="1"/>
  <c r="P1300" i="1" s="1"/>
  <c r="P1301" i="1" s="1"/>
  <c r="P1302" i="1" s="1"/>
  <c r="P1303" i="1" s="1"/>
  <c r="P1304" i="1" s="1"/>
  <c r="P1305" i="1" s="1"/>
  <c r="P1306" i="1" s="1"/>
  <c r="P1307" i="1" s="1"/>
  <c r="P1308" i="1" s="1"/>
  <c r="P1309" i="1" s="1"/>
  <c r="P1310" i="1" s="1"/>
  <c r="P1311" i="1" s="1"/>
  <c r="P1312" i="1" s="1"/>
  <c r="P1313" i="1" s="1"/>
  <c r="P1314" i="1" s="1"/>
  <c r="P1315" i="1" s="1"/>
  <c r="P1316" i="1" s="1"/>
  <c r="P1317" i="1" s="1"/>
  <c r="P1318" i="1" s="1"/>
  <c r="P1319" i="1" s="1"/>
  <c r="P1320" i="1" s="1"/>
  <c r="P1321" i="1" s="1"/>
  <c r="P1322" i="1" s="1"/>
  <c r="P1323" i="1" s="1"/>
  <c r="P1324" i="1" s="1"/>
  <c r="P1325" i="1" s="1"/>
  <c r="P1326" i="1" s="1"/>
  <c r="P1327" i="1" s="1"/>
  <c r="P1328" i="1" s="1"/>
  <c r="P1329" i="1" s="1"/>
  <c r="P1330" i="1" s="1"/>
  <c r="P1331" i="1" s="1"/>
  <c r="P1332" i="1" s="1"/>
  <c r="P1333" i="1" s="1"/>
  <c r="P1334" i="1" s="1"/>
  <c r="P1335" i="1" s="1"/>
  <c r="P1336" i="1" s="1"/>
  <c r="P1337" i="1" s="1"/>
  <c r="P1338" i="1" s="1"/>
  <c r="P1339" i="1" s="1"/>
  <c r="P1340" i="1" s="1"/>
  <c r="P1341" i="1" s="1"/>
  <c r="P1342" i="1" s="1"/>
  <c r="P1343" i="1" s="1"/>
  <c r="P1344" i="1" s="1"/>
  <c r="P1345" i="1" s="1"/>
  <c r="P1346" i="1" s="1"/>
  <c r="P1347" i="1" s="1"/>
  <c r="P1348" i="1" s="1"/>
  <c r="P1349" i="1" s="1"/>
  <c r="P1350" i="1" s="1"/>
  <c r="P1351" i="1" s="1"/>
  <c r="P1352" i="1" s="1"/>
  <c r="P1353" i="1" s="1"/>
  <c r="P1354" i="1" s="1"/>
  <c r="P1355" i="1" s="1"/>
  <c r="P1356" i="1" s="1"/>
  <c r="P1357" i="1" s="1"/>
  <c r="P1358" i="1" s="1"/>
  <c r="P1359" i="1" s="1"/>
  <c r="P1360" i="1" s="1"/>
  <c r="P1361" i="1" s="1"/>
  <c r="P1362" i="1" s="1"/>
  <c r="P1363" i="1" s="1"/>
  <c r="P1364" i="1" s="1"/>
  <c r="P1365" i="1" s="1"/>
  <c r="P1366" i="1" s="1"/>
  <c r="P1367" i="1" s="1"/>
  <c r="P1368" i="1" s="1"/>
  <c r="P1369" i="1" s="1"/>
  <c r="P1370" i="1" s="1"/>
  <c r="P1371" i="1" s="1"/>
  <c r="P1372" i="1" s="1"/>
  <c r="P1373" i="1" s="1"/>
  <c r="P1374" i="1" s="1"/>
  <c r="P1375" i="1" s="1"/>
  <c r="P1376" i="1" s="1"/>
  <c r="P1377" i="1" s="1"/>
  <c r="P1378" i="1" s="1"/>
  <c r="P1379" i="1" s="1"/>
  <c r="P1380" i="1" s="1"/>
  <c r="P1381" i="1" s="1"/>
  <c r="P1382" i="1" s="1"/>
  <c r="P1383" i="1" s="1"/>
  <c r="P1384" i="1" s="1"/>
  <c r="P1385" i="1" s="1"/>
  <c r="P1386" i="1" s="1"/>
  <c r="P1387" i="1" s="1"/>
  <c r="P1388" i="1" s="1"/>
  <c r="P1389" i="1" s="1"/>
  <c r="P1390" i="1" s="1"/>
  <c r="P1391" i="1" s="1"/>
  <c r="P1392" i="1" s="1"/>
  <c r="P1393" i="1" s="1"/>
  <c r="P1394" i="1" s="1"/>
  <c r="P1395" i="1" s="1"/>
  <c r="P1396" i="1" s="1"/>
  <c r="P1397" i="1" s="1"/>
  <c r="P1398" i="1" s="1"/>
  <c r="P1399" i="1" s="1"/>
  <c r="P1400" i="1" s="1"/>
  <c r="P1401" i="1" s="1"/>
  <c r="P1402" i="1" s="1"/>
  <c r="P1403" i="1" s="1"/>
  <c r="P1404" i="1" s="1"/>
  <c r="P1405" i="1" s="1"/>
  <c r="P1406" i="1" s="1"/>
  <c r="P1407" i="1" s="1"/>
  <c r="P1408" i="1" s="1"/>
  <c r="P1409" i="1" s="1"/>
  <c r="P1410" i="1" s="1"/>
  <c r="P1411" i="1" s="1"/>
  <c r="P1412" i="1" s="1"/>
  <c r="P1413" i="1" s="1"/>
  <c r="P1414" i="1" s="1"/>
  <c r="P1415" i="1" s="1"/>
  <c r="P1416" i="1" s="1"/>
  <c r="P1417" i="1" s="1"/>
  <c r="P1418" i="1" s="1"/>
  <c r="P1419" i="1" s="1"/>
  <c r="P1420" i="1" s="1"/>
  <c r="P1421" i="1" s="1"/>
  <c r="P1422" i="1" s="1"/>
  <c r="P1423" i="1" s="1"/>
  <c r="P1424" i="1" s="1"/>
  <c r="P1425" i="1" s="1"/>
  <c r="P1426" i="1" s="1"/>
  <c r="P1427" i="1" s="1"/>
  <c r="P1428" i="1" s="1"/>
  <c r="P1429" i="1" s="1"/>
  <c r="P1430" i="1" s="1"/>
  <c r="P1431" i="1" s="1"/>
  <c r="P1432" i="1" s="1"/>
  <c r="P1433" i="1" s="1"/>
  <c r="P1434" i="1" s="1"/>
  <c r="P1435" i="1" s="1"/>
  <c r="P1436" i="1" s="1"/>
  <c r="P1437" i="1" s="1"/>
  <c r="P1438" i="1" s="1"/>
  <c r="P1439" i="1" s="1"/>
  <c r="P1440" i="1" s="1"/>
  <c r="P1441" i="1" s="1"/>
  <c r="P1442" i="1" s="1"/>
  <c r="P1443" i="1" s="1"/>
  <c r="P1444" i="1" s="1"/>
  <c r="P1445" i="1" s="1"/>
  <c r="P1446" i="1" s="1"/>
  <c r="P1447" i="1" s="1"/>
  <c r="P1448" i="1" s="1"/>
  <c r="P1449" i="1" s="1"/>
  <c r="P1450" i="1" s="1"/>
  <c r="P1451" i="1" s="1"/>
  <c r="P1452" i="1" s="1"/>
  <c r="P1453" i="1" s="1"/>
  <c r="P1454" i="1" s="1"/>
  <c r="P1455" i="1" s="1"/>
  <c r="P1456" i="1" s="1"/>
  <c r="P1457" i="1" s="1"/>
  <c r="P1458" i="1" s="1"/>
  <c r="P1459" i="1" s="1"/>
  <c r="P1460" i="1" s="1"/>
  <c r="P1461" i="1" s="1"/>
  <c r="P1462" i="1" s="1"/>
  <c r="P1463" i="1" s="1"/>
  <c r="P1464" i="1" s="1"/>
  <c r="P1465" i="1" s="1"/>
  <c r="P1466" i="1" s="1"/>
  <c r="P1467" i="1" s="1"/>
  <c r="P1468" i="1" s="1"/>
  <c r="P1469" i="1" s="1"/>
  <c r="P1470" i="1" s="1"/>
  <c r="P1471" i="1" s="1"/>
  <c r="P1472" i="1" s="1"/>
  <c r="P1473" i="1" s="1"/>
  <c r="P1474" i="1" s="1"/>
  <c r="P1475" i="1" s="1"/>
  <c r="P1476" i="1" s="1"/>
  <c r="P1477" i="1" s="1"/>
  <c r="P1478" i="1" s="1"/>
  <c r="P1479" i="1" s="1"/>
  <c r="P1480" i="1" s="1"/>
  <c r="P1481" i="1" s="1"/>
  <c r="P1482" i="1" s="1"/>
  <c r="P1483" i="1" s="1"/>
  <c r="P1484" i="1" s="1"/>
  <c r="P1485" i="1" s="1"/>
  <c r="P1486" i="1" s="1"/>
  <c r="P1487" i="1" s="1"/>
  <c r="P1488" i="1" s="1"/>
  <c r="P1489" i="1" s="1"/>
  <c r="P1490" i="1" s="1"/>
  <c r="P1491" i="1" s="1"/>
  <c r="P1492" i="1" s="1"/>
  <c r="P1493" i="1" s="1"/>
  <c r="P1494" i="1" s="1"/>
  <c r="P1495" i="1" s="1"/>
  <c r="P1496" i="1" s="1"/>
  <c r="P1497" i="1" s="1"/>
  <c r="P1498" i="1" s="1"/>
  <c r="P1499" i="1" s="1"/>
  <c r="P1500" i="1" s="1"/>
  <c r="P1501" i="1" s="1"/>
  <c r="P1502" i="1" s="1"/>
  <c r="P1503" i="1" s="1"/>
  <c r="P1504" i="1" s="1"/>
  <c r="P1505" i="1" s="1"/>
  <c r="P1506" i="1" s="1"/>
  <c r="P1507" i="1" s="1"/>
  <c r="P1508" i="1" s="1"/>
  <c r="P1509" i="1" s="1"/>
  <c r="P1510" i="1" s="1"/>
  <c r="P1511" i="1" s="1"/>
  <c r="P1512" i="1" s="1"/>
  <c r="P1513" i="1" s="1"/>
  <c r="P1514" i="1" s="1"/>
  <c r="P1515" i="1" s="1"/>
  <c r="P1516" i="1" s="1"/>
  <c r="P1517" i="1" s="1"/>
  <c r="P1518" i="1" s="1"/>
  <c r="P1519" i="1" s="1"/>
  <c r="P1520" i="1" s="1"/>
  <c r="P1521" i="1" s="1"/>
  <c r="P1522" i="1" s="1"/>
  <c r="P1523" i="1" s="1"/>
  <c r="P1524" i="1" s="1"/>
  <c r="P1525" i="1" s="1"/>
  <c r="P1526" i="1" s="1"/>
  <c r="P1527" i="1" s="1"/>
  <c r="P1528" i="1" s="1"/>
  <c r="P1529" i="1" s="1"/>
  <c r="P1530" i="1" s="1"/>
  <c r="P1531" i="1" s="1"/>
  <c r="P1532" i="1" s="1"/>
  <c r="P1533" i="1" s="1"/>
  <c r="P1534" i="1" s="1"/>
  <c r="P1535" i="1" s="1"/>
  <c r="P1536" i="1" s="1"/>
  <c r="P1537" i="1" s="1"/>
  <c r="P1538" i="1" s="1"/>
  <c r="P1539" i="1" s="1"/>
  <c r="P1540" i="1" s="1"/>
  <c r="P1541" i="1" s="1"/>
  <c r="P1542" i="1" s="1"/>
  <c r="P1543" i="1" s="1"/>
  <c r="P1544" i="1" s="1"/>
  <c r="P1545" i="1" s="1"/>
  <c r="P1546" i="1" s="1"/>
  <c r="P1547" i="1" s="1"/>
  <c r="P1548" i="1" s="1"/>
  <c r="P1549" i="1" s="1"/>
  <c r="P1550" i="1" s="1"/>
  <c r="P1551" i="1" s="1"/>
  <c r="P1552" i="1" s="1"/>
  <c r="P1553" i="1" s="1"/>
  <c r="P1554" i="1" s="1"/>
  <c r="P1555" i="1" s="1"/>
  <c r="P1556" i="1" s="1"/>
  <c r="P1557" i="1" s="1"/>
  <c r="P1558" i="1" s="1"/>
  <c r="P1559" i="1" s="1"/>
  <c r="P1560" i="1" s="1"/>
  <c r="P1561" i="1" s="1"/>
  <c r="P1562" i="1" s="1"/>
  <c r="P1563" i="1" s="1"/>
  <c r="P1564" i="1" s="1"/>
  <c r="P1565" i="1" s="1"/>
  <c r="P1566" i="1" s="1"/>
  <c r="P1567" i="1" s="1"/>
  <c r="P1568" i="1" s="1"/>
  <c r="P1569" i="1" s="1"/>
  <c r="P1570" i="1" s="1"/>
  <c r="P1571" i="1" s="1"/>
  <c r="P1572" i="1" s="1"/>
  <c r="P1573" i="1" s="1"/>
  <c r="P1574" i="1" s="1"/>
  <c r="P1575" i="1" s="1"/>
  <c r="P1576" i="1" s="1"/>
  <c r="P1577" i="1" s="1"/>
  <c r="P1578" i="1" s="1"/>
  <c r="P1579" i="1" s="1"/>
  <c r="P1580" i="1" s="1"/>
  <c r="P1581" i="1" s="1"/>
  <c r="P1582" i="1" s="1"/>
  <c r="P1583" i="1" s="1"/>
  <c r="P1584" i="1" s="1"/>
  <c r="P1585" i="1" s="1"/>
  <c r="P1586" i="1" s="1"/>
  <c r="P1587" i="1" s="1"/>
  <c r="P1588" i="1" s="1"/>
  <c r="P1589" i="1" s="1"/>
  <c r="P1590" i="1" s="1"/>
  <c r="P1591" i="1" s="1"/>
  <c r="P1592" i="1" s="1"/>
  <c r="P1593" i="1" s="1"/>
  <c r="P1594" i="1" s="1"/>
  <c r="P1595" i="1" s="1"/>
  <c r="P1596" i="1" s="1"/>
  <c r="P1597" i="1" s="1"/>
  <c r="P1598" i="1" s="1"/>
  <c r="P1599" i="1" s="1"/>
  <c r="P1600" i="1" s="1"/>
  <c r="P1601" i="1" s="1"/>
  <c r="P1602" i="1" s="1"/>
  <c r="P1603" i="1" s="1"/>
  <c r="P1604" i="1" s="1"/>
  <c r="P1605" i="1" s="1"/>
  <c r="P1606" i="1" s="1"/>
  <c r="P1607" i="1" s="1"/>
  <c r="P1608" i="1" s="1"/>
  <c r="P1609" i="1" s="1"/>
  <c r="P1610" i="1" s="1"/>
  <c r="P1611" i="1" s="1"/>
  <c r="P1612" i="1" s="1"/>
  <c r="P1613" i="1" s="1"/>
  <c r="P1614" i="1" s="1"/>
  <c r="P1615" i="1" s="1"/>
  <c r="P1616" i="1" s="1"/>
  <c r="P1617" i="1" s="1"/>
  <c r="P1618" i="1" s="1"/>
  <c r="P1619" i="1" s="1"/>
  <c r="P1620" i="1" s="1"/>
  <c r="P1621" i="1" s="1"/>
  <c r="P1622" i="1" s="1"/>
  <c r="P1623" i="1" s="1"/>
  <c r="P1624" i="1" s="1"/>
  <c r="P1625" i="1" s="1"/>
  <c r="P1626" i="1" s="1"/>
  <c r="P1627" i="1" s="1"/>
  <c r="P1628" i="1" s="1"/>
  <c r="P1629" i="1" s="1"/>
  <c r="P1630" i="1" s="1"/>
  <c r="P1631" i="1" s="1"/>
  <c r="P1632" i="1" s="1"/>
  <c r="P1633" i="1" s="1"/>
  <c r="P1634" i="1" s="1"/>
  <c r="P1635" i="1" s="1"/>
  <c r="P1636" i="1" s="1"/>
  <c r="P1637" i="1" s="1"/>
  <c r="P1638" i="1" s="1"/>
  <c r="P1639" i="1" s="1"/>
  <c r="P1640" i="1" s="1"/>
  <c r="P1641" i="1" s="1"/>
  <c r="P1642" i="1" s="1"/>
  <c r="P1643" i="1" s="1"/>
  <c r="P1644" i="1" s="1"/>
  <c r="P1645" i="1" s="1"/>
  <c r="P1646" i="1" s="1"/>
  <c r="P1647" i="1" s="1"/>
  <c r="P1648" i="1" s="1"/>
  <c r="P1649" i="1" s="1"/>
  <c r="P1650" i="1" s="1"/>
  <c r="P1651" i="1" s="1"/>
  <c r="P1652" i="1" s="1"/>
  <c r="P1653" i="1" s="1"/>
  <c r="P1654" i="1" s="1"/>
  <c r="P1655" i="1" s="1"/>
  <c r="P1656" i="1" s="1"/>
  <c r="P1657" i="1" s="1"/>
  <c r="P1658" i="1" s="1"/>
  <c r="P1659" i="1" s="1"/>
  <c r="P1660" i="1" s="1"/>
  <c r="P1661" i="1" s="1"/>
  <c r="P1662" i="1" s="1"/>
  <c r="P1663" i="1" s="1"/>
  <c r="P1664" i="1" s="1"/>
  <c r="P1665" i="1" s="1"/>
  <c r="P1666" i="1" s="1"/>
  <c r="P1667" i="1" s="1"/>
  <c r="P1668" i="1" s="1"/>
  <c r="P1669" i="1" s="1"/>
  <c r="P1670" i="1" s="1"/>
  <c r="P1671" i="1" s="1"/>
  <c r="P1672" i="1" s="1"/>
  <c r="P1673" i="1" s="1"/>
  <c r="P1674" i="1" s="1"/>
  <c r="P1675" i="1" s="1"/>
  <c r="P1676" i="1" s="1"/>
  <c r="P1677" i="1" s="1"/>
  <c r="P1678" i="1" s="1"/>
  <c r="P1679" i="1" s="1"/>
  <c r="P1680" i="1" s="1"/>
  <c r="P1681" i="1" s="1"/>
  <c r="P1682" i="1" s="1"/>
  <c r="P1683" i="1" s="1"/>
  <c r="P1684" i="1" s="1"/>
  <c r="P1685" i="1" s="1"/>
  <c r="P1686" i="1" s="1"/>
  <c r="P1687" i="1" s="1"/>
  <c r="P1688" i="1" s="1"/>
  <c r="P1689" i="1" s="1"/>
  <c r="P1690" i="1" s="1"/>
  <c r="P1691" i="1" s="1"/>
  <c r="P1692" i="1" s="1"/>
  <c r="P1693" i="1" s="1"/>
  <c r="P1694" i="1" s="1"/>
  <c r="P1695" i="1" s="1"/>
  <c r="P1696" i="1" s="1"/>
  <c r="P1697" i="1" s="1"/>
  <c r="P1698" i="1" s="1"/>
  <c r="P1699" i="1" s="1"/>
  <c r="P1700" i="1" s="1"/>
  <c r="P1701" i="1" s="1"/>
  <c r="P1702" i="1" s="1"/>
  <c r="P1703" i="1" s="1"/>
  <c r="P1704" i="1" s="1"/>
  <c r="P1705" i="1" s="1"/>
  <c r="P1706" i="1" s="1"/>
  <c r="P1707" i="1" s="1"/>
  <c r="P1708" i="1" s="1"/>
  <c r="P1709" i="1" s="1"/>
  <c r="P1710" i="1" s="1"/>
  <c r="P1711" i="1" s="1"/>
  <c r="P1712" i="1" s="1"/>
  <c r="P1713" i="1" s="1"/>
  <c r="P1714" i="1" s="1"/>
  <c r="P1715" i="1" s="1"/>
  <c r="P1716" i="1" s="1"/>
  <c r="P1717" i="1" s="1"/>
  <c r="P1718" i="1" s="1"/>
  <c r="P1719" i="1" s="1"/>
  <c r="P1720" i="1" s="1"/>
  <c r="P1721" i="1" s="1"/>
  <c r="P1722" i="1" s="1"/>
  <c r="P1723" i="1" s="1"/>
  <c r="P1724" i="1" s="1"/>
  <c r="P1725" i="1" s="1"/>
  <c r="P1726" i="1" s="1"/>
  <c r="P1727" i="1" s="1"/>
  <c r="P1728" i="1" s="1"/>
  <c r="P1729" i="1" s="1"/>
  <c r="P1730" i="1" s="1"/>
  <c r="P1731" i="1" s="1"/>
  <c r="P1732" i="1" s="1"/>
  <c r="P1733" i="1" s="1"/>
  <c r="P1734" i="1" s="1"/>
  <c r="P1735" i="1" s="1"/>
  <c r="P1736" i="1" s="1"/>
  <c r="P1737" i="1" s="1"/>
  <c r="P1738" i="1" s="1"/>
  <c r="P1739" i="1" s="1"/>
  <c r="P1740" i="1" s="1"/>
  <c r="P1741" i="1" s="1"/>
  <c r="P1742" i="1" s="1"/>
  <c r="P1743" i="1" s="1"/>
  <c r="P1744" i="1" s="1"/>
  <c r="P1745" i="1" s="1"/>
  <c r="P1746" i="1" s="1"/>
  <c r="P1747" i="1" s="1"/>
  <c r="P1748" i="1" s="1"/>
  <c r="P1749" i="1" s="1"/>
  <c r="P1750" i="1" s="1"/>
  <c r="P1751" i="1" s="1"/>
  <c r="P1752" i="1" s="1"/>
  <c r="P1753" i="1" s="1"/>
  <c r="P1754" i="1" s="1"/>
  <c r="P1755" i="1" s="1"/>
  <c r="P1756" i="1" s="1"/>
  <c r="P1757" i="1" s="1"/>
  <c r="P1758" i="1" s="1"/>
  <c r="P1759" i="1" s="1"/>
  <c r="P1760" i="1" s="1"/>
  <c r="P1761" i="1" s="1"/>
  <c r="P1762" i="1" s="1"/>
  <c r="P1763" i="1" s="1"/>
  <c r="P1764" i="1" s="1"/>
  <c r="P1765" i="1" s="1"/>
  <c r="P1766" i="1" s="1"/>
  <c r="P1767" i="1" s="1"/>
  <c r="P1768" i="1" s="1"/>
  <c r="P1769" i="1" s="1"/>
  <c r="P1770" i="1" s="1"/>
  <c r="P1771" i="1" s="1"/>
  <c r="P1772" i="1" s="1"/>
  <c r="P1773" i="1" s="1"/>
  <c r="P1774" i="1" s="1"/>
  <c r="P1775" i="1" s="1"/>
  <c r="P1776" i="1" s="1"/>
  <c r="P1777" i="1" s="1"/>
  <c r="P1778" i="1" s="1"/>
  <c r="P1779" i="1" s="1"/>
  <c r="P1780" i="1" s="1"/>
  <c r="P1781" i="1" s="1"/>
  <c r="P1782" i="1" s="1"/>
  <c r="P1783" i="1" s="1"/>
  <c r="P1784" i="1" s="1"/>
  <c r="P1785" i="1" s="1"/>
  <c r="P1786" i="1" s="1"/>
  <c r="P1787" i="1" s="1"/>
  <c r="P1788" i="1" s="1"/>
  <c r="P1789" i="1" s="1"/>
  <c r="P1790" i="1" s="1"/>
  <c r="P1791" i="1" s="1"/>
  <c r="P1792" i="1" s="1"/>
  <c r="P1793" i="1" s="1"/>
  <c r="P1794" i="1" s="1"/>
  <c r="P1795" i="1" s="1"/>
  <c r="P1796" i="1" s="1"/>
  <c r="P1797" i="1" s="1"/>
  <c r="P1798" i="1" s="1"/>
  <c r="P1799" i="1" s="1"/>
  <c r="P1800" i="1" s="1"/>
  <c r="P1801" i="1" s="1"/>
  <c r="P1802" i="1" s="1"/>
  <c r="P1803" i="1" s="1"/>
  <c r="P1804" i="1" s="1"/>
  <c r="P1805" i="1" s="1"/>
  <c r="P1806" i="1" s="1"/>
  <c r="P1807" i="1" s="1"/>
  <c r="P1808" i="1" s="1"/>
  <c r="P1809" i="1" s="1"/>
  <c r="P1810" i="1" s="1"/>
  <c r="P1811" i="1" s="1"/>
  <c r="P1812" i="1" s="1"/>
  <c r="P1813" i="1" s="1"/>
  <c r="P1814" i="1" s="1"/>
  <c r="P1815" i="1" s="1"/>
  <c r="P1816" i="1" s="1"/>
  <c r="P1817" i="1" s="1"/>
  <c r="P1818" i="1" s="1"/>
  <c r="P1819" i="1" s="1"/>
  <c r="P1820" i="1" s="1"/>
  <c r="P1821" i="1" s="1"/>
  <c r="P1822" i="1" s="1"/>
  <c r="P1823" i="1" s="1"/>
  <c r="P1824" i="1" s="1"/>
  <c r="P1825" i="1" s="1"/>
  <c r="P1826" i="1" s="1"/>
  <c r="P1827" i="1" s="1"/>
  <c r="P1828" i="1" s="1"/>
  <c r="P1829" i="1" s="1"/>
  <c r="P1830" i="1" s="1"/>
  <c r="P1831" i="1" s="1"/>
  <c r="P1832" i="1" s="1"/>
  <c r="P1833" i="1" s="1"/>
  <c r="P1834" i="1" s="1"/>
  <c r="P1835" i="1" s="1"/>
  <c r="P1836" i="1" s="1"/>
  <c r="P1837" i="1" s="1"/>
  <c r="P1838" i="1" s="1"/>
  <c r="P1839" i="1" s="1"/>
  <c r="P1840" i="1" s="1"/>
  <c r="P1841" i="1" s="1"/>
  <c r="P1842" i="1" s="1"/>
  <c r="P1843" i="1" s="1"/>
  <c r="P1844" i="1" s="1"/>
  <c r="P1845" i="1" s="1"/>
  <c r="P1846" i="1" s="1"/>
  <c r="P1847" i="1" s="1"/>
  <c r="P1848" i="1" s="1"/>
  <c r="P1849" i="1" s="1"/>
  <c r="P1850" i="1" s="1"/>
  <c r="P1851" i="1" s="1"/>
  <c r="P1852" i="1" s="1"/>
  <c r="P1853" i="1" s="1"/>
  <c r="P1854" i="1" s="1"/>
  <c r="P1855" i="1" s="1"/>
  <c r="P1856" i="1" s="1"/>
  <c r="P1857" i="1" s="1"/>
  <c r="P1858" i="1" s="1"/>
  <c r="P1859" i="1" s="1"/>
  <c r="P1860" i="1" s="1"/>
  <c r="P1861" i="1" s="1"/>
  <c r="P1862" i="1" s="1"/>
  <c r="P1863" i="1" s="1"/>
  <c r="P1864" i="1" s="1"/>
  <c r="P1865" i="1" s="1"/>
  <c r="P1866" i="1" s="1"/>
  <c r="P1867" i="1" s="1"/>
  <c r="P1868" i="1" s="1"/>
  <c r="P1869" i="1" s="1"/>
  <c r="P1870" i="1" s="1"/>
  <c r="P1871" i="1" s="1"/>
  <c r="P1872" i="1" s="1"/>
  <c r="P1873" i="1" s="1"/>
  <c r="P1874" i="1" s="1"/>
  <c r="P1875" i="1" s="1"/>
  <c r="P1876" i="1" s="1"/>
  <c r="P1877" i="1" s="1"/>
  <c r="P1878" i="1" s="1"/>
  <c r="P1879" i="1" s="1"/>
  <c r="P1880" i="1" s="1"/>
  <c r="P1881" i="1" s="1"/>
  <c r="P1882" i="1" s="1"/>
  <c r="P1883" i="1" s="1"/>
  <c r="P1884" i="1" s="1"/>
  <c r="P1885" i="1" s="1"/>
  <c r="P1886" i="1" s="1"/>
  <c r="P1887" i="1" s="1"/>
  <c r="P1888" i="1" s="1"/>
  <c r="P1889" i="1" s="1"/>
  <c r="P1890" i="1" s="1"/>
  <c r="P1891" i="1" s="1"/>
  <c r="P1892" i="1" s="1"/>
  <c r="P1893" i="1" s="1"/>
  <c r="P1894" i="1" s="1"/>
  <c r="P1895" i="1" s="1"/>
  <c r="P1896" i="1" s="1"/>
  <c r="P1897" i="1" s="1"/>
  <c r="P1898" i="1" s="1"/>
  <c r="P1899" i="1" s="1"/>
  <c r="P1900" i="1" s="1"/>
  <c r="P1901" i="1" s="1"/>
  <c r="P1902" i="1" s="1"/>
  <c r="P1903" i="1" s="1"/>
  <c r="P1904" i="1" s="1"/>
  <c r="P1905" i="1" s="1"/>
  <c r="P1906" i="1" s="1"/>
  <c r="P1907" i="1" s="1"/>
  <c r="P1908" i="1" s="1"/>
  <c r="P1909" i="1" s="1"/>
  <c r="P1910" i="1" s="1"/>
  <c r="P1911" i="1" s="1"/>
  <c r="P1912" i="1" s="1"/>
  <c r="P1913" i="1" s="1"/>
  <c r="P1914" i="1" s="1"/>
  <c r="P1915" i="1" s="1"/>
  <c r="P1916" i="1" s="1"/>
  <c r="P1917" i="1" s="1"/>
  <c r="P1918" i="1" s="1"/>
  <c r="P1919" i="1" s="1"/>
  <c r="P1920" i="1" s="1"/>
  <c r="P1921" i="1" s="1"/>
  <c r="P1922" i="1" s="1"/>
  <c r="P1923" i="1" s="1"/>
  <c r="P1924" i="1" s="1"/>
  <c r="P1925" i="1" s="1"/>
  <c r="P1926" i="1" s="1"/>
  <c r="P1927" i="1" s="1"/>
  <c r="P1928" i="1" s="1"/>
  <c r="P1929" i="1" s="1"/>
  <c r="P1930" i="1" s="1"/>
  <c r="P1931" i="1" s="1"/>
  <c r="P1932" i="1" s="1"/>
  <c r="P1933" i="1" s="1"/>
  <c r="P1934" i="1" s="1"/>
  <c r="P1935" i="1" s="1"/>
  <c r="P1936" i="1" s="1"/>
  <c r="P1937" i="1" s="1"/>
  <c r="P1938" i="1" s="1"/>
  <c r="P1939" i="1" s="1"/>
  <c r="P1940" i="1" s="1"/>
  <c r="P1941" i="1" s="1"/>
  <c r="P1942" i="1" s="1"/>
  <c r="P1943" i="1" s="1"/>
  <c r="P1944" i="1" s="1"/>
  <c r="P1945" i="1" s="1"/>
  <c r="P1946" i="1" s="1"/>
  <c r="P1947" i="1" s="1"/>
  <c r="P1948" i="1" s="1"/>
  <c r="P1949" i="1" s="1"/>
  <c r="P1950" i="1" s="1"/>
  <c r="P1951" i="1" s="1"/>
  <c r="P1952" i="1" s="1"/>
  <c r="P1953" i="1" s="1"/>
  <c r="P1954" i="1" s="1"/>
  <c r="P1955" i="1" s="1"/>
  <c r="P1956" i="1" s="1"/>
  <c r="P1957" i="1" s="1"/>
  <c r="P1958" i="1" s="1"/>
  <c r="P1959" i="1" s="1"/>
  <c r="P1960" i="1" s="1"/>
  <c r="P1961" i="1" s="1"/>
  <c r="P1962" i="1" s="1"/>
  <c r="P1963" i="1" s="1"/>
  <c r="P1964" i="1" s="1"/>
  <c r="P1965" i="1" s="1"/>
  <c r="P1966" i="1" s="1"/>
  <c r="P1967" i="1" s="1"/>
  <c r="P1968" i="1" s="1"/>
  <c r="P1969" i="1" s="1"/>
  <c r="P1970" i="1" s="1"/>
  <c r="P1971" i="1" s="1"/>
  <c r="P1972" i="1" s="1"/>
  <c r="P1973" i="1" s="1"/>
  <c r="P1974" i="1" s="1"/>
  <c r="P1975" i="1" s="1"/>
  <c r="P1976" i="1" s="1"/>
  <c r="P1977" i="1" s="1"/>
  <c r="P1978" i="1" s="1"/>
  <c r="P1979" i="1" s="1"/>
  <c r="P1980" i="1" s="1"/>
  <c r="P1981" i="1" s="1"/>
  <c r="P1982" i="1" s="1"/>
  <c r="P1983" i="1" s="1"/>
  <c r="P1984" i="1" s="1"/>
  <c r="P1985" i="1" s="1"/>
  <c r="P1986" i="1" s="1"/>
  <c r="P1987" i="1" s="1"/>
  <c r="P1988" i="1" s="1"/>
  <c r="P1989" i="1" s="1"/>
  <c r="P1990" i="1" s="1"/>
  <c r="P1991" i="1" s="1"/>
  <c r="P1992" i="1" s="1"/>
  <c r="P1993" i="1" s="1"/>
  <c r="P1994" i="1" s="1"/>
  <c r="P1995" i="1" s="1"/>
  <c r="P1996" i="1" s="1"/>
  <c r="P1997" i="1" s="1"/>
  <c r="P1998" i="1" s="1"/>
  <c r="P1999" i="1" s="1"/>
  <c r="P2000" i="1" s="1"/>
  <c r="P2001" i="1" s="1"/>
  <c r="P2002" i="1" s="1"/>
  <c r="P2003" i="1" s="1"/>
  <c r="P2004" i="1" s="1"/>
  <c r="P2005" i="1" s="1"/>
  <c r="P2006" i="1" s="1"/>
  <c r="P2007" i="1" s="1"/>
  <c r="P2008" i="1" s="1"/>
  <c r="P2009" i="1" s="1"/>
  <c r="P2010" i="1" s="1"/>
  <c r="P2011" i="1" s="1"/>
  <c r="P2012" i="1" s="1"/>
  <c r="P2013" i="1" s="1"/>
  <c r="P2014" i="1" s="1"/>
  <c r="P2015" i="1" s="1"/>
  <c r="P2016" i="1" s="1"/>
  <c r="P2017" i="1" s="1"/>
  <c r="P2018" i="1" s="1"/>
  <c r="P2019" i="1" s="1"/>
  <c r="P2020" i="1" s="1"/>
  <c r="P2021" i="1" s="1"/>
  <c r="P2022" i="1" s="1"/>
  <c r="P2023" i="1" s="1"/>
  <c r="P2024" i="1" s="1"/>
  <c r="P2025" i="1" s="1"/>
  <c r="P2026" i="1" s="1"/>
  <c r="P2027" i="1" s="1"/>
  <c r="P2028" i="1" s="1"/>
  <c r="P2029" i="1" s="1"/>
  <c r="P2030" i="1" s="1"/>
  <c r="P2031" i="1" s="1"/>
  <c r="P2032" i="1" s="1"/>
  <c r="P2033" i="1" s="1"/>
  <c r="P2034" i="1" s="1"/>
  <c r="P2035" i="1" s="1"/>
  <c r="P2036" i="1" s="1"/>
  <c r="P2037" i="1" s="1"/>
  <c r="P2038" i="1" s="1"/>
  <c r="P2039" i="1" s="1"/>
  <c r="P2040" i="1" s="1"/>
  <c r="P2041" i="1" s="1"/>
  <c r="P2042" i="1" s="1"/>
  <c r="P2043" i="1" s="1"/>
  <c r="P2044" i="1" s="1"/>
  <c r="P2045" i="1" s="1"/>
  <c r="P2046" i="1" s="1"/>
  <c r="P2047" i="1" s="1"/>
  <c r="P2048" i="1" s="1"/>
  <c r="P2049" i="1" s="1"/>
  <c r="P2050" i="1" s="1"/>
  <c r="P2051" i="1" s="1"/>
  <c r="P2052" i="1" s="1"/>
  <c r="P2053" i="1" s="1"/>
  <c r="P2054" i="1" s="1"/>
  <c r="P2055" i="1" s="1"/>
  <c r="P2056" i="1" s="1"/>
  <c r="P2057" i="1" s="1"/>
  <c r="P2058" i="1" s="1"/>
  <c r="P2059" i="1" s="1"/>
  <c r="P2060" i="1" s="1"/>
  <c r="P2061" i="1" s="1"/>
  <c r="P2062" i="1" s="1"/>
  <c r="P2063" i="1" s="1"/>
  <c r="P2064" i="1" s="1"/>
  <c r="P2065" i="1" s="1"/>
  <c r="P2066" i="1" s="1"/>
  <c r="P2067" i="1" s="1"/>
  <c r="P2068" i="1" s="1"/>
  <c r="P2069" i="1" s="1"/>
  <c r="P2070" i="1" s="1"/>
  <c r="P2071" i="1" s="1"/>
  <c r="P2072" i="1" s="1"/>
  <c r="P2073" i="1" s="1"/>
  <c r="P2074" i="1" s="1"/>
  <c r="P2075" i="1" s="1"/>
  <c r="P2076" i="1" s="1"/>
  <c r="P2077" i="1" s="1"/>
  <c r="P2078" i="1" s="1"/>
  <c r="P2079" i="1" s="1"/>
  <c r="P2080" i="1" s="1"/>
  <c r="P2081" i="1" s="1"/>
  <c r="P2082" i="1" s="1"/>
  <c r="P2083" i="1" s="1"/>
  <c r="P2084" i="1" s="1"/>
  <c r="P2085" i="1" s="1"/>
  <c r="P2086" i="1" s="1"/>
  <c r="P2087" i="1" s="1"/>
  <c r="P2088" i="1" s="1"/>
  <c r="P2089" i="1" s="1"/>
  <c r="P2090" i="1" s="1"/>
  <c r="P2091" i="1" s="1"/>
  <c r="P2092" i="1" s="1"/>
  <c r="P2093" i="1" s="1"/>
  <c r="P2094" i="1" s="1"/>
  <c r="P2095" i="1" s="1"/>
  <c r="P2096" i="1" s="1"/>
  <c r="P2097" i="1" s="1"/>
  <c r="P2098" i="1" s="1"/>
  <c r="P2099" i="1" s="1"/>
  <c r="P2100" i="1" s="1"/>
  <c r="P2101" i="1" s="1"/>
  <c r="P2102" i="1" s="1"/>
  <c r="P2103" i="1" s="1"/>
  <c r="P2104" i="1" s="1"/>
  <c r="P2105" i="1" s="1"/>
  <c r="P2106" i="1" s="1"/>
  <c r="P2107" i="1" s="1"/>
  <c r="P2108" i="1" s="1"/>
  <c r="P2109" i="1" s="1"/>
  <c r="P2110" i="1" s="1"/>
  <c r="P2111" i="1" s="1"/>
  <c r="P2112" i="1" s="1"/>
  <c r="P2113" i="1" s="1"/>
  <c r="P2114" i="1" s="1"/>
  <c r="P2115" i="1" s="1"/>
  <c r="P2116" i="1" s="1"/>
  <c r="P2117" i="1" s="1"/>
  <c r="P2118" i="1" s="1"/>
  <c r="P2119" i="1" s="1"/>
  <c r="P2120" i="1" s="1"/>
  <c r="P2121" i="1" s="1"/>
  <c r="P2122" i="1" s="1"/>
  <c r="P2123" i="1" s="1"/>
  <c r="P2124" i="1" s="1"/>
  <c r="P2125" i="1" s="1"/>
  <c r="P2126" i="1" s="1"/>
  <c r="P2127" i="1" s="1"/>
  <c r="P2128" i="1" s="1"/>
  <c r="P2129" i="1" s="1"/>
  <c r="P2130" i="1" s="1"/>
  <c r="P2131" i="1" s="1"/>
  <c r="P2132" i="1" s="1"/>
  <c r="P2133" i="1" s="1"/>
  <c r="P2134" i="1" s="1"/>
  <c r="P2135" i="1" s="1"/>
  <c r="P2136" i="1" s="1"/>
  <c r="P2137" i="1" s="1"/>
  <c r="P2138" i="1" s="1"/>
  <c r="P2139" i="1" s="1"/>
  <c r="P2140" i="1" s="1"/>
  <c r="P2141" i="1" s="1"/>
  <c r="P2142" i="1" s="1"/>
  <c r="P2143" i="1" s="1"/>
  <c r="P2144" i="1" s="1"/>
  <c r="P2145" i="1" s="1"/>
  <c r="P2146" i="1" s="1"/>
  <c r="P2147" i="1" s="1"/>
  <c r="P2148" i="1" s="1"/>
  <c r="P2149" i="1" s="1"/>
  <c r="P2150" i="1" s="1"/>
  <c r="P2151" i="1" s="1"/>
  <c r="P2152" i="1" s="1"/>
  <c r="P2153" i="1" s="1"/>
  <c r="P2154" i="1" s="1"/>
  <c r="P2155" i="1" s="1"/>
  <c r="P2156" i="1" s="1"/>
  <c r="P2157" i="1" s="1"/>
  <c r="P2158" i="1" s="1"/>
  <c r="P2159" i="1" s="1"/>
  <c r="P2160" i="1" s="1"/>
  <c r="P2161" i="1" s="1"/>
  <c r="P2162" i="1" s="1"/>
  <c r="P2163" i="1" s="1"/>
  <c r="P2164" i="1" s="1"/>
  <c r="P2165" i="1" s="1"/>
  <c r="P2166" i="1" s="1"/>
  <c r="P2167" i="1" s="1"/>
  <c r="P2168" i="1" s="1"/>
  <c r="P2169" i="1" s="1"/>
  <c r="P2170" i="1" s="1"/>
  <c r="P2171" i="1" s="1"/>
  <c r="P2172" i="1" s="1"/>
  <c r="P2173" i="1" s="1"/>
  <c r="P2174" i="1" s="1"/>
  <c r="P2175" i="1" s="1"/>
  <c r="P2176" i="1" s="1"/>
  <c r="P2177" i="1" s="1"/>
  <c r="P2178" i="1" s="1"/>
  <c r="P2179" i="1" s="1"/>
  <c r="P2180" i="1" s="1"/>
  <c r="P2181" i="1" s="1"/>
  <c r="P2182" i="1" s="1"/>
  <c r="P2183" i="1" s="1"/>
  <c r="P2184" i="1" s="1"/>
  <c r="P2185" i="1" s="1"/>
  <c r="P2186" i="1" s="1"/>
  <c r="P2187" i="1" s="1"/>
  <c r="P2188" i="1" s="1"/>
  <c r="P2189" i="1" s="1"/>
  <c r="P2190" i="1" s="1"/>
  <c r="P2191" i="1" s="1"/>
  <c r="P2192" i="1" s="1"/>
  <c r="P2193" i="1" s="1"/>
  <c r="P2194" i="1" s="1"/>
  <c r="P2195" i="1" s="1"/>
  <c r="P2196" i="1" s="1"/>
  <c r="P2197" i="1" s="1"/>
  <c r="P2198" i="1" s="1"/>
  <c r="P2199" i="1" s="1"/>
  <c r="P2200" i="1" s="1"/>
  <c r="P2201" i="1" s="1"/>
  <c r="P2202" i="1" s="1"/>
  <c r="P2203" i="1" s="1"/>
  <c r="P2204" i="1" s="1"/>
  <c r="P2205" i="1" s="1"/>
  <c r="P2206" i="1" s="1"/>
  <c r="P2207" i="1" s="1"/>
  <c r="P2208" i="1" s="1"/>
  <c r="P2209" i="1" s="1"/>
  <c r="P2210" i="1" s="1"/>
  <c r="P2211" i="1" s="1"/>
  <c r="P2212" i="1" s="1"/>
  <c r="P2213" i="1" s="1"/>
  <c r="P2214" i="1" s="1"/>
  <c r="P2215" i="1" s="1"/>
  <c r="P2216" i="1" s="1"/>
  <c r="P2217" i="1" s="1"/>
  <c r="P2218" i="1" s="1"/>
  <c r="P2219" i="1" s="1"/>
  <c r="P2220" i="1" s="1"/>
  <c r="P2221" i="1" s="1"/>
  <c r="P2222" i="1" s="1"/>
  <c r="P2223" i="1" s="1"/>
  <c r="P2224" i="1" s="1"/>
  <c r="P2225" i="1" s="1"/>
  <c r="P2226" i="1" s="1"/>
  <c r="P2227" i="1" s="1"/>
  <c r="P2228" i="1" s="1"/>
  <c r="P2229" i="1" s="1"/>
  <c r="P2230" i="1" s="1"/>
  <c r="P2231" i="1" s="1"/>
  <c r="P2232" i="1" s="1"/>
  <c r="P2233" i="1" s="1"/>
  <c r="P2234" i="1" s="1"/>
  <c r="P2235" i="1" s="1"/>
  <c r="P2236" i="1" s="1"/>
  <c r="P2237" i="1" s="1"/>
  <c r="P2238" i="1" s="1"/>
  <c r="P2239" i="1" s="1"/>
  <c r="P2240" i="1" s="1"/>
  <c r="P2241" i="1" s="1"/>
  <c r="P2242" i="1" s="1"/>
  <c r="P2243" i="1" s="1"/>
  <c r="P2244" i="1" s="1"/>
  <c r="P2245" i="1" s="1"/>
  <c r="P2246" i="1" s="1"/>
  <c r="P2247" i="1" s="1"/>
  <c r="P2248" i="1" s="1"/>
  <c r="P2249" i="1" s="1"/>
  <c r="P2250" i="1" s="1"/>
  <c r="P2251" i="1" s="1"/>
  <c r="P2252" i="1" s="1"/>
  <c r="P2253" i="1" s="1"/>
  <c r="P2254" i="1" s="1"/>
  <c r="P2255" i="1" s="1"/>
  <c r="P2256" i="1" s="1"/>
  <c r="P2257" i="1" s="1"/>
  <c r="P2258" i="1" s="1"/>
  <c r="P2259" i="1" s="1"/>
  <c r="P2260" i="1" s="1"/>
  <c r="P2261" i="1" s="1"/>
  <c r="P2262" i="1" s="1"/>
  <c r="P2263" i="1" s="1"/>
  <c r="P2264" i="1" s="1"/>
  <c r="P2265" i="1" s="1"/>
  <c r="P2266" i="1" s="1"/>
  <c r="P2267" i="1" s="1"/>
  <c r="P2268" i="1" s="1"/>
  <c r="P2269" i="1" s="1"/>
  <c r="P2270" i="1" s="1"/>
  <c r="P2271" i="1" s="1"/>
  <c r="P2272" i="1" s="1"/>
  <c r="P2273" i="1" s="1"/>
  <c r="P2274" i="1" s="1"/>
  <c r="P2275" i="1" s="1"/>
  <c r="P2276" i="1" s="1"/>
  <c r="P2277" i="1" s="1"/>
  <c r="P2278" i="1" s="1"/>
  <c r="P2279" i="1" s="1"/>
  <c r="P2280" i="1" s="1"/>
  <c r="P2281" i="1" s="1"/>
  <c r="P2282" i="1" s="1"/>
  <c r="P2283" i="1" s="1"/>
  <c r="P2284" i="1" s="1"/>
  <c r="P2285" i="1" s="1"/>
  <c r="P2286" i="1" s="1"/>
  <c r="P2287" i="1" s="1"/>
  <c r="P2288" i="1" s="1"/>
  <c r="P2289" i="1" s="1"/>
  <c r="P2290" i="1" s="1"/>
  <c r="P2291" i="1" s="1"/>
  <c r="P2292" i="1" s="1"/>
  <c r="P2293" i="1" s="1"/>
  <c r="P2294" i="1" s="1"/>
  <c r="P2295" i="1" s="1"/>
  <c r="P2296" i="1" s="1"/>
  <c r="P2297" i="1" s="1"/>
  <c r="P2298" i="1" s="1"/>
  <c r="P2299" i="1" s="1"/>
  <c r="P2300" i="1" s="1"/>
  <c r="P2301" i="1" s="1"/>
  <c r="P2302" i="1" s="1"/>
  <c r="P2303" i="1" s="1"/>
  <c r="P2304" i="1" s="1"/>
  <c r="P2305" i="1" s="1"/>
  <c r="P2306" i="1" s="1"/>
  <c r="P2307" i="1" s="1"/>
  <c r="P2308" i="1" s="1"/>
  <c r="P2309" i="1" s="1"/>
  <c r="P2310" i="1" s="1"/>
  <c r="P2311" i="1" s="1"/>
  <c r="P2312" i="1" s="1"/>
  <c r="P2313" i="1" s="1"/>
  <c r="P2314" i="1" s="1"/>
  <c r="P2315" i="1" s="1"/>
  <c r="P2316" i="1" s="1"/>
  <c r="P2317" i="1" s="1"/>
  <c r="P2318" i="1" s="1"/>
  <c r="P2319" i="1" s="1"/>
  <c r="P2320" i="1" s="1"/>
  <c r="P2321" i="1" s="1"/>
  <c r="P2322" i="1" s="1"/>
  <c r="P2323" i="1" s="1"/>
  <c r="P2324" i="1" s="1"/>
  <c r="P2325" i="1" s="1"/>
  <c r="P2326" i="1" s="1"/>
  <c r="P2327" i="1" s="1"/>
  <c r="P2328" i="1" s="1"/>
  <c r="P2329" i="1" s="1"/>
  <c r="P2330" i="1" s="1"/>
  <c r="P2331" i="1" s="1"/>
  <c r="P2332" i="1" s="1"/>
  <c r="P2333" i="1" s="1"/>
  <c r="P2334" i="1" s="1"/>
  <c r="P2335" i="1" s="1"/>
  <c r="P2336" i="1" s="1"/>
  <c r="P2337" i="1" s="1"/>
  <c r="P2338" i="1" s="1"/>
  <c r="P2339" i="1" s="1"/>
  <c r="P2340" i="1" s="1"/>
  <c r="P2341" i="1" s="1"/>
  <c r="P2342" i="1" s="1"/>
  <c r="P2343" i="1" s="1"/>
  <c r="P2344" i="1" s="1"/>
  <c r="P2345" i="1" s="1"/>
  <c r="P2346" i="1" s="1"/>
  <c r="P2347" i="1" s="1"/>
  <c r="P2348" i="1" s="1"/>
  <c r="P2349" i="1" s="1"/>
  <c r="P2350" i="1" s="1"/>
  <c r="P2351" i="1" s="1"/>
  <c r="P2352" i="1" s="1"/>
  <c r="P2353" i="1" s="1"/>
  <c r="P2354" i="1" s="1"/>
  <c r="P2355" i="1" s="1"/>
  <c r="P2356" i="1" s="1"/>
  <c r="P2357" i="1" s="1"/>
  <c r="P2358" i="1" s="1"/>
  <c r="P2359" i="1" s="1"/>
  <c r="P2360" i="1" s="1"/>
  <c r="P2361" i="1" s="1"/>
  <c r="P2362" i="1" s="1"/>
  <c r="P2363" i="1" s="1"/>
  <c r="P2364" i="1" s="1"/>
  <c r="P2365" i="1" s="1"/>
  <c r="P2366" i="1" s="1"/>
  <c r="P2367" i="1" s="1"/>
  <c r="P2368" i="1" s="1"/>
  <c r="P2369" i="1" s="1"/>
  <c r="P2370" i="1" s="1"/>
  <c r="P2371" i="1" s="1"/>
  <c r="P2372" i="1" s="1"/>
  <c r="P2373" i="1" s="1"/>
  <c r="P2374" i="1" s="1"/>
  <c r="P2375" i="1" s="1"/>
  <c r="P2376" i="1" s="1"/>
  <c r="P2377" i="1" s="1"/>
  <c r="P2378" i="1" s="1"/>
  <c r="P2379" i="1" s="1"/>
  <c r="P2380" i="1" s="1"/>
  <c r="P2381" i="1" s="1"/>
  <c r="P2382" i="1" s="1"/>
  <c r="P2383" i="1" s="1"/>
  <c r="P2384" i="1" s="1"/>
  <c r="P2385" i="1" s="1"/>
  <c r="P2386" i="1" s="1"/>
  <c r="P2387" i="1" s="1"/>
  <c r="P2388" i="1" s="1"/>
  <c r="P2389" i="1" s="1"/>
  <c r="P2390" i="1" s="1"/>
  <c r="P2391" i="1" s="1"/>
  <c r="P2392" i="1" s="1"/>
  <c r="P2393" i="1" s="1"/>
  <c r="P2394" i="1" s="1"/>
  <c r="P2395" i="1" s="1"/>
  <c r="P2396" i="1" s="1"/>
  <c r="P2397" i="1" s="1"/>
  <c r="P2398" i="1" s="1"/>
  <c r="P2399" i="1" s="1"/>
  <c r="P2400" i="1" s="1"/>
  <c r="P2401" i="1" s="1"/>
  <c r="P2402" i="1" s="1"/>
  <c r="P2403" i="1" s="1"/>
  <c r="P2404" i="1" s="1"/>
  <c r="P2405" i="1" s="1"/>
  <c r="P2406" i="1" s="1"/>
  <c r="P2407" i="1" s="1"/>
  <c r="P2408" i="1" s="1"/>
  <c r="P2409" i="1" s="1"/>
  <c r="P2410" i="1" s="1"/>
  <c r="P2411" i="1" s="1"/>
  <c r="P2412" i="1" s="1"/>
  <c r="P2413" i="1" s="1"/>
  <c r="P2414" i="1" s="1"/>
  <c r="P2415" i="1" s="1"/>
  <c r="P2416" i="1" s="1"/>
  <c r="P2417" i="1" s="1"/>
  <c r="P2418" i="1" s="1"/>
  <c r="P2419" i="1" s="1"/>
  <c r="P2420" i="1" s="1"/>
  <c r="P2421" i="1" s="1"/>
  <c r="P2422" i="1" s="1"/>
  <c r="P2423" i="1" s="1"/>
  <c r="P2424" i="1" s="1"/>
  <c r="P2425" i="1" s="1"/>
  <c r="P2426" i="1" s="1"/>
  <c r="P2427" i="1" s="1"/>
  <c r="P2428" i="1" s="1"/>
  <c r="P2429" i="1" s="1"/>
  <c r="P2430" i="1" s="1"/>
  <c r="P2431" i="1" s="1"/>
  <c r="P2432" i="1" s="1"/>
  <c r="P2433" i="1" s="1"/>
  <c r="P2434" i="1" s="1"/>
  <c r="P2435" i="1" s="1"/>
  <c r="P2436" i="1" s="1"/>
  <c r="P2437" i="1" s="1"/>
  <c r="P2438" i="1" s="1"/>
  <c r="P2439" i="1" s="1"/>
  <c r="P2440" i="1" s="1"/>
  <c r="P2441" i="1" s="1"/>
  <c r="P2442" i="1" s="1"/>
  <c r="P2443" i="1" s="1"/>
  <c r="P2444" i="1" s="1"/>
  <c r="P2445" i="1" s="1"/>
  <c r="P2446" i="1" s="1"/>
  <c r="P2447" i="1" s="1"/>
  <c r="P2448" i="1" s="1"/>
  <c r="P2449" i="1" s="1"/>
  <c r="P2450" i="1" s="1"/>
  <c r="P2451" i="1" s="1"/>
  <c r="P2452" i="1" s="1"/>
  <c r="P2453" i="1" s="1"/>
  <c r="P2454" i="1" s="1"/>
  <c r="P2455" i="1" s="1"/>
  <c r="P2456" i="1" s="1"/>
  <c r="P2457" i="1" s="1"/>
  <c r="P2458" i="1" s="1"/>
  <c r="P2459" i="1" s="1"/>
  <c r="P2460" i="1" s="1"/>
  <c r="P2461" i="1" s="1"/>
  <c r="P2462" i="1" s="1"/>
  <c r="P2463" i="1" s="1"/>
  <c r="P2464" i="1" s="1"/>
  <c r="P2465" i="1" s="1"/>
  <c r="P2466" i="1" s="1"/>
  <c r="P2467" i="1" s="1"/>
  <c r="P2468" i="1" s="1"/>
  <c r="P2469" i="1" s="1"/>
  <c r="P2470" i="1" s="1"/>
  <c r="P2471" i="1" s="1"/>
  <c r="P2472" i="1" s="1"/>
  <c r="P2473" i="1" s="1"/>
  <c r="P2474" i="1" s="1"/>
  <c r="P2475" i="1" s="1"/>
  <c r="P2476" i="1" s="1"/>
  <c r="P2477" i="1" s="1"/>
  <c r="P2478" i="1" s="1"/>
  <c r="P2479" i="1" s="1"/>
  <c r="P2480" i="1" s="1"/>
  <c r="P2481" i="1" s="1"/>
  <c r="P2482" i="1" s="1"/>
  <c r="P2483" i="1" s="1"/>
  <c r="P2484" i="1" s="1"/>
  <c r="P2485" i="1" s="1"/>
  <c r="P2486" i="1" s="1"/>
  <c r="P2487" i="1" s="1"/>
  <c r="P2488" i="1" s="1"/>
  <c r="P2489" i="1" s="1"/>
  <c r="P2490" i="1" s="1"/>
  <c r="P2491" i="1" s="1"/>
  <c r="P2492" i="1" s="1"/>
  <c r="P2493" i="1" s="1"/>
  <c r="P2494" i="1" s="1"/>
  <c r="P2495" i="1" s="1"/>
  <c r="P2496" i="1" s="1"/>
  <c r="P2497" i="1" s="1"/>
  <c r="P2498" i="1" s="1"/>
  <c r="P2499" i="1" s="1"/>
  <c r="P2500" i="1" s="1"/>
  <c r="P2501" i="1" s="1"/>
  <c r="P2502" i="1" s="1"/>
  <c r="P2503" i="1" s="1"/>
  <c r="P2504" i="1" s="1"/>
  <c r="P2505" i="1" s="1"/>
  <c r="P2506" i="1" s="1"/>
  <c r="P2507" i="1" s="1"/>
  <c r="P2508" i="1" s="1"/>
  <c r="P2509" i="1" s="1"/>
  <c r="P2510" i="1" s="1"/>
  <c r="P2511" i="1" s="1"/>
  <c r="P2512" i="1" s="1"/>
  <c r="P2513" i="1" s="1"/>
  <c r="P2514" i="1" s="1"/>
  <c r="P2515" i="1" s="1"/>
  <c r="P2516" i="1" s="1"/>
  <c r="P2517" i="1" s="1"/>
  <c r="P2518" i="1" s="1"/>
  <c r="P2519" i="1" s="1"/>
  <c r="P2520" i="1" s="1"/>
  <c r="P2521" i="1" s="1"/>
  <c r="P2522" i="1" s="1"/>
  <c r="P2523" i="1" s="1"/>
  <c r="P2524" i="1" s="1"/>
  <c r="P2525" i="1" s="1"/>
  <c r="P2526" i="1" s="1"/>
  <c r="P2527" i="1" s="1"/>
  <c r="P2528" i="1" s="1"/>
  <c r="P2529" i="1" s="1"/>
  <c r="P2530" i="1" s="1"/>
  <c r="P2531" i="1" s="1"/>
  <c r="P2532" i="1" s="1"/>
  <c r="P2533" i="1" s="1"/>
  <c r="P2534" i="1" s="1"/>
  <c r="P2535" i="1" s="1"/>
  <c r="P2536" i="1" s="1"/>
  <c r="P2537" i="1" s="1"/>
  <c r="P2538" i="1" s="1"/>
  <c r="P2539" i="1" s="1"/>
  <c r="P2540" i="1" s="1"/>
  <c r="P2541" i="1" s="1"/>
  <c r="P2542" i="1" s="1"/>
  <c r="P2543" i="1" s="1"/>
  <c r="P2544" i="1" s="1"/>
  <c r="P2545" i="1" s="1"/>
  <c r="P2546" i="1" s="1"/>
  <c r="P2547" i="1" s="1"/>
  <c r="P2548" i="1" s="1"/>
  <c r="P2549" i="1" s="1"/>
  <c r="P2550" i="1" s="1"/>
  <c r="P2551" i="1" s="1"/>
  <c r="P2552" i="1" s="1"/>
  <c r="P2553" i="1" s="1"/>
  <c r="P2554" i="1" s="1"/>
  <c r="P2555" i="1" s="1"/>
  <c r="P2556" i="1" s="1"/>
  <c r="P2557" i="1" s="1"/>
  <c r="P2558" i="1" s="1"/>
  <c r="P2559" i="1" s="1"/>
  <c r="P2560" i="1" s="1"/>
  <c r="P2561" i="1" s="1"/>
  <c r="P2562" i="1" s="1"/>
  <c r="P2563" i="1" s="1"/>
  <c r="P2564" i="1" s="1"/>
  <c r="P2565" i="1" s="1"/>
  <c r="P2566" i="1" s="1"/>
  <c r="P2567" i="1" s="1"/>
  <c r="P2568" i="1" s="1"/>
  <c r="P2569" i="1" s="1"/>
  <c r="P2570" i="1" s="1"/>
  <c r="P2571" i="1" s="1"/>
  <c r="P2572" i="1" s="1"/>
  <c r="P2573" i="1" s="1"/>
  <c r="P2574" i="1" s="1"/>
  <c r="P2575" i="1" s="1"/>
  <c r="P2576" i="1" s="1"/>
  <c r="P2577" i="1" s="1"/>
  <c r="P2578" i="1" s="1"/>
  <c r="P2579" i="1" s="1"/>
  <c r="P2580" i="1" s="1"/>
  <c r="P2581" i="1" s="1"/>
  <c r="P2582" i="1" s="1"/>
  <c r="P2583" i="1" s="1"/>
  <c r="P2584" i="1" s="1"/>
  <c r="P2585" i="1" s="1"/>
  <c r="P2586" i="1" s="1"/>
  <c r="P2587" i="1" s="1"/>
  <c r="P2588" i="1" s="1"/>
  <c r="P2589" i="1" s="1"/>
  <c r="P2590" i="1" s="1"/>
  <c r="P2591" i="1" s="1"/>
  <c r="P2592" i="1" s="1"/>
  <c r="P2593" i="1" s="1"/>
  <c r="P2594" i="1" s="1"/>
  <c r="P2595" i="1" s="1"/>
  <c r="P2596" i="1" s="1"/>
  <c r="P2597" i="1" s="1"/>
  <c r="P2598" i="1" s="1"/>
  <c r="P2599" i="1" s="1"/>
  <c r="P2600" i="1" s="1"/>
  <c r="P2601" i="1" s="1"/>
  <c r="P2602" i="1" s="1"/>
  <c r="P2603" i="1" s="1"/>
  <c r="P2604" i="1" s="1"/>
  <c r="P2605" i="1" s="1"/>
  <c r="P2606" i="1" s="1"/>
  <c r="P2607" i="1" s="1"/>
  <c r="P2608" i="1" s="1"/>
  <c r="P2609" i="1" s="1"/>
  <c r="P2610" i="1" s="1"/>
  <c r="P2611" i="1" s="1"/>
  <c r="P2612" i="1" s="1"/>
  <c r="P2613" i="1" s="1"/>
  <c r="P2614" i="1" s="1"/>
  <c r="P2615" i="1" s="1"/>
  <c r="P2616" i="1" s="1"/>
  <c r="P2617" i="1" s="1"/>
  <c r="P2618" i="1" s="1"/>
  <c r="P2619" i="1" s="1"/>
  <c r="P2620" i="1" s="1"/>
  <c r="P2621" i="1" s="1"/>
  <c r="P2622" i="1" s="1"/>
  <c r="P2623" i="1" s="1"/>
  <c r="P2624" i="1" s="1"/>
  <c r="P2625" i="1" s="1"/>
  <c r="P2626" i="1" s="1"/>
  <c r="P2627" i="1" s="1"/>
  <c r="P2628" i="1" s="1"/>
  <c r="P2629" i="1" s="1"/>
  <c r="P2630" i="1" s="1"/>
  <c r="P2631" i="1" s="1"/>
  <c r="P2632" i="1" s="1"/>
  <c r="P2633" i="1" s="1"/>
  <c r="P2634" i="1" s="1"/>
  <c r="P2635" i="1" s="1"/>
  <c r="P2636" i="1" s="1"/>
  <c r="P2637" i="1" s="1"/>
  <c r="P2638" i="1" s="1"/>
  <c r="P2639" i="1" s="1"/>
  <c r="P2640" i="1" s="1"/>
  <c r="P2641" i="1" s="1"/>
  <c r="P2642" i="1" s="1"/>
  <c r="P2643" i="1" s="1"/>
  <c r="P2644" i="1" s="1"/>
  <c r="P2645" i="1" s="1"/>
  <c r="P2646" i="1" s="1"/>
  <c r="P2647" i="1" s="1"/>
  <c r="P2648" i="1" s="1"/>
  <c r="P2649" i="1" s="1"/>
  <c r="P2650" i="1" s="1"/>
  <c r="P2651" i="1" s="1"/>
  <c r="P2652" i="1" s="1"/>
  <c r="P2653" i="1" s="1"/>
  <c r="P2654" i="1" s="1"/>
  <c r="P2655" i="1" s="1"/>
  <c r="P2656" i="1" s="1"/>
  <c r="P2657" i="1" s="1"/>
  <c r="P2658" i="1" s="1"/>
  <c r="P2659" i="1" s="1"/>
  <c r="P2660" i="1" s="1"/>
  <c r="P2661" i="1" s="1"/>
  <c r="P2662" i="1" s="1"/>
  <c r="P2663" i="1" s="1"/>
  <c r="P2664" i="1" s="1"/>
  <c r="P2665" i="1" s="1"/>
  <c r="P2666" i="1" s="1"/>
  <c r="P2667" i="1" s="1"/>
  <c r="P2668" i="1" s="1"/>
  <c r="P2669" i="1" s="1"/>
  <c r="P2670" i="1" s="1"/>
  <c r="P2671" i="1" s="1"/>
  <c r="P2672" i="1" s="1"/>
  <c r="P2673" i="1" s="1"/>
  <c r="P2674" i="1" s="1"/>
  <c r="P2675" i="1" s="1"/>
  <c r="P2676" i="1" s="1"/>
  <c r="P2677" i="1" s="1"/>
  <c r="P2678" i="1" s="1"/>
  <c r="P2679" i="1" s="1"/>
  <c r="P2680" i="1" s="1"/>
  <c r="P2681" i="1" s="1"/>
  <c r="P2682" i="1" s="1"/>
  <c r="P2683" i="1" s="1"/>
  <c r="P2684" i="1" s="1"/>
  <c r="P2685" i="1" s="1"/>
  <c r="P2686" i="1" s="1"/>
  <c r="P2687" i="1" s="1"/>
  <c r="P2688" i="1" s="1"/>
  <c r="P2689" i="1" s="1"/>
  <c r="P2690" i="1" s="1"/>
  <c r="P2691" i="1" s="1"/>
  <c r="P2692" i="1" s="1"/>
  <c r="P2693" i="1" s="1"/>
  <c r="P2694" i="1" s="1"/>
  <c r="P2695" i="1" s="1"/>
  <c r="P2696" i="1" s="1"/>
  <c r="P2697" i="1" s="1"/>
  <c r="P2698" i="1" s="1"/>
  <c r="P2699" i="1" s="1"/>
  <c r="P2700" i="1" s="1"/>
  <c r="P2701" i="1" s="1"/>
  <c r="P2702" i="1" s="1"/>
  <c r="P2703" i="1" s="1"/>
  <c r="P2704" i="1" s="1"/>
  <c r="P2705" i="1" s="1"/>
  <c r="P2706" i="1" s="1"/>
  <c r="P2707" i="1" s="1"/>
  <c r="P2708" i="1" s="1"/>
  <c r="P2709" i="1" s="1"/>
  <c r="P2710" i="1" s="1"/>
  <c r="P2711" i="1" s="1"/>
  <c r="P2712" i="1" s="1"/>
  <c r="P2713" i="1" s="1"/>
  <c r="P2714" i="1" s="1"/>
  <c r="P2715" i="1" s="1"/>
  <c r="P2716" i="1" s="1"/>
  <c r="P2717" i="1" s="1"/>
  <c r="P2718" i="1" s="1"/>
  <c r="P2719" i="1" s="1"/>
  <c r="P2720" i="1" s="1"/>
  <c r="P2721" i="1" s="1"/>
  <c r="P2722" i="1" s="1"/>
  <c r="P2723" i="1" s="1"/>
  <c r="P2724" i="1" s="1"/>
  <c r="P2725" i="1" s="1"/>
  <c r="P2726" i="1" s="1"/>
  <c r="P2727" i="1" s="1"/>
  <c r="P2728" i="1" s="1"/>
  <c r="P2729" i="1" s="1"/>
  <c r="P2730" i="1" s="1"/>
  <c r="P2731" i="1" s="1"/>
  <c r="P2732" i="1" s="1"/>
  <c r="P2733" i="1" s="1"/>
  <c r="P2734" i="1" s="1"/>
  <c r="P2735" i="1" s="1"/>
  <c r="P2736" i="1" s="1"/>
  <c r="P2737" i="1" s="1"/>
  <c r="P2738" i="1" s="1"/>
  <c r="P2739" i="1" s="1"/>
  <c r="P2740" i="1" s="1"/>
  <c r="P2741" i="1" s="1"/>
  <c r="P2742" i="1" s="1"/>
  <c r="P2743" i="1" s="1"/>
  <c r="P2744" i="1" s="1"/>
  <c r="P2745" i="1" s="1"/>
  <c r="P2746" i="1" s="1"/>
  <c r="P2747" i="1" s="1"/>
  <c r="P2748" i="1" s="1"/>
  <c r="P2749" i="1" s="1"/>
  <c r="P2750" i="1" s="1"/>
  <c r="P2751" i="1" s="1"/>
  <c r="P2752" i="1" s="1"/>
  <c r="P2753" i="1" s="1"/>
  <c r="P2754" i="1" s="1"/>
  <c r="P2755" i="1" s="1"/>
  <c r="P2756" i="1" s="1"/>
  <c r="P2757" i="1" s="1"/>
  <c r="P2758" i="1" s="1"/>
  <c r="P2759" i="1" s="1"/>
  <c r="P2760" i="1" s="1"/>
  <c r="P2761" i="1" s="1"/>
  <c r="P2762" i="1" s="1"/>
  <c r="P2763" i="1" s="1"/>
  <c r="P2764" i="1" s="1"/>
  <c r="P2765" i="1" s="1"/>
  <c r="P2766" i="1" s="1"/>
  <c r="P2767" i="1" s="1"/>
  <c r="P2768" i="1" s="1"/>
  <c r="P2769" i="1" s="1"/>
  <c r="P2770" i="1" s="1"/>
  <c r="P2771" i="1" s="1"/>
  <c r="P2772" i="1" s="1"/>
  <c r="P2773" i="1" s="1"/>
  <c r="P2774" i="1" s="1"/>
  <c r="P2775" i="1" s="1"/>
  <c r="P2776" i="1" s="1"/>
  <c r="P2777" i="1" s="1"/>
  <c r="P2778" i="1" s="1"/>
  <c r="P2779" i="1" s="1"/>
  <c r="P2780" i="1" s="1"/>
  <c r="P2781" i="1" s="1"/>
  <c r="P2782" i="1" s="1"/>
  <c r="P2783" i="1" s="1"/>
  <c r="P2784" i="1" s="1"/>
  <c r="P2785" i="1" s="1"/>
  <c r="P2786" i="1" s="1"/>
  <c r="P2787" i="1" s="1"/>
  <c r="P2788" i="1" s="1"/>
  <c r="P2789" i="1" s="1"/>
  <c r="P2790" i="1" s="1"/>
  <c r="P2791" i="1" s="1"/>
  <c r="P2792" i="1" s="1"/>
  <c r="P2793" i="1" s="1"/>
  <c r="P2794" i="1" s="1"/>
  <c r="P2795" i="1" s="1"/>
  <c r="P2796" i="1" s="1"/>
  <c r="P2797" i="1" s="1"/>
  <c r="P2798" i="1" s="1"/>
  <c r="P2799" i="1" s="1"/>
  <c r="P2800" i="1" s="1"/>
  <c r="P2801" i="1" s="1"/>
  <c r="P2802" i="1" s="1"/>
  <c r="P2803" i="1" s="1"/>
  <c r="P2804" i="1" s="1"/>
  <c r="P2805" i="1" s="1"/>
  <c r="P2806" i="1" s="1"/>
  <c r="P2807" i="1" s="1"/>
  <c r="P2808" i="1" s="1"/>
  <c r="P2809" i="1" s="1"/>
  <c r="P2810" i="1" s="1"/>
  <c r="P2811" i="1" s="1"/>
  <c r="P2812" i="1" s="1"/>
  <c r="P2813" i="1" s="1"/>
  <c r="P2814" i="1" s="1"/>
  <c r="P2815" i="1" s="1"/>
  <c r="P2816" i="1" s="1"/>
  <c r="P2817" i="1" s="1"/>
  <c r="P2818" i="1" s="1"/>
  <c r="P2819" i="1" s="1"/>
  <c r="P2820" i="1" s="1"/>
  <c r="P2821" i="1" s="1"/>
  <c r="P2822" i="1" s="1"/>
  <c r="P2823" i="1" s="1"/>
  <c r="P2824" i="1" s="1"/>
  <c r="P2825" i="1" s="1"/>
  <c r="P2826" i="1" s="1"/>
  <c r="P2827" i="1" s="1"/>
  <c r="P2828" i="1" s="1"/>
  <c r="P2829" i="1" s="1"/>
  <c r="P2830" i="1" s="1"/>
  <c r="P2831" i="1" s="1"/>
  <c r="P2832" i="1" s="1"/>
  <c r="P2833" i="1" s="1"/>
  <c r="P2834" i="1" s="1"/>
  <c r="P2835" i="1" s="1"/>
  <c r="P2836" i="1" s="1"/>
  <c r="P2837" i="1" s="1"/>
  <c r="P2838" i="1" s="1"/>
  <c r="P2839" i="1" s="1"/>
  <c r="P2840" i="1" s="1"/>
  <c r="P2841" i="1" s="1"/>
  <c r="P2842" i="1" s="1"/>
  <c r="P2843" i="1" s="1"/>
  <c r="P2844" i="1" s="1"/>
  <c r="P2845" i="1" s="1"/>
  <c r="P2846" i="1" s="1"/>
  <c r="P2847" i="1" s="1"/>
  <c r="P2848" i="1" s="1"/>
  <c r="P2849" i="1" s="1"/>
  <c r="P2850" i="1" s="1"/>
  <c r="P2851" i="1" s="1"/>
  <c r="P2852" i="1" s="1"/>
  <c r="P2853" i="1" s="1"/>
  <c r="P2854" i="1" s="1"/>
  <c r="P2855" i="1" s="1"/>
  <c r="P2856" i="1" s="1"/>
  <c r="P2857" i="1" s="1"/>
  <c r="P2858" i="1" s="1"/>
  <c r="P2859" i="1" s="1"/>
  <c r="P2860" i="1" s="1"/>
  <c r="P2861" i="1" s="1"/>
  <c r="P2862" i="1" s="1"/>
  <c r="P2863" i="1" s="1"/>
  <c r="P2864" i="1" s="1"/>
  <c r="P2865" i="1" s="1"/>
  <c r="P2866" i="1" s="1"/>
  <c r="P2867" i="1" s="1"/>
  <c r="P2868" i="1" s="1"/>
  <c r="P2869" i="1" s="1"/>
  <c r="P2870" i="1" s="1"/>
  <c r="P2871" i="1" s="1"/>
  <c r="P2872" i="1" s="1"/>
  <c r="P2873" i="1" s="1"/>
  <c r="P2874" i="1" s="1"/>
  <c r="P2875" i="1" s="1"/>
  <c r="P2876" i="1" s="1"/>
  <c r="P2877" i="1" s="1"/>
  <c r="P2878" i="1" s="1"/>
  <c r="P2879" i="1" s="1"/>
  <c r="P2880" i="1" s="1"/>
  <c r="P2881" i="1" s="1"/>
  <c r="P2882" i="1" s="1"/>
  <c r="P2883" i="1" s="1"/>
  <c r="P2884" i="1" s="1"/>
  <c r="P2885" i="1" s="1"/>
  <c r="P2886" i="1" s="1"/>
  <c r="P2887" i="1" s="1"/>
  <c r="P2888" i="1" s="1"/>
  <c r="P2889" i="1" s="1"/>
  <c r="P2890" i="1" s="1"/>
  <c r="P2891" i="1" s="1"/>
  <c r="P2892" i="1" s="1"/>
  <c r="P2893" i="1" s="1"/>
  <c r="P2894" i="1" s="1"/>
  <c r="P2895" i="1" s="1"/>
  <c r="P2896" i="1" s="1"/>
  <c r="P2897" i="1" s="1"/>
  <c r="P2898" i="1" s="1"/>
  <c r="P2899" i="1" s="1"/>
  <c r="P2900" i="1" s="1"/>
  <c r="P2901" i="1" s="1"/>
  <c r="P2902" i="1" s="1"/>
  <c r="P2903" i="1" s="1"/>
  <c r="P2904" i="1" s="1"/>
  <c r="P2905" i="1" s="1"/>
  <c r="P2906" i="1" s="1"/>
  <c r="P2907" i="1" s="1"/>
  <c r="P2908" i="1" s="1"/>
  <c r="P2909" i="1" s="1"/>
  <c r="P2910" i="1" s="1"/>
  <c r="P2911" i="1" s="1"/>
  <c r="P2912" i="1" s="1"/>
  <c r="P2913" i="1" s="1"/>
  <c r="P2914" i="1" s="1"/>
  <c r="P2915" i="1" s="1"/>
  <c r="P2916" i="1" s="1"/>
  <c r="P2917" i="1" s="1"/>
  <c r="P2918" i="1" s="1"/>
  <c r="P2919" i="1" s="1"/>
  <c r="P2920" i="1" s="1"/>
  <c r="P2921" i="1" s="1"/>
  <c r="P2922" i="1" s="1"/>
  <c r="P2923" i="1" s="1"/>
  <c r="P2924" i="1" s="1"/>
  <c r="P2925" i="1" s="1"/>
  <c r="P2926" i="1" s="1"/>
  <c r="P2927" i="1" s="1"/>
  <c r="P2928" i="1" s="1"/>
  <c r="P2929" i="1" s="1"/>
  <c r="P2930" i="1" s="1"/>
  <c r="P2931" i="1" s="1"/>
  <c r="P2932" i="1" s="1"/>
  <c r="P2933" i="1" s="1"/>
  <c r="P2934" i="1" s="1"/>
  <c r="P2935" i="1" s="1"/>
  <c r="P2936" i="1" s="1"/>
  <c r="P2937" i="1" s="1"/>
  <c r="P2938" i="1" s="1"/>
  <c r="P2939" i="1" s="1"/>
  <c r="P2940" i="1" s="1"/>
  <c r="P2941" i="1" s="1"/>
  <c r="P2942" i="1" s="1"/>
  <c r="P2943" i="1" s="1"/>
  <c r="P2944" i="1" s="1"/>
  <c r="P2945" i="1" s="1"/>
  <c r="P2946" i="1" s="1"/>
  <c r="P2947" i="1" s="1"/>
  <c r="P2948" i="1" s="1"/>
  <c r="P2949" i="1" s="1"/>
  <c r="P2950" i="1" s="1"/>
  <c r="P2951" i="1" s="1"/>
  <c r="P2952" i="1" s="1"/>
  <c r="P2953" i="1" s="1"/>
  <c r="P2954" i="1" s="1"/>
  <c r="P2955" i="1" s="1"/>
  <c r="P2956" i="1" s="1"/>
  <c r="P2957" i="1" s="1"/>
  <c r="P2958" i="1" s="1"/>
  <c r="P2959" i="1" s="1"/>
  <c r="P2960" i="1" s="1"/>
  <c r="P2961" i="1" s="1"/>
  <c r="P2962" i="1" s="1"/>
  <c r="P2963" i="1" s="1"/>
  <c r="P2964" i="1" s="1"/>
  <c r="P2965" i="1" s="1"/>
  <c r="P2966" i="1" s="1"/>
  <c r="P2967" i="1" s="1"/>
  <c r="P2968" i="1" s="1"/>
  <c r="P2969" i="1" s="1"/>
  <c r="P2970" i="1" s="1"/>
  <c r="P2971" i="1" s="1"/>
  <c r="P2972" i="1" s="1"/>
  <c r="P2973" i="1" s="1"/>
  <c r="P2974" i="1" s="1"/>
  <c r="P2975" i="1" s="1"/>
  <c r="P2976" i="1" s="1"/>
  <c r="P2977" i="1" s="1"/>
  <c r="P2978" i="1" s="1"/>
  <c r="P2979" i="1" s="1"/>
  <c r="P2980" i="1" s="1"/>
  <c r="P2981" i="1" s="1"/>
  <c r="P2982" i="1" s="1"/>
  <c r="P2983" i="1" s="1"/>
  <c r="P2984" i="1" s="1"/>
  <c r="P2985" i="1" s="1"/>
  <c r="P2986" i="1" s="1"/>
  <c r="P2987" i="1" s="1"/>
  <c r="P2988" i="1" s="1"/>
  <c r="P2989" i="1" s="1"/>
  <c r="P2990" i="1" s="1"/>
  <c r="P2991" i="1" s="1"/>
  <c r="P2992" i="1" s="1"/>
  <c r="P2993" i="1" s="1"/>
  <c r="P2994" i="1" s="1"/>
  <c r="P2995" i="1" s="1"/>
  <c r="P2996" i="1" s="1"/>
  <c r="P2997" i="1" s="1"/>
  <c r="P2998" i="1" s="1"/>
  <c r="P2999" i="1" s="1"/>
  <c r="P3000" i="1" s="1"/>
  <c r="P3001" i="1" s="1"/>
  <c r="P3002" i="1" s="1"/>
  <c r="P3003" i="1" s="1"/>
  <c r="P3004" i="1" s="1"/>
  <c r="P3005" i="1" s="1"/>
  <c r="P3006" i="1" s="1"/>
  <c r="P3007" i="1" s="1"/>
  <c r="P3008" i="1" s="1"/>
  <c r="P3009" i="1" s="1"/>
  <c r="P3010" i="1" s="1"/>
  <c r="P3011" i="1" s="1"/>
  <c r="P3012" i="1" s="1"/>
  <c r="P3013" i="1" s="1"/>
  <c r="P3014" i="1" s="1"/>
  <c r="P3015" i="1" s="1"/>
  <c r="P3016" i="1" s="1"/>
  <c r="P3017" i="1" s="1"/>
  <c r="P3018" i="1" s="1"/>
  <c r="P3019" i="1" s="1"/>
  <c r="P3020" i="1" s="1"/>
  <c r="P3021" i="1" s="1"/>
  <c r="P3022" i="1" s="1"/>
  <c r="P3023" i="1" s="1"/>
  <c r="P3024" i="1" s="1"/>
  <c r="P3025" i="1" s="1"/>
  <c r="P3026" i="1" s="1"/>
  <c r="P3027" i="1" s="1"/>
  <c r="P3028" i="1" s="1"/>
  <c r="P3029" i="1" s="1"/>
  <c r="P3030" i="1" s="1"/>
  <c r="P3031" i="1" s="1"/>
  <c r="P3032" i="1" s="1"/>
  <c r="P3033" i="1" s="1"/>
  <c r="P3034" i="1" s="1"/>
  <c r="P3035" i="1" s="1"/>
  <c r="P3036" i="1" s="1"/>
  <c r="P3037" i="1" s="1"/>
  <c r="P3038" i="1" s="1"/>
  <c r="P3039" i="1" s="1"/>
  <c r="P3040" i="1" s="1"/>
  <c r="P3041" i="1" s="1"/>
  <c r="P3042" i="1" s="1"/>
  <c r="P3043" i="1" s="1"/>
  <c r="P3044" i="1" s="1"/>
  <c r="P3045" i="1" s="1"/>
  <c r="P3046" i="1" s="1"/>
  <c r="P3047" i="1" s="1"/>
  <c r="P3048" i="1" s="1"/>
  <c r="P3049" i="1" s="1"/>
  <c r="P3050" i="1" s="1"/>
  <c r="P3051" i="1" s="1"/>
  <c r="P3052" i="1" s="1"/>
  <c r="P3053" i="1" s="1"/>
  <c r="P3054" i="1" s="1"/>
  <c r="P3055" i="1" s="1"/>
  <c r="P3056" i="1" s="1"/>
  <c r="P3057" i="1" s="1"/>
  <c r="P3058" i="1" s="1"/>
  <c r="P3059" i="1" s="1"/>
  <c r="P3060" i="1" s="1"/>
  <c r="P3061" i="1" s="1"/>
  <c r="P3062" i="1" s="1"/>
  <c r="P3063" i="1" s="1"/>
  <c r="P3064" i="1" s="1"/>
  <c r="P3065" i="1" s="1"/>
  <c r="P3066" i="1" s="1"/>
  <c r="P3067" i="1" s="1"/>
  <c r="P3068" i="1" s="1"/>
  <c r="P3069" i="1" s="1"/>
  <c r="P3070" i="1" s="1"/>
  <c r="P3071" i="1" s="1"/>
  <c r="P3072" i="1" s="1"/>
  <c r="P3073" i="1" s="1"/>
  <c r="P3074" i="1" s="1"/>
  <c r="P3075" i="1" s="1"/>
  <c r="P3076" i="1" s="1"/>
  <c r="P3077" i="1" s="1"/>
  <c r="P3078" i="1" s="1"/>
  <c r="P3079" i="1" s="1"/>
  <c r="P3080" i="1" s="1"/>
  <c r="P3081" i="1" s="1"/>
  <c r="P3082" i="1" s="1"/>
  <c r="P3083" i="1" s="1"/>
  <c r="P3084" i="1" s="1"/>
  <c r="P3085" i="1" s="1"/>
  <c r="P3086" i="1" s="1"/>
  <c r="P3087" i="1" s="1"/>
  <c r="P3088" i="1" s="1"/>
  <c r="P3089" i="1" s="1"/>
  <c r="P3090" i="1" s="1"/>
  <c r="P3091" i="1" s="1"/>
  <c r="P3092" i="1" s="1"/>
  <c r="P3093" i="1" s="1"/>
  <c r="P3094" i="1" s="1"/>
  <c r="P3095" i="1" s="1"/>
  <c r="P3096" i="1" s="1"/>
  <c r="P3097" i="1" s="1"/>
  <c r="P3098" i="1" s="1"/>
  <c r="P3099" i="1" s="1"/>
  <c r="P3100" i="1" s="1"/>
  <c r="P3101" i="1" s="1"/>
  <c r="P3102" i="1" s="1"/>
  <c r="P3103" i="1" s="1"/>
  <c r="P3104" i="1" s="1"/>
  <c r="P3105" i="1" s="1"/>
  <c r="P3106" i="1" s="1"/>
  <c r="P3107" i="1" s="1"/>
  <c r="P3108" i="1" s="1"/>
  <c r="P3109" i="1" s="1"/>
  <c r="P3110" i="1" s="1"/>
  <c r="P3111" i="1" s="1"/>
  <c r="P3112" i="1" s="1"/>
  <c r="P3113" i="1" s="1"/>
  <c r="P3114" i="1" s="1"/>
  <c r="P3115" i="1" s="1"/>
  <c r="P3116" i="1" s="1"/>
  <c r="P3117" i="1" s="1"/>
  <c r="P3118" i="1" s="1"/>
  <c r="P3119" i="1" s="1"/>
  <c r="P3120" i="1" s="1"/>
  <c r="P3121" i="1" s="1"/>
  <c r="P3122" i="1" s="1"/>
  <c r="P3123" i="1" s="1"/>
  <c r="P3124" i="1" s="1"/>
  <c r="P3125" i="1" s="1"/>
  <c r="P3126" i="1" s="1"/>
  <c r="P3127" i="1" s="1"/>
  <c r="P3128" i="1" s="1"/>
  <c r="P3129" i="1" s="1"/>
  <c r="P3130" i="1" s="1"/>
  <c r="P3131" i="1" s="1"/>
  <c r="P3132" i="1" s="1"/>
  <c r="P3133" i="1" s="1"/>
  <c r="P3134" i="1" s="1"/>
  <c r="P3135" i="1" s="1"/>
  <c r="P3136" i="1" s="1"/>
  <c r="P3137" i="1" s="1"/>
  <c r="P3138" i="1" s="1"/>
  <c r="P3139" i="1" s="1"/>
  <c r="P3140" i="1" s="1"/>
  <c r="P3141" i="1" s="1"/>
  <c r="P3142" i="1" s="1"/>
  <c r="P3143" i="1" s="1"/>
  <c r="P3144" i="1" s="1"/>
  <c r="P3145" i="1" s="1"/>
  <c r="P3146" i="1" s="1"/>
  <c r="P3147" i="1" s="1"/>
  <c r="P3148" i="1" s="1"/>
  <c r="P3149" i="1" s="1"/>
  <c r="P3150" i="1" s="1"/>
  <c r="P3151" i="1" s="1"/>
  <c r="P3152" i="1" s="1"/>
  <c r="P3153" i="1" s="1"/>
  <c r="P3154" i="1" s="1"/>
  <c r="P3155" i="1" s="1"/>
  <c r="P3156" i="1" s="1"/>
  <c r="P3157" i="1" s="1"/>
  <c r="P3158" i="1" s="1"/>
  <c r="P3159" i="1" s="1"/>
  <c r="P3160" i="1" s="1"/>
  <c r="P3161" i="1" s="1"/>
  <c r="P3162" i="1" s="1"/>
  <c r="P3163" i="1" s="1"/>
  <c r="P3164" i="1" s="1"/>
  <c r="P3165" i="1" s="1"/>
  <c r="P3166" i="1" s="1"/>
  <c r="P3167" i="1" s="1"/>
  <c r="P3168" i="1" s="1"/>
  <c r="P3169" i="1" s="1"/>
  <c r="P3170" i="1" s="1"/>
  <c r="P3171" i="1" s="1"/>
  <c r="P3172" i="1" s="1"/>
  <c r="P3173" i="1" s="1"/>
  <c r="P3174" i="1" s="1"/>
  <c r="P3175" i="1" s="1"/>
  <c r="P3176" i="1" s="1"/>
  <c r="P3177" i="1" s="1"/>
  <c r="P3178" i="1" s="1"/>
  <c r="P3179" i="1" s="1"/>
  <c r="P3180" i="1" s="1"/>
  <c r="P3181" i="1" s="1"/>
  <c r="P3182" i="1" s="1"/>
  <c r="P3183" i="1" s="1"/>
  <c r="P3184" i="1" s="1"/>
  <c r="P3185" i="1" s="1"/>
  <c r="P3186" i="1" s="1"/>
  <c r="P3187" i="1" s="1"/>
  <c r="P3188" i="1" s="1"/>
  <c r="P3189" i="1" s="1"/>
  <c r="P3190" i="1" s="1"/>
  <c r="P3191" i="1" s="1"/>
  <c r="P3192" i="1" s="1"/>
  <c r="P3193" i="1" s="1"/>
  <c r="P3194" i="1" s="1"/>
  <c r="P3195" i="1" s="1"/>
  <c r="P3196" i="1" s="1"/>
  <c r="P3197" i="1" s="1"/>
  <c r="P3198" i="1" s="1"/>
  <c r="P3199" i="1" s="1"/>
  <c r="P3200" i="1" s="1"/>
  <c r="P3201" i="1" s="1"/>
  <c r="P3202" i="1" s="1"/>
  <c r="P3203" i="1" s="1"/>
  <c r="P3204" i="1" s="1"/>
  <c r="P3205" i="1" s="1"/>
  <c r="P3206" i="1" s="1"/>
  <c r="P3207" i="1" s="1"/>
  <c r="P3208" i="1" s="1"/>
  <c r="P3209" i="1" s="1"/>
  <c r="P3210" i="1" s="1"/>
  <c r="P3211" i="1" s="1"/>
  <c r="P3212" i="1" s="1"/>
  <c r="P3213" i="1" s="1"/>
  <c r="P3214" i="1" s="1"/>
  <c r="P3215" i="1" s="1"/>
  <c r="P3216" i="1" s="1"/>
  <c r="P3217" i="1" s="1"/>
  <c r="P3218" i="1" s="1"/>
  <c r="P3219" i="1" s="1"/>
  <c r="P3220" i="1" s="1"/>
  <c r="P3221" i="1" s="1"/>
  <c r="P3222" i="1" s="1"/>
  <c r="P3223" i="1" s="1"/>
  <c r="P3224" i="1" s="1"/>
  <c r="P3225" i="1" s="1"/>
  <c r="P3226" i="1" s="1"/>
  <c r="P3227" i="1" s="1"/>
  <c r="P3228" i="1" s="1"/>
  <c r="P3229" i="1" s="1"/>
  <c r="P3230" i="1" s="1"/>
  <c r="P3231" i="1" s="1"/>
  <c r="P3232" i="1" s="1"/>
  <c r="P3233" i="1" s="1"/>
  <c r="P3234" i="1" s="1"/>
  <c r="P3235" i="1" s="1"/>
  <c r="P3236" i="1" s="1"/>
  <c r="P3237" i="1" s="1"/>
  <c r="P3238" i="1" s="1"/>
  <c r="P3239" i="1" s="1"/>
  <c r="P3240" i="1" s="1"/>
  <c r="P3241" i="1" s="1"/>
  <c r="P3242" i="1" s="1"/>
  <c r="P3243" i="1" s="1"/>
  <c r="P3244" i="1" s="1"/>
  <c r="P3245" i="1" s="1"/>
  <c r="P3246" i="1" s="1"/>
  <c r="P3247" i="1" s="1"/>
  <c r="P3248" i="1" s="1"/>
  <c r="P3249" i="1" s="1"/>
  <c r="P3250" i="1" s="1"/>
  <c r="P3251" i="1" s="1"/>
  <c r="P3252" i="1" s="1"/>
  <c r="P3253" i="1" s="1"/>
  <c r="P3254" i="1" s="1"/>
  <c r="P3255" i="1" s="1"/>
  <c r="P3256" i="1" s="1"/>
  <c r="P3257" i="1" s="1"/>
  <c r="P3258" i="1" s="1"/>
  <c r="P3259" i="1" s="1"/>
  <c r="P3260" i="1" s="1"/>
  <c r="P3261" i="1" s="1"/>
  <c r="P3262" i="1" s="1"/>
  <c r="P3263" i="1" s="1"/>
  <c r="P3264" i="1" s="1"/>
  <c r="P3265" i="1" s="1"/>
  <c r="P3266" i="1" s="1"/>
  <c r="P3267" i="1" s="1"/>
  <c r="P3268" i="1" s="1"/>
  <c r="P3269" i="1" s="1"/>
  <c r="P3270" i="1" s="1"/>
  <c r="P3271" i="1" s="1"/>
  <c r="P3272" i="1" s="1"/>
  <c r="P3273" i="1" s="1"/>
  <c r="P3274" i="1" s="1"/>
  <c r="P3275" i="1" s="1"/>
  <c r="P3276" i="1" s="1"/>
  <c r="P3277" i="1" s="1"/>
  <c r="P3278" i="1" s="1"/>
  <c r="P3279" i="1" s="1"/>
  <c r="P3280" i="1" s="1"/>
  <c r="P3281" i="1" s="1"/>
  <c r="P3282" i="1" s="1"/>
  <c r="P3283" i="1" s="1"/>
  <c r="P3284" i="1" s="1"/>
  <c r="P3285" i="1" s="1"/>
  <c r="P3286" i="1" s="1"/>
  <c r="P3287" i="1" s="1"/>
  <c r="P3288" i="1" s="1"/>
  <c r="P3289" i="1" s="1"/>
  <c r="P3290" i="1" s="1"/>
  <c r="P3291" i="1" s="1"/>
  <c r="P3292" i="1" s="1"/>
  <c r="P3293" i="1" s="1"/>
  <c r="P3294" i="1" s="1"/>
  <c r="P3295" i="1" s="1"/>
  <c r="P3296" i="1" s="1"/>
  <c r="P3297" i="1" s="1"/>
  <c r="P3298" i="1" s="1"/>
  <c r="P3299" i="1" s="1"/>
  <c r="P3300" i="1" s="1"/>
  <c r="P3301" i="1" s="1"/>
  <c r="P3302" i="1" s="1"/>
  <c r="P3303" i="1" s="1"/>
  <c r="P3304" i="1" s="1"/>
  <c r="P3305" i="1" s="1"/>
  <c r="P3306" i="1" s="1"/>
  <c r="P3307" i="1" s="1"/>
  <c r="P3308" i="1" s="1"/>
  <c r="P3309" i="1" s="1"/>
  <c r="P3310" i="1" s="1"/>
  <c r="P3311" i="1" s="1"/>
  <c r="P3312" i="1" s="1"/>
  <c r="P3313" i="1" s="1"/>
  <c r="P3314" i="1" s="1"/>
  <c r="P3315" i="1" s="1"/>
  <c r="P3316" i="1" s="1"/>
  <c r="P3317" i="1" s="1"/>
  <c r="P3318" i="1" s="1"/>
  <c r="P3319" i="1" s="1"/>
  <c r="P3320" i="1" s="1"/>
  <c r="P3321" i="1" s="1"/>
  <c r="P3322" i="1" s="1"/>
  <c r="P3323" i="1" s="1"/>
  <c r="P3324" i="1" s="1"/>
  <c r="P3325" i="1" s="1"/>
  <c r="P3326" i="1" s="1"/>
  <c r="P3327" i="1" s="1"/>
  <c r="P3328" i="1" s="1"/>
  <c r="P3329" i="1" s="1"/>
  <c r="P3330" i="1" s="1"/>
  <c r="P3331" i="1" s="1"/>
  <c r="P3332" i="1" s="1"/>
  <c r="P3333" i="1" s="1"/>
  <c r="P3334" i="1" s="1"/>
  <c r="P3335" i="1" s="1"/>
  <c r="P3336" i="1" s="1"/>
  <c r="P3337" i="1" s="1"/>
  <c r="P3338" i="1" s="1"/>
  <c r="P3339" i="1" s="1"/>
  <c r="P3340" i="1" s="1"/>
  <c r="P3341" i="1" s="1"/>
  <c r="P3342" i="1" s="1"/>
  <c r="P3343" i="1" s="1"/>
  <c r="P3344" i="1" s="1"/>
  <c r="P3345" i="1" s="1"/>
  <c r="P3346" i="1" s="1"/>
  <c r="P3347" i="1" s="1"/>
  <c r="P3348" i="1" s="1"/>
  <c r="P3349" i="1" s="1"/>
  <c r="P3350" i="1" s="1"/>
  <c r="P3351" i="1" s="1"/>
  <c r="P3352" i="1" s="1"/>
  <c r="P3353" i="1" s="1"/>
  <c r="P3354" i="1" s="1"/>
  <c r="P3355" i="1" s="1"/>
  <c r="P3356" i="1" s="1"/>
  <c r="P3357" i="1" s="1"/>
  <c r="P3358" i="1" s="1"/>
  <c r="P3359" i="1" s="1"/>
  <c r="P3360" i="1" s="1"/>
  <c r="P3361" i="1" s="1"/>
  <c r="P3362" i="1" s="1"/>
  <c r="P3363" i="1" s="1"/>
  <c r="P3364" i="1" s="1"/>
  <c r="P3365" i="1" s="1"/>
  <c r="P3366" i="1" s="1"/>
  <c r="P3367" i="1" s="1"/>
  <c r="P3368" i="1" s="1"/>
  <c r="P3369" i="1" s="1"/>
  <c r="P3370" i="1" s="1"/>
  <c r="P3371" i="1" s="1"/>
  <c r="P3372" i="1" s="1"/>
  <c r="P3373" i="1" s="1"/>
  <c r="P3374" i="1" s="1"/>
  <c r="P3375" i="1" s="1"/>
  <c r="P3376" i="1" s="1"/>
  <c r="P3377" i="1" s="1"/>
  <c r="P3378" i="1" s="1"/>
  <c r="P3379" i="1" s="1"/>
  <c r="P3380" i="1" s="1"/>
  <c r="P3381" i="1" s="1"/>
  <c r="P3382" i="1" s="1"/>
  <c r="P3383" i="1" s="1"/>
  <c r="P3384" i="1" s="1"/>
  <c r="P3385" i="1" s="1"/>
  <c r="P3386" i="1" s="1"/>
  <c r="P3387" i="1" s="1"/>
  <c r="P3388" i="1" s="1"/>
  <c r="P3389" i="1" s="1"/>
  <c r="P3390" i="1" s="1"/>
  <c r="P3391" i="1" s="1"/>
  <c r="P3392" i="1" s="1"/>
  <c r="P3393" i="1" s="1"/>
  <c r="P3394" i="1" s="1"/>
  <c r="P3395" i="1" s="1"/>
  <c r="P3396" i="1" s="1"/>
  <c r="P3397" i="1" s="1"/>
  <c r="P3398" i="1" s="1"/>
  <c r="P3399" i="1" s="1"/>
  <c r="P3400" i="1" s="1"/>
  <c r="P3401" i="1" s="1"/>
  <c r="P3402" i="1" s="1"/>
  <c r="P3403" i="1" s="1"/>
  <c r="P3404" i="1" s="1"/>
  <c r="P3405" i="1" s="1"/>
  <c r="P3406" i="1" s="1"/>
  <c r="P3407" i="1" s="1"/>
  <c r="P3408" i="1" s="1"/>
  <c r="P3409" i="1" s="1"/>
  <c r="P3410" i="1" s="1"/>
  <c r="P3411" i="1" s="1"/>
  <c r="P3412" i="1" s="1"/>
  <c r="P3413" i="1" s="1"/>
  <c r="P3414" i="1" s="1"/>
  <c r="P3415" i="1" s="1"/>
  <c r="P3416" i="1" s="1"/>
  <c r="P3417" i="1" s="1"/>
  <c r="P3418" i="1" s="1"/>
  <c r="P3419" i="1" s="1"/>
  <c r="P3420" i="1" s="1"/>
  <c r="P3421" i="1" s="1"/>
  <c r="P3422" i="1" s="1"/>
  <c r="P3423" i="1" s="1"/>
  <c r="P3424" i="1" s="1"/>
  <c r="P3425" i="1" s="1"/>
  <c r="P3426" i="1" s="1"/>
  <c r="P3427" i="1" s="1"/>
  <c r="P3428" i="1" s="1"/>
  <c r="P3429" i="1" s="1"/>
  <c r="P3430" i="1" s="1"/>
  <c r="P3431" i="1" s="1"/>
  <c r="P3432" i="1" s="1"/>
  <c r="P3433" i="1" s="1"/>
  <c r="P3434" i="1" s="1"/>
  <c r="P3435" i="1" s="1"/>
  <c r="P3436" i="1" s="1"/>
  <c r="P3437" i="1" s="1"/>
  <c r="P3438" i="1" s="1"/>
  <c r="P3439" i="1" s="1"/>
  <c r="P3440" i="1" s="1"/>
  <c r="P3441" i="1" s="1"/>
  <c r="P3442" i="1" s="1"/>
  <c r="P3443" i="1" s="1"/>
  <c r="P3444" i="1" s="1"/>
  <c r="P3445" i="1" s="1"/>
  <c r="P3446" i="1" s="1"/>
  <c r="P3447" i="1" s="1"/>
  <c r="P3448" i="1" s="1"/>
  <c r="P3449" i="1" s="1"/>
  <c r="P3450" i="1" s="1"/>
  <c r="P3451" i="1" s="1"/>
  <c r="P3452" i="1" s="1"/>
  <c r="P3453" i="1" s="1"/>
  <c r="P3454" i="1" s="1"/>
  <c r="P3455" i="1" s="1"/>
  <c r="P3456" i="1" s="1"/>
  <c r="P3457" i="1" s="1"/>
  <c r="P3458" i="1" s="1"/>
  <c r="P3459" i="1" s="1"/>
  <c r="P3460" i="1" s="1"/>
  <c r="P3461" i="1" s="1"/>
  <c r="P3462" i="1" s="1"/>
  <c r="P3463" i="1" s="1"/>
  <c r="P3464" i="1" s="1"/>
  <c r="P3465" i="1" s="1"/>
  <c r="P3466" i="1" s="1"/>
  <c r="P3467" i="1" s="1"/>
  <c r="P3468" i="1" s="1"/>
  <c r="P3469" i="1" s="1"/>
  <c r="P3470" i="1" s="1"/>
  <c r="P3471" i="1" s="1"/>
  <c r="P3472" i="1" s="1"/>
  <c r="P3473" i="1" s="1"/>
  <c r="P3474" i="1" s="1"/>
  <c r="P3475" i="1" s="1"/>
  <c r="P3476" i="1" s="1"/>
  <c r="P3477" i="1" s="1"/>
  <c r="P3478" i="1" s="1"/>
  <c r="P3479" i="1" s="1"/>
  <c r="P3480" i="1" s="1"/>
  <c r="P3481" i="1" s="1"/>
  <c r="P3482" i="1" s="1"/>
  <c r="P3483" i="1" s="1"/>
  <c r="P3484" i="1" s="1"/>
  <c r="P3485" i="1" s="1"/>
  <c r="P3486" i="1" s="1"/>
  <c r="P3487" i="1" s="1"/>
  <c r="P3488" i="1" s="1"/>
  <c r="P3489" i="1" s="1"/>
  <c r="P3490" i="1" s="1"/>
  <c r="P3491" i="1" s="1"/>
  <c r="P3492" i="1" s="1"/>
  <c r="P3493" i="1" s="1"/>
  <c r="P3494" i="1" s="1"/>
  <c r="P3495" i="1" s="1"/>
  <c r="P3496" i="1" s="1"/>
  <c r="P3497" i="1" s="1"/>
  <c r="P3498" i="1" s="1"/>
  <c r="P3499" i="1" s="1"/>
  <c r="P3500" i="1" s="1"/>
  <c r="P3501" i="1" s="1"/>
  <c r="P3502" i="1" s="1"/>
  <c r="P3503" i="1" s="1"/>
  <c r="P3504" i="1" s="1"/>
  <c r="P3505" i="1" s="1"/>
  <c r="P3506" i="1" s="1"/>
  <c r="P3507" i="1" s="1"/>
  <c r="P3508" i="1" s="1"/>
  <c r="P3509" i="1" s="1"/>
  <c r="P3510" i="1" s="1"/>
  <c r="P3511" i="1" s="1"/>
  <c r="P3512" i="1" s="1"/>
  <c r="P3513" i="1" s="1"/>
  <c r="P3514" i="1" s="1"/>
  <c r="P3515" i="1" s="1"/>
  <c r="P3516" i="1" s="1"/>
  <c r="P3517" i="1" s="1"/>
  <c r="P3518" i="1" s="1"/>
  <c r="P3519" i="1" s="1"/>
  <c r="P3520" i="1" s="1"/>
  <c r="P3521" i="1" s="1"/>
  <c r="P3522" i="1" s="1"/>
  <c r="P3523" i="1" s="1"/>
  <c r="P3524" i="1" s="1"/>
  <c r="P3525" i="1" s="1"/>
  <c r="P3526" i="1" s="1"/>
  <c r="P3527" i="1" s="1"/>
  <c r="P3528" i="1" s="1"/>
  <c r="P3529" i="1" s="1"/>
  <c r="P3530" i="1" s="1"/>
  <c r="P3531" i="1" s="1"/>
  <c r="P3532" i="1" s="1"/>
  <c r="P3533" i="1" s="1"/>
  <c r="P3534" i="1" s="1"/>
  <c r="P3535" i="1" s="1"/>
  <c r="P3536" i="1" s="1"/>
  <c r="P3537" i="1" s="1"/>
  <c r="P3538" i="1" s="1"/>
  <c r="P3539" i="1" s="1"/>
  <c r="P3540" i="1" s="1"/>
  <c r="P3541" i="1" s="1"/>
  <c r="P3542" i="1" s="1"/>
  <c r="P3543" i="1" s="1"/>
  <c r="P3544" i="1" s="1"/>
  <c r="P3545" i="1" s="1"/>
  <c r="P3546" i="1" s="1"/>
  <c r="P3547" i="1" s="1"/>
  <c r="P3548" i="1" s="1"/>
  <c r="P3549" i="1" s="1"/>
  <c r="P3550" i="1" s="1"/>
  <c r="P3551" i="1" s="1"/>
  <c r="P3552" i="1" s="1"/>
  <c r="P3553" i="1" s="1"/>
  <c r="P3554" i="1" s="1"/>
  <c r="P3555" i="1" s="1"/>
  <c r="P3556" i="1" s="1"/>
  <c r="P3557" i="1" s="1"/>
  <c r="P3558" i="1" s="1"/>
  <c r="P3559" i="1" s="1"/>
  <c r="P3560" i="1" s="1"/>
  <c r="P3561" i="1" s="1"/>
  <c r="P3562" i="1" s="1"/>
  <c r="P3563" i="1" s="1"/>
  <c r="P3564" i="1" s="1"/>
  <c r="P3565" i="1" s="1"/>
  <c r="P3566" i="1" s="1"/>
  <c r="P3567" i="1" s="1"/>
  <c r="P3568" i="1" s="1"/>
  <c r="P3569" i="1" s="1"/>
  <c r="P3570" i="1" s="1"/>
  <c r="P3571" i="1" s="1"/>
  <c r="P3572" i="1" s="1"/>
  <c r="P3573" i="1" s="1"/>
  <c r="P3574" i="1" s="1"/>
  <c r="P3575" i="1" s="1"/>
  <c r="P3576" i="1" s="1"/>
  <c r="P3577" i="1" s="1"/>
  <c r="P3578" i="1" s="1"/>
  <c r="P3579" i="1" s="1"/>
  <c r="P3580" i="1" s="1"/>
  <c r="P3581" i="1" s="1"/>
  <c r="P3582" i="1" s="1"/>
  <c r="P3583" i="1" s="1"/>
  <c r="P3584" i="1" s="1"/>
  <c r="P3585" i="1" s="1"/>
  <c r="P3586" i="1" s="1"/>
  <c r="P3587" i="1" s="1"/>
  <c r="P3588" i="1" s="1"/>
  <c r="P3589" i="1" s="1"/>
  <c r="P3590" i="1" s="1"/>
  <c r="P3591" i="1" s="1"/>
  <c r="P3592" i="1" s="1"/>
  <c r="P3593" i="1" s="1"/>
  <c r="P3594" i="1" s="1"/>
  <c r="P3595" i="1" s="1"/>
  <c r="P3596" i="1" s="1"/>
  <c r="P3597" i="1" s="1"/>
  <c r="P3598" i="1" s="1"/>
  <c r="P3599" i="1" s="1"/>
  <c r="P3600" i="1" s="1"/>
  <c r="P3601" i="1" s="1"/>
  <c r="P3602" i="1" s="1"/>
  <c r="P3603" i="1" s="1"/>
  <c r="P3604" i="1" s="1"/>
  <c r="P3605" i="1" s="1"/>
  <c r="P3606" i="1" s="1"/>
  <c r="P3607" i="1" s="1"/>
  <c r="P3608" i="1" s="1"/>
  <c r="P3609" i="1" s="1"/>
  <c r="P3610" i="1" s="1"/>
  <c r="P3611" i="1" s="1"/>
  <c r="P3612" i="1" s="1"/>
  <c r="P3613" i="1" s="1"/>
  <c r="P3614" i="1" s="1"/>
  <c r="P3615" i="1" s="1"/>
  <c r="P3616" i="1" s="1"/>
  <c r="P3617" i="1" s="1"/>
  <c r="P3618" i="1" s="1"/>
  <c r="P3619" i="1" s="1"/>
  <c r="P3620" i="1" s="1"/>
  <c r="P3621" i="1" s="1"/>
  <c r="P3622" i="1" s="1"/>
  <c r="P3623" i="1" s="1"/>
  <c r="P3624" i="1" s="1"/>
  <c r="P3625" i="1" s="1"/>
  <c r="P3626" i="1" s="1"/>
  <c r="P3627" i="1" s="1"/>
  <c r="P3628" i="1" s="1"/>
  <c r="P3629" i="1" s="1"/>
  <c r="P3630" i="1" s="1"/>
  <c r="P3631" i="1" s="1"/>
  <c r="P3632" i="1" s="1"/>
  <c r="P3633" i="1" s="1"/>
  <c r="P3634" i="1" s="1"/>
  <c r="P3635" i="1" s="1"/>
  <c r="P3636" i="1" s="1"/>
  <c r="P3637" i="1" s="1"/>
  <c r="P3638" i="1" s="1"/>
  <c r="P3639" i="1" s="1"/>
  <c r="P3640" i="1" s="1"/>
  <c r="P3641" i="1" s="1"/>
  <c r="P3642" i="1" s="1"/>
  <c r="P3643" i="1" s="1"/>
  <c r="P3644" i="1" s="1"/>
  <c r="P3645" i="1" s="1"/>
  <c r="P3646" i="1" s="1"/>
  <c r="P3647" i="1" s="1"/>
  <c r="P3648" i="1" s="1"/>
  <c r="P3649" i="1" s="1"/>
  <c r="P3650" i="1" s="1"/>
  <c r="P3651" i="1" s="1"/>
  <c r="P3652" i="1" s="1"/>
  <c r="P3653" i="1" s="1"/>
  <c r="P3654" i="1" s="1"/>
  <c r="P3655" i="1" s="1"/>
  <c r="P3656" i="1" s="1"/>
  <c r="P3657" i="1" s="1"/>
  <c r="P3658" i="1" s="1"/>
  <c r="P3659" i="1" s="1"/>
  <c r="P3660" i="1" s="1"/>
  <c r="P3661" i="1" s="1"/>
  <c r="P3662" i="1" s="1"/>
  <c r="P3663" i="1" s="1"/>
  <c r="P3664" i="1" s="1"/>
  <c r="P3665" i="1" s="1"/>
  <c r="P3666" i="1" s="1"/>
  <c r="P3667" i="1" s="1"/>
  <c r="P3668" i="1" s="1"/>
  <c r="P3669" i="1" s="1"/>
  <c r="P3670" i="1" s="1"/>
  <c r="P3671" i="1" s="1"/>
  <c r="P3672" i="1" s="1"/>
  <c r="P3673" i="1" s="1"/>
  <c r="P3674" i="1" s="1"/>
  <c r="P3675" i="1" s="1"/>
  <c r="P3676" i="1" s="1"/>
  <c r="P3677" i="1" s="1"/>
  <c r="P3678" i="1" s="1"/>
  <c r="P3679" i="1" s="1"/>
  <c r="P3680" i="1" s="1"/>
  <c r="P3681" i="1" s="1"/>
  <c r="P3682" i="1" s="1"/>
  <c r="P3683" i="1" s="1"/>
  <c r="P3684" i="1" s="1"/>
  <c r="P3685" i="1" s="1"/>
  <c r="P3686" i="1" s="1"/>
  <c r="P3687" i="1" s="1"/>
  <c r="P3688" i="1" s="1"/>
  <c r="P3689" i="1" s="1"/>
  <c r="P3690" i="1" s="1"/>
  <c r="P3691" i="1" s="1"/>
  <c r="P3692" i="1" s="1"/>
  <c r="P3693" i="1" s="1"/>
  <c r="P3694" i="1" s="1"/>
  <c r="P3695" i="1" s="1"/>
  <c r="P3696" i="1" s="1"/>
  <c r="P3697" i="1" s="1"/>
  <c r="P3698" i="1" s="1"/>
  <c r="P3699" i="1" s="1"/>
  <c r="P3700" i="1" s="1"/>
  <c r="P3701" i="1" s="1"/>
  <c r="P3702" i="1" s="1"/>
  <c r="P3703" i="1" s="1"/>
  <c r="P3704" i="1" s="1"/>
  <c r="P3705" i="1" s="1"/>
  <c r="P3706" i="1" s="1"/>
  <c r="P3707" i="1" s="1"/>
  <c r="P3708" i="1" s="1"/>
  <c r="P3709" i="1" s="1"/>
  <c r="P3710" i="1" s="1"/>
  <c r="P3711" i="1" s="1"/>
  <c r="P3712" i="1" s="1"/>
  <c r="P3713" i="1" s="1"/>
  <c r="P3714" i="1" s="1"/>
  <c r="P3715" i="1" s="1"/>
  <c r="P3716" i="1" s="1"/>
  <c r="P3717" i="1" s="1"/>
  <c r="P3718" i="1" s="1"/>
  <c r="P3719" i="1" s="1"/>
  <c r="P3720" i="1" s="1"/>
  <c r="P3721" i="1" s="1"/>
  <c r="P3722" i="1" s="1"/>
  <c r="P3723" i="1" s="1"/>
  <c r="P3724" i="1" s="1"/>
  <c r="P3725" i="1" s="1"/>
  <c r="P3726" i="1" s="1"/>
  <c r="P3727" i="1" s="1"/>
  <c r="P3728" i="1" s="1"/>
  <c r="P3729" i="1" s="1"/>
  <c r="P3730" i="1" s="1"/>
  <c r="P3731" i="1" s="1"/>
  <c r="P3732" i="1" s="1"/>
  <c r="P3733" i="1" s="1"/>
  <c r="P3734" i="1" s="1"/>
  <c r="P3735" i="1" s="1"/>
  <c r="P3736" i="1" s="1"/>
  <c r="P3737" i="1" s="1"/>
  <c r="P3738" i="1" s="1"/>
  <c r="P3739" i="1" s="1"/>
  <c r="P3740" i="1" s="1"/>
  <c r="P3741" i="1" s="1"/>
  <c r="P3742" i="1" s="1"/>
  <c r="P3743" i="1" s="1"/>
  <c r="P3744" i="1" s="1"/>
  <c r="P3745" i="1" s="1"/>
  <c r="P3746" i="1" s="1"/>
  <c r="P3747" i="1" s="1"/>
  <c r="P3748" i="1" s="1"/>
  <c r="P3749" i="1" s="1"/>
  <c r="P3750" i="1" s="1"/>
  <c r="P3751" i="1" s="1"/>
  <c r="P3752" i="1" s="1"/>
  <c r="P3753" i="1" s="1"/>
  <c r="P3754" i="1" s="1"/>
  <c r="P3755" i="1" s="1"/>
  <c r="P3756" i="1" s="1"/>
  <c r="P3757" i="1" s="1"/>
  <c r="P3758" i="1" s="1"/>
  <c r="P3759" i="1" s="1"/>
  <c r="P3760" i="1" s="1"/>
  <c r="P3761" i="1" s="1"/>
  <c r="P3762" i="1" s="1"/>
  <c r="P3763" i="1" s="1"/>
  <c r="P3764" i="1" s="1"/>
  <c r="P3765" i="1" s="1"/>
  <c r="P3766" i="1" s="1"/>
  <c r="P3767" i="1" s="1"/>
  <c r="P3768" i="1" s="1"/>
  <c r="P3769" i="1" s="1"/>
  <c r="P3770" i="1" s="1"/>
  <c r="P3771" i="1" s="1"/>
  <c r="P3772" i="1" s="1"/>
  <c r="P3773" i="1" s="1"/>
  <c r="P3774" i="1" s="1"/>
  <c r="P3775" i="1" s="1"/>
  <c r="P3776" i="1" s="1"/>
  <c r="P3777" i="1" s="1"/>
  <c r="P3778" i="1" s="1"/>
  <c r="P3779" i="1" s="1"/>
  <c r="P3780" i="1" s="1"/>
  <c r="P3781" i="1" s="1"/>
  <c r="P3782" i="1" s="1"/>
  <c r="P3783" i="1" s="1"/>
  <c r="P3784" i="1" s="1"/>
  <c r="P3785" i="1" s="1"/>
  <c r="P3786" i="1" s="1"/>
  <c r="P3787" i="1" s="1"/>
  <c r="P3788" i="1" s="1"/>
  <c r="P3789" i="1" s="1"/>
  <c r="P3790" i="1" s="1"/>
  <c r="P3791" i="1" s="1"/>
  <c r="P3792" i="1" s="1"/>
  <c r="P3793" i="1" s="1"/>
  <c r="P3794" i="1" s="1"/>
  <c r="P3795" i="1" s="1"/>
  <c r="P3796" i="1" s="1"/>
  <c r="P3797" i="1" s="1"/>
  <c r="P3798" i="1" s="1"/>
  <c r="P3799" i="1" s="1"/>
  <c r="P3800" i="1" s="1"/>
  <c r="P3801" i="1" s="1"/>
  <c r="P3802" i="1" s="1"/>
  <c r="P3803" i="1" s="1"/>
  <c r="P3804" i="1" s="1"/>
  <c r="P3805" i="1" s="1"/>
  <c r="P3806" i="1" s="1"/>
  <c r="P3807" i="1" s="1"/>
  <c r="P3808" i="1" s="1"/>
  <c r="P3809" i="1" s="1"/>
  <c r="P3810" i="1" s="1"/>
  <c r="P3811" i="1" s="1"/>
  <c r="P3812" i="1" s="1"/>
  <c r="P3813" i="1" s="1"/>
  <c r="P3814" i="1" s="1"/>
  <c r="P3815" i="1" s="1"/>
  <c r="P3816" i="1" s="1"/>
  <c r="P3817" i="1" s="1"/>
  <c r="P3818" i="1" s="1"/>
  <c r="P3819" i="1" s="1"/>
  <c r="P3820" i="1" s="1"/>
  <c r="P3821" i="1" s="1"/>
  <c r="P3822" i="1" s="1"/>
  <c r="P3823" i="1" s="1"/>
  <c r="P3824" i="1" s="1"/>
  <c r="P3825" i="1" s="1"/>
  <c r="P3826" i="1" s="1"/>
  <c r="P3827" i="1" s="1"/>
  <c r="P3828" i="1" s="1"/>
  <c r="P3829" i="1" s="1"/>
  <c r="P3830" i="1" s="1"/>
  <c r="P3831" i="1" s="1"/>
  <c r="P3832" i="1" s="1"/>
  <c r="P3833" i="1" s="1"/>
  <c r="P3834" i="1" s="1"/>
  <c r="P3835" i="1" s="1"/>
  <c r="P3836" i="1" s="1"/>
  <c r="P3837" i="1" s="1"/>
  <c r="P3838" i="1" s="1"/>
  <c r="P3839" i="1" s="1"/>
  <c r="P3840" i="1" s="1"/>
  <c r="P3841" i="1" s="1"/>
  <c r="P3842" i="1" s="1"/>
  <c r="P3843" i="1" s="1"/>
  <c r="P3844" i="1" s="1"/>
  <c r="P3845" i="1" s="1"/>
  <c r="P3846" i="1" s="1"/>
  <c r="P3847" i="1" s="1"/>
  <c r="P3848" i="1" s="1"/>
  <c r="P3849" i="1" s="1"/>
  <c r="P3850" i="1" s="1"/>
  <c r="P3851" i="1" s="1"/>
  <c r="P3852" i="1" s="1"/>
  <c r="P3853" i="1" s="1"/>
  <c r="P3854" i="1" s="1"/>
  <c r="P3855" i="1" s="1"/>
  <c r="P3856" i="1" s="1"/>
  <c r="P3857" i="1" s="1"/>
  <c r="P3858" i="1" s="1"/>
  <c r="P3859" i="1" s="1"/>
  <c r="P3860" i="1" s="1"/>
  <c r="P3861" i="1" s="1"/>
  <c r="P3862" i="1" s="1"/>
  <c r="P3863" i="1" s="1"/>
  <c r="P3864" i="1" s="1"/>
  <c r="P3865" i="1" s="1"/>
  <c r="P3866" i="1" s="1"/>
  <c r="P3867" i="1" s="1"/>
  <c r="P3868" i="1" s="1"/>
  <c r="P3869" i="1" s="1"/>
  <c r="P3870" i="1" s="1"/>
  <c r="P3871" i="1" s="1"/>
  <c r="P3872" i="1" s="1"/>
  <c r="P3873" i="1" s="1"/>
  <c r="P3874" i="1" s="1"/>
  <c r="P3875" i="1" s="1"/>
  <c r="P3876" i="1" s="1"/>
  <c r="P3877" i="1" s="1"/>
  <c r="P3878" i="1" s="1"/>
  <c r="P3879" i="1" s="1"/>
  <c r="P3880" i="1" s="1"/>
  <c r="P3881" i="1" s="1"/>
  <c r="P3882" i="1" s="1"/>
  <c r="P3883" i="1" s="1"/>
  <c r="P3884" i="1" s="1"/>
  <c r="P3885" i="1" s="1"/>
  <c r="P3886" i="1" s="1"/>
  <c r="P3887" i="1" s="1"/>
  <c r="P3888" i="1" s="1"/>
  <c r="P3889" i="1" s="1"/>
  <c r="P3890" i="1" s="1"/>
  <c r="P3891" i="1" s="1"/>
  <c r="P3892" i="1" s="1"/>
  <c r="P3893" i="1" s="1"/>
  <c r="P3894" i="1" s="1"/>
  <c r="P3895" i="1" s="1"/>
  <c r="P3896" i="1" s="1"/>
  <c r="P3897" i="1" s="1"/>
  <c r="P3898" i="1" s="1"/>
  <c r="P3899" i="1" s="1"/>
  <c r="P3900" i="1" s="1"/>
  <c r="P3901" i="1" s="1"/>
  <c r="P3902" i="1" s="1"/>
  <c r="P3903" i="1" s="1"/>
  <c r="P3904" i="1" s="1"/>
  <c r="P3905" i="1" s="1"/>
  <c r="P3906" i="1" s="1"/>
  <c r="P3907" i="1" s="1"/>
  <c r="P3908" i="1" s="1"/>
  <c r="P3909" i="1" s="1"/>
  <c r="P3910" i="1" s="1"/>
  <c r="P3911" i="1" s="1"/>
  <c r="P3912" i="1" s="1"/>
  <c r="P3913" i="1" s="1"/>
  <c r="P3914" i="1" s="1"/>
  <c r="P3915" i="1" s="1"/>
  <c r="P3916" i="1" s="1"/>
  <c r="P3917" i="1" s="1"/>
  <c r="P3918" i="1" s="1"/>
  <c r="P3919" i="1" s="1"/>
  <c r="P3920" i="1" s="1"/>
  <c r="P3921" i="1" s="1"/>
  <c r="P3922" i="1" s="1"/>
  <c r="P3923" i="1" s="1"/>
  <c r="P3924" i="1" s="1"/>
  <c r="P3925" i="1" s="1"/>
  <c r="P3926" i="1" s="1"/>
  <c r="P3927" i="1" s="1"/>
  <c r="P3928" i="1" s="1"/>
  <c r="P3929" i="1" s="1"/>
  <c r="P3930" i="1" s="1"/>
  <c r="P3931" i="1" s="1"/>
  <c r="P3932" i="1" s="1"/>
  <c r="P3933" i="1" s="1"/>
  <c r="P3934" i="1" s="1"/>
  <c r="P3935" i="1" s="1"/>
  <c r="P3936" i="1" s="1"/>
  <c r="P3937" i="1" s="1"/>
  <c r="P3938" i="1" s="1"/>
  <c r="P3939" i="1" s="1"/>
  <c r="P3940" i="1" s="1"/>
  <c r="P3941" i="1" s="1"/>
  <c r="P3942" i="1" s="1"/>
  <c r="P3943" i="1" s="1"/>
  <c r="P3944" i="1" s="1"/>
  <c r="P3945" i="1" s="1"/>
  <c r="P3946" i="1" s="1"/>
  <c r="P3947" i="1" s="1"/>
  <c r="P3948" i="1" s="1"/>
  <c r="P3949" i="1" s="1"/>
  <c r="P3950" i="1" s="1"/>
  <c r="P3951" i="1" s="1"/>
  <c r="P3952" i="1" s="1"/>
  <c r="P3953" i="1" s="1"/>
  <c r="P3954" i="1" s="1"/>
  <c r="P3955" i="1" s="1"/>
  <c r="P3956" i="1" s="1"/>
  <c r="P3957" i="1" s="1"/>
  <c r="P3958" i="1" s="1"/>
  <c r="P3959" i="1" s="1"/>
  <c r="P3960" i="1" s="1"/>
  <c r="P3961" i="1" s="1"/>
  <c r="P3962" i="1" s="1"/>
  <c r="P3963" i="1" s="1"/>
  <c r="P3964" i="1" s="1"/>
  <c r="P3965" i="1" s="1"/>
  <c r="P3966" i="1" s="1"/>
  <c r="P3967" i="1" s="1"/>
  <c r="P3968" i="1" s="1"/>
  <c r="P3969" i="1" s="1"/>
  <c r="P3970" i="1" s="1"/>
  <c r="P3971" i="1" s="1"/>
  <c r="P3972" i="1" s="1"/>
  <c r="P3973" i="1" s="1"/>
  <c r="P3974" i="1" s="1"/>
  <c r="P3975" i="1" s="1"/>
  <c r="P3976" i="1" s="1"/>
  <c r="P3977" i="1" s="1"/>
  <c r="P3978" i="1" s="1"/>
  <c r="P3979" i="1" s="1"/>
  <c r="P3980" i="1" s="1"/>
  <c r="P3981" i="1" s="1"/>
  <c r="P3982" i="1" s="1"/>
  <c r="P3983" i="1" s="1"/>
  <c r="P3984" i="1" s="1"/>
  <c r="P3985" i="1" s="1"/>
  <c r="P3986" i="1" s="1"/>
  <c r="P3987" i="1" s="1"/>
  <c r="P3988" i="1" s="1"/>
  <c r="P3989" i="1" s="1"/>
  <c r="P3990" i="1" s="1"/>
  <c r="P3991" i="1" s="1"/>
  <c r="P3992" i="1" s="1"/>
  <c r="P3993" i="1" s="1"/>
  <c r="P3994" i="1" s="1"/>
  <c r="P3995" i="1" s="1"/>
  <c r="P3996" i="1" s="1"/>
  <c r="P3997" i="1" s="1"/>
  <c r="P3998" i="1" s="1"/>
  <c r="P3999" i="1" s="1"/>
  <c r="P4000" i="1" s="1"/>
  <c r="P4001" i="1" s="1"/>
  <c r="P4002" i="1" s="1"/>
  <c r="P4003" i="1" s="1"/>
  <c r="P4004" i="1" s="1"/>
  <c r="P4005" i="1" s="1"/>
  <c r="P4006" i="1" s="1"/>
  <c r="P4007" i="1" s="1"/>
  <c r="P4008" i="1" s="1"/>
  <c r="P4009" i="1" s="1"/>
  <c r="P4010" i="1" s="1"/>
  <c r="P4011" i="1" s="1"/>
  <c r="P4012" i="1" s="1"/>
  <c r="P4013" i="1" s="1"/>
  <c r="P4014" i="1" s="1"/>
  <c r="P4015" i="1" s="1"/>
  <c r="P4016" i="1" s="1"/>
  <c r="P4017" i="1" s="1"/>
  <c r="P4018" i="1" s="1"/>
  <c r="P4019" i="1" s="1"/>
  <c r="P4020" i="1" s="1"/>
  <c r="P4021" i="1" s="1"/>
  <c r="P4022" i="1" s="1"/>
  <c r="P4023" i="1" s="1"/>
  <c r="P4024" i="1" s="1"/>
  <c r="P4025" i="1" s="1"/>
  <c r="P4026" i="1" s="1"/>
  <c r="P4027" i="1" s="1"/>
  <c r="P4028" i="1" s="1"/>
  <c r="P4029" i="1" s="1"/>
  <c r="P4030" i="1" s="1"/>
  <c r="P4031" i="1" s="1"/>
  <c r="P4032" i="1" s="1"/>
  <c r="P4033" i="1" s="1"/>
  <c r="P4034" i="1" s="1"/>
  <c r="P4035" i="1" s="1"/>
  <c r="P4036" i="1" s="1"/>
  <c r="P4037" i="1" s="1"/>
  <c r="P4038" i="1" s="1"/>
  <c r="P4039" i="1" s="1"/>
  <c r="P4040" i="1" s="1"/>
  <c r="P4041" i="1" s="1"/>
  <c r="P4042" i="1" s="1"/>
  <c r="P4043" i="1" s="1"/>
  <c r="P4044" i="1" s="1"/>
  <c r="P4045" i="1" s="1"/>
  <c r="P4046" i="1" s="1"/>
  <c r="P4047" i="1" s="1"/>
  <c r="P4048" i="1" s="1"/>
  <c r="P4049" i="1" s="1"/>
  <c r="P4050" i="1" s="1"/>
  <c r="P4051" i="1" s="1"/>
  <c r="P4052" i="1" s="1"/>
  <c r="P4053" i="1" s="1"/>
  <c r="P4054" i="1" s="1"/>
  <c r="P4055" i="1" s="1"/>
  <c r="P4056" i="1" s="1"/>
  <c r="P4057" i="1" s="1"/>
  <c r="P4058" i="1" s="1"/>
  <c r="P4059" i="1" s="1"/>
  <c r="P4060" i="1" s="1"/>
  <c r="P4061" i="1" s="1"/>
  <c r="P4062" i="1" s="1"/>
  <c r="P4063" i="1" s="1"/>
  <c r="P4064" i="1" s="1"/>
  <c r="P4065" i="1" s="1"/>
  <c r="P4066" i="1" s="1"/>
  <c r="P4067" i="1" s="1"/>
  <c r="P4068" i="1" s="1"/>
  <c r="P4069" i="1" s="1"/>
  <c r="P4070" i="1" s="1"/>
  <c r="P4071" i="1" s="1"/>
  <c r="P4072" i="1" s="1"/>
  <c r="P4073" i="1" s="1"/>
  <c r="P4074" i="1" s="1"/>
  <c r="P4075" i="1" s="1"/>
  <c r="P4076" i="1" s="1"/>
  <c r="P4077" i="1" s="1"/>
  <c r="P4078" i="1" s="1"/>
  <c r="P4079" i="1" s="1"/>
  <c r="P4080" i="1" s="1"/>
  <c r="P4081" i="1" s="1"/>
  <c r="P4082" i="1" s="1"/>
  <c r="P4083" i="1" s="1"/>
  <c r="P4084" i="1" s="1"/>
  <c r="P4085" i="1" s="1"/>
  <c r="P4086" i="1" s="1"/>
  <c r="P4087" i="1" s="1"/>
  <c r="P4088" i="1" s="1"/>
  <c r="P4089" i="1" s="1"/>
  <c r="P4090" i="1" s="1"/>
  <c r="P4091" i="1" s="1"/>
  <c r="P4092" i="1" s="1"/>
  <c r="P4093" i="1" s="1"/>
  <c r="P4094" i="1" s="1"/>
  <c r="P4095" i="1" s="1"/>
  <c r="P4096" i="1" s="1"/>
  <c r="P4097" i="1" s="1"/>
  <c r="P4098" i="1" s="1"/>
  <c r="P4099" i="1" s="1"/>
  <c r="P4100" i="1" s="1"/>
  <c r="P4101" i="1" s="1"/>
  <c r="P4102" i="1" s="1"/>
  <c r="P4103" i="1" s="1"/>
  <c r="P4104" i="1" s="1"/>
  <c r="P4105" i="1" s="1"/>
  <c r="P4106" i="1" s="1"/>
  <c r="P4107" i="1" s="1"/>
  <c r="P4108" i="1" s="1"/>
  <c r="P4109" i="1" s="1"/>
  <c r="P4110" i="1" s="1"/>
  <c r="P4111" i="1" s="1"/>
  <c r="P4112" i="1" s="1"/>
  <c r="P4113" i="1" s="1"/>
  <c r="P4114" i="1" s="1"/>
  <c r="P4115" i="1" s="1"/>
  <c r="P4116" i="1" s="1"/>
  <c r="P4117" i="1" s="1"/>
  <c r="P4118" i="1" s="1"/>
  <c r="P4119" i="1" s="1"/>
  <c r="P4120" i="1" s="1"/>
  <c r="P4121" i="1" s="1"/>
  <c r="P4122" i="1" s="1"/>
  <c r="P4123" i="1" s="1"/>
  <c r="P4124" i="1" s="1"/>
  <c r="P4125" i="1" s="1"/>
  <c r="P4126" i="1" s="1"/>
  <c r="P4127" i="1" s="1"/>
  <c r="P4128" i="1" s="1"/>
  <c r="P4129" i="1" s="1"/>
  <c r="P4130" i="1" s="1"/>
  <c r="P4131" i="1" s="1"/>
  <c r="P4132" i="1" s="1"/>
  <c r="P4133" i="1" s="1"/>
  <c r="P4134" i="1" s="1"/>
  <c r="P4135" i="1" s="1"/>
  <c r="P4136" i="1" s="1"/>
  <c r="P4137" i="1" s="1"/>
  <c r="P4138" i="1" s="1"/>
  <c r="P4139" i="1" s="1"/>
  <c r="P4140" i="1" s="1"/>
  <c r="P4141" i="1" s="1"/>
  <c r="P4142" i="1" s="1"/>
  <c r="P4143" i="1" s="1"/>
  <c r="P4144" i="1" s="1"/>
  <c r="P4145" i="1" s="1"/>
  <c r="P4146" i="1" s="1"/>
  <c r="P4147" i="1" s="1"/>
  <c r="P4148" i="1" s="1"/>
  <c r="P4149" i="1" s="1"/>
  <c r="P4150" i="1" s="1"/>
  <c r="P4151" i="1" s="1"/>
  <c r="P4152" i="1" s="1"/>
  <c r="P4153" i="1" s="1"/>
  <c r="P4154" i="1" s="1"/>
  <c r="P4155" i="1" s="1"/>
  <c r="P4156" i="1" s="1"/>
  <c r="P4157" i="1" s="1"/>
  <c r="P4158" i="1" s="1"/>
  <c r="P4159" i="1" s="1"/>
  <c r="P4160" i="1" s="1"/>
  <c r="P4161" i="1" s="1"/>
  <c r="P4162" i="1" s="1"/>
  <c r="P4163" i="1" s="1"/>
  <c r="P4164" i="1" s="1"/>
  <c r="P4165" i="1" s="1"/>
  <c r="P4166" i="1" s="1"/>
  <c r="P4167" i="1" s="1"/>
  <c r="P4168" i="1" s="1"/>
  <c r="P4169" i="1" s="1"/>
  <c r="P4170" i="1" s="1"/>
  <c r="P4171" i="1" s="1"/>
  <c r="P4172" i="1" s="1"/>
  <c r="P4173" i="1" s="1"/>
  <c r="P4174" i="1" s="1"/>
  <c r="P4175" i="1" s="1"/>
  <c r="P4176" i="1" s="1"/>
  <c r="P4177" i="1" s="1"/>
  <c r="P4178" i="1" s="1"/>
  <c r="P4179" i="1" s="1"/>
  <c r="P4180" i="1" s="1"/>
  <c r="P4181" i="1" s="1"/>
  <c r="P4182" i="1" s="1"/>
  <c r="P4183" i="1" s="1"/>
  <c r="P4184" i="1" s="1"/>
  <c r="P4185" i="1" s="1"/>
  <c r="P4186" i="1" s="1"/>
  <c r="P4187" i="1" s="1"/>
  <c r="P4188" i="1" s="1"/>
  <c r="P4189" i="1" s="1"/>
  <c r="P4190" i="1" s="1"/>
  <c r="P4191" i="1" s="1"/>
  <c r="P4192" i="1" s="1"/>
  <c r="P4193" i="1" s="1"/>
  <c r="P4194" i="1" s="1"/>
  <c r="P4195" i="1" s="1"/>
  <c r="P4196" i="1" s="1"/>
  <c r="P4197" i="1" s="1"/>
  <c r="P4198" i="1" s="1"/>
  <c r="P4199" i="1" s="1"/>
  <c r="P4200" i="1" s="1"/>
  <c r="P4201" i="1" s="1"/>
  <c r="P4202" i="1" s="1"/>
  <c r="P4203" i="1" s="1"/>
  <c r="P4204" i="1" s="1"/>
  <c r="P4205" i="1" s="1"/>
  <c r="P4206" i="1" s="1"/>
  <c r="P4207" i="1" s="1"/>
  <c r="P4208" i="1" s="1"/>
  <c r="P4209" i="1" s="1"/>
  <c r="P4210" i="1" s="1"/>
  <c r="P4211" i="1" s="1"/>
  <c r="P4212" i="1" s="1"/>
  <c r="P4213" i="1" s="1"/>
  <c r="P4214" i="1" s="1"/>
  <c r="P4215" i="1" s="1"/>
  <c r="P4216" i="1" s="1"/>
  <c r="P4217" i="1" s="1"/>
  <c r="P4218" i="1" s="1"/>
  <c r="P4219" i="1" s="1"/>
  <c r="P4220" i="1" s="1"/>
  <c r="P4221" i="1" s="1"/>
  <c r="P4222" i="1" s="1"/>
  <c r="P4223" i="1" s="1"/>
  <c r="P4224" i="1" s="1"/>
  <c r="P4225" i="1" s="1"/>
  <c r="P4226" i="1" s="1"/>
  <c r="P4227" i="1" s="1"/>
  <c r="P4228" i="1" s="1"/>
  <c r="P4229" i="1" s="1"/>
  <c r="P4230" i="1" s="1"/>
  <c r="P4231" i="1" s="1"/>
  <c r="P4232" i="1" s="1"/>
  <c r="P4233" i="1" s="1"/>
  <c r="P4234" i="1" s="1"/>
  <c r="P4235" i="1" s="1"/>
  <c r="P4236" i="1" s="1"/>
  <c r="P4237" i="1" s="1"/>
  <c r="P4238" i="1" s="1"/>
  <c r="P4239" i="1" s="1"/>
  <c r="P4240" i="1" s="1"/>
  <c r="P4241" i="1" s="1"/>
  <c r="P4242" i="1" s="1"/>
  <c r="P4243" i="1" s="1"/>
  <c r="P4244" i="1" s="1"/>
  <c r="P4245" i="1" s="1"/>
  <c r="P4246" i="1" s="1"/>
  <c r="P4247" i="1" s="1"/>
  <c r="P4248" i="1" s="1"/>
  <c r="P4249" i="1" s="1"/>
  <c r="P4250" i="1" s="1"/>
  <c r="P4251" i="1" s="1"/>
  <c r="P4252" i="1" s="1"/>
  <c r="P4253" i="1" s="1"/>
  <c r="P4254" i="1" s="1"/>
  <c r="P4255" i="1" s="1"/>
  <c r="P4256" i="1" s="1"/>
  <c r="P4257" i="1" s="1"/>
  <c r="P4258" i="1" s="1"/>
  <c r="P4259" i="1" s="1"/>
  <c r="P4260" i="1" s="1"/>
  <c r="P4261" i="1" s="1"/>
  <c r="P4262" i="1" s="1"/>
  <c r="P4263" i="1" s="1"/>
  <c r="P4264" i="1" s="1"/>
  <c r="P4265" i="1" s="1"/>
  <c r="P4266" i="1" s="1"/>
  <c r="P4267" i="1" s="1"/>
  <c r="P4268" i="1" s="1"/>
  <c r="P4269" i="1" s="1"/>
  <c r="P4270" i="1" s="1"/>
  <c r="P4271" i="1" s="1"/>
  <c r="P4272" i="1" s="1"/>
  <c r="P4273" i="1" s="1"/>
  <c r="P4274" i="1" s="1"/>
  <c r="P4275" i="1" s="1"/>
  <c r="P4276" i="1" s="1"/>
  <c r="P4277" i="1" s="1"/>
  <c r="P4278" i="1" s="1"/>
  <c r="P4279" i="1" s="1"/>
  <c r="P4280" i="1" s="1"/>
  <c r="P4281" i="1" s="1"/>
  <c r="P4282" i="1" s="1"/>
  <c r="P4283" i="1" s="1"/>
  <c r="P4284" i="1" s="1"/>
  <c r="P4285" i="1" s="1"/>
  <c r="P4286" i="1" s="1"/>
  <c r="P4287" i="1" s="1"/>
  <c r="P4288" i="1" s="1"/>
  <c r="P4289" i="1" s="1"/>
  <c r="P4290" i="1" s="1"/>
  <c r="P4291" i="1" s="1"/>
  <c r="P4292" i="1" s="1"/>
  <c r="P4293" i="1" s="1"/>
  <c r="P4294" i="1" s="1"/>
  <c r="P4295" i="1" s="1"/>
  <c r="P4296" i="1" s="1"/>
  <c r="P4297" i="1" s="1"/>
  <c r="P4298" i="1" s="1"/>
  <c r="P4299" i="1" s="1"/>
  <c r="P4300" i="1" s="1"/>
  <c r="P4301" i="1" s="1"/>
  <c r="P4302" i="1" s="1"/>
  <c r="P4303" i="1" s="1"/>
  <c r="P4304" i="1" s="1"/>
  <c r="P4305" i="1" s="1"/>
  <c r="P4306" i="1" s="1"/>
  <c r="P4307" i="1" s="1"/>
  <c r="P4308" i="1" s="1"/>
  <c r="P4309" i="1" s="1"/>
  <c r="P4310" i="1" s="1"/>
  <c r="P4311" i="1" s="1"/>
  <c r="P4312" i="1" s="1"/>
  <c r="P4313" i="1" s="1"/>
  <c r="P4314" i="1" s="1"/>
  <c r="P4315" i="1" s="1"/>
  <c r="P4316" i="1" s="1"/>
  <c r="P4317" i="1" s="1"/>
  <c r="P4318" i="1" s="1"/>
  <c r="P4319" i="1" s="1"/>
  <c r="P4320" i="1" s="1"/>
  <c r="P4321" i="1" s="1"/>
  <c r="P4322" i="1" s="1"/>
  <c r="P4323" i="1" s="1"/>
  <c r="P4324" i="1" s="1"/>
  <c r="P4325" i="1" s="1"/>
  <c r="P4326" i="1" s="1"/>
  <c r="P4327" i="1" s="1"/>
  <c r="P4328" i="1" s="1"/>
  <c r="P4329" i="1" s="1"/>
  <c r="P4330" i="1" s="1"/>
  <c r="P4331" i="1" s="1"/>
  <c r="P4332" i="1" s="1"/>
  <c r="P4333" i="1" s="1"/>
  <c r="P4334" i="1" s="1"/>
  <c r="P4335" i="1" s="1"/>
  <c r="P4336" i="1" s="1"/>
  <c r="P4337" i="1" s="1"/>
  <c r="P4338" i="1" s="1"/>
  <c r="P4339" i="1" s="1"/>
  <c r="P4340" i="1" s="1"/>
  <c r="P4341" i="1" s="1"/>
  <c r="P4342" i="1" s="1"/>
  <c r="P4343" i="1" s="1"/>
  <c r="P4344" i="1" s="1"/>
  <c r="P4345" i="1" s="1"/>
  <c r="P4346" i="1" s="1"/>
  <c r="P4347" i="1" s="1"/>
  <c r="P4348" i="1" s="1"/>
  <c r="P4349" i="1" s="1"/>
  <c r="P4350" i="1" s="1"/>
  <c r="P4351" i="1" s="1"/>
  <c r="P4352" i="1" s="1"/>
  <c r="P4353" i="1" s="1"/>
  <c r="P4354" i="1" s="1"/>
  <c r="P4355" i="1" s="1"/>
  <c r="P4356" i="1" s="1"/>
  <c r="P4357" i="1" s="1"/>
  <c r="P4358" i="1" s="1"/>
  <c r="P4359" i="1" s="1"/>
  <c r="P4360" i="1" s="1"/>
  <c r="P4361" i="1" s="1"/>
  <c r="P4362" i="1" s="1"/>
  <c r="P4363" i="1" s="1"/>
  <c r="P4364" i="1" s="1"/>
  <c r="P4365" i="1" s="1"/>
  <c r="P4366" i="1" s="1"/>
  <c r="P4367" i="1" s="1"/>
  <c r="P4368" i="1" s="1"/>
  <c r="P4369" i="1" s="1"/>
  <c r="P4370" i="1" s="1"/>
  <c r="P4371" i="1" s="1"/>
  <c r="P4372" i="1" s="1"/>
  <c r="P4373" i="1" s="1"/>
  <c r="P4374" i="1" s="1"/>
  <c r="P4375" i="1" s="1"/>
  <c r="P4376" i="1" s="1"/>
  <c r="P4377" i="1" s="1"/>
  <c r="P4378" i="1" s="1"/>
  <c r="P4379" i="1" s="1"/>
  <c r="P4380" i="1" s="1"/>
  <c r="P4381" i="1" s="1"/>
  <c r="P4382" i="1" s="1"/>
  <c r="P4383" i="1" s="1"/>
  <c r="P4384" i="1" s="1"/>
  <c r="P4385" i="1" s="1"/>
  <c r="P4386" i="1" s="1"/>
  <c r="P4387" i="1" s="1"/>
  <c r="P4388" i="1" s="1"/>
  <c r="P4389" i="1" s="1"/>
  <c r="P4390" i="1" s="1"/>
  <c r="P4391" i="1" s="1"/>
  <c r="P4392" i="1" s="1"/>
  <c r="P4393" i="1" s="1"/>
  <c r="P4394" i="1" s="1"/>
  <c r="P4395" i="1" s="1"/>
  <c r="P4396" i="1" s="1"/>
  <c r="P4397" i="1" s="1"/>
  <c r="P4398" i="1" s="1"/>
  <c r="P4399" i="1" s="1"/>
  <c r="P4400" i="1" s="1"/>
  <c r="P4401" i="1" s="1"/>
  <c r="P4402" i="1" s="1"/>
  <c r="P4403" i="1" s="1"/>
  <c r="P4404" i="1" s="1"/>
  <c r="P4405" i="1" s="1"/>
  <c r="P4406" i="1" s="1"/>
  <c r="P4407" i="1" s="1"/>
  <c r="P4408" i="1" s="1"/>
  <c r="P4409" i="1" s="1"/>
  <c r="P4410" i="1" s="1"/>
  <c r="P4411" i="1" s="1"/>
  <c r="P4412" i="1" s="1"/>
  <c r="P4413" i="1" s="1"/>
  <c r="P4414" i="1" s="1"/>
  <c r="P4415" i="1" s="1"/>
  <c r="P4416" i="1" s="1"/>
  <c r="P4417" i="1" s="1"/>
  <c r="P4418" i="1" s="1"/>
  <c r="P4419" i="1" s="1"/>
  <c r="P4420" i="1" s="1"/>
  <c r="P4421" i="1" s="1"/>
  <c r="P4422" i="1" s="1"/>
  <c r="P4423" i="1" s="1"/>
  <c r="P4424" i="1" s="1"/>
  <c r="P4425" i="1" s="1"/>
  <c r="P4426" i="1" s="1"/>
  <c r="P4427" i="1" s="1"/>
  <c r="P4428" i="1" s="1"/>
  <c r="P4429" i="1" s="1"/>
  <c r="P4430" i="1" s="1"/>
  <c r="P4431" i="1" s="1"/>
  <c r="P4432" i="1" s="1"/>
  <c r="P4433" i="1" s="1"/>
  <c r="P4434" i="1" s="1"/>
  <c r="P4435" i="1" s="1"/>
  <c r="P4436" i="1" s="1"/>
  <c r="P4437" i="1" s="1"/>
  <c r="P4438" i="1" s="1"/>
  <c r="P4439" i="1" s="1"/>
  <c r="P4440" i="1" s="1"/>
  <c r="P4441" i="1" s="1"/>
  <c r="P4442" i="1" s="1"/>
  <c r="P4443" i="1" s="1"/>
  <c r="P4444" i="1" s="1"/>
  <c r="P4445" i="1" s="1"/>
  <c r="P4446" i="1" s="1"/>
  <c r="P4447" i="1" s="1"/>
  <c r="P4448" i="1" s="1"/>
  <c r="P4449" i="1" s="1"/>
  <c r="P4450" i="1" s="1"/>
  <c r="P4451" i="1" s="1"/>
  <c r="P4452" i="1" s="1"/>
  <c r="P4453" i="1" s="1"/>
  <c r="P4454" i="1" s="1"/>
  <c r="P4455" i="1" s="1"/>
  <c r="P4456" i="1" s="1"/>
  <c r="P4457" i="1" s="1"/>
  <c r="P4458" i="1" s="1"/>
  <c r="P4459" i="1" s="1"/>
  <c r="P4460" i="1" s="1"/>
  <c r="P4461" i="1" s="1"/>
  <c r="P4462" i="1" s="1"/>
  <c r="P4463" i="1" s="1"/>
  <c r="P4464" i="1" s="1"/>
  <c r="P4465" i="1" s="1"/>
  <c r="P4466" i="1" s="1"/>
  <c r="P4467" i="1" s="1"/>
  <c r="P4468" i="1" s="1"/>
  <c r="P4469" i="1" s="1"/>
  <c r="P4470" i="1" s="1"/>
  <c r="P4471" i="1" s="1"/>
  <c r="P4472" i="1" s="1"/>
  <c r="P4473" i="1" s="1"/>
  <c r="P4474" i="1" s="1"/>
  <c r="P4475" i="1" s="1"/>
  <c r="P4476" i="1" s="1"/>
  <c r="P4477" i="1" s="1"/>
  <c r="P4478" i="1" s="1"/>
  <c r="P4479" i="1" s="1"/>
  <c r="P4480" i="1" s="1"/>
  <c r="P4481" i="1" s="1"/>
  <c r="P4482" i="1" s="1"/>
  <c r="P4483" i="1" s="1"/>
  <c r="P4484" i="1" s="1"/>
  <c r="P4485" i="1" s="1"/>
  <c r="P4486" i="1" s="1"/>
  <c r="P4487" i="1" s="1"/>
  <c r="P4488" i="1" s="1"/>
  <c r="P4489" i="1" s="1"/>
  <c r="P4490" i="1" s="1"/>
  <c r="P4491" i="1" s="1"/>
  <c r="P4492" i="1" s="1"/>
  <c r="P4493" i="1" s="1"/>
  <c r="P4494" i="1" s="1"/>
  <c r="P4495" i="1" s="1"/>
  <c r="P4496" i="1" s="1"/>
  <c r="P4497" i="1" s="1"/>
  <c r="P4498" i="1" s="1"/>
  <c r="P4499" i="1" s="1"/>
  <c r="P4500" i="1" s="1"/>
  <c r="P4501" i="1" s="1"/>
  <c r="P4502" i="1" s="1"/>
  <c r="P4503" i="1" s="1"/>
  <c r="P4504" i="1" s="1"/>
  <c r="P4505" i="1" s="1"/>
  <c r="P4506" i="1" s="1"/>
  <c r="P4507" i="1" s="1"/>
  <c r="P4508" i="1" s="1"/>
  <c r="P4509" i="1" s="1"/>
  <c r="P4510" i="1" s="1"/>
  <c r="P4511" i="1" s="1"/>
  <c r="P4512" i="1" s="1"/>
  <c r="P4513" i="1" s="1"/>
  <c r="P4514" i="1" s="1"/>
  <c r="P4515" i="1" s="1"/>
  <c r="P4516" i="1" s="1"/>
  <c r="P4517" i="1" s="1"/>
  <c r="P4518" i="1" s="1"/>
  <c r="P4519" i="1" s="1"/>
  <c r="P4520" i="1" s="1"/>
  <c r="P4521" i="1" s="1"/>
  <c r="P4522" i="1" s="1"/>
  <c r="P4523" i="1" s="1"/>
  <c r="P4524" i="1" s="1"/>
  <c r="P4525" i="1" s="1"/>
  <c r="P4526" i="1" s="1"/>
  <c r="P4527" i="1" s="1"/>
  <c r="P4528" i="1" s="1"/>
  <c r="P4529" i="1" s="1"/>
  <c r="P4530" i="1" s="1"/>
  <c r="P4531" i="1" s="1"/>
  <c r="P4532" i="1" s="1"/>
  <c r="P4533" i="1" s="1"/>
  <c r="P4534" i="1" s="1"/>
  <c r="P4535" i="1" s="1"/>
  <c r="P4536" i="1" s="1"/>
  <c r="P4537" i="1" s="1"/>
  <c r="P4538" i="1" s="1"/>
  <c r="P4539" i="1" s="1"/>
  <c r="P4540" i="1" s="1"/>
  <c r="P4541" i="1" s="1"/>
  <c r="P4542" i="1" s="1"/>
  <c r="P4543" i="1" s="1"/>
  <c r="P4544" i="1" s="1"/>
  <c r="P4545" i="1" s="1"/>
  <c r="P4546" i="1" s="1"/>
  <c r="P4547" i="1" s="1"/>
  <c r="P4548" i="1" s="1"/>
  <c r="P4549" i="1" s="1"/>
  <c r="P4550" i="1" s="1"/>
  <c r="P4551" i="1" s="1"/>
  <c r="P4552" i="1" s="1"/>
  <c r="P4553" i="1" s="1"/>
  <c r="P4554" i="1" s="1"/>
  <c r="P4555" i="1" s="1"/>
  <c r="P4556" i="1" s="1"/>
  <c r="P4557" i="1" s="1"/>
  <c r="P4558" i="1" s="1"/>
  <c r="P4559" i="1" s="1"/>
  <c r="P4560" i="1" s="1"/>
  <c r="P4561" i="1" s="1"/>
  <c r="P4562" i="1" s="1"/>
  <c r="P4563" i="1" s="1"/>
  <c r="P4564" i="1" s="1"/>
  <c r="P4565" i="1" s="1"/>
  <c r="P4566" i="1" s="1"/>
  <c r="P4567" i="1" s="1"/>
  <c r="P4568" i="1" s="1"/>
  <c r="P4569" i="1" s="1"/>
  <c r="P4570" i="1" s="1"/>
  <c r="P4571" i="1" s="1"/>
  <c r="P4572" i="1" s="1"/>
  <c r="P4573" i="1" s="1"/>
  <c r="P4574" i="1" s="1"/>
  <c r="P4575" i="1" s="1"/>
  <c r="P4576" i="1" s="1"/>
  <c r="P4577" i="1" s="1"/>
  <c r="P4578" i="1" s="1"/>
  <c r="P4579" i="1" s="1"/>
  <c r="P4580" i="1" s="1"/>
  <c r="P4581" i="1" s="1"/>
  <c r="P4582" i="1" s="1"/>
  <c r="P4583" i="1" s="1"/>
  <c r="P4584" i="1" s="1"/>
  <c r="P4585" i="1" s="1"/>
  <c r="P4586" i="1" s="1"/>
  <c r="P4587" i="1" s="1"/>
  <c r="P4588" i="1" s="1"/>
  <c r="P4589" i="1" s="1"/>
  <c r="P4590" i="1" s="1"/>
  <c r="P4591" i="1" s="1"/>
  <c r="P4592" i="1" s="1"/>
  <c r="P4593" i="1" s="1"/>
  <c r="P4594" i="1" s="1"/>
  <c r="P4595" i="1" s="1"/>
  <c r="P4596" i="1" s="1"/>
  <c r="P4597" i="1" s="1"/>
  <c r="P4598" i="1" s="1"/>
  <c r="P4599" i="1" s="1"/>
  <c r="P4600" i="1" s="1"/>
  <c r="P4601" i="1" s="1"/>
  <c r="P4602" i="1" s="1"/>
  <c r="P4603" i="1" s="1"/>
  <c r="P4604" i="1" s="1"/>
  <c r="P4605" i="1" s="1"/>
  <c r="P4606" i="1" s="1"/>
  <c r="P4607" i="1" s="1"/>
  <c r="P4608" i="1" s="1"/>
  <c r="P4609" i="1" s="1"/>
  <c r="P4610" i="1" s="1"/>
  <c r="P4611" i="1" s="1"/>
  <c r="P4612" i="1" s="1"/>
  <c r="P4613" i="1" s="1"/>
  <c r="P4614" i="1" s="1"/>
  <c r="P4615" i="1" s="1"/>
  <c r="P4616" i="1" s="1"/>
  <c r="P4617" i="1" s="1"/>
  <c r="P4618" i="1" s="1"/>
  <c r="P4619" i="1" s="1"/>
  <c r="P4620" i="1" s="1"/>
  <c r="P4621" i="1" s="1"/>
  <c r="P4622" i="1" s="1"/>
  <c r="P4623" i="1" s="1"/>
  <c r="P4624" i="1" s="1"/>
  <c r="P4625" i="1" s="1"/>
  <c r="P4626" i="1" s="1"/>
  <c r="P4627" i="1" s="1"/>
  <c r="P4628" i="1" s="1"/>
  <c r="P4629" i="1" s="1"/>
  <c r="P4630" i="1" s="1"/>
  <c r="P4631" i="1" s="1"/>
  <c r="P4632" i="1" s="1"/>
  <c r="P4633" i="1" s="1"/>
  <c r="P4634" i="1" s="1"/>
  <c r="P4635" i="1" s="1"/>
  <c r="P4636" i="1" s="1"/>
  <c r="P4637" i="1" s="1"/>
  <c r="P4638" i="1" s="1"/>
  <c r="P4639" i="1" s="1"/>
  <c r="P4640" i="1" s="1"/>
  <c r="P4641" i="1" s="1"/>
  <c r="P4642" i="1" s="1"/>
  <c r="P4643" i="1" s="1"/>
  <c r="P4644" i="1" s="1"/>
  <c r="P4645" i="1" s="1"/>
  <c r="P4646" i="1" s="1"/>
  <c r="P4647" i="1" s="1"/>
  <c r="P4648" i="1" s="1"/>
  <c r="P4649" i="1" s="1"/>
  <c r="P4650" i="1" s="1"/>
  <c r="P4651" i="1" s="1"/>
  <c r="P4652" i="1" s="1"/>
  <c r="P4653" i="1" s="1"/>
  <c r="P4654" i="1" s="1"/>
  <c r="P4655" i="1" s="1"/>
  <c r="P4656" i="1" s="1"/>
  <c r="P4657" i="1" s="1"/>
  <c r="P4658" i="1" s="1"/>
  <c r="P4659" i="1" s="1"/>
  <c r="P4660" i="1" s="1"/>
  <c r="P4661" i="1" s="1"/>
  <c r="P4662" i="1" s="1"/>
  <c r="P4663" i="1" s="1"/>
  <c r="P4664" i="1" s="1"/>
  <c r="P4665" i="1" s="1"/>
  <c r="P4666" i="1" s="1"/>
  <c r="P4667" i="1" s="1"/>
  <c r="P4668" i="1" s="1"/>
  <c r="P4669" i="1" s="1"/>
  <c r="P4670" i="1" s="1"/>
  <c r="P4671" i="1" s="1"/>
  <c r="P4672" i="1" s="1"/>
  <c r="P4673" i="1" s="1"/>
  <c r="P4674" i="1" s="1"/>
  <c r="P4675" i="1" s="1"/>
  <c r="P4676" i="1" s="1"/>
  <c r="P4677" i="1" s="1"/>
  <c r="P4678" i="1" s="1"/>
  <c r="P4679" i="1" s="1"/>
  <c r="P4680" i="1" s="1"/>
  <c r="P4681" i="1" s="1"/>
  <c r="P4682" i="1" s="1"/>
  <c r="P4683" i="1" s="1"/>
  <c r="P4684" i="1" s="1"/>
  <c r="P4685" i="1" s="1"/>
  <c r="P4686" i="1" s="1"/>
  <c r="P4687" i="1" s="1"/>
  <c r="P4688" i="1" s="1"/>
  <c r="P4689" i="1" s="1"/>
  <c r="P4690" i="1" s="1"/>
  <c r="P4691" i="1" s="1"/>
  <c r="P4692" i="1" s="1"/>
  <c r="P4693" i="1" s="1"/>
  <c r="P4694" i="1" s="1"/>
  <c r="P4695" i="1" s="1"/>
  <c r="P4696" i="1" s="1"/>
  <c r="P4697" i="1" s="1"/>
  <c r="P4698" i="1" s="1"/>
  <c r="P4699" i="1" s="1"/>
  <c r="P4700" i="1" s="1"/>
  <c r="P4701" i="1" s="1"/>
  <c r="P4702" i="1" s="1"/>
  <c r="P4703" i="1" s="1"/>
  <c r="P4704" i="1" s="1"/>
  <c r="P4705" i="1" s="1"/>
  <c r="P4706" i="1" s="1"/>
  <c r="P4707" i="1" s="1"/>
  <c r="P4708" i="1" s="1"/>
  <c r="P4709" i="1" s="1"/>
  <c r="P4710" i="1" s="1"/>
  <c r="P4711" i="1" s="1"/>
  <c r="P4712" i="1" s="1"/>
  <c r="P4713" i="1" s="1"/>
  <c r="P4714" i="1" s="1"/>
  <c r="P4715" i="1" s="1"/>
  <c r="P4716" i="1" s="1"/>
  <c r="P4717" i="1" s="1"/>
  <c r="P4718" i="1" s="1"/>
  <c r="P4719" i="1" s="1"/>
  <c r="P4720" i="1" s="1"/>
  <c r="P4721" i="1" s="1"/>
  <c r="P4722" i="1" s="1"/>
  <c r="P4723" i="1" s="1"/>
  <c r="P4724" i="1" s="1"/>
  <c r="P4725" i="1" s="1"/>
  <c r="P4726" i="1" s="1"/>
  <c r="P4727" i="1" s="1"/>
  <c r="P4728" i="1" s="1"/>
  <c r="P4729" i="1" s="1"/>
  <c r="P4730" i="1" s="1"/>
  <c r="P4731" i="1" s="1"/>
  <c r="P4732" i="1" s="1"/>
  <c r="P4733" i="1" s="1"/>
  <c r="P4734" i="1" s="1"/>
  <c r="P4735" i="1" s="1"/>
  <c r="P4736" i="1" s="1"/>
  <c r="P4737" i="1" s="1"/>
  <c r="P4738" i="1" s="1"/>
  <c r="P4739" i="1" s="1"/>
  <c r="P4740" i="1" s="1"/>
  <c r="P4741" i="1" s="1"/>
  <c r="P4742" i="1" s="1"/>
  <c r="P4743" i="1" s="1"/>
  <c r="P4744" i="1" s="1"/>
  <c r="P4745" i="1" s="1"/>
  <c r="P4746" i="1" s="1"/>
  <c r="P4747" i="1" s="1"/>
  <c r="P4748" i="1" s="1"/>
  <c r="P4749" i="1" s="1"/>
  <c r="P4750" i="1" s="1"/>
  <c r="P4751" i="1" s="1"/>
  <c r="P4752" i="1" s="1"/>
  <c r="P4753" i="1" s="1"/>
  <c r="P4754" i="1" s="1"/>
  <c r="P4755" i="1" s="1"/>
  <c r="P4756" i="1" s="1"/>
  <c r="P4757" i="1" s="1"/>
  <c r="P4758" i="1" s="1"/>
  <c r="P4759" i="1" s="1"/>
  <c r="P4760" i="1" s="1"/>
  <c r="P4761" i="1" s="1"/>
  <c r="P4762" i="1" s="1"/>
  <c r="P4763" i="1" s="1"/>
  <c r="P4764" i="1" s="1"/>
  <c r="P4765" i="1" s="1"/>
  <c r="P4766" i="1" s="1"/>
  <c r="P4767" i="1" s="1"/>
  <c r="P4768" i="1" s="1"/>
  <c r="P4769" i="1" s="1"/>
  <c r="P4770" i="1" s="1"/>
  <c r="P4771" i="1" s="1"/>
  <c r="P4772" i="1" s="1"/>
  <c r="P4773" i="1" s="1"/>
  <c r="P4774" i="1" s="1"/>
  <c r="P4775" i="1" s="1"/>
  <c r="P4776" i="1" s="1"/>
  <c r="P4777" i="1" s="1"/>
  <c r="P4778" i="1" s="1"/>
  <c r="P4779" i="1" s="1"/>
  <c r="P4780" i="1" s="1"/>
  <c r="P4781" i="1" s="1"/>
  <c r="P4782" i="1" s="1"/>
  <c r="P4783" i="1" s="1"/>
  <c r="P4784" i="1" s="1"/>
  <c r="P4785" i="1" s="1"/>
  <c r="P4786" i="1" s="1"/>
  <c r="P4787" i="1" s="1"/>
  <c r="P4788" i="1" s="1"/>
  <c r="P4789" i="1" s="1"/>
  <c r="P4790" i="1" s="1"/>
  <c r="P4791" i="1" s="1"/>
  <c r="P4792" i="1" s="1"/>
  <c r="P4793" i="1" s="1"/>
  <c r="P4794" i="1" s="1"/>
  <c r="P4795" i="1" s="1"/>
  <c r="P4796" i="1" s="1"/>
  <c r="P4797" i="1" s="1"/>
  <c r="P4798" i="1" s="1"/>
  <c r="P4799" i="1" s="1"/>
  <c r="P4800" i="1" s="1"/>
  <c r="P4801" i="1" s="1"/>
  <c r="P4802" i="1" s="1"/>
  <c r="P4803" i="1" s="1"/>
  <c r="P4804" i="1" s="1"/>
  <c r="P4805" i="1" s="1"/>
  <c r="P4806" i="1" s="1"/>
  <c r="P4807" i="1" s="1"/>
  <c r="P4808" i="1" s="1"/>
  <c r="P4809" i="1" s="1"/>
  <c r="P4810" i="1" s="1"/>
  <c r="P4811" i="1" s="1"/>
  <c r="P4812" i="1" s="1"/>
  <c r="P4813" i="1" s="1"/>
  <c r="P4814" i="1" s="1"/>
  <c r="P4815" i="1" s="1"/>
  <c r="P4816" i="1" s="1"/>
  <c r="P4817" i="1" s="1"/>
  <c r="P4818" i="1" s="1"/>
  <c r="P4819" i="1" s="1"/>
  <c r="P4820" i="1" s="1"/>
  <c r="P4821" i="1" s="1"/>
  <c r="P4822" i="1" s="1"/>
  <c r="P4823" i="1" s="1"/>
  <c r="P4824" i="1" s="1"/>
  <c r="P4825" i="1" s="1"/>
  <c r="P4826" i="1" s="1"/>
  <c r="P4827" i="1" s="1"/>
  <c r="P4828" i="1" s="1"/>
  <c r="P4829" i="1" s="1"/>
  <c r="P4830" i="1" s="1"/>
  <c r="P4831" i="1" s="1"/>
  <c r="P4832" i="1" s="1"/>
  <c r="P4833" i="1" s="1"/>
  <c r="P4834" i="1" s="1"/>
  <c r="P4835" i="1" s="1"/>
  <c r="P4836" i="1" s="1"/>
  <c r="P4837" i="1" s="1"/>
  <c r="P4838" i="1" s="1"/>
  <c r="P4839" i="1" s="1"/>
  <c r="P4840" i="1" s="1"/>
  <c r="P4841" i="1" s="1"/>
  <c r="P4842" i="1" s="1"/>
  <c r="P4843" i="1" s="1"/>
  <c r="P4844" i="1" s="1"/>
  <c r="P4845" i="1" s="1"/>
  <c r="P4846" i="1" s="1"/>
  <c r="P4847" i="1" s="1"/>
  <c r="P4848" i="1" s="1"/>
  <c r="P4849" i="1" s="1"/>
  <c r="P4850" i="1" s="1"/>
  <c r="P4851" i="1" s="1"/>
  <c r="P4852" i="1" s="1"/>
  <c r="P4853" i="1" s="1"/>
  <c r="P4854" i="1" s="1"/>
  <c r="P4855" i="1" s="1"/>
  <c r="P4856" i="1" s="1"/>
  <c r="P4857" i="1" s="1"/>
  <c r="P4858" i="1" s="1"/>
  <c r="P4859" i="1" s="1"/>
  <c r="P4860" i="1" s="1"/>
  <c r="P4861" i="1" s="1"/>
  <c r="P4862" i="1" s="1"/>
  <c r="P4863" i="1" s="1"/>
  <c r="P4864" i="1" s="1"/>
  <c r="P4865" i="1" s="1"/>
  <c r="P4866" i="1" s="1"/>
  <c r="P4867" i="1" s="1"/>
  <c r="P4868" i="1" s="1"/>
  <c r="P4869" i="1" s="1"/>
  <c r="P4870" i="1" s="1"/>
  <c r="P4871" i="1" s="1"/>
  <c r="P4872" i="1" s="1"/>
  <c r="P4873" i="1" s="1"/>
  <c r="P4874" i="1" s="1"/>
  <c r="P4875" i="1" s="1"/>
  <c r="P4876" i="1" s="1"/>
  <c r="P4877" i="1" s="1"/>
  <c r="P4878" i="1" s="1"/>
  <c r="P4879" i="1" s="1"/>
  <c r="P4880" i="1" s="1"/>
  <c r="P4881" i="1" s="1"/>
  <c r="P4882" i="1" s="1"/>
  <c r="P4883" i="1" s="1"/>
  <c r="P4884" i="1" s="1"/>
  <c r="P4885" i="1" s="1"/>
  <c r="P4886" i="1" s="1"/>
  <c r="P4887" i="1" s="1"/>
  <c r="P4888" i="1" s="1"/>
  <c r="P4889" i="1" s="1"/>
  <c r="P4890" i="1" s="1"/>
  <c r="P4891" i="1" s="1"/>
  <c r="P4892" i="1" s="1"/>
  <c r="P4893" i="1" s="1"/>
  <c r="P4894" i="1" s="1"/>
  <c r="P4895" i="1" s="1"/>
  <c r="P4896" i="1" s="1"/>
  <c r="P4897" i="1" s="1"/>
  <c r="P4898" i="1" s="1"/>
  <c r="P4899" i="1" s="1"/>
  <c r="P4900" i="1" s="1"/>
  <c r="P4901" i="1" s="1"/>
  <c r="P4902" i="1" s="1"/>
  <c r="P4903" i="1" s="1"/>
  <c r="P4904" i="1" s="1"/>
  <c r="P4905" i="1" s="1"/>
  <c r="P4906" i="1" s="1"/>
  <c r="P4907" i="1" s="1"/>
  <c r="P4908" i="1" s="1"/>
  <c r="P4909" i="1" s="1"/>
  <c r="P4910" i="1" s="1"/>
  <c r="P4911" i="1" s="1"/>
  <c r="P4912" i="1" s="1"/>
  <c r="P4913" i="1" s="1"/>
  <c r="P4914" i="1" s="1"/>
  <c r="P4915" i="1" s="1"/>
  <c r="P4916" i="1" s="1"/>
  <c r="P4917" i="1" s="1"/>
  <c r="P4918" i="1" s="1"/>
  <c r="P4919" i="1" s="1"/>
  <c r="P4920" i="1" s="1"/>
  <c r="P4921" i="1" s="1"/>
  <c r="P4922" i="1" s="1"/>
  <c r="P4923" i="1" s="1"/>
  <c r="P4924" i="1" s="1"/>
  <c r="P4925" i="1" s="1"/>
  <c r="P4926" i="1" s="1"/>
  <c r="P4927" i="1" s="1"/>
  <c r="P4928" i="1" s="1"/>
  <c r="P4929" i="1" s="1"/>
  <c r="P4930" i="1" s="1"/>
  <c r="P4931" i="1" s="1"/>
  <c r="P4932" i="1" s="1"/>
  <c r="P4933" i="1" s="1"/>
  <c r="P4934" i="1" s="1"/>
  <c r="P4935" i="1" s="1"/>
  <c r="P4936" i="1" s="1"/>
  <c r="P4937" i="1" s="1"/>
  <c r="P4938" i="1" s="1"/>
  <c r="P4939" i="1" s="1"/>
  <c r="P4940" i="1" s="1"/>
  <c r="P4941" i="1" s="1"/>
  <c r="P4942" i="1" s="1"/>
  <c r="P4943" i="1" s="1"/>
  <c r="P4944" i="1" s="1"/>
  <c r="P4945" i="1" s="1"/>
  <c r="P4946" i="1" s="1"/>
  <c r="P4947" i="1" s="1"/>
  <c r="P4948" i="1" s="1"/>
  <c r="P4949" i="1" s="1"/>
  <c r="P4950" i="1" s="1"/>
  <c r="P4951" i="1" s="1"/>
  <c r="P4952" i="1" s="1"/>
  <c r="P4953" i="1" s="1"/>
  <c r="P4954" i="1" s="1"/>
  <c r="P4955" i="1" s="1"/>
  <c r="P4956" i="1" s="1"/>
  <c r="P4957" i="1" s="1"/>
  <c r="P4958" i="1" s="1"/>
  <c r="P4959" i="1" s="1"/>
  <c r="P4960" i="1" s="1"/>
  <c r="P4961" i="1" s="1"/>
  <c r="P4962" i="1" s="1"/>
  <c r="P4963" i="1" s="1"/>
  <c r="P4964" i="1" s="1"/>
  <c r="P4965" i="1" s="1"/>
  <c r="P4966" i="1" s="1"/>
  <c r="P4967" i="1" s="1"/>
  <c r="P4968" i="1" s="1"/>
  <c r="P4969" i="1" s="1"/>
  <c r="P4970" i="1" s="1"/>
  <c r="P4971" i="1" s="1"/>
  <c r="P4972" i="1" s="1"/>
  <c r="P4973" i="1" s="1"/>
  <c r="P4974" i="1" s="1"/>
  <c r="P4975" i="1" s="1"/>
  <c r="P4976" i="1" s="1"/>
  <c r="P4977" i="1" s="1"/>
  <c r="P4978" i="1" s="1"/>
  <c r="P4979" i="1" s="1"/>
  <c r="P4980" i="1" s="1"/>
  <c r="P4981" i="1" s="1"/>
  <c r="P4982" i="1" s="1"/>
  <c r="P4983" i="1" s="1"/>
  <c r="P4984" i="1" s="1"/>
  <c r="P4985" i="1" s="1"/>
  <c r="P4986" i="1" s="1"/>
  <c r="P4987" i="1" s="1"/>
  <c r="P4988" i="1" s="1"/>
  <c r="P4989" i="1" s="1"/>
  <c r="P4990" i="1" s="1"/>
  <c r="P4991" i="1" s="1"/>
  <c r="P4992" i="1" s="1"/>
  <c r="P4993" i="1" s="1"/>
  <c r="P4994" i="1" s="1"/>
  <c r="P4995" i="1" s="1"/>
  <c r="P4996" i="1" s="1"/>
  <c r="P4997" i="1" s="1"/>
  <c r="P4998" i="1" s="1"/>
  <c r="P4999" i="1" s="1"/>
  <c r="P5000" i="1" s="1"/>
  <c r="P5001" i="1" s="1"/>
  <c r="P5002" i="1" s="1"/>
  <c r="P5003" i="1" s="1"/>
  <c r="P5004" i="1" s="1"/>
  <c r="P5005" i="1" s="1"/>
  <c r="P5006" i="1" s="1"/>
  <c r="P5007" i="1" s="1"/>
  <c r="P5008" i="1" s="1"/>
  <c r="P5009" i="1" s="1"/>
  <c r="P5010" i="1" s="1"/>
  <c r="P5011" i="1" s="1"/>
  <c r="P5012" i="1" s="1"/>
  <c r="P5013" i="1" s="1"/>
  <c r="P5014" i="1" s="1"/>
  <c r="P5015" i="1" s="1"/>
  <c r="P5016" i="1" s="1"/>
  <c r="P5017" i="1" s="1"/>
  <c r="P5018" i="1" s="1"/>
  <c r="P5019" i="1" s="1"/>
  <c r="P5020" i="1" s="1"/>
  <c r="P5021" i="1" s="1"/>
  <c r="P5022" i="1" s="1"/>
  <c r="P5023" i="1" s="1"/>
  <c r="P5024" i="1" s="1"/>
  <c r="P5025" i="1" s="1"/>
  <c r="P5026" i="1" s="1"/>
  <c r="P5027" i="1" s="1"/>
  <c r="P5028" i="1" s="1"/>
  <c r="P5029" i="1" s="1"/>
  <c r="P5030" i="1" s="1"/>
  <c r="P5031" i="1" s="1"/>
  <c r="P5032" i="1" s="1"/>
  <c r="P5033" i="1" s="1"/>
  <c r="P5034" i="1" s="1"/>
  <c r="P5035" i="1" s="1"/>
  <c r="P5036" i="1" s="1"/>
  <c r="P5037" i="1" s="1"/>
  <c r="P5038" i="1" s="1"/>
  <c r="P5039" i="1" s="1"/>
  <c r="P5040" i="1" s="1"/>
  <c r="P5041" i="1" s="1"/>
  <c r="P5042" i="1" s="1"/>
  <c r="P5043" i="1" s="1"/>
  <c r="P5044" i="1" s="1"/>
  <c r="P5045" i="1" s="1"/>
  <c r="P5046" i="1" s="1"/>
  <c r="P5047" i="1" s="1"/>
  <c r="P5048" i="1" s="1"/>
  <c r="P5049" i="1" s="1"/>
  <c r="P5050" i="1" s="1"/>
  <c r="P5051" i="1" s="1"/>
  <c r="P5052" i="1" s="1"/>
  <c r="P5053" i="1" s="1"/>
  <c r="P5054" i="1" s="1"/>
  <c r="P5055" i="1" s="1"/>
  <c r="P5056" i="1" s="1"/>
  <c r="P5057" i="1" s="1"/>
  <c r="P5058" i="1" s="1"/>
  <c r="P5059" i="1" s="1"/>
  <c r="P5060" i="1" s="1"/>
  <c r="P5061" i="1" s="1"/>
  <c r="P5062" i="1" s="1"/>
  <c r="P5063" i="1" s="1"/>
  <c r="P5064" i="1" s="1"/>
  <c r="P5065" i="1" s="1"/>
  <c r="P5066" i="1" s="1"/>
  <c r="P5067" i="1" s="1"/>
  <c r="P5068" i="1" s="1"/>
  <c r="P5069" i="1" s="1"/>
  <c r="P5070" i="1" s="1"/>
  <c r="P5071" i="1" s="1"/>
  <c r="P5072" i="1" s="1"/>
  <c r="P5073" i="1" s="1"/>
  <c r="P5074" i="1" s="1"/>
  <c r="P5075" i="1" s="1"/>
  <c r="P5076" i="1" s="1"/>
  <c r="P5077" i="1" s="1"/>
  <c r="P5078" i="1" s="1"/>
  <c r="P5079" i="1" s="1"/>
  <c r="P5080" i="1" s="1"/>
  <c r="P5081" i="1" s="1"/>
  <c r="P5082" i="1" s="1"/>
  <c r="P5083" i="1" s="1"/>
  <c r="P5084" i="1" s="1"/>
  <c r="P5085" i="1" s="1"/>
  <c r="P5086" i="1" s="1"/>
  <c r="P5087" i="1" s="1"/>
  <c r="P5088" i="1" s="1"/>
  <c r="P5089" i="1" s="1"/>
  <c r="P5090" i="1" s="1"/>
  <c r="P5091" i="1" s="1"/>
  <c r="P5092" i="1" s="1"/>
  <c r="P5093" i="1" s="1"/>
  <c r="P5094" i="1" s="1"/>
  <c r="P5095" i="1" s="1"/>
  <c r="P5096" i="1" s="1"/>
  <c r="P5097" i="1" s="1"/>
  <c r="P5098" i="1" s="1"/>
  <c r="P5099" i="1" s="1"/>
  <c r="P5100" i="1" s="1"/>
  <c r="P5101" i="1" s="1"/>
  <c r="P5102" i="1" s="1"/>
  <c r="P5103" i="1" s="1"/>
  <c r="P5104" i="1" s="1"/>
  <c r="P5105" i="1" s="1"/>
  <c r="P5106" i="1" s="1"/>
  <c r="P5107" i="1" s="1"/>
  <c r="P5108" i="1" s="1"/>
  <c r="P5109" i="1" s="1"/>
  <c r="P5110" i="1" s="1"/>
  <c r="P5111" i="1" s="1"/>
  <c r="P5112" i="1" s="1"/>
  <c r="P5113" i="1" s="1"/>
  <c r="P5114" i="1" s="1"/>
  <c r="P5115" i="1" s="1"/>
  <c r="P5116" i="1" s="1"/>
  <c r="P5117" i="1" s="1"/>
  <c r="P5118" i="1" s="1"/>
  <c r="P5119" i="1" s="1"/>
  <c r="P5120" i="1" s="1"/>
  <c r="P5121" i="1" s="1"/>
  <c r="P5122" i="1" s="1"/>
  <c r="P5123" i="1" s="1"/>
  <c r="P5124" i="1" s="1"/>
  <c r="P5125" i="1" s="1"/>
  <c r="P5126" i="1" s="1"/>
  <c r="P5127" i="1" s="1"/>
  <c r="P5128" i="1" s="1"/>
  <c r="P5129" i="1" s="1"/>
  <c r="P5130" i="1" s="1"/>
  <c r="P5131" i="1" s="1"/>
  <c r="P5132" i="1" s="1"/>
  <c r="P5133" i="1" s="1"/>
  <c r="P5134" i="1" s="1"/>
  <c r="P5135" i="1" s="1"/>
  <c r="P5136" i="1" s="1"/>
  <c r="P5137" i="1" s="1"/>
  <c r="P5138" i="1" s="1"/>
  <c r="P5139" i="1" s="1"/>
  <c r="P5140" i="1" s="1"/>
  <c r="P5141" i="1" s="1"/>
  <c r="P5142" i="1" s="1"/>
  <c r="P5143" i="1" s="1"/>
  <c r="P5144" i="1" s="1"/>
  <c r="P5145" i="1" s="1"/>
  <c r="P5146" i="1" s="1"/>
  <c r="P5147" i="1" s="1"/>
  <c r="P5148" i="1" s="1"/>
  <c r="P5149" i="1" s="1"/>
  <c r="P5150" i="1" s="1"/>
  <c r="P5151" i="1" s="1"/>
  <c r="P5152" i="1" s="1"/>
  <c r="P5153" i="1" s="1"/>
  <c r="P5154" i="1" s="1"/>
  <c r="P5155" i="1" s="1"/>
  <c r="P5156" i="1" s="1"/>
  <c r="P5157" i="1" s="1"/>
  <c r="P5158" i="1" s="1"/>
  <c r="P5159" i="1" s="1"/>
  <c r="P5160" i="1" s="1"/>
  <c r="P5161" i="1" s="1"/>
  <c r="P5162" i="1" s="1"/>
  <c r="P5163" i="1" s="1"/>
  <c r="P5164" i="1" s="1"/>
  <c r="P5165" i="1" s="1"/>
  <c r="P5166" i="1" s="1"/>
  <c r="P5167" i="1" s="1"/>
  <c r="P5168" i="1" s="1"/>
  <c r="P5169" i="1" s="1"/>
  <c r="P5170" i="1" s="1"/>
  <c r="P5171" i="1" s="1"/>
  <c r="P5172" i="1" s="1"/>
  <c r="P5173" i="1" s="1"/>
  <c r="P5174" i="1" s="1"/>
  <c r="P5175" i="1" s="1"/>
  <c r="P5176" i="1" s="1"/>
  <c r="P5177" i="1" s="1"/>
  <c r="P5178" i="1" s="1"/>
  <c r="P5179" i="1" s="1"/>
  <c r="P5180" i="1" s="1"/>
  <c r="P5181" i="1" s="1"/>
  <c r="P5182" i="1" s="1"/>
  <c r="P5183" i="1" s="1"/>
  <c r="P5184" i="1" s="1"/>
  <c r="P5185" i="1" s="1"/>
  <c r="P5186" i="1" s="1"/>
  <c r="P5187" i="1" s="1"/>
  <c r="P5188" i="1" s="1"/>
  <c r="P5189" i="1" s="1"/>
  <c r="P5190" i="1" s="1"/>
  <c r="P5191" i="1" s="1"/>
  <c r="P5192" i="1" s="1"/>
  <c r="P5193" i="1" s="1"/>
  <c r="P5194" i="1" s="1"/>
  <c r="P5195" i="1" s="1"/>
  <c r="P5196" i="1" s="1"/>
  <c r="P5197" i="1" s="1"/>
  <c r="P5198" i="1" s="1"/>
  <c r="P5199" i="1" s="1"/>
  <c r="P5200" i="1" s="1"/>
  <c r="P5201" i="1" s="1"/>
  <c r="P5202" i="1" s="1"/>
  <c r="P5203" i="1" s="1"/>
  <c r="P5204" i="1" s="1"/>
  <c r="P5205" i="1" s="1"/>
  <c r="P5206" i="1" s="1"/>
  <c r="P5207" i="1" s="1"/>
  <c r="P5208" i="1" s="1"/>
  <c r="P5209" i="1" s="1"/>
  <c r="P5210" i="1" s="1"/>
  <c r="P5211" i="1" s="1"/>
  <c r="P5212" i="1" s="1"/>
  <c r="P5213" i="1" s="1"/>
  <c r="P5214" i="1" s="1"/>
  <c r="P5215" i="1" s="1"/>
  <c r="P5216" i="1" s="1"/>
  <c r="P5217" i="1" s="1"/>
  <c r="P5218" i="1" s="1"/>
  <c r="P5219" i="1" s="1"/>
  <c r="P5220" i="1" s="1"/>
  <c r="P5221" i="1" s="1"/>
  <c r="P5222" i="1" s="1"/>
  <c r="P5223" i="1" s="1"/>
  <c r="P5224" i="1" s="1"/>
  <c r="P5225" i="1" s="1"/>
  <c r="P5226" i="1" s="1"/>
  <c r="P5227" i="1" s="1"/>
  <c r="P5228" i="1" s="1"/>
  <c r="P5229" i="1" s="1"/>
  <c r="P5230" i="1" s="1"/>
  <c r="P5231" i="1" s="1"/>
  <c r="P5232" i="1" s="1"/>
  <c r="P5233" i="1" s="1"/>
  <c r="P5234" i="1" s="1"/>
  <c r="P5235" i="1" s="1"/>
  <c r="P5236" i="1" s="1"/>
  <c r="P5237" i="1" s="1"/>
  <c r="P5238" i="1" s="1"/>
  <c r="P5239" i="1" s="1"/>
  <c r="P5240" i="1" s="1"/>
  <c r="P5241" i="1" s="1"/>
  <c r="P5242" i="1" s="1"/>
  <c r="P5243" i="1" s="1"/>
  <c r="P5244" i="1" s="1"/>
  <c r="P5245" i="1" s="1"/>
  <c r="P5246" i="1" s="1"/>
  <c r="P5247" i="1" s="1"/>
  <c r="P5248" i="1" s="1"/>
  <c r="P5249" i="1" s="1"/>
  <c r="P5250" i="1" s="1"/>
  <c r="P5251" i="1" s="1"/>
  <c r="P5252" i="1" s="1"/>
  <c r="P5253" i="1" s="1"/>
  <c r="P5254" i="1" s="1"/>
  <c r="P5255" i="1" s="1"/>
  <c r="P5256" i="1" s="1"/>
  <c r="P5257" i="1" s="1"/>
  <c r="P5258" i="1" s="1"/>
  <c r="P5259" i="1" s="1"/>
  <c r="P5260" i="1" s="1"/>
  <c r="P5261" i="1" s="1"/>
  <c r="P5262" i="1" s="1"/>
  <c r="P5263" i="1" s="1"/>
  <c r="P5264" i="1" s="1"/>
  <c r="P5265" i="1" s="1"/>
  <c r="P5266" i="1" s="1"/>
  <c r="P5267" i="1" s="1"/>
  <c r="P5268" i="1" s="1"/>
  <c r="P5269" i="1" s="1"/>
  <c r="P5270" i="1" s="1"/>
  <c r="P5271" i="1" s="1"/>
  <c r="P5272" i="1" s="1"/>
  <c r="P5273" i="1" s="1"/>
  <c r="P5274" i="1" s="1"/>
  <c r="P5275" i="1" s="1"/>
  <c r="P5276" i="1" s="1"/>
  <c r="P5277" i="1" s="1"/>
  <c r="P5278" i="1" s="1"/>
  <c r="P5279" i="1" s="1"/>
  <c r="P5280" i="1" s="1"/>
  <c r="P5281" i="1" s="1"/>
  <c r="P5282" i="1" s="1"/>
  <c r="P5283" i="1" s="1"/>
  <c r="P5284" i="1" s="1"/>
  <c r="P5285" i="1" s="1"/>
  <c r="P5286" i="1" s="1"/>
  <c r="P5287" i="1" s="1"/>
  <c r="P5288" i="1" s="1"/>
  <c r="P5289" i="1" s="1"/>
  <c r="P5290" i="1" s="1"/>
  <c r="P5291" i="1" s="1"/>
  <c r="P5292" i="1" s="1"/>
  <c r="P5293" i="1" s="1"/>
  <c r="P5294" i="1" s="1"/>
  <c r="P5295" i="1" s="1"/>
  <c r="P5296" i="1" s="1"/>
  <c r="P5297" i="1" s="1"/>
  <c r="P5298" i="1" s="1"/>
  <c r="P5299" i="1" s="1"/>
  <c r="P5300" i="1" s="1"/>
  <c r="P5301" i="1" s="1"/>
  <c r="P5302" i="1" s="1"/>
  <c r="P5303" i="1" s="1"/>
  <c r="P5304" i="1" s="1"/>
  <c r="P5305" i="1" s="1"/>
  <c r="P5306" i="1" s="1"/>
  <c r="P5307" i="1" s="1"/>
  <c r="P5308" i="1" s="1"/>
  <c r="P5309" i="1" s="1"/>
  <c r="P5310" i="1" s="1"/>
  <c r="P5311" i="1" s="1"/>
  <c r="P5312" i="1" s="1"/>
  <c r="P5313" i="1" s="1"/>
  <c r="P5314" i="1" s="1"/>
  <c r="P5315" i="1" s="1"/>
  <c r="P5316" i="1" s="1"/>
  <c r="P5317" i="1" s="1"/>
  <c r="P5318" i="1" s="1"/>
  <c r="P5319" i="1" s="1"/>
  <c r="P5320" i="1" s="1"/>
  <c r="P5321" i="1" s="1"/>
  <c r="P5322" i="1" s="1"/>
  <c r="P5323" i="1" s="1"/>
  <c r="P5324" i="1" s="1"/>
  <c r="P5325" i="1" s="1"/>
  <c r="P5326" i="1" s="1"/>
  <c r="P5327" i="1" s="1"/>
  <c r="P5328" i="1" s="1"/>
  <c r="P5329" i="1" s="1"/>
  <c r="P5330" i="1" s="1"/>
  <c r="P5331" i="1" s="1"/>
  <c r="P5332" i="1" s="1"/>
  <c r="P5333" i="1" s="1"/>
  <c r="P5334" i="1" s="1"/>
  <c r="P5335" i="1" s="1"/>
  <c r="P5336" i="1" s="1"/>
  <c r="P5337" i="1" s="1"/>
  <c r="P5338" i="1" s="1"/>
  <c r="P5339" i="1" s="1"/>
  <c r="P5340" i="1" s="1"/>
  <c r="P5341" i="1" s="1"/>
  <c r="P5342" i="1" s="1"/>
  <c r="P5343" i="1" s="1"/>
  <c r="P5344" i="1" s="1"/>
  <c r="P5345" i="1" s="1"/>
  <c r="P5346" i="1" s="1"/>
  <c r="P5347" i="1" s="1"/>
  <c r="P5348" i="1" s="1"/>
  <c r="P5349" i="1" s="1"/>
  <c r="P5350" i="1" s="1"/>
  <c r="P5351" i="1" s="1"/>
  <c r="P5352" i="1" s="1"/>
  <c r="P5353" i="1" s="1"/>
  <c r="P5354" i="1" s="1"/>
  <c r="P5355" i="1" s="1"/>
  <c r="P5356" i="1" s="1"/>
  <c r="P5357" i="1" s="1"/>
  <c r="P5358" i="1" s="1"/>
  <c r="P5359" i="1" s="1"/>
  <c r="P5360" i="1" s="1"/>
  <c r="P5361" i="1" s="1"/>
  <c r="P5362" i="1" s="1"/>
  <c r="P5363" i="1" s="1"/>
  <c r="P5364" i="1" s="1"/>
  <c r="P5365" i="1" s="1"/>
  <c r="P5366" i="1" s="1"/>
  <c r="P5367" i="1" s="1"/>
  <c r="P5368" i="1" s="1"/>
  <c r="P5369" i="1" s="1"/>
  <c r="P5370" i="1" s="1"/>
  <c r="P5371" i="1" s="1"/>
  <c r="P5372" i="1" s="1"/>
  <c r="P5373" i="1" s="1"/>
  <c r="P5374" i="1" s="1"/>
  <c r="P5375" i="1" s="1"/>
  <c r="P5376" i="1" s="1"/>
  <c r="P5377" i="1" s="1"/>
  <c r="P5378" i="1" s="1"/>
  <c r="P5379" i="1" s="1"/>
  <c r="P5380" i="1" s="1"/>
  <c r="P5381" i="1" s="1"/>
  <c r="P5382" i="1" s="1"/>
  <c r="P5383" i="1" s="1"/>
  <c r="P5384" i="1" s="1"/>
  <c r="P5385" i="1" s="1"/>
  <c r="P5386" i="1" s="1"/>
  <c r="P5387" i="1" s="1"/>
  <c r="P5388" i="1" s="1"/>
  <c r="P5389" i="1" s="1"/>
  <c r="P5390" i="1" s="1"/>
  <c r="P5391" i="1" s="1"/>
  <c r="P5392" i="1" s="1"/>
  <c r="P5393" i="1" s="1"/>
  <c r="P5394" i="1" s="1"/>
  <c r="P5395" i="1" s="1"/>
  <c r="P5396" i="1" s="1"/>
  <c r="P5397" i="1" s="1"/>
  <c r="P5398" i="1" s="1"/>
  <c r="P5399" i="1" s="1"/>
  <c r="P5400" i="1" s="1"/>
  <c r="P5401" i="1" s="1"/>
  <c r="P5402" i="1" s="1"/>
  <c r="P5403" i="1" s="1"/>
  <c r="P5404" i="1" s="1"/>
  <c r="P5405" i="1" s="1"/>
  <c r="P5406" i="1" s="1"/>
  <c r="P5407" i="1" s="1"/>
  <c r="P5408" i="1" s="1"/>
  <c r="P5409" i="1" s="1"/>
  <c r="P5410" i="1" s="1"/>
  <c r="P5411" i="1" s="1"/>
  <c r="P5412" i="1" s="1"/>
  <c r="P5413" i="1" s="1"/>
  <c r="P5414" i="1" s="1"/>
  <c r="P5415" i="1" s="1"/>
  <c r="P5416" i="1" s="1"/>
  <c r="P5417" i="1" s="1"/>
  <c r="P5418" i="1" s="1"/>
  <c r="P5419" i="1" s="1"/>
  <c r="P5420" i="1" s="1"/>
  <c r="P5421" i="1" s="1"/>
  <c r="P5422" i="1" s="1"/>
  <c r="P5423" i="1" s="1"/>
  <c r="P5424" i="1" s="1"/>
  <c r="P5425" i="1" s="1"/>
  <c r="P5426" i="1" s="1"/>
  <c r="P5427" i="1" s="1"/>
  <c r="P5428" i="1" s="1"/>
  <c r="P5429" i="1" s="1"/>
  <c r="P5430" i="1" s="1"/>
  <c r="P5431" i="1" s="1"/>
  <c r="P5432" i="1" s="1"/>
  <c r="P5433" i="1" s="1"/>
  <c r="P5434" i="1" s="1"/>
  <c r="P5435" i="1" s="1"/>
  <c r="P5436" i="1" s="1"/>
  <c r="P5437" i="1" s="1"/>
  <c r="P5438" i="1" s="1"/>
  <c r="P5439" i="1" s="1"/>
  <c r="P5440" i="1" s="1"/>
  <c r="P5441" i="1" s="1"/>
  <c r="P5442" i="1" s="1"/>
  <c r="P5443" i="1" s="1"/>
  <c r="P5444" i="1" s="1"/>
  <c r="P5445" i="1" s="1"/>
  <c r="P5446" i="1" s="1"/>
  <c r="P5447" i="1" s="1"/>
  <c r="P5448" i="1" s="1"/>
  <c r="P5449" i="1" s="1"/>
  <c r="P5450" i="1" s="1"/>
  <c r="P5451" i="1" s="1"/>
  <c r="P5452" i="1" s="1"/>
  <c r="P5453" i="1" s="1"/>
  <c r="P5454" i="1" s="1"/>
  <c r="P5455" i="1" s="1"/>
  <c r="P5456" i="1" s="1"/>
  <c r="P5457" i="1" s="1"/>
  <c r="P5458" i="1" s="1"/>
  <c r="P5459" i="1" s="1"/>
  <c r="P5460" i="1" s="1"/>
  <c r="P5461" i="1" s="1"/>
  <c r="P5462" i="1" s="1"/>
  <c r="P5463" i="1" s="1"/>
  <c r="P5464" i="1" s="1"/>
  <c r="P5465" i="1" s="1"/>
  <c r="P5466" i="1" s="1"/>
  <c r="P5467" i="1" s="1"/>
  <c r="P5468" i="1" s="1"/>
  <c r="P5469" i="1" s="1"/>
  <c r="P5470" i="1" s="1"/>
  <c r="P5471" i="1" s="1"/>
  <c r="P5472" i="1" s="1"/>
  <c r="P5473" i="1" s="1"/>
  <c r="P5474" i="1" s="1"/>
  <c r="P5475" i="1" s="1"/>
  <c r="P5476" i="1" s="1"/>
  <c r="P5477" i="1" s="1"/>
  <c r="P5478" i="1" s="1"/>
  <c r="P5479" i="1" s="1"/>
  <c r="P5480" i="1" s="1"/>
  <c r="P5481" i="1" s="1"/>
  <c r="P5482" i="1" s="1"/>
  <c r="P5483" i="1" s="1"/>
  <c r="P5484" i="1" s="1"/>
  <c r="P5485" i="1" s="1"/>
  <c r="P5486" i="1" s="1"/>
  <c r="P5487" i="1" s="1"/>
  <c r="P5488" i="1" s="1"/>
  <c r="P5489" i="1" s="1"/>
  <c r="P5490" i="1" s="1"/>
  <c r="P5491" i="1" s="1"/>
  <c r="P5492" i="1" s="1"/>
  <c r="P5493" i="1" s="1"/>
  <c r="P5494" i="1" s="1"/>
  <c r="P5495" i="1" s="1"/>
  <c r="P5496" i="1" s="1"/>
  <c r="P5497" i="1" s="1"/>
  <c r="P5498" i="1" s="1"/>
  <c r="P5499" i="1" s="1"/>
  <c r="P5500" i="1" s="1"/>
  <c r="P5501" i="1" s="1"/>
  <c r="P5502" i="1" s="1"/>
  <c r="P5503" i="1" s="1"/>
  <c r="P5504" i="1" s="1"/>
  <c r="P5505" i="1" s="1"/>
  <c r="P5506" i="1" s="1"/>
  <c r="P5507" i="1" s="1"/>
  <c r="P5508" i="1" s="1"/>
  <c r="P5509" i="1" s="1"/>
  <c r="P5510" i="1" s="1"/>
  <c r="P5511" i="1" s="1"/>
  <c r="P5512" i="1" s="1"/>
  <c r="P5513" i="1" s="1"/>
  <c r="P5514" i="1" s="1"/>
  <c r="P5515" i="1" s="1"/>
  <c r="P5516" i="1" s="1"/>
  <c r="P5517" i="1" s="1"/>
  <c r="P5518" i="1" s="1"/>
  <c r="P5519" i="1" s="1"/>
  <c r="P5520" i="1" s="1"/>
  <c r="P5521" i="1" s="1"/>
  <c r="P5522" i="1" s="1"/>
  <c r="P5523" i="1" s="1"/>
  <c r="P5524" i="1" s="1"/>
  <c r="P5525" i="1" s="1"/>
  <c r="P5526" i="1" s="1"/>
  <c r="P5527" i="1" s="1"/>
  <c r="P5528" i="1" s="1"/>
  <c r="P5529" i="1" s="1"/>
  <c r="P5530" i="1" s="1"/>
  <c r="P5531" i="1" s="1"/>
  <c r="P5532" i="1" s="1"/>
  <c r="P5533" i="1" s="1"/>
  <c r="P5534" i="1" s="1"/>
  <c r="P5535" i="1" s="1"/>
  <c r="P5536" i="1" s="1"/>
  <c r="P5537" i="1" s="1"/>
  <c r="P5538" i="1" s="1"/>
  <c r="P5539" i="1" s="1"/>
  <c r="P5540" i="1" s="1"/>
  <c r="P5541" i="1" s="1"/>
  <c r="P5542" i="1" s="1"/>
  <c r="P5543" i="1" s="1"/>
  <c r="P5544" i="1" s="1"/>
  <c r="P5545" i="1" s="1"/>
  <c r="P5546" i="1" s="1"/>
  <c r="P5547" i="1" s="1"/>
  <c r="P5548" i="1" s="1"/>
  <c r="P5549" i="1" s="1"/>
  <c r="P5550" i="1" s="1"/>
  <c r="P5551" i="1" s="1"/>
  <c r="P5552" i="1" s="1"/>
  <c r="P5553" i="1" s="1"/>
  <c r="P5554" i="1" s="1"/>
  <c r="P5555" i="1" s="1"/>
  <c r="P5556" i="1" s="1"/>
  <c r="P5557" i="1" s="1"/>
  <c r="P5558" i="1" s="1"/>
  <c r="P5559" i="1" s="1"/>
  <c r="P5560" i="1" s="1"/>
  <c r="P5561" i="1" s="1"/>
  <c r="P5562" i="1" s="1"/>
  <c r="P5563" i="1" s="1"/>
  <c r="P5564" i="1" s="1"/>
  <c r="P5565" i="1" s="1"/>
  <c r="P5566" i="1" s="1"/>
  <c r="P5567" i="1" s="1"/>
  <c r="P5568" i="1" s="1"/>
  <c r="P5569" i="1" s="1"/>
  <c r="P5570" i="1" s="1"/>
  <c r="P5571" i="1" s="1"/>
  <c r="P5572" i="1" s="1"/>
  <c r="P5573" i="1" s="1"/>
  <c r="P5574" i="1" s="1"/>
  <c r="P5575" i="1" s="1"/>
  <c r="P5576" i="1" s="1"/>
  <c r="P5577" i="1" s="1"/>
  <c r="P5578" i="1" s="1"/>
  <c r="P5579" i="1" s="1"/>
  <c r="P5580" i="1" s="1"/>
  <c r="P5581" i="1" s="1"/>
  <c r="P5582" i="1" s="1"/>
  <c r="P5583" i="1" s="1"/>
  <c r="P5584" i="1" s="1"/>
  <c r="P5585" i="1" s="1"/>
  <c r="P5586" i="1" s="1"/>
  <c r="P5587" i="1" s="1"/>
  <c r="P5588" i="1" s="1"/>
  <c r="P5589" i="1" s="1"/>
  <c r="P5590" i="1" s="1"/>
  <c r="P5591" i="1" s="1"/>
  <c r="P5592" i="1" s="1"/>
  <c r="P5593" i="1" s="1"/>
  <c r="P5594" i="1" s="1"/>
  <c r="P5595" i="1" s="1"/>
  <c r="P5596" i="1" s="1"/>
  <c r="P5597" i="1" s="1"/>
  <c r="P5598" i="1" s="1"/>
  <c r="P5599" i="1" s="1"/>
  <c r="P5600" i="1" s="1"/>
  <c r="P5601" i="1" s="1"/>
  <c r="P5602" i="1" s="1"/>
  <c r="P5603" i="1" s="1"/>
  <c r="P5604" i="1" s="1"/>
  <c r="P5605" i="1" s="1"/>
  <c r="P5606" i="1" s="1"/>
  <c r="P5607" i="1" s="1"/>
  <c r="P5608" i="1" s="1"/>
  <c r="P5609" i="1" s="1"/>
  <c r="P5610" i="1" s="1"/>
  <c r="P5611" i="1" s="1"/>
  <c r="P5612" i="1" s="1"/>
  <c r="P5613" i="1" s="1"/>
  <c r="P5614" i="1" s="1"/>
  <c r="P5615" i="1" s="1"/>
  <c r="P5616" i="1" s="1"/>
  <c r="P5617" i="1" s="1"/>
  <c r="P5618" i="1" s="1"/>
  <c r="P5619" i="1" s="1"/>
  <c r="P5620" i="1" s="1"/>
  <c r="P5621" i="1" s="1"/>
  <c r="P5622" i="1" s="1"/>
  <c r="P5623" i="1" s="1"/>
  <c r="P5624" i="1" s="1"/>
  <c r="P5625" i="1" s="1"/>
  <c r="P5626" i="1" s="1"/>
  <c r="P5627" i="1" s="1"/>
  <c r="P5628" i="1" s="1"/>
  <c r="P5629" i="1" s="1"/>
  <c r="P5630" i="1" s="1"/>
  <c r="P5631" i="1" s="1"/>
  <c r="P5632" i="1" s="1"/>
  <c r="P5633" i="1" s="1"/>
  <c r="P5634" i="1" s="1"/>
  <c r="P5635" i="1" s="1"/>
  <c r="P5636" i="1" s="1"/>
  <c r="P5637" i="1" s="1"/>
  <c r="P5638" i="1" s="1"/>
  <c r="P5639" i="1" s="1"/>
  <c r="P5640" i="1" s="1"/>
  <c r="P5641" i="1" s="1"/>
  <c r="P5642" i="1" s="1"/>
  <c r="P5643" i="1" s="1"/>
  <c r="P5644" i="1" s="1"/>
  <c r="P5645" i="1" s="1"/>
  <c r="P5646" i="1" s="1"/>
  <c r="P5647" i="1" s="1"/>
  <c r="P5648" i="1" s="1"/>
  <c r="P5649" i="1" s="1"/>
  <c r="P5650" i="1" s="1"/>
  <c r="P5651" i="1" s="1"/>
  <c r="P5652" i="1" s="1"/>
  <c r="P5653" i="1" s="1"/>
  <c r="P5654" i="1" s="1"/>
  <c r="P5655" i="1" s="1"/>
  <c r="P5656" i="1" s="1"/>
  <c r="P5657" i="1" s="1"/>
  <c r="P5658" i="1" s="1"/>
  <c r="P5659" i="1" s="1"/>
  <c r="P5660" i="1" s="1"/>
  <c r="P5661" i="1" s="1"/>
  <c r="P5662" i="1" s="1"/>
  <c r="P5663" i="1" s="1"/>
  <c r="P5664" i="1" s="1"/>
  <c r="P5665" i="1" s="1"/>
  <c r="P5666" i="1" s="1"/>
  <c r="P5667" i="1" s="1"/>
  <c r="P5668" i="1" s="1"/>
  <c r="P5669" i="1" s="1"/>
  <c r="P5670" i="1" s="1"/>
  <c r="P5671" i="1" s="1"/>
  <c r="P5672" i="1" s="1"/>
  <c r="P5673" i="1" s="1"/>
  <c r="P5674" i="1" s="1"/>
  <c r="P5675" i="1" s="1"/>
  <c r="P5676" i="1" s="1"/>
  <c r="P5677" i="1" s="1"/>
  <c r="P5678" i="1" s="1"/>
  <c r="P5679" i="1" s="1"/>
  <c r="P5680" i="1" s="1"/>
  <c r="P5681" i="1" s="1"/>
  <c r="P5682" i="1" s="1"/>
  <c r="P5683" i="1" s="1"/>
  <c r="P5684" i="1" s="1"/>
  <c r="P5685" i="1" s="1"/>
  <c r="P5686" i="1" s="1"/>
  <c r="P5687" i="1" s="1"/>
  <c r="P5688" i="1" s="1"/>
  <c r="P5689" i="1" s="1"/>
  <c r="P5690" i="1" s="1"/>
  <c r="P5691" i="1" s="1"/>
  <c r="P5692" i="1" s="1"/>
  <c r="P5693" i="1" s="1"/>
  <c r="P5694" i="1" s="1"/>
  <c r="P5695" i="1" s="1"/>
  <c r="P5696" i="1" s="1"/>
  <c r="P5697" i="1" s="1"/>
  <c r="P5698" i="1" s="1"/>
  <c r="P5699" i="1" s="1"/>
  <c r="P5700" i="1" s="1"/>
  <c r="P5701" i="1" s="1"/>
  <c r="P5702" i="1" s="1"/>
  <c r="P5703" i="1" s="1"/>
  <c r="P5704" i="1" s="1"/>
  <c r="P5705" i="1" s="1"/>
  <c r="P5706" i="1" s="1"/>
  <c r="P5707" i="1" s="1"/>
  <c r="P5708" i="1" s="1"/>
  <c r="P5709" i="1" s="1"/>
  <c r="P5710" i="1" s="1"/>
  <c r="P5711" i="1" s="1"/>
  <c r="P5712" i="1" s="1"/>
  <c r="P5713" i="1" s="1"/>
  <c r="P5714" i="1" s="1"/>
  <c r="P5715" i="1" s="1"/>
  <c r="P5716" i="1" s="1"/>
  <c r="P5717" i="1" s="1"/>
  <c r="P5718" i="1" s="1"/>
  <c r="P5719" i="1" s="1"/>
  <c r="P5720" i="1" s="1"/>
  <c r="P5721" i="1" s="1"/>
  <c r="P5722" i="1" s="1"/>
  <c r="P5723" i="1" s="1"/>
  <c r="P5724" i="1" s="1"/>
  <c r="P5725" i="1" s="1"/>
  <c r="P5726" i="1" s="1"/>
  <c r="P5727" i="1" s="1"/>
  <c r="P5728" i="1" s="1"/>
  <c r="P5729" i="1" s="1"/>
  <c r="P5730" i="1" s="1"/>
  <c r="P5731" i="1" s="1"/>
  <c r="P5732" i="1" s="1"/>
  <c r="P5733" i="1" s="1"/>
  <c r="P5734" i="1" s="1"/>
  <c r="P5735" i="1" s="1"/>
  <c r="P5736" i="1" s="1"/>
  <c r="P5737" i="1" s="1"/>
  <c r="P5738" i="1" s="1"/>
  <c r="P5739" i="1" s="1"/>
  <c r="P5740" i="1" s="1"/>
  <c r="P5741" i="1" s="1"/>
  <c r="P5742" i="1" s="1"/>
  <c r="P5743" i="1" s="1"/>
  <c r="P5744" i="1" s="1"/>
  <c r="P5745" i="1" s="1"/>
  <c r="P5746" i="1" s="1"/>
  <c r="P5747" i="1" s="1"/>
  <c r="P5748" i="1" s="1"/>
  <c r="P5749" i="1" s="1"/>
  <c r="P5750" i="1" s="1"/>
  <c r="P5751" i="1" s="1"/>
  <c r="P5752" i="1" s="1"/>
  <c r="P5753" i="1" s="1"/>
  <c r="P5754" i="1" s="1"/>
  <c r="P5755" i="1" s="1"/>
  <c r="P5756" i="1" s="1"/>
  <c r="P5757" i="1" s="1"/>
  <c r="P5758" i="1" s="1"/>
  <c r="P5759" i="1" s="1"/>
  <c r="P5760" i="1" s="1"/>
  <c r="P5761" i="1" s="1"/>
  <c r="P5762" i="1" s="1"/>
  <c r="P5763" i="1" s="1"/>
  <c r="P5764" i="1" s="1"/>
  <c r="P5765" i="1" s="1"/>
  <c r="P5766" i="1" s="1"/>
  <c r="P5767" i="1" s="1"/>
  <c r="P5768" i="1" s="1"/>
  <c r="P5769" i="1" s="1"/>
  <c r="P5770" i="1" s="1"/>
  <c r="P5771" i="1" s="1"/>
  <c r="P5772" i="1" s="1"/>
  <c r="P5773" i="1" s="1"/>
  <c r="P5774" i="1" s="1"/>
  <c r="P5775" i="1" s="1"/>
  <c r="P5776" i="1" s="1"/>
  <c r="P5777" i="1" s="1"/>
  <c r="P5778" i="1" s="1"/>
  <c r="P5779" i="1" s="1"/>
  <c r="P5780" i="1" s="1"/>
  <c r="P5781" i="1" s="1"/>
  <c r="P5782" i="1" s="1"/>
  <c r="P5783" i="1" s="1"/>
  <c r="P5784" i="1" s="1"/>
  <c r="P5785" i="1" s="1"/>
  <c r="P5786" i="1" s="1"/>
  <c r="P5787" i="1" s="1"/>
  <c r="P5788" i="1" s="1"/>
  <c r="P5789" i="1" s="1"/>
  <c r="P5790" i="1" s="1"/>
  <c r="P5791" i="1" s="1"/>
  <c r="P5792" i="1" s="1"/>
  <c r="P5793" i="1" s="1"/>
  <c r="P5794" i="1" s="1"/>
  <c r="P5795" i="1" s="1"/>
  <c r="P5796" i="1" s="1"/>
  <c r="P5797" i="1" s="1"/>
  <c r="P5798" i="1" s="1"/>
  <c r="P5799" i="1" s="1"/>
  <c r="P5800" i="1" s="1"/>
  <c r="P5801" i="1" s="1"/>
  <c r="P5802" i="1" s="1"/>
  <c r="P5803" i="1" s="1"/>
  <c r="P5804" i="1" s="1"/>
  <c r="P5805" i="1" s="1"/>
  <c r="P5806" i="1" s="1"/>
  <c r="P5807" i="1" s="1"/>
  <c r="P5808" i="1" s="1"/>
  <c r="P5809" i="1" s="1"/>
  <c r="P5810" i="1" s="1"/>
  <c r="P5811" i="1" s="1"/>
  <c r="P5812" i="1" s="1"/>
  <c r="P5813" i="1" s="1"/>
  <c r="P5814" i="1" s="1"/>
  <c r="P5815" i="1" s="1"/>
  <c r="P5816" i="1" s="1"/>
  <c r="P5817" i="1" s="1"/>
  <c r="P5818" i="1" s="1"/>
  <c r="P5819" i="1" s="1"/>
  <c r="P5820" i="1" s="1"/>
  <c r="P5821" i="1" s="1"/>
  <c r="P5822" i="1" s="1"/>
  <c r="P5823" i="1" s="1"/>
  <c r="P5824" i="1" s="1"/>
  <c r="P5825" i="1" s="1"/>
  <c r="P5826" i="1" s="1"/>
  <c r="P5827" i="1" s="1"/>
  <c r="P5828" i="1" s="1"/>
  <c r="P5829" i="1" s="1"/>
  <c r="P5830" i="1" s="1"/>
  <c r="P5831" i="1" s="1"/>
  <c r="P5832" i="1" s="1"/>
  <c r="P5833" i="1" s="1"/>
  <c r="P5834" i="1" s="1"/>
  <c r="P5835" i="1" s="1"/>
  <c r="P5836" i="1" s="1"/>
  <c r="P5837" i="1" s="1"/>
  <c r="P5838" i="1" s="1"/>
  <c r="P5839" i="1" s="1"/>
  <c r="P5840" i="1" s="1"/>
  <c r="P5841" i="1" s="1"/>
  <c r="P5842" i="1" s="1"/>
  <c r="P5843" i="1" s="1"/>
  <c r="P5844" i="1" s="1"/>
  <c r="P5845" i="1" s="1"/>
  <c r="P5846" i="1" s="1"/>
  <c r="P5847" i="1" s="1"/>
  <c r="P5848" i="1" s="1"/>
  <c r="P5849" i="1" s="1"/>
  <c r="P5850" i="1" s="1"/>
  <c r="P5851" i="1" s="1"/>
  <c r="P5852" i="1" s="1"/>
  <c r="P5853" i="1" s="1"/>
  <c r="P5854" i="1" s="1"/>
  <c r="P5855" i="1" s="1"/>
  <c r="P5856" i="1" s="1"/>
  <c r="P5857" i="1" s="1"/>
  <c r="P5858" i="1" s="1"/>
  <c r="P5859" i="1" s="1"/>
  <c r="P5860" i="1" s="1"/>
  <c r="P5861" i="1" s="1"/>
  <c r="P5862" i="1" s="1"/>
  <c r="P5863" i="1" s="1"/>
  <c r="P5864" i="1" s="1"/>
  <c r="P5865" i="1" s="1"/>
  <c r="P5866" i="1" s="1"/>
  <c r="P5867" i="1" s="1"/>
  <c r="P5868" i="1" s="1"/>
  <c r="P5869" i="1" s="1"/>
  <c r="P5870" i="1" s="1"/>
  <c r="P5871" i="1" s="1"/>
  <c r="P5872" i="1" s="1"/>
  <c r="P5873" i="1" s="1"/>
  <c r="P5874" i="1" s="1"/>
  <c r="P5875" i="1" s="1"/>
  <c r="P5876" i="1" s="1"/>
  <c r="P5877" i="1" s="1"/>
  <c r="P5878" i="1" s="1"/>
  <c r="P5879" i="1" s="1"/>
  <c r="P5880" i="1" s="1"/>
  <c r="P5881" i="1" s="1"/>
  <c r="P5882" i="1" s="1"/>
  <c r="P5883" i="1" s="1"/>
  <c r="P5884" i="1" s="1"/>
  <c r="P5885" i="1" s="1"/>
  <c r="P5886" i="1" s="1"/>
  <c r="P5887" i="1" s="1"/>
  <c r="P5888" i="1" s="1"/>
  <c r="P5889" i="1" s="1"/>
  <c r="P5890" i="1" s="1"/>
  <c r="P5891" i="1" s="1"/>
  <c r="P5892" i="1" s="1"/>
  <c r="P5893" i="1" s="1"/>
  <c r="P5894" i="1" s="1"/>
  <c r="P5895" i="1" s="1"/>
  <c r="P5896" i="1" s="1"/>
  <c r="P5897" i="1" s="1"/>
  <c r="P5898" i="1" s="1"/>
  <c r="P5899" i="1" s="1"/>
  <c r="P5900" i="1" s="1"/>
  <c r="P5901" i="1" s="1"/>
  <c r="P5902" i="1" s="1"/>
  <c r="P5903" i="1" s="1"/>
  <c r="P5904" i="1" s="1"/>
  <c r="P5905" i="1" s="1"/>
  <c r="P5906" i="1" s="1"/>
  <c r="P5907" i="1" s="1"/>
  <c r="P5908" i="1" s="1"/>
  <c r="P5909" i="1" s="1"/>
  <c r="P5910" i="1" s="1"/>
  <c r="P5911" i="1" s="1"/>
  <c r="P5912" i="1" s="1"/>
  <c r="P5913" i="1" s="1"/>
  <c r="P5914" i="1" s="1"/>
  <c r="P5915" i="1" s="1"/>
  <c r="P5916" i="1" s="1"/>
  <c r="P5917" i="1" s="1"/>
  <c r="P5918" i="1" s="1"/>
  <c r="P5919" i="1" s="1"/>
  <c r="P5920" i="1" s="1"/>
  <c r="P5921" i="1" s="1"/>
  <c r="P5922" i="1" s="1"/>
  <c r="P5923" i="1" s="1"/>
  <c r="P5924" i="1" s="1"/>
  <c r="P5925" i="1" s="1"/>
  <c r="P5926" i="1" s="1"/>
  <c r="P5927" i="1" s="1"/>
  <c r="P5928" i="1" s="1"/>
  <c r="P5929" i="1" s="1"/>
  <c r="P5930" i="1" s="1"/>
  <c r="P5931" i="1" s="1"/>
  <c r="P5932" i="1" s="1"/>
  <c r="P5933" i="1" s="1"/>
  <c r="P5934" i="1" s="1"/>
  <c r="P5935" i="1" s="1"/>
  <c r="P5936" i="1" s="1"/>
  <c r="P5937" i="1" s="1"/>
  <c r="P5938" i="1" s="1"/>
  <c r="P5939" i="1" s="1"/>
  <c r="P5940" i="1" s="1"/>
  <c r="P5941" i="1" s="1"/>
  <c r="P5942" i="1" s="1"/>
  <c r="P5943" i="1" s="1"/>
  <c r="P5944" i="1" s="1"/>
  <c r="P5945" i="1" s="1"/>
  <c r="P5946" i="1" s="1"/>
  <c r="P5947" i="1" s="1"/>
  <c r="P5948" i="1" s="1"/>
  <c r="P5949" i="1" s="1"/>
  <c r="P5950" i="1" s="1"/>
  <c r="P5951" i="1" s="1"/>
  <c r="P5952" i="1" s="1"/>
  <c r="P5953" i="1" s="1"/>
  <c r="P5954" i="1" s="1"/>
  <c r="P5955" i="1" s="1"/>
  <c r="P5956" i="1" s="1"/>
  <c r="P5957" i="1" s="1"/>
  <c r="P5958" i="1" s="1"/>
  <c r="P5959" i="1" s="1"/>
  <c r="P5960" i="1" s="1"/>
  <c r="P5961" i="1" s="1"/>
  <c r="P5962" i="1" s="1"/>
  <c r="P5963" i="1" s="1"/>
  <c r="P5964" i="1" s="1"/>
  <c r="P5965" i="1" s="1"/>
  <c r="P5966" i="1" s="1"/>
  <c r="P5967" i="1" s="1"/>
  <c r="P5968" i="1" s="1"/>
  <c r="P5969" i="1" s="1"/>
  <c r="P5970" i="1" s="1"/>
  <c r="P5971" i="1" s="1"/>
  <c r="P5972" i="1" s="1"/>
  <c r="P5973" i="1" s="1"/>
  <c r="P5974" i="1" s="1"/>
  <c r="P5975" i="1" s="1"/>
  <c r="P5976" i="1" s="1"/>
  <c r="P5977" i="1" s="1"/>
  <c r="P5978" i="1" s="1"/>
  <c r="P5979" i="1" s="1"/>
  <c r="P5980" i="1" s="1"/>
  <c r="P5981" i="1" s="1"/>
  <c r="P5982" i="1" s="1"/>
  <c r="P5983" i="1" s="1"/>
  <c r="P5984" i="1" s="1"/>
  <c r="P5985" i="1" s="1"/>
  <c r="P5986" i="1" s="1"/>
  <c r="P5987" i="1" s="1"/>
  <c r="P5988" i="1" s="1"/>
  <c r="P5989" i="1" s="1"/>
  <c r="P5990" i="1" s="1"/>
  <c r="P5991" i="1" s="1"/>
  <c r="P5992" i="1" s="1"/>
  <c r="P5993" i="1" s="1"/>
  <c r="P5994" i="1" s="1"/>
  <c r="P5995" i="1" s="1"/>
  <c r="P5996" i="1" s="1"/>
  <c r="P5997" i="1" s="1"/>
  <c r="P5998" i="1" s="1"/>
  <c r="P5999" i="1" s="1"/>
  <c r="P6000" i="1" s="1"/>
  <c r="P6001" i="1" s="1"/>
  <c r="P6002" i="1" s="1"/>
  <c r="P6003" i="1" s="1"/>
  <c r="P6004" i="1" s="1"/>
  <c r="P6005" i="1" s="1"/>
  <c r="P6006" i="1" s="1"/>
  <c r="P6007" i="1" s="1"/>
  <c r="P6008" i="1" s="1"/>
  <c r="P6009" i="1" s="1"/>
  <c r="P6010" i="1" s="1"/>
  <c r="P6011" i="1" s="1"/>
  <c r="P6012" i="1" s="1"/>
  <c r="P6013" i="1" s="1"/>
  <c r="P6014" i="1" s="1"/>
  <c r="P6015" i="1" s="1"/>
  <c r="P6016" i="1" s="1"/>
  <c r="P6017" i="1" s="1"/>
  <c r="P6018" i="1" s="1"/>
  <c r="P6019" i="1" s="1"/>
  <c r="P6020" i="1" s="1"/>
  <c r="P6021" i="1" s="1"/>
  <c r="P6022" i="1" s="1"/>
  <c r="P6023" i="1" s="1"/>
  <c r="P6024" i="1" s="1"/>
  <c r="P6025" i="1" s="1"/>
  <c r="P6026" i="1" s="1"/>
  <c r="P6027" i="1" s="1"/>
  <c r="P6028" i="1" s="1"/>
  <c r="P6029" i="1" s="1"/>
  <c r="P6030" i="1" s="1"/>
  <c r="P6031" i="1" s="1"/>
  <c r="P6032" i="1" s="1"/>
  <c r="P6033" i="1" s="1"/>
  <c r="P6034" i="1" s="1"/>
  <c r="P6035" i="1" s="1"/>
  <c r="P6036" i="1" s="1"/>
  <c r="P6037" i="1" s="1"/>
  <c r="P6038" i="1" s="1"/>
  <c r="P6039" i="1" s="1"/>
  <c r="P6040" i="1" s="1"/>
  <c r="P6041" i="1" s="1"/>
  <c r="P6042" i="1" s="1"/>
  <c r="P6043" i="1" s="1"/>
  <c r="P6044" i="1" s="1"/>
  <c r="P6045" i="1" s="1"/>
  <c r="P6046" i="1" s="1"/>
  <c r="P6047" i="1" s="1"/>
  <c r="P6048" i="1" s="1"/>
  <c r="P6049" i="1" s="1"/>
  <c r="P6050" i="1" s="1"/>
  <c r="P6051" i="1" s="1"/>
  <c r="P6052" i="1" s="1"/>
  <c r="P6053" i="1" s="1"/>
  <c r="P6054" i="1" s="1"/>
  <c r="P6055" i="1" s="1"/>
  <c r="P6056" i="1" s="1"/>
  <c r="P6057" i="1" s="1"/>
  <c r="P6058" i="1" s="1"/>
  <c r="P6059" i="1" s="1"/>
  <c r="P6060" i="1" s="1"/>
  <c r="P6061" i="1" s="1"/>
  <c r="P6062" i="1" s="1"/>
  <c r="P6063" i="1" s="1"/>
  <c r="P6064" i="1" s="1"/>
  <c r="P6065" i="1" s="1"/>
  <c r="P6066" i="1" s="1"/>
  <c r="P6067" i="1" s="1"/>
  <c r="P6068" i="1" s="1"/>
  <c r="P6069" i="1" s="1"/>
  <c r="P6070" i="1" s="1"/>
  <c r="P6071" i="1" s="1"/>
  <c r="P6072" i="1" s="1"/>
  <c r="P6073" i="1" s="1"/>
  <c r="P6074" i="1" s="1"/>
  <c r="P6075" i="1" s="1"/>
  <c r="P6076" i="1" s="1"/>
  <c r="P6077" i="1" s="1"/>
  <c r="P6078" i="1" s="1"/>
  <c r="P6079" i="1" s="1"/>
  <c r="P6080" i="1" s="1"/>
  <c r="P6081" i="1" s="1"/>
  <c r="P6082" i="1" s="1"/>
  <c r="P6083" i="1" s="1"/>
  <c r="P6084" i="1" s="1"/>
  <c r="P6085" i="1" s="1"/>
  <c r="P6086" i="1" s="1"/>
  <c r="P6087" i="1" s="1"/>
  <c r="P6088" i="1" s="1"/>
  <c r="P6089" i="1" s="1"/>
  <c r="P6090" i="1" s="1"/>
  <c r="P6091" i="1" s="1"/>
  <c r="P6092" i="1" s="1"/>
  <c r="P6093" i="1" s="1"/>
  <c r="P6094" i="1" s="1"/>
  <c r="P6095" i="1" s="1"/>
  <c r="P6096" i="1" s="1"/>
  <c r="P6097" i="1" s="1"/>
  <c r="P6098" i="1" s="1"/>
  <c r="P6099" i="1" s="1"/>
  <c r="P6100" i="1" s="1"/>
  <c r="P6101" i="1" s="1"/>
  <c r="P6102" i="1" s="1"/>
  <c r="P6103" i="1" s="1"/>
  <c r="P6104" i="1" s="1"/>
  <c r="P6105" i="1" s="1"/>
  <c r="P6106" i="1" s="1"/>
  <c r="P6107" i="1" s="1"/>
  <c r="P6108" i="1" s="1"/>
  <c r="P6109" i="1" s="1"/>
  <c r="P6110" i="1" s="1"/>
  <c r="P6111" i="1" s="1"/>
  <c r="P6112" i="1" s="1"/>
  <c r="P6113" i="1" s="1"/>
  <c r="P6114" i="1" s="1"/>
  <c r="P6115" i="1" s="1"/>
  <c r="P6116" i="1" s="1"/>
  <c r="P6117" i="1" s="1"/>
  <c r="P6118" i="1" s="1"/>
  <c r="P6119" i="1" s="1"/>
  <c r="P6120" i="1" s="1"/>
  <c r="P6121" i="1" s="1"/>
  <c r="P6122" i="1" s="1"/>
  <c r="P6123" i="1" s="1"/>
  <c r="P6124" i="1" s="1"/>
  <c r="P6125" i="1" s="1"/>
  <c r="P6126" i="1" s="1"/>
  <c r="P6127" i="1" s="1"/>
  <c r="P6128" i="1" s="1"/>
  <c r="P6129" i="1" s="1"/>
  <c r="P6130" i="1" s="1"/>
  <c r="P6131" i="1" s="1"/>
  <c r="P6132" i="1" s="1"/>
  <c r="P6133" i="1" s="1"/>
  <c r="P6134" i="1" s="1"/>
  <c r="P6135" i="1" s="1"/>
  <c r="P6136" i="1" s="1"/>
  <c r="P6137" i="1" s="1"/>
  <c r="P6138" i="1" s="1"/>
  <c r="P6139" i="1" s="1"/>
  <c r="P6140" i="1" s="1"/>
  <c r="P6141" i="1" s="1"/>
  <c r="P6142" i="1" s="1"/>
  <c r="P6143" i="1" s="1"/>
  <c r="P6144" i="1" s="1"/>
  <c r="P6145" i="1" s="1"/>
  <c r="P6146" i="1" s="1"/>
  <c r="P6147" i="1" s="1"/>
  <c r="P6148" i="1" s="1"/>
  <c r="P6149" i="1" s="1"/>
  <c r="P6150" i="1" s="1"/>
  <c r="P6151" i="1" s="1"/>
  <c r="P6152" i="1" s="1"/>
  <c r="P6153" i="1" s="1"/>
  <c r="P6154" i="1" s="1"/>
  <c r="P6155" i="1" s="1"/>
  <c r="P6156" i="1" s="1"/>
  <c r="P6157" i="1" s="1"/>
  <c r="P6158" i="1" s="1"/>
  <c r="P6159" i="1" s="1"/>
  <c r="P6160" i="1" s="1"/>
  <c r="P6161" i="1" s="1"/>
  <c r="P6162" i="1" s="1"/>
  <c r="P6163" i="1" s="1"/>
  <c r="P6164" i="1" s="1"/>
  <c r="P6165" i="1" s="1"/>
  <c r="P6166" i="1" s="1"/>
  <c r="P6167" i="1" s="1"/>
  <c r="P6168" i="1" s="1"/>
  <c r="P6169" i="1" s="1"/>
  <c r="P6170" i="1" s="1"/>
  <c r="P6171" i="1" s="1"/>
  <c r="P6172" i="1" s="1"/>
  <c r="P6173" i="1" s="1"/>
  <c r="P6174" i="1" s="1"/>
  <c r="P6175" i="1" s="1"/>
  <c r="P6176" i="1" s="1"/>
  <c r="P6177" i="1" s="1"/>
  <c r="P6178" i="1" s="1"/>
  <c r="P6179" i="1" s="1"/>
  <c r="P6180" i="1" s="1"/>
  <c r="P6181" i="1" s="1"/>
  <c r="P6182" i="1" s="1"/>
  <c r="P6183" i="1" s="1"/>
  <c r="P6184" i="1" s="1"/>
  <c r="P6185" i="1" s="1"/>
  <c r="P6186" i="1" s="1"/>
  <c r="P6187" i="1" s="1"/>
  <c r="P6188" i="1" s="1"/>
  <c r="P6189" i="1" s="1"/>
  <c r="P6190" i="1" s="1"/>
  <c r="P6191" i="1" s="1"/>
  <c r="P6192" i="1" s="1"/>
  <c r="P6193" i="1" s="1"/>
  <c r="P6194" i="1" s="1"/>
  <c r="P6195" i="1" s="1"/>
  <c r="P6196" i="1" s="1"/>
  <c r="P6197" i="1" s="1"/>
  <c r="P6198" i="1" s="1"/>
  <c r="P6199" i="1" s="1"/>
  <c r="P6200" i="1" s="1"/>
  <c r="P6201" i="1" s="1"/>
  <c r="P6202" i="1" s="1"/>
  <c r="P6203" i="1" s="1"/>
  <c r="P6204" i="1" s="1"/>
  <c r="P6205" i="1" s="1"/>
  <c r="P6206" i="1" s="1"/>
  <c r="P6207" i="1" s="1"/>
  <c r="P6208" i="1" s="1"/>
  <c r="P6209" i="1" s="1"/>
  <c r="P6210" i="1" s="1"/>
  <c r="P6211" i="1" s="1"/>
  <c r="P6212" i="1" s="1"/>
  <c r="P6213" i="1" s="1"/>
  <c r="P6214" i="1" s="1"/>
  <c r="P6215" i="1" s="1"/>
  <c r="P6216" i="1" s="1"/>
  <c r="P6217" i="1" s="1"/>
  <c r="P6218" i="1" s="1"/>
  <c r="P6219" i="1" s="1"/>
  <c r="P6220" i="1" s="1"/>
  <c r="P6221" i="1" s="1"/>
  <c r="P6222" i="1" s="1"/>
  <c r="P6223" i="1" s="1"/>
  <c r="P6224" i="1" s="1"/>
  <c r="P6225" i="1" s="1"/>
  <c r="P6226" i="1" s="1"/>
  <c r="P6227" i="1" s="1"/>
  <c r="P6228" i="1" s="1"/>
  <c r="P6229" i="1" s="1"/>
  <c r="P6230" i="1" s="1"/>
  <c r="P6231" i="1" s="1"/>
  <c r="P6232" i="1" s="1"/>
  <c r="P6233" i="1" s="1"/>
  <c r="P6234" i="1" s="1"/>
  <c r="P6235" i="1" s="1"/>
  <c r="P6236" i="1" s="1"/>
  <c r="P6237" i="1" s="1"/>
  <c r="P6238" i="1" s="1"/>
  <c r="P6239" i="1" s="1"/>
  <c r="P6240" i="1" s="1"/>
  <c r="P6241" i="1" s="1"/>
  <c r="P6242" i="1" s="1"/>
  <c r="P6243" i="1" s="1"/>
  <c r="P6244" i="1" s="1"/>
  <c r="P6245" i="1" s="1"/>
  <c r="P6246" i="1" s="1"/>
  <c r="P6247" i="1" s="1"/>
  <c r="P6248" i="1" s="1"/>
  <c r="P6249" i="1" s="1"/>
  <c r="P6250" i="1" s="1"/>
  <c r="P6251" i="1" s="1"/>
  <c r="P6252" i="1" s="1"/>
  <c r="P6253" i="1" s="1"/>
  <c r="P6254" i="1" s="1"/>
  <c r="P6255" i="1" s="1"/>
  <c r="P6256" i="1" s="1"/>
  <c r="P6257" i="1" s="1"/>
  <c r="P6258" i="1" s="1"/>
  <c r="P6259" i="1" s="1"/>
  <c r="P6260" i="1" s="1"/>
  <c r="P6261" i="1" s="1"/>
  <c r="P6262" i="1" s="1"/>
  <c r="P6263" i="1" s="1"/>
  <c r="P6264" i="1" s="1"/>
  <c r="P6265" i="1" s="1"/>
  <c r="P6266" i="1" s="1"/>
  <c r="P6267" i="1" s="1"/>
  <c r="P6268" i="1" s="1"/>
  <c r="P6269" i="1" s="1"/>
  <c r="P6270" i="1" s="1"/>
  <c r="P6271" i="1" s="1"/>
  <c r="P6272" i="1" s="1"/>
  <c r="P6273" i="1" s="1"/>
  <c r="P6274" i="1" s="1"/>
  <c r="P6275" i="1" s="1"/>
  <c r="P6276" i="1" s="1"/>
  <c r="P6277" i="1" s="1"/>
  <c r="P6278" i="1" s="1"/>
  <c r="P6279" i="1" s="1"/>
  <c r="P6280" i="1" s="1"/>
  <c r="P6281" i="1" s="1"/>
  <c r="P6282" i="1" s="1"/>
  <c r="P6283" i="1" s="1"/>
  <c r="P6284" i="1" s="1"/>
  <c r="P6285" i="1" s="1"/>
  <c r="P6286" i="1" s="1"/>
  <c r="P6287" i="1" s="1"/>
  <c r="P6288" i="1" s="1"/>
  <c r="P6289" i="1" s="1"/>
  <c r="P6290" i="1" s="1"/>
  <c r="P6291" i="1" s="1"/>
  <c r="P6292" i="1" s="1"/>
  <c r="P6293" i="1" s="1"/>
  <c r="P6294" i="1" s="1"/>
  <c r="P6295" i="1" s="1"/>
  <c r="P6296" i="1" s="1"/>
  <c r="P6297" i="1" s="1"/>
  <c r="P6298" i="1" s="1"/>
  <c r="P6299" i="1" s="1"/>
  <c r="P6300" i="1" s="1"/>
  <c r="P6301" i="1" s="1"/>
  <c r="P6302" i="1" s="1"/>
  <c r="P6303" i="1" s="1"/>
  <c r="P6304" i="1" s="1"/>
  <c r="P6305" i="1" s="1"/>
  <c r="P6306" i="1" s="1"/>
  <c r="P6307" i="1" s="1"/>
  <c r="P6308" i="1" s="1"/>
  <c r="P6309" i="1" s="1"/>
  <c r="P6310" i="1" s="1"/>
  <c r="P6311" i="1" s="1"/>
  <c r="P6312" i="1" s="1"/>
  <c r="P6313" i="1" s="1"/>
  <c r="P6314" i="1" s="1"/>
  <c r="P6315" i="1" s="1"/>
  <c r="P6316" i="1" s="1"/>
  <c r="P6317" i="1" s="1"/>
  <c r="P6318" i="1" s="1"/>
  <c r="P6319" i="1" s="1"/>
  <c r="P6320" i="1" s="1"/>
  <c r="P6321" i="1" s="1"/>
  <c r="P6322" i="1" s="1"/>
  <c r="P6323" i="1" s="1"/>
  <c r="P6324" i="1" s="1"/>
  <c r="P6325" i="1" s="1"/>
  <c r="P6326" i="1" s="1"/>
  <c r="P6327" i="1" s="1"/>
  <c r="P6328" i="1" s="1"/>
  <c r="P6329" i="1" s="1"/>
  <c r="P6330" i="1" s="1"/>
  <c r="P6331" i="1" s="1"/>
  <c r="P6332" i="1" s="1"/>
  <c r="P6333" i="1" s="1"/>
  <c r="P6334" i="1" s="1"/>
  <c r="P6335" i="1" s="1"/>
  <c r="P6336" i="1" s="1"/>
  <c r="P6337" i="1" s="1"/>
  <c r="P6338" i="1" s="1"/>
  <c r="P6339" i="1" s="1"/>
  <c r="P6340" i="1" s="1"/>
  <c r="P6341" i="1" s="1"/>
  <c r="P6342" i="1" s="1"/>
  <c r="P6343" i="1" s="1"/>
  <c r="P6344" i="1" s="1"/>
  <c r="P6345" i="1" s="1"/>
  <c r="P6346" i="1" s="1"/>
  <c r="P6347" i="1" s="1"/>
  <c r="P6348" i="1" s="1"/>
  <c r="P6349" i="1" s="1"/>
  <c r="P6350" i="1" s="1"/>
  <c r="P6351" i="1" s="1"/>
  <c r="P6352" i="1" s="1"/>
  <c r="P6353" i="1" s="1"/>
  <c r="P6354" i="1" s="1"/>
  <c r="P6355" i="1" s="1"/>
  <c r="P6356" i="1" s="1"/>
  <c r="P6357" i="1" s="1"/>
  <c r="P6358" i="1" s="1"/>
  <c r="P6359" i="1" s="1"/>
  <c r="P6360" i="1" s="1"/>
  <c r="P6361" i="1" s="1"/>
  <c r="P6362" i="1" s="1"/>
  <c r="P6363" i="1" s="1"/>
  <c r="P6364" i="1" s="1"/>
  <c r="P6365" i="1" s="1"/>
  <c r="P6366" i="1" s="1"/>
  <c r="P6367" i="1" s="1"/>
  <c r="P6368" i="1" s="1"/>
  <c r="P6369" i="1" s="1"/>
  <c r="P6370" i="1" s="1"/>
  <c r="P6371" i="1" s="1"/>
  <c r="P6372" i="1" s="1"/>
  <c r="P6373" i="1" s="1"/>
  <c r="P6374" i="1" s="1"/>
  <c r="P6375" i="1" s="1"/>
  <c r="P6376" i="1" s="1"/>
  <c r="P6377" i="1" s="1"/>
  <c r="P6378" i="1" s="1"/>
  <c r="P6379" i="1" s="1"/>
  <c r="P6380" i="1" s="1"/>
  <c r="P6381" i="1" s="1"/>
  <c r="P6382" i="1" s="1"/>
  <c r="P6383" i="1" s="1"/>
  <c r="P6384" i="1" s="1"/>
  <c r="P6385" i="1" s="1"/>
  <c r="P6386" i="1" s="1"/>
  <c r="P6387" i="1" s="1"/>
  <c r="P6388" i="1" s="1"/>
  <c r="P6389" i="1" s="1"/>
  <c r="P6390" i="1" s="1"/>
  <c r="P6391" i="1" s="1"/>
  <c r="P6392" i="1" s="1"/>
  <c r="P6393" i="1" s="1"/>
  <c r="P6394" i="1" s="1"/>
  <c r="P6395" i="1" s="1"/>
  <c r="P6396" i="1" s="1"/>
  <c r="P6397" i="1" s="1"/>
  <c r="P6398" i="1" s="1"/>
  <c r="P6399" i="1" s="1"/>
  <c r="P6400" i="1" s="1"/>
  <c r="P6401" i="1" s="1"/>
  <c r="P6402" i="1" s="1"/>
  <c r="P6403" i="1" s="1"/>
  <c r="P6404" i="1" s="1"/>
  <c r="P6405" i="1" s="1"/>
  <c r="P6406" i="1" s="1"/>
  <c r="P6407" i="1" s="1"/>
  <c r="P6408" i="1" s="1"/>
  <c r="P6409" i="1" s="1"/>
  <c r="P6410" i="1" s="1"/>
  <c r="P6411" i="1" s="1"/>
  <c r="P6412" i="1" s="1"/>
  <c r="P6413" i="1" s="1"/>
  <c r="P6414" i="1" s="1"/>
  <c r="P6415" i="1" s="1"/>
  <c r="P6416" i="1" s="1"/>
  <c r="P6417" i="1" s="1"/>
  <c r="P6418" i="1" s="1"/>
  <c r="P6419" i="1" s="1"/>
  <c r="P6420" i="1" s="1"/>
  <c r="P6421" i="1" s="1"/>
  <c r="P6422" i="1" s="1"/>
  <c r="P6423" i="1" s="1"/>
  <c r="P6424" i="1" s="1"/>
  <c r="P6425" i="1" s="1"/>
  <c r="P6426" i="1" s="1"/>
  <c r="P6427" i="1" s="1"/>
  <c r="P6428" i="1" s="1"/>
  <c r="P6429" i="1" s="1"/>
  <c r="P6430" i="1" s="1"/>
  <c r="P6431" i="1" s="1"/>
  <c r="P6432" i="1" s="1"/>
  <c r="P6433" i="1" s="1"/>
  <c r="P6434" i="1" s="1"/>
  <c r="P6435" i="1" s="1"/>
  <c r="P6436" i="1" s="1"/>
  <c r="P6437" i="1" s="1"/>
  <c r="P6438" i="1" s="1"/>
  <c r="P6439" i="1" s="1"/>
  <c r="P6440" i="1" s="1"/>
  <c r="P6441" i="1" s="1"/>
  <c r="P6442" i="1" s="1"/>
  <c r="P6443" i="1" s="1"/>
  <c r="P6444" i="1" s="1"/>
  <c r="P6445" i="1" s="1"/>
  <c r="P6446" i="1" s="1"/>
  <c r="P6447" i="1" s="1"/>
  <c r="P6448" i="1" s="1"/>
  <c r="P6449" i="1" s="1"/>
  <c r="P6450" i="1" s="1"/>
  <c r="P6451" i="1" s="1"/>
  <c r="P6452" i="1" s="1"/>
  <c r="P6453" i="1" s="1"/>
  <c r="P6454" i="1" s="1"/>
  <c r="P6455" i="1" s="1"/>
  <c r="P6456" i="1" s="1"/>
  <c r="P6457" i="1" s="1"/>
  <c r="P6458" i="1" s="1"/>
  <c r="P6459" i="1" s="1"/>
  <c r="P6460" i="1" s="1"/>
  <c r="P6461" i="1" s="1"/>
  <c r="P6462" i="1" s="1"/>
  <c r="P6463" i="1" s="1"/>
  <c r="P6464" i="1" s="1"/>
  <c r="P6465" i="1" s="1"/>
  <c r="P6466" i="1" s="1"/>
  <c r="P6467" i="1" s="1"/>
  <c r="P6468" i="1" s="1"/>
  <c r="P6469" i="1" s="1"/>
  <c r="P6470" i="1" s="1"/>
  <c r="P6471" i="1" s="1"/>
  <c r="P6472" i="1" s="1"/>
  <c r="P6473" i="1" s="1"/>
  <c r="P6474" i="1" s="1"/>
  <c r="P6475" i="1" s="1"/>
  <c r="P6476" i="1" s="1"/>
  <c r="P6477" i="1" s="1"/>
  <c r="P6478" i="1" s="1"/>
  <c r="P6479" i="1" s="1"/>
  <c r="P6480" i="1" s="1"/>
  <c r="P6481" i="1" s="1"/>
  <c r="P6482" i="1" s="1"/>
  <c r="P6483" i="1" s="1"/>
  <c r="P6484" i="1" s="1"/>
  <c r="P6485" i="1" s="1"/>
  <c r="P6486" i="1" s="1"/>
  <c r="P6487" i="1" s="1"/>
  <c r="P6488" i="1" s="1"/>
  <c r="P6489" i="1" s="1"/>
  <c r="P6490" i="1" s="1"/>
  <c r="P6491" i="1" s="1"/>
  <c r="P6492" i="1" s="1"/>
  <c r="P6493" i="1" s="1"/>
  <c r="P6494" i="1" s="1"/>
  <c r="P6495" i="1" s="1"/>
  <c r="P6496" i="1" s="1"/>
  <c r="P6497" i="1" s="1"/>
  <c r="P6498" i="1" s="1"/>
  <c r="P6499" i="1" s="1"/>
  <c r="P6500" i="1" s="1"/>
  <c r="P6501" i="1" s="1"/>
  <c r="P6502" i="1" s="1"/>
  <c r="P6503" i="1" s="1"/>
  <c r="P6504" i="1" s="1"/>
  <c r="P6505" i="1" s="1"/>
  <c r="P6506" i="1" s="1"/>
  <c r="P6507" i="1" s="1"/>
  <c r="P6508" i="1" s="1"/>
  <c r="P6509" i="1" s="1"/>
  <c r="P6510" i="1" s="1"/>
  <c r="P6511" i="1" s="1"/>
  <c r="P6512" i="1" s="1"/>
  <c r="P6513" i="1" s="1"/>
  <c r="P6514" i="1" s="1"/>
  <c r="P6515" i="1" s="1"/>
  <c r="P6516" i="1" s="1"/>
  <c r="P6517" i="1" s="1"/>
  <c r="P6518" i="1" s="1"/>
  <c r="P6519" i="1" s="1"/>
  <c r="P6520" i="1" s="1"/>
  <c r="P6521" i="1" s="1"/>
  <c r="P6522" i="1" s="1"/>
  <c r="P6523" i="1" s="1"/>
  <c r="P6524" i="1" s="1"/>
  <c r="P6525" i="1" s="1"/>
  <c r="P6526" i="1" s="1"/>
  <c r="P6527" i="1" s="1"/>
  <c r="P6528" i="1" s="1"/>
  <c r="P6529" i="1" s="1"/>
  <c r="P6530" i="1" s="1"/>
  <c r="P6531" i="1" s="1"/>
  <c r="P6532" i="1" s="1"/>
  <c r="P6533" i="1" s="1"/>
  <c r="P6534" i="1" s="1"/>
  <c r="P6535" i="1" s="1"/>
  <c r="P6536" i="1" s="1"/>
  <c r="P6537" i="1" s="1"/>
  <c r="P6538" i="1" s="1"/>
  <c r="P6539" i="1" s="1"/>
  <c r="P6540" i="1" s="1"/>
  <c r="P6541" i="1" s="1"/>
  <c r="P6542" i="1" s="1"/>
  <c r="P6543" i="1" s="1"/>
  <c r="P6544" i="1" s="1"/>
  <c r="P6545" i="1" s="1"/>
  <c r="P6546" i="1" s="1"/>
  <c r="P6547" i="1" s="1"/>
  <c r="P6548" i="1" s="1"/>
  <c r="P6549" i="1" s="1"/>
  <c r="P6550" i="1" s="1"/>
  <c r="P6551" i="1" s="1"/>
  <c r="P6552" i="1" s="1"/>
  <c r="P6553" i="1" s="1"/>
  <c r="P6554" i="1" s="1"/>
  <c r="P6555" i="1" s="1"/>
  <c r="P6556" i="1" s="1"/>
  <c r="P6557" i="1" s="1"/>
  <c r="P6558" i="1" s="1"/>
  <c r="P6559" i="1" s="1"/>
  <c r="P6560" i="1" s="1"/>
  <c r="P6561" i="1" s="1"/>
  <c r="P6562" i="1" s="1"/>
  <c r="P6563" i="1" s="1"/>
  <c r="P6564" i="1" s="1"/>
  <c r="P6565" i="1" s="1"/>
  <c r="P6566" i="1" s="1"/>
  <c r="P6567" i="1" s="1"/>
  <c r="P6568" i="1" s="1"/>
  <c r="P6569" i="1" s="1"/>
  <c r="P6570" i="1" s="1"/>
  <c r="P6571" i="1" s="1"/>
  <c r="P6572" i="1" s="1"/>
  <c r="P6573" i="1" s="1"/>
  <c r="P6574" i="1" s="1"/>
  <c r="P6575" i="1" s="1"/>
  <c r="P6576" i="1" s="1"/>
  <c r="P6577" i="1" s="1"/>
  <c r="P6578" i="1" s="1"/>
  <c r="P6579" i="1" s="1"/>
  <c r="P6580" i="1" s="1"/>
  <c r="P6581" i="1" s="1"/>
  <c r="P6582" i="1" s="1"/>
  <c r="P6583" i="1" s="1"/>
  <c r="P6584" i="1" s="1"/>
  <c r="P6585" i="1" s="1"/>
  <c r="P6586" i="1" s="1"/>
  <c r="P6587" i="1" s="1"/>
  <c r="P6588" i="1" s="1"/>
  <c r="P6589" i="1" s="1"/>
  <c r="P6590" i="1" s="1"/>
  <c r="P6591" i="1" s="1"/>
  <c r="P6592" i="1" s="1"/>
  <c r="P6593" i="1" s="1"/>
  <c r="P6594" i="1" s="1"/>
  <c r="P6595" i="1" s="1"/>
  <c r="P6596" i="1" s="1"/>
  <c r="P6597" i="1" s="1"/>
  <c r="P6598" i="1" s="1"/>
  <c r="P6599" i="1" s="1"/>
  <c r="P6600" i="1" s="1"/>
  <c r="P6601" i="1" s="1"/>
  <c r="P6602" i="1" s="1"/>
  <c r="P6603" i="1" s="1"/>
  <c r="P6604" i="1" s="1"/>
  <c r="P6605" i="1" s="1"/>
  <c r="P6606" i="1" s="1"/>
  <c r="P6607" i="1" s="1"/>
  <c r="P6608" i="1" s="1"/>
  <c r="P6609" i="1" s="1"/>
  <c r="P6610" i="1" s="1"/>
  <c r="P6611" i="1" s="1"/>
  <c r="P6612" i="1" s="1"/>
  <c r="P6613" i="1" s="1"/>
  <c r="P6614" i="1" s="1"/>
  <c r="P6615" i="1" s="1"/>
  <c r="P6616" i="1" s="1"/>
  <c r="P6617" i="1" s="1"/>
  <c r="P6618" i="1" s="1"/>
  <c r="P6619" i="1" s="1"/>
  <c r="P6620" i="1" s="1"/>
  <c r="P6621" i="1" s="1"/>
  <c r="P6622" i="1" s="1"/>
  <c r="P6623" i="1" s="1"/>
  <c r="P6624" i="1" s="1"/>
  <c r="P6625" i="1" s="1"/>
  <c r="P6626" i="1" s="1"/>
  <c r="P6627" i="1" s="1"/>
  <c r="P6628" i="1" s="1"/>
  <c r="P6629" i="1" s="1"/>
  <c r="P6630" i="1" s="1"/>
  <c r="P6631" i="1" s="1"/>
  <c r="P6632" i="1" s="1"/>
  <c r="P6633" i="1" s="1"/>
  <c r="P6634" i="1" s="1"/>
  <c r="P6635" i="1" s="1"/>
  <c r="P6636" i="1" s="1"/>
  <c r="P6637" i="1" s="1"/>
  <c r="P6638" i="1" s="1"/>
  <c r="P6639" i="1" s="1"/>
  <c r="P6640" i="1" s="1"/>
  <c r="P6641" i="1" s="1"/>
  <c r="P6642" i="1" s="1"/>
  <c r="P6643" i="1" s="1"/>
  <c r="P6644" i="1" s="1"/>
  <c r="P6645" i="1" s="1"/>
  <c r="P6646" i="1" s="1"/>
  <c r="P6647" i="1" s="1"/>
  <c r="P6648" i="1" s="1"/>
  <c r="P6649" i="1" s="1"/>
  <c r="P6650" i="1" s="1"/>
  <c r="P6651" i="1" s="1"/>
  <c r="P6652" i="1" s="1"/>
  <c r="P6653" i="1" s="1"/>
  <c r="P6654" i="1" s="1"/>
  <c r="P6655" i="1" s="1"/>
  <c r="P6656" i="1" s="1"/>
  <c r="P6657" i="1" s="1"/>
  <c r="P6658" i="1" s="1"/>
  <c r="P6659" i="1" s="1"/>
  <c r="P6660" i="1" s="1"/>
  <c r="P6661" i="1" s="1"/>
  <c r="P6662" i="1" s="1"/>
  <c r="P6663" i="1" s="1"/>
  <c r="P6664" i="1" s="1"/>
  <c r="P6665" i="1" s="1"/>
  <c r="P6666" i="1" s="1"/>
  <c r="P6667" i="1" s="1"/>
  <c r="P6668" i="1" s="1"/>
  <c r="P6669" i="1" s="1"/>
  <c r="P6670" i="1" s="1"/>
  <c r="P6671" i="1" s="1"/>
  <c r="P6672" i="1" s="1"/>
  <c r="P6673" i="1" s="1"/>
  <c r="P6674" i="1" s="1"/>
  <c r="P6675" i="1" s="1"/>
  <c r="P6676" i="1" s="1"/>
  <c r="P6677" i="1" s="1"/>
  <c r="P6678" i="1" s="1"/>
  <c r="P6679" i="1" s="1"/>
  <c r="P6680" i="1" s="1"/>
  <c r="P6681" i="1" s="1"/>
  <c r="P6682" i="1" s="1"/>
  <c r="P6683" i="1" s="1"/>
  <c r="P6684" i="1" s="1"/>
  <c r="P6685" i="1" s="1"/>
  <c r="P6686" i="1" s="1"/>
  <c r="P6687" i="1" s="1"/>
  <c r="P6688" i="1" s="1"/>
  <c r="P6689" i="1" s="1"/>
  <c r="P6690" i="1" s="1"/>
  <c r="P6691" i="1" s="1"/>
  <c r="P6692" i="1" s="1"/>
  <c r="P6693" i="1" s="1"/>
  <c r="P6694" i="1" s="1"/>
  <c r="P6695" i="1" s="1"/>
  <c r="P6696" i="1" s="1"/>
  <c r="P6697" i="1" s="1"/>
  <c r="P6698" i="1" s="1"/>
  <c r="P6699" i="1" s="1"/>
  <c r="P6700" i="1" s="1"/>
  <c r="P6701" i="1" s="1"/>
  <c r="P6702" i="1" s="1"/>
  <c r="P6703" i="1" s="1"/>
  <c r="P6704" i="1" s="1"/>
  <c r="P6705" i="1" s="1"/>
  <c r="P6706" i="1" s="1"/>
  <c r="P6707" i="1" s="1"/>
  <c r="P6708" i="1" s="1"/>
  <c r="P6709" i="1" s="1"/>
  <c r="P6710" i="1" s="1"/>
  <c r="P6711" i="1" s="1"/>
  <c r="P6712" i="1" s="1"/>
  <c r="P6713" i="1" s="1"/>
  <c r="P6714" i="1" s="1"/>
  <c r="P6715" i="1" s="1"/>
  <c r="P6716" i="1" s="1"/>
  <c r="P6717" i="1" s="1"/>
  <c r="P6718" i="1" s="1"/>
  <c r="P6719" i="1" s="1"/>
  <c r="P6720" i="1" s="1"/>
  <c r="P6721" i="1" s="1"/>
  <c r="P6722" i="1" s="1"/>
  <c r="P6723" i="1" s="1"/>
  <c r="P6724" i="1" s="1"/>
  <c r="P6725" i="1" s="1"/>
  <c r="P6726" i="1" s="1"/>
  <c r="P6727" i="1" s="1"/>
  <c r="P6728" i="1" s="1"/>
  <c r="P6729" i="1" s="1"/>
  <c r="P6730" i="1" s="1"/>
  <c r="P6731" i="1" s="1"/>
  <c r="P6732" i="1" s="1"/>
  <c r="P6733" i="1" s="1"/>
  <c r="P6734" i="1" s="1"/>
  <c r="P6735" i="1" s="1"/>
  <c r="P6736" i="1" s="1"/>
  <c r="P6737" i="1" s="1"/>
  <c r="P6738" i="1" s="1"/>
  <c r="P6739" i="1" s="1"/>
  <c r="P6740" i="1" s="1"/>
  <c r="P6741" i="1" s="1"/>
  <c r="P6742" i="1" s="1"/>
  <c r="P6743" i="1" s="1"/>
  <c r="P6744" i="1" s="1"/>
  <c r="P6745" i="1" s="1"/>
  <c r="P6746" i="1" s="1"/>
  <c r="P6747" i="1" s="1"/>
  <c r="P6748" i="1" s="1"/>
  <c r="P6749" i="1" s="1"/>
  <c r="P6750" i="1" s="1"/>
  <c r="P6751" i="1" s="1"/>
  <c r="P6752" i="1" s="1"/>
  <c r="P6753" i="1" s="1"/>
  <c r="P6754" i="1" s="1"/>
  <c r="P6755" i="1" s="1"/>
  <c r="P6756" i="1" s="1"/>
  <c r="P6757" i="1" s="1"/>
  <c r="P6758" i="1" s="1"/>
  <c r="P6759" i="1" s="1"/>
  <c r="P6760" i="1" s="1"/>
  <c r="P6761" i="1" s="1"/>
  <c r="P6762" i="1" s="1"/>
  <c r="P6763" i="1" s="1"/>
  <c r="P6764" i="1" s="1"/>
  <c r="P6765" i="1" s="1"/>
  <c r="P6766" i="1" s="1"/>
  <c r="P6767" i="1" s="1"/>
  <c r="P6768" i="1" s="1"/>
  <c r="P6769" i="1" s="1"/>
  <c r="P6770" i="1" s="1"/>
  <c r="P6771" i="1" s="1"/>
  <c r="P6772" i="1" s="1"/>
  <c r="P6773" i="1" s="1"/>
  <c r="P6774" i="1" s="1"/>
  <c r="P6775" i="1" s="1"/>
  <c r="P6776" i="1" s="1"/>
  <c r="P6777" i="1" s="1"/>
  <c r="P6778" i="1" s="1"/>
  <c r="P6779" i="1" s="1"/>
  <c r="P6780" i="1" s="1"/>
  <c r="P6781" i="1" s="1"/>
  <c r="P6782" i="1" s="1"/>
  <c r="P6783" i="1" s="1"/>
  <c r="P6784" i="1" s="1"/>
  <c r="P6785" i="1" s="1"/>
  <c r="P6786" i="1" s="1"/>
  <c r="P6787" i="1" s="1"/>
  <c r="P6788" i="1" s="1"/>
  <c r="P6789" i="1" s="1"/>
  <c r="P6790" i="1" s="1"/>
  <c r="P6791" i="1" s="1"/>
  <c r="P6792" i="1" s="1"/>
  <c r="P6793" i="1" s="1"/>
  <c r="P6794" i="1" s="1"/>
  <c r="P6795" i="1" s="1"/>
  <c r="P6796" i="1" s="1"/>
  <c r="P6797" i="1" s="1"/>
  <c r="P6798" i="1" s="1"/>
  <c r="P6799" i="1" s="1"/>
  <c r="P6800" i="1" s="1"/>
  <c r="P6801" i="1" s="1"/>
  <c r="P6802" i="1" s="1"/>
  <c r="P6803" i="1" s="1"/>
  <c r="P6804" i="1" s="1"/>
  <c r="P6805" i="1" s="1"/>
  <c r="P6806" i="1" s="1"/>
  <c r="P6807" i="1" s="1"/>
  <c r="P6808" i="1" s="1"/>
  <c r="P6809" i="1" s="1"/>
  <c r="P6810" i="1" s="1"/>
  <c r="P6811" i="1" s="1"/>
  <c r="P6812" i="1" s="1"/>
  <c r="P6813" i="1" s="1"/>
  <c r="P6814" i="1" s="1"/>
  <c r="P6815" i="1" s="1"/>
  <c r="P6816" i="1" s="1"/>
  <c r="P6817" i="1" s="1"/>
  <c r="P6818" i="1" s="1"/>
  <c r="P6819" i="1" s="1"/>
  <c r="P6820" i="1" s="1"/>
  <c r="P6821" i="1" s="1"/>
  <c r="P6822" i="1" s="1"/>
  <c r="P6823" i="1" s="1"/>
  <c r="P6824" i="1" s="1"/>
  <c r="P6825" i="1" s="1"/>
  <c r="P6826" i="1" s="1"/>
  <c r="P6827" i="1" s="1"/>
  <c r="P6828" i="1" s="1"/>
  <c r="P6829" i="1" s="1"/>
  <c r="P6830" i="1" s="1"/>
  <c r="P6831" i="1" s="1"/>
  <c r="P6832" i="1" s="1"/>
  <c r="P6833" i="1" s="1"/>
  <c r="P6834" i="1" s="1"/>
  <c r="P6835" i="1" s="1"/>
  <c r="P6836" i="1" s="1"/>
  <c r="P6837" i="1" s="1"/>
  <c r="P6838" i="1" s="1"/>
  <c r="P6839" i="1" s="1"/>
  <c r="P6840" i="1" s="1"/>
  <c r="P6841" i="1" s="1"/>
  <c r="P6842" i="1" s="1"/>
  <c r="P6843" i="1" s="1"/>
  <c r="P6844" i="1" s="1"/>
  <c r="P6845" i="1" s="1"/>
  <c r="P6846" i="1" s="1"/>
  <c r="P6847" i="1" s="1"/>
  <c r="P6848" i="1" s="1"/>
  <c r="P6849" i="1" s="1"/>
  <c r="P6850" i="1" s="1"/>
  <c r="P6851" i="1" s="1"/>
  <c r="P6852" i="1" s="1"/>
  <c r="P6853" i="1" s="1"/>
  <c r="P6854" i="1" s="1"/>
  <c r="P6855" i="1" s="1"/>
  <c r="P6856" i="1" s="1"/>
  <c r="P6857" i="1" s="1"/>
  <c r="P6858" i="1" s="1"/>
  <c r="P6859" i="1" s="1"/>
  <c r="P6860" i="1" s="1"/>
  <c r="P6861" i="1" s="1"/>
  <c r="P6862" i="1" s="1"/>
  <c r="P6863" i="1" s="1"/>
  <c r="P6864" i="1" s="1"/>
  <c r="P6865" i="1" s="1"/>
  <c r="P6866" i="1" s="1"/>
  <c r="P6867" i="1" s="1"/>
  <c r="P6868" i="1" s="1"/>
  <c r="P6869" i="1" s="1"/>
  <c r="P6870" i="1" s="1"/>
  <c r="P6871" i="1" s="1"/>
  <c r="P6872" i="1" s="1"/>
  <c r="P6873" i="1" s="1"/>
  <c r="P6874" i="1" s="1"/>
  <c r="P6875" i="1" s="1"/>
  <c r="P6876" i="1" s="1"/>
  <c r="P6877" i="1" s="1"/>
  <c r="P6878" i="1" s="1"/>
  <c r="P6879" i="1" s="1"/>
  <c r="P6880" i="1" s="1"/>
  <c r="P6881" i="1" s="1"/>
  <c r="P6882" i="1" s="1"/>
  <c r="P6883" i="1" s="1"/>
  <c r="P6884" i="1" s="1"/>
  <c r="P6885" i="1" s="1"/>
  <c r="P6886" i="1" s="1"/>
  <c r="P6887" i="1" s="1"/>
  <c r="P6888" i="1" s="1"/>
  <c r="P6889" i="1" s="1"/>
  <c r="P6890" i="1" s="1"/>
  <c r="P6891" i="1" s="1"/>
  <c r="P6892" i="1" s="1"/>
  <c r="P6893" i="1" s="1"/>
  <c r="P6894" i="1" s="1"/>
  <c r="P6895" i="1" s="1"/>
  <c r="P6896" i="1" s="1"/>
  <c r="P6897" i="1" s="1"/>
  <c r="P6898" i="1" s="1"/>
  <c r="P6899" i="1" s="1"/>
  <c r="P6900" i="1" s="1"/>
  <c r="P6901" i="1" s="1"/>
  <c r="P6902" i="1" s="1"/>
  <c r="P6903" i="1" s="1"/>
  <c r="P6904" i="1" s="1"/>
  <c r="P6905" i="1" s="1"/>
  <c r="P6906" i="1" s="1"/>
  <c r="P6907" i="1" s="1"/>
  <c r="P6908" i="1" s="1"/>
  <c r="P6909" i="1" s="1"/>
  <c r="P6910" i="1" s="1"/>
  <c r="P6911" i="1" s="1"/>
  <c r="P6912" i="1" s="1"/>
  <c r="P6913" i="1" s="1"/>
  <c r="P6914" i="1" s="1"/>
  <c r="P6915" i="1" s="1"/>
  <c r="P6916" i="1" s="1"/>
  <c r="P6917" i="1" s="1"/>
  <c r="P6918" i="1" s="1"/>
  <c r="P6919" i="1" s="1"/>
  <c r="P6920" i="1" s="1"/>
  <c r="P6921" i="1" s="1"/>
  <c r="P6922" i="1" s="1"/>
  <c r="P6923" i="1" s="1"/>
  <c r="P6924" i="1" s="1"/>
  <c r="P6925" i="1" s="1"/>
  <c r="P6926" i="1" s="1"/>
  <c r="P6927" i="1" s="1"/>
  <c r="P6928" i="1" s="1"/>
  <c r="P6929" i="1" s="1"/>
  <c r="P6930" i="1" s="1"/>
  <c r="P6931" i="1" s="1"/>
  <c r="P6932" i="1" s="1"/>
  <c r="P6933" i="1" s="1"/>
  <c r="P6934" i="1" s="1"/>
  <c r="P6935" i="1" s="1"/>
  <c r="P6936" i="1" s="1"/>
  <c r="P6937" i="1" s="1"/>
  <c r="P6938" i="1" s="1"/>
  <c r="P6939" i="1" s="1"/>
  <c r="P6940" i="1" s="1"/>
  <c r="P6941" i="1" s="1"/>
  <c r="P6942" i="1" s="1"/>
  <c r="P6943" i="1" s="1"/>
  <c r="P6944" i="1" s="1"/>
  <c r="P6945" i="1" s="1"/>
  <c r="P6946" i="1" s="1"/>
  <c r="P6947" i="1" s="1"/>
  <c r="P6948" i="1" s="1"/>
  <c r="P6949" i="1" s="1"/>
  <c r="P6950" i="1" s="1"/>
  <c r="P6951" i="1" s="1"/>
  <c r="P6952" i="1" s="1"/>
  <c r="P6953" i="1" s="1"/>
  <c r="P6954" i="1" s="1"/>
  <c r="P6955" i="1" s="1"/>
  <c r="P6956" i="1" s="1"/>
  <c r="P6957" i="1" s="1"/>
  <c r="P6958" i="1" s="1"/>
  <c r="P6959" i="1" s="1"/>
  <c r="P6960" i="1" s="1"/>
  <c r="P6961" i="1" s="1"/>
  <c r="P6962" i="1" s="1"/>
  <c r="P6963" i="1" s="1"/>
  <c r="P6964" i="1" s="1"/>
  <c r="P6965" i="1" s="1"/>
  <c r="P6966" i="1" s="1"/>
  <c r="P6967" i="1" s="1"/>
  <c r="P6968" i="1" s="1"/>
  <c r="P6969" i="1" s="1"/>
  <c r="P6970" i="1" s="1"/>
  <c r="P6971" i="1" s="1"/>
  <c r="P6972" i="1" s="1"/>
  <c r="P6973" i="1" s="1"/>
  <c r="P6974" i="1" s="1"/>
  <c r="P6975" i="1" s="1"/>
  <c r="P6976" i="1" s="1"/>
  <c r="P6977" i="1" s="1"/>
  <c r="P6978" i="1" s="1"/>
  <c r="P6979" i="1" s="1"/>
  <c r="P6980" i="1" s="1"/>
  <c r="P6981" i="1" s="1"/>
  <c r="P6982" i="1" s="1"/>
  <c r="P6983" i="1" s="1"/>
  <c r="P6984" i="1" s="1"/>
  <c r="P6985" i="1" s="1"/>
  <c r="P6986" i="1" s="1"/>
  <c r="P6987" i="1" s="1"/>
  <c r="P6988" i="1" s="1"/>
  <c r="P6989" i="1" s="1"/>
  <c r="P6990" i="1" s="1"/>
  <c r="P6991" i="1" s="1"/>
  <c r="P6992" i="1" s="1"/>
  <c r="P6993" i="1" s="1"/>
  <c r="P6994" i="1" s="1"/>
  <c r="P6995" i="1" s="1"/>
  <c r="P6996" i="1" s="1"/>
  <c r="P6997" i="1" s="1"/>
  <c r="P6998" i="1" s="1"/>
  <c r="P6999" i="1" s="1"/>
  <c r="P7000" i="1" s="1"/>
  <c r="P7001" i="1" s="1"/>
  <c r="P7002" i="1" s="1"/>
  <c r="P7003" i="1" s="1"/>
  <c r="P7004" i="1" s="1"/>
  <c r="P7005" i="1" s="1"/>
  <c r="G14" i="1"/>
  <c r="H13" i="1"/>
  <c r="I13" i="1" s="1"/>
  <c r="J11" i="1"/>
  <c r="K11" i="1" s="1"/>
  <c r="L10" i="1"/>
  <c r="V7" i="1" l="1"/>
  <c r="E20" i="2" s="1"/>
  <c r="C20" i="2" s="1"/>
  <c r="X9" i="1"/>
  <c r="W9" i="1"/>
  <c r="J12" i="1"/>
  <c r="G15" i="1"/>
  <c r="H14" i="1"/>
  <c r="I14" i="1" s="1"/>
  <c r="L11" i="1"/>
  <c r="V10" i="1" l="1"/>
  <c r="G16" i="1"/>
  <c r="H15" i="1"/>
  <c r="I15" i="1" s="1"/>
  <c r="K12" i="1"/>
  <c r="L12" i="1" s="1"/>
  <c r="J13" i="1"/>
  <c r="J14" i="1" s="1"/>
  <c r="AA9" i="1"/>
  <c r="AH9" i="1"/>
  <c r="Z9" i="1"/>
  <c r="AG9" i="1"/>
  <c r="Y9" i="1"/>
  <c r="AF9" i="1"/>
  <c r="AE9" i="1"/>
  <c r="AD9" i="1"/>
  <c r="U9" i="1"/>
  <c r="AC9" i="1"/>
  <c r="AB9" i="1"/>
  <c r="J15" i="1" l="1"/>
  <c r="AI9" i="1"/>
  <c r="AJ9" i="1" s="1"/>
  <c r="V11" i="1"/>
  <c r="G17" i="1"/>
  <c r="H16" i="1"/>
  <c r="I16" i="1" s="1"/>
  <c r="J16" i="1" s="1"/>
  <c r="K13" i="1"/>
  <c r="K14" i="1" s="1"/>
  <c r="L13" i="1"/>
  <c r="V12" i="1"/>
  <c r="X10" i="1"/>
  <c r="W10" i="1"/>
  <c r="AE10" i="1" s="1"/>
  <c r="L14" i="1" l="1"/>
  <c r="K15" i="1"/>
  <c r="L15" i="1" s="1"/>
  <c r="G18" i="1"/>
  <c r="H17" i="1"/>
  <c r="I17" i="1" s="1"/>
  <c r="J17" i="1" s="1"/>
  <c r="V13" i="1"/>
  <c r="U10" i="1"/>
  <c r="AF10" i="1"/>
  <c r="AB10" i="1"/>
  <c r="AC10" i="1"/>
  <c r="Y10" i="1"/>
  <c r="AA10" i="1"/>
  <c r="Z10" i="1"/>
  <c r="AD10" i="1"/>
  <c r="X11" i="1"/>
  <c r="W11" i="1"/>
  <c r="AH11" i="1" s="1"/>
  <c r="AG10" i="1"/>
  <c r="AH10" i="1"/>
  <c r="X12" i="1"/>
  <c r="K16" i="1"/>
  <c r="EB9" i="1"/>
  <c r="DT9" i="1"/>
  <c r="DL9" i="1"/>
  <c r="DD9" i="1"/>
  <c r="CV9" i="1"/>
  <c r="CN9" i="1"/>
  <c r="CE9" i="1"/>
  <c r="BW9" i="1"/>
  <c r="BO9" i="1"/>
  <c r="BG9" i="1"/>
  <c r="AY9" i="1"/>
  <c r="AQ9" i="1"/>
  <c r="EA9" i="1"/>
  <c r="DS9" i="1"/>
  <c r="DK9" i="1"/>
  <c r="DC9" i="1"/>
  <c r="CU9" i="1"/>
  <c r="CM9" i="1"/>
  <c r="CD9" i="1"/>
  <c r="BV9" i="1"/>
  <c r="BN9" i="1"/>
  <c r="BF9" i="1"/>
  <c r="AX9" i="1"/>
  <c r="AP9" i="1"/>
  <c r="CJ9" i="1" s="1"/>
  <c r="EH9" i="1" s="1"/>
  <c r="EQ9" i="1" s="1"/>
  <c r="DZ9" i="1"/>
  <c r="DR9" i="1"/>
  <c r="DJ9" i="1"/>
  <c r="DB9" i="1"/>
  <c r="CT9" i="1"/>
  <c r="CL9" i="1"/>
  <c r="CC9" i="1"/>
  <c r="BU9" i="1"/>
  <c r="BM9" i="1"/>
  <c r="BE9" i="1"/>
  <c r="AW9" i="1"/>
  <c r="DY9" i="1"/>
  <c r="DQ9" i="1"/>
  <c r="DI9" i="1"/>
  <c r="DA9" i="1"/>
  <c r="CS9" i="1"/>
  <c r="CK9" i="1"/>
  <c r="CB9" i="1"/>
  <c r="BT9" i="1"/>
  <c r="BL9" i="1"/>
  <c r="BD9" i="1"/>
  <c r="AV9" i="1"/>
  <c r="DX9" i="1"/>
  <c r="DP9" i="1"/>
  <c r="DH9" i="1"/>
  <c r="CZ9" i="1"/>
  <c r="CR9" i="1"/>
  <c r="CA9" i="1"/>
  <c r="BS9" i="1"/>
  <c r="BK9" i="1"/>
  <c r="BC9" i="1"/>
  <c r="AU9" i="1"/>
  <c r="DW9" i="1"/>
  <c r="DO9" i="1"/>
  <c r="DG9" i="1"/>
  <c r="CY9" i="1"/>
  <c r="CQ9" i="1"/>
  <c r="CH9" i="1"/>
  <c r="BZ9" i="1"/>
  <c r="BR9" i="1"/>
  <c r="BJ9" i="1"/>
  <c r="BB9" i="1"/>
  <c r="AT9" i="1"/>
  <c r="DV9" i="1"/>
  <c r="DN9" i="1"/>
  <c r="DF9" i="1"/>
  <c r="CX9" i="1"/>
  <c r="CP9" i="1"/>
  <c r="CG9" i="1"/>
  <c r="BY9" i="1"/>
  <c r="BQ9" i="1"/>
  <c r="BI9" i="1"/>
  <c r="BA9" i="1"/>
  <c r="AS9" i="1"/>
  <c r="T9" i="1"/>
  <c r="DU9" i="1"/>
  <c r="DM9" i="1"/>
  <c r="DE9" i="1"/>
  <c r="CW9" i="1"/>
  <c r="CO9" i="1"/>
  <c r="CF9" i="1"/>
  <c r="BX9" i="1"/>
  <c r="BP9" i="1"/>
  <c r="BH9" i="1"/>
  <c r="AZ9" i="1"/>
  <c r="AR9" i="1"/>
  <c r="L16" i="1"/>
  <c r="W12" i="1" l="1"/>
  <c r="AH12" i="1" s="1"/>
  <c r="AA11" i="1"/>
  <c r="AE11" i="1"/>
  <c r="X13" i="1"/>
  <c r="AI10" i="1"/>
  <c r="AJ10" i="1" s="1"/>
  <c r="G19" i="1"/>
  <c r="H18" i="1"/>
  <c r="I18" i="1" s="1"/>
  <c r="J18" i="1" s="1"/>
  <c r="AB11" i="1"/>
  <c r="U11" i="1"/>
  <c r="AF11" i="1"/>
  <c r="Y11" i="1"/>
  <c r="AC11" i="1"/>
  <c r="AG11" i="1"/>
  <c r="Z11" i="1"/>
  <c r="AD11" i="1"/>
  <c r="V14" i="1"/>
  <c r="K17" i="1"/>
  <c r="L17" i="1" s="1"/>
  <c r="AB12" i="1" l="1"/>
  <c r="AA12" i="1"/>
  <c r="W13" i="1"/>
  <c r="AE13" i="1" s="1"/>
  <c r="AD12" i="1"/>
  <c r="AE12" i="1"/>
  <c r="Z12" i="1"/>
  <c r="AF12" i="1"/>
  <c r="AG12" i="1"/>
  <c r="U12" i="1"/>
  <c r="Y12" i="1"/>
  <c r="AC12" i="1"/>
  <c r="G20" i="1"/>
  <c r="H19" i="1"/>
  <c r="I19" i="1" s="1"/>
  <c r="J19" i="1" s="1"/>
  <c r="X14" i="1"/>
  <c r="W14" i="1"/>
  <c r="AH14" i="1" s="1"/>
  <c r="V15" i="1"/>
  <c r="AI11" i="1"/>
  <c r="AJ11" i="1" s="1"/>
  <c r="DY10" i="1"/>
  <c r="DQ10" i="1"/>
  <c r="DI10" i="1"/>
  <c r="DA10" i="1"/>
  <c r="CC10" i="1"/>
  <c r="BU10" i="1"/>
  <c r="BM10" i="1"/>
  <c r="BE10" i="1"/>
  <c r="DX10" i="1"/>
  <c r="DP10" i="1"/>
  <c r="DH10" i="1"/>
  <c r="CZ10" i="1"/>
  <c r="CB10" i="1"/>
  <c r="BT10" i="1"/>
  <c r="BL10" i="1"/>
  <c r="BD10" i="1"/>
  <c r="DW10" i="1"/>
  <c r="DO10" i="1"/>
  <c r="DG10" i="1"/>
  <c r="CY10" i="1"/>
  <c r="CA10" i="1"/>
  <c r="BS10" i="1"/>
  <c r="BK10" i="1"/>
  <c r="BC10" i="1"/>
  <c r="DV10" i="1"/>
  <c r="DN10" i="1"/>
  <c r="DF10" i="1"/>
  <c r="CX10" i="1"/>
  <c r="CH10" i="1"/>
  <c r="BZ10" i="1"/>
  <c r="BR10" i="1"/>
  <c r="BJ10" i="1"/>
  <c r="BB10" i="1"/>
  <c r="DU10" i="1"/>
  <c r="DM10" i="1"/>
  <c r="DE10" i="1"/>
  <c r="CW10" i="1"/>
  <c r="CG10" i="1"/>
  <c r="BY10" i="1"/>
  <c r="BQ10" i="1"/>
  <c r="BI10" i="1"/>
  <c r="BA10" i="1"/>
  <c r="EB10" i="1"/>
  <c r="DT10" i="1"/>
  <c r="DL10" i="1"/>
  <c r="DD10" i="1"/>
  <c r="CV10" i="1"/>
  <c r="CF10" i="1"/>
  <c r="BX10" i="1"/>
  <c r="BP10" i="1"/>
  <c r="BH10" i="1"/>
  <c r="EA10" i="1"/>
  <c r="DS10" i="1"/>
  <c r="DK10" i="1"/>
  <c r="DC10" i="1"/>
  <c r="CU10" i="1"/>
  <c r="CE10" i="1"/>
  <c r="BW10" i="1"/>
  <c r="BO10" i="1"/>
  <c r="BG10" i="1"/>
  <c r="DZ10" i="1"/>
  <c r="DR10" i="1"/>
  <c r="DJ10" i="1"/>
  <c r="DB10" i="1"/>
  <c r="CD10" i="1"/>
  <c r="BV10" i="1"/>
  <c r="BN10" i="1"/>
  <c r="BF10" i="1"/>
  <c r="AP10" i="1"/>
  <c r="CJ10" i="1" s="1"/>
  <c r="AQ10" i="1" s="1"/>
  <c r="CK10" i="1" s="1"/>
  <c r="AR10" i="1" s="1"/>
  <c r="CL10" i="1" s="1"/>
  <c r="AS10" i="1" s="1"/>
  <c r="CM10" i="1" s="1"/>
  <c r="AT10" i="1" s="1"/>
  <c r="CN10" i="1" s="1"/>
  <c r="AU10" i="1" s="1"/>
  <c r="CO10" i="1" s="1"/>
  <c r="AV10" i="1" s="1"/>
  <c r="CP10" i="1" s="1"/>
  <c r="AW10" i="1" s="1"/>
  <c r="CQ10" i="1" s="1"/>
  <c r="AX10" i="1" s="1"/>
  <c r="CR10" i="1" s="1"/>
  <c r="AY10" i="1" s="1"/>
  <c r="CS10" i="1" s="1"/>
  <c r="AZ10" i="1" s="1"/>
  <c r="CT10" i="1" s="1"/>
  <c r="T10" i="1"/>
  <c r="K18" i="1"/>
  <c r="L18" i="1" s="1"/>
  <c r="AI12" i="1" l="1"/>
  <c r="AJ12" i="1" s="1"/>
  <c r="CS12" i="1" s="1"/>
  <c r="AC13" i="1"/>
  <c r="AF13" i="1"/>
  <c r="AD13" i="1"/>
  <c r="U13" i="1"/>
  <c r="Z13" i="1"/>
  <c r="AG13" i="1"/>
  <c r="AH13" i="1"/>
  <c r="Y13" i="1"/>
  <c r="AA13" i="1"/>
  <c r="AB13" i="1"/>
  <c r="AE14" i="1"/>
  <c r="K19" i="1"/>
  <c r="L19" i="1" s="1"/>
  <c r="DY12" i="1"/>
  <c r="DQ12" i="1"/>
  <c r="DI12" i="1"/>
  <c r="DA12" i="1"/>
  <c r="DX12" i="1"/>
  <c r="DP12" i="1"/>
  <c r="DH12" i="1"/>
  <c r="CB12" i="1"/>
  <c r="BT12" i="1"/>
  <c r="BL12" i="1"/>
  <c r="BD12" i="1"/>
  <c r="DW12" i="1"/>
  <c r="DO12" i="1"/>
  <c r="DG12" i="1"/>
  <c r="CA12" i="1"/>
  <c r="BS12" i="1"/>
  <c r="BK12" i="1"/>
  <c r="BC12" i="1"/>
  <c r="DV12" i="1"/>
  <c r="DN12" i="1"/>
  <c r="DF12" i="1"/>
  <c r="CX12" i="1"/>
  <c r="CH12" i="1"/>
  <c r="BZ12" i="1"/>
  <c r="BR12" i="1"/>
  <c r="BJ12" i="1"/>
  <c r="BB12" i="1"/>
  <c r="DU12" i="1"/>
  <c r="DM12" i="1"/>
  <c r="DE12" i="1"/>
  <c r="CW12" i="1"/>
  <c r="CG12" i="1"/>
  <c r="BY12" i="1"/>
  <c r="BQ12" i="1"/>
  <c r="BI12" i="1"/>
  <c r="BA12" i="1"/>
  <c r="EB12" i="1"/>
  <c r="DT12" i="1"/>
  <c r="DL12" i="1"/>
  <c r="DD12" i="1"/>
  <c r="CV12" i="1"/>
  <c r="CF12" i="1"/>
  <c r="BX12" i="1"/>
  <c r="BP12" i="1"/>
  <c r="BH12" i="1"/>
  <c r="AZ12" i="1"/>
  <c r="EA12" i="1"/>
  <c r="DS12" i="1"/>
  <c r="DK12" i="1"/>
  <c r="DC12" i="1"/>
  <c r="CU12" i="1"/>
  <c r="CE12" i="1"/>
  <c r="BW12" i="1"/>
  <c r="BO12" i="1"/>
  <c r="BG12" i="1"/>
  <c r="AY12" i="1"/>
  <c r="DZ12" i="1"/>
  <c r="DR12" i="1"/>
  <c r="DJ12" i="1"/>
  <c r="DB12" i="1"/>
  <c r="CT12" i="1"/>
  <c r="CD12" i="1"/>
  <c r="BV12" i="1"/>
  <c r="BN12" i="1"/>
  <c r="BF12" i="1"/>
  <c r="AP12" i="1"/>
  <c r="CJ12" i="1" s="1"/>
  <c r="AQ12" i="1" s="1"/>
  <c r="CK12" i="1" s="1"/>
  <c r="AR12" i="1" s="1"/>
  <c r="CL12" i="1" s="1"/>
  <c r="AS12" i="1" s="1"/>
  <c r="CM12" i="1" s="1"/>
  <c r="AT12" i="1" s="1"/>
  <c r="CN12" i="1" s="1"/>
  <c r="AU12" i="1" s="1"/>
  <c r="CO12" i="1" s="1"/>
  <c r="AV12" i="1" s="1"/>
  <c r="CP12" i="1" s="1"/>
  <c r="AW12" i="1" s="1"/>
  <c r="CQ12" i="1" s="1"/>
  <c r="AX12" i="1" s="1"/>
  <c r="CR12" i="1" s="1"/>
  <c r="T12" i="1"/>
  <c r="AA14" i="1"/>
  <c r="X15" i="1"/>
  <c r="W15" i="1"/>
  <c r="Y15" i="1" s="1"/>
  <c r="U14" i="1"/>
  <c r="AF14" i="1"/>
  <c r="G21" i="1"/>
  <c r="H20" i="1"/>
  <c r="I20" i="1" s="1"/>
  <c r="J20" i="1" s="1"/>
  <c r="K20" i="1" s="1"/>
  <c r="AB14" i="1"/>
  <c r="AC14" i="1"/>
  <c r="Y14" i="1"/>
  <c r="V16" i="1"/>
  <c r="V17" i="1" s="1"/>
  <c r="AG14" i="1"/>
  <c r="Z14" i="1"/>
  <c r="AD14" i="1"/>
  <c r="DY11" i="1"/>
  <c r="DQ11" i="1"/>
  <c r="DI11" i="1"/>
  <c r="DA11" i="1"/>
  <c r="CS11" i="1"/>
  <c r="CC11" i="1"/>
  <c r="BU11" i="1"/>
  <c r="BM11" i="1"/>
  <c r="BE11" i="1"/>
  <c r="DX11" i="1"/>
  <c r="DP11" i="1"/>
  <c r="DH11" i="1"/>
  <c r="CZ11" i="1"/>
  <c r="CB11" i="1"/>
  <c r="BT11" i="1"/>
  <c r="BL11" i="1"/>
  <c r="BD11" i="1"/>
  <c r="DW11" i="1"/>
  <c r="DO11" i="1"/>
  <c r="DG11" i="1"/>
  <c r="CY11" i="1"/>
  <c r="CA11" i="1"/>
  <c r="BS11" i="1"/>
  <c r="BK11" i="1"/>
  <c r="BC11" i="1"/>
  <c r="DV11" i="1"/>
  <c r="DN11" i="1"/>
  <c r="DF11" i="1"/>
  <c r="CX11" i="1"/>
  <c r="CH11" i="1"/>
  <c r="BZ11" i="1"/>
  <c r="BR11" i="1"/>
  <c r="BJ11" i="1"/>
  <c r="BB11" i="1"/>
  <c r="DU11" i="1"/>
  <c r="DM11" i="1"/>
  <c r="DE11" i="1"/>
  <c r="CW11" i="1"/>
  <c r="CG11" i="1"/>
  <c r="BY11" i="1"/>
  <c r="BQ11" i="1"/>
  <c r="BI11" i="1"/>
  <c r="BA11" i="1"/>
  <c r="EB11" i="1"/>
  <c r="DT11" i="1"/>
  <c r="DL11" i="1"/>
  <c r="DD11" i="1"/>
  <c r="CV11" i="1"/>
  <c r="CF11" i="1"/>
  <c r="BX11" i="1"/>
  <c r="BP11" i="1"/>
  <c r="BH11" i="1"/>
  <c r="AZ11" i="1"/>
  <c r="EA11" i="1"/>
  <c r="DS11" i="1"/>
  <c r="DK11" i="1"/>
  <c r="DC11" i="1"/>
  <c r="CU11" i="1"/>
  <c r="CE11" i="1"/>
  <c r="BW11" i="1"/>
  <c r="BO11" i="1"/>
  <c r="BG11" i="1"/>
  <c r="AY11" i="1"/>
  <c r="DZ11" i="1"/>
  <c r="DR11" i="1"/>
  <c r="DJ11" i="1"/>
  <c r="DB11" i="1"/>
  <c r="CT11" i="1"/>
  <c r="CD11" i="1"/>
  <c r="BV11" i="1"/>
  <c r="BN11" i="1"/>
  <c r="BF11" i="1"/>
  <c r="AP11" i="1"/>
  <c r="CJ11" i="1" s="1"/>
  <c r="AQ11" i="1" s="1"/>
  <c r="CK11" i="1" s="1"/>
  <c r="AR11" i="1" s="1"/>
  <c r="CL11" i="1" s="1"/>
  <c r="AS11" i="1" s="1"/>
  <c r="CM11" i="1" s="1"/>
  <c r="AT11" i="1" s="1"/>
  <c r="CN11" i="1" s="1"/>
  <c r="AU11" i="1" s="1"/>
  <c r="CO11" i="1" s="1"/>
  <c r="AV11" i="1" s="1"/>
  <c r="CP11" i="1" s="1"/>
  <c r="AW11" i="1" s="1"/>
  <c r="CQ11" i="1" s="1"/>
  <c r="AX11" i="1" s="1"/>
  <c r="CR11" i="1" s="1"/>
  <c r="T11" i="1"/>
  <c r="BE12" i="1" l="1"/>
  <c r="BM12" i="1"/>
  <c r="BU12" i="1"/>
  <c r="AI13" i="1"/>
  <c r="AJ13" i="1" s="1"/>
  <c r="CS13" i="1" s="1"/>
  <c r="CC12" i="1"/>
  <c r="CY12" i="1"/>
  <c r="CZ12" i="1"/>
  <c r="X17" i="1"/>
  <c r="AI14" i="1"/>
  <c r="AJ14" i="1" s="1"/>
  <c r="AG15" i="1"/>
  <c r="Z15" i="1"/>
  <c r="AD15" i="1"/>
  <c r="AA15" i="1"/>
  <c r="AH15" i="1"/>
  <c r="X16" i="1"/>
  <c r="W16" i="1"/>
  <c r="AB16" i="1" s="1"/>
  <c r="L20" i="1"/>
  <c r="AE15" i="1"/>
  <c r="G22" i="1"/>
  <c r="H21" i="1"/>
  <c r="I21" i="1" s="1"/>
  <c r="J21" i="1" s="1"/>
  <c r="K21" i="1" s="1"/>
  <c r="AB15" i="1"/>
  <c r="U15" i="1"/>
  <c r="AF15" i="1"/>
  <c r="V18" i="1"/>
  <c r="AC15" i="1"/>
  <c r="CF13" i="1" l="1"/>
  <c r="BX13" i="1"/>
  <c r="BK13" i="1"/>
  <c r="AX13" i="1"/>
  <c r="AS13" i="1"/>
  <c r="AV13" i="1"/>
  <c r="BS13" i="1"/>
  <c r="BF13" i="1"/>
  <c r="BA13" i="1"/>
  <c r="BD13" i="1"/>
  <c r="DZ13" i="1"/>
  <c r="DM13" i="1"/>
  <c r="DX13" i="1"/>
  <c r="DR13" i="1"/>
  <c r="DE13" i="1"/>
  <c r="DP13" i="1"/>
  <c r="CU13" i="1"/>
  <c r="CH13" i="1"/>
  <c r="DA13" i="1"/>
  <c r="DC13" i="1"/>
  <c r="CP13" i="1"/>
  <c r="DI13" i="1"/>
  <c r="BN13" i="1"/>
  <c r="AY13" i="1"/>
  <c r="DK13" i="1"/>
  <c r="CN13" i="1"/>
  <c r="BI13" i="1"/>
  <c r="DU13" i="1"/>
  <c r="CX13" i="1"/>
  <c r="CA13" i="1"/>
  <c r="BL13" i="1"/>
  <c r="AW13" i="1"/>
  <c r="DQ13" i="1"/>
  <c r="BV13" i="1"/>
  <c r="BG13" i="1"/>
  <c r="DS13" i="1"/>
  <c r="CV13" i="1"/>
  <c r="BQ13" i="1"/>
  <c r="AT13" i="1"/>
  <c r="DF13" i="1"/>
  <c r="CQ13" i="1"/>
  <c r="BT13" i="1"/>
  <c r="BE13" i="1"/>
  <c r="DY13" i="1"/>
  <c r="CD13" i="1"/>
  <c r="BO13" i="1"/>
  <c r="EA13" i="1"/>
  <c r="DD13" i="1"/>
  <c r="BY13" i="1"/>
  <c r="BB13" i="1"/>
  <c r="DN13" i="1"/>
  <c r="CY13" i="1"/>
  <c r="CB13" i="1"/>
  <c r="BM13" i="1"/>
  <c r="BW13" i="1"/>
  <c r="AZ13" i="1"/>
  <c r="DL13" i="1"/>
  <c r="CG13" i="1"/>
  <c r="BJ13" i="1"/>
  <c r="DV13" i="1"/>
  <c r="DG13" i="1"/>
  <c r="CR13" i="1"/>
  <c r="BU13" i="1"/>
  <c r="CT13" i="1"/>
  <c r="T13" i="1"/>
  <c r="CE13" i="1"/>
  <c r="DT13" i="1"/>
  <c r="CO13" i="1"/>
  <c r="BR13" i="1"/>
  <c r="AU13" i="1"/>
  <c r="DO13" i="1"/>
  <c r="CZ13" i="1"/>
  <c r="CC13" i="1"/>
  <c r="DB13" i="1"/>
  <c r="BH13" i="1"/>
  <c r="AP13" i="1"/>
  <c r="CJ13" i="1" s="1"/>
  <c r="AQ13" i="1" s="1"/>
  <c r="CK13" i="1" s="1"/>
  <c r="AR13" i="1" s="1"/>
  <c r="CL13" i="1" s="1"/>
  <c r="DJ13" i="1"/>
  <c r="CM13" i="1"/>
  <c r="BP13" i="1"/>
  <c r="EB13" i="1"/>
  <c r="CW13" i="1"/>
  <c r="BZ13" i="1"/>
  <c r="BC13" i="1"/>
  <c r="DW13" i="1"/>
  <c r="DH13" i="1"/>
  <c r="L21" i="1"/>
  <c r="W17" i="1"/>
  <c r="AH17" i="1" s="1"/>
  <c r="AI15" i="1"/>
  <c r="AJ15" i="1" s="1"/>
  <c r="DY15" i="1" s="1"/>
  <c r="U16" i="1"/>
  <c r="AF16" i="1"/>
  <c r="AC16" i="1"/>
  <c r="Y16" i="1"/>
  <c r="DY14" i="1"/>
  <c r="DQ14" i="1"/>
  <c r="DI14" i="1"/>
  <c r="DA14" i="1"/>
  <c r="CS14" i="1"/>
  <c r="CC14" i="1"/>
  <c r="BU14" i="1"/>
  <c r="BM14" i="1"/>
  <c r="BE14" i="1"/>
  <c r="AW14" i="1"/>
  <c r="DX14" i="1"/>
  <c r="DP14" i="1"/>
  <c r="DH14" i="1"/>
  <c r="CZ14" i="1"/>
  <c r="CR14" i="1"/>
  <c r="CB14" i="1"/>
  <c r="BT14" i="1"/>
  <c r="BL14" i="1"/>
  <c r="BD14" i="1"/>
  <c r="AV14" i="1"/>
  <c r="DW14" i="1"/>
  <c r="DO14" i="1"/>
  <c r="DG14" i="1"/>
  <c r="CY14" i="1"/>
  <c r="CQ14" i="1"/>
  <c r="CA14" i="1"/>
  <c r="BS14" i="1"/>
  <c r="BK14" i="1"/>
  <c r="BC14" i="1"/>
  <c r="AU14" i="1"/>
  <c r="DV14" i="1"/>
  <c r="DN14" i="1"/>
  <c r="DF14" i="1"/>
  <c r="CX14" i="1"/>
  <c r="CP14" i="1"/>
  <c r="CH14" i="1"/>
  <c r="BZ14" i="1"/>
  <c r="BR14" i="1"/>
  <c r="BJ14" i="1"/>
  <c r="BB14" i="1"/>
  <c r="DU14" i="1"/>
  <c r="DM14" i="1"/>
  <c r="DE14" i="1"/>
  <c r="CW14" i="1"/>
  <c r="CO14" i="1"/>
  <c r="CG14" i="1"/>
  <c r="BY14" i="1"/>
  <c r="BQ14" i="1"/>
  <c r="BI14" i="1"/>
  <c r="BA14" i="1"/>
  <c r="EB14" i="1"/>
  <c r="DT14" i="1"/>
  <c r="DL14" i="1"/>
  <c r="DD14" i="1"/>
  <c r="CV14" i="1"/>
  <c r="CF14" i="1"/>
  <c r="BX14" i="1"/>
  <c r="BP14" i="1"/>
  <c r="BH14" i="1"/>
  <c r="AZ14" i="1"/>
  <c r="EA14" i="1"/>
  <c r="DS14" i="1"/>
  <c r="DK14" i="1"/>
  <c r="DC14" i="1"/>
  <c r="CU14" i="1"/>
  <c r="CE14" i="1"/>
  <c r="BW14" i="1"/>
  <c r="BO14" i="1"/>
  <c r="BG14" i="1"/>
  <c r="AY14" i="1"/>
  <c r="DZ14" i="1"/>
  <c r="DR14" i="1"/>
  <c r="DJ14" i="1"/>
  <c r="DB14" i="1"/>
  <c r="CT14" i="1"/>
  <c r="CD14" i="1"/>
  <c r="BV14" i="1"/>
  <c r="BN14" i="1"/>
  <c r="BF14" i="1"/>
  <c r="AX14" i="1"/>
  <c r="AP14" i="1"/>
  <c r="CJ14" i="1" s="1"/>
  <c r="AQ14" i="1" s="1"/>
  <c r="CK14" i="1" s="1"/>
  <c r="AR14" i="1" s="1"/>
  <c r="CL14" i="1" s="1"/>
  <c r="AS14" i="1" s="1"/>
  <c r="CM14" i="1" s="1"/>
  <c r="AT14" i="1" s="1"/>
  <c r="CN14" i="1" s="1"/>
  <c r="T14" i="1"/>
  <c r="AG16" i="1"/>
  <c r="Z16" i="1"/>
  <c r="AD16" i="1"/>
  <c r="X18" i="1"/>
  <c r="W18" i="1"/>
  <c r="Y18" i="1" s="1"/>
  <c r="V19" i="1"/>
  <c r="AH16" i="1"/>
  <c r="AA16" i="1"/>
  <c r="G23" i="1"/>
  <c r="H22" i="1"/>
  <c r="I22" i="1" s="1"/>
  <c r="J22" i="1" s="1"/>
  <c r="K22" i="1" s="1"/>
  <c r="AE16" i="1"/>
  <c r="U17" i="1" l="1"/>
  <c r="Y17" i="1"/>
  <c r="AF17" i="1"/>
  <c r="AD17" i="1"/>
  <c r="AA17" i="1"/>
  <c r="Z17" i="1"/>
  <c r="AB17" i="1"/>
  <c r="AG17" i="1"/>
  <c r="AC17" i="1"/>
  <c r="AE17" i="1"/>
  <c r="AP15" i="1"/>
  <c r="CJ15" i="1" s="1"/>
  <c r="AQ15" i="1" s="1"/>
  <c r="CK15" i="1" s="1"/>
  <c r="AR15" i="1" s="1"/>
  <c r="CL15" i="1" s="1"/>
  <c r="AS15" i="1" s="1"/>
  <c r="CM15" i="1" s="1"/>
  <c r="AT15" i="1" s="1"/>
  <c r="CN15" i="1" s="1"/>
  <c r="AU15" i="1" s="1"/>
  <c r="CO15" i="1" s="1"/>
  <c r="AV15" i="1" s="1"/>
  <c r="CP15" i="1" s="1"/>
  <c r="AW15" i="1" s="1"/>
  <c r="CQ15" i="1" s="1"/>
  <c r="AX15" i="1" s="1"/>
  <c r="CR15" i="1" s="1"/>
  <c r="BG15" i="1"/>
  <c r="BH15" i="1"/>
  <c r="CG15" i="1"/>
  <c r="DF15" i="1"/>
  <c r="CB15" i="1"/>
  <c r="BN15" i="1"/>
  <c r="BO15" i="1"/>
  <c r="BP15" i="1"/>
  <c r="CW15" i="1"/>
  <c r="DN15" i="1"/>
  <c r="BV15" i="1"/>
  <c r="BW15" i="1"/>
  <c r="BX15" i="1"/>
  <c r="DE15" i="1"/>
  <c r="BS15" i="1"/>
  <c r="CZ15" i="1"/>
  <c r="CD15" i="1"/>
  <c r="CE15" i="1"/>
  <c r="DD15" i="1"/>
  <c r="DM15" i="1"/>
  <c r="CA15" i="1"/>
  <c r="DH15" i="1"/>
  <c r="CT15" i="1"/>
  <c r="CU15" i="1"/>
  <c r="DL15" i="1"/>
  <c r="DU15" i="1"/>
  <c r="CY15" i="1"/>
  <c r="BM15" i="1"/>
  <c r="DB15" i="1"/>
  <c r="DS15" i="1"/>
  <c r="DT15" i="1"/>
  <c r="BZ15" i="1"/>
  <c r="DG15" i="1"/>
  <c r="BU15" i="1"/>
  <c r="DJ15" i="1"/>
  <c r="EA15" i="1"/>
  <c r="EB15" i="1"/>
  <c r="CH15" i="1"/>
  <c r="DO15" i="1"/>
  <c r="CC15" i="1"/>
  <c r="T15" i="1"/>
  <c r="AY15" i="1"/>
  <c r="AZ15" i="1"/>
  <c r="BA15" i="1"/>
  <c r="CX15" i="1"/>
  <c r="BT15" i="1"/>
  <c r="CS15" i="1"/>
  <c r="DA15" i="1"/>
  <c r="BI15" i="1"/>
  <c r="BB15" i="1"/>
  <c r="DV15" i="1"/>
  <c r="DW15" i="1"/>
  <c r="DP15" i="1"/>
  <c r="DI15" i="1"/>
  <c r="DR15" i="1"/>
  <c r="DC15" i="1"/>
  <c r="CF15" i="1"/>
  <c r="BQ15" i="1"/>
  <c r="BJ15" i="1"/>
  <c r="BC15" i="1"/>
  <c r="BD15" i="1"/>
  <c r="DX15" i="1"/>
  <c r="DQ15" i="1"/>
  <c r="BF15" i="1"/>
  <c r="DZ15" i="1"/>
  <c r="DK15" i="1"/>
  <c r="CV15" i="1"/>
  <c r="BY15" i="1"/>
  <c r="BR15" i="1"/>
  <c r="BK15" i="1"/>
  <c r="BL15" i="1"/>
  <c r="BE15" i="1"/>
  <c r="G24" i="1"/>
  <c r="H23" i="1"/>
  <c r="I23" i="1" s="1"/>
  <c r="J23" i="1" s="1"/>
  <c r="K23" i="1" s="1"/>
  <c r="X19" i="1"/>
  <c r="W19" i="1"/>
  <c r="AE19" i="1" s="1"/>
  <c r="V20" i="1"/>
  <c r="AG18" i="1"/>
  <c r="Z18" i="1"/>
  <c r="AD18" i="1"/>
  <c r="AH18" i="1"/>
  <c r="AE18" i="1"/>
  <c r="AI16" i="1"/>
  <c r="AJ16" i="1" s="1"/>
  <c r="AB18" i="1"/>
  <c r="U18" i="1"/>
  <c r="AF18" i="1"/>
  <c r="AA18" i="1"/>
  <c r="L22" i="1"/>
  <c r="AC18" i="1"/>
  <c r="AI17" i="1" l="1"/>
  <c r="AJ17" i="1" s="1"/>
  <c r="DY17" i="1" s="1"/>
  <c r="AI18" i="1"/>
  <c r="AJ18" i="1" s="1"/>
  <c r="DY18" i="1" s="1"/>
  <c r="AB19" i="1"/>
  <c r="U19" i="1"/>
  <c r="AF19" i="1"/>
  <c r="AC19" i="1"/>
  <c r="Y19" i="1"/>
  <c r="X20" i="1"/>
  <c r="W20" i="1"/>
  <c r="AH20" i="1" s="1"/>
  <c r="V21" i="1"/>
  <c r="AG19" i="1"/>
  <c r="DQ17" i="1"/>
  <c r="DI17" i="1"/>
  <c r="DA17" i="1"/>
  <c r="CS17" i="1"/>
  <c r="CK17" i="1"/>
  <c r="CC17" i="1"/>
  <c r="BU17" i="1"/>
  <c r="BM17" i="1"/>
  <c r="BE17" i="1"/>
  <c r="AW17" i="1"/>
  <c r="DX17" i="1"/>
  <c r="DP17" i="1"/>
  <c r="DH17" i="1"/>
  <c r="CZ17" i="1"/>
  <c r="CR17" i="1"/>
  <c r="CB17" i="1"/>
  <c r="BT17" i="1"/>
  <c r="BL17" i="1"/>
  <c r="BD17" i="1"/>
  <c r="AV17" i="1"/>
  <c r="DW17" i="1"/>
  <c r="DO17" i="1"/>
  <c r="DG17" i="1"/>
  <c r="CY17" i="1"/>
  <c r="CQ17" i="1"/>
  <c r="CA17" i="1"/>
  <c r="BS17" i="1"/>
  <c r="BK17" i="1"/>
  <c r="BC17" i="1"/>
  <c r="AU17" i="1"/>
  <c r="DV17" i="1"/>
  <c r="DN17" i="1"/>
  <c r="DF17" i="1"/>
  <c r="CX17" i="1"/>
  <c r="CP17" i="1"/>
  <c r="CH17" i="1"/>
  <c r="BZ17" i="1"/>
  <c r="BR17" i="1"/>
  <c r="BJ17" i="1"/>
  <c r="BB17" i="1"/>
  <c r="AT17" i="1"/>
  <c r="DU17" i="1"/>
  <c r="DM17" i="1"/>
  <c r="DE17" i="1"/>
  <c r="CW17" i="1"/>
  <c r="CO17" i="1"/>
  <c r="CG17" i="1"/>
  <c r="BY17" i="1"/>
  <c r="BQ17" i="1"/>
  <c r="BI17" i="1"/>
  <c r="BA17" i="1"/>
  <c r="AS17" i="1"/>
  <c r="EB17" i="1"/>
  <c r="DT17" i="1"/>
  <c r="DL17" i="1"/>
  <c r="DD17" i="1"/>
  <c r="CV17" i="1"/>
  <c r="CN17" i="1"/>
  <c r="CF17" i="1"/>
  <c r="BX17" i="1"/>
  <c r="BP17" i="1"/>
  <c r="BH17" i="1"/>
  <c r="AZ17" i="1"/>
  <c r="AR17" i="1"/>
  <c r="EA17" i="1"/>
  <c r="DS17" i="1"/>
  <c r="DK17" i="1"/>
  <c r="DC17" i="1"/>
  <c r="CU17" i="1"/>
  <c r="CM17" i="1"/>
  <c r="CE17" i="1"/>
  <c r="BW17" i="1"/>
  <c r="BO17" i="1"/>
  <c r="BG17" i="1"/>
  <c r="AY17" i="1"/>
  <c r="AQ17" i="1"/>
  <c r="DZ17" i="1"/>
  <c r="DR17" i="1"/>
  <c r="DJ17" i="1"/>
  <c r="DB17" i="1"/>
  <c r="CT17" i="1"/>
  <c r="CL17" i="1"/>
  <c r="CD17" i="1"/>
  <c r="BV17" i="1"/>
  <c r="BN17" i="1"/>
  <c r="BF17" i="1"/>
  <c r="AX17" i="1"/>
  <c r="AP17" i="1"/>
  <c r="CJ17" i="1" s="1"/>
  <c r="T17" i="1"/>
  <c r="Z19" i="1"/>
  <c r="AD19" i="1"/>
  <c r="DY16" i="1"/>
  <c r="DQ16" i="1"/>
  <c r="DI16" i="1"/>
  <c r="DA16" i="1"/>
  <c r="CS16" i="1"/>
  <c r="CK16" i="1"/>
  <c r="CC16" i="1"/>
  <c r="BU16" i="1"/>
  <c r="BM16" i="1"/>
  <c r="BE16" i="1"/>
  <c r="AW16" i="1"/>
  <c r="DX16" i="1"/>
  <c r="DP16" i="1"/>
  <c r="DH16" i="1"/>
  <c r="CZ16" i="1"/>
  <c r="CR16" i="1"/>
  <c r="CB16" i="1"/>
  <c r="BT16" i="1"/>
  <c r="BL16" i="1"/>
  <c r="BD16" i="1"/>
  <c r="AV16" i="1"/>
  <c r="DW16" i="1"/>
  <c r="DO16" i="1"/>
  <c r="DG16" i="1"/>
  <c r="CY16" i="1"/>
  <c r="CQ16" i="1"/>
  <c r="CA16" i="1"/>
  <c r="BS16" i="1"/>
  <c r="BK16" i="1"/>
  <c r="BC16" i="1"/>
  <c r="AU16" i="1"/>
  <c r="DV16" i="1"/>
  <c r="DN16" i="1"/>
  <c r="DF16" i="1"/>
  <c r="CX16" i="1"/>
  <c r="CP16" i="1"/>
  <c r="CH16" i="1"/>
  <c r="BZ16" i="1"/>
  <c r="BR16" i="1"/>
  <c r="BJ16" i="1"/>
  <c r="BB16" i="1"/>
  <c r="AT16" i="1"/>
  <c r="DU16" i="1"/>
  <c r="DM16" i="1"/>
  <c r="DE16" i="1"/>
  <c r="CW16" i="1"/>
  <c r="CO16" i="1"/>
  <c r="CG16" i="1"/>
  <c r="BY16" i="1"/>
  <c r="BQ16" i="1"/>
  <c r="BI16" i="1"/>
  <c r="BA16" i="1"/>
  <c r="AS16" i="1"/>
  <c r="EB16" i="1"/>
  <c r="DT16" i="1"/>
  <c r="DL16" i="1"/>
  <c r="DD16" i="1"/>
  <c r="CV16" i="1"/>
  <c r="CN16" i="1"/>
  <c r="CF16" i="1"/>
  <c r="BX16" i="1"/>
  <c r="BP16" i="1"/>
  <c r="BH16" i="1"/>
  <c r="AZ16" i="1"/>
  <c r="AR16" i="1"/>
  <c r="EA16" i="1"/>
  <c r="DS16" i="1"/>
  <c r="DK16" i="1"/>
  <c r="DC16" i="1"/>
  <c r="CU16" i="1"/>
  <c r="CM16" i="1"/>
  <c r="CE16" i="1"/>
  <c r="BW16" i="1"/>
  <c r="BO16" i="1"/>
  <c r="BG16" i="1"/>
  <c r="AY16" i="1"/>
  <c r="AQ16" i="1"/>
  <c r="DZ16" i="1"/>
  <c r="DR16" i="1"/>
  <c r="DJ16" i="1"/>
  <c r="DB16" i="1"/>
  <c r="CT16" i="1"/>
  <c r="CL16" i="1"/>
  <c r="CD16" i="1"/>
  <c r="BV16" i="1"/>
  <c r="BN16" i="1"/>
  <c r="BF16" i="1"/>
  <c r="AX16" i="1"/>
  <c r="AP16" i="1"/>
  <c r="CJ16" i="1" s="1"/>
  <c r="T16" i="1"/>
  <c r="AH19" i="1"/>
  <c r="L23" i="1"/>
  <c r="G25" i="1"/>
  <c r="H24" i="1"/>
  <c r="I24" i="1" s="1"/>
  <c r="J24" i="1" s="1"/>
  <c r="K24" i="1" s="1"/>
  <c r="AA19" i="1"/>
  <c r="L24" i="1" l="1"/>
  <c r="BW18" i="1"/>
  <c r="CU18" i="1"/>
  <c r="DC18" i="1"/>
  <c r="DM18" i="1"/>
  <c r="DU18" i="1"/>
  <c r="AT18" i="1"/>
  <c r="DK18" i="1"/>
  <c r="BZ18" i="1"/>
  <c r="BV18" i="1"/>
  <c r="CN18" i="1"/>
  <c r="CA18" i="1"/>
  <c r="CL18" i="1"/>
  <c r="CV18" i="1"/>
  <c r="CQ18" i="1"/>
  <c r="CT18" i="1"/>
  <c r="EB18" i="1"/>
  <c r="BL18" i="1"/>
  <c r="DB18" i="1"/>
  <c r="AS18" i="1"/>
  <c r="BT18" i="1"/>
  <c r="DZ18" i="1"/>
  <c r="DS18" i="1"/>
  <c r="BA18" i="1"/>
  <c r="CX18" i="1"/>
  <c r="CR18" i="1"/>
  <c r="T18" i="1"/>
  <c r="AQ18" i="1"/>
  <c r="EA18" i="1"/>
  <c r="BI18" i="1"/>
  <c r="DF18" i="1"/>
  <c r="CZ18" i="1"/>
  <c r="AP18" i="1"/>
  <c r="CJ18" i="1" s="1"/>
  <c r="AY18" i="1"/>
  <c r="BP18" i="1"/>
  <c r="CW18" i="1"/>
  <c r="BK18" i="1"/>
  <c r="AW18" i="1"/>
  <c r="BN18" i="1"/>
  <c r="BG18" i="1"/>
  <c r="CF18" i="1"/>
  <c r="DE18" i="1"/>
  <c r="BS18" i="1"/>
  <c r="BE18" i="1"/>
  <c r="CH18" i="1"/>
  <c r="DG18" i="1"/>
  <c r="BU18" i="1"/>
  <c r="CD18" i="1"/>
  <c r="BO18" i="1"/>
  <c r="BX18" i="1"/>
  <c r="BQ18" i="1"/>
  <c r="CP18" i="1"/>
  <c r="BD18" i="1"/>
  <c r="CC18" i="1"/>
  <c r="CK18" i="1"/>
  <c r="AR18" i="1"/>
  <c r="DD18" i="1"/>
  <c r="BY18" i="1"/>
  <c r="BB18" i="1"/>
  <c r="DV18" i="1"/>
  <c r="DO18" i="1"/>
  <c r="DH18" i="1"/>
  <c r="CS18" i="1"/>
  <c r="AX18" i="1"/>
  <c r="DJ18" i="1"/>
  <c r="CE18" i="1"/>
  <c r="AZ18" i="1"/>
  <c r="DL18" i="1"/>
  <c r="CG18" i="1"/>
  <c r="BJ18" i="1"/>
  <c r="AU18" i="1"/>
  <c r="DW18" i="1"/>
  <c r="DP18" i="1"/>
  <c r="DA18" i="1"/>
  <c r="BF18" i="1"/>
  <c r="DR18" i="1"/>
  <c r="CM18" i="1"/>
  <c r="BH18" i="1"/>
  <c r="DT18" i="1"/>
  <c r="CO18" i="1"/>
  <c r="BR18" i="1"/>
  <c r="BC18" i="1"/>
  <c r="AV18" i="1"/>
  <c r="DX18" i="1"/>
  <c r="DI18" i="1"/>
  <c r="DQ18" i="1"/>
  <c r="DN18" i="1"/>
  <c r="CY18" i="1"/>
  <c r="CB18" i="1"/>
  <c r="BM18" i="1"/>
  <c r="AA20" i="1"/>
  <c r="G26" i="1"/>
  <c r="H25" i="1"/>
  <c r="I25" i="1" s="1"/>
  <c r="J25" i="1" s="1"/>
  <c r="K25" i="1" s="1"/>
  <c r="AE20" i="1"/>
  <c r="AB20" i="1"/>
  <c r="U20" i="1"/>
  <c r="AF20" i="1"/>
  <c r="AC20" i="1"/>
  <c r="Y20" i="1"/>
  <c r="X21" i="1"/>
  <c r="W21" i="1"/>
  <c r="AH21" i="1" s="1"/>
  <c r="V22" i="1"/>
  <c r="AG20" i="1"/>
  <c r="Z20" i="1"/>
  <c r="AD20" i="1"/>
  <c r="AI19" i="1"/>
  <c r="AJ19" i="1" s="1"/>
  <c r="DY19" i="1" l="1"/>
  <c r="DQ19" i="1"/>
  <c r="DI19" i="1"/>
  <c r="DA19" i="1"/>
  <c r="CS19" i="1"/>
  <c r="CK19" i="1"/>
  <c r="CC19" i="1"/>
  <c r="BU19" i="1"/>
  <c r="BM19" i="1"/>
  <c r="BE19" i="1"/>
  <c r="AW19" i="1"/>
  <c r="DX19" i="1"/>
  <c r="DP19" i="1"/>
  <c r="DH19" i="1"/>
  <c r="CZ19" i="1"/>
  <c r="CR19" i="1"/>
  <c r="CB19" i="1"/>
  <c r="BT19" i="1"/>
  <c r="BL19" i="1"/>
  <c r="BD19" i="1"/>
  <c r="AV19" i="1"/>
  <c r="DW19" i="1"/>
  <c r="DO19" i="1"/>
  <c r="DG19" i="1"/>
  <c r="CY19" i="1"/>
  <c r="CQ19" i="1"/>
  <c r="CA19" i="1"/>
  <c r="BS19" i="1"/>
  <c r="BK19" i="1"/>
  <c r="BC19" i="1"/>
  <c r="AU19" i="1"/>
  <c r="DV19" i="1"/>
  <c r="DN19" i="1"/>
  <c r="DF19" i="1"/>
  <c r="CX19" i="1"/>
  <c r="CP19" i="1"/>
  <c r="CH19" i="1"/>
  <c r="BZ19" i="1"/>
  <c r="BR19" i="1"/>
  <c r="BJ19" i="1"/>
  <c r="BB19" i="1"/>
  <c r="AT19" i="1"/>
  <c r="DU19" i="1"/>
  <c r="DM19" i="1"/>
  <c r="DE19" i="1"/>
  <c r="CW19" i="1"/>
  <c r="CO19" i="1"/>
  <c r="CG19" i="1"/>
  <c r="BY19" i="1"/>
  <c r="BQ19" i="1"/>
  <c r="BI19" i="1"/>
  <c r="BA19" i="1"/>
  <c r="AS19" i="1"/>
  <c r="EB19" i="1"/>
  <c r="DT19" i="1"/>
  <c r="DL19" i="1"/>
  <c r="DD19" i="1"/>
  <c r="CV19" i="1"/>
  <c r="CN19" i="1"/>
  <c r="CF19" i="1"/>
  <c r="BX19" i="1"/>
  <c r="BP19" i="1"/>
  <c r="BH19" i="1"/>
  <c r="AZ19" i="1"/>
  <c r="AR19" i="1"/>
  <c r="EA19" i="1"/>
  <c r="DS19" i="1"/>
  <c r="DK19" i="1"/>
  <c r="DC19" i="1"/>
  <c r="CU19" i="1"/>
  <c r="CM19" i="1"/>
  <c r="CE19" i="1"/>
  <c r="BW19" i="1"/>
  <c r="BO19" i="1"/>
  <c r="BG19" i="1"/>
  <c r="AY19" i="1"/>
  <c r="AQ19" i="1"/>
  <c r="DZ19" i="1"/>
  <c r="DR19" i="1"/>
  <c r="DJ19" i="1"/>
  <c r="DB19" i="1"/>
  <c r="CT19" i="1"/>
  <c r="CL19" i="1"/>
  <c r="CD19" i="1"/>
  <c r="BV19" i="1"/>
  <c r="BN19" i="1"/>
  <c r="BF19" i="1"/>
  <c r="AX19" i="1"/>
  <c r="AP19" i="1"/>
  <c r="CJ19" i="1" s="1"/>
  <c r="T19" i="1"/>
  <c r="AE21" i="1"/>
  <c r="U21" i="1"/>
  <c r="AF21" i="1"/>
  <c r="AC21" i="1"/>
  <c r="Y21" i="1"/>
  <c r="AA21" i="1"/>
  <c r="X22" i="1"/>
  <c r="W22" i="1"/>
  <c r="AH22" i="1" s="1"/>
  <c r="V23" i="1"/>
  <c r="AG21" i="1"/>
  <c r="L25" i="1"/>
  <c r="Z21" i="1"/>
  <c r="AD21" i="1"/>
  <c r="AI20" i="1"/>
  <c r="AJ20" i="1" s="1"/>
  <c r="G27" i="1"/>
  <c r="H26" i="1"/>
  <c r="I26" i="1" s="1"/>
  <c r="J26" i="1" s="1"/>
  <c r="K26" i="1" s="1"/>
  <c r="AB21" i="1"/>
  <c r="AE22" i="1" l="1"/>
  <c r="DY20" i="1"/>
  <c r="DQ20" i="1"/>
  <c r="DI20" i="1"/>
  <c r="DA20" i="1"/>
  <c r="CS20" i="1"/>
  <c r="CK20" i="1"/>
  <c r="CC20" i="1"/>
  <c r="BU20" i="1"/>
  <c r="BM20" i="1"/>
  <c r="BE20" i="1"/>
  <c r="AW20" i="1"/>
  <c r="DX20" i="1"/>
  <c r="DP20" i="1"/>
  <c r="DH20" i="1"/>
  <c r="CZ20" i="1"/>
  <c r="CR20" i="1"/>
  <c r="CB20" i="1"/>
  <c r="BT20" i="1"/>
  <c r="BL20" i="1"/>
  <c r="BD20" i="1"/>
  <c r="AV20" i="1"/>
  <c r="DW20" i="1"/>
  <c r="DO20" i="1"/>
  <c r="DG20" i="1"/>
  <c r="CY20" i="1"/>
  <c r="CQ20" i="1"/>
  <c r="CA20" i="1"/>
  <c r="BS20" i="1"/>
  <c r="BK20" i="1"/>
  <c r="BC20" i="1"/>
  <c r="AU20" i="1"/>
  <c r="DV20" i="1"/>
  <c r="DN20" i="1"/>
  <c r="DF20" i="1"/>
  <c r="CX20" i="1"/>
  <c r="CP20" i="1"/>
  <c r="CH20" i="1"/>
  <c r="BZ20" i="1"/>
  <c r="BR20" i="1"/>
  <c r="BJ20" i="1"/>
  <c r="BB20" i="1"/>
  <c r="AT20" i="1"/>
  <c r="DU20" i="1"/>
  <c r="DM20" i="1"/>
  <c r="DE20" i="1"/>
  <c r="CW20" i="1"/>
  <c r="CO20" i="1"/>
  <c r="CG20" i="1"/>
  <c r="BY20" i="1"/>
  <c r="BQ20" i="1"/>
  <c r="BI20" i="1"/>
  <c r="BA20" i="1"/>
  <c r="AS20" i="1"/>
  <c r="EB20" i="1"/>
  <c r="DT20" i="1"/>
  <c r="DL20" i="1"/>
  <c r="DD20" i="1"/>
  <c r="CV20" i="1"/>
  <c r="CN20" i="1"/>
  <c r="CF20" i="1"/>
  <c r="BX20" i="1"/>
  <c r="BP20" i="1"/>
  <c r="BH20" i="1"/>
  <c r="AZ20" i="1"/>
  <c r="AR20" i="1"/>
  <c r="EA20" i="1"/>
  <c r="DS20" i="1"/>
  <c r="DK20" i="1"/>
  <c r="DC20" i="1"/>
  <c r="CU20" i="1"/>
  <c r="CM20" i="1"/>
  <c r="CE20" i="1"/>
  <c r="BW20" i="1"/>
  <c r="BO20" i="1"/>
  <c r="BG20" i="1"/>
  <c r="AY20" i="1"/>
  <c r="AQ20" i="1"/>
  <c r="DZ20" i="1"/>
  <c r="DR20" i="1"/>
  <c r="DJ20" i="1"/>
  <c r="DB20" i="1"/>
  <c r="CT20" i="1"/>
  <c r="CL20" i="1"/>
  <c r="CD20" i="1"/>
  <c r="BV20" i="1"/>
  <c r="BN20" i="1"/>
  <c r="BF20" i="1"/>
  <c r="AX20" i="1"/>
  <c r="AP20" i="1"/>
  <c r="CJ20" i="1" s="1"/>
  <c r="T20" i="1"/>
  <c r="U22" i="1"/>
  <c r="AF22" i="1"/>
  <c r="AA22" i="1"/>
  <c r="AC22" i="1"/>
  <c r="Y22" i="1"/>
  <c r="X23" i="1"/>
  <c r="W23" i="1"/>
  <c r="AH23" i="1" s="1"/>
  <c r="V24" i="1"/>
  <c r="AG22" i="1"/>
  <c r="L26" i="1"/>
  <c r="Z22" i="1"/>
  <c r="AD22" i="1"/>
  <c r="AB22" i="1"/>
  <c r="G28" i="1"/>
  <c r="H27" i="1"/>
  <c r="I27" i="1" s="1"/>
  <c r="J27" i="1" s="1"/>
  <c r="K27" i="1" s="1"/>
  <c r="AI21" i="1"/>
  <c r="AJ21" i="1" s="1"/>
  <c r="AA23" i="1" l="1"/>
  <c r="AE23" i="1"/>
  <c r="U23" i="1"/>
  <c r="AF23" i="1"/>
  <c r="DY21" i="1"/>
  <c r="DQ21" i="1"/>
  <c r="DI21" i="1"/>
  <c r="DA21" i="1"/>
  <c r="CS21" i="1"/>
  <c r="CK21" i="1"/>
  <c r="CC21" i="1"/>
  <c r="BU21" i="1"/>
  <c r="BM21" i="1"/>
  <c r="BE21" i="1"/>
  <c r="AW21" i="1"/>
  <c r="DX21" i="1"/>
  <c r="DP21" i="1"/>
  <c r="DH21" i="1"/>
  <c r="CZ21" i="1"/>
  <c r="CR21" i="1"/>
  <c r="CB21" i="1"/>
  <c r="BT21" i="1"/>
  <c r="BL21" i="1"/>
  <c r="BD21" i="1"/>
  <c r="AV21" i="1"/>
  <c r="DW21" i="1"/>
  <c r="DO21" i="1"/>
  <c r="DG21" i="1"/>
  <c r="CY21" i="1"/>
  <c r="CQ21" i="1"/>
  <c r="CA21" i="1"/>
  <c r="BS21" i="1"/>
  <c r="BK21" i="1"/>
  <c r="BC21" i="1"/>
  <c r="AU21" i="1"/>
  <c r="DV21" i="1"/>
  <c r="DN21" i="1"/>
  <c r="DF21" i="1"/>
  <c r="CX21" i="1"/>
  <c r="CP21" i="1"/>
  <c r="CH21" i="1"/>
  <c r="BZ21" i="1"/>
  <c r="BR21" i="1"/>
  <c r="BJ21" i="1"/>
  <c r="BB21" i="1"/>
  <c r="AT21" i="1"/>
  <c r="DU21" i="1"/>
  <c r="DM21" i="1"/>
  <c r="DE21" i="1"/>
  <c r="CW21" i="1"/>
  <c r="CO21" i="1"/>
  <c r="CG21" i="1"/>
  <c r="BY21" i="1"/>
  <c r="BQ21" i="1"/>
  <c r="BI21" i="1"/>
  <c r="BA21" i="1"/>
  <c r="AS21" i="1"/>
  <c r="EB21" i="1"/>
  <c r="DT21" i="1"/>
  <c r="DL21" i="1"/>
  <c r="DD21" i="1"/>
  <c r="CV21" i="1"/>
  <c r="CN21" i="1"/>
  <c r="CF21" i="1"/>
  <c r="BX21" i="1"/>
  <c r="BP21" i="1"/>
  <c r="BH21" i="1"/>
  <c r="AZ21" i="1"/>
  <c r="AR21" i="1"/>
  <c r="EA21" i="1"/>
  <c r="DS21" i="1"/>
  <c r="DK21" i="1"/>
  <c r="DC21" i="1"/>
  <c r="CU21" i="1"/>
  <c r="CM21" i="1"/>
  <c r="CE21" i="1"/>
  <c r="BW21" i="1"/>
  <c r="BO21" i="1"/>
  <c r="BG21" i="1"/>
  <c r="AY21" i="1"/>
  <c r="AQ21" i="1"/>
  <c r="DZ21" i="1"/>
  <c r="DR21" i="1"/>
  <c r="DJ21" i="1"/>
  <c r="DB21" i="1"/>
  <c r="CT21" i="1"/>
  <c r="CL21" i="1"/>
  <c r="CD21" i="1"/>
  <c r="BV21" i="1"/>
  <c r="BN21" i="1"/>
  <c r="BF21" i="1"/>
  <c r="AX21" i="1"/>
  <c r="AP21" i="1"/>
  <c r="CJ21" i="1" s="1"/>
  <c r="T21" i="1"/>
  <c r="AC23" i="1"/>
  <c r="Y23" i="1"/>
  <c r="AB23" i="1"/>
  <c r="X24" i="1"/>
  <c r="W24" i="1"/>
  <c r="AH24" i="1" s="1"/>
  <c r="V25" i="1"/>
  <c r="AG23" i="1"/>
  <c r="L27" i="1"/>
  <c r="Z23" i="1"/>
  <c r="AD23" i="1"/>
  <c r="AI22" i="1"/>
  <c r="AJ22" i="1" s="1"/>
  <c r="G29" i="1"/>
  <c r="H28" i="1"/>
  <c r="I28" i="1" s="1"/>
  <c r="J28" i="1" s="1"/>
  <c r="K28" i="1" s="1"/>
  <c r="DY22" i="1" l="1"/>
  <c r="DQ22" i="1"/>
  <c r="DI22" i="1"/>
  <c r="DA22" i="1"/>
  <c r="CS22" i="1"/>
  <c r="CK22" i="1"/>
  <c r="CC22" i="1"/>
  <c r="BU22" i="1"/>
  <c r="BM22" i="1"/>
  <c r="BE22" i="1"/>
  <c r="AW22" i="1"/>
  <c r="DX22" i="1"/>
  <c r="DP22" i="1"/>
  <c r="DH22" i="1"/>
  <c r="CZ22" i="1"/>
  <c r="CR22" i="1"/>
  <c r="CB22" i="1"/>
  <c r="BT22" i="1"/>
  <c r="BL22" i="1"/>
  <c r="BD22" i="1"/>
  <c r="AV22" i="1"/>
  <c r="DW22" i="1"/>
  <c r="DO22" i="1"/>
  <c r="DG22" i="1"/>
  <c r="CY22" i="1"/>
  <c r="CQ22" i="1"/>
  <c r="CA22" i="1"/>
  <c r="BS22" i="1"/>
  <c r="BK22" i="1"/>
  <c r="BC22" i="1"/>
  <c r="AU22" i="1"/>
  <c r="DV22" i="1"/>
  <c r="DN22" i="1"/>
  <c r="DF22" i="1"/>
  <c r="CX22" i="1"/>
  <c r="CP22" i="1"/>
  <c r="CH22" i="1"/>
  <c r="BZ22" i="1"/>
  <c r="BR22" i="1"/>
  <c r="BJ22" i="1"/>
  <c r="BB22" i="1"/>
  <c r="AT22" i="1"/>
  <c r="DU22" i="1"/>
  <c r="DM22" i="1"/>
  <c r="DE22" i="1"/>
  <c r="CW22" i="1"/>
  <c r="CO22" i="1"/>
  <c r="CG22" i="1"/>
  <c r="BY22" i="1"/>
  <c r="BQ22" i="1"/>
  <c r="BI22" i="1"/>
  <c r="BA22" i="1"/>
  <c r="AS22" i="1"/>
  <c r="EB22" i="1"/>
  <c r="DT22" i="1"/>
  <c r="DL22" i="1"/>
  <c r="DD22" i="1"/>
  <c r="CV22" i="1"/>
  <c r="CN22" i="1"/>
  <c r="CF22" i="1"/>
  <c r="BX22" i="1"/>
  <c r="BP22" i="1"/>
  <c r="BH22" i="1"/>
  <c r="AZ22" i="1"/>
  <c r="AR22" i="1"/>
  <c r="EA22" i="1"/>
  <c r="DS22" i="1"/>
  <c r="DK22" i="1"/>
  <c r="DC22" i="1"/>
  <c r="CU22" i="1"/>
  <c r="CM22" i="1"/>
  <c r="CE22" i="1"/>
  <c r="BW22" i="1"/>
  <c r="BO22" i="1"/>
  <c r="BG22" i="1"/>
  <c r="AY22" i="1"/>
  <c r="AQ22" i="1"/>
  <c r="DZ22" i="1"/>
  <c r="DR22" i="1"/>
  <c r="DJ22" i="1"/>
  <c r="DB22" i="1"/>
  <c r="CT22" i="1"/>
  <c r="CL22" i="1"/>
  <c r="CD22" i="1"/>
  <c r="BV22" i="1"/>
  <c r="BN22" i="1"/>
  <c r="BF22" i="1"/>
  <c r="AX22" i="1"/>
  <c r="AP22" i="1"/>
  <c r="CJ22" i="1" s="1"/>
  <c r="T22" i="1"/>
  <c r="AE24" i="1"/>
  <c r="G30" i="1"/>
  <c r="H29" i="1"/>
  <c r="I29" i="1" s="1"/>
  <c r="J29" i="1" s="1"/>
  <c r="K29" i="1" s="1"/>
  <c r="U24" i="1"/>
  <c r="AF24" i="1"/>
  <c r="AA24" i="1"/>
  <c r="AC24" i="1"/>
  <c r="Y24" i="1"/>
  <c r="X25" i="1"/>
  <c r="W25" i="1"/>
  <c r="AE25" i="1" s="1"/>
  <c r="V26" i="1"/>
  <c r="AG24" i="1"/>
  <c r="L28" i="1"/>
  <c r="AB24" i="1"/>
  <c r="Z24" i="1"/>
  <c r="AD24" i="1"/>
  <c r="AI23" i="1"/>
  <c r="AJ23" i="1" s="1"/>
  <c r="U25" i="1" l="1"/>
  <c r="AF25" i="1"/>
  <c r="AC25" i="1"/>
  <c r="Y25" i="1"/>
  <c r="L29" i="1"/>
  <c r="X26" i="1"/>
  <c r="W26" i="1"/>
  <c r="AF26" i="1" s="1"/>
  <c r="V27" i="1"/>
  <c r="AG25" i="1"/>
  <c r="G31" i="1"/>
  <c r="H30" i="1"/>
  <c r="I30" i="1" s="1"/>
  <c r="J30" i="1" s="1"/>
  <c r="K30" i="1" s="1"/>
  <c r="Z25" i="1"/>
  <c r="AD25" i="1"/>
  <c r="AI24" i="1"/>
  <c r="AJ24" i="1" s="1"/>
  <c r="AB25" i="1"/>
  <c r="DY23" i="1"/>
  <c r="DQ23" i="1"/>
  <c r="DI23" i="1"/>
  <c r="DA23" i="1"/>
  <c r="CS23" i="1"/>
  <c r="CK23" i="1"/>
  <c r="CC23" i="1"/>
  <c r="BU23" i="1"/>
  <c r="BM23" i="1"/>
  <c r="BE23" i="1"/>
  <c r="AW23" i="1"/>
  <c r="DX23" i="1"/>
  <c r="DP23" i="1"/>
  <c r="DH23" i="1"/>
  <c r="CZ23" i="1"/>
  <c r="CR23" i="1"/>
  <c r="CB23" i="1"/>
  <c r="BT23" i="1"/>
  <c r="BL23" i="1"/>
  <c r="BD23" i="1"/>
  <c r="AV23" i="1"/>
  <c r="DW23" i="1"/>
  <c r="DO23" i="1"/>
  <c r="DG23" i="1"/>
  <c r="CY23" i="1"/>
  <c r="CQ23" i="1"/>
  <c r="CA23" i="1"/>
  <c r="BS23" i="1"/>
  <c r="BK23" i="1"/>
  <c r="BC23" i="1"/>
  <c r="AU23" i="1"/>
  <c r="DV23" i="1"/>
  <c r="DN23" i="1"/>
  <c r="DF23" i="1"/>
  <c r="CX23" i="1"/>
  <c r="CP23" i="1"/>
  <c r="CH23" i="1"/>
  <c r="BZ23" i="1"/>
  <c r="BR23" i="1"/>
  <c r="BJ23" i="1"/>
  <c r="BB23" i="1"/>
  <c r="AT23" i="1"/>
  <c r="DU23" i="1"/>
  <c r="DM23" i="1"/>
  <c r="DE23" i="1"/>
  <c r="CW23" i="1"/>
  <c r="CO23" i="1"/>
  <c r="CG23" i="1"/>
  <c r="BY23" i="1"/>
  <c r="BQ23" i="1"/>
  <c r="BI23" i="1"/>
  <c r="BA23" i="1"/>
  <c r="AS23" i="1"/>
  <c r="EB23" i="1"/>
  <c r="DT23" i="1"/>
  <c r="DL23" i="1"/>
  <c r="DD23" i="1"/>
  <c r="CV23" i="1"/>
  <c r="CN23" i="1"/>
  <c r="CF23" i="1"/>
  <c r="BX23" i="1"/>
  <c r="BP23" i="1"/>
  <c r="BH23" i="1"/>
  <c r="AZ23" i="1"/>
  <c r="AR23" i="1"/>
  <c r="EA23" i="1"/>
  <c r="DS23" i="1"/>
  <c r="DK23" i="1"/>
  <c r="DC23" i="1"/>
  <c r="CU23" i="1"/>
  <c r="CM23" i="1"/>
  <c r="CE23" i="1"/>
  <c r="BW23" i="1"/>
  <c r="BO23" i="1"/>
  <c r="BG23" i="1"/>
  <c r="AY23" i="1"/>
  <c r="AQ23" i="1"/>
  <c r="DZ23" i="1"/>
  <c r="DR23" i="1"/>
  <c r="DJ23" i="1"/>
  <c r="DB23" i="1"/>
  <c r="CT23" i="1"/>
  <c r="CL23" i="1"/>
  <c r="CD23" i="1"/>
  <c r="BV23" i="1"/>
  <c r="BN23" i="1"/>
  <c r="BF23" i="1"/>
  <c r="AX23" i="1"/>
  <c r="AP23" i="1"/>
  <c r="CJ23" i="1" s="1"/>
  <c r="T23" i="1"/>
  <c r="AH25" i="1"/>
  <c r="AA25" i="1"/>
  <c r="L30" i="1" l="1"/>
  <c r="AC26" i="1"/>
  <c r="Y26" i="1"/>
  <c r="X27" i="1"/>
  <c r="W27" i="1"/>
  <c r="AD27" i="1" s="1"/>
  <c r="V28" i="1"/>
  <c r="AG26" i="1"/>
  <c r="DY24" i="1"/>
  <c r="DQ24" i="1"/>
  <c r="DI24" i="1"/>
  <c r="DA24" i="1"/>
  <c r="CS24" i="1"/>
  <c r="CK24" i="1"/>
  <c r="CC24" i="1"/>
  <c r="BU24" i="1"/>
  <c r="BM24" i="1"/>
  <c r="BE24" i="1"/>
  <c r="AW24" i="1"/>
  <c r="DX24" i="1"/>
  <c r="DP24" i="1"/>
  <c r="DH24" i="1"/>
  <c r="CZ24" i="1"/>
  <c r="CR24" i="1"/>
  <c r="CB24" i="1"/>
  <c r="BT24" i="1"/>
  <c r="BL24" i="1"/>
  <c r="BD24" i="1"/>
  <c r="AV24" i="1"/>
  <c r="DW24" i="1"/>
  <c r="DO24" i="1"/>
  <c r="DG24" i="1"/>
  <c r="CY24" i="1"/>
  <c r="CQ24" i="1"/>
  <c r="CA24" i="1"/>
  <c r="BS24" i="1"/>
  <c r="BK24" i="1"/>
  <c r="BC24" i="1"/>
  <c r="AU24" i="1"/>
  <c r="DV24" i="1"/>
  <c r="DN24" i="1"/>
  <c r="DF24" i="1"/>
  <c r="CX24" i="1"/>
  <c r="CP24" i="1"/>
  <c r="CH24" i="1"/>
  <c r="BZ24" i="1"/>
  <c r="BR24" i="1"/>
  <c r="BJ24" i="1"/>
  <c r="BB24" i="1"/>
  <c r="AT24" i="1"/>
  <c r="DU24" i="1"/>
  <c r="DM24" i="1"/>
  <c r="DE24" i="1"/>
  <c r="CW24" i="1"/>
  <c r="CO24" i="1"/>
  <c r="CG24" i="1"/>
  <c r="BY24" i="1"/>
  <c r="BQ24" i="1"/>
  <c r="BI24" i="1"/>
  <c r="BA24" i="1"/>
  <c r="AS24" i="1"/>
  <c r="EB24" i="1"/>
  <c r="DT24" i="1"/>
  <c r="DL24" i="1"/>
  <c r="DD24" i="1"/>
  <c r="CV24" i="1"/>
  <c r="CN24" i="1"/>
  <c r="CF24" i="1"/>
  <c r="BX24" i="1"/>
  <c r="BP24" i="1"/>
  <c r="BH24" i="1"/>
  <c r="AZ24" i="1"/>
  <c r="AR24" i="1"/>
  <c r="EA24" i="1"/>
  <c r="DS24" i="1"/>
  <c r="DK24" i="1"/>
  <c r="DC24" i="1"/>
  <c r="CU24" i="1"/>
  <c r="CM24" i="1"/>
  <c r="CE24" i="1"/>
  <c r="BW24" i="1"/>
  <c r="BO24" i="1"/>
  <c r="BG24" i="1"/>
  <c r="AY24" i="1"/>
  <c r="AQ24" i="1"/>
  <c r="DZ24" i="1"/>
  <c r="DR24" i="1"/>
  <c r="DJ24" i="1"/>
  <c r="DB24" i="1"/>
  <c r="CT24" i="1"/>
  <c r="CL24" i="1"/>
  <c r="CD24" i="1"/>
  <c r="BV24" i="1"/>
  <c r="BN24" i="1"/>
  <c r="BF24" i="1"/>
  <c r="AX24" i="1"/>
  <c r="AP24" i="1"/>
  <c r="CJ24" i="1" s="1"/>
  <c r="T24" i="1"/>
  <c r="Z26" i="1"/>
  <c r="AD26" i="1"/>
  <c r="AH26" i="1"/>
  <c r="AI25" i="1"/>
  <c r="AJ25" i="1" s="1"/>
  <c r="AA26" i="1"/>
  <c r="AE26" i="1"/>
  <c r="AB26" i="1"/>
  <c r="G32" i="1"/>
  <c r="H31" i="1"/>
  <c r="I31" i="1" s="1"/>
  <c r="J31" i="1" s="1"/>
  <c r="K31" i="1" s="1"/>
  <c r="U26" i="1"/>
  <c r="AH27" i="1" l="1"/>
  <c r="AA27" i="1"/>
  <c r="AE27" i="1"/>
  <c r="U27" i="1"/>
  <c r="AF27" i="1"/>
  <c r="L31" i="1"/>
  <c r="AC27" i="1"/>
  <c r="Y27" i="1"/>
  <c r="AI26" i="1"/>
  <c r="AJ26" i="1" s="1"/>
  <c r="AB27" i="1"/>
  <c r="DY25" i="1"/>
  <c r="DQ25" i="1"/>
  <c r="DI25" i="1"/>
  <c r="DA25" i="1"/>
  <c r="CS25" i="1"/>
  <c r="CK25" i="1"/>
  <c r="CC25" i="1"/>
  <c r="BU25" i="1"/>
  <c r="BM25" i="1"/>
  <c r="BE25" i="1"/>
  <c r="AW25" i="1"/>
  <c r="DX25" i="1"/>
  <c r="DP25" i="1"/>
  <c r="DH25" i="1"/>
  <c r="CZ25" i="1"/>
  <c r="CR25" i="1"/>
  <c r="CB25" i="1"/>
  <c r="BT25" i="1"/>
  <c r="BL25" i="1"/>
  <c r="BD25" i="1"/>
  <c r="AV25" i="1"/>
  <c r="DW25" i="1"/>
  <c r="DO25" i="1"/>
  <c r="DG25" i="1"/>
  <c r="CY25" i="1"/>
  <c r="CQ25" i="1"/>
  <c r="CA25" i="1"/>
  <c r="BS25" i="1"/>
  <c r="BK25" i="1"/>
  <c r="BC25" i="1"/>
  <c r="AU25" i="1"/>
  <c r="DV25" i="1"/>
  <c r="DN25" i="1"/>
  <c r="DF25" i="1"/>
  <c r="CX25" i="1"/>
  <c r="CP25" i="1"/>
  <c r="CH25" i="1"/>
  <c r="BZ25" i="1"/>
  <c r="BR25" i="1"/>
  <c r="BJ25" i="1"/>
  <c r="BB25" i="1"/>
  <c r="AT25" i="1"/>
  <c r="DU25" i="1"/>
  <c r="DM25" i="1"/>
  <c r="DE25" i="1"/>
  <c r="CW25" i="1"/>
  <c r="CO25" i="1"/>
  <c r="CG25" i="1"/>
  <c r="BY25" i="1"/>
  <c r="BQ25" i="1"/>
  <c r="BI25" i="1"/>
  <c r="BA25" i="1"/>
  <c r="AS25" i="1"/>
  <c r="EB25" i="1"/>
  <c r="DT25" i="1"/>
  <c r="DL25" i="1"/>
  <c r="DD25" i="1"/>
  <c r="CV25" i="1"/>
  <c r="CN25" i="1"/>
  <c r="CF25" i="1"/>
  <c r="BX25" i="1"/>
  <c r="BP25" i="1"/>
  <c r="BH25" i="1"/>
  <c r="AZ25" i="1"/>
  <c r="AR25" i="1"/>
  <c r="EA25" i="1"/>
  <c r="DS25" i="1"/>
  <c r="DK25" i="1"/>
  <c r="DC25" i="1"/>
  <c r="CU25" i="1"/>
  <c r="CM25" i="1"/>
  <c r="CE25" i="1"/>
  <c r="BW25" i="1"/>
  <c r="BO25" i="1"/>
  <c r="BG25" i="1"/>
  <c r="AY25" i="1"/>
  <c r="AQ25" i="1"/>
  <c r="DZ25" i="1"/>
  <c r="DR25" i="1"/>
  <c r="DJ25" i="1"/>
  <c r="DB25" i="1"/>
  <c r="CT25" i="1"/>
  <c r="CL25" i="1"/>
  <c r="CD25" i="1"/>
  <c r="BV25" i="1"/>
  <c r="BN25" i="1"/>
  <c r="BF25" i="1"/>
  <c r="AX25" i="1"/>
  <c r="AP25" i="1"/>
  <c r="CJ25" i="1" s="1"/>
  <c r="T25" i="1"/>
  <c r="X28" i="1"/>
  <c r="W28" i="1"/>
  <c r="AF28" i="1" s="1"/>
  <c r="V29" i="1"/>
  <c r="AG27" i="1"/>
  <c r="G33" i="1"/>
  <c r="H32" i="1"/>
  <c r="I32" i="1" s="1"/>
  <c r="J32" i="1" s="1"/>
  <c r="K32" i="1" s="1"/>
  <c r="Z27" i="1"/>
  <c r="L32" i="1" l="1"/>
  <c r="AC28" i="1"/>
  <c r="Y28" i="1"/>
  <c r="X29" i="1"/>
  <c r="W29" i="1"/>
  <c r="AH29" i="1" s="1"/>
  <c r="V30" i="1"/>
  <c r="AG28" i="1"/>
  <c r="Z28" i="1"/>
  <c r="AD28" i="1"/>
  <c r="AH28" i="1"/>
  <c r="AA28" i="1"/>
  <c r="AE28" i="1"/>
  <c r="DY26" i="1"/>
  <c r="DQ26" i="1"/>
  <c r="DI26" i="1"/>
  <c r="DA26" i="1"/>
  <c r="CS26" i="1"/>
  <c r="CK26" i="1"/>
  <c r="CC26" i="1"/>
  <c r="BU26" i="1"/>
  <c r="BM26" i="1"/>
  <c r="BE26" i="1"/>
  <c r="AW26" i="1"/>
  <c r="DX26" i="1"/>
  <c r="DP26" i="1"/>
  <c r="DH26" i="1"/>
  <c r="CZ26" i="1"/>
  <c r="CR26" i="1"/>
  <c r="CB26" i="1"/>
  <c r="BT26" i="1"/>
  <c r="BL26" i="1"/>
  <c r="BD26" i="1"/>
  <c r="AV26" i="1"/>
  <c r="DW26" i="1"/>
  <c r="DO26" i="1"/>
  <c r="DG26" i="1"/>
  <c r="CY26" i="1"/>
  <c r="CQ26" i="1"/>
  <c r="CA26" i="1"/>
  <c r="BS26" i="1"/>
  <c r="BK26" i="1"/>
  <c r="BC26" i="1"/>
  <c r="AU26" i="1"/>
  <c r="DV26" i="1"/>
  <c r="DN26" i="1"/>
  <c r="DF26" i="1"/>
  <c r="CX26" i="1"/>
  <c r="CP26" i="1"/>
  <c r="CH26" i="1"/>
  <c r="BZ26" i="1"/>
  <c r="BR26" i="1"/>
  <c r="BJ26" i="1"/>
  <c r="BB26" i="1"/>
  <c r="AT26" i="1"/>
  <c r="DU26" i="1"/>
  <c r="DM26" i="1"/>
  <c r="DE26" i="1"/>
  <c r="CW26" i="1"/>
  <c r="CO26" i="1"/>
  <c r="CG26" i="1"/>
  <c r="BY26" i="1"/>
  <c r="BQ26" i="1"/>
  <c r="BI26" i="1"/>
  <c r="BA26" i="1"/>
  <c r="AS26" i="1"/>
  <c r="EB26" i="1"/>
  <c r="DT26" i="1"/>
  <c r="DL26" i="1"/>
  <c r="DD26" i="1"/>
  <c r="CV26" i="1"/>
  <c r="CN26" i="1"/>
  <c r="CF26" i="1"/>
  <c r="BX26" i="1"/>
  <c r="BP26" i="1"/>
  <c r="BH26" i="1"/>
  <c r="AZ26" i="1"/>
  <c r="AR26" i="1"/>
  <c r="EA26" i="1"/>
  <c r="DS26" i="1"/>
  <c r="DK26" i="1"/>
  <c r="DC26" i="1"/>
  <c r="CU26" i="1"/>
  <c r="CM26" i="1"/>
  <c r="CE26" i="1"/>
  <c r="BW26" i="1"/>
  <c r="BO26" i="1"/>
  <c r="BG26" i="1"/>
  <c r="AY26" i="1"/>
  <c r="AQ26" i="1"/>
  <c r="DZ26" i="1"/>
  <c r="DR26" i="1"/>
  <c r="DJ26" i="1"/>
  <c r="DB26" i="1"/>
  <c r="CT26" i="1"/>
  <c r="CL26" i="1"/>
  <c r="CD26" i="1"/>
  <c r="BV26" i="1"/>
  <c r="BN26" i="1"/>
  <c r="BF26" i="1"/>
  <c r="AX26" i="1"/>
  <c r="AP26" i="1"/>
  <c r="CJ26" i="1" s="1"/>
  <c r="T26" i="1"/>
  <c r="AB28" i="1"/>
  <c r="G34" i="1"/>
  <c r="H33" i="1"/>
  <c r="I33" i="1" s="1"/>
  <c r="J33" i="1" s="1"/>
  <c r="K33" i="1" s="1"/>
  <c r="U28" i="1"/>
  <c r="AI27" i="1"/>
  <c r="AJ27" i="1" s="1"/>
  <c r="AA29" i="1" l="1"/>
  <c r="L33" i="1"/>
  <c r="AE29" i="1"/>
  <c r="U29" i="1"/>
  <c r="AF29" i="1"/>
  <c r="AC29" i="1"/>
  <c r="Y29" i="1"/>
  <c r="G35" i="1"/>
  <c r="H34" i="1"/>
  <c r="I34" i="1" s="1"/>
  <c r="J34" i="1" s="1"/>
  <c r="K34" i="1" s="1"/>
  <c r="X30" i="1"/>
  <c r="W30" i="1"/>
  <c r="AH30" i="1" s="1"/>
  <c r="V31" i="1"/>
  <c r="AG29" i="1"/>
  <c r="DY27" i="1"/>
  <c r="DQ27" i="1"/>
  <c r="DI27" i="1"/>
  <c r="DA27" i="1"/>
  <c r="CS27" i="1"/>
  <c r="CK27" i="1"/>
  <c r="CC27" i="1"/>
  <c r="BU27" i="1"/>
  <c r="BM27" i="1"/>
  <c r="BE27" i="1"/>
  <c r="AW27" i="1"/>
  <c r="DX27" i="1"/>
  <c r="DP27" i="1"/>
  <c r="DH27" i="1"/>
  <c r="CZ27" i="1"/>
  <c r="CR27" i="1"/>
  <c r="CB27" i="1"/>
  <c r="BT27" i="1"/>
  <c r="BL27" i="1"/>
  <c r="BD27" i="1"/>
  <c r="AV27" i="1"/>
  <c r="DW27" i="1"/>
  <c r="DO27" i="1"/>
  <c r="DG27" i="1"/>
  <c r="CY27" i="1"/>
  <c r="CQ27" i="1"/>
  <c r="CA27" i="1"/>
  <c r="BS27" i="1"/>
  <c r="BK27" i="1"/>
  <c r="BC27" i="1"/>
  <c r="AU27" i="1"/>
  <c r="DV27" i="1"/>
  <c r="DN27" i="1"/>
  <c r="DF27" i="1"/>
  <c r="CX27" i="1"/>
  <c r="CP27" i="1"/>
  <c r="CH27" i="1"/>
  <c r="BZ27" i="1"/>
  <c r="BR27" i="1"/>
  <c r="BJ27" i="1"/>
  <c r="BB27" i="1"/>
  <c r="AT27" i="1"/>
  <c r="DU27" i="1"/>
  <c r="DM27" i="1"/>
  <c r="DE27" i="1"/>
  <c r="CW27" i="1"/>
  <c r="CO27" i="1"/>
  <c r="CG27" i="1"/>
  <c r="BY27" i="1"/>
  <c r="BQ27" i="1"/>
  <c r="BI27" i="1"/>
  <c r="BA27" i="1"/>
  <c r="AS27" i="1"/>
  <c r="EB27" i="1"/>
  <c r="DT27" i="1"/>
  <c r="DL27" i="1"/>
  <c r="DD27" i="1"/>
  <c r="CV27" i="1"/>
  <c r="CN27" i="1"/>
  <c r="CF27" i="1"/>
  <c r="BX27" i="1"/>
  <c r="BP27" i="1"/>
  <c r="BH27" i="1"/>
  <c r="AZ27" i="1"/>
  <c r="AR27" i="1"/>
  <c r="EA27" i="1"/>
  <c r="DS27" i="1"/>
  <c r="DK27" i="1"/>
  <c r="DC27" i="1"/>
  <c r="CU27" i="1"/>
  <c r="CM27" i="1"/>
  <c r="CE27" i="1"/>
  <c r="BW27" i="1"/>
  <c r="BO27" i="1"/>
  <c r="BG27" i="1"/>
  <c r="AY27" i="1"/>
  <c r="AQ27" i="1"/>
  <c r="DZ27" i="1"/>
  <c r="DR27" i="1"/>
  <c r="DJ27" i="1"/>
  <c r="DB27" i="1"/>
  <c r="CT27" i="1"/>
  <c r="CL27" i="1"/>
  <c r="CD27" i="1"/>
  <c r="BV27" i="1"/>
  <c r="BN27" i="1"/>
  <c r="BF27" i="1"/>
  <c r="AX27" i="1"/>
  <c r="AP27" i="1"/>
  <c r="CJ27" i="1" s="1"/>
  <c r="T27" i="1"/>
  <c r="Z29" i="1"/>
  <c r="AD29" i="1"/>
  <c r="AI28" i="1"/>
  <c r="AJ28" i="1" s="1"/>
  <c r="AB29" i="1"/>
  <c r="AE30" i="1" l="1"/>
  <c r="AI29" i="1"/>
  <c r="AJ29" i="1" s="1"/>
  <c r="AA30" i="1"/>
  <c r="U30" i="1"/>
  <c r="AF30" i="1"/>
  <c r="AC30" i="1"/>
  <c r="Y30" i="1"/>
  <c r="AB30" i="1"/>
  <c r="X31" i="1"/>
  <c r="W31" i="1"/>
  <c r="AD31" i="1" s="1"/>
  <c r="V32" i="1"/>
  <c r="AG30" i="1"/>
  <c r="DY28" i="1"/>
  <c r="DQ28" i="1"/>
  <c r="DI28" i="1"/>
  <c r="DA28" i="1"/>
  <c r="CS28" i="1"/>
  <c r="CK28" i="1"/>
  <c r="CC28" i="1"/>
  <c r="BU28" i="1"/>
  <c r="BM28" i="1"/>
  <c r="BE28" i="1"/>
  <c r="AW28" i="1"/>
  <c r="DX28" i="1"/>
  <c r="DP28" i="1"/>
  <c r="DH28" i="1"/>
  <c r="CZ28" i="1"/>
  <c r="CR28" i="1"/>
  <c r="CB28" i="1"/>
  <c r="BT28" i="1"/>
  <c r="BL28" i="1"/>
  <c r="BD28" i="1"/>
  <c r="AV28" i="1"/>
  <c r="DW28" i="1"/>
  <c r="DO28" i="1"/>
  <c r="DG28" i="1"/>
  <c r="CY28" i="1"/>
  <c r="CQ28" i="1"/>
  <c r="CA28" i="1"/>
  <c r="BS28" i="1"/>
  <c r="BK28" i="1"/>
  <c r="BC28" i="1"/>
  <c r="AU28" i="1"/>
  <c r="DV28" i="1"/>
  <c r="DN28" i="1"/>
  <c r="DF28" i="1"/>
  <c r="CX28" i="1"/>
  <c r="CP28" i="1"/>
  <c r="CH28" i="1"/>
  <c r="BZ28" i="1"/>
  <c r="BR28" i="1"/>
  <c r="BJ28" i="1"/>
  <c r="BB28" i="1"/>
  <c r="AT28" i="1"/>
  <c r="DU28" i="1"/>
  <c r="DM28" i="1"/>
  <c r="DE28" i="1"/>
  <c r="CW28" i="1"/>
  <c r="CO28" i="1"/>
  <c r="CG28" i="1"/>
  <c r="BY28" i="1"/>
  <c r="BQ28" i="1"/>
  <c r="BI28" i="1"/>
  <c r="BA28" i="1"/>
  <c r="AS28" i="1"/>
  <c r="EB28" i="1"/>
  <c r="DT28" i="1"/>
  <c r="DL28" i="1"/>
  <c r="DD28" i="1"/>
  <c r="CV28" i="1"/>
  <c r="CN28" i="1"/>
  <c r="CF28" i="1"/>
  <c r="BX28" i="1"/>
  <c r="BP28" i="1"/>
  <c r="BH28" i="1"/>
  <c r="AZ28" i="1"/>
  <c r="AR28" i="1"/>
  <c r="EA28" i="1"/>
  <c r="DS28" i="1"/>
  <c r="DK28" i="1"/>
  <c r="DC28" i="1"/>
  <c r="CU28" i="1"/>
  <c r="CM28" i="1"/>
  <c r="CE28" i="1"/>
  <c r="BW28" i="1"/>
  <c r="BO28" i="1"/>
  <c r="BG28" i="1"/>
  <c r="AY28" i="1"/>
  <c r="AQ28" i="1"/>
  <c r="DZ28" i="1"/>
  <c r="DR28" i="1"/>
  <c r="DJ28" i="1"/>
  <c r="DB28" i="1"/>
  <c r="CT28" i="1"/>
  <c r="CL28" i="1"/>
  <c r="CD28" i="1"/>
  <c r="BV28" i="1"/>
  <c r="BN28" i="1"/>
  <c r="BF28" i="1"/>
  <c r="AX28" i="1"/>
  <c r="AP28" i="1"/>
  <c r="CJ28" i="1" s="1"/>
  <c r="T28" i="1"/>
  <c r="Z30" i="1"/>
  <c r="AD30" i="1"/>
  <c r="L34" i="1"/>
  <c r="G36" i="1"/>
  <c r="H35" i="1"/>
  <c r="I35" i="1" s="1"/>
  <c r="J35" i="1" s="1"/>
  <c r="K35" i="1" s="1"/>
  <c r="L35" i="1" l="1"/>
  <c r="AH31" i="1"/>
  <c r="AI30" i="1"/>
  <c r="AJ30" i="1" s="1"/>
  <c r="AE31" i="1"/>
  <c r="AB31" i="1"/>
  <c r="U31" i="1"/>
  <c r="AF31" i="1"/>
  <c r="AC31" i="1"/>
  <c r="Y31" i="1"/>
  <c r="DY29" i="1"/>
  <c r="DQ29" i="1"/>
  <c r="DI29" i="1"/>
  <c r="DA29" i="1"/>
  <c r="CS29" i="1"/>
  <c r="CK29" i="1"/>
  <c r="CC29" i="1"/>
  <c r="BU29" i="1"/>
  <c r="BM29" i="1"/>
  <c r="BE29" i="1"/>
  <c r="AW29" i="1"/>
  <c r="DX29" i="1"/>
  <c r="DP29" i="1"/>
  <c r="DH29" i="1"/>
  <c r="CZ29" i="1"/>
  <c r="CR29" i="1"/>
  <c r="CB29" i="1"/>
  <c r="BT29" i="1"/>
  <c r="BL29" i="1"/>
  <c r="BD29" i="1"/>
  <c r="AV29" i="1"/>
  <c r="DW29" i="1"/>
  <c r="DO29" i="1"/>
  <c r="DG29" i="1"/>
  <c r="CY29" i="1"/>
  <c r="CQ29" i="1"/>
  <c r="CA29" i="1"/>
  <c r="BS29" i="1"/>
  <c r="BK29" i="1"/>
  <c r="BC29" i="1"/>
  <c r="AU29" i="1"/>
  <c r="DV29" i="1"/>
  <c r="DN29" i="1"/>
  <c r="DF29" i="1"/>
  <c r="CX29" i="1"/>
  <c r="CP29" i="1"/>
  <c r="CH29" i="1"/>
  <c r="BZ29" i="1"/>
  <c r="BR29" i="1"/>
  <c r="BJ29" i="1"/>
  <c r="BB29" i="1"/>
  <c r="AT29" i="1"/>
  <c r="DU29" i="1"/>
  <c r="DM29" i="1"/>
  <c r="DE29" i="1"/>
  <c r="CW29" i="1"/>
  <c r="CO29" i="1"/>
  <c r="CG29" i="1"/>
  <c r="BY29" i="1"/>
  <c r="BQ29" i="1"/>
  <c r="BI29" i="1"/>
  <c r="BA29" i="1"/>
  <c r="AS29" i="1"/>
  <c r="EB29" i="1"/>
  <c r="DT29" i="1"/>
  <c r="DL29" i="1"/>
  <c r="DD29" i="1"/>
  <c r="CV29" i="1"/>
  <c r="CN29" i="1"/>
  <c r="CF29" i="1"/>
  <c r="BX29" i="1"/>
  <c r="BP29" i="1"/>
  <c r="BH29" i="1"/>
  <c r="AZ29" i="1"/>
  <c r="AR29" i="1"/>
  <c r="EA29" i="1"/>
  <c r="DS29" i="1"/>
  <c r="DK29" i="1"/>
  <c r="DC29" i="1"/>
  <c r="CU29" i="1"/>
  <c r="CM29" i="1"/>
  <c r="CE29" i="1"/>
  <c r="BW29" i="1"/>
  <c r="BO29" i="1"/>
  <c r="BG29" i="1"/>
  <c r="AY29" i="1"/>
  <c r="AQ29" i="1"/>
  <c r="DZ29" i="1"/>
  <c r="DR29" i="1"/>
  <c r="DJ29" i="1"/>
  <c r="DB29" i="1"/>
  <c r="CT29" i="1"/>
  <c r="CL29" i="1"/>
  <c r="CD29" i="1"/>
  <c r="BV29" i="1"/>
  <c r="BN29" i="1"/>
  <c r="BF29" i="1"/>
  <c r="AX29" i="1"/>
  <c r="AP29" i="1"/>
  <c r="CJ29" i="1" s="1"/>
  <c r="T29" i="1"/>
  <c r="AA31" i="1"/>
  <c r="G37" i="1"/>
  <c r="H36" i="1"/>
  <c r="I36" i="1" s="1"/>
  <c r="J36" i="1" s="1"/>
  <c r="K36" i="1" s="1"/>
  <c r="X32" i="1"/>
  <c r="W32" i="1"/>
  <c r="AG32" i="1" s="1"/>
  <c r="V33" i="1"/>
  <c r="AG31" i="1"/>
  <c r="Z31" i="1"/>
  <c r="Z32" i="1" l="1"/>
  <c r="AD32" i="1"/>
  <c r="AH32" i="1"/>
  <c r="L36" i="1"/>
  <c r="G38" i="1"/>
  <c r="H37" i="1"/>
  <c r="I37" i="1" s="1"/>
  <c r="J37" i="1" s="1"/>
  <c r="K37" i="1" s="1"/>
  <c r="AA32" i="1"/>
  <c r="AE32" i="1"/>
  <c r="AB32" i="1"/>
  <c r="U32" i="1"/>
  <c r="AF32" i="1"/>
  <c r="DY30" i="1"/>
  <c r="DQ30" i="1"/>
  <c r="DI30" i="1"/>
  <c r="DA30" i="1"/>
  <c r="CS30" i="1"/>
  <c r="CK30" i="1"/>
  <c r="CC30" i="1"/>
  <c r="BU30" i="1"/>
  <c r="BM30" i="1"/>
  <c r="BE30" i="1"/>
  <c r="AW30" i="1"/>
  <c r="DX30" i="1"/>
  <c r="DP30" i="1"/>
  <c r="DH30" i="1"/>
  <c r="CZ30" i="1"/>
  <c r="CR30" i="1"/>
  <c r="CB30" i="1"/>
  <c r="BT30" i="1"/>
  <c r="BL30" i="1"/>
  <c r="BD30" i="1"/>
  <c r="AV30" i="1"/>
  <c r="DW30" i="1"/>
  <c r="DO30" i="1"/>
  <c r="DG30" i="1"/>
  <c r="CY30" i="1"/>
  <c r="CQ30" i="1"/>
  <c r="CA30" i="1"/>
  <c r="BS30" i="1"/>
  <c r="BK30" i="1"/>
  <c r="BC30" i="1"/>
  <c r="AU30" i="1"/>
  <c r="DV30" i="1"/>
  <c r="DN30" i="1"/>
  <c r="DF30" i="1"/>
  <c r="CX30" i="1"/>
  <c r="CP30" i="1"/>
  <c r="CH30" i="1"/>
  <c r="BZ30" i="1"/>
  <c r="BR30" i="1"/>
  <c r="BJ30" i="1"/>
  <c r="BB30" i="1"/>
  <c r="AT30" i="1"/>
  <c r="DU30" i="1"/>
  <c r="DM30" i="1"/>
  <c r="DE30" i="1"/>
  <c r="CW30" i="1"/>
  <c r="CO30" i="1"/>
  <c r="CG30" i="1"/>
  <c r="BY30" i="1"/>
  <c r="BQ30" i="1"/>
  <c r="BI30" i="1"/>
  <c r="BA30" i="1"/>
  <c r="AS30" i="1"/>
  <c r="EB30" i="1"/>
  <c r="DT30" i="1"/>
  <c r="DL30" i="1"/>
  <c r="DD30" i="1"/>
  <c r="CV30" i="1"/>
  <c r="CN30" i="1"/>
  <c r="CF30" i="1"/>
  <c r="BX30" i="1"/>
  <c r="BP30" i="1"/>
  <c r="BH30" i="1"/>
  <c r="AZ30" i="1"/>
  <c r="AR30" i="1"/>
  <c r="EA30" i="1"/>
  <c r="DS30" i="1"/>
  <c r="DK30" i="1"/>
  <c r="DC30" i="1"/>
  <c r="CU30" i="1"/>
  <c r="CM30" i="1"/>
  <c r="CE30" i="1"/>
  <c r="BW30" i="1"/>
  <c r="BO30" i="1"/>
  <c r="BG30" i="1"/>
  <c r="AY30" i="1"/>
  <c r="AQ30" i="1"/>
  <c r="DZ30" i="1"/>
  <c r="DR30" i="1"/>
  <c r="DJ30" i="1"/>
  <c r="DB30" i="1"/>
  <c r="CT30" i="1"/>
  <c r="CL30" i="1"/>
  <c r="CD30" i="1"/>
  <c r="BV30" i="1"/>
  <c r="BN30" i="1"/>
  <c r="BF30" i="1"/>
  <c r="AX30" i="1"/>
  <c r="AP30" i="1"/>
  <c r="CJ30" i="1" s="1"/>
  <c r="T30" i="1"/>
  <c r="AC32" i="1"/>
  <c r="Y32" i="1"/>
  <c r="X33" i="1"/>
  <c r="W33" i="1"/>
  <c r="AH33" i="1" s="1"/>
  <c r="V34" i="1"/>
  <c r="AI31" i="1"/>
  <c r="AJ31" i="1" s="1"/>
  <c r="AE33" i="1" l="1"/>
  <c r="L37" i="1"/>
  <c r="G39" i="1"/>
  <c r="H38" i="1"/>
  <c r="I38" i="1" s="1"/>
  <c r="J38" i="1" s="1"/>
  <c r="K38" i="1" s="1"/>
  <c r="AA33" i="1"/>
  <c r="U33" i="1"/>
  <c r="AF33" i="1"/>
  <c r="DY31" i="1"/>
  <c r="DQ31" i="1"/>
  <c r="DI31" i="1"/>
  <c r="DA31" i="1"/>
  <c r="CS31" i="1"/>
  <c r="CK31" i="1"/>
  <c r="CC31" i="1"/>
  <c r="BU31" i="1"/>
  <c r="BM31" i="1"/>
  <c r="BE31" i="1"/>
  <c r="AW31" i="1"/>
  <c r="DX31" i="1"/>
  <c r="DP31" i="1"/>
  <c r="DH31" i="1"/>
  <c r="CZ31" i="1"/>
  <c r="CR31" i="1"/>
  <c r="CB31" i="1"/>
  <c r="BT31" i="1"/>
  <c r="BL31" i="1"/>
  <c r="BD31" i="1"/>
  <c r="AV31" i="1"/>
  <c r="DW31" i="1"/>
  <c r="DO31" i="1"/>
  <c r="DG31" i="1"/>
  <c r="CY31" i="1"/>
  <c r="CQ31" i="1"/>
  <c r="CA31" i="1"/>
  <c r="BS31" i="1"/>
  <c r="BK31" i="1"/>
  <c r="BC31" i="1"/>
  <c r="AU31" i="1"/>
  <c r="DV31" i="1"/>
  <c r="DN31" i="1"/>
  <c r="DF31" i="1"/>
  <c r="CX31" i="1"/>
  <c r="CP31" i="1"/>
  <c r="CH31" i="1"/>
  <c r="BZ31" i="1"/>
  <c r="BR31" i="1"/>
  <c r="BJ31" i="1"/>
  <c r="BB31" i="1"/>
  <c r="AT31" i="1"/>
  <c r="DU31" i="1"/>
  <c r="DM31" i="1"/>
  <c r="DE31" i="1"/>
  <c r="CW31" i="1"/>
  <c r="CO31" i="1"/>
  <c r="CG31" i="1"/>
  <c r="BY31" i="1"/>
  <c r="BQ31" i="1"/>
  <c r="BI31" i="1"/>
  <c r="BA31" i="1"/>
  <c r="AS31" i="1"/>
  <c r="EB31" i="1"/>
  <c r="DT31" i="1"/>
  <c r="DL31" i="1"/>
  <c r="DD31" i="1"/>
  <c r="CV31" i="1"/>
  <c r="CN31" i="1"/>
  <c r="CF31" i="1"/>
  <c r="BX31" i="1"/>
  <c r="BP31" i="1"/>
  <c r="BH31" i="1"/>
  <c r="AZ31" i="1"/>
  <c r="AR31" i="1"/>
  <c r="EA31" i="1"/>
  <c r="DS31" i="1"/>
  <c r="DK31" i="1"/>
  <c r="DC31" i="1"/>
  <c r="CU31" i="1"/>
  <c r="CM31" i="1"/>
  <c r="CE31" i="1"/>
  <c r="BW31" i="1"/>
  <c r="BO31" i="1"/>
  <c r="BG31" i="1"/>
  <c r="AY31" i="1"/>
  <c r="AQ31" i="1"/>
  <c r="DZ31" i="1"/>
  <c r="DR31" i="1"/>
  <c r="DJ31" i="1"/>
  <c r="DB31" i="1"/>
  <c r="CT31" i="1"/>
  <c r="CL31" i="1"/>
  <c r="CD31" i="1"/>
  <c r="BV31" i="1"/>
  <c r="BN31" i="1"/>
  <c r="BF31" i="1"/>
  <c r="AX31" i="1"/>
  <c r="AP31" i="1"/>
  <c r="CJ31" i="1" s="1"/>
  <c r="T31" i="1"/>
  <c r="AC33" i="1"/>
  <c r="Y33" i="1"/>
  <c r="AB33" i="1"/>
  <c r="X34" i="1"/>
  <c r="W34" i="1"/>
  <c r="AH34" i="1" s="1"/>
  <c r="V35" i="1"/>
  <c r="AG33" i="1"/>
  <c r="Z33" i="1"/>
  <c r="AD33" i="1"/>
  <c r="AI32" i="1"/>
  <c r="AJ32" i="1" s="1"/>
  <c r="AI33" i="1" l="1"/>
  <c r="AJ33" i="1" s="1"/>
  <c r="AE34" i="1"/>
  <c r="H39" i="1"/>
  <c r="I39" i="1" s="1"/>
  <c r="J39" i="1" s="1"/>
  <c r="K39" i="1" s="1"/>
  <c r="G40" i="1"/>
  <c r="U34" i="1"/>
  <c r="AF34" i="1"/>
  <c r="L38" i="1"/>
  <c r="DY32" i="1"/>
  <c r="DQ32" i="1"/>
  <c r="DI32" i="1"/>
  <c r="DA32" i="1"/>
  <c r="CS32" i="1"/>
  <c r="CK32" i="1"/>
  <c r="CC32" i="1"/>
  <c r="BU32" i="1"/>
  <c r="BM32" i="1"/>
  <c r="BE32" i="1"/>
  <c r="AW32" i="1"/>
  <c r="DX32" i="1"/>
  <c r="DP32" i="1"/>
  <c r="DH32" i="1"/>
  <c r="CZ32" i="1"/>
  <c r="CR32" i="1"/>
  <c r="CB32" i="1"/>
  <c r="BT32" i="1"/>
  <c r="BL32" i="1"/>
  <c r="BD32" i="1"/>
  <c r="AV32" i="1"/>
  <c r="DW32" i="1"/>
  <c r="DO32" i="1"/>
  <c r="DG32" i="1"/>
  <c r="CY32" i="1"/>
  <c r="CQ32" i="1"/>
  <c r="CA32" i="1"/>
  <c r="BS32" i="1"/>
  <c r="BK32" i="1"/>
  <c r="BC32" i="1"/>
  <c r="AU32" i="1"/>
  <c r="DV32" i="1"/>
  <c r="DN32" i="1"/>
  <c r="DF32" i="1"/>
  <c r="CX32" i="1"/>
  <c r="CP32" i="1"/>
  <c r="CH32" i="1"/>
  <c r="BZ32" i="1"/>
  <c r="BR32" i="1"/>
  <c r="BJ32" i="1"/>
  <c r="BB32" i="1"/>
  <c r="AT32" i="1"/>
  <c r="DU32" i="1"/>
  <c r="DM32" i="1"/>
  <c r="DE32" i="1"/>
  <c r="CW32" i="1"/>
  <c r="CO32" i="1"/>
  <c r="CG32" i="1"/>
  <c r="BY32" i="1"/>
  <c r="BQ32" i="1"/>
  <c r="BI32" i="1"/>
  <c r="BA32" i="1"/>
  <c r="AS32" i="1"/>
  <c r="EB32" i="1"/>
  <c r="DT32" i="1"/>
  <c r="DL32" i="1"/>
  <c r="DD32" i="1"/>
  <c r="CV32" i="1"/>
  <c r="CN32" i="1"/>
  <c r="CF32" i="1"/>
  <c r="BX32" i="1"/>
  <c r="BP32" i="1"/>
  <c r="BH32" i="1"/>
  <c r="AZ32" i="1"/>
  <c r="AR32" i="1"/>
  <c r="EA32" i="1"/>
  <c r="DS32" i="1"/>
  <c r="DK32" i="1"/>
  <c r="DC32" i="1"/>
  <c r="CU32" i="1"/>
  <c r="CM32" i="1"/>
  <c r="CE32" i="1"/>
  <c r="BW32" i="1"/>
  <c r="BO32" i="1"/>
  <c r="BG32" i="1"/>
  <c r="AY32" i="1"/>
  <c r="AQ32" i="1"/>
  <c r="DZ32" i="1"/>
  <c r="DR32" i="1"/>
  <c r="DJ32" i="1"/>
  <c r="DB32" i="1"/>
  <c r="CT32" i="1"/>
  <c r="CL32" i="1"/>
  <c r="CD32" i="1"/>
  <c r="BV32" i="1"/>
  <c r="BN32" i="1"/>
  <c r="BF32" i="1"/>
  <c r="AX32" i="1"/>
  <c r="AP32" i="1"/>
  <c r="CJ32" i="1" s="1"/>
  <c r="T32" i="1"/>
  <c r="AC34" i="1"/>
  <c r="Y34" i="1"/>
  <c r="X35" i="1"/>
  <c r="W35" i="1"/>
  <c r="AF35" i="1" s="1"/>
  <c r="V36" i="1"/>
  <c r="AG34" i="1"/>
  <c r="Z34" i="1"/>
  <c r="AD34" i="1"/>
  <c r="AA34" i="1"/>
  <c r="AB34" i="1"/>
  <c r="AC35" i="1" l="1"/>
  <c r="Y35" i="1"/>
  <c r="X36" i="1"/>
  <c r="W36" i="1"/>
  <c r="AH36" i="1" s="1"/>
  <c r="V37" i="1"/>
  <c r="AG35" i="1"/>
  <c r="Z35" i="1"/>
  <c r="AD35" i="1"/>
  <c r="AI34" i="1"/>
  <c r="AJ34" i="1" s="1"/>
  <c r="L39" i="1"/>
  <c r="AH35" i="1"/>
  <c r="H40" i="1"/>
  <c r="I40" i="1" s="1"/>
  <c r="J40" i="1" s="1"/>
  <c r="K40" i="1" s="1"/>
  <c r="G41" i="1"/>
  <c r="AA35" i="1"/>
  <c r="AE35" i="1"/>
  <c r="DY33" i="1"/>
  <c r="DQ33" i="1"/>
  <c r="DI33" i="1"/>
  <c r="DA33" i="1"/>
  <c r="CS33" i="1"/>
  <c r="CK33" i="1"/>
  <c r="CC33" i="1"/>
  <c r="BU33" i="1"/>
  <c r="BM33" i="1"/>
  <c r="BE33" i="1"/>
  <c r="AW33" i="1"/>
  <c r="DX33" i="1"/>
  <c r="DP33" i="1"/>
  <c r="DH33" i="1"/>
  <c r="CZ33" i="1"/>
  <c r="CR33" i="1"/>
  <c r="CB33" i="1"/>
  <c r="BT33" i="1"/>
  <c r="BL33" i="1"/>
  <c r="BD33" i="1"/>
  <c r="AV33" i="1"/>
  <c r="DW33" i="1"/>
  <c r="DO33" i="1"/>
  <c r="DG33" i="1"/>
  <c r="CY33" i="1"/>
  <c r="CQ33" i="1"/>
  <c r="CA33" i="1"/>
  <c r="BS33" i="1"/>
  <c r="BK33" i="1"/>
  <c r="BC33" i="1"/>
  <c r="AU33" i="1"/>
  <c r="DV33" i="1"/>
  <c r="DN33" i="1"/>
  <c r="DF33" i="1"/>
  <c r="CX33" i="1"/>
  <c r="CP33" i="1"/>
  <c r="CH33" i="1"/>
  <c r="BZ33" i="1"/>
  <c r="BR33" i="1"/>
  <c r="BJ33" i="1"/>
  <c r="BB33" i="1"/>
  <c r="AT33" i="1"/>
  <c r="DU33" i="1"/>
  <c r="DM33" i="1"/>
  <c r="DE33" i="1"/>
  <c r="CW33" i="1"/>
  <c r="CO33" i="1"/>
  <c r="CG33" i="1"/>
  <c r="BY33" i="1"/>
  <c r="BQ33" i="1"/>
  <c r="BI33" i="1"/>
  <c r="BA33" i="1"/>
  <c r="AS33" i="1"/>
  <c r="EB33" i="1"/>
  <c r="DT33" i="1"/>
  <c r="DL33" i="1"/>
  <c r="DD33" i="1"/>
  <c r="CV33" i="1"/>
  <c r="CN33" i="1"/>
  <c r="CF33" i="1"/>
  <c r="BX33" i="1"/>
  <c r="BP33" i="1"/>
  <c r="BH33" i="1"/>
  <c r="AZ33" i="1"/>
  <c r="AR33" i="1"/>
  <c r="EA33" i="1"/>
  <c r="DS33" i="1"/>
  <c r="DK33" i="1"/>
  <c r="DC33" i="1"/>
  <c r="CU33" i="1"/>
  <c r="CM33" i="1"/>
  <c r="CE33" i="1"/>
  <c r="BW33" i="1"/>
  <c r="BO33" i="1"/>
  <c r="BG33" i="1"/>
  <c r="AY33" i="1"/>
  <c r="AQ33" i="1"/>
  <c r="DZ33" i="1"/>
  <c r="DR33" i="1"/>
  <c r="DJ33" i="1"/>
  <c r="DB33" i="1"/>
  <c r="CT33" i="1"/>
  <c r="CL33" i="1"/>
  <c r="CD33" i="1"/>
  <c r="BV33" i="1"/>
  <c r="BN33" i="1"/>
  <c r="BF33" i="1"/>
  <c r="AX33" i="1"/>
  <c r="AP33" i="1"/>
  <c r="CJ33" i="1" s="1"/>
  <c r="T33" i="1"/>
  <c r="AB35" i="1"/>
  <c r="U35" i="1"/>
  <c r="L40" i="1" l="1"/>
  <c r="DY34" i="1"/>
  <c r="DQ34" i="1"/>
  <c r="DI34" i="1"/>
  <c r="DA34" i="1"/>
  <c r="CS34" i="1"/>
  <c r="CK34" i="1"/>
  <c r="CC34" i="1"/>
  <c r="BU34" i="1"/>
  <c r="BM34" i="1"/>
  <c r="BE34" i="1"/>
  <c r="AW34" i="1"/>
  <c r="DX34" i="1"/>
  <c r="DP34" i="1"/>
  <c r="DH34" i="1"/>
  <c r="CZ34" i="1"/>
  <c r="CR34" i="1"/>
  <c r="CB34" i="1"/>
  <c r="BT34" i="1"/>
  <c r="BL34" i="1"/>
  <c r="BD34" i="1"/>
  <c r="AV34" i="1"/>
  <c r="DW34" i="1"/>
  <c r="DO34" i="1"/>
  <c r="DG34" i="1"/>
  <c r="CY34" i="1"/>
  <c r="CQ34" i="1"/>
  <c r="CA34" i="1"/>
  <c r="BS34" i="1"/>
  <c r="BK34" i="1"/>
  <c r="BC34" i="1"/>
  <c r="AU34" i="1"/>
  <c r="DV34" i="1"/>
  <c r="DN34" i="1"/>
  <c r="DF34" i="1"/>
  <c r="CX34" i="1"/>
  <c r="CP34" i="1"/>
  <c r="CH34" i="1"/>
  <c r="BZ34" i="1"/>
  <c r="BR34" i="1"/>
  <c r="BJ34" i="1"/>
  <c r="BB34" i="1"/>
  <c r="AT34" i="1"/>
  <c r="DU34" i="1"/>
  <c r="DM34" i="1"/>
  <c r="DE34" i="1"/>
  <c r="CW34" i="1"/>
  <c r="CO34" i="1"/>
  <c r="CG34" i="1"/>
  <c r="BY34" i="1"/>
  <c r="BQ34" i="1"/>
  <c r="BI34" i="1"/>
  <c r="BA34" i="1"/>
  <c r="AS34" i="1"/>
  <c r="EB34" i="1"/>
  <c r="DT34" i="1"/>
  <c r="DL34" i="1"/>
  <c r="DD34" i="1"/>
  <c r="CV34" i="1"/>
  <c r="CN34" i="1"/>
  <c r="CF34" i="1"/>
  <c r="BX34" i="1"/>
  <c r="BP34" i="1"/>
  <c r="BH34" i="1"/>
  <c r="AZ34" i="1"/>
  <c r="AR34" i="1"/>
  <c r="EA34" i="1"/>
  <c r="DS34" i="1"/>
  <c r="DK34" i="1"/>
  <c r="DC34" i="1"/>
  <c r="CU34" i="1"/>
  <c r="CM34" i="1"/>
  <c r="CE34" i="1"/>
  <c r="BW34" i="1"/>
  <c r="BO34" i="1"/>
  <c r="BG34" i="1"/>
  <c r="AY34" i="1"/>
  <c r="AQ34" i="1"/>
  <c r="DZ34" i="1"/>
  <c r="DR34" i="1"/>
  <c r="DJ34" i="1"/>
  <c r="DB34" i="1"/>
  <c r="CT34" i="1"/>
  <c r="CL34" i="1"/>
  <c r="CD34" i="1"/>
  <c r="BV34" i="1"/>
  <c r="BN34" i="1"/>
  <c r="BF34" i="1"/>
  <c r="AX34" i="1"/>
  <c r="AP34" i="1"/>
  <c r="CJ34" i="1" s="1"/>
  <c r="T34" i="1"/>
  <c r="AE36" i="1"/>
  <c r="AB36" i="1"/>
  <c r="U36" i="1"/>
  <c r="AF36" i="1"/>
  <c r="AC36" i="1"/>
  <c r="Y36" i="1"/>
  <c r="H41" i="1"/>
  <c r="I41" i="1" s="1"/>
  <c r="J41" i="1" s="1"/>
  <c r="K41" i="1" s="1"/>
  <c r="G42" i="1"/>
  <c r="X37" i="1"/>
  <c r="W37" i="1"/>
  <c r="AE37" i="1" s="1"/>
  <c r="V38" i="1"/>
  <c r="AG36" i="1"/>
  <c r="AA36" i="1"/>
  <c r="Z36" i="1"/>
  <c r="AD36" i="1"/>
  <c r="AI35" i="1"/>
  <c r="AJ35" i="1" s="1"/>
  <c r="AB37" i="1" l="1"/>
  <c r="U37" i="1"/>
  <c r="AF37" i="1"/>
  <c r="AC37" i="1"/>
  <c r="Y37" i="1"/>
  <c r="DY35" i="1"/>
  <c r="DQ35" i="1"/>
  <c r="DI35" i="1"/>
  <c r="DA35" i="1"/>
  <c r="CS35" i="1"/>
  <c r="CK35" i="1"/>
  <c r="CC35" i="1"/>
  <c r="BU35" i="1"/>
  <c r="BM35" i="1"/>
  <c r="BE35" i="1"/>
  <c r="AW35" i="1"/>
  <c r="DX35" i="1"/>
  <c r="DP35" i="1"/>
  <c r="DH35" i="1"/>
  <c r="CZ35" i="1"/>
  <c r="CR35" i="1"/>
  <c r="CB35" i="1"/>
  <c r="BT35" i="1"/>
  <c r="BL35" i="1"/>
  <c r="BD35" i="1"/>
  <c r="AV35" i="1"/>
  <c r="DW35" i="1"/>
  <c r="DO35" i="1"/>
  <c r="DG35" i="1"/>
  <c r="CY35" i="1"/>
  <c r="CQ35" i="1"/>
  <c r="CA35" i="1"/>
  <c r="BS35" i="1"/>
  <c r="BK35" i="1"/>
  <c r="BC35" i="1"/>
  <c r="AU35" i="1"/>
  <c r="DV35" i="1"/>
  <c r="DN35" i="1"/>
  <c r="DF35" i="1"/>
  <c r="CX35" i="1"/>
  <c r="CP35" i="1"/>
  <c r="CH35" i="1"/>
  <c r="BZ35" i="1"/>
  <c r="BR35" i="1"/>
  <c r="BJ35" i="1"/>
  <c r="BB35" i="1"/>
  <c r="AT35" i="1"/>
  <c r="DU35" i="1"/>
  <c r="DM35" i="1"/>
  <c r="DE35" i="1"/>
  <c r="CW35" i="1"/>
  <c r="CO35" i="1"/>
  <c r="CG35" i="1"/>
  <c r="BY35" i="1"/>
  <c r="BQ35" i="1"/>
  <c r="BI35" i="1"/>
  <c r="BA35" i="1"/>
  <c r="AS35" i="1"/>
  <c r="EB35" i="1"/>
  <c r="DT35" i="1"/>
  <c r="DL35" i="1"/>
  <c r="DD35" i="1"/>
  <c r="CV35" i="1"/>
  <c r="CN35" i="1"/>
  <c r="CF35" i="1"/>
  <c r="BX35" i="1"/>
  <c r="BP35" i="1"/>
  <c r="BH35" i="1"/>
  <c r="AZ35" i="1"/>
  <c r="AR35" i="1"/>
  <c r="EA35" i="1"/>
  <c r="DS35" i="1"/>
  <c r="DK35" i="1"/>
  <c r="DC35" i="1"/>
  <c r="CU35" i="1"/>
  <c r="CM35" i="1"/>
  <c r="CE35" i="1"/>
  <c r="BW35" i="1"/>
  <c r="BO35" i="1"/>
  <c r="BG35" i="1"/>
  <c r="AY35" i="1"/>
  <c r="AQ35" i="1"/>
  <c r="DZ35" i="1"/>
  <c r="DR35" i="1"/>
  <c r="DJ35" i="1"/>
  <c r="DB35" i="1"/>
  <c r="CT35" i="1"/>
  <c r="CL35" i="1"/>
  <c r="CD35" i="1"/>
  <c r="BV35" i="1"/>
  <c r="BN35" i="1"/>
  <c r="BF35" i="1"/>
  <c r="AX35" i="1"/>
  <c r="AP35" i="1"/>
  <c r="CJ35" i="1" s="1"/>
  <c r="T35" i="1"/>
  <c r="X38" i="1"/>
  <c r="W38" i="1"/>
  <c r="AG38" i="1" s="1"/>
  <c r="V39" i="1"/>
  <c r="AG37" i="1"/>
  <c r="Z37" i="1"/>
  <c r="AD37" i="1"/>
  <c r="L41" i="1"/>
  <c r="AH37" i="1"/>
  <c r="H42" i="1"/>
  <c r="I42" i="1" s="1"/>
  <c r="J42" i="1" s="1"/>
  <c r="K42" i="1" s="1"/>
  <c r="G43" i="1"/>
  <c r="AA37" i="1"/>
  <c r="AI36" i="1"/>
  <c r="AJ36" i="1" s="1"/>
  <c r="H43" i="1" l="1"/>
  <c r="I43" i="1" s="1"/>
  <c r="J43" i="1" s="1"/>
  <c r="K43" i="1" s="1"/>
  <c r="G44" i="1"/>
  <c r="Z38" i="1"/>
  <c r="AD38" i="1"/>
  <c r="AH38" i="1"/>
  <c r="AE38" i="1"/>
  <c r="AI37" i="1"/>
  <c r="AJ37" i="1" s="1"/>
  <c r="AB38" i="1"/>
  <c r="DY36" i="1"/>
  <c r="DQ36" i="1"/>
  <c r="DI36" i="1"/>
  <c r="DA36" i="1"/>
  <c r="CS36" i="1"/>
  <c r="CK36" i="1"/>
  <c r="CC36" i="1"/>
  <c r="BU36" i="1"/>
  <c r="BM36" i="1"/>
  <c r="BE36" i="1"/>
  <c r="AW36" i="1"/>
  <c r="DX36" i="1"/>
  <c r="DP36" i="1"/>
  <c r="DH36" i="1"/>
  <c r="CZ36" i="1"/>
  <c r="CR36" i="1"/>
  <c r="CB36" i="1"/>
  <c r="BT36" i="1"/>
  <c r="BL36" i="1"/>
  <c r="BD36" i="1"/>
  <c r="AV36" i="1"/>
  <c r="DW36" i="1"/>
  <c r="DO36" i="1"/>
  <c r="DG36" i="1"/>
  <c r="CY36" i="1"/>
  <c r="CQ36" i="1"/>
  <c r="CA36" i="1"/>
  <c r="BS36" i="1"/>
  <c r="BK36" i="1"/>
  <c r="BC36" i="1"/>
  <c r="AU36" i="1"/>
  <c r="DV36" i="1"/>
  <c r="DN36" i="1"/>
  <c r="DF36" i="1"/>
  <c r="CX36" i="1"/>
  <c r="CP36" i="1"/>
  <c r="CH36" i="1"/>
  <c r="BZ36" i="1"/>
  <c r="BR36" i="1"/>
  <c r="BJ36" i="1"/>
  <c r="BB36" i="1"/>
  <c r="AT36" i="1"/>
  <c r="DU36" i="1"/>
  <c r="DM36" i="1"/>
  <c r="DE36" i="1"/>
  <c r="CW36" i="1"/>
  <c r="CO36" i="1"/>
  <c r="CG36" i="1"/>
  <c r="BY36" i="1"/>
  <c r="BQ36" i="1"/>
  <c r="BI36" i="1"/>
  <c r="BA36" i="1"/>
  <c r="AS36" i="1"/>
  <c r="EB36" i="1"/>
  <c r="DT36" i="1"/>
  <c r="DL36" i="1"/>
  <c r="DD36" i="1"/>
  <c r="CV36" i="1"/>
  <c r="CN36" i="1"/>
  <c r="CF36" i="1"/>
  <c r="BX36" i="1"/>
  <c r="BP36" i="1"/>
  <c r="BH36" i="1"/>
  <c r="AZ36" i="1"/>
  <c r="AR36" i="1"/>
  <c r="EA36" i="1"/>
  <c r="DS36" i="1"/>
  <c r="DK36" i="1"/>
  <c r="DC36" i="1"/>
  <c r="CU36" i="1"/>
  <c r="CM36" i="1"/>
  <c r="CE36" i="1"/>
  <c r="BW36" i="1"/>
  <c r="BO36" i="1"/>
  <c r="BG36" i="1"/>
  <c r="AY36" i="1"/>
  <c r="AQ36" i="1"/>
  <c r="DZ36" i="1"/>
  <c r="DR36" i="1"/>
  <c r="DJ36" i="1"/>
  <c r="DB36" i="1"/>
  <c r="CT36" i="1"/>
  <c r="CL36" i="1"/>
  <c r="CD36" i="1"/>
  <c r="BV36" i="1"/>
  <c r="BN36" i="1"/>
  <c r="BF36" i="1"/>
  <c r="AX36" i="1"/>
  <c r="AP36" i="1"/>
  <c r="CJ36" i="1" s="1"/>
  <c r="T36" i="1"/>
  <c r="U38" i="1"/>
  <c r="AF38" i="1"/>
  <c r="AA38" i="1"/>
  <c r="AC38" i="1"/>
  <c r="Y38" i="1"/>
  <c r="AI38" i="1" s="1"/>
  <c r="AJ38" i="1" s="1"/>
  <c r="L42" i="1"/>
  <c r="X39" i="1"/>
  <c r="W39" i="1"/>
  <c r="AF39" i="1" s="1"/>
  <c r="V40" i="1"/>
  <c r="AE39" i="1" l="1"/>
  <c r="Z39" i="1"/>
  <c r="AH39" i="1"/>
  <c r="AG39" i="1"/>
  <c r="DY37" i="1"/>
  <c r="DQ37" i="1"/>
  <c r="DI37" i="1"/>
  <c r="DA37" i="1"/>
  <c r="CS37" i="1"/>
  <c r="CK37" i="1"/>
  <c r="CC37" i="1"/>
  <c r="BU37" i="1"/>
  <c r="BM37" i="1"/>
  <c r="BE37" i="1"/>
  <c r="AW37" i="1"/>
  <c r="DX37" i="1"/>
  <c r="DP37" i="1"/>
  <c r="DH37" i="1"/>
  <c r="CZ37" i="1"/>
  <c r="CR37" i="1"/>
  <c r="CB37" i="1"/>
  <c r="BT37" i="1"/>
  <c r="BL37" i="1"/>
  <c r="BD37" i="1"/>
  <c r="AV37" i="1"/>
  <c r="DW37" i="1"/>
  <c r="DO37" i="1"/>
  <c r="DG37" i="1"/>
  <c r="CY37" i="1"/>
  <c r="CQ37" i="1"/>
  <c r="CA37" i="1"/>
  <c r="BS37" i="1"/>
  <c r="BK37" i="1"/>
  <c r="BC37" i="1"/>
  <c r="AU37" i="1"/>
  <c r="DV37" i="1"/>
  <c r="DN37" i="1"/>
  <c r="DF37" i="1"/>
  <c r="CX37" i="1"/>
  <c r="CP37" i="1"/>
  <c r="CH37" i="1"/>
  <c r="BZ37" i="1"/>
  <c r="BR37" i="1"/>
  <c r="BJ37" i="1"/>
  <c r="BB37" i="1"/>
  <c r="AT37" i="1"/>
  <c r="DU37" i="1"/>
  <c r="DM37" i="1"/>
  <c r="DE37" i="1"/>
  <c r="CW37" i="1"/>
  <c r="CO37" i="1"/>
  <c r="CG37" i="1"/>
  <c r="BY37" i="1"/>
  <c r="BQ37" i="1"/>
  <c r="BI37" i="1"/>
  <c r="BA37" i="1"/>
  <c r="AS37" i="1"/>
  <c r="EB37" i="1"/>
  <c r="DT37" i="1"/>
  <c r="DL37" i="1"/>
  <c r="DD37" i="1"/>
  <c r="CV37" i="1"/>
  <c r="CN37" i="1"/>
  <c r="CF37" i="1"/>
  <c r="BX37" i="1"/>
  <c r="BP37" i="1"/>
  <c r="BH37" i="1"/>
  <c r="AZ37" i="1"/>
  <c r="AR37" i="1"/>
  <c r="EA37" i="1"/>
  <c r="DS37" i="1"/>
  <c r="DK37" i="1"/>
  <c r="DC37" i="1"/>
  <c r="CU37" i="1"/>
  <c r="CM37" i="1"/>
  <c r="CE37" i="1"/>
  <c r="BW37" i="1"/>
  <c r="BO37" i="1"/>
  <c r="BG37" i="1"/>
  <c r="AY37" i="1"/>
  <c r="AQ37" i="1"/>
  <c r="DZ37" i="1"/>
  <c r="DR37" i="1"/>
  <c r="DJ37" i="1"/>
  <c r="DB37" i="1"/>
  <c r="CT37" i="1"/>
  <c r="CL37" i="1"/>
  <c r="CD37" i="1"/>
  <c r="BV37" i="1"/>
  <c r="BN37" i="1"/>
  <c r="BF37" i="1"/>
  <c r="AX37" i="1"/>
  <c r="AP37" i="1"/>
  <c r="CJ37" i="1" s="1"/>
  <c r="T37" i="1"/>
  <c r="X40" i="1"/>
  <c r="W40" i="1"/>
  <c r="AA40" i="1" s="1"/>
  <c r="V41" i="1"/>
  <c r="U39" i="1"/>
  <c r="AA39" i="1"/>
  <c r="EA38" i="1"/>
  <c r="DS38" i="1"/>
  <c r="DK38" i="1"/>
  <c r="DC38" i="1"/>
  <c r="CU38" i="1"/>
  <c r="CM38" i="1"/>
  <c r="DZ38" i="1"/>
  <c r="DR38" i="1"/>
  <c r="DJ38" i="1"/>
  <c r="DB38" i="1"/>
  <c r="CT38" i="1"/>
  <c r="DX38" i="1"/>
  <c r="DP38" i="1"/>
  <c r="DH38" i="1"/>
  <c r="CZ38" i="1"/>
  <c r="CR38" i="1"/>
  <c r="EB38" i="1"/>
  <c r="DT38" i="1"/>
  <c r="DL38" i="1"/>
  <c r="DD38" i="1"/>
  <c r="CV38" i="1"/>
  <c r="CN38" i="1"/>
  <c r="DO38" i="1"/>
  <c r="CY38" i="1"/>
  <c r="CK38" i="1"/>
  <c r="CC38" i="1"/>
  <c r="BU38" i="1"/>
  <c r="BM38" i="1"/>
  <c r="BE38" i="1"/>
  <c r="AW38" i="1"/>
  <c r="DN38" i="1"/>
  <c r="CX38" i="1"/>
  <c r="CB38" i="1"/>
  <c r="BT38" i="1"/>
  <c r="BL38" i="1"/>
  <c r="BD38" i="1"/>
  <c r="AV38" i="1"/>
  <c r="DM38" i="1"/>
  <c r="CW38" i="1"/>
  <c r="CA38" i="1"/>
  <c r="BS38" i="1"/>
  <c r="BK38" i="1"/>
  <c r="BC38" i="1"/>
  <c r="AU38" i="1"/>
  <c r="DY38" i="1"/>
  <c r="DI38" i="1"/>
  <c r="CS38" i="1"/>
  <c r="CH38" i="1"/>
  <c r="BZ38" i="1"/>
  <c r="BR38" i="1"/>
  <c r="BJ38" i="1"/>
  <c r="BB38" i="1"/>
  <c r="AT38" i="1"/>
  <c r="DW38" i="1"/>
  <c r="DG38" i="1"/>
  <c r="CQ38" i="1"/>
  <c r="CG38" i="1"/>
  <c r="BY38" i="1"/>
  <c r="BQ38" i="1"/>
  <c r="BI38" i="1"/>
  <c r="BA38" i="1"/>
  <c r="AS38" i="1"/>
  <c r="DV38" i="1"/>
  <c r="DF38" i="1"/>
  <c r="CP38" i="1"/>
  <c r="CF38" i="1"/>
  <c r="BX38" i="1"/>
  <c r="BP38" i="1"/>
  <c r="BH38" i="1"/>
  <c r="AZ38" i="1"/>
  <c r="AR38" i="1"/>
  <c r="DU38" i="1"/>
  <c r="DE38" i="1"/>
  <c r="CO38" i="1"/>
  <c r="CE38" i="1"/>
  <c r="BW38" i="1"/>
  <c r="BO38" i="1"/>
  <c r="BG38" i="1"/>
  <c r="AY38" i="1"/>
  <c r="AQ38" i="1"/>
  <c r="DQ38" i="1"/>
  <c r="DA38" i="1"/>
  <c r="CL38" i="1"/>
  <c r="CD38" i="1"/>
  <c r="BV38" i="1"/>
  <c r="BN38" i="1"/>
  <c r="BF38" i="1"/>
  <c r="AX38" i="1"/>
  <c r="AP38" i="1"/>
  <c r="CJ38" i="1" s="1"/>
  <c r="T38" i="1"/>
  <c r="H44" i="1"/>
  <c r="I44" i="1" s="1"/>
  <c r="J44" i="1" s="1"/>
  <c r="K44" i="1" s="1"/>
  <c r="G45" i="1"/>
  <c r="Y39" i="1"/>
  <c r="AB39" i="1"/>
  <c r="L43" i="1"/>
  <c r="AC39" i="1"/>
  <c r="AD39" i="1"/>
  <c r="H45" i="1" l="1"/>
  <c r="I45" i="1" s="1"/>
  <c r="J45" i="1" s="1"/>
  <c r="K45" i="1" s="1"/>
  <c r="G46" i="1"/>
  <c r="AE40" i="1"/>
  <c r="AD40" i="1"/>
  <c r="AG40" i="1"/>
  <c r="U40" i="1"/>
  <c r="AB40" i="1"/>
  <c r="AF40" i="1"/>
  <c r="Z40" i="1"/>
  <c r="AI39" i="1"/>
  <c r="AJ39" i="1" s="1"/>
  <c r="Y40" i="1"/>
  <c r="AH40" i="1"/>
  <c r="L44" i="1"/>
  <c r="X41" i="1"/>
  <c r="W41" i="1"/>
  <c r="AH41" i="1" s="1"/>
  <c r="V42" i="1"/>
  <c r="AC40" i="1"/>
  <c r="X42" i="1" l="1"/>
  <c r="W42" i="1"/>
  <c r="AG42" i="1" s="1"/>
  <c r="V43" i="1"/>
  <c r="AA41" i="1"/>
  <c r="AC41" i="1"/>
  <c r="Y41" i="1"/>
  <c r="AD41" i="1"/>
  <c r="AB41" i="1"/>
  <c r="AI40" i="1"/>
  <c r="AJ40" i="1" s="1"/>
  <c r="EA39" i="1"/>
  <c r="DS39" i="1"/>
  <c r="DK39" i="1"/>
  <c r="DC39" i="1"/>
  <c r="CU39" i="1"/>
  <c r="CM39" i="1"/>
  <c r="CE39" i="1"/>
  <c r="BW39" i="1"/>
  <c r="BO39" i="1"/>
  <c r="BG39" i="1"/>
  <c r="AY39" i="1"/>
  <c r="AQ39" i="1"/>
  <c r="DZ39" i="1"/>
  <c r="DR39" i="1"/>
  <c r="DJ39" i="1"/>
  <c r="DB39" i="1"/>
  <c r="CT39" i="1"/>
  <c r="CL39" i="1"/>
  <c r="CD39" i="1"/>
  <c r="BV39" i="1"/>
  <c r="BN39" i="1"/>
  <c r="BF39" i="1"/>
  <c r="AX39" i="1"/>
  <c r="AP39" i="1"/>
  <c r="CJ39" i="1" s="1"/>
  <c r="DX39" i="1"/>
  <c r="DP39" i="1"/>
  <c r="DH39" i="1"/>
  <c r="CZ39" i="1"/>
  <c r="CR39" i="1"/>
  <c r="CB39" i="1"/>
  <c r="BT39" i="1"/>
  <c r="BL39" i="1"/>
  <c r="BD39" i="1"/>
  <c r="AV39" i="1"/>
  <c r="EB39" i="1"/>
  <c r="DT39" i="1"/>
  <c r="DL39" i="1"/>
  <c r="DD39" i="1"/>
  <c r="CV39" i="1"/>
  <c r="CN39" i="1"/>
  <c r="CF39" i="1"/>
  <c r="BX39" i="1"/>
  <c r="BP39" i="1"/>
  <c r="BH39" i="1"/>
  <c r="AZ39" i="1"/>
  <c r="AR39" i="1"/>
  <c r="DY39" i="1"/>
  <c r="DI39" i="1"/>
  <c r="CS39" i="1"/>
  <c r="CC39" i="1"/>
  <c r="BM39" i="1"/>
  <c r="AW39" i="1"/>
  <c r="DW39" i="1"/>
  <c r="DG39" i="1"/>
  <c r="CQ39" i="1"/>
  <c r="CA39" i="1"/>
  <c r="BK39" i="1"/>
  <c r="AU39" i="1"/>
  <c r="DV39" i="1"/>
  <c r="DF39" i="1"/>
  <c r="CP39" i="1"/>
  <c r="BZ39" i="1"/>
  <c r="BJ39" i="1"/>
  <c r="AT39" i="1"/>
  <c r="DU39" i="1"/>
  <c r="DE39" i="1"/>
  <c r="CO39" i="1"/>
  <c r="BY39" i="1"/>
  <c r="BI39" i="1"/>
  <c r="AS39" i="1"/>
  <c r="DQ39" i="1"/>
  <c r="DA39" i="1"/>
  <c r="CK39" i="1"/>
  <c r="BU39" i="1"/>
  <c r="BE39" i="1"/>
  <c r="DO39" i="1"/>
  <c r="CY39" i="1"/>
  <c r="BS39" i="1"/>
  <c r="BC39" i="1"/>
  <c r="DN39" i="1"/>
  <c r="CX39" i="1"/>
  <c r="CH39" i="1"/>
  <c r="BR39" i="1"/>
  <c r="BB39" i="1"/>
  <c r="DM39" i="1"/>
  <c r="CW39" i="1"/>
  <c r="CG39" i="1"/>
  <c r="BQ39" i="1"/>
  <c r="BA39" i="1"/>
  <c r="T39" i="1"/>
  <c r="L45" i="1"/>
  <c r="AG41" i="1"/>
  <c r="AF41" i="1"/>
  <c r="H46" i="1"/>
  <c r="I46" i="1" s="1"/>
  <c r="J46" i="1" s="1"/>
  <c r="K46" i="1" s="1"/>
  <c r="G47" i="1"/>
  <c r="U41" i="1"/>
  <c r="Z41" i="1"/>
  <c r="AE41" i="1"/>
  <c r="AB42" i="1" l="1"/>
  <c r="Y42" i="1"/>
  <c r="AF42" i="1"/>
  <c r="AI41" i="1"/>
  <c r="AJ41" i="1" s="1"/>
  <c r="L46" i="1"/>
  <c r="AC42" i="1"/>
  <c r="Z42" i="1"/>
  <c r="H47" i="1"/>
  <c r="I47" i="1" s="1"/>
  <c r="J47" i="1" s="1"/>
  <c r="K47" i="1" s="1"/>
  <c r="G48" i="1"/>
  <c r="AD42" i="1"/>
  <c r="AH42" i="1"/>
  <c r="EA40" i="1"/>
  <c r="DS40" i="1"/>
  <c r="DK40" i="1"/>
  <c r="DC40" i="1"/>
  <c r="CU40" i="1"/>
  <c r="CM40" i="1"/>
  <c r="CE40" i="1"/>
  <c r="BW40" i="1"/>
  <c r="BO40" i="1"/>
  <c r="BG40" i="1"/>
  <c r="AY40" i="1"/>
  <c r="AQ40" i="1"/>
  <c r="DZ40" i="1"/>
  <c r="DR40" i="1"/>
  <c r="DJ40" i="1"/>
  <c r="DB40" i="1"/>
  <c r="CT40" i="1"/>
  <c r="CL40" i="1"/>
  <c r="CD40" i="1"/>
  <c r="BV40" i="1"/>
  <c r="BN40" i="1"/>
  <c r="BF40" i="1"/>
  <c r="AX40" i="1"/>
  <c r="AP40" i="1"/>
  <c r="CJ40" i="1" s="1"/>
  <c r="DX40" i="1"/>
  <c r="DP40" i="1"/>
  <c r="DH40" i="1"/>
  <c r="CZ40" i="1"/>
  <c r="CR40" i="1"/>
  <c r="CB40" i="1"/>
  <c r="BT40" i="1"/>
  <c r="BL40" i="1"/>
  <c r="BD40" i="1"/>
  <c r="AV40" i="1"/>
  <c r="EB40" i="1"/>
  <c r="DT40" i="1"/>
  <c r="DL40" i="1"/>
  <c r="DD40" i="1"/>
  <c r="CV40" i="1"/>
  <c r="CN40" i="1"/>
  <c r="CF40" i="1"/>
  <c r="BX40" i="1"/>
  <c r="BP40" i="1"/>
  <c r="BH40" i="1"/>
  <c r="AZ40" i="1"/>
  <c r="AR40" i="1"/>
  <c r="DU40" i="1"/>
  <c r="DE40" i="1"/>
  <c r="CO40" i="1"/>
  <c r="BY40" i="1"/>
  <c r="BI40" i="1"/>
  <c r="AS40" i="1"/>
  <c r="DQ40" i="1"/>
  <c r="DA40" i="1"/>
  <c r="CK40" i="1"/>
  <c r="BU40" i="1"/>
  <c r="BE40" i="1"/>
  <c r="DO40" i="1"/>
  <c r="CY40" i="1"/>
  <c r="BS40" i="1"/>
  <c r="BC40" i="1"/>
  <c r="DN40" i="1"/>
  <c r="CX40" i="1"/>
  <c r="CH40" i="1"/>
  <c r="BR40" i="1"/>
  <c r="BB40" i="1"/>
  <c r="DM40" i="1"/>
  <c r="CW40" i="1"/>
  <c r="CG40" i="1"/>
  <c r="BQ40" i="1"/>
  <c r="BA40" i="1"/>
  <c r="DY40" i="1"/>
  <c r="DI40" i="1"/>
  <c r="CS40" i="1"/>
  <c r="CC40" i="1"/>
  <c r="BM40" i="1"/>
  <c r="AW40" i="1"/>
  <c r="DW40" i="1"/>
  <c r="DG40" i="1"/>
  <c r="CQ40" i="1"/>
  <c r="CA40" i="1"/>
  <c r="BK40" i="1"/>
  <c r="AU40" i="1"/>
  <c r="DV40" i="1"/>
  <c r="DF40" i="1"/>
  <c r="CP40" i="1"/>
  <c r="BZ40" i="1"/>
  <c r="BJ40" i="1"/>
  <c r="AT40" i="1"/>
  <c r="T40" i="1"/>
  <c r="X43" i="1"/>
  <c r="W43" i="1"/>
  <c r="AE43" i="1" s="1"/>
  <c r="V44" i="1"/>
  <c r="AE42" i="1"/>
  <c r="AA42" i="1"/>
  <c r="U42" i="1"/>
  <c r="AG43" i="1" l="1"/>
  <c r="AB43" i="1"/>
  <c r="U43" i="1"/>
  <c r="AF43" i="1"/>
  <c r="Z43" i="1"/>
  <c r="L47" i="1"/>
  <c r="EA41" i="1"/>
  <c r="DS41" i="1"/>
  <c r="DK41" i="1"/>
  <c r="DC41" i="1"/>
  <c r="CU41" i="1"/>
  <c r="CM41" i="1"/>
  <c r="CE41" i="1"/>
  <c r="BW41" i="1"/>
  <c r="BO41" i="1"/>
  <c r="BG41" i="1"/>
  <c r="AY41" i="1"/>
  <c r="AQ41" i="1"/>
  <c r="DZ41" i="1"/>
  <c r="DR41" i="1"/>
  <c r="DJ41" i="1"/>
  <c r="DB41" i="1"/>
  <c r="CT41" i="1"/>
  <c r="CL41" i="1"/>
  <c r="CD41" i="1"/>
  <c r="BV41" i="1"/>
  <c r="BN41" i="1"/>
  <c r="BF41" i="1"/>
  <c r="AX41" i="1"/>
  <c r="AP41" i="1"/>
  <c r="CJ41" i="1" s="1"/>
  <c r="DX41" i="1"/>
  <c r="DP41" i="1"/>
  <c r="DH41" i="1"/>
  <c r="CZ41" i="1"/>
  <c r="CR41" i="1"/>
  <c r="CB41" i="1"/>
  <c r="BT41" i="1"/>
  <c r="BL41" i="1"/>
  <c r="BD41" i="1"/>
  <c r="AV41" i="1"/>
  <c r="EB41" i="1"/>
  <c r="DT41" i="1"/>
  <c r="DL41" i="1"/>
  <c r="DD41" i="1"/>
  <c r="CV41" i="1"/>
  <c r="CN41" i="1"/>
  <c r="CF41" i="1"/>
  <c r="BX41" i="1"/>
  <c r="BP41" i="1"/>
  <c r="BH41" i="1"/>
  <c r="AZ41" i="1"/>
  <c r="AR41" i="1"/>
  <c r="DN41" i="1"/>
  <c r="CX41" i="1"/>
  <c r="CH41" i="1"/>
  <c r="BR41" i="1"/>
  <c r="BB41" i="1"/>
  <c r="DM41" i="1"/>
  <c r="CW41" i="1"/>
  <c r="CG41" i="1"/>
  <c r="BQ41" i="1"/>
  <c r="BA41" i="1"/>
  <c r="DY41" i="1"/>
  <c r="DI41" i="1"/>
  <c r="CS41" i="1"/>
  <c r="CC41" i="1"/>
  <c r="BM41" i="1"/>
  <c r="AW41" i="1"/>
  <c r="DW41" i="1"/>
  <c r="DG41" i="1"/>
  <c r="CQ41" i="1"/>
  <c r="CA41" i="1"/>
  <c r="BK41" i="1"/>
  <c r="AU41" i="1"/>
  <c r="DV41" i="1"/>
  <c r="DF41" i="1"/>
  <c r="CP41" i="1"/>
  <c r="BZ41" i="1"/>
  <c r="BJ41" i="1"/>
  <c r="AT41" i="1"/>
  <c r="DU41" i="1"/>
  <c r="DE41" i="1"/>
  <c r="CO41" i="1"/>
  <c r="BY41" i="1"/>
  <c r="BI41" i="1"/>
  <c r="AS41" i="1"/>
  <c r="DQ41" i="1"/>
  <c r="DA41" i="1"/>
  <c r="CK41" i="1"/>
  <c r="BU41" i="1"/>
  <c r="BE41" i="1"/>
  <c r="DO41" i="1"/>
  <c r="CY41" i="1"/>
  <c r="BS41" i="1"/>
  <c r="BC41" i="1"/>
  <c r="T41" i="1"/>
  <c r="AH43" i="1"/>
  <c r="H48" i="1"/>
  <c r="I48" i="1" s="1"/>
  <c r="J48" i="1" s="1"/>
  <c r="K48" i="1" s="1"/>
  <c r="G49" i="1"/>
  <c r="X44" i="1"/>
  <c r="W44" i="1"/>
  <c r="Z44" i="1" s="1"/>
  <c r="V45" i="1"/>
  <c r="AA43" i="1"/>
  <c r="AI42" i="1"/>
  <c r="AJ42" i="1" s="1"/>
  <c r="Y43" i="1"/>
  <c r="AD43" i="1"/>
  <c r="AC43" i="1"/>
  <c r="U44" i="1" l="1"/>
  <c r="AH44" i="1"/>
  <c r="X45" i="1"/>
  <c r="W45" i="1"/>
  <c r="AB45" i="1" s="1"/>
  <c r="V46" i="1"/>
  <c r="AA44" i="1"/>
  <c r="H49" i="1"/>
  <c r="I49" i="1" s="1"/>
  <c r="J49" i="1" s="1"/>
  <c r="K49" i="1" s="1"/>
  <c r="G50" i="1"/>
  <c r="Y44" i="1"/>
  <c r="L48" i="1"/>
  <c r="AC44" i="1"/>
  <c r="AB44" i="1"/>
  <c r="AD44" i="1"/>
  <c r="AI43" i="1"/>
  <c r="AJ43" i="1" s="1"/>
  <c r="AE44" i="1"/>
  <c r="AF44" i="1"/>
  <c r="EA42" i="1"/>
  <c r="DS42" i="1"/>
  <c r="DK42" i="1"/>
  <c r="DC42" i="1"/>
  <c r="CU42" i="1"/>
  <c r="CM42" i="1"/>
  <c r="CE42" i="1"/>
  <c r="BW42" i="1"/>
  <c r="BO42" i="1"/>
  <c r="BG42" i="1"/>
  <c r="AY42" i="1"/>
  <c r="AQ42" i="1"/>
  <c r="DZ42" i="1"/>
  <c r="DR42" i="1"/>
  <c r="DJ42" i="1"/>
  <c r="DB42" i="1"/>
  <c r="CT42" i="1"/>
  <c r="CL42" i="1"/>
  <c r="CD42" i="1"/>
  <c r="BV42" i="1"/>
  <c r="BN42" i="1"/>
  <c r="BF42" i="1"/>
  <c r="AX42" i="1"/>
  <c r="AP42" i="1"/>
  <c r="CJ42" i="1" s="1"/>
  <c r="DX42" i="1"/>
  <c r="DP42" i="1"/>
  <c r="DH42" i="1"/>
  <c r="CZ42" i="1"/>
  <c r="CR42" i="1"/>
  <c r="CB42" i="1"/>
  <c r="BT42" i="1"/>
  <c r="BL42" i="1"/>
  <c r="BD42" i="1"/>
  <c r="AV42" i="1"/>
  <c r="EB42" i="1"/>
  <c r="DT42" i="1"/>
  <c r="DL42" i="1"/>
  <c r="DD42" i="1"/>
  <c r="CV42" i="1"/>
  <c r="CN42" i="1"/>
  <c r="CF42" i="1"/>
  <c r="BX42" i="1"/>
  <c r="BP42" i="1"/>
  <c r="BH42" i="1"/>
  <c r="AZ42" i="1"/>
  <c r="AR42" i="1"/>
  <c r="DW42" i="1"/>
  <c r="DG42" i="1"/>
  <c r="CQ42" i="1"/>
  <c r="CA42" i="1"/>
  <c r="BK42" i="1"/>
  <c r="AU42" i="1"/>
  <c r="DV42" i="1"/>
  <c r="DF42" i="1"/>
  <c r="CP42" i="1"/>
  <c r="BZ42" i="1"/>
  <c r="BJ42" i="1"/>
  <c r="AT42" i="1"/>
  <c r="DU42" i="1"/>
  <c r="DE42" i="1"/>
  <c r="CO42" i="1"/>
  <c r="BY42" i="1"/>
  <c r="BI42" i="1"/>
  <c r="AS42" i="1"/>
  <c r="DQ42" i="1"/>
  <c r="DA42" i="1"/>
  <c r="CK42" i="1"/>
  <c r="BU42" i="1"/>
  <c r="BE42" i="1"/>
  <c r="DO42" i="1"/>
  <c r="CY42" i="1"/>
  <c r="BS42" i="1"/>
  <c r="BC42" i="1"/>
  <c r="DN42" i="1"/>
  <c r="CX42" i="1"/>
  <c r="CH42" i="1"/>
  <c r="BR42" i="1"/>
  <c r="BB42" i="1"/>
  <c r="DM42" i="1"/>
  <c r="CW42" i="1"/>
  <c r="CG42" i="1"/>
  <c r="BQ42" i="1"/>
  <c r="BA42" i="1"/>
  <c r="DY42" i="1"/>
  <c r="DI42" i="1"/>
  <c r="CS42" i="1"/>
  <c r="CC42" i="1"/>
  <c r="BM42" i="1"/>
  <c r="AW42" i="1"/>
  <c r="T42" i="1"/>
  <c r="AG44" i="1"/>
  <c r="L49" i="1" l="1"/>
  <c r="AF45" i="1"/>
  <c r="EA43" i="1"/>
  <c r="DS43" i="1"/>
  <c r="DK43" i="1"/>
  <c r="DC43" i="1"/>
  <c r="CU43" i="1"/>
  <c r="CM43" i="1"/>
  <c r="CE43" i="1"/>
  <c r="BW43" i="1"/>
  <c r="BO43" i="1"/>
  <c r="BG43" i="1"/>
  <c r="AY43" i="1"/>
  <c r="AQ43" i="1"/>
  <c r="DZ43" i="1"/>
  <c r="DR43" i="1"/>
  <c r="DJ43" i="1"/>
  <c r="DB43" i="1"/>
  <c r="CT43" i="1"/>
  <c r="CL43" i="1"/>
  <c r="CD43" i="1"/>
  <c r="BV43" i="1"/>
  <c r="BN43" i="1"/>
  <c r="BF43" i="1"/>
  <c r="AX43" i="1"/>
  <c r="AP43" i="1"/>
  <c r="CJ43" i="1" s="1"/>
  <c r="DX43" i="1"/>
  <c r="DP43" i="1"/>
  <c r="DH43" i="1"/>
  <c r="CZ43" i="1"/>
  <c r="CR43" i="1"/>
  <c r="CB43" i="1"/>
  <c r="BT43" i="1"/>
  <c r="BL43" i="1"/>
  <c r="BD43" i="1"/>
  <c r="AV43" i="1"/>
  <c r="EB43" i="1"/>
  <c r="DT43" i="1"/>
  <c r="DL43" i="1"/>
  <c r="DD43" i="1"/>
  <c r="CV43" i="1"/>
  <c r="CN43" i="1"/>
  <c r="CF43" i="1"/>
  <c r="BX43" i="1"/>
  <c r="BP43" i="1"/>
  <c r="BH43" i="1"/>
  <c r="AZ43" i="1"/>
  <c r="AR43" i="1"/>
  <c r="DQ43" i="1"/>
  <c r="DA43" i="1"/>
  <c r="CK43" i="1"/>
  <c r="BU43" i="1"/>
  <c r="BE43" i="1"/>
  <c r="DO43" i="1"/>
  <c r="CY43" i="1"/>
  <c r="BS43" i="1"/>
  <c r="BC43" i="1"/>
  <c r="DN43" i="1"/>
  <c r="CX43" i="1"/>
  <c r="CH43" i="1"/>
  <c r="BR43" i="1"/>
  <c r="BB43" i="1"/>
  <c r="DM43" i="1"/>
  <c r="CW43" i="1"/>
  <c r="CG43" i="1"/>
  <c r="BQ43" i="1"/>
  <c r="BA43" i="1"/>
  <c r="DY43" i="1"/>
  <c r="DI43" i="1"/>
  <c r="CS43" i="1"/>
  <c r="CC43" i="1"/>
  <c r="BM43" i="1"/>
  <c r="AW43" i="1"/>
  <c r="DW43" i="1"/>
  <c r="DG43" i="1"/>
  <c r="CQ43" i="1"/>
  <c r="CA43" i="1"/>
  <c r="BK43" i="1"/>
  <c r="AU43" i="1"/>
  <c r="DV43" i="1"/>
  <c r="DF43" i="1"/>
  <c r="CP43" i="1"/>
  <c r="BZ43" i="1"/>
  <c r="BJ43" i="1"/>
  <c r="AT43" i="1"/>
  <c r="DU43" i="1"/>
  <c r="DE43" i="1"/>
  <c r="CO43" i="1"/>
  <c r="BY43" i="1"/>
  <c r="BI43" i="1"/>
  <c r="AS43" i="1"/>
  <c r="T43" i="1"/>
  <c r="Y45" i="1"/>
  <c r="Z45" i="1"/>
  <c r="AC45" i="1"/>
  <c r="AH45" i="1"/>
  <c r="X46" i="1"/>
  <c r="W46" i="1"/>
  <c r="Y46" i="1" s="1"/>
  <c r="V47" i="1"/>
  <c r="AD45" i="1"/>
  <c r="AA45" i="1"/>
  <c r="AG45" i="1"/>
  <c r="AE45" i="1"/>
  <c r="H50" i="1"/>
  <c r="I50" i="1" s="1"/>
  <c r="J50" i="1" s="1"/>
  <c r="K50" i="1" s="1"/>
  <c r="G51" i="1"/>
  <c r="U45" i="1"/>
  <c r="AI44" i="1"/>
  <c r="AJ44" i="1" s="1"/>
  <c r="L50" i="1" l="1"/>
  <c r="AD46" i="1"/>
  <c r="AE46" i="1"/>
  <c r="AB46" i="1"/>
  <c r="AI45" i="1"/>
  <c r="AJ45" i="1" s="1"/>
  <c r="AG46" i="1"/>
  <c r="U46" i="1"/>
  <c r="AF46" i="1"/>
  <c r="Z46" i="1"/>
  <c r="EA44" i="1"/>
  <c r="DS44" i="1"/>
  <c r="DK44" i="1"/>
  <c r="DC44" i="1"/>
  <c r="CU44" i="1"/>
  <c r="CM44" i="1"/>
  <c r="CE44" i="1"/>
  <c r="BW44" i="1"/>
  <c r="BO44" i="1"/>
  <c r="BG44" i="1"/>
  <c r="AY44" i="1"/>
  <c r="AQ44" i="1"/>
  <c r="DZ44" i="1"/>
  <c r="DR44" i="1"/>
  <c r="DJ44" i="1"/>
  <c r="DB44" i="1"/>
  <c r="CT44" i="1"/>
  <c r="CL44" i="1"/>
  <c r="CD44" i="1"/>
  <c r="BV44" i="1"/>
  <c r="BN44" i="1"/>
  <c r="BF44" i="1"/>
  <c r="AX44" i="1"/>
  <c r="AP44" i="1"/>
  <c r="CJ44" i="1" s="1"/>
  <c r="DX44" i="1"/>
  <c r="DP44" i="1"/>
  <c r="DH44" i="1"/>
  <c r="CZ44" i="1"/>
  <c r="CR44" i="1"/>
  <c r="CB44" i="1"/>
  <c r="BT44" i="1"/>
  <c r="BL44" i="1"/>
  <c r="BD44" i="1"/>
  <c r="AV44" i="1"/>
  <c r="EB44" i="1"/>
  <c r="DT44" i="1"/>
  <c r="DL44" i="1"/>
  <c r="DD44" i="1"/>
  <c r="CV44" i="1"/>
  <c r="CN44" i="1"/>
  <c r="CF44" i="1"/>
  <c r="BX44" i="1"/>
  <c r="BP44" i="1"/>
  <c r="BH44" i="1"/>
  <c r="AZ44" i="1"/>
  <c r="AR44" i="1"/>
  <c r="DM44" i="1"/>
  <c r="CW44" i="1"/>
  <c r="CG44" i="1"/>
  <c r="BQ44" i="1"/>
  <c r="BA44" i="1"/>
  <c r="DY44" i="1"/>
  <c r="DI44" i="1"/>
  <c r="CS44" i="1"/>
  <c r="CC44" i="1"/>
  <c r="BM44" i="1"/>
  <c r="AW44" i="1"/>
  <c r="DW44" i="1"/>
  <c r="DG44" i="1"/>
  <c r="CQ44" i="1"/>
  <c r="CA44" i="1"/>
  <c r="BK44" i="1"/>
  <c r="AU44" i="1"/>
  <c r="DV44" i="1"/>
  <c r="DF44" i="1"/>
  <c r="CP44" i="1"/>
  <c r="BZ44" i="1"/>
  <c r="BJ44" i="1"/>
  <c r="AT44" i="1"/>
  <c r="DU44" i="1"/>
  <c r="DE44" i="1"/>
  <c r="CO44" i="1"/>
  <c r="BY44" i="1"/>
  <c r="BI44" i="1"/>
  <c r="AS44" i="1"/>
  <c r="DQ44" i="1"/>
  <c r="DA44" i="1"/>
  <c r="CK44" i="1"/>
  <c r="BU44" i="1"/>
  <c r="BE44" i="1"/>
  <c r="DO44" i="1"/>
  <c r="CY44" i="1"/>
  <c r="BS44" i="1"/>
  <c r="BC44" i="1"/>
  <c r="DN44" i="1"/>
  <c r="CX44" i="1"/>
  <c r="CH44" i="1"/>
  <c r="BR44" i="1"/>
  <c r="BB44" i="1"/>
  <c r="T44" i="1"/>
  <c r="AH46" i="1"/>
  <c r="AA46" i="1"/>
  <c r="X47" i="1"/>
  <c r="W47" i="1"/>
  <c r="AF47" i="1" s="1"/>
  <c r="V48" i="1"/>
  <c r="H51" i="1"/>
  <c r="I51" i="1" s="1"/>
  <c r="J51" i="1" s="1"/>
  <c r="K51" i="1" s="1"/>
  <c r="G52" i="1"/>
  <c r="AC46" i="1"/>
  <c r="L51" i="1" l="1"/>
  <c r="AI46" i="1"/>
  <c r="AJ46" i="1" s="1"/>
  <c r="EA46" i="1" s="1"/>
  <c r="Z47" i="1"/>
  <c r="EA45" i="1"/>
  <c r="DS45" i="1"/>
  <c r="DK45" i="1"/>
  <c r="DC45" i="1"/>
  <c r="CU45" i="1"/>
  <c r="CM45" i="1"/>
  <c r="CE45" i="1"/>
  <c r="BW45" i="1"/>
  <c r="BO45" i="1"/>
  <c r="BG45" i="1"/>
  <c r="AY45" i="1"/>
  <c r="AQ45" i="1"/>
  <c r="DZ45" i="1"/>
  <c r="DR45" i="1"/>
  <c r="DJ45" i="1"/>
  <c r="DB45" i="1"/>
  <c r="CT45" i="1"/>
  <c r="CL45" i="1"/>
  <c r="CD45" i="1"/>
  <c r="BV45" i="1"/>
  <c r="BN45" i="1"/>
  <c r="BF45" i="1"/>
  <c r="AX45" i="1"/>
  <c r="AP45" i="1"/>
  <c r="CJ45" i="1" s="1"/>
  <c r="DX45" i="1"/>
  <c r="DP45" i="1"/>
  <c r="DH45" i="1"/>
  <c r="CZ45" i="1"/>
  <c r="CR45" i="1"/>
  <c r="CB45" i="1"/>
  <c r="BT45" i="1"/>
  <c r="BL45" i="1"/>
  <c r="BD45" i="1"/>
  <c r="AV45" i="1"/>
  <c r="EB45" i="1"/>
  <c r="DT45" i="1"/>
  <c r="DL45" i="1"/>
  <c r="DD45" i="1"/>
  <c r="CV45" i="1"/>
  <c r="CN45" i="1"/>
  <c r="CF45" i="1"/>
  <c r="BX45" i="1"/>
  <c r="BP45" i="1"/>
  <c r="BH45" i="1"/>
  <c r="AZ45" i="1"/>
  <c r="AR45" i="1"/>
  <c r="DV45" i="1"/>
  <c r="DF45" i="1"/>
  <c r="CP45" i="1"/>
  <c r="BZ45" i="1"/>
  <c r="BJ45" i="1"/>
  <c r="AT45" i="1"/>
  <c r="DU45" i="1"/>
  <c r="DE45" i="1"/>
  <c r="CO45" i="1"/>
  <c r="BY45" i="1"/>
  <c r="BI45" i="1"/>
  <c r="AS45" i="1"/>
  <c r="DQ45" i="1"/>
  <c r="DA45" i="1"/>
  <c r="CK45" i="1"/>
  <c r="BU45" i="1"/>
  <c r="BE45" i="1"/>
  <c r="DO45" i="1"/>
  <c r="CY45" i="1"/>
  <c r="BS45" i="1"/>
  <c r="BC45" i="1"/>
  <c r="DN45" i="1"/>
  <c r="CX45" i="1"/>
  <c r="CH45" i="1"/>
  <c r="BR45" i="1"/>
  <c r="BB45" i="1"/>
  <c r="DM45" i="1"/>
  <c r="CW45" i="1"/>
  <c r="CG45" i="1"/>
  <c r="BQ45" i="1"/>
  <c r="BA45" i="1"/>
  <c r="DY45" i="1"/>
  <c r="DI45" i="1"/>
  <c r="CS45" i="1"/>
  <c r="CC45" i="1"/>
  <c r="BM45" i="1"/>
  <c r="AW45" i="1"/>
  <c r="DW45" i="1"/>
  <c r="DG45" i="1"/>
  <c r="CQ45" i="1"/>
  <c r="CA45" i="1"/>
  <c r="BK45" i="1"/>
  <c r="AU45" i="1"/>
  <c r="T45" i="1"/>
  <c r="AC47" i="1"/>
  <c r="AG47" i="1"/>
  <c r="AH47" i="1"/>
  <c r="X48" i="1"/>
  <c r="W48" i="1"/>
  <c r="AB48" i="1" s="1"/>
  <c r="V49" i="1"/>
  <c r="U47" i="1"/>
  <c r="AA47" i="1"/>
  <c r="AE47" i="1"/>
  <c r="Y47" i="1"/>
  <c r="AB47" i="1"/>
  <c r="H52" i="1"/>
  <c r="I52" i="1" s="1"/>
  <c r="J52" i="1" s="1"/>
  <c r="K52" i="1" s="1"/>
  <c r="G53" i="1"/>
  <c r="AD47" i="1"/>
  <c r="T46" i="1" l="1"/>
  <c r="AW46" i="1"/>
  <c r="BM46" i="1"/>
  <c r="CC46" i="1"/>
  <c r="BC46" i="1"/>
  <c r="BY46" i="1"/>
  <c r="BS46" i="1"/>
  <c r="CO46" i="1"/>
  <c r="AV46" i="1"/>
  <c r="DE46" i="1"/>
  <c r="BD46" i="1"/>
  <c r="DW46" i="1"/>
  <c r="BL46" i="1"/>
  <c r="BT46" i="1"/>
  <c r="CT46" i="1"/>
  <c r="BI46" i="1"/>
  <c r="DN46" i="1"/>
  <c r="DB46" i="1"/>
  <c r="DJ46" i="1"/>
  <c r="DF46" i="1"/>
  <c r="CY46" i="1"/>
  <c r="DR46" i="1"/>
  <c r="CP46" i="1"/>
  <c r="BQ46" i="1"/>
  <c r="BX46" i="1"/>
  <c r="DP46" i="1"/>
  <c r="BW46" i="1"/>
  <c r="CG46" i="1"/>
  <c r="CF46" i="1"/>
  <c r="DX46" i="1"/>
  <c r="CE46" i="1"/>
  <c r="BE46" i="1"/>
  <c r="DV46" i="1"/>
  <c r="CW46" i="1"/>
  <c r="CN46" i="1"/>
  <c r="AP46" i="1"/>
  <c r="CJ46" i="1" s="1"/>
  <c r="AQ46" i="1" s="1"/>
  <c r="CK46" i="1" s="1"/>
  <c r="AR46" i="1" s="1"/>
  <c r="CL46" i="1" s="1"/>
  <c r="CM46" i="1"/>
  <c r="BU46" i="1"/>
  <c r="AU46" i="1"/>
  <c r="DM46" i="1"/>
  <c r="CV46" i="1"/>
  <c r="AX46" i="1"/>
  <c r="CU46" i="1"/>
  <c r="DU46" i="1"/>
  <c r="BK46" i="1"/>
  <c r="CS46" i="1"/>
  <c r="BB46" i="1"/>
  <c r="DO46" i="1"/>
  <c r="DD46" i="1"/>
  <c r="CB46" i="1"/>
  <c r="BF46" i="1"/>
  <c r="DZ46" i="1"/>
  <c r="DC46" i="1"/>
  <c r="AI47" i="1"/>
  <c r="AJ47" i="1" s="1"/>
  <c r="CM47" i="1" s="1"/>
  <c r="DA46" i="1"/>
  <c r="AT46" i="1"/>
  <c r="CA46" i="1"/>
  <c r="DI46" i="1"/>
  <c r="BR46" i="1"/>
  <c r="AZ46" i="1"/>
  <c r="DL46" i="1"/>
  <c r="CR46" i="1"/>
  <c r="BN46" i="1"/>
  <c r="AY46" i="1"/>
  <c r="DK46" i="1"/>
  <c r="DQ46" i="1"/>
  <c r="BJ46" i="1"/>
  <c r="CQ46" i="1"/>
  <c r="DY46" i="1"/>
  <c r="CH46" i="1"/>
  <c r="BH46" i="1"/>
  <c r="DT46" i="1"/>
  <c r="CZ46" i="1"/>
  <c r="BV46" i="1"/>
  <c r="BG46" i="1"/>
  <c r="DS46" i="1"/>
  <c r="AS46" i="1"/>
  <c r="BZ46" i="1"/>
  <c r="DG46" i="1"/>
  <c r="BA46" i="1"/>
  <c r="CX46" i="1"/>
  <c r="BP46" i="1"/>
  <c r="EB46" i="1"/>
  <c r="DH46" i="1"/>
  <c r="CD46" i="1"/>
  <c r="BO46" i="1"/>
  <c r="AF48" i="1"/>
  <c r="Z48" i="1"/>
  <c r="Y48" i="1"/>
  <c r="AH48" i="1"/>
  <c r="H53" i="1"/>
  <c r="I53" i="1" s="1"/>
  <c r="J53" i="1" s="1"/>
  <c r="K53" i="1" s="1"/>
  <c r="G54" i="1"/>
  <c r="X49" i="1"/>
  <c r="W49" i="1"/>
  <c r="AE49" i="1" s="1"/>
  <c r="V50" i="1"/>
  <c r="AC48" i="1"/>
  <c r="AA48" i="1"/>
  <c r="L52" i="1"/>
  <c r="AE48" i="1"/>
  <c r="AD48" i="1"/>
  <c r="AG48" i="1"/>
  <c r="U48" i="1"/>
  <c r="BX47" i="1" l="1"/>
  <c r="CQ47" i="1"/>
  <c r="DT47" i="1"/>
  <c r="BR47" i="1"/>
  <c r="CO47" i="1"/>
  <c r="BM47" i="1"/>
  <c r="EB47" i="1"/>
  <c r="DB47" i="1"/>
  <c r="CH47" i="1"/>
  <c r="DE47" i="1"/>
  <c r="CC47" i="1"/>
  <c r="AV47" i="1"/>
  <c r="DZ47" i="1"/>
  <c r="AU47" i="1"/>
  <c r="BN47" i="1"/>
  <c r="BJ47" i="1"/>
  <c r="BT47" i="1"/>
  <c r="AQ47" i="1"/>
  <c r="BU47" i="1"/>
  <c r="AP47" i="1"/>
  <c r="CG47" i="1"/>
  <c r="CV47" i="1"/>
  <c r="BY47" i="1"/>
  <c r="DO47" i="1"/>
  <c r="DF47" i="1"/>
  <c r="BH47" i="1"/>
  <c r="CR47" i="1"/>
  <c r="BW47" i="1"/>
  <c r="T47" i="1"/>
  <c r="DQ47" i="1"/>
  <c r="BB47" i="1"/>
  <c r="AW47" i="1"/>
  <c r="BV47" i="1"/>
  <c r="BC47" i="1"/>
  <c r="DY47" i="1"/>
  <c r="BE47" i="1"/>
  <c r="DV47" i="1"/>
  <c r="BP47" i="1"/>
  <c r="CZ47" i="1"/>
  <c r="DC47" i="1"/>
  <c r="CU47" i="1"/>
  <c r="DH47" i="1"/>
  <c r="CD47" i="1"/>
  <c r="AY47" i="1"/>
  <c r="DK47" i="1"/>
  <c r="BA47" i="1"/>
  <c r="CX47" i="1"/>
  <c r="CK47" i="1"/>
  <c r="DU47" i="1"/>
  <c r="BK47" i="1"/>
  <c r="CS47" i="1"/>
  <c r="CF47" i="1"/>
  <c r="BD47" i="1"/>
  <c r="DP47" i="1"/>
  <c r="CL47" i="1"/>
  <c r="BG47" i="1"/>
  <c r="DS47" i="1"/>
  <c r="BQ47" i="1"/>
  <c r="DN47" i="1"/>
  <c r="DA47" i="1"/>
  <c r="AT47" i="1"/>
  <c r="CA47" i="1"/>
  <c r="DI47" i="1"/>
  <c r="CN47" i="1"/>
  <c r="BL47" i="1"/>
  <c r="DX47" i="1"/>
  <c r="CT47" i="1"/>
  <c r="BO47" i="1"/>
  <c r="EA47" i="1"/>
  <c r="CW47" i="1"/>
  <c r="BS47" i="1"/>
  <c r="AS47" i="1"/>
  <c r="BZ47" i="1"/>
  <c r="DG47" i="1"/>
  <c r="AR47" i="1"/>
  <c r="DD47" i="1"/>
  <c r="CB47" i="1"/>
  <c r="AX47" i="1"/>
  <c r="DJ47" i="1"/>
  <c r="CE47" i="1"/>
  <c r="DM47" i="1"/>
  <c r="CY47" i="1"/>
  <c r="BI47" i="1"/>
  <c r="CP47" i="1"/>
  <c r="DW47" i="1"/>
  <c r="AZ47" i="1"/>
  <c r="DL47" i="1"/>
  <c r="CJ47" i="1"/>
  <c r="BF47" i="1"/>
  <c r="DR47" i="1"/>
  <c r="AF49" i="1"/>
  <c r="AI48" i="1"/>
  <c r="AJ48" i="1" s="1"/>
  <c r="AG49" i="1"/>
  <c r="U49" i="1"/>
  <c r="Z49" i="1"/>
  <c r="AH49" i="1"/>
  <c r="X50" i="1"/>
  <c r="W50" i="1"/>
  <c r="AH50" i="1" s="1"/>
  <c r="V51" i="1"/>
  <c r="AA49" i="1"/>
  <c r="Y49" i="1"/>
  <c r="AB49" i="1"/>
  <c r="H54" i="1"/>
  <c r="I54" i="1" s="1"/>
  <c r="J54" i="1" s="1"/>
  <c r="K54" i="1" s="1"/>
  <c r="G55" i="1"/>
  <c r="AC49" i="1"/>
  <c r="AD49" i="1"/>
  <c r="L53" i="1"/>
  <c r="X51" i="1" l="1"/>
  <c r="W51" i="1"/>
  <c r="AB51" i="1" s="1"/>
  <c r="V52" i="1"/>
  <c r="AA50" i="1"/>
  <c r="U50" i="1"/>
  <c r="AB50" i="1"/>
  <c r="AD50" i="1"/>
  <c r="L54" i="1"/>
  <c r="Y50" i="1"/>
  <c r="AC50" i="1"/>
  <c r="AE50" i="1"/>
  <c r="AF50" i="1"/>
  <c r="EA48" i="1"/>
  <c r="DS48" i="1"/>
  <c r="DK48" i="1"/>
  <c r="DC48" i="1"/>
  <c r="CU48" i="1"/>
  <c r="CE48" i="1"/>
  <c r="BW48" i="1"/>
  <c r="BO48" i="1"/>
  <c r="BG48" i="1"/>
  <c r="AY48" i="1"/>
  <c r="DZ48" i="1"/>
  <c r="DR48" i="1"/>
  <c r="DJ48" i="1"/>
  <c r="DB48" i="1"/>
  <c r="CT48" i="1"/>
  <c r="CD48" i="1"/>
  <c r="BV48" i="1"/>
  <c r="BN48" i="1"/>
  <c r="BF48" i="1"/>
  <c r="AX48" i="1"/>
  <c r="AP48" i="1"/>
  <c r="CJ48" i="1" s="1"/>
  <c r="AQ48" i="1" s="1"/>
  <c r="CK48" i="1" s="1"/>
  <c r="AR48" i="1" s="1"/>
  <c r="CL48" i="1" s="1"/>
  <c r="AS48" i="1" s="1"/>
  <c r="CM48" i="1" s="1"/>
  <c r="DX48" i="1"/>
  <c r="DP48" i="1"/>
  <c r="DH48" i="1"/>
  <c r="CZ48" i="1"/>
  <c r="CR48" i="1"/>
  <c r="CB48" i="1"/>
  <c r="BT48" i="1"/>
  <c r="BL48" i="1"/>
  <c r="BD48" i="1"/>
  <c r="AV48" i="1"/>
  <c r="DV48" i="1"/>
  <c r="DN48" i="1"/>
  <c r="DF48" i="1"/>
  <c r="CX48" i="1"/>
  <c r="EB48" i="1"/>
  <c r="DT48" i="1"/>
  <c r="DL48" i="1"/>
  <c r="DD48" i="1"/>
  <c r="CV48" i="1"/>
  <c r="CN48" i="1"/>
  <c r="CF48" i="1"/>
  <c r="BX48" i="1"/>
  <c r="BP48" i="1"/>
  <c r="BH48" i="1"/>
  <c r="AZ48" i="1"/>
  <c r="DG48" i="1"/>
  <c r="CO48" i="1"/>
  <c r="BY48" i="1"/>
  <c r="BI48" i="1"/>
  <c r="DY48" i="1"/>
  <c r="DE48" i="1"/>
  <c r="BU48" i="1"/>
  <c r="BE48" i="1"/>
  <c r="DW48" i="1"/>
  <c r="DA48" i="1"/>
  <c r="BS48" i="1"/>
  <c r="BC48" i="1"/>
  <c r="DU48" i="1"/>
  <c r="CY48" i="1"/>
  <c r="CH48" i="1"/>
  <c r="BR48" i="1"/>
  <c r="BB48" i="1"/>
  <c r="DQ48" i="1"/>
  <c r="CW48" i="1"/>
  <c r="CG48" i="1"/>
  <c r="BQ48" i="1"/>
  <c r="BA48" i="1"/>
  <c r="DO48" i="1"/>
  <c r="CS48" i="1"/>
  <c r="CC48" i="1"/>
  <c r="BM48" i="1"/>
  <c r="AW48" i="1"/>
  <c r="DM48" i="1"/>
  <c r="CQ48" i="1"/>
  <c r="CA48" i="1"/>
  <c r="BK48" i="1"/>
  <c r="AU48" i="1"/>
  <c r="DI48" i="1"/>
  <c r="CP48" i="1"/>
  <c r="BZ48" i="1"/>
  <c r="BJ48" i="1"/>
  <c r="AT48" i="1"/>
  <c r="T48" i="1"/>
  <c r="H55" i="1"/>
  <c r="I55" i="1" s="1"/>
  <c r="J55" i="1" s="1"/>
  <c r="K55" i="1" s="1"/>
  <c r="G56" i="1"/>
  <c r="AI49" i="1"/>
  <c r="AJ49" i="1" s="1"/>
  <c r="AG50" i="1"/>
  <c r="Z50" i="1"/>
  <c r="L55" i="1" l="1"/>
  <c r="AI50" i="1"/>
  <c r="AJ50" i="1" s="1"/>
  <c r="U51" i="1"/>
  <c r="AD51" i="1"/>
  <c r="AC51" i="1"/>
  <c r="AF51" i="1"/>
  <c r="Y51" i="1"/>
  <c r="AE51" i="1"/>
  <c r="Z51" i="1"/>
  <c r="AG51" i="1"/>
  <c r="AH51" i="1"/>
  <c r="EA49" i="1"/>
  <c r="DS49" i="1"/>
  <c r="DK49" i="1"/>
  <c r="DC49" i="1"/>
  <c r="CU49" i="1"/>
  <c r="CE49" i="1"/>
  <c r="BW49" i="1"/>
  <c r="BO49" i="1"/>
  <c r="BG49" i="1"/>
  <c r="AY49" i="1"/>
  <c r="DZ49" i="1"/>
  <c r="DR49" i="1"/>
  <c r="DJ49" i="1"/>
  <c r="DB49" i="1"/>
  <c r="CT49" i="1"/>
  <c r="CD49" i="1"/>
  <c r="BV49" i="1"/>
  <c r="BN49" i="1"/>
  <c r="BF49" i="1"/>
  <c r="AX49" i="1"/>
  <c r="AP49" i="1"/>
  <c r="CJ49" i="1" s="1"/>
  <c r="AQ49" i="1" s="1"/>
  <c r="CK49" i="1" s="1"/>
  <c r="AR49" i="1" s="1"/>
  <c r="CL49" i="1" s="1"/>
  <c r="AS49" i="1" s="1"/>
  <c r="CM49" i="1" s="1"/>
  <c r="AT49" i="1" s="1"/>
  <c r="CN49" i="1" s="1"/>
  <c r="AU49" i="1" s="1"/>
  <c r="CO49" i="1" s="1"/>
  <c r="DX49" i="1"/>
  <c r="DP49" i="1"/>
  <c r="DH49" i="1"/>
  <c r="CZ49" i="1"/>
  <c r="CR49" i="1"/>
  <c r="CB49" i="1"/>
  <c r="BT49" i="1"/>
  <c r="BL49" i="1"/>
  <c r="BD49" i="1"/>
  <c r="AV49" i="1"/>
  <c r="DV49" i="1"/>
  <c r="DN49" i="1"/>
  <c r="DF49" i="1"/>
  <c r="CX49" i="1"/>
  <c r="CP49" i="1"/>
  <c r="CH49" i="1"/>
  <c r="BZ49" i="1"/>
  <c r="BR49" i="1"/>
  <c r="BJ49" i="1"/>
  <c r="BB49" i="1"/>
  <c r="EB49" i="1"/>
  <c r="DT49" i="1"/>
  <c r="DL49" i="1"/>
  <c r="DD49" i="1"/>
  <c r="CV49" i="1"/>
  <c r="CF49" i="1"/>
  <c r="BX49" i="1"/>
  <c r="BP49" i="1"/>
  <c r="BH49" i="1"/>
  <c r="AZ49" i="1"/>
  <c r="DW49" i="1"/>
  <c r="DA49" i="1"/>
  <c r="CG49" i="1"/>
  <c r="BK49" i="1"/>
  <c r="DU49" i="1"/>
  <c r="CY49" i="1"/>
  <c r="CC49" i="1"/>
  <c r="BI49" i="1"/>
  <c r="DQ49" i="1"/>
  <c r="CW49" i="1"/>
  <c r="CA49" i="1"/>
  <c r="BE49" i="1"/>
  <c r="DO49" i="1"/>
  <c r="CS49" i="1"/>
  <c r="BY49" i="1"/>
  <c r="BC49" i="1"/>
  <c r="DM49" i="1"/>
  <c r="CQ49" i="1"/>
  <c r="BU49" i="1"/>
  <c r="BA49" i="1"/>
  <c r="DI49" i="1"/>
  <c r="BS49" i="1"/>
  <c r="AW49" i="1"/>
  <c r="DG49" i="1"/>
  <c r="BQ49" i="1"/>
  <c r="DY49" i="1"/>
  <c r="DE49" i="1"/>
  <c r="BM49" i="1"/>
  <c r="T49" i="1"/>
  <c r="X52" i="1"/>
  <c r="W52" i="1"/>
  <c r="AH52" i="1" s="1"/>
  <c r="V53" i="1"/>
  <c r="AA51" i="1"/>
  <c r="H56" i="1"/>
  <c r="I56" i="1" s="1"/>
  <c r="J56" i="1" s="1"/>
  <c r="K56" i="1" s="1"/>
  <c r="G57" i="1"/>
  <c r="L56" i="1" l="1"/>
  <c r="H57" i="1"/>
  <c r="I57" i="1" s="1"/>
  <c r="J57" i="1" s="1"/>
  <c r="K57" i="1" s="1"/>
  <c r="G58" i="1"/>
  <c r="X53" i="1"/>
  <c r="W53" i="1"/>
  <c r="AE53" i="1" s="1"/>
  <c r="V54" i="1"/>
  <c r="AA52" i="1"/>
  <c r="AI51" i="1"/>
  <c r="AJ51" i="1" s="1"/>
  <c r="AE52" i="1"/>
  <c r="AB52" i="1"/>
  <c r="AG52" i="1"/>
  <c r="AD52" i="1"/>
  <c r="AF52" i="1"/>
  <c r="EA50" i="1"/>
  <c r="DS50" i="1"/>
  <c r="DK50" i="1"/>
  <c r="DC50" i="1"/>
  <c r="CU50" i="1"/>
  <c r="CE50" i="1"/>
  <c r="BW50" i="1"/>
  <c r="BO50" i="1"/>
  <c r="BG50" i="1"/>
  <c r="AY50" i="1"/>
  <c r="DZ50" i="1"/>
  <c r="DR50" i="1"/>
  <c r="DJ50" i="1"/>
  <c r="DB50" i="1"/>
  <c r="CT50" i="1"/>
  <c r="CD50" i="1"/>
  <c r="BV50" i="1"/>
  <c r="BN50" i="1"/>
  <c r="BF50" i="1"/>
  <c r="AX50" i="1"/>
  <c r="AP50" i="1"/>
  <c r="CJ50" i="1" s="1"/>
  <c r="AQ50" i="1" s="1"/>
  <c r="CK50" i="1" s="1"/>
  <c r="AR50" i="1" s="1"/>
  <c r="CL50" i="1" s="1"/>
  <c r="AS50" i="1" s="1"/>
  <c r="CM50" i="1" s="1"/>
  <c r="AT50" i="1" s="1"/>
  <c r="CN50" i="1" s="1"/>
  <c r="DX50" i="1"/>
  <c r="DP50" i="1"/>
  <c r="DH50" i="1"/>
  <c r="CZ50" i="1"/>
  <c r="CR50" i="1"/>
  <c r="CB50" i="1"/>
  <c r="BT50" i="1"/>
  <c r="BL50" i="1"/>
  <c r="BD50" i="1"/>
  <c r="AV50" i="1"/>
  <c r="DV50" i="1"/>
  <c r="DN50" i="1"/>
  <c r="DF50" i="1"/>
  <c r="CX50" i="1"/>
  <c r="CP50" i="1"/>
  <c r="CH50" i="1"/>
  <c r="BZ50" i="1"/>
  <c r="BR50" i="1"/>
  <c r="BJ50" i="1"/>
  <c r="BB50" i="1"/>
  <c r="EB50" i="1"/>
  <c r="DT50" i="1"/>
  <c r="DL50" i="1"/>
  <c r="DD50" i="1"/>
  <c r="CV50" i="1"/>
  <c r="CF50" i="1"/>
  <c r="BX50" i="1"/>
  <c r="BP50" i="1"/>
  <c r="BH50" i="1"/>
  <c r="AZ50" i="1"/>
  <c r="DQ50" i="1"/>
  <c r="CW50" i="1"/>
  <c r="CA50" i="1"/>
  <c r="BE50" i="1"/>
  <c r="DO50" i="1"/>
  <c r="CS50" i="1"/>
  <c r="BY50" i="1"/>
  <c r="BC50" i="1"/>
  <c r="DM50" i="1"/>
  <c r="CQ50" i="1"/>
  <c r="BU50" i="1"/>
  <c r="BA50" i="1"/>
  <c r="DI50" i="1"/>
  <c r="CO50" i="1"/>
  <c r="BS50" i="1"/>
  <c r="AW50" i="1"/>
  <c r="DG50" i="1"/>
  <c r="BQ50" i="1"/>
  <c r="AU50" i="1"/>
  <c r="DY50" i="1"/>
  <c r="DE50" i="1"/>
  <c r="BM50" i="1"/>
  <c r="DW50" i="1"/>
  <c r="DA50" i="1"/>
  <c r="CG50" i="1"/>
  <c r="BK50" i="1"/>
  <c r="DU50" i="1"/>
  <c r="CY50" i="1"/>
  <c r="CC50" i="1"/>
  <c r="BI50" i="1"/>
  <c r="T50" i="1"/>
  <c r="U52" i="1"/>
  <c r="Y52" i="1"/>
  <c r="Z52" i="1"/>
  <c r="AC52" i="1"/>
  <c r="AI52" i="1" l="1"/>
  <c r="AJ52" i="1" s="1"/>
  <c r="EA52" i="1" s="1"/>
  <c r="AG53" i="1"/>
  <c r="AF53" i="1"/>
  <c r="EA51" i="1"/>
  <c r="DS51" i="1"/>
  <c r="DK51" i="1"/>
  <c r="DC51" i="1"/>
  <c r="CE51" i="1"/>
  <c r="BW51" i="1"/>
  <c r="BO51" i="1"/>
  <c r="BG51" i="1"/>
  <c r="DZ51" i="1"/>
  <c r="DR51" i="1"/>
  <c r="DJ51" i="1"/>
  <c r="DB51" i="1"/>
  <c r="CD51" i="1"/>
  <c r="BV51" i="1"/>
  <c r="BN51" i="1"/>
  <c r="BF51" i="1"/>
  <c r="AP51" i="1"/>
  <c r="CJ51" i="1" s="1"/>
  <c r="AQ51" i="1" s="1"/>
  <c r="CK51" i="1" s="1"/>
  <c r="AR51" i="1" s="1"/>
  <c r="CL51" i="1" s="1"/>
  <c r="AS51" i="1" s="1"/>
  <c r="CM51" i="1" s="1"/>
  <c r="AT51" i="1" s="1"/>
  <c r="CN51" i="1" s="1"/>
  <c r="AU51" i="1" s="1"/>
  <c r="CO51" i="1" s="1"/>
  <c r="AV51" i="1" s="1"/>
  <c r="CP51" i="1" s="1"/>
  <c r="AW51" i="1" s="1"/>
  <c r="CQ51" i="1" s="1"/>
  <c r="AX51" i="1" s="1"/>
  <c r="CR51" i="1" s="1"/>
  <c r="AY51" i="1" s="1"/>
  <c r="CS51" i="1" s="1"/>
  <c r="AZ51" i="1" s="1"/>
  <c r="CT51" i="1" s="1"/>
  <c r="BA51" i="1" s="1"/>
  <c r="CU51" i="1" s="1"/>
  <c r="DX51" i="1"/>
  <c r="DP51" i="1"/>
  <c r="DH51" i="1"/>
  <c r="CZ51" i="1"/>
  <c r="CB51" i="1"/>
  <c r="BT51" i="1"/>
  <c r="BL51" i="1"/>
  <c r="BD51" i="1"/>
  <c r="DV51" i="1"/>
  <c r="DN51" i="1"/>
  <c r="DF51" i="1"/>
  <c r="CX51" i="1"/>
  <c r="CH51" i="1"/>
  <c r="BZ51" i="1"/>
  <c r="BR51" i="1"/>
  <c r="BJ51" i="1"/>
  <c r="BB51" i="1"/>
  <c r="EB51" i="1"/>
  <c r="DT51" i="1"/>
  <c r="DL51" i="1"/>
  <c r="DD51" i="1"/>
  <c r="CV51" i="1"/>
  <c r="CF51" i="1"/>
  <c r="BX51" i="1"/>
  <c r="BP51" i="1"/>
  <c r="BH51" i="1"/>
  <c r="DM51" i="1"/>
  <c r="BU51" i="1"/>
  <c r="DI51" i="1"/>
  <c r="BS51" i="1"/>
  <c r="DG51" i="1"/>
  <c r="BQ51" i="1"/>
  <c r="DY51" i="1"/>
  <c r="DE51" i="1"/>
  <c r="BM51" i="1"/>
  <c r="DW51" i="1"/>
  <c r="DA51" i="1"/>
  <c r="CG51" i="1"/>
  <c r="BK51" i="1"/>
  <c r="DU51" i="1"/>
  <c r="CY51" i="1"/>
  <c r="CC51" i="1"/>
  <c r="BI51" i="1"/>
  <c r="DQ51" i="1"/>
  <c r="CW51" i="1"/>
  <c r="CA51" i="1"/>
  <c r="BE51" i="1"/>
  <c r="DO51" i="1"/>
  <c r="BY51" i="1"/>
  <c r="BC51" i="1"/>
  <c r="T51" i="1"/>
  <c r="U53" i="1"/>
  <c r="Z53" i="1"/>
  <c r="AH53" i="1"/>
  <c r="X54" i="1"/>
  <c r="W54" i="1"/>
  <c r="Y54" i="1" s="1"/>
  <c r="V55" i="1"/>
  <c r="AA53" i="1"/>
  <c r="Y53" i="1"/>
  <c r="AB53" i="1"/>
  <c r="H58" i="1"/>
  <c r="I58" i="1" s="1"/>
  <c r="J58" i="1" s="1"/>
  <c r="K58" i="1" s="1"/>
  <c r="G59" i="1"/>
  <c r="AC53" i="1"/>
  <c r="AD53" i="1"/>
  <c r="L57" i="1"/>
  <c r="BC52" i="1" l="1"/>
  <c r="AZ52" i="1"/>
  <c r="T52" i="1"/>
  <c r="BH52" i="1"/>
  <c r="DT52" i="1"/>
  <c r="CA52" i="1"/>
  <c r="EB52" i="1"/>
  <c r="CW52" i="1"/>
  <c r="DF52" i="1"/>
  <c r="DQ52" i="1"/>
  <c r="BD52" i="1"/>
  <c r="CC52" i="1"/>
  <c r="DH52" i="1"/>
  <c r="DG52" i="1"/>
  <c r="DP52" i="1"/>
  <c r="DX52" i="1"/>
  <c r="BA52" i="1"/>
  <c r="BK52" i="1"/>
  <c r="BB52" i="1"/>
  <c r="DB52" i="1"/>
  <c r="BU52" i="1"/>
  <c r="DW52" i="1"/>
  <c r="BJ52" i="1"/>
  <c r="DJ52" i="1"/>
  <c r="DM52" i="1"/>
  <c r="BM52" i="1"/>
  <c r="CX52" i="1"/>
  <c r="DR52" i="1"/>
  <c r="BO52" i="1"/>
  <c r="DI52" i="1"/>
  <c r="BI52" i="1"/>
  <c r="BP52" i="1"/>
  <c r="CZ52" i="1"/>
  <c r="BW52" i="1"/>
  <c r="AP52" i="1"/>
  <c r="CJ52" i="1" s="1"/>
  <c r="AQ52" i="1" s="1"/>
  <c r="CK52" i="1" s="1"/>
  <c r="AR52" i="1" s="1"/>
  <c r="CL52" i="1" s="1"/>
  <c r="AS52" i="1" s="1"/>
  <c r="CM52" i="1" s="1"/>
  <c r="AT52" i="1" s="1"/>
  <c r="CN52" i="1" s="1"/>
  <c r="AU52" i="1" s="1"/>
  <c r="CO52" i="1" s="1"/>
  <c r="AV52" i="1" s="1"/>
  <c r="CP52" i="1" s="1"/>
  <c r="AW52" i="1" s="1"/>
  <c r="CQ52" i="1" s="1"/>
  <c r="AX52" i="1" s="1"/>
  <c r="CR52" i="1" s="1"/>
  <c r="CE52" i="1"/>
  <c r="BY52" i="1"/>
  <c r="CG52" i="1"/>
  <c r="BX52" i="1"/>
  <c r="DN52" i="1"/>
  <c r="CD52" i="1"/>
  <c r="CU52" i="1"/>
  <c r="BE52" i="1"/>
  <c r="DA52" i="1"/>
  <c r="DL52" i="1"/>
  <c r="DV52" i="1"/>
  <c r="CT52" i="1"/>
  <c r="DC52" i="1"/>
  <c r="DE52" i="1"/>
  <c r="CF52" i="1"/>
  <c r="BR52" i="1"/>
  <c r="BL52" i="1"/>
  <c r="BF52" i="1"/>
  <c r="DZ52" i="1"/>
  <c r="DK52" i="1"/>
  <c r="CS52" i="1"/>
  <c r="CY52" i="1"/>
  <c r="DY52" i="1"/>
  <c r="CV52" i="1"/>
  <c r="BZ52" i="1"/>
  <c r="BT52" i="1"/>
  <c r="BN52" i="1"/>
  <c r="AY52" i="1"/>
  <c r="DS52" i="1"/>
  <c r="BS52" i="1"/>
  <c r="DO52" i="1"/>
  <c r="DU52" i="1"/>
  <c r="BQ52" i="1"/>
  <c r="DD52" i="1"/>
  <c r="CH52" i="1"/>
  <c r="CB52" i="1"/>
  <c r="BV52" i="1"/>
  <c r="BG52" i="1"/>
  <c r="AI53" i="1"/>
  <c r="AJ53" i="1" s="1"/>
  <c r="DC53" i="1" s="1"/>
  <c r="AC54" i="1"/>
  <c r="AE54" i="1"/>
  <c r="AF54" i="1"/>
  <c r="AG54" i="1"/>
  <c r="Z54" i="1"/>
  <c r="AH54" i="1"/>
  <c r="X55" i="1"/>
  <c r="W55" i="1"/>
  <c r="AD55" i="1" s="1"/>
  <c r="V56" i="1"/>
  <c r="AA54" i="1"/>
  <c r="U54" i="1"/>
  <c r="AB54" i="1"/>
  <c r="AD54" i="1"/>
  <c r="H59" i="1"/>
  <c r="I59" i="1" s="1"/>
  <c r="J59" i="1" s="1"/>
  <c r="K59" i="1" s="1"/>
  <c r="G60" i="1"/>
  <c r="L58" i="1"/>
  <c r="DT53" i="1" l="1"/>
  <c r="CZ53" i="1"/>
  <c r="CY53" i="1"/>
  <c r="DH53" i="1"/>
  <c r="CB53" i="1"/>
  <c r="CC53" i="1"/>
  <c r="BY53" i="1"/>
  <c r="DZ53" i="1"/>
  <c r="EB53" i="1"/>
  <c r="BM53" i="1"/>
  <c r="DU53" i="1"/>
  <c r="BJ53" i="1"/>
  <c r="DK53" i="1"/>
  <c r="DE53" i="1"/>
  <c r="CX53" i="1"/>
  <c r="DS53" i="1"/>
  <c r="DF53" i="1"/>
  <c r="BB53" i="1"/>
  <c r="BG53" i="1"/>
  <c r="BH53" i="1"/>
  <c r="BN53" i="1"/>
  <c r="EA53" i="1"/>
  <c r="DO53" i="1"/>
  <c r="BP53" i="1"/>
  <c r="DN53" i="1"/>
  <c r="BV53" i="1"/>
  <c r="BI53" i="1"/>
  <c r="DI53" i="1"/>
  <c r="T53" i="1"/>
  <c r="BC53" i="1"/>
  <c r="BF53" i="1"/>
  <c r="DY53" i="1"/>
  <c r="BS53" i="1"/>
  <c r="BE53" i="1"/>
  <c r="BX53" i="1"/>
  <c r="DV53" i="1"/>
  <c r="CD53" i="1"/>
  <c r="BO53" i="1"/>
  <c r="CF53" i="1"/>
  <c r="BW53" i="1"/>
  <c r="BK53" i="1"/>
  <c r="BR53" i="1"/>
  <c r="DP53" i="1"/>
  <c r="BU53" i="1"/>
  <c r="CA53" i="1"/>
  <c r="CG53" i="1"/>
  <c r="CV53" i="1"/>
  <c r="BZ53" i="1"/>
  <c r="BD53" i="1"/>
  <c r="DX53" i="1"/>
  <c r="DB53" i="1"/>
  <c r="CE53" i="1"/>
  <c r="BQ53" i="1"/>
  <c r="CW53" i="1"/>
  <c r="DA53" i="1"/>
  <c r="DD53" i="1"/>
  <c r="CH53" i="1"/>
  <c r="BL53" i="1"/>
  <c r="AP53" i="1"/>
  <c r="CJ53" i="1" s="1"/>
  <c r="AQ53" i="1" s="1"/>
  <c r="CK53" i="1" s="1"/>
  <c r="AR53" i="1" s="1"/>
  <c r="CL53" i="1" s="1"/>
  <c r="AS53" i="1" s="1"/>
  <c r="CM53" i="1" s="1"/>
  <c r="AT53" i="1" s="1"/>
  <c r="CN53" i="1" s="1"/>
  <c r="AU53" i="1" s="1"/>
  <c r="CO53" i="1" s="1"/>
  <c r="AV53" i="1" s="1"/>
  <c r="CP53" i="1" s="1"/>
  <c r="AW53" i="1" s="1"/>
  <c r="CQ53" i="1" s="1"/>
  <c r="AX53" i="1" s="1"/>
  <c r="CR53" i="1" s="1"/>
  <c r="AY53" i="1" s="1"/>
  <c r="CS53" i="1" s="1"/>
  <c r="AZ53" i="1" s="1"/>
  <c r="CT53" i="1" s="1"/>
  <c r="BA53" i="1" s="1"/>
  <c r="CU53" i="1" s="1"/>
  <c r="DJ53" i="1"/>
  <c r="DG53" i="1"/>
  <c r="DM53" i="1"/>
  <c r="DQ53" i="1"/>
  <c r="DW53" i="1"/>
  <c r="DL53" i="1"/>
  <c r="BT53" i="1"/>
  <c r="DR53" i="1"/>
  <c r="AI54" i="1"/>
  <c r="AJ54" i="1" s="1"/>
  <c r="EA54" i="1" s="1"/>
  <c r="AC55" i="1"/>
  <c r="AF55" i="1"/>
  <c r="Y55" i="1"/>
  <c r="AE55" i="1"/>
  <c r="Z55" i="1"/>
  <c r="AG55" i="1"/>
  <c r="AH55" i="1"/>
  <c r="X56" i="1"/>
  <c r="W56" i="1"/>
  <c r="U56" i="1" s="1"/>
  <c r="V57" i="1"/>
  <c r="AA55" i="1"/>
  <c r="L59" i="1"/>
  <c r="AB55" i="1"/>
  <c r="H60" i="1"/>
  <c r="I60" i="1" s="1"/>
  <c r="J60" i="1" s="1"/>
  <c r="K60" i="1" s="1"/>
  <c r="G61" i="1"/>
  <c r="U55" i="1"/>
  <c r="DW54" i="1" l="1"/>
  <c r="AZ54" i="1"/>
  <c r="BV54" i="1"/>
  <c r="BI54" i="1"/>
  <c r="BC54" i="1"/>
  <c r="BH54" i="1"/>
  <c r="BB54" i="1"/>
  <c r="CB54" i="1"/>
  <c r="DB54" i="1"/>
  <c r="BM54" i="1"/>
  <c r="BS54" i="1"/>
  <c r="BY54" i="1"/>
  <c r="BP54" i="1"/>
  <c r="CH54" i="1"/>
  <c r="DJ54" i="1"/>
  <c r="CY54" i="1"/>
  <c r="DE54" i="1"/>
  <c r="CS54" i="1"/>
  <c r="BX54" i="1"/>
  <c r="CZ54" i="1"/>
  <c r="DR54" i="1"/>
  <c r="T54" i="1"/>
  <c r="DG54" i="1"/>
  <c r="BT54" i="1"/>
  <c r="BK54" i="1"/>
  <c r="BA54" i="1"/>
  <c r="BE54" i="1"/>
  <c r="DL54" i="1"/>
  <c r="DF54" i="1"/>
  <c r="BW54" i="1"/>
  <c r="DM54" i="1"/>
  <c r="CC54" i="1"/>
  <c r="DY54" i="1"/>
  <c r="DO54" i="1"/>
  <c r="CF54" i="1"/>
  <c r="CX54" i="1"/>
  <c r="AP54" i="1"/>
  <c r="CJ54" i="1" s="1"/>
  <c r="AQ54" i="1" s="1"/>
  <c r="CK54" i="1" s="1"/>
  <c r="AR54" i="1" s="1"/>
  <c r="CL54" i="1" s="1"/>
  <c r="AS54" i="1" s="1"/>
  <c r="CM54" i="1" s="1"/>
  <c r="AT54" i="1" s="1"/>
  <c r="CN54" i="1" s="1"/>
  <c r="AU54" i="1" s="1"/>
  <c r="CO54" i="1" s="1"/>
  <c r="AV54" i="1" s="1"/>
  <c r="CP54" i="1" s="1"/>
  <c r="AW54" i="1" s="1"/>
  <c r="CQ54" i="1" s="1"/>
  <c r="AX54" i="1" s="1"/>
  <c r="CR54" i="1" s="1"/>
  <c r="DZ54" i="1"/>
  <c r="CG54" i="1"/>
  <c r="BQ54" i="1"/>
  <c r="BU54" i="1"/>
  <c r="CA54" i="1"/>
  <c r="DT54" i="1"/>
  <c r="DN54" i="1"/>
  <c r="BF54" i="1"/>
  <c r="CE54" i="1"/>
  <c r="DU54" i="1"/>
  <c r="DI54" i="1"/>
  <c r="DA54" i="1"/>
  <c r="CW54" i="1"/>
  <c r="EB54" i="1"/>
  <c r="BL54" i="1"/>
  <c r="BN54" i="1"/>
  <c r="CU54" i="1"/>
  <c r="DC54" i="1"/>
  <c r="BJ54" i="1"/>
  <c r="DV54" i="1"/>
  <c r="DH54" i="1"/>
  <c r="CD54" i="1"/>
  <c r="AY54" i="1"/>
  <c r="DK54" i="1"/>
  <c r="DQ54" i="1"/>
  <c r="CV54" i="1"/>
  <c r="BR54" i="1"/>
  <c r="DP54" i="1"/>
  <c r="BG54" i="1"/>
  <c r="DS54" i="1"/>
  <c r="DD54" i="1"/>
  <c r="BZ54" i="1"/>
  <c r="BD54" i="1"/>
  <c r="DX54" i="1"/>
  <c r="CT54" i="1"/>
  <c r="BO54" i="1"/>
  <c r="AF56" i="1"/>
  <c r="AI55" i="1"/>
  <c r="AJ55" i="1" s="1"/>
  <c r="Y56" i="1"/>
  <c r="Z56" i="1"/>
  <c r="AC56" i="1"/>
  <c r="AH56" i="1"/>
  <c r="X57" i="1"/>
  <c r="W57" i="1"/>
  <c r="AH57" i="1" s="1"/>
  <c r="V58" i="1"/>
  <c r="AA56" i="1"/>
  <c r="AE56" i="1"/>
  <c r="AB56" i="1"/>
  <c r="L60" i="1"/>
  <c r="AG56" i="1"/>
  <c r="AD56" i="1"/>
  <c r="H61" i="1"/>
  <c r="I61" i="1" s="1"/>
  <c r="J61" i="1" s="1"/>
  <c r="K61" i="1" s="1"/>
  <c r="G62" i="1"/>
  <c r="L61" i="1" l="1"/>
  <c r="H62" i="1"/>
  <c r="I62" i="1" s="1"/>
  <c r="J62" i="1" s="1"/>
  <c r="K62" i="1" s="1"/>
  <c r="G63" i="1"/>
  <c r="L62" i="1"/>
  <c r="X58" i="1"/>
  <c r="W58" i="1"/>
  <c r="V59" i="1"/>
  <c r="AA57" i="1"/>
  <c r="Y57" i="1"/>
  <c r="AB57" i="1"/>
  <c r="AC57" i="1"/>
  <c r="AD57" i="1"/>
  <c r="AE57" i="1"/>
  <c r="AI56" i="1"/>
  <c r="AJ56" i="1" s="1"/>
  <c r="EA55" i="1"/>
  <c r="DS55" i="1"/>
  <c r="CE55" i="1"/>
  <c r="BW55" i="1"/>
  <c r="DZ55" i="1"/>
  <c r="DR55" i="1"/>
  <c r="CD55" i="1"/>
  <c r="BV55" i="1"/>
  <c r="AP55" i="1"/>
  <c r="CJ55" i="1" s="1"/>
  <c r="AQ55" i="1" s="1"/>
  <c r="CK55" i="1" s="1"/>
  <c r="AR55" i="1" s="1"/>
  <c r="CL55" i="1" s="1"/>
  <c r="AS55" i="1" s="1"/>
  <c r="CM55" i="1" s="1"/>
  <c r="AT55" i="1" s="1"/>
  <c r="CN55" i="1" s="1"/>
  <c r="AU55" i="1" s="1"/>
  <c r="CO55" i="1" s="1"/>
  <c r="AV55" i="1" s="1"/>
  <c r="CP55" i="1" s="1"/>
  <c r="AW55" i="1" s="1"/>
  <c r="CQ55" i="1" s="1"/>
  <c r="AX55" i="1" s="1"/>
  <c r="CR55" i="1" s="1"/>
  <c r="AY55" i="1" s="1"/>
  <c r="CS55" i="1" s="1"/>
  <c r="AZ55" i="1" s="1"/>
  <c r="CT55" i="1" s="1"/>
  <c r="BA55" i="1" s="1"/>
  <c r="CU55" i="1" s="1"/>
  <c r="BB55" i="1" s="1"/>
  <c r="CV55" i="1" s="1"/>
  <c r="BC55" i="1" s="1"/>
  <c r="CW55" i="1" s="1"/>
  <c r="BD55" i="1" s="1"/>
  <c r="CX55" i="1" s="1"/>
  <c r="BE55" i="1" s="1"/>
  <c r="CY55" i="1" s="1"/>
  <c r="BF55" i="1" s="1"/>
  <c r="CZ55" i="1" s="1"/>
  <c r="BG55" i="1" s="1"/>
  <c r="DA55" i="1" s="1"/>
  <c r="BH55" i="1" s="1"/>
  <c r="DB55" i="1" s="1"/>
  <c r="BI55" i="1" s="1"/>
  <c r="DC55" i="1" s="1"/>
  <c r="BJ55" i="1" s="1"/>
  <c r="DD55" i="1" s="1"/>
  <c r="BK55" i="1" s="1"/>
  <c r="DE55" i="1" s="1"/>
  <c r="BL55" i="1" s="1"/>
  <c r="DF55" i="1" s="1"/>
  <c r="BM55" i="1" s="1"/>
  <c r="DG55" i="1" s="1"/>
  <c r="BN55" i="1" s="1"/>
  <c r="DH55" i="1" s="1"/>
  <c r="BO55" i="1" s="1"/>
  <c r="DI55" i="1" s="1"/>
  <c r="BP55" i="1" s="1"/>
  <c r="DJ55" i="1" s="1"/>
  <c r="BQ55" i="1" s="1"/>
  <c r="DK55" i="1" s="1"/>
  <c r="BR55" i="1" s="1"/>
  <c r="DL55" i="1" s="1"/>
  <c r="BS55" i="1" s="1"/>
  <c r="DM55" i="1" s="1"/>
  <c r="BT55" i="1" s="1"/>
  <c r="DN55" i="1" s="1"/>
  <c r="DX55" i="1"/>
  <c r="DP55" i="1"/>
  <c r="CB55" i="1"/>
  <c r="DV55" i="1"/>
  <c r="CH55" i="1"/>
  <c r="BZ55" i="1"/>
  <c r="EB55" i="1"/>
  <c r="DT55" i="1"/>
  <c r="CF55" i="1"/>
  <c r="BX55" i="1"/>
  <c r="BU55" i="1"/>
  <c r="DY55" i="1"/>
  <c r="DW55" i="1"/>
  <c r="CG55" i="1"/>
  <c r="DU55" i="1"/>
  <c r="CC55" i="1"/>
  <c r="DQ55" i="1"/>
  <c r="CA55" i="1"/>
  <c r="DO55" i="1"/>
  <c r="BY55" i="1"/>
  <c r="T55" i="1"/>
  <c r="AG57" i="1"/>
  <c r="AF57" i="1"/>
  <c r="U57" i="1"/>
  <c r="Z57" i="1"/>
  <c r="Y58" i="1" l="1"/>
  <c r="AE58" i="1"/>
  <c r="AF58" i="1"/>
  <c r="AI57" i="1"/>
  <c r="AJ57" i="1" s="1"/>
  <c r="AG58" i="1"/>
  <c r="Z58" i="1"/>
  <c r="AC58" i="1"/>
  <c r="AH58" i="1"/>
  <c r="X59" i="1"/>
  <c r="W59" i="1"/>
  <c r="AA59" i="1" s="1"/>
  <c r="V60" i="1"/>
  <c r="AA58" i="1"/>
  <c r="EA56" i="1"/>
  <c r="DS56" i="1"/>
  <c r="DK56" i="1"/>
  <c r="DC56" i="1"/>
  <c r="CU56" i="1"/>
  <c r="CE56" i="1"/>
  <c r="BW56" i="1"/>
  <c r="BO56" i="1"/>
  <c r="BG56" i="1"/>
  <c r="AY56" i="1"/>
  <c r="DZ56" i="1"/>
  <c r="DR56" i="1"/>
  <c r="DJ56" i="1"/>
  <c r="DB56" i="1"/>
  <c r="CT56" i="1"/>
  <c r="CD56" i="1"/>
  <c r="BV56" i="1"/>
  <c r="BN56" i="1"/>
  <c r="BF56" i="1"/>
  <c r="AX56" i="1"/>
  <c r="AP56" i="1"/>
  <c r="CJ56" i="1" s="1"/>
  <c r="AQ56" i="1" s="1"/>
  <c r="CK56" i="1" s="1"/>
  <c r="AR56" i="1" s="1"/>
  <c r="CL56" i="1" s="1"/>
  <c r="AS56" i="1" s="1"/>
  <c r="CM56" i="1" s="1"/>
  <c r="AT56" i="1" s="1"/>
  <c r="CN56" i="1" s="1"/>
  <c r="AU56" i="1" s="1"/>
  <c r="CO56" i="1" s="1"/>
  <c r="DX56" i="1"/>
  <c r="DP56" i="1"/>
  <c r="DH56" i="1"/>
  <c r="CZ56" i="1"/>
  <c r="CR56" i="1"/>
  <c r="CB56" i="1"/>
  <c r="BT56" i="1"/>
  <c r="BL56" i="1"/>
  <c r="BD56" i="1"/>
  <c r="AV56" i="1"/>
  <c r="DV56" i="1"/>
  <c r="DN56" i="1"/>
  <c r="DF56" i="1"/>
  <c r="CX56" i="1"/>
  <c r="CP56" i="1"/>
  <c r="CH56" i="1"/>
  <c r="BZ56" i="1"/>
  <c r="BR56" i="1"/>
  <c r="BJ56" i="1"/>
  <c r="BB56" i="1"/>
  <c r="EB56" i="1"/>
  <c r="DT56" i="1"/>
  <c r="DL56" i="1"/>
  <c r="DD56" i="1"/>
  <c r="CV56" i="1"/>
  <c r="CF56" i="1"/>
  <c r="BX56" i="1"/>
  <c r="BP56" i="1"/>
  <c r="BH56" i="1"/>
  <c r="AZ56" i="1"/>
  <c r="DG56" i="1"/>
  <c r="BQ56" i="1"/>
  <c r="DY56" i="1"/>
  <c r="DE56" i="1"/>
  <c r="BM56" i="1"/>
  <c r="DW56" i="1"/>
  <c r="DA56" i="1"/>
  <c r="CG56" i="1"/>
  <c r="BK56" i="1"/>
  <c r="DU56" i="1"/>
  <c r="CY56" i="1"/>
  <c r="CC56" i="1"/>
  <c r="BI56" i="1"/>
  <c r="DQ56" i="1"/>
  <c r="CW56" i="1"/>
  <c r="CA56" i="1"/>
  <c r="BE56" i="1"/>
  <c r="DO56" i="1"/>
  <c r="CS56" i="1"/>
  <c r="BY56" i="1"/>
  <c r="BC56" i="1"/>
  <c r="DM56" i="1"/>
  <c r="CQ56" i="1"/>
  <c r="BU56" i="1"/>
  <c r="BA56" i="1"/>
  <c r="DI56" i="1"/>
  <c r="BS56" i="1"/>
  <c r="AW56" i="1"/>
  <c r="T56" i="1"/>
  <c r="U58" i="1"/>
  <c r="AB58" i="1"/>
  <c r="H63" i="1"/>
  <c r="I63" i="1" s="1"/>
  <c r="J63" i="1" s="1"/>
  <c r="K63" i="1" s="1"/>
  <c r="G64" i="1"/>
  <c r="L63" i="1"/>
  <c r="AD58" i="1"/>
  <c r="AI58" i="1" l="1"/>
  <c r="AJ58" i="1" s="1"/>
  <c r="EA58" i="1" s="1"/>
  <c r="Y59" i="1"/>
  <c r="AD59" i="1"/>
  <c r="AE59" i="1"/>
  <c r="AF59" i="1"/>
  <c r="EA57" i="1"/>
  <c r="DS57" i="1"/>
  <c r="CE57" i="1"/>
  <c r="BW57" i="1"/>
  <c r="DZ57" i="1"/>
  <c r="DR57" i="1"/>
  <c r="CD57" i="1"/>
  <c r="BV57" i="1"/>
  <c r="AP57" i="1"/>
  <c r="CJ57" i="1" s="1"/>
  <c r="AQ57" i="1" s="1"/>
  <c r="CK57" i="1" s="1"/>
  <c r="AR57" i="1" s="1"/>
  <c r="CL57" i="1" s="1"/>
  <c r="AS57" i="1" s="1"/>
  <c r="CM57" i="1" s="1"/>
  <c r="AT57" i="1" s="1"/>
  <c r="CN57" i="1" s="1"/>
  <c r="AU57" i="1" s="1"/>
  <c r="CO57" i="1" s="1"/>
  <c r="AV57" i="1" s="1"/>
  <c r="CP57" i="1" s="1"/>
  <c r="AW57" i="1" s="1"/>
  <c r="CQ57" i="1" s="1"/>
  <c r="AX57" i="1" s="1"/>
  <c r="CR57" i="1" s="1"/>
  <c r="AY57" i="1" s="1"/>
  <c r="CS57" i="1" s="1"/>
  <c r="AZ57" i="1" s="1"/>
  <c r="CT57" i="1" s="1"/>
  <c r="BA57" i="1" s="1"/>
  <c r="CU57" i="1" s="1"/>
  <c r="BB57" i="1" s="1"/>
  <c r="CV57" i="1" s="1"/>
  <c r="BC57" i="1" s="1"/>
  <c r="CW57" i="1" s="1"/>
  <c r="BD57" i="1" s="1"/>
  <c r="CX57" i="1" s="1"/>
  <c r="BE57" i="1" s="1"/>
  <c r="CY57" i="1" s="1"/>
  <c r="BF57" i="1" s="1"/>
  <c r="CZ57" i="1" s="1"/>
  <c r="BG57" i="1" s="1"/>
  <c r="DA57" i="1" s="1"/>
  <c r="BH57" i="1" s="1"/>
  <c r="DB57" i="1" s="1"/>
  <c r="BI57" i="1" s="1"/>
  <c r="DC57" i="1" s="1"/>
  <c r="BJ57" i="1" s="1"/>
  <c r="DD57" i="1" s="1"/>
  <c r="BK57" i="1" s="1"/>
  <c r="DE57" i="1" s="1"/>
  <c r="BL57" i="1" s="1"/>
  <c r="DF57" i="1" s="1"/>
  <c r="BM57" i="1" s="1"/>
  <c r="DG57" i="1" s="1"/>
  <c r="BN57" i="1" s="1"/>
  <c r="DH57" i="1" s="1"/>
  <c r="BO57" i="1" s="1"/>
  <c r="DI57" i="1" s="1"/>
  <c r="BP57" i="1" s="1"/>
  <c r="DJ57" i="1" s="1"/>
  <c r="BQ57" i="1" s="1"/>
  <c r="DK57" i="1" s="1"/>
  <c r="BR57" i="1" s="1"/>
  <c r="DL57" i="1" s="1"/>
  <c r="BS57" i="1" s="1"/>
  <c r="DM57" i="1" s="1"/>
  <c r="DX57" i="1"/>
  <c r="DP57" i="1"/>
  <c r="CB57" i="1"/>
  <c r="BT57" i="1"/>
  <c r="DV57" i="1"/>
  <c r="DN57" i="1"/>
  <c r="CH57" i="1"/>
  <c r="BZ57" i="1"/>
  <c r="EB57" i="1"/>
  <c r="DT57" i="1"/>
  <c r="CF57" i="1"/>
  <c r="BX57" i="1"/>
  <c r="DW57" i="1"/>
  <c r="CG57" i="1"/>
  <c r="DU57" i="1"/>
  <c r="CC57" i="1"/>
  <c r="DQ57" i="1"/>
  <c r="CA57" i="1"/>
  <c r="DO57" i="1"/>
  <c r="BY57" i="1"/>
  <c r="BU57" i="1"/>
  <c r="DY57" i="1"/>
  <c r="T57" i="1"/>
  <c r="AG59" i="1"/>
  <c r="AB59" i="1"/>
  <c r="Z59" i="1"/>
  <c r="U59" i="1"/>
  <c r="AH59" i="1"/>
  <c r="H64" i="1"/>
  <c r="I64" i="1" s="1"/>
  <c r="J64" i="1" s="1"/>
  <c r="K64" i="1" s="1"/>
  <c r="G65" i="1"/>
  <c r="X60" i="1"/>
  <c r="W60" i="1"/>
  <c r="AF60" i="1" s="1"/>
  <c r="V61" i="1"/>
  <c r="AC59" i="1"/>
  <c r="BM58" i="1" l="1"/>
  <c r="DG58" i="1"/>
  <c r="DL58" i="1"/>
  <c r="CX58" i="1"/>
  <c r="BN58" i="1"/>
  <c r="DW58" i="1"/>
  <c r="BE58" i="1"/>
  <c r="CG58" i="1"/>
  <c r="DF58" i="1"/>
  <c r="BV58" i="1"/>
  <c r="BQ58" i="1"/>
  <c r="CC58" i="1"/>
  <c r="CW58" i="1"/>
  <c r="DN58" i="1"/>
  <c r="CD58" i="1"/>
  <c r="DY58" i="1"/>
  <c r="DI58" i="1"/>
  <c r="DE58" i="1"/>
  <c r="BT58" i="1"/>
  <c r="DB58" i="1"/>
  <c r="BS58" i="1"/>
  <c r="BX58" i="1"/>
  <c r="DM58" i="1"/>
  <c r="CB58" i="1"/>
  <c r="BG58" i="1"/>
  <c r="T58" i="1"/>
  <c r="CY58" i="1"/>
  <c r="CF58" i="1"/>
  <c r="DU58" i="1"/>
  <c r="CZ58" i="1"/>
  <c r="BO58" i="1"/>
  <c r="BI58" i="1"/>
  <c r="BC58" i="1"/>
  <c r="CV58" i="1"/>
  <c r="BZ58" i="1"/>
  <c r="DH58" i="1"/>
  <c r="BW58" i="1"/>
  <c r="DO58" i="1"/>
  <c r="CA58" i="1"/>
  <c r="DD58" i="1"/>
  <c r="CH58" i="1"/>
  <c r="BF58" i="1"/>
  <c r="CE58" i="1"/>
  <c r="DC58" i="1"/>
  <c r="DT58" i="1"/>
  <c r="BB58" i="1"/>
  <c r="DV58" i="1"/>
  <c r="DP58" i="1"/>
  <c r="DJ58" i="1"/>
  <c r="DK58" i="1"/>
  <c r="BK58" i="1"/>
  <c r="BU58" i="1"/>
  <c r="BH58" i="1"/>
  <c r="EB58" i="1"/>
  <c r="BJ58" i="1"/>
  <c r="BD58" i="1"/>
  <c r="DX58" i="1"/>
  <c r="DR58" i="1"/>
  <c r="DS58" i="1"/>
  <c r="DQ58" i="1"/>
  <c r="DA58" i="1"/>
  <c r="BP58" i="1"/>
  <c r="BY58" i="1"/>
  <c r="BR58" i="1"/>
  <c r="BL58" i="1"/>
  <c r="AP58" i="1"/>
  <c r="CJ58" i="1" s="1"/>
  <c r="AQ58" i="1" s="1"/>
  <c r="CK58" i="1" s="1"/>
  <c r="AR58" i="1" s="1"/>
  <c r="CL58" i="1" s="1"/>
  <c r="AS58" i="1" s="1"/>
  <c r="CM58" i="1" s="1"/>
  <c r="AT58" i="1" s="1"/>
  <c r="CN58" i="1" s="1"/>
  <c r="AU58" i="1" s="1"/>
  <c r="CO58" i="1" s="1"/>
  <c r="AV58" i="1" s="1"/>
  <c r="CP58" i="1" s="1"/>
  <c r="AW58" i="1" s="1"/>
  <c r="CQ58" i="1" s="1"/>
  <c r="AX58" i="1" s="1"/>
  <c r="CR58" i="1" s="1"/>
  <c r="AY58" i="1" s="1"/>
  <c r="CS58" i="1" s="1"/>
  <c r="AZ58" i="1" s="1"/>
  <c r="CT58" i="1" s="1"/>
  <c r="BA58" i="1" s="1"/>
  <c r="CU58" i="1" s="1"/>
  <c r="DZ58" i="1"/>
  <c r="AB60" i="1"/>
  <c r="Y60" i="1"/>
  <c r="U60" i="1"/>
  <c r="AG60" i="1"/>
  <c r="AC60" i="1"/>
  <c r="Z60" i="1"/>
  <c r="AH60" i="1"/>
  <c r="AI59" i="1"/>
  <c r="AJ59" i="1" s="1"/>
  <c r="X61" i="1"/>
  <c r="W61" i="1"/>
  <c r="AA61" i="1" s="1"/>
  <c r="V62" i="1"/>
  <c r="AD60" i="1"/>
  <c r="AA60" i="1"/>
  <c r="AE60" i="1"/>
  <c r="L64" i="1"/>
  <c r="H65" i="1"/>
  <c r="I65" i="1" s="1"/>
  <c r="J65" i="1" s="1"/>
  <c r="K65" i="1" s="1"/>
  <c r="G66" i="1"/>
  <c r="L65" i="1"/>
  <c r="AB61" i="1" l="1"/>
  <c r="Y61" i="1"/>
  <c r="U61" i="1"/>
  <c r="AG61" i="1"/>
  <c r="H66" i="1"/>
  <c r="I66" i="1" s="1"/>
  <c r="J66" i="1" s="1"/>
  <c r="K66" i="1" s="1"/>
  <c r="G67" i="1"/>
  <c r="AC61" i="1"/>
  <c r="Z61" i="1"/>
  <c r="AE61" i="1"/>
  <c r="AH61" i="1"/>
  <c r="AI60" i="1"/>
  <c r="AJ60" i="1" s="1"/>
  <c r="AF61" i="1"/>
  <c r="X62" i="1"/>
  <c r="W62" i="1"/>
  <c r="Z62" i="1" s="1"/>
  <c r="V63" i="1"/>
  <c r="AD61" i="1"/>
  <c r="EA59" i="1"/>
  <c r="DS59" i="1"/>
  <c r="DK59" i="1"/>
  <c r="DC59" i="1"/>
  <c r="CU59" i="1"/>
  <c r="CE59" i="1"/>
  <c r="BW59" i="1"/>
  <c r="BO59" i="1"/>
  <c r="BG59" i="1"/>
  <c r="AY59" i="1"/>
  <c r="DZ59" i="1"/>
  <c r="DR59" i="1"/>
  <c r="DJ59" i="1"/>
  <c r="DB59" i="1"/>
  <c r="CT59" i="1"/>
  <c r="CD59" i="1"/>
  <c r="BV59" i="1"/>
  <c r="BN59" i="1"/>
  <c r="BF59" i="1"/>
  <c r="AX59" i="1"/>
  <c r="AP59" i="1"/>
  <c r="CJ59" i="1" s="1"/>
  <c r="AQ59" i="1" s="1"/>
  <c r="CK59" i="1" s="1"/>
  <c r="AR59" i="1" s="1"/>
  <c r="CL59" i="1" s="1"/>
  <c r="AS59" i="1" s="1"/>
  <c r="CM59" i="1" s="1"/>
  <c r="AT59" i="1" s="1"/>
  <c r="CN59" i="1" s="1"/>
  <c r="AU59" i="1" s="1"/>
  <c r="CO59" i="1" s="1"/>
  <c r="AV59" i="1" s="1"/>
  <c r="CP59" i="1" s="1"/>
  <c r="AW59" i="1" s="1"/>
  <c r="CQ59" i="1" s="1"/>
  <c r="DY59" i="1"/>
  <c r="DQ59" i="1"/>
  <c r="DI59" i="1"/>
  <c r="DA59" i="1"/>
  <c r="CS59" i="1"/>
  <c r="CC59" i="1"/>
  <c r="BU59" i="1"/>
  <c r="BM59" i="1"/>
  <c r="DX59" i="1"/>
  <c r="DP59" i="1"/>
  <c r="DH59" i="1"/>
  <c r="CZ59" i="1"/>
  <c r="CR59" i="1"/>
  <c r="CB59" i="1"/>
  <c r="BT59" i="1"/>
  <c r="BL59" i="1"/>
  <c r="BD59" i="1"/>
  <c r="DV59" i="1"/>
  <c r="DN59" i="1"/>
  <c r="DF59" i="1"/>
  <c r="CX59" i="1"/>
  <c r="CH59" i="1"/>
  <c r="BZ59" i="1"/>
  <c r="BR59" i="1"/>
  <c r="BJ59" i="1"/>
  <c r="BB59" i="1"/>
  <c r="DU59" i="1"/>
  <c r="DM59" i="1"/>
  <c r="DE59" i="1"/>
  <c r="CW59" i="1"/>
  <c r="CG59" i="1"/>
  <c r="BY59" i="1"/>
  <c r="BQ59" i="1"/>
  <c r="BI59" i="1"/>
  <c r="BA59" i="1"/>
  <c r="EB59" i="1"/>
  <c r="DT59" i="1"/>
  <c r="DL59" i="1"/>
  <c r="DD59" i="1"/>
  <c r="CV59" i="1"/>
  <c r="CF59" i="1"/>
  <c r="BX59" i="1"/>
  <c r="BP59" i="1"/>
  <c r="BH59" i="1"/>
  <c r="AZ59" i="1"/>
  <c r="CA59" i="1"/>
  <c r="BS59" i="1"/>
  <c r="DW59" i="1"/>
  <c r="BK59" i="1"/>
  <c r="DO59" i="1"/>
  <c r="BE59" i="1"/>
  <c r="DG59" i="1"/>
  <c r="BC59" i="1"/>
  <c r="CY59" i="1"/>
  <c r="T59" i="1"/>
  <c r="AH62" i="1" l="1"/>
  <c r="L66" i="1"/>
  <c r="X63" i="1"/>
  <c r="W63" i="1"/>
  <c r="AF63" i="1" s="1"/>
  <c r="V64" i="1"/>
  <c r="AD62" i="1"/>
  <c r="AA62" i="1"/>
  <c r="H67" i="1"/>
  <c r="I67" i="1" s="1"/>
  <c r="J67" i="1" s="1"/>
  <c r="K67" i="1" s="1"/>
  <c r="G68" i="1"/>
  <c r="EA60" i="1"/>
  <c r="DS60" i="1"/>
  <c r="DK60" i="1"/>
  <c r="DC60" i="1"/>
  <c r="CE60" i="1"/>
  <c r="BW60" i="1"/>
  <c r="BO60" i="1"/>
  <c r="BG60" i="1"/>
  <c r="DZ60" i="1"/>
  <c r="DR60" i="1"/>
  <c r="DJ60" i="1"/>
  <c r="DB60" i="1"/>
  <c r="CD60" i="1"/>
  <c r="BV60" i="1"/>
  <c r="BN60" i="1"/>
  <c r="BF60" i="1"/>
  <c r="AP60" i="1"/>
  <c r="DY60" i="1"/>
  <c r="DQ60" i="1"/>
  <c r="DI60" i="1"/>
  <c r="DA60" i="1"/>
  <c r="CC60" i="1"/>
  <c r="BU60" i="1"/>
  <c r="BM60" i="1"/>
  <c r="BE60" i="1"/>
  <c r="DX60" i="1"/>
  <c r="DP60" i="1"/>
  <c r="DH60" i="1"/>
  <c r="CZ60" i="1"/>
  <c r="CJ60" i="1"/>
  <c r="AQ60" i="1" s="1"/>
  <c r="CK60" i="1" s="1"/>
  <c r="AR60" i="1" s="1"/>
  <c r="CL60" i="1" s="1"/>
  <c r="AS60" i="1" s="1"/>
  <c r="CM60" i="1" s="1"/>
  <c r="AT60" i="1" s="1"/>
  <c r="CN60" i="1" s="1"/>
  <c r="AU60" i="1" s="1"/>
  <c r="CO60" i="1" s="1"/>
  <c r="AV60" i="1" s="1"/>
  <c r="CP60" i="1" s="1"/>
  <c r="AW60" i="1" s="1"/>
  <c r="CQ60" i="1" s="1"/>
  <c r="AX60" i="1" s="1"/>
  <c r="CR60" i="1" s="1"/>
  <c r="AY60" i="1" s="1"/>
  <c r="CS60" i="1" s="1"/>
  <c r="AZ60" i="1" s="1"/>
  <c r="CT60" i="1" s="1"/>
  <c r="BA60" i="1" s="1"/>
  <c r="CU60" i="1" s="1"/>
  <c r="CB60" i="1"/>
  <c r="BT60" i="1"/>
  <c r="BL60" i="1"/>
  <c r="BD60" i="1"/>
  <c r="DV60" i="1"/>
  <c r="DN60" i="1"/>
  <c r="DF60" i="1"/>
  <c r="CX60" i="1"/>
  <c r="CH60" i="1"/>
  <c r="BZ60" i="1"/>
  <c r="BR60" i="1"/>
  <c r="BJ60" i="1"/>
  <c r="BB60" i="1"/>
  <c r="DU60" i="1"/>
  <c r="DM60" i="1"/>
  <c r="DE60" i="1"/>
  <c r="CW60" i="1"/>
  <c r="CG60" i="1"/>
  <c r="BY60" i="1"/>
  <c r="BQ60" i="1"/>
  <c r="BI60" i="1"/>
  <c r="EB60" i="1"/>
  <c r="DT60" i="1"/>
  <c r="DL60" i="1"/>
  <c r="DD60" i="1"/>
  <c r="CV60" i="1"/>
  <c r="CF60" i="1"/>
  <c r="BX60" i="1"/>
  <c r="BP60" i="1"/>
  <c r="BH60" i="1"/>
  <c r="BS60" i="1"/>
  <c r="DW60" i="1"/>
  <c r="BK60" i="1"/>
  <c r="DO60" i="1"/>
  <c r="BC60" i="1"/>
  <c r="DG60" i="1"/>
  <c r="CY60" i="1"/>
  <c r="CA60" i="1"/>
  <c r="T60" i="1"/>
  <c r="AF62" i="1"/>
  <c r="AE62" i="1"/>
  <c r="AB62" i="1"/>
  <c r="Y62" i="1"/>
  <c r="AI61" i="1"/>
  <c r="AJ61" i="1" s="1"/>
  <c r="U62" i="1"/>
  <c r="AG62" i="1"/>
  <c r="AC62" i="1"/>
  <c r="AE63" i="1" l="1"/>
  <c r="U63" i="1"/>
  <c r="AG63" i="1"/>
  <c r="AB63" i="1"/>
  <c r="AC63" i="1"/>
  <c r="Z63" i="1"/>
  <c r="Y63" i="1"/>
  <c r="AI62" i="1"/>
  <c r="AJ62" i="1" s="1"/>
  <c r="H68" i="1"/>
  <c r="I68" i="1" s="1"/>
  <c r="J68" i="1" s="1"/>
  <c r="K68" i="1" s="1"/>
  <c r="G69" i="1"/>
  <c r="AH63" i="1"/>
  <c r="X64" i="1"/>
  <c r="W64" i="1"/>
  <c r="AG64" i="1" s="1"/>
  <c r="V65" i="1"/>
  <c r="AD63" i="1"/>
  <c r="AA63" i="1"/>
  <c r="EA61" i="1"/>
  <c r="CE61" i="1"/>
  <c r="DZ61" i="1"/>
  <c r="CD61" i="1"/>
  <c r="AP61" i="1"/>
  <c r="CJ61" i="1" s="1"/>
  <c r="AQ61" i="1" s="1"/>
  <c r="CK61" i="1" s="1"/>
  <c r="AR61" i="1" s="1"/>
  <c r="CL61" i="1" s="1"/>
  <c r="AS61" i="1" s="1"/>
  <c r="CM61" i="1" s="1"/>
  <c r="AT61" i="1" s="1"/>
  <c r="CN61" i="1" s="1"/>
  <c r="AU61" i="1" s="1"/>
  <c r="CO61" i="1" s="1"/>
  <c r="AV61" i="1" s="1"/>
  <c r="CP61" i="1" s="1"/>
  <c r="AW61" i="1" s="1"/>
  <c r="CQ61" i="1" s="1"/>
  <c r="AX61" i="1" s="1"/>
  <c r="CR61" i="1" s="1"/>
  <c r="AY61" i="1" s="1"/>
  <c r="CS61" i="1" s="1"/>
  <c r="AZ61" i="1" s="1"/>
  <c r="CT61" i="1" s="1"/>
  <c r="BA61" i="1" s="1"/>
  <c r="CU61" i="1" s="1"/>
  <c r="BB61" i="1" s="1"/>
  <c r="CV61" i="1" s="1"/>
  <c r="BC61" i="1" s="1"/>
  <c r="CW61" i="1" s="1"/>
  <c r="BD61" i="1" s="1"/>
  <c r="CX61" i="1" s="1"/>
  <c r="BE61" i="1" s="1"/>
  <c r="CY61" i="1" s="1"/>
  <c r="BF61" i="1" s="1"/>
  <c r="CZ61" i="1" s="1"/>
  <c r="BG61" i="1" s="1"/>
  <c r="DA61" i="1" s="1"/>
  <c r="BH61" i="1" s="1"/>
  <c r="DB61" i="1" s="1"/>
  <c r="BI61" i="1" s="1"/>
  <c r="DC61" i="1" s="1"/>
  <c r="BJ61" i="1" s="1"/>
  <c r="DD61" i="1" s="1"/>
  <c r="BK61" i="1" s="1"/>
  <c r="DE61" i="1" s="1"/>
  <c r="BL61" i="1" s="1"/>
  <c r="DF61" i="1" s="1"/>
  <c r="BM61" i="1" s="1"/>
  <c r="DG61" i="1" s="1"/>
  <c r="BN61" i="1" s="1"/>
  <c r="DH61" i="1" s="1"/>
  <c r="BO61" i="1" s="1"/>
  <c r="DI61" i="1" s="1"/>
  <c r="BP61" i="1" s="1"/>
  <c r="DJ61" i="1" s="1"/>
  <c r="BQ61" i="1" s="1"/>
  <c r="DK61" i="1" s="1"/>
  <c r="BR61" i="1" s="1"/>
  <c r="DL61" i="1" s="1"/>
  <c r="BS61" i="1" s="1"/>
  <c r="DM61" i="1" s="1"/>
  <c r="BT61" i="1" s="1"/>
  <c r="DN61" i="1" s="1"/>
  <c r="BU61" i="1" s="1"/>
  <c r="DO61" i="1" s="1"/>
  <c r="BV61" i="1" s="1"/>
  <c r="DP61" i="1" s="1"/>
  <c r="BW61" i="1" s="1"/>
  <c r="DQ61" i="1" s="1"/>
  <c r="BX61" i="1" s="1"/>
  <c r="DR61" i="1" s="1"/>
  <c r="BY61" i="1" s="1"/>
  <c r="DS61" i="1" s="1"/>
  <c r="BZ61" i="1" s="1"/>
  <c r="DT61" i="1" s="1"/>
  <c r="CA61" i="1" s="1"/>
  <c r="DU61" i="1" s="1"/>
  <c r="CB61" i="1" s="1"/>
  <c r="DV61" i="1" s="1"/>
  <c r="CC61" i="1" s="1"/>
  <c r="DW61" i="1" s="1"/>
  <c r="DY61" i="1"/>
  <c r="DX61" i="1"/>
  <c r="CH61" i="1"/>
  <c r="CG61" i="1"/>
  <c r="EB61" i="1"/>
  <c r="CF61" i="1"/>
  <c r="T61" i="1"/>
  <c r="L67" i="1"/>
  <c r="L68" i="1" l="1"/>
  <c r="AC64" i="1"/>
  <c r="Z64" i="1"/>
  <c r="AI63" i="1"/>
  <c r="AJ63" i="1" s="1"/>
  <c r="AH64" i="1"/>
  <c r="X65" i="1"/>
  <c r="W65" i="1"/>
  <c r="AG65" i="1" s="1"/>
  <c r="V66" i="1"/>
  <c r="AD64" i="1"/>
  <c r="AA64" i="1"/>
  <c r="AE64" i="1"/>
  <c r="AF64" i="1"/>
  <c r="H69" i="1"/>
  <c r="I69" i="1" s="1"/>
  <c r="J69" i="1" s="1"/>
  <c r="K69" i="1" s="1"/>
  <c r="G70" i="1"/>
  <c r="L69" i="1"/>
  <c r="AB64" i="1"/>
  <c r="Y64" i="1"/>
  <c r="U64" i="1"/>
  <c r="EA62" i="1"/>
  <c r="DS62" i="1"/>
  <c r="DK62" i="1"/>
  <c r="DC62" i="1"/>
  <c r="CU62" i="1"/>
  <c r="CE62" i="1"/>
  <c r="BW62" i="1"/>
  <c r="BO62" i="1"/>
  <c r="BG62" i="1"/>
  <c r="DZ62" i="1"/>
  <c r="DR62" i="1"/>
  <c r="DJ62" i="1"/>
  <c r="DB62" i="1"/>
  <c r="CD62" i="1"/>
  <c r="BV62" i="1"/>
  <c r="BN62" i="1"/>
  <c r="BF62" i="1"/>
  <c r="AP62" i="1"/>
  <c r="CJ62" i="1" s="1"/>
  <c r="AQ62" i="1" s="1"/>
  <c r="CK62" i="1" s="1"/>
  <c r="AR62" i="1" s="1"/>
  <c r="CL62" i="1" s="1"/>
  <c r="AS62" i="1" s="1"/>
  <c r="CM62" i="1" s="1"/>
  <c r="AT62" i="1" s="1"/>
  <c r="CN62" i="1" s="1"/>
  <c r="AU62" i="1" s="1"/>
  <c r="CO62" i="1" s="1"/>
  <c r="AV62" i="1" s="1"/>
  <c r="CP62" i="1" s="1"/>
  <c r="AW62" i="1" s="1"/>
  <c r="CQ62" i="1" s="1"/>
  <c r="AX62" i="1" s="1"/>
  <c r="CR62" i="1" s="1"/>
  <c r="AY62" i="1" s="1"/>
  <c r="CS62" i="1" s="1"/>
  <c r="AZ62" i="1" s="1"/>
  <c r="CT62" i="1" s="1"/>
  <c r="DY62" i="1"/>
  <c r="DQ62" i="1"/>
  <c r="DI62" i="1"/>
  <c r="DA62" i="1"/>
  <c r="CC62" i="1"/>
  <c r="BU62" i="1"/>
  <c r="BM62" i="1"/>
  <c r="BE62" i="1"/>
  <c r="DX62" i="1"/>
  <c r="DP62" i="1"/>
  <c r="DH62" i="1"/>
  <c r="CZ62" i="1"/>
  <c r="CB62" i="1"/>
  <c r="BT62" i="1"/>
  <c r="BL62" i="1"/>
  <c r="BD62" i="1"/>
  <c r="DV62" i="1"/>
  <c r="DN62" i="1"/>
  <c r="DF62" i="1"/>
  <c r="CX62" i="1"/>
  <c r="CH62" i="1"/>
  <c r="BZ62" i="1"/>
  <c r="BR62" i="1"/>
  <c r="BJ62" i="1"/>
  <c r="BB62" i="1"/>
  <c r="DU62" i="1"/>
  <c r="DM62" i="1"/>
  <c r="DE62" i="1"/>
  <c r="CW62" i="1"/>
  <c r="CG62" i="1"/>
  <c r="BY62" i="1"/>
  <c r="BQ62" i="1"/>
  <c r="BI62" i="1"/>
  <c r="BA62" i="1"/>
  <c r="EB62" i="1"/>
  <c r="DT62" i="1"/>
  <c r="DL62" i="1"/>
  <c r="DD62" i="1"/>
  <c r="CV62" i="1"/>
  <c r="CF62" i="1"/>
  <c r="BX62" i="1"/>
  <c r="BP62" i="1"/>
  <c r="BH62" i="1"/>
  <c r="CY62" i="1"/>
  <c r="CA62" i="1"/>
  <c r="BS62" i="1"/>
  <c r="DW62" i="1"/>
  <c r="BK62" i="1"/>
  <c r="DO62" i="1"/>
  <c r="BC62" i="1"/>
  <c r="DG62" i="1"/>
  <c r="T62" i="1"/>
  <c r="AC65" i="1" l="1"/>
  <c r="Z65" i="1"/>
  <c r="AI64" i="1"/>
  <c r="AJ64" i="1" s="1"/>
  <c r="AH65" i="1"/>
  <c r="H70" i="1"/>
  <c r="I70" i="1" s="1"/>
  <c r="J70" i="1" s="1"/>
  <c r="K70" i="1" s="1"/>
  <c r="G71" i="1"/>
  <c r="L70" i="1"/>
  <c r="X66" i="1"/>
  <c r="W66" i="1"/>
  <c r="V67" i="1"/>
  <c r="AD65" i="1"/>
  <c r="AA65" i="1"/>
  <c r="EA63" i="1"/>
  <c r="CE63" i="1"/>
  <c r="DZ63" i="1"/>
  <c r="CD63" i="1"/>
  <c r="AP63" i="1"/>
  <c r="CJ63" i="1" s="1"/>
  <c r="AQ63" i="1" s="1"/>
  <c r="CK63" i="1" s="1"/>
  <c r="AR63" i="1" s="1"/>
  <c r="CL63" i="1" s="1"/>
  <c r="AS63" i="1" s="1"/>
  <c r="CM63" i="1" s="1"/>
  <c r="AT63" i="1" s="1"/>
  <c r="CN63" i="1" s="1"/>
  <c r="AU63" i="1" s="1"/>
  <c r="CO63" i="1" s="1"/>
  <c r="AV63" i="1" s="1"/>
  <c r="CP63" i="1" s="1"/>
  <c r="AW63" i="1" s="1"/>
  <c r="CQ63" i="1" s="1"/>
  <c r="AX63" i="1" s="1"/>
  <c r="CR63" i="1" s="1"/>
  <c r="AY63" i="1" s="1"/>
  <c r="CS63" i="1" s="1"/>
  <c r="AZ63" i="1" s="1"/>
  <c r="CT63" i="1" s="1"/>
  <c r="BA63" i="1" s="1"/>
  <c r="CU63" i="1" s="1"/>
  <c r="BB63" i="1" s="1"/>
  <c r="CV63" i="1" s="1"/>
  <c r="BC63" i="1" s="1"/>
  <c r="CW63" i="1" s="1"/>
  <c r="BD63" i="1" s="1"/>
  <c r="CX63" i="1" s="1"/>
  <c r="BE63" i="1" s="1"/>
  <c r="CY63" i="1" s="1"/>
  <c r="BF63" i="1" s="1"/>
  <c r="CZ63" i="1" s="1"/>
  <c r="BG63" i="1" s="1"/>
  <c r="DA63" i="1" s="1"/>
  <c r="BH63" i="1" s="1"/>
  <c r="DB63" i="1" s="1"/>
  <c r="BI63" i="1" s="1"/>
  <c r="DC63" i="1" s="1"/>
  <c r="BJ63" i="1" s="1"/>
  <c r="DD63" i="1" s="1"/>
  <c r="BK63" i="1" s="1"/>
  <c r="DE63" i="1" s="1"/>
  <c r="BL63" i="1" s="1"/>
  <c r="DF63" i="1" s="1"/>
  <c r="BM63" i="1" s="1"/>
  <c r="DG63" i="1" s="1"/>
  <c r="BN63" i="1" s="1"/>
  <c r="DH63" i="1" s="1"/>
  <c r="BO63" i="1" s="1"/>
  <c r="DI63" i="1" s="1"/>
  <c r="BP63" i="1" s="1"/>
  <c r="DJ63" i="1" s="1"/>
  <c r="BQ63" i="1" s="1"/>
  <c r="DK63" i="1" s="1"/>
  <c r="BR63" i="1" s="1"/>
  <c r="DL63" i="1" s="1"/>
  <c r="BS63" i="1" s="1"/>
  <c r="DM63" i="1" s="1"/>
  <c r="BT63" i="1" s="1"/>
  <c r="DN63" i="1" s="1"/>
  <c r="BU63" i="1" s="1"/>
  <c r="DO63" i="1" s="1"/>
  <c r="BV63" i="1" s="1"/>
  <c r="DP63" i="1" s="1"/>
  <c r="BW63" i="1" s="1"/>
  <c r="DQ63" i="1" s="1"/>
  <c r="BX63" i="1" s="1"/>
  <c r="DR63" i="1" s="1"/>
  <c r="BY63" i="1" s="1"/>
  <c r="DS63" i="1" s="1"/>
  <c r="BZ63" i="1" s="1"/>
  <c r="DT63" i="1" s="1"/>
  <c r="CA63" i="1" s="1"/>
  <c r="DU63" i="1" s="1"/>
  <c r="CB63" i="1" s="1"/>
  <c r="DV63" i="1" s="1"/>
  <c r="CC63" i="1" s="1"/>
  <c r="DW63" i="1" s="1"/>
  <c r="DY63" i="1"/>
  <c r="DX63" i="1"/>
  <c r="CH63" i="1"/>
  <c r="CG63" i="1"/>
  <c r="EB63" i="1"/>
  <c r="CF63" i="1"/>
  <c r="T63" i="1"/>
  <c r="AE65" i="1"/>
  <c r="AF65" i="1"/>
  <c r="AB65" i="1"/>
  <c r="Y65" i="1"/>
  <c r="U65" i="1"/>
  <c r="AA66" i="1" l="1"/>
  <c r="H71" i="1"/>
  <c r="I71" i="1" s="1"/>
  <c r="J71" i="1" s="1"/>
  <c r="K71" i="1" s="1"/>
  <c r="G72" i="1"/>
  <c r="L71" i="1"/>
  <c r="AE66" i="1"/>
  <c r="AF66" i="1"/>
  <c r="AB66" i="1"/>
  <c r="Y66" i="1"/>
  <c r="U66" i="1"/>
  <c r="AG66" i="1"/>
  <c r="EA64" i="1"/>
  <c r="DS64" i="1"/>
  <c r="DK64" i="1"/>
  <c r="DC64" i="1"/>
  <c r="CU64" i="1"/>
  <c r="CE64" i="1"/>
  <c r="BW64" i="1"/>
  <c r="BO64" i="1"/>
  <c r="BG64" i="1"/>
  <c r="AY64" i="1"/>
  <c r="DZ64" i="1"/>
  <c r="DR64" i="1"/>
  <c r="DJ64" i="1"/>
  <c r="DB64" i="1"/>
  <c r="CT64" i="1"/>
  <c r="CD64" i="1"/>
  <c r="BV64" i="1"/>
  <c r="BN64" i="1"/>
  <c r="BF64" i="1"/>
  <c r="AX64" i="1"/>
  <c r="AP64" i="1"/>
  <c r="CJ64" i="1" s="1"/>
  <c r="AQ64" i="1" s="1"/>
  <c r="CK64" i="1" s="1"/>
  <c r="AR64" i="1" s="1"/>
  <c r="CL64" i="1" s="1"/>
  <c r="AS64" i="1" s="1"/>
  <c r="CM64" i="1" s="1"/>
  <c r="AT64" i="1" s="1"/>
  <c r="CN64" i="1" s="1"/>
  <c r="AU64" i="1" s="1"/>
  <c r="CO64" i="1" s="1"/>
  <c r="DY64" i="1"/>
  <c r="DQ64" i="1"/>
  <c r="DI64" i="1"/>
  <c r="DA64" i="1"/>
  <c r="CS64" i="1"/>
  <c r="CC64" i="1"/>
  <c r="BU64" i="1"/>
  <c r="BM64" i="1"/>
  <c r="BE64" i="1"/>
  <c r="AW64" i="1"/>
  <c r="DX64" i="1"/>
  <c r="DP64" i="1"/>
  <c r="DH64" i="1"/>
  <c r="CZ64" i="1"/>
  <c r="CR64" i="1"/>
  <c r="CB64" i="1"/>
  <c r="BT64" i="1"/>
  <c r="BL64" i="1"/>
  <c r="BD64" i="1"/>
  <c r="AV64" i="1"/>
  <c r="DV64" i="1"/>
  <c r="DN64" i="1"/>
  <c r="DF64" i="1"/>
  <c r="CX64" i="1"/>
  <c r="CP64" i="1"/>
  <c r="CH64" i="1"/>
  <c r="BZ64" i="1"/>
  <c r="BR64" i="1"/>
  <c r="BJ64" i="1"/>
  <c r="BB64" i="1"/>
  <c r="DU64" i="1"/>
  <c r="DM64" i="1"/>
  <c r="DE64" i="1"/>
  <c r="CW64" i="1"/>
  <c r="CG64" i="1"/>
  <c r="BY64" i="1"/>
  <c r="BQ64" i="1"/>
  <c r="BI64" i="1"/>
  <c r="BA64" i="1"/>
  <c r="EB64" i="1"/>
  <c r="DT64" i="1"/>
  <c r="DL64" i="1"/>
  <c r="DD64" i="1"/>
  <c r="CV64" i="1"/>
  <c r="CF64" i="1"/>
  <c r="BX64" i="1"/>
  <c r="BP64" i="1"/>
  <c r="BH64" i="1"/>
  <c r="AZ64" i="1"/>
  <c r="BS64" i="1"/>
  <c r="DW64" i="1"/>
  <c r="BK64" i="1"/>
  <c r="DO64" i="1"/>
  <c r="BC64" i="1"/>
  <c r="DG64" i="1"/>
  <c r="CY64" i="1"/>
  <c r="CQ64" i="1"/>
  <c r="CA64" i="1"/>
  <c r="T64" i="1"/>
  <c r="AC66" i="1"/>
  <c r="Z66" i="1"/>
  <c r="AI65" i="1"/>
  <c r="AJ65" i="1" s="1"/>
  <c r="AH66" i="1"/>
  <c r="X67" i="1"/>
  <c r="W67" i="1"/>
  <c r="V68" i="1"/>
  <c r="AD66" i="1"/>
  <c r="AA67" i="1" l="1"/>
  <c r="EA65" i="1"/>
  <c r="DS65" i="1"/>
  <c r="DK65" i="1"/>
  <c r="CE65" i="1"/>
  <c r="BW65" i="1"/>
  <c r="DZ65" i="1"/>
  <c r="DR65" i="1"/>
  <c r="CD65" i="1"/>
  <c r="BV65" i="1"/>
  <c r="AP65" i="1"/>
  <c r="CJ65" i="1" s="1"/>
  <c r="AQ65" i="1" s="1"/>
  <c r="CK65" i="1" s="1"/>
  <c r="AR65" i="1" s="1"/>
  <c r="CL65" i="1" s="1"/>
  <c r="AS65" i="1" s="1"/>
  <c r="CM65" i="1" s="1"/>
  <c r="AT65" i="1" s="1"/>
  <c r="CN65" i="1" s="1"/>
  <c r="AU65" i="1" s="1"/>
  <c r="CO65" i="1" s="1"/>
  <c r="AV65" i="1" s="1"/>
  <c r="CP65" i="1" s="1"/>
  <c r="AW65" i="1" s="1"/>
  <c r="CQ65" i="1" s="1"/>
  <c r="AX65" i="1" s="1"/>
  <c r="CR65" i="1" s="1"/>
  <c r="AY65" i="1" s="1"/>
  <c r="CS65" i="1" s="1"/>
  <c r="AZ65" i="1" s="1"/>
  <c r="CT65" i="1" s="1"/>
  <c r="BA65" i="1" s="1"/>
  <c r="CU65" i="1" s="1"/>
  <c r="BB65" i="1" s="1"/>
  <c r="CV65" i="1" s="1"/>
  <c r="BC65" i="1" s="1"/>
  <c r="CW65" i="1" s="1"/>
  <c r="BD65" i="1" s="1"/>
  <c r="CX65" i="1" s="1"/>
  <c r="BE65" i="1" s="1"/>
  <c r="CY65" i="1" s="1"/>
  <c r="BF65" i="1" s="1"/>
  <c r="CZ65" i="1" s="1"/>
  <c r="BG65" i="1" s="1"/>
  <c r="DA65" i="1" s="1"/>
  <c r="BH65" i="1" s="1"/>
  <c r="DB65" i="1" s="1"/>
  <c r="BI65" i="1" s="1"/>
  <c r="DC65" i="1" s="1"/>
  <c r="BJ65" i="1" s="1"/>
  <c r="DD65" i="1" s="1"/>
  <c r="BK65" i="1" s="1"/>
  <c r="DE65" i="1" s="1"/>
  <c r="BL65" i="1" s="1"/>
  <c r="DF65" i="1" s="1"/>
  <c r="BM65" i="1" s="1"/>
  <c r="DG65" i="1" s="1"/>
  <c r="BN65" i="1" s="1"/>
  <c r="DH65" i="1" s="1"/>
  <c r="BO65" i="1" s="1"/>
  <c r="DI65" i="1" s="1"/>
  <c r="BP65" i="1" s="1"/>
  <c r="DJ65" i="1" s="1"/>
  <c r="DY65" i="1"/>
  <c r="DQ65" i="1"/>
  <c r="CC65" i="1"/>
  <c r="BU65" i="1"/>
  <c r="DX65" i="1"/>
  <c r="DP65" i="1"/>
  <c r="CB65" i="1"/>
  <c r="BT65" i="1"/>
  <c r="DV65" i="1"/>
  <c r="DN65" i="1"/>
  <c r="CH65" i="1"/>
  <c r="BZ65" i="1"/>
  <c r="BR65" i="1"/>
  <c r="DU65" i="1"/>
  <c r="DM65" i="1"/>
  <c r="CG65" i="1"/>
  <c r="BY65" i="1"/>
  <c r="BQ65" i="1"/>
  <c r="EB65" i="1"/>
  <c r="DT65" i="1"/>
  <c r="DL65" i="1"/>
  <c r="CF65" i="1"/>
  <c r="BX65" i="1"/>
  <c r="DO65" i="1"/>
  <c r="CA65" i="1"/>
  <c r="BS65" i="1"/>
  <c r="DW65" i="1"/>
  <c r="T65" i="1"/>
  <c r="AI66" i="1"/>
  <c r="AJ66" i="1" s="1"/>
  <c r="AE67" i="1"/>
  <c r="AF67" i="1"/>
  <c r="AB67" i="1"/>
  <c r="Y67" i="1"/>
  <c r="U67" i="1"/>
  <c r="AG67" i="1"/>
  <c r="AC67" i="1"/>
  <c r="Z67" i="1"/>
  <c r="AH67" i="1"/>
  <c r="H72" i="1"/>
  <c r="I72" i="1" s="1"/>
  <c r="J72" i="1" s="1"/>
  <c r="K72" i="1" s="1"/>
  <c r="G73" i="1"/>
  <c r="X68" i="1"/>
  <c r="W68" i="1"/>
  <c r="AE68" i="1" s="1"/>
  <c r="V69" i="1"/>
  <c r="AD67" i="1"/>
  <c r="H73" i="1" l="1"/>
  <c r="I73" i="1" s="1"/>
  <c r="J73" i="1" s="1"/>
  <c r="K73" i="1" s="1"/>
  <c r="G74" i="1"/>
  <c r="L73" i="1"/>
  <c r="AF68" i="1"/>
  <c r="AB68" i="1"/>
  <c r="Y68" i="1"/>
  <c r="U68" i="1"/>
  <c r="AG68" i="1"/>
  <c r="EA66" i="1"/>
  <c r="DS66" i="1"/>
  <c r="DK66" i="1"/>
  <c r="DC66" i="1"/>
  <c r="CU66" i="1"/>
  <c r="CE66" i="1"/>
  <c r="BW66" i="1"/>
  <c r="BO66" i="1"/>
  <c r="BG66" i="1"/>
  <c r="AY66" i="1"/>
  <c r="DZ66" i="1"/>
  <c r="DR66" i="1"/>
  <c r="DJ66" i="1"/>
  <c r="DB66" i="1"/>
  <c r="CT66" i="1"/>
  <c r="CD66" i="1"/>
  <c r="BV66" i="1"/>
  <c r="BN66" i="1"/>
  <c r="BF66" i="1"/>
  <c r="AX66" i="1"/>
  <c r="AP66" i="1"/>
  <c r="CJ66" i="1" s="1"/>
  <c r="AQ66" i="1" s="1"/>
  <c r="CK66" i="1" s="1"/>
  <c r="AR66" i="1" s="1"/>
  <c r="CL66" i="1" s="1"/>
  <c r="AS66" i="1" s="1"/>
  <c r="CM66" i="1" s="1"/>
  <c r="AT66" i="1" s="1"/>
  <c r="CN66" i="1" s="1"/>
  <c r="AU66" i="1" s="1"/>
  <c r="CO66" i="1" s="1"/>
  <c r="DY66" i="1"/>
  <c r="DQ66" i="1"/>
  <c r="DI66" i="1"/>
  <c r="DA66" i="1"/>
  <c r="CS66" i="1"/>
  <c r="CC66" i="1"/>
  <c r="BU66" i="1"/>
  <c r="BM66" i="1"/>
  <c r="BE66" i="1"/>
  <c r="AW66" i="1"/>
  <c r="DX66" i="1"/>
  <c r="DP66" i="1"/>
  <c r="DH66" i="1"/>
  <c r="CZ66" i="1"/>
  <c r="CR66" i="1"/>
  <c r="CB66" i="1"/>
  <c r="BT66" i="1"/>
  <c r="BL66" i="1"/>
  <c r="BD66" i="1"/>
  <c r="AV66" i="1"/>
  <c r="DV66" i="1"/>
  <c r="DN66" i="1"/>
  <c r="DF66" i="1"/>
  <c r="CX66" i="1"/>
  <c r="CP66" i="1"/>
  <c r="CH66" i="1"/>
  <c r="BZ66" i="1"/>
  <c r="BR66" i="1"/>
  <c r="BJ66" i="1"/>
  <c r="BB66" i="1"/>
  <c r="DU66" i="1"/>
  <c r="DM66" i="1"/>
  <c r="DE66" i="1"/>
  <c r="CW66" i="1"/>
  <c r="CG66" i="1"/>
  <c r="BY66" i="1"/>
  <c r="BQ66" i="1"/>
  <c r="BI66" i="1"/>
  <c r="BA66" i="1"/>
  <c r="EB66" i="1"/>
  <c r="DT66" i="1"/>
  <c r="DL66" i="1"/>
  <c r="DD66" i="1"/>
  <c r="CV66" i="1"/>
  <c r="CF66" i="1"/>
  <c r="BX66" i="1"/>
  <c r="BP66" i="1"/>
  <c r="BH66" i="1"/>
  <c r="AZ66" i="1"/>
  <c r="CY66" i="1"/>
  <c r="CQ66" i="1"/>
  <c r="CA66" i="1"/>
  <c r="BS66" i="1"/>
  <c r="DW66" i="1"/>
  <c r="BK66" i="1"/>
  <c r="DO66" i="1"/>
  <c r="BC66" i="1"/>
  <c r="DG66" i="1"/>
  <c r="T66" i="1"/>
  <c r="AC68" i="1"/>
  <c r="Z68" i="1"/>
  <c r="AH68" i="1"/>
  <c r="X69" i="1"/>
  <c r="W69" i="1"/>
  <c r="AH69" i="1" s="1"/>
  <c r="V70" i="1"/>
  <c r="AD68" i="1"/>
  <c r="AA68" i="1"/>
  <c r="L72" i="1"/>
  <c r="AI67" i="1"/>
  <c r="AJ67" i="1" s="1"/>
  <c r="X70" i="1" l="1"/>
  <c r="W70" i="1"/>
  <c r="AA70" i="1" s="1"/>
  <c r="V71" i="1"/>
  <c r="AD69" i="1"/>
  <c r="AA69" i="1"/>
  <c r="AI68" i="1"/>
  <c r="AJ68" i="1" s="1"/>
  <c r="AF69" i="1"/>
  <c r="EA67" i="1"/>
  <c r="DS67" i="1"/>
  <c r="DK67" i="1"/>
  <c r="DC67" i="1"/>
  <c r="CE67" i="1"/>
  <c r="BW67" i="1"/>
  <c r="BO67" i="1"/>
  <c r="BG67" i="1"/>
  <c r="DZ67" i="1"/>
  <c r="DR67" i="1"/>
  <c r="DJ67" i="1"/>
  <c r="DB67" i="1"/>
  <c r="CD67" i="1"/>
  <c r="BV67" i="1"/>
  <c r="BN67" i="1"/>
  <c r="BF67" i="1"/>
  <c r="AP67" i="1"/>
  <c r="CJ67" i="1" s="1"/>
  <c r="AQ67" i="1" s="1"/>
  <c r="CK67" i="1" s="1"/>
  <c r="AR67" i="1" s="1"/>
  <c r="CL67" i="1" s="1"/>
  <c r="AS67" i="1" s="1"/>
  <c r="CM67" i="1" s="1"/>
  <c r="AT67" i="1" s="1"/>
  <c r="CN67" i="1" s="1"/>
  <c r="AU67" i="1" s="1"/>
  <c r="CO67" i="1" s="1"/>
  <c r="AV67" i="1" s="1"/>
  <c r="CP67" i="1" s="1"/>
  <c r="AW67" i="1" s="1"/>
  <c r="CQ67" i="1" s="1"/>
  <c r="AX67" i="1" s="1"/>
  <c r="CR67" i="1" s="1"/>
  <c r="AY67" i="1" s="1"/>
  <c r="CS67" i="1" s="1"/>
  <c r="AZ67" i="1" s="1"/>
  <c r="CT67" i="1" s="1"/>
  <c r="BA67" i="1" s="1"/>
  <c r="CU67" i="1" s="1"/>
  <c r="BB67" i="1" s="1"/>
  <c r="CV67" i="1" s="1"/>
  <c r="DY67" i="1"/>
  <c r="DQ67" i="1"/>
  <c r="DI67" i="1"/>
  <c r="DA67" i="1"/>
  <c r="CC67" i="1"/>
  <c r="BU67" i="1"/>
  <c r="BM67" i="1"/>
  <c r="BE67" i="1"/>
  <c r="DX67" i="1"/>
  <c r="DP67" i="1"/>
  <c r="DH67" i="1"/>
  <c r="CZ67" i="1"/>
  <c r="CB67" i="1"/>
  <c r="BT67" i="1"/>
  <c r="BL67" i="1"/>
  <c r="BD67" i="1"/>
  <c r="DV67" i="1"/>
  <c r="DN67" i="1"/>
  <c r="DF67" i="1"/>
  <c r="CX67" i="1"/>
  <c r="CH67" i="1"/>
  <c r="BZ67" i="1"/>
  <c r="BR67" i="1"/>
  <c r="BJ67" i="1"/>
  <c r="DU67" i="1"/>
  <c r="DM67" i="1"/>
  <c r="DE67" i="1"/>
  <c r="CW67" i="1"/>
  <c r="CG67" i="1"/>
  <c r="BY67" i="1"/>
  <c r="BQ67" i="1"/>
  <c r="BI67" i="1"/>
  <c r="EB67" i="1"/>
  <c r="DT67" i="1"/>
  <c r="DL67" i="1"/>
  <c r="DD67" i="1"/>
  <c r="CF67" i="1"/>
  <c r="BX67" i="1"/>
  <c r="BP67" i="1"/>
  <c r="BH67" i="1"/>
  <c r="CA67" i="1"/>
  <c r="BS67" i="1"/>
  <c r="DW67" i="1"/>
  <c r="BK67" i="1"/>
  <c r="DO67" i="1"/>
  <c r="BC67" i="1"/>
  <c r="DG67" i="1"/>
  <c r="CY67" i="1"/>
  <c r="T67" i="1"/>
  <c r="AB69" i="1"/>
  <c r="Y69" i="1"/>
  <c r="AE69" i="1"/>
  <c r="U69" i="1"/>
  <c r="AG69" i="1"/>
  <c r="H74" i="1"/>
  <c r="I74" i="1" s="1"/>
  <c r="J74" i="1" s="1"/>
  <c r="K74" i="1" s="1"/>
  <c r="G75" i="1"/>
  <c r="AC69" i="1"/>
  <c r="Z69" i="1"/>
  <c r="L74" i="1" l="1"/>
  <c r="H75" i="1"/>
  <c r="I75" i="1" s="1"/>
  <c r="J75" i="1" s="1"/>
  <c r="K75" i="1" s="1"/>
  <c r="G76" i="1"/>
  <c r="L75" i="1"/>
  <c r="AF70" i="1"/>
  <c r="AB70" i="1"/>
  <c r="Y70" i="1"/>
  <c r="EA68" i="1"/>
  <c r="DS68" i="1"/>
  <c r="DK68" i="1"/>
  <c r="DC68" i="1"/>
  <c r="CU68" i="1"/>
  <c r="CM68" i="1"/>
  <c r="CE68" i="1"/>
  <c r="BW68" i="1"/>
  <c r="BO68" i="1"/>
  <c r="BG68" i="1"/>
  <c r="AY68" i="1"/>
  <c r="DZ68" i="1"/>
  <c r="DR68" i="1"/>
  <c r="DJ68" i="1"/>
  <c r="DB68" i="1"/>
  <c r="CT68" i="1"/>
  <c r="CD68" i="1"/>
  <c r="BV68" i="1"/>
  <c r="BN68" i="1"/>
  <c r="BF68" i="1"/>
  <c r="AX68" i="1"/>
  <c r="AP68" i="1"/>
  <c r="CJ68" i="1" s="1"/>
  <c r="AQ68" i="1" s="1"/>
  <c r="CK68" i="1" s="1"/>
  <c r="AR68" i="1" s="1"/>
  <c r="CL68" i="1" s="1"/>
  <c r="DY68" i="1"/>
  <c r="DQ68" i="1"/>
  <c r="DI68" i="1"/>
  <c r="DA68" i="1"/>
  <c r="CS68" i="1"/>
  <c r="CC68" i="1"/>
  <c r="BU68" i="1"/>
  <c r="BM68" i="1"/>
  <c r="BE68" i="1"/>
  <c r="AW68" i="1"/>
  <c r="DX68" i="1"/>
  <c r="DP68" i="1"/>
  <c r="DH68" i="1"/>
  <c r="CZ68" i="1"/>
  <c r="CR68" i="1"/>
  <c r="CB68" i="1"/>
  <c r="BT68" i="1"/>
  <c r="BL68" i="1"/>
  <c r="BD68" i="1"/>
  <c r="AV68" i="1"/>
  <c r="DV68" i="1"/>
  <c r="DN68" i="1"/>
  <c r="DF68" i="1"/>
  <c r="CX68" i="1"/>
  <c r="CP68" i="1"/>
  <c r="CH68" i="1"/>
  <c r="BZ68" i="1"/>
  <c r="BR68" i="1"/>
  <c r="BJ68" i="1"/>
  <c r="BB68" i="1"/>
  <c r="AT68" i="1"/>
  <c r="DU68" i="1"/>
  <c r="DM68" i="1"/>
  <c r="DE68" i="1"/>
  <c r="CW68" i="1"/>
  <c r="CO68" i="1"/>
  <c r="CG68" i="1"/>
  <c r="BY68" i="1"/>
  <c r="BQ68" i="1"/>
  <c r="BI68" i="1"/>
  <c r="BA68" i="1"/>
  <c r="AS68" i="1"/>
  <c r="EB68" i="1"/>
  <c r="DT68" i="1"/>
  <c r="DL68" i="1"/>
  <c r="DD68" i="1"/>
  <c r="CV68" i="1"/>
  <c r="CN68" i="1"/>
  <c r="CF68" i="1"/>
  <c r="BX68" i="1"/>
  <c r="BP68" i="1"/>
  <c r="BH68" i="1"/>
  <c r="AZ68" i="1"/>
  <c r="BS68" i="1"/>
  <c r="DW68" i="1"/>
  <c r="BK68" i="1"/>
  <c r="DO68" i="1"/>
  <c r="BC68" i="1"/>
  <c r="DG68" i="1"/>
  <c r="AU68" i="1"/>
  <c r="CY68" i="1"/>
  <c r="CQ68" i="1"/>
  <c r="CA68" i="1"/>
  <c r="T68" i="1"/>
  <c r="U70" i="1"/>
  <c r="AG70" i="1"/>
  <c r="AE70" i="1"/>
  <c r="AC70" i="1"/>
  <c r="Z70" i="1"/>
  <c r="AI69" i="1"/>
  <c r="AJ69" i="1" s="1"/>
  <c r="AH70" i="1"/>
  <c r="X71" i="1"/>
  <c r="W71" i="1"/>
  <c r="V72" i="1"/>
  <c r="AD70" i="1"/>
  <c r="AA71" i="1" l="1"/>
  <c r="EA69" i="1"/>
  <c r="DS69" i="1"/>
  <c r="DK69" i="1"/>
  <c r="DC69" i="1"/>
  <c r="CE69" i="1"/>
  <c r="BW69" i="1"/>
  <c r="BO69" i="1"/>
  <c r="DZ69" i="1"/>
  <c r="DR69" i="1"/>
  <c r="DJ69" i="1"/>
  <c r="DB69" i="1"/>
  <c r="CD69" i="1"/>
  <c r="BV69" i="1"/>
  <c r="BN69" i="1"/>
  <c r="AP69" i="1"/>
  <c r="CJ69" i="1" s="1"/>
  <c r="AQ69" i="1" s="1"/>
  <c r="CK69" i="1" s="1"/>
  <c r="AR69" i="1" s="1"/>
  <c r="CL69" i="1" s="1"/>
  <c r="AS69" i="1" s="1"/>
  <c r="CM69" i="1" s="1"/>
  <c r="AT69" i="1" s="1"/>
  <c r="CN69" i="1" s="1"/>
  <c r="AU69" i="1" s="1"/>
  <c r="CO69" i="1" s="1"/>
  <c r="AV69" i="1" s="1"/>
  <c r="CP69" i="1" s="1"/>
  <c r="AW69" i="1" s="1"/>
  <c r="CQ69" i="1" s="1"/>
  <c r="AX69" i="1" s="1"/>
  <c r="CR69" i="1" s="1"/>
  <c r="AY69" i="1" s="1"/>
  <c r="CS69" i="1" s="1"/>
  <c r="AZ69" i="1" s="1"/>
  <c r="CT69" i="1" s="1"/>
  <c r="BA69" i="1" s="1"/>
  <c r="CU69" i="1" s="1"/>
  <c r="BB69" i="1" s="1"/>
  <c r="CV69" i="1" s="1"/>
  <c r="BC69" i="1" s="1"/>
  <c r="CW69" i="1" s="1"/>
  <c r="BD69" i="1" s="1"/>
  <c r="CX69" i="1" s="1"/>
  <c r="BE69" i="1" s="1"/>
  <c r="CY69" i="1" s="1"/>
  <c r="BF69" i="1" s="1"/>
  <c r="CZ69" i="1" s="1"/>
  <c r="BG69" i="1" s="1"/>
  <c r="DA69" i="1" s="1"/>
  <c r="DY69" i="1"/>
  <c r="DQ69" i="1"/>
  <c r="DI69" i="1"/>
  <c r="CC69" i="1"/>
  <c r="BU69" i="1"/>
  <c r="BM69" i="1"/>
  <c r="DX69" i="1"/>
  <c r="DP69" i="1"/>
  <c r="DH69" i="1"/>
  <c r="CB69" i="1"/>
  <c r="BT69" i="1"/>
  <c r="BL69" i="1"/>
  <c r="DV69" i="1"/>
  <c r="DN69" i="1"/>
  <c r="DF69" i="1"/>
  <c r="CH69" i="1"/>
  <c r="BZ69" i="1"/>
  <c r="BR69" i="1"/>
  <c r="BJ69" i="1"/>
  <c r="DU69" i="1"/>
  <c r="DM69" i="1"/>
  <c r="DE69" i="1"/>
  <c r="CG69" i="1"/>
  <c r="BY69" i="1"/>
  <c r="BQ69" i="1"/>
  <c r="BI69" i="1"/>
  <c r="EB69" i="1"/>
  <c r="DT69" i="1"/>
  <c r="DL69" i="1"/>
  <c r="DD69" i="1"/>
  <c r="CF69" i="1"/>
  <c r="BX69" i="1"/>
  <c r="BP69" i="1"/>
  <c r="BH69" i="1"/>
  <c r="DO69" i="1"/>
  <c r="DG69" i="1"/>
  <c r="CA69" i="1"/>
  <c r="BS69" i="1"/>
  <c r="DW69" i="1"/>
  <c r="BK69" i="1"/>
  <c r="T69" i="1"/>
  <c r="AF71" i="1"/>
  <c r="AI70" i="1"/>
  <c r="AJ70" i="1" s="1"/>
  <c r="AE71" i="1"/>
  <c r="AB71" i="1"/>
  <c r="Y71" i="1"/>
  <c r="U71" i="1"/>
  <c r="AG71" i="1"/>
  <c r="AC71" i="1"/>
  <c r="Z71" i="1"/>
  <c r="AH71" i="1"/>
  <c r="H76" i="1"/>
  <c r="I76" i="1" s="1"/>
  <c r="J76" i="1" s="1"/>
  <c r="K76" i="1" s="1"/>
  <c r="G77" i="1"/>
  <c r="X72" i="1"/>
  <c r="W72" i="1"/>
  <c r="AE72" i="1" s="1"/>
  <c r="V73" i="1"/>
  <c r="AD71" i="1"/>
  <c r="H77" i="1" l="1"/>
  <c r="I77" i="1" s="1"/>
  <c r="J77" i="1" s="1"/>
  <c r="K77" i="1" s="1"/>
  <c r="G78" i="1"/>
  <c r="L77" i="1"/>
  <c r="AF72" i="1"/>
  <c r="AB72" i="1"/>
  <c r="Y72" i="1"/>
  <c r="EA70" i="1"/>
  <c r="DS70" i="1"/>
  <c r="DK70" i="1"/>
  <c r="DC70" i="1"/>
  <c r="CU70" i="1"/>
  <c r="CM70" i="1"/>
  <c r="CE70" i="1"/>
  <c r="BW70" i="1"/>
  <c r="BO70" i="1"/>
  <c r="BG70" i="1"/>
  <c r="AY70" i="1"/>
  <c r="DZ70" i="1"/>
  <c r="DR70" i="1"/>
  <c r="DJ70" i="1"/>
  <c r="DB70" i="1"/>
  <c r="CT70" i="1"/>
  <c r="CD70" i="1"/>
  <c r="BV70" i="1"/>
  <c r="BN70" i="1"/>
  <c r="BF70" i="1"/>
  <c r="AX70" i="1"/>
  <c r="AP70" i="1"/>
  <c r="CJ70" i="1" s="1"/>
  <c r="AQ70" i="1" s="1"/>
  <c r="CK70" i="1" s="1"/>
  <c r="AR70" i="1" s="1"/>
  <c r="CL70" i="1" s="1"/>
  <c r="DY70" i="1"/>
  <c r="DQ70" i="1"/>
  <c r="DI70" i="1"/>
  <c r="DA70" i="1"/>
  <c r="CS70" i="1"/>
  <c r="CC70" i="1"/>
  <c r="BU70" i="1"/>
  <c r="BM70" i="1"/>
  <c r="BE70" i="1"/>
  <c r="AW70" i="1"/>
  <c r="DX70" i="1"/>
  <c r="DP70" i="1"/>
  <c r="DH70" i="1"/>
  <c r="CZ70" i="1"/>
  <c r="CR70" i="1"/>
  <c r="CB70" i="1"/>
  <c r="BT70" i="1"/>
  <c r="BL70" i="1"/>
  <c r="BD70" i="1"/>
  <c r="AV70" i="1"/>
  <c r="DV70" i="1"/>
  <c r="DN70" i="1"/>
  <c r="DF70" i="1"/>
  <c r="CX70" i="1"/>
  <c r="CP70" i="1"/>
  <c r="CH70" i="1"/>
  <c r="BZ70" i="1"/>
  <c r="BR70" i="1"/>
  <c r="BJ70" i="1"/>
  <c r="BB70" i="1"/>
  <c r="AT70" i="1"/>
  <c r="DU70" i="1"/>
  <c r="DM70" i="1"/>
  <c r="DE70" i="1"/>
  <c r="CW70" i="1"/>
  <c r="CO70" i="1"/>
  <c r="CG70" i="1"/>
  <c r="BY70" i="1"/>
  <c r="BQ70" i="1"/>
  <c r="BI70" i="1"/>
  <c r="BA70" i="1"/>
  <c r="AS70" i="1"/>
  <c r="EB70" i="1"/>
  <c r="DT70" i="1"/>
  <c r="DL70" i="1"/>
  <c r="DD70" i="1"/>
  <c r="CV70" i="1"/>
  <c r="CN70" i="1"/>
  <c r="CF70" i="1"/>
  <c r="BX70" i="1"/>
  <c r="BP70" i="1"/>
  <c r="BH70" i="1"/>
  <c r="AZ70" i="1"/>
  <c r="CY70" i="1"/>
  <c r="CQ70" i="1"/>
  <c r="CA70" i="1"/>
  <c r="BS70" i="1"/>
  <c r="DW70" i="1"/>
  <c r="BK70" i="1"/>
  <c r="DO70" i="1"/>
  <c r="BC70" i="1"/>
  <c r="DG70" i="1"/>
  <c r="AU70" i="1"/>
  <c r="T70" i="1"/>
  <c r="U72" i="1"/>
  <c r="AG72" i="1"/>
  <c r="AC72" i="1"/>
  <c r="Z72" i="1"/>
  <c r="AH72" i="1"/>
  <c r="X73" i="1"/>
  <c r="W73" i="1"/>
  <c r="AH73" i="1" s="1"/>
  <c r="V74" i="1"/>
  <c r="AD72" i="1"/>
  <c r="AA72" i="1"/>
  <c r="L76" i="1"/>
  <c r="AI71" i="1"/>
  <c r="AJ71" i="1" s="1"/>
  <c r="X74" i="1" l="1"/>
  <c r="W74" i="1"/>
  <c r="V75" i="1"/>
  <c r="AD73" i="1"/>
  <c r="AA73" i="1"/>
  <c r="AI72" i="1"/>
  <c r="AJ72" i="1" s="1"/>
  <c r="EA71" i="1"/>
  <c r="DS71" i="1"/>
  <c r="DK71" i="1"/>
  <c r="DC71" i="1"/>
  <c r="CE71" i="1"/>
  <c r="BW71" i="1"/>
  <c r="BO71" i="1"/>
  <c r="DZ71" i="1"/>
  <c r="DR71" i="1"/>
  <c r="DJ71" i="1"/>
  <c r="DB71" i="1"/>
  <c r="CD71" i="1"/>
  <c r="BV71" i="1"/>
  <c r="BN71" i="1"/>
  <c r="AP71" i="1"/>
  <c r="CJ71" i="1" s="1"/>
  <c r="AQ71" i="1" s="1"/>
  <c r="CK71" i="1" s="1"/>
  <c r="AR71" i="1" s="1"/>
  <c r="CL71" i="1" s="1"/>
  <c r="AS71" i="1" s="1"/>
  <c r="CM71" i="1" s="1"/>
  <c r="AT71" i="1" s="1"/>
  <c r="CN71" i="1" s="1"/>
  <c r="AU71" i="1" s="1"/>
  <c r="CO71" i="1" s="1"/>
  <c r="AV71" i="1" s="1"/>
  <c r="CP71" i="1" s="1"/>
  <c r="AW71" i="1" s="1"/>
  <c r="CQ71" i="1" s="1"/>
  <c r="AX71" i="1" s="1"/>
  <c r="CR71" i="1" s="1"/>
  <c r="AY71" i="1" s="1"/>
  <c r="CS71" i="1" s="1"/>
  <c r="AZ71" i="1" s="1"/>
  <c r="CT71" i="1" s="1"/>
  <c r="BA71" i="1" s="1"/>
  <c r="CU71" i="1" s="1"/>
  <c r="BB71" i="1" s="1"/>
  <c r="CV71" i="1" s="1"/>
  <c r="BC71" i="1" s="1"/>
  <c r="CW71" i="1" s="1"/>
  <c r="BD71" i="1" s="1"/>
  <c r="CX71" i="1" s="1"/>
  <c r="BE71" i="1" s="1"/>
  <c r="CY71" i="1" s="1"/>
  <c r="BF71" i="1" s="1"/>
  <c r="CZ71" i="1" s="1"/>
  <c r="BG71" i="1" s="1"/>
  <c r="DA71" i="1" s="1"/>
  <c r="DY71" i="1"/>
  <c r="DQ71" i="1"/>
  <c r="DI71" i="1"/>
  <c r="CC71" i="1"/>
  <c r="BU71" i="1"/>
  <c r="BM71" i="1"/>
  <c r="DX71" i="1"/>
  <c r="DP71" i="1"/>
  <c r="DH71" i="1"/>
  <c r="CB71" i="1"/>
  <c r="BT71" i="1"/>
  <c r="BL71" i="1"/>
  <c r="DV71" i="1"/>
  <c r="DN71" i="1"/>
  <c r="DF71" i="1"/>
  <c r="CH71" i="1"/>
  <c r="BZ71" i="1"/>
  <c r="BR71" i="1"/>
  <c r="BJ71" i="1"/>
  <c r="DU71" i="1"/>
  <c r="DM71" i="1"/>
  <c r="DE71" i="1"/>
  <c r="CG71" i="1"/>
  <c r="BY71" i="1"/>
  <c r="BQ71" i="1"/>
  <c r="BI71" i="1"/>
  <c r="EB71" i="1"/>
  <c r="DT71" i="1"/>
  <c r="DL71" i="1"/>
  <c r="DD71" i="1"/>
  <c r="CF71" i="1"/>
  <c r="BX71" i="1"/>
  <c r="BP71" i="1"/>
  <c r="BH71" i="1"/>
  <c r="CA71" i="1"/>
  <c r="BS71" i="1"/>
  <c r="DW71" i="1"/>
  <c r="BK71" i="1"/>
  <c r="DO71" i="1"/>
  <c r="DG71" i="1"/>
  <c r="T71" i="1"/>
  <c r="AF73" i="1"/>
  <c r="AE73" i="1"/>
  <c r="AB73" i="1"/>
  <c r="Y73" i="1"/>
  <c r="U73" i="1"/>
  <c r="AG73" i="1"/>
  <c r="H78" i="1"/>
  <c r="I78" i="1" s="1"/>
  <c r="J78" i="1" s="1"/>
  <c r="K78" i="1" s="1"/>
  <c r="G79" i="1"/>
  <c r="L78" i="1"/>
  <c r="AC73" i="1"/>
  <c r="Z73" i="1"/>
  <c r="AA74" i="1" l="1"/>
  <c r="AF74" i="1"/>
  <c r="AB74" i="1"/>
  <c r="Y74" i="1"/>
  <c r="H79" i="1"/>
  <c r="I79" i="1" s="1"/>
  <c r="J79" i="1" s="1"/>
  <c r="K79" i="1" s="1"/>
  <c r="L79" i="1" s="1"/>
  <c r="G80" i="1"/>
  <c r="EA72" i="1"/>
  <c r="DS72" i="1"/>
  <c r="DK72" i="1"/>
  <c r="DC72" i="1"/>
  <c r="CE72" i="1"/>
  <c r="BW72" i="1"/>
  <c r="BO72" i="1"/>
  <c r="BG72" i="1"/>
  <c r="DZ72" i="1"/>
  <c r="DR72" i="1"/>
  <c r="DJ72" i="1"/>
  <c r="DB72" i="1"/>
  <c r="CD72" i="1"/>
  <c r="BV72" i="1"/>
  <c r="BN72" i="1"/>
  <c r="BF72" i="1"/>
  <c r="AP72" i="1"/>
  <c r="CJ72" i="1" s="1"/>
  <c r="AQ72" i="1" s="1"/>
  <c r="CK72" i="1" s="1"/>
  <c r="AR72" i="1" s="1"/>
  <c r="CL72" i="1" s="1"/>
  <c r="AS72" i="1" s="1"/>
  <c r="CM72" i="1" s="1"/>
  <c r="AT72" i="1" s="1"/>
  <c r="CN72" i="1" s="1"/>
  <c r="AU72" i="1" s="1"/>
  <c r="CO72" i="1" s="1"/>
  <c r="AV72" i="1" s="1"/>
  <c r="CP72" i="1" s="1"/>
  <c r="AW72" i="1" s="1"/>
  <c r="CQ72" i="1" s="1"/>
  <c r="AX72" i="1" s="1"/>
  <c r="CR72" i="1" s="1"/>
  <c r="AY72" i="1" s="1"/>
  <c r="CS72" i="1" s="1"/>
  <c r="AZ72" i="1" s="1"/>
  <c r="CT72" i="1" s="1"/>
  <c r="BA72" i="1" s="1"/>
  <c r="CU72" i="1" s="1"/>
  <c r="BB72" i="1" s="1"/>
  <c r="CV72" i="1" s="1"/>
  <c r="BC72" i="1" s="1"/>
  <c r="CW72" i="1" s="1"/>
  <c r="DY72" i="1"/>
  <c r="DQ72" i="1"/>
  <c r="DI72" i="1"/>
  <c r="DA72" i="1"/>
  <c r="CC72" i="1"/>
  <c r="BU72" i="1"/>
  <c r="BM72" i="1"/>
  <c r="BE72" i="1"/>
  <c r="DX72" i="1"/>
  <c r="DP72" i="1"/>
  <c r="DH72" i="1"/>
  <c r="CZ72" i="1"/>
  <c r="CB72" i="1"/>
  <c r="BT72" i="1"/>
  <c r="BL72" i="1"/>
  <c r="BD72" i="1"/>
  <c r="DV72" i="1"/>
  <c r="DN72" i="1"/>
  <c r="DF72" i="1"/>
  <c r="CX72" i="1"/>
  <c r="CH72" i="1"/>
  <c r="BZ72" i="1"/>
  <c r="BR72" i="1"/>
  <c r="BJ72" i="1"/>
  <c r="DU72" i="1"/>
  <c r="DM72" i="1"/>
  <c r="DE72" i="1"/>
  <c r="CG72" i="1"/>
  <c r="BY72" i="1"/>
  <c r="BQ72" i="1"/>
  <c r="BI72" i="1"/>
  <c r="EB72" i="1"/>
  <c r="DT72" i="1"/>
  <c r="DL72" i="1"/>
  <c r="DD72" i="1"/>
  <c r="CF72" i="1"/>
  <c r="BX72" i="1"/>
  <c r="BP72" i="1"/>
  <c r="BH72" i="1"/>
  <c r="BS72" i="1"/>
  <c r="DW72" i="1"/>
  <c r="BK72" i="1"/>
  <c r="DO72" i="1"/>
  <c r="DG72" i="1"/>
  <c r="CY72" i="1"/>
  <c r="CA72" i="1"/>
  <c r="T72" i="1"/>
  <c r="U74" i="1"/>
  <c r="AG74" i="1"/>
  <c r="AE74" i="1"/>
  <c r="AI73" i="1"/>
  <c r="AJ73" i="1" s="1"/>
  <c r="AC74" i="1"/>
  <c r="Z74" i="1"/>
  <c r="AH74" i="1"/>
  <c r="X75" i="1"/>
  <c r="W75" i="1"/>
  <c r="AA75" i="1" s="1"/>
  <c r="V76" i="1"/>
  <c r="AD74" i="1"/>
  <c r="AF75" i="1" l="1"/>
  <c r="AB75" i="1"/>
  <c r="Y75" i="1"/>
  <c r="EA73" i="1"/>
  <c r="DS73" i="1"/>
  <c r="DK73" i="1"/>
  <c r="DC73" i="1"/>
  <c r="CU73" i="1"/>
  <c r="CE73" i="1"/>
  <c r="BW73" i="1"/>
  <c r="BO73" i="1"/>
  <c r="BG73" i="1"/>
  <c r="AY73" i="1"/>
  <c r="DZ73" i="1"/>
  <c r="DR73" i="1"/>
  <c r="DJ73" i="1"/>
  <c r="DB73" i="1"/>
  <c r="CT73" i="1"/>
  <c r="CD73" i="1"/>
  <c r="BV73" i="1"/>
  <c r="BN73" i="1"/>
  <c r="BF73" i="1"/>
  <c r="AX73" i="1"/>
  <c r="AP73" i="1"/>
  <c r="CJ73" i="1" s="1"/>
  <c r="AQ73" i="1" s="1"/>
  <c r="CK73" i="1" s="1"/>
  <c r="AR73" i="1" s="1"/>
  <c r="CL73" i="1" s="1"/>
  <c r="AS73" i="1" s="1"/>
  <c r="CM73" i="1" s="1"/>
  <c r="AT73" i="1" s="1"/>
  <c r="CN73" i="1" s="1"/>
  <c r="AU73" i="1" s="1"/>
  <c r="CO73" i="1" s="1"/>
  <c r="DY73" i="1"/>
  <c r="DQ73" i="1"/>
  <c r="DI73" i="1"/>
  <c r="DA73" i="1"/>
  <c r="CS73" i="1"/>
  <c r="CC73" i="1"/>
  <c r="BU73" i="1"/>
  <c r="BM73" i="1"/>
  <c r="BE73" i="1"/>
  <c r="AW73" i="1"/>
  <c r="DX73" i="1"/>
  <c r="DP73" i="1"/>
  <c r="DH73" i="1"/>
  <c r="CZ73" i="1"/>
  <c r="CR73" i="1"/>
  <c r="CB73" i="1"/>
  <c r="BT73" i="1"/>
  <c r="BL73" i="1"/>
  <c r="BD73" i="1"/>
  <c r="AV73" i="1"/>
  <c r="DV73" i="1"/>
  <c r="DN73" i="1"/>
  <c r="DF73" i="1"/>
  <c r="CX73" i="1"/>
  <c r="CP73" i="1"/>
  <c r="CH73" i="1"/>
  <c r="BZ73" i="1"/>
  <c r="BR73" i="1"/>
  <c r="BJ73" i="1"/>
  <c r="BB73" i="1"/>
  <c r="DU73" i="1"/>
  <c r="DM73" i="1"/>
  <c r="DE73" i="1"/>
  <c r="CW73" i="1"/>
  <c r="CG73" i="1"/>
  <c r="BY73" i="1"/>
  <c r="BQ73" i="1"/>
  <c r="BI73" i="1"/>
  <c r="BA73" i="1"/>
  <c r="EB73" i="1"/>
  <c r="DT73" i="1"/>
  <c r="DL73" i="1"/>
  <c r="DD73" i="1"/>
  <c r="CV73" i="1"/>
  <c r="CF73" i="1"/>
  <c r="BX73" i="1"/>
  <c r="BP73" i="1"/>
  <c r="BH73" i="1"/>
  <c r="AZ73" i="1"/>
  <c r="DO73" i="1"/>
  <c r="BC73" i="1"/>
  <c r="DG73" i="1"/>
  <c r="CY73" i="1"/>
  <c r="CQ73" i="1"/>
  <c r="CA73" i="1"/>
  <c r="BS73" i="1"/>
  <c r="DW73" i="1"/>
  <c r="BK73" i="1"/>
  <c r="T73" i="1"/>
  <c r="H80" i="1"/>
  <c r="I80" i="1" s="1"/>
  <c r="J80" i="1" s="1"/>
  <c r="K80" i="1" s="1"/>
  <c r="G81" i="1"/>
  <c r="U75" i="1"/>
  <c r="AG75" i="1"/>
  <c r="AC75" i="1"/>
  <c r="Z75" i="1"/>
  <c r="AI74" i="1"/>
  <c r="AJ74" i="1" s="1"/>
  <c r="AH75" i="1"/>
  <c r="AE75" i="1"/>
  <c r="X76" i="1"/>
  <c r="W76" i="1"/>
  <c r="AE76" i="1" s="1"/>
  <c r="V77" i="1"/>
  <c r="AD75" i="1"/>
  <c r="EA74" i="1" l="1"/>
  <c r="DS74" i="1"/>
  <c r="DK74" i="1"/>
  <c r="DC74" i="1"/>
  <c r="CE74" i="1"/>
  <c r="BW74" i="1"/>
  <c r="BO74" i="1"/>
  <c r="BG74" i="1"/>
  <c r="DZ74" i="1"/>
  <c r="DR74" i="1"/>
  <c r="DJ74" i="1"/>
  <c r="DB74" i="1"/>
  <c r="CD74" i="1"/>
  <c r="BV74" i="1"/>
  <c r="BN74" i="1"/>
  <c r="BF74" i="1"/>
  <c r="AP74" i="1"/>
  <c r="CJ74" i="1" s="1"/>
  <c r="AQ74" i="1" s="1"/>
  <c r="CK74" i="1" s="1"/>
  <c r="AR74" i="1" s="1"/>
  <c r="CL74" i="1" s="1"/>
  <c r="AS74" i="1" s="1"/>
  <c r="CM74" i="1" s="1"/>
  <c r="AT74" i="1" s="1"/>
  <c r="CN74" i="1" s="1"/>
  <c r="AU74" i="1" s="1"/>
  <c r="CO74" i="1" s="1"/>
  <c r="AV74" i="1" s="1"/>
  <c r="CP74" i="1" s="1"/>
  <c r="AW74" i="1" s="1"/>
  <c r="CQ74" i="1" s="1"/>
  <c r="AX74" i="1" s="1"/>
  <c r="CR74" i="1" s="1"/>
  <c r="AY74" i="1" s="1"/>
  <c r="CS74" i="1" s="1"/>
  <c r="AZ74" i="1" s="1"/>
  <c r="CT74" i="1" s="1"/>
  <c r="BA74" i="1" s="1"/>
  <c r="CU74" i="1" s="1"/>
  <c r="BB74" i="1" s="1"/>
  <c r="CV74" i="1" s="1"/>
  <c r="BC74" i="1" s="1"/>
  <c r="CW74" i="1" s="1"/>
  <c r="DY74" i="1"/>
  <c r="DQ74" i="1"/>
  <c r="DI74" i="1"/>
  <c r="DA74" i="1"/>
  <c r="CC74" i="1"/>
  <c r="BU74" i="1"/>
  <c r="BM74" i="1"/>
  <c r="BE74" i="1"/>
  <c r="DX74" i="1"/>
  <c r="DP74" i="1"/>
  <c r="DH74" i="1"/>
  <c r="CZ74" i="1"/>
  <c r="CB74" i="1"/>
  <c r="BT74" i="1"/>
  <c r="BL74" i="1"/>
  <c r="BD74" i="1"/>
  <c r="DV74" i="1"/>
  <c r="DN74" i="1"/>
  <c r="DF74" i="1"/>
  <c r="CX74" i="1"/>
  <c r="CH74" i="1"/>
  <c r="BZ74" i="1"/>
  <c r="BR74" i="1"/>
  <c r="BJ74" i="1"/>
  <c r="DU74" i="1"/>
  <c r="DM74" i="1"/>
  <c r="DE74" i="1"/>
  <c r="CG74" i="1"/>
  <c r="BY74" i="1"/>
  <c r="BQ74" i="1"/>
  <c r="BI74" i="1"/>
  <c r="EB74" i="1"/>
  <c r="DT74" i="1"/>
  <c r="DL74" i="1"/>
  <c r="DD74" i="1"/>
  <c r="CF74" i="1"/>
  <c r="BX74" i="1"/>
  <c r="BP74" i="1"/>
  <c r="BH74" i="1"/>
  <c r="CY74" i="1"/>
  <c r="CA74" i="1"/>
  <c r="BS74" i="1"/>
  <c r="DW74" i="1"/>
  <c r="BK74" i="1"/>
  <c r="DO74" i="1"/>
  <c r="DG74" i="1"/>
  <c r="T74" i="1"/>
  <c r="AB76" i="1"/>
  <c r="Y76" i="1"/>
  <c r="AF76" i="1"/>
  <c r="U76" i="1"/>
  <c r="AG76" i="1"/>
  <c r="AC76" i="1"/>
  <c r="Z76" i="1"/>
  <c r="AI75" i="1"/>
  <c r="AJ75" i="1" s="1"/>
  <c r="AH76" i="1"/>
  <c r="X77" i="1"/>
  <c r="W77" i="1"/>
  <c r="AG77" i="1" s="1"/>
  <c r="V78" i="1"/>
  <c r="AD76" i="1"/>
  <c r="AA76" i="1"/>
  <c r="L80" i="1"/>
  <c r="H81" i="1"/>
  <c r="I81" i="1" s="1"/>
  <c r="J81" i="1" s="1"/>
  <c r="K81" i="1" s="1"/>
  <c r="G82" i="1"/>
  <c r="L81" i="1"/>
  <c r="AC77" i="1" l="1"/>
  <c r="Z77" i="1"/>
  <c r="AH77" i="1"/>
  <c r="X78" i="1"/>
  <c r="W78" i="1"/>
  <c r="V79" i="1"/>
  <c r="AD77" i="1"/>
  <c r="AA77" i="1"/>
  <c r="AI76" i="1"/>
  <c r="AJ76" i="1" s="1"/>
  <c r="EA75" i="1"/>
  <c r="DS75" i="1"/>
  <c r="DK75" i="1"/>
  <c r="DC75" i="1"/>
  <c r="CU75" i="1"/>
  <c r="CE75" i="1"/>
  <c r="BW75" i="1"/>
  <c r="BO75" i="1"/>
  <c r="BG75" i="1"/>
  <c r="AY75" i="1"/>
  <c r="DZ75" i="1"/>
  <c r="DR75" i="1"/>
  <c r="DJ75" i="1"/>
  <c r="DB75" i="1"/>
  <c r="CT75" i="1"/>
  <c r="CD75" i="1"/>
  <c r="BV75" i="1"/>
  <c r="BN75" i="1"/>
  <c r="BF75" i="1"/>
  <c r="AX75" i="1"/>
  <c r="AP75" i="1"/>
  <c r="CJ75" i="1" s="1"/>
  <c r="AQ75" i="1" s="1"/>
  <c r="CK75" i="1" s="1"/>
  <c r="AR75" i="1" s="1"/>
  <c r="CL75" i="1" s="1"/>
  <c r="AS75" i="1" s="1"/>
  <c r="CM75" i="1" s="1"/>
  <c r="AT75" i="1" s="1"/>
  <c r="CN75" i="1" s="1"/>
  <c r="AU75" i="1" s="1"/>
  <c r="CO75" i="1" s="1"/>
  <c r="AV75" i="1" s="1"/>
  <c r="CP75" i="1" s="1"/>
  <c r="DY75" i="1"/>
  <c r="DQ75" i="1"/>
  <c r="DI75" i="1"/>
  <c r="DA75" i="1"/>
  <c r="CS75" i="1"/>
  <c r="CC75" i="1"/>
  <c r="BU75" i="1"/>
  <c r="BM75" i="1"/>
  <c r="BE75" i="1"/>
  <c r="AW75" i="1"/>
  <c r="DX75" i="1"/>
  <c r="DP75" i="1"/>
  <c r="DH75" i="1"/>
  <c r="CZ75" i="1"/>
  <c r="CR75" i="1"/>
  <c r="CB75" i="1"/>
  <c r="BT75" i="1"/>
  <c r="BL75" i="1"/>
  <c r="BD75" i="1"/>
  <c r="DV75" i="1"/>
  <c r="DN75" i="1"/>
  <c r="DF75" i="1"/>
  <c r="CX75" i="1"/>
  <c r="CH75" i="1"/>
  <c r="BZ75" i="1"/>
  <c r="BR75" i="1"/>
  <c r="BJ75" i="1"/>
  <c r="BB75" i="1"/>
  <c r="DU75" i="1"/>
  <c r="DM75" i="1"/>
  <c r="DE75" i="1"/>
  <c r="CW75" i="1"/>
  <c r="CG75" i="1"/>
  <c r="BY75" i="1"/>
  <c r="BQ75" i="1"/>
  <c r="BI75" i="1"/>
  <c r="BA75" i="1"/>
  <c r="EB75" i="1"/>
  <c r="DT75" i="1"/>
  <c r="DL75" i="1"/>
  <c r="DD75" i="1"/>
  <c r="CV75" i="1"/>
  <c r="CF75" i="1"/>
  <c r="BX75" i="1"/>
  <c r="BP75" i="1"/>
  <c r="BH75" i="1"/>
  <c r="AZ75" i="1"/>
  <c r="CA75" i="1"/>
  <c r="BS75" i="1"/>
  <c r="DW75" i="1"/>
  <c r="BK75" i="1"/>
  <c r="DO75" i="1"/>
  <c r="BC75" i="1"/>
  <c r="DG75" i="1"/>
  <c r="CY75" i="1"/>
  <c r="CQ75" i="1"/>
  <c r="T75" i="1"/>
  <c r="H82" i="1"/>
  <c r="I82" i="1" s="1"/>
  <c r="J82" i="1" s="1"/>
  <c r="K82" i="1" s="1"/>
  <c r="G83" i="1"/>
  <c r="AF77" i="1"/>
  <c r="AE77" i="1"/>
  <c r="AB77" i="1"/>
  <c r="Y77" i="1"/>
  <c r="U77" i="1"/>
  <c r="Y78" i="1" l="1"/>
  <c r="EA76" i="1"/>
  <c r="DS76" i="1"/>
  <c r="DK76" i="1"/>
  <c r="DC76" i="1"/>
  <c r="CE76" i="1"/>
  <c r="BW76" i="1"/>
  <c r="BO76" i="1"/>
  <c r="BG76" i="1"/>
  <c r="DZ76" i="1"/>
  <c r="DR76" i="1"/>
  <c r="DJ76" i="1"/>
  <c r="DB76" i="1"/>
  <c r="CD76" i="1"/>
  <c r="BV76" i="1"/>
  <c r="BN76" i="1"/>
  <c r="BF76" i="1"/>
  <c r="AP76" i="1"/>
  <c r="CJ76" i="1" s="1"/>
  <c r="AQ76" i="1" s="1"/>
  <c r="CK76" i="1" s="1"/>
  <c r="AR76" i="1" s="1"/>
  <c r="CL76" i="1" s="1"/>
  <c r="AS76" i="1" s="1"/>
  <c r="CM76" i="1" s="1"/>
  <c r="AT76" i="1" s="1"/>
  <c r="CN76" i="1" s="1"/>
  <c r="AU76" i="1" s="1"/>
  <c r="CO76" i="1" s="1"/>
  <c r="AV76" i="1" s="1"/>
  <c r="CP76" i="1" s="1"/>
  <c r="AW76" i="1" s="1"/>
  <c r="CQ76" i="1" s="1"/>
  <c r="AX76" i="1" s="1"/>
  <c r="CR76" i="1" s="1"/>
  <c r="AY76" i="1" s="1"/>
  <c r="CS76" i="1" s="1"/>
  <c r="AZ76" i="1" s="1"/>
  <c r="CT76" i="1" s="1"/>
  <c r="BA76" i="1" s="1"/>
  <c r="CU76" i="1" s="1"/>
  <c r="DY76" i="1"/>
  <c r="DQ76" i="1"/>
  <c r="DI76" i="1"/>
  <c r="DA76" i="1"/>
  <c r="CC76" i="1"/>
  <c r="BU76" i="1"/>
  <c r="BM76" i="1"/>
  <c r="BE76" i="1"/>
  <c r="DX76" i="1"/>
  <c r="DP76" i="1"/>
  <c r="DH76" i="1"/>
  <c r="CZ76" i="1"/>
  <c r="CB76" i="1"/>
  <c r="BT76" i="1"/>
  <c r="BL76" i="1"/>
  <c r="BD76" i="1"/>
  <c r="DV76" i="1"/>
  <c r="DN76" i="1"/>
  <c r="DF76" i="1"/>
  <c r="CX76" i="1"/>
  <c r="CH76" i="1"/>
  <c r="BZ76" i="1"/>
  <c r="BR76" i="1"/>
  <c r="BJ76" i="1"/>
  <c r="BB76" i="1"/>
  <c r="DU76" i="1"/>
  <c r="DM76" i="1"/>
  <c r="DE76" i="1"/>
  <c r="CW76" i="1"/>
  <c r="CG76" i="1"/>
  <c r="BY76" i="1"/>
  <c r="BQ76" i="1"/>
  <c r="BI76" i="1"/>
  <c r="EB76" i="1"/>
  <c r="DT76" i="1"/>
  <c r="DL76" i="1"/>
  <c r="DD76" i="1"/>
  <c r="CV76" i="1"/>
  <c r="CF76" i="1"/>
  <c r="BX76" i="1"/>
  <c r="BP76" i="1"/>
  <c r="BH76" i="1"/>
  <c r="BS76" i="1"/>
  <c r="DW76" i="1"/>
  <c r="BK76" i="1"/>
  <c r="DO76" i="1"/>
  <c r="BC76" i="1"/>
  <c r="DG76" i="1"/>
  <c r="CY76" i="1"/>
  <c r="CA76" i="1"/>
  <c r="T76" i="1"/>
  <c r="U78" i="1"/>
  <c r="AG78" i="1"/>
  <c r="AC78" i="1"/>
  <c r="Z78" i="1"/>
  <c r="L82" i="1"/>
  <c r="AH78" i="1"/>
  <c r="H83" i="1"/>
  <c r="I83" i="1" s="1"/>
  <c r="J83" i="1" s="1"/>
  <c r="K83" i="1" s="1"/>
  <c r="G84" i="1"/>
  <c r="L83" i="1"/>
  <c r="X79" i="1"/>
  <c r="W79" i="1"/>
  <c r="V80" i="1"/>
  <c r="AD78" i="1"/>
  <c r="AA78" i="1"/>
  <c r="AI77" i="1"/>
  <c r="AJ77" i="1" s="1"/>
  <c r="AF78" i="1"/>
  <c r="AE78" i="1"/>
  <c r="AB78" i="1"/>
  <c r="Z79" i="1" l="1"/>
  <c r="AI78" i="1"/>
  <c r="AJ78" i="1" s="1"/>
  <c r="EA78" i="1" s="1"/>
  <c r="AH79" i="1"/>
  <c r="X80" i="1"/>
  <c r="W80" i="1"/>
  <c r="V81" i="1"/>
  <c r="AD79" i="1"/>
  <c r="AA79" i="1"/>
  <c r="H84" i="1"/>
  <c r="I84" i="1" s="1"/>
  <c r="J84" i="1" s="1"/>
  <c r="K84" i="1" s="1"/>
  <c r="G85" i="1"/>
  <c r="AE79" i="1"/>
  <c r="AF79" i="1"/>
  <c r="AB79" i="1"/>
  <c r="Y79" i="1"/>
  <c r="EA77" i="1"/>
  <c r="DS77" i="1"/>
  <c r="DK77" i="1"/>
  <c r="DC77" i="1"/>
  <c r="CU77" i="1"/>
  <c r="CE77" i="1"/>
  <c r="BW77" i="1"/>
  <c r="BO77" i="1"/>
  <c r="BG77" i="1"/>
  <c r="AY77" i="1"/>
  <c r="DZ77" i="1"/>
  <c r="DR77" i="1"/>
  <c r="DJ77" i="1"/>
  <c r="DB77" i="1"/>
  <c r="CT77" i="1"/>
  <c r="CD77" i="1"/>
  <c r="BV77" i="1"/>
  <c r="BN77" i="1"/>
  <c r="BF77" i="1"/>
  <c r="AX77" i="1"/>
  <c r="AP77" i="1"/>
  <c r="CJ77" i="1" s="1"/>
  <c r="AQ77" i="1" s="1"/>
  <c r="CK77" i="1" s="1"/>
  <c r="AR77" i="1" s="1"/>
  <c r="CL77" i="1" s="1"/>
  <c r="AS77" i="1" s="1"/>
  <c r="CM77" i="1" s="1"/>
  <c r="AT77" i="1" s="1"/>
  <c r="CN77" i="1" s="1"/>
  <c r="AU77" i="1" s="1"/>
  <c r="CO77" i="1" s="1"/>
  <c r="AV77" i="1" s="1"/>
  <c r="CP77" i="1" s="1"/>
  <c r="DY77" i="1"/>
  <c r="DQ77" i="1"/>
  <c r="DI77" i="1"/>
  <c r="DA77" i="1"/>
  <c r="CS77" i="1"/>
  <c r="CC77" i="1"/>
  <c r="BU77" i="1"/>
  <c r="BM77" i="1"/>
  <c r="BE77" i="1"/>
  <c r="AW77" i="1"/>
  <c r="DX77" i="1"/>
  <c r="DP77" i="1"/>
  <c r="DH77" i="1"/>
  <c r="CZ77" i="1"/>
  <c r="CR77" i="1"/>
  <c r="CB77" i="1"/>
  <c r="BT77" i="1"/>
  <c r="BL77" i="1"/>
  <c r="BD77" i="1"/>
  <c r="DV77" i="1"/>
  <c r="DN77" i="1"/>
  <c r="DF77" i="1"/>
  <c r="CX77" i="1"/>
  <c r="CH77" i="1"/>
  <c r="BZ77" i="1"/>
  <c r="BR77" i="1"/>
  <c r="BJ77" i="1"/>
  <c r="BB77" i="1"/>
  <c r="DU77" i="1"/>
  <c r="DM77" i="1"/>
  <c r="DE77" i="1"/>
  <c r="CW77" i="1"/>
  <c r="CG77" i="1"/>
  <c r="BY77" i="1"/>
  <c r="BQ77" i="1"/>
  <c r="BI77" i="1"/>
  <c r="BA77" i="1"/>
  <c r="EB77" i="1"/>
  <c r="DT77" i="1"/>
  <c r="DL77" i="1"/>
  <c r="DD77" i="1"/>
  <c r="CV77" i="1"/>
  <c r="CF77" i="1"/>
  <c r="BX77" i="1"/>
  <c r="BP77" i="1"/>
  <c r="BH77" i="1"/>
  <c r="AZ77" i="1"/>
  <c r="DO77" i="1"/>
  <c r="BC77" i="1"/>
  <c r="DG77" i="1"/>
  <c r="CY77" i="1"/>
  <c r="CQ77" i="1"/>
  <c r="CA77" i="1"/>
  <c r="BS77" i="1"/>
  <c r="DW77" i="1"/>
  <c r="BK77" i="1"/>
  <c r="T77" i="1"/>
  <c r="U79" i="1"/>
  <c r="AG79" i="1"/>
  <c r="AC79" i="1"/>
  <c r="AA80" i="1" l="1"/>
  <c r="DL78" i="1"/>
  <c r="BB78" i="1"/>
  <c r="BR78" i="1"/>
  <c r="BZ78" i="1"/>
  <c r="DV78" i="1"/>
  <c r="CA78" i="1"/>
  <c r="BU78" i="1"/>
  <c r="CV78" i="1"/>
  <c r="CC78" i="1"/>
  <c r="DD78" i="1"/>
  <c r="DA78" i="1"/>
  <c r="DI78" i="1"/>
  <c r="BC78" i="1"/>
  <c r="DT78" i="1"/>
  <c r="BL78" i="1"/>
  <c r="DY78" i="1"/>
  <c r="BK78" i="1"/>
  <c r="BI78" i="1"/>
  <c r="BT78" i="1"/>
  <c r="CD78" i="1"/>
  <c r="DW78" i="1"/>
  <c r="DE78" i="1"/>
  <c r="CB78" i="1"/>
  <c r="DB78" i="1"/>
  <c r="BS78" i="1"/>
  <c r="DM78" i="1"/>
  <c r="CZ78" i="1"/>
  <c r="DR78" i="1"/>
  <c r="BG78" i="1"/>
  <c r="BO78" i="1"/>
  <c r="CY78" i="1"/>
  <c r="BY78" i="1"/>
  <c r="CH78" i="1"/>
  <c r="DH78" i="1"/>
  <c r="BF78" i="1"/>
  <c r="BW78" i="1"/>
  <c r="T78" i="1"/>
  <c r="BP78" i="1"/>
  <c r="CG78" i="1"/>
  <c r="CX78" i="1"/>
  <c r="DX78" i="1"/>
  <c r="BN78" i="1"/>
  <c r="CE78" i="1"/>
  <c r="DG78" i="1"/>
  <c r="CF78" i="1"/>
  <c r="CW78" i="1"/>
  <c r="DF78" i="1"/>
  <c r="BM78" i="1"/>
  <c r="BV78" i="1"/>
  <c r="DC78" i="1"/>
  <c r="BH78" i="1"/>
  <c r="EB78" i="1"/>
  <c r="DU78" i="1"/>
  <c r="DN78" i="1"/>
  <c r="DP78" i="1"/>
  <c r="DQ78" i="1"/>
  <c r="DJ78" i="1"/>
  <c r="DK78" i="1"/>
  <c r="DS78" i="1"/>
  <c r="DO78" i="1"/>
  <c r="BX78" i="1"/>
  <c r="BQ78" i="1"/>
  <c r="BJ78" i="1"/>
  <c r="BD78" i="1"/>
  <c r="BE78" i="1"/>
  <c r="AP78" i="1"/>
  <c r="CJ78" i="1" s="1"/>
  <c r="AQ78" i="1" s="1"/>
  <c r="CK78" i="1" s="1"/>
  <c r="AR78" i="1" s="1"/>
  <c r="CL78" i="1" s="1"/>
  <c r="AS78" i="1" s="1"/>
  <c r="CM78" i="1" s="1"/>
  <c r="AT78" i="1" s="1"/>
  <c r="CN78" i="1" s="1"/>
  <c r="AU78" i="1" s="1"/>
  <c r="CO78" i="1" s="1"/>
  <c r="AV78" i="1" s="1"/>
  <c r="CP78" i="1" s="1"/>
  <c r="AW78" i="1" s="1"/>
  <c r="CQ78" i="1" s="1"/>
  <c r="AX78" i="1" s="1"/>
  <c r="CR78" i="1" s="1"/>
  <c r="AY78" i="1" s="1"/>
  <c r="CS78" i="1" s="1"/>
  <c r="AZ78" i="1" s="1"/>
  <c r="CT78" i="1" s="1"/>
  <c r="BA78" i="1" s="1"/>
  <c r="CU78" i="1" s="1"/>
  <c r="DZ78" i="1"/>
  <c r="AE80" i="1"/>
  <c r="L84" i="1"/>
  <c r="AF80" i="1"/>
  <c r="AI79" i="1"/>
  <c r="AJ79" i="1" s="1"/>
  <c r="H85" i="1"/>
  <c r="I85" i="1" s="1"/>
  <c r="J85" i="1" s="1"/>
  <c r="K85" i="1" s="1"/>
  <c r="G86" i="1"/>
  <c r="AB80" i="1"/>
  <c r="Y80" i="1"/>
  <c r="U80" i="1"/>
  <c r="AG80" i="1"/>
  <c r="AC80" i="1"/>
  <c r="Z80" i="1"/>
  <c r="AH80" i="1"/>
  <c r="X81" i="1"/>
  <c r="W81" i="1"/>
  <c r="AH81" i="1" s="1"/>
  <c r="V82" i="1"/>
  <c r="AD80" i="1"/>
  <c r="X82" i="1" l="1"/>
  <c r="W82" i="1"/>
  <c r="AA82" i="1" s="1"/>
  <c r="V83" i="1"/>
  <c r="AD81" i="1"/>
  <c r="AA81" i="1"/>
  <c r="L85" i="1"/>
  <c r="H86" i="1"/>
  <c r="I86" i="1" s="1"/>
  <c r="J86" i="1" s="1"/>
  <c r="K86" i="1" s="1"/>
  <c r="G87" i="1"/>
  <c r="L86" i="1"/>
  <c r="AE81" i="1"/>
  <c r="AF81" i="1"/>
  <c r="EA79" i="1"/>
  <c r="DS79" i="1"/>
  <c r="DK79" i="1"/>
  <c r="DC79" i="1"/>
  <c r="CU79" i="1"/>
  <c r="CE79" i="1"/>
  <c r="BW79" i="1"/>
  <c r="BO79" i="1"/>
  <c r="BG79" i="1"/>
  <c r="AY79" i="1"/>
  <c r="AQ79" i="1"/>
  <c r="DZ79" i="1"/>
  <c r="DR79" i="1"/>
  <c r="DJ79" i="1"/>
  <c r="DB79" i="1"/>
  <c r="CT79" i="1"/>
  <c r="CD79" i="1"/>
  <c r="BV79" i="1"/>
  <c r="BN79" i="1"/>
  <c r="BF79" i="1"/>
  <c r="AX79" i="1"/>
  <c r="AP79" i="1"/>
  <c r="CJ79" i="1" s="1"/>
  <c r="DY79" i="1"/>
  <c r="DQ79" i="1"/>
  <c r="DI79" i="1"/>
  <c r="DA79" i="1"/>
  <c r="CS79" i="1"/>
  <c r="CK79" i="1"/>
  <c r="AR79" i="1" s="1"/>
  <c r="CL79" i="1" s="1"/>
  <c r="AS79" i="1" s="1"/>
  <c r="CM79" i="1" s="1"/>
  <c r="AT79" i="1" s="1"/>
  <c r="CN79" i="1" s="1"/>
  <c r="CC79" i="1"/>
  <c r="BU79" i="1"/>
  <c r="BM79" i="1"/>
  <c r="BE79" i="1"/>
  <c r="AW79" i="1"/>
  <c r="DX79" i="1"/>
  <c r="DP79" i="1"/>
  <c r="DH79" i="1"/>
  <c r="CZ79" i="1"/>
  <c r="CR79" i="1"/>
  <c r="CB79" i="1"/>
  <c r="BT79" i="1"/>
  <c r="BL79" i="1"/>
  <c r="BD79" i="1"/>
  <c r="AV79" i="1"/>
  <c r="DV79" i="1"/>
  <c r="DN79" i="1"/>
  <c r="DF79" i="1"/>
  <c r="CX79" i="1"/>
  <c r="CP79" i="1"/>
  <c r="CH79" i="1"/>
  <c r="BZ79" i="1"/>
  <c r="BR79" i="1"/>
  <c r="BJ79" i="1"/>
  <c r="BB79" i="1"/>
  <c r="DU79" i="1"/>
  <c r="DM79" i="1"/>
  <c r="DE79" i="1"/>
  <c r="CW79" i="1"/>
  <c r="CO79" i="1"/>
  <c r="CG79" i="1"/>
  <c r="BY79" i="1"/>
  <c r="BQ79" i="1"/>
  <c r="BI79" i="1"/>
  <c r="BA79" i="1"/>
  <c r="EB79" i="1"/>
  <c r="DT79" i="1"/>
  <c r="DL79" i="1"/>
  <c r="DD79" i="1"/>
  <c r="CV79" i="1"/>
  <c r="CF79" i="1"/>
  <c r="BX79" i="1"/>
  <c r="BP79" i="1"/>
  <c r="BH79" i="1"/>
  <c r="AZ79" i="1"/>
  <c r="CA79" i="1"/>
  <c r="BS79" i="1"/>
  <c r="DW79" i="1"/>
  <c r="BK79" i="1"/>
  <c r="DO79" i="1"/>
  <c r="BC79" i="1"/>
  <c r="DG79" i="1"/>
  <c r="AU79" i="1"/>
  <c r="CY79" i="1"/>
  <c r="CQ79" i="1"/>
  <c r="T79" i="1"/>
  <c r="AB81" i="1"/>
  <c r="Y81" i="1"/>
  <c r="U81" i="1"/>
  <c r="AG81" i="1"/>
  <c r="AC81" i="1"/>
  <c r="Z81" i="1"/>
  <c r="AI80" i="1"/>
  <c r="AJ80" i="1" s="1"/>
  <c r="AE82" i="1" l="1"/>
  <c r="AI81" i="1"/>
  <c r="AJ81" i="1" s="1"/>
  <c r="H87" i="1"/>
  <c r="I87" i="1" s="1"/>
  <c r="J87" i="1" s="1"/>
  <c r="K87" i="1" s="1"/>
  <c r="G88" i="1"/>
  <c r="AF82" i="1"/>
  <c r="AB82" i="1"/>
  <c r="Y82" i="1"/>
  <c r="U82" i="1"/>
  <c r="AG82" i="1"/>
  <c r="EA80" i="1"/>
  <c r="DS80" i="1"/>
  <c r="DK80" i="1"/>
  <c r="DC80" i="1"/>
  <c r="CE80" i="1"/>
  <c r="BW80" i="1"/>
  <c r="BO80" i="1"/>
  <c r="BG80" i="1"/>
  <c r="DZ80" i="1"/>
  <c r="DR80" i="1"/>
  <c r="DJ80" i="1"/>
  <c r="DB80" i="1"/>
  <c r="CD80" i="1"/>
  <c r="BV80" i="1"/>
  <c r="BN80" i="1"/>
  <c r="BF80" i="1"/>
  <c r="AP80" i="1"/>
  <c r="CJ80" i="1" s="1"/>
  <c r="AQ80" i="1" s="1"/>
  <c r="CK80" i="1" s="1"/>
  <c r="AR80" i="1" s="1"/>
  <c r="CL80" i="1" s="1"/>
  <c r="AS80" i="1" s="1"/>
  <c r="CM80" i="1" s="1"/>
  <c r="AT80" i="1" s="1"/>
  <c r="CN80" i="1" s="1"/>
  <c r="AU80" i="1" s="1"/>
  <c r="CO80" i="1" s="1"/>
  <c r="AV80" i="1" s="1"/>
  <c r="CP80" i="1" s="1"/>
  <c r="AW80" i="1" s="1"/>
  <c r="CQ80" i="1" s="1"/>
  <c r="AX80" i="1" s="1"/>
  <c r="CR80" i="1" s="1"/>
  <c r="AY80" i="1" s="1"/>
  <c r="CS80" i="1" s="1"/>
  <c r="AZ80" i="1" s="1"/>
  <c r="CT80" i="1" s="1"/>
  <c r="BA80" i="1" s="1"/>
  <c r="CU80" i="1" s="1"/>
  <c r="DY80" i="1"/>
  <c r="DQ80" i="1"/>
  <c r="DI80" i="1"/>
  <c r="DA80" i="1"/>
  <c r="CC80" i="1"/>
  <c r="BU80" i="1"/>
  <c r="BM80" i="1"/>
  <c r="BE80" i="1"/>
  <c r="DX80" i="1"/>
  <c r="DP80" i="1"/>
  <c r="DH80" i="1"/>
  <c r="CZ80" i="1"/>
  <c r="CB80" i="1"/>
  <c r="BT80" i="1"/>
  <c r="BL80" i="1"/>
  <c r="BD80" i="1"/>
  <c r="DV80" i="1"/>
  <c r="DN80" i="1"/>
  <c r="DF80" i="1"/>
  <c r="CX80" i="1"/>
  <c r="CH80" i="1"/>
  <c r="BZ80" i="1"/>
  <c r="BR80" i="1"/>
  <c r="BJ80" i="1"/>
  <c r="BB80" i="1"/>
  <c r="DU80" i="1"/>
  <c r="DM80" i="1"/>
  <c r="DE80" i="1"/>
  <c r="CW80" i="1"/>
  <c r="CG80" i="1"/>
  <c r="BY80" i="1"/>
  <c r="BQ80" i="1"/>
  <c r="BI80" i="1"/>
  <c r="EB80" i="1"/>
  <c r="DT80" i="1"/>
  <c r="DL80" i="1"/>
  <c r="DD80" i="1"/>
  <c r="CV80" i="1"/>
  <c r="CF80" i="1"/>
  <c r="BX80" i="1"/>
  <c r="BP80" i="1"/>
  <c r="BH80" i="1"/>
  <c r="BS80" i="1"/>
  <c r="DW80" i="1"/>
  <c r="BK80" i="1"/>
  <c r="DO80" i="1"/>
  <c r="BC80" i="1"/>
  <c r="DG80" i="1"/>
  <c r="CY80" i="1"/>
  <c r="CA80" i="1"/>
  <c r="T80" i="1"/>
  <c r="AC82" i="1"/>
  <c r="Z82" i="1"/>
  <c r="AH82" i="1"/>
  <c r="X83" i="1"/>
  <c r="W83" i="1"/>
  <c r="Y83" i="1" s="1"/>
  <c r="V84" i="1"/>
  <c r="AD82" i="1"/>
  <c r="AG83" i="1" l="1"/>
  <c r="AC83" i="1"/>
  <c r="Z83" i="1"/>
  <c r="AH83" i="1"/>
  <c r="AA83" i="1"/>
  <c r="U83" i="1"/>
  <c r="AD83" i="1"/>
  <c r="AF83" i="1"/>
  <c r="AE83" i="1"/>
  <c r="AB83" i="1"/>
  <c r="H88" i="1"/>
  <c r="I88" i="1" s="1"/>
  <c r="J88" i="1" s="1"/>
  <c r="K88" i="1" s="1"/>
  <c r="G89" i="1"/>
  <c r="L88" i="1"/>
  <c r="X84" i="1"/>
  <c r="W84" i="1"/>
  <c r="Z84" i="1" s="1"/>
  <c r="V85" i="1"/>
  <c r="EA81" i="1"/>
  <c r="DS81" i="1"/>
  <c r="DK81" i="1"/>
  <c r="DC81" i="1"/>
  <c r="CU81" i="1"/>
  <c r="CM81" i="1"/>
  <c r="CE81" i="1"/>
  <c r="BW81" i="1"/>
  <c r="BO81" i="1"/>
  <c r="BG81" i="1"/>
  <c r="AY81" i="1"/>
  <c r="DZ81" i="1"/>
  <c r="DR81" i="1"/>
  <c r="DJ81" i="1"/>
  <c r="DB81" i="1"/>
  <c r="CT81" i="1"/>
  <c r="CL81" i="1"/>
  <c r="CD81" i="1"/>
  <c r="BV81" i="1"/>
  <c r="BN81" i="1"/>
  <c r="BF81" i="1"/>
  <c r="AX81" i="1"/>
  <c r="AP81" i="1"/>
  <c r="CJ81" i="1" s="1"/>
  <c r="AQ81" i="1" s="1"/>
  <c r="CK81" i="1" s="1"/>
  <c r="DY81" i="1"/>
  <c r="DQ81" i="1"/>
  <c r="DI81" i="1"/>
  <c r="DA81" i="1"/>
  <c r="CS81" i="1"/>
  <c r="CC81" i="1"/>
  <c r="BU81" i="1"/>
  <c r="BM81" i="1"/>
  <c r="BE81" i="1"/>
  <c r="AW81" i="1"/>
  <c r="DX81" i="1"/>
  <c r="DP81" i="1"/>
  <c r="DH81" i="1"/>
  <c r="CZ81" i="1"/>
  <c r="CR81" i="1"/>
  <c r="CB81" i="1"/>
  <c r="BT81" i="1"/>
  <c r="BL81" i="1"/>
  <c r="BD81" i="1"/>
  <c r="AV81" i="1"/>
  <c r="DV81" i="1"/>
  <c r="DN81" i="1"/>
  <c r="DF81" i="1"/>
  <c r="CX81" i="1"/>
  <c r="CP81" i="1"/>
  <c r="CH81" i="1"/>
  <c r="BZ81" i="1"/>
  <c r="BR81" i="1"/>
  <c r="BJ81" i="1"/>
  <c r="BB81" i="1"/>
  <c r="AT81" i="1"/>
  <c r="DU81" i="1"/>
  <c r="DM81" i="1"/>
  <c r="DE81" i="1"/>
  <c r="CW81" i="1"/>
  <c r="CO81" i="1"/>
  <c r="CG81" i="1"/>
  <c r="BY81" i="1"/>
  <c r="BQ81" i="1"/>
  <c r="BI81" i="1"/>
  <c r="BA81" i="1"/>
  <c r="AS81" i="1"/>
  <c r="EB81" i="1"/>
  <c r="DT81" i="1"/>
  <c r="DL81" i="1"/>
  <c r="DD81" i="1"/>
  <c r="CV81" i="1"/>
  <c r="CN81" i="1"/>
  <c r="CF81" i="1"/>
  <c r="BX81" i="1"/>
  <c r="BP81" i="1"/>
  <c r="BH81" i="1"/>
  <c r="AZ81" i="1"/>
  <c r="AR81" i="1"/>
  <c r="DO81" i="1"/>
  <c r="BC81" i="1"/>
  <c r="DG81" i="1"/>
  <c r="AU81" i="1"/>
  <c r="CY81" i="1"/>
  <c r="CQ81" i="1"/>
  <c r="CA81" i="1"/>
  <c r="BS81" i="1"/>
  <c r="DW81" i="1"/>
  <c r="BK81" i="1"/>
  <c r="T81" i="1"/>
  <c r="AI82" i="1"/>
  <c r="AJ82" i="1" s="1"/>
  <c r="L87" i="1"/>
  <c r="AI83" i="1" l="1"/>
  <c r="AJ83" i="1" s="1"/>
  <c r="T83" i="1" s="1"/>
  <c r="AH84" i="1"/>
  <c r="AD84" i="1"/>
  <c r="AA84" i="1"/>
  <c r="AE84" i="1"/>
  <c r="AF84" i="1"/>
  <c r="AB84" i="1"/>
  <c r="Y84" i="1"/>
  <c r="AI84" i="1" s="1"/>
  <c r="AJ84" i="1" s="1"/>
  <c r="T84" i="1" s="1"/>
  <c r="U84" i="1"/>
  <c r="AG84" i="1"/>
  <c r="AC84" i="1"/>
  <c r="EA83" i="1"/>
  <c r="DS83" i="1"/>
  <c r="DK83" i="1"/>
  <c r="DC83" i="1"/>
  <c r="CU83" i="1"/>
  <c r="CM83" i="1"/>
  <c r="BW83" i="1"/>
  <c r="BO83" i="1"/>
  <c r="BG83" i="1"/>
  <c r="AY83" i="1"/>
  <c r="AQ83" i="1"/>
  <c r="CK83" i="1" s="1"/>
  <c r="AR83" i="1" s="1"/>
  <c r="CL83" i="1" s="1"/>
  <c r="DZ83" i="1"/>
  <c r="DR83" i="1"/>
  <c r="DJ83" i="1"/>
  <c r="DB83" i="1"/>
  <c r="CT83" i="1"/>
  <c r="CD83" i="1"/>
  <c r="BV83" i="1"/>
  <c r="BN83" i="1"/>
  <c r="BF83" i="1"/>
  <c r="AX83" i="1"/>
  <c r="AP83" i="1"/>
  <c r="DY83" i="1"/>
  <c r="DQ83" i="1"/>
  <c r="DI83" i="1"/>
  <c r="DA83" i="1"/>
  <c r="CS83" i="1"/>
  <c r="CC83" i="1"/>
  <c r="BU83" i="1"/>
  <c r="BM83" i="1"/>
  <c r="BE83" i="1"/>
  <c r="AW83" i="1"/>
  <c r="DX83" i="1"/>
  <c r="DP83" i="1"/>
  <c r="DH83" i="1"/>
  <c r="CZ83" i="1"/>
  <c r="CR83" i="1"/>
  <c r="CJ83" i="1"/>
  <c r="CB83" i="1"/>
  <c r="BT83" i="1"/>
  <c r="BL83" i="1"/>
  <c r="BD83" i="1"/>
  <c r="AV83" i="1"/>
  <c r="DV83" i="1"/>
  <c r="DN83" i="1"/>
  <c r="DF83" i="1"/>
  <c r="CX83" i="1"/>
  <c r="CP83" i="1"/>
  <c r="CH83" i="1"/>
  <c r="BZ83" i="1"/>
  <c r="BR83" i="1"/>
  <c r="BJ83" i="1"/>
  <c r="BB83" i="1"/>
  <c r="AT83" i="1"/>
  <c r="DU83" i="1"/>
  <c r="DM83" i="1"/>
  <c r="DE83" i="1"/>
  <c r="CW83" i="1"/>
  <c r="CO83" i="1"/>
  <c r="CG83" i="1"/>
  <c r="BY83" i="1"/>
  <c r="BQ83" i="1"/>
  <c r="BI83" i="1"/>
  <c r="BA83" i="1"/>
  <c r="AS83" i="1"/>
  <c r="EB83" i="1"/>
  <c r="DT83" i="1"/>
  <c r="DL83" i="1"/>
  <c r="DD83" i="1"/>
  <c r="CV83" i="1"/>
  <c r="CN83" i="1"/>
  <c r="CF83" i="1"/>
  <c r="BX83" i="1"/>
  <c r="BP83" i="1"/>
  <c r="BH83" i="1"/>
  <c r="AZ83" i="1"/>
  <c r="CA83" i="1"/>
  <c r="BS83" i="1"/>
  <c r="DW83" i="1"/>
  <c r="BK83" i="1"/>
  <c r="DO83" i="1"/>
  <c r="BC83" i="1"/>
  <c r="DG83" i="1"/>
  <c r="AU83" i="1"/>
  <c r="CY83" i="1"/>
  <c r="CQ83" i="1"/>
  <c r="X85" i="1"/>
  <c r="W85" i="1"/>
  <c r="Z85" i="1" s="1"/>
  <c r="V86" i="1"/>
  <c r="H89" i="1"/>
  <c r="I89" i="1" s="1"/>
  <c r="J89" i="1" s="1"/>
  <c r="K89" i="1" s="1"/>
  <c r="G90" i="1"/>
  <c r="EA82" i="1"/>
  <c r="DS82" i="1"/>
  <c r="DK82" i="1"/>
  <c r="DC82" i="1"/>
  <c r="CU82" i="1"/>
  <c r="CE82" i="1"/>
  <c r="BW82" i="1"/>
  <c r="BO82" i="1"/>
  <c r="BG82" i="1"/>
  <c r="AY82" i="1"/>
  <c r="DZ82" i="1"/>
  <c r="DR82" i="1"/>
  <c r="DJ82" i="1"/>
  <c r="DB82" i="1"/>
  <c r="CT82" i="1"/>
  <c r="CD82" i="1"/>
  <c r="BV82" i="1"/>
  <c r="BN82" i="1"/>
  <c r="BF82" i="1"/>
  <c r="AX82" i="1"/>
  <c r="AP82" i="1"/>
  <c r="CJ82" i="1" s="1"/>
  <c r="AQ82" i="1" s="1"/>
  <c r="CK82" i="1" s="1"/>
  <c r="AR82" i="1" s="1"/>
  <c r="CL82" i="1" s="1"/>
  <c r="AS82" i="1" s="1"/>
  <c r="CM82" i="1" s="1"/>
  <c r="AT82" i="1" s="1"/>
  <c r="CN82" i="1" s="1"/>
  <c r="AU82" i="1" s="1"/>
  <c r="CO82" i="1" s="1"/>
  <c r="AV82" i="1" s="1"/>
  <c r="CP82" i="1" s="1"/>
  <c r="AW82" i="1" s="1"/>
  <c r="CQ82" i="1" s="1"/>
  <c r="DY82" i="1"/>
  <c r="DQ82" i="1"/>
  <c r="DI82" i="1"/>
  <c r="DA82" i="1"/>
  <c r="CS82" i="1"/>
  <c r="CC82" i="1"/>
  <c r="BU82" i="1"/>
  <c r="BM82" i="1"/>
  <c r="BE82" i="1"/>
  <c r="DX82" i="1"/>
  <c r="DP82" i="1"/>
  <c r="DH82" i="1"/>
  <c r="CZ82" i="1"/>
  <c r="CR82" i="1"/>
  <c r="CB82" i="1"/>
  <c r="BT82" i="1"/>
  <c r="BL82" i="1"/>
  <c r="BD82" i="1"/>
  <c r="DV82" i="1"/>
  <c r="DN82" i="1"/>
  <c r="DF82" i="1"/>
  <c r="CX82" i="1"/>
  <c r="CH82" i="1"/>
  <c r="BZ82" i="1"/>
  <c r="BR82" i="1"/>
  <c r="BJ82" i="1"/>
  <c r="BB82" i="1"/>
  <c r="DU82" i="1"/>
  <c r="DM82" i="1"/>
  <c r="DE82" i="1"/>
  <c r="CW82" i="1"/>
  <c r="CG82" i="1"/>
  <c r="BY82" i="1"/>
  <c r="BQ82" i="1"/>
  <c r="BI82" i="1"/>
  <c r="BA82" i="1"/>
  <c r="EB82" i="1"/>
  <c r="DT82" i="1"/>
  <c r="DL82" i="1"/>
  <c r="DD82" i="1"/>
  <c r="CV82" i="1"/>
  <c r="CF82" i="1"/>
  <c r="BX82" i="1"/>
  <c r="BP82" i="1"/>
  <c r="BH82" i="1"/>
  <c r="AZ82" i="1"/>
  <c r="CY82" i="1"/>
  <c r="CA82" i="1"/>
  <c r="BS82" i="1"/>
  <c r="DW82" i="1"/>
  <c r="BK82" i="1"/>
  <c r="DO82" i="1"/>
  <c r="BC82" i="1"/>
  <c r="DG82" i="1"/>
  <c r="T82" i="1"/>
  <c r="CE83" i="1" l="1"/>
  <c r="AH85" i="1"/>
  <c r="AD85" i="1"/>
  <c r="AA85" i="1"/>
  <c r="AF85" i="1"/>
  <c r="AE85" i="1"/>
  <c r="AB85" i="1"/>
  <c r="Y85" i="1"/>
  <c r="AI85" i="1" s="1"/>
  <c r="AJ85" i="1" s="1"/>
  <c r="T85" i="1" s="1"/>
  <c r="U85" i="1"/>
  <c r="AG85" i="1"/>
  <c r="AC85" i="1"/>
  <c r="L89" i="1"/>
  <c r="AA86" i="1"/>
  <c r="AH86" i="1"/>
  <c r="Z86" i="1"/>
  <c r="AG86" i="1"/>
  <c r="Y86" i="1"/>
  <c r="AF86" i="1"/>
  <c r="X86" i="1"/>
  <c r="AL86" i="1"/>
  <c r="AD86" i="1"/>
  <c r="AK86" i="1"/>
  <c r="AC86" i="1"/>
  <c r="U86" i="1"/>
  <c r="AB86" i="1"/>
  <c r="T86" i="1"/>
  <c r="AE86" i="1"/>
  <c r="W86" i="1"/>
  <c r="V87" i="1"/>
  <c r="EA84" i="1"/>
  <c r="DS84" i="1"/>
  <c r="DK84" i="1"/>
  <c r="DC84" i="1"/>
  <c r="CU84" i="1"/>
  <c r="CM84" i="1"/>
  <c r="CE84" i="1"/>
  <c r="BW84" i="1"/>
  <c r="BO84" i="1"/>
  <c r="BG84" i="1"/>
  <c r="AY84" i="1"/>
  <c r="DZ84" i="1"/>
  <c r="DR84" i="1"/>
  <c r="DJ84" i="1"/>
  <c r="DB84" i="1"/>
  <c r="CT84" i="1"/>
  <c r="CL84" i="1"/>
  <c r="CD84" i="1"/>
  <c r="BV84" i="1"/>
  <c r="BN84" i="1"/>
  <c r="BF84" i="1"/>
  <c r="AX84" i="1"/>
  <c r="AP84" i="1"/>
  <c r="CJ84" i="1" s="1"/>
  <c r="AQ84" i="1" s="1"/>
  <c r="CK84" i="1" s="1"/>
  <c r="DY84" i="1"/>
  <c r="DQ84" i="1"/>
  <c r="DI84" i="1"/>
  <c r="DA84" i="1"/>
  <c r="CS84" i="1"/>
  <c r="CC84" i="1"/>
  <c r="BU84" i="1"/>
  <c r="BM84" i="1"/>
  <c r="BE84" i="1"/>
  <c r="AW84" i="1"/>
  <c r="DX84" i="1"/>
  <c r="DP84" i="1"/>
  <c r="DH84" i="1"/>
  <c r="CZ84" i="1"/>
  <c r="CR84" i="1"/>
  <c r="CB84" i="1"/>
  <c r="BT84" i="1"/>
  <c r="BL84" i="1"/>
  <c r="BD84" i="1"/>
  <c r="AV84" i="1"/>
  <c r="DV84" i="1"/>
  <c r="DN84" i="1"/>
  <c r="DF84" i="1"/>
  <c r="CX84" i="1"/>
  <c r="CP84" i="1"/>
  <c r="CH84" i="1"/>
  <c r="BZ84" i="1"/>
  <c r="BR84" i="1"/>
  <c r="BJ84" i="1"/>
  <c r="BB84" i="1"/>
  <c r="AT84" i="1"/>
  <c r="DU84" i="1"/>
  <c r="DM84" i="1"/>
  <c r="DE84" i="1"/>
  <c r="CW84" i="1"/>
  <c r="CO84" i="1"/>
  <c r="CG84" i="1"/>
  <c r="BY84" i="1"/>
  <c r="BQ84" i="1"/>
  <c r="BI84" i="1"/>
  <c r="BA84" i="1"/>
  <c r="AS84" i="1"/>
  <c r="EB84" i="1"/>
  <c r="DT84" i="1"/>
  <c r="DL84" i="1"/>
  <c r="DD84" i="1"/>
  <c r="CV84" i="1"/>
  <c r="CN84" i="1"/>
  <c r="CF84" i="1"/>
  <c r="BX84" i="1"/>
  <c r="BP84" i="1"/>
  <c r="BH84" i="1"/>
  <c r="AZ84" i="1"/>
  <c r="AR84" i="1"/>
  <c r="BS84" i="1"/>
  <c r="DW84" i="1"/>
  <c r="BK84" i="1"/>
  <c r="DO84" i="1"/>
  <c r="BC84" i="1"/>
  <c r="DG84" i="1"/>
  <c r="AU84" i="1"/>
  <c r="CY84" i="1"/>
  <c r="CQ84" i="1"/>
  <c r="CA84" i="1"/>
  <c r="G91" i="1"/>
  <c r="H90" i="1"/>
  <c r="I90" i="1" s="1"/>
  <c r="J90" i="1" s="1"/>
  <c r="K90" i="1" s="1"/>
  <c r="L90" i="1" l="1"/>
  <c r="AI86" i="1"/>
  <c r="AJ86" i="1" s="1"/>
  <c r="G92" i="1"/>
  <c r="H91" i="1"/>
  <c r="I91" i="1" s="1"/>
  <c r="J91" i="1" s="1"/>
  <c r="K91" i="1" s="1"/>
  <c r="AA87" i="1"/>
  <c r="AH87" i="1"/>
  <c r="Z87" i="1"/>
  <c r="AG87" i="1"/>
  <c r="Y87" i="1"/>
  <c r="AF87" i="1"/>
  <c r="X87" i="1"/>
  <c r="AE87" i="1"/>
  <c r="W87" i="1"/>
  <c r="AL87" i="1"/>
  <c r="AD87" i="1"/>
  <c r="AK87" i="1"/>
  <c r="AC87" i="1"/>
  <c r="U87" i="1"/>
  <c r="AB87" i="1"/>
  <c r="T87" i="1"/>
  <c r="V88" i="1"/>
  <c r="EA85" i="1"/>
  <c r="DS85" i="1"/>
  <c r="DK85" i="1"/>
  <c r="DC85" i="1"/>
  <c r="CU85" i="1"/>
  <c r="CE85" i="1"/>
  <c r="BW85" i="1"/>
  <c r="BO85" i="1"/>
  <c r="BG85" i="1"/>
  <c r="AY85" i="1"/>
  <c r="DZ85" i="1"/>
  <c r="DR85" i="1"/>
  <c r="DJ85" i="1"/>
  <c r="DB85" i="1"/>
  <c r="CT85" i="1"/>
  <c r="CD85" i="1"/>
  <c r="BV85" i="1"/>
  <c r="BN85" i="1"/>
  <c r="BF85" i="1"/>
  <c r="AX85" i="1"/>
  <c r="AP85" i="1"/>
  <c r="CJ85" i="1" s="1"/>
  <c r="AQ85" i="1" s="1"/>
  <c r="CK85" i="1" s="1"/>
  <c r="AR85" i="1" s="1"/>
  <c r="CL85" i="1" s="1"/>
  <c r="AS85" i="1" s="1"/>
  <c r="CM85" i="1" s="1"/>
  <c r="AT85" i="1" s="1"/>
  <c r="CN85" i="1" s="1"/>
  <c r="AU85" i="1" s="1"/>
  <c r="CO85" i="1" s="1"/>
  <c r="AV85" i="1" s="1"/>
  <c r="CP85" i="1" s="1"/>
  <c r="AW85" i="1" s="1"/>
  <c r="CQ85" i="1" s="1"/>
  <c r="DY85" i="1"/>
  <c r="DQ85" i="1"/>
  <c r="DI85" i="1"/>
  <c r="DA85" i="1"/>
  <c r="CS85" i="1"/>
  <c r="CC85" i="1"/>
  <c r="BU85" i="1"/>
  <c r="BM85" i="1"/>
  <c r="BE85" i="1"/>
  <c r="DX85" i="1"/>
  <c r="DP85" i="1"/>
  <c r="DH85" i="1"/>
  <c r="CZ85" i="1"/>
  <c r="CR85" i="1"/>
  <c r="CB85" i="1"/>
  <c r="BT85" i="1"/>
  <c r="BL85" i="1"/>
  <c r="BD85" i="1"/>
  <c r="DV85" i="1"/>
  <c r="DN85" i="1"/>
  <c r="DF85" i="1"/>
  <c r="CX85" i="1"/>
  <c r="CH85" i="1"/>
  <c r="BZ85" i="1"/>
  <c r="BR85" i="1"/>
  <c r="BJ85" i="1"/>
  <c r="BB85" i="1"/>
  <c r="DU85" i="1"/>
  <c r="DM85" i="1"/>
  <c r="DE85" i="1"/>
  <c r="CW85" i="1"/>
  <c r="CG85" i="1"/>
  <c r="BY85" i="1"/>
  <c r="BQ85" i="1"/>
  <c r="BI85" i="1"/>
  <c r="BA85" i="1"/>
  <c r="EB85" i="1"/>
  <c r="DT85" i="1"/>
  <c r="DL85" i="1"/>
  <c r="DD85" i="1"/>
  <c r="CV85" i="1"/>
  <c r="CF85" i="1"/>
  <c r="BX85" i="1"/>
  <c r="BP85" i="1"/>
  <c r="BH85" i="1"/>
  <c r="AZ85" i="1"/>
  <c r="DO85" i="1"/>
  <c r="BC85" i="1"/>
  <c r="DG85" i="1"/>
  <c r="CY85" i="1"/>
  <c r="CA85" i="1"/>
  <c r="BS85" i="1"/>
  <c r="DW85" i="1"/>
  <c r="BK85" i="1"/>
  <c r="AA88" i="1" l="1"/>
  <c r="AH88" i="1"/>
  <c r="Z88" i="1"/>
  <c r="AG88" i="1"/>
  <c r="Y88" i="1"/>
  <c r="AF88" i="1"/>
  <c r="X88" i="1"/>
  <c r="AE88" i="1"/>
  <c r="W88" i="1"/>
  <c r="AL88" i="1"/>
  <c r="AD88" i="1"/>
  <c r="AK88" i="1"/>
  <c r="AC88" i="1"/>
  <c r="U88" i="1"/>
  <c r="AB88" i="1"/>
  <c r="T88" i="1"/>
  <c r="V89" i="1"/>
  <c r="L91" i="1"/>
  <c r="H92" i="1"/>
  <c r="I92" i="1" s="1"/>
  <c r="J92" i="1" s="1"/>
  <c r="K92" i="1" s="1"/>
  <c r="G93" i="1"/>
  <c r="L92" i="1"/>
  <c r="AI87" i="1"/>
  <c r="AJ87" i="1" s="1"/>
  <c r="EA86" i="1"/>
  <c r="DS86" i="1"/>
  <c r="DK86" i="1"/>
  <c r="DC86" i="1"/>
  <c r="CU86" i="1"/>
  <c r="CM86" i="1"/>
  <c r="CE86" i="1"/>
  <c r="BW86" i="1"/>
  <c r="BO86" i="1"/>
  <c r="BG86" i="1"/>
  <c r="AY86" i="1"/>
  <c r="AQ86" i="1"/>
  <c r="DZ86" i="1"/>
  <c r="DR86" i="1"/>
  <c r="DJ86" i="1"/>
  <c r="DB86" i="1"/>
  <c r="CT86" i="1"/>
  <c r="CL86" i="1"/>
  <c r="CD86" i="1"/>
  <c r="BV86" i="1"/>
  <c r="BN86" i="1"/>
  <c r="BF86" i="1"/>
  <c r="AX86" i="1"/>
  <c r="AP86" i="1"/>
  <c r="DY86" i="1"/>
  <c r="DQ86" i="1"/>
  <c r="DI86" i="1"/>
  <c r="DA86" i="1"/>
  <c r="CS86" i="1"/>
  <c r="CK86" i="1"/>
  <c r="CC86" i="1"/>
  <c r="BU86" i="1"/>
  <c r="BM86" i="1"/>
  <c r="BE86" i="1"/>
  <c r="AW86" i="1"/>
  <c r="DX86" i="1"/>
  <c r="DP86" i="1"/>
  <c r="DH86" i="1"/>
  <c r="CZ86" i="1"/>
  <c r="CR86" i="1"/>
  <c r="CJ86" i="1"/>
  <c r="CB86" i="1"/>
  <c r="BT86" i="1"/>
  <c r="BL86" i="1"/>
  <c r="BD86" i="1"/>
  <c r="AV86" i="1"/>
  <c r="DW86" i="1"/>
  <c r="DO86" i="1"/>
  <c r="DG86" i="1"/>
  <c r="CY86" i="1"/>
  <c r="CQ86" i="1"/>
  <c r="CA86" i="1"/>
  <c r="DV86" i="1"/>
  <c r="DN86" i="1"/>
  <c r="DF86" i="1"/>
  <c r="CX86" i="1"/>
  <c r="CP86" i="1"/>
  <c r="CH86" i="1"/>
  <c r="BZ86" i="1"/>
  <c r="BR86" i="1"/>
  <c r="BJ86" i="1"/>
  <c r="BB86" i="1"/>
  <c r="AT86" i="1"/>
  <c r="DU86" i="1"/>
  <c r="DM86" i="1"/>
  <c r="DE86" i="1"/>
  <c r="CW86" i="1"/>
  <c r="CO86" i="1"/>
  <c r="CG86" i="1"/>
  <c r="BY86" i="1"/>
  <c r="BQ86" i="1"/>
  <c r="BI86" i="1"/>
  <c r="BA86" i="1"/>
  <c r="AS86" i="1"/>
  <c r="EB86" i="1"/>
  <c r="DT86" i="1"/>
  <c r="DL86" i="1"/>
  <c r="DD86" i="1"/>
  <c r="CV86" i="1"/>
  <c r="CN86" i="1"/>
  <c r="CF86" i="1"/>
  <c r="BX86" i="1"/>
  <c r="BP86" i="1"/>
  <c r="BH86" i="1"/>
  <c r="AZ86" i="1"/>
  <c r="AR86" i="1"/>
  <c r="BS86" i="1"/>
  <c r="BK86" i="1"/>
  <c r="BC86" i="1"/>
  <c r="AU86" i="1"/>
  <c r="H93" i="1" l="1"/>
  <c r="I93" i="1" s="1"/>
  <c r="J93" i="1" s="1"/>
  <c r="K93" i="1" s="1"/>
  <c r="G94" i="1"/>
  <c r="AI88" i="1"/>
  <c r="AJ88" i="1" s="1"/>
  <c r="EA87" i="1"/>
  <c r="DS87" i="1"/>
  <c r="DK87" i="1"/>
  <c r="DC87" i="1"/>
  <c r="CU87" i="1"/>
  <c r="CM87" i="1"/>
  <c r="CE87" i="1"/>
  <c r="BW87" i="1"/>
  <c r="BO87" i="1"/>
  <c r="BG87" i="1"/>
  <c r="AY87" i="1"/>
  <c r="AQ87" i="1"/>
  <c r="DZ87" i="1"/>
  <c r="DR87" i="1"/>
  <c r="DJ87" i="1"/>
  <c r="DB87" i="1"/>
  <c r="CT87" i="1"/>
  <c r="CL87" i="1"/>
  <c r="CD87" i="1"/>
  <c r="BV87" i="1"/>
  <c r="BN87" i="1"/>
  <c r="BF87" i="1"/>
  <c r="AX87" i="1"/>
  <c r="AP87" i="1"/>
  <c r="DY87" i="1"/>
  <c r="DQ87" i="1"/>
  <c r="DI87" i="1"/>
  <c r="DA87" i="1"/>
  <c r="CS87" i="1"/>
  <c r="CK87" i="1"/>
  <c r="CC87" i="1"/>
  <c r="BU87" i="1"/>
  <c r="BM87" i="1"/>
  <c r="BE87" i="1"/>
  <c r="AW87" i="1"/>
  <c r="DX87" i="1"/>
  <c r="DP87" i="1"/>
  <c r="DH87" i="1"/>
  <c r="CZ87" i="1"/>
  <c r="CR87" i="1"/>
  <c r="CJ87" i="1"/>
  <c r="CB87" i="1"/>
  <c r="BT87" i="1"/>
  <c r="BL87" i="1"/>
  <c r="BD87" i="1"/>
  <c r="AV87" i="1"/>
  <c r="DW87" i="1"/>
  <c r="DO87" i="1"/>
  <c r="DG87" i="1"/>
  <c r="CY87" i="1"/>
  <c r="CQ87" i="1"/>
  <c r="CA87" i="1"/>
  <c r="BS87" i="1"/>
  <c r="BK87" i="1"/>
  <c r="BC87" i="1"/>
  <c r="AU87" i="1"/>
  <c r="DV87" i="1"/>
  <c r="DN87" i="1"/>
  <c r="DF87" i="1"/>
  <c r="CX87" i="1"/>
  <c r="CP87" i="1"/>
  <c r="CH87" i="1"/>
  <c r="BZ87" i="1"/>
  <c r="BR87" i="1"/>
  <c r="BJ87" i="1"/>
  <c r="BB87" i="1"/>
  <c r="AT87" i="1"/>
  <c r="DU87" i="1"/>
  <c r="DM87" i="1"/>
  <c r="DE87" i="1"/>
  <c r="CW87" i="1"/>
  <c r="CO87" i="1"/>
  <c r="CG87" i="1"/>
  <c r="BY87" i="1"/>
  <c r="BQ87" i="1"/>
  <c r="BI87" i="1"/>
  <c r="BA87" i="1"/>
  <c r="AS87" i="1"/>
  <c r="EB87" i="1"/>
  <c r="DT87" i="1"/>
  <c r="DL87" i="1"/>
  <c r="DD87" i="1"/>
  <c r="CV87" i="1"/>
  <c r="CN87" i="1"/>
  <c r="CF87" i="1"/>
  <c r="BX87" i="1"/>
  <c r="BP87" i="1"/>
  <c r="BH87" i="1"/>
  <c r="AZ87" i="1"/>
  <c r="AR87" i="1"/>
  <c r="AA89" i="1"/>
  <c r="AH89" i="1"/>
  <c r="Z89" i="1"/>
  <c r="AG89" i="1"/>
  <c r="Y89" i="1"/>
  <c r="AF89" i="1"/>
  <c r="X89" i="1"/>
  <c r="AE89" i="1"/>
  <c r="W89" i="1"/>
  <c r="AL89" i="1"/>
  <c r="AD89" i="1"/>
  <c r="AK89" i="1"/>
  <c r="AC89" i="1"/>
  <c r="U89" i="1"/>
  <c r="AB89" i="1"/>
  <c r="T89" i="1"/>
  <c r="V90" i="1"/>
  <c r="AB90" i="1" l="1"/>
  <c r="T90" i="1"/>
  <c r="AF90" i="1"/>
  <c r="X90" i="1"/>
  <c r="AL90" i="1"/>
  <c r="AA90" i="1"/>
  <c r="AK90" i="1"/>
  <c r="Z90" i="1"/>
  <c r="Y90" i="1"/>
  <c r="AH90" i="1"/>
  <c r="W90" i="1"/>
  <c r="AG90" i="1"/>
  <c r="AE90" i="1"/>
  <c r="U90" i="1"/>
  <c r="AD90" i="1"/>
  <c r="AC90" i="1"/>
  <c r="V91" i="1"/>
  <c r="EA88" i="1"/>
  <c r="DS88" i="1"/>
  <c r="DK88" i="1"/>
  <c r="DC88" i="1"/>
  <c r="CU88" i="1"/>
  <c r="CM88" i="1"/>
  <c r="CE88" i="1"/>
  <c r="BW88" i="1"/>
  <c r="BO88" i="1"/>
  <c r="BG88" i="1"/>
  <c r="AY88" i="1"/>
  <c r="AQ88" i="1"/>
  <c r="DZ88" i="1"/>
  <c r="DR88" i="1"/>
  <c r="DJ88" i="1"/>
  <c r="DB88" i="1"/>
  <c r="CT88" i="1"/>
  <c r="CL88" i="1"/>
  <c r="CD88" i="1"/>
  <c r="BV88" i="1"/>
  <c r="BN88" i="1"/>
  <c r="BF88" i="1"/>
  <c r="AX88" i="1"/>
  <c r="AP88" i="1"/>
  <c r="DY88" i="1"/>
  <c r="DQ88" i="1"/>
  <c r="DI88" i="1"/>
  <c r="DA88" i="1"/>
  <c r="CS88" i="1"/>
  <c r="CK88" i="1"/>
  <c r="CC88" i="1"/>
  <c r="BU88" i="1"/>
  <c r="BM88" i="1"/>
  <c r="BE88" i="1"/>
  <c r="AW88" i="1"/>
  <c r="DX88" i="1"/>
  <c r="DP88" i="1"/>
  <c r="DH88" i="1"/>
  <c r="CZ88" i="1"/>
  <c r="CR88" i="1"/>
  <c r="CJ88" i="1"/>
  <c r="CB88" i="1"/>
  <c r="BT88" i="1"/>
  <c r="BL88" i="1"/>
  <c r="BD88" i="1"/>
  <c r="AV88" i="1"/>
  <c r="DW88" i="1"/>
  <c r="DO88" i="1"/>
  <c r="DG88" i="1"/>
  <c r="CY88" i="1"/>
  <c r="CQ88" i="1"/>
  <c r="CA88" i="1"/>
  <c r="BS88" i="1"/>
  <c r="BK88" i="1"/>
  <c r="BC88" i="1"/>
  <c r="AU88" i="1"/>
  <c r="DV88" i="1"/>
  <c r="DN88" i="1"/>
  <c r="DF88" i="1"/>
  <c r="CX88" i="1"/>
  <c r="CP88" i="1"/>
  <c r="CH88" i="1"/>
  <c r="BZ88" i="1"/>
  <c r="BR88" i="1"/>
  <c r="BJ88" i="1"/>
  <c r="BB88" i="1"/>
  <c r="AT88" i="1"/>
  <c r="DU88" i="1"/>
  <c r="DM88" i="1"/>
  <c r="DE88" i="1"/>
  <c r="CW88" i="1"/>
  <c r="CO88" i="1"/>
  <c r="CG88" i="1"/>
  <c r="BY88" i="1"/>
  <c r="BQ88" i="1"/>
  <c r="BI88" i="1"/>
  <c r="BA88" i="1"/>
  <c r="AS88" i="1"/>
  <c r="EB88" i="1"/>
  <c r="DT88" i="1"/>
  <c r="DL88" i="1"/>
  <c r="DD88" i="1"/>
  <c r="CV88" i="1"/>
  <c r="CN88" i="1"/>
  <c r="CF88" i="1"/>
  <c r="BX88" i="1"/>
  <c r="BP88" i="1"/>
  <c r="BH88" i="1"/>
  <c r="AZ88" i="1"/>
  <c r="AR88" i="1"/>
  <c r="AI89" i="1"/>
  <c r="AJ89" i="1" s="1"/>
  <c r="G95" i="1"/>
  <c r="H94" i="1"/>
  <c r="I94" i="1" s="1"/>
  <c r="J94" i="1" s="1"/>
  <c r="K94" i="1" s="1"/>
  <c r="L93" i="1"/>
  <c r="L94" i="1" l="1"/>
  <c r="G96" i="1"/>
  <c r="H95" i="1"/>
  <c r="I95" i="1" s="1"/>
  <c r="J95" i="1" s="1"/>
  <c r="K95" i="1" s="1"/>
  <c r="EA89" i="1"/>
  <c r="DS89" i="1"/>
  <c r="DK89" i="1"/>
  <c r="DC89" i="1"/>
  <c r="CU89" i="1"/>
  <c r="CM89" i="1"/>
  <c r="CE89" i="1"/>
  <c r="BW89" i="1"/>
  <c r="BO89" i="1"/>
  <c r="BG89" i="1"/>
  <c r="AY89" i="1"/>
  <c r="AQ89" i="1"/>
  <c r="DZ89" i="1"/>
  <c r="DR89" i="1"/>
  <c r="DJ89" i="1"/>
  <c r="DB89" i="1"/>
  <c r="CT89" i="1"/>
  <c r="CL89" i="1"/>
  <c r="CD89" i="1"/>
  <c r="BV89" i="1"/>
  <c r="BN89" i="1"/>
  <c r="BF89" i="1"/>
  <c r="AX89" i="1"/>
  <c r="AP89" i="1"/>
  <c r="DY89" i="1"/>
  <c r="DQ89" i="1"/>
  <c r="DI89" i="1"/>
  <c r="DA89" i="1"/>
  <c r="CS89" i="1"/>
  <c r="CK89" i="1"/>
  <c r="CC89" i="1"/>
  <c r="BU89" i="1"/>
  <c r="BM89" i="1"/>
  <c r="BE89" i="1"/>
  <c r="AW89" i="1"/>
  <c r="DX89" i="1"/>
  <c r="DP89" i="1"/>
  <c r="DH89" i="1"/>
  <c r="CZ89" i="1"/>
  <c r="CR89" i="1"/>
  <c r="CJ89" i="1"/>
  <c r="CB89" i="1"/>
  <c r="BT89" i="1"/>
  <c r="BL89" i="1"/>
  <c r="BD89" i="1"/>
  <c r="AV89" i="1"/>
  <c r="DW89" i="1"/>
  <c r="DO89" i="1"/>
  <c r="DG89" i="1"/>
  <c r="CY89" i="1"/>
  <c r="CQ89" i="1"/>
  <c r="CA89" i="1"/>
  <c r="BS89" i="1"/>
  <c r="BK89" i="1"/>
  <c r="BC89" i="1"/>
  <c r="AU89" i="1"/>
  <c r="DV89" i="1"/>
  <c r="DN89" i="1"/>
  <c r="DF89" i="1"/>
  <c r="CX89" i="1"/>
  <c r="CP89" i="1"/>
  <c r="CH89" i="1"/>
  <c r="BZ89" i="1"/>
  <c r="BR89" i="1"/>
  <c r="BJ89" i="1"/>
  <c r="BB89" i="1"/>
  <c r="AT89" i="1"/>
  <c r="DU89" i="1"/>
  <c r="DM89" i="1"/>
  <c r="DE89" i="1"/>
  <c r="CW89" i="1"/>
  <c r="CO89" i="1"/>
  <c r="CG89" i="1"/>
  <c r="BY89" i="1"/>
  <c r="BQ89" i="1"/>
  <c r="BI89" i="1"/>
  <c r="BA89" i="1"/>
  <c r="AS89" i="1"/>
  <c r="EB89" i="1"/>
  <c r="DT89" i="1"/>
  <c r="DL89" i="1"/>
  <c r="DD89" i="1"/>
  <c r="CV89" i="1"/>
  <c r="CN89" i="1"/>
  <c r="CF89" i="1"/>
  <c r="BX89" i="1"/>
  <c r="BP89" i="1"/>
  <c r="BH89" i="1"/>
  <c r="AZ89" i="1"/>
  <c r="AR89" i="1"/>
  <c r="AB91" i="1"/>
  <c r="T91" i="1"/>
  <c r="AF91" i="1"/>
  <c r="X91" i="1"/>
  <c r="AD91" i="1"/>
  <c r="AC91" i="1"/>
  <c r="AL91" i="1"/>
  <c r="AA91" i="1"/>
  <c r="AK91" i="1"/>
  <c r="Z91" i="1"/>
  <c r="Y91" i="1"/>
  <c r="AH91" i="1"/>
  <c r="W91" i="1"/>
  <c r="AG91" i="1"/>
  <c r="AE91" i="1"/>
  <c r="U91" i="1"/>
  <c r="V92" i="1"/>
  <c r="AI90" i="1"/>
  <c r="AJ90" i="1" s="1"/>
  <c r="EB90" i="1" l="1"/>
  <c r="DT90" i="1"/>
  <c r="DL90" i="1"/>
  <c r="DD90" i="1"/>
  <c r="CV90" i="1"/>
  <c r="CN90" i="1"/>
  <c r="CF90" i="1"/>
  <c r="BX90" i="1"/>
  <c r="BP90" i="1"/>
  <c r="BH90" i="1"/>
  <c r="AZ90" i="1"/>
  <c r="AR90" i="1"/>
  <c r="DX90" i="1"/>
  <c r="DP90" i="1"/>
  <c r="DH90" i="1"/>
  <c r="CZ90" i="1"/>
  <c r="CR90" i="1"/>
  <c r="CJ90" i="1"/>
  <c r="CB90" i="1"/>
  <c r="BT90" i="1"/>
  <c r="BL90" i="1"/>
  <c r="BD90" i="1"/>
  <c r="AV90" i="1"/>
  <c r="DR90" i="1"/>
  <c r="DG90" i="1"/>
  <c r="CW90" i="1"/>
  <c r="CL90" i="1"/>
  <c r="CA90" i="1"/>
  <c r="BQ90" i="1"/>
  <c r="BF90" i="1"/>
  <c r="AU90" i="1"/>
  <c r="EA90" i="1"/>
  <c r="DQ90" i="1"/>
  <c r="DF90" i="1"/>
  <c r="CU90" i="1"/>
  <c r="CK90" i="1"/>
  <c r="BZ90" i="1"/>
  <c r="BO90" i="1"/>
  <c r="BE90" i="1"/>
  <c r="AT90" i="1"/>
  <c r="DZ90" i="1"/>
  <c r="DO90" i="1"/>
  <c r="DE90" i="1"/>
  <c r="CT90" i="1"/>
  <c r="BY90" i="1"/>
  <c r="BN90" i="1"/>
  <c r="BC90" i="1"/>
  <c r="AS90" i="1"/>
  <c r="DY90" i="1"/>
  <c r="DN90" i="1"/>
  <c r="DC90" i="1"/>
  <c r="CS90" i="1"/>
  <c r="CH90" i="1"/>
  <c r="BW90" i="1"/>
  <c r="BM90" i="1"/>
  <c r="BB90" i="1"/>
  <c r="AQ90" i="1"/>
  <c r="DW90" i="1"/>
  <c r="DM90" i="1"/>
  <c r="DB90" i="1"/>
  <c r="CQ90" i="1"/>
  <c r="CG90" i="1"/>
  <c r="BV90" i="1"/>
  <c r="BK90" i="1"/>
  <c r="BA90" i="1"/>
  <c r="AP90" i="1"/>
  <c r="DV90" i="1"/>
  <c r="DK90" i="1"/>
  <c r="DA90" i="1"/>
  <c r="CP90" i="1"/>
  <c r="CE90" i="1"/>
  <c r="BU90" i="1"/>
  <c r="BJ90" i="1"/>
  <c r="AY90" i="1"/>
  <c r="DU90" i="1"/>
  <c r="DJ90" i="1"/>
  <c r="CY90" i="1"/>
  <c r="CO90" i="1"/>
  <c r="CD90" i="1"/>
  <c r="BS90" i="1"/>
  <c r="BI90" i="1"/>
  <c r="AX90" i="1"/>
  <c r="DS90" i="1"/>
  <c r="DI90" i="1"/>
  <c r="CX90" i="1"/>
  <c r="CM90" i="1"/>
  <c r="CC90" i="1"/>
  <c r="BR90" i="1"/>
  <c r="BG90" i="1"/>
  <c r="AW90" i="1"/>
  <c r="AB92" i="1"/>
  <c r="T92" i="1"/>
  <c r="AF92" i="1"/>
  <c r="X92" i="1"/>
  <c r="AG92" i="1"/>
  <c r="AE92" i="1"/>
  <c r="U92" i="1"/>
  <c r="AD92" i="1"/>
  <c r="AC92" i="1"/>
  <c r="AL92" i="1"/>
  <c r="AA92" i="1"/>
  <c r="AK92" i="1"/>
  <c r="Z92" i="1"/>
  <c r="Y92" i="1"/>
  <c r="AH92" i="1"/>
  <c r="W92" i="1"/>
  <c r="V93" i="1"/>
  <c r="L95" i="1"/>
  <c r="H96" i="1"/>
  <c r="I96" i="1" s="1"/>
  <c r="J96" i="1" s="1"/>
  <c r="K96" i="1" s="1"/>
  <c r="G97" i="1"/>
  <c r="AI91" i="1"/>
  <c r="AJ91" i="1" s="1"/>
  <c r="AI92" i="1" l="1"/>
  <c r="AJ92" i="1" s="1"/>
  <c r="DD92" i="1" s="1"/>
  <c r="EB91" i="1"/>
  <c r="DT91" i="1"/>
  <c r="DL91" i="1"/>
  <c r="DD91" i="1"/>
  <c r="CV91" i="1"/>
  <c r="CN91" i="1"/>
  <c r="CF91" i="1"/>
  <c r="BX91" i="1"/>
  <c r="BP91" i="1"/>
  <c r="BH91" i="1"/>
  <c r="AZ91" i="1"/>
  <c r="AR91" i="1"/>
  <c r="DX91" i="1"/>
  <c r="DP91" i="1"/>
  <c r="DH91" i="1"/>
  <c r="CZ91" i="1"/>
  <c r="CR91" i="1"/>
  <c r="CJ91" i="1"/>
  <c r="CB91" i="1"/>
  <c r="BT91" i="1"/>
  <c r="BL91" i="1"/>
  <c r="BD91" i="1"/>
  <c r="AV91" i="1"/>
  <c r="DU91" i="1"/>
  <c r="DJ91" i="1"/>
  <c r="CY91" i="1"/>
  <c r="CO91" i="1"/>
  <c r="CD91" i="1"/>
  <c r="BS91" i="1"/>
  <c r="BI91" i="1"/>
  <c r="AX91" i="1"/>
  <c r="DS91" i="1"/>
  <c r="DI91" i="1"/>
  <c r="CX91" i="1"/>
  <c r="CM91" i="1"/>
  <c r="CC91" i="1"/>
  <c r="BR91" i="1"/>
  <c r="BG91" i="1"/>
  <c r="AW91" i="1"/>
  <c r="DR91" i="1"/>
  <c r="DG91" i="1"/>
  <c r="CW91" i="1"/>
  <c r="CL91" i="1"/>
  <c r="CA91" i="1"/>
  <c r="BQ91" i="1"/>
  <c r="BF91" i="1"/>
  <c r="AU91" i="1"/>
  <c r="EA91" i="1"/>
  <c r="DQ91" i="1"/>
  <c r="DF91" i="1"/>
  <c r="CU91" i="1"/>
  <c r="CK91" i="1"/>
  <c r="BZ91" i="1"/>
  <c r="BO91" i="1"/>
  <c r="BE91" i="1"/>
  <c r="AT91" i="1"/>
  <c r="DZ91" i="1"/>
  <c r="DO91" i="1"/>
  <c r="DE91" i="1"/>
  <c r="CT91" i="1"/>
  <c r="BY91" i="1"/>
  <c r="BN91" i="1"/>
  <c r="BC91" i="1"/>
  <c r="AS91" i="1"/>
  <c r="DY91" i="1"/>
  <c r="DN91" i="1"/>
  <c r="DC91" i="1"/>
  <c r="CS91" i="1"/>
  <c r="CH91" i="1"/>
  <c r="BW91" i="1"/>
  <c r="BM91" i="1"/>
  <c r="BB91" i="1"/>
  <c r="AQ91" i="1"/>
  <c r="DW91" i="1"/>
  <c r="DM91" i="1"/>
  <c r="DB91" i="1"/>
  <c r="CQ91" i="1"/>
  <c r="CG91" i="1"/>
  <c r="BV91" i="1"/>
  <c r="BK91" i="1"/>
  <c r="BA91" i="1"/>
  <c r="AP91" i="1"/>
  <c r="DV91" i="1"/>
  <c r="DK91" i="1"/>
  <c r="DA91" i="1"/>
  <c r="CP91" i="1"/>
  <c r="CE91" i="1"/>
  <c r="BU91" i="1"/>
  <c r="BJ91" i="1"/>
  <c r="AY91" i="1"/>
  <c r="L96" i="1"/>
  <c r="H97" i="1"/>
  <c r="I97" i="1" s="1"/>
  <c r="J97" i="1" s="1"/>
  <c r="K97" i="1" s="1"/>
  <c r="G98" i="1"/>
  <c r="DN92" i="1"/>
  <c r="AB93" i="1"/>
  <c r="T93" i="1"/>
  <c r="AF93" i="1"/>
  <c r="X93" i="1"/>
  <c r="Y93" i="1"/>
  <c r="AH93" i="1"/>
  <c r="W93" i="1"/>
  <c r="AG93" i="1"/>
  <c r="AE93" i="1"/>
  <c r="U93" i="1"/>
  <c r="AD93" i="1"/>
  <c r="AC93" i="1"/>
  <c r="AL93" i="1"/>
  <c r="AA93" i="1"/>
  <c r="AK93" i="1"/>
  <c r="Z93" i="1"/>
  <c r="V94" i="1"/>
  <c r="AQ92" i="1" l="1"/>
  <c r="DY92" i="1"/>
  <c r="DZ92" i="1"/>
  <c r="DQ92" i="1"/>
  <c r="DG92" i="1"/>
  <c r="DI92" i="1"/>
  <c r="DJ92" i="1"/>
  <c r="DK92" i="1"/>
  <c r="DB92" i="1"/>
  <c r="CJ92" i="1"/>
  <c r="BH92" i="1"/>
  <c r="DT92" i="1"/>
  <c r="DO92" i="1"/>
  <c r="CX92" i="1"/>
  <c r="CB92" i="1"/>
  <c r="DL92" i="1"/>
  <c r="AS92" i="1"/>
  <c r="DR92" i="1"/>
  <c r="DM92" i="1"/>
  <c r="BM92" i="1"/>
  <c r="BC92" i="1"/>
  <c r="BE92" i="1"/>
  <c r="AU92" i="1"/>
  <c r="AW92" i="1"/>
  <c r="AX92" i="1"/>
  <c r="AY92" i="1"/>
  <c r="AP92" i="1"/>
  <c r="DW92" i="1"/>
  <c r="CZ92" i="1"/>
  <c r="BX92" i="1"/>
  <c r="DA92" i="1"/>
  <c r="EA92" i="1"/>
  <c r="DU92" i="1"/>
  <c r="BP92" i="1"/>
  <c r="BN92" i="1"/>
  <c r="BG92" i="1"/>
  <c r="BA92" i="1"/>
  <c r="DH92" i="1"/>
  <c r="CH92" i="1"/>
  <c r="BY92" i="1"/>
  <c r="BZ92" i="1"/>
  <c r="BQ92" i="1"/>
  <c r="BR92" i="1"/>
  <c r="BS92" i="1"/>
  <c r="BU92" i="1"/>
  <c r="BK92" i="1"/>
  <c r="BD92" i="1"/>
  <c r="DP92" i="1"/>
  <c r="CN92" i="1"/>
  <c r="CW92" i="1"/>
  <c r="CQ92" i="1"/>
  <c r="BB92" i="1"/>
  <c r="DS92" i="1"/>
  <c r="CR92" i="1"/>
  <c r="EB92" i="1"/>
  <c r="BW92" i="1"/>
  <c r="BF92" i="1"/>
  <c r="BJ92" i="1"/>
  <c r="CF92" i="1"/>
  <c r="CS92" i="1"/>
  <c r="CT92" i="1"/>
  <c r="CK92" i="1"/>
  <c r="CA92" i="1"/>
  <c r="CC92" i="1"/>
  <c r="CD92" i="1"/>
  <c r="CE92" i="1"/>
  <c r="BV92" i="1"/>
  <c r="BL92" i="1"/>
  <c r="DX92" i="1"/>
  <c r="CV92" i="1"/>
  <c r="DF92" i="1"/>
  <c r="CY92" i="1"/>
  <c r="AZ92" i="1"/>
  <c r="AT92" i="1"/>
  <c r="DV92" i="1"/>
  <c r="BO92" i="1"/>
  <c r="BI92" i="1"/>
  <c r="AV92" i="1"/>
  <c r="DC92" i="1"/>
  <c r="DE92" i="1"/>
  <c r="CU92" i="1"/>
  <c r="CL92" i="1"/>
  <c r="CM92" i="1"/>
  <c r="CO92" i="1"/>
  <c r="CP92" i="1"/>
  <c r="CG92" i="1"/>
  <c r="BT92" i="1"/>
  <c r="AR92" i="1"/>
  <c r="G99" i="1"/>
  <c r="H98" i="1"/>
  <c r="I98" i="1" s="1"/>
  <c r="J98" i="1" s="1"/>
  <c r="K98" i="1" s="1"/>
  <c r="AI93" i="1"/>
  <c r="AJ93" i="1" s="1"/>
  <c r="L97" i="1"/>
  <c r="AB94" i="1"/>
  <c r="T94" i="1"/>
  <c r="AF94" i="1"/>
  <c r="X94" i="1"/>
  <c r="AL94" i="1"/>
  <c r="AA94" i="1"/>
  <c r="AK94" i="1"/>
  <c r="Z94" i="1"/>
  <c r="Y94" i="1"/>
  <c r="AH94" i="1"/>
  <c r="W94" i="1"/>
  <c r="AG94" i="1"/>
  <c r="AE94" i="1"/>
  <c r="U94" i="1"/>
  <c r="AD94" i="1"/>
  <c r="AC94" i="1"/>
  <c r="V95" i="1"/>
  <c r="AB95" i="1" l="1"/>
  <c r="T95" i="1"/>
  <c r="AF95" i="1"/>
  <c r="X95" i="1"/>
  <c r="AD95" i="1"/>
  <c r="AC95" i="1"/>
  <c r="AL95" i="1"/>
  <c r="AA95" i="1"/>
  <c r="AK95" i="1"/>
  <c r="Z95" i="1"/>
  <c r="Y95" i="1"/>
  <c r="AH95" i="1"/>
  <c r="W95" i="1"/>
  <c r="AG95" i="1"/>
  <c r="AE95" i="1"/>
  <c r="U95" i="1"/>
  <c r="V96" i="1"/>
  <c r="AI94" i="1"/>
  <c r="AJ94" i="1" s="1"/>
  <c r="EB93" i="1"/>
  <c r="DT93" i="1"/>
  <c r="DL93" i="1"/>
  <c r="DD93" i="1"/>
  <c r="CV93" i="1"/>
  <c r="CN93" i="1"/>
  <c r="CF93" i="1"/>
  <c r="BX93" i="1"/>
  <c r="BP93" i="1"/>
  <c r="BH93" i="1"/>
  <c r="AZ93" i="1"/>
  <c r="AR93" i="1"/>
  <c r="DX93" i="1"/>
  <c r="DP93" i="1"/>
  <c r="DH93" i="1"/>
  <c r="CZ93" i="1"/>
  <c r="CR93" i="1"/>
  <c r="CJ93" i="1"/>
  <c r="CB93" i="1"/>
  <c r="BT93" i="1"/>
  <c r="BL93" i="1"/>
  <c r="BD93" i="1"/>
  <c r="AV93" i="1"/>
  <c r="DZ93" i="1"/>
  <c r="DO93" i="1"/>
  <c r="DE93" i="1"/>
  <c r="CT93" i="1"/>
  <c r="BY93" i="1"/>
  <c r="BN93" i="1"/>
  <c r="BC93" i="1"/>
  <c r="AS93" i="1"/>
  <c r="DY93" i="1"/>
  <c r="DN93" i="1"/>
  <c r="DC93" i="1"/>
  <c r="CS93" i="1"/>
  <c r="CH93" i="1"/>
  <c r="BW93" i="1"/>
  <c r="BM93" i="1"/>
  <c r="BB93" i="1"/>
  <c r="AQ93" i="1"/>
  <c r="DW93" i="1"/>
  <c r="DM93" i="1"/>
  <c r="DB93" i="1"/>
  <c r="CQ93" i="1"/>
  <c r="CG93" i="1"/>
  <c r="BV93" i="1"/>
  <c r="BK93" i="1"/>
  <c r="BA93" i="1"/>
  <c r="AP93" i="1"/>
  <c r="DV93" i="1"/>
  <c r="DK93" i="1"/>
  <c r="DA93" i="1"/>
  <c r="CP93" i="1"/>
  <c r="CE93" i="1"/>
  <c r="BU93" i="1"/>
  <c r="BJ93" i="1"/>
  <c r="AY93" i="1"/>
  <c r="DU93" i="1"/>
  <c r="DJ93" i="1"/>
  <c r="CY93" i="1"/>
  <c r="CO93" i="1"/>
  <c r="CD93" i="1"/>
  <c r="BS93" i="1"/>
  <c r="BI93" i="1"/>
  <c r="AX93" i="1"/>
  <c r="DS93" i="1"/>
  <c r="DI93" i="1"/>
  <c r="CX93" i="1"/>
  <c r="CM93" i="1"/>
  <c r="CC93" i="1"/>
  <c r="BR93" i="1"/>
  <c r="BG93" i="1"/>
  <c r="AW93" i="1"/>
  <c r="DR93" i="1"/>
  <c r="DG93" i="1"/>
  <c r="CW93" i="1"/>
  <c r="CL93" i="1"/>
  <c r="CA93" i="1"/>
  <c r="BQ93" i="1"/>
  <c r="BF93" i="1"/>
  <c r="AU93" i="1"/>
  <c r="EA93" i="1"/>
  <c r="DQ93" i="1"/>
  <c r="DF93" i="1"/>
  <c r="CU93" i="1"/>
  <c r="CK93" i="1"/>
  <c r="BZ93" i="1"/>
  <c r="BO93" i="1"/>
  <c r="BE93" i="1"/>
  <c r="AT93" i="1"/>
  <c r="H99" i="1"/>
  <c r="I99" i="1" s="1"/>
  <c r="J99" i="1" s="1"/>
  <c r="K99" i="1" s="1"/>
  <c r="G100" i="1"/>
  <c r="L98" i="1"/>
  <c r="H100" i="1" l="1"/>
  <c r="I100" i="1" s="1"/>
  <c r="J100" i="1" s="1"/>
  <c r="K100" i="1" s="1"/>
  <c r="G101" i="1"/>
  <c r="L99" i="1"/>
  <c r="AI95" i="1"/>
  <c r="AJ95" i="1" s="1"/>
  <c r="EB94" i="1"/>
  <c r="DT94" i="1"/>
  <c r="DL94" i="1"/>
  <c r="DD94" i="1"/>
  <c r="CV94" i="1"/>
  <c r="CN94" i="1"/>
  <c r="CF94" i="1"/>
  <c r="BX94" i="1"/>
  <c r="BP94" i="1"/>
  <c r="BH94" i="1"/>
  <c r="AZ94" i="1"/>
  <c r="AR94" i="1"/>
  <c r="DX94" i="1"/>
  <c r="DP94" i="1"/>
  <c r="DH94" i="1"/>
  <c r="CZ94" i="1"/>
  <c r="CR94" i="1"/>
  <c r="CJ94" i="1"/>
  <c r="CB94" i="1"/>
  <c r="BT94" i="1"/>
  <c r="BL94" i="1"/>
  <c r="BD94" i="1"/>
  <c r="AV94" i="1"/>
  <c r="DR94" i="1"/>
  <c r="DG94" i="1"/>
  <c r="CW94" i="1"/>
  <c r="CL94" i="1"/>
  <c r="CA94" i="1"/>
  <c r="BQ94" i="1"/>
  <c r="BF94" i="1"/>
  <c r="AU94" i="1"/>
  <c r="EA94" i="1"/>
  <c r="DQ94" i="1"/>
  <c r="DF94" i="1"/>
  <c r="CU94" i="1"/>
  <c r="CK94" i="1"/>
  <c r="BZ94" i="1"/>
  <c r="BO94" i="1"/>
  <c r="BE94" i="1"/>
  <c r="AT94" i="1"/>
  <c r="DZ94" i="1"/>
  <c r="DO94" i="1"/>
  <c r="DE94" i="1"/>
  <c r="CT94" i="1"/>
  <c r="BY94" i="1"/>
  <c r="BN94" i="1"/>
  <c r="BC94" i="1"/>
  <c r="AS94" i="1"/>
  <c r="DY94" i="1"/>
  <c r="DN94" i="1"/>
  <c r="DC94" i="1"/>
  <c r="CS94" i="1"/>
  <c r="CH94" i="1"/>
  <c r="BW94" i="1"/>
  <c r="BM94" i="1"/>
  <c r="BB94" i="1"/>
  <c r="AQ94" i="1"/>
  <c r="DW94" i="1"/>
  <c r="DM94" i="1"/>
  <c r="DB94" i="1"/>
  <c r="CQ94" i="1"/>
  <c r="CG94" i="1"/>
  <c r="BV94" i="1"/>
  <c r="BK94" i="1"/>
  <c r="BA94" i="1"/>
  <c r="AP94" i="1"/>
  <c r="DV94" i="1"/>
  <c r="DK94" i="1"/>
  <c r="DA94" i="1"/>
  <c r="CP94" i="1"/>
  <c r="CE94" i="1"/>
  <c r="BU94" i="1"/>
  <c r="BJ94" i="1"/>
  <c r="AY94" i="1"/>
  <c r="DU94" i="1"/>
  <c r="DJ94" i="1"/>
  <c r="CY94" i="1"/>
  <c r="CO94" i="1"/>
  <c r="CD94" i="1"/>
  <c r="BS94" i="1"/>
  <c r="BI94" i="1"/>
  <c r="AX94" i="1"/>
  <c r="DS94" i="1"/>
  <c r="DI94" i="1"/>
  <c r="CX94" i="1"/>
  <c r="CM94" i="1"/>
  <c r="CC94" i="1"/>
  <c r="BR94" i="1"/>
  <c r="BG94" i="1"/>
  <c r="AW94" i="1"/>
  <c r="AB96" i="1"/>
  <c r="T96" i="1"/>
  <c r="AF96" i="1"/>
  <c r="X96" i="1"/>
  <c r="AG96" i="1"/>
  <c r="AE96" i="1"/>
  <c r="U96" i="1"/>
  <c r="AD96" i="1"/>
  <c r="AC96" i="1"/>
  <c r="AL96" i="1"/>
  <c r="AA96" i="1"/>
  <c r="AK96" i="1"/>
  <c r="Z96" i="1"/>
  <c r="Y96" i="1"/>
  <c r="AH96" i="1"/>
  <c r="W96" i="1"/>
  <c r="V97" i="1"/>
  <c r="AL97" i="1" l="1"/>
  <c r="AD97" i="1"/>
  <c r="AK97" i="1"/>
  <c r="AC97" i="1"/>
  <c r="U97" i="1"/>
  <c r="AB97" i="1"/>
  <c r="T97" i="1"/>
  <c r="AF97" i="1"/>
  <c r="X97" i="1"/>
  <c r="AE97" i="1"/>
  <c r="AA97" i="1"/>
  <c r="Z97" i="1"/>
  <c r="Y97" i="1"/>
  <c r="W97" i="1"/>
  <c r="AH97" i="1"/>
  <c r="AG97" i="1"/>
  <c r="V98" i="1"/>
  <c r="AI96" i="1"/>
  <c r="AJ96" i="1" s="1"/>
  <c r="EB95" i="1"/>
  <c r="DT95" i="1"/>
  <c r="DL95" i="1"/>
  <c r="DD95" i="1"/>
  <c r="CV95" i="1"/>
  <c r="CN95" i="1"/>
  <c r="CF95" i="1"/>
  <c r="BX95" i="1"/>
  <c r="BP95" i="1"/>
  <c r="BH95" i="1"/>
  <c r="AZ95" i="1"/>
  <c r="AR95" i="1"/>
  <c r="DX95" i="1"/>
  <c r="DP95" i="1"/>
  <c r="DH95" i="1"/>
  <c r="CZ95" i="1"/>
  <c r="CR95" i="1"/>
  <c r="CJ95" i="1"/>
  <c r="CB95" i="1"/>
  <c r="BT95" i="1"/>
  <c r="BL95" i="1"/>
  <c r="BD95" i="1"/>
  <c r="AV95" i="1"/>
  <c r="DU95" i="1"/>
  <c r="DJ95" i="1"/>
  <c r="CY95" i="1"/>
  <c r="CO95" i="1"/>
  <c r="CD95" i="1"/>
  <c r="BS95" i="1"/>
  <c r="BI95" i="1"/>
  <c r="AX95" i="1"/>
  <c r="DS95" i="1"/>
  <c r="DI95" i="1"/>
  <c r="CX95" i="1"/>
  <c r="CM95" i="1"/>
  <c r="CC95" i="1"/>
  <c r="BR95" i="1"/>
  <c r="BG95" i="1"/>
  <c r="AW95" i="1"/>
  <c r="DR95" i="1"/>
  <c r="DG95" i="1"/>
  <c r="CW95" i="1"/>
  <c r="CL95" i="1"/>
  <c r="CA95" i="1"/>
  <c r="BQ95" i="1"/>
  <c r="BF95" i="1"/>
  <c r="AU95" i="1"/>
  <c r="EA95" i="1"/>
  <c r="DQ95" i="1"/>
  <c r="DF95" i="1"/>
  <c r="CU95" i="1"/>
  <c r="CK95" i="1"/>
  <c r="BZ95" i="1"/>
  <c r="BO95" i="1"/>
  <c r="BE95" i="1"/>
  <c r="AT95" i="1"/>
  <c r="DZ95" i="1"/>
  <c r="DO95" i="1"/>
  <c r="DE95" i="1"/>
  <c r="CT95" i="1"/>
  <c r="BY95" i="1"/>
  <c r="BN95" i="1"/>
  <c r="BC95" i="1"/>
  <c r="AS95" i="1"/>
  <c r="DY95" i="1"/>
  <c r="DN95" i="1"/>
  <c r="DC95" i="1"/>
  <c r="CS95" i="1"/>
  <c r="CH95" i="1"/>
  <c r="BW95" i="1"/>
  <c r="BM95" i="1"/>
  <c r="BB95" i="1"/>
  <c r="AQ95" i="1"/>
  <c r="DW95" i="1"/>
  <c r="DM95" i="1"/>
  <c r="DB95" i="1"/>
  <c r="CQ95" i="1"/>
  <c r="CG95" i="1"/>
  <c r="BV95" i="1"/>
  <c r="BK95" i="1"/>
  <c r="BA95" i="1"/>
  <c r="AP95" i="1"/>
  <c r="DV95" i="1"/>
  <c r="DK95" i="1"/>
  <c r="DA95" i="1"/>
  <c r="CP95" i="1"/>
  <c r="CE95" i="1"/>
  <c r="BU95" i="1"/>
  <c r="BJ95" i="1"/>
  <c r="AY95" i="1"/>
  <c r="G102" i="1"/>
  <c r="H101" i="1"/>
  <c r="I101" i="1" s="1"/>
  <c r="J101" i="1" s="1"/>
  <c r="K101" i="1" s="1"/>
  <c r="L100" i="1"/>
  <c r="G103" i="1" l="1"/>
  <c r="H102" i="1"/>
  <c r="I102" i="1" s="1"/>
  <c r="J102" i="1" s="1"/>
  <c r="K102" i="1" s="1"/>
  <c r="L101" i="1"/>
  <c r="AI97" i="1"/>
  <c r="AJ97" i="1" s="1"/>
  <c r="DU96" i="1"/>
  <c r="DM96" i="1"/>
  <c r="DE96" i="1"/>
  <c r="CW96" i="1"/>
  <c r="CO96" i="1"/>
  <c r="CG96" i="1"/>
  <c r="EB96" i="1"/>
  <c r="DT96" i="1"/>
  <c r="DL96" i="1"/>
  <c r="DD96" i="1"/>
  <c r="CV96" i="1"/>
  <c r="CN96" i="1"/>
  <c r="CF96" i="1"/>
  <c r="BX96" i="1"/>
  <c r="BP96" i="1"/>
  <c r="BH96" i="1"/>
  <c r="AZ96" i="1"/>
  <c r="AR96" i="1"/>
  <c r="DX96" i="1"/>
  <c r="DP96" i="1"/>
  <c r="DH96" i="1"/>
  <c r="CZ96" i="1"/>
  <c r="CR96" i="1"/>
  <c r="CJ96" i="1"/>
  <c r="CB96" i="1"/>
  <c r="BT96" i="1"/>
  <c r="BL96" i="1"/>
  <c r="BD96" i="1"/>
  <c r="AV96" i="1"/>
  <c r="DS96" i="1"/>
  <c r="DG96" i="1"/>
  <c r="CT96" i="1"/>
  <c r="CH96" i="1"/>
  <c r="BV96" i="1"/>
  <c r="BK96" i="1"/>
  <c r="BA96" i="1"/>
  <c r="AP96" i="1"/>
  <c r="DR96" i="1"/>
  <c r="DF96" i="1"/>
  <c r="CS96" i="1"/>
  <c r="CE96" i="1"/>
  <c r="BU96" i="1"/>
  <c r="BJ96" i="1"/>
  <c r="AY96" i="1"/>
  <c r="DQ96" i="1"/>
  <c r="DC96" i="1"/>
  <c r="CQ96" i="1"/>
  <c r="CD96" i="1"/>
  <c r="BS96" i="1"/>
  <c r="BI96" i="1"/>
  <c r="AX96" i="1"/>
  <c r="EA96" i="1"/>
  <c r="DO96" i="1"/>
  <c r="DB96" i="1"/>
  <c r="CP96" i="1"/>
  <c r="CC96" i="1"/>
  <c r="BR96" i="1"/>
  <c r="BG96" i="1"/>
  <c r="AW96" i="1"/>
  <c r="DZ96" i="1"/>
  <c r="DN96" i="1"/>
  <c r="DA96" i="1"/>
  <c r="CM96" i="1"/>
  <c r="CA96" i="1"/>
  <c r="BQ96" i="1"/>
  <c r="BF96" i="1"/>
  <c r="AU96" i="1"/>
  <c r="DY96" i="1"/>
  <c r="DK96" i="1"/>
  <c r="CY96" i="1"/>
  <c r="CL96" i="1"/>
  <c r="BZ96" i="1"/>
  <c r="BO96" i="1"/>
  <c r="BE96" i="1"/>
  <c r="AT96" i="1"/>
  <c r="DW96" i="1"/>
  <c r="DJ96" i="1"/>
  <c r="CX96" i="1"/>
  <c r="CK96" i="1"/>
  <c r="BY96" i="1"/>
  <c r="BN96" i="1"/>
  <c r="BC96" i="1"/>
  <c r="AS96" i="1"/>
  <c r="DV96" i="1"/>
  <c r="DI96" i="1"/>
  <c r="CU96" i="1"/>
  <c r="BW96" i="1"/>
  <c r="BM96" i="1"/>
  <c r="BB96" i="1"/>
  <c r="AQ96" i="1"/>
  <c r="AL98" i="1"/>
  <c r="AD98" i="1"/>
  <c r="AK98" i="1"/>
  <c r="AC98" i="1"/>
  <c r="U98" i="1"/>
  <c r="AB98" i="1"/>
  <c r="T98" i="1"/>
  <c r="AF98" i="1"/>
  <c r="X98" i="1"/>
  <c r="AH98" i="1"/>
  <c r="AG98" i="1"/>
  <c r="AE98" i="1"/>
  <c r="AA98" i="1"/>
  <c r="Z98" i="1"/>
  <c r="Y98" i="1"/>
  <c r="W98" i="1"/>
  <c r="V99" i="1"/>
  <c r="AL99" i="1" l="1"/>
  <c r="AD99" i="1"/>
  <c r="AK99" i="1"/>
  <c r="AC99" i="1"/>
  <c r="U99" i="1"/>
  <c r="AB99" i="1"/>
  <c r="T99" i="1"/>
  <c r="AF99" i="1"/>
  <c r="X99" i="1"/>
  <c r="Z99" i="1"/>
  <c r="Y99" i="1"/>
  <c r="W99" i="1"/>
  <c r="AH99" i="1"/>
  <c r="AG99" i="1"/>
  <c r="AE99" i="1"/>
  <c r="AA99" i="1"/>
  <c r="V100" i="1"/>
  <c r="AI98" i="1"/>
  <c r="AJ98" i="1" s="1"/>
  <c r="DV97" i="1"/>
  <c r="DN97" i="1"/>
  <c r="DF97" i="1"/>
  <c r="CX97" i="1"/>
  <c r="CP97" i="1"/>
  <c r="CH97" i="1"/>
  <c r="BZ97" i="1"/>
  <c r="BR97" i="1"/>
  <c r="BJ97" i="1"/>
  <c r="BB97" i="1"/>
  <c r="AT97" i="1"/>
  <c r="DU97" i="1"/>
  <c r="DM97" i="1"/>
  <c r="DE97" i="1"/>
  <c r="CW97" i="1"/>
  <c r="CO97" i="1"/>
  <c r="CG97" i="1"/>
  <c r="BY97" i="1"/>
  <c r="BQ97" i="1"/>
  <c r="BI97" i="1"/>
  <c r="BA97" i="1"/>
  <c r="AS97" i="1"/>
  <c r="EB97" i="1"/>
  <c r="DT97" i="1"/>
  <c r="DL97" i="1"/>
  <c r="DD97" i="1"/>
  <c r="CV97" i="1"/>
  <c r="CN97" i="1"/>
  <c r="CF97" i="1"/>
  <c r="BX97" i="1"/>
  <c r="BP97" i="1"/>
  <c r="BH97" i="1"/>
  <c r="AZ97" i="1"/>
  <c r="AR97" i="1"/>
  <c r="DX97" i="1"/>
  <c r="DP97" i="1"/>
  <c r="DH97" i="1"/>
  <c r="CZ97" i="1"/>
  <c r="CR97" i="1"/>
  <c r="CJ97" i="1"/>
  <c r="CB97" i="1"/>
  <c r="BT97" i="1"/>
  <c r="BL97" i="1"/>
  <c r="BD97" i="1"/>
  <c r="AV97" i="1"/>
  <c r="DS97" i="1"/>
  <c r="DC97" i="1"/>
  <c r="CM97" i="1"/>
  <c r="BW97" i="1"/>
  <c r="BG97" i="1"/>
  <c r="AQ97" i="1"/>
  <c r="DR97" i="1"/>
  <c r="DB97" i="1"/>
  <c r="CL97" i="1"/>
  <c r="BV97" i="1"/>
  <c r="BF97" i="1"/>
  <c r="AP97" i="1"/>
  <c r="DQ97" i="1"/>
  <c r="DA97" i="1"/>
  <c r="CK97" i="1"/>
  <c r="BU97" i="1"/>
  <c r="BE97" i="1"/>
  <c r="DO97" i="1"/>
  <c r="CY97" i="1"/>
  <c r="BS97" i="1"/>
  <c r="BC97" i="1"/>
  <c r="EA97" i="1"/>
  <c r="DK97" i="1"/>
  <c r="CU97" i="1"/>
  <c r="CE97" i="1"/>
  <c r="BO97" i="1"/>
  <c r="AY97" i="1"/>
  <c r="DZ97" i="1"/>
  <c r="DJ97" i="1"/>
  <c r="CT97" i="1"/>
  <c r="CD97" i="1"/>
  <c r="BN97" i="1"/>
  <c r="AX97" i="1"/>
  <c r="DY97" i="1"/>
  <c r="DI97" i="1"/>
  <c r="CS97" i="1"/>
  <c r="CC97" i="1"/>
  <c r="BM97" i="1"/>
  <c r="AW97" i="1"/>
  <c r="DW97" i="1"/>
  <c r="DG97" i="1"/>
  <c r="CQ97" i="1"/>
  <c r="CA97" i="1"/>
  <c r="BK97" i="1"/>
  <c r="AU97" i="1"/>
  <c r="H103" i="1"/>
  <c r="I103" i="1" s="1"/>
  <c r="J103" i="1" s="1"/>
  <c r="K103" i="1" s="1"/>
  <c r="G104" i="1"/>
  <c r="L102" i="1"/>
  <c r="H104" i="1" l="1"/>
  <c r="I104" i="1" s="1"/>
  <c r="J104" i="1" s="1"/>
  <c r="K104" i="1" s="1"/>
  <c r="G105" i="1"/>
  <c r="L103" i="1"/>
  <c r="AI99" i="1"/>
  <c r="AJ99" i="1" s="1"/>
  <c r="DV98" i="1"/>
  <c r="DN98" i="1"/>
  <c r="DF98" i="1"/>
  <c r="CX98" i="1"/>
  <c r="CP98" i="1"/>
  <c r="CH98" i="1"/>
  <c r="BZ98" i="1"/>
  <c r="BR98" i="1"/>
  <c r="BJ98" i="1"/>
  <c r="BB98" i="1"/>
  <c r="AT98" i="1"/>
  <c r="DU98" i="1"/>
  <c r="DM98" i="1"/>
  <c r="DE98" i="1"/>
  <c r="CW98" i="1"/>
  <c r="CO98" i="1"/>
  <c r="CG98" i="1"/>
  <c r="BY98" i="1"/>
  <c r="BQ98" i="1"/>
  <c r="BI98" i="1"/>
  <c r="BA98" i="1"/>
  <c r="AS98" i="1"/>
  <c r="EB98" i="1"/>
  <c r="DT98" i="1"/>
  <c r="DL98" i="1"/>
  <c r="DD98" i="1"/>
  <c r="CV98" i="1"/>
  <c r="CN98" i="1"/>
  <c r="CF98" i="1"/>
  <c r="BX98" i="1"/>
  <c r="BP98" i="1"/>
  <c r="BH98" i="1"/>
  <c r="AZ98" i="1"/>
  <c r="AR98" i="1"/>
  <c r="DX98" i="1"/>
  <c r="DP98" i="1"/>
  <c r="DH98" i="1"/>
  <c r="CZ98" i="1"/>
  <c r="CR98" i="1"/>
  <c r="CJ98" i="1"/>
  <c r="CB98" i="1"/>
  <c r="BT98" i="1"/>
  <c r="BL98" i="1"/>
  <c r="BD98" i="1"/>
  <c r="AV98" i="1"/>
  <c r="DZ98" i="1"/>
  <c r="DJ98" i="1"/>
  <c r="CT98" i="1"/>
  <c r="CD98" i="1"/>
  <c r="BN98" i="1"/>
  <c r="AX98" i="1"/>
  <c r="DY98" i="1"/>
  <c r="DI98" i="1"/>
  <c r="CS98" i="1"/>
  <c r="CC98" i="1"/>
  <c r="BM98" i="1"/>
  <c r="AW98" i="1"/>
  <c r="DW98" i="1"/>
  <c r="DG98" i="1"/>
  <c r="CQ98" i="1"/>
  <c r="CA98" i="1"/>
  <c r="BK98" i="1"/>
  <c r="AU98" i="1"/>
  <c r="DS98" i="1"/>
  <c r="DC98" i="1"/>
  <c r="CM98" i="1"/>
  <c r="BW98" i="1"/>
  <c r="BG98" i="1"/>
  <c r="AQ98" i="1"/>
  <c r="DR98" i="1"/>
  <c r="DB98" i="1"/>
  <c r="CL98" i="1"/>
  <c r="BV98" i="1"/>
  <c r="BF98" i="1"/>
  <c r="AP98" i="1"/>
  <c r="DQ98" i="1"/>
  <c r="DA98" i="1"/>
  <c r="CK98" i="1"/>
  <c r="BU98" i="1"/>
  <c r="BE98" i="1"/>
  <c r="DO98" i="1"/>
  <c r="CY98" i="1"/>
  <c r="BS98" i="1"/>
  <c r="BC98" i="1"/>
  <c r="EA98" i="1"/>
  <c r="DK98" i="1"/>
  <c r="CU98" i="1"/>
  <c r="CE98" i="1"/>
  <c r="BO98" i="1"/>
  <c r="AY98" i="1"/>
  <c r="AE100" i="1"/>
  <c r="W100" i="1"/>
  <c r="AL100" i="1"/>
  <c r="AD100" i="1"/>
  <c r="AK100" i="1"/>
  <c r="AC100" i="1"/>
  <c r="U100" i="1"/>
  <c r="AB100" i="1"/>
  <c r="T100" i="1"/>
  <c r="AF100" i="1"/>
  <c r="X100" i="1"/>
  <c r="AH100" i="1"/>
  <c r="AG100" i="1"/>
  <c r="AA100" i="1"/>
  <c r="Z100" i="1"/>
  <c r="Y100" i="1"/>
  <c r="V101" i="1"/>
  <c r="AI100" i="1" l="1"/>
  <c r="AJ100" i="1" s="1"/>
  <c r="AE101" i="1"/>
  <c r="W101" i="1"/>
  <c r="AL101" i="1"/>
  <c r="AD101" i="1"/>
  <c r="AK101" i="1"/>
  <c r="AC101" i="1"/>
  <c r="U101" i="1"/>
  <c r="AB101" i="1"/>
  <c r="T101" i="1"/>
  <c r="AF101" i="1"/>
  <c r="X101" i="1"/>
  <c r="AH101" i="1"/>
  <c r="AG101" i="1"/>
  <c r="AA101" i="1"/>
  <c r="Z101" i="1"/>
  <c r="Y101" i="1"/>
  <c r="V102" i="1"/>
  <c r="DV99" i="1"/>
  <c r="DN99" i="1"/>
  <c r="DF99" i="1"/>
  <c r="CX99" i="1"/>
  <c r="CP99" i="1"/>
  <c r="CH99" i="1"/>
  <c r="BZ99" i="1"/>
  <c r="BR99" i="1"/>
  <c r="BJ99" i="1"/>
  <c r="BB99" i="1"/>
  <c r="AT99" i="1"/>
  <c r="DU99" i="1"/>
  <c r="DM99" i="1"/>
  <c r="DE99" i="1"/>
  <c r="CW99" i="1"/>
  <c r="CO99" i="1"/>
  <c r="CG99" i="1"/>
  <c r="BY99" i="1"/>
  <c r="BQ99" i="1"/>
  <c r="BI99" i="1"/>
  <c r="BA99" i="1"/>
  <c r="AS99" i="1"/>
  <c r="EB99" i="1"/>
  <c r="DT99" i="1"/>
  <c r="DL99" i="1"/>
  <c r="DD99" i="1"/>
  <c r="CV99" i="1"/>
  <c r="CN99" i="1"/>
  <c r="CF99" i="1"/>
  <c r="BX99" i="1"/>
  <c r="BP99" i="1"/>
  <c r="BH99" i="1"/>
  <c r="AZ99" i="1"/>
  <c r="AR99" i="1"/>
  <c r="DX99" i="1"/>
  <c r="DP99" i="1"/>
  <c r="DH99" i="1"/>
  <c r="CZ99" i="1"/>
  <c r="CR99" i="1"/>
  <c r="CJ99" i="1"/>
  <c r="CB99" i="1"/>
  <c r="BT99" i="1"/>
  <c r="BL99" i="1"/>
  <c r="BD99" i="1"/>
  <c r="AV99" i="1"/>
  <c r="DQ99" i="1"/>
  <c r="DA99" i="1"/>
  <c r="CK99" i="1"/>
  <c r="BU99" i="1"/>
  <c r="BE99" i="1"/>
  <c r="DO99" i="1"/>
  <c r="CY99" i="1"/>
  <c r="BS99" i="1"/>
  <c r="BC99" i="1"/>
  <c r="EA99" i="1"/>
  <c r="DK99" i="1"/>
  <c r="CU99" i="1"/>
  <c r="CE99" i="1"/>
  <c r="BO99" i="1"/>
  <c r="AY99" i="1"/>
  <c r="DZ99" i="1"/>
  <c r="DJ99" i="1"/>
  <c r="CT99" i="1"/>
  <c r="CD99" i="1"/>
  <c r="BN99" i="1"/>
  <c r="AX99" i="1"/>
  <c r="DY99" i="1"/>
  <c r="DI99" i="1"/>
  <c r="CS99" i="1"/>
  <c r="CC99" i="1"/>
  <c r="BM99" i="1"/>
  <c r="AW99" i="1"/>
  <c r="DW99" i="1"/>
  <c r="DG99" i="1"/>
  <c r="CQ99" i="1"/>
  <c r="CA99" i="1"/>
  <c r="BK99" i="1"/>
  <c r="AU99" i="1"/>
  <c r="DS99" i="1"/>
  <c r="DC99" i="1"/>
  <c r="CM99" i="1"/>
  <c r="BW99" i="1"/>
  <c r="BG99" i="1"/>
  <c r="AQ99" i="1"/>
  <c r="DR99" i="1"/>
  <c r="DB99" i="1"/>
  <c r="CL99" i="1"/>
  <c r="BV99" i="1"/>
  <c r="BF99" i="1"/>
  <c r="AP99" i="1"/>
  <c r="G106" i="1"/>
  <c r="H105" i="1"/>
  <c r="I105" i="1" s="1"/>
  <c r="J105" i="1" s="1"/>
  <c r="K105" i="1" s="1"/>
  <c r="DW100" i="1"/>
  <c r="DO100" i="1"/>
  <c r="DG100" i="1"/>
  <c r="CY100" i="1"/>
  <c r="CQ100" i="1"/>
  <c r="CA100" i="1"/>
  <c r="BS100" i="1"/>
  <c r="BK100" i="1"/>
  <c r="BC100" i="1"/>
  <c r="AU100" i="1"/>
  <c r="DV100" i="1"/>
  <c r="DN100" i="1"/>
  <c r="DF100" i="1"/>
  <c r="CX100" i="1"/>
  <c r="CP100" i="1"/>
  <c r="CH100" i="1"/>
  <c r="BZ100" i="1"/>
  <c r="BR100" i="1"/>
  <c r="BJ100" i="1"/>
  <c r="BB100" i="1"/>
  <c r="AT100" i="1"/>
  <c r="DU100" i="1"/>
  <c r="DM100" i="1"/>
  <c r="DE100" i="1"/>
  <c r="CW100" i="1"/>
  <c r="CO100" i="1"/>
  <c r="CG100" i="1"/>
  <c r="BY100" i="1"/>
  <c r="BQ100" i="1"/>
  <c r="BI100" i="1"/>
  <c r="BA100" i="1"/>
  <c r="AS100" i="1"/>
  <c r="EB100" i="1"/>
  <c r="DT100" i="1"/>
  <c r="DL100" i="1"/>
  <c r="DD100" i="1"/>
  <c r="CV100" i="1"/>
  <c r="CN100" i="1"/>
  <c r="CF100" i="1"/>
  <c r="BX100" i="1"/>
  <c r="BP100" i="1"/>
  <c r="BH100" i="1"/>
  <c r="AZ100" i="1"/>
  <c r="AR100" i="1"/>
  <c r="DX100" i="1"/>
  <c r="DP100" i="1"/>
  <c r="DH100" i="1"/>
  <c r="CZ100" i="1"/>
  <c r="CR100" i="1"/>
  <c r="CJ100" i="1"/>
  <c r="CB100" i="1"/>
  <c r="BT100" i="1"/>
  <c r="BL100" i="1"/>
  <c r="BD100" i="1"/>
  <c r="AV100" i="1"/>
  <c r="DK100" i="1"/>
  <c r="CS100" i="1"/>
  <c r="BV100" i="1"/>
  <c r="AY100" i="1"/>
  <c r="DJ100" i="1"/>
  <c r="CM100" i="1"/>
  <c r="BU100" i="1"/>
  <c r="AX100" i="1"/>
  <c r="EA100" i="1"/>
  <c r="DI100" i="1"/>
  <c r="CL100" i="1"/>
  <c r="BO100" i="1"/>
  <c r="AW100" i="1"/>
  <c r="DZ100" i="1"/>
  <c r="DC100" i="1"/>
  <c r="CK100" i="1"/>
  <c r="BN100" i="1"/>
  <c r="AQ100" i="1"/>
  <c r="DY100" i="1"/>
  <c r="DB100" i="1"/>
  <c r="CE100" i="1"/>
  <c r="BM100" i="1"/>
  <c r="AP100" i="1"/>
  <c r="DS100" i="1"/>
  <c r="DA100" i="1"/>
  <c r="CD100" i="1"/>
  <c r="BG100" i="1"/>
  <c r="DR100" i="1"/>
  <c r="CU100" i="1"/>
  <c r="CC100" i="1"/>
  <c r="BF100" i="1"/>
  <c r="DQ100" i="1"/>
  <c r="CT100" i="1"/>
  <c r="BW100" i="1"/>
  <c r="BE100" i="1"/>
  <c r="L104" i="1"/>
  <c r="AI101" i="1" l="1"/>
  <c r="AJ101" i="1" s="1"/>
  <c r="G107" i="1"/>
  <c r="H106" i="1"/>
  <c r="I106" i="1" s="1"/>
  <c r="J106" i="1" s="1"/>
  <c r="K106" i="1" s="1"/>
  <c r="L105" i="1"/>
  <c r="AE102" i="1"/>
  <c r="W102" i="1"/>
  <c r="AL102" i="1"/>
  <c r="AD102" i="1"/>
  <c r="AK102" i="1"/>
  <c r="AC102" i="1"/>
  <c r="U102" i="1"/>
  <c r="AB102" i="1"/>
  <c r="T102" i="1"/>
  <c r="AF102" i="1"/>
  <c r="X102" i="1"/>
  <c r="Z102" i="1"/>
  <c r="Y102" i="1"/>
  <c r="AH102" i="1"/>
  <c r="AG102" i="1"/>
  <c r="AA102" i="1"/>
  <c r="V103" i="1"/>
  <c r="AE103" i="1" l="1"/>
  <c r="W103" i="1"/>
  <c r="AL103" i="1"/>
  <c r="AD103" i="1"/>
  <c r="AK103" i="1"/>
  <c r="AC103" i="1"/>
  <c r="U103" i="1"/>
  <c r="AB103" i="1"/>
  <c r="T103" i="1"/>
  <c r="AF103" i="1"/>
  <c r="X103" i="1"/>
  <c r="AG103" i="1"/>
  <c r="AA103" i="1"/>
  <c r="Z103" i="1"/>
  <c r="Y103" i="1"/>
  <c r="AH103" i="1"/>
  <c r="V104" i="1"/>
  <c r="H107" i="1"/>
  <c r="I107" i="1" s="1"/>
  <c r="J107" i="1" s="1"/>
  <c r="K107" i="1" s="1"/>
  <c r="G108" i="1"/>
  <c r="AI102" i="1"/>
  <c r="AJ102" i="1" s="1"/>
  <c r="L106" i="1"/>
  <c r="DW101" i="1"/>
  <c r="DO101" i="1"/>
  <c r="DG101" i="1"/>
  <c r="CY101" i="1"/>
  <c r="CQ101" i="1"/>
  <c r="CA101" i="1"/>
  <c r="BS101" i="1"/>
  <c r="BK101" i="1"/>
  <c r="BC101" i="1"/>
  <c r="AU101" i="1"/>
  <c r="DV101" i="1"/>
  <c r="DN101" i="1"/>
  <c r="DF101" i="1"/>
  <c r="CX101" i="1"/>
  <c r="CP101" i="1"/>
  <c r="CH101" i="1"/>
  <c r="BZ101" i="1"/>
  <c r="BR101" i="1"/>
  <c r="BJ101" i="1"/>
  <c r="BB101" i="1"/>
  <c r="AT101" i="1"/>
  <c r="DU101" i="1"/>
  <c r="DM101" i="1"/>
  <c r="DE101" i="1"/>
  <c r="CW101" i="1"/>
  <c r="CO101" i="1"/>
  <c r="CG101" i="1"/>
  <c r="BY101" i="1"/>
  <c r="BQ101" i="1"/>
  <c r="BI101" i="1"/>
  <c r="BA101" i="1"/>
  <c r="AS101" i="1"/>
  <c r="EB101" i="1"/>
  <c r="DT101" i="1"/>
  <c r="DL101" i="1"/>
  <c r="DD101" i="1"/>
  <c r="CV101" i="1"/>
  <c r="CN101" i="1"/>
  <c r="CF101" i="1"/>
  <c r="BX101" i="1"/>
  <c r="BP101" i="1"/>
  <c r="BH101" i="1"/>
  <c r="AZ101" i="1"/>
  <c r="AR101" i="1"/>
  <c r="DX101" i="1"/>
  <c r="DP101" i="1"/>
  <c r="DH101" i="1"/>
  <c r="CZ101" i="1"/>
  <c r="CR101" i="1"/>
  <c r="CJ101" i="1"/>
  <c r="CB101" i="1"/>
  <c r="BT101" i="1"/>
  <c r="BL101" i="1"/>
  <c r="BD101" i="1"/>
  <c r="AV101" i="1"/>
  <c r="DR101" i="1"/>
  <c r="CU101" i="1"/>
  <c r="CC101" i="1"/>
  <c r="BF101" i="1"/>
  <c r="DQ101" i="1"/>
  <c r="CT101" i="1"/>
  <c r="BW101" i="1"/>
  <c r="BE101" i="1"/>
  <c r="DK101" i="1"/>
  <c r="CS101" i="1"/>
  <c r="BV101" i="1"/>
  <c r="AY101" i="1"/>
  <c r="DJ101" i="1"/>
  <c r="CM101" i="1"/>
  <c r="BU101" i="1"/>
  <c r="AX101" i="1"/>
  <c r="EA101" i="1"/>
  <c r="DI101" i="1"/>
  <c r="CL101" i="1"/>
  <c r="BO101" i="1"/>
  <c r="AW101" i="1"/>
  <c r="DZ101" i="1"/>
  <c r="DC101" i="1"/>
  <c r="CK101" i="1"/>
  <c r="BN101" i="1"/>
  <c r="AQ101" i="1"/>
  <c r="DY101" i="1"/>
  <c r="DB101" i="1"/>
  <c r="CE101" i="1"/>
  <c r="BM101" i="1"/>
  <c r="AP101" i="1"/>
  <c r="DS101" i="1"/>
  <c r="DA101" i="1"/>
  <c r="CD101" i="1"/>
  <c r="BG101" i="1"/>
  <c r="AI103" i="1" l="1"/>
  <c r="AJ103" i="1" s="1"/>
  <c r="DW103" i="1" s="1"/>
  <c r="DC103" i="1"/>
  <c r="CK103" i="1"/>
  <c r="BN103" i="1"/>
  <c r="AQ103" i="1"/>
  <c r="DY103" i="1"/>
  <c r="CE103" i="1"/>
  <c r="BM103" i="1"/>
  <c r="AP103" i="1"/>
  <c r="DS103" i="1"/>
  <c r="DA103" i="1"/>
  <c r="CD103" i="1"/>
  <c r="BG103" i="1"/>
  <c r="CU103" i="1"/>
  <c r="CC103" i="1"/>
  <c r="BF103" i="1"/>
  <c r="DQ103" i="1"/>
  <c r="CT103" i="1"/>
  <c r="BW103" i="1"/>
  <c r="BE103" i="1"/>
  <c r="DK103" i="1"/>
  <c r="CS103" i="1"/>
  <c r="BV103" i="1"/>
  <c r="AY103" i="1"/>
  <c r="DJ103" i="1"/>
  <c r="CM103" i="1"/>
  <c r="BU103" i="1"/>
  <c r="AX103" i="1"/>
  <c r="DW102" i="1"/>
  <c r="DO102" i="1"/>
  <c r="DG102" i="1"/>
  <c r="CY102" i="1"/>
  <c r="CQ102" i="1"/>
  <c r="CA102" i="1"/>
  <c r="BS102" i="1"/>
  <c r="BK102" i="1"/>
  <c r="BC102" i="1"/>
  <c r="AU102" i="1"/>
  <c r="DV102" i="1"/>
  <c r="DN102" i="1"/>
  <c r="DF102" i="1"/>
  <c r="CX102" i="1"/>
  <c r="CP102" i="1"/>
  <c r="CH102" i="1"/>
  <c r="BZ102" i="1"/>
  <c r="BR102" i="1"/>
  <c r="BJ102" i="1"/>
  <c r="BB102" i="1"/>
  <c r="AT102" i="1"/>
  <c r="DU102" i="1"/>
  <c r="DM102" i="1"/>
  <c r="DE102" i="1"/>
  <c r="CW102" i="1"/>
  <c r="CO102" i="1"/>
  <c r="CG102" i="1"/>
  <c r="BY102" i="1"/>
  <c r="BQ102" i="1"/>
  <c r="BI102" i="1"/>
  <c r="BA102" i="1"/>
  <c r="AS102" i="1"/>
  <c r="EB102" i="1"/>
  <c r="DT102" i="1"/>
  <c r="DL102" i="1"/>
  <c r="DD102" i="1"/>
  <c r="CV102" i="1"/>
  <c r="CN102" i="1"/>
  <c r="CF102" i="1"/>
  <c r="BX102" i="1"/>
  <c r="BP102" i="1"/>
  <c r="BH102" i="1"/>
  <c r="AZ102" i="1"/>
  <c r="AR102" i="1"/>
  <c r="DX102" i="1"/>
  <c r="DP102" i="1"/>
  <c r="DH102" i="1"/>
  <c r="CZ102" i="1"/>
  <c r="CR102" i="1"/>
  <c r="CJ102" i="1"/>
  <c r="CB102" i="1"/>
  <c r="BT102" i="1"/>
  <c r="BL102" i="1"/>
  <c r="BD102" i="1"/>
  <c r="AV102" i="1"/>
  <c r="DY102" i="1"/>
  <c r="DB102" i="1"/>
  <c r="CE102" i="1"/>
  <c r="BM102" i="1"/>
  <c r="AP102" i="1"/>
  <c r="DS102" i="1"/>
  <c r="DA102" i="1"/>
  <c r="CD102" i="1"/>
  <c r="BG102" i="1"/>
  <c r="DR102" i="1"/>
  <c r="CU102" i="1"/>
  <c r="CC102" i="1"/>
  <c r="BF102" i="1"/>
  <c r="DQ102" i="1"/>
  <c r="CT102" i="1"/>
  <c r="BW102" i="1"/>
  <c r="BE102" i="1"/>
  <c r="DK102" i="1"/>
  <c r="CS102" i="1"/>
  <c r="BV102" i="1"/>
  <c r="AY102" i="1"/>
  <c r="DJ102" i="1"/>
  <c r="CM102" i="1"/>
  <c r="BU102" i="1"/>
  <c r="AX102" i="1"/>
  <c r="EA102" i="1"/>
  <c r="DI102" i="1"/>
  <c r="CL102" i="1"/>
  <c r="BO102" i="1"/>
  <c r="AW102" i="1"/>
  <c r="DZ102" i="1"/>
  <c r="DC102" i="1"/>
  <c r="CK102" i="1"/>
  <c r="BN102" i="1"/>
  <c r="AQ102" i="1"/>
  <c r="H108" i="1"/>
  <c r="I108" i="1" s="1"/>
  <c r="J108" i="1" s="1"/>
  <c r="K108" i="1" s="1"/>
  <c r="G109" i="1"/>
  <c r="L107" i="1"/>
  <c r="AE104" i="1"/>
  <c r="W104" i="1"/>
  <c r="AL104" i="1"/>
  <c r="AD104" i="1"/>
  <c r="AK104" i="1"/>
  <c r="AC104" i="1"/>
  <c r="U104" i="1"/>
  <c r="AB104" i="1"/>
  <c r="T104" i="1"/>
  <c r="AF104" i="1"/>
  <c r="X104" i="1"/>
  <c r="AH104" i="1"/>
  <c r="AG104" i="1"/>
  <c r="AA104" i="1"/>
  <c r="Z104" i="1"/>
  <c r="Y104" i="1"/>
  <c r="V105" i="1"/>
  <c r="DZ103" i="1" l="1"/>
  <c r="AW103" i="1"/>
  <c r="DR103" i="1"/>
  <c r="DB103" i="1"/>
  <c r="BO103" i="1"/>
  <c r="CL103" i="1"/>
  <c r="DI103" i="1"/>
  <c r="EA103" i="1"/>
  <c r="AV103" i="1"/>
  <c r="BD103" i="1"/>
  <c r="BL103" i="1"/>
  <c r="BT103" i="1"/>
  <c r="CB103" i="1"/>
  <c r="CZ103" i="1"/>
  <c r="DH103" i="1"/>
  <c r="DP103" i="1"/>
  <c r="DX103" i="1"/>
  <c r="AR103" i="1"/>
  <c r="CV103" i="1"/>
  <c r="DD103" i="1"/>
  <c r="DL103" i="1"/>
  <c r="DT103" i="1"/>
  <c r="BI103" i="1"/>
  <c r="CO103" i="1"/>
  <c r="DE103" i="1"/>
  <c r="BB103" i="1"/>
  <c r="BJ103" i="1"/>
  <c r="BR103" i="1"/>
  <c r="AZ103" i="1"/>
  <c r="BQ103" i="1"/>
  <c r="CP103" i="1"/>
  <c r="CF103" i="1"/>
  <c r="BY103" i="1"/>
  <c r="DF103" i="1"/>
  <c r="CJ103" i="1"/>
  <c r="CN103" i="1"/>
  <c r="CG103" i="1"/>
  <c r="DV103" i="1"/>
  <c r="BH103" i="1"/>
  <c r="AS103" i="1"/>
  <c r="DM103" i="1"/>
  <c r="AU103" i="1"/>
  <c r="BX103" i="1"/>
  <c r="BA103" i="1"/>
  <c r="DU103" i="1"/>
  <c r="BK103" i="1"/>
  <c r="BS103" i="1"/>
  <c r="CA103" i="1"/>
  <c r="CH103" i="1"/>
  <c r="CQ103" i="1"/>
  <c r="CX103" i="1"/>
  <c r="CY103" i="1"/>
  <c r="AT103" i="1"/>
  <c r="DN103" i="1"/>
  <c r="DG103" i="1"/>
  <c r="DO103" i="1"/>
  <c r="CR103" i="1"/>
  <c r="BP103" i="1"/>
  <c r="EB103" i="1"/>
  <c r="CW103" i="1"/>
  <c r="BZ103" i="1"/>
  <c r="BC103" i="1"/>
  <c r="AI104" i="1"/>
  <c r="AJ104" i="1" s="1"/>
  <c r="L108" i="1"/>
  <c r="G110" i="1"/>
  <c r="H109" i="1"/>
  <c r="I109" i="1" s="1"/>
  <c r="J109" i="1" s="1"/>
  <c r="K109" i="1" s="1"/>
  <c r="AE105" i="1"/>
  <c r="W105" i="1"/>
  <c r="AL105" i="1"/>
  <c r="AD105" i="1"/>
  <c r="AK105" i="1"/>
  <c r="AC105" i="1"/>
  <c r="U105" i="1"/>
  <c r="AB105" i="1"/>
  <c r="T105" i="1"/>
  <c r="AF105" i="1"/>
  <c r="X105" i="1"/>
  <c r="AH105" i="1"/>
  <c r="AG105" i="1"/>
  <c r="AA105" i="1"/>
  <c r="Z105" i="1"/>
  <c r="Y105" i="1"/>
  <c r="V106" i="1"/>
  <c r="AI105" i="1" l="1"/>
  <c r="AJ105" i="1" s="1"/>
  <c r="BK105" i="1" s="1"/>
  <c r="AE106" i="1"/>
  <c r="W106" i="1"/>
  <c r="AL106" i="1"/>
  <c r="AD106" i="1"/>
  <c r="AK106" i="1"/>
  <c r="AC106" i="1"/>
  <c r="U106" i="1"/>
  <c r="AB106" i="1"/>
  <c r="T106" i="1"/>
  <c r="AF106" i="1"/>
  <c r="X106" i="1"/>
  <c r="Z106" i="1"/>
  <c r="Y106" i="1"/>
  <c r="AH106" i="1"/>
  <c r="AG106" i="1"/>
  <c r="AA106" i="1"/>
  <c r="V107" i="1"/>
  <c r="DO105" i="1"/>
  <c r="DG105" i="1"/>
  <c r="CY105" i="1"/>
  <c r="CQ105" i="1"/>
  <c r="CA105" i="1"/>
  <c r="BS105" i="1"/>
  <c r="DN105" i="1"/>
  <c r="CX105" i="1"/>
  <c r="CP105" i="1"/>
  <c r="CH105" i="1"/>
  <c r="BZ105" i="1"/>
  <c r="BJ105" i="1"/>
  <c r="BB105" i="1"/>
  <c r="AT105" i="1"/>
  <c r="DU105" i="1"/>
  <c r="DM105" i="1"/>
  <c r="DE105" i="1"/>
  <c r="CW105" i="1"/>
  <c r="CO105" i="1"/>
  <c r="CG105" i="1"/>
  <c r="BY105" i="1"/>
  <c r="BQ105" i="1"/>
  <c r="BI105" i="1"/>
  <c r="BA105" i="1"/>
  <c r="AS105" i="1"/>
  <c r="EB105" i="1"/>
  <c r="DT105" i="1"/>
  <c r="DL105" i="1"/>
  <c r="DD105" i="1"/>
  <c r="CV105" i="1"/>
  <c r="CN105" i="1"/>
  <c r="CF105" i="1"/>
  <c r="BX105" i="1"/>
  <c r="BP105" i="1"/>
  <c r="BH105" i="1"/>
  <c r="AZ105" i="1"/>
  <c r="AR105" i="1"/>
  <c r="DX105" i="1"/>
  <c r="DP105" i="1"/>
  <c r="DH105" i="1"/>
  <c r="CZ105" i="1"/>
  <c r="CR105" i="1"/>
  <c r="CJ105" i="1"/>
  <c r="CB105" i="1"/>
  <c r="BT105" i="1"/>
  <c r="BL105" i="1"/>
  <c r="BD105" i="1"/>
  <c r="AV105" i="1"/>
  <c r="DR105" i="1"/>
  <c r="CU105" i="1"/>
  <c r="CC105" i="1"/>
  <c r="BF105" i="1"/>
  <c r="DQ105" i="1"/>
  <c r="CT105" i="1"/>
  <c r="BW105" i="1"/>
  <c r="BE105" i="1"/>
  <c r="DK105" i="1"/>
  <c r="CS105" i="1"/>
  <c r="BV105" i="1"/>
  <c r="AY105" i="1"/>
  <c r="DJ105" i="1"/>
  <c r="CM105" i="1"/>
  <c r="BU105" i="1"/>
  <c r="AX105" i="1"/>
  <c r="EA105" i="1"/>
  <c r="DI105" i="1"/>
  <c r="CL105" i="1"/>
  <c r="BO105" i="1"/>
  <c r="AW105" i="1"/>
  <c r="DZ105" i="1"/>
  <c r="DC105" i="1"/>
  <c r="CK105" i="1"/>
  <c r="BN105" i="1"/>
  <c r="AQ105" i="1"/>
  <c r="DY105" i="1"/>
  <c r="DB105" i="1"/>
  <c r="CE105" i="1"/>
  <c r="BM105" i="1"/>
  <c r="AP105" i="1"/>
  <c r="DS105" i="1"/>
  <c r="DA105" i="1"/>
  <c r="CD105" i="1"/>
  <c r="BG105" i="1"/>
  <c r="L109" i="1"/>
  <c r="G111" i="1"/>
  <c r="H110" i="1"/>
  <c r="I110" i="1" s="1"/>
  <c r="J110" i="1" s="1"/>
  <c r="K110" i="1" s="1"/>
  <c r="DW104" i="1"/>
  <c r="DO104" i="1"/>
  <c r="DG104" i="1"/>
  <c r="CY104" i="1"/>
  <c r="CQ104" i="1"/>
  <c r="CA104" i="1"/>
  <c r="BS104" i="1"/>
  <c r="BK104" i="1"/>
  <c r="BC104" i="1"/>
  <c r="AU104" i="1"/>
  <c r="DV104" i="1"/>
  <c r="DN104" i="1"/>
  <c r="DF104" i="1"/>
  <c r="CX104" i="1"/>
  <c r="CP104" i="1"/>
  <c r="CH104" i="1"/>
  <c r="BZ104" i="1"/>
  <c r="BR104" i="1"/>
  <c r="BJ104" i="1"/>
  <c r="BB104" i="1"/>
  <c r="AT104" i="1"/>
  <c r="DU104" i="1"/>
  <c r="DM104" i="1"/>
  <c r="DE104" i="1"/>
  <c r="CW104" i="1"/>
  <c r="CO104" i="1"/>
  <c r="CG104" i="1"/>
  <c r="BY104" i="1"/>
  <c r="BQ104" i="1"/>
  <c r="BI104" i="1"/>
  <c r="BA104" i="1"/>
  <c r="AS104" i="1"/>
  <c r="EB104" i="1"/>
  <c r="DT104" i="1"/>
  <c r="DL104" i="1"/>
  <c r="DD104" i="1"/>
  <c r="CV104" i="1"/>
  <c r="CN104" i="1"/>
  <c r="CF104" i="1"/>
  <c r="BX104" i="1"/>
  <c r="BP104" i="1"/>
  <c r="BH104" i="1"/>
  <c r="AZ104" i="1"/>
  <c r="AR104" i="1"/>
  <c r="DX104" i="1"/>
  <c r="DP104" i="1"/>
  <c r="DH104" i="1"/>
  <c r="CZ104" i="1"/>
  <c r="CR104" i="1"/>
  <c r="CJ104" i="1"/>
  <c r="CB104" i="1"/>
  <c r="BT104" i="1"/>
  <c r="BL104" i="1"/>
  <c r="BD104" i="1"/>
  <c r="AV104" i="1"/>
  <c r="DK104" i="1"/>
  <c r="CS104" i="1"/>
  <c r="BV104" i="1"/>
  <c r="AY104" i="1"/>
  <c r="DJ104" i="1"/>
  <c r="CM104" i="1"/>
  <c r="BU104" i="1"/>
  <c r="AX104" i="1"/>
  <c r="EA104" i="1"/>
  <c r="DI104" i="1"/>
  <c r="CL104" i="1"/>
  <c r="BO104" i="1"/>
  <c r="AW104" i="1"/>
  <c r="DZ104" i="1"/>
  <c r="DC104" i="1"/>
  <c r="CK104" i="1"/>
  <c r="BN104" i="1"/>
  <c r="AQ104" i="1"/>
  <c r="DY104" i="1"/>
  <c r="DB104" i="1"/>
  <c r="CE104" i="1"/>
  <c r="BM104" i="1"/>
  <c r="AP104" i="1"/>
  <c r="DS104" i="1"/>
  <c r="DA104" i="1"/>
  <c r="CD104" i="1"/>
  <c r="BG104" i="1"/>
  <c r="DR104" i="1"/>
  <c r="CU104" i="1"/>
  <c r="CC104" i="1"/>
  <c r="BF104" i="1"/>
  <c r="DQ104" i="1"/>
  <c r="CT104" i="1"/>
  <c r="BW104" i="1"/>
  <c r="BE104" i="1"/>
  <c r="DF105" i="1" l="1"/>
  <c r="DW105" i="1"/>
  <c r="DV105" i="1"/>
  <c r="BR105" i="1"/>
  <c r="AU105" i="1"/>
  <c r="BC105" i="1"/>
  <c r="L110" i="1"/>
  <c r="H111" i="1"/>
  <c r="I111" i="1" s="1"/>
  <c r="J111" i="1" s="1"/>
  <c r="K111" i="1" s="1"/>
  <c r="G112" i="1"/>
  <c r="AI106" i="1"/>
  <c r="AJ106" i="1" s="1"/>
  <c r="AE107" i="1"/>
  <c r="W107" i="1"/>
  <c r="AL107" i="1"/>
  <c r="AD107" i="1"/>
  <c r="AK107" i="1"/>
  <c r="AC107" i="1"/>
  <c r="U107" i="1"/>
  <c r="AB107" i="1"/>
  <c r="T107" i="1"/>
  <c r="AF107" i="1"/>
  <c r="X107" i="1"/>
  <c r="AG107" i="1"/>
  <c r="AA107" i="1"/>
  <c r="Z107" i="1"/>
  <c r="Y107" i="1"/>
  <c r="AH107" i="1"/>
  <c r="V108" i="1"/>
  <c r="L111" i="1" l="1"/>
  <c r="DW106" i="1"/>
  <c r="DO106" i="1"/>
  <c r="DG106" i="1"/>
  <c r="CY106" i="1"/>
  <c r="CQ106" i="1"/>
  <c r="CA106" i="1"/>
  <c r="BS106" i="1"/>
  <c r="BK106" i="1"/>
  <c r="BC106" i="1"/>
  <c r="AU106" i="1"/>
  <c r="DV106" i="1"/>
  <c r="DN106" i="1"/>
  <c r="DF106" i="1"/>
  <c r="CX106" i="1"/>
  <c r="CP106" i="1"/>
  <c r="CH106" i="1"/>
  <c r="BZ106" i="1"/>
  <c r="BR106" i="1"/>
  <c r="BJ106" i="1"/>
  <c r="BB106" i="1"/>
  <c r="AT106" i="1"/>
  <c r="DU106" i="1"/>
  <c r="DM106" i="1"/>
  <c r="DE106" i="1"/>
  <c r="CW106" i="1"/>
  <c r="CO106" i="1"/>
  <c r="CG106" i="1"/>
  <c r="BY106" i="1"/>
  <c r="BQ106" i="1"/>
  <c r="BI106" i="1"/>
  <c r="BA106" i="1"/>
  <c r="AS106" i="1"/>
  <c r="EB106" i="1"/>
  <c r="DT106" i="1"/>
  <c r="DL106" i="1"/>
  <c r="DD106" i="1"/>
  <c r="CV106" i="1"/>
  <c r="CN106" i="1"/>
  <c r="CF106" i="1"/>
  <c r="BX106" i="1"/>
  <c r="BP106" i="1"/>
  <c r="BH106" i="1"/>
  <c r="AZ106" i="1"/>
  <c r="AR106" i="1"/>
  <c r="DX106" i="1"/>
  <c r="DP106" i="1"/>
  <c r="DH106" i="1"/>
  <c r="CZ106" i="1"/>
  <c r="CR106" i="1"/>
  <c r="CJ106" i="1"/>
  <c r="CB106" i="1"/>
  <c r="BT106" i="1"/>
  <c r="BL106" i="1"/>
  <c r="BD106" i="1"/>
  <c r="AV106" i="1"/>
  <c r="DY106" i="1"/>
  <c r="DB106" i="1"/>
  <c r="CE106" i="1"/>
  <c r="BM106" i="1"/>
  <c r="AP106" i="1"/>
  <c r="DS106" i="1"/>
  <c r="DA106" i="1"/>
  <c r="CD106" i="1"/>
  <c r="BG106" i="1"/>
  <c r="DR106" i="1"/>
  <c r="CU106" i="1"/>
  <c r="CC106" i="1"/>
  <c r="BF106" i="1"/>
  <c r="DQ106" i="1"/>
  <c r="CT106" i="1"/>
  <c r="BW106" i="1"/>
  <c r="BE106" i="1"/>
  <c r="DK106" i="1"/>
  <c r="CS106" i="1"/>
  <c r="BV106" i="1"/>
  <c r="AY106" i="1"/>
  <c r="DJ106" i="1"/>
  <c r="CM106" i="1"/>
  <c r="BU106" i="1"/>
  <c r="AX106" i="1"/>
  <c r="EA106" i="1"/>
  <c r="DI106" i="1"/>
  <c r="CL106" i="1"/>
  <c r="BO106" i="1"/>
  <c r="AW106" i="1"/>
  <c r="DZ106" i="1"/>
  <c r="DC106" i="1"/>
  <c r="CK106" i="1"/>
  <c r="BN106" i="1"/>
  <c r="AQ106" i="1"/>
  <c r="AE108" i="1"/>
  <c r="W108" i="1"/>
  <c r="AL108" i="1"/>
  <c r="AD108" i="1"/>
  <c r="AK108" i="1"/>
  <c r="AC108" i="1"/>
  <c r="U108" i="1"/>
  <c r="E23" i="2" s="1"/>
  <c r="AB108" i="1"/>
  <c r="T108" i="1"/>
  <c r="F23" i="2" s="1"/>
  <c r="AF108" i="1"/>
  <c r="X108" i="1"/>
  <c r="AH108" i="1"/>
  <c r="AG108" i="1"/>
  <c r="AA108" i="1"/>
  <c r="Z108" i="1"/>
  <c r="Y108" i="1"/>
  <c r="AI107" i="1"/>
  <c r="AJ107" i="1" s="1"/>
  <c r="H112" i="1"/>
  <c r="I112" i="1" s="1"/>
  <c r="J112" i="1" s="1"/>
  <c r="K112" i="1" s="1"/>
  <c r="G113" i="1"/>
  <c r="L112" i="1" l="1"/>
  <c r="DW107" i="1"/>
  <c r="DO107" i="1"/>
  <c r="DG107" i="1"/>
  <c r="CY107" i="1"/>
  <c r="CQ107" i="1"/>
  <c r="CA107" i="1"/>
  <c r="BS107" i="1"/>
  <c r="BK107" i="1"/>
  <c r="BC107" i="1"/>
  <c r="AU107" i="1"/>
  <c r="DV107" i="1"/>
  <c r="DN107" i="1"/>
  <c r="DF107" i="1"/>
  <c r="CX107" i="1"/>
  <c r="CP107" i="1"/>
  <c r="CH107" i="1"/>
  <c r="BZ107" i="1"/>
  <c r="BR107" i="1"/>
  <c r="BJ107" i="1"/>
  <c r="BB107" i="1"/>
  <c r="AT107" i="1"/>
  <c r="DU107" i="1"/>
  <c r="DM107" i="1"/>
  <c r="DE107" i="1"/>
  <c r="CW107" i="1"/>
  <c r="CO107" i="1"/>
  <c r="CG107" i="1"/>
  <c r="BY107" i="1"/>
  <c r="BQ107" i="1"/>
  <c r="BI107" i="1"/>
  <c r="BA107" i="1"/>
  <c r="AS107" i="1"/>
  <c r="EB107" i="1"/>
  <c r="DT107" i="1"/>
  <c r="DL107" i="1"/>
  <c r="DD107" i="1"/>
  <c r="CV107" i="1"/>
  <c r="CN107" i="1"/>
  <c r="CF107" i="1"/>
  <c r="BX107" i="1"/>
  <c r="BP107" i="1"/>
  <c r="BH107" i="1"/>
  <c r="AZ107" i="1"/>
  <c r="AR107" i="1"/>
  <c r="DX107" i="1"/>
  <c r="DP107" i="1"/>
  <c r="DH107" i="1"/>
  <c r="CZ107" i="1"/>
  <c r="CR107" i="1"/>
  <c r="CJ107" i="1"/>
  <c r="CB107" i="1"/>
  <c r="BT107" i="1"/>
  <c r="BL107" i="1"/>
  <c r="BD107" i="1"/>
  <c r="AV107" i="1"/>
  <c r="EA107" i="1"/>
  <c r="DI107" i="1"/>
  <c r="CL107" i="1"/>
  <c r="BO107" i="1"/>
  <c r="AW107" i="1"/>
  <c r="DZ107" i="1"/>
  <c r="DC107" i="1"/>
  <c r="CK107" i="1"/>
  <c r="BN107" i="1"/>
  <c r="AQ107" i="1"/>
  <c r="DY107" i="1"/>
  <c r="DB107" i="1"/>
  <c r="CE107" i="1"/>
  <c r="BM107" i="1"/>
  <c r="AP107" i="1"/>
  <c r="DS107" i="1"/>
  <c r="DA107" i="1"/>
  <c r="CD107" i="1"/>
  <c r="BG107" i="1"/>
  <c r="DR107" i="1"/>
  <c r="CU107" i="1"/>
  <c r="CC107" i="1"/>
  <c r="BF107" i="1"/>
  <c r="DQ107" i="1"/>
  <c r="CT107" i="1"/>
  <c r="BW107" i="1"/>
  <c r="BE107" i="1"/>
  <c r="DK107" i="1"/>
  <c r="CS107" i="1"/>
  <c r="BV107" i="1"/>
  <c r="AY107" i="1"/>
  <c r="DJ107" i="1"/>
  <c r="CM107" i="1"/>
  <c r="BU107" i="1"/>
  <c r="AX107" i="1"/>
  <c r="G114" i="1"/>
  <c r="H113" i="1"/>
  <c r="I113" i="1" s="1"/>
  <c r="J113" i="1" s="1"/>
  <c r="K113" i="1" s="1"/>
  <c r="AI108" i="1"/>
  <c r="AJ108" i="1" s="1"/>
  <c r="E26" i="2" s="1"/>
  <c r="L113" i="1" l="1"/>
  <c r="G115" i="1"/>
  <c r="H114" i="1"/>
  <c r="I114" i="1" s="1"/>
  <c r="J114" i="1" s="1"/>
  <c r="K114" i="1" s="1"/>
  <c r="DW108" i="1"/>
  <c r="DO108" i="1"/>
  <c r="DG108" i="1"/>
  <c r="CY108" i="1"/>
  <c r="CQ108" i="1"/>
  <c r="CA108" i="1"/>
  <c r="BS108" i="1"/>
  <c r="BK108" i="1"/>
  <c r="BC108" i="1"/>
  <c r="AU108" i="1"/>
  <c r="DV108" i="1"/>
  <c r="DN108" i="1"/>
  <c r="DF108" i="1"/>
  <c r="CX108" i="1"/>
  <c r="CP108" i="1"/>
  <c r="CH108" i="1"/>
  <c r="BZ108" i="1"/>
  <c r="BR108" i="1"/>
  <c r="BJ108" i="1"/>
  <c r="BB108" i="1"/>
  <c r="AT108" i="1"/>
  <c r="DU108" i="1"/>
  <c r="DM108" i="1"/>
  <c r="DE108" i="1"/>
  <c r="CW108" i="1"/>
  <c r="CO108" i="1"/>
  <c r="CG108" i="1"/>
  <c r="BY108" i="1"/>
  <c r="BQ108" i="1"/>
  <c r="BI108" i="1"/>
  <c r="BA108" i="1"/>
  <c r="AS108" i="1"/>
  <c r="EB108" i="1"/>
  <c r="DT108" i="1"/>
  <c r="DL108" i="1"/>
  <c r="DD108" i="1"/>
  <c r="CV108" i="1"/>
  <c r="CN108" i="1"/>
  <c r="CF108" i="1"/>
  <c r="BX108" i="1"/>
  <c r="BP108" i="1"/>
  <c r="BH108" i="1"/>
  <c r="AZ108" i="1"/>
  <c r="AR108" i="1"/>
  <c r="DX108" i="1"/>
  <c r="DP108" i="1"/>
  <c r="DH108" i="1"/>
  <c r="CZ108" i="1"/>
  <c r="CR108" i="1"/>
  <c r="CJ108" i="1"/>
  <c r="CB108" i="1"/>
  <c r="BT108" i="1"/>
  <c r="BL108" i="1"/>
  <c r="BD108" i="1"/>
  <c r="AV108" i="1"/>
  <c r="DK108" i="1"/>
  <c r="CS108" i="1"/>
  <c r="BV108" i="1"/>
  <c r="AY108" i="1"/>
  <c r="DJ108" i="1"/>
  <c r="CM108" i="1"/>
  <c r="BU108" i="1"/>
  <c r="AX108" i="1"/>
  <c r="EA108" i="1"/>
  <c r="DI108" i="1"/>
  <c r="CL108" i="1"/>
  <c r="BO108" i="1"/>
  <c r="AW108" i="1"/>
  <c r="DZ108" i="1"/>
  <c r="DC108" i="1"/>
  <c r="CK108" i="1"/>
  <c r="BN108" i="1"/>
  <c r="AQ108" i="1"/>
  <c r="DY108" i="1"/>
  <c r="DB108" i="1"/>
  <c r="CE108" i="1"/>
  <c r="BM108" i="1"/>
  <c r="AP108" i="1"/>
  <c r="DS108" i="1"/>
  <c r="DA108" i="1"/>
  <c r="CD108" i="1"/>
  <c r="BG108" i="1"/>
  <c r="DR108" i="1"/>
  <c r="CU108" i="1"/>
  <c r="CC108" i="1"/>
  <c r="BF108" i="1"/>
  <c r="DQ108" i="1"/>
  <c r="CT108" i="1"/>
  <c r="BW108" i="1"/>
  <c r="BE108" i="1"/>
  <c r="EE10" i="1"/>
  <c r="EF10" i="1" l="1"/>
  <c r="EG10" i="1" s="1"/>
  <c r="EE11" i="1"/>
  <c r="L114" i="1"/>
  <c r="H115" i="1"/>
  <c r="I115" i="1" s="1"/>
  <c r="J115" i="1" s="1"/>
  <c r="K115" i="1" s="1"/>
  <c r="G116" i="1"/>
  <c r="EE12" i="1" l="1"/>
  <c r="EH10" i="1"/>
  <c r="EL10" i="1" s="1"/>
  <c r="H116" i="1"/>
  <c r="I116" i="1" s="1"/>
  <c r="J116" i="1" s="1"/>
  <c r="K116" i="1" s="1"/>
  <c r="G117" i="1"/>
  <c r="L115" i="1"/>
  <c r="EF11" i="1"/>
  <c r="L116" i="1" l="1"/>
  <c r="EE13" i="1"/>
  <c r="EG11" i="1"/>
  <c r="EF12" i="1" s="1"/>
  <c r="EG12" i="1" s="1"/>
  <c r="G118" i="1"/>
  <c r="H117" i="1"/>
  <c r="I117" i="1" s="1"/>
  <c r="J117" i="1" s="1"/>
  <c r="K117" i="1" s="1"/>
  <c r="EF13" i="1" l="1"/>
  <c r="EE14" i="1"/>
  <c r="EH11" i="1"/>
  <c r="EL11" i="1" s="1"/>
  <c r="L117" i="1"/>
  <c r="G119" i="1"/>
  <c r="H118" i="1"/>
  <c r="I118" i="1" s="1"/>
  <c r="J118" i="1" s="1"/>
  <c r="K118" i="1" s="1"/>
  <c r="EH12" i="1"/>
  <c r="EG13" i="1" l="1"/>
  <c r="EF14" i="1" s="1"/>
  <c r="EG14" i="1" s="1"/>
  <c r="EE15" i="1"/>
  <c r="EE16" i="1" s="1"/>
  <c r="EL12" i="1"/>
  <c r="L118" i="1"/>
  <c r="H119" i="1"/>
  <c r="I119" i="1" s="1"/>
  <c r="J119" i="1" s="1"/>
  <c r="K119" i="1" s="1"/>
  <c r="G120" i="1"/>
  <c r="L119" i="1" l="1"/>
  <c r="EF15" i="1"/>
  <c r="EH13" i="1"/>
  <c r="EL13" i="1" s="1"/>
  <c r="EE17" i="1"/>
  <c r="EG15" i="1"/>
  <c r="EF16" i="1" s="1"/>
  <c r="EH14" i="1"/>
  <c r="H120" i="1"/>
  <c r="I120" i="1" s="1"/>
  <c r="J120" i="1" s="1"/>
  <c r="K120" i="1" s="1"/>
  <c r="G121" i="1"/>
  <c r="L120" i="1" l="1"/>
  <c r="EL14" i="1"/>
  <c r="EE18" i="1"/>
  <c r="EH15" i="1"/>
  <c r="EL15" i="1" s="1"/>
  <c r="G122" i="1"/>
  <c r="H121" i="1"/>
  <c r="I121" i="1" s="1"/>
  <c r="J121" i="1" s="1"/>
  <c r="K121" i="1" s="1"/>
  <c r="EG16" i="1"/>
  <c r="EF17" i="1" s="1"/>
  <c r="EE19" i="1" l="1"/>
  <c r="EE20" i="1" s="1"/>
  <c r="EH16" i="1"/>
  <c r="EL16" i="1" s="1"/>
  <c r="EG17" i="1"/>
  <c r="EF18" i="1" s="1"/>
  <c r="L121" i="1"/>
  <c r="G123" i="1"/>
  <c r="H122" i="1"/>
  <c r="I122" i="1" s="1"/>
  <c r="J122" i="1" s="1"/>
  <c r="K122" i="1" s="1"/>
  <c r="L122" i="1" l="1"/>
  <c r="EE21" i="1"/>
  <c r="H123" i="1"/>
  <c r="I123" i="1" s="1"/>
  <c r="J123" i="1" s="1"/>
  <c r="K123" i="1" s="1"/>
  <c r="G124" i="1"/>
  <c r="EG18" i="1"/>
  <c r="EF19" i="1" s="1"/>
  <c r="EH17" i="1"/>
  <c r="EL17" i="1" s="1"/>
  <c r="EE22" i="1" l="1"/>
  <c r="EG19" i="1"/>
  <c r="EF20" i="1" s="1"/>
  <c r="EH18" i="1"/>
  <c r="EL18" i="1" s="1"/>
  <c r="H124" i="1"/>
  <c r="I124" i="1" s="1"/>
  <c r="J124" i="1" s="1"/>
  <c r="K124" i="1" s="1"/>
  <c r="G125" i="1"/>
  <c r="L123" i="1"/>
  <c r="EE23" i="1" l="1"/>
  <c r="L124" i="1"/>
  <c r="EG20" i="1"/>
  <c r="EF21" i="1" s="1"/>
  <c r="G126" i="1"/>
  <c r="H125" i="1"/>
  <c r="I125" i="1" s="1"/>
  <c r="J125" i="1" s="1"/>
  <c r="K125" i="1" s="1"/>
  <c r="EH19" i="1"/>
  <c r="EL19" i="1" s="1"/>
  <c r="L125" i="1" l="1"/>
  <c r="EE24" i="1"/>
  <c r="EH20" i="1"/>
  <c r="EL20" i="1" s="1"/>
  <c r="G127" i="1"/>
  <c r="H126" i="1"/>
  <c r="I126" i="1" s="1"/>
  <c r="J126" i="1" s="1"/>
  <c r="K126" i="1" s="1"/>
  <c r="EG21" i="1"/>
  <c r="EF22" i="1" s="1"/>
  <c r="EE25" i="1" l="1"/>
  <c r="EE26" i="1" s="1"/>
  <c r="EE27" i="1" s="1"/>
  <c r="EH21" i="1"/>
  <c r="EL21" i="1" s="1"/>
  <c r="EG22" i="1"/>
  <c r="EF23" i="1" s="1"/>
  <c r="L126" i="1"/>
  <c r="H127" i="1"/>
  <c r="I127" i="1" s="1"/>
  <c r="J127" i="1" s="1"/>
  <c r="K127" i="1" s="1"/>
  <c r="G128" i="1"/>
  <c r="EE28" i="1" l="1"/>
  <c r="EH22" i="1"/>
  <c r="EL22" i="1" s="1"/>
  <c r="EG23" i="1"/>
  <c r="EF24" i="1" s="1"/>
  <c r="H128" i="1"/>
  <c r="I128" i="1" s="1"/>
  <c r="J128" i="1" s="1"/>
  <c r="K128" i="1" s="1"/>
  <c r="G129" i="1"/>
  <c r="L127" i="1"/>
  <c r="EE29" i="1" l="1"/>
  <c r="G130" i="1"/>
  <c r="H129" i="1"/>
  <c r="I129" i="1" s="1"/>
  <c r="J129" i="1" s="1"/>
  <c r="K129" i="1" s="1"/>
  <c r="L128" i="1"/>
  <c r="EG24" i="1"/>
  <c r="EF25" i="1" s="1"/>
  <c r="EH23" i="1"/>
  <c r="EL23" i="1" s="1"/>
  <c r="EE30" i="1" l="1"/>
  <c r="EG25" i="1"/>
  <c r="EF26" i="1" s="1"/>
  <c r="EH24" i="1"/>
  <c r="EL24" i="1" s="1"/>
  <c r="L129" i="1"/>
  <c r="G131" i="1"/>
  <c r="H130" i="1"/>
  <c r="I130" i="1" s="1"/>
  <c r="J130" i="1" s="1"/>
  <c r="K130" i="1" s="1"/>
  <c r="EE31" i="1" l="1"/>
  <c r="H131" i="1"/>
  <c r="I131" i="1" s="1"/>
  <c r="J131" i="1" s="1"/>
  <c r="K131" i="1" s="1"/>
  <c r="G132" i="1"/>
  <c r="EG26" i="1"/>
  <c r="EF27" i="1" s="1"/>
  <c r="L130" i="1"/>
  <c r="EH25" i="1"/>
  <c r="EL25" i="1" s="1"/>
  <c r="EE32" i="1" l="1"/>
  <c r="EH26" i="1"/>
  <c r="EL26" i="1" s="1"/>
  <c r="EG27" i="1"/>
  <c r="EF28" i="1" s="1"/>
  <c r="H132" i="1"/>
  <c r="I132" i="1" s="1"/>
  <c r="J132" i="1" s="1"/>
  <c r="K132" i="1" s="1"/>
  <c r="G133" i="1"/>
  <c r="L131" i="1"/>
  <c r="EE33" i="1" l="1"/>
  <c r="L132" i="1"/>
  <c r="EG28" i="1"/>
  <c r="EF29" i="1" s="1"/>
  <c r="G134" i="1"/>
  <c r="H133" i="1"/>
  <c r="I133" i="1" s="1"/>
  <c r="J133" i="1" s="1"/>
  <c r="K133" i="1" s="1"/>
  <c r="EH27" i="1"/>
  <c r="EL27" i="1" s="1"/>
  <c r="EE34" i="1" l="1"/>
  <c r="G135" i="1"/>
  <c r="H134" i="1"/>
  <c r="I134" i="1" s="1"/>
  <c r="J134" i="1" s="1"/>
  <c r="K134" i="1" s="1"/>
  <c r="L133" i="1"/>
  <c r="EG29" i="1"/>
  <c r="EF30" i="1" s="1"/>
  <c r="EH28" i="1"/>
  <c r="EL28" i="1" s="1"/>
  <c r="EE35" i="1" l="1"/>
  <c r="EE36" i="1" s="1"/>
  <c r="EG30" i="1"/>
  <c r="EF31" i="1" s="1"/>
  <c r="EH29" i="1"/>
  <c r="EL29" i="1" s="1"/>
  <c r="L134" i="1"/>
  <c r="H135" i="1"/>
  <c r="I135" i="1" s="1"/>
  <c r="J135" i="1" s="1"/>
  <c r="K135" i="1" s="1"/>
  <c r="G136" i="1"/>
  <c r="EE37" i="1" l="1"/>
  <c r="EE38" i="1" s="1"/>
  <c r="EG31" i="1"/>
  <c r="EF32" i="1" s="1"/>
  <c r="H136" i="1"/>
  <c r="I136" i="1" s="1"/>
  <c r="J136" i="1" s="1"/>
  <c r="K136" i="1" s="1"/>
  <c r="G137" i="1"/>
  <c r="L135" i="1"/>
  <c r="EH30" i="1"/>
  <c r="EL30" i="1" s="1"/>
  <c r="EE39" i="1" l="1"/>
  <c r="G138" i="1"/>
  <c r="H137" i="1"/>
  <c r="I137" i="1" s="1"/>
  <c r="J137" i="1" s="1"/>
  <c r="K137" i="1" s="1"/>
  <c r="L136" i="1"/>
  <c r="EG32" i="1"/>
  <c r="EF33" i="1" s="1"/>
  <c r="EH31" i="1"/>
  <c r="EL31" i="1" s="1"/>
  <c r="EE40" i="1" l="1"/>
  <c r="EE41" i="1" s="1"/>
  <c r="EG33" i="1"/>
  <c r="EF34" i="1" s="1"/>
  <c r="L137" i="1"/>
  <c r="EH32" i="1"/>
  <c r="EL32" i="1" s="1"/>
  <c r="G139" i="1"/>
  <c r="H138" i="1"/>
  <c r="I138" i="1" s="1"/>
  <c r="J138" i="1" s="1"/>
  <c r="K138" i="1" s="1"/>
  <c r="EE42" i="1" l="1"/>
  <c r="EG34" i="1"/>
  <c r="EF35" i="1" s="1"/>
  <c r="EH33" i="1"/>
  <c r="EL33" i="1" s="1"/>
  <c r="H139" i="1"/>
  <c r="I139" i="1" s="1"/>
  <c r="J139" i="1" s="1"/>
  <c r="K139" i="1" s="1"/>
  <c r="G140" i="1"/>
  <c r="L138" i="1"/>
  <c r="EH34" i="1" l="1"/>
  <c r="EL34" i="1" s="1"/>
  <c r="L139" i="1"/>
  <c r="EE43" i="1"/>
  <c r="H140" i="1"/>
  <c r="I140" i="1" s="1"/>
  <c r="J140" i="1" s="1"/>
  <c r="K140" i="1" s="1"/>
  <c r="G141" i="1"/>
  <c r="EG35" i="1"/>
  <c r="EF36" i="1" s="1"/>
  <c r="EG36" i="1" l="1"/>
  <c r="EF37" i="1" s="1"/>
  <c r="EH35" i="1"/>
  <c r="EL35" i="1" s="1"/>
  <c r="G142" i="1"/>
  <c r="H141" i="1"/>
  <c r="I141" i="1" s="1"/>
  <c r="J141" i="1" s="1"/>
  <c r="K141" i="1" s="1"/>
  <c r="L140" i="1"/>
  <c r="EE44" i="1"/>
  <c r="L141" i="1" l="1"/>
  <c r="G143" i="1"/>
  <c r="H142" i="1"/>
  <c r="I142" i="1" s="1"/>
  <c r="J142" i="1" s="1"/>
  <c r="K142" i="1" s="1"/>
  <c r="EG37" i="1"/>
  <c r="EF38" i="1" s="1"/>
  <c r="EE45" i="1"/>
  <c r="EH36" i="1"/>
  <c r="EL36" i="1" s="1"/>
  <c r="EG38" i="1" l="1"/>
  <c r="EF39" i="1" s="1"/>
  <c r="L142" i="1"/>
  <c r="EE46" i="1"/>
  <c r="EH37" i="1"/>
  <c r="EL37" i="1" s="1"/>
  <c r="H143" i="1"/>
  <c r="I143" i="1" s="1"/>
  <c r="J143" i="1" s="1"/>
  <c r="K143" i="1" s="1"/>
  <c r="G144" i="1"/>
  <c r="EE47" i="1" l="1"/>
  <c r="EG39" i="1"/>
  <c r="EF40" i="1" s="1"/>
  <c r="H144" i="1"/>
  <c r="I144" i="1" s="1"/>
  <c r="J144" i="1" s="1"/>
  <c r="K144" i="1" s="1"/>
  <c r="G145" i="1"/>
  <c r="EH38" i="1"/>
  <c r="EL38" i="1" s="1"/>
  <c r="L143" i="1"/>
  <c r="EH39" i="1" l="1"/>
  <c r="EL39" i="1" s="1"/>
  <c r="EE48" i="1"/>
  <c r="L144" i="1"/>
  <c r="G146" i="1"/>
  <c r="H145" i="1"/>
  <c r="I145" i="1" s="1"/>
  <c r="J145" i="1" s="1"/>
  <c r="K145" i="1" s="1"/>
  <c r="EG40" i="1"/>
  <c r="EF41" i="1" s="1"/>
  <c r="EE49" i="1" l="1"/>
  <c r="EG41" i="1"/>
  <c r="EF42" i="1" s="1"/>
  <c r="L145" i="1"/>
  <c r="G147" i="1"/>
  <c r="H146" i="1"/>
  <c r="I146" i="1" s="1"/>
  <c r="J146" i="1" s="1"/>
  <c r="K146" i="1" s="1"/>
  <c r="EH40" i="1"/>
  <c r="EL40" i="1" s="1"/>
  <c r="L146" i="1" l="1"/>
  <c r="EH41" i="1"/>
  <c r="EL41" i="1" s="1"/>
  <c r="EE50" i="1"/>
  <c r="EG42" i="1"/>
  <c r="EF43" i="1" s="1"/>
  <c r="H147" i="1"/>
  <c r="I147" i="1" s="1"/>
  <c r="J147" i="1" s="1"/>
  <c r="K147" i="1" s="1"/>
  <c r="G148" i="1"/>
  <c r="EE51" i="1" l="1"/>
  <c r="H148" i="1"/>
  <c r="I148" i="1" s="1"/>
  <c r="J148" i="1" s="1"/>
  <c r="K148" i="1" s="1"/>
  <c r="G149" i="1"/>
  <c r="L147" i="1"/>
  <c r="EG43" i="1"/>
  <c r="EF44" i="1" s="1"/>
  <c r="EH42" i="1"/>
  <c r="EL42" i="1" s="1"/>
  <c r="EH43" i="1" l="1"/>
  <c r="EL43" i="1" s="1"/>
  <c r="EE52" i="1"/>
  <c r="G150" i="1"/>
  <c r="H149" i="1"/>
  <c r="I149" i="1" s="1"/>
  <c r="J149" i="1" s="1"/>
  <c r="K149" i="1" s="1"/>
  <c r="L148" i="1"/>
  <c r="EG44" i="1"/>
  <c r="EF45" i="1" s="1"/>
  <c r="EE53" i="1" l="1"/>
  <c r="L149" i="1"/>
  <c r="EG45" i="1"/>
  <c r="EF46" i="1" s="1"/>
  <c r="EH45" i="1"/>
  <c r="EL45" i="1" s="1"/>
  <c r="EH44" i="1"/>
  <c r="EL44" i="1" s="1"/>
  <c r="G151" i="1"/>
  <c r="H150" i="1"/>
  <c r="I150" i="1" s="1"/>
  <c r="J150" i="1" s="1"/>
  <c r="K150" i="1" s="1"/>
  <c r="L150" i="1" s="1"/>
  <c r="H151" i="1" l="1"/>
  <c r="I151" i="1" s="1"/>
  <c r="J151" i="1" s="1"/>
  <c r="K151" i="1" s="1"/>
  <c r="G152" i="1"/>
  <c r="EE54" i="1"/>
  <c r="EG46" i="1"/>
  <c r="EF47" i="1" s="1"/>
  <c r="EH46" i="1" l="1"/>
  <c r="EL46" i="1" s="1"/>
  <c r="EE55" i="1"/>
  <c r="H152" i="1"/>
  <c r="I152" i="1" s="1"/>
  <c r="J152" i="1" s="1"/>
  <c r="K152" i="1" s="1"/>
  <c r="G153" i="1"/>
  <c r="L151" i="1"/>
  <c r="EG47" i="1"/>
  <c r="EF48" i="1" s="1"/>
  <c r="EG48" i="1" l="1"/>
  <c r="EF49" i="1" s="1"/>
  <c r="EE56" i="1"/>
  <c r="G154" i="1"/>
  <c r="H153" i="1"/>
  <c r="I153" i="1" s="1"/>
  <c r="J153" i="1" s="1"/>
  <c r="K153" i="1" s="1"/>
  <c r="L152" i="1"/>
  <c r="EH47" i="1"/>
  <c r="EL47" i="1" s="1"/>
  <c r="EH48" i="1" l="1"/>
  <c r="EL48" i="1" s="1"/>
  <c r="L153" i="1"/>
  <c r="G155" i="1"/>
  <c r="H154" i="1"/>
  <c r="I154" i="1" s="1"/>
  <c r="J154" i="1" s="1"/>
  <c r="K154" i="1" s="1"/>
  <c r="EG49" i="1"/>
  <c r="EF50" i="1" s="1"/>
  <c r="EE57" i="1"/>
  <c r="EH49" i="1" l="1"/>
  <c r="EL49" i="1" s="1"/>
  <c r="EG50" i="1"/>
  <c r="EF51" i="1" s="1"/>
  <c r="L154" i="1"/>
  <c r="H155" i="1"/>
  <c r="I155" i="1" s="1"/>
  <c r="J155" i="1" s="1"/>
  <c r="K155" i="1" s="1"/>
  <c r="G156" i="1"/>
  <c r="EE58" i="1"/>
  <c r="EH50" i="1" l="1"/>
  <c r="EL50" i="1" s="1"/>
  <c r="EG51" i="1"/>
  <c r="EF52" i="1" s="1"/>
  <c r="L155" i="1"/>
  <c r="EE59" i="1"/>
  <c r="H156" i="1"/>
  <c r="I156" i="1" s="1"/>
  <c r="J156" i="1" s="1"/>
  <c r="K156" i="1" s="1"/>
  <c r="G157" i="1"/>
  <c r="EH51" i="1" l="1"/>
  <c r="EL51" i="1" s="1"/>
  <c r="EE60" i="1"/>
  <c r="EG52" i="1"/>
  <c r="EF53" i="1" s="1"/>
  <c r="L156" i="1"/>
  <c r="G158" i="1"/>
  <c r="H157" i="1"/>
  <c r="I157" i="1" s="1"/>
  <c r="J157" i="1" s="1"/>
  <c r="K157" i="1" s="1"/>
  <c r="L157" i="1" l="1"/>
  <c r="EH52" i="1"/>
  <c r="EL52" i="1" s="1"/>
  <c r="EE61" i="1"/>
  <c r="G159" i="1"/>
  <c r="H158" i="1"/>
  <c r="I158" i="1" s="1"/>
  <c r="J158" i="1" s="1"/>
  <c r="K158" i="1" s="1"/>
  <c r="EG53" i="1"/>
  <c r="EF54" i="1" s="1"/>
  <c r="EE62" i="1" l="1"/>
  <c r="EG54" i="1"/>
  <c r="EF55" i="1" s="1"/>
  <c r="EH54" i="1"/>
  <c r="EH53" i="1"/>
  <c r="EL53" i="1" s="1"/>
  <c r="L158" i="1"/>
  <c r="H159" i="1"/>
  <c r="I159" i="1" s="1"/>
  <c r="J159" i="1" s="1"/>
  <c r="K159" i="1" s="1"/>
  <c r="G160" i="1"/>
  <c r="EL54" i="1" l="1"/>
  <c r="EE63" i="1"/>
  <c r="EG55" i="1"/>
  <c r="EF56" i="1" s="1"/>
  <c r="H160" i="1"/>
  <c r="I160" i="1" s="1"/>
  <c r="J160" i="1" s="1"/>
  <c r="K160" i="1" s="1"/>
  <c r="G161" i="1"/>
  <c r="L159" i="1"/>
  <c r="EE64" i="1" l="1"/>
  <c r="L160" i="1"/>
  <c r="G162" i="1"/>
  <c r="H161" i="1"/>
  <c r="I161" i="1" s="1"/>
  <c r="J161" i="1" s="1"/>
  <c r="K161" i="1" s="1"/>
  <c r="EG56" i="1"/>
  <c r="EF57" i="1" s="1"/>
  <c r="EH55" i="1"/>
  <c r="EL55" i="1" s="1"/>
  <c r="EH56" i="1" l="1"/>
  <c r="EL56" i="1" s="1"/>
  <c r="EE65" i="1"/>
  <c r="L161" i="1"/>
  <c r="G163" i="1"/>
  <c r="H162" i="1"/>
  <c r="I162" i="1" s="1"/>
  <c r="J162" i="1" s="1"/>
  <c r="K162" i="1" s="1"/>
  <c r="EG57" i="1"/>
  <c r="EF58" i="1" s="1"/>
  <c r="EH57" i="1" l="1"/>
  <c r="EL57" i="1" s="1"/>
  <c r="L162" i="1"/>
  <c r="H163" i="1"/>
  <c r="I163" i="1" s="1"/>
  <c r="J163" i="1" s="1"/>
  <c r="K163" i="1" s="1"/>
  <c r="G164" i="1"/>
  <c r="EE66" i="1"/>
  <c r="EG58" i="1"/>
  <c r="EF59" i="1" s="1"/>
  <c r="EH58" i="1"/>
  <c r="EL58" i="1" s="1"/>
  <c r="EE67" i="1" l="1"/>
  <c r="H164" i="1"/>
  <c r="I164" i="1" s="1"/>
  <c r="J164" i="1" s="1"/>
  <c r="K164" i="1" s="1"/>
  <c r="G165" i="1"/>
  <c r="L163" i="1"/>
  <c r="EG59" i="1"/>
  <c r="EF60" i="1" s="1"/>
  <c r="EH59" i="1" l="1"/>
  <c r="EL59" i="1" s="1"/>
  <c r="EG60" i="1"/>
  <c r="EF61" i="1" s="1"/>
  <c r="EE68" i="1"/>
  <c r="G166" i="1"/>
  <c r="H165" i="1"/>
  <c r="I165" i="1" s="1"/>
  <c r="J165" i="1" s="1"/>
  <c r="K165" i="1" s="1"/>
  <c r="L164" i="1"/>
  <c r="G167" i="1" l="1"/>
  <c r="H166" i="1"/>
  <c r="I166" i="1" s="1"/>
  <c r="J166" i="1" s="1"/>
  <c r="K166" i="1" s="1"/>
  <c r="EG61" i="1"/>
  <c r="EF62" i="1" s="1"/>
  <c r="EH60" i="1"/>
  <c r="EL60" i="1" s="1"/>
  <c r="EE69" i="1"/>
  <c r="L165" i="1"/>
  <c r="EH61" i="1" l="1"/>
  <c r="EL61" i="1" s="1"/>
  <c r="EE70" i="1"/>
  <c r="EG62" i="1"/>
  <c r="EF63" i="1" s="1"/>
  <c r="L166" i="1"/>
  <c r="H167" i="1"/>
  <c r="I167" i="1" s="1"/>
  <c r="J167" i="1" s="1"/>
  <c r="K167" i="1" s="1"/>
  <c r="G168" i="1"/>
  <c r="EE71" i="1" l="1"/>
  <c r="L167" i="1"/>
  <c r="EG63" i="1"/>
  <c r="EF64" i="1" s="1"/>
  <c r="EH62" i="1"/>
  <c r="EL62" i="1" s="1"/>
  <c r="H168" i="1"/>
  <c r="I168" i="1" s="1"/>
  <c r="J168" i="1" s="1"/>
  <c r="K168" i="1" s="1"/>
  <c r="G169" i="1"/>
  <c r="EE72" i="1" l="1"/>
  <c r="EH63" i="1"/>
  <c r="EL63" i="1" s="1"/>
  <c r="EG64" i="1"/>
  <c r="EF65" i="1" s="1"/>
  <c r="G170" i="1"/>
  <c r="H169" i="1"/>
  <c r="I169" i="1" s="1"/>
  <c r="J169" i="1" s="1"/>
  <c r="K169" i="1" s="1"/>
  <c r="L168" i="1"/>
  <c r="EG65" i="1" l="1"/>
  <c r="EF66" i="1" s="1"/>
  <c r="L169" i="1"/>
  <c r="EH64" i="1"/>
  <c r="EL64" i="1" s="1"/>
  <c r="EE73" i="1"/>
  <c r="G171" i="1"/>
  <c r="H170" i="1"/>
  <c r="I170" i="1" s="1"/>
  <c r="J170" i="1" s="1"/>
  <c r="K170" i="1" s="1"/>
  <c r="EH65" i="1" l="1"/>
  <c r="EL65" i="1" s="1"/>
  <c r="H171" i="1"/>
  <c r="I171" i="1" s="1"/>
  <c r="J171" i="1" s="1"/>
  <c r="K171" i="1" s="1"/>
  <c r="G172" i="1"/>
  <c r="EE74" i="1"/>
  <c r="L170" i="1"/>
  <c r="EG66" i="1"/>
  <c r="EF67" i="1" s="1"/>
  <c r="EH66" i="1" l="1"/>
  <c r="EL66" i="1" s="1"/>
  <c r="EE75" i="1"/>
  <c r="H172" i="1"/>
  <c r="I172" i="1" s="1"/>
  <c r="J172" i="1" s="1"/>
  <c r="K172" i="1" s="1"/>
  <c r="G173" i="1"/>
  <c r="L171" i="1"/>
  <c r="EG67" i="1"/>
  <c r="EF68" i="1" s="1"/>
  <c r="EH67" i="1" l="1"/>
  <c r="EL67" i="1" s="1"/>
  <c r="EE76" i="1"/>
  <c r="EG68" i="1"/>
  <c r="EF69" i="1" s="1"/>
  <c r="G174" i="1"/>
  <c r="H173" i="1"/>
  <c r="I173" i="1" s="1"/>
  <c r="J173" i="1" s="1"/>
  <c r="K173" i="1" s="1"/>
  <c r="L172" i="1"/>
  <c r="EE77" i="1" l="1"/>
  <c r="L173" i="1"/>
  <c r="G175" i="1"/>
  <c r="H174" i="1"/>
  <c r="I174" i="1" s="1"/>
  <c r="J174" i="1" s="1"/>
  <c r="K174" i="1" s="1"/>
  <c r="EG69" i="1"/>
  <c r="EF70" i="1" s="1"/>
  <c r="EH68" i="1"/>
  <c r="EL68" i="1" s="1"/>
  <c r="EG70" i="1" l="1"/>
  <c r="EF71" i="1" s="1"/>
  <c r="EE78" i="1"/>
  <c r="L174" i="1"/>
  <c r="H175" i="1"/>
  <c r="I175" i="1" s="1"/>
  <c r="J175" i="1" s="1"/>
  <c r="K175" i="1" s="1"/>
  <c r="L175" i="1" s="1"/>
  <c r="G176" i="1"/>
  <c r="EH69" i="1"/>
  <c r="EL69" i="1" s="1"/>
  <c r="EH70" i="1" l="1"/>
  <c r="EL70" i="1" s="1"/>
  <c r="EE79" i="1"/>
  <c r="EG71" i="1"/>
  <c r="EF72" i="1" s="1"/>
  <c r="H176" i="1"/>
  <c r="I176" i="1" s="1"/>
  <c r="J176" i="1" s="1"/>
  <c r="K176" i="1" s="1"/>
  <c r="G177" i="1"/>
  <c r="G178" i="1" l="1"/>
  <c r="H177" i="1"/>
  <c r="I177" i="1" s="1"/>
  <c r="J177" i="1" s="1"/>
  <c r="K177" i="1" s="1"/>
  <c r="L176" i="1"/>
  <c r="EG72" i="1"/>
  <c r="EF73" i="1" s="1"/>
  <c r="EE80" i="1"/>
  <c r="EH71" i="1"/>
  <c r="EL71" i="1" s="1"/>
  <c r="EG73" i="1" l="1"/>
  <c r="EF74" i="1" s="1"/>
  <c r="EH73" i="1"/>
  <c r="EL73" i="1" s="1"/>
  <c r="L177" i="1"/>
  <c r="EE81" i="1"/>
  <c r="EH72" i="1"/>
  <c r="EL72" i="1" s="1"/>
  <c r="G179" i="1"/>
  <c r="H178" i="1"/>
  <c r="I178" i="1" s="1"/>
  <c r="J178" i="1" s="1"/>
  <c r="K178" i="1" s="1"/>
  <c r="H179" i="1" l="1"/>
  <c r="I179" i="1" s="1"/>
  <c r="J179" i="1" s="1"/>
  <c r="K179" i="1" s="1"/>
  <c r="G180" i="1"/>
  <c r="EE82" i="1"/>
  <c r="EG74" i="1"/>
  <c r="EF75" i="1" s="1"/>
  <c r="L178" i="1"/>
  <c r="L179" i="1" l="1"/>
  <c r="EG75" i="1"/>
  <c r="EF76" i="1" s="1"/>
  <c r="EH74" i="1"/>
  <c r="EL74" i="1" s="1"/>
  <c r="EE83" i="1"/>
  <c r="H180" i="1"/>
  <c r="I180" i="1" s="1"/>
  <c r="J180" i="1" s="1"/>
  <c r="K180" i="1" s="1"/>
  <c r="G181" i="1"/>
  <c r="L180" i="1" l="1"/>
  <c r="EE84" i="1"/>
  <c r="EG76" i="1"/>
  <c r="EF77" i="1" s="1"/>
  <c r="EH75" i="1"/>
  <c r="EL75" i="1" s="1"/>
  <c r="G182" i="1"/>
  <c r="H181" i="1"/>
  <c r="I181" i="1" s="1"/>
  <c r="J181" i="1" s="1"/>
  <c r="K181" i="1" s="1"/>
  <c r="L181" i="1" l="1"/>
  <c r="G183" i="1"/>
  <c r="H182" i="1"/>
  <c r="I182" i="1" s="1"/>
  <c r="J182" i="1" s="1"/>
  <c r="K182" i="1" s="1"/>
  <c r="EG77" i="1"/>
  <c r="EF78" i="1" s="1"/>
  <c r="EH76" i="1"/>
  <c r="EL76" i="1" s="1"/>
  <c r="EE85" i="1"/>
  <c r="EH77" i="1" l="1"/>
  <c r="EL77" i="1" s="1"/>
  <c r="EE86" i="1"/>
  <c r="EG78" i="1"/>
  <c r="EF79" i="1" s="1"/>
  <c r="L182" i="1"/>
  <c r="H183" i="1"/>
  <c r="I183" i="1" s="1"/>
  <c r="J183" i="1" s="1"/>
  <c r="K183" i="1" s="1"/>
  <c r="G184" i="1"/>
  <c r="L183" i="1" l="1"/>
  <c r="EE87" i="1"/>
  <c r="EG79" i="1"/>
  <c r="EF80" i="1" s="1"/>
  <c r="EH78" i="1"/>
  <c r="EL78" i="1" s="1"/>
  <c r="H184" i="1"/>
  <c r="I184" i="1" s="1"/>
  <c r="J184" i="1" s="1"/>
  <c r="K184" i="1" s="1"/>
  <c r="L184" i="1" s="1"/>
  <c r="G185" i="1"/>
  <c r="EE88" i="1" l="1"/>
  <c r="EH79" i="1"/>
  <c r="EL79" i="1" s="1"/>
  <c r="EG80" i="1"/>
  <c r="EF81" i="1" s="1"/>
  <c r="G186" i="1"/>
  <c r="H185" i="1"/>
  <c r="I185" i="1" s="1"/>
  <c r="J185" i="1" s="1"/>
  <c r="K185" i="1" s="1"/>
  <c r="EE89" i="1" l="1"/>
  <c r="L185" i="1"/>
  <c r="EG81" i="1"/>
  <c r="EF82" i="1" s="1"/>
  <c r="G187" i="1"/>
  <c r="H186" i="1"/>
  <c r="I186" i="1" s="1"/>
  <c r="J186" i="1" s="1"/>
  <c r="K186" i="1" s="1"/>
  <c r="EH80" i="1"/>
  <c r="EL80" i="1" s="1"/>
  <c r="L186" i="1" l="1"/>
  <c r="EH81" i="1"/>
  <c r="EL81" i="1" s="1"/>
  <c r="EE90" i="1"/>
  <c r="EG82" i="1"/>
  <c r="EF83" i="1" s="1"/>
  <c r="H187" i="1"/>
  <c r="I187" i="1" s="1"/>
  <c r="J187" i="1" s="1"/>
  <c r="K187" i="1" s="1"/>
  <c r="G188" i="1"/>
  <c r="H188" i="1" l="1"/>
  <c r="I188" i="1" s="1"/>
  <c r="J188" i="1" s="1"/>
  <c r="K188" i="1" s="1"/>
  <c r="G189" i="1"/>
  <c r="EE91" i="1"/>
  <c r="L187" i="1"/>
  <c r="EG83" i="1"/>
  <c r="EF84" i="1" s="1"/>
  <c r="EH82" i="1"/>
  <c r="EL82" i="1" s="1"/>
  <c r="EH83" i="1" l="1"/>
  <c r="EL83" i="1" s="1"/>
  <c r="EE92" i="1"/>
  <c r="G190" i="1"/>
  <c r="H189" i="1"/>
  <c r="I189" i="1" s="1"/>
  <c r="J189" i="1" s="1"/>
  <c r="K189" i="1" s="1"/>
  <c r="L188" i="1"/>
  <c r="EG84" i="1"/>
  <c r="EF85" i="1" s="1"/>
  <c r="EE93" i="1" l="1"/>
  <c r="EG85" i="1"/>
  <c r="EF86" i="1" s="1"/>
  <c r="EH84" i="1"/>
  <c r="EL84" i="1" s="1"/>
  <c r="L189" i="1"/>
  <c r="G191" i="1"/>
  <c r="H190" i="1"/>
  <c r="I190" i="1" s="1"/>
  <c r="J190" i="1" s="1"/>
  <c r="K190" i="1" s="1"/>
  <c r="EH85" i="1" l="1"/>
  <c r="EL85" i="1" s="1"/>
  <c r="EE94" i="1"/>
  <c r="H191" i="1"/>
  <c r="I191" i="1" s="1"/>
  <c r="J191" i="1" s="1"/>
  <c r="K191" i="1" s="1"/>
  <c r="G192" i="1"/>
  <c r="EG86" i="1"/>
  <c r="EF87" i="1" s="1"/>
  <c r="L190" i="1"/>
  <c r="EE95" i="1" l="1"/>
  <c r="EH86" i="1"/>
  <c r="EL86" i="1" s="1"/>
  <c r="EG87" i="1"/>
  <c r="EF88" i="1" s="1"/>
  <c r="H192" i="1"/>
  <c r="I192" i="1" s="1"/>
  <c r="J192" i="1" s="1"/>
  <c r="K192" i="1" s="1"/>
  <c r="G193" i="1"/>
  <c r="L191" i="1"/>
  <c r="G194" i="1" l="1"/>
  <c r="H193" i="1"/>
  <c r="I193" i="1" s="1"/>
  <c r="J193" i="1" s="1"/>
  <c r="K193" i="1" s="1"/>
  <c r="L193" i="1" s="1"/>
  <c r="L192" i="1"/>
  <c r="EH87" i="1"/>
  <c r="EL87" i="1" s="1"/>
  <c r="EE96" i="1"/>
  <c r="EG88" i="1"/>
  <c r="EF89" i="1" s="1"/>
  <c r="EH88" i="1" l="1"/>
  <c r="EL88" i="1" s="1"/>
  <c r="EE97" i="1"/>
  <c r="EG89" i="1"/>
  <c r="EF90" i="1" s="1"/>
  <c r="G195" i="1"/>
  <c r="H194" i="1"/>
  <c r="I194" i="1" s="1"/>
  <c r="J194" i="1" s="1"/>
  <c r="K194" i="1" s="1"/>
  <c r="EH89" i="1" l="1"/>
  <c r="EL89" i="1" s="1"/>
  <c r="EE98" i="1"/>
  <c r="L194" i="1"/>
  <c r="H195" i="1"/>
  <c r="I195" i="1" s="1"/>
  <c r="J195" i="1" s="1"/>
  <c r="K195" i="1" s="1"/>
  <c r="G196" i="1"/>
  <c r="EG90" i="1"/>
  <c r="EF91" i="1" s="1"/>
  <c r="EH90" i="1" l="1"/>
  <c r="EL90" i="1" s="1"/>
  <c r="EG91" i="1"/>
  <c r="EF92" i="1" s="1"/>
  <c r="H196" i="1"/>
  <c r="I196" i="1" s="1"/>
  <c r="J196" i="1" s="1"/>
  <c r="K196" i="1" s="1"/>
  <c r="G197" i="1"/>
  <c r="L195" i="1"/>
  <c r="EE99" i="1"/>
  <c r="EH91" i="1" l="1"/>
  <c r="EL91" i="1" s="1"/>
  <c r="G198" i="1"/>
  <c r="H197" i="1"/>
  <c r="I197" i="1" s="1"/>
  <c r="J197" i="1" s="1"/>
  <c r="K197" i="1" s="1"/>
  <c r="L196" i="1"/>
  <c r="EG92" i="1"/>
  <c r="EF93" i="1" s="1"/>
  <c r="EE100" i="1"/>
  <c r="EH92" i="1" l="1"/>
  <c r="EL92" i="1" s="1"/>
  <c r="EG93" i="1"/>
  <c r="EF94" i="1" s="1"/>
  <c r="L197" i="1"/>
  <c r="EE101" i="1"/>
  <c r="G199" i="1"/>
  <c r="H198" i="1"/>
  <c r="I198" i="1" s="1"/>
  <c r="J198" i="1" s="1"/>
  <c r="K198" i="1" s="1"/>
  <c r="L198" i="1" l="1"/>
  <c r="EH93" i="1"/>
  <c r="EL93" i="1" s="1"/>
  <c r="H199" i="1"/>
  <c r="I199" i="1" s="1"/>
  <c r="J199" i="1" s="1"/>
  <c r="K199" i="1" s="1"/>
  <c r="G200" i="1"/>
  <c r="EG94" i="1"/>
  <c r="EF95" i="1" s="1"/>
  <c r="EE102" i="1"/>
  <c r="EH94" i="1" l="1"/>
  <c r="EL94" i="1" s="1"/>
  <c r="EG95" i="1"/>
  <c r="EF96" i="1" s="1"/>
  <c r="EE103" i="1"/>
  <c r="H200" i="1"/>
  <c r="I200" i="1" s="1"/>
  <c r="J200" i="1" s="1"/>
  <c r="K200" i="1" s="1"/>
  <c r="G201" i="1"/>
  <c r="L199" i="1"/>
  <c r="G202" i="1" l="1"/>
  <c r="H201" i="1"/>
  <c r="I201" i="1" s="1"/>
  <c r="J201" i="1" s="1"/>
  <c r="K201" i="1" s="1"/>
  <c r="EE104" i="1"/>
  <c r="EG96" i="1"/>
  <c r="EF97" i="1" s="1"/>
  <c r="EH95" i="1"/>
  <c r="EL95" i="1" s="1"/>
  <c r="L200" i="1"/>
  <c r="EH96" i="1" l="1"/>
  <c r="EL96" i="1" s="1"/>
  <c r="EG97" i="1"/>
  <c r="EF98" i="1" s="1"/>
  <c r="EE105" i="1"/>
  <c r="L201" i="1"/>
  <c r="G203" i="1"/>
  <c r="H202" i="1"/>
  <c r="I202" i="1" s="1"/>
  <c r="J202" i="1" s="1"/>
  <c r="K202" i="1" s="1"/>
  <c r="L202" i="1" l="1"/>
  <c r="EH97" i="1"/>
  <c r="EL97" i="1" s="1"/>
  <c r="H203" i="1"/>
  <c r="I203" i="1" s="1"/>
  <c r="J203" i="1" s="1"/>
  <c r="K203" i="1" s="1"/>
  <c r="G204" i="1"/>
  <c r="EE106" i="1"/>
  <c r="EG98" i="1"/>
  <c r="EF99" i="1" s="1"/>
  <c r="EH98" i="1" l="1"/>
  <c r="EL98" i="1" s="1"/>
  <c r="EE107" i="1"/>
  <c r="H204" i="1"/>
  <c r="I204" i="1" s="1"/>
  <c r="J204" i="1" s="1"/>
  <c r="K204" i="1" s="1"/>
  <c r="G205" i="1"/>
  <c r="L203" i="1"/>
  <c r="EG99" i="1"/>
  <c r="EF100" i="1" s="1"/>
  <c r="EH99" i="1" l="1"/>
  <c r="EL99" i="1" s="1"/>
  <c r="EE108" i="1"/>
  <c r="EG100" i="1"/>
  <c r="EF101" i="1" s="1"/>
  <c r="G206" i="1"/>
  <c r="H205" i="1"/>
  <c r="I205" i="1" s="1"/>
  <c r="J205" i="1" s="1"/>
  <c r="K205" i="1" s="1"/>
  <c r="L204" i="1"/>
  <c r="EH100" i="1" l="1"/>
  <c r="EL100" i="1" s="1"/>
  <c r="L205" i="1"/>
  <c r="G207" i="1"/>
  <c r="H206" i="1"/>
  <c r="I206" i="1" s="1"/>
  <c r="J206" i="1" s="1"/>
  <c r="K206" i="1" s="1"/>
  <c r="EG101" i="1"/>
  <c r="EF102" i="1" s="1"/>
  <c r="EE109" i="1"/>
  <c r="EH101" i="1" l="1"/>
  <c r="EL101" i="1" s="1"/>
  <c r="L206" i="1"/>
  <c r="H207" i="1"/>
  <c r="I207" i="1" s="1"/>
  <c r="J207" i="1" s="1"/>
  <c r="K207" i="1" s="1"/>
  <c r="G208" i="1"/>
  <c r="EE110" i="1"/>
  <c r="EG102" i="1"/>
  <c r="EF103" i="1" s="1"/>
  <c r="EH102" i="1"/>
  <c r="EL102" i="1" l="1"/>
  <c r="H208" i="1"/>
  <c r="I208" i="1" s="1"/>
  <c r="J208" i="1" s="1"/>
  <c r="K208" i="1" s="1"/>
  <c r="G209" i="1"/>
  <c r="EE111" i="1"/>
  <c r="L207" i="1"/>
  <c r="EG103" i="1"/>
  <c r="EF104" i="1" s="1"/>
  <c r="EH103" i="1" l="1"/>
  <c r="EL103" i="1" s="1"/>
  <c r="G210" i="1"/>
  <c r="H209" i="1"/>
  <c r="I209" i="1" s="1"/>
  <c r="J209" i="1" s="1"/>
  <c r="K209" i="1" s="1"/>
  <c r="EE112" i="1"/>
  <c r="L208" i="1"/>
  <c r="EG104" i="1"/>
  <c r="EF105" i="1" s="1"/>
  <c r="EH104" i="1" l="1"/>
  <c r="EL104" i="1" s="1"/>
  <c r="EG105" i="1"/>
  <c r="EF106" i="1" s="1"/>
  <c r="L209" i="1"/>
  <c r="EE113" i="1"/>
  <c r="G211" i="1"/>
  <c r="H210" i="1"/>
  <c r="I210" i="1" s="1"/>
  <c r="J210" i="1" s="1"/>
  <c r="K210" i="1" s="1"/>
  <c r="L210" i="1" l="1"/>
  <c r="EE114" i="1"/>
  <c r="H211" i="1"/>
  <c r="I211" i="1" s="1"/>
  <c r="J211" i="1" s="1"/>
  <c r="K211" i="1" s="1"/>
  <c r="G212" i="1"/>
  <c r="EG106" i="1"/>
  <c r="EF107" i="1" s="1"/>
  <c r="EH105" i="1"/>
  <c r="EL105" i="1" s="1"/>
  <c r="EE115" i="1" l="1"/>
  <c r="EH106" i="1"/>
  <c r="EL106" i="1" s="1"/>
  <c r="L211" i="1"/>
  <c r="EG107" i="1"/>
  <c r="EF108" i="1" s="1"/>
  <c r="H212" i="1"/>
  <c r="I212" i="1" s="1"/>
  <c r="J212" i="1" s="1"/>
  <c r="K212" i="1" s="1"/>
  <c r="G213" i="1"/>
  <c r="L212" i="1" l="1"/>
  <c r="EG108" i="1"/>
  <c r="EF109" i="1" s="1"/>
  <c r="EH107" i="1"/>
  <c r="EL107" i="1" s="1"/>
  <c r="EE116" i="1"/>
  <c r="G214" i="1"/>
  <c r="H213" i="1"/>
  <c r="I213" i="1" s="1"/>
  <c r="J213" i="1" s="1"/>
  <c r="K213" i="1" s="1"/>
  <c r="L213" i="1" l="1"/>
  <c r="EH108" i="1"/>
  <c r="EL108" i="1" s="1"/>
  <c r="G215" i="1"/>
  <c r="H214" i="1"/>
  <c r="I214" i="1" s="1"/>
  <c r="J214" i="1" s="1"/>
  <c r="K214" i="1" s="1"/>
  <c r="EE117" i="1"/>
  <c r="EG109" i="1"/>
  <c r="EF110" i="1" s="1"/>
  <c r="EG110" i="1" l="1"/>
  <c r="EF111" i="1" s="1"/>
  <c r="EH109" i="1"/>
  <c r="EL109" i="1" s="1"/>
  <c r="EE118" i="1"/>
  <c r="L214" i="1"/>
  <c r="H215" i="1"/>
  <c r="I215" i="1" s="1"/>
  <c r="J215" i="1" s="1"/>
  <c r="K215" i="1" s="1"/>
  <c r="G216" i="1"/>
  <c r="EE119" i="1" l="1"/>
  <c r="EG111" i="1"/>
  <c r="EF112" i="1" s="1"/>
  <c r="EH110" i="1"/>
  <c r="EL110" i="1" s="1"/>
  <c r="L215" i="1"/>
  <c r="H216" i="1"/>
  <c r="I216" i="1" s="1"/>
  <c r="J216" i="1" s="1"/>
  <c r="K216" i="1" s="1"/>
  <c r="G217" i="1"/>
  <c r="EH111" i="1" l="1"/>
  <c r="EL111" i="1" s="1"/>
  <c r="EE120" i="1"/>
  <c r="G218" i="1"/>
  <c r="H217" i="1"/>
  <c r="I217" i="1" s="1"/>
  <c r="J217" i="1" s="1"/>
  <c r="K217" i="1" s="1"/>
  <c r="L216" i="1"/>
  <c r="EG112" i="1"/>
  <c r="EF113" i="1" s="1"/>
  <c r="EE121" i="1" l="1"/>
  <c r="EG113" i="1"/>
  <c r="EF114" i="1" s="1"/>
  <c r="L217" i="1"/>
  <c r="EH112" i="1"/>
  <c r="EL112" i="1" s="1"/>
  <c r="G219" i="1"/>
  <c r="H218" i="1"/>
  <c r="I218" i="1" s="1"/>
  <c r="J218" i="1" s="1"/>
  <c r="K218" i="1" s="1"/>
  <c r="H219" i="1" l="1"/>
  <c r="I219" i="1" s="1"/>
  <c r="J219" i="1" s="1"/>
  <c r="K219" i="1" s="1"/>
  <c r="L219" i="1" s="1"/>
  <c r="G220" i="1"/>
  <c r="EE122" i="1"/>
  <c r="EG114" i="1"/>
  <c r="EF115" i="1" s="1"/>
  <c r="L218" i="1"/>
  <c r="EH113" i="1"/>
  <c r="EL113" i="1" s="1"/>
  <c r="EG115" i="1" l="1"/>
  <c r="EF116" i="1" s="1"/>
  <c r="EH114" i="1"/>
  <c r="EL114" i="1" s="1"/>
  <c r="EE123" i="1"/>
  <c r="H220" i="1"/>
  <c r="I220" i="1" s="1"/>
  <c r="J220" i="1" s="1"/>
  <c r="K220" i="1" s="1"/>
  <c r="L220" i="1" s="1"/>
  <c r="G221" i="1"/>
  <c r="EH115" i="1" l="1"/>
  <c r="EL115" i="1" s="1"/>
  <c r="EE124" i="1"/>
  <c r="EG116" i="1"/>
  <c r="EF117" i="1" s="1"/>
  <c r="G222" i="1"/>
  <c r="H221" i="1"/>
  <c r="I221" i="1" s="1"/>
  <c r="J221" i="1" s="1"/>
  <c r="K221" i="1" s="1"/>
  <c r="EH116" i="1" l="1"/>
  <c r="EL116" i="1" s="1"/>
  <c r="G223" i="1"/>
  <c r="H222" i="1"/>
  <c r="I222" i="1" s="1"/>
  <c r="J222" i="1" s="1"/>
  <c r="K222" i="1" s="1"/>
  <c r="EG117" i="1"/>
  <c r="EF118" i="1" s="1"/>
  <c r="EE125" i="1"/>
  <c r="L221" i="1"/>
  <c r="EG118" i="1" l="1"/>
  <c r="EF119" i="1" s="1"/>
  <c r="EE126" i="1"/>
  <c r="EH117" i="1"/>
  <c r="EL117" i="1" s="1"/>
  <c r="L222" i="1"/>
  <c r="H223" i="1"/>
  <c r="I223" i="1" s="1"/>
  <c r="J223" i="1" s="1"/>
  <c r="K223" i="1" s="1"/>
  <c r="G224" i="1"/>
  <c r="EE127" i="1" l="1"/>
  <c r="EH118" i="1"/>
  <c r="EL118" i="1" s="1"/>
  <c r="EG119" i="1"/>
  <c r="EF120" i="1" s="1"/>
  <c r="L223" i="1"/>
  <c r="H224" i="1"/>
  <c r="I224" i="1" s="1"/>
  <c r="J224" i="1" s="1"/>
  <c r="K224" i="1" s="1"/>
  <c r="G225" i="1"/>
  <c r="EE128" i="1" l="1"/>
  <c r="L224" i="1"/>
  <c r="EG120" i="1"/>
  <c r="EF121" i="1" s="1"/>
  <c r="EH119" i="1"/>
  <c r="EL119" i="1" s="1"/>
  <c r="G226" i="1"/>
  <c r="H225" i="1"/>
  <c r="I225" i="1" s="1"/>
  <c r="J225" i="1" s="1"/>
  <c r="K225" i="1" s="1"/>
  <c r="EH120" i="1" l="1"/>
  <c r="EL120" i="1" s="1"/>
  <c r="G227" i="1"/>
  <c r="H226" i="1"/>
  <c r="I226" i="1" s="1"/>
  <c r="J226" i="1" s="1"/>
  <c r="K226" i="1" s="1"/>
  <c r="EG121" i="1"/>
  <c r="EF122" i="1" s="1"/>
  <c r="EE129" i="1"/>
  <c r="L225" i="1"/>
  <c r="EG122" i="1" l="1"/>
  <c r="EF123" i="1" s="1"/>
  <c r="EE130" i="1"/>
  <c r="EH121" i="1"/>
  <c r="EL121" i="1" s="1"/>
  <c r="L226" i="1"/>
  <c r="H227" i="1"/>
  <c r="I227" i="1" s="1"/>
  <c r="J227" i="1" s="1"/>
  <c r="K227" i="1" s="1"/>
  <c r="G228" i="1"/>
  <c r="EE131" i="1" l="1"/>
  <c r="EG123" i="1"/>
  <c r="EF124" i="1" s="1"/>
  <c r="L227" i="1"/>
  <c r="H228" i="1"/>
  <c r="I228" i="1" s="1"/>
  <c r="J228" i="1" s="1"/>
  <c r="K228" i="1" s="1"/>
  <c r="G229" i="1"/>
  <c r="EH122" i="1"/>
  <c r="EL122" i="1" s="1"/>
  <c r="L228" i="1" l="1"/>
  <c r="EE132" i="1"/>
  <c r="EH123" i="1"/>
  <c r="EL123" i="1" s="1"/>
  <c r="EG124" i="1"/>
  <c r="EF125" i="1" s="1"/>
  <c r="G230" i="1"/>
  <c r="H229" i="1"/>
  <c r="I229" i="1" s="1"/>
  <c r="J229" i="1" s="1"/>
  <c r="K229" i="1" s="1"/>
  <c r="L229" i="1" l="1"/>
  <c r="G231" i="1"/>
  <c r="H230" i="1"/>
  <c r="I230" i="1" s="1"/>
  <c r="J230" i="1" s="1"/>
  <c r="K230" i="1" s="1"/>
  <c r="EG125" i="1"/>
  <c r="EF126" i="1" s="1"/>
  <c r="EH124" i="1"/>
  <c r="EL124" i="1" s="1"/>
  <c r="EE133" i="1"/>
  <c r="EH125" i="1" l="1"/>
  <c r="EL125" i="1" s="1"/>
  <c r="L230" i="1"/>
  <c r="H231" i="1"/>
  <c r="I231" i="1" s="1"/>
  <c r="J231" i="1" s="1"/>
  <c r="K231" i="1" s="1"/>
  <c r="G232" i="1"/>
  <c r="L231" i="1"/>
  <c r="EE134" i="1"/>
  <c r="EG126" i="1"/>
  <c r="EF127" i="1" s="1"/>
  <c r="EH126" i="1" l="1"/>
  <c r="EL126" i="1" s="1"/>
  <c r="H232" i="1"/>
  <c r="I232" i="1" s="1"/>
  <c r="J232" i="1" s="1"/>
  <c r="K232" i="1" s="1"/>
  <c r="G233" i="1"/>
  <c r="EE135" i="1"/>
  <c r="EG127" i="1"/>
  <c r="EF128" i="1" s="1"/>
  <c r="EH127" i="1" l="1"/>
  <c r="EL127" i="1" s="1"/>
  <c r="G234" i="1"/>
  <c r="H233" i="1"/>
  <c r="I233" i="1" s="1"/>
  <c r="J233" i="1" s="1"/>
  <c r="K233" i="1" s="1"/>
  <c r="EE136" i="1"/>
  <c r="L232" i="1"/>
  <c r="EG128" i="1"/>
  <c r="EF129" i="1" s="1"/>
  <c r="EG129" i="1" l="1"/>
  <c r="EF130" i="1" s="1"/>
  <c r="L233" i="1"/>
  <c r="EE137" i="1"/>
  <c r="EH128" i="1"/>
  <c r="EL128" i="1" s="1"/>
  <c r="G235" i="1"/>
  <c r="H234" i="1"/>
  <c r="I234" i="1" s="1"/>
  <c r="J234" i="1" s="1"/>
  <c r="K234" i="1" s="1"/>
  <c r="H235" i="1" l="1"/>
  <c r="I235" i="1" s="1"/>
  <c r="J235" i="1" s="1"/>
  <c r="K235" i="1" s="1"/>
  <c r="G236" i="1"/>
  <c r="L235" i="1"/>
  <c r="EG130" i="1"/>
  <c r="EF131" i="1" s="1"/>
  <c r="EH129" i="1"/>
  <c r="EL129" i="1" s="1"/>
  <c r="EE138" i="1"/>
  <c r="L234" i="1"/>
  <c r="EE139" i="1" l="1"/>
  <c r="EH130" i="1"/>
  <c r="EL130" i="1" s="1"/>
  <c r="EG131" i="1"/>
  <c r="EF132" i="1" s="1"/>
  <c r="H236" i="1"/>
  <c r="I236" i="1" s="1"/>
  <c r="J236" i="1" s="1"/>
  <c r="K236" i="1" s="1"/>
  <c r="G237" i="1"/>
  <c r="G238" i="1" l="1"/>
  <c r="H237" i="1"/>
  <c r="I237" i="1" s="1"/>
  <c r="J237" i="1" s="1"/>
  <c r="K237" i="1" s="1"/>
  <c r="L236" i="1"/>
  <c r="EG132" i="1"/>
  <c r="EF133" i="1" s="1"/>
  <c r="EE140" i="1"/>
  <c r="EH131" i="1"/>
  <c r="EL131" i="1" s="1"/>
  <c r="EH132" i="1" l="1"/>
  <c r="EL132" i="1" s="1"/>
  <c r="EG133" i="1"/>
  <c r="EF134" i="1" s="1"/>
  <c r="L237" i="1"/>
  <c r="EE141" i="1"/>
  <c r="G239" i="1"/>
  <c r="H238" i="1"/>
  <c r="I238" i="1" s="1"/>
  <c r="J238" i="1" s="1"/>
  <c r="K238" i="1" s="1"/>
  <c r="L238" i="1" l="1"/>
  <c r="H239" i="1"/>
  <c r="I239" i="1" s="1"/>
  <c r="J239" i="1" s="1"/>
  <c r="K239" i="1" s="1"/>
  <c r="L239" i="1" s="1"/>
  <c r="G240" i="1"/>
  <c r="EE142" i="1"/>
  <c r="EG134" i="1"/>
  <c r="EF135" i="1" s="1"/>
  <c r="EH133" i="1"/>
  <c r="EL133" i="1" s="1"/>
  <c r="EG135" i="1" l="1"/>
  <c r="EF136" i="1" s="1"/>
  <c r="EH134" i="1"/>
  <c r="EL134" i="1" s="1"/>
  <c r="EE143" i="1"/>
  <c r="H240" i="1"/>
  <c r="I240" i="1" s="1"/>
  <c r="J240" i="1" s="1"/>
  <c r="K240" i="1" s="1"/>
  <c r="G241" i="1"/>
  <c r="EH135" i="1" l="1"/>
  <c r="EL135" i="1" s="1"/>
  <c r="L240" i="1"/>
  <c r="EE144" i="1"/>
  <c r="G242" i="1"/>
  <c r="H241" i="1"/>
  <c r="I241" i="1" s="1"/>
  <c r="J241" i="1" s="1"/>
  <c r="K241" i="1" s="1"/>
  <c r="EG136" i="1"/>
  <c r="EF137" i="1" s="1"/>
  <c r="EH136" i="1" l="1"/>
  <c r="EL136" i="1" s="1"/>
  <c r="EG137" i="1"/>
  <c r="EF138" i="1" s="1"/>
  <c r="L241" i="1"/>
  <c r="G243" i="1"/>
  <c r="H242" i="1"/>
  <c r="I242" i="1" s="1"/>
  <c r="J242" i="1" s="1"/>
  <c r="K242" i="1" s="1"/>
  <c r="EE145" i="1"/>
  <c r="L242" i="1" l="1"/>
  <c r="H243" i="1"/>
  <c r="I243" i="1" s="1"/>
  <c r="J243" i="1" s="1"/>
  <c r="K243" i="1" s="1"/>
  <c r="G244" i="1"/>
  <c r="L243" i="1"/>
  <c r="EG138" i="1"/>
  <c r="EF139" i="1" s="1"/>
  <c r="EE146" i="1"/>
  <c r="EH137" i="1"/>
  <c r="EL137" i="1" s="1"/>
  <c r="EG139" i="1" l="1"/>
  <c r="EF140" i="1" s="1"/>
  <c r="EE147" i="1"/>
  <c r="EH138" i="1"/>
  <c r="EL138" i="1" s="1"/>
  <c r="H244" i="1"/>
  <c r="I244" i="1" s="1"/>
  <c r="J244" i="1" s="1"/>
  <c r="K244" i="1" s="1"/>
  <c r="G245" i="1"/>
  <c r="EH139" i="1" l="1"/>
  <c r="EL139" i="1" s="1"/>
  <c r="L244" i="1"/>
  <c r="EE148" i="1"/>
  <c r="EG140" i="1"/>
  <c r="EF141" i="1" s="1"/>
  <c r="G246" i="1"/>
  <c r="H245" i="1"/>
  <c r="I245" i="1" s="1"/>
  <c r="J245" i="1" s="1"/>
  <c r="K245" i="1" s="1"/>
  <c r="EH140" i="1" l="1"/>
  <c r="EL140" i="1" s="1"/>
  <c r="G247" i="1"/>
  <c r="H246" i="1"/>
  <c r="I246" i="1" s="1"/>
  <c r="J246" i="1" s="1"/>
  <c r="K246" i="1" s="1"/>
  <c r="L245" i="1"/>
  <c r="EG141" i="1"/>
  <c r="EF142" i="1" s="1"/>
  <c r="EE149" i="1"/>
  <c r="EG142" i="1" l="1"/>
  <c r="EF143" i="1" s="1"/>
  <c r="EH141" i="1"/>
  <c r="EL141" i="1" s="1"/>
  <c r="L246" i="1"/>
  <c r="EE150" i="1"/>
  <c r="H247" i="1"/>
  <c r="I247" i="1" s="1"/>
  <c r="J247" i="1" s="1"/>
  <c r="K247" i="1" s="1"/>
  <c r="G248" i="1"/>
  <c r="EE151" i="1" l="1"/>
  <c r="L247" i="1"/>
  <c r="EG143" i="1"/>
  <c r="EF144" i="1" s="1"/>
  <c r="H248" i="1"/>
  <c r="I248" i="1" s="1"/>
  <c r="J248" i="1" s="1"/>
  <c r="K248" i="1" s="1"/>
  <c r="G249" i="1"/>
  <c r="EH142" i="1"/>
  <c r="EL142" i="1" s="1"/>
  <c r="EH143" i="1" l="1"/>
  <c r="EL143" i="1" s="1"/>
  <c r="L248" i="1"/>
  <c r="EE152" i="1"/>
  <c r="EG144" i="1"/>
  <c r="EF145" i="1" s="1"/>
  <c r="G250" i="1"/>
  <c r="H249" i="1"/>
  <c r="I249" i="1" s="1"/>
  <c r="J249" i="1" s="1"/>
  <c r="K249" i="1" s="1"/>
  <c r="EH144" i="1" l="1"/>
  <c r="EL144" i="1" s="1"/>
  <c r="L249" i="1"/>
  <c r="EG145" i="1"/>
  <c r="EF146" i="1" s="1"/>
  <c r="G251" i="1"/>
  <c r="H250" i="1"/>
  <c r="I250" i="1" s="1"/>
  <c r="J250" i="1" s="1"/>
  <c r="K250" i="1" s="1"/>
  <c r="EE153" i="1"/>
  <c r="L250" i="1" l="1"/>
  <c r="H251" i="1"/>
  <c r="I251" i="1" s="1"/>
  <c r="J251" i="1" s="1"/>
  <c r="K251" i="1" s="1"/>
  <c r="L251" i="1" s="1"/>
  <c r="G252" i="1"/>
  <c r="EG146" i="1"/>
  <c r="EF147" i="1" s="1"/>
  <c r="EH145" i="1"/>
  <c r="EL145" i="1" s="1"/>
  <c r="EE154" i="1"/>
  <c r="EH146" i="1" l="1"/>
  <c r="EL146" i="1" s="1"/>
  <c r="EE155" i="1"/>
  <c r="EG147" i="1"/>
  <c r="EF148" i="1" s="1"/>
  <c r="H252" i="1"/>
  <c r="I252" i="1" s="1"/>
  <c r="J252" i="1" s="1"/>
  <c r="K252" i="1" s="1"/>
  <c r="G253" i="1"/>
  <c r="L252" i="1" l="1"/>
  <c r="EE156" i="1"/>
  <c r="G254" i="1"/>
  <c r="H253" i="1"/>
  <c r="I253" i="1" s="1"/>
  <c r="J253" i="1" s="1"/>
  <c r="K253" i="1" s="1"/>
  <c r="EG148" i="1"/>
  <c r="EF149" i="1" s="1"/>
  <c r="EH147" i="1"/>
  <c r="EL147" i="1" s="1"/>
  <c r="EH148" i="1" l="1"/>
  <c r="EL148" i="1" s="1"/>
  <c r="EE157" i="1"/>
  <c r="EG149" i="1"/>
  <c r="EF150" i="1" s="1"/>
  <c r="L253" i="1"/>
  <c r="G255" i="1"/>
  <c r="H254" i="1"/>
  <c r="I254" i="1" s="1"/>
  <c r="J254" i="1" s="1"/>
  <c r="K254" i="1" s="1"/>
  <c r="L254" i="1" l="1"/>
  <c r="EH149" i="1"/>
  <c r="EL149" i="1" s="1"/>
  <c r="H255" i="1"/>
  <c r="I255" i="1" s="1"/>
  <c r="J255" i="1" s="1"/>
  <c r="K255" i="1" s="1"/>
  <c r="G256" i="1"/>
  <c r="EE158" i="1"/>
  <c r="EG150" i="1"/>
  <c r="EF151" i="1" s="1"/>
  <c r="L255" i="1" l="1"/>
  <c r="EH150" i="1"/>
  <c r="EL150" i="1" s="1"/>
  <c r="EG151" i="1"/>
  <c r="EF152" i="1" s="1"/>
  <c r="H256" i="1"/>
  <c r="I256" i="1" s="1"/>
  <c r="J256" i="1" s="1"/>
  <c r="K256" i="1" s="1"/>
  <c r="L256" i="1" s="1"/>
  <c r="G257" i="1"/>
  <c r="EE159" i="1"/>
  <c r="EH151" i="1" l="1"/>
  <c r="EL151" i="1" s="1"/>
  <c r="EE160" i="1"/>
  <c r="G258" i="1"/>
  <c r="H257" i="1"/>
  <c r="I257" i="1" s="1"/>
  <c r="J257" i="1" s="1"/>
  <c r="K257" i="1" s="1"/>
  <c r="EG152" i="1"/>
  <c r="EF153" i="1" s="1"/>
  <c r="EH152" i="1" l="1"/>
  <c r="EL152" i="1" s="1"/>
  <c r="EE161" i="1"/>
  <c r="EG153" i="1"/>
  <c r="EF154" i="1" s="1"/>
  <c r="L257" i="1"/>
  <c r="G259" i="1"/>
  <c r="H258" i="1"/>
  <c r="I258" i="1" s="1"/>
  <c r="J258" i="1" s="1"/>
  <c r="K258" i="1" s="1"/>
  <c r="L258" i="1" l="1"/>
  <c r="EE162" i="1"/>
  <c r="EG154" i="1"/>
  <c r="EF155" i="1" s="1"/>
  <c r="H259" i="1"/>
  <c r="I259" i="1" s="1"/>
  <c r="J259" i="1" s="1"/>
  <c r="K259" i="1" s="1"/>
  <c r="G260" i="1"/>
  <c r="EH153" i="1"/>
  <c r="EL153" i="1" s="1"/>
  <c r="EE163" i="1" l="1"/>
  <c r="EH154" i="1"/>
  <c r="EL154" i="1" s="1"/>
  <c r="H260" i="1"/>
  <c r="I260" i="1" s="1"/>
  <c r="J260" i="1" s="1"/>
  <c r="K260" i="1" s="1"/>
  <c r="G261" i="1"/>
  <c r="EG155" i="1"/>
  <c r="EF156" i="1" s="1"/>
  <c r="L259" i="1"/>
  <c r="EH155" i="1" l="1"/>
  <c r="EL155" i="1" s="1"/>
  <c r="EG156" i="1"/>
  <c r="EF157" i="1" s="1"/>
  <c r="EE164" i="1"/>
  <c r="G262" i="1"/>
  <c r="H261" i="1"/>
  <c r="I261" i="1" s="1"/>
  <c r="J261" i="1" s="1"/>
  <c r="K261" i="1" s="1"/>
  <c r="L260" i="1"/>
  <c r="EE165" i="1" l="1"/>
  <c r="G263" i="1"/>
  <c r="H262" i="1"/>
  <c r="I262" i="1" s="1"/>
  <c r="J262" i="1" s="1"/>
  <c r="K262" i="1" s="1"/>
  <c r="L261" i="1"/>
  <c r="EG157" i="1"/>
  <c r="EF158" i="1" s="1"/>
  <c r="EH156" i="1"/>
  <c r="EL156" i="1" s="1"/>
  <c r="EH157" i="1" l="1"/>
  <c r="EL157" i="1" s="1"/>
  <c r="EE166" i="1"/>
  <c r="L262" i="1"/>
  <c r="EG158" i="1"/>
  <c r="EF159" i="1" s="1"/>
  <c r="H263" i="1"/>
  <c r="I263" i="1" s="1"/>
  <c r="J263" i="1" s="1"/>
  <c r="K263" i="1" s="1"/>
  <c r="G264" i="1"/>
  <c r="H264" i="1" l="1"/>
  <c r="I264" i="1" s="1"/>
  <c r="J264" i="1" s="1"/>
  <c r="K264" i="1" s="1"/>
  <c r="G265" i="1"/>
  <c r="EE167" i="1"/>
  <c r="EH158" i="1"/>
  <c r="EL158" i="1" s="1"/>
  <c r="EG159" i="1"/>
  <c r="EF160" i="1" s="1"/>
  <c r="L263" i="1"/>
  <c r="G266" i="1" l="1"/>
  <c r="H265" i="1"/>
  <c r="I265" i="1" s="1"/>
  <c r="J265" i="1" s="1"/>
  <c r="K265" i="1" s="1"/>
  <c r="EG160" i="1"/>
  <c r="EF161" i="1" s="1"/>
  <c r="L264" i="1"/>
  <c r="EE168" i="1"/>
  <c r="EH159" i="1"/>
  <c r="EL159" i="1" s="1"/>
  <c r="EH160" i="1" l="1"/>
  <c r="EL160" i="1" s="1"/>
  <c r="EG161" i="1"/>
  <c r="EF162" i="1" s="1"/>
  <c r="L265" i="1"/>
  <c r="EE169" i="1"/>
  <c r="G267" i="1"/>
  <c r="H266" i="1"/>
  <c r="I266" i="1" s="1"/>
  <c r="J266" i="1" s="1"/>
  <c r="K266" i="1" s="1"/>
  <c r="L266" i="1" l="1"/>
  <c r="EE170" i="1"/>
  <c r="H267" i="1"/>
  <c r="I267" i="1" s="1"/>
  <c r="J267" i="1" s="1"/>
  <c r="K267" i="1" s="1"/>
  <c r="L267" i="1" s="1"/>
  <c r="G268" i="1"/>
  <c r="EG162" i="1"/>
  <c r="EF163" i="1" s="1"/>
  <c r="EH161" i="1"/>
  <c r="EL161" i="1" s="1"/>
  <c r="EG163" i="1" l="1"/>
  <c r="EF164" i="1" s="1"/>
  <c r="EH162" i="1"/>
  <c r="EL162" i="1" s="1"/>
  <c r="EE171" i="1"/>
  <c r="H268" i="1"/>
  <c r="I268" i="1" s="1"/>
  <c r="J268" i="1" s="1"/>
  <c r="K268" i="1" s="1"/>
  <c r="G269" i="1"/>
  <c r="EE172" i="1" l="1"/>
  <c r="EG164" i="1"/>
  <c r="EF165" i="1" s="1"/>
  <c r="EH163" i="1"/>
  <c r="EL163" i="1" s="1"/>
  <c r="G270" i="1"/>
  <c r="H269" i="1"/>
  <c r="I269" i="1" s="1"/>
  <c r="J269" i="1" s="1"/>
  <c r="K269" i="1" s="1"/>
  <c r="L268" i="1"/>
  <c r="L269" i="1" l="1"/>
  <c r="EH164" i="1"/>
  <c r="EL164" i="1" s="1"/>
  <c r="EE173" i="1"/>
  <c r="EG165" i="1"/>
  <c r="EF166" i="1" s="1"/>
  <c r="G271" i="1"/>
  <c r="H270" i="1"/>
  <c r="I270" i="1" s="1"/>
  <c r="J270" i="1" s="1"/>
  <c r="K270" i="1" s="1"/>
  <c r="L270" i="1" l="1"/>
  <c r="EE174" i="1"/>
  <c r="H271" i="1"/>
  <c r="I271" i="1" s="1"/>
  <c r="J271" i="1" s="1"/>
  <c r="K271" i="1" s="1"/>
  <c r="L271" i="1" s="1"/>
  <c r="G272" i="1"/>
  <c r="EG166" i="1"/>
  <c r="EF167" i="1" s="1"/>
  <c r="EH165" i="1"/>
  <c r="EL165" i="1" s="1"/>
  <c r="EG167" i="1" l="1"/>
  <c r="EF168" i="1" s="1"/>
  <c r="EH166" i="1"/>
  <c r="EL166" i="1" s="1"/>
  <c r="H272" i="1"/>
  <c r="I272" i="1" s="1"/>
  <c r="J272" i="1" s="1"/>
  <c r="K272" i="1" s="1"/>
  <c r="G273" i="1"/>
  <c r="EE175" i="1"/>
  <c r="L272" i="1" l="1"/>
  <c r="EG168" i="1"/>
  <c r="EF169" i="1" s="1"/>
  <c r="EH167" i="1"/>
  <c r="EL167" i="1" s="1"/>
  <c r="EE176" i="1"/>
  <c r="G274" i="1"/>
  <c r="H273" i="1"/>
  <c r="I273" i="1" s="1"/>
  <c r="J273" i="1" s="1"/>
  <c r="K273" i="1" s="1"/>
  <c r="G275" i="1" l="1"/>
  <c r="H274" i="1"/>
  <c r="I274" i="1" s="1"/>
  <c r="J274" i="1" s="1"/>
  <c r="K274" i="1" s="1"/>
  <c r="EG169" i="1"/>
  <c r="EF170" i="1" s="1"/>
  <c r="EH168" i="1"/>
  <c r="EL168" i="1" s="1"/>
  <c r="EE177" i="1"/>
  <c r="L273" i="1"/>
  <c r="EG170" i="1" l="1"/>
  <c r="EF171" i="1" s="1"/>
  <c r="EH169" i="1"/>
  <c r="EL169" i="1" s="1"/>
  <c r="EE178" i="1"/>
  <c r="L274" i="1"/>
  <c r="H275" i="1"/>
  <c r="I275" i="1" s="1"/>
  <c r="J275" i="1" s="1"/>
  <c r="K275" i="1" s="1"/>
  <c r="G276" i="1"/>
  <c r="EE179" i="1" l="1"/>
  <c r="L275" i="1"/>
  <c r="EG171" i="1"/>
  <c r="EF172" i="1" s="1"/>
  <c r="H276" i="1"/>
  <c r="I276" i="1" s="1"/>
  <c r="J276" i="1" s="1"/>
  <c r="K276" i="1" s="1"/>
  <c r="G277" i="1"/>
  <c r="EH170" i="1"/>
  <c r="EL170" i="1" s="1"/>
  <c r="EH171" i="1" l="1"/>
  <c r="EL171" i="1" s="1"/>
  <c r="EE180" i="1"/>
  <c r="L276" i="1"/>
  <c r="EG172" i="1"/>
  <c r="EF173" i="1" s="1"/>
  <c r="G278" i="1"/>
  <c r="H277" i="1"/>
  <c r="I277" i="1" s="1"/>
  <c r="J277" i="1" s="1"/>
  <c r="K277" i="1" s="1"/>
  <c r="L277" i="1" l="1"/>
  <c r="EE181" i="1"/>
  <c r="EG173" i="1"/>
  <c r="EF174" i="1" s="1"/>
  <c r="EH172" i="1"/>
  <c r="EL172" i="1" s="1"/>
  <c r="G279" i="1"/>
  <c r="H278" i="1"/>
  <c r="I278" i="1" s="1"/>
  <c r="J278" i="1" s="1"/>
  <c r="K278" i="1" s="1"/>
  <c r="L278" i="1" l="1"/>
  <c r="H279" i="1"/>
  <c r="I279" i="1" s="1"/>
  <c r="J279" i="1" s="1"/>
  <c r="K279" i="1" s="1"/>
  <c r="L279" i="1" s="1"/>
  <c r="G280" i="1"/>
  <c r="EG174" i="1"/>
  <c r="EF175" i="1" s="1"/>
  <c r="EE182" i="1"/>
  <c r="EH173" i="1"/>
  <c r="EL173" i="1" s="1"/>
  <c r="EH174" i="1" l="1"/>
  <c r="EL174" i="1" s="1"/>
  <c r="EE183" i="1"/>
  <c r="EG175" i="1"/>
  <c r="EF176" i="1" s="1"/>
  <c r="H280" i="1"/>
  <c r="I280" i="1" s="1"/>
  <c r="J280" i="1" s="1"/>
  <c r="K280" i="1" s="1"/>
  <c r="G281" i="1"/>
  <c r="EH175" i="1" l="1"/>
  <c r="EL175" i="1" s="1"/>
  <c r="G282" i="1"/>
  <c r="H281" i="1"/>
  <c r="I281" i="1" s="1"/>
  <c r="J281" i="1" s="1"/>
  <c r="K281" i="1" s="1"/>
  <c r="EE184" i="1"/>
  <c r="L280" i="1"/>
  <c r="EG176" i="1"/>
  <c r="EF177" i="1" s="1"/>
  <c r="EH176" i="1" l="1"/>
  <c r="EL176" i="1" s="1"/>
  <c r="EG177" i="1"/>
  <c r="EF178" i="1" s="1"/>
  <c r="L281" i="1"/>
  <c r="EE185" i="1"/>
  <c r="G283" i="1"/>
  <c r="H282" i="1"/>
  <c r="I282" i="1" s="1"/>
  <c r="J282" i="1" s="1"/>
  <c r="K282" i="1" s="1"/>
  <c r="L282" i="1" l="1"/>
  <c r="EG178" i="1"/>
  <c r="EF179" i="1" s="1"/>
  <c r="EE186" i="1"/>
  <c r="EH177" i="1"/>
  <c r="EL177" i="1" s="1"/>
  <c r="H283" i="1"/>
  <c r="I283" i="1" s="1"/>
  <c r="J283" i="1" s="1"/>
  <c r="K283" i="1" s="1"/>
  <c r="G284" i="1"/>
  <c r="H284" i="1" l="1"/>
  <c r="I284" i="1" s="1"/>
  <c r="J284" i="1" s="1"/>
  <c r="K284" i="1" s="1"/>
  <c r="G285" i="1"/>
  <c r="EG179" i="1"/>
  <c r="EF180" i="1" s="1"/>
  <c r="EH178" i="1"/>
  <c r="EL178" i="1" s="1"/>
  <c r="EE187" i="1"/>
  <c r="L283" i="1"/>
  <c r="EH179" i="1" l="1"/>
  <c r="EL179" i="1" s="1"/>
  <c r="EG180" i="1"/>
  <c r="EF181" i="1" s="1"/>
  <c r="G286" i="1"/>
  <c r="H285" i="1"/>
  <c r="I285" i="1" s="1"/>
  <c r="J285" i="1" s="1"/>
  <c r="K285" i="1" s="1"/>
  <c r="EE188" i="1"/>
  <c r="L284" i="1"/>
  <c r="G287" i="1" l="1"/>
  <c r="H286" i="1"/>
  <c r="I286" i="1" s="1"/>
  <c r="J286" i="1" s="1"/>
  <c r="K286" i="1" s="1"/>
  <c r="EG181" i="1"/>
  <c r="EF182" i="1" s="1"/>
  <c r="EH180" i="1"/>
  <c r="EL180" i="1" s="1"/>
  <c r="EE189" i="1"/>
  <c r="L285" i="1"/>
  <c r="EE190" i="1" l="1"/>
  <c r="EG182" i="1"/>
  <c r="EF183" i="1" s="1"/>
  <c r="EH181" i="1"/>
  <c r="EL181" i="1" s="1"/>
  <c r="L286" i="1"/>
  <c r="H287" i="1"/>
  <c r="I287" i="1" s="1"/>
  <c r="J287" i="1" s="1"/>
  <c r="K287" i="1" s="1"/>
  <c r="G288" i="1"/>
  <c r="EE191" i="1" l="1"/>
  <c r="EG183" i="1"/>
  <c r="EF184" i="1" s="1"/>
  <c r="EH182" i="1"/>
  <c r="EL182" i="1" s="1"/>
  <c r="L287" i="1"/>
  <c r="H288" i="1"/>
  <c r="I288" i="1" s="1"/>
  <c r="J288" i="1" s="1"/>
  <c r="K288" i="1" s="1"/>
  <c r="G289" i="1"/>
  <c r="EH183" i="1" l="1"/>
  <c r="EL183" i="1" s="1"/>
  <c r="EE192" i="1"/>
  <c r="G290" i="1"/>
  <c r="H289" i="1"/>
  <c r="I289" i="1" s="1"/>
  <c r="J289" i="1" s="1"/>
  <c r="K289" i="1" s="1"/>
  <c r="L288" i="1"/>
  <c r="EG184" i="1"/>
  <c r="EF185" i="1" s="1"/>
  <c r="EH184" i="1" l="1"/>
  <c r="EL184" i="1" s="1"/>
  <c r="EG185" i="1"/>
  <c r="EF186" i="1" s="1"/>
  <c r="EE193" i="1"/>
  <c r="L289" i="1"/>
  <c r="G291" i="1"/>
  <c r="H290" i="1"/>
  <c r="I290" i="1" s="1"/>
  <c r="J290" i="1" s="1"/>
  <c r="K290" i="1" s="1"/>
  <c r="L290" i="1" l="1"/>
  <c r="H291" i="1"/>
  <c r="I291" i="1" s="1"/>
  <c r="J291" i="1" s="1"/>
  <c r="K291" i="1" s="1"/>
  <c r="L291" i="1" s="1"/>
  <c r="G292" i="1"/>
  <c r="EE194" i="1"/>
  <c r="EG186" i="1"/>
  <c r="EF187" i="1" s="1"/>
  <c r="EH185" i="1"/>
  <c r="EL185" i="1" s="1"/>
  <c r="EG187" i="1" l="1"/>
  <c r="EF188" i="1" s="1"/>
  <c r="EE195" i="1"/>
  <c r="H292" i="1"/>
  <c r="I292" i="1" s="1"/>
  <c r="J292" i="1" s="1"/>
  <c r="K292" i="1" s="1"/>
  <c r="G293" i="1"/>
  <c r="EH186" i="1"/>
  <c r="EL186" i="1" s="1"/>
  <c r="G294" i="1" l="1"/>
  <c r="H293" i="1"/>
  <c r="I293" i="1" s="1"/>
  <c r="J293" i="1" s="1"/>
  <c r="K293" i="1" s="1"/>
  <c r="EH187" i="1"/>
  <c r="EL187" i="1" s="1"/>
  <c r="L292" i="1"/>
  <c r="EG188" i="1"/>
  <c r="EF189" i="1" s="1"/>
  <c r="EE196" i="1"/>
  <c r="EH188" i="1" l="1"/>
  <c r="EL188" i="1" s="1"/>
  <c r="EG189" i="1"/>
  <c r="EF190" i="1" s="1"/>
  <c r="EE197" i="1"/>
  <c r="L293" i="1"/>
  <c r="G295" i="1"/>
  <c r="H294" i="1"/>
  <c r="I294" i="1" s="1"/>
  <c r="J294" i="1" s="1"/>
  <c r="K294" i="1" s="1"/>
  <c r="L294" i="1" l="1"/>
  <c r="H295" i="1"/>
  <c r="I295" i="1" s="1"/>
  <c r="J295" i="1" s="1"/>
  <c r="K295" i="1" s="1"/>
  <c r="G296" i="1"/>
  <c r="L295" i="1"/>
  <c r="EG190" i="1"/>
  <c r="EF191" i="1" s="1"/>
  <c r="EE198" i="1"/>
  <c r="EH189" i="1"/>
  <c r="EL189" i="1" s="1"/>
  <c r="EH190" i="1" l="1"/>
  <c r="EL190" i="1" s="1"/>
  <c r="EG191" i="1"/>
  <c r="EF192" i="1" s="1"/>
  <c r="EE199" i="1"/>
  <c r="H296" i="1"/>
  <c r="I296" i="1" s="1"/>
  <c r="J296" i="1" s="1"/>
  <c r="K296" i="1" s="1"/>
  <c r="G297" i="1"/>
  <c r="L296" i="1" l="1"/>
  <c r="G298" i="1"/>
  <c r="H297" i="1"/>
  <c r="I297" i="1" s="1"/>
  <c r="J297" i="1" s="1"/>
  <c r="K297" i="1" s="1"/>
  <c r="EE200" i="1"/>
  <c r="EH191" i="1"/>
  <c r="EL191" i="1" s="1"/>
  <c r="EG192" i="1"/>
  <c r="EF193" i="1" s="1"/>
  <c r="EG193" i="1" l="1"/>
  <c r="EF194" i="1" s="1"/>
  <c r="L297" i="1"/>
  <c r="EE201" i="1"/>
  <c r="G299" i="1"/>
  <c r="H298" i="1"/>
  <c r="I298" i="1" s="1"/>
  <c r="J298" i="1" s="1"/>
  <c r="K298" i="1" s="1"/>
  <c r="EH192" i="1"/>
  <c r="EL192" i="1" s="1"/>
  <c r="L298" i="1" l="1"/>
  <c r="H299" i="1"/>
  <c r="I299" i="1" s="1"/>
  <c r="J299" i="1" s="1"/>
  <c r="K299" i="1" s="1"/>
  <c r="G300" i="1"/>
  <c r="L299" i="1"/>
  <c r="EG194" i="1"/>
  <c r="EF195" i="1" s="1"/>
  <c r="EH193" i="1"/>
  <c r="EL193" i="1" s="1"/>
  <c r="EE202" i="1"/>
  <c r="EH194" i="1" l="1"/>
  <c r="EL194" i="1" s="1"/>
  <c r="EG195" i="1"/>
  <c r="EF196" i="1" s="1"/>
  <c r="EE203" i="1"/>
  <c r="H300" i="1"/>
  <c r="I300" i="1" s="1"/>
  <c r="J300" i="1" s="1"/>
  <c r="K300" i="1" s="1"/>
  <c r="G301" i="1"/>
  <c r="EH195" i="1" l="1"/>
  <c r="EL195" i="1" s="1"/>
  <c r="G302" i="1"/>
  <c r="H301" i="1"/>
  <c r="I301" i="1" s="1"/>
  <c r="J301" i="1" s="1"/>
  <c r="K301" i="1" s="1"/>
  <c r="L300" i="1"/>
  <c r="EE204" i="1"/>
  <c r="EG196" i="1"/>
  <c r="EF197" i="1" s="1"/>
  <c r="EH196" i="1" l="1"/>
  <c r="EL196" i="1" s="1"/>
  <c r="EE205" i="1"/>
  <c r="EG197" i="1"/>
  <c r="EF198" i="1" s="1"/>
  <c r="L301" i="1"/>
  <c r="G303" i="1"/>
  <c r="H302" i="1"/>
  <c r="I302" i="1" s="1"/>
  <c r="J302" i="1" s="1"/>
  <c r="K302" i="1" s="1"/>
  <c r="EE206" i="1" l="1"/>
  <c r="H303" i="1"/>
  <c r="I303" i="1" s="1"/>
  <c r="J303" i="1" s="1"/>
  <c r="K303" i="1" s="1"/>
  <c r="L303" i="1" s="1"/>
  <c r="G304" i="1"/>
  <c r="EG198" i="1"/>
  <c r="EF199" i="1" s="1"/>
  <c r="L302" i="1"/>
  <c r="EH197" i="1"/>
  <c r="EL197" i="1" s="1"/>
  <c r="EH198" i="1" l="1"/>
  <c r="EL198" i="1" s="1"/>
  <c r="EE207" i="1"/>
  <c r="EG199" i="1"/>
  <c r="EF200" i="1" s="1"/>
  <c r="H304" i="1"/>
  <c r="I304" i="1" s="1"/>
  <c r="J304" i="1" s="1"/>
  <c r="K304" i="1" s="1"/>
  <c r="G305" i="1"/>
  <c r="G306" i="1" l="1"/>
  <c r="H305" i="1"/>
  <c r="I305" i="1" s="1"/>
  <c r="J305" i="1" s="1"/>
  <c r="K305" i="1" s="1"/>
  <c r="L304" i="1"/>
  <c r="EE208" i="1"/>
  <c r="EG200" i="1"/>
  <c r="EF201" i="1" s="1"/>
  <c r="EH199" i="1"/>
  <c r="EL199" i="1" s="1"/>
  <c r="EG201" i="1" l="1"/>
  <c r="EF202" i="1" s="1"/>
  <c r="EH200" i="1"/>
  <c r="EL200" i="1" s="1"/>
  <c r="EE209" i="1"/>
  <c r="L305" i="1"/>
  <c r="G307" i="1"/>
  <c r="H306" i="1"/>
  <c r="I306" i="1" s="1"/>
  <c r="J306" i="1" s="1"/>
  <c r="K306" i="1" s="1"/>
  <c r="EE210" i="1" l="1"/>
  <c r="H307" i="1"/>
  <c r="I307" i="1" s="1"/>
  <c r="J307" i="1" s="1"/>
  <c r="K307" i="1" s="1"/>
  <c r="G308" i="1"/>
  <c r="EG202" i="1"/>
  <c r="EF203" i="1" s="1"/>
  <c r="L306" i="1"/>
  <c r="EH201" i="1"/>
  <c r="EL201" i="1" s="1"/>
  <c r="EH202" i="1" l="1"/>
  <c r="EL202" i="1" s="1"/>
  <c r="EE211" i="1"/>
  <c r="EG203" i="1"/>
  <c r="EF204" i="1" s="1"/>
  <c r="L307" i="1"/>
  <c r="H308" i="1"/>
  <c r="I308" i="1" s="1"/>
  <c r="J308" i="1" s="1"/>
  <c r="K308" i="1" s="1"/>
  <c r="G309" i="1"/>
  <c r="EE212" i="1" l="1"/>
  <c r="EH203" i="1"/>
  <c r="EL203" i="1" s="1"/>
  <c r="L308" i="1"/>
  <c r="EG204" i="1"/>
  <c r="EF205" i="1" s="1"/>
  <c r="G310" i="1"/>
  <c r="H309" i="1"/>
  <c r="I309" i="1" s="1"/>
  <c r="J309" i="1" s="1"/>
  <c r="K309" i="1" s="1"/>
  <c r="L309" i="1" l="1"/>
  <c r="EE213" i="1"/>
  <c r="EG205" i="1"/>
  <c r="EF206" i="1" s="1"/>
  <c r="G311" i="1"/>
  <c r="H310" i="1"/>
  <c r="I310" i="1" s="1"/>
  <c r="J310" i="1" s="1"/>
  <c r="K310" i="1" s="1"/>
  <c r="EH204" i="1"/>
  <c r="EL204" i="1" s="1"/>
  <c r="EE214" i="1" l="1"/>
  <c r="L310" i="1"/>
  <c r="H311" i="1"/>
  <c r="I311" i="1" s="1"/>
  <c r="J311" i="1" s="1"/>
  <c r="K311" i="1" s="1"/>
  <c r="G312" i="1"/>
  <c r="L311" i="1"/>
  <c r="EG206" i="1"/>
  <c r="EF207" i="1" s="1"/>
  <c r="EH205" i="1"/>
  <c r="EL205" i="1" s="1"/>
  <c r="EE215" i="1" l="1"/>
  <c r="EG207" i="1"/>
  <c r="EF208" i="1" s="1"/>
  <c r="H312" i="1"/>
  <c r="I312" i="1" s="1"/>
  <c r="J312" i="1" s="1"/>
  <c r="K312" i="1" s="1"/>
  <c r="G313" i="1"/>
  <c r="EH206" i="1"/>
  <c r="EL206" i="1" s="1"/>
  <c r="G314" i="1" l="1"/>
  <c r="H313" i="1"/>
  <c r="I313" i="1" s="1"/>
  <c r="J313" i="1" s="1"/>
  <c r="K313" i="1" s="1"/>
  <c r="L312" i="1"/>
  <c r="EE216" i="1"/>
  <c r="EG208" i="1"/>
  <c r="EF209" i="1" s="1"/>
  <c r="EH207" i="1"/>
  <c r="EL207" i="1" s="1"/>
  <c r="EG209" i="1" l="1"/>
  <c r="EF210" i="1" s="1"/>
  <c r="EE217" i="1"/>
  <c r="L313" i="1"/>
  <c r="EH208" i="1"/>
  <c r="EL208" i="1" s="1"/>
  <c r="G315" i="1"/>
  <c r="H314" i="1"/>
  <c r="I314" i="1" s="1"/>
  <c r="J314" i="1" s="1"/>
  <c r="K314" i="1" s="1"/>
  <c r="EE218" i="1" l="1"/>
  <c r="EG210" i="1"/>
  <c r="EF211" i="1" s="1"/>
  <c r="L314" i="1"/>
  <c r="H315" i="1"/>
  <c r="I315" i="1" s="1"/>
  <c r="J315" i="1" s="1"/>
  <c r="K315" i="1" s="1"/>
  <c r="G316" i="1"/>
  <c r="EH209" i="1"/>
  <c r="EL209" i="1" s="1"/>
  <c r="EE219" i="1" l="1"/>
  <c r="EG211" i="1"/>
  <c r="EF212" i="1" s="1"/>
  <c r="EH210" i="1"/>
  <c r="EL210" i="1" s="1"/>
  <c r="L315" i="1"/>
  <c r="H316" i="1"/>
  <c r="I316" i="1" s="1"/>
  <c r="J316" i="1" s="1"/>
  <c r="K316" i="1" s="1"/>
  <c r="G317" i="1"/>
  <c r="EE220" i="1" l="1"/>
  <c r="EH211" i="1"/>
  <c r="EL211" i="1" s="1"/>
  <c r="EG212" i="1"/>
  <c r="EF213" i="1" s="1"/>
  <c r="G318" i="1"/>
  <c r="H317" i="1"/>
  <c r="I317" i="1" s="1"/>
  <c r="J317" i="1" s="1"/>
  <c r="K317" i="1" s="1"/>
  <c r="L316" i="1"/>
  <c r="EH212" i="1" l="1"/>
  <c r="EL212" i="1" s="1"/>
  <c r="L317" i="1"/>
  <c r="G319" i="1"/>
  <c r="H318" i="1"/>
  <c r="I318" i="1" s="1"/>
  <c r="J318" i="1" s="1"/>
  <c r="K318" i="1" s="1"/>
  <c r="EE221" i="1"/>
  <c r="EG213" i="1"/>
  <c r="EF214" i="1" s="1"/>
  <c r="EE222" i="1" l="1"/>
  <c r="L318" i="1"/>
  <c r="H319" i="1"/>
  <c r="I319" i="1" s="1"/>
  <c r="J319" i="1" s="1"/>
  <c r="K319" i="1" s="1"/>
  <c r="G320" i="1"/>
  <c r="EG214" i="1"/>
  <c r="EF215" i="1" s="1"/>
  <c r="EH213" i="1"/>
  <c r="EL213" i="1" s="1"/>
  <c r="L319" i="1" l="1"/>
  <c r="EH214" i="1"/>
  <c r="EL214" i="1" s="1"/>
  <c r="EE223" i="1"/>
  <c r="H320" i="1"/>
  <c r="I320" i="1" s="1"/>
  <c r="J320" i="1" s="1"/>
  <c r="K320" i="1" s="1"/>
  <c r="G321" i="1"/>
  <c r="EG215" i="1"/>
  <c r="EF216" i="1" s="1"/>
  <c r="L320" i="1" l="1"/>
  <c r="EE224" i="1"/>
  <c r="EG216" i="1"/>
  <c r="EF217" i="1" s="1"/>
  <c r="EH215" i="1"/>
  <c r="EL215" i="1" s="1"/>
  <c r="G322" i="1"/>
  <c r="H321" i="1"/>
  <c r="I321" i="1" s="1"/>
  <c r="J321" i="1" s="1"/>
  <c r="K321" i="1" s="1"/>
  <c r="L321" i="1" l="1"/>
  <c r="EH216" i="1"/>
  <c r="EL216" i="1" s="1"/>
  <c r="G323" i="1"/>
  <c r="H322" i="1"/>
  <c r="I322" i="1" s="1"/>
  <c r="J322" i="1" s="1"/>
  <c r="K322" i="1" s="1"/>
  <c r="EE225" i="1"/>
  <c r="EG217" i="1"/>
  <c r="EF218" i="1" s="1"/>
  <c r="EG218" i="1" l="1"/>
  <c r="EF219" i="1" s="1"/>
  <c r="EH217" i="1"/>
  <c r="EL217" i="1" s="1"/>
  <c r="L322" i="1"/>
  <c r="EE226" i="1"/>
  <c r="H323" i="1"/>
  <c r="I323" i="1" s="1"/>
  <c r="J323" i="1" s="1"/>
  <c r="K323" i="1" s="1"/>
  <c r="G324" i="1"/>
  <c r="EH218" i="1" l="1"/>
  <c r="EL218" i="1" s="1"/>
  <c r="EE227" i="1"/>
  <c r="EG219" i="1"/>
  <c r="EF220" i="1" s="1"/>
  <c r="L323" i="1"/>
  <c r="H324" i="1"/>
  <c r="I324" i="1" s="1"/>
  <c r="J324" i="1" s="1"/>
  <c r="K324" i="1" s="1"/>
  <c r="G325" i="1"/>
  <c r="L324" i="1" l="1"/>
  <c r="EE228" i="1"/>
  <c r="EG220" i="1"/>
  <c r="EF221" i="1" s="1"/>
  <c r="EH220" i="1"/>
  <c r="EH219" i="1"/>
  <c r="EL219" i="1" s="1"/>
  <c r="G326" i="1"/>
  <c r="H325" i="1"/>
  <c r="I325" i="1" s="1"/>
  <c r="J325" i="1" s="1"/>
  <c r="K325" i="1" s="1"/>
  <c r="L325" i="1" l="1"/>
  <c r="G327" i="1"/>
  <c r="H326" i="1"/>
  <c r="I326" i="1" s="1"/>
  <c r="J326" i="1" s="1"/>
  <c r="K326" i="1" s="1"/>
  <c r="EL220" i="1"/>
  <c r="EG221" i="1"/>
  <c r="EF222" i="1" s="1"/>
  <c r="EE229" i="1"/>
  <c r="EG222" i="1" l="1"/>
  <c r="EF223" i="1" s="1"/>
  <c r="EH221" i="1"/>
  <c r="EL221" i="1" s="1"/>
  <c r="L326" i="1"/>
  <c r="EE230" i="1"/>
  <c r="H327" i="1"/>
  <c r="I327" i="1" s="1"/>
  <c r="J327" i="1" s="1"/>
  <c r="K327" i="1" s="1"/>
  <c r="G328" i="1"/>
  <c r="EE231" i="1" l="1"/>
  <c r="EH222" i="1"/>
  <c r="EL222" i="1" s="1"/>
  <c r="EG223" i="1"/>
  <c r="EF224" i="1" s="1"/>
  <c r="L327" i="1"/>
  <c r="H328" i="1"/>
  <c r="I328" i="1" s="1"/>
  <c r="J328" i="1" s="1"/>
  <c r="K328" i="1" s="1"/>
  <c r="G329" i="1"/>
  <c r="EE232" i="1" l="1"/>
  <c r="L328" i="1"/>
  <c r="EG224" i="1"/>
  <c r="EF225" i="1" s="1"/>
  <c r="G330" i="1"/>
  <c r="H329" i="1"/>
  <c r="I329" i="1" s="1"/>
  <c r="J329" i="1" s="1"/>
  <c r="K329" i="1" s="1"/>
  <c r="EH223" i="1"/>
  <c r="EL223" i="1" s="1"/>
  <c r="L329" i="1" l="1"/>
  <c r="EE233" i="1"/>
  <c r="EG225" i="1"/>
  <c r="EF226" i="1" s="1"/>
  <c r="EH224" i="1"/>
  <c r="EL224" i="1" s="1"/>
  <c r="G331" i="1"/>
  <c r="H330" i="1"/>
  <c r="I330" i="1" s="1"/>
  <c r="J330" i="1" s="1"/>
  <c r="K330" i="1" s="1"/>
  <c r="L330" i="1" l="1"/>
  <c r="EH225" i="1"/>
  <c r="EL225" i="1" s="1"/>
  <c r="EE234" i="1"/>
  <c r="H331" i="1"/>
  <c r="I331" i="1" s="1"/>
  <c r="J331" i="1" s="1"/>
  <c r="K331" i="1" s="1"/>
  <c r="G332" i="1"/>
  <c r="EG226" i="1"/>
  <c r="EF227" i="1" s="1"/>
  <c r="EE235" i="1" l="1"/>
  <c r="EG227" i="1"/>
  <c r="EF228" i="1" s="1"/>
  <c r="L331" i="1"/>
  <c r="H332" i="1"/>
  <c r="I332" i="1" s="1"/>
  <c r="J332" i="1" s="1"/>
  <c r="K332" i="1" s="1"/>
  <c r="L332" i="1"/>
  <c r="G333" i="1"/>
  <c r="EH226" i="1"/>
  <c r="EL226" i="1" s="1"/>
  <c r="EE236" i="1" l="1"/>
  <c r="EG228" i="1"/>
  <c r="EF229" i="1" s="1"/>
  <c r="G334" i="1"/>
  <c r="H333" i="1"/>
  <c r="I333" i="1" s="1"/>
  <c r="J333" i="1" s="1"/>
  <c r="K333" i="1" s="1"/>
  <c r="EH227" i="1"/>
  <c r="EL227" i="1" s="1"/>
  <c r="EH228" i="1" l="1"/>
  <c r="EL228" i="1" s="1"/>
  <c r="EE237" i="1"/>
  <c r="L333" i="1"/>
  <c r="G335" i="1"/>
  <c r="H334" i="1"/>
  <c r="I334" i="1" s="1"/>
  <c r="J334" i="1" s="1"/>
  <c r="K334" i="1" s="1"/>
  <c r="EG229" i="1"/>
  <c r="EF230" i="1" s="1"/>
  <c r="EE238" i="1" l="1"/>
  <c r="L334" i="1"/>
  <c r="H335" i="1"/>
  <c r="I335" i="1" s="1"/>
  <c r="J335" i="1" s="1"/>
  <c r="K335" i="1" s="1"/>
  <c r="G336" i="1"/>
  <c r="EG230" i="1"/>
  <c r="EF231" i="1" s="1"/>
  <c r="EH229" i="1"/>
  <c r="EL229" i="1" s="1"/>
  <c r="EE239" i="1" l="1"/>
  <c r="EH230" i="1"/>
  <c r="EL230" i="1" s="1"/>
  <c r="L335" i="1"/>
  <c r="H336" i="1"/>
  <c r="I336" i="1" s="1"/>
  <c r="J336" i="1" s="1"/>
  <c r="K336" i="1" s="1"/>
  <c r="G337" i="1"/>
  <c r="EG231" i="1"/>
  <c r="EF232" i="1" s="1"/>
  <c r="G338" i="1" l="1"/>
  <c r="H337" i="1"/>
  <c r="I337" i="1" s="1"/>
  <c r="J337" i="1" s="1"/>
  <c r="K337" i="1" s="1"/>
  <c r="L336" i="1"/>
  <c r="EG232" i="1"/>
  <c r="EF233" i="1" s="1"/>
  <c r="EE240" i="1"/>
  <c r="EH231" i="1"/>
  <c r="EL231" i="1" s="1"/>
  <c r="EG233" i="1" l="1"/>
  <c r="EF234" i="1" s="1"/>
  <c r="L337" i="1"/>
  <c r="EE241" i="1"/>
  <c r="EH232" i="1"/>
  <c r="EL232" i="1" s="1"/>
  <c r="G339" i="1"/>
  <c r="H338" i="1"/>
  <c r="I338" i="1" s="1"/>
  <c r="J338" i="1" s="1"/>
  <c r="K338" i="1" s="1"/>
  <c r="H339" i="1" l="1"/>
  <c r="I339" i="1" s="1"/>
  <c r="J339" i="1" s="1"/>
  <c r="K339" i="1" s="1"/>
  <c r="G340" i="1"/>
  <c r="L339" i="1"/>
  <c r="EE242" i="1"/>
  <c r="EG234" i="1"/>
  <c r="EF235" i="1" s="1"/>
  <c r="L338" i="1"/>
  <c r="EH233" i="1"/>
  <c r="EL233" i="1" s="1"/>
  <c r="EG235" i="1" l="1"/>
  <c r="EF236" i="1" s="1"/>
  <c r="EH234" i="1"/>
  <c r="EL234" i="1" s="1"/>
  <c r="EE243" i="1"/>
  <c r="H340" i="1"/>
  <c r="I340" i="1" s="1"/>
  <c r="J340" i="1" s="1"/>
  <c r="K340" i="1" s="1"/>
  <c r="G341" i="1"/>
  <c r="L340" i="1" l="1"/>
  <c r="EE244" i="1"/>
  <c r="EH235" i="1"/>
  <c r="EL235" i="1" s="1"/>
  <c r="EG236" i="1"/>
  <c r="EF237" i="1" s="1"/>
  <c r="G342" i="1"/>
  <c r="H341" i="1"/>
  <c r="I341" i="1" s="1"/>
  <c r="J341" i="1" s="1"/>
  <c r="K341" i="1" s="1"/>
  <c r="EH236" i="1" l="1"/>
  <c r="EL236" i="1" s="1"/>
  <c r="L341" i="1"/>
  <c r="G343" i="1"/>
  <c r="H342" i="1"/>
  <c r="I342" i="1" s="1"/>
  <c r="J342" i="1" s="1"/>
  <c r="K342" i="1" s="1"/>
  <c r="EG237" i="1"/>
  <c r="EF238" i="1" s="1"/>
  <c r="EE245" i="1"/>
  <c r="EG238" i="1" l="1"/>
  <c r="EF239" i="1" s="1"/>
  <c r="L342" i="1"/>
  <c r="EH237" i="1"/>
  <c r="EL237" i="1" s="1"/>
  <c r="H343" i="1"/>
  <c r="I343" i="1" s="1"/>
  <c r="J343" i="1" s="1"/>
  <c r="K343" i="1" s="1"/>
  <c r="G344" i="1"/>
  <c r="EE246" i="1"/>
  <c r="EG239" i="1" l="1"/>
  <c r="EF240" i="1" s="1"/>
  <c r="EH238" i="1"/>
  <c r="EL238" i="1" s="1"/>
  <c r="EE247" i="1"/>
  <c r="L343" i="1"/>
  <c r="H344" i="1"/>
  <c r="I344" i="1" s="1"/>
  <c r="J344" i="1" s="1"/>
  <c r="K344" i="1" s="1"/>
  <c r="G345" i="1"/>
  <c r="EE248" i="1" l="1"/>
  <c r="EH239" i="1"/>
  <c r="EL239" i="1" s="1"/>
  <c r="EG240" i="1"/>
  <c r="EF241" i="1" s="1"/>
  <c r="G346" i="1"/>
  <c r="H345" i="1"/>
  <c r="I345" i="1" s="1"/>
  <c r="J345" i="1" s="1"/>
  <c r="K345" i="1" s="1"/>
  <c r="L344" i="1"/>
  <c r="EH240" i="1" l="1"/>
  <c r="EL240" i="1" s="1"/>
  <c r="G347" i="1"/>
  <c r="H346" i="1"/>
  <c r="I346" i="1" s="1"/>
  <c r="J346" i="1" s="1"/>
  <c r="K346" i="1" s="1"/>
  <c r="EE249" i="1"/>
  <c r="L345" i="1"/>
  <c r="EG241" i="1"/>
  <c r="EF242" i="1" s="1"/>
  <c r="EG242" i="1" l="1"/>
  <c r="EF243" i="1" s="1"/>
  <c r="EH241" i="1"/>
  <c r="EL241" i="1" s="1"/>
  <c r="L346" i="1"/>
  <c r="EE250" i="1"/>
  <c r="H347" i="1"/>
  <c r="I347" i="1" s="1"/>
  <c r="J347" i="1" s="1"/>
  <c r="K347" i="1" s="1"/>
  <c r="G348" i="1"/>
  <c r="EG243" i="1" l="1"/>
  <c r="EF244" i="1" s="1"/>
  <c r="EE251" i="1"/>
  <c r="L347" i="1"/>
  <c r="H348" i="1"/>
  <c r="I348" i="1" s="1"/>
  <c r="J348" i="1" s="1"/>
  <c r="K348" i="1" s="1"/>
  <c r="G349" i="1"/>
  <c r="EH242" i="1"/>
  <c r="EL242" i="1" s="1"/>
  <c r="L348" i="1" l="1"/>
  <c r="EE252" i="1"/>
  <c r="EG244" i="1"/>
  <c r="EF245" i="1" s="1"/>
  <c r="EH243" i="1"/>
  <c r="EL243" i="1" s="1"/>
  <c r="G350" i="1"/>
  <c r="H349" i="1"/>
  <c r="I349" i="1" s="1"/>
  <c r="J349" i="1" s="1"/>
  <c r="K349" i="1" s="1"/>
  <c r="L349" i="1" l="1"/>
  <c r="EH244" i="1"/>
  <c r="EL244" i="1" s="1"/>
  <c r="G351" i="1"/>
  <c r="H350" i="1"/>
  <c r="I350" i="1" s="1"/>
  <c r="J350" i="1" s="1"/>
  <c r="K350" i="1" s="1"/>
  <c r="EG245" i="1"/>
  <c r="EF246" i="1" s="1"/>
  <c r="EE253" i="1"/>
  <c r="EE254" i="1" l="1"/>
  <c r="EG246" i="1"/>
  <c r="EF247" i="1" s="1"/>
  <c r="EH245" i="1"/>
  <c r="EL245" i="1" s="1"/>
  <c r="L350" i="1"/>
  <c r="H351" i="1"/>
  <c r="I351" i="1" s="1"/>
  <c r="J351" i="1" s="1"/>
  <c r="K351" i="1" s="1"/>
  <c r="G352" i="1"/>
  <c r="EE255" i="1" l="1"/>
  <c r="EG247" i="1"/>
  <c r="EF248" i="1" s="1"/>
  <c r="L351" i="1"/>
  <c r="H352" i="1"/>
  <c r="I352" i="1" s="1"/>
  <c r="J352" i="1" s="1"/>
  <c r="K352" i="1" s="1"/>
  <c r="G353" i="1"/>
  <c r="EH246" i="1"/>
  <c r="EL246" i="1" s="1"/>
  <c r="L352" i="1" l="1"/>
  <c r="EE256" i="1"/>
  <c r="EG248" i="1"/>
  <c r="EF249" i="1" s="1"/>
  <c r="EH247" i="1"/>
  <c r="EL247" i="1" s="1"/>
  <c r="G354" i="1"/>
  <c r="H353" i="1"/>
  <c r="I353" i="1" s="1"/>
  <c r="J353" i="1" s="1"/>
  <c r="K353" i="1" s="1"/>
  <c r="L353" i="1" l="1"/>
  <c r="G355" i="1"/>
  <c r="H354" i="1"/>
  <c r="I354" i="1" s="1"/>
  <c r="J354" i="1" s="1"/>
  <c r="K354" i="1" s="1"/>
  <c r="EG249" i="1"/>
  <c r="EF250" i="1" s="1"/>
  <c r="EH248" i="1"/>
  <c r="EL248" i="1" s="1"/>
  <c r="EE257" i="1"/>
  <c r="EH249" i="1" l="1"/>
  <c r="EL249" i="1" s="1"/>
  <c r="EE258" i="1"/>
  <c r="EG250" i="1"/>
  <c r="EF251" i="1" s="1"/>
  <c r="L354" i="1"/>
  <c r="H355" i="1"/>
  <c r="I355" i="1" s="1"/>
  <c r="J355" i="1" s="1"/>
  <c r="K355" i="1" s="1"/>
  <c r="G356" i="1"/>
  <c r="EH250" i="1" l="1"/>
  <c r="EL250" i="1" s="1"/>
  <c r="H356" i="1"/>
  <c r="I356" i="1" s="1"/>
  <c r="J356" i="1" s="1"/>
  <c r="K356" i="1" s="1"/>
  <c r="G357" i="1"/>
  <c r="EE259" i="1"/>
  <c r="L355" i="1"/>
  <c r="EG251" i="1"/>
  <c r="EF252" i="1" s="1"/>
  <c r="EH251" i="1" l="1"/>
  <c r="EL251" i="1" s="1"/>
  <c r="EE260" i="1"/>
  <c r="G358" i="1"/>
  <c r="H357" i="1"/>
  <c r="I357" i="1" s="1"/>
  <c r="J357" i="1" s="1"/>
  <c r="K357" i="1" s="1"/>
  <c r="L356" i="1"/>
  <c r="EG252" i="1"/>
  <c r="EF253" i="1" s="1"/>
  <c r="EG253" i="1" l="1"/>
  <c r="EF254" i="1" s="1"/>
  <c r="L357" i="1"/>
  <c r="EE261" i="1"/>
  <c r="EH252" i="1"/>
  <c r="EL252" i="1" s="1"/>
  <c r="G359" i="1"/>
  <c r="H358" i="1"/>
  <c r="I358" i="1" s="1"/>
  <c r="J358" i="1" s="1"/>
  <c r="K358" i="1" s="1"/>
  <c r="H359" i="1" l="1"/>
  <c r="I359" i="1" s="1"/>
  <c r="J359" i="1" s="1"/>
  <c r="K359" i="1" s="1"/>
  <c r="G360" i="1"/>
  <c r="L359" i="1"/>
  <c r="EG254" i="1"/>
  <c r="EF255" i="1" s="1"/>
  <c r="EE262" i="1"/>
  <c r="L358" i="1"/>
  <c r="EH253" i="1"/>
  <c r="EL253" i="1" s="1"/>
  <c r="EG255" i="1" l="1"/>
  <c r="EF256" i="1" s="1"/>
  <c r="EE263" i="1"/>
  <c r="EH254" i="1"/>
  <c r="EL254" i="1" s="1"/>
  <c r="H360" i="1"/>
  <c r="I360" i="1" s="1"/>
  <c r="J360" i="1" s="1"/>
  <c r="K360" i="1" s="1"/>
  <c r="G361" i="1"/>
  <c r="EH255" i="1" l="1"/>
  <c r="EL255" i="1" s="1"/>
  <c r="L360" i="1"/>
  <c r="EE264" i="1"/>
  <c r="G362" i="1"/>
  <c r="H361" i="1"/>
  <c r="I361" i="1" s="1"/>
  <c r="J361" i="1" s="1"/>
  <c r="K361" i="1" s="1"/>
  <c r="EG256" i="1"/>
  <c r="EF257" i="1" s="1"/>
  <c r="EH256" i="1" l="1"/>
  <c r="EL256" i="1" s="1"/>
  <c r="EG257" i="1"/>
  <c r="EF258" i="1" s="1"/>
  <c r="L361" i="1"/>
  <c r="G363" i="1"/>
  <c r="H362" i="1"/>
  <c r="I362" i="1" s="1"/>
  <c r="J362" i="1" s="1"/>
  <c r="K362" i="1" s="1"/>
  <c r="EE265" i="1"/>
  <c r="L362" i="1" l="1"/>
  <c r="H363" i="1"/>
  <c r="I363" i="1" s="1"/>
  <c r="J363" i="1" s="1"/>
  <c r="K363" i="1" s="1"/>
  <c r="G364" i="1"/>
  <c r="EG258" i="1"/>
  <c r="EF259" i="1" s="1"/>
  <c r="EE266" i="1"/>
  <c r="EH257" i="1"/>
  <c r="EL257" i="1" s="1"/>
  <c r="L363" i="1" l="1"/>
  <c r="EG259" i="1"/>
  <c r="EF260" i="1" s="1"/>
  <c r="EH258" i="1"/>
  <c r="EL258" i="1" s="1"/>
  <c r="EE267" i="1"/>
  <c r="H364" i="1"/>
  <c r="I364" i="1" s="1"/>
  <c r="J364" i="1" s="1"/>
  <c r="K364" i="1" s="1"/>
  <c r="G365" i="1"/>
  <c r="L364" i="1" l="1"/>
  <c r="EE268" i="1"/>
  <c r="EG260" i="1"/>
  <c r="EF261" i="1" s="1"/>
  <c r="G366" i="1"/>
  <c r="H365" i="1"/>
  <c r="I365" i="1" s="1"/>
  <c r="J365" i="1" s="1"/>
  <c r="K365" i="1" s="1"/>
  <c r="EH259" i="1"/>
  <c r="EL259" i="1" s="1"/>
  <c r="EH260" i="1" l="1"/>
  <c r="EL260" i="1" s="1"/>
  <c r="L365" i="1"/>
  <c r="G367" i="1"/>
  <c r="H366" i="1"/>
  <c r="I366" i="1" s="1"/>
  <c r="J366" i="1" s="1"/>
  <c r="K366" i="1" s="1"/>
  <c r="EG261" i="1"/>
  <c r="EF262" i="1" s="1"/>
  <c r="EE269" i="1"/>
  <c r="EG262" i="1" l="1"/>
  <c r="EF263" i="1" s="1"/>
  <c r="EH261" i="1"/>
  <c r="EL261" i="1" s="1"/>
  <c r="L366" i="1"/>
  <c r="EE270" i="1"/>
  <c r="H367" i="1"/>
  <c r="I367" i="1" s="1"/>
  <c r="J367" i="1" s="1"/>
  <c r="K367" i="1" s="1"/>
  <c r="G368" i="1"/>
  <c r="EH262" i="1" l="1"/>
  <c r="EL262" i="1" s="1"/>
  <c r="EE271" i="1"/>
  <c r="L367" i="1"/>
  <c r="H368" i="1"/>
  <c r="I368" i="1" s="1"/>
  <c r="J368" i="1" s="1"/>
  <c r="K368" i="1" s="1"/>
  <c r="G369" i="1"/>
  <c r="EG263" i="1"/>
  <c r="EF264" i="1" s="1"/>
  <c r="EH263" i="1" l="1"/>
  <c r="EL263" i="1" s="1"/>
  <c r="EE272" i="1"/>
  <c r="G370" i="1"/>
  <c r="H369" i="1"/>
  <c r="I369" i="1" s="1"/>
  <c r="J369" i="1" s="1"/>
  <c r="K369" i="1" s="1"/>
  <c r="L368" i="1"/>
  <c r="EG264" i="1"/>
  <c r="EF265" i="1" s="1"/>
  <c r="EH264" i="1" l="1"/>
  <c r="EL264" i="1" s="1"/>
  <c r="EE273" i="1"/>
  <c r="EG265" i="1"/>
  <c r="EF266" i="1" s="1"/>
  <c r="L369" i="1"/>
  <c r="G371" i="1"/>
  <c r="H370" i="1"/>
  <c r="I370" i="1" s="1"/>
  <c r="J370" i="1" s="1"/>
  <c r="K370" i="1" s="1"/>
  <c r="L370" i="1" l="1"/>
  <c r="H371" i="1"/>
  <c r="I371" i="1" s="1"/>
  <c r="J371" i="1" s="1"/>
  <c r="K371" i="1" s="1"/>
  <c r="G372" i="1"/>
  <c r="EG266" i="1"/>
  <c r="EF267" i="1" s="1"/>
  <c r="EE274" i="1"/>
  <c r="EH265" i="1"/>
  <c r="EL265" i="1" s="1"/>
  <c r="L371" i="1" l="1"/>
  <c r="EE275" i="1"/>
  <c r="EG267" i="1"/>
  <c r="EF268" i="1" s="1"/>
  <c r="EH266" i="1"/>
  <c r="EL266" i="1" s="1"/>
  <c r="H372" i="1"/>
  <c r="I372" i="1" s="1"/>
  <c r="J372" i="1" s="1"/>
  <c r="K372" i="1" s="1"/>
  <c r="G373" i="1"/>
  <c r="L372" i="1" l="1"/>
  <c r="EE276" i="1"/>
  <c r="EG268" i="1"/>
  <c r="EF269" i="1" s="1"/>
  <c r="EH267" i="1"/>
  <c r="EL267" i="1" s="1"/>
  <c r="G374" i="1"/>
  <c r="H373" i="1"/>
  <c r="I373" i="1" s="1"/>
  <c r="J373" i="1" s="1"/>
  <c r="K373" i="1" s="1"/>
  <c r="L373" i="1" l="1"/>
  <c r="G375" i="1"/>
  <c r="H374" i="1"/>
  <c r="I374" i="1" s="1"/>
  <c r="J374" i="1" s="1"/>
  <c r="K374" i="1" s="1"/>
  <c r="EG269" i="1"/>
  <c r="EF270" i="1" s="1"/>
  <c r="EH268" i="1"/>
  <c r="EL268" i="1" s="1"/>
  <c r="EE277" i="1"/>
  <c r="EH269" i="1" l="1"/>
  <c r="EL269" i="1" s="1"/>
  <c r="EE278" i="1"/>
  <c r="EG270" i="1"/>
  <c r="EF271" i="1" s="1"/>
  <c r="L374" i="1"/>
  <c r="H375" i="1"/>
  <c r="I375" i="1" s="1"/>
  <c r="J375" i="1" s="1"/>
  <c r="K375" i="1" s="1"/>
  <c r="G376" i="1"/>
  <c r="H376" i="1" l="1"/>
  <c r="I376" i="1" s="1"/>
  <c r="J376" i="1" s="1"/>
  <c r="K376" i="1" s="1"/>
  <c r="G377" i="1"/>
  <c r="EE279" i="1"/>
  <c r="EG271" i="1"/>
  <c r="EF272" i="1" s="1"/>
  <c r="EH270" i="1"/>
  <c r="EL270" i="1" s="1"/>
  <c r="L375" i="1"/>
  <c r="EE280" i="1" l="1"/>
  <c r="G378" i="1"/>
  <c r="H377" i="1"/>
  <c r="I377" i="1" s="1"/>
  <c r="J377" i="1" s="1"/>
  <c r="K377" i="1" s="1"/>
  <c r="EG272" i="1"/>
  <c r="EF273" i="1" s="1"/>
  <c r="EH271" i="1"/>
  <c r="EL271" i="1" s="1"/>
  <c r="L376" i="1"/>
  <c r="EH272" i="1" l="1"/>
  <c r="EL272" i="1" s="1"/>
  <c r="EE281" i="1"/>
  <c r="EG273" i="1"/>
  <c r="EF274" i="1" s="1"/>
  <c r="L377" i="1"/>
  <c r="G379" i="1"/>
  <c r="H378" i="1"/>
  <c r="I378" i="1" s="1"/>
  <c r="J378" i="1" s="1"/>
  <c r="K378" i="1" s="1"/>
  <c r="L378" i="1" l="1"/>
  <c r="EE282" i="1"/>
  <c r="H379" i="1"/>
  <c r="I379" i="1" s="1"/>
  <c r="J379" i="1" s="1"/>
  <c r="K379" i="1" s="1"/>
  <c r="G380" i="1"/>
  <c r="EG274" i="1"/>
  <c r="EF275" i="1" s="1"/>
  <c r="EH273" i="1"/>
  <c r="EL273" i="1" s="1"/>
  <c r="EE283" i="1" l="1"/>
  <c r="EG275" i="1"/>
  <c r="EF276" i="1" s="1"/>
  <c r="EH274" i="1"/>
  <c r="EL274" i="1" s="1"/>
  <c r="L379" i="1"/>
  <c r="H380" i="1"/>
  <c r="I380" i="1" s="1"/>
  <c r="J380" i="1" s="1"/>
  <c r="K380" i="1" s="1"/>
  <c r="G381" i="1"/>
  <c r="EE284" i="1" l="1"/>
  <c r="G382" i="1"/>
  <c r="H381" i="1"/>
  <c r="I381" i="1" s="1"/>
  <c r="J381" i="1" s="1"/>
  <c r="K381" i="1" s="1"/>
  <c r="EG276" i="1"/>
  <c r="EF277" i="1" s="1"/>
  <c r="L380" i="1"/>
  <c r="EH275" i="1"/>
  <c r="EL275" i="1" s="1"/>
  <c r="EE285" i="1" l="1"/>
  <c r="EH276" i="1"/>
  <c r="EL276" i="1" s="1"/>
  <c r="L381" i="1"/>
  <c r="EG277" i="1"/>
  <c r="EF278" i="1" s="1"/>
  <c r="G383" i="1"/>
  <c r="H382" i="1"/>
  <c r="I382" i="1" s="1"/>
  <c r="J382" i="1" s="1"/>
  <c r="K382" i="1" s="1"/>
  <c r="L382" i="1" l="1"/>
  <c r="H383" i="1"/>
  <c r="I383" i="1" s="1"/>
  <c r="J383" i="1" s="1"/>
  <c r="K383" i="1" s="1"/>
  <c r="G384" i="1"/>
  <c r="EE286" i="1"/>
  <c r="EG278" i="1"/>
  <c r="EF279" i="1" s="1"/>
  <c r="EH277" i="1"/>
  <c r="EL277" i="1" s="1"/>
  <c r="L383" i="1" l="1"/>
  <c r="EH278" i="1"/>
  <c r="EL278" i="1" s="1"/>
  <c r="EG279" i="1"/>
  <c r="EF280" i="1" s="1"/>
  <c r="EE287" i="1"/>
  <c r="H384" i="1"/>
  <c r="I384" i="1" s="1"/>
  <c r="J384" i="1" s="1"/>
  <c r="K384" i="1" s="1"/>
  <c r="G385" i="1"/>
  <c r="EH279" i="1" l="1"/>
  <c r="EL279" i="1" s="1"/>
  <c r="EE288" i="1"/>
  <c r="G386" i="1"/>
  <c r="H385" i="1"/>
  <c r="I385" i="1" s="1"/>
  <c r="J385" i="1" s="1"/>
  <c r="K385" i="1" s="1"/>
  <c r="L384" i="1"/>
  <c r="EG280" i="1"/>
  <c r="EF281" i="1" s="1"/>
  <c r="EH280" i="1" l="1"/>
  <c r="EL280" i="1" s="1"/>
  <c r="EE289" i="1"/>
  <c r="L385" i="1"/>
  <c r="EG281" i="1"/>
  <c r="EF282" i="1" s="1"/>
  <c r="G387" i="1"/>
  <c r="H386" i="1"/>
  <c r="I386" i="1" s="1"/>
  <c r="J386" i="1" s="1"/>
  <c r="K386" i="1" s="1"/>
  <c r="L386" i="1" l="1"/>
  <c r="H387" i="1"/>
  <c r="I387" i="1" s="1"/>
  <c r="J387" i="1" s="1"/>
  <c r="K387" i="1" s="1"/>
  <c r="G388" i="1"/>
  <c r="EG282" i="1"/>
  <c r="EF283" i="1" s="1"/>
  <c r="EH281" i="1"/>
  <c r="EL281" i="1" s="1"/>
  <c r="EE290" i="1"/>
  <c r="EH282" i="1" l="1"/>
  <c r="EL282" i="1" s="1"/>
  <c r="EE291" i="1"/>
  <c r="EG283" i="1"/>
  <c r="EF284" i="1" s="1"/>
  <c r="L387" i="1"/>
  <c r="H388" i="1"/>
  <c r="I388" i="1" s="1"/>
  <c r="J388" i="1" s="1"/>
  <c r="K388" i="1" s="1"/>
  <c r="G389" i="1"/>
  <c r="L388" i="1" l="1"/>
  <c r="EE292" i="1"/>
  <c r="EH283" i="1"/>
  <c r="EL283" i="1" s="1"/>
  <c r="EG284" i="1"/>
  <c r="EF285" i="1" s="1"/>
  <c r="G390" i="1"/>
  <c r="H389" i="1"/>
  <c r="I389" i="1" s="1"/>
  <c r="J389" i="1" s="1"/>
  <c r="K389" i="1" s="1"/>
  <c r="EH284" i="1" l="1"/>
  <c r="EL284" i="1" s="1"/>
  <c r="G391" i="1"/>
  <c r="H390" i="1"/>
  <c r="I390" i="1" s="1"/>
  <c r="J390" i="1" s="1"/>
  <c r="K390" i="1" s="1"/>
  <c r="L389" i="1"/>
  <c r="EG285" i="1"/>
  <c r="EF286" i="1" s="1"/>
  <c r="EE293" i="1"/>
  <c r="EG286" i="1" l="1"/>
  <c r="EF287" i="1" s="1"/>
  <c r="EH285" i="1"/>
  <c r="EL285" i="1" s="1"/>
  <c r="L390" i="1"/>
  <c r="EE294" i="1"/>
  <c r="H391" i="1"/>
  <c r="I391" i="1" s="1"/>
  <c r="J391" i="1" s="1"/>
  <c r="K391" i="1" s="1"/>
  <c r="G392" i="1"/>
  <c r="EH286" i="1" l="1"/>
  <c r="EL286" i="1" s="1"/>
  <c r="EE295" i="1"/>
  <c r="L391" i="1"/>
  <c r="H392" i="1"/>
  <c r="I392" i="1" s="1"/>
  <c r="J392" i="1" s="1"/>
  <c r="K392" i="1" s="1"/>
  <c r="G393" i="1"/>
  <c r="EG287" i="1"/>
  <c r="EF288" i="1" s="1"/>
  <c r="G394" i="1" l="1"/>
  <c r="H393" i="1"/>
  <c r="I393" i="1" s="1"/>
  <c r="J393" i="1" s="1"/>
  <c r="K393" i="1" s="1"/>
  <c r="L392" i="1"/>
  <c r="EE296" i="1"/>
  <c r="EG288" i="1"/>
  <c r="EF289" i="1" s="1"/>
  <c r="EH287" i="1"/>
  <c r="EL287" i="1" s="1"/>
  <c r="EG289" i="1" l="1"/>
  <c r="EF290" i="1" s="1"/>
  <c r="EE297" i="1"/>
  <c r="L393" i="1"/>
  <c r="EH288" i="1"/>
  <c r="EL288" i="1" s="1"/>
  <c r="G395" i="1"/>
  <c r="H394" i="1"/>
  <c r="I394" i="1" s="1"/>
  <c r="J394" i="1" s="1"/>
  <c r="K394" i="1" s="1"/>
  <c r="H395" i="1" l="1"/>
  <c r="I395" i="1" s="1"/>
  <c r="J395" i="1" s="1"/>
  <c r="K395" i="1" s="1"/>
  <c r="G396" i="1"/>
  <c r="L395" i="1"/>
  <c r="EE298" i="1"/>
  <c r="EG290" i="1"/>
  <c r="EF291" i="1" s="1"/>
  <c r="L394" i="1"/>
  <c r="EH289" i="1"/>
  <c r="EL289" i="1" s="1"/>
  <c r="EG291" i="1" l="1"/>
  <c r="EF292" i="1" s="1"/>
  <c r="EH290" i="1"/>
  <c r="EL290" i="1" s="1"/>
  <c r="G397" i="1"/>
  <c r="H396" i="1"/>
  <c r="I396" i="1" s="1"/>
  <c r="J396" i="1" s="1"/>
  <c r="K396" i="1" s="1"/>
  <c r="EE299" i="1"/>
  <c r="L396" i="1" l="1"/>
  <c r="EH291" i="1"/>
  <c r="EL291" i="1" s="1"/>
  <c r="H397" i="1"/>
  <c r="I397" i="1" s="1"/>
  <c r="J397" i="1" s="1"/>
  <c r="K397" i="1" s="1"/>
  <c r="G398" i="1"/>
  <c r="EG292" i="1"/>
  <c r="EF293" i="1" s="1"/>
  <c r="EE300" i="1"/>
  <c r="L397" i="1" l="1"/>
  <c r="EH292" i="1"/>
  <c r="EL292" i="1" s="1"/>
  <c r="EE301" i="1"/>
  <c r="H398" i="1"/>
  <c r="I398" i="1" s="1"/>
  <c r="J398" i="1" s="1"/>
  <c r="K398" i="1" s="1"/>
  <c r="G399" i="1"/>
  <c r="EG293" i="1"/>
  <c r="EF294" i="1" s="1"/>
  <c r="EH293" i="1" l="1"/>
  <c r="EL293" i="1" s="1"/>
  <c r="EE302" i="1"/>
  <c r="EG294" i="1"/>
  <c r="EF295" i="1" s="1"/>
  <c r="H399" i="1"/>
  <c r="I399" i="1" s="1"/>
  <c r="J399" i="1" s="1"/>
  <c r="K399" i="1" s="1"/>
  <c r="G400" i="1"/>
  <c r="L398" i="1"/>
  <c r="EE303" i="1" l="1"/>
  <c r="L399" i="1"/>
  <c r="H400" i="1"/>
  <c r="I400" i="1" s="1"/>
  <c r="J400" i="1" s="1"/>
  <c r="K400" i="1" s="1"/>
  <c r="G401" i="1"/>
  <c r="EG295" i="1"/>
  <c r="EF296" i="1" s="1"/>
  <c r="EH294" i="1"/>
  <c r="EL294" i="1" s="1"/>
  <c r="EE304" i="1" l="1"/>
  <c r="EG296" i="1"/>
  <c r="EF297" i="1" s="1"/>
  <c r="EH295" i="1"/>
  <c r="EL295" i="1" s="1"/>
  <c r="H401" i="1"/>
  <c r="I401" i="1" s="1"/>
  <c r="J401" i="1" s="1"/>
  <c r="K401" i="1" s="1"/>
  <c r="G402" i="1"/>
  <c r="L400" i="1"/>
  <c r="L401" i="1" l="1"/>
  <c r="EH296" i="1"/>
  <c r="EL296" i="1" s="1"/>
  <c r="EE305" i="1"/>
  <c r="EG297" i="1"/>
  <c r="EF298" i="1" s="1"/>
  <c r="G403" i="1"/>
  <c r="H402" i="1"/>
  <c r="I402" i="1" s="1"/>
  <c r="J402" i="1" s="1"/>
  <c r="K402" i="1" s="1"/>
  <c r="L402" i="1" l="1"/>
  <c r="H403" i="1"/>
  <c r="I403" i="1" s="1"/>
  <c r="J403" i="1" s="1"/>
  <c r="K403" i="1" s="1"/>
  <c r="G404" i="1"/>
  <c r="EG298" i="1"/>
  <c r="EF299" i="1" s="1"/>
  <c r="EE306" i="1"/>
  <c r="EH297" i="1"/>
  <c r="EL297" i="1" s="1"/>
  <c r="EG299" i="1" l="1"/>
  <c r="EF300" i="1" s="1"/>
  <c r="EH298" i="1"/>
  <c r="EL298" i="1" s="1"/>
  <c r="G405" i="1"/>
  <c r="H404" i="1"/>
  <c r="I404" i="1" s="1"/>
  <c r="J404" i="1" s="1"/>
  <c r="K404" i="1" s="1"/>
  <c r="L403" i="1"/>
  <c r="EE307" i="1"/>
  <c r="L404" i="1" l="1"/>
  <c r="H405" i="1"/>
  <c r="I405" i="1" s="1"/>
  <c r="J405" i="1" s="1"/>
  <c r="K405" i="1" s="1"/>
  <c r="G406" i="1"/>
  <c r="EG300" i="1"/>
  <c r="EF301" i="1" s="1"/>
  <c r="EH299" i="1"/>
  <c r="EL299" i="1" s="1"/>
  <c r="EE308" i="1"/>
  <c r="EH300" i="1" l="1"/>
  <c r="EL300" i="1" s="1"/>
  <c r="EE309" i="1"/>
  <c r="EG301" i="1"/>
  <c r="EF302" i="1" s="1"/>
  <c r="G407" i="1"/>
  <c r="H406" i="1"/>
  <c r="I406" i="1" s="1"/>
  <c r="J406" i="1" s="1"/>
  <c r="K406" i="1" s="1"/>
  <c r="L405" i="1"/>
  <c r="EE310" i="1" l="1"/>
  <c r="L406" i="1"/>
  <c r="H407" i="1"/>
  <c r="I407" i="1" s="1"/>
  <c r="J407" i="1" s="1"/>
  <c r="K407" i="1" s="1"/>
  <c r="G408" i="1"/>
  <c r="EG302" i="1"/>
  <c r="EF303" i="1" s="1"/>
  <c r="EH301" i="1"/>
  <c r="EL301" i="1" s="1"/>
  <c r="EE311" i="1" l="1"/>
  <c r="EG303" i="1"/>
  <c r="EF304" i="1" s="1"/>
  <c r="EH302" i="1"/>
  <c r="EL302" i="1" s="1"/>
  <c r="H408" i="1"/>
  <c r="I408" i="1" s="1"/>
  <c r="J408" i="1" s="1"/>
  <c r="K408" i="1" s="1"/>
  <c r="G409" i="1"/>
  <c r="L407" i="1"/>
  <c r="H409" i="1" l="1"/>
  <c r="I409" i="1" s="1"/>
  <c r="J409" i="1" s="1"/>
  <c r="K409" i="1" s="1"/>
  <c r="G410" i="1"/>
  <c r="EE312" i="1"/>
  <c r="EG304" i="1"/>
  <c r="EF305" i="1" s="1"/>
  <c r="EH303" i="1"/>
  <c r="EL303" i="1" s="1"/>
  <c r="L408" i="1"/>
  <c r="EH304" i="1" l="1"/>
  <c r="EL304" i="1" s="1"/>
  <c r="EG305" i="1"/>
  <c r="EF306" i="1" s="1"/>
  <c r="EE313" i="1"/>
  <c r="H410" i="1"/>
  <c r="I410" i="1" s="1"/>
  <c r="J410" i="1" s="1"/>
  <c r="K410" i="1" s="1"/>
  <c r="G411" i="1"/>
  <c r="L410" i="1"/>
  <c r="L409" i="1"/>
  <c r="H411" i="1" l="1"/>
  <c r="I411" i="1" s="1"/>
  <c r="J411" i="1" s="1"/>
  <c r="K411" i="1" s="1"/>
  <c r="G412" i="1"/>
  <c r="EG306" i="1"/>
  <c r="EF307" i="1" s="1"/>
  <c r="EE314" i="1"/>
  <c r="EH305" i="1"/>
  <c r="EL305" i="1" s="1"/>
  <c r="EH306" i="1" l="1"/>
  <c r="EL306" i="1" s="1"/>
  <c r="EE315" i="1"/>
  <c r="EG307" i="1"/>
  <c r="EF308" i="1" s="1"/>
  <c r="H412" i="1"/>
  <c r="I412" i="1" s="1"/>
  <c r="J412" i="1" s="1"/>
  <c r="K412" i="1" s="1"/>
  <c r="L412" i="1" s="1"/>
  <c r="G413" i="1"/>
  <c r="L411" i="1"/>
  <c r="EG308" i="1" l="1"/>
  <c r="EF309" i="1" s="1"/>
  <c r="EE316" i="1"/>
  <c r="EH307" i="1"/>
  <c r="EL307" i="1" s="1"/>
  <c r="H413" i="1"/>
  <c r="I413" i="1" s="1"/>
  <c r="J413" i="1" s="1"/>
  <c r="K413" i="1" s="1"/>
  <c r="G414" i="1"/>
  <c r="EH308" i="1" l="1"/>
  <c r="EL308" i="1" s="1"/>
  <c r="L413" i="1"/>
  <c r="EE317" i="1"/>
  <c r="EG309" i="1"/>
  <c r="EF310" i="1" s="1"/>
  <c r="H414" i="1"/>
  <c r="I414" i="1" s="1"/>
  <c r="J414" i="1" s="1"/>
  <c r="K414" i="1" s="1"/>
  <c r="G415" i="1"/>
  <c r="H415" i="1" l="1"/>
  <c r="I415" i="1" s="1"/>
  <c r="J415" i="1" s="1"/>
  <c r="K415" i="1" s="1"/>
  <c r="G416" i="1"/>
  <c r="L414" i="1"/>
  <c r="EG310" i="1"/>
  <c r="EF311" i="1" s="1"/>
  <c r="EH309" i="1"/>
  <c r="EL309" i="1" s="1"/>
  <c r="EE318" i="1"/>
  <c r="EG311" i="1" l="1"/>
  <c r="EF312" i="1" s="1"/>
  <c r="EH310" i="1"/>
  <c r="EL310" i="1" s="1"/>
  <c r="G417" i="1"/>
  <c r="H416" i="1"/>
  <c r="I416" i="1" s="1"/>
  <c r="J416" i="1" s="1"/>
  <c r="K416" i="1" s="1"/>
  <c r="EE319" i="1"/>
  <c r="L415" i="1"/>
  <c r="L416" i="1" l="1"/>
  <c r="EH311" i="1"/>
  <c r="EL311" i="1" s="1"/>
  <c r="H417" i="1"/>
  <c r="I417" i="1" s="1"/>
  <c r="J417" i="1" s="1"/>
  <c r="K417" i="1" s="1"/>
  <c r="L417" i="1" s="1"/>
  <c r="G418" i="1"/>
  <c r="EE320" i="1"/>
  <c r="EG312" i="1"/>
  <c r="EF313" i="1" s="1"/>
  <c r="EG313" i="1" l="1"/>
  <c r="EF314" i="1" s="1"/>
  <c r="EH312" i="1"/>
  <c r="EL312" i="1" s="1"/>
  <c r="EE321" i="1"/>
  <c r="G419" i="1"/>
  <c r="H418" i="1"/>
  <c r="I418" i="1" s="1"/>
  <c r="J418" i="1" s="1"/>
  <c r="K418" i="1" s="1"/>
  <c r="L418" i="1" l="1"/>
  <c r="G420" i="1"/>
  <c r="H419" i="1"/>
  <c r="I419" i="1" s="1"/>
  <c r="J419" i="1" s="1"/>
  <c r="K419" i="1" s="1"/>
  <c r="EE322" i="1"/>
  <c r="EG314" i="1"/>
  <c r="EF315" i="1" s="1"/>
  <c r="EH313" i="1"/>
  <c r="EL313" i="1" s="1"/>
  <c r="EH314" i="1" l="1"/>
  <c r="EL314" i="1" s="1"/>
  <c r="L419" i="1"/>
  <c r="EE323" i="1"/>
  <c r="EG315" i="1"/>
  <c r="EF316" i="1" s="1"/>
  <c r="G421" i="1"/>
  <c r="H420" i="1"/>
  <c r="I420" i="1" s="1"/>
  <c r="J420" i="1" s="1"/>
  <c r="K420" i="1" s="1"/>
  <c r="L420" i="1" l="1"/>
  <c r="H421" i="1"/>
  <c r="I421" i="1" s="1"/>
  <c r="J421" i="1" s="1"/>
  <c r="K421" i="1" s="1"/>
  <c r="G422" i="1"/>
  <c r="L421" i="1"/>
  <c r="EH315" i="1"/>
  <c r="EL315" i="1" s="1"/>
  <c r="EG316" i="1"/>
  <c r="EF317" i="1" s="1"/>
  <c r="EE324" i="1"/>
  <c r="EH316" i="1" l="1"/>
  <c r="EL316" i="1" s="1"/>
  <c r="H422" i="1"/>
  <c r="I422" i="1" s="1"/>
  <c r="J422" i="1" s="1"/>
  <c r="K422" i="1" s="1"/>
  <c r="G423" i="1"/>
  <c r="L422" i="1"/>
  <c r="EE325" i="1"/>
  <c r="EG317" i="1"/>
  <c r="EF318" i="1" s="1"/>
  <c r="EG318" i="1" l="1"/>
  <c r="EF319" i="1" s="1"/>
  <c r="EH317" i="1"/>
  <c r="EL317" i="1" s="1"/>
  <c r="EE326" i="1"/>
  <c r="G424" i="1"/>
  <c r="H423" i="1"/>
  <c r="I423" i="1" s="1"/>
  <c r="J423" i="1" s="1"/>
  <c r="K423" i="1" s="1"/>
  <c r="L423" i="1" l="1"/>
  <c r="G425" i="1"/>
  <c r="H424" i="1"/>
  <c r="I424" i="1" s="1"/>
  <c r="J424" i="1" s="1"/>
  <c r="K424" i="1" s="1"/>
  <c r="EE327" i="1"/>
  <c r="EG319" i="1"/>
  <c r="EF320" i="1" s="1"/>
  <c r="EH318" i="1"/>
  <c r="EL318" i="1" s="1"/>
  <c r="EH319" i="1" l="1"/>
  <c r="EL319" i="1" s="1"/>
  <c r="EG320" i="1"/>
  <c r="EF321" i="1" s="1"/>
  <c r="EE328" i="1"/>
  <c r="L424" i="1"/>
  <c r="H425" i="1"/>
  <c r="I425" i="1" s="1"/>
  <c r="J425" i="1" s="1"/>
  <c r="K425" i="1" s="1"/>
  <c r="G426" i="1"/>
  <c r="EH320" i="1" l="1"/>
  <c r="EL320" i="1" s="1"/>
  <c r="EE329" i="1"/>
  <c r="H426" i="1"/>
  <c r="I426" i="1" s="1"/>
  <c r="J426" i="1" s="1"/>
  <c r="K426" i="1" s="1"/>
  <c r="G427" i="1"/>
  <c r="EG321" i="1"/>
  <c r="EF322" i="1" s="1"/>
  <c r="L425" i="1"/>
  <c r="EH321" i="1" l="1"/>
  <c r="EL321" i="1" s="1"/>
  <c r="EG322" i="1"/>
  <c r="EF323" i="1" s="1"/>
  <c r="G428" i="1"/>
  <c r="H427" i="1"/>
  <c r="I427" i="1" s="1"/>
  <c r="J427" i="1" s="1"/>
  <c r="K427" i="1" s="1"/>
  <c r="EE330" i="1"/>
  <c r="L426" i="1"/>
  <c r="L427" i="1" l="1"/>
  <c r="EG323" i="1"/>
  <c r="EF324" i="1" s="1"/>
  <c r="EH322" i="1"/>
  <c r="EL322" i="1" s="1"/>
  <c r="EE331" i="1"/>
  <c r="G429" i="1"/>
  <c r="H428" i="1"/>
  <c r="I428" i="1" s="1"/>
  <c r="J428" i="1" s="1"/>
  <c r="K428" i="1" s="1"/>
  <c r="H429" i="1" l="1"/>
  <c r="I429" i="1" s="1"/>
  <c r="J429" i="1" s="1"/>
  <c r="K429" i="1" s="1"/>
  <c r="L429" i="1" s="1"/>
  <c r="G430" i="1"/>
  <c r="EE332" i="1"/>
  <c r="EG324" i="1"/>
  <c r="EF325" i="1" s="1"/>
  <c r="EH323" i="1"/>
  <c r="EL323" i="1" s="1"/>
  <c r="L428" i="1"/>
  <c r="EH324" i="1" l="1"/>
  <c r="EL324" i="1" s="1"/>
  <c r="EE333" i="1"/>
  <c r="EG325" i="1"/>
  <c r="EF326" i="1" s="1"/>
  <c r="G431" i="1"/>
  <c r="H430" i="1"/>
  <c r="I430" i="1" s="1"/>
  <c r="J430" i="1" s="1"/>
  <c r="K430" i="1" s="1"/>
  <c r="EH325" i="1" l="1"/>
  <c r="EL325" i="1" s="1"/>
  <c r="L430" i="1"/>
  <c r="G432" i="1"/>
  <c r="H431" i="1"/>
  <c r="I431" i="1" s="1"/>
  <c r="J431" i="1" s="1"/>
  <c r="K431" i="1" s="1"/>
  <c r="EG326" i="1"/>
  <c r="EF327" i="1" s="1"/>
  <c r="EE334" i="1"/>
  <c r="EH326" i="1" l="1"/>
  <c r="EL326" i="1" s="1"/>
  <c r="L431" i="1"/>
  <c r="G433" i="1"/>
  <c r="H432" i="1"/>
  <c r="I432" i="1" s="1"/>
  <c r="J432" i="1" s="1"/>
  <c r="K432" i="1" s="1"/>
  <c r="EE335" i="1"/>
  <c r="EG327" i="1"/>
  <c r="EF328" i="1" s="1"/>
  <c r="EG328" i="1" l="1"/>
  <c r="EF329" i="1" s="1"/>
  <c r="L432" i="1"/>
  <c r="EE336" i="1"/>
  <c r="H433" i="1"/>
  <c r="I433" i="1" s="1"/>
  <c r="J433" i="1" s="1"/>
  <c r="K433" i="1" s="1"/>
  <c r="G434" i="1"/>
  <c r="EH327" i="1"/>
  <c r="EL327" i="1" s="1"/>
  <c r="EH328" i="1" l="1"/>
  <c r="EL328" i="1" s="1"/>
  <c r="G435" i="1"/>
  <c r="H434" i="1"/>
  <c r="I434" i="1" s="1"/>
  <c r="J434" i="1" s="1"/>
  <c r="K434" i="1" s="1"/>
  <c r="EE337" i="1"/>
  <c r="EG329" i="1"/>
  <c r="EF330" i="1" s="1"/>
  <c r="L433" i="1"/>
  <c r="EH329" i="1" l="1"/>
  <c r="EL329" i="1" s="1"/>
  <c r="EE338" i="1"/>
  <c r="G436" i="1"/>
  <c r="H435" i="1"/>
  <c r="I435" i="1" s="1"/>
  <c r="J435" i="1" s="1"/>
  <c r="K435" i="1" s="1"/>
  <c r="EG330" i="1"/>
  <c r="EF331" i="1" s="1"/>
  <c r="L434" i="1"/>
  <c r="EG331" i="1" l="1"/>
  <c r="EF332" i="1" s="1"/>
  <c r="EH330" i="1"/>
  <c r="EL330" i="1" s="1"/>
  <c r="EE339" i="1"/>
  <c r="L435" i="1"/>
  <c r="H436" i="1"/>
  <c r="I436" i="1" s="1"/>
  <c r="J436" i="1" s="1"/>
  <c r="K436" i="1" s="1"/>
  <c r="G437" i="1"/>
  <c r="EH331" i="1" l="1"/>
  <c r="EL331" i="1" s="1"/>
  <c r="L436" i="1"/>
  <c r="EE340" i="1"/>
  <c r="H437" i="1"/>
  <c r="I437" i="1" s="1"/>
  <c r="J437" i="1" s="1"/>
  <c r="K437" i="1" s="1"/>
  <c r="L437" i="1" s="1"/>
  <c r="G438" i="1"/>
  <c r="EG332" i="1"/>
  <c r="EF333" i="1" s="1"/>
  <c r="EH332" i="1" l="1"/>
  <c r="EL332" i="1" s="1"/>
  <c r="EG333" i="1"/>
  <c r="EF334" i="1" s="1"/>
  <c r="G439" i="1"/>
  <c r="H438" i="1"/>
  <c r="I438" i="1" s="1"/>
  <c r="J438" i="1" s="1"/>
  <c r="K438" i="1" s="1"/>
  <c r="EE341" i="1"/>
  <c r="G440" i="1" l="1"/>
  <c r="H439" i="1"/>
  <c r="I439" i="1" s="1"/>
  <c r="J439" i="1" s="1"/>
  <c r="K439" i="1" s="1"/>
  <c r="L438" i="1"/>
  <c r="EE342" i="1"/>
  <c r="EG334" i="1"/>
  <c r="EF335" i="1" s="1"/>
  <c r="EH333" i="1"/>
  <c r="EL333" i="1" s="1"/>
  <c r="EG335" i="1" l="1"/>
  <c r="EF336" i="1" s="1"/>
  <c r="EE343" i="1"/>
  <c r="L439" i="1"/>
  <c r="EH334" i="1"/>
  <c r="EL334" i="1" s="1"/>
  <c r="H440" i="1"/>
  <c r="I440" i="1" s="1"/>
  <c r="J440" i="1" s="1"/>
  <c r="K440" i="1" s="1"/>
  <c r="G441" i="1"/>
  <c r="EE344" i="1" l="1"/>
  <c r="EG336" i="1"/>
  <c r="EF337" i="1" s="1"/>
  <c r="EH335" i="1"/>
  <c r="EL335" i="1" s="1"/>
  <c r="L440" i="1"/>
  <c r="H441" i="1"/>
  <c r="I441" i="1" s="1"/>
  <c r="J441" i="1" s="1"/>
  <c r="K441" i="1" s="1"/>
  <c r="G442" i="1"/>
  <c r="EG337" i="1" l="1"/>
  <c r="EF338" i="1" s="1"/>
  <c r="EE345" i="1"/>
  <c r="L441" i="1"/>
  <c r="EH336" i="1"/>
  <c r="EL336" i="1" s="1"/>
  <c r="G443" i="1"/>
  <c r="H442" i="1"/>
  <c r="I442" i="1" s="1"/>
  <c r="J442" i="1" s="1"/>
  <c r="K442" i="1" s="1"/>
  <c r="L442" i="1" l="1"/>
  <c r="EE346" i="1"/>
  <c r="EG338" i="1"/>
  <c r="EF339" i="1" s="1"/>
  <c r="G444" i="1"/>
  <c r="H443" i="1"/>
  <c r="I443" i="1" s="1"/>
  <c r="J443" i="1" s="1"/>
  <c r="K443" i="1" s="1"/>
  <c r="EH337" i="1"/>
  <c r="EL337" i="1" s="1"/>
  <c r="EE347" i="1" l="1"/>
  <c r="L443" i="1"/>
  <c r="H444" i="1"/>
  <c r="I444" i="1" s="1"/>
  <c r="J444" i="1" s="1"/>
  <c r="K444" i="1" s="1"/>
  <c r="G445" i="1"/>
  <c r="EG339" i="1"/>
  <c r="EF340" i="1" s="1"/>
  <c r="EH338" i="1"/>
  <c r="EL338" i="1" s="1"/>
  <c r="EE348" i="1" l="1"/>
  <c r="L444" i="1"/>
  <c r="H445" i="1"/>
  <c r="I445" i="1" s="1"/>
  <c r="J445" i="1" s="1"/>
  <c r="K445" i="1" s="1"/>
  <c r="G446" i="1"/>
  <c r="EG340" i="1"/>
  <c r="EF341" i="1" s="1"/>
  <c r="EH339" i="1"/>
  <c r="EL339" i="1" s="1"/>
  <c r="L445" i="1" l="1"/>
  <c r="EE349" i="1"/>
  <c r="EG341" i="1"/>
  <c r="EF342" i="1" s="1"/>
  <c r="EH340" i="1"/>
  <c r="EL340" i="1" s="1"/>
  <c r="H446" i="1"/>
  <c r="I446" i="1" s="1"/>
  <c r="J446" i="1" s="1"/>
  <c r="K446" i="1" s="1"/>
  <c r="G447" i="1"/>
  <c r="L446" i="1" l="1"/>
  <c r="EG342" i="1"/>
  <c r="EF343" i="1" s="1"/>
  <c r="EH341" i="1"/>
  <c r="EL341" i="1" s="1"/>
  <c r="EE350" i="1"/>
  <c r="G448" i="1"/>
  <c r="H447" i="1"/>
  <c r="I447" i="1" s="1"/>
  <c r="J447" i="1" s="1"/>
  <c r="K447" i="1" s="1"/>
  <c r="EH342" i="1" l="1"/>
  <c r="EL342" i="1" s="1"/>
  <c r="H448" i="1"/>
  <c r="I448" i="1" s="1"/>
  <c r="J448" i="1" s="1"/>
  <c r="K448" i="1" s="1"/>
  <c r="L448" i="1" s="1"/>
  <c r="G449" i="1"/>
  <c r="EG343" i="1"/>
  <c r="EF344" i="1" s="1"/>
  <c r="EE351" i="1"/>
  <c r="L447" i="1"/>
  <c r="EH343" i="1" l="1"/>
  <c r="EL343" i="1" s="1"/>
  <c r="EG344" i="1"/>
  <c r="EF345" i="1" s="1"/>
  <c r="EE352" i="1"/>
  <c r="H449" i="1"/>
  <c r="I449" i="1" s="1"/>
  <c r="J449" i="1" s="1"/>
  <c r="K449" i="1" s="1"/>
  <c r="G450" i="1"/>
  <c r="L449" i="1" l="1"/>
  <c r="EE353" i="1"/>
  <c r="H450" i="1"/>
  <c r="I450" i="1" s="1"/>
  <c r="J450" i="1" s="1"/>
  <c r="K450" i="1" s="1"/>
  <c r="G451" i="1"/>
  <c r="EG345" i="1"/>
  <c r="EF346" i="1" s="1"/>
  <c r="EH344" i="1"/>
  <c r="EL344" i="1" s="1"/>
  <c r="EG346" i="1" l="1"/>
  <c r="EF347" i="1" s="1"/>
  <c r="EH345" i="1"/>
  <c r="EL345" i="1" s="1"/>
  <c r="G452" i="1"/>
  <c r="H451" i="1"/>
  <c r="I451" i="1" s="1"/>
  <c r="J451" i="1" s="1"/>
  <c r="K451" i="1" s="1"/>
  <c r="L450" i="1"/>
  <c r="EE354" i="1"/>
  <c r="L451" i="1" l="1"/>
  <c r="H452" i="1"/>
  <c r="I452" i="1" s="1"/>
  <c r="J452" i="1" s="1"/>
  <c r="K452" i="1" s="1"/>
  <c r="G453" i="1"/>
  <c r="EG347" i="1"/>
  <c r="EF348" i="1" s="1"/>
  <c r="EH346" i="1"/>
  <c r="EL346" i="1" s="1"/>
  <c r="EE355" i="1"/>
  <c r="EE356" i="1" l="1"/>
  <c r="EG348" i="1"/>
  <c r="EF349" i="1" s="1"/>
  <c r="EH347" i="1"/>
  <c r="EL347" i="1" s="1"/>
  <c r="L452" i="1"/>
  <c r="H453" i="1"/>
  <c r="I453" i="1" s="1"/>
  <c r="J453" i="1" s="1"/>
  <c r="K453" i="1" s="1"/>
  <c r="G454" i="1"/>
  <c r="EE357" i="1" l="1"/>
  <c r="EG349" i="1"/>
  <c r="EF350" i="1" s="1"/>
  <c r="L453" i="1"/>
  <c r="EH348" i="1"/>
  <c r="EL348" i="1" s="1"/>
  <c r="H454" i="1"/>
  <c r="I454" i="1" s="1"/>
  <c r="J454" i="1" s="1"/>
  <c r="K454" i="1" s="1"/>
  <c r="G455" i="1"/>
  <c r="L454" i="1" l="1"/>
  <c r="EH349" i="1"/>
  <c r="EL349" i="1" s="1"/>
  <c r="EE358" i="1"/>
  <c r="G456" i="1"/>
  <c r="H455" i="1"/>
  <c r="I455" i="1" s="1"/>
  <c r="J455" i="1" s="1"/>
  <c r="K455" i="1" s="1"/>
  <c r="EG350" i="1"/>
  <c r="EF351" i="1" s="1"/>
  <c r="EE359" i="1" l="1"/>
  <c r="EH350" i="1"/>
  <c r="EL350" i="1" s="1"/>
  <c r="L455" i="1"/>
  <c r="EG351" i="1"/>
  <c r="EF352" i="1" s="1"/>
  <c r="H456" i="1"/>
  <c r="I456" i="1" s="1"/>
  <c r="J456" i="1" s="1"/>
  <c r="K456" i="1" s="1"/>
  <c r="G457" i="1"/>
  <c r="EG352" i="1" l="1"/>
  <c r="EF353" i="1" s="1"/>
  <c r="EE360" i="1"/>
  <c r="EH351" i="1"/>
  <c r="EL351" i="1" s="1"/>
  <c r="L456" i="1"/>
  <c r="H457" i="1"/>
  <c r="I457" i="1" s="1"/>
  <c r="J457" i="1" s="1"/>
  <c r="K457" i="1" s="1"/>
  <c r="G458" i="1"/>
  <c r="EH352" i="1" l="1"/>
  <c r="EL352" i="1" s="1"/>
  <c r="EE361" i="1"/>
  <c r="L457" i="1"/>
  <c r="EG353" i="1"/>
  <c r="EF354" i="1" s="1"/>
  <c r="H458" i="1"/>
  <c r="I458" i="1" s="1"/>
  <c r="J458" i="1" s="1"/>
  <c r="K458" i="1" s="1"/>
  <c r="G459" i="1"/>
  <c r="EH353" i="1" l="1"/>
  <c r="EL353" i="1" s="1"/>
  <c r="EE362" i="1"/>
  <c r="EG354" i="1"/>
  <c r="EF355" i="1" s="1"/>
  <c r="L458" i="1"/>
  <c r="G460" i="1"/>
  <c r="H459" i="1"/>
  <c r="I459" i="1" s="1"/>
  <c r="J459" i="1" s="1"/>
  <c r="K459" i="1" s="1"/>
  <c r="L459" i="1" l="1"/>
  <c r="EE363" i="1"/>
  <c r="H460" i="1"/>
  <c r="I460" i="1" s="1"/>
  <c r="J460" i="1" s="1"/>
  <c r="K460" i="1" s="1"/>
  <c r="L460" i="1" s="1"/>
  <c r="G461" i="1"/>
  <c r="EH354" i="1"/>
  <c r="EL354" i="1" s="1"/>
  <c r="EG355" i="1"/>
  <c r="EF356" i="1" s="1"/>
  <c r="EE364" i="1" l="1"/>
  <c r="EG356" i="1"/>
  <c r="EF357" i="1" s="1"/>
  <c r="H461" i="1"/>
  <c r="I461" i="1" s="1"/>
  <c r="J461" i="1" s="1"/>
  <c r="K461" i="1" s="1"/>
  <c r="G462" i="1"/>
  <c r="EH355" i="1"/>
  <c r="EL355" i="1" s="1"/>
  <c r="L461" i="1" l="1"/>
  <c r="EH356" i="1"/>
  <c r="EL356" i="1" s="1"/>
  <c r="EE365" i="1"/>
  <c r="H462" i="1"/>
  <c r="I462" i="1" s="1"/>
  <c r="J462" i="1" s="1"/>
  <c r="K462" i="1" s="1"/>
  <c r="G463" i="1"/>
  <c r="EG357" i="1"/>
  <c r="EF358" i="1" s="1"/>
  <c r="EE366" i="1" l="1"/>
  <c r="EH357" i="1"/>
  <c r="EL357" i="1" s="1"/>
  <c r="EG358" i="1"/>
  <c r="EF359" i="1" s="1"/>
  <c r="G464" i="1"/>
  <c r="H463" i="1"/>
  <c r="I463" i="1" s="1"/>
  <c r="J463" i="1" s="1"/>
  <c r="K463" i="1" s="1"/>
  <c r="L462" i="1"/>
  <c r="L463" i="1" l="1"/>
  <c r="H464" i="1"/>
  <c r="I464" i="1" s="1"/>
  <c r="J464" i="1" s="1"/>
  <c r="K464" i="1" s="1"/>
  <c r="L464" i="1" s="1"/>
  <c r="G465" i="1"/>
  <c r="EE367" i="1"/>
  <c r="EG359" i="1"/>
  <c r="EF360" i="1" s="1"/>
  <c r="EH358" i="1"/>
  <c r="EL358" i="1" s="1"/>
  <c r="EH359" i="1" l="1"/>
  <c r="EL359" i="1" s="1"/>
  <c r="EG360" i="1"/>
  <c r="EF361" i="1" s="1"/>
  <c r="H465" i="1"/>
  <c r="I465" i="1" s="1"/>
  <c r="J465" i="1" s="1"/>
  <c r="K465" i="1" s="1"/>
  <c r="L465" i="1" s="1"/>
  <c r="G466" i="1"/>
  <c r="EE368" i="1"/>
  <c r="EE369" i="1" l="1"/>
  <c r="H466" i="1"/>
  <c r="I466" i="1" s="1"/>
  <c r="J466" i="1" s="1"/>
  <c r="K466" i="1" s="1"/>
  <c r="G467" i="1"/>
  <c r="EG361" i="1"/>
  <c r="EF362" i="1" s="1"/>
  <c r="EH360" i="1"/>
  <c r="EL360" i="1" s="1"/>
  <c r="EE370" i="1" l="1"/>
  <c r="EG362" i="1"/>
  <c r="EF363" i="1" s="1"/>
  <c r="EH361" i="1"/>
  <c r="EL361" i="1" s="1"/>
  <c r="G468" i="1"/>
  <c r="H467" i="1"/>
  <c r="I467" i="1" s="1"/>
  <c r="J467" i="1" s="1"/>
  <c r="K467" i="1" s="1"/>
  <c r="L466" i="1"/>
  <c r="L467" i="1" l="1"/>
  <c r="EE371" i="1"/>
  <c r="EG363" i="1"/>
  <c r="EF364" i="1" s="1"/>
  <c r="H468" i="1"/>
  <c r="I468" i="1" s="1"/>
  <c r="J468" i="1" s="1"/>
  <c r="K468" i="1" s="1"/>
  <c r="G469" i="1"/>
  <c r="EH362" i="1"/>
  <c r="EL362" i="1" s="1"/>
  <c r="EE372" i="1" l="1"/>
  <c r="L468" i="1"/>
  <c r="H469" i="1"/>
  <c r="I469" i="1" s="1"/>
  <c r="J469" i="1" s="1"/>
  <c r="K469" i="1" s="1"/>
  <c r="L469" i="1" s="1"/>
  <c r="G470" i="1"/>
  <c r="EG364" i="1"/>
  <c r="EF365" i="1" s="1"/>
  <c r="EH363" i="1"/>
  <c r="EL363" i="1" s="1"/>
  <c r="EE373" i="1" l="1"/>
  <c r="EG365" i="1"/>
  <c r="EF366" i="1" s="1"/>
  <c r="H470" i="1"/>
  <c r="I470" i="1" s="1"/>
  <c r="J470" i="1" s="1"/>
  <c r="K470" i="1" s="1"/>
  <c r="G471" i="1"/>
  <c r="EH364" i="1"/>
  <c r="EL364" i="1" s="1"/>
  <c r="G472" i="1" l="1"/>
  <c r="H471" i="1"/>
  <c r="I471" i="1" s="1"/>
  <c r="J471" i="1" s="1"/>
  <c r="K471" i="1" s="1"/>
  <c r="EE374" i="1"/>
  <c r="L470" i="1"/>
  <c r="EG366" i="1"/>
  <c r="EF367" i="1" s="1"/>
  <c r="EH365" i="1"/>
  <c r="EL365" i="1" s="1"/>
  <c r="EG367" i="1" l="1"/>
  <c r="EF368" i="1" s="1"/>
  <c r="EE375" i="1"/>
  <c r="L471" i="1"/>
  <c r="EH366" i="1"/>
  <c r="EL366" i="1" s="1"/>
  <c r="H472" i="1"/>
  <c r="I472" i="1" s="1"/>
  <c r="J472" i="1" s="1"/>
  <c r="K472" i="1" s="1"/>
  <c r="G473" i="1"/>
  <c r="EE376" i="1" l="1"/>
  <c r="EH367" i="1"/>
  <c r="EL367" i="1" s="1"/>
  <c r="L472" i="1"/>
  <c r="EG368" i="1"/>
  <c r="EF369" i="1" s="1"/>
  <c r="H473" i="1"/>
  <c r="I473" i="1" s="1"/>
  <c r="J473" i="1" s="1"/>
  <c r="K473" i="1" s="1"/>
  <c r="G474" i="1"/>
  <c r="EE377" i="1" l="1"/>
  <c r="H474" i="1"/>
  <c r="I474" i="1" s="1"/>
  <c r="J474" i="1" s="1"/>
  <c r="K474" i="1" s="1"/>
  <c r="G475" i="1"/>
  <c r="EG369" i="1"/>
  <c r="EF370" i="1" s="1"/>
  <c r="EH368" i="1"/>
  <c r="EL368" i="1" s="1"/>
  <c r="L473" i="1"/>
  <c r="EG370" i="1" l="1"/>
  <c r="EF371" i="1" s="1"/>
  <c r="EH369" i="1"/>
  <c r="EL369" i="1" s="1"/>
  <c r="EE378" i="1"/>
  <c r="G476" i="1"/>
  <c r="H475" i="1"/>
  <c r="I475" i="1" s="1"/>
  <c r="J475" i="1" s="1"/>
  <c r="K475" i="1" s="1"/>
  <c r="L474" i="1"/>
  <c r="L475" i="1" l="1"/>
  <c r="H476" i="1"/>
  <c r="I476" i="1" s="1"/>
  <c r="J476" i="1" s="1"/>
  <c r="K476" i="1" s="1"/>
  <c r="G477" i="1"/>
  <c r="EG371" i="1"/>
  <c r="EF372" i="1" s="1"/>
  <c r="EH370" i="1"/>
  <c r="EL370" i="1" s="1"/>
  <c r="EE379" i="1"/>
  <c r="L476" i="1" l="1"/>
  <c r="EH371" i="1"/>
  <c r="EL371" i="1" s="1"/>
  <c r="EG372" i="1"/>
  <c r="EF373" i="1" s="1"/>
  <c r="EE380" i="1"/>
  <c r="H477" i="1"/>
  <c r="I477" i="1" s="1"/>
  <c r="J477" i="1" s="1"/>
  <c r="K477" i="1" s="1"/>
  <c r="L477" i="1" s="1"/>
  <c r="G478" i="1"/>
  <c r="EH372" i="1" l="1"/>
  <c r="EL372" i="1" s="1"/>
  <c r="H478" i="1"/>
  <c r="I478" i="1" s="1"/>
  <c r="J478" i="1" s="1"/>
  <c r="K478" i="1" s="1"/>
  <c r="G479" i="1"/>
  <c r="EE381" i="1"/>
  <c r="EG373" i="1"/>
  <c r="EF374" i="1" s="1"/>
  <c r="EH373" i="1" l="1"/>
  <c r="EL373" i="1" s="1"/>
  <c r="EE382" i="1"/>
  <c r="G480" i="1"/>
  <c r="H479" i="1"/>
  <c r="I479" i="1" s="1"/>
  <c r="J479" i="1" s="1"/>
  <c r="K479" i="1" s="1"/>
  <c r="EG374" i="1"/>
  <c r="EF375" i="1" s="1"/>
  <c r="L478" i="1"/>
  <c r="EH374" i="1" l="1"/>
  <c r="EL374" i="1" s="1"/>
  <c r="EG375" i="1"/>
  <c r="EF376" i="1" s="1"/>
  <c r="L479" i="1"/>
  <c r="EE383" i="1"/>
  <c r="H480" i="1"/>
  <c r="I480" i="1" s="1"/>
  <c r="J480" i="1" s="1"/>
  <c r="K480" i="1" s="1"/>
  <c r="G481" i="1"/>
  <c r="H481" i="1" l="1"/>
  <c r="I481" i="1" s="1"/>
  <c r="J481" i="1" s="1"/>
  <c r="K481" i="1" s="1"/>
  <c r="L481" i="1" s="1"/>
  <c r="G482" i="1"/>
  <c r="EE384" i="1"/>
  <c r="EG376" i="1"/>
  <c r="EF377" i="1" s="1"/>
  <c r="EH375" i="1"/>
  <c r="EL375" i="1" s="1"/>
  <c r="L480" i="1"/>
  <c r="EH376" i="1" l="1"/>
  <c r="EL376" i="1" s="1"/>
  <c r="EG377" i="1"/>
  <c r="EF378" i="1" s="1"/>
  <c r="EE385" i="1"/>
  <c r="H482" i="1"/>
  <c r="I482" i="1" s="1"/>
  <c r="J482" i="1" s="1"/>
  <c r="K482" i="1" s="1"/>
  <c r="G483" i="1"/>
  <c r="L482" i="1" l="1"/>
  <c r="EE386" i="1"/>
  <c r="EG378" i="1"/>
  <c r="EF379" i="1" s="1"/>
  <c r="EH377" i="1"/>
  <c r="EL377" i="1" s="1"/>
  <c r="G484" i="1"/>
  <c r="H483" i="1"/>
  <c r="I483" i="1" s="1"/>
  <c r="J483" i="1" s="1"/>
  <c r="K483" i="1" s="1"/>
  <c r="L483" i="1" l="1"/>
  <c r="H484" i="1"/>
  <c r="I484" i="1" s="1"/>
  <c r="J484" i="1" s="1"/>
  <c r="K484" i="1" s="1"/>
  <c r="G485" i="1"/>
  <c r="L484" i="1"/>
  <c r="EG379" i="1"/>
  <c r="EF380" i="1" s="1"/>
  <c r="EH378" i="1"/>
  <c r="EL378" i="1" s="1"/>
  <c r="EE387" i="1"/>
  <c r="EG380" i="1" l="1"/>
  <c r="EF381" i="1" s="1"/>
  <c r="EE388" i="1"/>
  <c r="EH379" i="1"/>
  <c r="EL379" i="1" s="1"/>
  <c r="H485" i="1"/>
  <c r="I485" i="1" s="1"/>
  <c r="J485" i="1" s="1"/>
  <c r="K485" i="1" s="1"/>
  <c r="G486" i="1"/>
  <c r="H486" i="1" l="1"/>
  <c r="I486" i="1" s="1"/>
  <c r="J486" i="1" s="1"/>
  <c r="K486" i="1" s="1"/>
  <c r="G487" i="1"/>
  <c r="EG381" i="1"/>
  <c r="EF382" i="1" s="1"/>
  <c r="EE389" i="1"/>
  <c r="EH380" i="1"/>
  <c r="EL380" i="1" s="1"/>
  <c r="L485" i="1"/>
  <c r="EE390" i="1" l="1"/>
  <c r="EG382" i="1"/>
  <c r="EF383" i="1" s="1"/>
  <c r="EH381" i="1"/>
  <c r="EL381" i="1" s="1"/>
  <c r="G488" i="1"/>
  <c r="H487" i="1"/>
  <c r="I487" i="1" s="1"/>
  <c r="J487" i="1" s="1"/>
  <c r="K487" i="1" s="1"/>
  <c r="L486" i="1"/>
  <c r="L487" i="1" l="1"/>
  <c r="EE391" i="1"/>
  <c r="H488" i="1"/>
  <c r="I488" i="1" s="1"/>
  <c r="J488" i="1" s="1"/>
  <c r="K488" i="1" s="1"/>
  <c r="L488" i="1" s="1"/>
  <c r="G489" i="1"/>
  <c r="EG383" i="1"/>
  <c r="EF384" i="1" s="1"/>
  <c r="EH382" i="1"/>
  <c r="EL382" i="1" s="1"/>
  <c r="EH383" i="1" l="1"/>
  <c r="EL383" i="1" s="1"/>
  <c r="EE392" i="1"/>
  <c r="EG384" i="1"/>
  <c r="EF385" i="1" s="1"/>
  <c r="H489" i="1"/>
  <c r="I489" i="1" s="1"/>
  <c r="J489" i="1" s="1"/>
  <c r="K489" i="1" s="1"/>
  <c r="G490" i="1"/>
  <c r="EK392" i="1" l="1"/>
  <c r="EJ392" i="1"/>
  <c r="EF392" i="1"/>
  <c r="EL392" i="1"/>
  <c r="EG392" i="1"/>
  <c r="EI392" i="1"/>
  <c r="EH392" i="1"/>
  <c r="EE393" i="1"/>
  <c r="L489" i="1"/>
  <c r="EH384" i="1"/>
  <c r="EL384" i="1" s="1"/>
  <c r="H490" i="1"/>
  <c r="I490" i="1" s="1"/>
  <c r="J490" i="1" s="1"/>
  <c r="K490" i="1" s="1"/>
  <c r="G491" i="1"/>
  <c r="EG385" i="1"/>
  <c r="EF386" i="1" s="1"/>
  <c r="EK393" i="1" l="1"/>
  <c r="EJ393" i="1"/>
  <c r="EH393" i="1"/>
  <c r="EG393" i="1"/>
  <c r="EF393" i="1"/>
  <c r="EL393" i="1"/>
  <c r="EI393" i="1"/>
  <c r="EE394" i="1"/>
  <c r="EH385" i="1"/>
  <c r="EL385" i="1" s="1"/>
  <c r="EG386" i="1"/>
  <c r="G492" i="1"/>
  <c r="H491" i="1"/>
  <c r="I491" i="1" s="1"/>
  <c r="J491" i="1" s="1"/>
  <c r="K491" i="1" s="1"/>
  <c r="L490" i="1"/>
  <c r="EH386" i="1" l="1"/>
  <c r="EF387" i="1"/>
  <c r="EK394" i="1"/>
  <c r="EJ394" i="1"/>
  <c r="EL386" i="1"/>
  <c r="EI394" i="1"/>
  <c r="EH394" i="1"/>
  <c r="EG394" i="1"/>
  <c r="EF394" i="1"/>
  <c r="EL394" i="1"/>
  <c r="EE395" i="1"/>
  <c r="H492" i="1"/>
  <c r="I492" i="1" s="1"/>
  <c r="J492" i="1" s="1"/>
  <c r="K492" i="1" s="1"/>
  <c r="L492" i="1" s="1"/>
  <c r="G493" i="1"/>
  <c r="L491" i="1"/>
  <c r="EG387" i="1" l="1"/>
  <c r="EF388" i="1" s="1"/>
  <c r="EH387" i="1"/>
  <c r="EL387" i="1" s="1"/>
  <c r="EK395" i="1"/>
  <c r="EJ395" i="1"/>
  <c r="EL395" i="1"/>
  <c r="EI395" i="1"/>
  <c r="EH395" i="1"/>
  <c r="EG395" i="1"/>
  <c r="EF395" i="1"/>
  <c r="EE396" i="1"/>
  <c r="H493" i="1"/>
  <c r="I493" i="1" s="1"/>
  <c r="J493" i="1" s="1"/>
  <c r="K493" i="1" s="1"/>
  <c r="G494" i="1"/>
  <c r="L493" i="1" l="1"/>
  <c r="EG388" i="1"/>
  <c r="EF389" i="1" s="1"/>
  <c r="EK396" i="1"/>
  <c r="EJ396" i="1"/>
  <c r="EI396" i="1"/>
  <c r="EH396" i="1"/>
  <c r="EG396" i="1"/>
  <c r="EF396" i="1"/>
  <c r="EL396" i="1"/>
  <c r="EE397" i="1"/>
  <c r="H494" i="1"/>
  <c r="I494" i="1" s="1"/>
  <c r="J494" i="1" s="1"/>
  <c r="K494" i="1" s="1"/>
  <c r="G495" i="1"/>
  <c r="EG389" i="1" l="1"/>
  <c r="EF390" i="1" s="1"/>
  <c r="EH388" i="1"/>
  <c r="EL388" i="1" s="1"/>
  <c r="EK397" i="1"/>
  <c r="EJ397" i="1"/>
  <c r="EG397" i="1"/>
  <c r="EI397" i="1"/>
  <c r="EH397" i="1"/>
  <c r="EF397" i="1"/>
  <c r="EL397" i="1"/>
  <c r="EE398" i="1"/>
  <c r="G496" i="1"/>
  <c r="H495" i="1"/>
  <c r="I495" i="1" s="1"/>
  <c r="J495" i="1" s="1"/>
  <c r="K495" i="1" s="1"/>
  <c r="L494" i="1"/>
  <c r="EH389" i="1" l="1"/>
  <c r="EL389" i="1" s="1"/>
  <c r="EG390" i="1"/>
  <c r="EF391" i="1" s="1"/>
  <c r="EK398" i="1"/>
  <c r="EJ398" i="1"/>
  <c r="EI398" i="1"/>
  <c r="EH398" i="1"/>
  <c r="EG398" i="1"/>
  <c r="EF398" i="1"/>
  <c r="EL398" i="1"/>
  <c r="EE399" i="1"/>
  <c r="L495" i="1"/>
  <c r="H496" i="1"/>
  <c r="I496" i="1" s="1"/>
  <c r="J496" i="1" s="1"/>
  <c r="K496" i="1" s="1"/>
  <c r="G497" i="1"/>
  <c r="EG391" i="1" l="1"/>
  <c r="EH391" i="1" s="1"/>
  <c r="EH390" i="1"/>
  <c r="EL390" i="1" s="1"/>
  <c r="EK399" i="1"/>
  <c r="EJ399" i="1"/>
  <c r="L496" i="1"/>
  <c r="H497" i="1"/>
  <c r="I497" i="1" s="1"/>
  <c r="J497" i="1" s="1"/>
  <c r="K497" i="1" s="1"/>
  <c r="G498" i="1"/>
  <c r="EG399" i="1"/>
  <c r="EI399" i="1"/>
  <c r="EH399" i="1"/>
  <c r="EF399" i="1"/>
  <c r="EL399" i="1"/>
  <c r="EE400" i="1"/>
  <c r="EL391" i="1" l="1"/>
  <c r="L497" i="1"/>
  <c r="EK400" i="1"/>
  <c r="EJ400" i="1"/>
  <c r="H498" i="1"/>
  <c r="I498" i="1" s="1"/>
  <c r="J498" i="1" s="1"/>
  <c r="K498" i="1" s="1"/>
  <c r="G499" i="1"/>
  <c r="EI400" i="1"/>
  <c r="EH400" i="1"/>
  <c r="EG400" i="1"/>
  <c r="EF400" i="1"/>
  <c r="EL400" i="1"/>
  <c r="EE401" i="1"/>
  <c r="EK401" i="1" l="1"/>
  <c r="EJ401" i="1"/>
  <c r="G500" i="1"/>
  <c r="H499" i="1"/>
  <c r="I499" i="1" s="1"/>
  <c r="J499" i="1" s="1"/>
  <c r="K499" i="1" s="1"/>
  <c r="EG401" i="1"/>
  <c r="EL401" i="1"/>
  <c r="EI401" i="1"/>
  <c r="EH401" i="1"/>
  <c r="EF401" i="1"/>
  <c r="EE402" i="1"/>
  <c r="L498" i="1"/>
  <c r="EK402" i="1" l="1"/>
  <c r="EJ402" i="1"/>
  <c r="EI402" i="1"/>
  <c r="EL402" i="1"/>
  <c r="EH402" i="1"/>
  <c r="EG402" i="1"/>
  <c r="EF402" i="1"/>
  <c r="EE403" i="1"/>
  <c r="L499" i="1"/>
  <c r="H500" i="1"/>
  <c r="I500" i="1" s="1"/>
  <c r="J500" i="1" s="1"/>
  <c r="K500" i="1" s="1"/>
  <c r="G501" i="1"/>
  <c r="L500" i="1" l="1"/>
  <c r="EK403" i="1"/>
  <c r="EJ403" i="1"/>
  <c r="EG403" i="1"/>
  <c r="EL403" i="1"/>
  <c r="EI403" i="1"/>
  <c r="EH403" i="1"/>
  <c r="EF403" i="1"/>
  <c r="EE404" i="1"/>
  <c r="H501" i="1"/>
  <c r="I501" i="1" s="1"/>
  <c r="J501" i="1" s="1"/>
  <c r="K501" i="1" s="1"/>
  <c r="G502" i="1"/>
  <c r="EK404" i="1" l="1"/>
  <c r="EJ404" i="1"/>
  <c r="L501" i="1"/>
  <c r="EI404" i="1"/>
  <c r="EL404" i="1"/>
  <c r="EH404" i="1"/>
  <c r="EG404" i="1"/>
  <c r="EF404" i="1"/>
  <c r="EE405" i="1"/>
  <c r="H502" i="1"/>
  <c r="I502" i="1" s="1"/>
  <c r="J502" i="1" s="1"/>
  <c r="K502" i="1" s="1"/>
  <c r="G503" i="1"/>
  <c r="EK405" i="1" l="1"/>
  <c r="EJ405" i="1"/>
  <c r="H503" i="1"/>
  <c r="I503" i="1" s="1"/>
  <c r="J503" i="1" s="1"/>
  <c r="K503" i="1" s="1"/>
  <c r="G504" i="1"/>
  <c r="L502" i="1"/>
  <c r="EG405" i="1"/>
  <c r="EL405" i="1"/>
  <c r="EI405" i="1"/>
  <c r="EH405" i="1"/>
  <c r="EF405" i="1"/>
  <c r="EE406" i="1"/>
  <c r="EK406" i="1" l="1"/>
  <c r="EJ406" i="1"/>
  <c r="G505" i="1"/>
  <c r="H504" i="1"/>
  <c r="I504" i="1" s="1"/>
  <c r="J504" i="1" s="1"/>
  <c r="K504" i="1" s="1"/>
  <c r="EI406" i="1"/>
  <c r="EL406" i="1"/>
  <c r="EF406" i="1"/>
  <c r="EH406" i="1"/>
  <c r="EG406" i="1"/>
  <c r="EE407" i="1"/>
  <c r="L503" i="1"/>
  <c r="EK407" i="1" l="1"/>
  <c r="EJ407" i="1"/>
  <c r="EG407" i="1"/>
  <c r="EL407" i="1"/>
  <c r="EF407" i="1"/>
  <c r="EI407" i="1"/>
  <c r="EH407" i="1"/>
  <c r="EE408" i="1"/>
  <c r="L504" i="1"/>
  <c r="G506" i="1"/>
  <c r="H505" i="1"/>
  <c r="I505" i="1" s="1"/>
  <c r="J505" i="1" s="1"/>
  <c r="K505" i="1" s="1"/>
  <c r="EK408" i="1" l="1"/>
  <c r="EJ408" i="1"/>
  <c r="EI408" i="1"/>
  <c r="EF408" i="1"/>
  <c r="EL408" i="1"/>
  <c r="EG408" i="1"/>
  <c r="EH408" i="1"/>
  <c r="EE409" i="1"/>
  <c r="L505" i="1"/>
  <c r="H506" i="1"/>
  <c r="I506" i="1" s="1"/>
  <c r="J506" i="1" s="1"/>
  <c r="K506" i="1" s="1"/>
  <c r="G507" i="1"/>
  <c r="L506" i="1" l="1"/>
  <c r="EK409" i="1"/>
  <c r="EJ409" i="1"/>
  <c r="EG409" i="1"/>
  <c r="EF409" i="1"/>
  <c r="EL409" i="1"/>
  <c r="EH409" i="1"/>
  <c r="EI409" i="1"/>
  <c r="EE410" i="1"/>
  <c r="H507" i="1"/>
  <c r="I507" i="1" s="1"/>
  <c r="J507" i="1" s="1"/>
  <c r="K507" i="1" s="1"/>
  <c r="G508" i="1"/>
  <c r="EK410" i="1" l="1"/>
  <c r="EJ410" i="1"/>
  <c r="L507" i="1"/>
  <c r="H508" i="1"/>
  <c r="I508" i="1" s="1"/>
  <c r="J508" i="1" s="1"/>
  <c r="K508" i="1" s="1"/>
  <c r="L508" i="1" s="1"/>
  <c r="G509" i="1"/>
  <c r="EI410" i="1"/>
  <c r="EG410" i="1"/>
  <c r="EF410" i="1"/>
  <c r="EL410" i="1"/>
  <c r="EH410" i="1"/>
  <c r="EE411" i="1"/>
  <c r="EK411" i="1" l="1"/>
  <c r="EJ411" i="1"/>
  <c r="H509" i="1"/>
  <c r="I509" i="1" s="1"/>
  <c r="J509" i="1" s="1"/>
  <c r="K509" i="1" s="1"/>
  <c r="G510" i="1"/>
  <c r="L509" i="1"/>
  <c r="EG411" i="1"/>
  <c r="EH411" i="1"/>
  <c r="EF411" i="1"/>
  <c r="EI411" i="1"/>
  <c r="EL411" i="1"/>
  <c r="EE412" i="1"/>
  <c r="EK412" i="1" l="1"/>
  <c r="EJ412" i="1"/>
  <c r="H510" i="1"/>
  <c r="I510" i="1" s="1"/>
  <c r="J510" i="1" s="1"/>
  <c r="K510" i="1" s="1"/>
  <c r="G511" i="1"/>
  <c r="EI412" i="1"/>
  <c r="EH412" i="1"/>
  <c r="EG412" i="1"/>
  <c r="EF412" i="1"/>
  <c r="EL412" i="1"/>
  <c r="EE413" i="1"/>
  <c r="EK413" i="1" l="1"/>
  <c r="EJ413" i="1"/>
  <c r="EG413" i="1"/>
  <c r="EI413" i="1"/>
  <c r="EH413" i="1"/>
  <c r="EF413" i="1"/>
  <c r="EL413" i="1"/>
  <c r="EE414" i="1"/>
  <c r="H511" i="1"/>
  <c r="I511" i="1" s="1"/>
  <c r="J511" i="1" s="1"/>
  <c r="K511" i="1" s="1"/>
  <c r="G512" i="1"/>
  <c r="L510" i="1"/>
  <c r="EK414" i="1" l="1"/>
  <c r="EJ414" i="1"/>
  <c r="EI414" i="1"/>
  <c r="EH414" i="1"/>
  <c r="EG414" i="1"/>
  <c r="EF414" i="1"/>
  <c r="EL414" i="1"/>
  <c r="EE415" i="1"/>
  <c r="G513" i="1"/>
  <c r="H512" i="1"/>
  <c r="I512" i="1" s="1"/>
  <c r="J512" i="1" s="1"/>
  <c r="K512" i="1" s="1"/>
  <c r="L511" i="1"/>
  <c r="EK415" i="1" l="1"/>
  <c r="EJ415" i="1"/>
  <c r="EG415" i="1"/>
  <c r="EI415" i="1"/>
  <c r="EH415" i="1"/>
  <c r="EF415" i="1"/>
  <c r="EL415" i="1"/>
  <c r="EE416" i="1"/>
  <c r="L512" i="1"/>
  <c r="G514" i="1"/>
  <c r="H513" i="1"/>
  <c r="I513" i="1" s="1"/>
  <c r="J513" i="1" s="1"/>
  <c r="K513" i="1" s="1"/>
  <c r="EK416" i="1" l="1"/>
  <c r="EJ416" i="1"/>
  <c r="EI416" i="1"/>
  <c r="EH416" i="1"/>
  <c r="EF416" i="1"/>
  <c r="EL416" i="1"/>
  <c r="EG416" i="1"/>
  <c r="EE417" i="1"/>
  <c r="L513" i="1"/>
  <c r="H514" i="1"/>
  <c r="I514" i="1" s="1"/>
  <c r="J514" i="1" s="1"/>
  <c r="K514" i="1" s="1"/>
  <c r="G515" i="1"/>
  <c r="L514" i="1"/>
  <c r="EK417" i="1" l="1"/>
  <c r="EJ417" i="1"/>
  <c r="EL417" i="1"/>
  <c r="EH417" i="1"/>
  <c r="EG417" i="1"/>
  <c r="EI417" i="1"/>
  <c r="EF417" i="1"/>
  <c r="EE418" i="1"/>
  <c r="H515" i="1"/>
  <c r="I515" i="1" s="1"/>
  <c r="J515" i="1" s="1"/>
  <c r="K515" i="1" s="1"/>
  <c r="G516" i="1"/>
  <c r="EK418" i="1" l="1"/>
  <c r="EJ418" i="1"/>
  <c r="L515" i="1"/>
  <c r="H516" i="1"/>
  <c r="I516" i="1" s="1"/>
  <c r="J516" i="1" s="1"/>
  <c r="K516" i="1" s="1"/>
  <c r="G517" i="1"/>
  <c r="L516" i="1"/>
  <c r="EF418" i="1"/>
  <c r="EL418" i="1"/>
  <c r="EI418" i="1"/>
  <c r="EG418" i="1"/>
  <c r="EH418" i="1"/>
  <c r="EE419" i="1"/>
  <c r="EK419" i="1" l="1"/>
  <c r="EJ419" i="1"/>
  <c r="H517" i="1"/>
  <c r="I517" i="1" s="1"/>
  <c r="J517" i="1" s="1"/>
  <c r="K517" i="1" s="1"/>
  <c r="G518" i="1"/>
  <c r="L517" i="1"/>
  <c r="EH419" i="1"/>
  <c r="EG419" i="1"/>
  <c r="EF419" i="1"/>
  <c r="EL419" i="1"/>
  <c r="EI419" i="1"/>
  <c r="EE420" i="1"/>
  <c r="EK420" i="1" l="1"/>
  <c r="EJ420" i="1"/>
  <c r="EI420" i="1"/>
  <c r="EH420" i="1"/>
  <c r="EF420" i="1"/>
  <c r="EG420" i="1"/>
  <c r="EL420" i="1"/>
  <c r="EE421" i="1"/>
  <c r="H518" i="1"/>
  <c r="I518" i="1" s="1"/>
  <c r="J518" i="1" s="1"/>
  <c r="K518" i="1" s="1"/>
  <c r="G519" i="1"/>
  <c r="EK421" i="1" l="1"/>
  <c r="EJ421" i="1"/>
  <c r="EL421" i="1"/>
  <c r="EH421" i="1"/>
  <c r="EG421" i="1"/>
  <c r="EI421" i="1"/>
  <c r="EF421" i="1"/>
  <c r="EE422" i="1"/>
  <c r="H519" i="1"/>
  <c r="I519" i="1" s="1"/>
  <c r="J519" i="1" s="1"/>
  <c r="K519" i="1" s="1"/>
  <c r="G520" i="1"/>
  <c r="L518" i="1"/>
  <c r="EK422" i="1" l="1"/>
  <c r="EJ422" i="1"/>
  <c r="EF422" i="1"/>
  <c r="EL422" i="1"/>
  <c r="EI422" i="1"/>
  <c r="EH422" i="1"/>
  <c r="EG422" i="1"/>
  <c r="EE423" i="1"/>
  <c r="G521" i="1"/>
  <c r="H520" i="1"/>
  <c r="I520" i="1" s="1"/>
  <c r="J520" i="1" s="1"/>
  <c r="K520" i="1" s="1"/>
  <c r="L519" i="1"/>
  <c r="EK423" i="1" l="1"/>
  <c r="EJ423" i="1"/>
  <c r="EH423" i="1"/>
  <c r="EG423" i="1"/>
  <c r="EF423" i="1"/>
  <c r="EL423" i="1"/>
  <c r="EI423" i="1"/>
  <c r="EE424" i="1"/>
  <c r="L520" i="1"/>
  <c r="G522" i="1"/>
  <c r="H521" i="1"/>
  <c r="I521" i="1" s="1"/>
  <c r="J521" i="1" s="1"/>
  <c r="K521" i="1" s="1"/>
  <c r="EK424" i="1" l="1"/>
  <c r="EJ424" i="1"/>
  <c r="EI424" i="1"/>
  <c r="EH424" i="1"/>
  <c r="EF424" i="1"/>
  <c r="EL424" i="1"/>
  <c r="EG424" i="1"/>
  <c r="EE425" i="1"/>
  <c r="L521" i="1"/>
  <c r="H522" i="1"/>
  <c r="I522" i="1" s="1"/>
  <c r="J522" i="1" s="1"/>
  <c r="K522" i="1" s="1"/>
  <c r="G523" i="1"/>
  <c r="EK425" i="1" l="1"/>
  <c r="EJ425" i="1"/>
  <c r="EL425" i="1"/>
  <c r="EH425" i="1"/>
  <c r="EG425" i="1"/>
  <c r="EI425" i="1"/>
  <c r="EF425" i="1"/>
  <c r="EE426" i="1"/>
  <c r="L522" i="1"/>
  <c r="H523" i="1"/>
  <c r="I523" i="1" s="1"/>
  <c r="J523" i="1" s="1"/>
  <c r="K523" i="1" s="1"/>
  <c r="G524" i="1"/>
  <c r="EK426" i="1" l="1"/>
  <c r="EJ426" i="1"/>
  <c r="EF426" i="1"/>
  <c r="EL426" i="1"/>
  <c r="EI426" i="1"/>
  <c r="EH426" i="1"/>
  <c r="EG426" i="1"/>
  <c r="EE427" i="1"/>
  <c r="H524" i="1"/>
  <c r="I524" i="1" s="1"/>
  <c r="J524" i="1" s="1"/>
  <c r="K524" i="1" s="1"/>
  <c r="G525" i="1"/>
  <c r="L524" i="1"/>
  <c r="L523" i="1"/>
  <c r="EK427" i="1" l="1"/>
  <c r="EJ427" i="1"/>
  <c r="EH427" i="1"/>
  <c r="EG427" i="1"/>
  <c r="EF427" i="1"/>
  <c r="EL427" i="1"/>
  <c r="EI427" i="1"/>
  <c r="EE428" i="1"/>
  <c r="H525" i="1"/>
  <c r="I525" i="1" s="1"/>
  <c r="J525" i="1" s="1"/>
  <c r="K525" i="1" s="1"/>
  <c r="L525" i="1" s="1"/>
  <c r="G526" i="1"/>
  <c r="EK428" i="1" l="1"/>
  <c r="EJ428" i="1"/>
  <c r="EI428" i="1"/>
  <c r="EH428" i="1"/>
  <c r="EF428" i="1"/>
  <c r="EL428" i="1"/>
  <c r="EG428" i="1"/>
  <c r="EE429" i="1"/>
  <c r="H526" i="1"/>
  <c r="I526" i="1" s="1"/>
  <c r="J526" i="1" s="1"/>
  <c r="K526" i="1" s="1"/>
  <c r="G527" i="1"/>
  <c r="EK429" i="1" l="1"/>
  <c r="EJ429" i="1"/>
  <c r="H527" i="1"/>
  <c r="I527" i="1" s="1"/>
  <c r="J527" i="1" s="1"/>
  <c r="K527" i="1" s="1"/>
  <c r="G528" i="1"/>
  <c r="EL429" i="1"/>
  <c r="EH429" i="1"/>
  <c r="EG429" i="1"/>
  <c r="EF429" i="1"/>
  <c r="EI429" i="1"/>
  <c r="EE430" i="1"/>
  <c r="L526" i="1"/>
  <c r="EK430" i="1" l="1"/>
  <c r="EJ430" i="1"/>
  <c r="EF430" i="1"/>
  <c r="EL430" i="1"/>
  <c r="EI430" i="1"/>
  <c r="EG430" i="1"/>
  <c r="EH430" i="1"/>
  <c r="EE431" i="1"/>
  <c r="G529" i="1"/>
  <c r="H528" i="1"/>
  <c r="I528" i="1" s="1"/>
  <c r="J528" i="1" s="1"/>
  <c r="K528" i="1" s="1"/>
  <c r="L527" i="1"/>
  <c r="EK431" i="1" l="1"/>
  <c r="EJ431" i="1"/>
  <c r="L528" i="1"/>
  <c r="EH431" i="1"/>
  <c r="EG431" i="1"/>
  <c r="EF431" i="1"/>
  <c r="EL431" i="1"/>
  <c r="EI431" i="1"/>
  <c r="EE432" i="1"/>
  <c r="G530" i="1"/>
  <c r="H529" i="1"/>
  <c r="I529" i="1" s="1"/>
  <c r="J529" i="1" s="1"/>
  <c r="K529" i="1" s="1"/>
  <c r="EK432" i="1" l="1"/>
  <c r="EJ432" i="1"/>
  <c r="L529" i="1"/>
  <c r="H530" i="1"/>
  <c r="I530" i="1" s="1"/>
  <c r="J530" i="1" s="1"/>
  <c r="K530" i="1" s="1"/>
  <c r="G531" i="1"/>
  <c r="L530" i="1"/>
  <c r="EI432" i="1"/>
  <c r="EH432" i="1"/>
  <c r="EF432" i="1"/>
  <c r="EL432" i="1"/>
  <c r="EG432" i="1"/>
  <c r="EE433" i="1"/>
  <c r="EK433" i="1" l="1"/>
  <c r="EJ433" i="1"/>
  <c r="EL433" i="1"/>
  <c r="EH433" i="1"/>
  <c r="EG433" i="1"/>
  <c r="EI433" i="1"/>
  <c r="EF433" i="1"/>
  <c r="EE434" i="1"/>
  <c r="H531" i="1"/>
  <c r="I531" i="1" s="1"/>
  <c r="J531" i="1" s="1"/>
  <c r="K531" i="1" s="1"/>
  <c r="L531" i="1" s="1"/>
  <c r="G532" i="1"/>
  <c r="EK434" i="1" l="1"/>
  <c r="EJ434" i="1"/>
  <c r="EG434" i="1"/>
  <c r="EF434" i="1"/>
  <c r="EL434" i="1"/>
  <c r="EI434" i="1"/>
  <c r="EH434" i="1"/>
  <c r="EE435" i="1"/>
  <c r="H532" i="1"/>
  <c r="I532" i="1" s="1"/>
  <c r="J532" i="1" s="1"/>
  <c r="K532" i="1" s="1"/>
  <c r="L532" i="1" s="1"/>
  <c r="G533" i="1"/>
  <c r="EK435" i="1" l="1"/>
  <c r="EJ435" i="1"/>
  <c r="H533" i="1"/>
  <c r="I533" i="1" s="1"/>
  <c r="J533" i="1" s="1"/>
  <c r="K533" i="1" s="1"/>
  <c r="G534" i="1"/>
  <c r="EI435" i="1"/>
  <c r="EH435" i="1"/>
  <c r="EG435" i="1"/>
  <c r="EF435" i="1"/>
  <c r="EL435" i="1"/>
  <c r="EE436" i="1"/>
  <c r="EK436" i="1" l="1"/>
  <c r="EJ436" i="1"/>
  <c r="EI436" i="1"/>
  <c r="EH436" i="1"/>
  <c r="EF436" i="1"/>
  <c r="EL436" i="1"/>
  <c r="EG436" i="1"/>
  <c r="EE437" i="1"/>
  <c r="L533" i="1"/>
  <c r="H534" i="1"/>
  <c r="I534" i="1" s="1"/>
  <c r="J534" i="1" s="1"/>
  <c r="K534" i="1" s="1"/>
  <c r="G535" i="1"/>
  <c r="EK437" i="1" l="1"/>
  <c r="EJ437" i="1"/>
  <c r="EL437" i="1"/>
  <c r="EH437" i="1"/>
  <c r="EG437" i="1"/>
  <c r="EI437" i="1"/>
  <c r="EF437" i="1"/>
  <c r="EE438" i="1"/>
  <c r="L534" i="1"/>
  <c r="H535" i="1"/>
  <c r="I535" i="1" s="1"/>
  <c r="J535" i="1" s="1"/>
  <c r="K535" i="1" s="1"/>
  <c r="G536" i="1"/>
  <c r="EK438" i="1" l="1"/>
  <c r="EJ438" i="1"/>
  <c r="EG438" i="1"/>
  <c r="EF438" i="1"/>
  <c r="EL438" i="1"/>
  <c r="EI438" i="1"/>
  <c r="EH438" i="1"/>
  <c r="EE439" i="1"/>
  <c r="G537" i="1"/>
  <c r="H536" i="1"/>
  <c r="I536" i="1" s="1"/>
  <c r="J536" i="1" s="1"/>
  <c r="K536" i="1" s="1"/>
  <c r="L535" i="1"/>
  <c r="EK439" i="1" l="1"/>
  <c r="EJ439" i="1"/>
  <c r="EI439" i="1"/>
  <c r="EH439" i="1"/>
  <c r="EG439" i="1"/>
  <c r="EF439" i="1"/>
  <c r="EL439" i="1"/>
  <c r="EE440" i="1"/>
  <c r="L536" i="1"/>
  <c r="G538" i="1"/>
  <c r="H537" i="1"/>
  <c r="I537" i="1" s="1"/>
  <c r="J537" i="1" s="1"/>
  <c r="K537" i="1" s="1"/>
  <c r="EK440" i="1" l="1"/>
  <c r="EJ440" i="1"/>
  <c r="EI440" i="1"/>
  <c r="EH440" i="1"/>
  <c r="EF440" i="1"/>
  <c r="EG440" i="1"/>
  <c r="EL440" i="1"/>
  <c r="EE441" i="1"/>
  <c r="L537" i="1"/>
  <c r="H538" i="1"/>
  <c r="I538" i="1" s="1"/>
  <c r="J538" i="1" s="1"/>
  <c r="K538" i="1" s="1"/>
  <c r="G539" i="1"/>
  <c r="EK441" i="1" l="1"/>
  <c r="EJ441" i="1"/>
  <c r="L538" i="1"/>
  <c r="H539" i="1"/>
  <c r="I539" i="1" s="1"/>
  <c r="J539" i="1" s="1"/>
  <c r="K539" i="1" s="1"/>
  <c r="G540" i="1"/>
  <c r="L539" i="1"/>
  <c r="EL441" i="1"/>
  <c r="EH441" i="1"/>
  <c r="EG441" i="1"/>
  <c r="EI441" i="1"/>
  <c r="EF441" i="1"/>
  <c r="EE442" i="1"/>
  <c r="EK442" i="1" l="1"/>
  <c r="EJ442" i="1"/>
  <c r="H540" i="1"/>
  <c r="I540" i="1" s="1"/>
  <c r="J540" i="1" s="1"/>
  <c r="K540" i="1" s="1"/>
  <c r="G541" i="1"/>
  <c r="EG442" i="1"/>
  <c r="EF442" i="1"/>
  <c r="EL442" i="1"/>
  <c r="EI442" i="1"/>
  <c r="EH442" i="1"/>
  <c r="EE443" i="1"/>
  <c r="L540" i="1" l="1"/>
  <c r="EK443" i="1"/>
  <c r="EJ443" i="1"/>
  <c r="H541" i="1"/>
  <c r="I541" i="1" s="1"/>
  <c r="J541" i="1" s="1"/>
  <c r="K541" i="1" s="1"/>
  <c r="L541" i="1" s="1"/>
  <c r="G542" i="1"/>
  <c r="EI443" i="1"/>
  <c r="EH443" i="1"/>
  <c r="EG443" i="1"/>
  <c r="EF443" i="1"/>
  <c r="EL443" i="1"/>
  <c r="EE444" i="1"/>
  <c r="EK444" i="1" l="1"/>
  <c r="EJ444" i="1"/>
  <c r="EI444" i="1"/>
  <c r="EH444" i="1"/>
  <c r="EF444" i="1"/>
  <c r="EG444" i="1"/>
  <c r="EL444" i="1"/>
  <c r="EE445" i="1"/>
  <c r="H542" i="1"/>
  <c r="I542" i="1" s="1"/>
  <c r="J542" i="1" s="1"/>
  <c r="K542" i="1" s="1"/>
  <c r="G543" i="1"/>
  <c r="EK445" i="1" l="1"/>
  <c r="EJ445" i="1"/>
  <c r="EL445" i="1"/>
  <c r="EH445" i="1"/>
  <c r="EG445" i="1"/>
  <c r="EI445" i="1"/>
  <c r="EF445" i="1"/>
  <c r="EE446" i="1"/>
  <c r="H543" i="1"/>
  <c r="I543" i="1" s="1"/>
  <c r="J543" i="1" s="1"/>
  <c r="K543" i="1" s="1"/>
  <c r="G544" i="1"/>
  <c r="L542" i="1"/>
  <c r="EK446" i="1" l="1"/>
  <c r="EJ446" i="1"/>
  <c r="G545" i="1"/>
  <c r="H544" i="1"/>
  <c r="I544" i="1" s="1"/>
  <c r="J544" i="1" s="1"/>
  <c r="K544" i="1" s="1"/>
  <c r="EG446" i="1"/>
  <c r="EF446" i="1"/>
  <c r="EL446" i="1"/>
  <c r="EI446" i="1"/>
  <c r="EH446" i="1"/>
  <c r="EE447" i="1"/>
  <c r="L543" i="1"/>
  <c r="EK447" i="1" l="1"/>
  <c r="EJ447" i="1"/>
  <c r="EI447" i="1"/>
  <c r="EH447" i="1"/>
  <c r="EG447" i="1"/>
  <c r="EF447" i="1"/>
  <c r="EL447" i="1"/>
  <c r="EE448" i="1"/>
  <c r="L544" i="1"/>
  <c r="G546" i="1"/>
  <c r="H545" i="1"/>
  <c r="I545" i="1" s="1"/>
  <c r="J545" i="1" s="1"/>
  <c r="K545" i="1" s="1"/>
  <c r="EK448" i="1" l="1"/>
  <c r="EJ448" i="1"/>
  <c r="EI448" i="1"/>
  <c r="EH448" i="1"/>
  <c r="EF448" i="1"/>
  <c r="EL448" i="1"/>
  <c r="EG448" i="1"/>
  <c r="EE449" i="1"/>
  <c r="L545" i="1"/>
  <c r="H546" i="1"/>
  <c r="I546" i="1" s="1"/>
  <c r="J546" i="1" s="1"/>
  <c r="K546" i="1" s="1"/>
  <c r="G547" i="1"/>
  <c r="L546" i="1" l="1"/>
  <c r="EK449" i="1"/>
  <c r="EJ449" i="1"/>
  <c r="EL449" i="1"/>
  <c r="EH449" i="1"/>
  <c r="EG449" i="1"/>
  <c r="EI449" i="1"/>
  <c r="EF449" i="1"/>
  <c r="EE450" i="1"/>
  <c r="H547" i="1"/>
  <c r="I547" i="1" s="1"/>
  <c r="J547" i="1" s="1"/>
  <c r="K547" i="1" s="1"/>
  <c r="L547" i="1" s="1"/>
  <c r="G548" i="1"/>
  <c r="EK450" i="1" l="1"/>
  <c r="EJ450" i="1"/>
  <c r="EG450" i="1"/>
  <c r="EF450" i="1"/>
  <c r="EL450" i="1"/>
  <c r="EI450" i="1"/>
  <c r="EH450" i="1"/>
  <c r="EE451" i="1"/>
  <c r="H548" i="1"/>
  <c r="I548" i="1" s="1"/>
  <c r="J548" i="1" s="1"/>
  <c r="K548" i="1" s="1"/>
  <c r="G549" i="1"/>
  <c r="L548" i="1" l="1"/>
  <c r="EK451" i="1"/>
  <c r="EJ451" i="1"/>
  <c r="EI451" i="1"/>
  <c r="EH451" i="1"/>
  <c r="EG451" i="1"/>
  <c r="EF451" i="1"/>
  <c r="EL451" i="1"/>
  <c r="EE452" i="1"/>
  <c r="H549" i="1"/>
  <c r="I549" i="1" s="1"/>
  <c r="J549" i="1" s="1"/>
  <c r="K549" i="1" s="1"/>
  <c r="G550" i="1"/>
  <c r="L549" i="1"/>
  <c r="EK452" i="1" l="1"/>
  <c r="EJ452" i="1"/>
  <c r="EI452" i="1"/>
  <c r="EH452" i="1"/>
  <c r="EF452" i="1"/>
  <c r="EL452" i="1"/>
  <c r="EG452" i="1"/>
  <c r="EE453" i="1"/>
  <c r="H550" i="1"/>
  <c r="I550" i="1" s="1"/>
  <c r="J550" i="1" s="1"/>
  <c r="K550" i="1" s="1"/>
  <c r="G551" i="1"/>
  <c r="EK453" i="1" l="1"/>
  <c r="EJ453" i="1"/>
  <c r="EL453" i="1"/>
  <c r="EH453" i="1"/>
  <c r="EG453" i="1"/>
  <c r="EI453" i="1"/>
  <c r="EF453" i="1"/>
  <c r="EE454" i="1"/>
  <c r="H551" i="1"/>
  <c r="I551" i="1" s="1"/>
  <c r="J551" i="1" s="1"/>
  <c r="K551" i="1" s="1"/>
  <c r="G552" i="1"/>
  <c r="L550" i="1"/>
  <c r="EK454" i="1" l="1"/>
  <c r="EJ454" i="1"/>
  <c r="EG454" i="1"/>
  <c r="EF454" i="1"/>
  <c r="EL454" i="1"/>
  <c r="EI454" i="1"/>
  <c r="EH454" i="1"/>
  <c r="EE455" i="1"/>
  <c r="G553" i="1"/>
  <c r="H552" i="1"/>
  <c r="I552" i="1" s="1"/>
  <c r="J552" i="1" s="1"/>
  <c r="K552" i="1" s="1"/>
  <c r="L551" i="1"/>
  <c r="EK455" i="1" l="1"/>
  <c r="EJ455" i="1"/>
  <c r="EI455" i="1"/>
  <c r="EH455" i="1"/>
  <c r="EG455" i="1"/>
  <c r="EF455" i="1"/>
  <c r="EL455" i="1"/>
  <c r="EE456" i="1"/>
  <c r="L552" i="1"/>
  <c r="G554" i="1"/>
  <c r="H553" i="1"/>
  <c r="I553" i="1" s="1"/>
  <c r="J553" i="1" s="1"/>
  <c r="K553" i="1" s="1"/>
  <c r="EK456" i="1" l="1"/>
  <c r="EJ456" i="1"/>
  <c r="EI456" i="1"/>
  <c r="EH456" i="1"/>
  <c r="EG456" i="1"/>
  <c r="EF456" i="1"/>
  <c r="EL456" i="1"/>
  <c r="EE457" i="1"/>
  <c r="L553" i="1"/>
  <c r="H554" i="1"/>
  <c r="I554" i="1" s="1"/>
  <c r="J554" i="1" s="1"/>
  <c r="K554" i="1" s="1"/>
  <c r="G555" i="1"/>
  <c r="L554" i="1"/>
  <c r="EK457" i="1" l="1"/>
  <c r="EJ457" i="1"/>
  <c r="EL457" i="1"/>
  <c r="EI457" i="1"/>
  <c r="EH457" i="1"/>
  <c r="EG457" i="1"/>
  <c r="EF457" i="1"/>
  <c r="EE458" i="1"/>
  <c r="H555" i="1"/>
  <c r="I555" i="1" s="1"/>
  <c r="J555" i="1" s="1"/>
  <c r="K555" i="1" s="1"/>
  <c r="L555" i="1" s="1"/>
  <c r="G556" i="1"/>
  <c r="EK458" i="1" l="1"/>
  <c r="EJ458" i="1"/>
  <c r="EG458" i="1"/>
  <c r="EF458" i="1"/>
  <c r="EL458" i="1"/>
  <c r="EI458" i="1"/>
  <c r="EH458" i="1"/>
  <c r="EE459" i="1"/>
  <c r="H556" i="1"/>
  <c r="I556" i="1" s="1"/>
  <c r="J556" i="1" s="1"/>
  <c r="K556" i="1" s="1"/>
  <c r="G557" i="1"/>
  <c r="L556" i="1" l="1"/>
  <c r="EK459" i="1"/>
  <c r="EJ459" i="1"/>
  <c r="H557" i="1"/>
  <c r="I557" i="1" s="1"/>
  <c r="J557" i="1" s="1"/>
  <c r="K557" i="1" s="1"/>
  <c r="L557" i="1" s="1"/>
  <c r="G558" i="1"/>
  <c r="EI459" i="1"/>
  <c r="EH459" i="1"/>
  <c r="EG459" i="1"/>
  <c r="EF459" i="1"/>
  <c r="EL459" i="1"/>
  <c r="EE460" i="1"/>
  <c r="EK460" i="1" l="1"/>
  <c r="EJ460" i="1"/>
  <c r="H558" i="1"/>
  <c r="I558" i="1" s="1"/>
  <c r="J558" i="1" s="1"/>
  <c r="K558" i="1" s="1"/>
  <c r="G559" i="1"/>
  <c r="EI460" i="1"/>
  <c r="EH460" i="1"/>
  <c r="EG460" i="1"/>
  <c r="EF460" i="1"/>
  <c r="EL460" i="1"/>
  <c r="EE461" i="1"/>
  <c r="EK461" i="1" l="1"/>
  <c r="EJ461" i="1"/>
  <c r="H559" i="1"/>
  <c r="I559" i="1" s="1"/>
  <c r="J559" i="1" s="1"/>
  <c r="K559" i="1" s="1"/>
  <c r="G560" i="1"/>
  <c r="EL461" i="1"/>
  <c r="EI461" i="1"/>
  <c r="EH461" i="1"/>
  <c r="EG461" i="1"/>
  <c r="EF461" i="1"/>
  <c r="EE462" i="1"/>
  <c r="L558" i="1"/>
  <c r="EK462" i="1" l="1"/>
  <c r="EJ462" i="1"/>
  <c r="G561" i="1"/>
  <c r="H560" i="1"/>
  <c r="I560" i="1" s="1"/>
  <c r="J560" i="1" s="1"/>
  <c r="K560" i="1" s="1"/>
  <c r="EG462" i="1"/>
  <c r="EF462" i="1"/>
  <c r="EL462" i="1"/>
  <c r="EI462" i="1"/>
  <c r="EH462" i="1"/>
  <c r="EE463" i="1"/>
  <c r="L559" i="1"/>
  <c r="EK463" i="1" l="1"/>
  <c r="EJ463" i="1"/>
  <c r="EI463" i="1"/>
  <c r="EH463" i="1"/>
  <c r="EG463" i="1"/>
  <c r="EF463" i="1"/>
  <c r="EL463" i="1"/>
  <c r="EE464" i="1"/>
  <c r="L560" i="1"/>
  <c r="G562" i="1"/>
  <c r="H561" i="1"/>
  <c r="I561" i="1" s="1"/>
  <c r="J561" i="1" s="1"/>
  <c r="K561" i="1" s="1"/>
  <c r="EK464" i="1" l="1"/>
  <c r="EJ464" i="1"/>
  <c r="EI464" i="1"/>
  <c r="EH464" i="1"/>
  <c r="EG464" i="1"/>
  <c r="EF464" i="1"/>
  <c r="EL464" i="1"/>
  <c r="EE465" i="1"/>
  <c r="L561" i="1"/>
  <c r="H562" i="1"/>
  <c r="I562" i="1" s="1"/>
  <c r="J562" i="1" s="1"/>
  <c r="K562" i="1" s="1"/>
  <c r="G563" i="1"/>
  <c r="EK465" i="1" l="1"/>
  <c r="EJ465" i="1"/>
  <c r="EL465" i="1"/>
  <c r="EI465" i="1"/>
  <c r="EH465" i="1"/>
  <c r="EG465" i="1"/>
  <c r="EF465" i="1"/>
  <c r="EE466" i="1"/>
  <c r="L562" i="1"/>
  <c r="H563" i="1"/>
  <c r="I563" i="1" s="1"/>
  <c r="J563" i="1" s="1"/>
  <c r="K563" i="1" s="1"/>
  <c r="L563" i="1" s="1"/>
  <c r="G564" i="1"/>
  <c r="EK466" i="1" l="1"/>
  <c r="EJ466" i="1"/>
  <c r="H564" i="1"/>
  <c r="I564" i="1" s="1"/>
  <c r="J564" i="1" s="1"/>
  <c r="K564" i="1" s="1"/>
  <c r="L564" i="1" s="1"/>
  <c r="G565" i="1"/>
  <c r="EG466" i="1"/>
  <c r="EF466" i="1"/>
  <c r="EL466" i="1"/>
  <c r="EI466" i="1"/>
  <c r="EH466" i="1"/>
  <c r="EE467" i="1"/>
  <c r="EK467" i="1" l="1"/>
  <c r="EJ467" i="1"/>
  <c r="EI467" i="1"/>
  <c r="EH467" i="1"/>
  <c r="EG467" i="1"/>
  <c r="EF467" i="1"/>
  <c r="EL467" i="1"/>
  <c r="EE468" i="1"/>
  <c r="H565" i="1"/>
  <c r="I565" i="1" s="1"/>
  <c r="J565" i="1" s="1"/>
  <c r="K565" i="1" s="1"/>
  <c r="G566" i="1"/>
  <c r="L565" i="1" l="1"/>
  <c r="EK468" i="1"/>
  <c r="EJ468" i="1"/>
  <c r="EI468" i="1"/>
  <c r="EH468" i="1"/>
  <c r="EG468" i="1"/>
  <c r="EF468" i="1"/>
  <c r="EL468" i="1"/>
  <c r="EE469" i="1"/>
  <c r="H566" i="1"/>
  <c r="I566" i="1" s="1"/>
  <c r="J566" i="1" s="1"/>
  <c r="K566" i="1" s="1"/>
  <c r="G567" i="1"/>
  <c r="EK469" i="1" l="1"/>
  <c r="EJ469" i="1"/>
  <c r="EL469" i="1"/>
  <c r="EI469" i="1"/>
  <c r="EH469" i="1"/>
  <c r="EG469" i="1"/>
  <c r="EF469" i="1"/>
  <c r="EE470" i="1"/>
  <c r="H567" i="1"/>
  <c r="I567" i="1" s="1"/>
  <c r="J567" i="1" s="1"/>
  <c r="K567" i="1" s="1"/>
  <c r="G568" i="1"/>
  <c r="L566" i="1"/>
  <c r="EK470" i="1" l="1"/>
  <c r="EJ470" i="1"/>
  <c r="EG470" i="1"/>
  <c r="EF470" i="1"/>
  <c r="EL470" i="1"/>
  <c r="EI470" i="1"/>
  <c r="EH470" i="1"/>
  <c r="EE471" i="1"/>
  <c r="G569" i="1"/>
  <c r="H568" i="1"/>
  <c r="I568" i="1" s="1"/>
  <c r="J568" i="1" s="1"/>
  <c r="K568" i="1" s="1"/>
  <c r="L567" i="1"/>
  <c r="EK471" i="1" l="1"/>
  <c r="EJ471" i="1"/>
  <c r="EI471" i="1"/>
  <c r="EH471" i="1"/>
  <c r="EG471" i="1"/>
  <c r="EF471" i="1"/>
  <c r="EL471" i="1"/>
  <c r="EE472" i="1"/>
  <c r="L568" i="1"/>
  <c r="G570" i="1"/>
  <c r="H569" i="1"/>
  <c r="I569" i="1" s="1"/>
  <c r="J569" i="1" s="1"/>
  <c r="K569" i="1" s="1"/>
  <c r="EK472" i="1" l="1"/>
  <c r="EJ472" i="1"/>
  <c r="EI472" i="1"/>
  <c r="EH472" i="1"/>
  <c r="EG472" i="1"/>
  <c r="EF472" i="1"/>
  <c r="EL472" i="1"/>
  <c r="EE473" i="1"/>
  <c r="H570" i="1"/>
  <c r="I570" i="1" s="1"/>
  <c r="J570" i="1" s="1"/>
  <c r="K570" i="1" s="1"/>
  <c r="G571" i="1"/>
  <c r="L569" i="1"/>
  <c r="EK473" i="1" l="1"/>
  <c r="EJ473" i="1"/>
  <c r="EL473" i="1"/>
  <c r="EI473" i="1"/>
  <c r="EH473" i="1"/>
  <c r="EG473" i="1"/>
  <c r="EF473" i="1"/>
  <c r="EE474" i="1"/>
  <c r="L570" i="1"/>
  <c r="H571" i="1"/>
  <c r="I571" i="1" s="1"/>
  <c r="J571" i="1" s="1"/>
  <c r="K571" i="1" s="1"/>
  <c r="L571" i="1" s="1"/>
  <c r="G572" i="1"/>
  <c r="EK474" i="1" l="1"/>
  <c r="EJ474" i="1"/>
  <c r="EG474" i="1"/>
  <c r="EF474" i="1"/>
  <c r="EL474" i="1"/>
  <c r="EI474" i="1"/>
  <c r="EH474" i="1"/>
  <c r="EE475" i="1"/>
  <c r="H572" i="1"/>
  <c r="I572" i="1" s="1"/>
  <c r="J572" i="1" s="1"/>
  <c r="K572" i="1" s="1"/>
  <c r="G573" i="1"/>
  <c r="EK475" i="1" l="1"/>
  <c r="EJ475" i="1"/>
  <c r="EI475" i="1"/>
  <c r="EH475" i="1"/>
  <c r="EG475" i="1"/>
  <c r="EF475" i="1"/>
  <c r="EL475" i="1"/>
  <c r="EE476" i="1"/>
  <c r="L572" i="1"/>
  <c r="H573" i="1"/>
  <c r="I573" i="1" s="1"/>
  <c r="J573" i="1" s="1"/>
  <c r="K573" i="1" s="1"/>
  <c r="G574" i="1"/>
  <c r="L573" i="1"/>
  <c r="EK476" i="1" l="1"/>
  <c r="EJ476" i="1"/>
  <c r="H574" i="1"/>
  <c r="I574" i="1" s="1"/>
  <c r="J574" i="1" s="1"/>
  <c r="K574" i="1" s="1"/>
  <c r="G575" i="1"/>
  <c r="EI476" i="1"/>
  <c r="EH476" i="1"/>
  <c r="EG476" i="1"/>
  <c r="EF476" i="1"/>
  <c r="EL476" i="1"/>
  <c r="EE477" i="1"/>
  <c r="EK477" i="1" l="1"/>
  <c r="EJ477" i="1"/>
  <c r="EL477" i="1"/>
  <c r="EI477" i="1"/>
  <c r="EH477" i="1"/>
  <c r="EG477" i="1"/>
  <c r="EF477" i="1"/>
  <c r="EE478" i="1"/>
  <c r="H575" i="1"/>
  <c r="I575" i="1" s="1"/>
  <c r="J575" i="1" s="1"/>
  <c r="K575" i="1" s="1"/>
  <c r="G576" i="1"/>
  <c r="L574" i="1"/>
  <c r="EK478" i="1" l="1"/>
  <c r="EJ478" i="1"/>
  <c r="EG478" i="1"/>
  <c r="EF478" i="1"/>
  <c r="EL478" i="1"/>
  <c r="EI478" i="1"/>
  <c r="EH478" i="1"/>
  <c r="EE479" i="1"/>
  <c r="G577" i="1"/>
  <c r="H576" i="1"/>
  <c r="I576" i="1" s="1"/>
  <c r="J576" i="1" s="1"/>
  <c r="K576" i="1" s="1"/>
  <c r="L575" i="1"/>
  <c r="EK479" i="1" l="1"/>
  <c r="EJ479" i="1"/>
  <c r="EI479" i="1"/>
  <c r="EH479" i="1"/>
  <c r="EG479" i="1"/>
  <c r="EF479" i="1"/>
  <c r="EL479" i="1"/>
  <c r="EE480" i="1"/>
  <c r="L576" i="1"/>
  <c r="G578" i="1"/>
  <c r="H577" i="1"/>
  <c r="I577" i="1" s="1"/>
  <c r="J577" i="1" s="1"/>
  <c r="K577" i="1" s="1"/>
  <c r="EK480" i="1" l="1"/>
  <c r="EJ480" i="1"/>
  <c r="L577" i="1"/>
  <c r="H578" i="1"/>
  <c r="I578" i="1" s="1"/>
  <c r="J578" i="1" s="1"/>
  <c r="K578" i="1" s="1"/>
  <c r="G579" i="1"/>
  <c r="L578" i="1"/>
  <c r="EI480" i="1"/>
  <c r="EH480" i="1"/>
  <c r="EG480" i="1"/>
  <c r="EF480" i="1"/>
  <c r="EL480" i="1"/>
  <c r="EE481" i="1"/>
  <c r="EK481" i="1" l="1"/>
  <c r="EJ481" i="1"/>
  <c r="H579" i="1"/>
  <c r="I579" i="1" s="1"/>
  <c r="J579" i="1" s="1"/>
  <c r="K579" i="1" s="1"/>
  <c r="G580" i="1"/>
  <c r="L579" i="1"/>
  <c r="EL481" i="1"/>
  <c r="EI481" i="1"/>
  <c r="EH481" i="1"/>
  <c r="EG481" i="1"/>
  <c r="EF481" i="1"/>
  <c r="EE482" i="1"/>
  <c r="EK482" i="1" l="1"/>
  <c r="EJ482" i="1"/>
  <c r="EG482" i="1"/>
  <c r="EF482" i="1"/>
  <c r="EL482" i="1"/>
  <c r="EI482" i="1"/>
  <c r="EH482" i="1"/>
  <c r="EE483" i="1"/>
  <c r="H580" i="1"/>
  <c r="I580" i="1" s="1"/>
  <c r="J580" i="1" s="1"/>
  <c r="K580" i="1" s="1"/>
  <c r="G581" i="1"/>
  <c r="L580" i="1" l="1"/>
  <c r="EK483" i="1"/>
  <c r="EJ483" i="1"/>
  <c r="H581" i="1"/>
  <c r="I581" i="1" s="1"/>
  <c r="J581" i="1" s="1"/>
  <c r="K581" i="1" s="1"/>
  <c r="G582" i="1"/>
  <c r="EI483" i="1"/>
  <c r="EH483" i="1"/>
  <c r="EG483" i="1"/>
  <c r="EF483" i="1"/>
  <c r="EL483" i="1"/>
  <c r="EE484" i="1"/>
  <c r="L581" i="1" l="1"/>
  <c r="EK484" i="1"/>
  <c r="EJ484" i="1"/>
  <c r="H582" i="1"/>
  <c r="I582" i="1" s="1"/>
  <c r="J582" i="1" s="1"/>
  <c r="K582" i="1" s="1"/>
  <c r="G583" i="1"/>
  <c r="EI484" i="1"/>
  <c r="EH484" i="1"/>
  <c r="EG484" i="1"/>
  <c r="EF484" i="1"/>
  <c r="EL484" i="1"/>
  <c r="EE485" i="1"/>
  <c r="EK485" i="1" l="1"/>
  <c r="EJ485" i="1"/>
  <c r="H583" i="1"/>
  <c r="I583" i="1" s="1"/>
  <c r="J583" i="1" s="1"/>
  <c r="K583" i="1" s="1"/>
  <c r="G584" i="1"/>
  <c r="EL485" i="1"/>
  <c r="EI485" i="1"/>
  <c r="EH485" i="1"/>
  <c r="EG485" i="1"/>
  <c r="EF485" i="1"/>
  <c r="EE486" i="1"/>
  <c r="L582" i="1"/>
  <c r="EK486" i="1" l="1"/>
  <c r="EJ486" i="1"/>
  <c r="EG486" i="1"/>
  <c r="EF486" i="1"/>
  <c r="EL486" i="1"/>
  <c r="EI486" i="1"/>
  <c r="EH486" i="1"/>
  <c r="EE487" i="1"/>
  <c r="G585" i="1"/>
  <c r="H584" i="1"/>
  <c r="I584" i="1" s="1"/>
  <c r="J584" i="1" s="1"/>
  <c r="K584" i="1" s="1"/>
  <c r="L583" i="1"/>
  <c r="EK487" i="1" l="1"/>
  <c r="EJ487" i="1"/>
  <c r="EI487" i="1"/>
  <c r="EH487" i="1"/>
  <c r="EG487" i="1"/>
  <c r="EF487" i="1"/>
  <c r="EL487" i="1"/>
  <c r="EE488" i="1"/>
  <c r="L584" i="1"/>
  <c r="G586" i="1"/>
  <c r="H585" i="1"/>
  <c r="I585" i="1" s="1"/>
  <c r="J585" i="1" s="1"/>
  <c r="K585" i="1" s="1"/>
  <c r="EK488" i="1" l="1"/>
  <c r="EJ488" i="1"/>
  <c r="EI488" i="1"/>
  <c r="EH488" i="1"/>
  <c r="EG488" i="1"/>
  <c r="EF488" i="1"/>
  <c r="EL488" i="1"/>
  <c r="EE489" i="1"/>
  <c r="L585" i="1"/>
  <c r="H586" i="1"/>
  <c r="I586" i="1" s="1"/>
  <c r="J586" i="1" s="1"/>
  <c r="K586" i="1" s="1"/>
  <c r="G587" i="1"/>
  <c r="L586" i="1"/>
  <c r="EK489" i="1" l="1"/>
  <c r="EJ489" i="1"/>
  <c r="H587" i="1"/>
  <c r="I587" i="1" s="1"/>
  <c r="J587" i="1" s="1"/>
  <c r="K587" i="1" s="1"/>
  <c r="L587" i="1" s="1"/>
  <c r="G588" i="1"/>
  <c r="EL489" i="1"/>
  <c r="EI489" i="1"/>
  <c r="EH489" i="1"/>
  <c r="EG489" i="1"/>
  <c r="EF489" i="1"/>
  <c r="EE490" i="1"/>
  <c r="EK490" i="1" l="1"/>
  <c r="EJ490" i="1"/>
  <c r="EG490" i="1"/>
  <c r="EF490" i="1"/>
  <c r="EL490" i="1"/>
  <c r="EI490" i="1"/>
  <c r="EH490" i="1"/>
  <c r="EE491" i="1"/>
  <c r="H588" i="1"/>
  <c r="I588" i="1" s="1"/>
  <c r="J588" i="1" s="1"/>
  <c r="K588" i="1" s="1"/>
  <c r="L588" i="1" s="1"/>
  <c r="G589" i="1"/>
  <c r="EK491" i="1" l="1"/>
  <c r="EJ491" i="1"/>
  <c r="EI491" i="1"/>
  <c r="EH491" i="1"/>
  <c r="EG491" i="1"/>
  <c r="EF491" i="1"/>
  <c r="EL491" i="1"/>
  <c r="EE492" i="1"/>
  <c r="H589" i="1"/>
  <c r="I589" i="1" s="1"/>
  <c r="J589" i="1" s="1"/>
  <c r="K589" i="1" s="1"/>
  <c r="G590" i="1"/>
  <c r="L589" i="1"/>
  <c r="EK492" i="1" l="1"/>
  <c r="EJ492" i="1"/>
  <c r="EI492" i="1"/>
  <c r="EH492" i="1"/>
  <c r="EG492" i="1"/>
  <c r="EF492" i="1"/>
  <c r="EL492" i="1"/>
  <c r="EE493" i="1"/>
  <c r="H590" i="1"/>
  <c r="I590" i="1" s="1"/>
  <c r="J590" i="1" s="1"/>
  <c r="K590" i="1" s="1"/>
  <c r="G591" i="1"/>
  <c r="EK493" i="1" l="1"/>
  <c r="EJ493" i="1"/>
  <c r="EL493" i="1"/>
  <c r="EI493" i="1"/>
  <c r="EH493" i="1"/>
  <c r="EG493" i="1"/>
  <c r="EF493" i="1"/>
  <c r="EE494" i="1"/>
  <c r="H591" i="1"/>
  <c r="I591" i="1" s="1"/>
  <c r="J591" i="1" s="1"/>
  <c r="K591" i="1" s="1"/>
  <c r="G592" i="1"/>
  <c r="L590" i="1"/>
  <c r="EK494" i="1" l="1"/>
  <c r="EJ494" i="1"/>
  <c r="EG494" i="1"/>
  <c r="EF494" i="1"/>
  <c r="EL494" i="1"/>
  <c r="EI494" i="1"/>
  <c r="EH494" i="1"/>
  <c r="EE495" i="1"/>
  <c r="G593" i="1"/>
  <c r="H592" i="1"/>
  <c r="I592" i="1" s="1"/>
  <c r="J592" i="1" s="1"/>
  <c r="K592" i="1" s="1"/>
  <c r="L591" i="1"/>
  <c r="EK495" i="1" l="1"/>
  <c r="EJ495" i="1"/>
  <c r="EI495" i="1"/>
  <c r="EH495" i="1"/>
  <c r="EG495" i="1"/>
  <c r="EF495" i="1"/>
  <c r="EL495" i="1"/>
  <c r="EE496" i="1"/>
  <c r="L592" i="1"/>
  <c r="G594" i="1"/>
  <c r="H593" i="1"/>
  <c r="I593" i="1" s="1"/>
  <c r="J593" i="1" s="1"/>
  <c r="K593" i="1" s="1"/>
  <c r="EK496" i="1" l="1"/>
  <c r="EJ496" i="1"/>
  <c r="L593" i="1"/>
  <c r="H594" i="1"/>
  <c r="I594" i="1" s="1"/>
  <c r="J594" i="1" s="1"/>
  <c r="K594" i="1" s="1"/>
  <c r="L594" i="1" s="1"/>
  <c r="G595" i="1"/>
  <c r="EI496" i="1"/>
  <c r="EH496" i="1"/>
  <c r="EG496" i="1"/>
  <c r="EF496" i="1"/>
  <c r="EL496" i="1"/>
  <c r="EE497" i="1"/>
  <c r="EK497" i="1" l="1"/>
  <c r="EJ497" i="1"/>
  <c r="EL497" i="1"/>
  <c r="EI497" i="1"/>
  <c r="EH497" i="1"/>
  <c r="EG497" i="1"/>
  <c r="EF497" i="1"/>
  <c r="EE498" i="1"/>
  <c r="H595" i="1"/>
  <c r="I595" i="1" s="1"/>
  <c r="J595" i="1" s="1"/>
  <c r="K595" i="1" s="1"/>
  <c r="G596" i="1"/>
  <c r="EK498" i="1" l="1"/>
  <c r="EJ498" i="1"/>
  <c r="L595" i="1"/>
  <c r="EG498" i="1"/>
  <c r="EF498" i="1"/>
  <c r="EL498" i="1"/>
  <c r="EI498" i="1"/>
  <c r="EH498" i="1"/>
  <c r="EE499" i="1"/>
  <c r="H596" i="1"/>
  <c r="I596" i="1" s="1"/>
  <c r="J596" i="1" s="1"/>
  <c r="K596" i="1" s="1"/>
  <c r="G597" i="1"/>
  <c r="L596" i="1"/>
  <c r="EK499" i="1" l="1"/>
  <c r="EJ499" i="1"/>
  <c r="H597" i="1"/>
  <c r="I597" i="1" s="1"/>
  <c r="J597" i="1" s="1"/>
  <c r="K597" i="1" s="1"/>
  <c r="G598" i="1"/>
  <c r="EI499" i="1"/>
  <c r="EH499" i="1"/>
  <c r="EG499" i="1"/>
  <c r="EF499" i="1"/>
  <c r="EL499" i="1"/>
  <c r="EE500" i="1"/>
  <c r="EK500" i="1" l="1"/>
  <c r="EJ500" i="1"/>
  <c r="EI500" i="1"/>
  <c r="EH500" i="1"/>
  <c r="EG500" i="1"/>
  <c r="EF500" i="1"/>
  <c r="EL500" i="1"/>
  <c r="EE501" i="1"/>
  <c r="L597" i="1"/>
  <c r="H598" i="1"/>
  <c r="I598" i="1" s="1"/>
  <c r="J598" i="1" s="1"/>
  <c r="K598" i="1" s="1"/>
  <c r="G599" i="1"/>
  <c r="EK501" i="1" l="1"/>
  <c r="EJ501" i="1"/>
  <c r="EL501" i="1"/>
  <c r="EO10" i="1" s="1"/>
  <c r="EI501" i="1"/>
  <c r="EH501" i="1"/>
  <c r="EG501" i="1"/>
  <c r="EF501" i="1"/>
  <c r="L598" i="1"/>
  <c r="H599" i="1"/>
  <c r="I599" i="1" s="1"/>
  <c r="J599" i="1" s="1"/>
  <c r="K599" i="1" s="1"/>
  <c r="G600" i="1"/>
  <c r="L599" i="1" l="1"/>
  <c r="G601" i="1"/>
  <c r="H600" i="1"/>
  <c r="I600" i="1" s="1"/>
  <c r="J600" i="1" s="1"/>
  <c r="K600" i="1" s="1"/>
  <c r="EP10" i="1"/>
  <c r="EO11" i="1"/>
  <c r="EP11" i="1" s="1"/>
  <c r="EQ10" i="1" l="1"/>
  <c r="EO12" i="1"/>
  <c r="EP12" i="1" s="1"/>
  <c r="L600" i="1"/>
  <c r="EQ11" i="1"/>
  <c r="G602" i="1"/>
  <c r="H601" i="1"/>
  <c r="I601" i="1" s="1"/>
  <c r="J601" i="1" s="1"/>
  <c r="K601" i="1" s="1"/>
  <c r="EO13" i="1" l="1"/>
  <c r="EP13" i="1" s="1"/>
  <c r="L601" i="1"/>
  <c r="EQ12" i="1"/>
  <c r="H602" i="1"/>
  <c r="I602" i="1" s="1"/>
  <c r="J602" i="1" s="1"/>
  <c r="K602" i="1" s="1"/>
  <c r="L602" i="1" s="1"/>
  <c r="G603" i="1"/>
  <c r="EO14" i="1" l="1"/>
  <c r="EP14" i="1" s="1"/>
  <c r="EQ14" i="1" s="1"/>
  <c r="EQ13" i="1"/>
  <c r="H603" i="1"/>
  <c r="I603" i="1" s="1"/>
  <c r="J603" i="1" s="1"/>
  <c r="K603" i="1" s="1"/>
  <c r="L603" i="1" s="1"/>
  <c r="G604" i="1"/>
  <c r="EO15" i="1" l="1"/>
  <c r="EP15" i="1" s="1"/>
  <c r="EQ15" i="1" s="1"/>
  <c r="H604" i="1"/>
  <c r="I604" i="1" s="1"/>
  <c r="J604" i="1" s="1"/>
  <c r="K604" i="1" s="1"/>
  <c r="L604" i="1" s="1"/>
  <c r="G605" i="1"/>
  <c r="EO16" i="1" l="1"/>
  <c r="EP16" i="1" s="1"/>
  <c r="EQ16" i="1" s="1"/>
  <c r="H605" i="1"/>
  <c r="I605" i="1" s="1"/>
  <c r="J605" i="1" s="1"/>
  <c r="K605" i="1" s="1"/>
  <c r="G606" i="1"/>
  <c r="EO17" i="1" l="1"/>
  <c r="EP17" i="1" s="1"/>
  <c r="L605" i="1"/>
  <c r="H606" i="1"/>
  <c r="I606" i="1" s="1"/>
  <c r="J606" i="1" s="1"/>
  <c r="K606" i="1" s="1"/>
  <c r="G607" i="1"/>
  <c r="EO18" i="1" l="1"/>
  <c r="EP18" i="1" s="1"/>
  <c r="H607" i="1"/>
  <c r="I607" i="1" s="1"/>
  <c r="J607" i="1" s="1"/>
  <c r="K607" i="1" s="1"/>
  <c r="G608" i="1"/>
  <c r="EQ17" i="1"/>
  <c r="L606" i="1"/>
  <c r="EO19" i="1" l="1"/>
  <c r="EP19" i="1" s="1"/>
  <c r="EQ18" i="1"/>
  <c r="G609" i="1"/>
  <c r="H608" i="1"/>
  <c r="I608" i="1" s="1"/>
  <c r="J608" i="1" s="1"/>
  <c r="K608" i="1" s="1"/>
  <c r="L607" i="1"/>
  <c r="EO20" i="1" l="1"/>
  <c r="EP20" i="1" s="1"/>
  <c r="EQ19" i="1"/>
  <c r="G610" i="1"/>
  <c r="H609" i="1"/>
  <c r="I609" i="1" s="1"/>
  <c r="J609" i="1" s="1"/>
  <c r="K609" i="1" s="1"/>
  <c r="L608" i="1"/>
  <c r="EO21" i="1" l="1"/>
  <c r="EP21" i="1" s="1"/>
  <c r="L609" i="1"/>
  <c r="H610" i="1"/>
  <c r="I610" i="1" s="1"/>
  <c r="J610" i="1" s="1"/>
  <c r="K610" i="1" s="1"/>
  <c r="L610" i="1" s="1"/>
  <c r="G611" i="1"/>
  <c r="EQ20" i="1"/>
  <c r="EO22" i="1" l="1"/>
  <c r="EP22" i="1" s="1"/>
  <c r="H611" i="1"/>
  <c r="I611" i="1" s="1"/>
  <c r="J611" i="1" s="1"/>
  <c r="K611" i="1" s="1"/>
  <c r="L611" i="1" s="1"/>
  <c r="G612" i="1"/>
  <c r="EQ21" i="1"/>
  <c r="EO23" i="1" l="1"/>
  <c r="EP23" i="1" s="1"/>
  <c r="EQ22" i="1"/>
  <c r="H612" i="1"/>
  <c r="I612" i="1" s="1"/>
  <c r="J612" i="1" s="1"/>
  <c r="K612" i="1" s="1"/>
  <c r="G613" i="1"/>
  <c r="EO24" i="1" l="1"/>
  <c r="EO25" i="1" s="1"/>
  <c r="L612" i="1"/>
  <c r="EQ23" i="1"/>
  <c r="H613" i="1"/>
  <c r="I613" i="1" s="1"/>
  <c r="J613" i="1" s="1"/>
  <c r="K613" i="1" s="1"/>
  <c r="G614" i="1"/>
  <c r="EP24" i="1" l="1"/>
  <c r="L613" i="1"/>
  <c r="H614" i="1"/>
  <c r="I614" i="1" s="1"/>
  <c r="J614" i="1" s="1"/>
  <c r="K614" i="1" s="1"/>
  <c r="G615" i="1"/>
  <c r="EP25" i="1"/>
  <c r="EO26" i="1"/>
  <c r="EQ24" i="1"/>
  <c r="EP26" i="1" l="1"/>
  <c r="EO27" i="1"/>
  <c r="H615" i="1"/>
  <c r="I615" i="1" s="1"/>
  <c r="J615" i="1" s="1"/>
  <c r="K615" i="1" s="1"/>
  <c r="G616" i="1"/>
  <c r="L614" i="1"/>
  <c r="EQ25" i="1"/>
  <c r="G617" i="1" l="1"/>
  <c r="H616" i="1"/>
  <c r="I616" i="1" s="1"/>
  <c r="J616" i="1" s="1"/>
  <c r="K616" i="1" s="1"/>
  <c r="L615" i="1"/>
  <c r="EP27" i="1"/>
  <c r="EO28" i="1"/>
  <c r="EQ26" i="1"/>
  <c r="EP28" i="1" l="1"/>
  <c r="EO29" i="1"/>
  <c r="L616" i="1"/>
  <c r="EQ27" i="1"/>
  <c r="G618" i="1"/>
  <c r="H617" i="1"/>
  <c r="I617" i="1" s="1"/>
  <c r="J617" i="1" s="1"/>
  <c r="K617" i="1" s="1"/>
  <c r="H618" i="1" l="1"/>
  <c r="I618" i="1" s="1"/>
  <c r="J618" i="1" s="1"/>
  <c r="K618" i="1" s="1"/>
  <c r="G619" i="1"/>
  <c r="EP29" i="1"/>
  <c r="EO30" i="1"/>
  <c r="L617" i="1"/>
  <c r="EQ28" i="1"/>
  <c r="EQ29" i="1" l="1"/>
  <c r="L618" i="1"/>
  <c r="EP30" i="1"/>
  <c r="EO31" i="1"/>
  <c r="H619" i="1"/>
  <c r="I619" i="1" s="1"/>
  <c r="J619" i="1" s="1"/>
  <c r="K619" i="1" s="1"/>
  <c r="G620" i="1"/>
  <c r="EP31" i="1" l="1"/>
  <c r="EO32" i="1"/>
  <c r="EQ30" i="1"/>
  <c r="L619" i="1"/>
  <c r="H620" i="1"/>
  <c r="I620" i="1" s="1"/>
  <c r="J620" i="1" s="1"/>
  <c r="K620" i="1" s="1"/>
  <c r="G621" i="1"/>
  <c r="EP32" i="1" l="1"/>
  <c r="EO33" i="1"/>
  <c r="L620" i="1"/>
  <c r="H621" i="1"/>
  <c r="I621" i="1" s="1"/>
  <c r="J621" i="1" s="1"/>
  <c r="K621" i="1" s="1"/>
  <c r="G622" i="1"/>
  <c r="EQ31" i="1"/>
  <c r="L621" i="1" l="1"/>
  <c r="EP33" i="1"/>
  <c r="EO34" i="1"/>
  <c r="H622" i="1"/>
  <c r="I622" i="1" s="1"/>
  <c r="J622" i="1" s="1"/>
  <c r="K622" i="1" s="1"/>
  <c r="G623" i="1"/>
  <c r="EQ32" i="1"/>
  <c r="L622" i="1" l="1"/>
  <c r="EP34" i="1"/>
  <c r="EO35" i="1"/>
  <c r="EQ33" i="1"/>
  <c r="G624" i="1"/>
  <c r="H623" i="1"/>
  <c r="I623" i="1" s="1"/>
  <c r="J623" i="1" s="1"/>
  <c r="K623" i="1" s="1"/>
  <c r="EP35" i="1" l="1"/>
  <c r="EO36" i="1"/>
  <c r="G625" i="1"/>
  <c r="H624" i="1"/>
  <c r="I624" i="1" s="1"/>
  <c r="J624" i="1" s="1"/>
  <c r="K624" i="1" s="1"/>
  <c r="EQ34" i="1"/>
  <c r="L623" i="1"/>
  <c r="L624" i="1" l="1"/>
  <c r="H625" i="1"/>
  <c r="I625" i="1" s="1"/>
  <c r="J625" i="1" s="1"/>
  <c r="K625" i="1" s="1"/>
  <c r="L625" i="1" s="1"/>
  <c r="G626" i="1"/>
  <c r="EP36" i="1"/>
  <c r="EO37" i="1"/>
  <c r="EQ35" i="1"/>
  <c r="EP37" i="1" l="1"/>
  <c r="EO38" i="1"/>
  <c r="EQ36" i="1"/>
  <c r="H626" i="1"/>
  <c r="I626" i="1" s="1"/>
  <c r="J626" i="1" s="1"/>
  <c r="K626" i="1" s="1"/>
  <c r="G627" i="1"/>
  <c r="H627" i="1" l="1"/>
  <c r="I627" i="1" s="1"/>
  <c r="J627" i="1" s="1"/>
  <c r="K627" i="1" s="1"/>
  <c r="G628" i="1"/>
  <c r="EP38" i="1"/>
  <c r="EO39" i="1"/>
  <c r="L626" i="1"/>
  <c r="EQ37" i="1"/>
  <c r="EQ38" i="1" l="1"/>
  <c r="L627" i="1"/>
  <c r="EP39" i="1"/>
  <c r="EO40" i="1"/>
  <c r="H628" i="1"/>
  <c r="I628" i="1" s="1"/>
  <c r="J628" i="1" s="1"/>
  <c r="K628" i="1" s="1"/>
  <c r="G629" i="1"/>
  <c r="EQ39" i="1" l="1"/>
  <c r="EP40" i="1"/>
  <c r="EO41" i="1"/>
  <c r="L628" i="1"/>
  <c r="H629" i="1"/>
  <c r="I629" i="1" s="1"/>
  <c r="J629" i="1" s="1"/>
  <c r="K629" i="1" s="1"/>
  <c r="G630" i="1"/>
  <c r="L629" i="1" l="1"/>
  <c r="EP41" i="1"/>
  <c r="EO42" i="1"/>
  <c r="EQ40" i="1"/>
  <c r="H630" i="1"/>
  <c r="I630" i="1" s="1"/>
  <c r="J630" i="1" s="1"/>
  <c r="K630" i="1" s="1"/>
  <c r="G631" i="1"/>
  <c r="L630" i="1" l="1"/>
  <c r="EP42" i="1"/>
  <c r="EO43" i="1"/>
  <c r="G632" i="1"/>
  <c r="H631" i="1"/>
  <c r="I631" i="1" s="1"/>
  <c r="J631" i="1" s="1"/>
  <c r="K631" i="1" s="1"/>
  <c r="EQ41" i="1"/>
  <c r="G633" i="1" l="1"/>
  <c r="H632" i="1"/>
  <c r="I632" i="1" s="1"/>
  <c r="J632" i="1" s="1"/>
  <c r="K632" i="1" s="1"/>
  <c r="EP43" i="1"/>
  <c r="EO44" i="1"/>
  <c r="EQ42" i="1"/>
  <c r="L631" i="1"/>
  <c r="EQ43" i="1" l="1"/>
  <c r="EP44" i="1"/>
  <c r="EO45" i="1"/>
  <c r="L632" i="1"/>
  <c r="H633" i="1"/>
  <c r="I633" i="1" s="1"/>
  <c r="J633" i="1" s="1"/>
  <c r="K633" i="1" s="1"/>
  <c r="G634" i="1"/>
  <c r="EQ44" i="1" l="1"/>
  <c r="EP45" i="1"/>
  <c r="EO46" i="1"/>
  <c r="L633" i="1"/>
  <c r="H634" i="1"/>
  <c r="I634" i="1" s="1"/>
  <c r="J634" i="1" s="1"/>
  <c r="K634" i="1" s="1"/>
  <c r="G635" i="1"/>
  <c r="EP46" i="1" l="1"/>
  <c r="EO47" i="1"/>
  <c r="EQ45" i="1"/>
  <c r="L634" i="1"/>
  <c r="H635" i="1"/>
  <c r="I635" i="1" s="1"/>
  <c r="J635" i="1" s="1"/>
  <c r="K635" i="1" s="1"/>
  <c r="G636" i="1"/>
  <c r="EP47" i="1" l="1"/>
  <c r="EO48" i="1"/>
  <c r="L635" i="1"/>
  <c r="H636" i="1"/>
  <c r="I636" i="1" s="1"/>
  <c r="J636" i="1" s="1"/>
  <c r="K636" i="1" s="1"/>
  <c r="L636" i="1" s="1"/>
  <c r="G637" i="1"/>
  <c r="EQ46" i="1"/>
  <c r="H637" i="1" l="1"/>
  <c r="I637" i="1" s="1"/>
  <c r="J637" i="1" s="1"/>
  <c r="K637" i="1" s="1"/>
  <c r="G638" i="1"/>
  <c r="EP48" i="1"/>
  <c r="EO49" i="1"/>
  <c r="EQ47" i="1"/>
  <c r="EQ48" i="1" l="1"/>
  <c r="H638" i="1"/>
  <c r="I638" i="1" s="1"/>
  <c r="J638" i="1" s="1"/>
  <c r="K638" i="1" s="1"/>
  <c r="G639" i="1"/>
  <c r="EP49" i="1"/>
  <c r="EO50" i="1"/>
  <c r="L637" i="1"/>
  <c r="L638" i="1" l="1"/>
  <c r="EQ49" i="1"/>
  <c r="G640" i="1"/>
  <c r="H639" i="1"/>
  <c r="I639" i="1" s="1"/>
  <c r="J639" i="1" s="1"/>
  <c r="K639" i="1" s="1"/>
  <c r="EP50" i="1"/>
  <c r="EO51" i="1"/>
  <c r="L639" i="1" l="1"/>
  <c r="G641" i="1"/>
  <c r="H640" i="1"/>
  <c r="I640" i="1" s="1"/>
  <c r="J640" i="1" s="1"/>
  <c r="K640" i="1" s="1"/>
  <c r="EP51" i="1"/>
  <c r="EO52" i="1"/>
  <c r="EQ50" i="1"/>
  <c r="EQ51" i="1" l="1"/>
  <c r="EP52" i="1"/>
  <c r="EO53" i="1"/>
  <c r="L640" i="1"/>
  <c r="H641" i="1"/>
  <c r="I641" i="1" s="1"/>
  <c r="J641" i="1" s="1"/>
  <c r="K641" i="1" s="1"/>
  <c r="G642" i="1"/>
  <c r="EP53" i="1" l="1"/>
  <c r="EO54" i="1"/>
  <c r="EQ52" i="1"/>
  <c r="L641" i="1"/>
  <c r="H642" i="1"/>
  <c r="I642" i="1" s="1"/>
  <c r="J642" i="1" s="1"/>
  <c r="K642" i="1" s="1"/>
  <c r="G643" i="1"/>
  <c r="EP54" i="1" l="1"/>
  <c r="EO55" i="1"/>
  <c r="L642" i="1"/>
  <c r="H643" i="1"/>
  <c r="I643" i="1" s="1"/>
  <c r="J643" i="1" s="1"/>
  <c r="K643" i="1" s="1"/>
  <c r="G644" i="1"/>
  <c r="EQ53" i="1"/>
  <c r="L643" i="1" l="1"/>
  <c r="H644" i="1"/>
  <c r="I644" i="1" s="1"/>
  <c r="J644" i="1" s="1"/>
  <c r="K644" i="1" s="1"/>
  <c r="G645" i="1"/>
  <c r="EP55" i="1"/>
  <c r="EO56" i="1"/>
  <c r="EQ54" i="1"/>
  <c r="EP56" i="1" l="1"/>
  <c r="EO57" i="1"/>
  <c r="EQ55" i="1"/>
  <c r="L644" i="1"/>
  <c r="H645" i="1"/>
  <c r="I645" i="1" s="1"/>
  <c r="J645" i="1" s="1"/>
  <c r="K645" i="1" s="1"/>
  <c r="G646" i="1"/>
  <c r="L645" i="1" l="1"/>
  <c r="EP57" i="1"/>
  <c r="EO58" i="1"/>
  <c r="H646" i="1"/>
  <c r="I646" i="1" s="1"/>
  <c r="J646" i="1" s="1"/>
  <c r="K646" i="1" s="1"/>
  <c r="G647" i="1"/>
  <c r="EQ56" i="1"/>
  <c r="G648" i="1" l="1"/>
  <c r="H647" i="1"/>
  <c r="I647" i="1" s="1"/>
  <c r="J647" i="1" s="1"/>
  <c r="K647" i="1" s="1"/>
  <c r="L646" i="1"/>
  <c r="EP58" i="1"/>
  <c r="EO59" i="1"/>
  <c r="EQ57" i="1"/>
  <c r="EQ58" i="1" l="1"/>
  <c r="L647" i="1"/>
  <c r="EP59" i="1"/>
  <c r="EO60" i="1"/>
  <c r="G649" i="1"/>
  <c r="H648" i="1"/>
  <c r="I648" i="1" s="1"/>
  <c r="J648" i="1" s="1"/>
  <c r="K648" i="1" s="1"/>
  <c r="H649" i="1" l="1"/>
  <c r="I649" i="1" s="1"/>
  <c r="J649" i="1" s="1"/>
  <c r="K649" i="1" s="1"/>
  <c r="G650" i="1"/>
  <c r="L649" i="1"/>
  <c r="EQ59" i="1"/>
  <c r="EP60" i="1"/>
  <c r="EO61" i="1"/>
  <c r="L648" i="1"/>
  <c r="EQ60" i="1" l="1"/>
  <c r="H650" i="1"/>
  <c r="I650" i="1" s="1"/>
  <c r="J650" i="1" s="1"/>
  <c r="K650" i="1" s="1"/>
  <c r="G651" i="1"/>
  <c r="EP61" i="1"/>
  <c r="EO62" i="1"/>
  <c r="L650" i="1" l="1"/>
  <c r="H651" i="1"/>
  <c r="I651" i="1" s="1"/>
  <c r="J651" i="1" s="1"/>
  <c r="K651" i="1" s="1"/>
  <c r="L651" i="1" s="1"/>
  <c r="G652" i="1"/>
  <c r="EQ61" i="1"/>
  <c r="EP62" i="1"/>
  <c r="EO63" i="1"/>
  <c r="EQ62" i="1" l="1"/>
  <c r="H652" i="1"/>
  <c r="I652" i="1" s="1"/>
  <c r="J652" i="1" s="1"/>
  <c r="K652" i="1" s="1"/>
  <c r="G653" i="1"/>
  <c r="EP63" i="1"/>
  <c r="EO64" i="1"/>
  <c r="EQ63" i="1" l="1"/>
  <c r="H653" i="1"/>
  <c r="I653" i="1" s="1"/>
  <c r="J653" i="1" s="1"/>
  <c r="K653" i="1" s="1"/>
  <c r="G654" i="1"/>
  <c r="L652" i="1"/>
  <c r="EP64" i="1"/>
  <c r="EO65" i="1"/>
  <c r="H654" i="1" l="1"/>
  <c r="I654" i="1" s="1"/>
  <c r="J654" i="1" s="1"/>
  <c r="K654" i="1" s="1"/>
  <c r="G655" i="1"/>
  <c r="L653" i="1"/>
  <c r="EP65" i="1"/>
  <c r="EO66" i="1"/>
  <c r="EQ64" i="1"/>
  <c r="EP66" i="1" l="1"/>
  <c r="EO67" i="1"/>
  <c r="G656" i="1"/>
  <c r="H655" i="1"/>
  <c r="I655" i="1" s="1"/>
  <c r="J655" i="1" s="1"/>
  <c r="K655" i="1" s="1"/>
  <c r="EQ65" i="1"/>
  <c r="L654" i="1"/>
  <c r="L655" i="1" l="1"/>
  <c r="G657" i="1"/>
  <c r="H656" i="1"/>
  <c r="I656" i="1" s="1"/>
  <c r="J656" i="1" s="1"/>
  <c r="K656" i="1" s="1"/>
  <c r="EP67" i="1"/>
  <c r="EO68" i="1"/>
  <c r="EQ66" i="1"/>
  <c r="EP68" i="1" l="1"/>
  <c r="EO69" i="1"/>
  <c r="L656" i="1"/>
  <c r="EQ67" i="1"/>
  <c r="H657" i="1"/>
  <c r="I657" i="1" s="1"/>
  <c r="J657" i="1" s="1"/>
  <c r="K657" i="1" s="1"/>
  <c r="G658" i="1"/>
  <c r="EP69" i="1" l="1"/>
  <c r="EO70" i="1"/>
  <c r="L657" i="1"/>
  <c r="H658" i="1"/>
  <c r="I658" i="1" s="1"/>
  <c r="J658" i="1" s="1"/>
  <c r="K658" i="1" s="1"/>
  <c r="G659" i="1"/>
  <c r="EQ68" i="1"/>
  <c r="L658" i="1" l="1"/>
  <c r="H659" i="1"/>
  <c r="I659" i="1" s="1"/>
  <c r="J659" i="1" s="1"/>
  <c r="K659" i="1" s="1"/>
  <c r="L659" i="1" s="1"/>
  <c r="G660" i="1"/>
  <c r="EP70" i="1"/>
  <c r="EO71" i="1"/>
  <c r="EQ69" i="1"/>
  <c r="EP71" i="1" l="1"/>
  <c r="EO72" i="1"/>
  <c r="EQ70" i="1"/>
  <c r="H660" i="1"/>
  <c r="I660" i="1" s="1"/>
  <c r="J660" i="1" s="1"/>
  <c r="K660" i="1" s="1"/>
  <c r="G661" i="1"/>
  <c r="EP72" i="1" l="1"/>
  <c r="EO73" i="1"/>
  <c r="H661" i="1"/>
  <c r="I661" i="1" s="1"/>
  <c r="J661" i="1" s="1"/>
  <c r="K661" i="1" s="1"/>
  <c r="G662" i="1"/>
  <c r="L660" i="1"/>
  <c r="EQ71" i="1"/>
  <c r="H662" i="1" l="1"/>
  <c r="I662" i="1" s="1"/>
  <c r="J662" i="1" s="1"/>
  <c r="K662" i="1" s="1"/>
  <c r="G663" i="1"/>
  <c r="L661" i="1"/>
  <c r="EP73" i="1"/>
  <c r="EO74" i="1"/>
  <c r="EQ72" i="1"/>
  <c r="EQ73" i="1" l="1"/>
  <c r="G664" i="1"/>
  <c r="H663" i="1"/>
  <c r="I663" i="1" s="1"/>
  <c r="J663" i="1" s="1"/>
  <c r="K663" i="1" s="1"/>
  <c r="EP74" i="1"/>
  <c r="EO75" i="1"/>
  <c r="L662" i="1"/>
  <c r="L663" i="1" l="1"/>
  <c r="G665" i="1"/>
  <c r="H664" i="1"/>
  <c r="I664" i="1" s="1"/>
  <c r="J664" i="1" s="1"/>
  <c r="K664" i="1" s="1"/>
  <c r="EQ74" i="1"/>
  <c r="EP75" i="1"/>
  <c r="EO76" i="1"/>
  <c r="L664" i="1" l="1"/>
  <c r="EP76" i="1"/>
  <c r="EO77" i="1"/>
  <c r="H665" i="1"/>
  <c r="I665" i="1" s="1"/>
  <c r="J665" i="1" s="1"/>
  <c r="K665" i="1" s="1"/>
  <c r="G666" i="1"/>
  <c r="L665" i="1"/>
  <c r="EQ75" i="1"/>
  <c r="H666" i="1" l="1"/>
  <c r="I666" i="1" s="1"/>
  <c r="J666" i="1" s="1"/>
  <c r="K666" i="1" s="1"/>
  <c r="L666" i="1" s="1"/>
  <c r="G667" i="1"/>
  <c r="EP77" i="1"/>
  <c r="EO78" i="1"/>
  <c r="EQ76" i="1"/>
  <c r="EP78" i="1" l="1"/>
  <c r="EO79" i="1"/>
  <c r="EQ77" i="1"/>
  <c r="H667" i="1"/>
  <c r="I667" i="1" s="1"/>
  <c r="J667" i="1" s="1"/>
  <c r="K667" i="1" s="1"/>
  <c r="G668" i="1"/>
  <c r="EP79" i="1" l="1"/>
  <c r="EO80" i="1"/>
  <c r="H668" i="1"/>
  <c r="I668" i="1" s="1"/>
  <c r="J668" i="1" s="1"/>
  <c r="K668" i="1" s="1"/>
  <c r="G669" i="1"/>
  <c r="L667" i="1"/>
  <c r="EQ78" i="1"/>
  <c r="L668" i="1" l="1"/>
  <c r="H669" i="1"/>
  <c r="I669" i="1" s="1"/>
  <c r="J669" i="1" s="1"/>
  <c r="K669" i="1" s="1"/>
  <c r="G670" i="1"/>
  <c r="EP80" i="1"/>
  <c r="EO81" i="1"/>
  <c r="EQ79" i="1"/>
  <c r="EQ80" i="1" l="1"/>
  <c r="H670" i="1"/>
  <c r="I670" i="1" s="1"/>
  <c r="J670" i="1" s="1"/>
  <c r="K670" i="1" s="1"/>
  <c r="G671" i="1"/>
  <c r="EP81" i="1"/>
  <c r="EO82" i="1"/>
  <c r="L669" i="1"/>
  <c r="EQ81" i="1" l="1"/>
  <c r="G672" i="1"/>
  <c r="H671" i="1"/>
  <c r="I671" i="1" s="1"/>
  <c r="J671" i="1" s="1"/>
  <c r="K671" i="1" s="1"/>
  <c r="L670" i="1"/>
  <c r="EP82" i="1"/>
  <c r="EO83" i="1"/>
  <c r="G673" i="1" l="1"/>
  <c r="H672" i="1"/>
  <c r="I672" i="1" s="1"/>
  <c r="J672" i="1" s="1"/>
  <c r="K672" i="1" s="1"/>
  <c r="L671" i="1"/>
  <c r="EP83" i="1"/>
  <c r="EO84" i="1"/>
  <c r="EQ82" i="1"/>
  <c r="EQ83" i="1" l="1"/>
  <c r="L672" i="1"/>
  <c r="EP84" i="1"/>
  <c r="EO85" i="1"/>
  <c r="H673" i="1"/>
  <c r="I673" i="1" s="1"/>
  <c r="J673" i="1" s="1"/>
  <c r="K673" i="1" s="1"/>
  <c r="G674" i="1"/>
  <c r="EQ84" i="1" l="1"/>
  <c r="EP85" i="1"/>
  <c r="EO86" i="1"/>
  <c r="L673" i="1"/>
  <c r="H674" i="1"/>
  <c r="I674" i="1" s="1"/>
  <c r="J674" i="1" s="1"/>
  <c r="K674" i="1" s="1"/>
  <c r="G675" i="1"/>
  <c r="EQ85" i="1" l="1"/>
  <c r="L674" i="1"/>
  <c r="EP86" i="1"/>
  <c r="EO87" i="1"/>
  <c r="H675" i="1"/>
  <c r="I675" i="1" s="1"/>
  <c r="J675" i="1" s="1"/>
  <c r="K675" i="1" s="1"/>
  <c r="G676" i="1"/>
  <c r="EP87" i="1" l="1"/>
  <c r="EO88" i="1"/>
  <c r="EQ86" i="1"/>
  <c r="L675" i="1"/>
  <c r="H676" i="1"/>
  <c r="I676" i="1" s="1"/>
  <c r="J676" i="1" s="1"/>
  <c r="K676" i="1" s="1"/>
  <c r="G677" i="1"/>
  <c r="EP88" i="1" l="1"/>
  <c r="EO89" i="1"/>
  <c r="L676" i="1"/>
  <c r="H677" i="1"/>
  <c r="I677" i="1" s="1"/>
  <c r="J677" i="1" s="1"/>
  <c r="K677" i="1" s="1"/>
  <c r="G678" i="1"/>
  <c r="EQ87" i="1"/>
  <c r="H678" i="1" l="1"/>
  <c r="I678" i="1" s="1"/>
  <c r="J678" i="1" s="1"/>
  <c r="K678" i="1" s="1"/>
  <c r="G679" i="1"/>
  <c r="L677" i="1"/>
  <c r="EP89" i="1"/>
  <c r="EO90" i="1"/>
  <c r="EQ88" i="1"/>
  <c r="G680" i="1" l="1"/>
  <c r="H679" i="1"/>
  <c r="I679" i="1" s="1"/>
  <c r="J679" i="1" s="1"/>
  <c r="K679" i="1" s="1"/>
  <c r="EP90" i="1"/>
  <c r="EO91" i="1"/>
  <c r="EQ89" i="1"/>
  <c r="L678" i="1"/>
  <c r="EP91" i="1" l="1"/>
  <c r="EO92" i="1"/>
  <c r="EQ90" i="1"/>
  <c r="L679" i="1"/>
  <c r="G681" i="1"/>
  <c r="H680" i="1"/>
  <c r="I680" i="1" s="1"/>
  <c r="J680" i="1" s="1"/>
  <c r="K680" i="1" s="1"/>
  <c r="H681" i="1" l="1"/>
  <c r="I681" i="1" s="1"/>
  <c r="J681" i="1" s="1"/>
  <c r="K681" i="1" s="1"/>
  <c r="G682" i="1"/>
  <c r="L681" i="1"/>
  <c r="EP92" i="1"/>
  <c r="EO93" i="1"/>
  <c r="L680" i="1"/>
  <c r="EQ91" i="1"/>
  <c r="EP93" i="1" l="1"/>
  <c r="EO94" i="1"/>
  <c r="H682" i="1"/>
  <c r="I682" i="1" s="1"/>
  <c r="J682" i="1" s="1"/>
  <c r="K682" i="1" s="1"/>
  <c r="G683" i="1"/>
  <c r="L682" i="1"/>
  <c r="EQ92" i="1"/>
  <c r="H683" i="1" l="1"/>
  <c r="I683" i="1" s="1"/>
  <c r="J683" i="1" s="1"/>
  <c r="K683" i="1" s="1"/>
  <c r="G684" i="1"/>
  <c r="L683" i="1"/>
  <c r="EP94" i="1"/>
  <c r="EO95" i="1"/>
  <c r="EQ93" i="1"/>
  <c r="EP95" i="1" l="1"/>
  <c r="EO96" i="1"/>
  <c r="H684" i="1"/>
  <c r="I684" i="1" s="1"/>
  <c r="J684" i="1" s="1"/>
  <c r="K684" i="1" s="1"/>
  <c r="G685" i="1"/>
  <c r="L684" i="1"/>
  <c r="EQ94" i="1"/>
  <c r="H685" i="1" l="1"/>
  <c r="I685" i="1" s="1"/>
  <c r="J685" i="1" s="1"/>
  <c r="K685" i="1" s="1"/>
  <c r="G686" i="1"/>
  <c r="EP96" i="1"/>
  <c r="EO97" i="1"/>
  <c r="EQ95" i="1"/>
  <c r="H686" i="1" l="1"/>
  <c r="I686" i="1" s="1"/>
  <c r="J686" i="1" s="1"/>
  <c r="K686" i="1" s="1"/>
  <c r="G687" i="1"/>
  <c r="EP97" i="1"/>
  <c r="EO98" i="1"/>
  <c r="EQ96" i="1"/>
  <c r="L685" i="1"/>
  <c r="EQ97" i="1" l="1"/>
  <c r="G688" i="1"/>
  <c r="H687" i="1"/>
  <c r="I687" i="1" s="1"/>
  <c r="J687" i="1" s="1"/>
  <c r="K687" i="1" s="1"/>
  <c r="EP98" i="1"/>
  <c r="EO99" i="1"/>
  <c r="L686" i="1"/>
  <c r="EQ98" i="1" l="1"/>
  <c r="G689" i="1"/>
  <c r="H688" i="1"/>
  <c r="I688" i="1" s="1"/>
  <c r="J688" i="1" s="1"/>
  <c r="K688" i="1" s="1"/>
  <c r="L687" i="1"/>
  <c r="EP99" i="1"/>
  <c r="EO100" i="1"/>
  <c r="L688" i="1" l="1"/>
  <c r="H689" i="1"/>
  <c r="I689" i="1" s="1"/>
  <c r="J689" i="1" s="1"/>
  <c r="K689" i="1" s="1"/>
  <c r="G690" i="1"/>
  <c r="L689" i="1"/>
  <c r="EP100" i="1"/>
  <c r="EO101" i="1"/>
  <c r="EQ99" i="1"/>
  <c r="EQ100" i="1" l="1"/>
  <c r="H690" i="1"/>
  <c r="I690" i="1" s="1"/>
  <c r="J690" i="1" s="1"/>
  <c r="K690" i="1" s="1"/>
  <c r="L690" i="1" s="1"/>
  <c r="G691" i="1"/>
  <c r="EP101" i="1"/>
  <c r="EO102" i="1"/>
  <c r="EQ101" i="1" l="1"/>
  <c r="H691" i="1"/>
  <c r="I691" i="1" s="1"/>
  <c r="J691" i="1" s="1"/>
  <c r="K691" i="1" s="1"/>
  <c r="G692" i="1"/>
  <c r="EP102" i="1"/>
  <c r="EO103" i="1"/>
  <c r="H692" i="1" l="1"/>
  <c r="I692" i="1" s="1"/>
  <c r="J692" i="1" s="1"/>
  <c r="K692" i="1" s="1"/>
  <c r="L692" i="1" s="1"/>
  <c r="G693" i="1"/>
  <c r="EQ102" i="1"/>
  <c r="L691" i="1"/>
  <c r="EP103" i="1"/>
  <c r="EO104" i="1"/>
  <c r="EP104" i="1" l="1"/>
  <c r="EO105" i="1"/>
  <c r="H693" i="1"/>
  <c r="I693" i="1" s="1"/>
  <c r="J693" i="1" s="1"/>
  <c r="K693" i="1" s="1"/>
  <c r="G694" i="1"/>
  <c r="EQ103" i="1"/>
  <c r="H694" i="1" l="1"/>
  <c r="I694" i="1" s="1"/>
  <c r="J694" i="1" s="1"/>
  <c r="K694" i="1" s="1"/>
  <c r="G695" i="1"/>
  <c r="L693" i="1"/>
  <c r="EP105" i="1"/>
  <c r="EO106" i="1"/>
  <c r="EQ104" i="1"/>
  <c r="EP106" i="1" l="1"/>
  <c r="EO107" i="1"/>
  <c r="EQ105" i="1"/>
  <c r="G696" i="1"/>
  <c r="H695" i="1"/>
  <c r="I695" i="1" s="1"/>
  <c r="J695" i="1" s="1"/>
  <c r="K695" i="1" s="1"/>
  <c r="L694" i="1"/>
  <c r="L695" i="1" l="1"/>
  <c r="G697" i="1"/>
  <c r="H696" i="1"/>
  <c r="I696" i="1" s="1"/>
  <c r="J696" i="1" s="1"/>
  <c r="K696" i="1" s="1"/>
  <c r="EP107" i="1"/>
  <c r="EO108" i="1"/>
  <c r="EQ106" i="1"/>
  <c r="EP108" i="1" l="1"/>
  <c r="EO109" i="1"/>
  <c r="L696" i="1"/>
  <c r="H697" i="1"/>
  <c r="I697" i="1" s="1"/>
  <c r="J697" i="1" s="1"/>
  <c r="K697" i="1" s="1"/>
  <c r="L697" i="1" s="1"/>
  <c r="G698" i="1"/>
  <c r="EQ107" i="1"/>
  <c r="H698" i="1" l="1"/>
  <c r="I698" i="1" s="1"/>
  <c r="J698" i="1" s="1"/>
  <c r="K698" i="1" s="1"/>
  <c r="L698" i="1" s="1"/>
  <c r="G699" i="1"/>
  <c r="EP109" i="1"/>
  <c r="EO110" i="1"/>
  <c r="EQ108" i="1"/>
  <c r="EP110" i="1" l="1"/>
  <c r="EO111" i="1"/>
  <c r="H699" i="1"/>
  <c r="I699" i="1" s="1"/>
  <c r="J699" i="1" s="1"/>
  <c r="K699" i="1" s="1"/>
  <c r="G700" i="1"/>
  <c r="L699" i="1"/>
  <c r="EQ109" i="1"/>
  <c r="H700" i="1" l="1"/>
  <c r="I700" i="1" s="1"/>
  <c r="J700" i="1" s="1"/>
  <c r="K700" i="1" s="1"/>
  <c r="G701" i="1"/>
  <c r="L700" i="1"/>
  <c r="EP111" i="1"/>
  <c r="EO112" i="1"/>
  <c r="EQ110" i="1"/>
  <c r="EP112" i="1" l="1"/>
  <c r="EO113" i="1"/>
  <c r="EQ111" i="1"/>
  <c r="H701" i="1"/>
  <c r="I701" i="1" s="1"/>
  <c r="J701" i="1" s="1"/>
  <c r="K701" i="1" s="1"/>
  <c r="G702" i="1"/>
  <c r="L701" i="1" l="1"/>
  <c r="EP113" i="1"/>
  <c r="EO114" i="1"/>
  <c r="H702" i="1"/>
  <c r="I702" i="1" s="1"/>
  <c r="J702" i="1" s="1"/>
  <c r="K702" i="1" s="1"/>
  <c r="G703" i="1"/>
  <c r="EQ112" i="1"/>
  <c r="G704" i="1" l="1"/>
  <c r="H703" i="1"/>
  <c r="I703" i="1" s="1"/>
  <c r="J703" i="1" s="1"/>
  <c r="K703" i="1" s="1"/>
  <c r="L702" i="1"/>
  <c r="EP114" i="1"/>
  <c r="EO115" i="1"/>
  <c r="EQ113" i="1"/>
  <c r="EP115" i="1" l="1"/>
  <c r="EO116" i="1"/>
  <c r="EQ114" i="1"/>
  <c r="L703" i="1"/>
  <c r="G705" i="1"/>
  <c r="H704" i="1"/>
  <c r="I704" i="1" s="1"/>
  <c r="J704" i="1" s="1"/>
  <c r="K704" i="1" s="1"/>
  <c r="H705" i="1" l="1"/>
  <c r="I705" i="1" s="1"/>
  <c r="J705" i="1" s="1"/>
  <c r="K705" i="1" s="1"/>
  <c r="L705" i="1" s="1"/>
  <c r="G706" i="1"/>
  <c r="L704" i="1"/>
  <c r="EP116" i="1"/>
  <c r="EO117" i="1"/>
  <c r="EQ115" i="1"/>
  <c r="EP117" i="1" l="1"/>
  <c r="EO118" i="1"/>
  <c r="H706" i="1"/>
  <c r="I706" i="1" s="1"/>
  <c r="J706" i="1" s="1"/>
  <c r="K706" i="1" s="1"/>
  <c r="G707" i="1"/>
  <c r="EQ116" i="1"/>
  <c r="L706" i="1" l="1"/>
  <c r="H707" i="1"/>
  <c r="I707" i="1" s="1"/>
  <c r="J707" i="1" s="1"/>
  <c r="K707" i="1" s="1"/>
  <c r="L707" i="1" s="1"/>
  <c r="G708" i="1"/>
  <c r="EP118" i="1"/>
  <c r="EO119" i="1"/>
  <c r="EQ117" i="1"/>
  <c r="EQ118" i="1" l="1"/>
  <c r="H708" i="1"/>
  <c r="I708" i="1" s="1"/>
  <c r="J708" i="1" s="1"/>
  <c r="K708" i="1" s="1"/>
  <c r="G709" i="1"/>
  <c r="EP119" i="1"/>
  <c r="EO120" i="1"/>
  <c r="EQ119" i="1" l="1"/>
  <c r="L708" i="1"/>
  <c r="H709" i="1"/>
  <c r="I709" i="1" s="1"/>
  <c r="J709" i="1" s="1"/>
  <c r="K709" i="1" s="1"/>
  <c r="G710" i="1"/>
  <c r="EP120" i="1"/>
  <c r="EO121" i="1"/>
  <c r="L709" i="1" l="1"/>
  <c r="H710" i="1"/>
  <c r="I710" i="1" s="1"/>
  <c r="J710" i="1" s="1"/>
  <c r="K710" i="1" s="1"/>
  <c r="G711" i="1"/>
  <c r="EP121" i="1"/>
  <c r="EO122" i="1"/>
  <c r="EQ120" i="1"/>
  <c r="EP122" i="1" l="1"/>
  <c r="EO123" i="1"/>
  <c r="G712" i="1"/>
  <c r="H711" i="1"/>
  <c r="I711" i="1" s="1"/>
  <c r="J711" i="1" s="1"/>
  <c r="K711" i="1" s="1"/>
  <c r="EQ121" i="1"/>
  <c r="L710" i="1"/>
  <c r="L711" i="1" l="1"/>
  <c r="G713" i="1"/>
  <c r="H712" i="1"/>
  <c r="I712" i="1" s="1"/>
  <c r="J712" i="1" s="1"/>
  <c r="K712" i="1" s="1"/>
  <c r="EP123" i="1"/>
  <c r="EO124" i="1"/>
  <c r="EQ122" i="1"/>
  <c r="EQ123" i="1" l="1"/>
  <c r="L712" i="1"/>
  <c r="EP124" i="1"/>
  <c r="EO125" i="1"/>
  <c r="H713" i="1"/>
  <c r="I713" i="1" s="1"/>
  <c r="J713" i="1" s="1"/>
  <c r="K713" i="1" s="1"/>
  <c r="G714" i="1"/>
  <c r="EP125" i="1" l="1"/>
  <c r="EO126" i="1"/>
  <c r="L713" i="1"/>
  <c r="EQ124" i="1"/>
  <c r="H714" i="1"/>
  <c r="I714" i="1" s="1"/>
  <c r="J714" i="1" s="1"/>
  <c r="K714" i="1" s="1"/>
  <c r="G715" i="1"/>
  <c r="H715" i="1" l="1"/>
  <c r="I715" i="1" s="1"/>
  <c r="J715" i="1" s="1"/>
  <c r="K715" i="1" s="1"/>
  <c r="G716" i="1"/>
  <c r="L714" i="1"/>
  <c r="EP126" i="1"/>
  <c r="EO127" i="1"/>
  <c r="EQ125" i="1"/>
  <c r="EP127" i="1" l="1"/>
  <c r="EO128" i="1"/>
  <c r="EQ126" i="1"/>
  <c r="L715" i="1"/>
  <c r="H716" i="1"/>
  <c r="I716" i="1" s="1"/>
  <c r="J716" i="1" s="1"/>
  <c r="K716" i="1" s="1"/>
  <c r="G717" i="1"/>
  <c r="L716" i="1" l="1"/>
  <c r="EP128" i="1"/>
  <c r="EO129" i="1"/>
  <c r="H717" i="1"/>
  <c r="I717" i="1" s="1"/>
  <c r="J717" i="1" s="1"/>
  <c r="K717" i="1" s="1"/>
  <c r="G718" i="1"/>
  <c r="EQ127" i="1"/>
  <c r="H718" i="1" l="1"/>
  <c r="I718" i="1" s="1"/>
  <c r="J718" i="1" s="1"/>
  <c r="K718" i="1" s="1"/>
  <c r="G719" i="1"/>
  <c r="L717" i="1"/>
  <c r="EP129" i="1"/>
  <c r="EO130" i="1"/>
  <c r="EQ128" i="1"/>
  <c r="EQ129" i="1" l="1"/>
  <c r="G720" i="1"/>
  <c r="H719" i="1"/>
  <c r="I719" i="1" s="1"/>
  <c r="J719" i="1" s="1"/>
  <c r="K719" i="1" s="1"/>
  <c r="EP130" i="1"/>
  <c r="EO131" i="1"/>
  <c r="L718" i="1"/>
  <c r="L719" i="1" l="1"/>
  <c r="G721" i="1"/>
  <c r="H720" i="1"/>
  <c r="I720" i="1" s="1"/>
  <c r="J720" i="1" s="1"/>
  <c r="K720" i="1" s="1"/>
  <c r="EQ130" i="1"/>
  <c r="EP131" i="1"/>
  <c r="EO132" i="1"/>
  <c r="L720" i="1" l="1"/>
  <c r="EP132" i="1"/>
  <c r="EO133" i="1"/>
  <c r="H721" i="1"/>
  <c r="I721" i="1" s="1"/>
  <c r="J721" i="1" s="1"/>
  <c r="K721" i="1" s="1"/>
  <c r="G722" i="1"/>
  <c r="EQ131" i="1"/>
  <c r="L721" i="1" l="1"/>
  <c r="EP133" i="1"/>
  <c r="EO134" i="1"/>
  <c r="EQ132" i="1"/>
  <c r="H722" i="1"/>
  <c r="I722" i="1" s="1"/>
  <c r="J722" i="1" s="1"/>
  <c r="K722" i="1" s="1"/>
  <c r="G723" i="1"/>
  <c r="EP134" i="1" l="1"/>
  <c r="EO135" i="1"/>
  <c r="EQ133" i="1"/>
  <c r="L722" i="1"/>
  <c r="H723" i="1"/>
  <c r="I723" i="1" s="1"/>
  <c r="J723" i="1" s="1"/>
  <c r="K723" i="1" s="1"/>
  <c r="G724" i="1"/>
  <c r="EP135" i="1" l="1"/>
  <c r="EO136" i="1"/>
  <c r="L723" i="1"/>
  <c r="H724" i="1"/>
  <c r="I724" i="1" s="1"/>
  <c r="J724" i="1" s="1"/>
  <c r="K724" i="1" s="1"/>
  <c r="L724" i="1" s="1"/>
  <c r="G725" i="1"/>
  <c r="EQ134" i="1"/>
  <c r="H725" i="1" l="1"/>
  <c r="I725" i="1" s="1"/>
  <c r="J725" i="1" s="1"/>
  <c r="K725" i="1" s="1"/>
  <c r="G726" i="1"/>
  <c r="EP136" i="1"/>
  <c r="EO137" i="1"/>
  <c r="EQ135" i="1"/>
  <c r="EP137" i="1" l="1"/>
  <c r="EO138" i="1"/>
  <c r="EQ136" i="1"/>
  <c r="H726" i="1"/>
  <c r="I726" i="1" s="1"/>
  <c r="J726" i="1" s="1"/>
  <c r="K726" i="1" s="1"/>
  <c r="G727" i="1"/>
  <c r="L725" i="1"/>
  <c r="L726" i="1" l="1"/>
  <c r="EP138" i="1"/>
  <c r="EO139" i="1"/>
  <c r="G728" i="1"/>
  <c r="H727" i="1"/>
  <c r="I727" i="1" s="1"/>
  <c r="J727" i="1" s="1"/>
  <c r="K727" i="1" s="1"/>
  <c r="EQ137" i="1"/>
  <c r="L727" i="1" l="1"/>
  <c r="G729" i="1"/>
  <c r="H728" i="1"/>
  <c r="I728" i="1" s="1"/>
  <c r="J728" i="1" s="1"/>
  <c r="K728" i="1" s="1"/>
  <c r="EP139" i="1"/>
  <c r="EO140" i="1"/>
  <c r="EQ138" i="1"/>
  <c r="EP140" i="1" l="1"/>
  <c r="EO141" i="1"/>
  <c r="L728" i="1"/>
  <c r="H729" i="1"/>
  <c r="I729" i="1" s="1"/>
  <c r="J729" i="1" s="1"/>
  <c r="K729" i="1" s="1"/>
  <c r="G730" i="1"/>
  <c r="L729" i="1"/>
  <c r="EQ139" i="1"/>
  <c r="H730" i="1" l="1"/>
  <c r="I730" i="1" s="1"/>
  <c r="J730" i="1" s="1"/>
  <c r="K730" i="1" s="1"/>
  <c r="L730" i="1" s="1"/>
  <c r="G731" i="1"/>
  <c r="EP141" i="1"/>
  <c r="EO142" i="1"/>
  <c r="EQ140" i="1"/>
  <c r="EQ141" i="1" l="1"/>
  <c r="EP142" i="1"/>
  <c r="EO143" i="1"/>
  <c r="H731" i="1"/>
  <c r="I731" i="1" s="1"/>
  <c r="J731" i="1" s="1"/>
  <c r="K731" i="1" s="1"/>
  <c r="G732" i="1"/>
  <c r="H732" i="1" l="1"/>
  <c r="I732" i="1" s="1"/>
  <c r="J732" i="1" s="1"/>
  <c r="K732" i="1" s="1"/>
  <c r="G733" i="1"/>
  <c r="EP143" i="1"/>
  <c r="EO144" i="1"/>
  <c r="EQ142" i="1"/>
  <c r="L731" i="1"/>
  <c r="EP144" i="1" l="1"/>
  <c r="EO145" i="1"/>
  <c r="EQ143" i="1"/>
  <c r="L732" i="1"/>
  <c r="H733" i="1"/>
  <c r="I733" i="1" s="1"/>
  <c r="J733" i="1" s="1"/>
  <c r="K733" i="1" s="1"/>
  <c r="G734" i="1"/>
  <c r="L733" i="1" l="1"/>
  <c r="H734" i="1"/>
  <c r="I734" i="1" s="1"/>
  <c r="J734" i="1" s="1"/>
  <c r="K734" i="1" s="1"/>
  <c r="G735" i="1"/>
  <c r="EP145" i="1"/>
  <c r="EO146" i="1"/>
  <c r="EQ144" i="1"/>
  <c r="G736" i="1" l="1"/>
  <c r="H735" i="1"/>
  <c r="I735" i="1" s="1"/>
  <c r="J735" i="1" s="1"/>
  <c r="K735" i="1" s="1"/>
  <c r="EP146" i="1"/>
  <c r="EO147" i="1"/>
  <c r="L734" i="1"/>
  <c r="EQ145" i="1"/>
  <c r="EP147" i="1" l="1"/>
  <c r="EO148" i="1"/>
  <c r="L735" i="1"/>
  <c r="EQ146" i="1"/>
  <c r="G737" i="1"/>
  <c r="H736" i="1"/>
  <c r="I736" i="1" s="1"/>
  <c r="J736" i="1" s="1"/>
  <c r="K736" i="1" s="1"/>
  <c r="H737" i="1" l="1"/>
  <c r="I737" i="1" s="1"/>
  <c r="J737" i="1" s="1"/>
  <c r="K737" i="1" s="1"/>
  <c r="G738" i="1"/>
  <c r="EP148" i="1"/>
  <c r="EO149" i="1"/>
  <c r="L736" i="1"/>
  <c r="EQ147" i="1"/>
  <c r="EP149" i="1" l="1"/>
  <c r="EO150" i="1"/>
  <c r="H738" i="1"/>
  <c r="I738" i="1" s="1"/>
  <c r="J738" i="1" s="1"/>
  <c r="K738" i="1" s="1"/>
  <c r="G739" i="1"/>
  <c r="L738" i="1"/>
  <c r="EQ148" i="1"/>
  <c r="L737" i="1"/>
  <c r="G740" i="1" l="1"/>
  <c r="H739" i="1"/>
  <c r="I739" i="1" s="1"/>
  <c r="J739" i="1" s="1"/>
  <c r="K739" i="1" s="1"/>
  <c r="EP150" i="1"/>
  <c r="EO151" i="1"/>
  <c r="EQ149" i="1"/>
  <c r="EP151" i="1" l="1"/>
  <c r="EO152" i="1"/>
  <c r="L739" i="1"/>
  <c r="EQ150" i="1"/>
  <c r="G741" i="1"/>
  <c r="H740" i="1"/>
  <c r="I740" i="1" s="1"/>
  <c r="J740" i="1" s="1"/>
  <c r="K740" i="1" s="1"/>
  <c r="L740" i="1" l="1"/>
  <c r="H741" i="1"/>
  <c r="I741" i="1" s="1"/>
  <c r="J741" i="1" s="1"/>
  <c r="K741" i="1" s="1"/>
  <c r="L741" i="1" s="1"/>
  <c r="G742" i="1"/>
  <c r="EP152" i="1"/>
  <c r="EO153" i="1"/>
  <c r="EQ151" i="1"/>
  <c r="EQ152" i="1" l="1"/>
  <c r="G743" i="1"/>
  <c r="H742" i="1"/>
  <c r="I742" i="1" s="1"/>
  <c r="J742" i="1" s="1"/>
  <c r="K742" i="1" s="1"/>
  <c r="EP153" i="1"/>
  <c r="EO154" i="1"/>
  <c r="EQ153" i="1" l="1"/>
  <c r="L742" i="1"/>
  <c r="H743" i="1"/>
  <c r="I743" i="1" s="1"/>
  <c r="J743" i="1" s="1"/>
  <c r="K743" i="1" s="1"/>
  <c r="G744" i="1"/>
  <c r="EP154" i="1"/>
  <c r="EO155" i="1"/>
  <c r="H744" i="1" l="1"/>
  <c r="I744" i="1" s="1"/>
  <c r="J744" i="1" s="1"/>
  <c r="K744" i="1" s="1"/>
  <c r="G745" i="1"/>
  <c r="L743" i="1"/>
  <c r="EP155" i="1"/>
  <c r="EO156" i="1"/>
  <c r="EQ154" i="1"/>
  <c r="EP156" i="1" l="1"/>
  <c r="EO157" i="1"/>
  <c r="EQ155" i="1"/>
  <c r="L744" i="1"/>
  <c r="G746" i="1"/>
  <c r="H745" i="1"/>
  <c r="I745" i="1" s="1"/>
  <c r="J745" i="1" s="1"/>
  <c r="K745" i="1" s="1"/>
  <c r="L745" i="1" l="1"/>
  <c r="EP157" i="1"/>
  <c r="EO158" i="1"/>
  <c r="H746" i="1"/>
  <c r="I746" i="1" s="1"/>
  <c r="J746" i="1" s="1"/>
  <c r="K746" i="1" s="1"/>
  <c r="L746" i="1" s="1"/>
  <c r="G747" i="1"/>
  <c r="EQ156" i="1"/>
  <c r="G748" i="1" l="1"/>
  <c r="H747" i="1"/>
  <c r="I747" i="1" s="1"/>
  <c r="J747" i="1" s="1"/>
  <c r="K747" i="1" s="1"/>
  <c r="EP158" i="1"/>
  <c r="EO159" i="1"/>
  <c r="EQ157" i="1"/>
  <c r="EQ158" i="1" l="1"/>
  <c r="EP159" i="1"/>
  <c r="EO160" i="1"/>
  <c r="L747" i="1"/>
  <c r="H748" i="1"/>
  <c r="I748" i="1" s="1"/>
  <c r="J748" i="1" s="1"/>
  <c r="K748" i="1" s="1"/>
  <c r="G749" i="1"/>
  <c r="L748" i="1" l="1"/>
  <c r="EP160" i="1"/>
  <c r="EO161" i="1"/>
  <c r="EQ159" i="1"/>
  <c r="H749" i="1"/>
  <c r="I749" i="1" s="1"/>
  <c r="J749" i="1" s="1"/>
  <c r="K749" i="1" s="1"/>
  <c r="G750" i="1"/>
  <c r="L749" i="1" l="1"/>
  <c r="G751" i="1"/>
  <c r="H750" i="1"/>
  <c r="I750" i="1" s="1"/>
  <c r="J750" i="1" s="1"/>
  <c r="K750" i="1" s="1"/>
  <c r="EP161" i="1"/>
  <c r="EO162" i="1"/>
  <c r="EQ160" i="1"/>
  <c r="EP162" i="1" l="1"/>
  <c r="EO163" i="1"/>
  <c r="EQ161" i="1"/>
  <c r="L750" i="1"/>
  <c r="H751" i="1"/>
  <c r="I751" i="1" s="1"/>
  <c r="J751" i="1" s="1"/>
  <c r="K751" i="1" s="1"/>
  <c r="G752" i="1"/>
  <c r="H752" i="1" l="1"/>
  <c r="I752" i="1" s="1"/>
  <c r="J752" i="1" s="1"/>
  <c r="K752" i="1" s="1"/>
  <c r="G753" i="1"/>
  <c r="L752" i="1"/>
  <c r="L751" i="1"/>
  <c r="EP163" i="1"/>
  <c r="EO164" i="1"/>
  <c r="EQ162" i="1"/>
  <c r="EQ163" i="1" l="1"/>
  <c r="EP164" i="1"/>
  <c r="EO165" i="1"/>
  <c r="G754" i="1"/>
  <c r="H753" i="1"/>
  <c r="I753" i="1" s="1"/>
  <c r="J753" i="1" s="1"/>
  <c r="K753" i="1" s="1"/>
  <c r="L753" i="1" l="1"/>
  <c r="H754" i="1"/>
  <c r="I754" i="1" s="1"/>
  <c r="J754" i="1" s="1"/>
  <c r="K754" i="1" s="1"/>
  <c r="G755" i="1"/>
  <c r="EQ164" i="1"/>
  <c r="EP165" i="1"/>
  <c r="EO166" i="1"/>
  <c r="L754" i="1" l="1"/>
  <c r="EQ165" i="1"/>
  <c r="G756" i="1"/>
  <c r="H755" i="1"/>
  <c r="I755" i="1" s="1"/>
  <c r="J755" i="1" s="1"/>
  <c r="K755" i="1" s="1"/>
  <c r="EP166" i="1"/>
  <c r="EO167" i="1"/>
  <c r="EQ166" i="1" l="1"/>
  <c r="L755" i="1"/>
  <c r="H756" i="1"/>
  <c r="I756" i="1" s="1"/>
  <c r="J756" i="1" s="1"/>
  <c r="K756" i="1" s="1"/>
  <c r="G757" i="1"/>
  <c r="EP167" i="1"/>
  <c r="EO168" i="1"/>
  <c r="H757" i="1" l="1"/>
  <c r="I757" i="1" s="1"/>
  <c r="J757" i="1" s="1"/>
  <c r="K757" i="1" s="1"/>
  <c r="L757" i="1" s="1"/>
  <c r="G758" i="1"/>
  <c r="L756" i="1"/>
  <c r="EP168" i="1"/>
  <c r="EO169" i="1"/>
  <c r="EQ167" i="1"/>
  <c r="EQ168" i="1" l="1"/>
  <c r="EP169" i="1"/>
  <c r="EO170" i="1"/>
  <c r="G759" i="1"/>
  <c r="H758" i="1"/>
  <c r="I758" i="1" s="1"/>
  <c r="J758" i="1" s="1"/>
  <c r="K758" i="1" s="1"/>
  <c r="L758" i="1" l="1"/>
  <c r="EQ169" i="1"/>
  <c r="G760" i="1"/>
  <c r="H759" i="1"/>
  <c r="I759" i="1" s="1"/>
  <c r="J759" i="1" s="1"/>
  <c r="K759" i="1" s="1"/>
  <c r="EP170" i="1"/>
  <c r="EO171" i="1"/>
  <c r="EQ170" i="1" l="1"/>
  <c r="L759" i="1"/>
  <c r="H760" i="1"/>
  <c r="I760" i="1" s="1"/>
  <c r="J760" i="1" s="1"/>
  <c r="K760" i="1" s="1"/>
  <c r="G761" i="1"/>
  <c r="EP171" i="1"/>
  <c r="EO172" i="1"/>
  <c r="L760" i="1" l="1"/>
  <c r="G762" i="1"/>
  <c r="H761" i="1"/>
  <c r="I761" i="1" s="1"/>
  <c r="J761" i="1" s="1"/>
  <c r="K761" i="1" s="1"/>
  <c r="EP172" i="1"/>
  <c r="EO173" i="1"/>
  <c r="EQ171" i="1"/>
  <c r="EQ172" i="1" l="1"/>
  <c r="H762" i="1"/>
  <c r="I762" i="1" s="1"/>
  <c r="J762" i="1" s="1"/>
  <c r="K762" i="1" s="1"/>
  <c r="G763" i="1"/>
  <c r="L761" i="1"/>
  <c r="EP173" i="1"/>
  <c r="EO174" i="1"/>
  <c r="L762" i="1" l="1"/>
  <c r="G764" i="1"/>
  <c r="H763" i="1"/>
  <c r="I763" i="1" s="1"/>
  <c r="J763" i="1" s="1"/>
  <c r="K763" i="1" s="1"/>
  <c r="EP174" i="1"/>
  <c r="EO175" i="1"/>
  <c r="EQ173" i="1"/>
  <c r="EP175" i="1" l="1"/>
  <c r="EO176" i="1"/>
  <c r="L763" i="1"/>
  <c r="EQ174" i="1"/>
  <c r="H764" i="1"/>
  <c r="I764" i="1" s="1"/>
  <c r="J764" i="1" s="1"/>
  <c r="K764" i="1" s="1"/>
  <c r="G765" i="1"/>
  <c r="H765" i="1" l="1"/>
  <c r="I765" i="1" s="1"/>
  <c r="J765" i="1" s="1"/>
  <c r="K765" i="1" s="1"/>
  <c r="G766" i="1"/>
  <c r="L765" i="1"/>
  <c r="L764" i="1"/>
  <c r="EP176" i="1"/>
  <c r="EO177" i="1"/>
  <c r="EQ175" i="1"/>
  <c r="EP177" i="1" l="1"/>
  <c r="EO178" i="1"/>
  <c r="EQ176" i="1"/>
  <c r="G767" i="1"/>
  <c r="H766" i="1"/>
  <c r="I766" i="1" s="1"/>
  <c r="J766" i="1" s="1"/>
  <c r="K766" i="1" s="1"/>
  <c r="L766" i="1" l="1"/>
  <c r="G768" i="1"/>
  <c r="H767" i="1"/>
  <c r="I767" i="1" s="1"/>
  <c r="J767" i="1" s="1"/>
  <c r="K767" i="1" s="1"/>
  <c r="EP178" i="1"/>
  <c r="EO179" i="1"/>
  <c r="EQ177" i="1"/>
  <c r="EQ178" i="1" l="1"/>
  <c r="L767" i="1"/>
  <c r="H768" i="1"/>
  <c r="I768" i="1" s="1"/>
  <c r="J768" i="1" s="1"/>
  <c r="K768" i="1" s="1"/>
  <c r="G769" i="1"/>
  <c r="EP179" i="1"/>
  <c r="EO180" i="1"/>
  <c r="H769" i="1" l="1"/>
  <c r="I769" i="1" s="1"/>
  <c r="J769" i="1" s="1"/>
  <c r="K769" i="1" s="1"/>
  <c r="G770" i="1"/>
  <c r="L768" i="1"/>
  <c r="EP180" i="1"/>
  <c r="EO181" i="1"/>
  <c r="EQ179" i="1"/>
  <c r="EP181" i="1" l="1"/>
  <c r="EO182" i="1"/>
  <c r="H770" i="1"/>
  <c r="I770" i="1" s="1"/>
  <c r="J770" i="1" s="1"/>
  <c r="K770" i="1" s="1"/>
  <c r="G771" i="1"/>
  <c r="L770" i="1"/>
  <c r="EQ180" i="1"/>
  <c r="L769" i="1"/>
  <c r="G772" i="1" l="1"/>
  <c r="H771" i="1"/>
  <c r="I771" i="1" s="1"/>
  <c r="J771" i="1" s="1"/>
  <c r="K771" i="1" s="1"/>
  <c r="EP182" i="1"/>
  <c r="EO183" i="1"/>
  <c r="EQ181" i="1"/>
  <c r="EQ182" i="1" l="1"/>
  <c r="L771" i="1"/>
  <c r="EP183" i="1"/>
  <c r="EO184" i="1"/>
  <c r="H772" i="1"/>
  <c r="I772" i="1" s="1"/>
  <c r="J772" i="1" s="1"/>
  <c r="K772" i="1" s="1"/>
  <c r="G773" i="1"/>
  <c r="L772" i="1" l="1"/>
  <c r="EP184" i="1"/>
  <c r="EO185" i="1"/>
  <c r="EQ183" i="1"/>
  <c r="H773" i="1"/>
  <c r="I773" i="1" s="1"/>
  <c r="J773" i="1" s="1"/>
  <c r="K773" i="1" s="1"/>
  <c r="G774" i="1"/>
  <c r="L773" i="1" l="1"/>
  <c r="G775" i="1"/>
  <c r="H774" i="1"/>
  <c r="I774" i="1" s="1"/>
  <c r="J774" i="1" s="1"/>
  <c r="K774" i="1" s="1"/>
  <c r="EP185" i="1"/>
  <c r="EO186" i="1"/>
  <c r="EQ184" i="1"/>
  <c r="EP186" i="1" l="1"/>
  <c r="EO187" i="1"/>
  <c r="L774" i="1"/>
  <c r="EQ185" i="1"/>
  <c r="G776" i="1"/>
  <c r="H775" i="1"/>
  <c r="I775" i="1" s="1"/>
  <c r="J775" i="1" s="1"/>
  <c r="K775" i="1" s="1"/>
  <c r="L775" i="1" l="1"/>
  <c r="H776" i="1"/>
  <c r="I776" i="1" s="1"/>
  <c r="J776" i="1" s="1"/>
  <c r="K776" i="1" s="1"/>
  <c r="L776" i="1" s="1"/>
  <c r="G777" i="1"/>
  <c r="EP187" i="1"/>
  <c r="EO188" i="1"/>
  <c r="EQ186" i="1"/>
  <c r="EP188" i="1" l="1"/>
  <c r="EO189" i="1"/>
  <c r="G778" i="1"/>
  <c r="H777" i="1"/>
  <c r="I777" i="1" s="1"/>
  <c r="J777" i="1" s="1"/>
  <c r="K777" i="1" s="1"/>
  <c r="EQ187" i="1"/>
  <c r="H778" i="1" l="1"/>
  <c r="I778" i="1" s="1"/>
  <c r="J778" i="1" s="1"/>
  <c r="K778" i="1" s="1"/>
  <c r="G779" i="1"/>
  <c r="L777" i="1"/>
  <c r="EP189" i="1"/>
  <c r="EO190" i="1"/>
  <c r="EQ188" i="1"/>
  <c r="L778" i="1" l="1"/>
  <c r="EQ189" i="1"/>
  <c r="EP190" i="1"/>
  <c r="EO191" i="1"/>
  <c r="G780" i="1"/>
  <c r="H779" i="1"/>
  <c r="I779" i="1" s="1"/>
  <c r="J779" i="1" s="1"/>
  <c r="K779" i="1" s="1"/>
  <c r="EP191" i="1" l="1"/>
  <c r="EO192" i="1"/>
  <c r="H780" i="1"/>
  <c r="I780" i="1" s="1"/>
  <c r="J780" i="1" s="1"/>
  <c r="K780" i="1" s="1"/>
  <c r="G781" i="1"/>
  <c r="EQ190" i="1"/>
  <c r="L779" i="1"/>
  <c r="H781" i="1" l="1"/>
  <c r="I781" i="1" s="1"/>
  <c r="J781" i="1" s="1"/>
  <c r="K781" i="1" s="1"/>
  <c r="G782" i="1"/>
  <c r="L780" i="1"/>
  <c r="EP192" i="1"/>
  <c r="EO193" i="1"/>
  <c r="EQ191" i="1"/>
  <c r="EQ192" i="1" l="1"/>
  <c r="EP193" i="1"/>
  <c r="EO194" i="1"/>
  <c r="G783" i="1"/>
  <c r="H782" i="1"/>
  <c r="I782" i="1" s="1"/>
  <c r="J782" i="1" s="1"/>
  <c r="K782" i="1" s="1"/>
  <c r="L781" i="1"/>
  <c r="L782" i="1" l="1"/>
  <c r="EP194" i="1"/>
  <c r="EO195" i="1"/>
  <c r="EQ193" i="1"/>
  <c r="G784" i="1"/>
  <c r="H783" i="1"/>
  <c r="I783" i="1" s="1"/>
  <c r="J783" i="1" s="1"/>
  <c r="K783" i="1" s="1"/>
  <c r="L783" i="1" l="1"/>
  <c r="H784" i="1"/>
  <c r="I784" i="1" s="1"/>
  <c r="J784" i="1" s="1"/>
  <c r="K784" i="1" s="1"/>
  <c r="L784" i="1" s="1"/>
  <c r="G785" i="1"/>
  <c r="EP195" i="1"/>
  <c r="EO196" i="1"/>
  <c r="EQ194" i="1"/>
  <c r="EP196" i="1" l="1"/>
  <c r="EO197" i="1"/>
  <c r="H785" i="1"/>
  <c r="I785" i="1" s="1"/>
  <c r="J785" i="1" s="1"/>
  <c r="K785" i="1" s="1"/>
  <c r="G786" i="1"/>
  <c r="EQ195" i="1"/>
  <c r="H786" i="1" l="1"/>
  <c r="I786" i="1" s="1"/>
  <c r="J786" i="1" s="1"/>
  <c r="K786" i="1" s="1"/>
  <c r="G787" i="1"/>
  <c r="L785" i="1"/>
  <c r="EP197" i="1"/>
  <c r="EO198" i="1"/>
  <c r="EQ196" i="1"/>
  <c r="L786" i="1" l="1"/>
  <c r="EQ197" i="1"/>
  <c r="G788" i="1"/>
  <c r="H787" i="1"/>
  <c r="I787" i="1" s="1"/>
  <c r="J787" i="1" s="1"/>
  <c r="K787" i="1" s="1"/>
  <c r="EP198" i="1"/>
  <c r="EO199" i="1"/>
  <c r="EQ198" i="1" l="1"/>
  <c r="L787" i="1"/>
  <c r="H788" i="1"/>
  <c r="I788" i="1" s="1"/>
  <c r="J788" i="1" s="1"/>
  <c r="K788" i="1" s="1"/>
  <c r="G789" i="1"/>
  <c r="EP199" i="1"/>
  <c r="EO200" i="1"/>
  <c r="L788" i="1" l="1"/>
  <c r="H789" i="1"/>
  <c r="I789" i="1" s="1"/>
  <c r="J789" i="1" s="1"/>
  <c r="K789" i="1" s="1"/>
  <c r="G790" i="1"/>
  <c r="EP200" i="1"/>
  <c r="EO201" i="1"/>
  <c r="EQ199" i="1"/>
  <c r="G791" i="1" l="1"/>
  <c r="H790" i="1"/>
  <c r="I790" i="1" s="1"/>
  <c r="J790" i="1" s="1"/>
  <c r="K790" i="1" s="1"/>
  <c r="EQ200" i="1"/>
  <c r="EP201" i="1"/>
  <c r="EO202" i="1"/>
  <c r="L789" i="1"/>
  <c r="EQ201" i="1" l="1"/>
  <c r="L790" i="1"/>
  <c r="EP202" i="1"/>
  <c r="EO203" i="1"/>
  <c r="G792" i="1"/>
  <c r="H791" i="1"/>
  <c r="I791" i="1" s="1"/>
  <c r="J791" i="1" s="1"/>
  <c r="K791" i="1" s="1"/>
  <c r="H792" i="1" l="1"/>
  <c r="I792" i="1" s="1"/>
  <c r="J792" i="1" s="1"/>
  <c r="K792" i="1" s="1"/>
  <c r="L792" i="1" s="1"/>
  <c r="G793" i="1"/>
  <c r="EQ202" i="1"/>
  <c r="EP203" i="1"/>
  <c r="EO204" i="1"/>
  <c r="L791" i="1"/>
  <c r="EQ203" i="1" l="1"/>
  <c r="H793" i="1"/>
  <c r="I793" i="1" s="1"/>
  <c r="J793" i="1" s="1"/>
  <c r="K793" i="1" s="1"/>
  <c r="G794" i="1"/>
  <c r="EP204" i="1"/>
  <c r="EO205" i="1"/>
  <c r="H794" i="1" l="1"/>
  <c r="I794" i="1" s="1"/>
  <c r="J794" i="1" s="1"/>
  <c r="K794" i="1" s="1"/>
  <c r="G795" i="1"/>
  <c r="L793" i="1"/>
  <c r="EQ204" i="1"/>
  <c r="EP205" i="1"/>
  <c r="EO206" i="1"/>
  <c r="L794" i="1" l="1"/>
  <c r="EP206" i="1"/>
  <c r="EO207" i="1"/>
  <c r="G796" i="1"/>
  <c r="H795" i="1"/>
  <c r="I795" i="1" s="1"/>
  <c r="J795" i="1" s="1"/>
  <c r="K795" i="1" s="1"/>
  <c r="EQ205" i="1"/>
  <c r="L795" i="1" l="1"/>
  <c r="H796" i="1"/>
  <c r="I796" i="1" s="1"/>
  <c r="J796" i="1" s="1"/>
  <c r="K796" i="1" s="1"/>
  <c r="G797" i="1"/>
  <c r="EP207" i="1"/>
  <c r="EO208" i="1"/>
  <c r="EQ206" i="1"/>
  <c r="H797" i="1" l="1"/>
  <c r="I797" i="1" s="1"/>
  <c r="J797" i="1" s="1"/>
  <c r="K797" i="1" s="1"/>
  <c r="G798" i="1"/>
  <c r="EP208" i="1"/>
  <c r="EO209" i="1"/>
  <c r="EQ207" i="1"/>
  <c r="L796" i="1"/>
  <c r="EQ208" i="1" l="1"/>
  <c r="G799" i="1"/>
  <c r="H798" i="1"/>
  <c r="I798" i="1" s="1"/>
  <c r="J798" i="1" s="1"/>
  <c r="K798" i="1" s="1"/>
  <c r="EP209" i="1"/>
  <c r="EO210" i="1"/>
  <c r="L797" i="1"/>
  <c r="L798" i="1" l="1"/>
  <c r="G800" i="1"/>
  <c r="H799" i="1"/>
  <c r="I799" i="1" s="1"/>
  <c r="J799" i="1" s="1"/>
  <c r="K799" i="1" s="1"/>
  <c r="EQ209" i="1"/>
  <c r="EP210" i="1"/>
  <c r="EO211" i="1"/>
  <c r="L799" i="1" l="1"/>
  <c r="EP211" i="1"/>
  <c r="EO212" i="1"/>
  <c r="H800" i="1"/>
  <c r="I800" i="1" s="1"/>
  <c r="J800" i="1" s="1"/>
  <c r="K800" i="1" s="1"/>
  <c r="G801" i="1"/>
  <c r="EQ210" i="1"/>
  <c r="L800" i="1" l="1"/>
  <c r="EP212" i="1"/>
  <c r="EO213" i="1"/>
  <c r="EQ211" i="1"/>
  <c r="H801" i="1"/>
  <c r="I801" i="1" s="1"/>
  <c r="J801" i="1" s="1"/>
  <c r="K801" i="1" s="1"/>
  <c r="G802" i="1"/>
  <c r="EP213" i="1" l="1"/>
  <c r="EO214" i="1"/>
  <c r="EQ212" i="1"/>
  <c r="H802" i="1"/>
  <c r="I802" i="1" s="1"/>
  <c r="J802" i="1" s="1"/>
  <c r="K802" i="1" s="1"/>
  <c r="G803" i="1"/>
  <c r="L801" i="1"/>
  <c r="L802" i="1" l="1"/>
  <c r="G804" i="1"/>
  <c r="H803" i="1"/>
  <c r="I803" i="1" s="1"/>
  <c r="J803" i="1" s="1"/>
  <c r="K803" i="1" s="1"/>
  <c r="EP214" i="1"/>
  <c r="EO215" i="1"/>
  <c r="EQ213" i="1"/>
  <c r="EQ214" i="1" l="1"/>
  <c r="L803" i="1"/>
  <c r="EP215" i="1"/>
  <c r="EO216" i="1"/>
  <c r="H804" i="1"/>
  <c r="I804" i="1" s="1"/>
  <c r="J804" i="1" s="1"/>
  <c r="K804" i="1" s="1"/>
  <c r="G805" i="1"/>
  <c r="L804" i="1" l="1"/>
  <c r="EP216" i="1"/>
  <c r="EO217" i="1"/>
  <c r="EQ215" i="1"/>
  <c r="H805" i="1"/>
  <c r="I805" i="1" s="1"/>
  <c r="J805" i="1" s="1"/>
  <c r="K805" i="1" s="1"/>
  <c r="G806" i="1"/>
  <c r="G807" i="1" l="1"/>
  <c r="H806" i="1"/>
  <c r="I806" i="1" s="1"/>
  <c r="J806" i="1" s="1"/>
  <c r="K806" i="1" s="1"/>
  <c r="L805" i="1"/>
  <c r="EP217" i="1"/>
  <c r="EO218" i="1"/>
  <c r="EQ216" i="1"/>
  <c r="EQ217" i="1" l="1"/>
  <c r="L806" i="1"/>
  <c r="EP218" i="1"/>
  <c r="EO219" i="1"/>
  <c r="G808" i="1"/>
  <c r="H807" i="1"/>
  <c r="I807" i="1" s="1"/>
  <c r="J807" i="1" s="1"/>
  <c r="K807" i="1" s="1"/>
  <c r="H808" i="1" l="1"/>
  <c r="I808" i="1" s="1"/>
  <c r="J808" i="1" s="1"/>
  <c r="K808" i="1" s="1"/>
  <c r="G809" i="1"/>
  <c r="EP219" i="1"/>
  <c r="EO220" i="1"/>
  <c r="EQ218" i="1"/>
  <c r="L807" i="1"/>
  <c r="L808" i="1" l="1"/>
  <c r="EQ219" i="1"/>
  <c r="EP220" i="1"/>
  <c r="EO221" i="1"/>
  <c r="H809" i="1"/>
  <c r="I809" i="1" s="1"/>
  <c r="J809" i="1" s="1"/>
  <c r="K809" i="1" s="1"/>
  <c r="G810" i="1"/>
  <c r="L809" i="1" l="1"/>
  <c r="EP221" i="1"/>
  <c r="EO222" i="1"/>
  <c r="EQ220" i="1"/>
  <c r="H810" i="1"/>
  <c r="I810" i="1" s="1"/>
  <c r="J810" i="1" s="1"/>
  <c r="K810" i="1" s="1"/>
  <c r="L810" i="1" s="1"/>
  <c r="G811" i="1"/>
  <c r="G812" i="1" l="1"/>
  <c r="H811" i="1"/>
  <c r="I811" i="1" s="1"/>
  <c r="J811" i="1" s="1"/>
  <c r="K811" i="1" s="1"/>
  <c r="EP222" i="1"/>
  <c r="EO223" i="1"/>
  <c r="EQ221" i="1"/>
  <c r="EP223" i="1" l="1"/>
  <c r="EO224" i="1"/>
  <c r="EQ222" i="1"/>
  <c r="L811" i="1"/>
  <c r="H812" i="1"/>
  <c r="I812" i="1" s="1"/>
  <c r="J812" i="1" s="1"/>
  <c r="K812" i="1" s="1"/>
  <c r="G813" i="1"/>
  <c r="H813" i="1" l="1"/>
  <c r="I813" i="1" s="1"/>
  <c r="J813" i="1" s="1"/>
  <c r="K813" i="1" s="1"/>
  <c r="G814" i="1"/>
  <c r="L812" i="1"/>
  <c r="EP224" i="1"/>
  <c r="EO225" i="1"/>
  <c r="EQ223" i="1"/>
  <c r="EP225" i="1" l="1"/>
  <c r="EO226" i="1"/>
  <c r="G815" i="1"/>
  <c r="H814" i="1"/>
  <c r="I814" i="1" s="1"/>
  <c r="J814" i="1" s="1"/>
  <c r="K814" i="1" s="1"/>
  <c r="EQ224" i="1"/>
  <c r="L813" i="1"/>
  <c r="L814" i="1" l="1"/>
  <c r="G816" i="1"/>
  <c r="H815" i="1"/>
  <c r="I815" i="1" s="1"/>
  <c r="J815" i="1" s="1"/>
  <c r="K815" i="1" s="1"/>
  <c r="EP226" i="1"/>
  <c r="EO227" i="1"/>
  <c r="EQ225" i="1"/>
  <c r="L815" i="1" l="1"/>
  <c r="EQ226" i="1"/>
  <c r="H816" i="1"/>
  <c r="I816" i="1" s="1"/>
  <c r="J816" i="1" s="1"/>
  <c r="K816" i="1" s="1"/>
  <c r="L816" i="1" s="1"/>
  <c r="G817" i="1"/>
  <c r="EP227" i="1"/>
  <c r="EO228" i="1"/>
  <c r="H817" i="1" l="1"/>
  <c r="I817" i="1" s="1"/>
  <c r="J817" i="1" s="1"/>
  <c r="K817" i="1" s="1"/>
  <c r="G818" i="1"/>
  <c r="EP228" i="1"/>
  <c r="EO229" i="1"/>
  <c r="EQ227" i="1"/>
  <c r="EQ228" i="1" l="1"/>
  <c r="H818" i="1"/>
  <c r="I818" i="1" s="1"/>
  <c r="J818" i="1" s="1"/>
  <c r="K818" i="1" s="1"/>
  <c r="G819" i="1"/>
  <c r="L817" i="1"/>
  <c r="EP229" i="1"/>
  <c r="EO230" i="1"/>
  <c r="L818" i="1" l="1"/>
  <c r="G820" i="1"/>
  <c r="H819" i="1"/>
  <c r="I819" i="1" s="1"/>
  <c r="J819" i="1" s="1"/>
  <c r="K819" i="1" s="1"/>
  <c r="EP230" i="1"/>
  <c r="EO231" i="1"/>
  <c r="EQ229" i="1"/>
  <c r="EP231" i="1" l="1"/>
  <c r="EO232" i="1"/>
  <c r="EQ230" i="1"/>
  <c r="L819" i="1"/>
  <c r="H820" i="1"/>
  <c r="I820" i="1" s="1"/>
  <c r="J820" i="1" s="1"/>
  <c r="K820" i="1" s="1"/>
  <c r="G821" i="1"/>
  <c r="H821" i="1" l="1"/>
  <c r="I821" i="1" s="1"/>
  <c r="J821" i="1" s="1"/>
  <c r="K821" i="1" s="1"/>
  <c r="G822" i="1"/>
  <c r="L820" i="1"/>
  <c r="EP232" i="1"/>
  <c r="EO233" i="1"/>
  <c r="EQ231" i="1"/>
  <c r="EP233" i="1" l="1"/>
  <c r="EO234" i="1"/>
  <c r="G823" i="1"/>
  <c r="H822" i="1"/>
  <c r="I822" i="1" s="1"/>
  <c r="J822" i="1" s="1"/>
  <c r="K822" i="1" s="1"/>
  <c r="EQ232" i="1"/>
  <c r="L821" i="1"/>
  <c r="L822" i="1" l="1"/>
  <c r="G824" i="1"/>
  <c r="H823" i="1"/>
  <c r="I823" i="1" s="1"/>
  <c r="J823" i="1" s="1"/>
  <c r="K823" i="1" s="1"/>
  <c r="EP234" i="1"/>
  <c r="EO235" i="1"/>
  <c r="EQ233" i="1"/>
  <c r="EQ234" i="1" l="1"/>
  <c r="L823" i="1"/>
  <c r="H824" i="1"/>
  <c r="I824" i="1" s="1"/>
  <c r="J824" i="1" s="1"/>
  <c r="K824" i="1" s="1"/>
  <c r="G825" i="1"/>
  <c r="EP235" i="1"/>
  <c r="EO236" i="1"/>
  <c r="L824" i="1" l="1"/>
  <c r="H825" i="1"/>
  <c r="I825" i="1" s="1"/>
  <c r="J825" i="1" s="1"/>
  <c r="K825" i="1" s="1"/>
  <c r="L825" i="1" s="1"/>
  <c r="G826" i="1"/>
  <c r="EP236" i="1"/>
  <c r="EO237" i="1"/>
  <c r="EQ235" i="1"/>
  <c r="EQ236" i="1" l="1"/>
  <c r="H826" i="1"/>
  <c r="I826" i="1" s="1"/>
  <c r="J826" i="1" s="1"/>
  <c r="K826" i="1" s="1"/>
  <c r="G827" i="1"/>
  <c r="EP237" i="1"/>
  <c r="EO238" i="1"/>
  <c r="EQ237" i="1" l="1"/>
  <c r="G828" i="1"/>
  <c r="H827" i="1"/>
  <c r="I827" i="1" s="1"/>
  <c r="J827" i="1" s="1"/>
  <c r="K827" i="1" s="1"/>
  <c r="L826" i="1"/>
  <c r="EP238" i="1"/>
  <c r="EO239" i="1"/>
  <c r="L827" i="1" l="1"/>
  <c r="H828" i="1"/>
  <c r="I828" i="1" s="1"/>
  <c r="J828" i="1" s="1"/>
  <c r="K828" i="1" s="1"/>
  <c r="G829" i="1"/>
  <c r="EP239" i="1"/>
  <c r="EO240" i="1"/>
  <c r="EQ238" i="1"/>
  <c r="EP240" i="1" l="1"/>
  <c r="EO241" i="1"/>
  <c r="H829" i="1"/>
  <c r="I829" i="1" s="1"/>
  <c r="J829" i="1" s="1"/>
  <c r="K829" i="1" s="1"/>
  <c r="G830" i="1"/>
  <c r="EQ239" i="1"/>
  <c r="L828" i="1"/>
  <c r="G831" i="1" l="1"/>
  <c r="H830" i="1"/>
  <c r="I830" i="1" s="1"/>
  <c r="J830" i="1" s="1"/>
  <c r="K830" i="1" s="1"/>
  <c r="L829" i="1"/>
  <c r="EP241" i="1"/>
  <c r="EO242" i="1"/>
  <c r="EQ240" i="1"/>
  <c r="EP242" i="1" l="1"/>
  <c r="EO243" i="1"/>
  <c r="EQ241" i="1"/>
  <c r="L830" i="1"/>
  <c r="G832" i="1"/>
  <c r="H831" i="1"/>
  <c r="I831" i="1" s="1"/>
  <c r="J831" i="1" s="1"/>
  <c r="K831" i="1" s="1"/>
  <c r="L831" i="1" l="1"/>
  <c r="H832" i="1"/>
  <c r="I832" i="1" s="1"/>
  <c r="J832" i="1" s="1"/>
  <c r="K832" i="1" s="1"/>
  <c r="G833" i="1"/>
  <c r="EP243" i="1"/>
  <c r="EO244" i="1"/>
  <c r="EQ242" i="1"/>
  <c r="L832" i="1" l="1"/>
  <c r="EP244" i="1"/>
  <c r="EO245" i="1"/>
  <c r="EQ243" i="1"/>
  <c r="H833" i="1"/>
  <c r="I833" i="1" s="1"/>
  <c r="J833" i="1" s="1"/>
  <c r="K833" i="1" s="1"/>
  <c r="G834" i="1"/>
  <c r="L833" i="1" l="1"/>
  <c r="H834" i="1"/>
  <c r="I834" i="1" s="1"/>
  <c r="J834" i="1" s="1"/>
  <c r="K834" i="1" s="1"/>
  <c r="G835" i="1"/>
  <c r="L834" i="1"/>
  <c r="EP245" i="1"/>
  <c r="EO246" i="1"/>
  <c r="EQ244" i="1"/>
  <c r="EP246" i="1" l="1"/>
  <c r="EO247" i="1"/>
  <c r="G836" i="1"/>
  <c r="H835" i="1"/>
  <c r="I835" i="1" s="1"/>
  <c r="J835" i="1" s="1"/>
  <c r="K835" i="1" s="1"/>
  <c r="EQ245" i="1"/>
  <c r="L835" i="1" l="1"/>
  <c r="H836" i="1"/>
  <c r="I836" i="1" s="1"/>
  <c r="J836" i="1" s="1"/>
  <c r="K836" i="1" s="1"/>
  <c r="G837" i="1"/>
  <c r="EP247" i="1"/>
  <c r="EO248" i="1"/>
  <c r="EQ246" i="1"/>
  <c r="EQ247" i="1" l="1"/>
  <c r="EP248" i="1"/>
  <c r="EO249" i="1"/>
  <c r="H837" i="1"/>
  <c r="I837" i="1" s="1"/>
  <c r="J837" i="1" s="1"/>
  <c r="K837" i="1" s="1"/>
  <c r="G838" i="1"/>
  <c r="L836" i="1"/>
  <c r="L837" i="1" l="1"/>
  <c r="EP249" i="1"/>
  <c r="EO250" i="1"/>
  <c r="EQ248" i="1"/>
  <c r="G839" i="1"/>
  <c r="H838" i="1"/>
  <c r="I838" i="1" s="1"/>
  <c r="J838" i="1" s="1"/>
  <c r="K838" i="1" s="1"/>
  <c r="G840" i="1" l="1"/>
  <c r="H839" i="1"/>
  <c r="I839" i="1" s="1"/>
  <c r="J839" i="1" s="1"/>
  <c r="K839" i="1" s="1"/>
  <c r="EP250" i="1"/>
  <c r="EO251" i="1"/>
  <c r="EQ249" i="1"/>
  <c r="L838" i="1"/>
  <c r="EP251" i="1" l="1"/>
  <c r="EO252" i="1"/>
  <c r="EQ250" i="1"/>
  <c r="L839" i="1"/>
  <c r="H840" i="1"/>
  <c r="I840" i="1" s="1"/>
  <c r="J840" i="1" s="1"/>
  <c r="K840" i="1" s="1"/>
  <c r="G841" i="1"/>
  <c r="L840" i="1" l="1"/>
  <c r="H841" i="1"/>
  <c r="I841" i="1" s="1"/>
  <c r="J841" i="1" s="1"/>
  <c r="K841" i="1" s="1"/>
  <c r="G842" i="1"/>
  <c r="EP252" i="1"/>
  <c r="EO253" i="1"/>
  <c r="EQ251" i="1"/>
  <c r="EQ252" i="1" l="1"/>
  <c r="EP253" i="1"/>
  <c r="EO254" i="1"/>
  <c r="H842" i="1"/>
  <c r="I842" i="1" s="1"/>
  <c r="J842" i="1" s="1"/>
  <c r="K842" i="1" s="1"/>
  <c r="G843" i="1"/>
  <c r="L841" i="1"/>
  <c r="G844" i="1" l="1"/>
  <c r="H843" i="1"/>
  <c r="I843" i="1" s="1"/>
  <c r="J843" i="1" s="1"/>
  <c r="K843" i="1" s="1"/>
  <c r="EP254" i="1"/>
  <c r="EO255" i="1"/>
  <c r="EQ253" i="1"/>
  <c r="L842" i="1"/>
  <c r="EP255" i="1" l="1"/>
  <c r="EO256" i="1"/>
  <c r="L843" i="1"/>
  <c r="EQ254" i="1"/>
  <c r="H844" i="1"/>
  <c r="I844" i="1" s="1"/>
  <c r="J844" i="1" s="1"/>
  <c r="K844" i="1" s="1"/>
  <c r="G845" i="1"/>
  <c r="L844" i="1" l="1"/>
  <c r="H845" i="1"/>
  <c r="I845" i="1" s="1"/>
  <c r="J845" i="1" s="1"/>
  <c r="K845" i="1" s="1"/>
  <c r="G846" i="1"/>
  <c r="EP256" i="1"/>
  <c r="EO257" i="1"/>
  <c r="EQ255" i="1"/>
  <c r="EQ256" i="1" l="1"/>
  <c r="EP257" i="1"/>
  <c r="EO258" i="1"/>
  <c r="G847" i="1"/>
  <c r="H846" i="1"/>
  <c r="I846" i="1" s="1"/>
  <c r="J846" i="1" s="1"/>
  <c r="K846" i="1" s="1"/>
  <c r="L845" i="1"/>
  <c r="L846" i="1" l="1"/>
  <c r="EP258" i="1"/>
  <c r="EO259" i="1"/>
  <c r="G848" i="1"/>
  <c r="H847" i="1"/>
  <c r="I847" i="1" s="1"/>
  <c r="J847" i="1" s="1"/>
  <c r="K847" i="1" s="1"/>
  <c r="EQ257" i="1"/>
  <c r="L847" i="1" l="1"/>
  <c r="H848" i="1"/>
  <c r="I848" i="1" s="1"/>
  <c r="J848" i="1" s="1"/>
  <c r="K848" i="1" s="1"/>
  <c r="G849" i="1"/>
  <c r="EP259" i="1"/>
  <c r="EO260" i="1"/>
  <c r="EQ258" i="1"/>
  <c r="L848" i="1" l="1"/>
  <c r="EP260" i="1"/>
  <c r="EO261" i="1"/>
  <c r="H849" i="1"/>
  <c r="I849" i="1" s="1"/>
  <c r="J849" i="1" s="1"/>
  <c r="K849" i="1" s="1"/>
  <c r="L849" i="1" s="1"/>
  <c r="G850" i="1"/>
  <c r="EQ259" i="1"/>
  <c r="H850" i="1" l="1"/>
  <c r="I850" i="1" s="1"/>
  <c r="J850" i="1" s="1"/>
  <c r="K850" i="1" s="1"/>
  <c r="L850" i="1" s="1"/>
  <c r="G851" i="1"/>
  <c r="EP261" i="1"/>
  <c r="EO262" i="1"/>
  <c r="EQ260" i="1"/>
  <c r="EP262" i="1" l="1"/>
  <c r="EO263" i="1"/>
  <c r="EQ261" i="1"/>
  <c r="G852" i="1"/>
  <c r="H851" i="1"/>
  <c r="I851" i="1" s="1"/>
  <c r="J851" i="1" s="1"/>
  <c r="K851" i="1" s="1"/>
  <c r="H852" i="1" l="1"/>
  <c r="I852" i="1" s="1"/>
  <c r="J852" i="1" s="1"/>
  <c r="K852" i="1" s="1"/>
  <c r="G853" i="1"/>
  <c r="L851" i="1"/>
  <c r="EP263" i="1"/>
  <c r="EO264" i="1"/>
  <c r="EQ262" i="1"/>
  <c r="EQ263" i="1" l="1"/>
  <c r="H853" i="1"/>
  <c r="I853" i="1" s="1"/>
  <c r="J853" i="1" s="1"/>
  <c r="K853" i="1" s="1"/>
  <c r="G854" i="1"/>
  <c r="EP264" i="1"/>
  <c r="EO265" i="1"/>
  <c r="L852" i="1"/>
  <c r="EQ264" i="1" l="1"/>
  <c r="L853" i="1"/>
  <c r="G855" i="1"/>
  <c r="H854" i="1"/>
  <c r="I854" i="1" s="1"/>
  <c r="J854" i="1" s="1"/>
  <c r="K854" i="1" s="1"/>
  <c r="EP265" i="1"/>
  <c r="EO266" i="1"/>
  <c r="L854" i="1" l="1"/>
  <c r="G856" i="1"/>
  <c r="H855" i="1"/>
  <c r="I855" i="1" s="1"/>
  <c r="J855" i="1" s="1"/>
  <c r="K855" i="1" s="1"/>
  <c r="EP266" i="1"/>
  <c r="EO267" i="1"/>
  <c r="EQ265" i="1"/>
  <c r="EQ266" i="1" l="1"/>
  <c r="L855" i="1"/>
  <c r="H856" i="1"/>
  <c r="I856" i="1" s="1"/>
  <c r="J856" i="1" s="1"/>
  <c r="K856" i="1" s="1"/>
  <c r="G857" i="1"/>
  <c r="EP267" i="1"/>
  <c r="EO268" i="1"/>
  <c r="L856" i="1" l="1"/>
  <c r="H857" i="1"/>
  <c r="I857" i="1" s="1"/>
  <c r="J857" i="1" s="1"/>
  <c r="K857" i="1" s="1"/>
  <c r="G858" i="1"/>
  <c r="L857" i="1"/>
  <c r="EP268" i="1"/>
  <c r="EO269" i="1"/>
  <c r="EQ267" i="1"/>
  <c r="EQ268" i="1" l="1"/>
  <c r="H858" i="1"/>
  <c r="I858" i="1" s="1"/>
  <c r="J858" i="1" s="1"/>
  <c r="K858" i="1" s="1"/>
  <c r="L858" i="1" s="1"/>
  <c r="G859" i="1"/>
  <c r="EP269" i="1"/>
  <c r="EO270" i="1"/>
  <c r="EQ269" i="1" l="1"/>
  <c r="H859" i="1"/>
  <c r="I859" i="1" s="1"/>
  <c r="J859" i="1" s="1"/>
  <c r="K859" i="1" s="1"/>
  <c r="G860" i="1"/>
  <c r="EP270" i="1"/>
  <c r="EO271" i="1"/>
  <c r="L859" i="1" l="1"/>
  <c r="H860" i="1"/>
  <c r="I860" i="1" s="1"/>
  <c r="J860" i="1" s="1"/>
  <c r="K860" i="1" s="1"/>
  <c r="G861" i="1"/>
  <c r="EP271" i="1"/>
  <c r="EO272" i="1"/>
  <c r="EQ270" i="1"/>
  <c r="EQ271" i="1" l="1"/>
  <c r="EP272" i="1"/>
  <c r="EO273" i="1"/>
  <c r="L860" i="1"/>
  <c r="H861" i="1"/>
  <c r="I861" i="1" s="1"/>
  <c r="J861" i="1" s="1"/>
  <c r="K861" i="1" s="1"/>
  <c r="G862" i="1"/>
  <c r="L861" i="1" l="1"/>
  <c r="EQ272" i="1"/>
  <c r="EP273" i="1"/>
  <c r="EO274" i="1"/>
  <c r="G863" i="1"/>
  <c r="H862" i="1"/>
  <c r="I862" i="1" s="1"/>
  <c r="J862" i="1" s="1"/>
  <c r="K862" i="1" s="1"/>
  <c r="L862" i="1" l="1"/>
  <c r="EP274" i="1"/>
  <c r="EO275" i="1"/>
  <c r="G864" i="1"/>
  <c r="H863" i="1"/>
  <c r="I863" i="1" s="1"/>
  <c r="J863" i="1" s="1"/>
  <c r="K863" i="1" s="1"/>
  <c r="EQ273" i="1"/>
  <c r="L863" i="1" l="1"/>
  <c r="H864" i="1"/>
  <c r="I864" i="1" s="1"/>
  <c r="J864" i="1" s="1"/>
  <c r="K864" i="1" s="1"/>
  <c r="L864" i="1" s="1"/>
  <c r="G865" i="1"/>
  <c r="EP275" i="1"/>
  <c r="EO276" i="1"/>
  <c r="EQ274" i="1"/>
  <c r="EP276" i="1" l="1"/>
  <c r="EO277" i="1"/>
  <c r="EQ275" i="1"/>
  <c r="H865" i="1"/>
  <c r="I865" i="1" s="1"/>
  <c r="J865" i="1" s="1"/>
  <c r="K865" i="1" s="1"/>
  <c r="G866" i="1"/>
  <c r="H866" i="1" l="1"/>
  <c r="I866" i="1" s="1"/>
  <c r="J866" i="1" s="1"/>
  <c r="K866" i="1" s="1"/>
  <c r="L866" i="1" s="1"/>
  <c r="G867" i="1"/>
  <c r="L865" i="1"/>
  <c r="EP277" i="1"/>
  <c r="EO278" i="1"/>
  <c r="EQ276" i="1"/>
  <c r="EP278" i="1" l="1"/>
  <c r="EO279" i="1"/>
  <c r="EQ277" i="1"/>
  <c r="H867" i="1"/>
  <c r="I867" i="1" s="1"/>
  <c r="J867" i="1" s="1"/>
  <c r="K867" i="1" s="1"/>
  <c r="G868" i="1"/>
  <c r="H868" i="1" l="1"/>
  <c r="I868" i="1" s="1"/>
  <c r="J868" i="1" s="1"/>
  <c r="K868" i="1" s="1"/>
  <c r="G869" i="1"/>
  <c r="L867" i="1"/>
  <c r="EP279" i="1"/>
  <c r="EO280" i="1"/>
  <c r="EQ278" i="1"/>
  <c r="EP280" i="1" l="1"/>
  <c r="EO281" i="1"/>
  <c r="EQ279" i="1"/>
  <c r="H869" i="1"/>
  <c r="I869" i="1" s="1"/>
  <c r="J869" i="1" s="1"/>
  <c r="K869" i="1" s="1"/>
  <c r="G870" i="1"/>
  <c r="L868" i="1"/>
  <c r="L869" i="1" l="1"/>
  <c r="G871" i="1"/>
  <c r="H870" i="1"/>
  <c r="I870" i="1" s="1"/>
  <c r="J870" i="1" s="1"/>
  <c r="K870" i="1" s="1"/>
  <c r="EP281" i="1"/>
  <c r="EO282" i="1"/>
  <c r="EQ280" i="1"/>
  <c r="EP282" i="1" l="1"/>
  <c r="EO283" i="1"/>
  <c r="L870" i="1"/>
  <c r="EQ281" i="1"/>
  <c r="G872" i="1"/>
  <c r="H871" i="1"/>
  <c r="I871" i="1" s="1"/>
  <c r="J871" i="1" s="1"/>
  <c r="K871" i="1" s="1"/>
  <c r="H872" i="1" l="1"/>
  <c r="I872" i="1" s="1"/>
  <c r="J872" i="1" s="1"/>
  <c r="K872" i="1" s="1"/>
  <c r="G873" i="1"/>
  <c r="L872" i="1"/>
  <c r="AK9" i="1" s="1"/>
  <c r="L871" i="1"/>
  <c r="EP283" i="1"/>
  <c r="EO284" i="1"/>
  <c r="EQ282" i="1"/>
  <c r="EI9" i="1" l="1"/>
  <c r="ER9" i="1" s="1"/>
  <c r="AL9" i="1"/>
  <c r="EJ9" i="1" s="1"/>
  <c r="ES9" i="1" s="1"/>
  <c r="EP284" i="1"/>
  <c r="EO285" i="1"/>
  <c r="EQ283" i="1"/>
  <c r="H873" i="1"/>
  <c r="I873" i="1" s="1"/>
  <c r="J873" i="1" s="1"/>
  <c r="K873" i="1" s="1"/>
  <c r="G874" i="1"/>
  <c r="EK9" i="1" l="1"/>
  <c r="ET9" i="1" s="1"/>
  <c r="H874" i="1"/>
  <c r="I874" i="1" s="1"/>
  <c r="J874" i="1" s="1"/>
  <c r="K874" i="1" s="1"/>
  <c r="G875" i="1"/>
  <c r="L874" i="1"/>
  <c r="L873" i="1"/>
  <c r="EP285" i="1"/>
  <c r="EO286" i="1"/>
  <c r="EQ284" i="1"/>
  <c r="EQ285" i="1" l="1"/>
  <c r="H875" i="1"/>
  <c r="I875" i="1" s="1"/>
  <c r="J875" i="1" s="1"/>
  <c r="K875" i="1" s="1"/>
  <c r="G876" i="1"/>
  <c r="EP286" i="1"/>
  <c r="EO287" i="1"/>
  <c r="EQ286" i="1" l="1"/>
  <c r="L875" i="1"/>
  <c r="H876" i="1"/>
  <c r="I876" i="1" s="1"/>
  <c r="J876" i="1" s="1"/>
  <c r="K876" i="1" s="1"/>
  <c r="G877" i="1"/>
  <c r="EP287" i="1"/>
  <c r="EO288" i="1"/>
  <c r="H877" i="1" l="1"/>
  <c r="I877" i="1" s="1"/>
  <c r="J877" i="1" s="1"/>
  <c r="K877" i="1" s="1"/>
  <c r="G878" i="1"/>
  <c r="L876" i="1"/>
  <c r="EP288" i="1"/>
  <c r="EO289" i="1"/>
  <c r="EQ287" i="1"/>
  <c r="EP289" i="1" l="1"/>
  <c r="EO290" i="1"/>
  <c r="EQ288" i="1"/>
  <c r="G879" i="1"/>
  <c r="H878" i="1"/>
  <c r="I878" i="1" s="1"/>
  <c r="J878" i="1" s="1"/>
  <c r="K878" i="1" s="1"/>
  <c r="L877" i="1"/>
  <c r="L878" i="1" l="1"/>
  <c r="G880" i="1"/>
  <c r="H879" i="1"/>
  <c r="I879" i="1" s="1"/>
  <c r="J879" i="1" s="1"/>
  <c r="K879" i="1" s="1"/>
  <c r="EP290" i="1"/>
  <c r="EO291" i="1"/>
  <c r="EQ289" i="1"/>
  <c r="EP291" i="1" l="1"/>
  <c r="EO292" i="1"/>
  <c r="EQ290" i="1"/>
  <c r="L879" i="1"/>
  <c r="H880" i="1"/>
  <c r="I880" i="1" s="1"/>
  <c r="J880" i="1" s="1"/>
  <c r="K880" i="1" s="1"/>
  <c r="G881" i="1"/>
  <c r="H881" i="1" l="1"/>
  <c r="I881" i="1" s="1"/>
  <c r="J881" i="1" s="1"/>
  <c r="K881" i="1" s="1"/>
  <c r="G882" i="1"/>
  <c r="L881" i="1"/>
  <c r="L880" i="1"/>
  <c r="EP292" i="1"/>
  <c r="EO293" i="1"/>
  <c r="EQ291" i="1"/>
  <c r="EP293" i="1" l="1"/>
  <c r="EO294" i="1"/>
  <c r="EQ292" i="1"/>
  <c r="H882" i="1"/>
  <c r="I882" i="1" s="1"/>
  <c r="J882" i="1" s="1"/>
  <c r="K882" i="1" s="1"/>
  <c r="G883" i="1"/>
  <c r="L882" i="1"/>
  <c r="H883" i="1" l="1"/>
  <c r="I883" i="1" s="1"/>
  <c r="J883" i="1" s="1"/>
  <c r="K883" i="1" s="1"/>
  <c r="L883" i="1" s="1"/>
  <c r="G884" i="1"/>
  <c r="EP294" i="1"/>
  <c r="EO295" i="1"/>
  <c r="EQ293" i="1"/>
  <c r="EQ294" i="1" l="1"/>
  <c r="EP295" i="1"/>
  <c r="EO296" i="1"/>
  <c r="H884" i="1"/>
  <c r="I884" i="1" s="1"/>
  <c r="J884" i="1" s="1"/>
  <c r="K884" i="1" s="1"/>
  <c r="G885" i="1"/>
  <c r="EP296" i="1" l="1"/>
  <c r="EO297" i="1"/>
  <c r="EQ295" i="1"/>
  <c r="L884" i="1"/>
  <c r="H885" i="1"/>
  <c r="I885" i="1" s="1"/>
  <c r="J885" i="1" s="1"/>
  <c r="K885" i="1" s="1"/>
  <c r="G886" i="1"/>
  <c r="G887" i="1" l="1"/>
  <c r="H886" i="1"/>
  <c r="I886" i="1" s="1"/>
  <c r="J886" i="1" s="1"/>
  <c r="K886" i="1" s="1"/>
  <c r="L885" i="1"/>
  <c r="EP297" i="1"/>
  <c r="EO298" i="1"/>
  <c r="EQ296" i="1"/>
  <c r="EP298" i="1" l="1"/>
  <c r="EO299" i="1"/>
  <c r="EQ297" i="1"/>
  <c r="L886" i="1"/>
  <c r="G888" i="1"/>
  <c r="H887" i="1"/>
  <c r="I887" i="1" s="1"/>
  <c r="J887" i="1" s="1"/>
  <c r="K887" i="1" s="1"/>
  <c r="L887" i="1" l="1"/>
  <c r="H888" i="1"/>
  <c r="I888" i="1" s="1"/>
  <c r="J888" i="1" s="1"/>
  <c r="K888" i="1" s="1"/>
  <c r="G889" i="1"/>
  <c r="L888" i="1"/>
  <c r="EP299" i="1"/>
  <c r="EO300" i="1"/>
  <c r="EQ298" i="1"/>
  <c r="EP300" i="1" l="1"/>
  <c r="EO301" i="1"/>
  <c r="EQ299" i="1"/>
  <c r="H889" i="1"/>
  <c r="I889" i="1" s="1"/>
  <c r="J889" i="1" s="1"/>
  <c r="K889" i="1" s="1"/>
  <c r="G890" i="1"/>
  <c r="H890" i="1" l="1"/>
  <c r="I890" i="1" s="1"/>
  <c r="J890" i="1" s="1"/>
  <c r="K890" i="1" s="1"/>
  <c r="G891" i="1"/>
  <c r="EP301" i="1"/>
  <c r="EO302" i="1"/>
  <c r="L889" i="1"/>
  <c r="EQ300" i="1"/>
  <c r="EP302" i="1" l="1"/>
  <c r="EO303" i="1"/>
  <c r="EQ301" i="1"/>
  <c r="L890" i="1"/>
  <c r="H891" i="1"/>
  <c r="I891" i="1" s="1"/>
  <c r="J891" i="1" s="1"/>
  <c r="K891" i="1" s="1"/>
  <c r="G892" i="1"/>
  <c r="EP303" i="1" l="1"/>
  <c r="EO304" i="1"/>
  <c r="L891" i="1"/>
  <c r="H892" i="1"/>
  <c r="I892" i="1" s="1"/>
  <c r="J892" i="1" s="1"/>
  <c r="K892" i="1" s="1"/>
  <c r="G893" i="1"/>
  <c r="EQ302" i="1"/>
  <c r="H893" i="1" l="1"/>
  <c r="I893" i="1" s="1"/>
  <c r="J893" i="1" s="1"/>
  <c r="K893" i="1" s="1"/>
  <c r="G894" i="1"/>
  <c r="L892" i="1"/>
  <c r="EP304" i="1"/>
  <c r="EO305" i="1"/>
  <c r="EQ303" i="1"/>
  <c r="EP305" i="1" l="1"/>
  <c r="EO306" i="1"/>
  <c r="G895" i="1"/>
  <c r="H894" i="1"/>
  <c r="I894" i="1" s="1"/>
  <c r="J894" i="1" s="1"/>
  <c r="K894" i="1" s="1"/>
  <c r="EQ304" i="1"/>
  <c r="L893" i="1"/>
  <c r="L894" i="1" l="1"/>
  <c r="G896" i="1"/>
  <c r="H895" i="1"/>
  <c r="I895" i="1" s="1"/>
  <c r="J895" i="1" s="1"/>
  <c r="K895" i="1" s="1"/>
  <c r="EP306" i="1"/>
  <c r="EO307" i="1"/>
  <c r="EQ305" i="1"/>
  <c r="ET306" i="1" l="1"/>
  <c r="ES306" i="1"/>
  <c r="ER306" i="1"/>
  <c r="EQ306" i="1"/>
  <c r="L895" i="1"/>
  <c r="H896" i="1"/>
  <c r="I896" i="1" s="1"/>
  <c r="J896" i="1" s="1"/>
  <c r="K896" i="1" s="1"/>
  <c r="G897" i="1"/>
  <c r="L896" i="1"/>
  <c r="EP307" i="1"/>
  <c r="EO308" i="1"/>
  <c r="H897" i="1" l="1"/>
  <c r="I897" i="1" s="1"/>
  <c r="J897" i="1" s="1"/>
  <c r="K897" i="1" s="1"/>
  <c r="G898" i="1"/>
  <c r="EP308" i="1"/>
  <c r="EO309" i="1"/>
  <c r="ET307" i="1"/>
  <c r="ES307" i="1"/>
  <c r="ER307" i="1"/>
  <c r="EQ307" i="1"/>
  <c r="L897" i="1" l="1"/>
  <c r="H898" i="1"/>
  <c r="I898" i="1" s="1"/>
  <c r="J898" i="1" s="1"/>
  <c r="K898" i="1" s="1"/>
  <c r="G899" i="1"/>
  <c r="EP309" i="1"/>
  <c r="EO310" i="1"/>
  <c r="ET308" i="1"/>
  <c r="EQ308" i="1"/>
  <c r="ES308" i="1"/>
  <c r="ER308" i="1"/>
  <c r="L898" i="1" l="1"/>
  <c r="H899" i="1"/>
  <c r="I899" i="1" s="1"/>
  <c r="J899" i="1" s="1"/>
  <c r="K899" i="1" s="1"/>
  <c r="L899" i="1" s="1"/>
  <c r="G900" i="1"/>
  <c r="EP310" i="1"/>
  <c r="EO311" i="1"/>
  <c r="ER309" i="1"/>
  <c r="EQ309" i="1"/>
  <c r="ES309" i="1"/>
  <c r="ET309" i="1"/>
  <c r="ET310" i="1" l="1"/>
  <c r="ES310" i="1"/>
  <c r="ER310" i="1"/>
  <c r="EQ310" i="1"/>
  <c r="EP311" i="1"/>
  <c r="EO312" i="1"/>
  <c r="H900" i="1"/>
  <c r="I900" i="1" s="1"/>
  <c r="J900" i="1" s="1"/>
  <c r="K900" i="1" s="1"/>
  <c r="G901" i="1"/>
  <c r="EP312" i="1" l="1"/>
  <c r="EO313" i="1"/>
  <c r="L900" i="1"/>
  <c r="ET311" i="1"/>
  <c r="ES311" i="1"/>
  <c r="ER311" i="1"/>
  <c r="EQ311" i="1"/>
  <c r="L901" i="1"/>
  <c r="H901" i="1"/>
  <c r="I901" i="1" s="1"/>
  <c r="J901" i="1" s="1"/>
  <c r="K901" i="1" s="1"/>
  <c r="G902" i="1"/>
  <c r="EP313" i="1" l="1"/>
  <c r="EO314" i="1"/>
  <c r="G903" i="1"/>
  <c r="H902" i="1"/>
  <c r="I902" i="1" s="1"/>
  <c r="J902" i="1" s="1"/>
  <c r="K902" i="1" s="1"/>
  <c r="ET312" i="1"/>
  <c r="EQ312" i="1"/>
  <c r="ES312" i="1"/>
  <c r="ER312" i="1"/>
  <c r="L902" i="1" l="1"/>
  <c r="G904" i="1"/>
  <c r="H903" i="1"/>
  <c r="I903" i="1" s="1"/>
  <c r="J903" i="1" s="1"/>
  <c r="K903" i="1" s="1"/>
  <c r="EP314" i="1"/>
  <c r="EO315" i="1"/>
  <c r="ER313" i="1"/>
  <c r="EQ313" i="1"/>
  <c r="ES313" i="1"/>
  <c r="ET313" i="1"/>
  <c r="EP315" i="1" l="1"/>
  <c r="EO316" i="1"/>
  <c r="ET314" i="1"/>
  <c r="ES314" i="1"/>
  <c r="ER314" i="1"/>
  <c r="EQ314" i="1"/>
  <c r="L903" i="1"/>
  <c r="H904" i="1"/>
  <c r="I904" i="1" s="1"/>
  <c r="J904" i="1" s="1"/>
  <c r="K904" i="1" s="1"/>
  <c r="G905" i="1"/>
  <c r="EP316" i="1" l="1"/>
  <c r="EO317" i="1"/>
  <c r="L904" i="1"/>
  <c r="H905" i="1"/>
  <c r="I905" i="1" s="1"/>
  <c r="J905" i="1" s="1"/>
  <c r="K905" i="1" s="1"/>
  <c r="L905" i="1" s="1"/>
  <c r="G906" i="1"/>
  <c r="ET315" i="1"/>
  <c r="ES315" i="1"/>
  <c r="ER315" i="1"/>
  <c r="EQ315" i="1"/>
  <c r="H906" i="1" l="1"/>
  <c r="I906" i="1" s="1"/>
  <c r="J906" i="1" s="1"/>
  <c r="K906" i="1" s="1"/>
  <c r="G907" i="1"/>
  <c r="EP317" i="1"/>
  <c r="EO318" i="1"/>
  <c r="ET316" i="1"/>
  <c r="EQ316" i="1"/>
  <c r="ES316" i="1"/>
  <c r="ER316" i="1"/>
  <c r="ER317" i="1" l="1"/>
  <c r="EQ317" i="1"/>
  <c r="ES317" i="1"/>
  <c r="ET317" i="1"/>
  <c r="L906" i="1"/>
  <c r="EP318" i="1"/>
  <c r="EO319" i="1"/>
  <c r="H907" i="1"/>
  <c r="I907" i="1" s="1"/>
  <c r="J907" i="1" s="1"/>
  <c r="K907" i="1" s="1"/>
  <c r="G908" i="1"/>
  <c r="EP319" i="1" l="1"/>
  <c r="EO320" i="1"/>
  <c r="ET318" i="1"/>
  <c r="ES318" i="1"/>
  <c r="ER318" i="1"/>
  <c r="EQ318" i="1"/>
  <c r="L907" i="1"/>
  <c r="L908" i="1"/>
  <c r="H908" i="1"/>
  <c r="I908" i="1" s="1"/>
  <c r="J908" i="1" s="1"/>
  <c r="K908" i="1" s="1"/>
  <c r="G909" i="1"/>
  <c r="EP320" i="1" l="1"/>
  <c r="EO321" i="1"/>
  <c r="H909" i="1"/>
  <c r="I909" i="1" s="1"/>
  <c r="J909" i="1" s="1"/>
  <c r="K909" i="1" s="1"/>
  <c r="G910" i="1"/>
  <c r="ET319" i="1"/>
  <c r="ES319" i="1"/>
  <c r="ER319" i="1"/>
  <c r="EQ319" i="1"/>
  <c r="G911" i="1" l="1"/>
  <c r="H910" i="1"/>
  <c r="I910" i="1" s="1"/>
  <c r="J910" i="1" s="1"/>
  <c r="K910" i="1" s="1"/>
  <c r="L909" i="1"/>
  <c r="EP321" i="1"/>
  <c r="EO322" i="1"/>
  <c r="ET320" i="1"/>
  <c r="EQ320" i="1"/>
  <c r="ES320" i="1"/>
  <c r="ER320" i="1"/>
  <c r="L910" i="1" l="1"/>
  <c r="EP322" i="1"/>
  <c r="EO323" i="1"/>
  <c r="ER321" i="1"/>
  <c r="EQ321" i="1"/>
  <c r="ES321" i="1"/>
  <c r="ET321" i="1"/>
  <c r="G912" i="1"/>
  <c r="H911" i="1"/>
  <c r="I911" i="1" s="1"/>
  <c r="J911" i="1" s="1"/>
  <c r="K911" i="1" s="1"/>
  <c r="H912" i="1" l="1"/>
  <c r="I912" i="1" s="1"/>
  <c r="J912" i="1" s="1"/>
  <c r="K912" i="1" s="1"/>
  <c r="G913" i="1"/>
  <c r="L912" i="1"/>
  <c r="EP323" i="1"/>
  <c r="EO324" i="1"/>
  <c r="ET322" i="1"/>
  <c r="ES322" i="1"/>
  <c r="ER322" i="1"/>
  <c r="EQ322" i="1"/>
  <c r="L911" i="1"/>
  <c r="AK10" i="1" s="1"/>
  <c r="AL10" i="1" l="1"/>
  <c r="EK17" i="1" s="1"/>
  <c r="ET17" i="1" s="1"/>
  <c r="EI17" i="1"/>
  <c r="ER17" i="1" s="1"/>
  <c r="EI16" i="1"/>
  <c r="ER16" i="1" s="1"/>
  <c r="ET323" i="1"/>
  <c r="ES323" i="1"/>
  <c r="ER323" i="1"/>
  <c r="EQ323" i="1"/>
  <c r="EP324" i="1"/>
  <c r="EO325" i="1"/>
  <c r="H913" i="1"/>
  <c r="I913" i="1" s="1"/>
  <c r="J913" i="1" s="1"/>
  <c r="K913" i="1" s="1"/>
  <c r="G914" i="1"/>
  <c r="EK16" i="1" l="1"/>
  <c r="ET16" i="1" s="1"/>
  <c r="EJ17" i="1"/>
  <c r="ES17" i="1" s="1"/>
  <c r="EJ16" i="1"/>
  <c r="ES16" i="1" s="1"/>
  <c r="H914" i="1"/>
  <c r="I914" i="1" s="1"/>
  <c r="J914" i="1" s="1"/>
  <c r="K914" i="1" s="1"/>
  <c r="G915" i="1"/>
  <c r="ET324" i="1"/>
  <c r="EQ324" i="1"/>
  <c r="ES324" i="1"/>
  <c r="ER324" i="1"/>
  <c r="EP325" i="1"/>
  <c r="EO326" i="1"/>
  <c r="L913" i="1"/>
  <c r="ER325" i="1" l="1"/>
  <c r="EQ325" i="1"/>
  <c r="ES325" i="1"/>
  <c r="ET325" i="1"/>
  <c r="L914" i="1"/>
  <c r="H915" i="1"/>
  <c r="I915" i="1" s="1"/>
  <c r="J915" i="1" s="1"/>
  <c r="K915" i="1" s="1"/>
  <c r="G916" i="1"/>
  <c r="EP326" i="1"/>
  <c r="EO327" i="1"/>
  <c r="L915" i="1" l="1"/>
  <c r="H916" i="1"/>
  <c r="I916" i="1" s="1"/>
  <c r="J916" i="1" s="1"/>
  <c r="K916" i="1" s="1"/>
  <c r="G917" i="1"/>
  <c r="EP327" i="1"/>
  <c r="EO328" i="1"/>
  <c r="ET326" i="1"/>
  <c r="ES326" i="1"/>
  <c r="ER326" i="1"/>
  <c r="EQ326" i="1"/>
  <c r="ET327" i="1" l="1"/>
  <c r="ES327" i="1"/>
  <c r="ER327" i="1"/>
  <c r="EQ327" i="1"/>
  <c r="H917" i="1"/>
  <c r="I917" i="1" s="1"/>
  <c r="J917" i="1" s="1"/>
  <c r="K917" i="1" s="1"/>
  <c r="G918" i="1"/>
  <c r="L916" i="1"/>
  <c r="EP328" i="1"/>
  <c r="EO329" i="1"/>
  <c r="L917" i="1" l="1"/>
  <c r="EP329" i="1"/>
  <c r="EO330" i="1"/>
  <c r="G919" i="1"/>
  <c r="H918" i="1"/>
  <c r="I918" i="1" s="1"/>
  <c r="J918" i="1" s="1"/>
  <c r="K918" i="1" s="1"/>
  <c r="ET328" i="1"/>
  <c r="EQ328" i="1"/>
  <c r="ES328" i="1"/>
  <c r="ER328" i="1"/>
  <c r="EP330" i="1" l="1"/>
  <c r="EO331" i="1"/>
  <c r="L918" i="1"/>
  <c r="ER329" i="1"/>
  <c r="EQ329" i="1"/>
  <c r="ES329" i="1"/>
  <c r="ET329" i="1"/>
  <c r="G920" i="1"/>
  <c r="H919" i="1"/>
  <c r="I919" i="1" s="1"/>
  <c r="J919" i="1" s="1"/>
  <c r="K919" i="1" s="1"/>
  <c r="H920" i="1" l="1"/>
  <c r="I920" i="1" s="1"/>
  <c r="J920" i="1" s="1"/>
  <c r="K920" i="1" s="1"/>
  <c r="G921" i="1"/>
  <c r="L920" i="1"/>
  <c r="EP331" i="1"/>
  <c r="EO332" i="1"/>
  <c r="L919" i="1"/>
  <c r="ET330" i="1"/>
  <c r="ES330" i="1"/>
  <c r="ER330" i="1"/>
  <c r="EQ330" i="1"/>
  <c r="ET331" i="1" l="1"/>
  <c r="ES331" i="1"/>
  <c r="ER331" i="1"/>
  <c r="EQ331" i="1"/>
  <c r="H921" i="1"/>
  <c r="I921" i="1" s="1"/>
  <c r="J921" i="1" s="1"/>
  <c r="K921" i="1" s="1"/>
  <c r="G922" i="1"/>
  <c r="L921" i="1"/>
  <c r="EP332" i="1"/>
  <c r="EO333" i="1"/>
  <c r="ET332" i="1" l="1"/>
  <c r="EQ332" i="1"/>
  <c r="ES332" i="1"/>
  <c r="ER332" i="1"/>
  <c r="H922" i="1"/>
  <c r="I922" i="1" s="1"/>
  <c r="J922" i="1" s="1"/>
  <c r="K922" i="1" s="1"/>
  <c r="G923" i="1"/>
  <c r="EP333" i="1"/>
  <c r="EO334" i="1"/>
  <c r="ER333" i="1" l="1"/>
  <c r="EQ333" i="1"/>
  <c r="ES333" i="1"/>
  <c r="ET333" i="1"/>
  <c r="L922" i="1"/>
  <c r="H923" i="1"/>
  <c r="I923" i="1" s="1"/>
  <c r="J923" i="1" s="1"/>
  <c r="K923" i="1" s="1"/>
  <c r="G924" i="1"/>
  <c r="EP334" i="1"/>
  <c r="EO335" i="1"/>
  <c r="L923" i="1" l="1"/>
  <c r="H924" i="1"/>
  <c r="I924" i="1" s="1"/>
  <c r="J924" i="1" s="1"/>
  <c r="K924" i="1" s="1"/>
  <c r="G925" i="1"/>
  <c r="EP335" i="1"/>
  <c r="EO336" i="1"/>
  <c r="ET334" i="1"/>
  <c r="ES334" i="1"/>
  <c r="ER334" i="1"/>
  <c r="EQ334" i="1"/>
  <c r="L924" i="1" l="1"/>
  <c r="EP336" i="1"/>
  <c r="EO337" i="1"/>
  <c r="ET335" i="1"/>
  <c r="ES335" i="1"/>
  <c r="ER335" i="1"/>
  <c r="EQ335" i="1"/>
  <c r="H925" i="1"/>
  <c r="I925" i="1" s="1"/>
  <c r="J925" i="1" s="1"/>
  <c r="K925" i="1" s="1"/>
  <c r="G926" i="1"/>
  <c r="G927" i="1" l="1"/>
  <c r="H926" i="1"/>
  <c r="I926" i="1" s="1"/>
  <c r="J926" i="1" s="1"/>
  <c r="K926" i="1" s="1"/>
  <c r="L925" i="1"/>
  <c r="EP337" i="1"/>
  <c r="EO338" i="1"/>
  <c r="ET336" i="1"/>
  <c r="EQ336" i="1"/>
  <c r="ES336" i="1"/>
  <c r="ER336" i="1"/>
  <c r="EP338" i="1" l="1"/>
  <c r="EO339" i="1"/>
  <c r="ER337" i="1"/>
  <c r="EQ337" i="1"/>
  <c r="ES337" i="1"/>
  <c r="ET337" i="1"/>
  <c r="L926" i="1"/>
  <c r="G928" i="1"/>
  <c r="H927" i="1"/>
  <c r="I927" i="1" s="1"/>
  <c r="J927" i="1" s="1"/>
  <c r="K927" i="1" s="1"/>
  <c r="EP339" i="1" l="1"/>
  <c r="EO340" i="1"/>
  <c r="H928" i="1"/>
  <c r="I928" i="1" s="1"/>
  <c r="J928" i="1" s="1"/>
  <c r="K928" i="1" s="1"/>
  <c r="G929" i="1"/>
  <c r="L927" i="1"/>
  <c r="ET338" i="1"/>
  <c r="ES338" i="1"/>
  <c r="ER338" i="1"/>
  <c r="EQ338" i="1"/>
  <c r="H929" i="1" l="1"/>
  <c r="I929" i="1" s="1"/>
  <c r="J929" i="1" s="1"/>
  <c r="K929" i="1" s="1"/>
  <c r="L929" i="1" s="1"/>
  <c r="G930" i="1"/>
  <c r="EP340" i="1"/>
  <c r="EO341" i="1"/>
  <c r="L928" i="1"/>
  <c r="ET339" i="1"/>
  <c r="ES339" i="1"/>
  <c r="ER339" i="1"/>
  <c r="EQ339" i="1"/>
  <c r="ET340" i="1" l="1"/>
  <c r="EQ340" i="1"/>
  <c r="ES340" i="1"/>
  <c r="ER340" i="1"/>
  <c r="H930" i="1"/>
  <c r="I930" i="1" s="1"/>
  <c r="J930" i="1" s="1"/>
  <c r="K930" i="1" s="1"/>
  <c r="G931" i="1"/>
  <c r="EP341" i="1"/>
  <c r="EO342" i="1"/>
  <c r="L930" i="1" l="1"/>
  <c r="ER341" i="1"/>
  <c r="EQ341" i="1"/>
  <c r="ES341" i="1"/>
  <c r="ET341" i="1"/>
  <c r="H931" i="1"/>
  <c r="I931" i="1" s="1"/>
  <c r="J931" i="1" s="1"/>
  <c r="K931" i="1" s="1"/>
  <c r="G932" i="1"/>
  <c r="EP342" i="1"/>
  <c r="EO343" i="1"/>
  <c r="L931" i="1" l="1"/>
  <c r="H932" i="1"/>
  <c r="I932" i="1" s="1"/>
  <c r="J932" i="1" s="1"/>
  <c r="K932" i="1" s="1"/>
  <c r="G933" i="1"/>
  <c r="EP343" i="1"/>
  <c r="EO344" i="1"/>
  <c r="ET342" i="1"/>
  <c r="ES342" i="1"/>
  <c r="ER342" i="1"/>
  <c r="EQ342" i="1"/>
  <c r="H933" i="1" l="1"/>
  <c r="I933" i="1" s="1"/>
  <c r="J933" i="1" s="1"/>
  <c r="K933" i="1" s="1"/>
  <c r="G934" i="1"/>
  <c r="EP344" i="1"/>
  <c r="EO345" i="1"/>
  <c r="L932" i="1"/>
  <c r="ET343" i="1"/>
  <c r="ES343" i="1"/>
  <c r="ER343" i="1"/>
  <c r="EQ343" i="1"/>
  <c r="ET344" i="1" l="1"/>
  <c r="EQ344" i="1"/>
  <c r="ES344" i="1"/>
  <c r="ER344" i="1"/>
  <c r="EP345" i="1"/>
  <c r="EO346" i="1"/>
  <c r="G935" i="1"/>
  <c r="L934" i="1"/>
  <c r="H934" i="1"/>
  <c r="I934" i="1" s="1"/>
  <c r="J934" i="1" s="1"/>
  <c r="K934" i="1" s="1"/>
  <c r="L933" i="1"/>
  <c r="G936" i="1" l="1"/>
  <c r="H935" i="1"/>
  <c r="I935" i="1" s="1"/>
  <c r="J935" i="1" s="1"/>
  <c r="K935" i="1" s="1"/>
  <c r="ER345" i="1"/>
  <c r="EQ345" i="1"/>
  <c r="ES345" i="1"/>
  <c r="ET345" i="1"/>
  <c r="EP346" i="1"/>
  <c r="EO347" i="1"/>
  <c r="ET346" i="1" l="1"/>
  <c r="ES346" i="1"/>
  <c r="ER346" i="1"/>
  <c r="EQ346" i="1"/>
  <c r="L935" i="1"/>
  <c r="EP347" i="1"/>
  <c r="EO348" i="1"/>
  <c r="H936" i="1"/>
  <c r="I936" i="1" s="1"/>
  <c r="J936" i="1" s="1"/>
  <c r="K936" i="1" s="1"/>
  <c r="G937" i="1"/>
  <c r="ET347" i="1" l="1"/>
  <c r="ES347" i="1"/>
  <c r="ER347" i="1"/>
  <c r="EQ347" i="1"/>
  <c r="EP348" i="1"/>
  <c r="EO349" i="1"/>
  <c r="L936" i="1"/>
  <c r="H937" i="1"/>
  <c r="I937" i="1" s="1"/>
  <c r="J937" i="1" s="1"/>
  <c r="K937" i="1" s="1"/>
  <c r="G938" i="1"/>
  <c r="EP349" i="1" l="1"/>
  <c r="EO350" i="1"/>
  <c r="ET348" i="1"/>
  <c r="EQ348" i="1"/>
  <c r="ES348" i="1"/>
  <c r="ER348" i="1"/>
  <c r="L937" i="1"/>
  <c r="H938" i="1"/>
  <c r="I938" i="1" s="1"/>
  <c r="J938" i="1" s="1"/>
  <c r="K938" i="1" s="1"/>
  <c r="G939" i="1"/>
  <c r="EP350" i="1" l="1"/>
  <c r="EO351" i="1"/>
  <c r="L938" i="1"/>
  <c r="H939" i="1"/>
  <c r="I939" i="1" s="1"/>
  <c r="J939" i="1" s="1"/>
  <c r="K939" i="1" s="1"/>
  <c r="L939" i="1" s="1"/>
  <c r="AK11" i="1" s="1"/>
  <c r="G940" i="1"/>
  <c r="ER349" i="1"/>
  <c r="EQ349" i="1"/>
  <c r="ES349" i="1"/>
  <c r="ET349" i="1"/>
  <c r="AL11" i="1" l="1"/>
  <c r="EI23" i="1"/>
  <c r="EI24" i="1"/>
  <c r="EI22" i="1"/>
  <c r="H940" i="1"/>
  <c r="I940" i="1" s="1"/>
  <c r="J940" i="1" s="1"/>
  <c r="K940" i="1" s="1"/>
  <c r="G941" i="1"/>
  <c r="EP351" i="1"/>
  <c r="EO352" i="1"/>
  <c r="ET350" i="1"/>
  <c r="ES350" i="1"/>
  <c r="ER350" i="1"/>
  <c r="EQ350" i="1"/>
  <c r="EK23" i="1" l="1"/>
  <c r="EK24" i="1"/>
  <c r="ER23" i="1"/>
  <c r="ER22" i="1"/>
  <c r="EK22" i="1"/>
  <c r="EJ22" i="1"/>
  <c r="EJ23" i="1"/>
  <c r="ES22" i="1" s="1"/>
  <c r="EJ24" i="1"/>
  <c r="ET351" i="1"/>
  <c r="ES351" i="1"/>
  <c r="ER351" i="1"/>
  <c r="EQ351" i="1"/>
  <c r="EP352" i="1"/>
  <c r="EO353" i="1"/>
  <c r="H941" i="1"/>
  <c r="I941" i="1" s="1"/>
  <c r="J941" i="1" s="1"/>
  <c r="K941" i="1" s="1"/>
  <c r="G942" i="1"/>
  <c r="L940" i="1"/>
  <c r="ES23" i="1" l="1"/>
  <c r="ET23" i="1"/>
  <c r="ET24" i="1"/>
  <c r="ET22" i="1"/>
  <c r="EP353" i="1"/>
  <c r="EO354" i="1"/>
  <c r="L941" i="1"/>
  <c r="ET352" i="1"/>
  <c r="EQ352" i="1"/>
  <c r="ES352" i="1"/>
  <c r="ER352" i="1"/>
  <c r="G943" i="1"/>
  <c r="H942" i="1"/>
  <c r="I942" i="1" s="1"/>
  <c r="J942" i="1" s="1"/>
  <c r="K942" i="1" s="1"/>
  <c r="G944" i="1" l="1"/>
  <c r="H943" i="1"/>
  <c r="I943" i="1" s="1"/>
  <c r="J943" i="1" s="1"/>
  <c r="K943" i="1" s="1"/>
  <c r="EP354" i="1"/>
  <c r="EO355" i="1"/>
  <c r="L942" i="1"/>
  <c r="ER353" i="1"/>
  <c r="EQ353" i="1"/>
  <c r="ES353" i="1"/>
  <c r="ET353" i="1"/>
  <c r="ET354" i="1" l="1"/>
  <c r="ES354" i="1"/>
  <c r="ER354" i="1"/>
  <c r="EQ354" i="1"/>
  <c r="EP355" i="1"/>
  <c r="EO356" i="1"/>
  <c r="L943" i="1"/>
  <c r="H944" i="1"/>
  <c r="I944" i="1" s="1"/>
  <c r="J944" i="1" s="1"/>
  <c r="K944" i="1" s="1"/>
  <c r="G945" i="1"/>
  <c r="EP356" i="1" l="1"/>
  <c r="EO357" i="1"/>
  <c r="L944" i="1"/>
  <c r="ET355" i="1"/>
  <c r="ES355" i="1"/>
  <c r="ER355" i="1"/>
  <c r="EQ355" i="1"/>
  <c r="H945" i="1"/>
  <c r="I945" i="1" s="1"/>
  <c r="J945" i="1" s="1"/>
  <c r="K945" i="1" s="1"/>
  <c r="G946" i="1"/>
  <c r="EP357" i="1" l="1"/>
  <c r="EO358" i="1"/>
  <c r="L945" i="1"/>
  <c r="H946" i="1"/>
  <c r="I946" i="1" s="1"/>
  <c r="J946" i="1" s="1"/>
  <c r="K946" i="1" s="1"/>
  <c r="L946" i="1" s="1"/>
  <c r="G947" i="1"/>
  <c r="ET356" i="1"/>
  <c r="EQ356" i="1"/>
  <c r="ES356" i="1"/>
  <c r="ER356" i="1"/>
  <c r="H947" i="1" l="1"/>
  <c r="I947" i="1" s="1"/>
  <c r="J947" i="1" s="1"/>
  <c r="K947" i="1" s="1"/>
  <c r="L947" i="1" s="1"/>
  <c r="G948" i="1"/>
  <c r="EP358" i="1"/>
  <c r="EO359" i="1"/>
  <c r="ER357" i="1"/>
  <c r="EQ357" i="1"/>
  <c r="ES357" i="1"/>
  <c r="ET357" i="1"/>
  <c r="ET358" i="1" l="1"/>
  <c r="ES358" i="1"/>
  <c r="ER358" i="1"/>
  <c r="EQ358" i="1"/>
  <c r="EP359" i="1"/>
  <c r="EO360" i="1"/>
  <c r="H948" i="1"/>
  <c r="I948" i="1" s="1"/>
  <c r="J948" i="1" s="1"/>
  <c r="K948" i="1" s="1"/>
  <c r="G949" i="1"/>
  <c r="L948" i="1" l="1"/>
  <c r="EP360" i="1"/>
  <c r="EO361" i="1"/>
  <c r="ET359" i="1"/>
  <c r="ES359" i="1"/>
  <c r="ER359" i="1"/>
  <c r="EQ359" i="1"/>
  <c r="H949" i="1"/>
  <c r="I949" i="1" s="1"/>
  <c r="J949" i="1" s="1"/>
  <c r="K949" i="1" s="1"/>
  <c r="G950" i="1"/>
  <c r="L949" i="1" l="1"/>
  <c r="EP361" i="1"/>
  <c r="EO362" i="1"/>
  <c r="G951" i="1"/>
  <c r="H950" i="1"/>
  <c r="I950" i="1" s="1"/>
  <c r="J950" i="1" s="1"/>
  <c r="K950" i="1" s="1"/>
  <c r="ET360" i="1"/>
  <c r="EQ360" i="1"/>
  <c r="ES360" i="1"/>
  <c r="ER360" i="1"/>
  <c r="L950" i="1" l="1"/>
  <c r="G952" i="1"/>
  <c r="H951" i="1"/>
  <c r="I951" i="1" s="1"/>
  <c r="J951" i="1" s="1"/>
  <c r="K951" i="1" s="1"/>
  <c r="EP362" i="1"/>
  <c r="EO363" i="1"/>
  <c r="ER361" i="1"/>
  <c r="EQ361" i="1"/>
  <c r="ES361" i="1"/>
  <c r="ET361" i="1"/>
  <c r="EP363" i="1" l="1"/>
  <c r="EO364" i="1"/>
  <c r="ET362" i="1"/>
  <c r="ES362" i="1"/>
  <c r="ER362" i="1"/>
  <c r="EQ362" i="1"/>
  <c r="L951" i="1"/>
  <c r="H952" i="1"/>
  <c r="I952" i="1" s="1"/>
  <c r="J952" i="1" s="1"/>
  <c r="K952" i="1" s="1"/>
  <c r="G953" i="1"/>
  <c r="EP364" i="1" l="1"/>
  <c r="EO365" i="1"/>
  <c r="L952" i="1"/>
  <c r="H953" i="1"/>
  <c r="I953" i="1" s="1"/>
  <c r="J953" i="1" s="1"/>
  <c r="K953" i="1" s="1"/>
  <c r="G954" i="1"/>
  <c r="ET363" i="1"/>
  <c r="ES363" i="1"/>
  <c r="ER363" i="1"/>
  <c r="EQ363" i="1"/>
  <c r="H954" i="1" l="1"/>
  <c r="I954" i="1" s="1"/>
  <c r="J954" i="1" s="1"/>
  <c r="K954" i="1" s="1"/>
  <c r="L954" i="1" s="1"/>
  <c r="G955" i="1"/>
  <c r="L953" i="1"/>
  <c r="EP365" i="1"/>
  <c r="EO366" i="1"/>
  <c r="ET364" i="1"/>
  <c r="EQ364" i="1"/>
  <c r="ES364" i="1"/>
  <c r="ER364" i="1"/>
  <c r="EP366" i="1" l="1"/>
  <c r="EO367" i="1"/>
  <c r="ER365" i="1"/>
  <c r="EQ365" i="1"/>
  <c r="ES365" i="1"/>
  <c r="ET365" i="1"/>
  <c r="H955" i="1"/>
  <c r="I955" i="1" s="1"/>
  <c r="J955" i="1" s="1"/>
  <c r="K955" i="1" s="1"/>
  <c r="G956" i="1"/>
  <c r="H956" i="1" l="1"/>
  <c r="I956" i="1" s="1"/>
  <c r="J956" i="1" s="1"/>
  <c r="K956" i="1" s="1"/>
  <c r="G957" i="1"/>
  <c r="EP367" i="1"/>
  <c r="EO368" i="1"/>
  <c r="L955" i="1"/>
  <c r="ET366" i="1"/>
  <c r="ES366" i="1"/>
  <c r="ER366" i="1"/>
  <c r="EQ366" i="1"/>
  <c r="ET367" i="1" l="1"/>
  <c r="ES367" i="1"/>
  <c r="ER367" i="1"/>
  <c r="EQ367" i="1"/>
  <c r="H957" i="1"/>
  <c r="I957" i="1" s="1"/>
  <c r="J957" i="1" s="1"/>
  <c r="K957" i="1" s="1"/>
  <c r="G958" i="1"/>
  <c r="EP368" i="1"/>
  <c r="EO369" i="1"/>
  <c r="L956" i="1"/>
  <c r="G959" i="1" l="1"/>
  <c r="H958" i="1"/>
  <c r="I958" i="1" s="1"/>
  <c r="J958" i="1" s="1"/>
  <c r="K958" i="1" s="1"/>
  <c r="L957" i="1"/>
  <c r="ET368" i="1"/>
  <c r="EQ368" i="1"/>
  <c r="ES368" i="1"/>
  <c r="ER368" i="1"/>
  <c r="EP369" i="1"/>
  <c r="EO370" i="1"/>
  <c r="EP370" i="1" l="1"/>
  <c r="EO371" i="1"/>
  <c r="L958" i="1"/>
  <c r="ER369" i="1"/>
  <c r="EQ369" i="1"/>
  <c r="ES369" i="1"/>
  <c r="ET369" i="1"/>
  <c r="G960" i="1"/>
  <c r="H959" i="1"/>
  <c r="I959" i="1" s="1"/>
  <c r="J959" i="1" s="1"/>
  <c r="K959" i="1" s="1"/>
  <c r="H960" i="1" l="1"/>
  <c r="I960" i="1" s="1"/>
  <c r="J960" i="1" s="1"/>
  <c r="K960" i="1" s="1"/>
  <c r="G961" i="1"/>
  <c r="EP371" i="1"/>
  <c r="EO372" i="1"/>
  <c r="L959" i="1"/>
  <c r="ET370" i="1"/>
  <c r="ES370" i="1"/>
  <c r="ER370" i="1"/>
  <c r="EQ370" i="1"/>
  <c r="ET371" i="1" l="1"/>
  <c r="ES371" i="1"/>
  <c r="ER371" i="1"/>
  <c r="EQ371" i="1"/>
  <c r="EP372" i="1"/>
  <c r="EO373" i="1"/>
  <c r="L960" i="1"/>
  <c r="H961" i="1"/>
  <c r="I961" i="1" s="1"/>
  <c r="J961" i="1" s="1"/>
  <c r="K961" i="1" s="1"/>
  <c r="G962" i="1"/>
  <c r="L961" i="1" l="1"/>
  <c r="EP373" i="1"/>
  <c r="EO374" i="1"/>
  <c r="ET372" i="1"/>
  <c r="EQ372" i="1"/>
  <c r="ES372" i="1"/>
  <c r="ER372" i="1"/>
  <c r="H962" i="1"/>
  <c r="I962" i="1" s="1"/>
  <c r="J962" i="1" s="1"/>
  <c r="K962" i="1" s="1"/>
  <c r="G963" i="1"/>
  <c r="EP374" i="1" l="1"/>
  <c r="EO375" i="1"/>
  <c r="L962" i="1"/>
  <c r="ER373" i="1"/>
  <c r="EQ373" i="1"/>
  <c r="ES373" i="1"/>
  <c r="ET373" i="1"/>
  <c r="H963" i="1"/>
  <c r="I963" i="1" s="1"/>
  <c r="J963" i="1" s="1"/>
  <c r="K963" i="1" s="1"/>
  <c r="G964" i="1"/>
  <c r="EP375" i="1" l="1"/>
  <c r="EO376" i="1"/>
  <c r="L963" i="1"/>
  <c r="H964" i="1"/>
  <c r="I964" i="1" s="1"/>
  <c r="J964" i="1" s="1"/>
  <c r="K964" i="1" s="1"/>
  <c r="G965" i="1"/>
  <c r="ET374" i="1"/>
  <c r="ES374" i="1"/>
  <c r="ER374" i="1"/>
  <c r="EQ374" i="1"/>
  <c r="EP376" i="1" l="1"/>
  <c r="EO377" i="1"/>
  <c r="H965" i="1"/>
  <c r="I965" i="1" s="1"/>
  <c r="J965" i="1" s="1"/>
  <c r="K965" i="1" s="1"/>
  <c r="G966" i="1"/>
  <c r="L964" i="1"/>
  <c r="AK12" i="1" s="1"/>
  <c r="ET375" i="1"/>
  <c r="ES375" i="1"/>
  <c r="ER375" i="1"/>
  <c r="EQ375" i="1"/>
  <c r="EI29" i="1" l="1"/>
  <c r="AL12" i="1"/>
  <c r="EK30" i="1" s="1"/>
  <c r="EI31" i="1"/>
  <c r="ER27" i="1" s="1"/>
  <c r="EI30" i="1"/>
  <c r="ER26" i="1" s="1"/>
  <c r="L965" i="1"/>
  <c r="EP377" i="1"/>
  <c r="EO378" i="1"/>
  <c r="G967" i="1"/>
  <c r="H966" i="1"/>
  <c r="I966" i="1" s="1"/>
  <c r="J966" i="1" s="1"/>
  <c r="K966" i="1" s="1"/>
  <c r="ET376" i="1"/>
  <c r="EQ376" i="1"/>
  <c r="ES376" i="1"/>
  <c r="ER376" i="1"/>
  <c r="EK31" i="1" l="1"/>
  <c r="EJ29" i="1"/>
  <c r="EJ30" i="1"/>
  <c r="EJ31" i="1"/>
  <c r="EK29" i="1"/>
  <c r="G968" i="1"/>
  <c r="H967" i="1"/>
  <c r="I967" i="1" s="1"/>
  <c r="J967" i="1" s="1"/>
  <c r="K967" i="1" s="1"/>
  <c r="EP378" i="1"/>
  <c r="EO379" i="1"/>
  <c r="ER377" i="1"/>
  <c r="EQ377" i="1"/>
  <c r="ES377" i="1"/>
  <c r="ET377" i="1"/>
  <c r="L966" i="1"/>
  <c r="ES27" i="1" l="1"/>
  <c r="ES26" i="1"/>
  <c r="ET27" i="1"/>
  <c r="ET28" i="1"/>
  <c r="ET26" i="1"/>
  <c r="ET378" i="1"/>
  <c r="ES378" i="1"/>
  <c r="ER378" i="1"/>
  <c r="EQ378" i="1"/>
  <c r="EP379" i="1"/>
  <c r="EO380" i="1"/>
  <c r="L967" i="1"/>
  <c r="H968" i="1"/>
  <c r="I968" i="1" s="1"/>
  <c r="J968" i="1" s="1"/>
  <c r="K968" i="1" s="1"/>
  <c r="G969" i="1"/>
  <c r="EP380" i="1" l="1"/>
  <c r="EO381" i="1"/>
  <c r="ET379" i="1"/>
  <c r="ES379" i="1"/>
  <c r="ER379" i="1"/>
  <c r="EQ379" i="1"/>
  <c r="L968" i="1"/>
  <c r="H969" i="1"/>
  <c r="I969" i="1" s="1"/>
  <c r="J969" i="1" s="1"/>
  <c r="K969" i="1" s="1"/>
  <c r="G970" i="1"/>
  <c r="EP381" i="1" l="1"/>
  <c r="EO382" i="1"/>
  <c r="L969" i="1"/>
  <c r="H970" i="1"/>
  <c r="I970" i="1" s="1"/>
  <c r="J970" i="1" s="1"/>
  <c r="K970" i="1" s="1"/>
  <c r="G971" i="1"/>
  <c r="ET380" i="1"/>
  <c r="EQ380" i="1"/>
  <c r="ES380" i="1"/>
  <c r="ER380" i="1"/>
  <c r="H971" i="1" l="1"/>
  <c r="I971" i="1" s="1"/>
  <c r="J971" i="1" s="1"/>
  <c r="K971" i="1" s="1"/>
  <c r="G972" i="1"/>
  <c r="L970" i="1"/>
  <c r="EP382" i="1"/>
  <c r="EO383" i="1"/>
  <c r="ER381" i="1"/>
  <c r="EQ381" i="1"/>
  <c r="ES381" i="1"/>
  <c r="ET381" i="1"/>
  <c r="ET382" i="1" l="1"/>
  <c r="ES382" i="1"/>
  <c r="ER382" i="1"/>
  <c r="EQ382" i="1"/>
  <c r="L971" i="1"/>
  <c r="H972" i="1"/>
  <c r="I972" i="1" s="1"/>
  <c r="J972" i="1" s="1"/>
  <c r="K972" i="1" s="1"/>
  <c r="G973" i="1"/>
  <c r="EP383" i="1"/>
  <c r="EO384" i="1"/>
  <c r="L972" i="1" l="1"/>
  <c r="H973" i="1"/>
  <c r="I973" i="1" s="1"/>
  <c r="J973" i="1" s="1"/>
  <c r="K973" i="1" s="1"/>
  <c r="G974" i="1"/>
  <c r="EP384" i="1"/>
  <c r="EO385" i="1"/>
  <c r="ET383" i="1"/>
  <c r="ES383" i="1"/>
  <c r="ER383" i="1"/>
  <c r="EQ383" i="1"/>
  <c r="G975" i="1" l="1"/>
  <c r="H974" i="1"/>
  <c r="I974" i="1" s="1"/>
  <c r="J974" i="1" s="1"/>
  <c r="K974" i="1" s="1"/>
  <c r="ET384" i="1"/>
  <c r="EQ384" i="1"/>
  <c r="ES384" i="1"/>
  <c r="ER384" i="1"/>
  <c r="L973" i="1"/>
  <c r="EP385" i="1"/>
  <c r="EO386" i="1"/>
  <c r="EP386" i="1" l="1"/>
  <c r="EO387" i="1"/>
  <c r="L974" i="1"/>
  <c r="ER385" i="1"/>
  <c r="EQ385" i="1"/>
  <c r="ES385" i="1"/>
  <c r="ET385" i="1"/>
  <c r="G976" i="1"/>
  <c r="H975" i="1"/>
  <c r="I975" i="1" s="1"/>
  <c r="J975" i="1" s="1"/>
  <c r="K975" i="1" s="1"/>
  <c r="H976" i="1" l="1"/>
  <c r="I976" i="1" s="1"/>
  <c r="J976" i="1" s="1"/>
  <c r="K976" i="1" s="1"/>
  <c r="G977" i="1"/>
  <c r="L976" i="1"/>
  <c r="EP387" i="1"/>
  <c r="EO388" i="1"/>
  <c r="L975" i="1"/>
  <c r="ET386" i="1"/>
  <c r="ES386" i="1"/>
  <c r="ER386" i="1"/>
  <c r="EQ386" i="1"/>
  <c r="ET387" i="1" l="1"/>
  <c r="ES387" i="1"/>
  <c r="ER387" i="1"/>
  <c r="EQ387" i="1"/>
  <c r="EP388" i="1"/>
  <c r="EO389" i="1"/>
  <c r="H977" i="1"/>
  <c r="I977" i="1" s="1"/>
  <c r="J977" i="1" s="1"/>
  <c r="K977" i="1" s="1"/>
  <c r="G978" i="1"/>
  <c r="EP389" i="1" l="1"/>
  <c r="EO390" i="1"/>
  <c r="H978" i="1"/>
  <c r="I978" i="1" s="1"/>
  <c r="J978" i="1" s="1"/>
  <c r="K978" i="1" s="1"/>
  <c r="G979" i="1"/>
  <c r="L978" i="1"/>
  <c r="ET388" i="1"/>
  <c r="EQ388" i="1"/>
  <c r="ES388" i="1"/>
  <c r="ER388" i="1"/>
  <c r="L977" i="1"/>
  <c r="H979" i="1" l="1"/>
  <c r="I979" i="1" s="1"/>
  <c r="J979" i="1" s="1"/>
  <c r="K979" i="1" s="1"/>
  <c r="G980" i="1"/>
  <c r="EP390" i="1"/>
  <c r="EO391" i="1"/>
  <c r="ER389" i="1"/>
  <c r="EQ389" i="1"/>
  <c r="ES389" i="1"/>
  <c r="ET389" i="1"/>
  <c r="EP391" i="1" l="1"/>
  <c r="EO392" i="1"/>
  <c r="ET390" i="1"/>
  <c r="ES390" i="1"/>
  <c r="ER390" i="1"/>
  <c r="EQ390" i="1"/>
  <c r="L979" i="1"/>
  <c r="H980" i="1"/>
  <c r="I980" i="1" s="1"/>
  <c r="J980" i="1" s="1"/>
  <c r="K980" i="1" s="1"/>
  <c r="G981" i="1"/>
  <c r="H981" i="1" l="1"/>
  <c r="I981" i="1" s="1"/>
  <c r="J981" i="1" s="1"/>
  <c r="K981" i="1" s="1"/>
  <c r="G982" i="1"/>
  <c r="L980" i="1"/>
  <c r="EP392" i="1"/>
  <c r="EO393" i="1"/>
  <c r="ET391" i="1"/>
  <c r="ES391" i="1"/>
  <c r="ER391" i="1"/>
  <c r="EQ391" i="1"/>
  <c r="EP393" i="1" l="1"/>
  <c r="EO394" i="1"/>
  <c r="G983" i="1"/>
  <c r="H982" i="1"/>
  <c r="I982" i="1" s="1"/>
  <c r="J982" i="1" s="1"/>
  <c r="K982" i="1" s="1"/>
  <c r="ET392" i="1"/>
  <c r="EQ392" i="1"/>
  <c r="ES392" i="1"/>
  <c r="ER392" i="1"/>
  <c r="L981" i="1"/>
  <c r="L982" i="1" l="1"/>
  <c r="G984" i="1"/>
  <c r="H983" i="1"/>
  <c r="I983" i="1" s="1"/>
  <c r="J983" i="1" s="1"/>
  <c r="K983" i="1" s="1"/>
  <c r="EP394" i="1"/>
  <c r="EO395" i="1"/>
  <c r="ER393" i="1"/>
  <c r="EQ393" i="1"/>
  <c r="ES393" i="1"/>
  <c r="ET393" i="1"/>
  <c r="L983" i="1" l="1"/>
  <c r="EP395" i="1"/>
  <c r="EO396" i="1"/>
  <c r="ET394" i="1"/>
  <c r="ES394" i="1"/>
  <c r="ER394" i="1"/>
  <c r="EQ394" i="1"/>
  <c r="H984" i="1"/>
  <c r="I984" i="1" s="1"/>
  <c r="J984" i="1" s="1"/>
  <c r="K984" i="1" s="1"/>
  <c r="G985" i="1"/>
  <c r="EP396" i="1" l="1"/>
  <c r="EO397" i="1"/>
  <c r="L984" i="1"/>
  <c r="ET395" i="1"/>
  <c r="ES395" i="1"/>
  <c r="ER395" i="1"/>
  <c r="EQ395" i="1"/>
  <c r="H985" i="1"/>
  <c r="I985" i="1" s="1"/>
  <c r="J985" i="1" s="1"/>
  <c r="K985" i="1" s="1"/>
  <c r="G986" i="1"/>
  <c r="EP397" i="1" l="1"/>
  <c r="EO398" i="1"/>
  <c r="L985" i="1"/>
  <c r="H986" i="1"/>
  <c r="I986" i="1" s="1"/>
  <c r="J986" i="1" s="1"/>
  <c r="K986" i="1" s="1"/>
  <c r="G987" i="1"/>
  <c r="ES396" i="1"/>
  <c r="ET396" i="1"/>
  <c r="ER396" i="1"/>
  <c r="EQ396" i="1"/>
  <c r="EP398" i="1" l="1"/>
  <c r="EO399" i="1"/>
  <c r="L986" i="1"/>
  <c r="H987" i="1"/>
  <c r="I987" i="1" s="1"/>
  <c r="J987" i="1" s="1"/>
  <c r="K987" i="1" s="1"/>
  <c r="G988" i="1"/>
  <c r="L987" i="1"/>
  <c r="EQ397" i="1"/>
  <c r="ET397" i="1"/>
  <c r="ES397" i="1"/>
  <c r="ER397" i="1"/>
  <c r="H988" i="1" l="1"/>
  <c r="I988" i="1" s="1"/>
  <c r="J988" i="1" s="1"/>
  <c r="K988" i="1" s="1"/>
  <c r="G989" i="1"/>
  <c r="EP399" i="1"/>
  <c r="EO400" i="1"/>
  <c r="ES398" i="1"/>
  <c r="ET398" i="1"/>
  <c r="ER398" i="1"/>
  <c r="EQ398" i="1"/>
  <c r="EP400" i="1" l="1"/>
  <c r="EO401" i="1"/>
  <c r="EQ399" i="1"/>
  <c r="ET399" i="1"/>
  <c r="ES399" i="1"/>
  <c r="ER399" i="1"/>
  <c r="H989" i="1"/>
  <c r="I989" i="1" s="1"/>
  <c r="J989" i="1" s="1"/>
  <c r="K989" i="1" s="1"/>
  <c r="G990" i="1"/>
  <c r="L988" i="1"/>
  <c r="L989" i="1" l="1"/>
  <c r="EP401" i="1"/>
  <c r="EO402" i="1"/>
  <c r="G991" i="1"/>
  <c r="H990" i="1"/>
  <c r="I990" i="1" s="1"/>
  <c r="J990" i="1" s="1"/>
  <c r="K990" i="1" s="1"/>
  <c r="ES400" i="1"/>
  <c r="ET400" i="1"/>
  <c r="ER400" i="1"/>
  <c r="EQ400" i="1"/>
  <c r="EP402" i="1" l="1"/>
  <c r="EO403" i="1"/>
  <c r="L990" i="1"/>
  <c r="EQ401" i="1"/>
  <c r="ET401" i="1"/>
  <c r="ES401" i="1"/>
  <c r="ER401" i="1"/>
  <c r="G992" i="1"/>
  <c r="H991" i="1"/>
  <c r="I991" i="1" s="1"/>
  <c r="J991" i="1" s="1"/>
  <c r="K991" i="1" s="1"/>
  <c r="H992" i="1" l="1"/>
  <c r="I992" i="1" s="1"/>
  <c r="J992" i="1" s="1"/>
  <c r="K992" i="1" s="1"/>
  <c r="G993" i="1"/>
  <c r="L992" i="1"/>
  <c r="EP403" i="1"/>
  <c r="EO404" i="1"/>
  <c r="L991" i="1"/>
  <c r="ES402" i="1"/>
  <c r="ET402" i="1"/>
  <c r="ER402" i="1"/>
  <c r="EQ402" i="1"/>
  <c r="EQ403" i="1" l="1"/>
  <c r="ET403" i="1"/>
  <c r="ES403" i="1"/>
  <c r="ER403" i="1"/>
  <c r="EP404" i="1"/>
  <c r="EO405" i="1"/>
  <c r="H993" i="1"/>
  <c r="I993" i="1" s="1"/>
  <c r="J993" i="1" s="1"/>
  <c r="K993" i="1" s="1"/>
  <c r="G994" i="1"/>
  <c r="H994" i="1" l="1"/>
  <c r="I994" i="1" s="1"/>
  <c r="J994" i="1" s="1"/>
  <c r="K994" i="1" s="1"/>
  <c r="G995" i="1"/>
  <c r="ES404" i="1"/>
  <c r="EQ404" i="1"/>
  <c r="ET404" i="1"/>
  <c r="ER404" i="1"/>
  <c r="EP405" i="1"/>
  <c r="EO406" i="1"/>
  <c r="L993" i="1"/>
  <c r="AK13" i="1" s="1"/>
  <c r="EI39" i="1" l="1"/>
  <c r="AL13" i="1"/>
  <c r="EK40" i="1" s="1"/>
  <c r="EI40" i="1"/>
  <c r="ER36" i="1" s="1"/>
  <c r="L994" i="1"/>
  <c r="EQ405" i="1"/>
  <c r="ER405" i="1"/>
  <c r="ET405" i="1"/>
  <c r="ES405" i="1"/>
  <c r="H995" i="1"/>
  <c r="I995" i="1" s="1"/>
  <c r="J995" i="1" s="1"/>
  <c r="K995" i="1" s="1"/>
  <c r="G996" i="1"/>
  <c r="EP406" i="1"/>
  <c r="EO407" i="1"/>
  <c r="EK39" i="1" l="1"/>
  <c r="EJ39" i="1"/>
  <c r="EJ40" i="1"/>
  <c r="L995" i="1"/>
  <c r="EP407" i="1"/>
  <c r="EO408" i="1"/>
  <c r="H996" i="1"/>
  <c r="I996" i="1" s="1"/>
  <c r="J996" i="1" s="1"/>
  <c r="K996" i="1" s="1"/>
  <c r="G997" i="1"/>
  <c r="ES406" i="1"/>
  <c r="EQ406" i="1"/>
  <c r="ER406" i="1"/>
  <c r="ET406" i="1"/>
  <c r="ES36" i="1" l="1"/>
  <c r="ET36" i="1"/>
  <c r="H997" i="1"/>
  <c r="I997" i="1" s="1"/>
  <c r="J997" i="1" s="1"/>
  <c r="K997" i="1" s="1"/>
  <c r="G998" i="1"/>
  <c r="L996" i="1"/>
  <c r="EP408" i="1"/>
  <c r="EO409" i="1"/>
  <c r="EQ407" i="1"/>
  <c r="ER407" i="1"/>
  <c r="ES407" i="1"/>
  <c r="ET407" i="1"/>
  <c r="ES408" i="1" l="1"/>
  <c r="ER408" i="1"/>
  <c r="EQ408" i="1"/>
  <c r="ET408" i="1"/>
  <c r="EP409" i="1"/>
  <c r="EO410" i="1"/>
  <c r="G999" i="1"/>
  <c r="L998" i="1"/>
  <c r="H998" i="1"/>
  <c r="I998" i="1" s="1"/>
  <c r="J998" i="1" s="1"/>
  <c r="K998" i="1" s="1"/>
  <c r="L997" i="1"/>
  <c r="G1000" i="1" l="1"/>
  <c r="H999" i="1"/>
  <c r="I999" i="1" s="1"/>
  <c r="J999" i="1" s="1"/>
  <c r="K999" i="1" s="1"/>
  <c r="EP410" i="1"/>
  <c r="EO411" i="1"/>
  <c r="EQ409" i="1"/>
  <c r="ES409" i="1"/>
  <c r="ER409" i="1"/>
  <c r="ET409" i="1"/>
  <c r="L999" i="1" l="1"/>
  <c r="EP411" i="1"/>
  <c r="EO412" i="1"/>
  <c r="ES410" i="1"/>
  <c r="ET410" i="1"/>
  <c r="ER410" i="1"/>
  <c r="EQ410" i="1"/>
  <c r="H1000" i="1"/>
  <c r="I1000" i="1" s="1"/>
  <c r="J1000" i="1" s="1"/>
  <c r="K1000" i="1" s="1"/>
  <c r="G1001" i="1"/>
  <c r="EP412" i="1" l="1"/>
  <c r="EO413" i="1"/>
  <c r="L1000" i="1"/>
  <c r="EQ411" i="1"/>
  <c r="ET411" i="1"/>
  <c r="ES411" i="1"/>
  <c r="ER411" i="1"/>
  <c r="H1001" i="1"/>
  <c r="I1001" i="1" s="1"/>
  <c r="J1001" i="1" s="1"/>
  <c r="K1001" i="1" s="1"/>
  <c r="G1002" i="1"/>
  <c r="L1001" i="1"/>
  <c r="EP413" i="1" l="1"/>
  <c r="EO414" i="1"/>
  <c r="H1002" i="1"/>
  <c r="I1002" i="1" s="1"/>
  <c r="J1002" i="1" s="1"/>
  <c r="K1002" i="1" s="1"/>
  <c r="G1003" i="1"/>
  <c r="ES412" i="1"/>
  <c r="ET412" i="1"/>
  <c r="ER412" i="1"/>
  <c r="EQ412" i="1"/>
  <c r="L1002" i="1" l="1"/>
  <c r="EQ413" i="1"/>
  <c r="ET413" i="1"/>
  <c r="ES413" i="1"/>
  <c r="ER413" i="1"/>
  <c r="H1003" i="1"/>
  <c r="I1003" i="1" s="1"/>
  <c r="J1003" i="1" s="1"/>
  <c r="K1003" i="1" s="1"/>
  <c r="L1003" i="1" s="1"/>
  <c r="G1004" i="1"/>
  <c r="EP414" i="1"/>
  <c r="EO415" i="1"/>
  <c r="ES414" i="1" l="1"/>
  <c r="ET414" i="1"/>
  <c r="ER414" i="1"/>
  <c r="EQ414" i="1"/>
  <c r="H1004" i="1"/>
  <c r="I1004" i="1" s="1"/>
  <c r="J1004" i="1" s="1"/>
  <c r="K1004" i="1" s="1"/>
  <c r="G1005" i="1"/>
  <c r="EP415" i="1"/>
  <c r="EO416" i="1"/>
  <c r="EQ415" i="1" l="1"/>
  <c r="ET415" i="1"/>
  <c r="ES415" i="1"/>
  <c r="ER415" i="1"/>
  <c r="H1005" i="1"/>
  <c r="I1005" i="1" s="1"/>
  <c r="J1005" i="1" s="1"/>
  <c r="K1005" i="1" s="1"/>
  <c r="G1006" i="1"/>
  <c r="L1004" i="1"/>
  <c r="EP416" i="1"/>
  <c r="EO417" i="1"/>
  <c r="G1007" i="1" l="1"/>
  <c r="H1006" i="1"/>
  <c r="I1006" i="1" s="1"/>
  <c r="J1006" i="1" s="1"/>
  <c r="K1006" i="1" s="1"/>
  <c r="L1005" i="1"/>
  <c r="EP417" i="1"/>
  <c r="EO418" i="1"/>
  <c r="ET416" i="1"/>
  <c r="ES416" i="1"/>
  <c r="ER416" i="1"/>
  <c r="EQ416" i="1"/>
  <c r="EP418" i="1" l="1"/>
  <c r="EO419" i="1"/>
  <c r="ET417" i="1"/>
  <c r="ER417" i="1"/>
  <c r="EQ417" i="1"/>
  <c r="ES417" i="1"/>
  <c r="L1006" i="1"/>
  <c r="G1008" i="1"/>
  <c r="H1007" i="1"/>
  <c r="I1007" i="1" s="1"/>
  <c r="J1007" i="1" s="1"/>
  <c r="K1007" i="1" s="1"/>
  <c r="H1008" i="1" l="1"/>
  <c r="I1008" i="1" s="1"/>
  <c r="J1008" i="1" s="1"/>
  <c r="K1008" i="1" s="1"/>
  <c r="G1009" i="1"/>
  <c r="L1008" i="1"/>
  <c r="EP419" i="1"/>
  <c r="EO420" i="1"/>
  <c r="L1007" i="1"/>
  <c r="ET418" i="1"/>
  <c r="ES418" i="1"/>
  <c r="ER418" i="1"/>
  <c r="EQ418" i="1"/>
  <c r="EP420" i="1" l="1"/>
  <c r="EO421" i="1"/>
  <c r="ER419" i="1"/>
  <c r="EQ419" i="1"/>
  <c r="ET419" i="1"/>
  <c r="ES419" i="1"/>
  <c r="H1009" i="1"/>
  <c r="I1009" i="1" s="1"/>
  <c r="J1009" i="1" s="1"/>
  <c r="K1009" i="1" s="1"/>
  <c r="G1010" i="1"/>
  <c r="EP421" i="1" l="1"/>
  <c r="EO422" i="1"/>
  <c r="H1010" i="1"/>
  <c r="I1010" i="1" s="1"/>
  <c r="J1010" i="1" s="1"/>
  <c r="K1010" i="1" s="1"/>
  <c r="G1011" i="1"/>
  <c r="L1010" i="1"/>
  <c r="L1009" i="1"/>
  <c r="ET420" i="1"/>
  <c r="ES420" i="1"/>
  <c r="ER420" i="1"/>
  <c r="EQ420" i="1"/>
  <c r="H1011" i="1" l="1"/>
  <c r="I1011" i="1" s="1"/>
  <c r="J1011" i="1" s="1"/>
  <c r="K1011" i="1" s="1"/>
  <c r="G1012" i="1"/>
  <c r="EP422" i="1"/>
  <c r="EO423" i="1"/>
  <c r="ET421" i="1"/>
  <c r="ER421" i="1"/>
  <c r="EQ421" i="1"/>
  <c r="ES421" i="1"/>
  <c r="ET422" i="1" l="1"/>
  <c r="ES422" i="1"/>
  <c r="EQ422" i="1"/>
  <c r="ER422" i="1"/>
  <c r="EP423" i="1"/>
  <c r="EO424" i="1"/>
  <c r="L1011" i="1"/>
  <c r="L1012" i="1"/>
  <c r="H1012" i="1"/>
  <c r="I1012" i="1" s="1"/>
  <c r="J1012" i="1" s="1"/>
  <c r="K1012" i="1" s="1"/>
  <c r="G1013" i="1"/>
  <c r="EP424" i="1" l="1"/>
  <c r="EO425" i="1"/>
  <c r="ER423" i="1"/>
  <c r="EQ423" i="1"/>
  <c r="ES423" i="1"/>
  <c r="ET423" i="1"/>
  <c r="H1013" i="1"/>
  <c r="I1013" i="1" s="1"/>
  <c r="J1013" i="1" s="1"/>
  <c r="K1013" i="1" s="1"/>
  <c r="G1014" i="1"/>
  <c r="EP425" i="1" l="1"/>
  <c r="EO426" i="1"/>
  <c r="L1013" i="1"/>
  <c r="G1015" i="1"/>
  <c r="H1014" i="1"/>
  <c r="I1014" i="1" s="1"/>
  <c r="J1014" i="1" s="1"/>
  <c r="K1014" i="1" s="1"/>
  <c r="ET424" i="1"/>
  <c r="ES424" i="1"/>
  <c r="ER424" i="1"/>
  <c r="EQ424" i="1"/>
  <c r="G1016" i="1" l="1"/>
  <c r="H1015" i="1"/>
  <c r="I1015" i="1" s="1"/>
  <c r="J1015" i="1" s="1"/>
  <c r="K1015" i="1" s="1"/>
  <c r="EP426" i="1"/>
  <c r="EO427" i="1"/>
  <c r="L1014" i="1"/>
  <c r="ET425" i="1"/>
  <c r="ER425" i="1"/>
  <c r="EQ425" i="1"/>
  <c r="ES425" i="1"/>
  <c r="ET426" i="1" l="1"/>
  <c r="ES426" i="1"/>
  <c r="ER426" i="1"/>
  <c r="EQ426" i="1"/>
  <c r="EP427" i="1"/>
  <c r="EO428" i="1"/>
  <c r="L1015" i="1"/>
  <c r="AK14" i="1" s="1"/>
  <c r="H1016" i="1"/>
  <c r="I1016" i="1" s="1"/>
  <c r="J1016" i="1" s="1"/>
  <c r="K1016" i="1" s="1"/>
  <c r="G1017" i="1"/>
  <c r="EI41" i="1" l="1"/>
  <c r="ER37" i="1" s="1"/>
  <c r="EI43" i="1"/>
  <c r="EI44" i="1"/>
  <c r="EI26" i="1" s="1"/>
  <c r="AL14" i="1"/>
  <c r="EK43" i="1" s="1"/>
  <c r="EI45" i="1"/>
  <c r="EI27" i="1" s="1"/>
  <c r="EI12" i="1" s="1"/>
  <c r="ER12" i="1" s="1"/>
  <c r="EI42" i="1"/>
  <c r="ER38" i="1" s="1"/>
  <c r="EP428" i="1"/>
  <c r="EO429" i="1"/>
  <c r="L1016" i="1"/>
  <c r="ER427" i="1"/>
  <c r="EQ427" i="1"/>
  <c r="ET427" i="1"/>
  <c r="ES427" i="1"/>
  <c r="H1017" i="1"/>
  <c r="I1017" i="1" s="1"/>
  <c r="J1017" i="1" s="1"/>
  <c r="K1017" i="1" s="1"/>
  <c r="G1018" i="1"/>
  <c r="EK25" i="1" l="1"/>
  <c r="EK42" i="1"/>
  <c r="EJ41" i="1"/>
  <c r="EJ42" i="1"/>
  <c r="ES39" i="1" s="1"/>
  <c r="EJ43" i="1"/>
  <c r="EJ25" i="1" s="1"/>
  <c r="ES24" i="1" s="1"/>
  <c r="EJ44" i="1"/>
  <c r="EJ26" i="1" s="1"/>
  <c r="EJ11" i="1" s="1"/>
  <c r="ES11" i="1" s="1"/>
  <c r="EJ45" i="1"/>
  <c r="EJ27" i="1" s="1"/>
  <c r="EJ12" i="1" s="1"/>
  <c r="ES12" i="1" s="1"/>
  <c r="ER39" i="1"/>
  <c r="EI25" i="1"/>
  <c r="ER24" i="1" s="1"/>
  <c r="EK44" i="1"/>
  <c r="EK26" i="1" s="1"/>
  <c r="EK11" i="1" s="1"/>
  <c r="ET11" i="1" s="1"/>
  <c r="EK45" i="1"/>
  <c r="EK27" i="1" s="1"/>
  <c r="EK12" i="1" s="1"/>
  <c r="ET12" i="1" s="1"/>
  <c r="EK41" i="1"/>
  <c r="ET37" i="1" s="1"/>
  <c r="EP429" i="1"/>
  <c r="EO430" i="1"/>
  <c r="L1017" i="1"/>
  <c r="H1018" i="1"/>
  <c r="I1018" i="1" s="1"/>
  <c r="J1018" i="1" s="1"/>
  <c r="K1018" i="1" s="1"/>
  <c r="L1018" i="1" s="1"/>
  <c r="G1019" i="1"/>
  <c r="ET428" i="1"/>
  <c r="ES428" i="1"/>
  <c r="ER428" i="1"/>
  <c r="EQ428" i="1"/>
  <c r="ES37" i="1" l="1"/>
  <c r="ES38" i="1"/>
  <c r="ET38" i="1"/>
  <c r="EI11" i="1"/>
  <c r="ER11" i="1" s="1"/>
  <c r="ET39" i="1"/>
  <c r="H1019" i="1"/>
  <c r="I1019" i="1" s="1"/>
  <c r="J1019" i="1" s="1"/>
  <c r="K1019" i="1" s="1"/>
  <c r="L1019" i="1" s="1"/>
  <c r="G1020" i="1"/>
  <c r="EP430" i="1"/>
  <c r="EO431" i="1"/>
  <c r="ET429" i="1"/>
  <c r="ER429" i="1"/>
  <c r="EQ429" i="1"/>
  <c r="ES429" i="1"/>
  <c r="ET430" i="1" l="1"/>
  <c r="ES430" i="1"/>
  <c r="ER430" i="1"/>
  <c r="EQ430" i="1"/>
  <c r="EP431" i="1"/>
  <c r="EO432" i="1"/>
  <c r="H1020" i="1"/>
  <c r="I1020" i="1" s="1"/>
  <c r="J1020" i="1" s="1"/>
  <c r="K1020" i="1" s="1"/>
  <c r="G1021" i="1"/>
  <c r="ER431" i="1" l="1"/>
  <c r="EQ431" i="1"/>
  <c r="ET431" i="1"/>
  <c r="ES431" i="1"/>
  <c r="L1020" i="1"/>
  <c r="EP432" i="1"/>
  <c r="EO433" i="1"/>
  <c r="L1021" i="1"/>
  <c r="H1021" i="1"/>
  <c r="I1021" i="1" s="1"/>
  <c r="J1021" i="1" s="1"/>
  <c r="K1021" i="1" s="1"/>
  <c r="G1022" i="1"/>
  <c r="ET432" i="1" l="1"/>
  <c r="ES432" i="1"/>
  <c r="ER432" i="1"/>
  <c r="EQ432" i="1"/>
  <c r="EP433" i="1"/>
  <c r="EO434" i="1"/>
  <c r="G1023" i="1"/>
  <c r="L1022" i="1"/>
  <c r="H1022" i="1"/>
  <c r="I1022" i="1" s="1"/>
  <c r="J1022" i="1" s="1"/>
  <c r="K1022" i="1" s="1"/>
  <c r="ET433" i="1" l="1"/>
  <c r="ER433" i="1"/>
  <c r="EQ433" i="1"/>
  <c r="ES433" i="1"/>
  <c r="G1024" i="1"/>
  <c r="H1023" i="1"/>
  <c r="I1023" i="1" s="1"/>
  <c r="J1023" i="1" s="1"/>
  <c r="K1023" i="1" s="1"/>
  <c r="EP434" i="1"/>
  <c r="EO435" i="1"/>
  <c r="L1023" i="1" l="1"/>
  <c r="EQ434" i="1"/>
  <c r="ET434" i="1"/>
  <c r="ES434" i="1"/>
  <c r="ER434" i="1"/>
  <c r="H1024" i="1"/>
  <c r="I1024" i="1" s="1"/>
  <c r="J1024" i="1" s="1"/>
  <c r="K1024" i="1" s="1"/>
  <c r="G1025" i="1"/>
  <c r="EP435" i="1"/>
  <c r="EO436" i="1"/>
  <c r="L1024" i="1" l="1"/>
  <c r="H1025" i="1"/>
  <c r="I1025" i="1" s="1"/>
  <c r="J1025" i="1" s="1"/>
  <c r="K1025" i="1" s="1"/>
  <c r="G1026" i="1"/>
  <c r="EP436" i="1"/>
  <c r="EO437" i="1"/>
  <c r="ES435" i="1"/>
  <c r="ER435" i="1"/>
  <c r="EQ435" i="1"/>
  <c r="ET435" i="1"/>
  <c r="ET436" i="1" l="1"/>
  <c r="ES436" i="1"/>
  <c r="ER436" i="1"/>
  <c r="EQ436" i="1"/>
  <c r="L1025" i="1"/>
  <c r="H1026" i="1"/>
  <c r="I1026" i="1" s="1"/>
  <c r="J1026" i="1" s="1"/>
  <c r="K1026" i="1" s="1"/>
  <c r="G1027" i="1"/>
  <c r="EP437" i="1"/>
  <c r="EO438" i="1"/>
  <c r="L1026" i="1" l="1"/>
  <c r="H1027" i="1"/>
  <c r="I1027" i="1" s="1"/>
  <c r="J1027" i="1" s="1"/>
  <c r="K1027" i="1" s="1"/>
  <c r="G1028" i="1"/>
  <c r="L1027" i="1"/>
  <c r="EP438" i="1"/>
  <c r="EO439" i="1"/>
  <c r="ET437" i="1"/>
  <c r="ER437" i="1"/>
  <c r="EQ437" i="1"/>
  <c r="ES437" i="1"/>
  <c r="EQ438" i="1" l="1"/>
  <c r="ET438" i="1"/>
  <c r="ES438" i="1"/>
  <c r="ER438" i="1"/>
  <c r="H1028" i="1"/>
  <c r="I1028" i="1" s="1"/>
  <c r="J1028" i="1" s="1"/>
  <c r="K1028" i="1" s="1"/>
  <c r="G1029" i="1"/>
  <c r="EP439" i="1"/>
  <c r="EO440" i="1"/>
  <c r="ES439" i="1" l="1"/>
  <c r="ER439" i="1"/>
  <c r="EQ439" i="1"/>
  <c r="ET439" i="1"/>
  <c r="H1029" i="1"/>
  <c r="I1029" i="1" s="1"/>
  <c r="J1029" i="1" s="1"/>
  <c r="K1029" i="1" s="1"/>
  <c r="G1030" i="1"/>
  <c r="L1028" i="1"/>
  <c r="EP440" i="1"/>
  <c r="EO441" i="1"/>
  <c r="G1031" i="1" l="1"/>
  <c r="H1030" i="1"/>
  <c r="I1030" i="1" s="1"/>
  <c r="J1030" i="1" s="1"/>
  <c r="K1030" i="1" s="1"/>
  <c r="L1029" i="1"/>
  <c r="EP441" i="1"/>
  <c r="EO442" i="1"/>
  <c r="ET440" i="1"/>
  <c r="ES440" i="1"/>
  <c r="ER440" i="1"/>
  <c r="EQ440" i="1"/>
  <c r="ET441" i="1" l="1"/>
  <c r="ER441" i="1"/>
  <c r="EQ441" i="1"/>
  <c r="ES441" i="1"/>
  <c r="L1030" i="1"/>
  <c r="EP442" i="1"/>
  <c r="EO443" i="1"/>
  <c r="G1032" i="1"/>
  <c r="H1031" i="1"/>
  <c r="I1031" i="1" s="1"/>
  <c r="J1031" i="1" s="1"/>
  <c r="K1031" i="1" s="1"/>
  <c r="H1032" i="1" l="1"/>
  <c r="I1032" i="1" s="1"/>
  <c r="J1032" i="1" s="1"/>
  <c r="K1032" i="1" s="1"/>
  <c r="L1032" i="1" s="1"/>
  <c r="G1033" i="1"/>
  <c r="EP443" i="1"/>
  <c r="EO444" i="1"/>
  <c r="EQ442" i="1"/>
  <c r="ET442" i="1"/>
  <c r="ES442" i="1"/>
  <c r="ER442" i="1"/>
  <c r="L1031" i="1"/>
  <c r="ES443" i="1" l="1"/>
  <c r="ER443" i="1"/>
  <c r="EQ443" i="1"/>
  <c r="ET443" i="1"/>
  <c r="EP444" i="1"/>
  <c r="EO445" i="1"/>
  <c r="H1033" i="1"/>
  <c r="I1033" i="1" s="1"/>
  <c r="J1033" i="1" s="1"/>
  <c r="K1033" i="1" s="1"/>
  <c r="G1034" i="1"/>
  <c r="EP445" i="1" l="1"/>
  <c r="EO446" i="1"/>
  <c r="H1034" i="1"/>
  <c r="I1034" i="1" s="1"/>
  <c r="J1034" i="1" s="1"/>
  <c r="K1034" i="1" s="1"/>
  <c r="G1035" i="1"/>
  <c r="ET444" i="1"/>
  <c r="ES444" i="1"/>
  <c r="ER444" i="1"/>
  <c r="EQ444" i="1"/>
  <c r="L1033" i="1"/>
  <c r="L1034" i="1" l="1"/>
  <c r="H1035" i="1"/>
  <c r="I1035" i="1" s="1"/>
  <c r="J1035" i="1" s="1"/>
  <c r="K1035" i="1" s="1"/>
  <c r="L1035" i="1" s="1"/>
  <c r="G1036" i="1"/>
  <c r="EP446" i="1"/>
  <c r="EO447" i="1"/>
  <c r="ET445" i="1"/>
  <c r="ER445" i="1"/>
  <c r="EQ445" i="1"/>
  <c r="ES445" i="1"/>
  <c r="EP447" i="1" l="1"/>
  <c r="EO448" i="1"/>
  <c r="EQ446" i="1"/>
  <c r="ET446" i="1"/>
  <c r="ES446" i="1"/>
  <c r="ER446" i="1"/>
  <c r="H1036" i="1"/>
  <c r="I1036" i="1" s="1"/>
  <c r="J1036" i="1" s="1"/>
  <c r="K1036" i="1" s="1"/>
  <c r="G1037" i="1"/>
  <c r="L1036" i="1" l="1"/>
  <c r="EP448" i="1"/>
  <c r="EO449" i="1"/>
  <c r="H1037" i="1"/>
  <c r="I1037" i="1" s="1"/>
  <c r="J1037" i="1" s="1"/>
  <c r="K1037" i="1" s="1"/>
  <c r="G1038" i="1"/>
  <c r="ES447" i="1"/>
  <c r="ER447" i="1"/>
  <c r="EQ447" i="1"/>
  <c r="ET447" i="1"/>
  <c r="G1039" i="1" l="1"/>
  <c r="H1038" i="1"/>
  <c r="I1038" i="1" s="1"/>
  <c r="J1038" i="1" s="1"/>
  <c r="K1038" i="1" s="1"/>
  <c r="L1037" i="1"/>
  <c r="EP449" i="1"/>
  <c r="EO450" i="1"/>
  <c r="ET448" i="1"/>
  <c r="ES448" i="1"/>
  <c r="ER448" i="1"/>
  <c r="EQ448" i="1"/>
  <c r="ET449" i="1" l="1"/>
  <c r="ER449" i="1"/>
  <c r="EQ449" i="1"/>
  <c r="ES449" i="1"/>
  <c r="L1038" i="1"/>
  <c r="EP450" i="1"/>
  <c r="EO451" i="1"/>
  <c r="G1040" i="1"/>
  <c r="H1039" i="1"/>
  <c r="I1039" i="1" s="1"/>
  <c r="J1039" i="1" s="1"/>
  <c r="K1039" i="1" s="1"/>
  <c r="H1040" i="1" l="1"/>
  <c r="I1040" i="1" s="1"/>
  <c r="J1040" i="1" s="1"/>
  <c r="K1040" i="1" s="1"/>
  <c r="L1040" i="1" s="1"/>
  <c r="G1041" i="1"/>
  <c r="EQ450" i="1"/>
  <c r="ET450" i="1"/>
  <c r="ES450" i="1"/>
  <c r="ER450" i="1"/>
  <c r="EP451" i="1"/>
  <c r="EO452" i="1"/>
  <c r="L1039" i="1"/>
  <c r="ES451" i="1" l="1"/>
  <c r="ER451" i="1"/>
  <c r="EQ451" i="1"/>
  <c r="ET451" i="1"/>
  <c r="H1041" i="1"/>
  <c r="I1041" i="1" s="1"/>
  <c r="J1041" i="1" s="1"/>
  <c r="K1041" i="1" s="1"/>
  <c r="L1041" i="1" s="1"/>
  <c r="G1042" i="1"/>
  <c r="EP452" i="1"/>
  <c r="EO453" i="1"/>
  <c r="ET452" i="1" l="1"/>
  <c r="ES452" i="1"/>
  <c r="ER452" i="1"/>
  <c r="EQ452" i="1"/>
  <c r="H1042" i="1"/>
  <c r="I1042" i="1" s="1"/>
  <c r="J1042" i="1" s="1"/>
  <c r="K1042" i="1" s="1"/>
  <c r="G1043" i="1"/>
  <c r="EP453" i="1"/>
  <c r="EO454" i="1"/>
  <c r="L1042" i="1" l="1"/>
  <c r="ET453" i="1"/>
  <c r="ER453" i="1"/>
  <c r="EQ453" i="1"/>
  <c r="ES453" i="1"/>
  <c r="H1043" i="1"/>
  <c r="I1043" i="1" s="1"/>
  <c r="J1043" i="1" s="1"/>
  <c r="K1043" i="1" s="1"/>
  <c r="G1044" i="1"/>
  <c r="EP454" i="1"/>
  <c r="EO455" i="1"/>
  <c r="H1044" i="1" l="1"/>
  <c r="I1044" i="1" s="1"/>
  <c r="J1044" i="1" s="1"/>
  <c r="K1044" i="1" s="1"/>
  <c r="G1045" i="1"/>
  <c r="EP455" i="1"/>
  <c r="EO456" i="1"/>
  <c r="L1043" i="1"/>
  <c r="EQ454" i="1"/>
  <c r="ET454" i="1"/>
  <c r="ES454" i="1"/>
  <c r="ER454" i="1"/>
  <c r="H1045" i="1" l="1"/>
  <c r="I1045" i="1" s="1"/>
  <c r="J1045" i="1" s="1"/>
  <c r="K1045" i="1" s="1"/>
  <c r="G1046" i="1"/>
  <c r="EP456" i="1"/>
  <c r="EO457" i="1"/>
  <c r="ES455" i="1"/>
  <c r="ER455" i="1"/>
  <c r="EQ455" i="1"/>
  <c r="ET455" i="1"/>
  <c r="L1044" i="1"/>
  <c r="ET456" i="1" l="1"/>
  <c r="ES456" i="1"/>
  <c r="ER456" i="1"/>
  <c r="EQ456" i="1"/>
  <c r="EP457" i="1"/>
  <c r="EO458" i="1"/>
  <c r="G1047" i="1"/>
  <c r="L1046" i="1"/>
  <c r="H1046" i="1"/>
  <c r="I1046" i="1" s="1"/>
  <c r="J1046" i="1" s="1"/>
  <c r="K1046" i="1" s="1"/>
  <c r="L1045" i="1"/>
  <c r="EP458" i="1" l="1"/>
  <c r="EO459" i="1"/>
  <c r="G1048" i="1"/>
  <c r="H1047" i="1"/>
  <c r="I1047" i="1" s="1"/>
  <c r="J1047" i="1" s="1"/>
  <c r="K1047" i="1" s="1"/>
  <c r="ET457" i="1"/>
  <c r="ES457" i="1"/>
  <c r="ER457" i="1"/>
  <c r="EQ457" i="1"/>
  <c r="L1047" i="1" l="1"/>
  <c r="H1048" i="1"/>
  <c r="I1048" i="1" s="1"/>
  <c r="J1048" i="1" s="1"/>
  <c r="K1048" i="1" s="1"/>
  <c r="G1049" i="1"/>
  <c r="L1048" i="1"/>
  <c r="EP459" i="1"/>
  <c r="EO460" i="1"/>
  <c r="EQ458" i="1"/>
  <c r="ET458" i="1"/>
  <c r="ES458" i="1"/>
  <c r="ER458" i="1"/>
  <c r="EP460" i="1" l="1"/>
  <c r="EO461" i="1"/>
  <c r="ES459" i="1"/>
  <c r="ER459" i="1"/>
  <c r="EQ459" i="1"/>
  <c r="ET459" i="1"/>
  <c r="H1049" i="1"/>
  <c r="I1049" i="1" s="1"/>
  <c r="J1049" i="1" s="1"/>
  <c r="K1049" i="1" s="1"/>
  <c r="G1050" i="1"/>
  <c r="H1050" i="1" l="1"/>
  <c r="I1050" i="1" s="1"/>
  <c r="J1050" i="1" s="1"/>
  <c r="K1050" i="1" s="1"/>
  <c r="G1051" i="1"/>
  <c r="EP461" i="1"/>
  <c r="EO462" i="1"/>
  <c r="L1049" i="1"/>
  <c r="ET460" i="1"/>
  <c r="ES460" i="1"/>
  <c r="ER460" i="1"/>
  <c r="EQ460" i="1"/>
  <c r="ET461" i="1" l="1"/>
  <c r="ES461" i="1"/>
  <c r="ER461" i="1"/>
  <c r="EQ461" i="1"/>
  <c r="L1050" i="1"/>
  <c r="H1051" i="1"/>
  <c r="I1051" i="1" s="1"/>
  <c r="J1051" i="1" s="1"/>
  <c r="K1051" i="1" s="1"/>
  <c r="G1052" i="1"/>
  <c r="L1051" i="1"/>
  <c r="EP462" i="1"/>
  <c r="EO463" i="1"/>
  <c r="H1052" i="1" l="1"/>
  <c r="I1052" i="1" s="1"/>
  <c r="J1052" i="1" s="1"/>
  <c r="K1052" i="1" s="1"/>
  <c r="G1053" i="1"/>
  <c r="EP463" i="1"/>
  <c r="EO464" i="1"/>
  <c r="EQ462" i="1"/>
  <c r="ET462" i="1"/>
  <c r="ES462" i="1"/>
  <c r="ER462" i="1"/>
  <c r="EP464" i="1" l="1"/>
  <c r="EO465" i="1"/>
  <c r="H1053" i="1"/>
  <c r="I1053" i="1" s="1"/>
  <c r="J1053" i="1" s="1"/>
  <c r="K1053" i="1" s="1"/>
  <c r="G1054" i="1"/>
  <c r="ES463" i="1"/>
  <c r="ER463" i="1"/>
  <c r="EQ463" i="1"/>
  <c r="ET463" i="1"/>
  <c r="L1052" i="1"/>
  <c r="G1055" i="1" l="1"/>
  <c r="H1054" i="1"/>
  <c r="I1054" i="1" s="1"/>
  <c r="J1054" i="1" s="1"/>
  <c r="K1054" i="1" s="1"/>
  <c r="L1053" i="1"/>
  <c r="EP465" i="1"/>
  <c r="EO466" i="1"/>
  <c r="ET464" i="1"/>
  <c r="ES464" i="1"/>
  <c r="ER464" i="1"/>
  <c r="EQ464" i="1"/>
  <c r="EP466" i="1" l="1"/>
  <c r="EO467" i="1"/>
  <c r="ET465" i="1"/>
  <c r="ES465" i="1"/>
  <c r="ER465" i="1"/>
  <c r="EQ465" i="1"/>
  <c r="L1054" i="1"/>
  <c r="G1056" i="1"/>
  <c r="H1055" i="1"/>
  <c r="I1055" i="1" s="1"/>
  <c r="J1055" i="1" s="1"/>
  <c r="K1055" i="1" s="1"/>
  <c r="H1056" i="1" l="1"/>
  <c r="I1056" i="1" s="1"/>
  <c r="J1056" i="1" s="1"/>
  <c r="K1056" i="1" s="1"/>
  <c r="G1057" i="1"/>
  <c r="L1056" i="1"/>
  <c r="EP467" i="1"/>
  <c r="EO468" i="1"/>
  <c r="L1055" i="1"/>
  <c r="EQ466" i="1"/>
  <c r="ET466" i="1"/>
  <c r="ES466" i="1"/>
  <c r="ER466" i="1"/>
  <c r="ES467" i="1" l="1"/>
  <c r="ER467" i="1"/>
  <c r="EQ467" i="1"/>
  <c r="ET467" i="1"/>
  <c r="H1057" i="1"/>
  <c r="I1057" i="1" s="1"/>
  <c r="J1057" i="1" s="1"/>
  <c r="K1057" i="1" s="1"/>
  <c r="G1058" i="1"/>
  <c r="EP468" i="1"/>
  <c r="EO469" i="1"/>
  <c r="L1057" i="1" l="1"/>
  <c r="ET468" i="1"/>
  <c r="ES468" i="1"/>
  <c r="ER468" i="1"/>
  <c r="EQ468" i="1"/>
  <c r="H1058" i="1"/>
  <c r="I1058" i="1" s="1"/>
  <c r="J1058" i="1" s="1"/>
  <c r="K1058" i="1" s="1"/>
  <c r="G1059" i="1"/>
  <c r="EP469" i="1"/>
  <c r="EO470" i="1"/>
  <c r="L1058" i="1" l="1"/>
  <c r="EP470" i="1"/>
  <c r="EO471" i="1"/>
  <c r="H1059" i="1"/>
  <c r="I1059" i="1" s="1"/>
  <c r="J1059" i="1" s="1"/>
  <c r="K1059" i="1" s="1"/>
  <c r="G1060" i="1"/>
  <c r="ET469" i="1"/>
  <c r="ES469" i="1"/>
  <c r="ER469" i="1"/>
  <c r="EQ469" i="1"/>
  <c r="L1059" i="1" l="1"/>
  <c r="H1060" i="1"/>
  <c r="I1060" i="1" s="1"/>
  <c r="J1060" i="1" s="1"/>
  <c r="K1060" i="1" s="1"/>
  <c r="G1061" i="1"/>
  <c r="EP471" i="1"/>
  <c r="EO472" i="1"/>
  <c r="EQ470" i="1"/>
  <c r="ET470" i="1"/>
  <c r="ES470" i="1"/>
  <c r="ER470" i="1"/>
  <c r="ES471" i="1" l="1"/>
  <c r="ER471" i="1"/>
  <c r="EQ471" i="1"/>
  <c r="ET471" i="1"/>
  <c r="EP472" i="1"/>
  <c r="EO473" i="1"/>
  <c r="H1061" i="1"/>
  <c r="I1061" i="1" s="1"/>
  <c r="J1061" i="1" s="1"/>
  <c r="K1061" i="1" s="1"/>
  <c r="G1062" i="1"/>
  <c r="L1060" i="1"/>
  <c r="L1061" i="1" l="1"/>
  <c r="EP473" i="1"/>
  <c r="EO474" i="1"/>
  <c r="ET472" i="1"/>
  <c r="ES472" i="1"/>
  <c r="ER472" i="1"/>
  <c r="EQ472" i="1"/>
  <c r="G1063" i="1"/>
  <c r="H1062" i="1"/>
  <c r="I1062" i="1" s="1"/>
  <c r="J1062" i="1" s="1"/>
  <c r="K1062" i="1" s="1"/>
  <c r="G1064" i="1" l="1"/>
  <c r="H1063" i="1"/>
  <c r="I1063" i="1" s="1"/>
  <c r="J1063" i="1" s="1"/>
  <c r="K1063" i="1" s="1"/>
  <c r="EP474" i="1"/>
  <c r="EO475" i="1"/>
  <c r="ET473" i="1"/>
  <c r="ES473" i="1"/>
  <c r="ER473" i="1"/>
  <c r="EQ473" i="1"/>
  <c r="L1062" i="1"/>
  <c r="EP475" i="1" l="1"/>
  <c r="EO476" i="1"/>
  <c r="EQ474" i="1"/>
  <c r="ET474" i="1"/>
  <c r="ES474" i="1"/>
  <c r="ER474" i="1"/>
  <c r="L1063" i="1"/>
  <c r="H1064" i="1"/>
  <c r="I1064" i="1" s="1"/>
  <c r="J1064" i="1" s="1"/>
  <c r="K1064" i="1" s="1"/>
  <c r="G1065" i="1"/>
  <c r="L1064" i="1" l="1"/>
  <c r="EP476" i="1"/>
  <c r="EO477" i="1"/>
  <c r="H1065" i="1"/>
  <c r="I1065" i="1" s="1"/>
  <c r="J1065" i="1" s="1"/>
  <c r="K1065" i="1" s="1"/>
  <c r="G1066" i="1"/>
  <c r="ES475" i="1"/>
  <c r="ER475" i="1"/>
  <c r="EQ475" i="1"/>
  <c r="ET475" i="1"/>
  <c r="L1065" i="1" l="1"/>
  <c r="AK15" i="1" s="1"/>
  <c r="H1066" i="1"/>
  <c r="I1066" i="1" s="1"/>
  <c r="J1066" i="1" s="1"/>
  <c r="K1066" i="1" s="1"/>
  <c r="L1066" i="1" s="1"/>
  <c r="G1067" i="1"/>
  <c r="EP477" i="1"/>
  <c r="EO478" i="1"/>
  <c r="ET476" i="1"/>
  <c r="ES476" i="1"/>
  <c r="ER476" i="1"/>
  <c r="EQ476" i="1"/>
  <c r="AL15" i="1" l="1"/>
  <c r="EP478" i="1"/>
  <c r="EO479" i="1"/>
  <c r="ET477" i="1"/>
  <c r="ES477" i="1"/>
  <c r="ER477" i="1"/>
  <c r="EQ477" i="1"/>
  <c r="H1067" i="1"/>
  <c r="I1067" i="1" s="1"/>
  <c r="J1067" i="1" s="1"/>
  <c r="K1067" i="1" s="1"/>
  <c r="G1068" i="1"/>
  <c r="H1068" i="1" l="1"/>
  <c r="I1068" i="1" s="1"/>
  <c r="J1068" i="1" s="1"/>
  <c r="K1068" i="1" s="1"/>
  <c r="G1069" i="1"/>
  <c r="EP479" i="1"/>
  <c r="EO480" i="1"/>
  <c r="L1067" i="1"/>
  <c r="EQ478" i="1"/>
  <c r="ET478" i="1"/>
  <c r="ES478" i="1"/>
  <c r="ER478" i="1"/>
  <c r="ES479" i="1" l="1"/>
  <c r="ER479" i="1"/>
  <c r="EQ479" i="1"/>
  <c r="ET479" i="1"/>
  <c r="EP480" i="1"/>
  <c r="EO481" i="1"/>
  <c r="H1069" i="1"/>
  <c r="I1069" i="1" s="1"/>
  <c r="J1069" i="1" s="1"/>
  <c r="K1069" i="1" s="1"/>
  <c r="G1070" i="1"/>
  <c r="L1068" i="1"/>
  <c r="L1069" i="1" l="1"/>
  <c r="EP481" i="1"/>
  <c r="EO482" i="1"/>
  <c r="ET480" i="1"/>
  <c r="ES480" i="1"/>
  <c r="ER480" i="1"/>
  <c r="EQ480" i="1"/>
  <c r="G1071" i="1"/>
  <c r="H1070" i="1"/>
  <c r="I1070" i="1" s="1"/>
  <c r="J1070" i="1" s="1"/>
  <c r="K1070" i="1" s="1"/>
  <c r="EP482" i="1" l="1"/>
  <c r="EO483" i="1"/>
  <c r="G1072" i="1"/>
  <c r="H1071" i="1"/>
  <c r="I1071" i="1" s="1"/>
  <c r="J1071" i="1" s="1"/>
  <c r="K1071" i="1" s="1"/>
  <c r="ET481" i="1"/>
  <c r="ES481" i="1"/>
  <c r="ER481" i="1"/>
  <c r="EQ481" i="1"/>
  <c r="L1070" i="1"/>
  <c r="L1071" i="1" l="1"/>
  <c r="H1072" i="1"/>
  <c r="I1072" i="1" s="1"/>
  <c r="J1072" i="1" s="1"/>
  <c r="K1072" i="1" s="1"/>
  <c r="G1073" i="1"/>
  <c r="EP483" i="1"/>
  <c r="EO484" i="1"/>
  <c r="EQ482" i="1"/>
  <c r="ET482" i="1"/>
  <c r="ES482" i="1"/>
  <c r="ER482" i="1"/>
  <c r="EP484" i="1" l="1"/>
  <c r="EO485" i="1"/>
  <c r="ES483" i="1"/>
  <c r="ER483" i="1"/>
  <c r="EQ483" i="1"/>
  <c r="ET483" i="1"/>
  <c r="L1072" i="1"/>
  <c r="H1073" i="1"/>
  <c r="I1073" i="1" s="1"/>
  <c r="J1073" i="1" s="1"/>
  <c r="K1073" i="1" s="1"/>
  <c r="G1074" i="1"/>
  <c r="EP485" i="1" l="1"/>
  <c r="EO486" i="1"/>
  <c r="L1073" i="1"/>
  <c r="H1074" i="1"/>
  <c r="I1074" i="1" s="1"/>
  <c r="J1074" i="1" s="1"/>
  <c r="K1074" i="1" s="1"/>
  <c r="G1075" i="1"/>
  <c r="ET484" i="1"/>
  <c r="ES484" i="1"/>
  <c r="ER484" i="1"/>
  <c r="EQ484" i="1"/>
  <c r="H1075" i="1" l="1"/>
  <c r="I1075" i="1" s="1"/>
  <c r="J1075" i="1" s="1"/>
  <c r="K1075" i="1" s="1"/>
  <c r="L1075" i="1" s="1"/>
  <c r="G1076" i="1"/>
  <c r="EP486" i="1"/>
  <c r="EO487" i="1"/>
  <c r="L1074" i="1"/>
  <c r="ET485" i="1"/>
  <c r="ES485" i="1"/>
  <c r="ER485" i="1"/>
  <c r="EQ485" i="1"/>
  <c r="EQ486" i="1" l="1"/>
  <c r="ET486" i="1"/>
  <c r="ES486" i="1"/>
  <c r="ER486" i="1"/>
  <c r="H1076" i="1"/>
  <c r="I1076" i="1" s="1"/>
  <c r="J1076" i="1" s="1"/>
  <c r="K1076" i="1" s="1"/>
  <c r="G1077" i="1"/>
  <c r="EP487" i="1"/>
  <c r="EO488" i="1"/>
  <c r="ES487" i="1" l="1"/>
  <c r="ER487" i="1"/>
  <c r="EQ487" i="1"/>
  <c r="ET487" i="1"/>
  <c r="H1077" i="1"/>
  <c r="I1077" i="1" s="1"/>
  <c r="J1077" i="1" s="1"/>
  <c r="K1077" i="1" s="1"/>
  <c r="G1078" i="1"/>
  <c r="L1076" i="1"/>
  <c r="EP488" i="1"/>
  <c r="EO489" i="1"/>
  <c r="G1079" i="1" l="1"/>
  <c r="H1078" i="1"/>
  <c r="I1078" i="1" s="1"/>
  <c r="J1078" i="1" s="1"/>
  <c r="K1078" i="1" s="1"/>
  <c r="EP489" i="1"/>
  <c r="EO490" i="1"/>
  <c r="L1077" i="1"/>
  <c r="ET488" i="1"/>
  <c r="ES488" i="1"/>
  <c r="ER488" i="1"/>
  <c r="EQ488" i="1"/>
  <c r="L1078" i="1" l="1"/>
  <c r="EP490" i="1"/>
  <c r="EO491" i="1"/>
  <c r="G1080" i="1"/>
  <c r="H1079" i="1"/>
  <c r="I1079" i="1" s="1"/>
  <c r="J1079" i="1" s="1"/>
  <c r="K1079" i="1" s="1"/>
  <c r="ET489" i="1"/>
  <c r="ES489" i="1"/>
  <c r="ER489" i="1"/>
  <c r="EQ489" i="1"/>
  <c r="L1079" i="1" l="1"/>
  <c r="H1080" i="1"/>
  <c r="I1080" i="1" s="1"/>
  <c r="J1080" i="1" s="1"/>
  <c r="K1080" i="1" s="1"/>
  <c r="L1080" i="1" s="1"/>
  <c r="G1081" i="1"/>
  <c r="EP491" i="1"/>
  <c r="EO492" i="1"/>
  <c r="EQ490" i="1"/>
  <c r="ET490" i="1"/>
  <c r="ES490" i="1"/>
  <c r="ER490" i="1"/>
  <c r="AK16" i="1" l="1"/>
  <c r="AL16" i="1" s="1"/>
  <c r="ES491" i="1"/>
  <c r="ER491" i="1"/>
  <c r="EQ491" i="1"/>
  <c r="ET491" i="1"/>
  <c r="H1081" i="1"/>
  <c r="I1081" i="1" s="1"/>
  <c r="J1081" i="1" s="1"/>
  <c r="K1081" i="1" s="1"/>
  <c r="G1082" i="1"/>
  <c r="EP492" i="1"/>
  <c r="EO493" i="1"/>
  <c r="EP493" i="1" l="1"/>
  <c r="EO494" i="1"/>
  <c r="ET492" i="1"/>
  <c r="ES492" i="1"/>
  <c r="ER492" i="1"/>
  <c r="EQ492" i="1"/>
  <c r="L1081" i="1"/>
  <c r="H1082" i="1"/>
  <c r="I1082" i="1" s="1"/>
  <c r="J1082" i="1" s="1"/>
  <c r="K1082" i="1" s="1"/>
  <c r="G1083" i="1"/>
  <c r="L1082" i="1" l="1"/>
  <c r="H1083" i="1"/>
  <c r="I1083" i="1" s="1"/>
  <c r="J1083" i="1" s="1"/>
  <c r="K1083" i="1" s="1"/>
  <c r="G1084" i="1"/>
  <c r="EP494" i="1"/>
  <c r="EO495" i="1"/>
  <c r="ET493" i="1"/>
  <c r="ES493" i="1"/>
  <c r="ER493" i="1"/>
  <c r="EQ493" i="1"/>
  <c r="L1083" i="1" l="1"/>
  <c r="EP495" i="1"/>
  <c r="EO496" i="1"/>
  <c r="EQ494" i="1"/>
  <c r="ET494" i="1"/>
  <c r="ES494" i="1"/>
  <c r="ER494" i="1"/>
  <c r="H1084" i="1"/>
  <c r="I1084" i="1" s="1"/>
  <c r="J1084" i="1" s="1"/>
  <c r="K1084" i="1" s="1"/>
  <c r="G1085" i="1"/>
  <c r="L1084" i="1" l="1"/>
  <c r="H1085" i="1"/>
  <c r="I1085" i="1" s="1"/>
  <c r="J1085" i="1" s="1"/>
  <c r="K1085" i="1" s="1"/>
  <c r="G1086" i="1"/>
  <c r="EP496" i="1"/>
  <c r="EO497" i="1"/>
  <c r="ES495" i="1"/>
  <c r="ER495" i="1"/>
  <c r="EQ495" i="1"/>
  <c r="ET495" i="1"/>
  <c r="EP497" i="1" l="1"/>
  <c r="EO498" i="1"/>
  <c r="ET496" i="1"/>
  <c r="ES496" i="1"/>
  <c r="ER496" i="1"/>
  <c r="EQ496" i="1"/>
  <c r="G1087" i="1"/>
  <c r="L1086" i="1"/>
  <c r="AK17" i="1" s="1"/>
  <c r="AL17" i="1" s="1"/>
  <c r="H1086" i="1"/>
  <c r="I1086" i="1" s="1"/>
  <c r="J1086" i="1" s="1"/>
  <c r="K1086" i="1" s="1"/>
  <c r="L1085" i="1"/>
  <c r="G1088" i="1" l="1"/>
  <c r="H1087" i="1"/>
  <c r="I1087" i="1" s="1"/>
  <c r="J1087" i="1" s="1"/>
  <c r="K1087" i="1" s="1"/>
  <c r="EP498" i="1"/>
  <c r="EO499" i="1"/>
  <c r="ET497" i="1"/>
  <c r="ES497" i="1"/>
  <c r="ER497" i="1"/>
  <c r="EQ497" i="1"/>
  <c r="EP499" i="1" l="1"/>
  <c r="EO500" i="1"/>
  <c r="EQ498" i="1"/>
  <c r="ET498" i="1"/>
  <c r="ES498" i="1"/>
  <c r="ER498" i="1"/>
  <c r="L1087" i="1"/>
  <c r="H1088" i="1"/>
  <c r="I1088" i="1" s="1"/>
  <c r="J1088" i="1" s="1"/>
  <c r="K1088" i="1" s="1"/>
  <c r="G1089" i="1"/>
  <c r="EP500" i="1" l="1"/>
  <c r="EO501" i="1"/>
  <c r="L1088" i="1"/>
  <c r="H1089" i="1"/>
  <c r="I1089" i="1" s="1"/>
  <c r="J1089" i="1" s="1"/>
  <c r="K1089" i="1" s="1"/>
  <c r="L1089" i="1" s="1"/>
  <c r="AK18" i="1" s="1"/>
  <c r="AL18" i="1" s="1"/>
  <c r="G1090" i="1"/>
  <c r="ES499" i="1"/>
  <c r="ER499" i="1"/>
  <c r="EQ499" i="1"/>
  <c r="ET499" i="1"/>
  <c r="H1090" i="1" l="1"/>
  <c r="I1090" i="1" s="1"/>
  <c r="J1090" i="1" s="1"/>
  <c r="K1090" i="1" s="1"/>
  <c r="G1091" i="1"/>
  <c r="EP501" i="1"/>
  <c r="EO7" i="1"/>
  <c r="ET500" i="1"/>
  <c r="ES500" i="1"/>
  <c r="ER500" i="1"/>
  <c r="EQ500" i="1"/>
  <c r="ET501" i="1" l="1"/>
  <c r="ES501" i="1"/>
  <c r="ER501" i="1"/>
  <c r="EQ501" i="1"/>
  <c r="L1090" i="1"/>
  <c r="H1091" i="1"/>
  <c r="I1091" i="1" s="1"/>
  <c r="J1091" i="1" s="1"/>
  <c r="K1091" i="1" s="1"/>
  <c r="L1091" i="1" s="1"/>
  <c r="G1092" i="1"/>
  <c r="H1092" i="1" l="1"/>
  <c r="I1092" i="1" s="1"/>
  <c r="J1092" i="1" s="1"/>
  <c r="K1092" i="1" s="1"/>
  <c r="G1093" i="1"/>
  <c r="H1093" i="1" l="1"/>
  <c r="I1093" i="1" s="1"/>
  <c r="J1093" i="1" s="1"/>
  <c r="K1093" i="1" s="1"/>
  <c r="G1094" i="1"/>
  <c r="L1092" i="1"/>
  <c r="G1095" i="1" l="1"/>
  <c r="H1094" i="1"/>
  <c r="I1094" i="1" s="1"/>
  <c r="J1094" i="1" s="1"/>
  <c r="K1094" i="1" s="1"/>
  <c r="L1093" i="1"/>
  <c r="AK19" i="1" s="1"/>
  <c r="AL19" i="1" s="1"/>
  <c r="L1094" i="1" l="1"/>
  <c r="G1096" i="1"/>
  <c r="H1095" i="1"/>
  <c r="I1095" i="1" s="1"/>
  <c r="J1095" i="1" s="1"/>
  <c r="K1095" i="1" s="1"/>
  <c r="L1095" i="1" l="1"/>
  <c r="H1096" i="1"/>
  <c r="I1096" i="1" s="1"/>
  <c r="J1096" i="1" s="1"/>
  <c r="K1096" i="1" s="1"/>
  <c r="G1097" i="1"/>
  <c r="L1096" i="1" l="1"/>
  <c r="H1097" i="1"/>
  <c r="I1097" i="1" s="1"/>
  <c r="J1097" i="1" s="1"/>
  <c r="K1097" i="1" s="1"/>
  <c r="L1097" i="1" s="1"/>
  <c r="AK20" i="1" s="1"/>
  <c r="G1098" i="1"/>
  <c r="AL20" i="1" l="1"/>
  <c r="H1098" i="1"/>
  <c r="I1098" i="1" s="1"/>
  <c r="J1098" i="1" s="1"/>
  <c r="K1098" i="1" s="1"/>
  <c r="L1098" i="1" s="1"/>
  <c r="G1099" i="1"/>
  <c r="H1099" i="1" l="1"/>
  <c r="I1099" i="1" s="1"/>
  <c r="J1099" i="1" s="1"/>
  <c r="K1099" i="1" s="1"/>
  <c r="G1100" i="1"/>
  <c r="L1099" i="1" l="1"/>
  <c r="H1100" i="1"/>
  <c r="I1100" i="1" s="1"/>
  <c r="J1100" i="1" s="1"/>
  <c r="K1100" i="1" s="1"/>
  <c r="G1101" i="1"/>
  <c r="H1101" i="1" l="1"/>
  <c r="I1101" i="1" s="1"/>
  <c r="J1101" i="1" s="1"/>
  <c r="K1101" i="1" s="1"/>
  <c r="G1102" i="1"/>
  <c r="L1100" i="1"/>
  <c r="AK21" i="1" s="1"/>
  <c r="AL21" i="1" s="1"/>
  <c r="G1103" i="1" l="1"/>
  <c r="H1102" i="1"/>
  <c r="I1102" i="1" s="1"/>
  <c r="J1102" i="1" s="1"/>
  <c r="K1102" i="1" s="1"/>
  <c r="L1101" i="1"/>
  <c r="L1102" i="1" l="1"/>
  <c r="G1104" i="1"/>
  <c r="H1103" i="1"/>
  <c r="I1103" i="1" s="1"/>
  <c r="J1103" i="1" s="1"/>
  <c r="K1103" i="1" s="1"/>
  <c r="H1104" i="1" l="1"/>
  <c r="I1104" i="1" s="1"/>
  <c r="J1104" i="1" s="1"/>
  <c r="K1104" i="1" s="1"/>
  <c r="G1105" i="1"/>
  <c r="L1103" i="1"/>
  <c r="L1104" i="1" l="1"/>
  <c r="H1105" i="1"/>
  <c r="I1105" i="1" s="1"/>
  <c r="J1105" i="1" s="1"/>
  <c r="K1105" i="1" s="1"/>
  <c r="G1106" i="1"/>
  <c r="L1105" i="1" l="1"/>
  <c r="H1106" i="1"/>
  <c r="I1106" i="1" s="1"/>
  <c r="J1106" i="1" s="1"/>
  <c r="K1106" i="1" s="1"/>
  <c r="L1106" i="1" s="1"/>
  <c r="G1107" i="1"/>
  <c r="H1107" i="1" l="1"/>
  <c r="I1107" i="1" s="1"/>
  <c r="J1107" i="1" s="1"/>
  <c r="K1107" i="1" s="1"/>
  <c r="G1108" i="1"/>
  <c r="L1107" i="1" l="1"/>
  <c r="H1108" i="1"/>
  <c r="I1108" i="1" s="1"/>
  <c r="J1108" i="1" s="1"/>
  <c r="K1108" i="1" s="1"/>
  <c r="G1109" i="1"/>
  <c r="H1109" i="1" l="1"/>
  <c r="I1109" i="1" s="1"/>
  <c r="J1109" i="1" s="1"/>
  <c r="K1109" i="1" s="1"/>
  <c r="G1110" i="1"/>
  <c r="L1108" i="1"/>
  <c r="AK22" i="1" s="1"/>
  <c r="AL22" i="1" s="1"/>
  <c r="G1111" i="1" l="1"/>
  <c r="H1110" i="1"/>
  <c r="I1110" i="1" s="1"/>
  <c r="J1110" i="1" s="1"/>
  <c r="K1110" i="1" s="1"/>
  <c r="L1109" i="1"/>
  <c r="L1110" i="1" l="1"/>
  <c r="G1112" i="1"/>
  <c r="H1111" i="1"/>
  <c r="I1111" i="1" s="1"/>
  <c r="J1111" i="1" s="1"/>
  <c r="K1111" i="1" s="1"/>
  <c r="L1111" i="1" l="1"/>
  <c r="AK23" i="1" s="1"/>
  <c r="AL23" i="1" s="1"/>
  <c r="H1112" i="1"/>
  <c r="I1112" i="1" s="1"/>
  <c r="J1112" i="1" s="1"/>
  <c r="K1112" i="1" s="1"/>
  <c r="G1113" i="1"/>
  <c r="L1112" i="1" l="1"/>
  <c r="H1113" i="1"/>
  <c r="I1113" i="1" s="1"/>
  <c r="J1113" i="1" s="1"/>
  <c r="K1113" i="1" s="1"/>
  <c r="G1114" i="1"/>
  <c r="L1113" i="1" l="1"/>
  <c r="H1114" i="1"/>
  <c r="I1114" i="1" s="1"/>
  <c r="J1114" i="1" s="1"/>
  <c r="K1114" i="1" s="1"/>
  <c r="G1115" i="1"/>
  <c r="L1114" i="1" l="1"/>
  <c r="H1115" i="1"/>
  <c r="I1115" i="1" s="1"/>
  <c r="J1115" i="1" s="1"/>
  <c r="K1115" i="1" s="1"/>
  <c r="G1116" i="1"/>
  <c r="H1116" i="1" l="1"/>
  <c r="I1116" i="1" s="1"/>
  <c r="J1116" i="1" s="1"/>
  <c r="K1116" i="1" s="1"/>
  <c r="G1117" i="1"/>
  <c r="L1115" i="1"/>
  <c r="AK24" i="1" s="1"/>
  <c r="AL24" i="1" s="1"/>
  <c r="H1117" i="1" l="1"/>
  <c r="I1117" i="1" s="1"/>
  <c r="J1117" i="1" s="1"/>
  <c r="K1117" i="1" s="1"/>
  <c r="G1118" i="1"/>
  <c r="L1116" i="1"/>
  <c r="G1119" i="1" l="1"/>
  <c r="H1118" i="1"/>
  <c r="I1118" i="1" s="1"/>
  <c r="J1118" i="1" s="1"/>
  <c r="K1118" i="1" s="1"/>
  <c r="L1117" i="1"/>
  <c r="L1118" i="1" l="1"/>
  <c r="AK25" i="1" s="1"/>
  <c r="AL25" i="1" s="1"/>
  <c r="G1120" i="1"/>
  <c r="H1119" i="1"/>
  <c r="I1119" i="1" s="1"/>
  <c r="J1119" i="1" s="1"/>
  <c r="K1119" i="1" s="1"/>
  <c r="L1119" i="1" l="1"/>
  <c r="H1120" i="1"/>
  <c r="I1120" i="1" s="1"/>
  <c r="J1120" i="1" s="1"/>
  <c r="K1120" i="1" s="1"/>
  <c r="G1121" i="1"/>
  <c r="L1120" i="1" l="1"/>
  <c r="H1121" i="1"/>
  <c r="I1121" i="1" s="1"/>
  <c r="J1121" i="1" s="1"/>
  <c r="K1121" i="1" s="1"/>
  <c r="G1122" i="1"/>
  <c r="L1121" i="1"/>
  <c r="H1122" i="1" l="1"/>
  <c r="I1122" i="1" s="1"/>
  <c r="J1122" i="1" s="1"/>
  <c r="K1122" i="1" s="1"/>
  <c r="L1122" i="1" s="1"/>
  <c r="AK26" i="1" s="1"/>
  <c r="AL26" i="1" s="1"/>
  <c r="G1123" i="1"/>
  <c r="H1123" i="1" l="1"/>
  <c r="I1123" i="1" s="1"/>
  <c r="J1123" i="1" s="1"/>
  <c r="K1123" i="1" s="1"/>
  <c r="G1124" i="1"/>
  <c r="L1123" i="1" l="1"/>
  <c r="H1124" i="1"/>
  <c r="I1124" i="1" s="1"/>
  <c r="J1124" i="1" s="1"/>
  <c r="K1124" i="1" s="1"/>
  <c r="G1125" i="1"/>
  <c r="H1125" i="1" l="1"/>
  <c r="I1125" i="1" s="1"/>
  <c r="J1125" i="1" s="1"/>
  <c r="K1125" i="1" s="1"/>
  <c r="G1126" i="1"/>
  <c r="L1124" i="1"/>
  <c r="G1127" i="1" l="1"/>
  <c r="H1126" i="1"/>
  <c r="I1126" i="1" s="1"/>
  <c r="J1126" i="1" s="1"/>
  <c r="K1126" i="1" s="1"/>
  <c r="L1125" i="1"/>
  <c r="L1126" i="1" l="1"/>
  <c r="AK27" i="1" s="1"/>
  <c r="AL27" i="1" s="1"/>
  <c r="G1128" i="1"/>
  <c r="H1127" i="1"/>
  <c r="I1127" i="1" s="1"/>
  <c r="J1127" i="1" s="1"/>
  <c r="K1127" i="1" s="1"/>
  <c r="L1127" i="1" l="1"/>
  <c r="H1128" i="1"/>
  <c r="I1128" i="1" s="1"/>
  <c r="J1128" i="1" s="1"/>
  <c r="K1128" i="1" s="1"/>
  <c r="G1129" i="1"/>
  <c r="H1129" i="1" l="1"/>
  <c r="I1129" i="1" s="1"/>
  <c r="J1129" i="1" s="1"/>
  <c r="K1129" i="1" s="1"/>
  <c r="L1129" i="1" s="1"/>
  <c r="G1130" i="1"/>
  <c r="L1128" i="1"/>
  <c r="H1130" i="1" l="1"/>
  <c r="I1130" i="1" s="1"/>
  <c r="J1130" i="1" s="1"/>
  <c r="K1130" i="1" s="1"/>
  <c r="G1131" i="1"/>
  <c r="L1130" i="1"/>
  <c r="H1131" i="1" l="1"/>
  <c r="I1131" i="1" s="1"/>
  <c r="J1131" i="1" s="1"/>
  <c r="K1131" i="1" s="1"/>
  <c r="G1132" i="1"/>
  <c r="L1131" i="1"/>
  <c r="H1132" i="1" l="1"/>
  <c r="I1132" i="1" s="1"/>
  <c r="J1132" i="1" s="1"/>
  <c r="K1132" i="1" s="1"/>
  <c r="G1133" i="1"/>
  <c r="H1133" i="1" l="1"/>
  <c r="I1133" i="1" s="1"/>
  <c r="J1133" i="1" s="1"/>
  <c r="K1133" i="1" s="1"/>
  <c r="G1134" i="1"/>
  <c r="L1132" i="1"/>
  <c r="G1135" i="1" l="1"/>
  <c r="H1134" i="1"/>
  <c r="I1134" i="1" s="1"/>
  <c r="J1134" i="1" s="1"/>
  <c r="K1134" i="1" s="1"/>
  <c r="L1133" i="1"/>
  <c r="AK28" i="1" s="1"/>
  <c r="AL28" i="1" s="1"/>
  <c r="G1136" i="1" l="1"/>
  <c r="H1135" i="1"/>
  <c r="I1135" i="1" s="1"/>
  <c r="J1135" i="1" s="1"/>
  <c r="K1135" i="1" s="1"/>
  <c r="L1134" i="1"/>
  <c r="L1135" i="1" l="1"/>
  <c r="H1136" i="1"/>
  <c r="I1136" i="1" s="1"/>
  <c r="J1136" i="1" s="1"/>
  <c r="K1136" i="1" s="1"/>
  <c r="G1137" i="1"/>
  <c r="L1136" i="1" l="1"/>
  <c r="H1137" i="1"/>
  <c r="I1137" i="1" s="1"/>
  <c r="J1137" i="1" s="1"/>
  <c r="K1137" i="1" s="1"/>
  <c r="L1137" i="1" s="1"/>
  <c r="AK29" i="1" s="1"/>
  <c r="AL29" i="1" s="1"/>
  <c r="G1138" i="1"/>
  <c r="H1138" i="1" l="1"/>
  <c r="I1138" i="1" s="1"/>
  <c r="J1138" i="1" s="1"/>
  <c r="K1138" i="1" s="1"/>
  <c r="G1139" i="1"/>
  <c r="L1138" i="1"/>
  <c r="H1139" i="1" l="1"/>
  <c r="I1139" i="1" s="1"/>
  <c r="J1139" i="1" s="1"/>
  <c r="K1139" i="1" s="1"/>
  <c r="L1139" i="1" s="1"/>
  <c r="G1140" i="1"/>
  <c r="H1140" i="1" l="1"/>
  <c r="I1140" i="1" s="1"/>
  <c r="J1140" i="1" s="1"/>
  <c r="K1140" i="1" s="1"/>
  <c r="G1141" i="1"/>
  <c r="H1141" i="1" l="1"/>
  <c r="I1141" i="1" s="1"/>
  <c r="J1141" i="1" s="1"/>
  <c r="K1141" i="1" s="1"/>
  <c r="G1142" i="1"/>
  <c r="L1140" i="1"/>
  <c r="AK30" i="1" s="1"/>
  <c r="AL30" i="1" s="1"/>
  <c r="G1143" i="1" l="1"/>
  <c r="H1142" i="1"/>
  <c r="I1142" i="1" s="1"/>
  <c r="J1142" i="1" s="1"/>
  <c r="K1142" i="1" s="1"/>
  <c r="L1141" i="1"/>
  <c r="L1142" i="1" l="1"/>
  <c r="G1144" i="1"/>
  <c r="H1143" i="1"/>
  <c r="I1143" i="1" s="1"/>
  <c r="J1143" i="1" s="1"/>
  <c r="K1143" i="1" s="1"/>
  <c r="L1143" i="1" l="1"/>
  <c r="H1144" i="1"/>
  <c r="I1144" i="1" s="1"/>
  <c r="J1144" i="1" s="1"/>
  <c r="K1144" i="1" s="1"/>
  <c r="G1145" i="1"/>
  <c r="L1144" i="1" l="1"/>
  <c r="H1145" i="1"/>
  <c r="I1145" i="1" s="1"/>
  <c r="J1145" i="1" s="1"/>
  <c r="K1145" i="1" s="1"/>
  <c r="G1146" i="1"/>
  <c r="L1145" i="1" l="1"/>
  <c r="H1146" i="1"/>
  <c r="I1146" i="1" s="1"/>
  <c r="J1146" i="1" s="1"/>
  <c r="K1146" i="1" s="1"/>
  <c r="G1147" i="1"/>
  <c r="L1146" i="1" l="1"/>
  <c r="H1147" i="1"/>
  <c r="I1147" i="1" s="1"/>
  <c r="J1147" i="1" s="1"/>
  <c r="K1147" i="1" s="1"/>
  <c r="L1147" i="1" s="1"/>
  <c r="G1148" i="1"/>
  <c r="H1148" i="1" l="1"/>
  <c r="I1148" i="1" s="1"/>
  <c r="J1148" i="1" s="1"/>
  <c r="K1148" i="1" s="1"/>
  <c r="G1149" i="1"/>
  <c r="H1149" i="1" l="1"/>
  <c r="I1149" i="1" s="1"/>
  <c r="J1149" i="1" s="1"/>
  <c r="K1149" i="1" s="1"/>
  <c r="G1150" i="1"/>
  <c r="L1148" i="1"/>
  <c r="G1151" i="1" l="1"/>
  <c r="H1150" i="1"/>
  <c r="I1150" i="1" s="1"/>
  <c r="J1150" i="1" s="1"/>
  <c r="K1150" i="1" s="1"/>
  <c r="L1149" i="1"/>
  <c r="AK31" i="1" s="1"/>
  <c r="AL31" i="1" s="1"/>
  <c r="L1150" i="1" l="1"/>
  <c r="G1152" i="1"/>
  <c r="H1151" i="1"/>
  <c r="I1151" i="1" s="1"/>
  <c r="J1151" i="1" s="1"/>
  <c r="K1151" i="1" s="1"/>
  <c r="L1151" i="1" l="1"/>
  <c r="H1152" i="1"/>
  <c r="I1152" i="1" s="1"/>
  <c r="J1152" i="1" s="1"/>
  <c r="K1152" i="1" s="1"/>
  <c r="G1153" i="1"/>
  <c r="L1152" i="1" l="1"/>
  <c r="AK32" i="1" s="1"/>
  <c r="AL32" i="1" s="1"/>
  <c r="H1153" i="1"/>
  <c r="I1153" i="1" s="1"/>
  <c r="J1153" i="1" s="1"/>
  <c r="K1153" i="1" s="1"/>
  <c r="G1154" i="1"/>
  <c r="L1153" i="1" l="1"/>
  <c r="H1154" i="1"/>
  <c r="I1154" i="1" s="1"/>
  <c r="J1154" i="1" s="1"/>
  <c r="K1154" i="1" s="1"/>
  <c r="G1155" i="1"/>
  <c r="L1154" i="1" l="1"/>
  <c r="H1155" i="1"/>
  <c r="I1155" i="1" s="1"/>
  <c r="J1155" i="1" s="1"/>
  <c r="K1155" i="1" s="1"/>
  <c r="G1156" i="1"/>
  <c r="L1155" i="1" l="1"/>
  <c r="H1156" i="1"/>
  <c r="I1156" i="1" s="1"/>
  <c r="J1156" i="1" s="1"/>
  <c r="K1156" i="1" s="1"/>
  <c r="G1157" i="1"/>
  <c r="H1157" i="1" l="1"/>
  <c r="I1157" i="1" s="1"/>
  <c r="J1157" i="1" s="1"/>
  <c r="K1157" i="1" s="1"/>
  <c r="G1158" i="1"/>
  <c r="L1156" i="1"/>
  <c r="AK33" i="1" s="1"/>
  <c r="AL33" i="1" s="1"/>
  <c r="G1159" i="1" l="1"/>
  <c r="H1158" i="1"/>
  <c r="I1158" i="1" s="1"/>
  <c r="J1158" i="1" s="1"/>
  <c r="K1158" i="1" s="1"/>
  <c r="L1157" i="1"/>
  <c r="L1158" i="1" l="1"/>
  <c r="G1160" i="1"/>
  <c r="H1159" i="1"/>
  <c r="I1159" i="1" s="1"/>
  <c r="J1159" i="1" s="1"/>
  <c r="K1159" i="1" s="1"/>
  <c r="L1159" i="1" l="1"/>
  <c r="AK34" i="1" s="1"/>
  <c r="AL34" i="1" s="1"/>
  <c r="H1160" i="1"/>
  <c r="I1160" i="1" s="1"/>
  <c r="J1160" i="1" s="1"/>
  <c r="K1160" i="1" s="1"/>
  <c r="G1161" i="1"/>
  <c r="H1161" i="1" l="1"/>
  <c r="I1161" i="1" s="1"/>
  <c r="J1161" i="1" s="1"/>
  <c r="K1161" i="1" s="1"/>
  <c r="G1162" i="1"/>
  <c r="L1160" i="1"/>
  <c r="L1161" i="1" l="1"/>
  <c r="H1162" i="1"/>
  <c r="I1162" i="1" s="1"/>
  <c r="J1162" i="1" s="1"/>
  <c r="K1162" i="1" s="1"/>
  <c r="L1162" i="1" s="1"/>
  <c r="G1163" i="1"/>
  <c r="H1163" i="1" l="1"/>
  <c r="I1163" i="1" s="1"/>
  <c r="J1163" i="1" s="1"/>
  <c r="K1163" i="1" s="1"/>
  <c r="G1164" i="1"/>
  <c r="L1163" i="1" l="1"/>
  <c r="AK35" i="1" s="1"/>
  <c r="AL35" i="1" s="1"/>
  <c r="H1164" i="1"/>
  <c r="I1164" i="1" s="1"/>
  <c r="J1164" i="1" s="1"/>
  <c r="K1164" i="1" s="1"/>
  <c r="G1165" i="1"/>
  <c r="H1165" i="1" l="1"/>
  <c r="I1165" i="1" s="1"/>
  <c r="J1165" i="1" s="1"/>
  <c r="K1165" i="1" s="1"/>
  <c r="G1166" i="1"/>
  <c r="L1164" i="1"/>
  <c r="G1167" i="1" l="1"/>
  <c r="H1166" i="1"/>
  <c r="I1166" i="1" s="1"/>
  <c r="J1166" i="1" s="1"/>
  <c r="K1166" i="1" s="1"/>
  <c r="L1165" i="1"/>
  <c r="L1166" i="1" l="1"/>
  <c r="G1168" i="1"/>
  <c r="H1167" i="1"/>
  <c r="I1167" i="1" s="1"/>
  <c r="J1167" i="1" s="1"/>
  <c r="K1167" i="1" s="1"/>
  <c r="L1167" i="1" l="1"/>
  <c r="AK36" i="1" s="1"/>
  <c r="AL36" i="1" s="1"/>
  <c r="H1168" i="1"/>
  <c r="I1168" i="1" s="1"/>
  <c r="J1168" i="1" s="1"/>
  <c r="K1168" i="1" s="1"/>
  <c r="G1169" i="1"/>
  <c r="L1168" i="1"/>
  <c r="H1169" i="1" l="1"/>
  <c r="I1169" i="1" s="1"/>
  <c r="J1169" i="1" s="1"/>
  <c r="K1169" i="1" s="1"/>
  <c r="G1170" i="1"/>
  <c r="L1169" i="1" l="1"/>
  <c r="H1170" i="1"/>
  <c r="I1170" i="1" s="1"/>
  <c r="J1170" i="1" s="1"/>
  <c r="K1170" i="1" s="1"/>
  <c r="G1171" i="1"/>
  <c r="H1171" i="1" l="1"/>
  <c r="I1171" i="1" s="1"/>
  <c r="J1171" i="1" s="1"/>
  <c r="K1171" i="1" s="1"/>
  <c r="G1172" i="1"/>
  <c r="L1171" i="1"/>
  <c r="L1170" i="1"/>
  <c r="H1172" i="1" l="1"/>
  <c r="I1172" i="1" s="1"/>
  <c r="J1172" i="1" s="1"/>
  <c r="K1172" i="1" s="1"/>
  <c r="G1173" i="1"/>
  <c r="H1173" i="1" l="1"/>
  <c r="I1173" i="1" s="1"/>
  <c r="J1173" i="1" s="1"/>
  <c r="K1173" i="1" s="1"/>
  <c r="G1174" i="1"/>
  <c r="L1172" i="1"/>
  <c r="G1175" i="1" l="1"/>
  <c r="H1174" i="1"/>
  <c r="I1174" i="1" s="1"/>
  <c r="J1174" i="1" s="1"/>
  <c r="K1174" i="1" s="1"/>
  <c r="L1173" i="1"/>
  <c r="L1174" i="1" l="1"/>
  <c r="AK37" i="1" s="1"/>
  <c r="AL37" i="1" s="1"/>
  <c r="G1176" i="1"/>
  <c r="H1175" i="1"/>
  <c r="I1175" i="1" s="1"/>
  <c r="J1175" i="1" s="1"/>
  <c r="K1175" i="1" s="1"/>
  <c r="L1175" i="1" l="1"/>
  <c r="H1176" i="1"/>
  <c r="I1176" i="1" s="1"/>
  <c r="J1176" i="1" s="1"/>
  <c r="K1176" i="1" s="1"/>
  <c r="G1177" i="1"/>
  <c r="H1177" i="1" l="1"/>
  <c r="I1177" i="1" s="1"/>
  <c r="J1177" i="1" s="1"/>
  <c r="K1177" i="1" s="1"/>
  <c r="G1178" i="1"/>
  <c r="L1177" i="1"/>
  <c r="L1176" i="1"/>
  <c r="H1178" i="1" l="1"/>
  <c r="I1178" i="1" s="1"/>
  <c r="J1178" i="1" s="1"/>
  <c r="K1178" i="1" s="1"/>
  <c r="G1179" i="1"/>
  <c r="L1178" i="1"/>
  <c r="AK38" i="1" s="1"/>
  <c r="AL38" i="1" s="1"/>
  <c r="H1179" i="1" l="1"/>
  <c r="I1179" i="1" s="1"/>
  <c r="J1179" i="1" s="1"/>
  <c r="K1179" i="1" s="1"/>
  <c r="G1180" i="1"/>
  <c r="L1179" i="1"/>
  <c r="H1180" i="1" l="1"/>
  <c r="I1180" i="1" s="1"/>
  <c r="J1180" i="1" s="1"/>
  <c r="K1180" i="1" s="1"/>
  <c r="G1181" i="1"/>
  <c r="H1181" i="1" l="1"/>
  <c r="I1181" i="1" s="1"/>
  <c r="J1181" i="1" s="1"/>
  <c r="K1181" i="1" s="1"/>
  <c r="G1182" i="1"/>
  <c r="L1180" i="1"/>
  <c r="G1183" i="1" l="1"/>
  <c r="H1182" i="1"/>
  <c r="I1182" i="1" s="1"/>
  <c r="J1182" i="1" s="1"/>
  <c r="K1182" i="1" s="1"/>
  <c r="L1181" i="1"/>
  <c r="L1182" i="1" l="1"/>
  <c r="G1184" i="1"/>
  <c r="H1183" i="1"/>
  <c r="I1183" i="1" s="1"/>
  <c r="J1183" i="1" s="1"/>
  <c r="K1183" i="1" s="1"/>
  <c r="L1183" i="1" l="1"/>
  <c r="H1184" i="1"/>
  <c r="I1184" i="1" s="1"/>
  <c r="J1184" i="1" s="1"/>
  <c r="K1184" i="1" s="1"/>
  <c r="G1185" i="1"/>
  <c r="H1185" i="1" l="1"/>
  <c r="I1185" i="1" s="1"/>
  <c r="J1185" i="1" s="1"/>
  <c r="K1185" i="1" s="1"/>
  <c r="L1185" i="1" s="1"/>
  <c r="G1186" i="1"/>
  <c r="L1184" i="1"/>
  <c r="H1186" i="1" l="1"/>
  <c r="I1186" i="1" s="1"/>
  <c r="J1186" i="1" s="1"/>
  <c r="K1186" i="1" s="1"/>
  <c r="G1187" i="1"/>
  <c r="L1186" i="1"/>
  <c r="H1187" i="1" l="1"/>
  <c r="I1187" i="1" s="1"/>
  <c r="J1187" i="1" s="1"/>
  <c r="K1187" i="1" s="1"/>
  <c r="L1187" i="1" s="1"/>
  <c r="G1188" i="1"/>
  <c r="H1188" i="1" l="1"/>
  <c r="I1188" i="1" s="1"/>
  <c r="J1188" i="1" s="1"/>
  <c r="K1188" i="1" s="1"/>
  <c r="G1189" i="1"/>
  <c r="H1189" i="1" l="1"/>
  <c r="I1189" i="1" s="1"/>
  <c r="J1189" i="1" s="1"/>
  <c r="K1189" i="1" s="1"/>
  <c r="G1190" i="1"/>
  <c r="L1188" i="1"/>
  <c r="G1191" i="1" l="1"/>
  <c r="H1190" i="1"/>
  <c r="I1190" i="1" s="1"/>
  <c r="J1190" i="1" s="1"/>
  <c r="K1190" i="1" s="1"/>
  <c r="L1189" i="1"/>
  <c r="L1190" i="1" l="1"/>
  <c r="G1192" i="1"/>
  <c r="H1191" i="1"/>
  <c r="I1191" i="1" s="1"/>
  <c r="J1191" i="1" s="1"/>
  <c r="K1191" i="1" s="1"/>
  <c r="L1191" i="1" l="1"/>
  <c r="H1192" i="1"/>
  <c r="I1192" i="1" s="1"/>
  <c r="J1192" i="1" s="1"/>
  <c r="K1192" i="1" s="1"/>
  <c r="G1193" i="1"/>
  <c r="L1192" i="1" l="1"/>
  <c r="H1193" i="1"/>
  <c r="I1193" i="1" s="1"/>
  <c r="J1193" i="1" s="1"/>
  <c r="K1193" i="1" s="1"/>
  <c r="G1194" i="1"/>
  <c r="H1194" i="1" l="1"/>
  <c r="I1194" i="1" s="1"/>
  <c r="J1194" i="1" s="1"/>
  <c r="K1194" i="1" s="1"/>
  <c r="G1195" i="1"/>
  <c r="L1193" i="1"/>
  <c r="AK39" i="1" s="1"/>
  <c r="L1194" i="1" l="1"/>
  <c r="AL39" i="1"/>
  <c r="H1195" i="1"/>
  <c r="I1195" i="1" s="1"/>
  <c r="J1195" i="1" s="1"/>
  <c r="K1195" i="1" s="1"/>
  <c r="G1196" i="1"/>
  <c r="L1195" i="1" l="1"/>
  <c r="H1196" i="1"/>
  <c r="I1196" i="1" s="1"/>
  <c r="J1196" i="1" s="1"/>
  <c r="K1196" i="1" s="1"/>
  <c r="G1197" i="1"/>
  <c r="H1197" i="1" l="1"/>
  <c r="I1197" i="1" s="1"/>
  <c r="J1197" i="1" s="1"/>
  <c r="K1197" i="1" s="1"/>
  <c r="G1198" i="1"/>
  <c r="L1196" i="1"/>
  <c r="G1199" i="1" l="1"/>
  <c r="H1198" i="1"/>
  <c r="I1198" i="1" s="1"/>
  <c r="J1198" i="1" s="1"/>
  <c r="K1198" i="1" s="1"/>
  <c r="L1197" i="1"/>
  <c r="L1198" i="1" l="1"/>
  <c r="G1200" i="1"/>
  <c r="H1199" i="1"/>
  <c r="I1199" i="1" s="1"/>
  <c r="J1199" i="1" s="1"/>
  <c r="K1199" i="1" s="1"/>
  <c r="L1199" i="1" l="1"/>
  <c r="H1200" i="1"/>
  <c r="I1200" i="1" s="1"/>
  <c r="J1200" i="1" s="1"/>
  <c r="K1200" i="1" s="1"/>
  <c r="L1200" i="1" s="1"/>
  <c r="G1201" i="1"/>
  <c r="H1201" i="1" l="1"/>
  <c r="I1201" i="1" s="1"/>
  <c r="J1201" i="1" s="1"/>
  <c r="K1201" i="1" s="1"/>
  <c r="G1202" i="1"/>
  <c r="L1201" i="1" l="1"/>
  <c r="H1202" i="1"/>
  <c r="I1202" i="1" s="1"/>
  <c r="J1202" i="1" s="1"/>
  <c r="K1202" i="1" s="1"/>
  <c r="L1202" i="1" s="1"/>
  <c r="G1203" i="1"/>
  <c r="H1203" i="1" l="1"/>
  <c r="I1203" i="1" s="1"/>
  <c r="J1203" i="1" s="1"/>
  <c r="K1203" i="1" s="1"/>
  <c r="G1204" i="1"/>
  <c r="L1203" i="1" l="1"/>
  <c r="H1204" i="1"/>
  <c r="I1204" i="1" s="1"/>
  <c r="J1204" i="1" s="1"/>
  <c r="K1204" i="1" s="1"/>
  <c r="G1205" i="1"/>
  <c r="H1205" i="1" l="1"/>
  <c r="I1205" i="1" s="1"/>
  <c r="J1205" i="1" s="1"/>
  <c r="K1205" i="1" s="1"/>
  <c r="G1206" i="1"/>
  <c r="L1204" i="1"/>
  <c r="G1207" i="1" l="1"/>
  <c r="H1206" i="1"/>
  <c r="I1206" i="1" s="1"/>
  <c r="J1206" i="1" s="1"/>
  <c r="K1206" i="1" s="1"/>
  <c r="L1205" i="1"/>
  <c r="L1206" i="1" l="1"/>
  <c r="G1208" i="1"/>
  <c r="H1207" i="1"/>
  <c r="I1207" i="1" s="1"/>
  <c r="J1207" i="1" s="1"/>
  <c r="K1207" i="1" s="1"/>
  <c r="L1207" i="1" l="1"/>
  <c r="H1208" i="1"/>
  <c r="I1208" i="1" s="1"/>
  <c r="J1208" i="1" s="1"/>
  <c r="K1208" i="1" s="1"/>
  <c r="L1208" i="1" s="1"/>
  <c r="G1209" i="1"/>
  <c r="H1209" i="1" l="1"/>
  <c r="I1209" i="1" s="1"/>
  <c r="J1209" i="1" s="1"/>
  <c r="K1209" i="1" s="1"/>
  <c r="G1210" i="1"/>
  <c r="L1209" i="1" l="1"/>
  <c r="H1210" i="1"/>
  <c r="I1210" i="1" s="1"/>
  <c r="J1210" i="1" s="1"/>
  <c r="K1210" i="1" s="1"/>
  <c r="G1211" i="1"/>
  <c r="L1210" i="1" l="1"/>
  <c r="AK40" i="1" s="1"/>
  <c r="H1211" i="1"/>
  <c r="I1211" i="1" s="1"/>
  <c r="J1211" i="1" s="1"/>
  <c r="K1211" i="1" s="1"/>
  <c r="G1212" i="1"/>
  <c r="AL40" i="1" l="1"/>
  <c r="L1211" i="1"/>
  <c r="H1212" i="1"/>
  <c r="I1212" i="1" s="1"/>
  <c r="J1212" i="1" s="1"/>
  <c r="K1212" i="1" s="1"/>
  <c r="G1213" i="1"/>
  <c r="H1213" i="1" l="1"/>
  <c r="I1213" i="1" s="1"/>
  <c r="J1213" i="1" s="1"/>
  <c r="K1213" i="1" s="1"/>
  <c r="G1214" i="1"/>
  <c r="L1212" i="1"/>
  <c r="G1215" i="1" l="1"/>
  <c r="H1214" i="1"/>
  <c r="I1214" i="1" s="1"/>
  <c r="J1214" i="1" s="1"/>
  <c r="K1214" i="1" s="1"/>
  <c r="L1213" i="1"/>
  <c r="AK41" i="1" l="1"/>
  <c r="L1214" i="1"/>
  <c r="G1216" i="1"/>
  <c r="H1215" i="1"/>
  <c r="I1215" i="1" s="1"/>
  <c r="J1215" i="1" s="1"/>
  <c r="K1215" i="1" s="1"/>
  <c r="AL41" i="1" l="1"/>
  <c r="EJ80" i="1" s="1"/>
  <c r="EI80" i="1"/>
  <c r="L1215" i="1"/>
  <c r="H1216" i="1"/>
  <c r="I1216" i="1" s="1"/>
  <c r="J1216" i="1" s="1"/>
  <c r="K1216" i="1" s="1"/>
  <c r="G1217" i="1"/>
  <c r="L1216" i="1" l="1"/>
  <c r="AK42" i="1" s="1"/>
  <c r="EK80" i="1"/>
  <c r="H1217" i="1"/>
  <c r="I1217" i="1" s="1"/>
  <c r="J1217" i="1" s="1"/>
  <c r="K1217" i="1" s="1"/>
  <c r="G1218" i="1"/>
  <c r="L1217" i="1"/>
  <c r="AL42" i="1" l="1"/>
  <c r="EJ81" i="1" s="1"/>
  <c r="EI81" i="1"/>
  <c r="H1218" i="1"/>
  <c r="I1218" i="1" s="1"/>
  <c r="J1218" i="1" s="1"/>
  <c r="K1218" i="1" s="1"/>
  <c r="G1219" i="1"/>
  <c r="L1218" i="1" l="1"/>
  <c r="EK81" i="1"/>
  <c r="EI79" i="1"/>
  <c r="EI48" i="1" s="1"/>
  <c r="EJ79" i="1"/>
  <c r="EJ48" i="1" s="1"/>
  <c r="H1219" i="1"/>
  <c r="I1219" i="1" s="1"/>
  <c r="J1219" i="1" s="1"/>
  <c r="K1219" i="1" s="1"/>
  <c r="G1220" i="1"/>
  <c r="EJ76" i="1" l="1"/>
  <c r="EJ71" i="1" s="1"/>
  <c r="EI76" i="1"/>
  <c r="EI71" i="1" s="1"/>
  <c r="EK79" i="1"/>
  <c r="EK48" i="1" s="1"/>
  <c r="L1219" i="1"/>
  <c r="H1220" i="1"/>
  <c r="I1220" i="1" s="1"/>
  <c r="J1220" i="1" s="1"/>
  <c r="K1220" i="1" s="1"/>
  <c r="G1221" i="1"/>
  <c r="EK76" i="1" l="1"/>
  <c r="EK71" i="1" s="1"/>
  <c r="H1221" i="1"/>
  <c r="I1221" i="1" s="1"/>
  <c r="J1221" i="1" s="1"/>
  <c r="K1221" i="1" s="1"/>
  <c r="G1222" i="1"/>
  <c r="L1220" i="1"/>
  <c r="AK43" i="1" s="1"/>
  <c r="AL43" i="1" l="1"/>
  <c r="EJ82" i="1" s="1"/>
  <c r="EI82" i="1"/>
  <c r="G1223" i="1"/>
  <c r="H1222" i="1"/>
  <c r="I1222" i="1" s="1"/>
  <c r="J1222" i="1" s="1"/>
  <c r="K1222" i="1" s="1"/>
  <c r="L1221" i="1"/>
  <c r="EK82" i="1" l="1"/>
  <c r="L1222" i="1"/>
  <c r="G1224" i="1"/>
  <c r="H1223" i="1"/>
  <c r="I1223" i="1" s="1"/>
  <c r="J1223" i="1" s="1"/>
  <c r="K1223" i="1" s="1"/>
  <c r="H1224" i="1" l="1"/>
  <c r="I1224" i="1" s="1"/>
  <c r="J1224" i="1" s="1"/>
  <c r="K1224" i="1" s="1"/>
  <c r="G1225" i="1"/>
  <c r="L1223" i="1"/>
  <c r="AK44" i="1" s="1"/>
  <c r="L1224" i="1" l="1"/>
  <c r="AL44" i="1"/>
  <c r="EJ83" i="1" s="1"/>
  <c r="EJ73" i="1" s="1"/>
  <c r="EJ64" i="1" s="1"/>
  <c r="EJ57" i="1" s="1"/>
  <c r="EI83" i="1"/>
  <c r="EI73" i="1" s="1"/>
  <c r="EI64" i="1" s="1"/>
  <c r="EI57" i="1" s="1"/>
  <c r="H1225" i="1"/>
  <c r="I1225" i="1" s="1"/>
  <c r="J1225" i="1" s="1"/>
  <c r="K1225" i="1" s="1"/>
  <c r="G1226" i="1"/>
  <c r="L1225" i="1" l="1"/>
  <c r="EK83" i="1"/>
  <c r="EK73" i="1" s="1"/>
  <c r="EK64" i="1" s="1"/>
  <c r="EK57" i="1" s="1"/>
  <c r="H1226" i="1"/>
  <c r="I1226" i="1" s="1"/>
  <c r="J1226" i="1" s="1"/>
  <c r="K1226" i="1" s="1"/>
  <c r="G1227" i="1"/>
  <c r="L1226" i="1"/>
  <c r="AK45" i="1" s="1"/>
  <c r="AL45" i="1" l="1"/>
  <c r="EJ84" i="1" s="1"/>
  <c r="EJ77" i="1" s="1"/>
  <c r="EI84" i="1"/>
  <c r="EI77" i="1" s="1"/>
  <c r="H1227" i="1"/>
  <c r="I1227" i="1" s="1"/>
  <c r="J1227" i="1" s="1"/>
  <c r="K1227" i="1" s="1"/>
  <c r="G1228" i="1"/>
  <c r="L1227" i="1" l="1"/>
  <c r="EK84" i="1"/>
  <c r="EK77" i="1" s="1"/>
  <c r="EI74" i="1"/>
  <c r="EI68" i="1" s="1"/>
  <c r="EI65" i="1" s="1"/>
  <c r="EI58" i="1" s="1"/>
  <c r="EI72" i="1"/>
  <c r="EJ74" i="1"/>
  <c r="EJ68" i="1" s="1"/>
  <c r="EJ65" i="1" s="1"/>
  <c r="EJ58" i="1" s="1"/>
  <c r="EJ72" i="1"/>
  <c r="H1228" i="1"/>
  <c r="I1228" i="1" s="1"/>
  <c r="J1228" i="1" s="1"/>
  <c r="K1228" i="1" s="1"/>
  <c r="G1229" i="1"/>
  <c r="EJ63" i="1" l="1"/>
  <c r="EJ56" i="1" s="1"/>
  <c r="EJ49" i="1" s="1"/>
  <c r="ES42" i="1" s="1"/>
  <c r="EI63" i="1"/>
  <c r="EI56" i="1" s="1"/>
  <c r="EI49" i="1" s="1"/>
  <c r="ER42" i="1" s="1"/>
  <c r="EJ51" i="1"/>
  <c r="EK74" i="1"/>
  <c r="EK68" i="1" s="1"/>
  <c r="EK65" i="1" s="1"/>
  <c r="EK58" i="1" s="1"/>
  <c r="EK72" i="1"/>
  <c r="EI51" i="1"/>
  <c r="H1229" i="1"/>
  <c r="I1229" i="1" s="1"/>
  <c r="J1229" i="1" s="1"/>
  <c r="K1229" i="1" s="1"/>
  <c r="G1230" i="1"/>
  <c r="L1228" i="1"/>
  <c r="EK63" i="1" l="1"/>
  <c r="EK56" i="1" s="1"/>
  <c r="G1231" i="1"/>
  <c r="H1230" i="1"/>
  <c r="I1230" i="1" s="1"/>
  <c r="J1230" i="1" s="1"/>
  <c r="K1230" i="1" s="1"/>
  <c r="L1229" i="1"/>
  <c r="EK51" i="1" l="1"/>
  <c r="EK49" i="1"/>
  <c r="ET42" i="1" s="1"/>
  <c r="L1230" i="1"/>
  <c r="G1232" i="1"/>
  <c r="H1231" i="1"/>
  <c r="I1231" i="1" s="1"/>
  <c r="J1231" i="1" s="1"/>
  <c r="K1231" i="1" s="1"/>
  <c r="L1231" i="1" l="1"/>
  <c r="H1232" i="1"/>
  <c r="I1232" i="1" s="1"/>
  <c r="J1232" i="1" s="1"/>
  <c r="K1232" i="1" s="1"/>
  <c r="G1233" i="1"/>
  <c r="H1233" i="1" l="1"/>
  <c r="I1233" i="1" s="1"/>
  <c r="J1233" i="1" s="1"/>
  <c r="K1233" i="1" s="1"/>
  <c r="G1234" i="1"/>
  <c r="L1232" i="1"/>
  <c r="L1233" i="1" l="1"/>
  <c r="H1234" i="1"/>
  <c r="I1234" i="1" s="1"/>
  <c r="J1234" i="1" s="1"/>
  <c r="K1234" i="1" s="1"/>
  <c r="G1235" i="1"/>
  <c r="H1235" i="1" l="1"/>
  <c r="I1235" i="1" s="1"/>
  <c r="J1235" i="1" s="1"/>
  <c r="K1235" i="1" s="1"/>
  <c r="G1236" i="1"/>
  <c r="L1234" i="1"/>
  <c r="AK46" i="1" s="1"/>
  <c r="AL46" i="1" l="1"/>
  <c r="EI85" i="1"/>
  <c r="H1236" i="1"/>
  <c r="I1236" i="1" s="1"/>
  <c r="J1236" i="1" s="1"/>
  <c r="K1236" i="1" s="1"/>
  <c r="L1236" i="1" s="1"/>
  <c r="G1237" i="1"/>
  <c r="L1235" i="1"/>
  <c r="EI78" i="1" l="1"/>
  <c r="EI75" i="1" s="1"/>
  <c r="EI70" i="1" s="1"/>
  <c r="EJ85" i="1"/>
  <c r="EK85" i="1"/>
  <c r="G1238" i="1"/>
  <c r="H1237" i="1"/>
  <c r="I1237" i="1" s="1"/>
  <c r="J1237" i="1" s="1"/>
  <c r="K1237" i="1" s="1"/>
  <c r="EJ78" i="1" l="1"/>
  <c r="EJ75" i="1" s="1"/>
  <c r="EJ70" i="1" s="1"/>
  <c r="EK78" i="1"/>
  <c r="EK75" i="1" s="1"/>
  <c r="EK70" i="1" s="1"/>
  <c r="EI69" i="1"/>
  <c r="EI66" i="1" s="1"/>
  <c r="EI67" i="1"/>
  <c r="EI62" i="1" s="1"/>
  <c r="EI55" i="1" s="1"/>
  <c r="EI50" i="1" s="1"/>
  <c r="L1237" i="1"/>
  <c r="H1238" i="1"/>
  <c r="I1238" i="1" s="1"/>
  <c r="J1238" i="1" s="1"/>
  <c r="K1238" i="1" s="1"/>
  <c r="G1239" i="1"/>
  <c r="ER43" i="1" l="1"/>
  <c r="ER44" i="1"/>
  <c r="EI61" i="1"/>
  <c r="EI59" i="1"/>
  <c r="EJ69" i="1"/>
  <c r="EJ66" i="1" s="1"/>
  <c r="EJ67" i="1"/>
  <c r="EJ62" i="1" s="1"/>
  <c r="EJ55" i="1" s="1"/>
  <c r="EJ50" i="1" s="1"/>
  <c r="EK69" i="1"/>
  <c r="EK66" i="1" s="1"/>
  <c r="EK67" i="1"/>
  <c r="EK62" i="1" s="1"/>
  <c r="EK55" i="1" s="1"/>
  <c r="EK50" i="1" s="1"/>
  <c r="L1238" i="1"/>
  <c r="H1239" i="1"/>
  <c r="I1239" i="1" s="1"/>
  <c r="J1239" i="1" s="1"/>
  <c r="K1239" i="1" s="1"/>
  <c r="G1240" i="1"/>
  <c r="L1239" i="1"/>
  <c r="ET43" i="1" l="1"/>
  <c r="ET44" i="1"/>
  <c r="EK61" i="1"/>
  <c r="EK59" i="1"/>
  <c r="ES43" i="1"/>
  <c r="ES44" i="1"/>
  <c r="EI52" i="1"/>
  <c r="ER45" i="1" s="1"/>
  <c r="EI60" i="1"/>
  <c r="EI46" i="1"/>
  <c r="EI28" i="1" s="1"/>
  <c r="EJ61" i="1"/>
  <c r="EJ59" i="1"/>
  <c r="G1241" i="1"/>
  <c r="H1240" i="1"/>
  <c r="I1240" i="1" s="1"/>
  <c r="J1240" i="1" s="1"/>
  <c r="K1240" i="1" s="1"/>
  <c r="EJ60" i="1" l="1"/>
  <c r="EJ46" i="1"/>
  <c r="EJ28" i="1" s="1"/>
  <c r="EJ52" i="1"/>
  <c r="ES45" i="1" s="1"/>
  <c r="EK52" i="1"/>
  <c r="ET45" i="1" s="1"/>
  <c r="EK60" i="1"/>
  <c r="EK46" i="1"/>
  <c r="EK28" i="1" s="1"/>
  <c r="EI21" i="1"/>
  <c r="ER25" i="1"/>
  <c r="EI47" i="1"/>
  <c r="EI53" i="1"/>
  <c r="ER46" i="1" s="1"/>
  <c r="L1240" i="1"/>
  <c r="H1241" i="1"/>
  <c r="I1241" i="1" s="1"/>
  <c r="J1241" i="1" s="1"/>
  <c r="K1241" i="1" s="1"/>
  <c r="G1242" i="1"/>
  <c r="EK21" i="1" l="1"/>
  <c r="ET25" i="1"/>
  <c r="EK47" i="1"/>
  <c r="EK53" i="1"/>
  <c r="ET46" i="1" s="1"/>
  <c r="ER40" i="1"/>
  <c r="ER41" i="1"/>
  <c r="EJ21" i="1"/>
  <c r="ES25" i="1"/>
  <c r="EI13" i="1"/>
  <c r="ER13" i="1" s="1"/>
  <c r="ER21" i="1"/>
  <c r="EJ47" i="1"/>
  <c r="EJ53" i="1"/>
  <c r="ES46" i="1" s="1"/>
  <c r="H1242" i="1"/>
  <c r="I1242" i="1" s="1"/>
  <c r="J1242" i="1" s="1"/>
  <c r="K1242" i="1" s="1"/>
  <c r="G1243" i="1"/>
  <c r="L1242" i="1"/>
  <c r="L1241" i="1"/>
  <c r="EJ13" i="1" l="1"/>
  <c r="ES13" i="1" s="1"/>
  <c r="ES21" i="1"/>
  <c r="ET40" i="1"/>
  <c r="ET41" i="1"/>
  <c r="ES40" i="1"/>
  <c r="ES41" i="1"/>
  <c r="EK13" i="1"/>
  <c r="ET13" i="1" s="1"/>
  <c r="ET21" i="1"/>
  <c r="H1243" i="1"/>
  <c r="I1243" i="1" s="1"/>
  <c r="J1243" i="1" s="1"/>
  <c r="K1243" i="1" s="1"/>
  <c r="G1244" i="1"/>
  <c r="H1244" i="1" l="1"/>
  <c r="I1244" i="1" s="1"/>
  <c r="J1244" i="1" s="1"/>
  <c r="K1244" i="1" s="1"/>
  <c r="G1245" i="1"/>
  <c r="L1243" i="1"/>
  <c r="L1244" i="1" l="1"/>
  <c r="G1246" i="1"/>
  <c r="H1245" i="1"/>
  <c r="I1245" i="1" s="1"/>
  <c r="J1245" i="1" s="1"/>
  <c r="K1245" i="1" s="1"/>
  <c r="L1245" i="1" l="1"/>
  <c r="G1247" i="1"/>
  <c r="H1246" i="1"/>
  <c r="I1246" i="1" s="1"/>
  <c r="J1246" i="1" s="1"/>
  <c r="K1246" i="1" s="1"/>
  <c r="H1247" i="1" l="1"/>
  <c r="I1247" i="1" s="1"/>
  <c r="J1247" i="1" s="1"/>
  <c r="K1247" i="1" s="1"/>
  <c r="G1248" i="1"/>
  <c r="L1247" i="1"/>
  <c r="L1246" i="1"/>
  <c r="G1249" i="1" l="1"/>
  <c r="H1248" i="1"/>
  <c r="I1248" i="1" s="1"/>
  <c r="J1248" i="1" s="1"/>
  <c r="K1248" i="1" s="1"/>
  <c r="L1248" i="1" l="1"/>
  <c r="H1249" i="1"/>
  <c r="I1249" i="1" s="1"/>
  <c r="J1249" i="1" s="1"/>
  <c r="K1249" i="1" s="1"/>
  <c r="G1250" i="1"/>
  <c r="H1250" i="1" l="1"/>
  <c r="I1250" i="1" s="1"/>
  <c r="J1250" i="1" s="1"/>
  <c r="K1250" i="1" s="1"/>
  <c r="G1251" i="1"/>
  <c r="L1250" i="1"/>
  <c r="L1249" i="1"/>
  <c r="H1251" i="1" l="1"/>
  <c r="I1251" i="1" s="1"/>
  <c r="J1251" i="1" s="1"/>
  <c r="K1251" i="1" s="1"/>
  <c r="G1252" i="1"/>
  <c r="H1252" i="1" l="1"/>
  <c r="I1252" i="1" s="1"/>
  <c r="J1252" i="1" s="1"/>
  <c r="K1252" i="1" s="1"/>
  <c r="L1252" i="1" s="1"/>
  <c r="G1253" i="1"/>
  <c r="L1251" i="1"/>
  <c r="G1254" i="1" l="1"/>
  <c r="H1253" i="1"/>
  <c r="I1253" i="1" s="1"/>
  <c r="J1253" i="1" s="1"/>
  <c r="K1253" i="1" s="1"/>
  <c r="L1253" i="1" l="1"/>
  <c r="G1255" i="1"/>
  <c r="H1254" i="1"/>
  <c r="I1254" i="1" s="1"/>
  <c r="J1254" i="1" s="1"/>
  <c r="K1254" i="1" s="1"/>
  <c r="H1255" i="1" l="1"/>
  <c r="I1255" i="1" s="1"/>
  <c r="J1255" i="1" s="1"/>
  <c r="K1255" i="1" s="1"/>
  <c r="L1255" i="1" s="1"/>
  <c r="G1256" i="1"/>
  <c r="L1254" i="1"/>
  <c r="G1257" i="1" l="1"/>
  <c r="H1256" i="1"/>
  <c r="I1256" i="1" s="1"/>
  <c r="J1256" i="1" s="1"/>
  <c r="K1256" i="1" s="1"/>
  <c r="L1256" i="1" l="1"/>
  <c r="H1257" i="1"/>
  <c r="I1257" i="1" s="1"/>
  <c r="J1257" i="1" s="1"/>
  <c r="K1257" i="1" s="1"/>
  <c r="G1258" i="1"/>
  <c r="H1258" i="1" l="1"/>
  <c r="I1258" i="1" s="1"/>
  <c r="J1258" i="1" s="1"/>
  <c r="K1258" i="1" s="1"/>
  <c r="L1258" i="1" s="1"/>
  <c r="G1259" i="1"/>
  <c r="L1257" i="1"/>
  <c r="H1259" i="1" l="1"/>
  <c r="I1259" i="1" s="1"/>
  <c r="J1259" i="1" s="1"/>
  <c r="K1259" i="1" s="1"/>
  <c r="G1260" i="1"/>
  <c r="H1260" i="1" l="1"/>
  <c r="I1260" i="1" s="1"/>
  <c r="J1260" i="1" s="1"/>
  <c r="K1260" i="1" s="1"/>
  <c r="G1261" i="1"/>
  <c r="L1260" i="1"/>
  <c r="L1259" i="1"/>
  <c r="G1262" i="1" l="1"/>
  <c r="H1261" i="1"/>
  <c r="I1261" i="1" s="1"/>
  <c r="J1261" i="1" s="1"/>
  <c r="K1261" i="1" s="1"/>
  <c r="L1261" i="1" l="1"/>
  <c r="G1263" i="1"/>
  <c r="H1262" i="1"/>
  <c r="I1262" i="1" s="1"/>
  <c r="J1262" i="1" s="1"/>
  <c r="K1262" i="1" s="1"/>
  <c r="H1263" i="1" l="1"/>
  <c r="I1263" i="1" s="1"/>
  <c r="J1263" i="1" s="1"/>
  <c r="K1263" i="1" s="1"/>
  <c r="L1263" i="1" s="1"/>
  <c r="G1264" i="1"/>
  <c r="L1262" i="1"/>
  <c r="AK47" i="1" s="1"/>
  <c r="EI86" i="1" l="1"/>
  <c r="AL47" i="1"/>
  <c r="EJ86" i="1" s="1"/>
  <c r="G1265" i="1"/>
  <c r="H1264" i="1"/>
  <c r="I1264" i="1" s="1"/>
  <c r="J1264" i="1" s="1"/>
  <c r="K1264" i="1" s="1"/>
  <c r="EJ54" i="1" l="1"/>
  <c r="EK86" i="1"/>
  <c r="EK54" i="1" s="1"/>
  <c r="EI54" i="1"/>
  <c r="L1264" i="1"/>
  <c r="H1265" i="1"/>
  <c r="I1265" i="1" s="1"/>
  <c r="J1265" i="1" s="1"/>
  <c r="K1265" i="1" s="1"/>
  <c r="G1266" i="1"/>
  <c r="ET47" i="1" l="1"/>
  <c r="ET48" i="1"/>
  <c r="ES47" i="1"/>
  <c r="ES48" i="1"/>
  <c r="ER47" i="1"/>
  <c r="ER48" i="1"/>
  <c r="H1266" i="1"/>
  <c r="I1266" i="1" s="1"/>
  <c r="J1266" i="1" s="1"/>
  <c r="K1266" i="1" s="1"/>
  <c r="G1267" i="1"/>
  <c r="L1265" i="1"/>
  <c r="L1266" i="1" l="1"/>
  <c r="H1267" i="1"/>
  <c r="I1267" i="1" s="1"/>
  <c r="J1267" i="1" s="1"/>
  <c r="K1267" i="1" s="1"/>
  <c r="G1268" i="1"/>
  <c r="L1267" i="1" l="1"/>
  <c r="H1268" i="1"/>
  <c r="I1268" i="1" s="1"/>
  <c r="J1268" i="1" s="1"/>
  <c r="K1268" i="1" s="1"/>
  <c r="G1269" i="1"/>
  <c r="G1270" i="1" l="1"/>
  <c r="H1269" i="1"/>
  <c r="I1269" i="1" s="1"/>
  <c r="J1269" i="1" s="1"/>
  <c r="K1269" i="1" s="1"/>
  <c r="L1268" i="1"/>
  <c r="L1269" i="1" l="1"/>
  <c r="H1270" i="1"/>
  <c r="I1270" i="1" s="1"/>
  <c r="J1270" i="1" s="1"/>
  <c r="K1270" i="1" s="1"/>
  <c r="G1271" i="1"/>
  <c r="L1270" i="1" l="1"/>
  <c r="H1271" i="1"/>
  <c r="I1271" i="1" s="1"/>
  <c r="J1271" i="1" s="1"/>
  <c r="K1271" i="1" s="1"/>
  <c r="L1271" i="1" s="1"/>
  <c r="G1272" i="1"/>
  <c r="G1273" i="1" l="1"/>
  <c r="H1272" i="1"/>
  <c r="I1272" i="1" s="1"/>
  <c r="J1272" i="1" s="1"/>
  <c r="K1272" i="1" s="1"/>
  <c r="L1272" i="1" l="1"/>
  <c r="H1273" i="1"/>
  <c r="I1273" i="1" s="1"/>
  <c r="J1273" i="1" s="1"/>
  <c r="K1273" i="1" s="1"/>
  <c r="G1274" i="1"/>
  <c r="L1273" i="1" l="1"/>
  <c r="H1274" i="1"/>
  <c r="I1274" i="1" s="1"/>
  <c r="J1274" i="1" s="1"/>
  <c r="K1274" i="1" s="1"/>
  <c r="G1275" i="1"/>
  <c r="H1275" i="1" l="1"/>
  <c r="I1275" i="1" s="1"/>
  <c r="J1275" i="1" s="1"/>
  <c r="K1275" i="1" s="1"/>
  <c r="G1276" i="1"/>
  <c r="L1274" i="1"/>
  <c r="H1276" i="1" l="1"/>
  <c r="I1276" i="1" s="1"/>
  <c r="J1276" i="1" s="1"/>
  <c r="K1276" i="1" s="1"/>
  <c r="G1277" i="1"/>
  <c r="L1276" i="1"/>
  <c r="L1275" i="1"/>
  <c r="G1278" i="1" l="1"/>
  <c r="H1277" i="1"/>
  <c r="I1277" i="1" s="1"/>
  <c r="J1277" i="1" s="1"/>
  <c r="K1277" i="1" s="1"/>
  <c r="L1277" i="1" l="1"/>
  <c r="G1279" i="1"/>
  <c r="H1278" i="1"/>
  <c r="I1278" i="1" s="1"/>
  <c r="J1278" i="1" s="1"/>
  <c r="K1278" i="1" s="1"/>
  <c r="H1279" i="1" l="1"/>
  <c r="I1279" i="1" s="1"/>
  <c r="J1279" i="1" s="1"/>
  <c r="K1279" i="1" s="1"/>
  <c r="G1280" i="1"/>
  <c r="L1279" i="1"/>
  <c r="L1278" i="1"/>
  <c r="G1281" i="1" l="1"/>
  <c r="H1280" i="1"/>
  <c r="I1280" i="1" s="1"/>
  <c r="J1280" i="1" s="1"/>
  <c r="K1280" i="1" s="1"/>
  <c r="L1280" i="1" l="1"/>
  <c r="H1281" i="1"/>
  <c r="I1281" i="1" s="1"/>
  <c r="J1281" i="1" s="1"/>
  <c r="K1281" i="1" s="1"/>
  <c r="G1282" i="1"/>
  <c r="L1281" i="1" l="1"/>
  <c r="H1282" i="1"/>
  <c r="I1282" i="1" s="1"/>
  <c r="J1282" i="1" s="1"/>
  <c r="K1282" i="1" s="1"/>
  <c r="G1283" i="1"/>
  <c r="L1282" i="1" l="1"/>
  <c r="H1283" i="1"/>
  <c r="I1283" i="1" s="1"/>
  <c r="J1283" i="1" s="1"/>
  <c r="K1283" i="1" s="1"/>
  <c r="G1284" i="1"/>
  <c r="H1284" i="1" l="1"/>
  <c r="I1284" i="1" s="1"/>
  <c r="J1284" i="1" s="1"/>
  <c r="K1284" i="1" s="1"/>
  <c r="G1285" i="1"/>
  <c r="L1284" i="1"/>
  <c r="L1283" i="1"/>
  <c r="G1286" i="1" l="1"/>
  <c r="H1285" i="1"/>
  <c r="I1285" i="1" s="1"/>
  <c r="J1285" i="1" s="1"/>
  <c r="K1285" i="1" s="1"/>
  <c r="L1285" i="1" l="1"/>
  <c r="G1287" i="1"/>
  <c r="H1286" i="1"/>
  <c r="I1286" i="1" s="1"/>
  <c r="J1286" i="1" s="1"/>
  <c r="K1286" i="1" s="1"/>
  <c r="H1287" i="1" l="1"/>
  <c r="I1287" i="1" s="1"/>
  <c r="J1287" i="1" s="1"/>
  <c r="K1287" i="1" s="1"/>
  <c r="L1287" i="1" s="1"/>
  <c r="G1288" i="1"/>
  <c r="L1286" i="1"/>
  <c r="G1289" i="1" l="1"/>
  <c r="H1288" i="1"/>
  <c r="I1288" i="1" s="1"/>
  <c r="J1288" i="1" s="1"/>
  <c r="K1288" i="1" s="1"/>
  <c r="L1288" i="1" l="1"/>
  <c r="H1289" i="1"/>
  <c r="I1289" i="1" s="1"/>
  <c r="J1289" i="1" s="1"/>
  <c r="K1289" i="1" s="1"/>
  <c r="G1290" i="1"/>
  <c r="L1289" i="1" l="1"/>
  <c r="H1290" i="1"/>
  <c r="I1290" i="1" s="1"/>
  <c r="J1290" i="1" s="1"/>
  <c r="K1290" i="1" s="1"/>
  <c r="L1290" i="1" s="1"/>
  <c r="G1291" i="1"/>
  <c r="H1291" i="1" l="1"/>
  <c r="I1291" i="1" s="1"/>
  <c r="J1291" i="1" s="1"/>
  <c r="K1291" i="1" s="1"/>
  <c r="G1292" i="1"/>
  <c r="H1292" i="1" l="1"/>
  <c r="I1292" i="1" s="1"/>
  <c r="J1292" i="1" s="1"/>
  <c r="K1292" i="1" s="1"/>
  <c r="G1293" i="1"/>
  <c r="L1292" i="1"/>
  <c r="L1291" i="1"/>
  <c r="G1294" i="1" l="1"/>
  <c r="H1293" i="1"/>
  <c r="I1293" i="1" s="1"/>
  <c r="J1293" i="1" s="1"/>
  <c r="K1293" i="1" s="1"/>
  <c r="L1293" i="1" l="1"/>
  <c r="G1295" i="1"/>
  <c r="H1294" i="1"/>
  <c r="I1294" i="1" s="1"/>
  <c r="J1294" i="1" s="1"/>
  <c r="K1294" i="1" s="1"/>
  <c r="H1295" i="1" l="1"/>
  <c r="I1295" i="1" s="1"/>
  <c r="J1295" i="1" s="1"/>
  <c r="K1295" i="1" s="1"/>
  <c r="G1296" i="1"/>
  <c r="L1295" i="1"/>
  <c r="L1294" i="1"/>
  <c r="G1297" i="1" l="1"/>
  <c r="H1296" i="1"/>
  <c r="I1296" i="1" s="1"/>
  <c r="J1296" i="1" s="1"/>
  <c r="K1296" i="1" s="1"/>
  <c r="L1296" i="1" l="1"/>
  <c r="H1297" i="1"/>
  <c r="I1297" i="1" s="1"/>
  <c r="J1297" i="1" s="1"/>
  <c r="K1297" i="1" s="1"/>
  <c r="G1298" i="1"/>
  <c r="H1298" i="1" l="1"/>
  <c r="I1298" i="1" s="1"/>
  <c r="J1298" i="1" s="1"/>
  <c r="K1298" i="1" s="1"/>
  <c r="L1298" i="1" s="1"/>
  <c r="G1299" i="1"/>
  <c r="L1297" i="1"/>
  <c r="H1299" i="1" l="1"/>
  <c r="I1299" i="1" s="1"/>
  <c r="J1299" i="1" s="1"/>
  <c r="K1299" i="1" s="1"/>
  <c r="G1300" i="1"/>
  <c r="H1300" i="1" l="1"/>
  <c r="I1300" i="1" s="1"/>
  <c r="J1300" i="1" s="1"/>
  <c r="K1300" i="1" s="1"/>
  <c r="G1301" i="1"/>
  <c r="L1300" i="1"/>
  <c r="L1299" i="1"/>
  <c r="G1302" i="1" l="1"/>
  <c r="H1301" i="1"/>
  <c r="I1301" i="1" s="1"/>
  <c r="J1301" i="1" s="1"/>
  <c r="K1301" i="1" s="1"/>
  <c r="L1301" i="1" l="1"/>
  <c r="H1302" i="1"/>
  <c r="I1302" i="1" s="1"/>
  <c r="J1302" i="1" s="1"/>
  <c r="K1302" i="1" s="1"/>
  <c r="G1303" i="1"/>
  <c r="H1303" i="1" l="1"/>
  <c r="I1303" i="1" s="1"/>
  <c r="J1303" i="1" s="1"/>
  <c r="K1303" i="1" s="1"/>
  <c r="G1304" i="1"/>
  <c r="L1303" i="1"/>
  <c r="L1302" i="1"/>
  <c r="G1305" i="1" l="1"/>
  <c r="H1304" i="1"/>
  <c r="I1304" i="1" s="1"/>
  <c r="J1304" i="1" s="1"/>
  <c r="K1304" i="1" s="1"/>
  <c r="L1304" i="1" l="1"/>
  <c r="H1305" i="1"/>
  <c r="I1305" i="1" s="1"/>
  <c r="J1305" i="1" s="1"/>
  <c r="K1305" i="1" s="1"/>
  <c r="G1306" i="1"/>
  <c r="L1305" i="1" l="1"/>
  <c r="H1306" i="1"/>
  <c r="I1306" i="1" s="1"/>
  <c r="J1306" i="1" s="1"/>
  <c r="K1306" i="1" s="1"/>
  <c r="G1307" i="1"/>
  <c r="L1306" i="1" l="1"/>
  <c r="H1307" i="1"/>
  <c r="I1307" i="1" s="1"/>
  <c r="J1307" i="1" s="1"/>
  <c r="K1307" i="1" s="1"/>
  <c r="G1308" i="1"/>
  <c r="H1308" i="1" l="1"/>
  <c r="I1308" i="1" s="1"/>
  <c r="J1308" i="1" s="1"/>
  <c r="K1308" i="1" s="1"/>
  <c r="G1309" i="1"/>
  <c r="L1308" i="1"/>
  <c r="L1307" i="1"/>
  <c r="G1310" i="1" l="1"/>
  <c r="H1309" i="1"/>
  <c r="I1309" i="1" s="1"/>
  <c r="J1309" i="1" s="1"/>
  <c r="K1309" i="1" s="1"/>
  <c r="L1309" i="1" l="1"/>
  <c r="G1311" i="1"/>
  <c r="H1310" i="1"/>
  <c r="I1310" i="1" s="1"/>
  <c r="J1310" i="1" s="1"/>
  <c r="K1310" i="1" s="1"/>
  <c r="H1311" i="1" l="1"/>
  <c r="I1311" i="1" s="1"/>
  <c r="J1311" i="1" s="1"/>
  <c r="K1311" i="1" s="1"/>
  <c r="G1312" i="1"/>
  <c r="L1311" i="1"/>
  <c r="L1310" i="1"/>
  <c r="G1313" i="1" l="1"/>
  <c r="H1312" i="1"/>
  <c r="I1312" i="1" s="1"/>
  <c r="J1312" i="1" s="1"/>
  <c r="K1312" i="1" s="1"/>
  <c r="L1312" i="1" l="1"/>
  <c r="H1313" i="1"/>
  <c r="I1313" i="1" s="1"/>
  <c r="J1313" i="1" s="1"/>
  <c r="K1313" i="1" s="1"/>
  <c r="G1314" i="1"/>
  <c r="H1314" i="1" l="1"/>
  <c r="I1314" i="1" s="1"/>
  <c r="J1314" i="1" s="1"/>
  <c r="K1314" i="1" s="1"/>
  <c r="G1315" i="1"/>
  <c r="L1314" i="1"/>
  <c r="L1313" i="1"/>
  <c r="H1315" i="1" l="1"/>
  <c r="I1315" i="1" s="1"/>
  <c r="J1315" i="1" s="1"/>
  <c r="K1315" i="1" s="1"/>
  <c r="G1316" i="1"/>
  <c r="H1316" i="1" l="1"/>
  <c r="I1316" i="1" s="1"/>
  <c r="J1316" i="1" s="1"/>
  <c r="K1316" i="1" s="1"/>
  <c r="G1317" i="1"/>
  <c r="L1316" i="1"/>
  <c r="L1315" i="1"/>
  <c r="G1318" i="1" l="1"/>
  <c r="H1317" i="1"/>
  <c r="I1317" i="1" s="1"/>
  <c r="J1317" i="1" s="1"/>
  <c r="K1317" i="1" s="1"/>
  <c r="L1317" i="1" l="1"/>
  <c r="G1319" i="1"/>
  <c r="H1318" i="1"/>
  <c r="I1318" i="1" s="1"/>
  <c r="J1318" i="1" s="1"/>
  <c r="K1318" i="1" s="1"/>
  <c r="H1319" i="1" l="1"/>
  <c r="I1319" i="1" s="1"/>
  <c r="J1319" i="1" s="1"/>
  <c r="K1319" i="1" s="1"/>
  <c r="G1320" i="1"/>
  <c r="L1318" i="1"/>
  <c r="L1319" i="1" l="1"/>
  <c r="G1321" i="1"/>
  <c r="H1320" i="1"/>
  <c r="I1320" i="1" s="1"/>
  <c r="J1320" i="1" s="1"/>
  <c r="K1320" i="1" s="1"/>
  <c r="L1320" i="1" l="1"/>
  <c r="H1321" i="1"/>
  <c r="I1321" i="1" s="1"/>
  <c r="J1321" i="1" s="1"/>
  <c r="K1321" i="1" s="1"/>
  <c r="G1322" i="1"/>
  <c r="H1322" i="1" l="1"/>
  <c r="I1322" i="1" s="1"/>
  <c r="J1322" i="1" s="1"/>
  <c r="K1322" i="1" s="1"/>
  <c r="L1322" i="1" s="1"/>
  <c r="G1323" i="1"/>
  <c r="L1321" i="1"/>
  <c r="H1323" i="1" l="1"/>
  <c r="I1323" i="1" s="1"/>
  <c r="J1323" i="1" s="1"/>
  <c r="K1323" i="1" s="1"/>
  <c r="G1324" i="1"/>
  <c r="H1324" i="1" l="1"/>
  <c r="I1324" i="1" s="1"/>
  <c r="J1324" i="1" s="1"/>
  <c r="K1324" i="1" s="1"/>
  <c r="G1325" i="1"/>
  <c r="L1324" i="1"/>
  <c r="L1323" i="1"/>
  <c r="G1326" i="1" l="1"/>
  <c r="H1325" i="1"/>
  <c r="I1325" i="1" s="1"/>
  <c r="J1325" i="1" s="1"/>
  <c r="K1325" i="1" s="1"/>
  <c r="L1325" i="1" l="1"/>
  <c r="G1327" i="1"/>
  <c r="H1326" i="1"/>
  <c r="I1326" i="1" s="1"/>
  <c r="J1326" i="1" s="1"/>
  <c r="K1326" i="1" s="1"/>
  <c r="H1327" i="1" l="1"/>
  <c r="I1327" i="1" s="1"/>
  <c r="J1327" i="1" s="1"/>
  <c r="K1327" i="1" s="1"/>
  <c r="L1327" i="1" s="1"/>
  <c r="G1328" i="1"/>
  <c r="L1326" i="1"/>
  <c r="H1328" i="1" l="1"/>
  <c r="I1328" i="1" s="1"/>
  <c r="J1328" i="1" s="1"/>
  <c r="K1328" i="1" s="1"/>
  <c r="G1329" i="1"/>
  <c r="L1328" i="1"/>
  <c r="H1329" i="1" l="1"/>
  <c r="I1329" i="1" s="1"/>
  <c r="J1329" i="1" s="1"/>
  <c r="K1329" i="1" s="1"/>
  <c r="L1329" i="1" s="1"/>
  <c r="G1330" i="1"/>
  <c r="H1330" i="1" l="1"/>
  <c r="I1330" i="1" s="1"/>
  <c r="J1330" i="1" s="1"/>
  <c r="K1330" i="1" s="1"/>
  <c r="G1331" i="1"/>
  <c r="L1330" i="1"/>
  <c r="H1331" i="1" l="1"/>
  <c r="I1331" i="1" s="1"/>
  <c r="J1331" i="1" s="1"/>
  <c r="K1331" i="1" s="1"/>
  <c r="G1332" i="1"/>
  <c r="H1332" i="1" l="1"/>
  <c r="I1332" i="1" s="1"/>
  <c r="J1332" i="1" s="1"/>
  <c r="K1332" i="1" s="1"/>
  <c r="G1333" i="1"/>
  <c r="L1331" i="1"/>
  <c r="G1334" i="1" l="1"/>
  <c r="H1333" i="1"/>
  <c r="I1333" i="1" s="1"/>
  <c r="J1333" i="1" s="1"/>
  <c r="K1333" i="1" s="1"/>
  <c r="L1332" i="1"/>
  <c r="L1333" i="1" l="1"/>
  <c r="G1335" i="1"/>
  <c r="H1334" i="1"/>
  <c r="I1334" i="1" s="1"/>
  <c r="J1334" i="1" s="1"/>
  <c r="K1334" i="1" s="1"/>
  <c r="H1335" i="1" l="1"/>
  <c r="I1335" i="1" s="1"/>
  <c r="J1335" i="1" s="1"/>
  <c r="K1335" i="1" s="1"/>
  <c r="G1336" i="1"/>
  <c r="L1335" i="1"/>
  <c r="L1334" i="1"/>
  <c r="H1336" i="1" l="1"/>
  <c r="I1336" i="1" s="1"/>
  <c r="J1336" i="1" s="1"/>
  <c r="K1336" i="1" s="1"/>
  <c r="L1336" i="1" s="1"/>
  <c r="G1337" i="1"/>
  <c r="H1337" i="1" l="1"/>
  <c r="I1337" i="1" s="1"/>
  <c r="J1337" i="1" s="1"/>
  <c r="K1337" i="1" s="1"/>
  <c r="G1338" i="1"/>
  <c r="L1337" i="1"/>
  <c r="H1338" i="1" l="1"/>
  <c r="I1338" i="1" s="1"/>
  <c r="J1338" i="1" s="1"/>
  <c r="K1338" i="1" s="1"/>
  <c r="G1339" i="1"/>
  <c r="L1338" i="1" l="1"/>
  <c r="H1339" i="1"/>
  <c r="I1339" i="1" s="1"/>
  <c r="J1339" i="1" s="1"/>
  <c r="K1339" i="1" s="1"/>
  <c r="G1340" i="1"/>
  <c r="H1340" i="1" l="1"/>
  <c r="I1340" i="1" s="1"/>
  <c r="J1340" i="1" s="1"/>
  <c r="K1340" i="1" s="1"/>
  <c r="G1341" i="1"/>
  <c r="L1339" i="1"/>
  <c r="G1342" i="1" l="1"/>
  <c r="H1341" i="1"/>
  <c r="I1341" i="1" s="1"/>
  <c r="J1341" i="1" s="1"/>
  <c r="K1341" i="1" s="1"/>
  <c r="L1340" i="1"/>
  <c r="L1341" i="1" l="1"/>
  <c r="G1343" i="1"/>
  <c r="H1342" i="1"/>
  <c r="I1342" i="1" s="1"/>
  <c r="J1342" i="1" s="1"/>
  <c r="K1342" i="1" s="1"/>
  <c r="L1342" i="1" l="1"/>
  <c r="H1343" i="1"/>
  <c r="I1343" i="1" s="1"/>
  <c r="J1343" i="1" s="1"/>
  <c r="K1343" i="1" s="1"/>
  <c r="G1344" i="1"/>
  <c r="H1344" i="1" l="1"/>
  <c r="I1344" i="1" s="1"/>
  <c r="J1344" i="1" s="1"/>
  <c r="K1344" i="1" s="1"/>
  <c r="G1345" i="1"/>
  <c r="L1344" i="1"/>
  <c r="L1343" i="1"/>
  <c r="H1345" i="1" l="1"/>
  <c r="I1345" i="1" s="1"/>
  <c r="J1345" i="1" s="1"/>
  <c r="K1345" i="1" s="1"/>
  <c r="G1346" i="1"/>
  <c r="L1345" i="1" l="1"/>
  <c r="H1346" i="1"/>
  <c r="I1346" i="1" s="1"/>
  <c r="J1346" i="1" s="1"/>
  <c r="K1346" i="1" s="1"/>
  <c r="G1347" i="1"/>
  <c r="L1346" i="1" l="1"/>
  <c r="H1347" i="1"/>
  <c r="I1347" i="1" s="1"/>
  <c r="J1347" i="1" s="1"/>
  <c r="K1347" i="1" s="1"/>
  <c r="G1348" i="1"/>
  <c r="H1348" i="1" l="1"/>
  <c r="I1348" i="1" s="1"/>
  <c r="J1348" i="1" s="1"/>
  <c r="K1348" i="1" s="1"/>
  <c r="G1349" i="1"/>
  <c r="L1347" i="1"/>
  <c r="G1350" i="1" l="1"/>
  <c r="H1349" i="1"/>
  <c r="I1349" i="1" s="1"/>
  <c r="J1349" i="1" s="1"/>
  <c r="K1349" i="1" s="1"/>
  <c r="L1348" i="1"/>
  <c r="L1349" i="1" l="1"/>
  <c r="G1351" i="1"/>
  <c r="H1350" i="1"/>
  <c r="I1350" i="1" s="1"/>
  <c r="J1350" i="1" s="1"/>
  <c r="K1350" i="1" s="1"/>
  <c r="L1350" i="1" l="1"/>
  <c r="H1351" i="1"/>
  <c r="I1351" i="1" s="1"/>
  <c r="J1351" i="1" s="1"/>
  <c r="K1351" i="1" s="1"/>
  <c r="L1351" i="1" s="1"/>
  <c r="G1352" i="1"/>
  <c r="H1352" i="1" l="1"/>
  <c r="I1352" i="1" s="1"/>
  <c r="J1352" i="1" s="1"/>
  <c r="K1352" i="1" s="1"/>
  <c r="G1353" i="1"/>
  <c r="L1352" i="1" l="1"/>
  <c r="H1353" i="1"/>
  <c r="I1353" i="1" s="1"/>
  <c r="J1353" i="1" s="1"/>
  <c r="K1353" i="1" s="1"/>
  <c r="G1354" i="1"/>
  <c r="L1353" i="1"/>
  <c r="H1354" i="1" l="1"/>
  <c r="I1354" i="1" s="1"/>
  <c r="J1354" i="1" s="1"/>
  <c r="K1354" i="1" s="1"/>
  <c r="L1354" i="1" s="1"/>
  <c r="G1355" i="1"/>
  <c r="H1355" i="1" l="1"/>
  <c r="I1355" i="1" s="1"/>
  <c r="J1355" i="1" s="1"/>
  <c r="K1355" i="1" s="1"/>
  <c r="G1356" i="1"/>
  <c r="H1356" i="1" l="1"/>
  <c r="I1356" i="1" s="1"/>
  <c r="J1356" i="1" s="1"/>
  <c r="K1356" i="1" s="1"/>
  <c r="G1357" i="1"/>
  <c r="L1355" i="1"/>
  <c r="G1358" i="1" l="1"/>
  <c r="H1357" i="1"/>
  <c r="I1357" i="1" s="1"/>
  <c r="J1357" i="1" s="1"/>
  <c r="K1357" i="1" s="1"/>
  <c r="L1356" i="1"/>
  <c r="L1357" i="1" l="1"/>
  <c r="G1359" i="1"/>
  <c r="H1358" i="1"/>
  <c r="I1358" i="1" s="1"/>
  <c r="J1358" i="1" s="1"/>
  <c r="K1358" i="1" s="1"/>
  <c r="L1358" i="1" l="1"/>
  <c r="H1359" i="1"/>
  <c r="I1359" i="1" s="1"/>
  <c r="J1359" i="1" s="1"/>
  <c r="K1359" i="1" s="1"/>
  <c r="G1360" i="1"/>
  <c r="H1360" i="1" l="1"/>
  <c r="I1360" i="1" s="1"/>
  <c r="J1360" i="1" s="1"/>
  <c r="K1360" i="1" s="1"/>
  <c r="L1360" i="1" s="1"/>
  <c r="G1361" i="1"/>
  <c r="L1359" i="1"/>
  <c r="H1361" i="1" l="1"/>
  <c r="I1361" i="1" s="1"/>
  <c r="J1361" i="1" s="1"/>
  <c r="K1361" i="1" s="1"/>
  <c r="G1362" i="1"/>
  <c r="L1361" i="1"/>
  <c r="H1362" i="1" l="1"/>
  <c r="I1362" i="1" s="1"/>
  <c r="J1362" i="1" s="1"/>
  <c r="K1362" i="1" s="1"/>
  <c r="L1362" i="1" s="1"/>
  <c r="G1363" i="1"/>
  <c r="H1363" i="1" l="1"/>
  <c r="I1363" i="1" s="1"/>
  <c r="J1363" i="1" s="1"/>
  <c r="K1363" i="1" s="1"/>
  <c r="G1364" i="1"/>
  <c r="H1364" i="1" l="1"/>
  <c r="I1364" i="1" s="1"/>
  <c r="J1364" i="1" s="1"/>
  <c r="K1364" i="1" s="1"/>
  <c r="G1365" i="1"/>
  <c r="L1363" i="1"/>
  <c r="G1366" i="1" l="1"/>
  <c r="H1365" i="1"/>
  <c r="I1365" i="1" s="1"/>
  <c r="J1365" i="1" s="1"/>
  <c r="K1365" i="1" s="1"/>
  <c r="L1364" i="1"/>
  <c r="L1365" i="1" l="1"/>
  <c r="G1367" i="1"/>
  <c r="H1366" i="1"/>
  <c r="I1366" i="1" s="1"/>
  <c r="J1366" i="1" s="1"/>
  <c r="K1366" i="1" s="1"/>
  <c r="L1366" i="1" l="1"/>
  <c r="H1367" i="1"/>
  <c r="I1367" i="1" s="1"/>
  <c r="J1367" i="1" s="1"/>
  <c r="K1367" i="1" s="1"/>
  <c r="G1368" i="1"/>
  <c r="H1368" i="1" l="1"/>
  <c r="I1368" i="1" s="1"/>
  <c r="J1368" i="1" s="1"/>
  <c r="K1368" i="1" s="1"/>
  <c r="G1369" i="1"/>
  <c r="L1368" i="1"/>
  <c r="L1367" i="1"/>
  <c r="H1369" i="1" l="1"/>
  <c r="I1369" i="1" s="1"/>
  <c r="J1369" i="1" s="1"/>
  <c r="K1369" i="1" s="1"/>
  <c r="G1370" i="1"/>
  <c r="L1369" i="1" l="1"/>
  <c r="H1370" i="1"/>
  <c r="I1370" i="1" s="1"/>
  <c r="J1370" i="1" s="1"/>
  <c r="K1370" i="1" s="1"/>
  <c r="G1371" i="1"/>
  <c r="H1371" i="1" l="1"/>
  <c r="I1371" i="1" s="1"/>
  <c r="J1371" i="1" s="1"/>
  <c r="K1371" i="1" s="1"/>
  <c r="G1372" i="1"/>
  <c r="L1370" i="1"/>
  <c r="H1372" i="1" l="1"/>
  <c r="I1372" i="1" s="1"/>
  <c r="J1372" i="1" s="1"/>
  <c r="K1372" i="1" s="1"/>
  <c r="G1373" i="1"/>
  <c r="L1371" i="1"/>
  <c r="G1374" i="1" l="1"/>
  <c r="H1373" i="1"/>
  <c r="I1373" i="1" s="1"/>
  <c r="J1373" i="1" s="1"/>
  <c r="K1373" i="1" s="1"/>
  <c r="L1372" i="1"/>
  <c r="L1373" i="1" l="1"/>
  <c r="G1375" i="1"/>
  <c r="H1374" i="1"/>
  <c r="I1374" i="1" s="1"/>
  <c r="J1374" i="1" s="1"/>
  <c r="K1374" i="1" s="1"/>
  <c r="L1374" i="1" l="1"/>
  <c r="H1375" i="1"/>
  <c r="I1375" i="1" s="1"/>
  <c r="J1375" i="1" s="1"/>
  <c r="K1375" i="1" s="1"/>
  <c r="G1376" i="1"/>
  <c r="H1376" i="1" l="1"/>
  <c r="I1376" i="1" s="1"/>
  <c r="J1376" i="1" s="1"/>
  <c r="K1376" i="1" s="1"/>
  <c r="L1376" i="1" s="1"/>
  <c r="G1377" i="1"/>
  <c r="L1375" i="1"/>
  <c r="H1377" i="1" l="1"/>
  <c r="I1377" i="1" s="1"/>
  <c r="J1377" i="1" s="1"/>
  <c r="K1377" i="1" s="1"/>
  <c r="L1377" i="1" s="1"/>
  <c r="G1378" i="1"/>
  <c r="H1378" i="1" l="1"/>
  <c r="I1378" i="1" s="1"/>
  <c r="J1378" i="1" s="1"/>
  <c r="K1378" i="1" s="1"/>
  <c r="L1378" i="1" s="1"/>
  <c r="G1379" i="1"/>
  <c r="H1379" i="1" l="1"/>
  <c r="I1379" i="1" s="1"/>
  <c r="J1379" i="1" s="1"/>
  <c r="K1379" i="1" s="1"/>
  <c r="G1380" i="1"/>
  <c r="H1380" i="1" l="1"/>
  <c r="I1380" i="1" s="1"/>
  <c r="J1380" i="1" s="1"/>
  <c r="K1380" i="1" s="1"/>
  <c r="G1381" i="1"/>
  <c r="L1379" i="1"/>
  <c r="G1382" i="1" l="1"/>
  <c r="H1381" i="1"/>
  <c r="I1381" i="1" s="1"/>
  <c r="J1381" i="1" s="1"/>
  <c r="K1381" i="1" s="1"/>
  <c r="L1380" i="1"/>
  <c r="L1381" i="1" l="1"/>
  <c r="G1383" i="1"/>
  <c r="H1382" i="1"/>
  <c r="I1382" i="1" s="1"/>
  <c r="J1382" i="1" s="1"/>
  <c r="K1382" i="1" s="1"/>
  <c r="L1382" i="1" l="1"/>
  <c r="H1383" i="1"/>
  <c r="I1383" i="1" s="1"/>
  <c r="J1383" i="1" s="1"/>
  <c r="K1383" i="1" s="1"/>
  <c r="G1384" i="1"/>
  <c r="H1384" i="1" l="1"/>
  <c r="I1384" i="1" s="1"/>
  <c r="J1384" i="1" s="1"/>
  <c r="K1384" i="1" s="1"/>
  <c r="G1385" i="1"/>
  <c r="L1384" i="1"/>
  <c r="L1383" i="1"/>
  <c r="H1385" i="1" l="1"/>
  <c r="I1385" i="1" s="1"/>
  <c r="J1385" i="1" s="1"/>
  <c r="K1385" i="1" s="1"/>
  <c r="G1386" i="1"/>
  <c r="L1385" i="1"/>
  <c r="H1386" i="1" l="1"/>
  <c r="I1386" i="1" s="1"/>
  <c r="J1386" i="1" s="1"/>
  <c r="K1386" i="1" s="1"/>
  <c r="L1386" i="1" s="1"/>
  <c r="G1387" i="1"/>
  <c r="H1387" i="1" l="1"/>
  <c r="I1387" i="1" s="1"/>
  <c r="J1387" i="1" s="1"/>
  <c r="K1387" i="1" s="1"/>
  <c r="G1388" i="1"/>
  <c r="H1388" i="1" l="1"/>
  <c r="I1388" i="1" s="1"/>
  <c r="J1388" i="1" s="1"/>
  <c r="K1388" i="1" s="1"/>
  <c r="G1389" i="1"/>
  <c r="L1387" i="1"/>
  <c r="G1390" i="1" l="1"/>
  <c r="H1389" i="1"/>
  <c r="I1389" i="1" s="1"/>
  <c r="J1389" i="1" s="1"/>
  <c r="K1389" i="1" s="1"/>
  <c r="L1388" i="1"/>
  <c r="L1389" i="1" l="1"/>
  <c r="G1391" i="1"/>
  <c r="H1390" i="1"/>
  <c r="I1390" i="1" s="1"/>
  <c r="J1390" i="1" s="1"/>
  <c r="K1390" i="1" s="1"/>
  <c r="L1390" i="1" l="1"/>
  <c r="H1391" i="1"/>
  <c r="I1391" i="1" s="1"/>
  <c r="J1391" i="1" s="1"/>
  <c r="K1391" i="1" s="1"/>
  <c r="G1392" i="1"/>
  <c r="H1392" i="1" l="1"/>
  <c r="I1392" i="1" s="1"/>
  <c r="J1392" i="1" s="1"/>
  <c r="K1392" i="1" s="1"/>
  <c r="G1393" i="1"/>
  <c r="L1392" i="1"/>
  <c r="L1391" i="1"/>
  <c r="H1393" i="1" l="1"/>
  <c r="I1393" i="1" s="1"/>
  <c r="J1393" i="1" s="1"/>
  <c r="K1393" i="1" s="1"/>
  <c r="G1394" i="1"/>
  <c r="L1393" i="1" l="1"/>
  <c r="H1394" i="1"/>
  <c r="I1394" i="1" s="1"/>
  <c r="J1394" i="1" s="1"/>
  <c r="K1394" i="1" s="1"/>
  <c r="L1394" i="1" s="1"/>
  <c r="G1395" i="1"/>
  <c r="H1395" i="1" l="1"/>
  <c r="I1395" i="1" s="1"/>
  <c r="J1395" i="1" s="1"/>
  <c r="K1395" i="1" s="1"/>
  <c r="G1396" i="1"/>
  <c r="H1396" i="1" l="1"/>
  <c r="I1396" i="1" s="1"/>
  <c r="J1396" i="1" s="1"/>
  <c r="K1396" i="1" s="1"/>
  <c r="G1397" i="1"/>
  <c r="L1395" i="1"/>
  <c r="G1398" i="1" l="1"/>
  <c r="H1397" i="1"/>
  <c r="I1397" i="1" s="1"/>
  <c r="J1397" i="1" s="1"/>
  <c r="K1397" i="1" s="1"/>
  <c r="L1396" i="1"/>
  <c r="L1397" i="1" l="1"/>
  <c r="G1399" i="1"/>
  <c r="H1398" i="1"/>
  <c r="I1398" i="1" s="1"/>
  <c r="J1398" i="1" s="1"/>
  <c r="K1398" i="1" s="1"/>
  <c r="L1398" i="1" l="1"/>
  <c r="H1399" i="1"/>
  <c r="I1399" i="1" s="1"/>
  <c r="J1399" i="1" s="1"/>
  <c r="K1399" i="1" s="1"/>
  <c r="G1400" i="1"/>
  <c r="L1399" i="1" l="1"/>
  <c r="H1400" i="1"/>
  <c r="I1400" i="1" s="1"/>
  <c r="J1400" i="1" s="1"/>
  <c r="K1400" i="1" s="1"/>
  <c r="G1401" i="1"/>
  <c r="L1400" i="1"/>
  <c r="H1401" i="1" l="1"/>
  <c r="I1401" i="1" s="1"/>
  <c r="J1401" i="1" s="1"/>
  <c r="K1401" i="1" s="1"/>
  <c r="G1402" i="1"/>
  <c r="L1401" i="1" l="1"/>
  <c r="H1402" i="1"/>
  <c r="I1402" i="1" s="1"/>
  <c r="J1402" i="1" s="1"/>
  <c r="K1402" i="1" s="1"/>
  <c r="L1402" i="1" s="1"/>
  <c r="G1403" i="1"/>
  <c r="H1403" i="1" l="1"/>
  <c r="I1403" i="1" s="1"/>
  <c r="J1403" i="1" s="1"/>
  <c r="K1403" i="1" s="1"/>
  <c r="G1404" i="1"/>
  <c r="H1404" i="1" l="1"/>
  <c r="I1404" i="1" s="1"/>
  <c r="J1404" i="1" s="1"/>
  <c r="K1404" i="1" s="1"/>
  <c r="G1405" i="1"/>
  <c r="L1403" i="1"/>
  <c r="G1406" i="1" l="1"/>
  <c r="H1405" i="1"/>
  <c r="I1405" i="1" s="1"/>
  <c r="J1405" i="1" s="1"/>
  <c r="K1405" i="1" s="1"/>
  <c r="L1404" i="1"/>
  <c r="L1405" i="1" l="1"/>
  <c r="G1407" i="1"/>
  <c r="H1406" i="1"/>
  <c r="I1406" i="1" s="1"/>
  <c r="J1406" i="1" s="1"/>
  <c r="K1406" i="1" s="1"/>
  <c r="L1406" i="1" l="1"/>
  <c r="H1407" i="1"/>
  <c r="I1407" i="1" s="1"/>
  <c r="J1407" i="1" s="1"/>
  <c r="K1407" i="1" s="1"/>
  <c r="G1408" i="1"/>
  <c r="L1407" i="1" l="1"/>
  <c r="H1408" i="1"/>
  <c r="I1408" i="1" s="1"/>
  <c r="J1408" i="1" s="1"/>
  <c r="K1408" i="1" s="1"/>
  <c r="L1408" i="1" s="1"/>
  <c r="G1409" i="1"/>
  <c r="H1409" i="1" l="1"/>
  <c r="I1409" i="1" s="1"/>
  <c r="J1409" i="1" s="1"/>
  <c r="K1409" i="1" s="1"/>
  <c r="L1409" i="1" s="1"/>
  <c r="G1410" i="1"/>
  <c r="H1410" i="1" l="1"/>
  <c r="I1410" i="1" s="1"/>
  <c r="J1410" i="1" s="1"/>
  <c r="K1410" i="1" s="1"/>
  <c r="L1410" i="1" s="1"/>
  <c r="G1411" i="1"/>
  <c r="H1411" i="1" l="1"/>
  <c r="I1411" i="1" s="1"/>
  <c r="J1411" i="1" s="1"/>
  <c r="K1411" i="1" s="1"/>
  <c r="G1412" i="1"/>
  <c r="H1412" i="1" l="1"/>
  <c r="I1412" i="1" s="1"/>
  <c r="J1412" i="1" s="1"/>
  <c r="K1412" i="1" s="1"/>
  <c r="G1413" i="1"/>
  <c r="L1411" i="1"/>
  <c r="G1414" i="1" l="1"/>
  <c r="H1413" i="1"/>
  <c r="I1413" i="1" s="1"/>
  <c r="J1413" i="1" s="1"/>
  <c r="K1413" i="1" s="1"/>
  <c r="L1412" i="1"/>
  <c r="L1413" i="1" l="1"/>
  <c r="G1415" i="1"/>
  <c r="H1414" i="1"/>
  <c r="I1414" i="1" s="1"/>
  <c r="J1414" i="1" s="1"/>
  <c r="K1414" i="1" s="1"/>
  <c r="L1414" i="1" l="1"/>
  <c r="H1415" i="1"/>
  <c r="I1415" i="1" s="1"/>
  <c r="J1415" i="1" s="1"/>
  <c r="K1415" i="1" s="1"/>
  <c r="G1416" i="1"/>
  <c r="H1416" i="1" l="1"/>
  <c r="I1416" i="1" s="1"/>
  <c r="J1416" i="1" s="1"/>
  <c r="K1416" i="1" s="1"/>
  <c r="G1417" i="1"/>
  <c r="L1416" i="1"/>
  <c r="L1415" i="1"/>
  <c r="H1417" i="1" l="1"/>
  <c r="I1417" i="1" s="1"/>
  <c r="J1417" i="1" s="1"/>
  <c r="K1417" i="1" s="1"/>
  <c r="G1418" i="1"/>
  <c r="L1417" i="1"/>
  <c r="H1418" i="1" l="1"/>
  <c r="I1418" i="1" s="1"/>
  <c r="J1418" i="1" s="1"/>
  <c r="K1418" i="1" s="1"/>
  <c r="G1419" i="1"/>
  <c r="L1418" i="1"/>
  <c r="H1419" i="1" l="1"/>
  <c r="I1419" i="1" s="1"/>
  <c r="J1419" i="1" s="1"/>
  <c r="K1419" i="1" s="1"/>
  <c r="G1420" i="1"/>
  <c r="H1420" i="1" l="1"/>
  <c r="I1420" i="1" s="1"/>
  <c r="J1420" i="1" s="1"/>
  <c r="K1420" i="1" s="1"/>
  <c r="G1421" i="1"/>
  <c r="L1419" i="1"/>
  <c r="G1422" i="1" l="1"/>
  <c r="H1421" i="1"/>
  <c r="I1421" i="1" s="1"/>
  <c r="J1421" i="1" s="1"/>
  <c r="K1421" i="1" s="1"/>
  <c r="L1420" i="1"/>
  <c r="L1421" i="1" l="1"/>
  <c r="G1423" i="1"/>
  <c r="H1422" i="1"/>
  <c r="I1422" i="1" s="1"/>
  <c r="J1422" i="1" s="1"/>
  <c r="K1422" i="1" s="1"/>
  <c r="H1423" i="1" l="1"/>
  <c r="I1423" i="1" s="1"/>
  <c r="J1423" i="1" s="1"/>
  <c r="K1423" i="1" s="1"/>
  <c r="L1423" i="1" s="1"/>
  <c r="G1424" i="1"/>
  <c r="L1422" i="1"/>
  <c r="H1424" i="1" l="1"/>
  <c r="I1424" i="1" s="1"/>
  <c r="J1424" i="1" s="1"/>
  <c r="K1424" i="1" s="1"/>
  <c r="L1424" i="1" s="1"/>
  <c r="G1425" i="1"/>
  <c r="H1425" i="1" l="1"/>
  <c r="I1425" i="1" s="1"/>
  <c r="J1425" i="1" s="1"/>
  <c r="K1425" i="1" s="1"/>
  <c r="G1426" i="1"/>
  <c r="L1425" i="1" l="1"/>
  <c r="H1426" i="1"/>
  <c r="I1426" i="1" s="1"/>
  <c r="J1426" i="1" s="1"/>
  <c r="K1426" i="1" s="1"/>
  <c r="G1427" i="1"/>
  <c r="L1426" i="1"/>
  <c r="H1427" i="1" l="1"/>
  <c r="I1427" i="1" s="1"/>
  <c r="J1427" i="1" s="1"/>
  <c r="K1427" i="1" s="1"/>
  <c r="G1428" i="1"/>
  <c r="H1428" i="1" l="1"/>
  <c r="I1428" i="1" s="1"/>
  <c r="J1428" i="1" s="1"/>
  <c r="K1428" i="1" s="1"/>
  <c r="G1429" i="1"/>
  <c r="L1427" i="1"/>
  <c r="G1430" i="1" l="1"/>
  <c r="H1429" i="1"/>
  <c r="I1429" i="1" s="1"/>
  <c r="J1429" i="1" s="1"/>
  <c r="K1429" i="1" s="1"/>
  <c r="L1428" i="1"/>
  <c r="L1429" i="1" l="1"/>
  <c r="G1431" i="1"/>
  <c r="H1430" i="1"/>
  <c r="I1430" i="1" s="1"/>
  <c r="J1430" i="1" s="1"/>
  <c r="K1430" i="1" s="1"/>
  <c r="L1430" i="1" l="1"/>
  <c r="H1431" i="1"/>
  <c r="I1431" i="1" s="1"/>
  <c r="J1431" i="1" s="1"/>
  <c r="K1431" i="1" s="1"/>
  <c r="G1432" i="1"/>
  <c r="L1431" i="1" l="1"/>
  <c r="H1432" i="1"/>
  <c r="I1432" i="1" s="1"/>
  <c r="J1432" i="1" s="1"/>
  <c r="K1432" i="1" s="1"/>
  <c r="G1433" i="1"/>
  <c r="L1432" i="1" l="1"/>
  <c r="H1433" i="1"/>
  <c r="I1433" i="1" s="1"/>
  <c r="J1433" i="1" s="1"/>
  <c r="K1433" i="1" s="1"/>
  <c r="G1434" i="1"/>
  <c r="L1433" i="1" l="1"/>
  <c r="H1434" i="1"/>
  <c r="I1434" i="1" s="1"/>
  <c r="J1434" i="1" s="1"/>
  <c r="K1434" i="1" s="1"/>
  <c r="L1434" i="1" s="1"/>
  <c r="G1435" i="1"/>
  <c r="H1435" i="1" l="1"/>
  <c r="I1435" i="1" s="1"/>
  <c r="J1435" i="1" s="1"/>
  <c r="K1435" i="1" s="1"/>
  <c r="G1436" i="1"/>
  <c r="H1436" i="1" l="1"/>
  <c r="I1436" i="1" s="1"/>
  <c r="J1436" i="1" s="1"/>
  <c r="K1436" i="1" s="1"/>
  <c r="G1437" i="1"/>
  <c r="L1435" i="1"/>
  <c r="G1438" i="1" l="1"/>
  <c r="H1437" i="1"/>
  <c r="I1437" i="1" s="1"/>
  <c r="J1437" i="1" s="1"/>
  <c r="K1437" i="1" s="1"/>
  <c r="L1436" i="1"/>
  <c r="L1437" i="1" l="1"/>
  <c r="AK48" i="1" s="1"/>
  <c r="G1439" i="1"/>
  <c r="H1438" i="1"/>
  <c r="I1438" i="1" s="1"/>
  <c r="J1438" i="1" s="1"/>
  <c r="K1438" i="1" s="1"/>
  <c r="EI87" i="1" l="1"/>
  <c r="EI88" i="1"/>
  <c r="L1438" i="1"/>
  <c r="H1439" i="1"/>
  <c r="I1439" i="1" s="1"/>
  <c r="J1439" i="1" s="1"/>
  <c r="K1439" i="1" s="1"/>
  <c r="G1440" i="1"/>
  <c r="AL48" i="1"/>
  <c r="EJ87" i="1" l="1"/>
  <c r="EJ88" i="1"/>
  <c r="L1439" i="1"/>
  <c r="EK88" i="1"/>
  <c r="EK87" i="1"/>
  <c r="ER50" i="1"/>
  <c r="ER49" i="1"/>
  <c r="H1440" i="1"/>
  <c r="I1440" i="1" s="1"/>
  <c r="J1440" i="1" s="1"/>
  <c r="K1440" i="1" s="1"/>
  <c r="G1441" i="1"/>
  <c r="ET50" i="1" l="1"/>
  <c r="ET49" i="1"/>
  <c r="ES50" i="1"/>
  <c r="ES49" i="1"/>
  <c r="L1440" i="1"/>
  <c r="H1441" i="1"/>
  <c r="I1441" i="1" s="1"/>
  <c r="J1441" i="1" s="1"/>
  <c r="K1441" i="1" s="1"/>
  <c r="G1442" i="1"/>
  <c r="L1441" i="1" l="1"/>
  <c r="H1442" i="1"/>
  <c r="I1442" i="1" s="1"/>
  <c r="J1442" i="1" s="1"/>
  <c r="K1442" i="1" s="1"/>
  <c r="G1443" i="1"/>
  <c r="L1442" i="1" l="1"/>
  <c r="H1443" i="1"/>
  <c r="I1443" i="1" s="1"/>
  <c r="J1443" i="1" s="1"/>
  <c r="K1443" i="1" s="1"/>
  <c r="G1444" i="1"/>
  <c r="H1444" i="1" l="1"/>
  <c r="I1444" i="1" s="1"/>
  <c r="J1444" i="1" s="1"/>
  <c r="K1444" i="1" s="1"/>
  <c r="G1445" i="1"/>
  <c r="L1443" i="1"/>
  <c r="G1446" i="1" l="1"/>
  <c r="H1445" i="1"/>
  <c r="I1445" i="1" s="1"/>
  <c r="J1445" i="1" s="1"/>
  <c r="K1445" i="1" s="1"/>
  <c r="L1444" i="1"/>
  <c r="L1445" i="1" l="1"/>
  <c r="G1447" i="1"/>
  <c r="H1446" i="1"/>
  <c r="I1446" i="1" s="1"/>
  <c r="J1446" i="1" s="1"/>
  <c r="K1446" i="1" s="1"/>
  <c r="L1446" i="1" l="1"/>
  <c r="H1447" i="1"/>
  <c r="I1447" i="1" s="1"/>
  <c r="J1447" i="1" s="1"/>
  <c r="K1447" i="1" s="1"/>
  <c r="G1448" i="1"/>
  <c r="L1447" i="1" l="1"/>
  <c r="H1448" i="1"/>
  <c r="I1448" i="1" s="1"/>
  <c r="J1448" i="1" s="1"/>
  <c r="K1448" i="1" s="1"/>
  <c r="G1449" i="1"/>
  <c r="L1448" i="1" l="1"/>
  <c r="H1449" i="1"/>
  <c r="I1449" i="1" s="1"/>
  <c r="J1449" i="1" s="1"/>
  <c r="K1449" i="1" s="1"/>
  <c r="G1450" i="1"/>
  <c r="L1449" i="1"/>
  <c r="H1450" i="1" l="1"/>
  <c r="I1450" i="1" s="1"/>
  <c r="J1450" i="1" s="1"/>
  <c r="K1450" i="1" s="1"/>
  <c r="G1451" i="1"/>
  <c r="L1450" i="1"/>
  <c r="H1451" i="1" l="1"/>
  <c r="I1451" i="1" s="1"/>
  <c r="J1451" i="1" s="1"/>
  <c r="K1451" i="1" s="1"/>
  <c r="G1452" i="1"/>
  <c r="H1452" i="1" l="1"/>
  <c r="I1452" i="1" s="1"/>
  <c r="J1452" i="1" s="1"/>
  <c r="K1452" i="1" s="1"/>
  <c r="G1453" i="1"/>
  <c r="L1451" i="1"/>
  <c r="G1454" i="1" l="1"/>
  <c r="H1453" i="1"/>
  <c r="I1453" i="1" s="1"/>
  <c r="J1453" i="1" s="1"/>
  <c r="K1453" i="1" s="1"/>
  <c r="L1452" i="1"/>
  <c r="L1453" i="1" l="1"/>
  <c r="G1455" i="1"/>
  <c r="H1454" i="1"/>
  <c r="I1454" i="1" s="1"/>
  <c r="J1454" i="1" s="1"/>
  <c r="K1454" i="1" s="1"/>
  <c r="L1454" i="1" l="1"/>
  <c r="H1455" i="1"/>
  <c r="I1455" i="1" s="1"/>
  <c r="J1455" i="1" s="1"/>
  <c r="K1455" i="1" s="1"/>
  <c r="G1456" i="1"/>
  <c r="L1455" i="1" l="1"/>
  <c r="H1456" i="1"/>
  <c r="I1456" i="1" s="1"/>
  <c r="J1456" i="1" s="1"/>
  <c r="K1456" i="1" s="1"/>
  <c r="G1457" i="1"/>
  <c r="H1457" i="1" l="1"/>
  <c r="I1457" i="1" s="1"/>
  <c r="J1457" i="1" s="1"/>
  <c r="K1457" i="1" s="1"/>
  <c r="G1458" i="1"/>
  <c r="L1456" i="1"/>
  <c r="L1457" i="1" l="1"/>
  <c r="H1458" i="1"/>
  <c r="I1458" i="1" s="1"/>
  <c r="J1458" i="1" s="1"/>
  <c r="K1458" i="1" s="1"/>
  <c r="G1459" i="1"/>
  <c r="L1458" i="1" l="1"/>
  <c r="H1459" i="1"/>
  <c r="I1459" i="1" s="1"/>
  <c r="J1459" i="1" s="1"/>
  <c r="K1459" i="1" s="1"/>
  <c r="G1460" i="1"/>
  <c r="H1460" i="1" l="1"/>
  <c r="I1460" i="1" s="1"/>
  <c r="J1460" i="1" s="1"/>
  <c r="K1460" i="1" s="1"/>
  <c r="G1461" i="1"/>
  <c r="L1459" i="1"/>
  <c r="G1462" i="1" l="1"/>
  <c r="H1461" i="1"/>
  <c r="I1461" i="1" s="1"/>
  <c r="J1461" i="1" s="1"/>
  <c r="K1461" i="1" s="1"/>
  <c r="L1460" i="1"/>
  <c r="L1461" i="1" l="1"/>
  <c r="G1463" i="1"/>
  <c r="H1462" i="1"/>
  <c r="I1462" i="1" s="1"/>
  <c r="J1462" i="1" s="1"/>
  <c r="K1462" i="1" s="1"/>
  <c r="L1462" i="1" l="1"/>
  <c r="H1463" i="1"/>
  <c r="I1463" i="1" s="1"/>
  <c r="J1463" i="1" s="1"/>
  <c r="K1463" i="1" s="1"/>
  <c r="L1463" i="1" s="1"/>
  <c r="AK49" i="1" s="1"/>
  <c r="G1464" i="1"/>
  <c r="AL49" i="1" l="1"/>
  <c r="H1464" i="1"/>
  <c r="I1464" i="1" s="1"/>
  <c r="J1464" i="1" s="1"/>
  <c r="K1464" i="1" s="1"/>
  <c r="G1465" i="1"/>
  <c r="L1464" i="1" l="1"/>
  <c r="H1465" i="1"/>
  <c r="I1465" i="1" s="1"/>
  <c r="J1465" i="1" s="1"/>
  <c r="K1465" i="1" s="1"/>
  <c r="L1465" i="1" s="1"/>
  <c r="G1466" i="1"/>
  <c r="H1466" i="1" l="1"/>
  <c r="I1466" i="1" s="1"/>
  <c r="J1466" i="1" s="1"/>
  <c r="K1466" i="1" s="1"/>
  <c r="L1466" i="1" s="1"/>
  <c r="G1467" i="1"/>
  <c r="H1467" i="1" l="1"/>
  <c r="I1467" i="1" s="1"/>
  <c r="J1467" i="1" s="1"/>
  <c r="K1467" i="1" s="1"/>
  <c r="G1468" i="1"/>
  <c r="H1468" i="1" l="1"/>
  <c r="I1468" i="1" s="1"/>
  <c r="J1468" i="1" s="1"/>
  <c r="K1468" i="1" s="1"/>
  <c r="G1469" i="1"/>
  <c r="L1467" i="1"/>
  <c r="G1470" i="1" l="1"/>
  <c r="H1469" i="1"/>
  <c r="I1469" i="1" s="1"/>
  <c r="J1469" i="1" s="1"/>
  <c r="K1469" i="1" s="1"/>
  <c r="L1468" i="1"/>
  <c r="L1469" i="1" l="1"/>
  <c r="G1471" i="1"/>
  <c r="H1470" i="1"/>
  <c r="I1470" i="1" s="1"/>
  <c r="J1470" i="1" s="1"/>
  <c r="K1470" i="1" s="1"/>
  <c r="L1470" i="1" l="1"/>
  <c r="H1471" i="1"/>
  <c r="I1471" i="1" s="1"/>
  <c r="J1471" i="1" s="1"/>
  <c r="K1471" i="1" s="1"/>
  <c r="L1471" i="1" s="1"/>
  <c r="G1472" i="1"/>
  <c r="H1472" i="1" l="1"/>
  <c r="I1472" i="1" s="1"/>
  <c r="J1472" i="1" s="1"/>
  <c r="K1472" i="1" s="1"/>
  <c r="G1473" i="1"/>
  <c r="L1472" i="1" l="1"/>
  <c r="H1473" i="1"/>
  <c r="I1473" i="1" s="1"/>
  <c r="J1473" i="1" s="1"/>
  <c r="K1473" i="1" s="1"/>
  <c r="L1473" i="1" s="1"/>
  <c r="G1474" i="1"/>
  <c r="H1474" i="1" l="1"/>
  <c r="I1474" i="1" s="1"/>
  <c r="J1474" i="1" s="1"/>
  <c r="K1474" i="1" s="1"/>
  <c r="G1475" i="1"/>
  <c r="L1474" i="1"/>
  <c r="H1475" i="1" l="1"/>
  <c r="I1475" i="1" s="1"/>
  <c r="J1475" i="1" s="1"/>
  <c r="K1475" i="1" s="1"/>
  <c r="G1476" i="1"/>
  <c r="H1476" i="1" l="1"/>
  <c r="I1476" i="1" s="1"/>
  <c r="J1476" i="1" s="1"/>
  <c r="K1476" i="1" s="1"/>
  <c r="G1477" i="1"/>
  <c r="L1475" i="1"/>
  <c r="G1478" i="1" l="1"/>
  <c r="H1477" i="1"/>
  <c r="I1477" i="1" s="1"/>
  <c r="J1477" i="1" s="1"/>
  <c r="K1477" i="1" s="1"/>
  <c r="L1476" i="1"/>
  <c r="L1477" i="1" l="1"/>
  <c r="G1479" i="1"/>
  <c r="H1478" i="1"/>
  <c r="I1478" i="1" s="1"/>
  <c r="J1478" i="1" s="1"/>
  <c r="K1478" i="1" s="1"/>
  <c r="H1479" i="1" l="1"/>
  <c r="I1479" i="1" s="1"/>
  <c r="J1479" i="1" s="1"/>
  <c r="K1479" i="1" s="1"/>
  <c r="G1480" i="1"/>
  <c r="L1478" i="1"/>
  <c r="L1479" i="1" l="1"/>
  <c r="H1480" i="1"/>
  <c r="I1480" i="1" s="1"/>
  <c r="J1480" i="1" s="1"/>
  <c r="K1480" i="1" s="1"/>
  <c r="G1481" i="1"/>
  <c r="L1480" i="1"/>
  <c r="H1481" i="1" l="1"/>
  <c r="I1481" i="1" s="1"/>
  <c r="J1481" i="1" s="1"/>
  <c r="K1481" i="1" s="1"/>
  <c r="G1482" i="1"/>
  <c r="L1481" i="1" l="1"/>
  <c r="H1482" i="1"/>
  <c r="I1482" i="1" s="1"/>
  <c r="J1482" i="1" s="1"/>
  <c r="K1482" i="1" s="1"/>
  <c r="G1483" i="1"/>
  <c r="L1482" i="1"/>
  <c r="H1483" i="1" l="1"/>
  <c r="I1483" i="1" s="1"/>
  <c r="J1483" i="1" s="1"/>
  <c r="K1483" i="1" s="1"/>
  <c r="G1484" i="1"/>
  <c r="H1484" i="1" l="1"/>
  <c r="I1484" i="1" s="1"/>
  <c r="J1484" i="1" s="1"/>
  <c r="K1484" i="1" s="1"/>
  <c r="G1485" i="1"/>
  <c r="L1483" i="1"/>
  <c r="G1486" i="1" l="1"/>
  <c r="H1485" i="1"/>
  <c r="I1485" i="1" s="1"/>
  <c r="J1485" i="1" s="1"/>
  <c r="K1485" i="1" s="1"/>
  <c r="L1484" i="1"/>
  <c r="L1485" i="1" l="1"/>
  <c r="G1487" i="1"/>
  <c r="H1486" i="1"/>
  <c r="I1486" i="1" s="1"/>
  <c r="J1486" i="1" s="1"/>
  <c r="K1486" i="1" s="1"/>
  <c r="L1486" i="1" l="1"/>
  <c r="H1487" i="1"/>
  <c r="I1487" i="1" s="1"/>
  <c r="J1487" i="1" s="1"/>
  <c r="K1487" i="1" s="1"/>
  <c r="G1488" i="1"/>
  <c r="L1487" i="1"/>
  <c r="H1488" i="1" l="1"/>
  <c r="I1488" i="1" s="1"/>
  <c r="J1488" i="1" s="1"/>
  <c r="K1488" i="1" s="1"/>
  <c r="G1489" i="1"/>
  <c r="L1488" i="1" l="1"/>
  <c r="H1489" i="1"/>
  <c r="I1489" i="1" s="1"/>
  <c r="J1489" i="1" s="1"/>
  <c r="K1489" i="1" s="1"/>
  <c r="G1490" i="1"/>
  <c r="L1489" i="1" l="1"/>
  <c r="H1490" i="1"/>
  <c r="I1490" i="1" s="1"/>
  <c r="J1490" i="1" s="1"/>
  <c r="K1490" i="1" s="1"/>
  <c r="G1491" i="1"/>
  <c r="H1491" i="1" l="1"/>
  <c r="I1491" i="1" s="1"/>
  <c r="J1491" i="1" s="1"/>
  <c r="K1491" i="1" s="1"/>
  <c r="G1492" i="1"/>
  <c r="L1490" i="1"/>
  <c r="H1492" i="1" l="1"/>
  <c r="I1492" i="1" s="1"/>
  <c r="J1492" i="1" s="1"/>
  <c r="K1492" i="1" s="1"/>
  <c r="G1493" i="1"/>
  <c r="L1491" i="1"/>
  <c r="G1494" i="1" l="1"/>
  <c r="H1493" i="1"/>
  <c r="I1493" i="1" s="1"/>
  <c r="J1493" i="1" s="1"/>
  <c r="K1493" i="1" s="1"/>
  <c r="L1492" i="1"/>
  <c r="L1493" i="1" l="1"/>
  <c r="G1495" i="1"/>
  <c r="H1494" i="1"/>
  <c r="I1494" i="1" s="1"/>
  <c r="J1494" i="1" s="1"/>
  <c r="K1494" i="1" s="1"/>
  <c r="L1494" i="1" l="1"/>
  <c r="H1495" i="1"/>
  <c r="I1495" i="1" s="1"/>
  <c r="J1495" i="1" s="1"/>
  <c r="K1495" i="1" s="1"/>
  <c r="G1496" i="1"/>
  <c r="L1495" i="1" l="1"/>
  <c r="H1496" i="1"/>
  <c r="I1496" i="1" s="1"/>
  <c r="J1496" i="1" s="1"/>
  <c r="K1496" i="1" s="1"/>
  <c r="G1497" i="1"/>
  <c r="L1496" i="1" l="1"/>
  <c r="H1497" i="1"/>
  <c r="I1497" i="1" s="1"/>
  <c r="J1497" i="1" s="1"/>
  <c r="K1497" i="1" s="1"/>
  <c r="G1498" i="1"/>
  <c r="H1498" i="1" l="1"/>
  <c r="I1498" i="1" s="1"/>
  <c r="J1498" i="1" s="1"/>
  <c r="K1498" i="1" s="1"/>
  <c r="L1498" i="1" s="1"/>
  <c r="G1499" i="1"/>
  <c r="L1497" i="1"/>
  <c r="H1499" i="1" l="1"/>
  <c r="I1499" i="1" s="1"/>
  <c r="J1499" i="1" s="1"/>
  <c r="K1499" i="1" s="1"/>
  <c r="G1500" i="1"/>
  <c r="H1500" i="1" l="1"/>
  <c r="I1500" i="1" s="1"/>
  <c r="J1500" i="1" s="1"/>
  <c r="K1500" i="1" s="1"/>
  <c r="G1501" i="1"/>
  <c r="L1499" i="1"/>
  <c r="G1502" i="1" l="1"/>
  <c r="H1501" i="1"/>
  <c r="I1501" i="1" s="1"/>
  <c r="J1501" i="1" s="1"/>
  <c r="K1501" i="1" s="1"/>
  <c r="L1500" i="1"/>
  <c r="L1501" i="1" l="1"/>
  <c r="G1503" i="1"/>
  <c r="H1502" i="1"/>
  <c r="I1502" i="1" s="1"/>
  <c r="J1502" i="1" s="1"/>
  <c r="K1502" i="1" s="1"/>
  <c r="L1502" i="1" l="1"/>
  <c r="H1503" i="1"/>
  <c r="I1503" i="1" s="1"/>
  <c r="J1503" i="1" s="1"/>
  <c r="K1503" i="1" s="1"/>
  <c r="G1504" i="1"/>
  <c r="L1503" i="1" l="1"/>
  <c r="H1504" i="1"/>
  <c r="I1504" i="1" s="1"/>
  <c r="J1504" i="1" s="1"/>
  <c r="K1504" i="1" s="1"/>
  <c r="L1504" i="1" s="1"/>
  <c r="G1505" i="1"/>
  <c r="H1505" i="1" l="1"/>
  <c r="I1505" i="1" s="1"/>
  <c r="J1505" i="1" s="1"/>
  <c r="K1505" i="1" s="1"/>
  <c r="G1506" i="1"/>
  <c r="L1505" i="1"/>
  <c r="H1506" i="1" l="1"/>
  <c r="I1506" i="1" s="1"/>
  <c r="J1506" i="1" s="1"/>
  <c r="K1506" i="1" s="1"/>
  <c r="G1507" i="1"/>
  <c r="L1506" i="1"/>
  <c r="H1507" i="1" l="1"/>
  <c r="I1507" i="1" s="1"/>
  <c r="J1507" i="1" s="1"/>
  <c r="K1507" i="1" s="1"/>
  <c r="G1508" i="1"/>
  <c r="H1508" i="1" l="1"/>
  <c r="I1508" i="1" s="1"/>
  <c r="J1508" i="1" s="1"/>
  <c r="K1508" i="1" s="1"/>
  <c r="G1509" i="1"/>
  <c r="L1507" i="1"/>
  <c r="G1510" i="1" l="1"/>
  <c r="H1509" i="1"/>
  <c r="I1509" i="1" s="1"/>
  <c r="J1509" i="1" s="1"/>
  <c r="K1509" i="1" s="1"/>
  <c r="L1508" i="1"/>
  <c r="L1509" i="1" l="1"/>
  <c r="G1511" i="1"/>
  <c r="H1510" i="1"/>
  <c r="I1510" i="1" s="1"/>
  <c r="J1510" i="1" s="1"/>
  <c r="K1510" i="1" s="1"/>
  <c r="L1510" i="1" l="1"/>
  <c r="H1511" i="1"/>
  <c r="I1511" i="1" s="1"/>
  <c r="J1511" i="1" s="1"/>
  <c r="K1511" i="1" s="1"/>
  <c r="L1511" i="1" s="1"/>
  <c r="G1512" i="1"/>
  <c r="H1512" i="1" l="1"/>
  <c r="I1512" i="1" s="1"/>
  <c r="J1512" i="1" s="1"/>
  <c r="K1512" i="1" s="1"/>
  <c r="G1513" i="1"/>
  <c r="L1512" i="1"/>
  <c r="H1513" i="1" l="1"/>
  <c r="I1513" i="1" s="1"/>
  <c r="J1513" i="1" s="1"/>
  <c r="K1513" i="1" s="1"/>
  <c r="L1513" i="1" s="1"/>
  <c r="G1514" i="1"/>
  <c r="H1514" i="1" l="1"/>
  <c r="I1514" i="1" s="1"/>
  <c r="J1514" i="1" s="1"/>
  <c r="K1514" i="1" s="1"/>
  <c r="G1515" i="1"/>
  <c r="L1514" i="1"/>
  <c r="H1515" i="1" l="1"/>
  <c r="I1515" i="1" s="1"/>
  <c r="J1515" i="1" s="1"/>
  <c r="K1515" i="1" s="1"/>
  <c r="G1516" i="1"/>
  <c r="H1516" i="1" l="1"/>
  <c r="I1516" i="1" s="1"/>
  <c r="J1516" i="1" s="1"/>
  <c r="K1516" i="1" s="1"/>
  <c r="G1517" i="1"/>
  <c r="L1515" i="1"/>
  <c r="G1518" i="1" l="1"/>
  <c r="H1517" i="1"/>
  <c r="I1517" i="1" s="1"/>
  <c r="J1517" i="1" s="1"/>
  <c r="K1517" i="1" s="1"/>
  <c r="L1516" i="1"/>
  <c r="AK50" i="1" s="1"/>
  <c r="L1517" i="1" l="1"/>
  <c r="AL50" i="1"/>
  <c r="G1519" i="1"/>
  <c r="H1518" i="1"/>
  <c r="I1518" i="1" s="1"/>
  <c r="J1518" i="1" s="1"/>
  <c r="K1518" i="1" s="1"/>
  <c r="L1518" i="1" l="1"/>
  <c r="H1519" i="1"/>
  <c r="I1519" i="1" s="1"/>
  <c r="J1519" i="1" s="1"/>
  <c r="K1519" i="1" s="1"/>
  <c r="G1520" i="1"/>
  <c r="L1519" i="1" l="1"/>
  <c r="H1520" i="1"/>
  <c r="I1520" i="1" s="1"/>
  <c r="J1520" i="1" s="1"/>
  <c r="K1520" i="1" s="1"/>
  <c r="L1520" i="1" s="1"/>
  <c r="G1521" i="1"/>
  <c r="H1521" i="1" l="1"/>
  <c r="I1521" i="1" s="1"/>
  <c r="J1521" i="1" s="1"/>
  <c r="K1521" i="1" s="1"/>
  <c r="L1521" i="1" s="1"/>
  <c r="G1522" i="1"/>
  <c r="H1522" i="1" l="1"/>
  <c r="I1522" i="1" s="1"/>
  <c r="J1522" i="1" s="1"/>
  <c r="K1522" i="1" s="1"/>
  <c r="G1523" i="1"/>
  <c r="L1522" i="1"/>
  <c r="H1523" i="1" l="1"/>
  <c r="I1523" i="1" s="1"/>
  <c r="J1523" i="1" s="1"/>
  <c r="K1523" i="1" s="1"/>
  <c r="G1524" i="1"/>
  <c r="H1524" i="1" l="1"/>
  <c r="I1524" i="1" s="1"/>
  <c r="J1524" i="1" s="1"/>
  <c r="K1524" i="1" s="1"/>
  <c r="G1525" i="1"/>
  <c r="L1523" i="1"/>
  <c r="G1526" i="1" l="1"/>
  <c r="H1525" i="1"/>
  <c r="I1525" i="1" s="1"/>
  <c r="J1525" i="1" s="1"/>
  <c r="K1525" i="1" s="1"/>
  <c r="L1524" i="1"/>
  <c r="L1525" i="1" l="1"/>
  <c r="G1527" i="1"/>
  <c r="H1526" i="1"/>
  <c r="I1526" i="1" s="1"/>
  <c r="J1526" i="1" s="1"/>
  <c r="K1526" i="1" s="1"/>
  <c r="L1526" i="1" l="1"/>
  <c r="H1527" i="1"/>
  <c r="I1527" i="1" s="1"/>
  <c r="J1527" i="1" s="1"/>
  <c r="K1527" i="1" s="1"/>
  <c r="L1527" i="1" s="1"/>
  <c r="G1528" i="1"/>
  <c r="H1528" i="1" l="1"/>
  <c r="I1528" i="1" s="1"/>
  <c r="J1528" i="1" s="1"/>
  <c r="K1528" i="1" s="1"/>
  <c r="G1529" i="1"/>
  <c r="L1528" i="1" l="1"/>
  <c r="H1529" i="1"/>
  <c r="I1529" i="1" s="1"/>
  <c r="J1529" i="1" s="1"/>
  <c r="K1529" i="1" s="1"/>
  <c r="G1530" i="1"/>
  <c r="H1530" i="1" l="1"/>
  <c r="I1530" i="1" s="1"/>
  <c r="J1530" i="1" s="1"/>
  <c r="K1530" i="1" s="1"/>
  <c r="L1530" i="1" s="1"/>
  <c r="G1531" i="1"/>
  <c r="L1529" i="1"/>
  <c r="H1531" i="1" l="1"/>
  <c r="I1531" i="1" s="1"/>
  <c r="J1531" i="1" s="1"/>
  <c r="K1531" i="1" s="1"/>
  <c r="G1532" i="1"/>
  <c r="H1532" i="1" l="1"/>
  <c r="I1532" i="1" s="1"/>
  <c r="J1532" i="1" s="1"/>
  <c r="K1532" i="1" s="1"/>
  <c r="G1533" i="1"/>
  <c r="L1531" i="1"/>
  <c r="G1534" i="1" l="1"/>
  <c r="H1533" i="1"/>
  <c r="I1533" i="1" s="1"/>
  <c r="J1533" i="1" s="1"/>
  <c r="K1533" i="1" s="1"/>
  <c r="L1532" i="1"/>
  <c r="L1533" i="1" l="1"/>
  <c r="G1535" i="1"/>
  <c r="H1534" i="1"/>
  <c r="I1534" i="1" s="1"/>
  <c r="J1534" i="1" s="1"/>
  <c r="K1534" i="1" s="1"/>
  <c r="H1535" i="1" l="1"/>
  <c r="I1535" i="1" s="1"/>
  <c r="J1535" i="1" s="1"/>
  <c r="K1535" i="1" s="1"/>
  <c r="G1536" i="1"/>
  <c r="L1535" i="1"/>
  <c r="L1534" i="1"/>
  <c r="H1536" i="1" l="1"/>
  <c r="I1536" i="1" s="1"/>
  <c r="J1536" i="1" s="1"/>
  <c r="K1536" i="1" s="1"/>
  <c r="L1536" i="1" s="1"/>
  <c r="G1537" i="1"/>
  <c r="H1537" i="1" l="1"/>
  <c r="I1537" i="1" s="1"/>
  <c r="J1537" i="1" s="1"/>
  <c r="K1537" i="1" s="1"/>
  <c r="G1538" i="1"/>
  <c r="L1537" i="1" l="1"/>
  <c r="H1538" i="1"/>
  <c r="I1538" i="1" s="1"/>
  <c r="J1538" i="1" s="1"/>
  <c r="K1538" i="1" s="1"/>
  <c r="G1539" i="1"/>
  <c r="H1539" i="1" l="1"/>
  <c r="I1539" i="1" s="1"/>
  <c r="J1539" i="1" s="1"/>
  <c r="K1539" i="1" s="1"/>
  <c r="G1540" i="1"/>
  <c r="L1538" i="1"/>
  <c r="H1540" i="1" l="1"/>
  <c r="I1540" i="1" s="1"/>
  <c r="J1540" i="1" s="1"/>
  <c r="K1540" i="1" s="1"/>
  <c r="G1541" i="1"/>
  <c r="L1539" i="1"/>
  <c r="G1542" i="1" l="1"/>
  <c r="H1541" i="1"/>
  <c r="I1541" i="1" s="1"/>
  <c r="J1541" i="1" s="1"/>
  <c r="K1541" i="1" s="1"/>
  <c r="L1540" i="1"/>
  <c r="L1541" i="1" l="1"/>
  <c r="G1543" i="1"/>
  <c r="H1542" i="1"/>
  <c r="I1542" i="1" s="1"/>
  <c r="J1542" i="1" s="1"/>
  <c r="K1542" i="1" s="1"/>
  <c r="L1542" i="1" l="1"/>
  <c r="H1543" i="1"/>
  <c r="I1543" i="1" s="1"/>
  <c r="J1543" i="1" s="1"/>
  <c r="K1543" i="1" s="1"/>
  <c r="L1543" i="1" s="1"/>
  <c r="G1544" i="1"/>
  <c r="H1544" i="1" l="1"/>
  <c r="I1544" i="1" s="1"/>
  <c r="J1544" i="1" s="1"/>
  <c r="K1544" i="1" s="1"/>
  <c r="L1544" i="1" s="1"/>
  <c r="G1545" i="1"/>
  <c r="H1545" i="1" l="1"/>
  <c r="I1545" i="1" s="1"/>
  <c r="J1545" i="1" s="1"/>
  <c r="K1545" i="1" s="1"/>
  <c r="G1546" i="1"/>
  <c r="L1545" i="1"/>
  <c r="H1546" i="1" l="1"/>
  <c r="I1546" i="1" s="1"/>
  <c r="J1546" i="1" s="1"/>
  <c r="K1546" i="1" s="1"/>
  <c r="L1546" i="1" s="1"/>
  <c r="G1547" i="1"/>
  <c r="H1547" i="1" l="1"/>
  <c r="I1547" i="1" s="1"/>
  <c r="J1547" i="1" s="1"/>
  <c r="K1547" i="1" s="1"/>
  <c r="G1548" i="1"/>
  <c r="H1548" i="1" l="1"/>
  <c r="I1548" i="1" s="1"/>
  <c r="J1548" i="1" s="1"/>
  <c r="K1548" i="1" s="1"/>
  <c r="G1549" i="1"/>
  <c r="L1547" i="1"/>
  <c r="G1550" i="1" l="1"/>
  <c r="H1549" i="1"/>
  <c r="I1549" i="1" s="1"/>
  <c r="J1549" i="1" s="1"/>
  <c r="K1549" i="1" s="1"/>
  <c r="L1548" i="1"/>
  <c r="L1549" i="1" l="1"/>
  <c r="G1551" i="1"/>
  <c r="H1550" i="1"/>
  <c r="I1550" i="1" s="1"/>
  <c r="J1550" i="1" s="1"/>
  <c r="K1550" i="1" s="1"/>
  <c r="L1550" i="1" l="1"/>
  <c r="H1551" i="1"/>
  <c r="I1551" i="1" s="1"/>
  <c r="J1551" i="1" s="1"/>
  <c r="K1551" i="1" s="1"/>
  <c r="L1551" i="1" s="1"/>
  <c r="G1552" i="1"/>
  <c r="H1552" i="1" l="1"/>
  <c r="I1552" i="1" s="1"/>
  <c r="J1552" i="1" s="1"/>
  <c r="K1552" i="1" s="1"/>
  <c r="G1553" i="1"/>
  <c r="L1552" i="1"/>
  <c r="H1553" i="1" l="1"/>
  <c r="I1553" i="1" s="1"/>
  <c r="J1553" i="1" s="1"/>
  <c r="K1553" i="1" s="1"/>
  <c r="L1553" i="1" s="1"/>
  <c r="G1554" i="1"/>
  <c r="H1554" i="1" l="1"/>
  <c r="I1554" i="1" s="1"/>
  <c r="J1554" i="1" s="1"/>
  <c r="K1554" i="1" s="1"/>
  <c r="G1555" i="1"/>
  <c r="L1554" i="1"/>
  <c r="H1555" i="1" l="1"/>
  <c r="I1555" i="1" s="1"/>
  <c r="J1555" i="1" s="1"/>
  <c r="K1555" i="1" s="1"/>
  <c r="G1556" i="1"/>
  <c r="H1556" i="1" l="1"/>
  <c r="I1556" i="1" s="1"/>
  <c r="J1556" i="1" s="1"/>
  <c r="K1556" i="1" s="1"/>
  <c r="G1557" i="1"/>
  <c r="L1555" i="1"/>
  <c r="G1558" i="1" l="1"/>
  <c r="H1557" i="1"/>
  <c r="I1557" i="1" s="1"/>
  <c r="J1557" i="1" s="1"/>
  <c r="K1557" i="1" s="1"/>
  <c r="L1556" i="1"/>
  <c r="L1557" i="1" l="1"/>
  <c r="G1559" i="1"/>
  <c r="H1558" i="1"/>
  <c r="I1558" i="1" s="1"/>
  <c r="J1558" i="1" s="1"/>
  <c r="K1558" i="1" s="1"/>
  <c r="L1558" i="1" l="1"/>
  <c r="H1559" i="1"/>
  <c r="I1559" i="1" s="1"/>
  <c r="J1559" i="1" s="1"/>
  <c r="K1559" i="1" s="1"/>
  <c r="G1560" i="1"/>
  <c r="L1559" i="1" l="1"/>
  <c r="H1560" i="1"/>
  <c r="I1560" i="1" s="1"/>
  <c r="J1560" i="1" s="1"/>
  <c r="K1560" i="1" s="1"/>
  <c r="G1561" i="1"/>
  <c r="L1560" i="1" l="1"/>
  <c r="H1561" i="1"/>
  <c r="I1561" i="1" s="1"/>
  <c r="J1561" i="1" s="1"/>
  <c r="K1561" i="1" s="1"/>
  <c r="L1561" i="1" s="1"/>
  <c r="G1562" i="1"/>
  <c r="H1562" i="1" l="1"/>
  <c r="I1562" i="1" s="1"/>
  <c r="J1562" i="1" s="1"/>
  <c r="K1562" i="1" s="1"/>
  <c r="L1562" i="1" s="1"/>
  <c r="G1563" i="1"/>
  <c r="H1563" i="1" l="1"/>
  <c r="I1563" i="1" s="1"/>
  <c r="J1563" i="1" s="1"/>
  <c r="K1563" i="1" s="1"/>
  <c r="G1564" i="1"/>
  <c r="H1564" i="1" l="1"/>
  <c r="I1564" i="1" s="1"/>
  <c r="J1564" i="1" s="1"/>
  <c r="K1564" i="1" s="1"/>
  <c r="G1565" i="1"/>
  <c r="L1563" i="1"/>
  <c r="G1566" i="1" l="1"/>
  <c r="H1565" i="1"/>
  <c r="I1565" i="1" s="1"/>
  <c r="J1565" i="1" s="1"/>
  <c r="K1565" i="1" s="1"/>
  <c r="L1564" i="1"/>
  <c r="L1565" i="1" l="1"/>
  <c r="G1567" i="1"/>
  <c r="H1566" i="1"/>
  <c r="I1566" i="1" s="1"/>
  <c r="J1566" i="1" s="1"/>
  <c r="K1566" i="1" s="1"/>
  <c r="L1566" i="1" l="1"/>
  <c r="H1567" i="1"/>
  <c r="I1567" i="1" s="1"/>
  <c r="J1567" i="1" s="1"/>
  <c r="K1567" i="1" s="1"/>
  <c r="G1568" i="1"/>
  <c r="H1568" i="1" l="1"/>
  <c r="I1568" i="1" s="1"/>
  <c r="J1568" i="1" s="1"/>
  <c r="K1568" i="1" s="1"/>
  <c r="L1568" i="1" s="1"/>
  <c r="G1569" i="1"/>
  <c r="L1567" i="1"/>
  <c r="H1569" i="1" l="1"/>
  <c r="I1569" i="1" s="1"/>
  <c r="J1569" i="1" s="1"/>
  <c r="K1569" i="1" s="1"/>
  <c r="G1570" i="1"/>
  <c r="L1569" i="1"/>
  <c r="H1570" i="1" l="1"/>
  <c r="I1570" i="1" s="1"/>
  <c r="J1570" i="1" s="1"/>
  <c r="K1570" i="1" s="1"/>
  <c r="G1571" i="1"/>
  <c r="L1570" i="1"/>
  <c r="H1571" i="1" l="1"/>
  <c r="I1571" i="1" s="1"/>
  <c r="J1571" i="1" s="1"/>
  <c r="K1571" i="1" s="1"/>
  <c r="G1572" i="1"/>
  <c r="H1572" i="1" l="1"/>
  <c r="I1572" i="1" s="1"/>
  <c r="J1572" i="1" s="1"/>
  <c r="K1572" i="1" s="1"/>
  <c r="G1573" i="1"/>
  <c r="L1571" i="1"/>
  <c r="G1574" i="1" l="1"/>
  <c r="H1573" i="1"/>
  <c r="I1573" i="1" s="1"/>
  <c r="J1573" i="1" s="1"/>
  <c r="K1573" i="1" s="1"/>
  <c r="L1572" i="1"/>
  <c r="L1573" i="1" l="1"/>
  <c r="G1575" i="1"/>
  <c r="H1574" i="1"/>
  <c r="I1574" i="1" s="1"/>
  <c r="J1574" i="1" s="1"/>
  <c r="K1574" i="1" s="1"/>
  <c r="L1574" i="1" l="1"/>
  <c r="H1575" i="1"/>
  <c r="I1575" i="1" s="1"/>
  <c r="J1575" i="1" s="1"/>
  <c r="K1575" i="1" s="1"/>
  <c r="G1576" i="1"/>
  <c r="L1575" i="1" l="1"/>
  <c r="H1576" i="1"/>
  <c r="I1576" i="1" s="1"/>
  <c r="J1576" i="1" s="1"/>
  <c r="K1576" i="1" s="1"/>
  <c r="G1577" i="1"/>
  <c r="H1577" i="1" l="1"/>
  <c r="I1577" i="1" s="1"/>
  <c r="J1577" i="1" s="1"/>
  <c r="K1577" i="1" s="1"/>
  <c r="G1578" i="1"/>
  <c r="L1577" i="1"/>
  <c r="L1576" i="1"/>
  <c r="H1578" i="1" l="1"/>
  <c r="I1578" i="1" s="1"/>
  <c r="J1578" i="1" s="1"/>
  <c r="K1578" i="1" s="1"/>
  <c r="L1578" i="1" s="1"/>
  <c r="G1579" i="1"/>
  <c r="H1579" i="1" l="1"/>
  <c r="I1579" i="1" s="1"/>
  <c r="J1579" i="1" s="1"/>
  <c r="K1579" i="1" s="1"/>
  <c r="G1580" i="1"/>
  <c r="H1580" i="1" l="1"/>
  <c r="I1580" i="1" s="1"/>
  <c r="J1580" i="1" s="1"/>
  <c r="K1580" i="1" s="1"/>
  <c r="G1581" i="1"/>
  <c r="L1579" i="1"/>
  <c r="G1582" i="1" l="1"/>
  <c r="H1581" i="1"/>
  <c r="I1581" i="1" s="1"/>
  <c r="J1581" i="1" s="1"/>
  <c r="K1581" i="1" s="1"/>
  <c r="L1580" i="1"/>
  <c r="L1581" i="1" l="1"/>
  <c r="G1583" i="1"/>
  <c r="H1582" i="1"/>
  <c r="I1582" i="1" s="1"/>
  <c r="J1582" i="1" s="1"/>
  <c r="K1582" i="1" s="1"/>
  <c r="L1582" i="1" l="1"/>
  <c r="H1583" i="1"/>
  <c r="I1583" i="1" s="1"/>
  <c r="J1583" i="1" s="1"/>
  <c r="K1583" i="1" s="1"/>
  <c r="G1584" i="1"/>
  <c r="H1584" i="1" l="1"/>
  <c r="I1584" i="1" s="1"/>
  <c r="J1584" i="1" s="1"/>
  <c r="K1584" i="1" s="1"/>
  <c r="G1585" i="1"/>
  <c r="L1584" i="1"/>
  <c r="L1583" i="1"/>
  <c r="H1585" i="1" l="1"/>
  <c r="I1585" i="1" s="1"/>
  <c r="J1585" i="1" s="1"/>
  <c r="K1585" i="1" s="1"/>
  <c r="G1586" i="1"/>
  <c r="L1585" i="1"/>
  <c r="H1586" i="1" l="1"/>
  <c r="I1586" i="1" s="1"/>
  <c r="J1586" i="1" s="1"/>
  <c r="K1586" i="1" s="1"/>
  <c r="G1587" i="1"/>
  <c r="L1586" i="1"/>
  <c r="H1587" i="1" l="1"/>
  <c r="I1587" i="1" s="1"/>
  <c r="J1587" i="1" s="1"/>
  <c r="K1587" i="1" s="1"/>
  <c r="G1588" i="1"/>
  <c r="H1588" i="1" l="1"/>
  <c r="I1588" i="1" s="1"/>
  <c r="J1588" i="1" s="1"/>
  <c r="K1588" i="1" s="1"/>
  <c r="G1589" i="1"/>
  <c r="L1587" i="1"/>
  <c r="G1590" i="1" l="1"/>
  <c r="H1589" i="1"/>
  <c r="I1589" i="1" s="1"/>
  <c r="J1589" i="1" s="1"/>
  <c r="K1589" i="1" s="1"/>
  <c r="L1588" i="1"/>
  <c r="L1589" i="1" l="1"/>
  <c r="G1591" i="1"/>
  <c r="H1590" i="1"/>
  <c r="I1590" i="1" s="1"/>
  <c r="J1590" i="1" s="1"/>
  <c r="K1590" i="1" s="1"/>
  <c r="L1590" i="1" l="1"/>
  <c r="H1591" i="1"/>
  <c r="I1591" i="1" s="1"/>
  <c r="J1591" i="1" s="1"/>
  <c r="K1591" i="1" s="1"/>
  <c r="G1592" i="1"/>
  <c r="H1592" i="1" l="1"/>
  <c r="I1592" i="1" s="1"/>
  <c r="J1592" i="1" s="1"/>
  <c r="K1592" i="1" s="1"/>
  <c r="G1593" i="1"/>
  <c r="L1592" i="1"/>
  <c r="L1591" i="1"/>
  <c r="H1593" i="1" l="1"/>
  <c r="I1593" i="1" s="1"/>
  <c r="J1593" i="1" s="1"/>
  <c r="K1593" i="1" s="1"/>
  <c r="G1594" i="1"/>
  <c r="L1593" i="1" l="1"/>
  <c r="H1594" i="1"/>
  <c r="I1594" i="1" s="1"/>
  <c r="J1594" i="1" s="1"/>
  <c r="K1594" i="1" s="1"/>
  <c r="G1595" i="1"/>
  <c r="L1594" i="1"/>
  <c r="H1595" i="1" l="1"/>
  <c r="I1595" i="1" s="1"/>
  <c r="J1595" i="1" s="1"/>
  <c r="K1595" i="1" s="1"/>
  <c r="G1596" i="1"/>
  <c r="H1596" i="1" l="1"/>
  <c r="I1596" i="1" s="1"/>
  <c r="J1596" i="1" s="1"/>
  <c r="K1596" i="1" s="1"/>
  <c r="G1597" i="1"/>
  <c r="L1595" i="1"/>
  <c r="G1598" i="1" l="1"/>
  <c r="H1597" i="1"/>
  <c r="I1597" i="1" s="1"/>
  <c r="J1597" i="1" s="1"/>
  <c r="K1597" i="1" s="1"/>
  <c r="L1596" i="1"/>
  <c r="L1597" i="1" l="1"/>
  <c r="G1599" i="1"/>
  <c r="H1598" i="1"/>
  <c r="I1598" i="1" s="1"/>
  <c r="J1598" i="1" s="1"/>
  <c r="K1598" i="1" s="1"/>
  <c r="L1598" i="1" l="1"/>
  <c r="H1599" i="1"/>
  <c r="I1599" i="1" s="1"/>
  <c r="J1599" i="1" s="1"/>
  <c r="K1599" i="1" s="1"/>
  <c r="L1599" i="1" s="1"/>
  <c r="G1600" i="1"/>
  <c r="H1600" i="1" l="1"/>
  <c r="I1600" i="1" s="1"/>
  <c r="J1600" i="1" s="1"/>
  <c r="K1600" i="1" s="1"/>
  <c r="G1601" i="1"/>
  <c r="L1600" i="1"/>
  <c r="AK51" i="1" s="1"/>
  <c r="EI95" i="1" l="1"/>
  <c r="EI96" i="1"/>
  <c r="EI97" i="1"/>
  <c r="ER59" i="1" s="1"/>
  <c r="EI98" i="1"/>
  <c r="EI100" i="1"/>
  <c r="EI99" i="1"/>
  <c r="ER61" i="1" s="1"/>
  <c r="AL51" i="1"/>
  <c r="EK95" i="1" s="1"/>
  <c r="H1601" i="1"/>
  <c r="I1601" i="1" s="1"/>
  <c r="J1601" i="1" s="1"/>
  <c r="K1601" i="1" s="1"/>
  <c r="G1602" i="1"/>
  <c r="L1601" i="1"/>
  <c r="EK99" i="1" l="1"/>
  <c r="EK100" i="1"/>
  <c r="EK97" i="1"/>
  <c r="EK98" i="1"/>
  <c r="ET60" i="1" s="1"/>
  <c r="EJ96" i="1"/>
  <c r="EJ97" i="1"/>
  <c r="EJ95" i="1"/>
  <c r="EJ98" i="1"/>
  <c r="EJ99" i="1"/>
  <c r="EJ100" i="1"/>
  <c r="EK96" i="1"/>
  <c r="ET58" i="1" s="1"/>
  <c r="ER60" i="1"/>
  <c r="ER58" i="1"/>
  <c r="ER57" i="1"/>
  <c r="H1602" i="1"/>
  <c r="I1602" i="1" s="1"/>
  <c r="J1602" i="1" s="1"/>
  <c r="K1602" i="1" s="1"/>
  <c r="G1603" i="1"/>
  <c r="ET59" i="1" l="1"/>
  <c r="ES59" i="1"/>
  <c r="ES58" i="1"/>
  <c r="ES60" i="1"/>
  <c r="ET61" i="1"/>
  <c r="ES61" i="1"/>
  <c r="ES57" i="1"/>
  <c r="ES56" i="1"/>
  <c r="ET57" i="1"/>
  <c r="L1602" i="1"/>
  <c r="H1603" i="1"/>
  <c r="I1603" i="1" s="1"/>
  <c r="J1603" i="1" s="1"/>
  <c r="K1603" i="1" s="1"/>
  <c r="G1604" i="1"/>
  <c r="H1604" i="1" l="1"/>
  <c r="I1604" i="1" s="1"/>
  <c r="J1604" i="1" s="1"/>
  <c r="K1604" i="1" s="1"/>
  <c r="G1605" i="1"/>
  <c r="L1603" i="1"/>
  <c r="G1606" i="1" l="1"/>
  <c r="H1605" i="1"/>
  <c r="I1605" i="1" s="1"/>
  <c r="J1605" i="1" s="1"/>
  <c r="K1605" i="1" s="1"/>
  <c r="L1604" i="1"/>
  <c r="L1605" i="1" l="1"/>
  <c r="G1607" i="1"/>
  <c r="H1606" i="1"/>
  <c r="I1606" i="1" s="1"/>
  <c r="J1606" i="1" s="1"/>
  <c r="K1606" i="1" s="1"/>
  <c r="L1606" i="1" l="1"/>
  <c r="H1607" i="1"/>
  <c r="I1607" i="1" s="1"/>
  <c r="J1607" i="1" s="1"/>
  <c r="K1607" i="1" s="1"/>
  <c r="G1608" i="1"/>
  <c r="L1607" i="1" l="1"/>
  <c r="H1608" i="1"/>
  <c r="I1608" i="1" s="1"/>
  <c r="J1608" i="1" s="1"/>
  <c r="K1608" i="1" s="1"/>
  <c r="G1609" i="1"/>
  <c r="H1609" i="1" l="1"/>
  <c r="I1609" i="1" s="1"/>
  <c r="J1609" i="1" s="1"/>
  <c r="K1609" i="1" s="1"/>
  <c r="G1610" i="1"/>
  <c r="L1609" i="1"/>
  <c r="L1608" i="1"/>
  <c r="H1610" i="1" l="1"/>
  <c r="I1610" i="1" s="1"/>
  <c r="J1610" i="1" s="1"/>
  <c r="K1610" i="1" s="1"/>
  <c r="G1611" i="1"/>
  <c r="L1610" i="1" l="1"/>
  <c r="H1611" i="1"/>
  <c r="I1611" i="1" s="1"/>
  <c r="J1611" i="1" s="1"/>
  <c r="K1611" i="1" s="1"/>
  <c r="G1612" i="1"/>
  <c r="H1612" i="1" l="1"/>
  <c r="I1612" i="1" s="1"/>
  <c r="J1612" i="1" s="1"/>
  <c r="K1612" i="1" s="1"/>
  <c r="G1613" i="1"/>
  <c r="L1611" i="1"/>
  <c r="G1614" i="1" l="1"/>
  <c r="H1613" i="1"/>
  <c r="I1613" i="1" s="1"/>
  <c r="J1613" i="1" s="1"/>
  <c r="K1613" i="1" s="1"/>
  <c r="L1612" i="1"/>
  <c r="L1613" i="1" l="1"/>
  <c r="G1615" i="1"/>
  <c r="H1614" i="1"/>
  <c r="I1614" i="1" s="1"/>
  <c r="J1614" i="1" s="1"/>
  <c r="K1614" i="1" s="1"/>
  <c r="L1614" i="1" l="1"/>
  <c r="H1615" i="1"/>
  <c r="I1615" i="1" s="1"/>
  <c r="J1615" i="1" s="1"/>
  <c r="K1615" i="1" s="1"/>
  <c r="G1616" i="1"/>
  <c r="L1615" i="1" l="1"/>
  <c r="H1616" i="1"/>
  <c r="I1616" i="1" s="1"/>
  <c r="J1616" i="1" s="1"/>
  <c r="K1616" i="1" s="1"/>
  <c r="G1617" i="1"/>
  <c r="H1617" i="1" l="1"/>
  <c r="I1617" i="1" s="1"/>
  <c r="J1617" i="1" s="1"/>
  <c r="K1617" i="1" s="1"/>
  <c r="G1618" i="1"/>
  <c r="L1617" i="1"/>
  <c r="L1616" i="1"/>
  <c r="H1618" i="1" l="1"/>
  <c r="I1618" i="1" s="1"/>
  <c r="J1618" i="1" s="1"/>
  <c r="K1618" i="1" s="1"/>
  <c r="L1618" i="1" s="1"/>
  <c r="G1619" i="1"/>
  <c r="H1619" i="1" l="1"/>
  <c r="I1619" i="1" s="1"/>
  <c r="J1619" i="1" s="1"/>
  <c r="K1619" i="1" s="1"/>
  <c r="G1620" i="1"/>
  <c r="H1620" i="1" l="1"/>
  <c r="I1620" i="1" s="1"/>
  <c r="J1620" i="1" s="1"/>
  <c r="K1620" i="1" s="1"/>
  <c r="G1621" i="1"/>
  <c r="L1619" i="1"/>
  <c r="G1622" i="1" l="1"/>
  <c r="H1621" i="1"/>
  <c r="I1621" i="1" s="1"/>
  <c r="J1621" i="1" s="1"/>
  <c r="K1621" i="1" s="1"/>
  <c r="L1620" i="1"/>
  <c r="L1621" i="1" l="1"/>
  <c r="G1623" i="1"/>
  <c r="H1622" i="1"/>
  <c r="I1622" i="1" s="1"/>
  <c r="J1622" i="1" s="1"/>
  <c r="K1622" i="1" s="1"/>
  <c r="L1622" i="1" l="1"/>
  <c r="H1623" i="1"/>
  <c r="I1623" i="1" s="1"/>
  <c r="J1623" i="1" s="1"/>
  <c r="K1623" i="1" s="1"/>
  <c r="G1624" i="1"/>
  <c r="H1624" i="1" l="1"/>
  <c r="I1624" i="1" s="1"/>
  <c r="J1624" i="1" s="1"/>
  <c r="K1624" i="1" s="1"/>
  <c r="L1624" i="1" s="1"/>
  <c r="G1625" i="1"/>
  <c r="L1623" i="1"/>
  <c r="H1625" i="1" l="1"/>
  <c r="I1625" i="1" s="1"/>
  <c r="J1625" i="1" s="1"/>
  <c r="K1625" i="1" s="1"/>
  <c r="G1626" i="1"/>
  <c r="L1625" i="1"/>
  <c r="H1626" i="1" l="1"/>
  <c r="I1626" i="1" s="1"/>
  <c r="J1626" i="1" s="1"/>
  <c r="K1626" i="1" s="1"/>
  <c r="G1627" i="1"/>
  <c r="L1626" i="1"/>
  <c r="G1628" i="1" l="1"/>
  <c r="H1627" i="1"/>
  <c r="I1627" i="1" s="1"/>
  <c r="J1627" i="1" s="1"/>
  <c r="K1627" i="1" s="1"/>
  <c r="L1627" i="1" l="1"/>
  <c r="H1628" i="1"/>
  <c r="I1628" i="1" s="1"/>
  <c r="J1628" i="1" s="1"/>
  <c r="K1628" i="1" s="1"/>
  <c r="G1629" i="1"/>
  <c r="H1629" i="1" l="1"/>
  <c r="I1629" i="1" s="1"/>
  <c r="J1629" i="1" s="1"/>
  <c r="K1629" i="1" s="1"/>
  <c r="G1630" i="1"/>
  <c r="L1629" i="1"/>
  <c r="L1628" i="1"/>
  <c r="G1631" i="1" l="1"/>
  <c r="H1630" i="1"/>
  <c r="I1630" i="1" s="1"/>
  <c r="J1630" i="1" s="1"/>
  <c r="K1630" i="1" s="1"/>
  <c r="L1630" i="1" l="1"/>
  <c r="H1631" i="1"/>
  <c r="I1631" i="1" s="1"/>
  <c r="J1631" i="1" s="1"/>
  <c r="K1631" i="1" s="1"/>
  <c r="G1632" i="1"/>
  <c r="H1632" i="1" l="1"/>
  <c r="I1632" i="1" s="1"/>
  <c r="J1632" i="1" s="1"/>
  <c r="K1632" i="1" s="1"/>
  <c r="G1633" i="1"/>
  <c r="L1632" i="1"/>
  <c r="L1631" i="1"/>
  <c r="G1634" i="1" l="1"/>
  <c r="H1633" i="1"/>
  <c r="I1633" i="1" s="1"/>
  <c r="J1633" i="1" s="1"/>
  <c r="K1633" i="1" s="1"/>
  <c r="L1633" i="1" l="1"/>
  <c r="H1634" i="1"/>
  <c r="I1634" i="1" s="1"/>
  <c r="J1634" i="1" s="1"/>
  <c r="K1634" i="1" s="1"/>
  <c r="G1635" i="1"/>
  <c r="H1635" i="1" l="1"/>
  <c r="I1635" i="1" s="1"/>
  <c r="J1635" i="1" s="1"/>
  <c r="K1635" i="1" s="1"/>
  <c r="G1636" i="1"/>
  <c r="L1635" i="1"/>
  <c r="L1634" i="1"/>
  <c r="G1637" i="1" l="1"/>
  <c r="H1636" i="1"/>
  <c r="I1636" i="1" s="1"/>
  <c r="J1636" i="1" s="1"/>
  <c r="K1636" i="1" s="1"/>
  <c r="H1637" i="1" l="1"/>
  <c r="I1637" i="1" s="1"/>
  <c r="J1637" i="1" s="1"/>
  <c r="K1637" i="1" s="1"/>
  <c r="G1638" i="1"/>
  <c r="L1636" i="1"/>
  <c r="L1637" i="1" l="1"/>
  <c r="G1639" i="1"/>
  <c r="H1638" i="1"/>
  <c r="I1638" i="1" s="1"/>
  <c r="J1638" i="1" s="1"/>
  <c r="K1638" i="1" s="1"/>
  <c r="L1638" i="1" l="1"/>
  <c r="H1639" i="1"/>
  <c r="I1639" i="1" s="1"/>
  <c r="J1639" i="1" s="1"/>
  <c r="K1639" i="1" s="1"/>
  <c r="G1640" i="1"/>
  <c r="L1639" i="1" l="1"/>
  <c r="H1640" i="1"/>
  <c r="I1640" i="1" s="1"/>
  <c r="J1640" i="1" s="1"/>
  <c r="K1640" i="1" s="1"/>
  <c r="G1641" i="1"/>
  <c r="G1642" i="1" l="1"/>
  <c r="H1641" i="1"/>
  <c r="I1641" i="1" s="1"/>
  <c r="J1641" i="1" s="1"/>
  <c r="K1641" i="1" s="1"/>
  <c r="L1640" i="1"/>
  <c r="L1641" i="1" l="1"/>
  <c r="H1642" i="1"/>
  <c r="I1642" i="1" s="1"/>
  <c r="J1642" i="1" s="1"/>
  <c r="K1642" i="1" s="1"/>
  <c r="G1643" i="1"/>
  <c r="H1643" i="1" l="1"/>
  <c r="I1643" i="1" s="1"/>
  <c r="J1643" i="1" s="1"/>
  <c r="K1643" i="1" s="1"/>
  <c r="L1643" i="1" s="1"/>
  <c r="G1644" i="1"/>
  <c r="L1642" i="1"/>
  <c r="G1645" i="1" l="1"/>
  <c r="H1644" i="1"/>
  <c r="I1644" i="1" s="1"/>
  <c r="J1644" i="1" s="1"/>
  <c r="K1644" i="1" s="1"/>
  <c r="H1645" i="1" l="1"/>
  <c r="I1645" i="1" s="1"/>
  <c r="J1645" i="1" s="1"/>
  <c r="K1645" i="1" s="1"/>
  <c r="G1646" i="1"/>
  <c r="L1645" i="1"/>
  <c r="L1644" i="1"/>
  <c r="G1647" i="1" l="1"/>
  <c r="H1646" i="1"/>
  <c r="I1646" i="1" s="1"/>
  <c r="J1646" i="1" s="1"/>
  <c r="K1646" i="1" s="1"/>
  <c r="L1646" i="1" l="1"/>
  <c r="H1647" i="1"/>
  <c r="I1647" i="1" s="1"/>
  <c r="J1647" i="1" s="1"/>
  <c r="K1647" i="1" s="1"/>
  <c r="G1648" i="1"/>
  <c r="H1648" i="1" l="1"/>
  <c r="I1648" i="1" s="1"/>
  <c r="J1648" i="1" s="1"/>
  <c r="K1648" i="1" s="1"/>
  <c r="L1648" i="1" s="1"/>
  <c r="G1649" i="1"/>
  <c r="L1647" i="1"/>
  <c r="G1650" i="1" l="1"/>
  <c r="H1649" i="1"/>
  <c r="I1649" i="1" s="1"/>
  <c r="J1649" i="1" s="1"/>
  <c r="K1649" i="1" s="1"/>
  <c r="L1649" i="1" l="1"/>
  <c r="H1650" i="1"/>
  <c r="I1650" i="1" s="1"/>
  <c r="J1650" i="1" s="1"/>
  <c r="K1650" i="1" s="1"/>
  <c r="G1651" i="1"/>
  <c r="L1650" i="1" l="1"/>
  <c r="H1651" i="1"/>
  <c r="I1651" i="1" s="1"/>
  <c r="J1651" i="1" s="1"/>
  <c r="K1651" i="1" s="1"/>
  <c r="G1652" i="1"/>
  <c r="G1653" i="1" l="1"/>
  <c r="H1652" i="1"/>
  <c r="I1652" i="1" s="1"/>
  <c r="J1652" i="1" s="1"/>
  <c r="K1652" i="1" s="1"/>
  <c r="L1651" i="1"/>
  <c r="H1653" i="1" l="1"/>
  <c r="I1653" i="1" s="1"/>
  <c r="J1653" i="1" s="1"/>
  <c r="K1653" i="1" s="1"/>
  <c r="L1653" i="1" s="1"/>
  <c r="G1654" i="1"/>
  <c r="L1652" i="1"/>
  <c r="G1655" i="1" l="1"/>
  <c r="H1654" i="1"/>
  <c r="I1654" i="1" s="1"/>
  <c r="J1654" i="1" s="1"/>
  <c r="K1654" i="1" s="1"/>
  <c r="L1654" i="1" l="1"/>
  <c r="H1655" i="1"/>
  <c r="I1655" i="1" s="1"/>
  <c r="J1655" i="1" s="1"/>
  <c r="K1655" i="1" s="1"/>
  <c r="G1656" i="1"/>
  <c r="H1656" i="1" l="1"/>
  <c r="I1656" i="1" s="1"/>
  <c r="J1656" i="1" s="1"/>
  <c r="K1656" i="1" s="1"/>
  <c r="G1657" i="1"/>
  <c r="L1655" i="1"/>
  <c r="L1656" i="1" l="1"/>
  <c r="G1658" i="1"/>
  <c r="H1657" i="1"/>
  <c r="I1657" i="1" s="1"/>
  <c r="J1657" i="1" s="1"/>
  <c r="K1657" i="1" s="1"/>
  <c r="L1657" i="1" l="1"/>
  <c r="H1658" i="1"/>
  <c r="I1658" i="1" s="1"/>
  <c r="J1658" i="1" s="1"/>
  <c r="K1658" i="1" s="1"/>
  <c r="G1659" i="1"/>
  <c r="H1659" i="1" l="1"/>
  <c r="I1659" i="1" s="1"/>
  <c r="J1659" i="1" s="1"/>
  <c r="K1659" i="1" s="1"/>
  <c r="L1659" i="1" s="1"/>
  <c r="G1660" i="1"/>
  <c r="L1658" i="1"/>
  <c r="G1661" i="1" l="1"/>
  <c r="H1660" i="1"/>
  <c r="I1660" i="1" s="1"/>
  <c r="J1660" i="1" s="1"/>
  <c r="K1660" i="1" s="1"/>
  <c r="H1661" i="1" l="1"/>
  <c r="I1661" i="1" s="1"/>
  <c r="J1661" i="1" s="1"/>
  <c r="K1661" i="1" s="1"/>
  <c r="G1662" i="1"/>
  <c r="L1661" i="1"/>
  <c r="L1660" i="1"/>
  <c r="G1663" i="1" l="1"/>
  <c r="H1662" i="1"/>
  <c r="I1662" i="1" s="1"/>
  <c r="J1662" i="1" s="1"/>
  <c r="K1662" i="1" s="1"/>
  <c r="L1662" i="1" l="1"/>
  <c r="H1663" i="1"/>
  <c r="I1663" i="1" s="1"/>
  <c r="J1663" i="1" s="1"/>
  <c r="K1663" i="1" s="1"/>
  <c r="G1664" i="1"/>
  <c r="L1663" i="1" l="1"/>
  <c r="H1664" i="1"/>
  <c r="I1664" i="1" s="1"/>
  <c r="J1664" i="1" s="1"/>
  <c r="K1664" i="1" s="1"/>
  <c r="G1665" i="1"/>
  <c r="L1664" i="1"/>
  <c r="H1665" i="1" l="1"/>
  <c r="I1665" i="1" s="1"/>
  <c r="J1665" i="1" s="1"/>
  <c r="K1665" i="1" s="1"/>
  <c r="L1665" i="1" s="1"/>
  <c r="G1666" i="1"/>
  <c r="H1666" i="1" l="1"/>
  <c r="I1666" i="1" s="1"/>
  <c r="J1666" i="1" s="1"/>
  <c r="K1666" i="1" s="1"/>
  <c r="G1667" i="1"/>
  <c r="L1666" i="1"/>
  <c r="H1667" i="1" l="1"/>
  <c r="I1667" i="1" s="1"/>
  <c r="J1667" i="1" s="1"/>
  <c r="K1667" i="1" s="1"/>
  <c r="G1668" i="1"/>
  <c r="L1667" i="1"/>
  <c r="G1669" i="1" l="1"/>
  <c r="H1668" i="1"/>
  <c r="I1668" i="1" s="1"/>
  <c r="J1668" i="1" s="1"/>
  <c r="K1668" i="1" s="1"/>
  <c r="H1669" i="1" l="1"/>
  <c r="I1669" i="1" s="1"/>
  <c r="J1669" i="1" s="1"/>
  <c r="K1669" i="1" s="1"/>
  <c r="G1670" i="1"/>
  <c r="L1668" i="1"/>
  <c r="G1671" i="1" l="1"/>
  <c r="H1670" i="1"/>
  <c r="I1670" i="1" s="1"/>
  <c r="J1670" i="1" s="1"/>
  <c r="K1670" i="1" s="1"/>
  <c r="L1669" i="1"/>
  <c r="L1670" i="1" l="1"/>
  <c r="G1672" i="1"/>
  <c r="H1671" i="1"/>
  <c r="I1671" i="1" s="1"/>
  <c r="J1671" i="1" s="1"/>
  <c r="K1671" i="1" s="1"/>
  <c r="H1672" i="1" l="1"/>
  <c r="I1672" i="1" s="1"/>
  <c r="J1672" i="1" s="1"/>
  <c r="K1672" i="1" s="1"/>
  <c r="G1673" i="1"/>
  <c r="L1672" i="1"/>
  <c r="AK52" i="1" s="1"/>
  <c r="L1671" i="1"/>
  <c r="EI102" i="1" l="1"/>
  <c r="EI101" i="1"/>
  <c r="AL52" i="1"/>
  <c r="EK101" i="1" s="1"/>
  <c r="H1673" i="1"/>
  <c r="I1673" i="1" s="1"/>
  <c r="J1673" i="1" s="1"/>
  <c r="K1673" i="1" s="1"/>
  <c r="G1674" i="1"/>
  <c r="ET62" i="1" l="1"/>
  <c r="L1673" i="1"/>
  <c r="EJ101" i="1"/>
  <c r="EJ102" i="1"/>
  <c r="EK102" i="1"/>
  <c r="ER63" i="1"/>
  <c r="ER62" i="1"/>
  <c r="H1674" i="1"/>
  <c r="I1674" i="1" s="1"/>
  <c r="J1674" i="1" s="1"/>
  <c r="K1674" i="1" s="1"/>
  <c r="G1675" i="1"/>
  <c r="ES63" i="1" l="1"/>
  <c r="ES62" i="1"/>
  <c r="ET63" i="1"/>
  <c r="L1674" i="1"/>
  <c r="H1675" i="1"/>
  <c r="I1675" i="1" s="1"/>
  <c r="J1675" i="1" s="1"/>
  <c r="K1675" i="1" s="1"/>
  <c r="L1675" i="1" s="1"/>
  <c r="G1676" i="1"/>
  <c r="G1677" i="1" l="1"/>
  <c r="H1676" i="1"/>
  <c r="I1676" i="1" s="1"/>
  <c r="J1676" i="1" s="1"/>
  <c r="K1676" i="1" s="1"/>
  <c r="H1677" i="1" l="1"/>
  <c r="I1677" i="1" s="1"/>
  <c r="J1677" i="1" s="1"/>
  <c r="K1677" i="1" s="1"/>
  <c r="G1678" i="1"/>
  <c r="L1676" i="1"/>
  <c r="G1679" i="1" l="1"/>
  <c r="H1678" i="1"/>
  <c r="I1678" i="1" s="1"/>
  <c r="J1678" i="1" s="1"/>
  <c r="K1678" i="1" s="1"/>
  <c r="L1677" i="1"/>
  <c r="L1678" i="1" l="1"/>
  <c r="G1680" i="1"/>
  <c r="H1679" i="1"/>
  <c r="I1679" i="1" s="1"/>
  <c r="J1679" i="1" s="1"/>
  <c r="K1679" i="1" s="1"/>
  <c r="L1679" i="1" l="1"/>
  <c r="H1680" i="1"/>
  <c r="I1680" i="1" s="1"/>
  <c r="J1680" i="1" s="1"/>
  <c r="K1680" i="1" s="1"/>
  <c r="G1681" i="1"/>
  <c r="L1680" i="1" l="1"/>
  <c r="H1681" i="1"/>
  <c r="I1681" i="1" s="1"/>
  <c r="J1681" i="1" s="1"/>
  <c r="K1681" i="1" s="1"/>
  <c r="G1682" i="1"/>
  <c r="H1682" i="1" l="1"/>
  <c r="I1682" i="1" s="1"/>
  <c r="J1682" i="1" s="1"/>
  <c r="K1682" i="1" s="1"/>
  <c r="L1682" i="1" s="1"/>
  <c r="G1683" i="1"/>
  <c r="L1681" i="1"/>
  <c r="H1683" i="1" l="1"/>
  <c r="I1683" i="1" s="1"/>
  <c r="J1683" i="1" s="1"/>
  <c r="K1683" i="1" s="1"/>
  <c r="L1683" i="1" s="1"/>
  <c r="G1684" i="1"/>
  <c r="G1685" i="1" l="1"/>
  <c r="H1684" i="1"/>
  <c r="I1684" i="1" s="1"/>
  <c r="J1684" i="1" s="1"/>
  <c r="K1684" i="1" s="1"/>
  <c r="H1685" i="1" l="1"/>
  <c r="I1685" i="1" s="1"/>
  <c r="J1685" i="1" s="1"/>
  <c r="K1685" i="1" s="1"/>
  <c r="G1686" i="1"/>
  <c r="L1684" i="1"/>
  <c r="G1687" i="1" l="1"/>
  <c r="H1686" i="1"/>
  <c r="I1686" i="1" s="1"/>
  <c r="J1686" i="1" s="1"/>
  <c r="K1686" i="1" s="1"/>
  <c r="L1685" i="1"/>
  <c r="L1686" i="1" l="1"/>
  <c r="G1688" i="1"/>
  <c r="H1687" i="1"/>
  <c r="I1687" i="1" s="1"/>
  <c r="J1687" i="1" s="1"/>
  <c r="K1687" i="1" s="1"/>
  <c r="H1688" i="1" l="1"/>
  <c r="I1688" i="1" s="1"/>
  <c r="J1688" i="1" s="1"/>
  <c r="K1688" i="1" s="1"/>
  <c r="L1688" i="1" s="1"/>
  <c r="G1689" i="1"/>
  <c r="L1687" i="1"/>
  <c r="H1689" i="1" l="1"/>
  <c r="I1689" i="1" s="1"/>
  <c r="J1689" i="1" s="1"/>
  <c r="K1689" i="1" s="1"/>
  <c r="G1690" i="1"/>
  <c r="L1689" i="1"/>
  <c r="AK53" i="1" s="1"/>
  <c r="EI117" i="1" l="1"/>
  <c r="EI116" i="1"/>
  <c r="ER77" i="1" s="1"/>
  <c r="H1690" i="1"/>
  <c r="I1690" i="1" s="1"/>
  <c r="J1690" i="1" s="1"/>
  <c r="K1690" i="1" s="1"/>
  <c r="G1691" i="1"/>
  <c r="AL53" i="1"/>
  <c r="EK117" i="1" l="1"/>
  <c r="EK116" i="1"/>
  <c r="EJ116" i="1"/>
  <c r="EJ117" i="1"/>
  <c r="L1690" i="1"/>
  <c r="H1691" i="1"/>
  <c r="I1691" i="1" s="1"/>
  <c r="J1691" i="1" s="1"/>
  <c r="K1691" i="1" s="1"/>
  <c r="G1692" i="1"/>
  <c r="L1691" i="1"/>
  <c r="ET77" i="1" l="1"/>
  <c r="ES77" i="1"/>
  <c r="G1693" i="1"/>
  <c r="H1692" i="1"/>
  <c r="I1692" i="1" s="1"/>
  <c r="J1692" i="1" s="1"/>
  <c r="K1692" i="1" s="1"/>
  <c r="H1693" i="1" l="1"/>
  <c r="I1693" i="1" s="1"/>
  <c r="J1693" i="1" s="1"/>
  <c r="K1693" i="1" s="1"/>
  <c r="G1694" i="1"/>
  <c r="L1692" i="1"/>
  <c r="G1695" i="1" l="1"/>
  <c r="H1694" i="1"/>
  <c r="I1694" i="1" s="1"/>
  <c r="J1694" i="1" s="1"/>
  <c r="K1694" i="1" s="1"/>
  <c r="L1693" i="1"/>
  <c r="L1694" i="1" l="1"/>
  <c r="G1696" i="1"/>
  <c r="H1695" i="1"/>
  <c r="I1695" i="1" s="1"/>
  <c r="J1695" i="1" s="1"/>
  <c r="K1695" i="1" s="1"/>
  <c r="L1695" i="1" l="1"/>
  <c r="H1696" i="1"/>
  <c r="I1696" i="1" s="1"/>
  <c r="J1696" i="1" s="1"/>
  <c r="K1696" i="1" s="1"/>
  <c r="G1697" i="1"/>
  <c r="L1696" i="1" l="1"/>
  <c r="H1697" i="1"/>
  <c r="I1697" i="1" s="1"/>
  <c r="J1697" i="1" s="1"/>
  <c r="K1697" i="1" s="1"/>
  <c r="G1698" i="1"/>
  <c r="L1697" i="1" l="1"/>
  <c r="H1698" i="1"/>
  <c r="I1698" i="1" s="1"/>
  <c r="J1698" i="1" s="1"/>
  <c r="K1698" i="1" s="1"/>
  <c r="G1699" i="1"/>
  <c r="L1698" i="1" l="1"/>
  <c r="H1699" i="1"/>
  <c r="I1699" i="1" s="1"/>
  <c r="J1699" i="1" s="1"/>
  <c r="K1699" i="1" s="1"/>
  <c r="G1700" i="1"/>
  <c r="G1701" i="1" l="1"/>
  <c r="H1700" i="1"/>
  <c r="I1700" i="1" s="1"/>
  <c r="J1700" i="1" s="1"/>
  <c r="K1700" i="1" s="1"/>
  <c r="L1699" i="1"/>
  <c r="H1701" i="1" l="1"/>
  <c r="I1701" i="1" s="1"/>
  <c r="J1701" i="1" s="1"/>
  <c r="K1701" i="1" s="1"/>
  <c r="G1702" i="1"/>
  <c r="L1700" i="1"/>
  <c r="G1703" i="1" l="1"/>
  <c r="H1702" i="1"/>
  <c r="I1702" i="1" s="1"/>
  <c r="J1702" i="1" s="1"/>
  <c r="K1702" i="1" s="1"/>
  <c r="L1701" i="1"/>
  <c r="L1702" i="1" l="1"/>
  <c r="G1704" i="1"/>
  <c r="H1703" i="1"/>
  <c r="I1703" i="1" s="1"/>
  <c r="J1703" i="1" s="1"/>
  <c r="K1703" i="1" s="1"/>
  <c r="L1703" i="1" l="1"/>
  <c r="H1704" i="1"/>
  <c r="I1704" i="1" s="1"/>
  <c r="J1704" i="1" s="1"/>
  <c r="K1704" i="1" s="1"/>
  <c r="G1705" i="1"/>
  <c r="H1705" i="1" l="1"/>
  <c r="I1705" i="1" s="1"/>
  <c r="J1705" i="1" s="1"/>
  <c r="K1705" i="1" s="1"/>
  <c r="G1706" i="1"/>
  <c r="L1704" i="1"/>
  <c r="L1705" i="1" l="1"/>
  <c r="H1706" i="1"/>
  <c r="I1706" i="1" s="1"/>
  <c r="J1706" i="1" s="1"/>
  <c r="K1706" i="1" s="1"/>
  <c r="L1706" i="1" s="1"/>
  <c r="G1707" i="1"/>
  <c r="H1707" i="1" l="1"/>
  <c r="I1707" i="1" s="1"/>
  <c r="J1707" i="1" s="1"/>
  <c r="K1707" i="1" s="1"/>
  <c r="L1707" i="1" s="1"/>
  <c r="G1708" i="1"/>
  <c r="G1709" i="1" l="1"/>
  <c r="H1708" i="1"/>
  <c r="I1708" i="1" s="1"/>
  <c r="J1708" i="1" s="1"/>
  <c r="K1708" i="1" s="1"/>
  <c r="H1709" i="1" l="1"/>
  <c r="I1709" i="1" s="1"/>
  <c r="J1709" i="1" s="1"/>
  <c r="K1709" i="1" s="1"/>
  <c r="G1710" i="1"/>
  <c r="L1708" i="1"/>
  <c r="G1711" i="1" l="1"/>
  <c r="H1710" i="1"/>
  <c r="I1710" i="1" s="1"/>
  <c r="J1710" i="1" s="1"/>
  <c r="K1710" i="1" s="1"/>
  <c r="L1709" i="1"/>
  <c r="L1710" i="1" l="1"/>
  <c r="G1712" i="1"/>
  <c r="H1711" i="1"/>
  <c r="I1711" i="1" s="1"/>
  <c r="J1711" i="1" s="1"/>
  <c r="K1711" i="1" s="1"/>
  <c r="H1712" i="1" l="1"/>
  <c r="I1712" i="1" s="1"/>
  <c r="J1712" i="1" s="1"/>
  <c r="K1712" i="1" s="1"/>
  <c r="L1712" i="1" s="1"/>
  <c r="G1713" i="1"/>
  <c r="L1711" i="1"/>
  <c r="H1713" i="1" l="1"/>
  <c r="I1713" i="1" s="1"/>
  <c r="J1713" i="1" s="1"/>
  <c r="K1713" i="1" s="1"/>
  <c r="G1714" i="1"/>
  <c r="L1713" i="1"/>
  <c r="H1714" i="1" l="1"/>
  <c r="I1714" i="1" s="1"/>
  <c r="J1714" i="1" s="1"/>
  <c r="K1714" i="1" s="1"/>
  <c r="G1715" i="1"/>
  <c r="L1714" i="1"/>
  <c r="H1715" i="1" l="1"/>
  <c r="I1715" i="1" s="1"/>
  <c r="J1715" i="1" s="1"/>
  <c r="K1715" i="1" s="1"/>
  <c r="G1716" i="1"/>
  <c r="L1715" i="1"/>
  <c r="H1716" i="1" l="1"/>
  <c r="I1716" i="1" s="1"/>
  <c r="J1716" i="1" s="1"/>
  <c r="K1716" i="1" s="1"/>
  <c r="G1717" i="1"/>
  <c r="H1717" i="1" l="1"/>
  <c r="I1717" i="1" s="1"/>
  <c r="J1717" i="1" s="1"/>
  <c r="K1717" i="1" s="1"/>
  <c r="G1718" i="1"/>
  <c r="L1716" i="1"/>
  <c r="G1719" i="1" l="1"/>
  <c r="H1718" i="1"/>
  <c r="I1718" i="1" s="1"/>
  <c r="J1718" i="1" s="1"/>
  <c r="K1718" i="1" s="1"/>
  <c r="L1717" i="1"/>
  <c r="L1718" i="1" l="1"/>
  <c r="G1720" i="1"/>
  <c r="H1719" i="1"/>
  <c r="I1719" i="1" s="1"/>
  <c r="J1719" i="1" s="1"/>
  <c r="K1719" i="1" s="1"/>
  <c r="L1719" i="1" l="1"/>
  <c r="H1720" i="1"/>
  <c r="I1720" i="1" s="1"/>
  <c r="J1720" i="1" s="1"/>
  <c r="K1720" i="1" s="1"/>
  <c r="G1721" i="1"/>
  <c r="L1720" i="1" l="1"/>
  <c r="H1721" i="1"/>
  <c r="I1721" i="1" s="1"/>
  <c r="J1721" i="1" s="1"/>
  <c r="K1721" i="1" s="1"/>
  <c r="L1721" i="1" s="1"/>
  <c r="G1722" i="1"/>
  <c r="H1722" i="1" l="1"/>
  <c r="I1722" i="1" s="1"/>
  <c r="J1722" i="1" s="1"/>
  <c r="K1722" i="1" s="1"/>
  <c r="L1722" i="1" s="1"/>
  <c r="G1723" i="1"/>
  <c r="H1723" i="1" l="1"/>
  <c r="I1723" i="1" s="1"/>
  <c r="J1723" i="1" s="1"/>
  <c r="K1723" i="1" s="1"/>
  <c r="G1724" i="1"/>
  <c r="L1723" i="1"/>
  <c r="G1725" i="1" l="1"/>
  <c r="H1724" i="1"/>
  <c r="I1724" i="1" s="1"/>
  <c r="J1724" i="1" s="1"/>
  <c r="K1724" i="1" s="1"/>
  <c r="H1725" i="1" l="1"/>
  <c r="I1725" i="1" s="1"/>
  <c r="J1725" i="1" s="1"/>
  <c r="K1725" i="1" s="1"/>
  <c r="G1726" i="1"/>
  <c r="L1724" i="1"/>
  <c r="G1727" i="1" l="1"/>
  <c r="H1726" i="1"/>
  <c r="I1726" i="1" s="1"/>
  <c r="J1726" i="1" s="1"/>
  <c r="K1726" i="1" s="1"/>
  <c r="L1725" i="1"/>
  <c r="L1726" i="1" l="1"/>
  <c r="G1728" i="1"/>
  <c r="H1727" i="1"/>
  <c r="I1727" i="1" s="1"/>
  <c r="J1727" i="1" s="1"/>
  <c r="K1727" i="1" s="1"/>
  <c r="L1727" i="1" l="1"/>
  <c r="H1728" i="1"/>
  <c r="I1728" i="1" s="1"/>
  <c r="J1728" i="1" s="1"/>
  <c r="K1728" i="1" s="1"/>
  <c r="G1729" i="1"/>
  <c r="L1728" i="1" l="1"/>
  <c r="H1729" i="1"/>
  <c r="I1729" i="1" s="1"/>
  <c r="J1729" i="1" s="1"/>
  <c r="K1729" i="1" s="1"/>
  <c r="G1730" i="1"/>
  <c r="H1730" i="1" l="1"/>
  <c r="I1730" i="1" s="1"/>
  <c r="J1730" i="1" s="1"/>
  <c r="K1730" i="1" s="1"/>
  <c r="G1731" i="1"/>
  <c r="L1730" i="1"/>
  <c r="L1729" i="1"/>
  <c r="H1731" i="1" l="1"/>
  <c r="I1731" i="1" s="1"/>
  <c r="J1731" i="1" s="1"/>
  <c r="K1731" i="1" s="1"/>
  <c r="L1731" i="1" s="1"/>
  <c r="G1732" i="1"/>
  <c r="G1733" i="1" l="1"/>
  <c r="H1732" i="1"/>
  <c r="I1732" i="1" s="1"/>
  <c r="J1732" i="1" s="1"/>
  <c r="K1732" i="1" s="1"/>
  <c r="H1733" i="1" l="1"/>
  <c r="I1733" i="1" s="1"/>
  <c r="J1733" i="1" s="1"/>
  <c r="K1733" i="1" s="1"/>
  <c r="G1734" i="1"/>
  <c r="L1732" i="1"/>
  <c r="G1735" i="1" l="1"/>
  <c r="H1734" i="1"/>
  <c r="I1734" i="1" s="1"/>
  <c r="J1734" i="1" s="1"/>
  <c r="K1734" i="1" s="1"/>
  <c r="L1733" i="1"/>
  <c r="L1734" i="1" l="1"/>
  <c r="G1736" i="1"/>
  <c r="H1735" i="1"/>
  <c r="I1735" i="1" s="1"/>
  <c r="J1735" i="1" s="1"/>
  <c r="K1735" i="1" s="1"/>
  <c r="L1735" i="1" l="1"/>
  <c r="H1736" i="1"/>
  <c r="I1736" i="1" s="1"/>
  <c r="J1736" i="1" s="1"/>
  <c r="K1736" i="1" s="1"/>
  <c r="L1736" i="1" s="1"/>
  <c r="G1737" i="1"/>
  <c r="H1737" i="1" l="1"/>
  <c r="I1737" i="1" s="1"/>
  <c r="J1737" i="1" s="1"/>
  <c r="K1737" i="1" s="1"/>
  <c r="G1738" i="1"/>
  <c r="L1737" i="1"/>
  <c r="H1738" i="1" l="1"/>
  <c r="I1738" i="1" s="1"/>
  <c r="J1738" i="1" s="1"/>
  <c r="K1738" i="1" s="1"/>
  <c r="G1739" i="1"/>
  <c r="L1738" i="1" l="1"/>
  <c r="H1739" i="1"/>
  <c r="I1739" i="1" s="1"/>
  <c r="J1739" i="1" s="1"/>
  <c r="K1739" i="1" s="1"/>
  <c r="G1740" i="1"/>
  <c r="L1739" i="1"/>
  <c r="G1741" i="1" l="1"/>
  <c r="H1740" i="1"/>
  <c r="I1740" i="1" s="1"/>
  <c r="J1740" i="1" s="1"/>
  <c r="K1740" i="1" s="1"/>
  <c r="H1741" i="1" l="1"/>
  <c r="I1741" i="1" s="1"/>
  <c r="J1741" i="1" s="1"/>
  <c r="K1741" i="1" s="1"/>
  <c r="G1742" i="1"/>
  <c r="L1740" i="1"/>
  <c r="G1743" i="1" l="1"/>
  <c r="H1742" i="1"/>
  <c r="I1742" i="1" s="1"/>
  <c r="J1742" i="1" s="1"/>
  <c r="K1742" i="1" s="1"/>
  <c r="L1741" i="1"/>
  <c r="L1742" i="1" l="1"/>
  <c r="G1744" i="1"/>
  <c r="H1743" i="1"/>
  <c r="I1743" i="1" s="1"/>
  <c r="J1743" i="1" s="1"/>
  <c r="K1743" i="1" s="1"/>
  <c r="L1743" i="1" l="1"/>
  <c r="H1744" i="1"/>
  <c r="I1744" i="1" s="1"/>
  <c r="J1744" i="1" s="1"/>
  <c r="K1744" i="1" s="1"/>
  <c r="L1744" i="1" s="1"/>
  <c r="G1745" i="1"/>
  <c r="H1745" i="1" l="1"/>
  <c r="I1745" i="1" s="1"/>
  <c r="J1745" i="1" s="1"/>
  <c r="K1745" i="1" s="1"/>
  <c r="L1745" i="1" s="1"/>
  <c r="G1746" i="1"/>
  <c r="H1746" i="1" l="1"/>
  <c r="I1746" i="1" s="1"/>
  <c r="J1746" i="1" s="1"/>
  <c r="K1746" i="1" s="1"/>
  <c r="G1747" i="1"/>
  <c r="L1746" i="1" l="1"/>
  <c r="H1747" i="1"/>
  <c r="I1747" i="1" s="1"/>
  <c r="J1747" i="1" s="1"/>
  <c r="K1747" i="1" s="1"/>
  <c r="G1748" i="1"/>
  <c r="H1748" i="1" l="1"/>
  <c r="I1748" i="1" s="1"/>
  <c r="J1748" i="1" s="1"/>
  <c r="K1748" i="1" s="1"/>
  <c r="G1749" i="1"/>
  <c r="L1747" i="1"/>
  <c r="H1749" i="1" l="1"/>
  <c r="I1749" i="1" s="1"/>
  <c r="J1749" i="1" s="1"/>
  <c r="K1749" i="1" s="1"/>
  <c r="G1750" i="1"/>
  <c r="L1748" i="1"/>
  <c r="G1751" i="1" l="1"/>
  <c r="H1750" i="1"/>
  <c r="I1750" i="1" s="1"/>
  <c r="J1750" i="1" s="1"/>
  <c r="K1750" i="1" s="1"/>
  <c r="L1749" i="1"/>
  <c r="G1752" i="1" l="1"/>
  <c r="H1751" i="1"/>
  <c r="I1751" i="1" s="1"/>
  <c r="J1751" i="1" s="1"/>
  <c r="K1751" i="1" s="1"/>
  <c r="L1750" i="1"/>
  <c r="L1751" i="1" l="1"/>
  <c r="H1752" i="1"/>
  <c r="I1752" i="1" s="1"/>
  <c r="J1752" i="1" s="1"/>
  <c r="K1752" i="1" s="1"/>
  <c r="G1753" i="1"/>
  <c r="H1753" i="1" l="1"/>
  <c r="I1753" i="1" s="1"/>
  <c r="J1753" i="1" s="1"/>
  <c r="K1753" i="1" s="1"/>
  <c r="L1753" i="1" s="1"/>
  <c r="G1754" i="1"/>
  <c r="L1752" i="1"/>
  <c r="H1754" i="1" l="1"/>
  <c r="I1754" i="1" s="1"/>
  <c r="J1754" i="1" s="1"/>
  <c r="K1754" i="1" s="1"/>
  <c r="G1755" i="1"/>
  <c r="L1754" i="1"/>
  <c r="H1755" i="1" l="1"/>
  <c r="I1755" i="1" s="1"/>
  <c r="J1755" i="1" s="1"/>
  <c r="K1755" i="1" s="1"/>
  <c r="G1756" i="1"/>
  <c r="L1755" i="1"/>
  <c r="H1756" i="1" l="1"/>
  <c r="I1756" i="1" s="1"/>
  <c r="J1756" i="1" s="1"/>
  <c r="K1756" i="1" s="1"/>
  <c r="G1757" i="1"/>
  <c r="H1757" i="1" l="1"/>
  <c r="I1757" i="1" s="1"/>
  <c r="J1757" i="1" s="1"/>
  <c r="K1757" i="1" s="1"/>
  <c r="G1758" i="1"/>
  <c r="L1756" i="1"/>
  <c r="G1759" i="1" l="1"/>
  <c r="H1758" i="1"/>
  <c r="I1758" i="1" s="1"/>
  <c r="J1758" i="1" s="1"/>
  <c r="K1758" i="1" s="1"/>
  <c r="L1757" i="1"/>
  <c r="L1758" i="1" l="1"/>
  <c r="G1760" i="1"/>
  <c r="H1759" i="1"/>
  <c r="I1759" i="1" s="1"/>
  <c r="J1759" i="1" s="1"/>
  <c r="K1759" i="1" s="1"/>
  <c r="L1759" i="1" l="1"/>
  <c r="H1760" i="1"/>
  <c r="I1760" i="1" s="1"/>
  <c r="J1760" i="1" s="1"/>
  <c r="K1760" i="1" s="1"/>
  <c r="G1761" i="1"/>
  <c r="L1760" i="1"/>
  <c r="H1761" i="1" l="1"/>
  <c r="I1761" i="1" s="1"/>
  <c r="J1761" i="1" s="1"/>
  <c r="K1761" i="1" s="1"/>
  <c r="G1762" i="1"/>
  <c r="L1761" i="1" l="1"/>
  <c r="H1762" i="1"/>
  <c r="I1762" i="1" s="1"/>
  <c r="J1762" i="1" s="1"/>
  <c r="K1762" i="1" s="1"/>
  <c r="G1763" i="1"/>
  <c r="L1762" i="1"/>
  <c r="H1763" i="1" l="1"/>
  <c r="I1763" i="1" s="1"/>
  <c r="J1763" i="1" s="1"/>
  <c r="K1763" i="1" s="1"/>
  <c r="G1764" i="1"/>
  <c r="L1763" i="1" l="1"/>
  <c r="H1764" i="1"/>
  <c r="I1764" i="1" s="1"/>
  <c r="J1764" i="1" s="1"/>
  <c r="K1764" i="1" s="1"/>
  <c r="G1765" i="1"/>
  <c r="H1765" i="1" l="1"/>
  <c r="I1765" i="1" s="1"/>
  <c r="J1765" i="1" s="1"/>
  <c r="K1765" i="1" s="1"/>
  <c r="G1766" i="1"/>
  <c r="L1764" i="1"/>
  <c r="G1767" i="1" l="1"/>
  <c r="H1766" i="1"/>
  <c r="I1766" i="1" s="1"/>
  <c r="J1766" i="1" s="1"/>
  <c r="K1766" i="1" s="1"/>
  <c r="L1765" i="1"/>
  <c r="L1766" i="1" l="1"/>
  <c r="G1768" i="1"/>
  <c r="H1767" i="1"/>
  <c r="I1767" i="1" s="1"/>
  <c r="J1767" i="1" s="1"/>
  <c r="K1767" i="1" s="1"/>
  <c r="L1767" i="1" l="1"/>
  <c r="H1768" i="1"/>
  <c r="I1768" i="1" s="1"/>
  <c r="J1768" i="1" s="1"/>
  <c r="K1768" i="1" s="1"/>
  <c r="G1769" i="1"/>
  <c r="H1769" i="1" l="1"/>
  <c r="I1769" i="1" s="1"/>
  <c r="J1769" i="1" s="1"/>
  <c r="K1769" i="1" s="1"/>
  <c r="G1770" i="1"/>
  <c r="L1769" i="1"/>
  <c r="L1768" i="1"/>
  <c r="AK54" i="1" s="1"/>
  <c r="EI122" i="1" l="1"/>
  <c r="EI123" i="1"/>
  <c r="EI124" i="1"/>
  <c r="EI120" i="1"/>
  <c r="EI118" i="1"/>
  <c r="EI125" i="1"/>
  <c r="EI126" i="1"/>
  <c r="H1770" i="1"/>
  <c r="I1770" i="1" s="1"/>
  <c r="J1770" i="1" s="1"/>
  <c r="K1770" i="1" s="1"/>
  <c r="G1771" i="1"/>
  <c r="L1770" i="1"/>
  <c r="AL54" i="1"/>
  <c r="ER83" i="1" l="1"/>
  <c r="EJ118" i="1"/>
  <c r="EJ120" i="1"/>
  <c r="EJ123" i="1"/>
  <c r="EJ124" i="1"/>
  <c r="EJ122" i="1"/>
  <c r="EJ125" i="1"/>
  <c r="EJ126" i="1"/>
  <c r="EK124" i="1"/>
  <c r="EK122" i="1"/>
  <c r="ET82" i="1" s="1"/>
  <c r="EK118" i="1"/>
  <c r="ET78" i="1" s="1"/>
  <c r="EK120" i="1"/>
  <c r="EK125" i="1"/>
  <c r="EK126" i="1"/>
  <c r="EK123" i="1"/>
  <c r="ET83" i="1" s="1"/>
  <c r="ER78" i="1"/>
  <c r="ER85" i="1"/>
  <c r="ER84" i="1"/>
  <c r="H1771" i="1"/>
  <c r="I1771" i="1" s="1"/>
  <c r="J1771" i="1" s="1"/>
  <c r="K1771" i="1" s="1"/>
  <c r="L1771" i="1" s="1"/>
  <c r="G1772" i="1"/>
  <c r="ES85" i="1" l="1"/>
  <c r="ES83" i="1"/>
  <c r="ES84" i="1"/>
  <c r="ET85" i="1"/>
  <c r="ET84" i="1"/>
  <c r="ES78" i="1"/>
  <c r="H1772" i="1"/>
  <c r="I1772" i="1" s="1"/>
  <c r="J1772" i="1" s="1"/>
  <c r="K1772" i="1" s="1"/>
  <c r="G1773" i="1"/>
  <c r="H1773" i="1" l="1"/>
  <c r="I1773" i="1" s="1"/>
  <c r="J1773" i="1" s="1"/>
  <c r="K1773" i="1" s="1"/>
  <c r="G1774" i="1"/>
  <c r="L1772" i="1"/>
  <c r="G1775" i="1" l="1"/>
  <c r="H1774" i="1"/>
  <c r="I1774" i="1" s="1"/>
  <c r="J1774" i="1" s="1"/>
  <c r="K1774" i="1" s="1"/>
  <c r="L1773" i="1"/>
  <c r="L1774" i="1" l="1"/>
  <c r="G1776" i="1"/>
  <c r="H1775" i="1"/>
  <c r="I1775" i="1" s="1"/>
  <c r="J1775" i="1" s="1"/>
  <c r="K1775" i="1" s="1"/>
  <c r="L1775" i="1" l="1"/>
  <c r="H1776" i="1"/>
  <c r="I1776" i="1" s="1"/>
  <c r="J1776" i="1" s="1"/>
  <c r="K1776" i="1" s="1"/>
  <c r="G1777" i="1"/>
  <c r="L1776" i="1"/>
  <c r="H1777" i="1" l="1"/>
  <c r="I1777" i="1" s="1"/>
  <c r="J1777" i="1" s="1"/>
  <c r="K1777" i="1" s="1"/>
  <c r="L1777" i="1" s="1"/>
  <c r="G1778" i="1"/>
  <c r="H1778" i="1" l="1"/>
  <c r="I1778" i="1" s="1"/>
  <c r="J1778" i="1" s="1"/>
  <c r="K1778" i="1" s="1"/>
  <c r="G1779" i="1"/>
  <c r="L1778" i="1"/>
  <c r="H1779" i="1" l="1"/>
  <c r="I1779" i="1" s="1"/>
  <c r="J1779" i="1" s="1"/>
  <c r="K1779" i="1" s="1"/>
  <c r="L1779" i="1" s="1"/>
  <c r="G1780" i="1"/>
  <c r="H1780" i="1" l="1"/>
  <c r="I1780" i="1" s="1"/>
  <c r="J1780" i="1" s="1"/>
  <c r="K1780" i="1" s="1"/>
  <c r="G1781" i="1"/>
  <c r="H1781" i="1" l="1"/>
  <c r="I1781" i="1" s="1"/>
  <c r="J1781" i="1" s="1"/>
  <c r="K1781" i="1" s="1"/>
  <c r="G1782" i="1"/>
  <c r="L1780" i="1"/>
  <c r="G1783" i="1" l="1"/>
  <c r="H1782" i="1"/>
  <c r="I1782" i="1" s="1"/>
  <c r="J1782" i="1" s="1"/>
  <c r="K1782" i="1" s="1"/>
  <c r="L1781" i="1"/>
  <c r="L1782" i="1" l="1"/>
  <c r="G1784" i="1"/>
  <c r="H1783" i="1"/>
  <c r="I1783" i="1" s="1"/>
  <c r="J1783" i="1" s="1"/>
  <c r="K1783" i="1" s="1"/>
  <c r="L1783" i="1" l="1"/>
  <c r="H1784" i="1"/>
  <c r="I1784" i="1" s="1"/>
  <c r="J1784" i="1" s="1"/>
  <c r="K1784" i="1" s="1"/>
  <c r="G1785" i="1"/>
  <c r="H1785" i="1" l="1"/>
  <c r="I1785" i="1" s="1"/>
  <c r="J1785" i="1" s="1"/>
  <c r="K1785" i="1" s="1"/>
  <c r="G1786" i="1"/>
  <c r="L1785" i="1"/>
  <c r="L1784" i="1"/>
  <c r="H1786" i="1" l="1"/>
  <c r="I1786" i="1" s="1"/>
  <c r="J1786" i="1" s="1"/>
  <c r="K1786" i="1" s="1"/>
  <c r="G1787" i="1"/>
  <c r="L1786" i="1" l="1"/>
  <c r="H1787" i="1"/>
  <c r="I1787" i="1" s="1"/>
  <c r="J1787" i="1" s="1"/>
  <c r="K1787" i="1" s="1"/>
  <c r="G1788" i="1"/>
  <c r="L1787" i="1"/>
  <c r="H1788" i="1" l="1"/>
  <c r="I1788" i="1" s="1"/>
  <c r="J1788" i="1" s="1"/>
  <c r="K1788" i="1" s="1"/>
  <c r="G1789" i="1"/>
  <c r="H1789" i="1" l="1"/>
  <c r="I1789" i="1" s="1"/>
  <c r="J1789" i="1" s="1"/>
  <c r="K1789" i="1" s="1"/>
  <c r="G1790" i="1"/>
  <c r="L1788" i="1"/>
  <c r="G1791" i="1" l="1"/>
  <c r="H1790" i="1"/>
  <c r="I1790" i="1" s="1"/>
  <c r="J1790" i="1" s="1"/>
  <c r="K1790" i="1" s="1"/>
  <c r="L1789" i="1"/>
  <c r="L1790" i="1" l="1"/>
  <c r="G1792" i="1"/>
  <c r="H1791" i="1"/>
  <c r="I1791" i="1" s="1"/>
  <c r="J1791" i="1" s="1"/>
  <c r="K1791" i="1" s="1"/>
  <c r="H1792" i="1" l="1"/>
  <c r="I1792" i="1" s="1"/>
  <c r="J1792" i="1" s="1"/>
  <c r="K1792" i="1" s="1"/>
  <c r="G1793" i="1"/>
  <c r="L1792" i="1"/>
  <c r="AK55" i="1" s="1"/>
  <c r="L1791" i="1"/>
  <c r="EI127" i="1" l="1"/>
  <c r="EI38" i="1" s="1"/>
  <c r="EI128" i="1"/>
  <c r="EI129" i="1"/>
  <c r="EI130" i="1"/>
  <c r="H1793" i="1"/>
  <c r="I1793" i="1" s="1"/>
  <c r="J1793" i="1" s="1"/>
  <c r="K1793" i="1" s="1"/>
  <c r="G1794" i="1"/>
  <c r="L1793" i="1"/>
  <c r="AL55" i="1"/>
  <c r="EK129" i="1" s="1"/>
  <c r="EK37" i="1" s="1"/>
  <c r="EI131" i="1"/>
  <c r="ER88" i="1" l="1"/>
  <c r="EK130" i="1"/>
  <c r="EK128" i="1"/>
  <c r="EJ127" i="1"/>
  <c r="EJ38" i="1" s="1"/>
  <c r="EJ128" i="1"/>
  <c r="EJ129" i="1"/>
  <c r="EJ130" i="1"/>
  <c r="EK127" i="1"/>
  <c r="EK38" i="1" s="1"/>
  <c r="ER87" i="1"/>
  <c r="EI37" i="1"/>
  <c r="ER86" i="1"/>
  <c r="EI36" i="1"/>
  <c r="ER35" i="1"/>
  <c r="EJ131" i="1"/>
  <c r="EK131" i="1"/>
  <c r="H1794" i="1"/>
  <c r="I1794" i="1" s="1"/>
  <c r="J1794" i="1" s="1"/>
  <c r="K1794" i="1" s="1"/>
  <c r="G1795" i="1"/>
  <c r="L1794" i="1"/>
  <c r="ER33" i="1" l="1"/>
  <c r="ES88" i="1"/>
  <c r="ES87" i="1"/>
  <c r="EJ37" i="1"/>
  <c r="ER34" i="1"/>
  <c r="ES86" i="1"/>
  <c r="EJ36" i="1"/>
  <c r="ES35" i="1"/>
  <c r="ET86" i="1"/>
  <c r="EK36" i="1"/>
  <c r="ET88" i="1"/>
  <c r="ET87" i="1"/>
  <c r="ET34" i="1"/>
  <c r="ET35" i="1"/>
  <c r="H1795" i="1"/>
  <c r="I1795" i="1" s="1"/>
  <c r="J1795" i="1" s="1"/>
  <c r="K1795" i="1" s="1"/>
  <c r="G1796" i="1"/>
  <c r="ES33" i="1" l="1"/>
  <c r="ET33" i="1"/>
  <c r="ES34" i="1"/>
  <c r="L1795" i="1"/>
  <c r="H1796" i="1"/>
  <c r="I1796" i="1" s="1"/>
  <c r="J1796" i="1" s="1"/>
  <c r="K1796" i="1" s="1"/>
  <c r="G1797" i="1"/>
  <c r="H1797" i="1" l="1"/>
  <c r="I1797" i="1" s="1"/>
  <c r="J1797" i="1" s="1"/>
  <c r="K1797" i="1" s="1"/>
  <c r="G1798" i="1"/>
  <c r="L1796" i="1"/>
  <c r="G1799" i="1" l="1"/>
  <c r="H1798" i="1"/>
  <c r="I1798" i="1" s="1"/>
  <c r="J1798" i="1" s="1"/>
  <c r="K1798" i="1" s="1"/>
  <c r="L1797" i="1"/>
  <c r="L1798" i="1" l="1"/>
  <c r="G1800" i="1"/>
  <c r="H1799" i="1"/>
  <c r="I1799" i="1" s="1"/>
  <c r="J1799" i="1" s="1"/>
  <c r="K1799" i="1" s="1"/>
  <c r="L1799" i="1" l="1"/>
  <c r="H1800" i="1"/>
  <c r="I1800" i="1" s="1"/>
  <c r="J1800" i="1" s="1"/>
  <c r="K1800" i="1" s="1"/>
  <c r="G1801" i="1"/>
  <c r="H1801" i="1" l="1"/>
  <c r="I1801" i="1" s="1"/>
  <c r="J1801" i="1" s="1"/>
  <c r="K1801" i="1" s="1"/>
  <c r="G1802" i="1"/>
  <c r="L1800" i="1"/>
  <c r="L1801" i="1" l="1"/>
  <c r="H1802" i="1"/>
  <c r="I1802" i="1" s="1"/>
  <c r="J1802" i="1" s="1"/>
  <c r="K1802" i="1" s="1"/>
  <c r="G1803" i="1"/>
  <c r="L1802" i="1" l="1"/>
  <c r="H1803" i="1"/>
  <c r="I1803" i="1" s="1"/>
  <c r="J1803" i="1" s="1"/>
  <c r="K1803" i="1" s="1"/>
  <c r="L1803" i="1" s="1"/>
  <c r="G1804" i="1"/>
  <c r="H1804" i="1" l="1"/>
  <c r="I1804" i="1" s="1"/>
  <c r="J1804" i="1" s="1"/>
  <c r="K1804" i="1" s="1"/>
  <c r="G1805" i="1"/>
  <c r="H1805" i="1" l="1"/>
  <c r="I1805" i="1" s="1"/>
  <c r="J1805" i="1" s="1"/>
  <c r="K1805" i="1" s="1"/>
  <c r="G1806" i="1"/>
  <c r="L1804" i="1"/>
  <c r="G1807" i="1" l="1"/>
  <c r="H1806" i="1"/>
  <c r="I1806" i="1" s="1"/>
  <c r="J1806" i="1" s="1"/>
  <c r="K1806" i="1" s="1"/>
  <c r="L1805" i="1"/>
  <c r="L1806" i="1" l="1"/>
  <c r="G1808" i="1"/>
  <c r="H1807" i="1"/>
  <c r="I1807" i="1" s="1"/>
  <c r="J1807" i="1" s="1"/>
  <c r="K1807" i="1" s="1"/>
  <c r="L1807" i="1" l="1"/>
  <c r="H1808" i="1"/>
  <c r="I1808" i="1" s="1"/>
  <c r="J1808" i="1" s="1"/>
  <c r="K1808" i="1" s="1"/>
  <c r="G1809" i="1"/>
  <c r="L1808" i="1" l="1"/>
  <c r="H1809" i="1"/>
  <c r="I1809" i="1" s="1"/>
  <c r="J1809" i="1" s="1"/>
  <c r="K1809" i="1" s="1"/>
  <c r="G1810" i="1"/>
  <c r="H1810" i="1" l="1"/>
  <c r="I1810" i="1" s="1"/>
  <c r="J1810" i="1" s="1"/>
  <c r="K1810" i="1" s="1"/>
  <c r="L1810" i="1" s="1"/>
  <c r="G1811" i="1"/>
  <c r="L1809" i="1"/>
  <c r="H1811" i="1" l="1"/>
  <c r="I1811" i="1" s="1"/>
  <c r="J1811" i="1" s="1"/>
  <c r="K1811" i="1" s="1"/>
  <c r="G1812" i="1"/>
  <c r="L1811" i="1"/>
  <c r="H1812" i="1" l="1"/>
  <c r="I1812" i="1" s="1"/>
  <c r="J1812" i="1" s="1"/>
  <c r="K1812" i="1" s="1"/>
  <c r="G1813" i="1"/>
  <c r="H1813" i="1" l="1"/>
  <c r="I1813" i="1" s="1"/>
  <c r="J1813" i="1" s="1"/>
  <c r="K1813" i="1" s="1"/>
  <c r="G1814" i="1"/>
  <c r="L1812" i="1"/>
  <c r="G1815" i="1" l="1"/>
  <c r="H1814" i="1"/>
  <c r="I1814" i="1" s="1"/>
  <c r="J1814" i="1" s="1"/>
  <c r="K1814" i="1" s="1"/>
  <c r="L1813" i="1"/>
  <c r="L1814" i="1" l="1"/>
  <c r="G1816" i="1"/>
  <c r="H1815" i="1"/>
  <c r="I1815" i="1" s="1"/>
  <c r="J1815" i="1" s="1"/>
  <c r="K1815" i="1" s="1"/>
  <c r="L1815" i="1" l="1"/>
  <c r="H1816" i="1"/>
  <c r="I1816" i="1" s="1"/>
  <c r="J1816" i="1" s="1"/>
  <c r="K1816" i="1" s="1"/>
  <c r="G1817" i="1"/>
  <c r="H1817" i="1" l="1"/>
  <c r="I1817" i="1" s="1"/>
  <c r="J1817" i="1" s="1"/>
  <c r="K1817" i="1" s="1"/>
  <c r="G1818" i="1"/>
  <c r="L1817" i="1"/>
  <c r="L1816" i="1"/>
  <c r="H1818" i="1" l="1"/>
  <c r="I1818" i="1" s="1"/>
  <c r="J1818" i="1" s="1"/>
  <c r="K1818" i="1" s="1"/>
  <c r="L1818" i="1" s="1"/>
  <c r="G1819" i="1"/>
  <c r="H1819" i="1" l="1"/>
  <c r="I1819" i="1" s="1"/>
  <c r="J1819" i="1" s="1"/>
  <c r="K1819" i="1" s="1"/>
  <c r="G1820" i="1"/>
  <c r="L1819" i="1"/>
  <c r="H1820" i="1" l="1"/>
  <c r="I1820" i="1" s="1"/>
  <c r="J1820" i="1" s="1"/>
  <c r="K1820" i="1" s="1"/>
  <c r="G1821" i="1"/>
  <c r="H1821" i="1" l="1"/>
  <c r="I1821" i="1" s="1"/>
  <c r="J1821" i="1" s="1"/>
  <c r="K1821" i="1" s="1"/>
  <c r="G1822" i="1"/>
  <c r="L1820" i="1"/>
  <c r="G1823" i="1" l="1"/>
  <c r="H1822" i="1"/>
  <c r="I1822" i="1" s="1"/>
  <c r="J1822" i="1" s="1"/>
  <c r="K1822" i="1" s="1"/>
  <c r="L1821" i="1"/>
  <c r="L1822" i="1" l="1"/>
  <c r="G1824" i="1"/>
  <c r="H1823" i="1"/>
  <c r="I1823" i="1" s="1"/>
  <c r="J1823" i="1" s="1"/>
  <c r="K1823" i="1" s="1"/>
  <c r="L1823" i="1" l="1"/>
  <c r="H1824" i="1"/>
  <c r="I1824" i="1" s="1"/>
  <c r="J1824" i="1" s="1"/>
  <c r="K1824" i="1" s="1"/>
  <c r="G1825" i="1"/>
  <c r="L1824" i="1" l="1"/>
  <c r="H1825" i="1"/>
  <c r="I1825" i="1" s="1"/>
  <c r="J1825" i="1" s="1"/>
  <c r="K1825" i="1" s="1"/>
  <c r="G1826" i="1"/>
  <c r="L1825" i="1" l="1"/>
  <c r="H1826" i="1"/>
  <c r="I1826" i="1" s="1"/>
  <c r="J1826" i="1" s="1"/>
  <c r="K1826" i="1" s="1"/>
  <c r="L1826" i="1" s="1"/>
  <c r="G1827" i="1"/>
  <c r="H1827" i="1" l="1"/>
  <c r="I1827" i="1" s="1"/>
  <c r="J1827" i="1" s="1"/>
  <c r="K1827" i="1" s="1"/>
  <c r="G1828" i="1"/>
  <c r="L1827" i="1" l="1"/>
  <c r="H1828" i="1"/>
  <c r="I1828" i="1" s="1"/>
  <c r="J1828" i="1" s="1"/>
  <c r="K1828" i="1" s="1"/>
  <c r="G1829" i="1"/>
  <c r="H1829" i="1" l="1"/>
  <c r="I1829" i="1" s="1"/>
  <c r="J1829" i="1" s="1"/>
  <c r="K1829" i="1" s="1"/>
  <c r="G1830" i="1"/>
  <c r="L1828" i="1"/>
  <c r="G1831" i="1" l="1"/>
  <c r="H1830" i="1"/>
  <c r="I1830" i="1" s="1"/>
  <c r="J1830" i="1" s="1"/>
  <c r="K1830" i="1" s="1"/>
  <c r="L1829" i="1"/>
  <c r="L1830" i="1" l="1"/>
  <c r="G1832" i="1"/>
  <c r="H1831" i="1"/>
  <c r="I1831" i="1" s="1"/>
  <c r="J1831" i="1" s="1"/>
  <c r="K1831" i="1" s="1"/>
  <c r="H1832" i="1" l="1"/>
  <c r="I1832" i="1" s="1"/>
  <c r="J1832" i="1" s="1"/>
  <c r="K1832" i="1" s="1"/>
  <c r="G1833" i="1"/>
  <c r="L1832" i="1"/>
  <c r="L1831" i="1"/>
  <c r="H1833" i="1" l="1"/>
  <c r="I1833" i="1" s="1"/>
  <c r="J1833" i="1" s="1"/>
  <c r="K1833" i="1" s="1"/>
  <c r="G1834" i="1"/>
  <c r="L1833" i="1" l="1"/>
  <c r="H1834" i="1"/>
  <c r="I1834" i="1" s="1"/>
  <c r="J1834" i="1" s="1"/>
  <c r="K1834" i="1" s="1"/>
  <c r="G1835" i="1"/>
  <c r="H1835" i="1" l="1"/>
  <c r="I1835" i="1" s="1"/>
  <c r="J1835" i="1" s="1"/>
  <c r="K1835" i="1" s="1"/>
  <c r="G1836" i="1"/>
  <c r="L1835" i="1"/>
  <c r="L1834" i="1"/>
  <c r="H1836" i="1" l="1"/>
  <c r="I1836" i="1" s="1"/>
  <c r="J1836" i="1" s="1"/>
  <c r="K1836" i="1" s="1"/>
  <c r="G1837" i="1"/>
  <c r="H1837" i="1" l="1"/>
  <c r="I1837" i="1" s="1"/>
  <c r="J1837" i="1" s="1"/>
  <c r="K1837" i="1" s="1"/>
  <c r="G1838" i="1"/>
  <c r="L1836" i="1"/>
  <c r="G1839" i="1" l="1"/>
  <c r="H1838" i="1"/>
  <c r="I1838" i="1" s="1"/>
  <c r="J1838" i="1" s="1"/>
  <c r="K1838" i="1" s="1"/>
  <c r="L1837" i="1"/>
  <c r="L1838" i="1" l="1"/>
  <c r="G1840" i="1"/>
  <c r="H1839" i="1"/>
  <c r="I1839" i="1" s="1"/>
  <c r="J1839" i="1" s="1"/>
  <c r="K1839" i="1" s="1"/>
  <c r="L1839" i="1" l="1"/>
  <c r="H1840" i="1"/>
  <c r="I1840" i="1" s="1"/>
  <c r="J1840" i="1" s="1"/>
  <c r="K1840" i="1" s="1"/>
  <c r="G1841" i="1"/>
  <c r="L1840" i="1" l="1"/>
  <c r="H1841" i="1"/>
  <c r="I1841" i="1" s="1"/>
  <c r="J1841" i="1" s="1"/>
  <c r="K1841" i="1" s="1"/>
  <c r="G1842" i="1"/>
  <c r="L1841" i="1"/>
  <c r="H1842" i="1" l="1"/>
  <c r="I1842" i="1" s="1"/>
  <c r="J1842" i="1" s="1"/>
  <c r="K1842" i="1" s="1"/>
  <c r="L1842" i="1" s="1"/>
  <c r="G1843" i="1"/>
  <c r="H1843" i="1" l="1"/>
  <c r="I1843" i="1" s="1"/>
  <c r="J1843" i="1" s="1"/>
  <c r="K1843" i="1" s="1"/>
  <c r="G1844" i="1"/>
  <c r="L1843" i="1" l="1"/>
  <c r="H1844" i="1"/>
  <c r="I1844" i="1" s="1"/>
  <c r="J1844" i="1" s="1"/>
  <c r="K1844" i="1" s="1"/>
  <c r="G1845" i="1"/>
  <c r="H1845" i="1" l="1"/>
  <c r="I1845" i="1" s="1"/>
  <c r="J1845" i="1" s="1"/>
  <c r="K1845" i="1" s="1"/>
  <c r="G1846" i="1"/>
  <c r="L1844" i="1"/>
  <c r="G1847" i="1" l="1"/>
  <c r="H1846" i="1"/>
  <c r="I1846" i="1" s="1"/>
  <c r="J1846" i="1" s="1"/>
  <c r="K1846" i="1" s="1"/>
  <c r="L1845" i="1"/>
  <c r="L1846" i="1" l="1"/>
  <c r="G1848" i="1"/>
  <c r="H1847" i="1"/>
  <c r="I1847" i="1" s="1"/>
  <c r="J1847" i="1" s="1"/>
  <c r="K1847" i="1" s="1"/>
  <c r="H1848" i="1" l="1"/>
  <c r="I1848" i="1" s="1"/>
  <c r="J1848" i="1" s="1"/>
  <c r="K1848" i="1" s="1"/>
  <c r="L1848" i="1" s="1"/>
  <c r="G1849" i="1"/>
  <c r="L1847" i="1"/>
  <c r="H1849" i="1" l="1"/>
  <c r="I1849" i="1" s="1"/>
  <c r="J1849" i="1" s="1"/>
  <c r="K1849" i="1" s="1"/>
  <c r="L1849" i="1" s="1"/>
  <c r="G1850" i="1"/>
  <c r="H1850" i="1" l="1"/>
  <c r="I1850" i="1" s="1"/>
  <c r="J1850" i="1" s="1"/>
  <c r="K1850" i="1" s="1"/>
  <c r="G1851" i="1"/>
  <c r="L1850" i="1"/>
  <c r="H1851" i="1" l="1"/>
  <c r="I1851" i="1" s="1"/>
  <c r="J1851" i="1" s="1"/>
  <c r="K1851" i="1" s="1"/>
  <c r="G1852" i="1"/>
  <c r="L1851" i="1"/>
  <c r="H1852" i="1" l="1"/>
  <c r="I1852" i="1" s="1"/>
  <c r="J1852" i="1" s="1"/>
  <c r="K1852" i="1" s="1"/>
  <c r="G1853" i="1"/>
  <c r="H1853" i="1" l="1"/>
  <c r="I1853" i="1" s="1"/>
  <c r="J1853" i="1" s="1"/>
  <c r="K1853" i="1" s="1"/>
  <c r="G1854" i="1"/>
  <c r="L1852" i="1"/>
  <c r="G1855" i="1" l="1"/>
  <c r="H1854" i="1"/>
  <c r="I1854" i="1" s="1"/>
  <c r="J1854" i="1" s="1"/>
  <c r="K1854" i="1" s="1"/>
  <c r="L1853" i="1"/>
  <c r="L1854" i="1" l="1"/>
  <c r="G1856" i="1"/>
  <c r="H1855" i="1"/>
  <c r="I1855" i="1" s="1"/>
  <c r="J1855" i="1" s="1"/>
  <c r="K1855" i="1" s="1"/>
  <c r="L1855" i="1" l="1"/>
  <c r="H1856" i="1"/>
  <c r="I1856" i="1" s="1"/>
  <c r="J1856" i="1" s="1"/>
  <c r="K1856" i="1" s="1"/>
  <c r="G1857" i="1"/>
  <c r="H1857" i="1" l="1"/>
  <c r="I1857" i="1" s="1"/>
  <c r="J1857" i="1" s="1"/>
  <c r="K1857" i="1" s="1"/>
  <c r="G1858" i="1"/>
  <c r="L1857" i="1"/>
  <c r="L1856" i="1"/>
  <c r="H1858" i="1" l="1"/>
  <c r="I1858" i="1" s="1"/>
  <c r="J1858" i="1" s="1"/>
  <c r="K1858" i="1" s="1"/>
  <c r="G1859" i="1"/>
  <c r="L1858" i="1" l="1"/>
  <c r="H1859" i="1"/>
  <c r="I1859" i="1" s="1"/>
  <c r="J1859" i="1" s="1"/>
  <c r="K1859" i="1" s="1"/>
  <c r="G1860" i="1"/>
  <c r="L1859" i="1" l="1"/>
  <c r="H1860" i="1"/>
  <c r="I1860" i="1" s="1"/>
  <c r="J1860" i="1" s="1"/>
  <c r="K1860" i="1" s="1"/>
  <c r="G1861" i="1"/>
  <c r="H1861" i="1" l="1"/>
  <c r="I1861" i="1" s="1"/>
  <c r="J1861" i="1" s="1"/>
  <c r="K1861" i="1" s="1"/>
  <c r="G1862" i="1"/>
  <c r="L1860" i="1"/>
  <c r="G1863" i="1" l="1"/>
  <c r="H1862" i="1"/>
  <c r="I1862" i="1" s="1"/>
  <c r="J1862" i="1" s="1"/>
  <c r="K1862" i="1" s="1"/>
  <c r="L1861" i="1"/>
  <c r="L1862" i="1" l="1"/>
  <c r="G1864" i="1"/>
  <c r="H1863" i="1"/>
  <c r="I1863" i="1" s="1"/>
  <c r="J1863" i="1" s="1"/>
  <c r="K1863" i="1" s="1"/>
  <c r="H1864" i="1" l="1"/>
  <c r="I1864" i="1" s="1"/>
  <c r="J1864" i="1" s="1"/>
  <c r="K1864" i="1" s="1"/>
  <c r="G1865" i="1"/>
  <c r="L1864" i="1"/>
  <c r="L1863" i="1"/>
  <c r="H1865" i="1" l="1"/>
  <c r="I1865" i="1" s="1"/>
  <c r="J1865" i="1" s="1"/>
  <c r="K1865" i="1" s="1"/>
  <c r="L1865" i="1" s="1"/>
  <c r="G1866" i="1"/>
  <c r="H1866" i="1" l="1"/>
  <c r="I1866" i="1" s="1"/>
  <c r="J1866" i="1" s="1"/>
  <c r="K1866" i="1" s="1"/>
  <c r="G1867" i="1"/>
  <c r="L1866" i="1"/>
  <c r="H1867" i="1" l="1"/>
  <c r="I1867" i="1" s="1"/>
  <c r="J1867" i="1" s="1"/>
  <c r="K1867" i="1" s="1"/>
  <c r="G1868" i="1"/>
  <c r="L1867" i="1" l="1"/>
  <c r="H1868" i="1"/>
  <c r="I1868" i="1" s="1"/>
  <c r="J1868" i="1" s="1"/>
  <c r="K1868" i="1" s="1"/>
  <c r="G1869" i="1"/>
  <c r="H1869" i="1" l="1"/>
  <c r="I1869" i="1" s="1"/>
  <c r="J1869" i="1" s="1"/>
  <c r="K1869" i="1" s="1"/>
  <c r="G1870" i="1"/>
  <c r="L1868" i="1"/>
  <c r="G1871" i="1" l="1"/>
  <c r="H1870" i="1"/>
  <c r="I1870" i="1" s="1"/>
  <c r="J1870" i="1" s="1"/>
  <c r="K1870" i="1" s="1"/>
  <c r="L1869" i="1"/>
  <c r="L1870" i="1" l="1"/>
  <c r="G1872" i="1"/>
  <c r="H1871" i="1"/>
  <c r="I1871" i="1" s="1"/>
  <c r="J1871" i="1" s="1"/>
  <c r="K1871" i="1" s="1"/>
  <c r="H1872" i="1" l="1"/>
  <c r="I1872" i="1" s="1"/>
  <c r="J1872" i="1" s="1"/>
  <c r="K1872" i="1" s="1"/>
  <c r="G1873" i="1"/>
  <c r="L1872" i="1"/>
  <c r="L1871" i="1"/>
  <c r="H1873" i="1" l="1"/>
  <c r="I1873" i="1" s="1"/>
  <c r="J1873" i="1" s="1"/>
  <c r="K1873" i="1" s="1"/>
  <c r="G1874" i="1"/>
  <c r="L1873" i="1"/>
  <c r="H1874" i="1" l="1"/>
  <c r="I1874" i="1" s="1"/>
  <c r="J1874" i="1" s="1"/>
  <c r="K1874" i="1" s="1"/>
  <c r="G1875" i="1"/>
  <c r="L1874" i="1"/>
  <c r="H1875" i="1" l="1"/>
  <c r="I1875" i="1" s="1"/>
  <c r="J1875" i="1" s="1"/>
  <c r="K1875" i="1" s="1"/>
  <c r="G1876" i="1"/>
  <c r="L1875" i="1" l="1"/>
  <c r="H1876" i="1"/>
  <c r="I1876" i="1" s="1"/>
  <c r="J1876" i="1" s="1"/>
  <c r="K1876" i="1" s="1"/>
  <c r="G1877" i="1"/>
  <c r="H1877" i="1" l="1"/>
  <c r="I1877" i="1" s="1"/>
  <c r="J1877" i="1" s="1"/>
  <c r="K1877" i="1" s="1"/>
  <c r="G1878" i="1"/>
  <c r="L1876" i="1"/>
  <c r="G1879" i="1" l="1"/>
  <c r="H1878" i="1"/>
  <c r="I1878" i="1" s="1"/>
  <c r="J1878" i="1" s="1"/>
  <c r="K1878" i="1" s="1"/>
  <c r="L1877" i="1"/>
  <c r="L1878" i="1" l="1"/>
  <c r="G1880" i="1"/>
  <c r="H1879" i="1"/>
  <c r="I1879" i="1" s="1"/>
  <c r="J1879" i="1" s="1"/>
  <c r="K1879" i="1" s="1"/>
  <c r="L1879" i="1" l="1"/>
  <c r="H1880" i="1"/>
  <c r="I1880" i="1" s="1"/>
  <c r="J1880" i="1" s="1"/>
  <c r="K1880" i="1" s="1"/>
  <c r="G1881" i="1"/>
  <c r="L1880" i="1" l="1"/>
  <c r="H1881" i="1"/>
  <c r="I1881" i="1" s="1"/>
  <c r="J1881" i="1" s="1"/>
  <c r="K1881" i="1" s="1"/>
  <c r="G1882" i="1"/>
  <c r="L1881" i="1" l="1"/>
  <c r="H1882" i="1"/>
  <c r="I1882" i="1" s="1"/>
  <c r="J1882" i="1" s="1"/>
  <c r="K1882" i="1" s="1"/>
  <c r="L1882" i="1" s="1"/>
  <c r="G1883" i="1"/>
  <c r="H1883" i="1" l="1"/>
  <c r="I1883" i="1" s="1"/>
  <c r="J1883" i="1" s="1"/>
  <c r="K1883" i="1" s="1"/>
  <c r="G1884" i="1"/>
  <c r="L1883" i="1" l="1"/>
  <c r="H1884" i="1"/>
  <c r="I1884" i="1" s="1"/>
  <c r="J1884" i="1" s="1"/>
  <c r="K1884" i="1" s="1"/>
  <c r="G1885" i="1"/>
  <c r="H1885" i="1" l="1"/>
  <c r="I1885" i="1" s="1"/>
  <c r="J1885" i="1" s="1"/>
  <c r="K1885" i="1" s="1"/>
  <c r="G1886" i="1"/>
  <c r="L1884" i="1"/>
  <c r="G1887" i="1" l="1"/>
  <c r="H1886" i="1"/>
  <c r="I1886" i="1" s="1"/>
  <c r="J1886" i="1" s="1"/>
  <c r="K1886" i="1" s="1"/>
  <c r="L1885" i="1"/>
  <c r="L1886" i="1" l="1"/>
  <c r="G1888" i="1"/>
  <c r="H1887" i="1"/>
  <c r="I1887" i="1" s="1"/>
  <c r="J1887" i="1" s="1"/>
  <c r="K1887" i="1" s="1"/>
  <c r="L1887" i="1" l="1"/>
  <c r="H1888" i="1"/>
  <c r="I1888" i="1" s="1"/>
  <c r="J1888" i="1" s="1"/>
  <c r="K1888" i="1" s="1"/>
  <c r="G1889" i="1"/>
  <c r="H1889" i="1" l="1"/>
  <c r="I1889" i="1" s="1"/>
  <c r="J1889" i="1" s="1"/>
  <c r="K1889" i="1" s="1"/>
  <c r="G1890" i="1"/>
  <c r="L1889" i="1"/>
  <c r="L1888" i="1"/>
  <c r="H1890" i="1" l="1"/>
  <c r="I1890" i="1" s="1"/>
  <c r="J1890" i="1" s="1"/>
  <c r="K1890" i="1" s="1"/>
  <c r="L1890" i="1" s="1"/>
  <c r="G1891" i="1"/>
  <c r="H1891" i="1" l="1"/>
  <c r="I1891" i="1" s="1"/>
  <c r="J1891" i="1" s="1"/>
  <c r="K1891" i="1" s="1"/>
  <c r="G1892" i="1"/>
  <c r="L1891" i="1"/>
  <c r="H1892" i="1" l="1"/>
  <c r="I1892" i="1" s="1"/>
  <c r="J1892" i="1" s="1"/>
  <c r="K1892" i="1" s="1"/>
  <c r="G1893" i="1"/>
  <c r="H1893" i="1" l="1"/>
  <c r="I1893" i="1" s="1"/>
  <c r="J1893" i="1" s="1"/>
  <c r="K1893" i="1" s="1"/>
  <c r="G1894" i="1"/>
  <c r="L1892" i="1"/>
  <c r="G1895" i="1" l="1"/>
  <c r="H1894" i="1"/>
  <c r="I1894" i="1" s="1"/>
  <c r="J1894" i="1" s="1"/>
  <c r="K1894" i="1" s="1"/>
  <c r="L1893" i="1"/>
  <c r="L1894" i="1" l="1"/>
  <c r="G1896" i="1"/>
  <c r="H1895" i="1"/>
  <c r="I1895" i="1" s="1"/>
  <c r="J1895" i="1" s="1"/>
  <c r="K1895" i="1" s="1"/>
  <c r="L1895" i="1" l="1"/>
  <c r="H1896" i="1"/>
  <c r="I1896" i="1" s="1"/>
  <c r="J1896" i="1" s="1"/>
  <c r="K1896" i="1" s="1"/>
  <c r="G1897" i="1"/>
  <c r="H1897" i="1" l="1"/>
  <c r="I1897" i="1" s="1"/>
  <c r="J1897" i="1" s="1"/>
  <c r="K1897" i="1" s="1"/>
  <c r="G1898" i="1"/>
  <c r="L1896" i="1"/>
  <c r="L1897" i="1" l="1"/>
  <c r="H1898" i="1"/>
  <c r="I1898" i="1" s="1"/>
  <c r="J1898" i="1" s="1"/>
  <c r="K1898" i="1" s="1"/>
  <c r="G1899" i="1"/>
  <c r="L1898" i="1"/>
  <c r="H1899" i="1" l="1"/>
  <c r="I1899" i="1" s="1"/>
  <c r="J1899" i="1" s="1"/>
  <c r="K1899" i="1" s="1"/>
  <c r="G1900" i="1"/>
  <c r="L1899" i="1"/>
  <c r="H1900" i="1" l="1"/>
  <c r="I1900" i="1" s="1"/>
  <c r="J1900" i="1" s="1"/>
  <c r="K1900" i="1" s="1"/>
  <c r="G1901" i="1"/>
  <c r="H1901" i="1" l="1"/>
  <c r="I1901" i="1" s="1"/>
  <c r="J1901" i="1" s="1"/>
  <c r="K1901" i="1" s="1"/>
  <c r="G1902" i="1"/>
  <c r="L1900" i="1"/>
  <c r="G1903" i="1" l="1"/>
  <c r="H1902" i="1"/>
  <c r="I1902" i="1" s="1"/>
  <c r="J1902" i="1" s="1"/>
  <c r="K1902" i="1" s="1"/>
  <c r="L1901" i="1"/>
  <c r="L1902" i="1" l="1"/>
  <c r="G1904" i="1"/>
  <c r="H1903" i="1"/>
  <c r="I1903" i="1" s="1"/>
  <c r="J1903" i="1" s="1"/>
  <c r="K1903" i="1" s="1"/>
  <c r="H1904" i="1" l="1"/>
  <c r="I1904" i="1" s="1"/>
  <c r="J1904" i="1" s="1"/>
  <c r="K1904" i="1" s="1"/>
  <c r="G1905" i="1"/>
  <c r="L1904" i="1"/>
  <c r="L1903" i="1"/>
  <c r="H1905" i="1" l="1"/>
  <c r="I1905" i="1" s="1"/>
  <c r="J1905" i="1" s="1"/>
  <c r="K1905" i="1" s="1"/>
  <c r="G1906" i="1"/>
  <c r="L1905" i="1" l="1"/>
  <c r="H1906" i="1"/>
  <c r="I1906" i="1" s="1"/>
  <c r="J1906" i="1" s="1"/>
  <c r="K1906" i="1" s="1"/>
  <c r="G1907" i="1"/>
  <c r="L1906" i="1" l="1"/>
  <c r="H1907" i="1"/>
  <c r="I1907" i="1" s="1"/>
  <c r="J1907" i="1" s="1"/>
  <c r="K1907" i="1" s="1"/>
  <c r="G1908" i="1"/>
  <c r="L1907" i="1"/>
  <c r="H1908" i="1" l="1"/>
  <c r="I1908" i="1" s="1"/>
  <c r="J1908" i="1" s="1"/>
  <c r="K1908" i="1" s="1"/>
  <c r="G1909" i="1"/>
  <c r="H1909" i="1" l="1"/>
  <c r="I1909" i="1" s="1"/>
  <c r="J1909" i="1" s="1"/>
  <c r="K1909" i="1" s="1"/>
  <c r="G1910" i="1"/>
  <c r="L1908" i="1"/>
  <c r="G1911" i="1" l="1"/>
  <c r="H1910" i="1"/>
  <c r="I1910" i="1" s="1"/>
  <c r="J1910" i="1" s="1"/>
  <c r="K1910" i="1" s="1"/>
  <c r="L1909" i="1"/>
  <c r="L1910" i="1" l="1"/>
  <c r="G1912" i="1"/>
  <c r="H1911" i="1"/>
  <c r="I1911" i="1" s="1"/>
  <c r="J1911" i="1" s="1"/>
  <c r="K1911" i="1" s="1"/>
  <c r="L1911" i="1" l="1"/>
  <c r="H1912" i="1"/>
  <c r="I1912" i="1" s="1"/>
  <c r="J1912" i="1" s="1"/>
  <c r="K1912" i="1" s="1"/>
  <c r="G1913" i="1"/>
  <c r="L1912" i="1" l="1"/>
  <c r="H1913" i="1"/>
  <c r="I1913" i="1" s="1"/>
  <c r="J1913" i="1" s="1"/>
  <c r="K1913" i="1" s="1"/>
  <c r="G1914" i="1"/>
  <c r="L1913" i="1" l="1"/>
  <c r="H1914" i="1"/>
  <c r="I1914" i="1" s="1"/>
  <c r="J1914" i="1" s="1"/>
  <c r="K1914" i="1" s="1"/>
  <c r="L1914" i="1" s="1"/>
  <c r="G1915" i="1"/>
  <c r="H1915" i="1" l="1"/>
  <c r="I1915" i="1" s="1"/>
  <c r="J1915" i="1" s="1"/>
  <c r="K1915" i="1" s="1"/>
  <c r="L1915" i="1" s="1"/>
  <c r="G1916" i="1"/>
  <c r="H1916" i="1" l="1"/>
  <c r="I1916" i="1" s="1"/>
  <c r="J1916" i="1" s="1"/>
  <c r="K1916" i="1" s="1"/>
  <c r="G1917" i="1"/>
  <c r="H1917" i="1" l="1"/>
  <c r="I1917" i="1" s="1"/>
  <c r="J1917" i="1" s="1"/>
  <c r="K1917" i="1" s="1"/>
  <c r="G1918" i="1"/>
  <c r="L1916" i="1"/>
  <c r="G1919" i="1" l="1"/>
  <c r="H1918" i="1"/>
  <c r="I1918" i="1" s="1"/>
  <c r="J1918" i="1" s="1"/>
  <c r="K1918" i="1" s="1"/>
  <c r="L1917" i="1"/>
  <c r="L1918" i="1" l="1"/>
  <c r="G1920" i="1"/>
  <c r="H1919" i="1"/>
  <c r="I1919" i="1" s="1"/>
  <c r="J1919" i="1" s="1"/>
  <c r="K1919" i="1" s="1"/>
  <c r="L1919" i="1" l="1"/>
  <c r="H1920" i="1"/>
  <c r="I1920" i="1" s="1"/>
  <c r="J1920" i="1" s="1"/>
  <c r="K1920" i="1" s="1"/>
  <c r="G1921" i="1"/>
  <c r="L1920" i="1" l="1"/>
  <c r="H1921" i="1"/>
  <c r="I1921" i="1" s="1"/>
  <c r="J1921" i="1" s="1"/>
  <c r="K1921" i="1" s="1"/>
  <c r="G1922" i="1"/>
  <c r="L1921" i="1" l="1"/>
  <c r="H1922" i="1"/>
  <c r="I1922" i="1" s="1"/>
  <c r="J1922" i="1" s="1"/>
  <c r="K1922" i="1" s="1"/>
  <c r="G1923" i="1"/>
  <c r="L1922" i="1" l="1"/>
  <c r="H1923" i="1"/>
  <c r="I1923" i="1" s="1"/>
  <c r="J1923" i="1" s="1"/>
  <c r="K1923" i="1" s="1"/>
  <c r="G1924" i="1"/>
  <c r="L1923" i="1" l="1"/>
  <c r="H1924" i="1"/>
  <c r="I1924" i="1" s="1"/>
  <c r="J1924" i="1" s="1"/>
  <c r="K1924" i="1" s="1"/>
  <c r="G1925" i="1"/>
  <c r="L1924" i="1" l="1"/>
  <c r="H1925" i="1"/>
  <c r="I1925" i="1" s="1"/>
  <c r="J1925" i="1" s="1"/>
  <c r="K1925" i="1" s="1"/>
  <c r="G1926" i="1"/>
  <c r="L1925" i="1" l="1"/>
  <c r="G1927" i="1"/>
  <c r="H1926" i="1"/>
  <c r="I1926" i="1" s="1"/>
  <c r="J1926" i="1" s="1"/>
  <c r="K1926" i="1" s="1"/>
  <c r="G1928" i="1" l="1"/>
  <c r="H1927" i="1"/>
  <c r="I1927" i="1" s="1"/>
  <c r="J1927" i="1" s="1"/>
  <c r="K1927" i="1" s="1"/>
  <c r="L1926" i="1"/>
  <c r="L1927" i="1" l="1"/>
  <c r="H1928" i="1"/>
  <c r="I1928" i="1" s="1"/>
  <c r="J1928" i="1" s="1"/>
  <c r="K1928" i="1" s="1"/>
  <c r="G1929" i="1"/>
  <c r="H1929" i="1" l="1"/>
  <c r="I1929" i="1" s="1"/>
  <c r="J1929" i="1" s="1"/>
  <c r="K1929" i="1" s="1"/>
  <c r="G1930" i="1"/>
  <c r="L1928" i="1"/>
  <c r="L1929" i="1" l="1"/>
  <c r="H1930" i="1"/>
  <c r="I1930" i="1" s="1"/>
  <c r="J1930" i="1" s="1"/>
  <c r="K1930" i="1" s="1"/>
  <c r="L1930" i="1" s="1"/>
  <c r="G1931" i="1"/>
  <c r="H1931" i="1" l="1"/>
  <c r="I1931" i="1" s="1"/>
  <c r="J1931" i="1" s="1"/>
  <c r="K1931" i="1" s="1"/>
  <c r="G1932" i="1"/>
  <c r="L1931" i="1"/>
  <c r="H1932" i="1" l="1"/>
  <c r="I1932" i="1" s="1"/>
  <c r="J1932" i="1" s="1"/>
  <c r="K1932" i="1" s="1"/>
  <c r="G1933" i="1"/>
  <c r="H1933" i="1" l="1"/>
  <c r="I1933" i="1" s="1"/>
  <c r="J1933" i="1" s="1"/>
  <c r="K1933" i="1" s="1"/>
  <c r="G1934" i="1"/>
  <c r="L1932" i="1"/>
  <c r="G1935" i="1" l="1"/>
  <c r="H1934" i="1"/>
  <c r="I1934" i="1" s="1"/>
  <c r="J1934" i="1" s="1"/>
  <c r="K1934" i="1" s="1"/>
  <c r="L1933" i="1"/>
  <c r="L1934" i="1" l="1"/>
  <c r="G1936" i="1"/>
  <c r="H1935" i="1"/>
  <c r="I1935" i="1" s="1"/>
  <c r="J1935" i="1" s="1"/>
  <c r="K1935" i="1" s="1"/>
  <c r="L1935" i="1" l="1"/>
  <c r="H1936" i="1"/>
  <c r="I1936" i="1" s="1"/>
  <c r="J1936" i="1" s="1"/>
  <c r="K1936" i="1" s="1"/>
  <c r="G1937" i="1"/>
  <c r="L1936" i="1" l="1"/>
  <c r="H1937" i="1"/>
  <c r="I1937" i="1" s="1"/>
  <c r="J1937" i="1" s="1"/>
  <c r="K1937" i="1" s="1"/>
  <c r="G1938" i="1"/>
  <c r="L1937" i="1" l="1"/>
  <c r="H1938" i="1"/>
  <c r="I1938" i="1" s="1"/>
  <c r="J1938" i="1" s="1"/>
  <c r="K1938" i="1" s="1"/>
  <c r="G1939" i="1"/>
  <c r="L1938" i="1" l="1"/>
  <c r="H1939" i="1"/>
  <c r="I1939" i="1" s="1"/>
  <c r="J1939" i="1" s="1"/>
  <c r="K1939" i="1" s="1"/>
  <c r="L1939" i="1" s="1"/>
  <c r="G1940" i="1"/>
  <c r="H1940" i="1" l="1"/>
  <c r="I1940" i="1" s="1"/>
  <c r="J1940" i="1" s="1"/>
  <c r="K1940" i="1" s="1"/>
  <c r="G1941" i="1"/>
  <c r="H1941" i="1" l="1"/>
  <c r="I1941" i="1" s="1"/>
  <c r="J1941" i="1" s="1"/>
  <c r="K1941" i="1" s="1"/>
  <c r="G1942" i="1"/>
  <c r="L1940" i="1"/>
  <c r="G1943" i="1" l="1"/>
  <c r="H1942" i="1"/>
  <c r="I1942" i="1" s="1"/>
  <c r="J1942" i="1" s="1"/>
  <c r="K1942" i="1" s="1"/>
  <c r="L1941" i="1"/>
  <c r="L1942" i="1" l="1"/>
  <c r="G1944" i="1"/>
  <c r="H1943" i="1"/>
  <c r="I1943" i="1" s="1"/>
  <c r="J1943" i="1" s="1"/>
  <c r="K1943" i="1" s="1"/>
  <c r="L1943" i="1" l="1"/>
  <c r="H1944" i="1"/>
  <c r="I1944" i="1" s="1"/>
  <c r="J1944" i="1" s="1"/>
  <c r="K1944" i="1" s="1"/>
  <c r="G1945" i="1"/>
  <c r="L1944" i="1" l="1"/>
  <c r="H1945" i="1"/>
  <c r="I1945" i="1" s="1"/>
  <c r="J1945" i="1" s="1"/>
  <c r="K1945" i="1" s="1"/>
  <c r="L1945" i="1" s="1"/>
  <c r="G1946" i="1"/>
  <c r="H1946" i="1" l="1"/>
  <c r="I1946" i="1" s="1"/>
  <c r="J1946" i="1" s="1"/>
  <c r="K1946" i="1" s="1"/>
  <c r="G1947" i="1"/>
  <c r="L1946" i="1" l="1"/>
  <c r="H1947" i="1"/>
  <c r="I1947" i="1" s="1"/>
  <c r="J1947" i="1" s="1"/>
  <c r="K1947" i="1" s="1"/>
  <c r="G1948" i="1"/>
  <c r="L1947" i="1"/>
  <c r="H1948" i="1" l="1"/>
  <c r="I1948" i="1" s="1"/>
  <c r="J1948" i="1" s="1"/>
  <c r="K1948" i="1" s="1"/>
  <c r="G1949" i="1"/>
  <c r="H1949" i="1" l="1"/>
  <c r="I1949" i="1" s="1"/>
  <c r="J1949" i="1" s="1"/>
  <c r="K1949" i="1" s="1"/>
  <c r="G1950" i="1"/>
  <c r="L1948" i="1"/>
  <c r="G1951" i="1" l="1"/>
  <c r="H1950" i="1"/>
  <c r="I1950" i="1" s="1"/>
  <c r="J1950" i="1" s="1"/>
  <c r="K1950" i="1" s="1"/>
  <c r="L1949" i="1"/>
  <c r="L1950" i="1" l="1"/>
  <c r="G1952" i="1"/>
  <c r="H1951" i="1"/>
  <c r="I1951" i="1" s="1"/>
  <c r="J1951" i="1" s="1"/>
  <c r="K1951" i="1" s="1"/>
  <c r="L1951" i="1" l="1"/>
  <c r="H1952" i="1"/>
  <c r="I1952" i="1" s="1"/>
  <c r="J1952" i="1" s="1"/>
  <c r="K1952" i="1" s="1"/>
  <c r="L1952" i="1" s="1"/>
  <c r="G1953" i="1"/>
  <c r="H1953" i="1" l="1"/>
  <c r="I1953" i="1" s="1"/>
  <c r="J1953" i="1" s="1"/>
  <c r="K1953" i="1" s="1"/>
  <c r="G1954" i="1"/>
  <c r="L1953" i="1" l="1"/>
  <c r="H1954" i="1"/>
  <c r="I1954" i="1" s="1"/>
  <c r="J1954" i="1" s="1"/>
  <c r="K1954" i="1" s="1"/>
  <c r="G1955" i="1"/>
  <c r="L1954" i="1" l="1"/>
  <c r="H1955" i="1"/>
  <c r="I1955" i="1" s="1"/>
  <c r="J1955" i="1" s="1"/>
  <c r="K1955" i="1" s="1"/>
  <c r="L1955" i="1" s="1"/>
  <c r="G1956" i="1"/>
  <c r="H1956" i="1" l="1"/>
  <c r="I1956" i="1" s="1"/>
  <c r="J1956" i="1" s="1"/>
  <c r="K1956" i="1" s="1"/>
  <c r="G1957" i="1"/>
  <c r="H1957" i="1" l="1"/>
  <c r="I1957" i="1" s="1"/>
  <c r="J1957" i="1" s="1"/>
  <c r="K1957" i="1" s="1"/>
  <c r="G1958" i="1"/>
  <c r="L1956" i="1"/>
  <c r="G1959" i="1" l="1"/>
  <c r="H1958" i="1"/>
  <c r="I1958" i="1" s="1"/>
  <c r="J1958" i="1" s="1"/>
  <c r="K1958" i="1" s="1"/>
  <c r="L1957" i="1"/>
  <c r="L1958" i="1" l="1"/>
  <c r="G1960" i="1"/>
  <c r="H1959" i="1"/>
  <c r="I1959" i="1" s="1"/>
  <c r="J1959" i="1" s="1"/>
  <c r="K1959" i="1" s="1"/>
  <c r="L1959" i="1" l="1"/>
  <c r="H1960" i="1"/>
  <c r="I1960" i="1" s="1"/>
  <c r="J1960" i="1" s="1"/>
  <c r="K1960" i="1" s="1"/>
  <c r="G1961" i="1"/>
  <c r="L1960" i="1" l="1"/>
  <c r="H1961" i="1"/>
  <c r="I1961" i="1" s="1"/>
  <c r="J1961" i="1" s="1"/>
  <c r="K1961" i="1" s="1"/>
  <c r="G1962" i="1"/>
  <c r="L1961" i="1" l="1"/>
  <c r="H1962" i="1"/>
  <c r="I1962" i="1" s="1"/>
  <c r="J1962" i="1" s="1"/>
  <c r="K1962" i="1" s="1"/>
  <c r="L1962" i="1" s="1"/>
  <c r="G1963" i="1"/>
  <c r="H1963" i="1" l="1"/>
  <c r="I1963" i="1" s="1"/>
  <c r="J1963" i="1" s="1"/>
  <c r="K1963" i="1" s="1"/>
  <c r="G1964" i="1"/>
  <c r="L1963" i="1"/>
  <c r="H1964" i="1" l="1"/>
  <c r="I1964" i="1" s="1"/>
  <c r="J1964" i="1" s="1"/>
  <c r="K1964" i="1" s="1"/>
  <c r="G1965" i="1"/>
  <c r="H1965" i="1" l="1"/>
  <c r="I1965" i="1" s="1"/>
  <c r="J1965" i="1" s="1"/>
  <c r="K1965" i="1" s="1"/>
  <c r="G1966" i="1"/>
  <c r="L1964" i="1"/>
  <c r="G1967" i="1" l="1"/>
  <c r="H1966" i="1"/>
  <c r="I1966" i="1" s="1"/>
  <c r="J1966" i="1" s="1"/>
  <c r="K1966" i="1" s="1"/>
  <c r="L1965" i="1"/>
  <c r="L1966" i="1" l="1"/>
  <c r="G1968" i="1"/>
  <c r="H1967" i="1"/>
  <c r="I1967" i="1" s="1"/>
  <c r="J1967" i="1" s="1"/>
  <c r="K1967" i="1" s="1"/>
  <c r="L1967" i="1" l="1"/>
  <c r="H1968" i="1"/>
  <c r="I1968" i="1" s="1"/>
  <c r="J1968" i="1" s="1"/>
  <c r="K1968" i="1" s="1"/>
  <c r="L1968" i="1" s="1"/>
  <c r="G1969" i="1"/>
  <c r="H1969" i="1" l="1"/>
  <c r="I1969" i="1" s="1"/>
  <c r="J1969" i="1" s="1"/>
  <c r="K1969" i="1" s="1"/>
  <c r="G1970" i="1"/>
  <c r="L1969" i="1"/>
  <c r="H1970" i="1" l="1"/>
  <c r="I1970" i="1" s="1"/>
  <c r="J1970" i="1" s="1"/>
  <c r="K1970" i="1" s="1"/>
  <c r="L1970" i="1" s="1"/>
  <c r="G1971" i="1"/>
  <c r="H1971" i="1" l="1"/>
  <c r="I1971" i="1" s="1"/>
  <c r="J1971" i="1" s="1"/>
  <c r="K1971" i="1" s="1"/>
  <c r="G1972" i="1"/>
  <c r="L1971" i="1"/>
  <c r="H1972" i="1" l="1"/>
  <c r="I1972" i="1" s="1"/>
  <c r="J1972" i="1" s="1"/>
  <c r="K1972" i="1" s="1"/>
  <c r="G1973" i="1"/>
  <c r="H1973" i="1" l="1"/>
  <c r="I1973" i="1" s="1"/>
  <c r="J1973" i="1" s="1"/>
  <c r="K1973" i="1" s="1"/>
  <c r="G1974" i="1"/>
  <c r="L1972" i="1"/>
  <c r="G1975" i="1" l="1"/>
  <c r="H1974" i="1"/>
  <c r="I1974" i="1" s="1"/>
  <c r="J1974" i="1" s="1"/>
  <c r="K1974" i="1" s="1"/>
  <c r="L1973" i="1"/>
  <c r="L1974" i="1" l="1"/>
  <c r="G1976" i="1"/>
  <c r="H1975" i="1"/>
  <c r="I1975" i="1" s="1"/>
  <c r="J1975" i="1" s="1"/>
  <c r="K1975" i="1" s="1"/>
  <c r="L1975" i="1" l="1"/>
  <c r="H1976" i="1"/>
  <c r="I1976" i="1" s="1"/>
  <c r="J1976" i="1" s="1"/>
  <c r="K1976" i="1" s="1"/>
  <c r="G1977" i="1"/>
  <c r="L1976" i="1" l="1"/>
  <c r="H1977" i="1"/>
  <c r="I1977" i="1" s="1"/>
  <c r="J1977" i="1" s="1"/>
  <c r="K1977" i="1" s="1"/>
  <c r="L1977" i="1" s="1"/>
  <c r="G1978" i="1"/>
  <c r="H1978" i="1" l="1"/>
  <c r="I1978" i="1" s="1"/>
  <c r="J1978" i="1" s="1"/>
  <c r="K1978" i="1" s="1"/>
  <c r="G1979" i="1"/>
  <c r="L1978" i="1"/>
  <c r="H1979" i="1" l="1"/>
  <c r="I1979" i="1" s="1"/>
  <c r="J1979" i="1" s="1"/>
  <c r="K1979" i="1" s="1"/>
  <c r="G1980" i="1"/>
  <c r="L1979" i="1"/>
  <c r="H1980" i="1" l="1"/>
  <c r="I1980" i="1" s="1"/>
  <c r="J1980" i="1" s="1"/>
  <c r="K1980" i="1" s="1"/>
  <c r="G1981" i="1"/>
  <c r="H1981" i="1" l="1"/>
  <c r="I1981" i="1" s="1"/>
  <c r="J1981" i="1" s="1"/>
  <c r="K1981" i="1" s="1"/>
  <c r="G1982" i="1"/>
  <c r="L1980" i="1"/>
  <c r="G1983" i="1" l="1"/>
  <c r="H1982" i="1"/>
  <c r="I1982" i="1" s="1"/>
  <c r="J1982" i="1" s="1"/>
  <c r="K1982" i="1" s="1"/>
  <c r="L1981" i="1"/>
  <c r="L1982" i="1" l="1"/>
  <c r="G1984" i="1"/>
  <c r="H1983" i="1"/>
  <c r="I1983" i="1" s="1"/>
  <c r="J1983" i="1" s="1"/>
  <c r="K1983" i="1" s="1"/>
  <c r="H1984" i="1" l="1"/>
  <c r="I1984" i="1" s="1"/>
  <c r="J1984" i="1" s="1"/>
  <c r="K1984" i="1" s="1"/>
  <c r="G1985" i="1"/>
  <c r="L1984" i="1"/>
  <c r="L1983" i="1"/>
  <c r="H1985" i="1" l="1"/>
  <c r="I1985" i="1" s="1"/>
  <c r="J1985" i="1" s="1"/>
  <c r="K1985" i="1" s="1"/>
  <c r="L1985" i="1" s="1"/>
  <c r="G1986" i="1"/>
  <c r="H1986" i="1" l="1"/>
  <c r="I1986" i="1" s="1"/>
  <c r="J1986" i="1" s="1"/>
  <c r="K1986" i="1" s="1"/>
  <c r="G1987" i="1"/>
  <c r="L1986" i="1"/>
  <c r="H1987" i="1" l="1"/>
  <c r="I1987" i="1" s="1"/>
  <c r="J1987" i="1" s="1"/>
  <c r="K1987" i="1" s="1"/>
  <c r="G1988" i="1"/>
  <c r="L1987" i="1" l="1"/>
  <c r="H1988" i="1"/>
  <c r="I1988" i="1" s="1"/>
  <c r="J1988" i="1" s="1"/>
  <c r="K1988" i="1" s="1"/>
  <c r="G1989" i="1"/>
  <c r="L1988" i="1" l="1"/>
  <c r="H1989" i="1"/>
  <c r="I1989" i="1" s="1"/>
  <c r="J1989" i="1" s="1"/>
  <c r="K1989" i="1" s="1"/>
  <c r="G1990" i="1"/>
  <c r="L1989" i="1" l="1"/>
  <c r="G1991" i="1"/>
  <c r="H1990" i="1"/>
  <c r="I1990" i="1" s="1"/>
  <c r="J1990" i="1" s="1"/>
  <c r="K1990" i="1" s="1"/>
  <c r="L1990" i="1" l="1"/>
  <c r="G1992" i="1"/>
  <c r="H1991" i="1"/>
  <c r="I1991" i="1" s="1"/>
  <c r="J1991" i="1" s="1"/>
  <c r="K1991" i="1" s="1"/>
  <c r="H1992" i="1" l="1"/>
  <c r="I1992" i="1" s="1"/>
  <c r="J1992" i="1" s="1"/>
  <c r="K1992" i="1" s="1"/>
  <c r="G1993" i="1"/>
  <c r="L1991" i="1"/>
  <c r="L1992" i="1" l="1"/>
  <c r="H1993" i="1"/>
  <c r="I1993" i="1" s="1"/>
  <c r="J1993" i="1" s="1"/>
  <c r="K1993" i="1" s="1"/>
  <c r="G1994" i="1"/>
  <c r="L1993" i="1"/>
  <c r="H1994" i="1" l="1"/>
  <c r="I1994" i="1" s="1"/>
  <c r="J1994" i="1" s="1"/>
  <c r="K1994" i="1" s="1"/>
  <c r="L1994" i="1" s="1"/>
  <c r="G1995" i="1"/>
  <c r="H1995" i="1" l="1"/>
  <c r="I1995" i="1" s="1"/>
  <c r="J1995" i="1" s="1"/>
  <c r="K1995" i="1" s="1"/>
  <c r="L1995" i="1" s="1"/>
  <c r="G1996" i="1"/>
  <c r="H1996" i="1" l="1"/>
  <c r="I1996" i="1" s="1"/>
  <c r="J1996" i="1" s="1"/>
  <c r="K1996" i="1" s="1"/>
  <c r="G1997" i="1"/>
  <c r="H1997" i="1" l="1"/>
  <c r="I1997" i="1" s="1"/>
  <c r="J1997" i="1" s="1"/>
  <c r="K1997" i="1" s="1"/>
  <c r="G1998" i="1"/>
  <c r="L1996" i="1"/>
  <c r="G1999" i="1" l="1"/>
  <c r="H1998" i="1"/>
  <c r="I1998" i="1" s="1"/>
  <c r="J1998" i="1" s="1"/>
  <c r="K1998" i="1" s="1"/>
  <c r="L1997" i="1"/>
  <c r="L1998" i="1" l="1"/>
  <c r="G2000" i="1"/>
  <c r="H1999" i="1"/>
  <c r="I1999" i="1" s="1"/>
  <c r="J1999" i="1" s="1"/>
  <c r="K1999" i="1" s="1"/>
  <c r="H2000" i="1" l="1"/>
  <c r="I2000" i="1" s="1"/>
  <c r="J2000" i="1" s="1"/>
  <c r="K2000" i="1" s="1"/>
  <c r="L2000" i="1" s="1"/>
  <c r="G2001" i="1"/>
  <c r="L1999" i="1"/>
  <c r="H2001" i="1" l="1"/>
  <c r="I2001" i="1" s="1"/>
  <c r="J2001" i="1" s="1"/>
  <c r="K2001" i="1" s="1"/>
  <c r="G2002" i="1"/>
  <c r="L2001" i="1"/>
  <c r="H2002" i="1" l="1"/>
  <c r="I2002" i="1" s="1"/>
  <c r="J2002" i="1" s="1"/>
  <c r="K2002" i="1" s="1"/>
  <c r="G2003" i="1"/>
  <c r="L2002" i="1" l="1"/>
  <c r="H2003" i="1"/>
  <c r="I2003" i="1" s="1"/>
  <c r="J2003" i="1" s="1"/>
  <c r="K2003" i="1" s="1"/>
  <c r="G2004" i="1"/>
  <c r="L2003" i="1" l="1"/>
  <c r="H2004" i="1"/>
  <c r="I2004" i="1" s="1"/>
  <c r="J2004" i="1" s="1"/>
  <c r="K2004" i="1" s="1"/>
  <c r="G2005" i="1"/>
  <c r="H2005" i="1" l="1"/>
  <c r="I2005" i="1" s="1"/>
  <c r="J2005" i="1" s="1"/>
  <c r="K2005" i="1" s="1"/>
  <c r="G2006" i="1"/>
  <c r="L2004" i="1"/>
  <c r="G2007" i="1" l="1"/>
  <c r="H2006" i="1"/>
  <c r="I2006" i="1" s="1"/>
  <c r="J2006" i="1" s="1"/>
  <c r="K2006" i="1" s="1"/>
  <c r="L2005" i="1"/>
  <c r="L2006" i="1" l="1"/>
  <c r="G2008" i="1"/>
  <c r="H2007" i="1"/>
  <c r="I2007" i="1" s="1"/>
  <c r="J2007" i="1" s="1"/>
  <c r="K2007" i="1" s="1"/>
  <c r="H2008" i="1" l="1"/>
  <c r="I2008" i="1" s="1"/>
  <c r="J2008" i="1" s="1"/>
  <c r="K2008" i="1" s="1"/>
  <c r="G2009" i="1"/>
  <c r="L2007" i="1"/>
  <c r="L2008" i="1" l="1"/>
  <c r="H2009" i="1"/>
  <c r="I2009" i="1" s="1"/>
  <c r="J2009" i="1" s="1"/>
  <c r="K2009" i="1" s="1"/>
  <c r="L2009" i="1" s="1"/>
  <c r="G2010" i="1"/>
  <c r="H2010" i="1" l="1"/>
  <c r="I2010" i="1" s="1"/>
  <c r="J2010" i="1" s="1"/>
  <c r="K2010" i="1" s="1"/>
  <c r="G2011" i="1"/>
  <c r="L2010" i="1"/>
  <c r="H2011" i="1" l="1"/>
  <c r="I2011" i="1" s="1"/>
  <c r="J2011" i="1" s="1"/>
  <c r="K2011" i="1" s="1"/>
  <c r="G2012" i="1"/>
  <c r="L2011" i="1"/>
  <c r="H2012" i="1" l="1"/>
  <c r="I2012" i="1" s="1"/>
  <c r="J2012" i="1" s="1"/>
  <c r="K2012" i="1" s="1"/>
  <c r="G2013" i="1"/>
  <c r="H2013" i="1" l="1"/>
  <c r="I2013" i="1" s="1"/>
  <c r="J2013" i="1" s="1"/>
  <c r="K2013" i="1" s="1"/>
  <c r="G2014" i="1"/>
  <c r="L2012" i="1"/>
  <c r="G2015" i="1" l="1"/>
  <c r="H2014" i="1"/>
  <c r="I2014" i="1" s="1"/>
  <c r="J2014" i="1" s="1"/>
  <c r="K2014" i="1" s="1"/>
  <c r="L2013" i="1"/>
  <c r="L2014" i="1" l="1"/>
  <c r="G2016" i="1"/>
  <c r="H2015" i="1"/>
  <c r="I2015" i="1" s="1"/>
  <c r="J2015" i="1" s="1"/>
  <c r="K2015" i="1" s="1"/>
  <c r="H2016" i="1" l="1"/>
  <c r="I2016" i="1" s="1"/>
  <c r="J2016" i="1" s="1"/>
  <c r="K2016" i="1" s="1"/>
  <c r="L2016" i="1" s="1"/>
  <c r="G2017" i="1"/>
  <c r="L2015" i="1"/>
  <c r="H2017" i="1" l="1"/>
  <c r="I2017" i="1" s="1"/>
  <c r="J2017" i="1" s="1"/>
  <c r="K2017" i="1" s="1"/>
  <c r="L2017" i="1" s="1"/>
  <c r="G2018" i="1"/>
  <c r="H2018" i="1" l="1"/>
  <c r="I2018" i="1" s="1"/>
  <c r="J2018" i="1" s="1"/>
  <c r="K2018" i="1" s="1"/>
  <c r="L2018" i="1" s="1"/>
  <c r="G2019" i="1"/>
  <c r="H2019" i="1" l="1"/>
  <c r="I2019" i="1" s="1"/>
  <c r="J2019" i="1" s="1"/>
  <c r="K2019" i="1" s="1"/>
  <c r="G2020" i="1"/>
  <c r="L2019" i="1"/>
  <c r="H2020" i="1" l="1"/>
  <c r="I2020" i="1" s="1"/>
  <c r="J2020" i="1" s="1"/>
  <c r="K2020" i="1" s="1"/>
  <c r="G2021" i="1"/>
  <c r="H2021" i="1" l="1"/>
  <c r="I2021" i="1" s="1"/>
  <c r="J2021" i="1" s="1"/>
  <c r="K2021" i="1" s="1"/>
  <c r="G2022" i="1"/>
  <c r="L2020" i="1"/>
  <c r="G2023" i="1" l="1"/>
  <c r="H2022" i="1"/>
  <c r="I2022" i="1" s="1"/>
  <c r="J2022" i="1" s="1"/>
  <c r="K2022" i="1" s="1"/>
  <c r="L2021" i="1"/>
  <c r="L2022" i="1" l="1"/>
  <c r="G2024" i="1"/>
  <c r="H2023" i="1"/>
  <c r="I2023" i="1" s="1"/>
  <c r="J2023" i="1" s="1"/>
  <c r="K2023" i="1" s="1"/>
  <c r="L2023" i="1" l="1"/>
  <c r="H2024" i="1"/>
  <c r="I2024" i="1" s="1"/>
  <c r="J2024" i="1" s="1"/>
  <c r="K2024" i="1" s="1"/>
  <c r="G2025" i="1"/>
  <c r="H2025" i="1" l="1"/>
  <c r="I2025" i="1" s="1"/>
  <c r="J2025" i="1" s="1"/>
  <c r="K2025" i="1" s="1"/>
  <c r="G2026" i="1"/>
  <c r="L2024" i="1"/>
  <c r="L2025" i="1" l="1"/>
  <c r="H2026" i="1"/>
  <c r="I2026" i="1" s="1"/>
  <c r="J2026" i="1" s="1"/>
  <c r="K2026" i="1" s="1"/>
  <c r="G2027" i="1"/>
  <c r="H2027" i="1" l="1"/>
  <c r="I2027" i="1" s="1"/>
  <c r="J2027" i="1" s="1"/>
  <c r="K2027" i="1" s="1"/>
  <c r="G2028" i="1"/>
  <c r="L2026" i="1"/>
  <c r="L2027" i="1" l="1"/>
  <c r="G2029" i="1"/>
  <c r="H2028" i="1"/>
  <c r="I2028" i="1" s="1"/>
  <c r="J2028" i="1" s="1"/>
  <c r="K2028" i="1" s="1"/>
  <c r="L2028" i="1" l="1"/>
  <c r="G2030" i="1"/>
  <c r="H2029" i="1"/>
  <c r="I2029" i="1" s="1"/>
  <c r="J2029" i="1" s="1"/>
  <c r="K2029" i="1" s="1"/>
  <c r="H2030" i="1" l="1"/>
  <c r="I2030" i="1" s="1"/>
  <c r="J2030" i="1" s="1"/>
  <c r="K2030" i="1" s="1"/>
  <c r="G2031" i="1"/>
  <c r="L2029" i="1"/>
  <c r="G2032" i="1" l="1"/>
  <c r="H2031" i="1"/>
  <c r="I2031" i="1" s="1"/>
  <c r="J2031" i="1" s="1"/>
  <c r="K2031" i="1" s="1"/>
  <c r="L2030" i="1"/>
  <c r="L2031" i="1" l="1"/>
  <c r="G2033" i="1"/>
  <c r="H2032" i="1"/>
  <c r="I2032" i="1" s="1"/>
  <c r="J2032" i="1" s="1"/>
  <c r="K2032" i="1" s="1"/>
  <c r="L2032" i="1" l="1"/>
  <c r="H2033" i="1"/>
  <c r="I2033" i="1" s="1"/>
  <c r="J2033" i="1" s="1"/>
  <c r="K2033" i="1" s="1"/>
  <c r="G2034" i="1"/>
  <c r="L2033" i="1" l="1"/>
  <c r="H2034" i="1"/>
  <c r="I2034" i="1" s="1"/>
  <c r="J2034" i="1" s="1"/>
  <c r="K2034" i="1" s="1"/>
  <c r="G2035" i="1"/>
  <c r="H2035" i="1" l="1"/>
  <c r="I2035" i="1" s="1"/>
  <c r="J2035" i="1" s="1"/>
  <c r="K2035" i="1" s="1"/>
  <c r="L2035" i="1" s="1"/>
  <c r="G2036" i="1"/>
  <c r="L2034" i="1"/>
  <c r="H2036" i="1" l="1"/>
  <c r="I2036" i="1" s="1"/>
  <c r="J2036" i="1" s="1"/>
  <c r="K2036" i="1" s="1"/>
  <c r="G2037" i="1"/>
  <c r="L2036" i="1" l="1"/>
  <c r="H2037" i="1"/>
  <c r="I2037" i="1" s="1"/>
  <c r="J2037" i="1" s="1"/>
  <c r="K2037" i="1" s="1"/>
  <c r="G2038" i="1"/>
  <c r="H2038" i="1" l="1"/>
  <c r="I2038" i="1" s="1"/>
  <c r="J2038" i="1" s="1"/>
  <c r="K2038" i="1" s="1"/>
  <c r="G2039" i="1"/>
  <c r="L2037" i="1"/>
  <c r="G2040" i="1" l="1"/>
  <c r="H2039" i="1"/>
  <c r="I2039" i="1" s="1"/>
  <c r="J2039" i="1" s="1"/>
  <c r="K2039" i="1" s="1"/>
  <c r="L2038" i="1"/>
  <c r="L2039" i="1" l="1"/>
  <c r="G2041" i="1"/>
  <c r="H2040" i="1"/>
  <c r="I2040" i="1" s="1"/>
  <c r="J2040" i="1" s="1"/>
  <c r="K2040" i="1" s="1"/>
  <c r="H2041" i="1" l="1"/>
  <c r="I2041" i="1" s="1"/>
  <c r="J2041" i="1" s="1"/>
  <c r="K2041" i="1" s="1"/>
  <c r="G2042" i="1"/>
  <c r="L2041" i="1"/>
  <c r="L2040" i="1"/>
  <c r="H2042" i="1" l="1"/>
  <c r="I2042" i="1" s="1"/>
  <c r="J2042" i="1" s="1"/>
  <c r="K2042" i="1" s="1"/>
  <c r="L2042" i="1" s="1"/>
  <c r="G2043" i="1"/>
  <c r="H2043" i="1" l="1"/>
  <c r="I2043" i="1" s="1"/>
  <c r="J2043" i="1" s="1"/>
  <c r="K2043" i="1" s="1"/>
  <c r="G2044" i="1"/>
  <c r="L2043" i="1"/>
  <c r="H2044" i="1" l="1"/>
  <c r="I2044" i="1" s="1"/>
  <c r="J2044" i="1" s="1"/>
  <c r="K2044" i="1" s="1"/>
  <c r="G2045" i="1"/>
  <c r="L2044" i="1"/>
  <c r="H2045" i="1" l="1"/>
  <c r="I2045" i="1" s="1"/>
  <c r="J2045" i="1" s="1"/>
  <c r="K2045" i="1" s="1"/>
  <c r="G2046" i="1"/>
  <c r="H2046" i="1" l="1"/>
  <c r="I2046" i="1" s="1"/>
  <c r="J2046" i="1" s="1"/>
  <c r="K2046" i="1" s="1"/>
  <c r="G2047" i="1"/>
  <c r="L2045" i="1"/>
  <c r="G2048" i="1" l="1"/>
  <c r="H2047" i="1"/>
  <c r="I2047" i="1" s="1"/>
  <c r="J2047" i="1" s="1"/>
  <c r="K2047" i="1" s="1"/>
  <c r="L2046" i="1"/>
  <c r="L2047" i="1" l="1"/>
  <c r="G2049" i="1"/>
  <c r="H2048" i="1"/>
  <c r="I2048" i="1" s="1"/>
  <c r="J2048" i="1" s="1"/>
  <c r="K2048" i="1" s="1"/>
  <c r="H2049" i="1" l="1"/>
  <c r="I2049" i="1" s="1"/>
  <c r="J2049" i="1" s="1"/>
  <c r="K2049" i="1" s="1"/>
  <c r="G2050" i="1"/>
  <c r="L2049" i="1"/>
  <c r="L2048" i="1"/>
  <c r="H2050" i="1" l="1"/>
  <c r="I2050" i="1" s="1"/>
  <c r="J2050" i="1" s="1"/>
  <c r="K2050" i="1" s="1"/>
  <c r="G2051" i="1"/>
  <c r="L2050" i="1" l="1"/>
  <c r="H2051" i="1"/>
  <c r="I2051" i="1" s="1"/>
  <c r="J2051" i="1" s="1"/>
  <c r="K2051" i="1" s="1"/>
  <c r="G2052" i="1"/>
  <c r="L2051" i="1" l="1"/>
  <c r="H2052" i="1"/>
  <c r="I2052" i="1" s="1"/>
  <c r="J2052" i="1" s="1"/>
  <c r="K2052" i="1" s="1"/>
  <c r="L2052" i="1" s="1"/>
  <c r="G2053" i="1"/>
  <c r="H2053" i="1" l="1"/>
  <c r="I2053" i="1" s="1"/>
  <c r="J2053" i="1" s="1"/>
  <c r="K2053" i="1" s="1"/>
  <c r="G2054" i="1"/>
  <c r="H2054" i="1" l="1"/>
  <c r="I2054" i="1" s="1"/>
  <c r="J2054" i="1" s="1"/>
  <c r="K2054" i="1" s="1"/>
  <c r="G2055" i="1"/>
  <c r="L2053" i="1"/>
  <c r="G2056" i="1" l="1"/>
  <c r="H2055" i="1"/>
  <c r="I2055" i="1" s="1"/>
  <c r="J2055" i="1" s="1"/>
  <c r="K2055" i="1" s="1"/>
  <c r="L2054" i="1"/>
  <c r="L2055" i="1" l="1"/>
  <c r="G2057" i="1"/>
  <c r="H2056" i="1"/>
  <c r="I2056" i="1" s="1"/>
  <c r="J2056" i="1" s="1"/>
  <c r="K2056" i="1" s="1"/>
  <c r="L2056" i="1" l="1"/>
  <c r="H2057" i="1"/>
  <c r="I2057" i="1" s="1"/>
  <c r="J2057" i="1" s="1"/>
  <c r="K2057" i="1" s="1"/>
  <c r="G2058" i="1"/>
  <c r="H2058" i="1" l="1"/>
  <c r="I2058" i="1" s="1"/>
  <c r="J2058" i="1" s="1"/>
  <c r="K2058" i="1" s="1"/>
  <c r="G2059" i="1"/>
  <c r="L2058" i="1"/>
  <c r="L2057" i="1"/>
  <c r="H2059" i="1" l="1"/>
  <c r="I2059" i="1" s="1"/>
  <c r="J2059" i="1" s="1"/>
  <c r="K2059" i="1" s="1"/>
  <c r="G2060" i="1"/>
  <c r="H2060" i="1" l="1"/>
  <c r="I2060" i="1" s="1"/>
  <c r="J2060" i="1" s="1"/>
  <c r="K2060" i="1" s="1"/>
  <c r="G2061" i="1"/>
  <c r="L2060" i="1"/>
  <c r="L2059" i="1"/>
  <c r="H2061" i="1" l="1"/>
  <c r="I2061" i="1" s="1"/>
  <c r="J2061" i="1" s="1"/>
  <c r="K2061" i="1" s="1"/>
  <c r="G2062" i="1"/>
  <c r="H2062" i="1" l="1"/>
  <c r="I2062" i="1" s="1"/>
  <c r="J2062" i="1" s="1"/>
  <c r="K2062" i="1" s="1"/>
  <c r="G2063" i="1"/>
  <c r="L2061" i="1"/>
  <c r="G2064" i="1" l="1"/>
  <c r="H2063" i="1"/>
  <c r="I2063" i="1" s="1"/>
  <c r="J2063" i="1" s="1"/>
  <c r="K2063" i="1" s="1"/>
  <c r="L2062" i="1"/>
  <c r="L2063" i="1" l="1"/>
  <c r="G2065" i="1"/>
  <c r="H2064" i="1"/>
  <c r="I2064" i="1" s="1"/>
  <c r="J2064" i="1" s="1"/>
  <c r="K2064" i="1" s="1"/>
  <c r="H2065" i="1" l="1"/>
  <c r="I2065" i="1" s="1"/>
  <c r="J2065" i="1" s="1"/>
  <c r="K2065" i="1" s="1"/>
  <c r="L2065" i="1" s="1"/>
  <c r="G2066" i="1"/>
  <c r="L2064" i="1"/>
  <c r="H2066" i="1" l="1"/>
  <c r="I2066" i="1" s="1"/>
  <c r="J2066" i="1" s="1"/>
  <c r="K2066" i="1" s="1"/>
  <c r="L2066" i="1" s="1"/>
  <c r="G2067" i="1"/>
  <c r="H2067" i="1" l="1"/>
  <c r="I2067" i="1" s="1"/>
  <c r="J2067" i="1" s="1"/>
  <c r="K2067" i="1" s="1"/>
  <c r="G2068" i="1"/>
  <c r="L2067" i="1" l="1"/>
  <c r="H2068" i="1"/>
  <c r="I2068" i="1" s="1"/>
  <c r="J2068" i="1" s="1"/>
  <c r="K2068" i="1" s="1"/>
  <c r="G2069" i="1"/>
  <c r="H2069" i="1" l="1"/>
  <c r="I2069" i="1" s="1"/>
  <c r="J2069" i="1" s="1"/>
  <c r="K2069" i="1" s="1"/>
  <c r="G2070" i="1"/>
  <c r="L2068" i="1"/>
  <c r="H2070" i="1" l="1"/>
  <c r="I2070" i="1" s="1"/>
  <c r="J2070" i="1" s="1"/>
  <c r="K2070" i="1" s="1"/>
  <c r="G2071" i="1"/>
  <c r="L2069" i="1"/>
  <c r="G2072" i="1" l="1"/>
  <c r="H2071" i="1"/>
  <c r="I2071" i="1" s="1"/>
  <c r="J2071" i="1" s="1"/>
  <c r="K2071" i="1" s="1"/>
  <c r="L2070" i="1"/>
  <c r="L2071" i="1" l="1"/>
  <c r="G2073" i="1"/>
  <c r="H2072" i="1"/>
  <c r="I2072" i="1" s="1"/>
  <c r="J2072" i="1" s="1"/>
  <c r="K2072" i="1" s="1"/>
  <c r="L2072" i="1" l="1"/>
  <c r="H2073" i="1"/>
  <c r="I2073" i="1" s="1"/>
  <c r="J2073" i="1" s="1"/>
  <c r="K2073" i="1" s="1"/>
  <c r="L2073" i="1" s="1"/>
  <c r="G2074" i="1"/>
  <c r="H2074" i="1" l="1"/>
  <c r="I2074" i="1" s="1"/>
  <c r="J2074" i="1" s="1"/>
  <c r="K2074" i="1" s="1"/>
  <c r="L2074" i="1" s="1"/>
  <c r="G2075" i="1"/>
  <c r="H2075" i="1" l="1"/>
  <c r="I2075" i="1" s="1"/>
  <c r="J2075" i="1" s="1"/>
  <c r="K2075" i="1" s="1"/>
  <c r="G2076" i="1"/>
  <c r="L2075" i="1"/>
  <c r="H2076" i="1" l="1"/>
  <c r="I2076" i="1" s="1"/>
  <c r="J2076" i="1" s="1"/>
  <c r="K2076" i="1" s="1"/>
  <c r="G2077" i="1"/>
  <c r="L2076" i="1"/>
  <c r="H2077" i="1" l="1"/>
  <c r="I2077" i="1" s="1"/>
  <c r="J2077" i="1" s="1"/>
  <c r="K2077" i="1" s="1"/>
  <c r="G2078" i="1"/>
  <c r="H2078" i="1" l="1"/>
  <c r="I2078" i="1" s="1"/>
  <c r="J2078" i="1" s="1"/>
  <c r="K2078" i="1" s="1"/>
  <c r="G2079" i="1"/>
  <c r="L2077" i="1"/>
  <c r="G2080" i="1" l="1"/>
  <c r="H2079" i="1"/>
  <c r="I2079" i="1" s="1"/>
  <c r="J2079" i="1" s="1"/>
  <c r="K2079" i="1" s="1"/>
  <c r="L2078" i="1"/>
  <c r="L2079" i="1" l="1"/>
  <c r="G2081" i="1"/>
  <c r="H2080" i="1"/>
  <c r="I2080" i="1" s="1"/>
  <c r="J2080" i="1" s="1"/>
  <c r="K2080" i="1" s="1"/>
  <c r="L2080" i="1" l="1"/>
  <c r="H2081" i="1"/>
  <c r="I2081" i="1" s="1"/>
  <c r="J2081" i="1" s="1"/>
  <c r="K2081" i="1" s="1"/>
  <c r="G2082" i="1"/>
  <c r="H2082" i="1" l="1"/>
  <c r="I2082" i="1" s="1"/>
  <c r="J2082" i="1" s="1"/>
  <c r="K2082" i="1" s="1"/>
  <c r="L2082" i="1" s="1"/>
  <c r="G2083" i="1"/>
  <c r="L2081" i="1"/>
  <c r="H2083" i="1" l="1"/>
  <c r="I2083" i="1" s="1"/>
  <c r="J2083" i="1" s="1"/>
  <c r="K2083" i="1" s="1"/>
  <c r="L2083" i="1" s="1"/>
  <c r="G2084" i="1"/>
  <c r="H2084" i="1" l="1"/>
  <c r="I2084" i="1" s="1"/>
  <c r="J2084" i="1" s="1"/>
  <c r="K2084" i="1" s="1"/>
  <c r="G2085" i="1"/>
  <c r="L2084" i="1" l="1"/>
  <c r="H2085" i="1"/>
  <c r="I2085" i="1" s="1"/>
  <c r="J2085" i="1" s="1"/>
  <c r="K2085" i="1" s="1"/>
  <c r="G2086" i="1"/>
  <c r="H2086" i="1" l="1"/>
  <c r="I2086" i="1" s="1"/>
  <c r="J2086" i="1" s="1"/>
  <c r="K2086" i="1" s="1"/>
  <c r="G2087" i="1"/>
  <c r="L2085" i="1"/>
  <c r="G2088" i="1" l="1"/>
  <c r="H2087" i="1"/>
  <c r="I2087" i="1" s="1"/>
  <c r="J2087" i="1" s="1"/>
  <c r="K2087" i="1" s="1"/>
  <c r="L2086" i="1"/>
  <c r="L2087" i="1" l="1"/>
  <c r="G2089" i="1"/>
  <c r="H2088" i="1"/>
  <c r="I2088" i="1" s="1"/>
  <c r="J2088" i="1" s="1"/>
  <c r="K2088" i="1" s="1"/>
  <c r="L2088" i="1" l="1"/>
  <c r="H2089" i="1"/>
  <c r="I2089" i="1" s="1"/>
  <c r="J2089" i="1" s="1"/>
  <c r="K2089" i="1" s="1"/>
  <c r="G2090" i="1"/>
  <c r="H2090" i="1" l="1"/>
  <c r="I2090" i="1" s="1"/>
  <c r="J2090" i="1" s="1"/>
  <c r="K2090" i="1" s="1"/>
  <c r="G2091" i="1"/>
  <c r="L2090" i="1"/>
  <c r="L2089" i="1"/>
  <c r="H2091" i="1" l="1"/>
  <c r="I2091" i="1" s="1"/>
  <c r="J2091" i="1" s="1"/>
  <c r="K2091" i="1" s="1"/>
  <c r="G2092" i="1"/>
  <c r="L2091" i="1"/>
  <c r="H2092" i="1" l="1"/>
  <c r="I2092" i="1" s="1"/>
  <c r="J2092" i="1" s="1"/>
  <c r="K2092" i="1" s="1"/>
  <c r="G2093" i="1"/>
  <c r="L2092" i="1"/>
  <c r="H2093" i="1" l="1"/>
  <c r="I2093" i="1" s="1"/>
  <c r="J2093" i="1" s="1"/>
  <c r="K2093" i="1" s="1"/>
  <c r="G2094" i="1"/>
  <c r="H2094" i="1" l="1"/>
  <c r="I2094" i="1" s="1"/>
  <c r="J2094" i="1" s="1"/>
  <c r="K2094" i="1" s="1"/>
  <c r="G2095" i="1"/>
  <c r="L2093" i="1"/>
  <c r="G2096" i="1" l="1"/>
  <c r="H2095" i="1"/>
  <c r="I2095" i="1" s="1"/>
  <c r="J2095" i="1" s="1"/>
  <c r="K2095" i="1" s="1"/>
  <c r="L2094" i="1"/>
  <c r="L2095" i="1" l="1"/>
  <c r="G2097" i="1"/>
  <c r="H2096" i="1"/>
  <c r="I2096" i="1" s="1"/>
  <c r="J2096" i="1" s="1"/>
  <c r="K2096" i="1" s="1"/>
  <c r="L2096" i="1" l="1"/>
  <c r="H2097" i="1"/>
  <c r="I2097" i="1" s="1"/>
  <c r="J2097" i="1" s="1"/>
  <c r="K2097" i="1" s="1"/>
  <c r="G2098" i="1"/>
  <c r="H2098" i="1" l="1"/>
  <c r="I2098" i="1" s="1"/>
  <c r="J2098" i="1" s="1"/>
  <c r="K2098" i="1" s="1"/>
  <c r="G2099" i="1"/>
  <c r="L2098" i="1"/>
  <c r="L2097" i="1"/>
  <c r="H2099" i="1" l="1"/>
  <c r="I2099" i="1" s="1"/>
  <c r="J2099" i="1" s="1"/>
  <c r="K2099" i="1" s="1"/>
  <c r="G2100" i="1"/>
  <c r="L2099" i="1" l="1"/>
  <c r="H2100" i="1"/>
  <c r="I2100" i="1" s="1"/>
  <c r="J2100" i="1" s="1"/>
  <c r="K2100" i="1" s="1"/>
  <c r="G2101" i="1"/>
  <c r="L2100" i="1"/>
  <c r="H2101" i="1" l="1"/>
  <c r="I2101" i="1" s="1"/>
  <c r="J2101" i="1" s="1"/>
  <c r="K2101" i="1" s="1"/>
  <c r="G2102" i="1"/>
  <c r="H2102" i="1" l="1"/>
  <c r="I2102" i="1" s="1"/>
  <c r="J2102" i="1" s="1"/>
  <c r="K2102" i="1" s="1"/>
  <c r="G2103" i="1"/>
  <c r="L2101" i="1"/>
  <c r="G2104" i="1" l="1"/>
  <c r="H2103" i="1"/>
  <c r="I2103" i="1" s="1"/>
  <c r="J2103" i="1" s="1"/>
  <c r="K2103" i="1" s="1"/>
  <c r="L2102" i="1"/>
  <c r="L2103" i="1" l="1"/>
  <c r="G2105" i="1"/>
  <c r="H2104" i="1"/>
  <c r="I2104" i="1" s="1"/>
  <c r="J2104" i="1" s="1"/>
  <c r="K2104" i="1" s="1"/>
  <c r="L2104" i="1" l="1"/>
  <c r="H2105" i="1"/>
  <c r="I2105" i="1" s="1"/>
  <c r="J2105" i="1" s="1"/>
  <c r="K2105" i="1" s="1"/>
  <c r="G2106" i="1"/>
  <c r="H2106" i="1" l="1"/>
  <c r="I2106" i="1" s="1"/>
  <c r="J2106" i="1" s="1"/>
  <c r="K2106" i="1" s="1"/>
  <c r="L2106" i="1" s="1"/>
  <c r="G2107" i="1"/>
  <c r="L2105" i="1"/>
  <c r="H2107" i="1" l="1"/>
  <c r="I2107" i="1" s="1"/>
  <c r="J2107" i="1" s="1"/>
  <c r="K2107" i="1" s="1"/>
  <c r="G2108" i="1"/>
  <c r="L2107" i="1"/>
  <c r="H2108" i="1" l="1"/>
  <c r="I2108" i="1" s="1"/>
  <c r="J2108" i="1" s="1"/>
  <c r="K2108" i="1" s="1"/>
  <c r="G2109" i="1"/>
  <c r="L2108" i="1" l="1"/>
  <c r="H2109" i="1"/>
  <c r="I2109" i="1" s="1"/>
  <c r="J2109" i="1" s="1"/>
  <c r="K2109" i="1" s="1"/>
  <c r="G2110" i="1"/>
  <c r="H2110" i="1" l="1"/>
  <c r="I2110" i="1" s="1"/>
  <c r="J2110" i="1" s="1"/>
  <c r="K2110" i="1" s="1"/>
  <c r="G2111" i="1"/>
  <c r="L2109" i="1"/>
  <c r="G2112" i="1" l="1"/>
  <c r="H2111" i="1"/>
  <c r="I2111" i="1" s="1"/>
  <c r="J2111" i="1" s="1"/>
  <c r="K2111" i="1" s="1"/>
  <c r="L2110" i="1"/>
  <c r="L2111" i="1" l="1"/>
  <c r="G2113" i="1"/>
  <c r="H2112" i="1"/>
  <c r="I2112" i="1" s="1"/>
  <c r="J2112" i="1" s="1"/>
  <c r="K2112" i="1" s="1"/>
  <c r="L2112" i="1" l="1"/>
  <c r="H2113" i="1"/>
  <c r="I2113" i="1" s="1"/>
  <c r="J2113" i="1" s="1"/>
  <c r="K2113" i="1" s="1"/>
  <c r="G2114" i="1"/>
  <c r="H2114" i="1" l="1"/>
  <c r="I2114" i="1" s="1"/>
  <c r="J2114" i="1" s="1"/>
  <c r="K2114" i="1" s="1"/>
  <c r="L2114" i="1" s="1"/>
  <c r="G2115" i="1"/>
  <c r="L2113" i="1"/>
  <c r="H2115" i="1" l="1"/>
  <c r="I2115" i="1" s="1"/>
  <c r="J2115" i="1" s="1"/>
  <c r="K2115" i="1" s="1"/>
  <c r="L2115" i="1" s="1"/>
  <c r="G2116" i="1"/>
  <c r="H2116" i="1" l="1"/>
  <c r="I2116" i="1" s="1"/>
  <c r="J2116" i="1" s="1"/>
  <c r="K2116" i="1" s="1"/>
  <c r="G2117" i="1"/>
  <c r="L2116" i="1"/>
  <c r="H2117" i="1" l="1"/>
  <c r="I2117" i="1" s="1"/>
  <c r="J2117" i="1" s="1"/>
  <c r="K2117" i="1" s="1"/>
  <c r="G2118" i="1"/>
  <c r="H2118" i="1" l="1"/>
  <c r="I2118" i="1" s="1"/>
  <c r="J2118" i="1" s="1"/>
  <c r="K2118" i="1" s="1"/>
  <c r="G2119" i="1"/>
  <c r="L2117" i="1"/>
  <c r="G2120" i="1" l="1"/>
  <c r="H2119" i="1"/>
  <c r="I2119" i="1" s="1"/>
  <c r="J2119" i="1" s="1"/>
  <c r="K2119" i="1" s="1"/>
  <c r="L2118" i="1"/>
  <c r="L2119" i="1" l="1"/>
  <c r="G2121" i="1"/>
  <c r="H2120" i="1"/>
  <c r="I2120" i="1" s="1"/>
  <c r="J2120" i="1" s="1"/>
  <c r="K2120" i="1" s="1"/>
  <c r="L2120" i="1" l="1"/>
  <c r="H2121" i="1"/>
  <c r="I2121" i="1" s="1"/>
  <c r="J2121" i="1" s="1"/>
  <c r="K2121" i="1" s="1"/>
  <c r="G2122" i="1"/>
  <c r="H2122" i="1" l="1"/>
  <c r="I2122" i="1" s="1"/>
  <c r="J2122" i="1" s="1"/>
  <c r="K2122" i="1" s="1"/>
  <c r="L2122" i="1" s="1"/>
  <c r="G2123" i="1"/>
  <c r="L2121" i="1"/>
  <c r="H2123" i="1" l="1"/>
  <c r="I2123" i="1" s="1"/>
  <c r="J2123" i="1" s="1"/>
  <c r="K2123" i="1" s="1"/>
  <c r="G2124" i="1"/>
  <c r="L2123" i="1"/>
  <c r="H2124" i="1" l="1"/>
  <c r="I2124" i="1" s="1"/>
  <c r="J2124" i="1" s="1"/>
  <c r="K2124" i="1" s="1"/>
  <c r="G2125" i="1"/>
  <c r="L2124" i="1"/>
  <c r="H2125" i="1" l="1"/>
  <c r="I2125" i="1" s="1"/>
  <c r="J2125" i="1" s="1"/>
  <c r="K2125" i="1" s="1"/>
  <c r="G2126" i="1"/>
  <c r="H2126" i="1" l="1"/>
  <c r="I2126" i="1" s="1"/>
  <c r="J2126" i="1" s="1"/>
  <c r="K2126" i="1" s="1"/>
  <c r="G2127" i="1"/>
  <c r="L2125" i="1"/>
  <c r="G2128" i="1" l="1"/>
  <c r="H2127" i="1"/>
  <c r="I2127" i="1" s="1"/>
  <c r="J2127" i="1" s="1"/>
  <c r="K2127" i="1" s="1"/>
  <c r="L2126" i="1"/>
  <c r="L2127" i="1" l="1"/>
  <c r="G2129" i="1"/>
  <c r="H2128" i="1"/>
  <c r="I2128" i="1" s="1"/>
  <c r="J2128" i="1" s="1"/>
  <c r="K2128" i="1" s="1"/>
  <c r="L2128" i="1" l="1"/>
  <c r="H2129" i="1"/>
  <c r="I2129" i="1" s="1"/>
  <c r="J2129" i="1" s="1"/>
  <c r="K2129" i="1" s="1"/>
  <c r="G2130" i="1"/>
  <c r="L2129" i="1" l="1"/>
  <c r="H2130" i="1"/>
  <c r="I2130" i="1" s="1"/>
  <c r="J2130" i="1" s="1"/>
  <c r="K2130" i="1" s="1"/>
  <c r="G2131" i="1"/>
  <c r="L2130" i="1"/>
  <c r="H2131" i="1" l="1"/>
  <c r="I2131" i="1" s="1"/>
  <c r="J2131" i="1" s="1"/>
  <c r="K2131" i="1" s="1"/>
  <c r="G2132" i="1"/>
  <c r="L2131" i="1" l="1"/>
  <c r="H2132" i="1"/>
  <c r="I2132" i="1" s="1"/>
  <c r="J2132" i="1" s="1"/>
  <c r="K2132" i="1" s="1"/>
  <c r="G2133" i="1"/>
  <c r="H2133" i="1" l="1"/>
  <c r="I2133" i="1" s="1"/>
  <c r="J2133" i="1" s="1"/>
  <c r="K2133" i="1" s="1"/>
  <c r="G2134" i="1"/>
  <c r="L2132" i="1"/>
  <c r="H2134" i="1" l="1"/>
  <c r="I2134" i="1" s="1"/>
  <c r="J2134" i="1" s="1"/>
  <c r="K2134" i="1" s="1"/>
  <c r="G2135" i="1"/>
  <c r="L2133" i="1"/>
  <c r="G2136" i="1" l="1"/>
  <c r="H2135" i="1"/>
  <c r="I2135" i="1" s="1"/>
  <c r="J2135" i="1" s="1"/>
  <c r="K2135" i="1" s="1"/>
  <c r="L2134" i="1"/>
  <c r="L2135" i="1" l="1"/>
  <c r="G2137" i="1"/>
  <c r="H2136" i="1"/>
  <c r="I2136" i="1" s="1"/>
  <c r="J2136" i="1" s="1"/>
  <c r="K2136" i="1" s="1"/>
  <c r="L2136" i="1" l="1"/>
  <c r="H2137" i="1"/>
  <c r="I2137" i="1" s="1"/>
  <c r="J2137" i="1" s="1"/>
  <c r="K2137" i="1" s="1"/>
  <c r="G2138" i="1"/>
  <c r="L2137" i="1" l="1"/>
  <c r="H2138" i="1"/>
  <c r="I2138" i="1" s="1"/>
  <c r="J2138" i="1" s="1"/>
  <c r="K2138" i="1" s="1"/>
  <c r="G2139" i="1"/>
  <c r="H2139" i="1" l="1"/>
  <c r="I2139" i="1" s="1"/>
  <c r="J2139" i="1" s="1"/>
  <c r="K2139" i="1" s="1"/>
  <c r="G2140" i="1"/>
  <c r="L2139" i="1"/>
  <c r="L2138" i="1"/>
  <c r="H2140" i="1" l="1"/>
  <c r="I2140" i="1" s="1"/>
  <c r="J2140" i="1" s="1"/>
  <c r="K2140" i="1" s="1"/>
  <c r="L2140" i="1" s="1"/>
  <c r="G2141" i="1"/>
  <c r="H2141" i="1" l="1"/>
  <c r="I2141" i="1" s="1"/>
  <c r="J2141" i="1" s="1"/>
  <c r="K2141" i="1" s="1"/>
  <c r="G2142" i="1"/>
  <c r="H2142" i="1" l="1"/>
  <c r="I2142" i="1" s="1"/>
  <c r="J2142" i="1" s="1"/>
  <c r="K2142" i="1" s="1"/>
  <c r="G2143" i="1"/>
  <c r="L2141" i="1"/>
  <c r="G2144" i="1" l="1"/>
  <c r="H2143" i="1"/>
  <c r="I2143" i="1" s="1"/>
  <c r="J2143" i="1" s="1"/>
  <c r="K2143" i="1" s="1"/>
  <c r="L2142" i="1"/>
  <c r="L2143" i="1" l="1"/>
  <c r="G2145" i="1"/>
  <c r="H2144" i="1"/>
  <c r="I2144" i="1" s="1"/>
  <c r="J2144" i="1" s="1"/>
  <c r="K2144" i="1" s="1"/>
  <c r="L2144" i="1" l="1"/>
  <c r="H2145" i="1"/>
  <c r="I2145" i="1" s="1"/>
  <c r="J2145" i="1" s="1"/>
  <c r="K2145" i="1" s="1"/>
  <c r="G2146" i="1"/>
  <c r="H2146" i="1" l="1"/>
  <c r="I2146" i="1" s="1"/>
  <c r="J2146" i="1" s="1"/>
  <c r="K2146" i="1" s="1"/>
  <c r="G2147" i="1"/>
  <c r="L2146" i="1"/>
  <c r="L2145" i="1"/>
  <c r="H2147" i="1" l="1"/>
  <c r="I2147" i="1" s="1"/>
  <c r="J2147" i="1" s="1"/>
  <c r="K2147" i="1" s="1"/>
  <c r="G2148" i="1"/>
  <c r="L2147" i="1" l="1"/>
  <c r="H2148" i="1"/>
  <c r="I2148" i="1" s="1"/>
  <c r="J2148" i="1" s="1"/>
  <c r="K2148" i="1" s="1"/>
  <c r="L2148" i="1" s="1"/>
  <c r="G2149" i="1"/>
  <c r="H2149" i="1" l="1"/>
  <c r="I2149" i="1" s="1"/>
  <c r="J2149" i="1" s="1"/>
  <c r="K2149" i="1" s="1"/>
  <c r="G2150" i="1"/>
  <c r="H2150" i="1" l="1"/>
  <c r="I2150" i="1" s="1"/>
  <c r="J2150" i="1" s="1"/>
  <c r="K2150" i="1" s="1"/>
  <c r="G2151" i="1"/>
  <c r="L2149" i="1"/>
  <c r="G2152" i="1" l="1"/>
  <c r="H2151" i="1"/>
  <c r="I2151" i="1" s="1"/>
  <c r="J2151" i="1" s="1"/>
  <c r="K2151" i="1" s="1"/>
  <c r="L2150" i="1"/>
  <c r="L2151" i="1" l="1"/>
  <c r="G2153" i="1"/>
  <c r="H2152" i="1"/>
  <c r="I2152" i="1" s="1"/>
  <c r="J2152" i="1" s="1"/>
  <c r="K2152" i="1" s="1"/>
  <c r="H2153" i="1" l="1"/>
  <c r="I2153" i="1" s="1"/>
  <c r="J2153" i="1" s="1"/>
  <c r="K2153" i="1" s="1"/>
  <c r="L2153" i="1" s="1"/>
  <c r="G2154" i="1"/>
  <c r="L2152" i="1"/>
  <c r="H2154" i="1" l="1"/>
  <c r="I2154" i="1" s="1"/>
  <c r="J2154" i="1" s="1"/>
  <c r="K2154" i="1" s="1"/>
  <c r="L2154" i="1" s="1"/>
  <c r="G2155" i="1"/>
  <c r="H2155" i="1" l="1"/>
  <c r="I2155" i="1" s="1"/>
  <c r="J2155" i="1" s="1"/>
  <c r="K2155" i="1" s="1"/>
  <c r="G2156" i="1"/>
  <c r="L2155" i="1" l="1"/>
  <c r="H2156" i="1"/>
  <c r="I2156" i="1" s="1"/>
  <c r="J2156" i="1" s="1"/>
  <c r="K2156" i="1" s="1"/>
  <c r="G2157" i="1"/>
  <c r="L2156" i="1" l="1"/>
  <c r="H2157" i="1"/>
  <c r="I2157" i="1" s="1"/>
  <c r="J2157" i="1" s="1"/>
  <c r="K2157" i="1" s="1"/>
  <c r="G2158" i="1"/>
  <c r="H2158" i="1" l="1"/>
  <c r="I2158" i="1" s="1"/>
  <c r="J2158" i="1" s="1"/>
  <c r="K2158" i="1" s="1"/>
  <c r="G2159" i="1"/>
  <c r="L2157" i="1"/>
  <c r="G2160" i="1" l="1"/>
  <c r="H2159" i="1"/>
  <c r="I2159" i="1" s="1"/>
  <c r="J2159" i="1" s="1"/>
  <c r="K2159" i="1" s="1"/>
  <c r="L2158" i="1"/>
  <c r="L2159" i="1" l="1"/>
  <c r="G2161" i="1"/>
  <c r="H2160" i="1"/>
  <c r="I2160" i="1" s="1"/>
  <c r="J2160" i="1" s="1"/>
  <c r="K2160" i="1" s="1"/>
  <c r="L2160" i="1" l="1"/>
  <c r="H2161" i="1"/>
  <c r="I2161" i="1" s="1"/>
  <c r="J2161" i="1" s="1"/>
  <c r="K2161" i="1" s="1"/>
  <c r="G2162" i="1"/>
  <c r="H2162" i="1" l="1"/>
  <c r="I2162" i="1" s="1"/>
  <c r="J2162" i="1" s="1"/>
  <c r="K2162" i="1" s="1"/>
  <c r="G2163" i="1"/>
  <c r="L2162" i="1"/>
  <c r="L2161" i="1"/>
  <c r="H2163" i="1" l="1"/>
  <c r="I2163" i="1" s="1"/>
  <c r="J2163" i="1" s="1"/>
  <c r="K2163" i="1" s="1"/>
  <c r="G2164" i="1"/>
  <c r="L2163" i="1" l="1"/>
  <c r="H2164" i="1"/>
  <c r="I2164" i="1" s="1"/>
  <c r="J2164" i="1" s="1"/>
  <c r="K2164" i="1" s="1"/>
  <c r="L2164" i="1" s="1"/>
  <c r="G2165" i="1"/>
  <c r="H2165" i="1" l="1"/>
  <c r="I2165" i="1" s="1"/>
  <c r="J2165" i="1" s="1"/>
  <c r="K2165" i="1" s="1"/>
  <c r="G2166" i="1"/>
  <c r="H2166" i="1" l="1"/>
  <c r="I2166" i="1" s="1"/>
  <c r="J2166" i="1" s="1"/>
  <c r="K2166" i="1" s="1"/>
  <c r="G2167" i="1"/>
  <c r="L2165" i="1"/>
  <c r="G2168" i="1" l="1"/>
  <c r="H2167" i="1"/>
  <c r="I2167" i="1" s="1"/>
  <c r="J2167" i="1" s="1"/>
  <c r="K2167" i="1" s="1"/>
  <c r="L2166" i="1"/>
  <c r="L2167" i="1" l="1"/>
  <c r="G2169" i="1"/>
  <c r="H2168" i="1"/>
  <c r="I2168" i="1" s="1"/>
  <c r="J2168" i="1" s="1"/>
  <c r="K2168" i="1" s="1"/>
  <c r="H2169" i="1" l="1"/>
  <c r="I2169" i="1" s="1"/>
  <c r="J2169" i="1" s="1"/>
  <c r="K2169" i="1" s="1"/>
  <c r="G2170" i="1"/>
  <c r="L2169" i="1"/>
  <c r="L2168" i="1"/>
  <c r="H2170" i="1" l="1"/>
  <c r="I2170" i="1" s="1"/>
  <c r="J2170" i="1" s="1"/>
  <c r="K2170" i="1" s="1"/>
  <c r="G2171" i="1"/>
  <c r="L2170" i="1" l="1"/>
  <c r="H2171" i="1"/>
  <c r="I2171" i="1" s="1"/>
  <c r="J2171" i="1" s="1"/>
  <c r="K2171" i="1" s="1"/>
  <c r="L2171" i="1" s="1"/>
  <c r="G2172" i="1"/>
  <c r="H2172" i="1" l="1"/>
  <c r="I2172" i="1" s="1"/>
  <c r="J2172" i="1" s="1"/>
  <c r="K2172" i="1" s="1"/>
  <c r="G2173" i="1"/>
  <c r="L2172" i="1" l="1"/>
  <c r="H2173" i="1"/>
  <c r="I2173" i="1" s="1"/>
  <c r="J2173" i="1" s="1"/>
  <c r="K2173" i="1" s="1"/>
  <c r="G2174" i="1"/>
  <c r="H2174" i="1" l="1"/>
  <c r="I2174" i="1" s="1"/>
  <c r="J2174" i="1" s="1"/>
  <c r="K2174" i="1" s="1"/>
  <c r="G2175" i="1"/>
  <c r="L2173" i="1"/>
  <c r="G2176" i="1" l="1"/>
  <c r="H2175" i="1"/>
  <c r="I2175" i="1" s="1"/>
  <c r="J2175" i="1" s="1"/>
  <c r="K2175" i="1" s="1"/>
  <c r="L2174" i="1"/>
  <c r="L2175" i="1" l="1"/>
  <c r="G2177" i="1"/>
  <c r="H2176" i="1"/>
  <c r="I2176" i="1" s="1"/>
  <c r="J2176" i="1" s="1"/>
  <c r="K2176" i="1" s="1"/>
  <c r="L2176" i="1" l="1"/>
  <c r="H2177" i="1"/>
  <c r="I2177" i="1" s="1"/>
  <c r="J2177" i="1" s="1"/>
  <c r="K2177" i="1" s="1"/>
  <c r="G2178" i="1"/>
  <c r="L2177" i="1" l="1"/>
  <c r="H2178" i="1"/>
  <c r="I2178" i="1" s="1"/>
  <c r="J2178" i="1" s="1"/>
  <c r="K2178" i="1" s="1"/>
  <c r="G2179" i="1"/>
  <c r="L2178" i="1"/>
  <c r="H2179" i="1" l="1"/>
  <c r="I2179" i="1" s="1"/>
  <c r="J2179" i="1" s="1"/>
  <c r="K2179" i="1" s="1"/>
  <c r="L2179" i="1" s="1"/>
  <c r="G2180" i="1"/>
  <c r="H2180" i="1" l="1"/>
  <c r="I2180" i="1" s="1"/>
  <c r="J2180" i="1" s="1"/>
  <c r="K2180" i="1" s="1"/>
  <c r="G2181" i="1"/>
  <c r="L2180" i="1"/>
  <c r="H2181" i="1" l="1"/>
  <c r="I2181" i="1" s="1"/>
  <c r="J2181" i="1" s="1"/>
  <c r="K2181" i="1" s="1"/>
  <c r="G2182" i="1"/>
  <c r="H2182" i="1" l="1"/>
  <c r="I2182" i="1" s="1"/>
  <c r="J2182" i="1" s="1"/>
  <c r="K2182" i="1" s="1"/>
  <c r="G2183" i="1"/>
  <c r="L2181" i="1"/>
  <c r="G2184" i="1" l="1"/>
  <c r="H2183" i="1"/>
  <c r="I2183" i="1" s="1"/>
  <c r="J2183" i="1" s="1"/>
  <c r="K2183" i="1" s="1"/>
  <c r="L2182" i="1"/>
  <c r="L2183" i="1" l="1"/>
  <c r="G2185" i="1"/>
  <c r="H2184" i="1"/>
  <c r="I2184" i="1" s="1"/>
  <c r="J2184" i="1" s="1"/>
  <c r="K2184" i="1" s="1"/>
  <c r="H2185" i="1" l="1"/>
  <c r="I2185" i="1" s="1"/>
  <c r="J2185" i="1" s="1"/>
  <c r="K2185" i="1" s="1"/>
  <c r="L2185" i="1" s="1"/>
  <c r="G2186" i="1"/>
  <c r="L2184" i="1"/>
  <c r="H2186" i="1" l="1"/>
  <c r="I2186" i="1" s="1"/>
  <c r="J2186" i="1" s="1"/>
  <c r="K2186" i="1" s="1"/>
  <c r="G2187" i="1"/>
  <c r="L2186" i="1"/>
  <c r="H2187" i="1" l="1"/>
  <c r="I2187" i="1" s="1"/>
  <c r="J2187" i="1" s="1"/>
  <c r="K2187" i="1" s="1"/>
  <c r="L2187" i="1" s="1"/>
  <c r="G2188" i="1"/>
  <c r="H2188" i="1" l="1"/>
  <c r="I2188" i="1" s="1"/>
  <c r="J2188" i="1" s="1"/>
  <c r="K2188" i="1" s="1"/>
  <c r="L2188" i="1" s="1"/>
  <c r="G2189" i="1"/>
  <c r="H2189" i="1" l="1"/>
  <c r="I2189" i="1" s="1"/>
  <c r="J2189" i="1" s="1"/>
  <c r="K2189" i="1" s="1"/>
  <c r="G2190" i="1"/>
  <c r="H2190" i="1" l="1"/>
  <c r="I2190" i="1" s="1"/>
  <c r="J2190" i="1" s="1"/>
  <c r="K2190" i="1" s="1"/>
  <c r="G2191" i="1"/>
  <c r="L2189" i="1"/>
  <c r="G2192" i="1" l="1"/>
  <c r="H2191" i="1"/>
  <c r="I2191" i="1" s="1"/>
  <c r="J2191" i="1" s="1"/>
  <c r="K2191" i="1" s="1"/>
  <c r="L2190" i="1"/>
  <c r="L2191" i="1" l="1"/>
  <c r="G2193" i="1"/>
  <c r="H2192" i="1"/>
  <c r="I2192" i="1" s="1"/>
  <c r="J2192" i="1" s="1"/>
  <c r="K2192" i="1" s="1"/>
  <c r="H2193" i="1" l="1"/>
  <c r="I2193" i="1" s="1"/>
  <c r="J2193" i="1" s="1"/>
  <c r="K2193" i="1" s="1"/>
  <c r="G2194" i="1"/>
  <c r="L2193" i="1"/>
  <c r="L2192" i="1"/>
  <c r="H2194" i="1" l="1"/>
  <c r="I2194" i="1" s="1"/>
  <c r="J2194" i="1" s="1"/>
  <c r="K2194" i="1" s="1"/>
  <c r="L2194" i="1" s="1"/>
  <c r="G2195" i="1"/>
  <c r="H2195" i="1" l="1"/>
  <c r="I2195" i="1" s="1"/>
  <c r="J2195" i="1" s="1"/>
  <c r="K2195" i="1" s="1"/>
  <c r="L2195" i="1" s="1"/>
  <c r="G2196" i="1"/>
  <c r="H2196" i="1" l="1"/>
  <c r="I2196" i="1" s="1"/>
  <c r="J2196" i="1" s="1"/>
  <c r="K2196" i="1" s="1"/>
  <c r="G2197" i="1"/>
  <c r="L2196" i="1" l="1"/>
  <c r="H2197" i="1"/>
  <c r="I2197" i="1" s="1"/>
  <c r="J2197" i="1" s="1"/>
  <c r="K2197" i="1" s="1"/>
  <c r="G2198" i="1"/>
  <c r="H2198" i="1" l="1"/>
  <c r="I2198" i="1" s="1"/>
  <c r="J2198" i="1" s="1"/>
  <c r="K2198" i="1" s="1"/>
  <c r="G2199" i="1"/>
  <c r="L2197" i="1"/>
  <c r="G2200" i="1" l="1"/>
  <c r="H2199" i="1"/>
  <c r="I2199" i="1" s="1"/>
  <c r="J2199" i="1" s="1"/>
  <c r="K2199" i="1" s="1"/>
  <c r="L2198" i="1"/>
  <c r="L2199" i="1" l="1"/>
  <c r="G2201" i="1"/>
  <c r="H2200" i="1"/>
  <c r="I2200" i="1" s="1"/>
  <c r="J2200" i="1" s="1"/>
  <c r="K2200" i="1" s="1"/>
  <c r="L2200" i="1" l="1"/>
  <c r="H2201" i="1"/>
  <c r="I2201" i="1" s="1"/>
  <c r="J2201" i="1" s="1"/>
  <c r="K2201" i="1" s="1"/>
  <c r="G2202" i="1"/>
  <c r="H2202" i="1" l="1"/>
  <c r="I2202" i="1" s="1"/>
  <c r="J2202" i="1" s="1"/>
  <c r="K2202" i="1" s="1"/>
  <c r="L2202" i="1" s="1"/>
  <c r="G2203" i="1"/>
  <c r="L2201" i="1"/>
  <c r="H2203" i="1" l="1"/>
  <c r="I2203" i="1" s="1"/>
  <c r="J2203" i="1" s="1"/>
  <c r="K2203" i="1" s="1"/>
  <c r="G2204" i="1"/>
  <c r="L2203" i="1"/>
  <c r="H2204" i="1" l="1"/>
  <c r="I2204" i="1" s="1"/>
  <c r="J2204" i="1" s="1"/>
  <c r="K2204" i="1" s="1"/>
  <c r="G2205" i="1"/>
  <c r="L2204" i="1"/>
  <c r="H2205" i="1" l="1"/>
  <c r="I2205" i="1" s="1"/>
  <c r="J2205" i="1" s="1"/>
  <c r="K2205" i="1" s="1"/>
  <c r="G2206" i="1"/>
  <c r="H2206" i="1" l="1"/>
  <c r="I2206" i="1" s="1"/>
  <c r="J2206" i="1" s="1"/>
  <c r="K2206" i="1" s="1"/>
  <c r="G2207" i="1"/>
  <c r="L2205" i="1"/>
  <c r="G2208" i="1" l="1"/>
  <c r="H2207" i="1"/>
  <c r="I2207" i="1" s="1"/>
  <c r="J2207" i="1" s="1"/>
  <c r="K2207" i="1" s="1"/>
  <c r="L2206" i="1"/>
  <c r="L2207" i="1" l="1"/>
  <c r="G2209" i="1"/>
  <c r="H2208" i="1"/>
  <c r="I2208" i="1" s="1"/>
  <c r="J2208" i="1" s="1"/>
  <c r="K2208" i="1" s="1"/>
  <c r="L2208" i="1" l="1"/>
  <c r="H2209" i="1"/>
  <c r="I2209" i="1" s="1"/>
  <c r="J2209" i="1" s="1"/>
  <c r="K2209" i="1" s="1"/>
  <c r="G2210" i="1"/>
  <c r="H2210" i="1" l="1"/>
  <c r="I2210" i="1" s="1"/>
  <c r="J2210" i="1" s="1"/>
  <c r="K2210" i="1" s="1"/>
  <c r="L2210" i="1" s="1"/>
  <c r="G2211" i="1"/>
  <c r="L2209" i="1"/>
  <c r="H2211" i="1" l="1"/>
  <c r="I2211" i="1" s="1"/>
  <c r="J2211" i="1" s="1"/>
  <c r="K2211" i="1" s="1"/>
  <c r="G2212" i="1"/>
  <c r="L2211" i="1"/>
  <c r="H2212" i="1" l="1"/>
  <c r="I2212" i="1" s="1"/>
  <c r="J2212" i="1" s="1"/>
  <c r="K2212" i="1" s="1"/>
  <c r="G2213" i="1"/>
  <c r="L2212" i="1"/>
  <c r="H2213" i="1" l="1"/>
  <c r="I2213" i="1" s="1"/>
  <c r="J2213" i="1" s="1"/>
  <c r="K2213" i="1" s="1"/>
  <c r="G2214" i="1"/>
  <c r="H2214" i="1" l="1"/>
  <c r="I2214" i="1" s="1"/>
  <c r="J2214" i="1" s="1"/>
  <c r="K2214" i="1" s="1"/>
  <c r="G2215" i="1"/>
  <c r="L2213" i="1"/>
  <c r="G2216" i="1" l="1"/>
  <c r="H2215" i="1"/>
  <c r="I2215" i="1" s="1"/>
  <c r="J2215" i="1" s="1"/>
  <c r="K2215" i="1" s="1"/>
  <c r="L2214" i="1"/>
  <c r="L2215" i="1" l="1"/>
  <c r="G2217" i="1"/>
  <c r="H2216" i="1"/>
  <c r="I2216" i="1" s="1"/>
  <c r="J2216" i="1" s="1"/>
  <c r="K2216" i="1" s="1"/>
  <c r="L2216" i="1" l="1"/>
  <c r="H2217" i="1"/>
  <c r="I2217" i="1" s="1"/>
  <c r="J2217" i="1" s="1"/>
  <c r="K2217" i="1" s="1"/>
  <c r="G2218" i="1"/>
  <c r="L2217" i="1" l="1"/>
  <c r="H2218" i="1"/>
  <c r="I2218" i="1" s="1"/>
  <c r="J2218" i="1" s="1"/>
  <c r="K2218" i="1" s="1"/>
  <c r="G2219" i="1"/>
  <c r="L2218" i="1" l="1"/>
  <c r="H2219" i="1"/>
  <c r="I2219" i="1" s="1"/>
  <c r="J2219" i="1" s="1"/>
  <c r="K2219" i="1" s="1"/>
  <c r="G2220" i="1"/>
  <c r="H2220" i="1" l="1"/>
  <c r="I2220" i="1" s="1"/>
  <c r="J2220" i="1" s="1"/>
  <c r="K2220" i="1" s="1"/>
  <c r="G2221" i="1"/>
  <c r="L2219" i="1"/>
  <c r="L2220" i="1" l="1"/>
  <c r="H2221" i="1"/>
  <c r="I2221" i="1" s="1"/>
  <c r="J2221" i="1" s="1"/>
  <c r="K2221" i="1" s="1"/>
  <c r="G2222" i="1"/>
  <c r="H2222" i="1" l="1"/>
  <c r="I2222" i="1" s="1"/>
  <c r="J2222" i="1" s="1"/>
  <c r="K2222" i="1" s="1"/>
  <c r="G2223" i="1"/>
  <c r="L2221" i="1"/>
  <c r="G2224" i="1" l="1"/>
  <c r="H2223" i="1"/>
  <c r="I2223" i="1" s="1"/>
  <c r="J2223" i="1" s="1"/>
  <c r="K2223" i="1" s="1"/>
  <c r="L2222" i="1"/>
  <c r="L2223" i="1" l="1"/>
  <c r="G2225" i="1"/>
  <c r="H2224" i="1"/>
  <c r="I2224" i="1" s="1"/>
  <c r="J2224" i="1" s="1"/>
  <c r="K2224" i="1" s="1"/>
  <c r="L2224" i="1" l="1"/>
  <c r="H2225" i="1"/>
  <c r="I2225" i="1" s="1"/>
  <c r="J2225" i="1" s="1"/>
  <c r="K2225" i="1" s="1"/>
  <c r="G2226" i="1"/>
  <c r="L2225" i="1" l="1"/>
  <c r="H2226" i="1"/>
  <c r="I2226" i="1" s="1"/>
  <c r="J2226" i="1" s="1"/>
  <c r="K2226" i="1" s="1"/>
  <c r="G2227" i="1"/>
  <c r="H2227" i="1" l="1"/>
  <c r="I2227" i="1" s="1"/>
  <c r="J2227" i="1" s="1"/>
  <c r="K2227" i="1" s="1"/>
  <c r="G2228" i="1"/>
  <c r="L2226" i="1"/>
  <c r="L2227" i="1" l="1"/>
  <c r="H2228" i="1"/>
  <c r="I2228" i="1" s="1"/>
  <c r="J2228" i="1" s="1"/>
  <c r="K2228" i="1" s="1"/>
  <c r="G2229" i="1"/>
  <c r="L2228" i="1" l="1"/>
  <c r="H2229" i="1"/>
  <c r="I2229" i="1" s="1"/>
  <c r="J2229" i="1" s="1"/>
  <c r="K2229" i="1" s="1"/>
  <c r="G2230" i="1"/>
  <c r="H2230" i="1" l="1"/>
  <c r="I2230" i="1" s="1"/>
  <c r="J2230" i="1" s="1"/>
  <c r="K2230" i="1" s="1"/>
  <c r="G2231" i="1"/>
  <c r="L2229" i="1"/>
  <c r="G2232" i="1" l="1"/>
  <c r="H2231" i="1"/>
  <c r="I2231" i="1" s="1"/>
  <c r="J2231" i="1" s="1"/>
  <c r="K2231" i="1" s="1"/>
  <c r="L2230" i="1"/>
  <c r="L2231" i="1" l="1"/>
  <c r="G2233" i="1"/>
  <c r="H2232" i="1"/>
  <c r="I2232" i="1" s="1"/>
  <c r="J2232" i="1" s="1"/>
  <c r="K2232" i="1" s="1"/>
  <c r="L2232" i="1" l="1"/>
  <c r="H2233" i="1"/>
  <c r="I2233" i="1" s="1"/>
  <c r="J2233" i="1" s="1"/>
  <c r="K2233" i="1" s="1"/>
  <c r="G2234" i="1"/>
  <c r="L2233" i="1" l="1"/>
  <c r="H2234" i="1"/>
  <c r="I2234" i="1" s="1"/>
  <c r="J2234" i="1" s="1"/>
  <c r="K2234" i="1" s="1"/>
  <c r="G2235" i="1"/>
  <c r="L2234" i="1" l="1"/>
  <c r="H2235" i="1"/>
  <c r="I2235" i="1" s="1"/>
  <c r="J2235" i="1" s="1"/>
  <c r="K2235" i="1" s="1"/>
  <c r="G2236" i="1"/>
  <c r="L2235" i="1" l="1"/>
  <c r="H2236" i="1"/>
  <c r="I2236" i="1" s="1"/>
  <c r="J2236" i="1" s="1"/>
  <c r="K2236" i="1" s="1"/>
  <c r="G2237" i="1"/>
  <c r="L2236" i="1" l="1"/>
  <c r="H2237" i="1"/>
  <c r="I2237" i="1" s="1"/>
  <c r="J2237" i="1" s="1"/>
  <c r="K2237" i="1" s="1"/>
  <c r="G2238" i="1"/>
  <c r="L2237" i="1" l="1"/>
  <c r="H2238" i="1"/>
  <c r="I2238" i="1" s="1"/>
  <c r="J2238" i="1" s="1"/>
  <c r="K2238" i="1" s="1"/>
  <c r="G2239" i="1"/>
  <c r="L2238" i="1" l="1"/>
  <c r="G2240" i="1"/>
  <c r="H2239" i="1"/>
  <c r="I2239" i="1" s="1"/>
  <c r="J2239" i="1" s="1"/>
  <c r="K2239" i="1" s="1"/>
  <c r="L2239" i="1" l="1"/>
  <c r="G2241" i="1"/>
  <c r="H2240" i="1"/>
  <c r="I2240" i="1" s="1"/>
  <c r="J2240" i="1" s="1"/>
  <c r="K2240" i="1" s="1"/>
  <c r="L2240" i="1" l="1"/>
  <c r="H2241" i="1"/>
  <c r="I2241" i="1" s="1"/>
  <c r="J2241" i="1" s="1"/>
  <c r="K2241" i="1" s="1"/>
  <c r="G2242" i="1"/>
  <c r="H2242" i="1" l="1"/>
  <c r="I2242" i="1" s="1"/>
  <c r="J2242" i="1" s="1"/>
  <c r="K2242" i="1" s="1"/>
  <c r="G2243" i="1"/>
  <c r="L2242" i="1"/>
  <c r="L2241" i="1"/>
  <c r="H2243" i="1" l="1"/>
  <c r="I2243" i="1" s="1"/>
  <c r="J2243" i="1" s="1"/>
  <c r="K2243" i="1" s="1"/>
  <c r="G2244" i="1"/>
  <c r="L2243" i="1"/>
  <c r="H2244" i="1" l="1"/>
  <c r="I2244" i="1" s="1"/>
  <c r="J2244" i="1" s="1"/>
  <c r="K2244" i="1" s="1"/>
  <c r="L2244" i="1" s="1"/>
  <c r="G2245" i="1"/>
  <c r="H2245" i="1" l="1"/>
  <c r="I2245" i="1" s="1"/>
  <c r="J2245" i="1" s="1"/>
  <c r="K2245" i="1" s="1"/>
  <c r="G2246" i="1"/>
  <c r="H2246" i="1" l="1"/>
  <c r="I2246" i="1" s="1"/>
  <c r="J2246" i="1" s="1"/>
  <c r="K2246" i="1" s="1"/>
  <c r="G2247" i="1"/>
  <c r="L2245" i="1"/>
  <c r="G2248" i="1" l="1"/>
  <c r="H2247" i="1"/>
  <c r="I2247" i="1" s="1"/>
  <c r="J2247" i="1" s="1"/>
  <c r="K2247" i="1" s="1"/>
  <c r="L2246" i="1"/>
  <c r="L2247" i="1" l="1"/>
  <c r="G2249" i="1"/>
  <c r="H2248" i="1"/>
  <c r="I2248" i="1" s="1"/>
  <c r="J2248" i="1" s="1"/>
  <c r="K2248" i="1" s="1"/>
  <c r="L2248" i="1" l="1"/>
  <c r="H2249" i="1"/>
  <c r="I2249" i="1" s="1"/>
  <c r="J2249" i="1" s="1"/>
  <c r="K2249" i="1" s="1"/>
  <c r="G2250" i="1"/>
  <c r="H2250" i="1" l="1"/>
  <c r="I2250" i="1" s="1"/>
  <c r="J2250" i="1" s="1"/>
  <c r="K2250" i="1" s="1"/>
  <c r="L2250" i="1" s="1"/>
  <c r="G2251" i="1"/>
  <c r="L2249" i="1"/>
  <c r="H2251" i="1" l="1"/>
  <c r="I2251" i="1" s="1"/>
  <c r="J2251" i="1" s="1"/>
  <c r="K2251" i="1" s="1"/>
  <c r="L2251" i="1" s="1"/>
  <c r="G2252" i="1"/>
  <c r="H2252" i="1" l="1"/>
  <c r="I2252" i="1" s="1"/>
  <c r="J2252" i="1" s="1"/>
  <c r="K2252" i="1" s="1"/>
  <c r="L2252" i="1" s="1"/>
  <c r="G2253" i="1"/>
  <c r="H2253" i="1" l="1"/>
  <c r="I2253" i="1" s="1"/>
  <c r="J2253" i="1" s="1"/>
  <c r="K2253" i="1" s="1"/>
  <c r="G2254" i="1"/>
  <c r="H2254" i="1" l="1"/>
  <c r="I2254" i="1" s="1"/>
  <c r="J2254" i="1" s="1"/>
  <c r="K2254" i="1" s="1"/>
  <c r="G2255" i="1"/>
  <c r="L2253" i="1"/>
  <c r="G2256" i="1" l="1"/>
  <c r="H2255" i="1"/>
  <c r="I2255" i="1" s="1"/>
  <c r="J2255" i="1" s="1"/>
  <c r="K2255" i="1" s="1"/>
  <c r="L2254" i="1"/>
  <c r="L2255" i="1" l="1"/>
  <c r="G2257" i="1"/>
  <c r="H2256" i="1"/>
  <c r="I2256" i="1" s="1"/>
  <c r="J2256" i="1" s="1"/>
  <c r="K2256" i="1" s="1"/>
  <c r="H2257" i="1" l="1"/>
  <c r="I2257" i="1" s="1"/>
  <c r="J2257" i="1" s="1"/>
  <c r="K2257" i="1" s="1"/>
  <c r="L2257" i="1" s="1"/>
  <c r="G2258" i="1"/>
  <c r="L2256" i="1"/>
  <c r="H2258" i="1" l="1"/>
  <c r="I2258" i="1" s="1"/>
  <c r="J2258" i="1" s="1"/>
  <c r="K2258" i="1" s="1"/>
  <c r="L2258" i="1" s="1"/>
  <c r="G2259" i="1"/>
  <c r="H2259" i="1" l="1"/>
  <c r="I2259" i="1" s="1"/>
  <c r="J2259" i="1" s="1"/>
  <c r="K2259" i="1" s="1"/>
  <c r="G2260" i="1"/>
  <c r="L2259" i="1"/>
  <c r="H2260" i="1" l="1"/>
  <c r="I2260" i="1" s="1"/>
  <c r="J2260" i="1" s="1"/>
  <c r="K2260" i="1" s="1"/>
  <c r="L2260" i="1" s="1"/>
  <c r="G2261" i="1"/>
  <c r="H2261" i="1" l="1"/>
  <c r="I2261" i="1" s="1"/>
  <c r="J2261" i="1" s="1"/>
  <c r="K2261" i="1" s="1"/>
  <c r="G2262" i="1"/>
  <c r="H2262" i="1" l="1"/>
  <c r="I2262" i="1" s="1"/>
  <c r="J2262" i="1" s="1"/>
  <c r="K2262" i="1" s="1"/>
  <c r="G2263" i="1"/>
  <c r="L2261" i="1"/>
  <c r="G2264" i="1" l="1"/>
  <c r="H2263" i="1"/>
  <c r="I2263" i="1" s="1"/>
  <c r="J2263" i="1" s="1"/>
  <c r="K2263" i="1" s="1"/>
  <c r="L2262" i="1"/>
  <c r="L2263" i="1" l="1"/>
  <c r="G2265" i="1"/>
  <c r="H2264" i="1"/>
  <c r="I2264" i="1" s="1"/>
  <c r="J2264" i="1" s="1"/>
  <c r="K2264" i="1" s="1"/>
  <c r="L2264" i="1" l="1"/>
  <c r="H2265" i="1"/>
  <c r="I2265" i="1" s="1"/>
  <c r="J2265" i="1" s="1"/>
  <c r="K2265" i="1" s="1"/>
  <c r="G2266" i="1"/>
  <c r="L2265" i="1" l="1"/>
  <c r="H2266" i="1"/>
  <c r="I2266" i="1" s="1"/>
  <c r="J2266" i="1" s="1"/>
  <c r="K2266" i="1" s="1"/>
  <c r="G2267" i="1"/>
  <c r="H2267" i="1" l="1"/>
  <c r="I2267" i="1" s="1"/>
  <c r="J2267" i="1" s="1"/>
  <c r="K2267" i="1" s="1"/>
  <c r="L2267" i="1" s="1"/>
  <c r="G2268" i="1"/>
  <c r="L2266" i="1"/>
  <c r="H2268" i="1" l="1"/>
  <c r="I2268" i="1" s="1"/>
  <c r="J2268" i="1" s="1"/>
  <c r="K2268" i="1" s="1"/>
  <c r="G2269" i="1"/>
  <c r="L2268" i="1" l="1"/>
  <c r="H2269" i="1"/>
  <c r="I2269" i="1" s="1"/>
  <c r="J2269" i="1" s="1"/>
  <c r="K2269" i="1" s="1"/>
  <c r="G2270" i="1"/>
  <c r="L2269" i="1" l="1"/>
  <c r="H2270" i="1"/>
  <c r="I2270" i="1" s="1"/>
  <c r="J2270" i="1" s="1"/>
  <c r="K2270" i="1" s="1"/>
  <c r="G2271" i="1"/>
  <c r="G2272" i="1" l="1"/>
  <c r="H2271" i="1"/>
  <c r="I2271" i="1" s="1"/>
  <c r="J2271" i="1" s="1"/>
  <c r="K2271" i="1" s="1"/>
  <c r="L2270" i="1"/>
  <c r="L2271" i="1" l="1"/>
  <c r="G2273" i="1"/>
  <c r="H2272" i="1"/>
  <c r="I2272" i="1" s="1"/>
  <c r="J2272" i="1" s="1"/>
  <c r="K2272" i="1" s="1"/>
  <c r="L2272" i="1" l="1"/>
  <c r="H2273" i="1"/>
  <c r="I2273" i="1" s="1"/>
  <c r="J2273" i="1" s="1"/>
  <c r="K2273" i="1" s="1"/>
  <c r="G2274" i="1"/>
  <c r="L2273" i="1" l="1"/>
  <c r="H2274" i="1"/>
  <c r="I2274" i="1" s="1"/>
  <c r="J2274" i="1" s="1"/>
  <c r="K2274" i="1" s="1"/>
  <c r="G2275" i="1"/>
  <c r="H2275" i="1" l="1"/>
  <c r="I2275" i="1" s="1"/>
  <c r="J2275" i="1" s="1"/>
  <c r="K2275" i="1" s="1"/>
  <c r="L2275" i="1" s="1"/>
  <c r="G2276" i="1"/>
  <c r="L2274" i="1"/>
  <c r="H2276" i="1" l="1"/>
  <c r="I2276" i="1" s="1"/>
  <c r="J2276" i="1" s="1"/>
  <c r="K2276" i="1" s="1"/>
  <c r="L2276" i="1" s="1"/>
  <c r="G2277" i="1"/>
  <c r="H2277" i="1" l="1"/>
  <c r="I2277" i="1" s="1"/>
  <c r="J2277" i="1" s="1"/>
  <c r="K2277" i="1" s="1"/>
  <c r="G2278" i="1"/>
  <c r="H2278" i="1" l="1"/>
  <c r="I2278" i="1" s="1"/>
  <c r="J2278" i="1" s="1"/>
  <c r="K2278" i="1" s="1"/>
  <c r="G2279" i="1"/>
  <c r="L2277" i="1"/>
  <c r="G2280" i="1" l="1"/>
  <c r="H2279" i="1"/>
  <c r="I2279" i="1" s="1"/>
  <c r="J2279" i="1" s="1"/>
  <c r="K2279" i="1" s="1"/>
  <c r="L2278" i="1"/>
  <c r="L2279" i="1" l="1"/>
  <c r="G2281" i="1"/>
  <c r="H2280" i="1"/>
  <c r="I2280" i="1" s="1"/>
  <c r="J2280" i="1" s="1"/>
  <c r="K2280" i="1" s="1"/>
  <c r="L2280" i="1" l="1"/>
  <c r="H2281" i="1"/>
  <c r="I2281" i="1" s="1"/>
  <c r="J2281" i="1" s="1"/>
  <c r="K2281" i="1" s="1"/>
  <c r="G2282" i="1"/>
  <c r="H2282" i="1" l="1"/>
  <c r="I2282" i="1" s="1"/>
  <c r="J2282" i="1" s="1"/>
  <c r="K2282" i="1" s="1"/>
  <c r="L2282" i="1" s="1"/>
  <c r="G2283" i="1"/>
  <c r="L2281" i="1"/>
  <c r="H2283" i="1" l="1"/>
  <c r="I2283" i="1" s="1"/>
  <c r="J2283" i="1" s="1"/>
  <c r="K2283" i="1" s="1"/>
  <c r="G2284" i="1"/>
  <c r="L2283" i="1"/>
  <c r="H2284" i="1" l="1"/>
  <c r="I2284" i="1" s="1"/>
  <c r="J2284" i="1" s="1"/>
  <c r="K2284" i="1" s="1"/>
  <c r="L2284" i="1" s="1"/>
  <c r="G2285" i="1"/>
  <c r="H2285" i="1" l="1"/>
  <c r="I2285" i="1" s="1"/>
  <c r="J2285" i="1" s="1"/>
  <c r="K2285" i="1" s="1"/>
  <c r="G2286" i="1"/>
  <c r="H2286" i="1" l="1"/>
  <c r="I2286" i="1" s="1"/>
  <c r="J2286" i="1" s="1"/>
  <c r="K2286" i="1" s="1"/>
  <c r="G2287" i="1"/>
  <c r="L2285" i="1"/>
  <c r="G2288" i="1" l="1"/>
  <c r="H2287" i="1"/>
  <c r="I2287" i="1" s="1"/>
  <c r="J2287" i="1" s="1"/>
  <c r="K2287" i="1" s="1"/>
  <c r="L2286" i="1"/>
  <c r="L2287" i="1" l="1"/>
  <c r="G2289" i="1"/>
  <c r="H2288" i="1"/>
  <c r="I2288" i="1" s="1"/>
  <c r="J2288" i="1" s="1"/>
  <c r="K2288" i="1" s="1"/>
  <c r="L2288" i="1" l="1"/>
  <c r="H2289" i="1"/>
  <c r="I2289" i="1" s="1"/>
  <c r="J2289" i="1" s="1"/>
  <c r="K2289" i="1" s="1"/>
  <c r="G2290" i="1"/>
  <c r="H2290" i="1" l="1"/>
  <c r="I2290" i="1" s="1"/>
  <c r="J2290" i="1" s="1"/>
  <c r="K2290" i="1" s="1"/>
  <c r="L2290" i="1" s="1"/>
  <c r="G2291" i="1"/>
  <c r="L2289" i="1"/>
  <c r="H2291" i="1" l="1"/>
  <c r="I2291" i="1" s="1"/>
  <c r="J2291" i="1" s="1"/>
  <c r="K2291" i="1" s="1"/>
  <c r="G2292" i="1"/>
  <c r="L2291" i="1"/>
  <c r="H2292" i="1" l="1"/>
  <c r="I2292" i="1" s="1"/>
  <c r="J2292" i="1" s="1"/>
  <c r="K2292" i="1" s="1"/>
  <c r="L2292" i="1" s="1"/>
  <c r="G2293" i="1"/>
  <c r="H2293" i="1" l="1"/>
  <c r="I2293" i="1" s="1"/>
  <c r="J2293" i="1" s="1"/>
  <c r="K2293" i="1" s="1"/>
  <c r="G2294" i="1"/>
  <c r="H2294" i="1" l="1"/>
  <c r="I2294" i="1" s="1"/>
  <c r="J2294" i="1" s="1"/>
  <c r="K2294" i="1" s="1"/>
  <c r="G2295" i="1"/>
  <c r="L2293" i="1"/>
  <c r="G2296" i="1" l="1"/>
  <c r="H2295" i="1"/>
  <c r="I2295" i="1" s="1"/>
  <c r="J2295" i="1" s="1"/>
  <c r="K2295" i="1" s="1"/>
  <c r="L2294" i="1"/>
  <c r="L2295" i="1" l="1"/>
  <c r="G2297" i="1"/>
  <c r="H2296" i="1"/>
  <c r="I2296" i="1" s="1"/>
  <c r="J2296" i="1" s="1"/>
  <c r="K2296" i="1" s="1"/>
  <c r="L2296" i="1" l="1"/>
  <c r="H2297" i="1"/>
  <c r="I2297" i="1" s="1"/>
  <c r="J2297" i="1" s="1"/>
  <c r="K2297" i="1" s="1"/>
  <c r="G2298" i="1"/>
  <c r="L2297" i="1" l="1"/>
  <c r="H2298" i="1"/>
  <c r="I2298" i="1" s="1"/>
  <c r="J2298" i="1" s="1"/>
  <c r="K2298" i="1" s="1"/>
  <c r="G2299" i="1"/>
  <c r="H2299" i="1" l="1"/>
  <c r="I2299" i="1" s="1"/>
  <c r="J2299" i="1" s="1"/>
  <c r="K2299" i="1" s="1"/>
  <c r="G2300" i="1"/>
  <c r="L2298" i="1"/>
  <c r="L2299" i="1" l="1"/>
  <c r="H2300" i="1"/>
  <c r="I2300" i="1" s="1"/>
  <c r="J2300" i="1" s="1"/>
  <c r="K2300" i="1" s="1"/>
  <c r="G2301" i="1"/>
  <c r="H2301" i="1" l="1"/>
  <c r="I2301" i="1" s="1"/>
  <c r="J2301" i="1" s="1"/>
  <c r="K2301" i="1" s="1"/>
  <c r="G2302" i="1"/>
  <c r="L2300" i="1"/>
  <c r="H2302" i="1" l="1"/>
  <c r="I2302" i="1" s="1"/>
  <c r="J2302" i="1" s="1"/>
  <c r="K2302" i="1" s="1"/>
  <c r="G2303" i="1"/>
  <c r="L2301" i="1"/>
  <c r="G2304" i="1" l="1"/>
  <c r="H2303" i="1"/>
  <c r="I2303" i="1" s="1"/>
  <c r="J2303" i="1" s="1"/>
  <c r="K2303" i="1" s="1"/>
  <c r="L2302" i="1"/>
  <c r="L2303" i="1" l="1"/>
  <c r="G2305" i="1"/>
  <c r="H2304" i="1"/>
  <c r="I2304" i="1" s="1"/>
  <c r="J2304" i="1" s="1"/>
  <c r="K2304" i="1" s="1"/>
  <c r="L2304" i="1" l="1"/>
  <c r="H2305" i="1"/>
  <c r="I2305" i="1" s="1"/>
  <c r="J2305" i="1" s="1"/>
  <c r="K2305" i="1" s="1"/>
  <c r="G2306" i="1"/>
  <c r="H2306" i="1" l="1"/>
  <c r="I2306" i="1" s="1"/>
  <c r="J2306" i="1" s="1"/>
  <c r="K2306" i="1" s="1"/>
  <c r="G2307" i="1"/>
  <c r="L2306" i="1"/>
  <c r="L2305" i="1"/>
  <c r="H2307" i="1" l="1"/>
  <c r="I2307" i="1" s="1"/>
  <c r="J2307" i="1" s="1"/>
  <c r="K2307" i="1" s="1"/>
  <c r="G2308" i="1"/>
  <c r="L2307" i="1" l="1"/>
  <c r="H2308" i="1"/>
  <c r="I2308" i="1" s="1"/>
  <c r="J2308" i="1" s="1"/>
  <c r="K2308" i="1" s="1"/>
  <c r="G2309" i="1"/>
  <c r="L2308" i="1"/>
  <c r="H2309" i="1" l="1"/>
  <c r="I2309" i="1" s="1"/>
  <c r="J2309" i="1" s="1"/>
  <c r="K2309" i="1" s="1"/>
  <c r="G2310" i="1"/>
  <c r="H2310" i="1" l="1"/>
  <c r="I2310" i="1" s="1"/>
  <c r="J2310" i="1" s="1"/>
  <c r="K2310" i="1" s="1"/>
  <c r="G2311" i="1"/>
  <c r="L2309" i="1"/>
  <c r="G2312" i="1" l="1"/>
  <c r="H2311" i="1"/>
  <c r="I2311" i="1" s="1"/>
  <c r="J2311" i="1" s="1"/>
  <c r="K2311" i="1" s="1"/>
  <c r="L2310" i="1"/>
  <c r="L2311" i="1" l="1"/>
  <c r="G2313" i="1"/>
  <c r="H2312" i="1"/>
  <c r="I2312" i="1" s="1"/>
  <c r="J2312" i="1" s="1"/>
  <c r="K2312" i="1" s="1"/>
  <c r="H2313" i="1" l="1"/>
  <c r="I2313" i="1" s="1"/>
  <c r="J2313" i="1" s="1"/>
  <c r="K2313" i="1" s="1"/>
  <c r="L2313" i="1" s="1"/>
  <c r="G2314" i="1"/>
  <c r="L2312" i="1"/>
  <c r="H2314" i="1" l="1"/>
  <c r="I2314" i="1" s="1"/>
  <c r="J2314" i="1" s="1"/>
  <c r="K2314" i="1" s="1"/>
  <c r="G2315" i="1"/>
  <c r="L2314" i="1"/>
  <c r="H2315" i="1" l="1"/>
  <c r="I2315" i="1" s="1"/>
  <c r="J2315" i="1" s="1"/>
  <c r="K2315" i="1" s="1"/>
  <c r="G2316" i="1"/>
  <c r="L2315" i="1"/>
  <c r="H2316" i="1" l="1"/>
  <c r="I2316" i="1" s="1"/>
  <c r="J2316" i="1" s="1"/>
  <c r="K2316" i="1" s="1"/>
  <c r="G2317" i="1"/>
  <c r="L2316" i="1"/>
  <c r="H2317" i="1" l="1"/>
  <c r="I2317" i="1" s="1"/>
  <c r="J2317" i="1" s="1"/>
  <c r="K2317" i="1" s="1"/>
  <c r="G2318" i="1"/>
  <c r="H2318" i="1" l="1"/>
  <c r="I2318" i="1" s="1"/>
  <c r="J2318" i="1" s="1"/>
  <c r="K2318" i="1" s="1"/>
  <c r="G2319" i="1"/>
  <c r="L2317" i="1"/>
  <c r="G2320" i="1" l="1"/>
  <c r="H2319" i="1"/>
  <c r="I2319" i="1" s="1"/>
  <c r="J2319" i="1" s="1"/>
  <c r="K2319" i="1" s="1"/>
  <c r="L2318" i="1"/>
  <c r="L2319" i="1" l="1"/>
  <c r="G2321" i="1"/>
  <c r="H2320" i="1"/>
  <c r="I2320" i="1" s="1"/>
  <c r="J2320" i="1" s="1"/>
  <c r="K2320" i="1" s="1"/>
  <c r="L2320" i="1" l="1"/>
  <c r="H2321" i="1"/>
  <c r="I2321" i="1" s="1"/>
  <c r="J2321" i="1" s="1"/>
  <c r="K2321" i="1" s="1"/>
  <c r="G2322" i="1"/>
  <c r="H2322" i="1" l="1"/>
  <c r="I2322" i="1" s="1"/>
  <c r="J2322" i="1" s="1"/>
  <c r="K2322" i="1" s="1"/>
  <c r="L2322" i="1" s="1"/>
  <c r="G2323" i="1"/>
  <c r="L2321" i="1"/>
  <c r="H2323" i="1" l="1"/>
  <c r="I2323" i="1" s="1"/>
  <c r="J2323" i="1" s="1"/>
  <c r="K2323" i="1" s="1"/>
  <c r="G2324" i="1"/>
  <c r="L2323" i="1"/>
  <c r="H2324" i="1" l="1"/>
  <c r="I2324" i="1" s="1"/>
  <c r="J2324" i="1" s="1"/>
  <c r="K2324" i="1" s="1"/>
  <c r="G2325" i="1"/>
  <c r="L2324" i="1"/>
  <c r="H2325" i="1" l="1"/>
  <c r="I2325" i="1" s="1"/>
  <c r="J2325" i="1" s="1"/>
  <c r="K2325" i="1" s="1"/>
  <c r="G2326" i="1"/>
  <c r="H2326" i="1" l="1"/>
  <c r="I2326" i="1" s="1"/>
  <c r="J2326" i="1" s="1"/>
  <c r="K2326" i="1" s="1"/>
  <c r="G2327" i="1"/>
  <c r="L2325" i="1"/>
  <c r="G2328" i="1" l="1"/>
  <c r="H2327" i="1"/>
  <c r="I2327" i="1" s="1"/>
  <c r="J2327" i="1" s="1"/>
  <c r="K2327" i="1" s="1"/>
  <c r="L2326" i="1"/>
  <c r="L2327" i="1" l="1"/>
  <c r="G2329" i="1"/>
  <c r="H2328" i="1"/>
  <c r="I2328" i="1" s="1"/>
  <c r="J2328" i="1" s="1"/>
  <c r="K2328" i="1" s="1"/>
  <c r="L2328" i="1" l="1"/>
  <c r="H2329" i="1"/>
  <c r="I2329" i="1" s="1"/>
  <c r="J2329" i="1" s="1"/>
  <c r="K2329" i="1" s="1"/>
  <c r="G2330" i="1"/>
  <c r="L2329" i="1" l="1"/>
  <c r="H2330" i="1"/>
  <c r="I2330" i="1" s="1"/>
  <c r="J2330" i="1" s="1"/>
  <c r="K2330" i="1" s="1"/>
  <c r="G2331" i="1"/>
  <c r="L2330" i="1" l="1"/>
  <c r="H2331" i="1"/>
  <c r="I2331" i="1" s="1"/>
  <c r="J2331" i="1" s="1"/>
  <c r="K2331" i="1" s="1"/>
  <c r="G2332" i="1"/>
  <c r="L2331" i="1" l="1"/>
  <c r="H2332" i="1"/>
  <c r="I2332" i="1" s="1"/>
  <c r="J2332" i="1" s="1"/>
  <c r="K2332" i="1" s="1"/>
  <c r="G2333" i="1"/>
  <c r="H2333" i="1" l="1"/>
  <c r="I2333" i="1" s="1"/>
  <c r="J2333" i="1" s="1"/>
  <c r="K2333" i="1" s="1"/>
  <c r="G2334" i="1"/>
  <c r="L2332" i="1"/>
  <c r="H2334" i="1" l="1"/>
  <c r="I2334" i="1" s="1"/>
  <c r="J2334" i="1" s="1"/>
  <c r="K2334" i="1" s="1"/>
  <c r="G2335" i="1"/>
  <c r="L2333" i="1"/>
  <c r="G2336" i="1" l="1"/>
  <c r="H2335" i="1"/>
  <c r="I2335" i="1" s="1"/>
  <c r="J2335" i="1" s="1"/>
  <c r="K2335" i="1" s="1"/>
  <c r="L2334" i="1"/>
  <c r="L2335" i="1" l="1"/>
  <c r="G2337" i="1"/>
  <c r="H2336" i="1"/>
  <c r="I2336" i="1" s="1"/>
  <c r="J2336" i="1" s="1"/>
  <c r="K2336" i="1" s="1"/>
  <c r="L2336" i="1" l="1"/>
  <c r="H2337" i="1"/>
  <c r="I2337" i="1" s="1"/>
  <c r="J2337" i="1" s="1"/>
  <c r="K2337" i="1" s="1"/>
  <c r="G2338" i="1"/>
  <c r="H2338" i="1" l="1"/>
  <c r="I2338" i="1" s="1"/>
  <c r="J2338" i="1" s="1"/>
  <c r="K2338" i="1" s="1"/>
  <c r="G2339" i="1"/>
  <c r="L2338" i="1"/>
  <c r="L2337" i="1"/>
  <c r="H2339" i="1" l="1"/>
  <c r="I2339" i="1" s="1"/>
  <c r="J2339" i="1" s="1"/>
  <c r="K2339" i="1" s="1"/>
  <c r="G2340" i="1"/>
  <c r="L2339" i="1"/>
  <c r="H2340" i="1" l="1"/>
  <c r="I2340" i="1" s="1"/>
  <c r="J2340" i="1" s="1"/>
  <c r="K2340" i="1" s="1"/>
  <c r="G2341" i="1"/>
  <c r="L2340" i="1"/>
  <c r="H2341" i="1" l="1"/>
  <c r="I2341" i="1" s="1"/>
  <c r="J2341" i="1" s="1"/>
  <c r="K2341" i="1" s="1"/>
  <c r="G2342" i="1"/>
  <c r="H2342" i="1" l="1"/>
  <c r="I2342" i="1" s="1"/>
  <c r="J2342" i="1" s="1"/>
  <c r="K2342" i="1" s="1"/>
  <c r="G2343" i="1"/>
  <c r="L2341" i="1"/>
  <c r="G2344" i="1" l="1"/>
  <c r="H2343" i="1"/>
  <c r="I2343" i="1" s="1"/>
  <c r="J2343" i="1" s="1"/>
  <c r="K2343" i="1" s="1"/>
  <c r="L2342" i="1"/>
  <c r="L2343" i="1" l="1"/>
  <c r="G2345" i="1"/>
  <c r="H2344" i="1"/>
  <c r="I2344" i="1" s="1"/>
  <c r="J2344" i="1" s="1"/>
  <c r="K2344" i="1" s="1"/>
  <c r="L2344" i="1" l="1"/>
  <c r="H2345" i="1"/>
  <c r="I2345" i="1" s="1"/>
  <c r="J2345" i="1" s="1"/>
  <c r="K2345" i="1" s="1"/>
  <c r="L2345" i="1" s="1"/>
  <c r="G2346" i="1"/>
  <c r="H2346" i="1" l="1"/>
  <c r="I2346" i="1" s="1"/>
  <c r="J2346" i="1" s="1"/>
  <c r="K2346" i="1" s="1"/>
  <c r="L2346" i="1" s="1"/>
  <c r="G2347" i="1"/>
  <c r="H2347" i="1" l="1"/>
  <c r="I2347" i="1" s="1"/>
  <c r="J2347" i="1" s="1"/>
  <c r="K2347" i="1" s="1"/>
  <c r="L2347" i="1" s="1"/>
  <c r="G2348" i="1"/>
  <c r="H2348" i="1" l="1"/>
  <c r="I2348" i="1" s="1"/>
  <c r="J2348" i="1" s="1"/>
  <c r="K2348" i="1" s="1"/>
  <c r="G2349" i="1"/>
  <c r="L2348" i="1"/>
  <c r="H2349" i="1" l="1"/>
  <c r="I2349" i="1" s="1"/>
  <c r="J2349" i="1" s="1"/>
  <c r="K2349" i="1" s="1"/>
  <c r="G2350" i="1"/>
  <c r="H2350" i="1" l="1"/>
  <c r="I2350" i="1" s="1"/>
  <c r="J2350" i="1" s="1"/>
  <c r="K2350" i="1" s="1"/>
  <c r="G2351" i="1"/>
  <c r="L2349" i="1"/>
  <c r="G2352" i="1" l="1"/>
  <c r="H2351" i="1"/>
  <c r="I2351" i="1" s="1"/>
  <c r="J2351" i="1" s="1"/>
  <c r="K2351" i="1" s="1"/>
  <c r="L2350" i="1"/>
  <c r="L2351" i="1" l="1"/>
  <c r="G2353" i="1"/>
  <c r="H2352" i="1"/>
  <c r="I2352" i="1" s="1"/>
  <c r="J2352" i="1" s="1"/>
  <c r="K2352" i="1" s="1"/>
  <c r="L2352" i="1" l="1"/>
  <c r="H2353" i="1"/>
  <c r="I2353" i="1" s="1"/>
  <c r="J2353" i="1" s="1"/>
  <c r="K2353" i="1" s="1"/>
  <c r="G2354" i="1"/>
  <c r="L2353" i="1" l="1"/>
  <c r="H2354" i="1"/>
  <c r="I2354" i="1" s="1"/>
  <c r="J2354" i="1" s="1"/>
  <c r="K2354" i="1" s="1"/>
  <c r="L2354" i="1" s="1"/>
  <c r="G2355" i="1"/>
  <c r="H2355" i="1" l="1"/>
  <c r="I2355" i="1" s="1"/>
  <c r="J2355" i="1" s="1"/>
  <c r="K2355" i="1" s="1"/>
  <c r="G2356" i="1"/>
  <c r="L2355" i="1" l="1"/>
  <c r="H2356" i="1"/>
  <c r="I2356" i="1" s="1"/>
  <c r="J2356" i="1" s="1"/>
  <c r="K2356" i="1" s="1"/>
  <c r="G2357" i="1"/>
  <c r="L2356" i="1" l="1"/>
  <c r="H2357" i="1"/>
  <c r="I2357" i="1" s="1"/>
  <c r="J2357" i="1" s="1"/>
  <c r="K2357" i="1" s="1"/>
  <c r="G2358" i="1"/>
  <c r="H2358" i="1" l="1"/>
  <c r="I2358" i="1" s="1"/>
  <c r="J2358" i="1" s="1"/>
  <c r="K2358" i="1" s="1"/>
  <c r="G2359" i="1"/>
  <c r="L2357" i="1"/>
  <c r="G2360" i="1" l="1"/>
  <c r="H2359" i="1"/>
  <c r="I2359" i="1" s="1"/>
  <c r="J2359" i="1" s="1"/>
  <c r="K2359" i="1" s="1"/>
  <c r="L2358" i="1"/>
  <c r="L2359" i="1" l="1"/>
  <c r="G2361" i="1"/>
  <c r="H2360" i="1"/>
  <c r="I2360" i="1" s="1"/>
  <c r="J2360" i="1" s="1"/>
  <c r="K2360" i="1" s="1"/>
  <c r="L2360" i="1" l="1"/>
  <c r="H2361" i="1"/>
  <c r="I2361" i="1" s="1"/>
  <c r="J2361" i="1" s="1"/>
  <c r="K2361" i="1" s="1"/>
  <c r="G2362" i="1"/>
  <c r="L2361" i="1" l="1"/>
  <c r="H2362" i="1"/>
  <c r="I2362" i="1" s="1"/>
  <c r="J2362" i="1" s="1"/>
  <c r="K2362" i="1" s="1"/>
  <c r="G2363" i="1"/>
  <c r="L2362" i="1" l="1"/>
  <c r="H2363" i="1"/>
  <c r="I2363" i="1" s="1"/>
  <c r="J2363" i="1" s="1"/>
  <c r="K2363" i="1" s="1"/>
  <c r="G2364" i="1"/>
  <c r="L2363" i="1" l="1"/>
  <c r="H2364" i="1"/>
  <c r="I2364" i="1" s="1"/>
  <c r="J2364" i="1" s="1"/>
  <c r="K2364" i="1" s="1"/>
  <c r="L2364" i="1" s="1"/>
  <c r="G2365" i="1"/>
  <c r="H2365" i="1" l="1"/>
  <c r="I2365" i="1" s="1"/>
  <c r="J2365" i="1" s="1"/>
  <c r="K2365" i="1" s="1"/>
  <c r="G2366" i="1"/>
  <c r="H2366" i="1" l="1"/>
  <c r="I2366" i="1" s="1"/>
  <c r="J2366" i="1" s="1"/>
  <c r="K2366" i="1" s="1"/>
  <c r="G2367" i="1"/>
  <c r="L2365" i="1"/>
  <c r="G2368" i="1" l="1"/>
  <c r="H2367" i="1"/>
  <c r="I2367" i="1" s="1"/>
  <c r="J2367" i="1" s="1"/>
  <c r="K2367" i="1" s="1"/>
  <c r="L2366" i="1"/>
  <c r="L2367" i="1" l="1"/>
  <c r="G2369" i="1"/>
  <c r="H2368" i="1"/>
  <c r="I2368" i="1" s="1"/>
  <c r="J2368" i="1" s="1"/>
  <c r="K2368" i="1" s="1"/>
  <c r="L2368" i="1" l="1"/>
  <c r="H2369" i="1"/>
  <c r="I2369" i="1" s="1"/>
  <c r="J2369" i="1" s="1"/>
  <c r="K2369" i="1" s="1"/>
  <c r="L2369" i="1" s="1"/>
  <c r="G2370" i="1"/>
  <c r="H2370" i="1" l="1"/>
  <c r="I2370" i="1" s="1"/>
  <c r="J2370" i="1" s="1"/>
  <c r="K2370" i="1" s="1"/>
  <c r="L2370" i="1" s="1"/>
  <c r="G2371" i="1"/>
  <c r="H2371" i="1" l="1"/>
  <c r="I2371" i="1" s="1"/>
  <c r="J2371" i="1" s="1"/>
  <c r="K2371" i="1" s="1"/>
  <c r="L2371" i="1" s="1"/>
  <c r="G2372" i="1"/>
  <c r="H2372" i="1" l="1"/>
  <c r="I2372" i="1" s="1"/>
  <c r="J2372" i="1" s="1"/>
  <c r="K2372" i="1" s="1"/>
  <c r="L2372" i="1" s="1"/>
  <c r="G2373" i="1"/>
  <c r="H2373" i="1" l="1"/>
  <c r="I2373" i="1" s="1"/>
  <c r="J2373" i="1" s="1"/>
  <c r="K2373" i="1" s="1"/>
  <c r="G2374" i="1"/>
  <c r="H2374" i="1" l="1"/>
  <c r="I2374" i="1" s="1"/>
  <c r="J2374" i="1" s="1"/>
  <c r="K2374" i="1" s="1"/>
  <c r="G2375" i="1"/>
  <c r="L2373" i="1"/>
  <c r="G2376" i="1" l="1"/>
  <c r="H2375" i="1"/>
  <c r="I2375" i="1" s="1"/>
  <c r="J2375" i="1" s="1"/>
  <c r="K2375" i="1" s="1"/>
  <c r="L2374" i="1"/>
  <c r="L2375" i="1" l="1"/>
  <c r="G2377" i="1"/>
  <c r="H2376" i="1"/>
  <c r="I2376" i="1" s="1"/>
  <c r="J2376" i="1" s="1"/>
  <c r="K2376" i="1" s="1"/>
  <c r="L2376" i="1" l="1"/>
  <c r="H2377" i="1"/>
  <c r="I2377" i="1" s="1"/>
  <c r="J2377" i="1" s="1"/>
  <c r="K2377" i="1" s="1"/>
  <c r="G2378" i="1"/>
  <c r="L2377" i="1" l="1"/>
  <c r="H2378" i="1"/>
  <c r="I2378" i="1" s="1"/>
  <c r="J2378" i="1" s="1"/>
  <c r="K2378" i="1" s="1"/>
  <c r="L2378" i="1" s="1"/>
  <c r="G2379" i="1"/>
  <c r="H2379" i="1" l="1"/>
  <c r="I2379" i="1" s="1"/>
  <c r="J2379" i="1" s="1"/>
  <c r="K2379" i="1" s="1"/>
  <c r="G2380" i="1"/>
  <c r="L2379" i="1"/>
  <c r="H2380" i="1" l="1"/>
  <c r="I2380" i="1" s="1"/>
  <c r="J2380" i="1" s="1"/>
  <c r="K2380" i="1" s="1"/>
  <c r="L2380" i="1" s="1"/>
  <c r="G2381" i="1"/>
  <c r="H2381" i="1" l="1"/>
  <c r="I2381" i="1" s="1"/>
  <c r="J2381" i="1" s="1"/>
  <c r="K2381" i="1" s="1"/>
  <c r="G2382" i="1"/>
  <c r="H2382" i="1" l="1"/>
  <c r="I2382" i="1" s="1"/>
  <c r="J2382" i="1" s="1"/>
  <c r="K2382" i="1" s="1"/>
  <c r="G2383" i="1"/>
  <c r="L2381" i="1"/>
  <c r="G2384" i="1" l="1"/>
  <c r="H2383" i="1"/>
  <c r="I2383" i="1" s="1"/>
  <c r="J2383" i="1" s="1"/>
  <c r="K2383" i="1" s="1"/>
  <c r="L2382" i="1"/>
  <c r="L2383" i="1" l="1"/>
  <c r="G2385" i="1"/>
  <c r="H2384" i="1"/>
  <c r="I2384" i="1" s="1"/>
  <c r="J2384" i="1" s="1"/>
  <c r="K2384" i="1" s="1"/>
  <c r="L2384" i="1" l="1"/>
  <c r="H2385" i="1"/>
  <c r="I2385" i="1" s="1"/>
  <c r="J2385" i="1" s="1"/>
  <c r="K2385" i="1" s="1"/>
  <c r="G2386" i="1"/>
  <c r="H2386" i="1" l="1"/>
  <c r="I2386" i="1" s="1"/>
  <c r="J2386" i="1" s="1"/>
  <c r="K2386" i="1" s="1"/>
  <c r="G2387" i="1"/>
  <c r="L2386" i="1"/>
  <c r="L2385" i="1"/>
  <c r="H2387" i="1" l="1"/>
  <c r="I2387" i="1" s="1"/>
  <c r="J2387" i="1" s="1"/>
  <c r="K2387" i="1" s="1"/>
  <c r="L2387" i="1" s="1"/>
  <c r="G2388" i="1"/>
  <c r="H2388" i="1" l="1"/>
  <c r="I2388" i="1" s="1"/>
  <c r="J2388" i="1" s="1"/>
  <c r="K2388" i="1" s="1"/>
  <c r="G2389" i="1"/>
  <c r="L2388" i="1" l="1"/>
  <c r="H2389" i="1"/>
  <c r="I2389" i="1" s="1"/>
  <c r="J2389" i="1" s="1"/>
  <c r="K2389" i="1" s="1"/>
  <c r="G2390" i="1"/>
  <c r="H2390" i="1" l="1"/>
  <c r="I2390" i="1" s="1"/>
  <c r="J2390" i="1" s="1"/>
  <c r="K2390" i="1" s="1"/>
  <c r="G2391" i="1"/>
  <c r="L2389" i="1"/>
  <c r="G2392" i="1" l="1"/>
  <c r="H2391" i="1"/>
  <c r="I2391" i="1" s="1"/>
  <c r="J2391" i="1" s="1"/>
  <c r="K2391" i="1" s="1"/>
  <c r="L2390" i="1"/>
  <c r="L2391" i="1" l="1"/>
  <c r="G2393" i="1"/>
  <c r="H2392" i="1"/>
  <c r="I2392" i="1" s="1"/>
  <c r="J2392" i="1" s="1"/>
  <c r="K2392" i="1" s="1"/>
  <c r="H2393" i="1" l="1"/>
  <c r="I2393" i="1" s="1"/>
  <c r="J2393" i="1" s="1"/>
  <c r="K2393" i="1" s="1"/>
  <c r="L2393" i="1" s="1"/>
  <c r="G2394" i="1"/>
  <c r="L2392" i="1"/>
  <c r="H2394" i="1" l="1"/>
  <c r="I2394" i="1" s="1"/>
  <c r="J2394" i="1" s="1"/>
  <c r="K2394" i="1" s="1"/>
  <c r="G2395" i="1"/>
  <c r="L2394" i="1"/>
  <c r="H2395" i="1" l="1"/>
  <c r="I2395" i="1" s="1"/>
  <c r="J2395" i="1" s="1"/>
  <c r="K2395" i="1" s="1"/>
  <c r="L2395" i="1" s="1"/>
  <c r="G2396" i="1"/>
  <c r="H2396" i="1" l="1"/>
  <c r="I2396" i="1" s="1"/>
  <c r="J2396" i="1" s="1"/>
  <c r="K2396" i="1" s="1"/>
  <c r="L2396" i="1" s="1"/>
  <c r="G2397" i="1"/>
  <c r="H2397" i="1" l="1"/>
  <c r="I2397" i="1" s="1"/>
  <c r="J2397" i="1" s="1"/>
  <c r="K2397" i="1" s="1"/>
  <c r="G2398" i="1"/>
  <c r="H2398" i="1" l="1"/>
  <c r="I2398" i="1" s="1"/>
  <c r="J2398" i="1" s="1"/>
  <c r="K2398" i="1" s="1"/>
  <c r="G2399" i="1"/>
  <c r="L2397" i="1"/>
  <c r="G2400" i="1" l="1"/>
  <c r="H2399" i="1"/>
  <c r="I2399" i="1" s="1"/>
  <c r="J2399" i="1" s="1"/>
  <c r="K2399" i="1" s="1"/>
  <c r="L2398" i="1"/>
  <c r="L2399" i="1" l="1"/>
  <c r="G2401" i="1"/>
  <c r="H2400" i="1"/>
  <c r="I2400" i="1" s="1"/>
  <c r="J2400" i="1" s="1"/>
  <c r="K2400" i="1" s="1"/>
  <c r="H2401" i="1" l="1"/>
  <c r="I2401" i="1" s="1"/>
  <c r="J2401" i="1" s="1"/>
  <c r="K2401" i="1" s="1"/>
  <c r="G2402" i="1"/>
  <c r="L2400" i="1"/>
  <c r="L2401" i="1" l="1"/>
  <c r="H2402" i="1"/>
  <c r="I2402" i="1" s="1"/>
  <c r="J2402" i="1" s="1"/>
  <c r="K2402" i="1" s="1"/>
  <c r="G2403" i="1"/>
  <c r="L2402" i="1" l="1"/>
  <c r="H2403" i="1"/>
  <c r="I2403" i="1" s="1"/>
  <c r="J2403" i="1" s="1"/>
  <c r="K2403" i="1" s="1"/>
  <c r="G2404" i="1"/>
  <c r="H2404" i="1" l="1"/>
  <c r="I2404" i="1" s="1"/>
  <c r="J2404" i="1" s="1"/>
  <c r="K2404" i="1" s="1"/>
  <c r="G2405" i="1"/>
  <c r="L2404" i="1"/>
  <c r="L2403" i="1"/>
  <c r="H2405" i="1" l="1"/>
  <c r="I2405" i="1" s="1"/>
  <c r="J2405" i="1" s="1"/>
  <c r="K2405" i="1" s="1"/>
  <c r="G2406" i="1"/>
  <c r="H2406" i="1" l="1"/>
  <c r="I2406" i="1" s="1"/>
  <c r="J2406" i="1" s="1"/>
  <c r="K2406" i="1" s="1"/>
  <c r="G2407" i="1"/>
  <c r="L2405" i="1"/>
  <c r="G2408" i="1" l="1"/>
  <c r="H2407" i="1"/>
  <c r="I2407" i="1" s="1"/>
  <c r="J2407" i="1" s="1"/>
  <c r="K2407" i="1" s="1"/>
  <c r="L2406" i="1"/>
  <c r="L2407" i="1" l="1"/>
  <c r="G2409" i="1"/>
  <c r="H2408" i="1"/>
  <c r="I2408" i="1" s="1"/>
  <c r="J2408" i="1" s="1"/>
  <c r="K2408" i="1" s="1"/>
  <c r="H2409" i="1" l="1"/>
  <c r="I2409" i="1" s="1"/>
  <c r="J2409" i="1" s="1"/>
  <c r="K2409" i="1" s="1"/>
  <c r="G2410" i="1"/>
  <c r="L2409" i="1"/>
  <c r="L2408" i="1"/>
  <c r="H2410" i="1" l="1"/>
  <c r="I2410" i="1" s="1"/>
  <c r="J2410" i="1" s="1"/>
  <c r="K2410" i="1" s="1"/>
  <c r="L2410" i="1" s="1"/>
  <c r="G2411" i="1"/>
  <c r="H2411" i="1" l="1"/>
  <c r="I2411" i="1" s="1"/>
  <c r="J2411" i="1" s="1"/>
  <c r="K2411" i="1" s="1"/>
  <c r="G2412" i="1"/>
  <c r="L2411" i="1"/>
  <c r="H2412" i="1" l="1"/>
  <c r="I2412" i="1" s="1"/>
  <c r="J2412" i="1" s="1"/>
  <c r="K2412" i="1" s="1"/>
  <c r="G2413" i="1"/>
  <c r="L2412" i="1" l="1"/>
  <c r="H2413" i="1"/>
  <c r="I2413" i="1" s="1"/>
  <c r="J2413" i="1" s="1"/>
  <c r="K2413" i="1" s="1"/>
  <c r="G2414" i="1"/>
  <c r="H2414" i="1" l="1"/>
  <c r="I2414" i="1" s="1"/>
  <c r="J2414" i="1" s="1"/>
  <c r="K2414" i="1" s="1"/>
  <c r="G2415" i="1"/>
  <c r="L2413" i="1"/>
  <c r="G2416" i="1" l="1"/>
  <c r="H2415" i="1"/>
  <c r="I2415" i="1" s="1"/>
  <c r="J2415" i="1" s="1"/>
  <c r="K2415" i="1" s="1"/>
  <c r="L2414" i="1"/>
  <c r="L2415" i="1" l="1"/>
  <c r="G2417" i="1"/>
  <c r="H2416" i="1"/>
  <c r="I2416" i="1" s="1"/>
  <c r="J2416" i="1" s="1"/>
  <c r="K2416" i="1" s="1"/>
  <c r="L2416" i="1" l="1"/>
  <c r="H2417" i="1"/>
  <c r="I2417" i="1" s="1"/>
  <c r="J2417" i="1" s="1"/>
  <c r="K2417" i="1" s="1"/>
  <c r="G2418" i="1"/>
  <c r="H2418" i="1" l="1"/>
  <c r="I2418" i="1" s="1"/>
  <c r="J2418" i="1" s="1"/>
  <c r="K2418" i="1" s="1"/>
  <c r="L2418" i="1" s="1"/>
  <c r="G2419" i="1"/>
  <c r="L2417" i="1"/>
  <c r="H2419" i="1" l="1"/>
  <c r="I2419" i="1" s="1"/>
  <c r="J2419" i="1" s="1"/>
  <c r="K2419" i="1" s="1"/>
  <c r="L2419" i="1" s="1"/>
  <c r="G2420" i="1"/>
  <c r="H2420" i="1" l="1"/>
  <c r="I2420" i="1" s="1"/>
  <c r="J2420" i="1" s="1"/>
  <c r="K2420" i="1" s="1"/>
  <c r="G2421" i="1"/>
  <c r="L2420" i="1" l="1"/>
  <c r="H2421" i="1"/>
  <c r="I2421" i="1" s="1"/>
  <c r="J2421" i="1" s="1"/>
  <c r="K2421" i="1" s="1"/>
  <c r="G2422" i="1"/>
  <c r="H2422" i="1" l="1"/>
  <c r="I2422" i="1" s="1"/>
  <c r="J2422" i="1" s="1"/>
  <c r="K2422" i="1" s="1"/>
  <c r="G2423" i="1"/>
  <c r="L2421" i="1"/>
  <c r="G2424" i="1" l="1"/>
  <c r="H2423" i="1"/>
  <c r="I2423" i="1" s="1"/>
  <c r="J2423" i="1" s="1"/>
  <c r="K2423" i="1" s="1"/>
  <c r="L2422" i="1"/>
  <c r="L2423" i="1" l="1"/>
  <c r="G2425" i="1"/>
  <c r="H2424" i="1"/>
  <c r="I2424" i="1" s="1"/>
  <c r="J2424" i="1" s="1"/>
  <c r="K2424" i="1" s="1"/>
  <c r="L2424" i="1" l="1"/>
  <c r="H2425" i="1"/>
  <c r="I2425" i="1" s="1"/>
  <c r="J2425" i="1" s="1"/>
  <c r="K2425" i="1" s="1"/>
  <c r="G2426" i="1"/>
  <c r="H2426" i="1" l="1"/>
  <c r="I2426" i="1" s="1"/>
  <c r="J2426" i="1" s="1"/>
  <c r="K2426" i="1" s="1"/>
  <c r="L2426" i="1" s="1"/>
  <c r="G2427" i="1"/>
  <c r="L2425" i="1"/>
  <c r="H2427" i="1" l="1"/>
  <c r="I2427" i="1" s="1"/>
  <c r="J2427" i="1" s="1"/>
  <c r="K2427" i="1" s="1"/>
  <c r="G2428" i="1"/>
  <c r="L2427" i="1"/>
  <c r="H2428" i="1" l="1"/>
  <c r="I2428" i="1" s="1"/>
  <c r="J2428" i="1" s="1"/>
  <c r="K2428" i="1" s="1"/>
  <c r="G2429" i="1"/>
  <c r="L2428" i="1"/>
  <c r="H2429" i="1" l="1"/>
  <c r="I2429" i="1" s="1"/>
  <c r="J2429" i="1" s="1"/>
  <c r="K2429" i="1" s="1"/>
  <c r="G2430" i="1"/>
  <c r="H2430" i="1" l="1"/>
  <c r="I2430" i="1" s="1"/>
  <c r="J2430" i="1" s="1"/>
  <c r="K2430" i="1" s="1"/>
  <c r="G2431" i="1"/>
  <c r="L2429" i="1"/>
  <c r="G2432" i="1" l="1"/>
  <c r="H2431" i="1"/>
  <c r="I2431" i="1" s="1"/>
  <c r="J2431" i="1" s="1"/>
  <c r="K2431" i="1" s="1"/>
  <c r="L2430" i="1"/>
  <c r="L2431" i="1" l="1"/>
  <c r="G2433" i="1"/>
  <c r="H2432" i="1"/>
  <c r="I2432" i="1" s="1"/>
  <c r="J2432" i="1" s="1"/>
  <c r="K2432" i="1" s="1"/>
  <c r="L2432" i="1" l="1"/>
  <c r="H2433" i="1"/>
  <c r="I2433" i="1" s="1"/>
  <c r="J2433" i="1" s="1"/>
  <c r="K2433" i="1" s="1"/>
  <c r="G2434" i="1"/>
  <c r="L2433" i="1" l="1"/>
  <c r="H2434" i="1"/>
  <c r="I2434" i="1" s="1"/>
  <c r="J2434" i="1" s="1"/>
  <c r="K2434" i="1" s="1"/>
  <c r="G2435" i="1"/>
  <c r="L2434" i="1" l="1"/>
  <c r="H2435" i="1"/>
  <c r="I2435" i="1" s="1"/>
  <c r="J2435" i="1" s="1"/>
  <c r="K2435" i="1" s="1"/>
  <c r="G2436" i="1"/>
  <c r="L2435" i="1" l="1"/>
  <c r="H2436" i="1"/>
  <c r="I2436" i="1" s="1"/>
  <c r="J2436" i="1" s="1"/>
  <c r="K2436" i="1" s="1"/>
  <c r="L2436" i="1" s="1"/>
  <c r="G2437" i="1"/>
  <c r="H2437" i="1" l="1"/>
  <c r="I2437" i="1" s="1"/>
  <c r="J2437" i="1" s="1"/>
  <c r="K2437" i="1" s="1"/>
  <c r="G2438" i="1"/>
  <c r="H2438" i="1" l="1"/>
  <c r="I2438" i="1" s="1"/>
  <c r="J2438" i="1" s="1"/>
  <c r="K2438" i="1" s="1"/>
  <c r="G2439" i="1"/>
  <c r="L2437" i="1"/>
  <c r="G2440" i="1" l="1"/>
  <c r="H2439" i="1"/>
  <c r="I2439" i="1" s="1"/>
  <c r="J2439" i="1" s="1"/>
  <c r="K2439" i="1" s="1"/>
  <c r="L2438" i="1"/>
  <c r="L2439" i="1" l="1"/>
  <c r="G2441" i="1"/>
  <c r="H2440" i="1"/>
  <c r="I2440" i="1" s="1"/>
  <c r="J2440" i="1" s="1"/>
  <c r="K2440" i="1" s="1"/>
  <c r="L2440" i="1" l="1"/>
  <c r="H2441" i="1"/>
  <c r="I2441" i="1" s="1"/>
  <c r="J2441" i="1" s="1"/>
  <c r="K2441" i="1" s="1"/>
  <c r="G2442" i="1"/>
  <c r="H2442" i="1" l="1"/>
  <c r="I2442" i="1" s="1"/>
  <c r="J2442" i="1" s="1"/>
  <c r="K2442" i="1" s="1"/>
  <c r="G2443" i="1"/>
  <c r="L2442" i="1"/>
  <c r="L2441" i="1"/>
  <c r="H2443" i="1" l="1"/>
  <c r="I2443" i="1" s="1"/>
  <c r="J2443" i="1" s="1"/>
  <c r="K2443" i="1" s="1"/>
  <c r="L2443" i="1" s="1"/>
  <c r="G2444" i="1"/>
  <c r="H2444" i="1" l="1"/>
  <c r="I2444" i="1" s="1"/>
  <c r="J2444" i="1" s="1"/>
  <c r="K2444" i="1" s="1"/>
  <c r="G2445" i="1"/>
  <c r="L2444" i="1" l="1"/>
  <c r="H2445" i="1"/>
  <c r="I2445" i="1" s="1"/>
  <c r="J2445" i="1" s="1"/>
  <c r="K2445" i="1" s="1"/>
  <c r="G2446" i="1"/>
  <c r="H2446" i="1" l="1"/>
  <c r="I2446" i="1" s="1"/>
  <c r="J2446" i="1" s="1"/>
  <c r="K2446" i="1" s="1"/>
  <c r="G2447" i="1"/>
  <c r="L2445" i="1"/>
  <c r="G2448" i="1" l="1"/>
  <c r="H2447" i="1"/>
  <c r="I2447" i="1" s="1"/>
  <c r="J2447" i="1" s="1"/>
  <c r="K2447" i="1" s="1"/>
  <c r="L2446" i="1"/>
  <c r="L2447" i="1" l="1"/>
  <c r="G2449" i="1"/>
  <c r="H2448" i="1"/>
  <c r="I2448" i="1" s="1"/>
  <c r="J2448" i="1" s="1"/>
  <c r="K2448" i="1" s="1"/>
  <c r="L2448" i="1" l="1"/>
  <c r="H2449" i="1"/>
  <c r="I2449" i="1" s="1"/>
  <c r="J2449" i="1" s="1"/>
  <c r="K2449" i="1" s="1"/>
  <c r="G2450" i="1"/>
  <c r="L2449" i="1" l="1"/>
  <c r="H2450" i="1"/>
  <c r="I2450" i="1" s="1"/>
  <c r="J2450" i="1" s="1"/>
  <c r="K2450" i="1" s="1"/>
  <c r="G2451" i="1"/>
  <c r="L2450" i="1" l="1"/>
  <c r="H2451" i="1"/>
  <c r="I2451" i="1" s="1"/>
  <c r="J2451" i="1" s="1"/>
  <c r="K2451" i="1" s="1"/>
  <c r="L2451" i="1" s="1"/>
  <c r="G2452" i="1"/>
  <c r="H2452" i="1" l="1"/>
  <c r="I2452" i="1" s="1"/>
  <c r="J2452" i="1" s="1"/>
  <c r="K2452" i="1" s="1"/>
  <c r="G2453" i="1"/>
  <c r="L2452" i="1"/>
  <c r="H2453" i="1" l="1"/>
  <c r="I2453" i="1" s="1"/>
  <c r="J2453" i="1" s="1"/>
  <c r="K2453" i="1" s="1"/>
  <c r="G2454" i="1"/>
  <c r="H2454" i="1" l="1"/>
  <c r="I2454" i="1" s="1"/>
  <c r="J2454" i="1" s="1"/>
  <c r="K2454" i="1" s="1"/>
  <c r="G2455" i="1"/>
  <c r="L2453" i="1"/>
  <c r="G2456" i="1" l="1"/>
  <c r="H2455" i="1"/>
  <c r="I2455" i="1" s="1"/>
  <c r="J2455" i="1" s="1"/>
  <c r="K2455" i="1" s="1"/>
  <c r="L2454" i="1"/>
  <c r="L2455" i="1" l="1"/>
  <c r="G2457" i="1"/>
  <c r="H2456" i="1"/>
  <c r="I2456" i="1" s="1"/>
  <c r="J2456" i="1" s="1"/>
  <c r="K2456" i="1" s="1"/>
  <c r="L2456" i="1" l="1"/>
  <c r="H2457" i="1"/>
  <c r="I2457" i="1" s="1"/>
  <c r="J2457" i="1" s="1"/>
  <c r="K2457" i="1" s="1"/>
  <c r="L2457" i="1" s="1"/>
  <c r="G2458" i="1"/>
  <c r="H2458" i="1" l="1"/>
  <c r="I2458" i="1" s="1"/>
  <c r="J2458" i="1" s="1"/>
  <c r="K2458" i="1" s="1"/>
  <c r="G2459" i="1"/>
  <c r="L2458" i="1"/>
  <c r="H2459" i="1" l="1"/>
  <c r="I2459" i="1" s="1"/>
  <c r="J2459" i="1" s="1"/>
  <c r="K2459" i="1" s="1"/>
  <c r="L2459" i="1" s="1"/>
  <c r="G2460" i="1"/>
  <c r="H2460" i="1" l="1"/>
  <c r="I2460" i="1" s="1"/>
  <c r="J2460" i="1" s="1"/>
  <c r="K2460" i="1" s="1"/>
  <c r="G2461" i="1"/>
  <c r="L2460" i="1"/>
  <c r="H2461" i="1" l="1"/>
  <c r="I2461" i="1" s="1"/>
  <c r="J2461" i="1" s="1"/>
  <c r="K2461" i="1" s="1"/>
  <c r="G2462" i="1"/>
  <c r="H2462" i="1" l="1"/>
  <c r="I2462" i="1" s="1"/>
  <c r="J2462" i="1" s="1"/>
  <c r="K2462" i="1" s="1"/>
  <c r="G2463" i="1"/>
  <c r="L2461" i="1"/>
  <c r="G2464" i="1" l="1"/>
  <c r="H2463" i="1"/>
  <c r="I2463" i="1" s="1"/>
  <c r="J2463" i="1" s="1"/>
  <c r="K2463" i="1" s="1"/>
  <c r="L2462" i="1"/>
  <c r="L2463" i="1" l="1"/>
  <c r="G2465" i="1"/>
  <c r="H2464" i="1"/>
  <c r="I2464" i="1" s="1"/>
  <c r="J2464" i="1" s="1"/>
  <c r="K2464" i="1" s="1"/>
  <c r="H2465" i="1" l="1"/>
  <c r="I2465" i="1" s="1"/>
  <c r="J2465" i="1" s="1"/>
  <c r="K2465" i="1" s="1"/>
  <c r="G2466" i="1"/>
  <c r="L2465" i="1"/>
  <c r="L2464" i="1"/>
  <c r="H2466" i="1" l="1"/>
  <c r="I2466" i="1" s="1"/>
  <c r="J2466" i="1" s="1"/>
  <c r="K2466" i="1" s="1"/>
  <c r="L2466" i="1" s="1"/>
  <c r="G2467" i="1"/>
  <c r="H2467" i="1" l="1"/>
  <c r="I2467" i="1" s="1"/>
  <c r="J2467" i="1" s="1"/>
  <c r="K2467" i="1" s="1"/>
  <c r="G2468" i="1"/>
  <c r="L2467" i="1"/>
  <c r="H2468" i="1" l="1"/>
  <c r="I2468" i="1" s="1"/>
  <c r="J2468" i="1" s="1"/>
  <c r="K2468" i="1" s="1"/>
  <c r="G2469" i="1"/>
  <c r="L2468" i="1"/>
  <c r="H2469" i="1" l="1"/>
  <c r="I2469" i="1" s="1"/>
  <c r="J2469" i="1" s="1"/>
  <c r="K2469" i="1" s="1"/>
  <c r="G2470" i="1"/>
  <c r="H2470" i="1" l="1"/>
  <c r="I2470" i="1" s="1"/>
  <c r="J2470" i="1" s="1"/>
  <c r="K2470" i="1" s="1"/>
  <c r="G2471" i="1"/>
  <c r="L2469" i="1"/>
  <c r="G2472" i="1" l="1"/>
  <c r="H2471" i="1"/>
  <c r="I2471" i="1" s="1"/>
  <c r="J2471" i="1" s="1"/>
  <c r="K2471" i="1" s="1"/>
  <c r="L2470" i="1"/>
  <c r="L2471" i="1" l="1"/>
  <c r="G2473" i="1"/>
  <c r="H2472" i="1"/>
  <c r="I2472" i="1" s="1"/>
  <c r="J2472" i="1" s="1"/>
  <c r="K2472" i="1" s="1"/>
  <c r="L2472" i="1" l="1"/>
  <c r="H2473" i="1"/>
  <c r="I2473" i="1" s="1"/>
  <c r="J2473" i="1" s="1"/>
  <c r="K2473" i="1" s="1"/>
  <c r="G2474" i="1"/>
  <c r="H2474" i="1" l="1"/>
  <c r="I2474" i="1" s="1"/>
  <c r="J2474" i="1" s="1"/>
  <c r="K2474" i="1" s="1"/>
  <c r="L2474" i="1" s="1"/>
  <c r="G2475" i="1"/>
  <c r="L2473" i="1"/>
  <c r="H2475" i="1" l="1"/>
  <c r="I2475" i="1" s="1"/>
  <c r="J2475" i="1" s="1"/>
  <c r="K2475" i="1" s="1"/>
  <c r="G2476" i="1"/>
  <c r="L2475" i="1"/>
  <c r="H2476" i="1" l="1"/>
  <c r="I2476" i="1" s="1"/>
  <c r="J2476" i="1" s="1"/>
  <c r="K2476" i="1" s="1"/>
  <c r="G2477" i="1"/>
  <c r="L2476" i="1"/>
  <c r="H2477" i="1" l="1"/>
  <c r="I2477" i="1" s="1"/>
  <c r="J2477" i="1" s="1"/>
  <c r="K2477" i="1" s="1"/>
  <c r="G2478" i="1"/>
  <c r="H2478" i="1" l="1"/>
  <c r="I2478" i="1" s="1"/>
  <c r="J2478" i="1" s="1"/>
  <c r="K2478" i="1" s="1"/>
  <c r="G2479" i="1"/>
  <c r="L2477" i="1"/>
  <c r="G2480" i="1" l="1"/>
  <c r="H2479" i="1"/>
  <c r="I2479" i="1" s="1"/>
  <c r="J2479" i="1" s="1"/>
  <c r="K2479" i="1" s="1"/>
  <c r="L2478" i="1"/>
  <c r="L2479" i="1" l="1"/>
  <c r="G2481" i="1"/>
  <c r="H2480" i="1"/>
  <c r="I2480" i="1" s="1"/>
  <c r="J2480" i="1" s="1"/>
  <c r="K2480" i="1" s="1"/>
  <c r="L2480" i="1" l="1"/>
  <c r="H2481" i="1"/>
  <c r="I2481" i="1" s="1"/>
  <c r="J2481" i="1" s="1"/>
  <c r="K2481" i="1" s="1"/>
  <c r="G2482" i="1"/>
  <c r="L2481" i="1" l="1"/>
  <c r="H2482" i="1"/>
  <c r="I2482" i="1" s="1"/>
  <c r="J2482" i="1" s="1"/>
  <c r="K2482" i="1" s="1"/>
  <c r="G2483" i="1"/>
  <c r="L2482" i="1"/>
  <c r="H2483" i="1" l="1"/>
  <c r="I2483" i="1" s="1"/>
  <c r="J2483" i="1" s="1"/>
  <c r="K2483" i="1" s="1"/>
  <c r="L2483" i="1" s="1"/>
  <c r="G2484" i="1"/>
  <c r="H2484" i="1" l="1"/>
  <c r="I2484" i="1" s="1"/>
  <c r="J2484" i="1" s="1"/>
  <c r="K2484" i="1" s="1"/>
  <c r="G2485" i="1"/>
  <c r="L2484" i="1"/>
  <c r="H2485" i="1" l="1"/>
  <c r="I2485" i="1" s="1"/>
  <c r="J2485" i="1" s="1"/>
  <c r="K2485" i="1" s="1"/>
  <c r="G2486" i="1"/>
  <c r="H2486" i="1" l="1"/>
  <c r="I2486" i="1" s="1"/>
  <c r="J2486" i="1" s="1"/>
  <c r="K2486" i="1" s="1"/>
  <c r="G2487" i="1"/>
  <c r="L2485" i="1"/>
  <c r="G2488" i="1" l="1"/>
  <c r="H2487" i="1"/>
  <c r="I2487" i="1" s="1"/>
  <c r="J2487" i="1" s="1"/>
  <c r="K2487" i="1" s="1"/>
  <c r="L2486" i="1"/>
  <c r="L2487" i="1" l="1"/>
  <c r="G2489" i="1"/>
  <c r="H2488" i="1"/>
  <c r="I2488" i="1" s="1"/>
  <c r="J2488" i="1" s="1"/>
  <c r="K2488" i="1" s="1"/>
  <c r="H2489" i="1" l="1"/>
  <c r="I2489" i="1" s="1"/>
  <c r="J2489" i="1" s="1"/>
  <c r="K2489" i="1" s="1"/>
  <c r="G2490" i="1"/>
  <c r="L2488" i="1"/>
  <c r="L2489" i="1" l="1"/>
  <c r="H2490" i="1"/>
  <c r="I2490" i="1" s="1"/>
  <c r="J2490" i="1" s="1"/>
  <c r="K2490" i="1" s="1"/>
  <c r="G2491" i="1"/>
  <c r="L2490" i="1" l="1"/>
  <c r="H2491" i="1"/>
  <c r="I2491" i="1" s="1"/>
  <c r="J2491" i="1" s="1"/>
  <c r="K2491" i="1" s="1"/>
  <c r="G2492" i="1"/>
  <c r="H2492" i="1" l="1"/>
  <c r="I2492" i="1" s="1"/>
  <c r="J2492" i="1" s="1"/>
  <c r="K2492" i="1" s="1"/>
  <c r="G2493" i="1"/>
  <c r="L2492" i="1"/>
  <c r="L2491" i="1"/>
  <c r="G2494" i="1" l="1"/>
  <c r="H2493" i="1"/>
  <c r="I2493" i="1" s="1"/>
  <c r="J2493" i="1" s="1"/>
  <c r="K2493" i="1" s="1"/>
  <c r="L2493" i="1" l="1"/>
  <c r="H2494" i="1"/>
  <c r="I2494" i="1" s="1"/>
  <c r="J2494" i="1" s="1"/>
  <c r="K2494" i="1" s="1"/>
  <c r="L2494" i="1" s="1"/>
  <c r="G2495" i="1"/>
  <c r="H2495" i="1" l="1"/>
  <c r="I2495" i="1" s="1"/>
  <c r="J2495" i="1" s="1"/>
  <c r="K2495" i="1" s="1"/>
  <c r="G2496" i="1"/>
  <c r="H2496" i="1" l="1"/>
  <c r="I2496" i="1" s="1"/>
  <c r="J2496" i="1" s="1"/>
  <c r="K2496" i="1" s="1"/>
  <c r="G2497" i="1"/>
  <c r="L2496" i="1"/>
  <c r="L2495" i="1"/>
  <c r="G2498" i="1" l="1"/>
  <c r="H2497" i="1"/>
  <c r="I2497" i="1" s="1"/>
  <c r="J2497" i="1" s="1"/>
  <c r="K2497" i="1" s="1"/>
  <c r="G2499" i="1" l="1"/>
  <c r="H2498" i="1"/>
  <c r="I2498" i="1" s="1"/>
  <c r="J2498" i="1" s="1"/>
  <c r="K2498" i="1" s="1"/>
  <c r="L2497" i="1"/>
  <c r="G2500" i="1" l="1"/>
  <c r="H2499" i="1"/>
  <c r="I2499" i="1" s="1"/>
  <c r="J2499" i="1" s="1"/>
  <c r="K2499" i="1" s="1"/>
  <c r="L2498" i="1"/>
  <c r="L2499" i="1" l="1"/>
  <c r="G2501" i="1"/>
  <c r="H2500" i="1"/>
  <c r="I2500" i="1" s="1"/>
  <c r="J2500" i="1" s="1"/>
  <c r="K2500" i="1" s="1"/>
  <c r="L2500" i="1" l="1"/>
  <c r="H2501" i="1"/>
  <c r="I2501" i="1" s="1"/>
  <c r="J2501" i="1" s="1"/>
  <c r="K2501" i="1" s="1"/>
  <c r="G2502" i="1"/>
  <c r="H2502" i="1" l="1"/>
  <c r="I2502" i="1" s="1"/>
  <c r="J2502" i="1" s="1"/>
  <c r="K2502" i="1" s="1"/>
  <c r="G2503" i="1"/>
  <c r="L2502" i="1"/>
  <c r="L2501" i="1"/>
  <c r="H2503" i="1" l="1"/>
  <c r="I2503" i="1" s="1"/>
  <c r="J2503" i="1" s="1"/>
  <c r="K2503" i="1" s="1"/>
  <c r="G2504" i="1"/>
  <c r="H2504" i="1" l="1"/>
  <c r="I2504" i="1" s="1"/>
  <c r="J2504" i="1" s="1"/>
  <c r="K2504" i="1" s="1"/>
  <c r="L2504" i="1" s="1"/>
  <c r="G2505" i="1"/>
  <c r="L2503" i="1"/>
  <c r="G2506" i="1" l="1"/>
  <c r="H2505" i="1"/>
  <c r="I2505" i="1" s="1"/>
  <c r="J2505" i="1" s="1"/>
  <c r="K2505" i="1" s="1"/>
  <c r="G2507" i="1" l="1"/>
  <c r="H2506" i="1"/>
  <c r="I2506" i="1" s="1"/>
  <c r="J2506" i="1" s="1"/>
  <c r="K2506" i="1" s="1"/>
  <c r="L2505" i="1"/>
  <c r="G2508" i="1" l="1"/>
  <c r="H2507" i="1"/>
  <c r="I2507" i="1" s="1"/>
  <c r="J2507" i="1" s="1"/>
  <c r="K2507" i="1" s="1"/>
  <c r="L2506" i="1"/>
  <c r="L2507" i="1" l="1"/>
  <c r="G2509" i="1"/>
  <c r="H2508" i="1"/>
  <c r="I2508" i="1" s="1"/>
  <c r="J2508" i="1" s="1"/>
  <c r="K2508" i="1" s="1"/>
  <c r="H2509" i="1" l="1"/>
  <c r="I2509" i="1" s="1"/>
  <c r="J2509" i="1" s="1"/>
  <c r="K2509" i="1" s="1"/>
  <c r="G2510" i="1"/>
  <c r="L2509" i="1"/>
  <c r="L2508" i="1"/>
  <c r="H2510" i="1" l="1"/>
  <c r="I2510" i="1" s="1"/>
  <c r="J2510" i="1" s="1"/>
  <c r="K2510" i="1" s="1"/>
  <c r="G2511" i="1"/>
  <c r="L2510" i="1"/>
  <c r="H2511" i="1" l="1"/>
  <c r="I2511" i="1" s="1"/>
  <c r="J2511" i="1" s="1"/>
  <c r="K2511" i="1" s="1"/>
  <c r="G2512" i="1"/>
  <c r="H2512" i="1" l="1"/>
  <c r="I2512" i="1" s="1"/>
  <c r="J2512" i="1" s="1"/>
  <c r="K2512" i="1" s="1"/>
  <c r="G2513" i="1"/>
  <c r="L2511" i="1"/>
  <c r="L2512" i="1" l="1"/>
  <c r="G2514" i="1"/>
  <c r="H2513" i="1"/>
  <c r="I2513" i="1" s="1"/>
  <c r="J2513" i="1" s="1"/>
  <c r="K2513" i="1" s="1"/>
  <c r="H2514" i="1" l="1"/>
  <c r="I2514" i="1" s="1"/>
  <c r="J2514" i="1" s="1"/>
  <c r="K2514" i="1" s="1"/>
  <c r="G2515" i="1"/>
  <c r="L2513" i="1"/>
  <c r="G2516" i="1" l="1"/>
  <c r="H2515" i="1"/>
  <c r="I2515" i="1" s="1"/>
  <c r="J2515" i="1" s="1"/>
  <c r="K2515" i="1" s="1"/>
  <c r="L2514" i="1"/>
  <c r="L2515" i="1" l="1"/>
  <c r="G2517" i="1"/>
  <c r="H2516" i="1"/>
  <c r="I2516" i="1" s="1"/>
  <c r="J2516" i="1" s="1"/>
  <c r="K2516" i="1" s="1"/>
  <c r="L2516" i="1" l="1"/>
  <c r="H2517" i="1"/>
  <c r="I2517" i="1" s="1"/>
  <c r="J2517" i="1" s="1"/>
  <c r="K2517" i="1" s="1"/>
  <c r="L2517" i="1" s="1"/>
  <c r="G2518" i="1"/>
  <c r="H2518" i="1" l="1"/>
  <c r="I2518" i="1" s="1"/>
  <c r="J2518" i="1" s="1"/>
  <c r="K2518" i="1" s="1"/>
  <c r="L2518" i="1" s="1"/>
  <c r="G2519" i="1"/>
  <c r="H2519" i="1" l="1"/>
  <c r="I2519" i="1" s="1"/>
  <c r="J2519" i="1" s="1"/>
  <c r="K2519" i="1" s="1"/>
  <c r="G2520" i="1"/>
  <c r="H2520" i="1" l="1"/>
  <c r="I2520" i="1" s="1"/>
  <c r="J2520" i="1" s="1"/>
  <c r="K2520" i="1" s="1"/>
  <c r="G2521" i="1"/>
  <c r="L2520" i="1"/>
  <c r="L2519" i="1"/>
  <c r="G2522" i="1" l="1"/>
  <c r="H2521" i="1"/>
  <c r="I2521" i="1" s="1"/>
  <c r="J2521" i="1" s="1"/>
  <c r="K2521" i="1" s="1"/>
  <c r="G2523" i="1" l="1"/>
  <c r="H2522" i="1"/>
  <c r="I2522" i="1" s="1"/>
  <c r="J2522" i="1" s="1"/>
  <c r="K2522" i="1" s="1"/>
  <c r="L2521" i="1"/>
  <c r="G2524" i="1" l="1"/>
  <c r="H2523" i="1"/>
  <c r="I2523" i="1" s="1"/>
  <c r="J2523" i="1" s="1"/>
  <c r="K2523" i="1" s="1"/>
  <c r="L2522" i="1"/>
  <c r="L2523" i="1" l="1"/>
  <c r="G2525" i="1"/>
  <c r="H2524" i="1"/>
  <c r="I2524" i="1" s="1"/>
  <c r="J2524" i="1" s="1"/>
  <c r="K2524" i="1" s="1"/>
  <c r="L2524" i="1" l="1"/>
  <c r="H2525" i="1"/>
  <c r="I2525" i="1" s="1"/>
  <c r="J2525" i="1" s="1"/>
  <c r="K2525" i="1" s="1"/>
  <c r="G2526" i="1"/>
  <c r="L2525" i="1" l="1"/>
  <c r="H2526" i="1"/>
  <c r="I2526" i="1" s="1"/>
  <c r="J2526" i="1" s="1"/>
  <c r="K2526" i="1" s="1"/>
  <c r="G2527" i="1"/>
  <c r="L2526" i="1" l="1"/>
  <c r="H2527" i="1"/>
  <c r="I2527" i="1" s="1"/>
  <c r="J2527" i="1" s="1"/>
  <c r="K2527" i="1" s="1"/>
  <c r="G2528" i="1"/>
  <c r="L2527" i="1" l="1"/>
  <c r="H2528" i="1"/>
  <c r="I2528" i="1" s="1"/>
  <c r="J2528" i="1" s="1"/>
  <c r="K2528" i="1" s="1"/>
  <c r="G2529" i="1"/>
  <c r="G2530" i="1" l="1"/>
  <c r="H2529" i="1"/>
  <c r="I2529" i="1" s="1"/>
  <c r="J2529" i="1" s="1"/>
  <c r="K2529" i="1" s="1"/>
  <c r="L2528" i="1"/>
  <c r="G2531" i="1" l="1"/>
  <c r="H2530" i="1"/>
  <c r="I2530" i="1" s="1"/>
  <c r="J2530" i="1" s="1"/>
  <c r="K2530" i="1" s="1"/>
  <c r="L2529" i="1"/>
  <c r="G2532" i="1" l="1"/>
  <c r="H2531" i="1"/>
  <c r="I2531" i="1" s="1"/>
  <c r="J2531" i="1" s="1"/>
  <c r="K2531" i="1" s="1"/>
  <c r="L2530" i="1"/>
  <c r="L2531" i="1" l="1"/>
  <c r="G2533" i="1"/>
  <c r="H2532" i="1"/>
  <c r="I2532" i="1" s="1"/>
  <c r="J2532" i="1" s="1"/>
  <c r="K2532" i="1" s="1"/>
  <c r="L2532" i="1" l="1"/>
  <c r="H2533" i="1"/>
  <c r="I2533" i="1" s="1"/>
  <c r="J2533" i="1" s="1"/>
  <c r="K2533" i="1" s="1"/>
  <c r="G2534" i="1"/>
  <c r="H2534" i="1" l="1"/>
  <c r="I2534" i="1" s="1"/>
  <c r="J2534" i="1" s="1"/>
  <c r="K2534" i="1" s="1"/>
  <c r="L2534" i="1" s="1"/>
  <c r="G2535" i="1"/>
  <c r="L2533" i="1"/>
  <c r="H2535" i="1" l="1"/>
  <c r="I2535" i="1" s="1"/>
  <c r="J2535" i="1" s="1"/>
  <c r="K2535" i="1" s="1"/>
  <c r="G2536" i="1"/>
  <c r="H2536" i="1" l="1"/>
  <c r="I2536" i="1" s="1"/>
  <c r="J2536" i="1" s="1"/>
  <c r="K2536" i="1" s="1"/>
  <c r="L2536" i="1" s="1"/>
  <c r="G2537" i="1"/>
  <c r="L2535" i="1"/>
  <c r="G2538" i="1" l="1"/>
  <c r="H2537" i="1"/>
  <c r="I2537" i="1" s="1"/>
  <c r="J2537" i="1" s="1"/>
  <c r="K2537" i="1" s="1"/>
  <c r="G2539" i="1" l="1"/>
  <c r="H2538" i="1"/>
  <c r="I2538" i="1" s="1"/>
  <c r="J2538" i="1" s="1"/>
  <c r="K2538" i="1" s="1"/>
  <c r="L2537" i="1"/>
  <c r="G2540" i="1" l="1"/>
  <c r="H2539" i="1"/>
  <c r="I2539" i="1" s="1"/>
  <c r="J2539" i="1" s="1"/>
  <c r="K2539" i="1" s="1"/>
  <c r="L2538" i="1"/>
  <c r="L2539" i="1" l="1"/>
  <c r="G2541" i="1"/>
  <c r="H2540" i="1"/>
  <c r="I2540" i="1" s="1"/>
  <c r="J2540" i="1" s="1"/>
  <c r="K2540" i="1" s="1"/>
  <c r="L2540" i="1" l="1"/>
  <c r="H2541" i="1"/>
  <c r="I2541" i="1" s="1"/>
  <c r="J2541" i="1" s="1"/>
  <c r="K2541" i="1" s="1"/>
  <c r="G2542" i="1"/>
  <c r="H2542" i="1" l="1"/>
  <c r="I2542" i="1" s="1"/>
  <c r="J2542" i="1" s="1"/>
  <c r="K2542" i="1" s="1"/>
  <c r="G2543" i="1"/>
  <c r="L2541" i="1"/>
  <c r="L2542" i="1" l="1"/>
  <c r="H2543" i="1"/>
  <c r="I2543" i="1" s="1"/>
  <c r="J2543" i="1" s="1"/>
  <c r="K2543" i="1" s="1"/>
  <c r="G2544" i="1"/>
  <c r="L2543" i="1" l="1"/>
  <c r="H2544" i="1"/>
  <c r="I2544" i="1" s="1"/>
  <c r="J2544" i="1" s="1"/>
  <c r="K2544" i="1" s="1"/>
  <c r="L2544" i="1" s="1"/>
  <c r="G2545" i="1"/>
  <c r="G2546" i="1" l="1"/>
  <c r="H2545" i="1"/>
  <c r="I2545" i="1" s="1"/>
  <c r="J2545" i="1" s="1"/>
  <c r="K2545" i="1" s="1"/>
  <c r="H2546" i="1" l="1"/>
  <c r="I2546" i="1" s="1"/>
  <c r="J2546" i="1" s="1"/>
  <c r="K2546" i="1" s="1"/>
  <c r="G2547" i="1"/>
  <c r="L2545" i="1"/>
  <c r="G2548" i="1" l="1"/>
  <c r="H2547" i="1"/>
  <c r="I2547" i="1" s="1"/>
  <c r="J2547" i="1" s="1"/>
  <c r="K2547" i="1" s="1"/>
  <c r="L2546" i="1"/>
  <c r="L2547" i="1" l="1"/>
  <c r="G2549" i="1"/>
  <c r="H2548" i="1"/>
  <c r="I2548" i="1" s="1"/>
  <c r="J2548" i="1" s="1"/>
  <c r="K2548" i="1" s="1"/>
  <c r="L2548" i="1" l="1"/>
  <c r="H2549" i="1"/>
  <c r="I2549" i="1" s="1"/>
  <c r="J2549" i="1" s="1"/>
  <c r="K2549" i="1" s="1"/>
  <c r="G2550" i="1"/>
  <c r="L2549" i="1" l="1"/>
  <c r="H2550" i="1"/>
  <c r="I2550" i="1" s="1"/>
  <c r="J2550" i="1" s="1"/>
  <c r="K2550" i="1" s="1"/>
  <c r="G2551" i="1"/>
  <c r="H2551" i="1" l="1"/>
  <c r="I2551" i="1" s="1"/>
  <c r="J2551" i="1" s="1"/>
  <c r="K2551" i="1" s="1"/>
  <c r="G2552" i="1"/>
  <c r="L2550" i="1"/>
  <c r="H2552" i="1" l="1"/>
  <c r="I2552" i="1" s="1"/>
  <c r="J2552" i="1" s="1"/>
  <c r="K2552" i="1" s="1"/>
  <c r="G2553" i="1"/>
  <c r="L2552" i="1"/>
  <c r="L2551" i="1"/>
  <c r="G2554" i="1" l="1"/>
  <c r="H2553" i="1"/>
  <c r="I2553" i="1" s="1"/>
  <c r="J2553" i="1" s="1"/>
  <c r="K2553" i="1" s="1"/>
  <c r="G2555" i="1" l="1"/>
  <c r="H2554" i="1"/>
  <c r="I2554" i="1" s="1"/>
  <c r="J2554" i="1" s="1"/>
  <c r="K2554" i="1" s="1"/>
  <c r="L2553" i="1"/>
  <c r="G2556" i="1" l="1"/>
  <c r="H2555" i="1"/>
  <c r="I2555" i="1" s="1"/>
  <c r="J2555" i="1" s="1"/>
  <c r="K2555" i="1" s="1"/>
  <c r="L2554" i="1"/>
  <c r="L2555" i="1" l="1"/>
  <c r="G2557" i="1"/>
  <c r="H2556" i="1"/>
  <c r="I2556" i="1" s="1"/>
  <c r="J2556" i="1" s="1"/>
  <c r="K2556" i="1" s="1"/>
  <c r="L2556" i="1" l="1"/>
  <c r="H2557" i="1"/>
  <c r="I2557" i="1" s="1"/>
  <c r="J2557" i="1" s="1"/>
  <c r="K2557" i="1" s="1"/>
  <c r="G2558" i="1"/>
  <c r="H2558" i="1" l="1"/>
  <c r="I2558" i="1" s="1"/>
  <c r="J2558" i="1" s="1"/>
  <c r="K2558" i="1" s="1"/>
  <c r="L2558" i="1" s="1"/>
  <c r="G2559" i="1"/>
  <c r="L2557" i="1"/>
  <c r="H2559" i="1" l="1"/>
  <c r="I2559" i="1" s="1"/>
  <c r="J2559" i="1" s="1"/>
  <c r="K2559" i="1" s="1"/>
  <c r="L2559" i="1" s="1"/>
  <c r="G2560" i="1"/>
  <c r="H2560" i="1" l="1"/>
  <c r="I2560" i="1" s="1"/>
  <c r="J2560" i="1" s="1"/>
  <c r="K2560" i="1" s="1"/>
  <c r="G2561" i="1"/>
  <c r="L2560" i="1"/>
  <c r="G2562" i="1" l="1"/>
  <c r="H2561" i="1"/>
  <c r="I2561" i="1" s="1"/>
  <c r="J2561" i="1" s="1"/>
  <c r="K2561" i="1" s="1"/>
  <c r="G2563" i="1" l="1"/>
  <c r="H2562" i="1"/>
  <c r="I2562" i="1" s="1"/>
  <c r="J2562" i="1" s="1"/>
  <c r="K2562" i="1" s="1"/>
  <c r="L2561" i="1"/>
  <c r="G2564" i="1" l="1"/>
  <c r="H2563" i="1"/>
  <c r="I2563" i="1" s="1"/>
  <c r="J2563" i="1" s="1"/>
  <c r="K2563" i="1" s="1"/>
  <c r="L2562" i="1"/>
  <c r="L2563" i="1" l="1"/>
  <c r="G2565" i="1"/>
  <c r="H2564" i="1"/>
  <c r="I2564" i="1" s="1"/>
  <c r="J2564" i="1" s="1"/>
  <c r="K2564" i="1" s="1"/>
  <c r="L2564" i="1" l="1"/>
  <c r="H2565" i="1"/>
  <c r="I2565" i="1" s="1"/>
  <c r="J2565" i="1" s="1"/>
  <c r="K2565" i="1" s="1"/>
  <c r="G2566" i="1"/>
  <c r="H2566" i="1" l="1"/>
  <c r="I2566" i="1" s="1"/>
  <c r="J2566" i="1" s="1"/>
  <c r="K2566" i="1" s="1"/>
  <c r="G2567" i="1"/>
  <c r="L2565" i="1"/>
  <c r="L2566" i="1" l="1"/>
  <c r="H2567" i="1"/>
  <c r="I2567" i="1" s="1"/>
  <c r="J2567" i="1" s="1"/>
  <c r="K2567" i="1" s="1"/>
  <c r="G2568" i="1"/>
  <c r="H2568" i="1" l="1"/>
  <c r="I2568" i="1" s="1"/>
  <c r="J2568" i="1" s="1"/>
  <c r="K2568" i="1" s="1"/>
  <c r="L2568" i="1" s="1"/>
  <c r="G2569" i="1"/>
  <c r="L2567" i="1"/>
  <c r="G2570" i="1" l="1"/>
  <c r="H2569" i="1"/>
  <c r="I2569" i="1" s="1"/>
  <c r="J2569" i="1" s="1"/>
  <c r="K2569" i="1" s="1"/>
  <c r="G2571" i="1" l="1"/>
  <c r="H2570" i="1"/>
  <c r="I2570" i="1" s="1"/>
  <c r="J2570" i="1" s="1"/>
  <c r="K2570" i="1" s="1"/>
  <c r="L2569" i="1"/>
  <c r="G2572" i="1" l="1"/>
  <c r="H2571" i="1"/>
  <c r="I2571" i="1" s="1"/>
  <c r="J2571" i="1" s="1"/>
  <c r="K2571" i="1" s="1"/>
  <c r="L2570" i="1"/>
  <c r="L2571" i="1" l="1"/>
  <c r="G2573" i="1"/>
  <c r="H2572" i="1"/>
  <c r="I2572" i="1" s="1"/>
  <c r="J2572" i="1" s="1"/>
  <c r="K2572" i="1" s="1"/>
  <c r="L2572" i="1" l="1"/>
  <c r="H2573" i="1"/>
  <c r="I2573" i="1" s="1"/>
  <c r="J2573" i="1" s="1"/>
  <c r="K2573" i="1" s="1"/>
  <c r="L2573" i="1" s="1"/>
  <c r="G2574" i="1"/>
  <c r="H2574" i="1" l="1"/>
  <c r="I2574" i="1" s="1"/>
  <c r="J2574" i="1" s="1"/>
  <c r="K2574" i="1" s="1"/>
  <c r="G2575" i="1"/>
  <c r="L2574" i="1"/>
  <c r="H2575" i="1" l="1"/>
  <c r="I2575" i="1" s="1"/>
  <c r="J2575" i="1" s="1"/>
  <c r="K2575" i="1" s="1"/>
  <c r="L2575" i="1" s="1"/>
  <c r="G2576" i="1"/>
  <c r="H2576" i="1" l="1"/>
  <c r="I2576" i="1" s="1"/>
  <c r="J2576" i="1" s="1"/>
  <c r="K2576" i="1" s="1"/>
  <c r="G2577" i="1"/>
  <c r="G2578" i="1" l="1"/>
  <c r="H2577" i="1"/>
  <c r="I2577" i="1" s="1"/>
  <c r="J2577" i="1" s="1"/>
  <c r="K2577" i="1" s="1"/>
  <c r="L2576" i="1"/>
  <c r="G2579" i="1" l="1"/>
  <c r="H2578" i="1"/>
  <c r="I2578" i="1" s="1"/>
  <c r="J2578" i="1" s="1"/>
  <c r="K2578" i="1" s="1"/>
  <c r="L2577" i="1"/>
  <c r="L2578" i="1" l="1"/>
  <c r="G2580" i="1"/>
  <c r="H2579" i="1"/>
  <c r="I2579" i="1" s="1"/>
  <c r="J2579" i="1" s="1"/>
  <c r="K2579" i="1" s="1"/>
  <c r="L2579" i="1" l="1"/>
  <c r="H2580" i="1"/>
  <c r="I2580" i="1" s="1"/>
  <c r="J2580" i="1" s="1"/>
  <c r="K2580" i="1" s="1"/>
  <c r="G2581" i="1"/>
  <c r="H2581" i="1" l="1"/>
  <c r="I2581" i="1" s="1"/>
  <c r="J2581" i="1" s="1"/>
  <c r="K2581" i="1" s="1"/>
  <c r="G2582" i="1"/>
  <c r="L2581" i="1"/>
  <c r="L2580" i="1"/>
  <c r="H2582" i="1" l="1"/>
  <c r="I2582" i="1" s="1"/>
  <c r="J2582" i="1" s="1"/>
  <c r="K2582" i="1" s="1"/>
  <c r="L2582" i="1" s="1"/>
  <c r="G2583" i="1"/>
  <c r="H2583" i="1" l="1"/>
  <c r="I2583" i="1" s="1"/>
  <c r="J2583" i="1" s="1"/>
  <c r="K2583" i="1" s="1"/>
  <c r="G2584" i="1"/>
  <c r="H2584" i="1" l="1"/>
  <c r="I2584" i="1" s="1"/>
  <c r="J2584" i="1" s="1"/>
  <c r="K2584" i="1" s="1"/>
  <c r="G2585" i="1"/>
  <c r="L2583" i="1"/>
  <c r="G2586" i="1" l="1"/>
  <c r="H2585" i="1"/>
  <c r="I2585" i="1" s="1"/>
  <c r="J2585" i="1" s="1"/>
  <c r="K2585" i="1" s="1"/>
  <c r="L2584" i="1"/>
  <c r="G2587" i="1" l="1"/>
  <c r="H2586" i="1"/>
  <c r="I2586" i="1" s="1"/>
  <c r="J2586" i="1" s="1"/>
  <c r="K2586" i="1" s="1"/>
  <c r="L2585" i="1"/>
  <c r="L2586" i="1" l="1"/>
  <c r="G2588" i="1"/>
  <c r="H2587" i="1"/>
  <c r="I2587" i="1" s="1"/>
  <c r="J2587" i="1" s="1"/>
  <c r="K2587" i="1" s="1"/>
  <c r="L2587" i="1" l="1"/>
  <c r="H2588" i="1"/>
  <c r="I2588" i="1" s="1"/>
  <c r="J2588" i="1" s="1"/>
  <c r="K2588" i="1" s="1"/>
  <c r="L2588" i="1" s="1"/>
  <c r="G2589" i="1"/>
  <c r="H2589" i="1" l="1"/>
  <c r="I2589" i="1" s="1"/>
  <c r="J2589" i="1" s="1"/>
  <c r="K2589" i="1" s="1"/>
  <c r="L2589" i="1" s="1"/>
  <c r="G2590" i="1"/>
  <c r="H2590" i="1" l="1"/>
  <c r="I2590" i="1" s="1"/>
  <c r="J2590" i="1" s="1"/>
  <c r="K2590" i="1" s="1"/>
  <c r="G2591" i="1"/>
  <c r="L2590" i="1" l="1"/>
  <c r="H2591" i="1"/>
  <c r="I2591" i="1" s="1"/>
  <c r="J2591" i="1" s="1"/>
  <c r="K2591" i="1" s="1"/>
  <c r="G2592" i="1"/>
  <c r="H2592" i="1" l="1"/>
  <c r="I2592" i="1" s="1"/>
  <c r="J2592" i="1" s="1"/>
  <c r="K2592" i="1" s="1"/>
  <c r="G2593" i="1"/>
  <c r="L2591" i="1"/>
  <c r="G2594" i="1" l="1"/>
  <c r="H2593" i="1"/>
  <c r="I2593" i="1" s="1"/>
  <c r="J2593" i="1" s="1"/>
  <c r="K2593" i="1" s="1"/>
  <c r="L2592" i="1"/>
  <c r="G2595" i="1" l="1"/>
  <c r="H2594" i="1"/>
  <c r="I2594" i="1" s="1"/>
  <c r="J2594" i="1" s="1"/>
  <c r="K2594" i="1" s="1"/>
  <c r="L2593" i="1"/>
  <c r="L2594" i="1" l="1"/>
  <c r="G2596" i="1"/>
  <c r="H2595" i="1"/>
  <c r="I2595" i="1" s="1"/>
  <c r="J2595" i="1" s="1"/>
  <c r="K2595" i="1" s="1"/>
  <c r="L2595" i="1" l="1"/>
  <c r="H2596" i="1"/>
  <c r="I2596" i="1" s="1"/>
  <c r="J2596" i="1" s="1"/>
  <c r="K2596" i="1" s="1"/>
  <c r="G2597" i="1"/>
  <c r="L2596" i="1"/>
  <c r="H2597" i="1" l="1"/>
  <c r="I2597" i="1" s="1"/>
  <c r="J2597" i="1" s="1"/>
  <c r="K2597" i="1" s="1"/>
  <c r="L2597" i="1" s="1"/>
  <c r="G2598" i="1"/>
  <c r="H2598" i="1" l="1"/>
  <c r="I2598" i="1" s="1"/>
  <c r="J2598" i="1" s="1"/>
  <c r="K2598" i="1" s="1"/>
  <c r="G2599" i="1"/>
  <c r="L2598" i="1"/>
  <c r="H2599" i="1" l="1"/>
  <c r="I2599" i="1" s="1"/>
  <c r="J2599" i="1" s="1"/>
  <c r="K2599" i="1" s="1"/>
  <c r="L2599" i="1" s="1"/>
  <c r="G2600" i="1"/>
  <c r="H2600" i="1" l="1"/>
  <c r="I2600" i="1" s="1"/>
  <c r="J2600" i="1" s="1"/>
  <c r="K2600" i="1" s="1"/>
  <c r="G2601" i="1"/>
  <c r="H2601" i="1" l="1"/>
  <c r="I2601" i="1" s="1"/>
  <c r="J2601" i="1" s="1"/>
  <c r="K2601" i="1" s="1"/>
  <c r="G2602" i="1"/>
  <c r="L2600" i="1"/>
  <c r="G2603" i="1" l="1"/>
  <c r="H2602" i="1"/>
  <c r="I2602" i="1" s="1"/>
  <c r="J2602" i="1" s="1"/>
  <c r="K2602" i="1" s="1"/>
  <c r="L2601" i="1"/>
  <c r="L2602" i="1" l="1"/>
  <c r="G2604" i="1"/>
  <c r="H2603" i="1"/>
  <c r="I2603" i="1" s="1"/>
  <c r="J2603" i="1" s="1"/>
  <c r="K2603" i="1" s="1"/>
  <c r="L2603" i="1" l="1"/>
  <c r="H2604" i="1"/>
  <c r="I2604" i="1" s="1"/>
  <c r="J2604" i="1" s="1"/>
  <c r="K2604" i="1" s="1"/>
  <c r="G2605" i="1"/>
  <c r="L2604" i="1" l="1"/>
  <c r="H2605" i="1"/>
  <c r="I2605" i="1" s="1"/>
  <c r="J2605" i="1" s="1"/>
  <c r="K2605" i="1" s="1"/>
  <c r="G2606" i="1"/>
  <c r="H2606" i="1" l="1"/>
  <c r="I2606" i="1" s="1"/>
  <c r="J2606" i="1" s="1"/>
  <c r="K2606" i="1" s="1"/>
  <c r="G2607" i="1"/>
  <c r="L2605" i="1"/>
  <c r="L2606" i="1" l="1"/>
  <c r="H2607" i="1"/>
  <c r="I2607" i="1" s="1"/>
  <c r="J2607" i="1" s="1"/>
  <c r="K2607" i="1" s="1"/>
  <c r="G2608" i="1"/>
  <c r="H2608" i="1" l="1"/>
  <c r="I2608" i="1" s="1"/>
  <c r="J2608" i="1" s="1"/>
  <c r="K2608" i="1" s="1"/>
  <c r="G2609" i="1"/>
  <c r="L2607" i="1"/>
  <c r="H2609" i="1" l="1"/>
  <c r="I2609" i="1" s="1"/>
  <c r="J2609" i="1" s="1"/>
  <c r="K2609" i="1" s="1"/>
  <c r="G2610" i="1"/>
  <c r="L2608" i="1"/>
  <c r="G2611" i="1" l="1"/>
  <c r="H2610" i="1"/>
  <c r="I2610" i="1" s="1"/>
  <c r="J2610" i="1" s="1"/>
  <c r="K2610" i="1" s="1"/>
  <c r="L2609" i="1"/>
  <c r="L2610" i="1" l="1"/>
  <c r="G2612" i="1"/>
  <c r="H2611" i="1"/>
  <c r="I2611" i="1" s="1"/>
  <c r="J2611" i="1" s="1"/>
  <c r="K2611" i="1" s="1"/>
  <c r="L2611" i="1" l="1"/>
  <c r="H2612" i="1"/>
  <c r="I2612" i="1" s="1"/>
  <c r="J2612" i="1" s="1"/>
  <c r="K2612" i="1" s="1"/>
  <c r="G2613" i="1"/>
  <c r="L2612" i="1" l="1"/>
  <c r="H2613" i="1"/>
  <c r="I2613" i="1" s="1"/>
  <c r="J2613" i="1" s="1"/>
  <c r="K2613" i="1" s="1"/>
  <c r="G2614" i="1"/>
  <c r="L2613" i="1" l="1"/>
  <c r="H2614" i="1"/>
  <c r="I2614" i="1" s="1"/>
  <c r="J2614" i="1" s="1"/>
  <c r="K2614" i="1" s="1"/>
  <c r="L2614" i="1" s="1"/>
  <c r="G2615" i="1"/>
  <c r="H2615" i="1" l="1"/>
  <c r="I2615" i="1" s="1"/>
  <c r="J2615" i="1" s="1"/>
  <c r="K2615" i="1" s="1"/>
  <c r="G2616" i="1"/>
  <c r="L2615" i="1" l="1"/>
  <c r="H2616" i="1"/>
  <c r="I2616" i="1" s="1"/>
  <c r="J2616" i="1" s="1"/>
  <c r="K2616" i="1" s="1"/>
  <c r="G2617" i="1"/>
  <c r="H2617" i="1" l="1"/>
  <c r="I2617" i="1" s="1"/>
  <c r="J2617" i="1" s="1"/>
  <c r="K2617" i="1" s="1"/>
  <c r="G2618" i="1"/>
  <c r="L2616" i="1"/>
  <c r="G2619" i="1" l="1"/>
  <c r="H2618" i="1"/>
  <c r="I2618" i="1" s="1"/>
  <c r="J2618" i="1" s="1"/>
  <c r="K2618" i="1" s="1"/>
  <c r="L2617" i="1"/>
  <c r="L2618" i="1" l="1"/>
  <c r="G2620" i="1"/>
  <c r="H2619" i="1"/>
  <c r="I2619" i="1" s="1"/>
  <c r="J2619" i="1" s="1"/>
  <c r="K2619" i="1" s="1"/>
  <c r="L2619" i="1" l="1"/>
  <c r="H2620" i="1"/>
  <c r="I2620" i="1" s="1"/>
  <c r="J2620" i="1" s="1"/>
  <c r="K2620" i="1" s="1"/>
  <c r="G2621" i="1"/>
  <c r="H2621" i="1" l="1"/>
  <c r="I2621" i="1" s="1"/>
  <c r="J2621" i="1" s="1"/>
  <c r="K2621" i="1" s="1"/>
  <c r="G2622" i="1"/>
  <c r="L2621" i="1"/>
  <c r="L2620" i="1"/>
  <c r="H2622" i="1" l="1"/>
  <c r="I2622" i="1" s="1"/>
  <c r="J2622" i="1" s="1"/>
  <c r="K2622" i="1" s="1"/>
  <c r="G2623" i="1"/>
  <c r="L2622" i="1" l="1"/>
  <c r="H2623" i="1"/>
  <c r="I2623" i="1" s="1"/>
  <c r="J2623" i="1" s="1"/>
  <c r="K2623" i="1" s="1"/>
  <c r="L2623" i="1" s="1"/>
  <c r="G2624" i="1"/>
  <c r="H2624" i="1" l="1"/>
  <c r="I2624" i="1" s="1"/>
  <c r="J2624" i="1" s="1"/>
  <c r="K2624" i="1" s="1"/>
  <c r="G2625" i="1"/>
  <c r="H2625" i="1" l="1"/>
  <c r="I2625" i="1" s="1"/>
  <c r="J2625" i="1" s="1"/>
  <c r="K2625" i="1" s="1"/>
  <c r="G2626" i="1"/>
  <c r="L2624" i="1"/>
  <c r="G2627" i="1" l="1"/>
  <c r="H2626" i="1"/>
  <c r="I2626" i="1" s="1"/>
  <c r="J2626" i="1" s="1"/>
  <c r="K2626" i="1" s="1"/>
  <c r="L2625" i="1"/>
  <c r="L2626" i="1" l="1"/>
  <c r="G2628" i="1"/>
  <c r="H2627" i="1"/>
  <c r="I2627" i="1" s="1"/>
  <c r="J2627" i="1" s="1"/>
  <c r="K2627" i="1" s="1"/>
  <c r="L2627" i="1" l="1"/>
  <c r="H2628" i="1"/>
  <c r="I2628" i="1" s="1"/>
  <c r="J2628" i="1" s="1"/>
  <c r="K2628" i="1" s="1"/>
  <c r="G2629" i="1"/>
  <c r="L2628" i="1" l="1"/>
  <c r="H2629" i="1"/>
  <c r="I2629" i="1" s="1"/>
  <c r="J2629" i="1" s="1"/>
  <c r="K2629" i="1" s="1"/>
  <c r="G2630" i="1"/>
  <c r="L2629" i="1" l="1"/>
  <c r="H2630" i="1"/>
  <c r="I2630" i="1" s="1"/>
  <c r="J2630" i="1" s="1"/>
  <c r="K2630" i="1" s="1"/>
  <c r="G2631" i="1"/>
  <c r="H2631" i="1" l="1"/>
  <c r="I2631" i="1" s="1"/>
  <c r="J2631" i="1" s="1"/>
  <c r="K2631" i="1" s="1"/>
  <c r="G2632" i="1"/>
  <c r="L2630" i="1"/>
  <c r="L2631" i="1" l="1"/>
  <c r="H2632" i="1"/>
  <c r="I2632" i="1" s="1"/>
  <c r="J2632" i="1" s="1"/>
  <c r="K2632" i="1" s="1"/>
  <c r="G2633" i="1"/>
  <c r="H2633" i="1" l="1"/>
  <c r="I2633" i="1" s="1"/>
  <c r="J2633" i="1" s="1"/>
  <c r="K2633" i="1" s="1"/>
  <c r="G2634" i="1"/>
  <c r="L2632" i="1"/>
  <c r="G2635" i="1" l="1"/>
  <c r="H2634" i="1"/>
  <c r="I2634" i="1" s="1"/>
  <c r="J2634" i="1" s="1"/>
  <c r="K2634" i="1" s="1"/>
  <c r="L2633" i="1"/>
  <c r="L2634" i="1" l="1"/>
  <c r="G2636" i="1"/>
  <c r="H2635" i="1"/>
  <c r="I2635" i="1" s="1"/>
  <c r="J2635" i="1" s="1"/>
  <c r="K2635" i="1" s="1"/>
  <c r="L2635" i="1" l="1"/>
  <c r="H2636" i="1"/>
  <c r="I2636" i="1" s="1"/>
  <c r="J2636" i="1" s="1"/>
  <c r="K2636" i="1" s="1"/>
  <c r="G2637" i="1"/>
  <c r="L2636" i="1" l="1"/>
  <c r="H2637" i="1"/>
  <c r="I2637" i="1" s="1"/>
  <c r="J2637" i="1" s="1"/>
  <c r="K2637" i="1" s="1"/>
  <c r="G2638" i="1"/>
  <c r="L2637" i="1"/>
  <c r="H2638" i="1" l="1"/>
  <c r="I2638" i="1" s="1"/>
  <c r="J2638" i="1" s="1"/>
  <c r="K2638" i="1" s="1"/>
  <c r="L2638" i="1" s="1"/>
  <c r="G2639" i="1"/>
  <c r="H2639" i="1" l="1"/>
  <c r="I2639" i="1" s="1"/>
  <c r="J2639" i="1" s="1"/>
  <c r="K2639" i="1" s="1"/>
  <c r="G2640" i="1"/>
  <c r="L2639" i="1" l="1"/>
  <c r="H2640" i="1"/>
  <c r="I2640" i="1" s="1"/>
  <c r="J2640" i="1" s="1"/>
  <c r="K2640" i="1" s="1"/>
  <c r="G2641" i="1"/>
  <c r="H2641" i="1" l="1"/>
  <c r="I2641" i="1" s="1"/>
  <c r="J2641" i="1" s="1"/>
  <c r="K2641" i="1" s="1"/>
  <c r="G2642" i="1"/>
  <c r="L2640" i="1"/>
  <c r="G2643" i="1" l="1"/>
  <c r="H2642" i="1"/>
  <c r="I2642" i="1" s="1"/>
  <c r="J2642" i="1" s="1"/>
  <c r="K2642" i="1" s="1"/>
  <c r="L2641" i="1"/>
  <c r="L2642" i="1" l="1"/>
  <c r="G2644" i="1"/>
  <c r="H2643" i="1"/>
  <c r="I2643" i="1" s="1"/>
  <c r="J2643" i="1" s="1"/>
  <c r="K2643" i="1" s="1"/>
  <c r="L2643" i="1" l="1"/>
  <c r="H2644" i="1"/>
  <c r="I2644" i="1" s="1"/>
  <c r="J2644" i="1" s="1"/>
  <c r="K2644" i="1" s="1"/>
  <c r="G2645" i="1"/>
  <c r="L2644" i="1" l="1"/>
  <c r="H2645" i="1"/>
  <c r="I2645" i="1" s="1"/>
  <c r="J2645" i="1" s="1"/>
  <c r="K2645" i="1" s="1"/>
  <c r="G2646" i="1"/>
  <c r="H2646" i="1" l="1"/>
  <c r="I2646" i="1" s="1"/>
  <c r="J2646" i="1" s="1"/>
  <c r="K2646" i="1" s="1"/>
  <c r="G2647" i="1"/>
  <c r="L2646" i="1"/>
  <c r="L2645" i="1"/>
  <c r="H2647" i="1" l="1"/>
  <c r="I2647" i="1" s="1"/>
  <c r="J2647" i="1" s="1"/>
  <c r="K2647" i="1" s="1"/>
  <c r="L2647" i="1" s="1"/>
  <c r="G2648" i="1"/>
  <c r="H2648" i="1" l="1"/>
  <c r="I2648" i="1" s="1"/>
  <c r="J2648" i="1" s="1"/>
  <c r="K2648" i="1" s="1"/>
  <c r="G2649" i="1"/>
  <c r="H2649" i="1" l="1"/>
  <c r="I2649" i="1" s="1"/>
  <c r="J2649" i="1" s="1"/>
  <c r="K2649" i="1" s="1"/>
  <c r="G2650" i="1"/>
  <c r="L2648" i="1"/>
  <c r="G2651" i="1" l="1"/>
  <c r="H2650" i="1"/>
  <c r="I2650" i="1" s="1"/>
  <c r="J2650" i="1" s="1"/>
  <c r="K2650" i="1" s="1"/>
  <c r="L2649" i="1"/>
  <c r="L2650" i="1" l="1"/>
  <c r="G2652" i="1"/>
  <c r="H2651" i="1"/>
  <c r="I2651" i="1" s="1"/>
  <c r="J2651" i="1" s="1"/>
  <c r="K2651" i="1" s="1"/>
  <c r="L2651" i="1" l="1"/>
  <c r="H2652" i="1"/>
  <c r="I2652" i="1" s="1"/>
  <c r="J2652" i="1" s="1"/>
  <c r="K2652" i="1" s="1"/>
  <c r="G2653" i="1"/>
  <c r="H2653" i="1" l="1"/>
  <c r="I2653" i="1" s="1"/>
  <c r="J2653" i="1" s="1"/>
  <c r="K2653" i="1" s="1"/>
  <c r="G2654" i="1"/>
  <c r="L2653" i="1"/>
  <c r="L2652" i="1"/>
  <c r="H2654" i="1" l="1"/>
  <c r="I2654" i="1" s="1"/>
  <c r="J2654" i="1" s="1"/>
  <c r="K2654" i="1" s="1"/>
  <c r="L2654" i="1" s="1"/>
  <c r="G2655" i="1"/>
  <c r="H2655" i="1" l="1"/>
  <c r="I2655" i="1" s="1"/>
  <c r="J2655" i="1" s="1"/>
  <c r="K2655" i="1" s="1"/>
  <c r="G2656" i="1"/>
  <c r="L2655" i="1"/>
  <c r="H2656" i="1" l="1"/>
  <c r="I2656" i="1" s="1"/>
  <c r="J2656" i="1" s="1"/>
  <c r="K2656" i="1" s="1"/>
  <c r="G2657" i="1"/>
  <c r="H2657" i="1" l="1"/>
  <c r="I2657" i="1" s="1"/>
  <c r="J2657" i="1" s="1"/>
  <c r="K2657" i="1" s="1"/>
  <c r="G2658" i="1"/>
  <c r="L2656" i="1"/>
  <c r="G2659" i="1" l="1"/>
  <c r="H2658" i="1"/>
  <c r="I2658" i="1" s="1"/>
  <c r="J2658" i="1" s="1"/>
  <c r="K2658" i="1" s="1"/>
  <c r="L2657" i="1"/>
  <c r="L2658" i="1" l="1"/>
  <c r="G2660" i="1"/>
  <c r="H2659" i="1"/>
  <c r="I2659" i="1" s="1"/>
  <c r="J2659" i="1" s="1"/>
  <c r="K2659" i="1" s="1"/>
  <c r="L2659" i="1" l="1"/>
  <c r="H2660" i="1"/>
  <c r="I2660" i="1" s="1"/>
  <c r="J2660" i="1" s="1"/>
  <c r="K2660" i="1" s="1"/>
  <c r="G2661" i="1"/>
  <c r="L2660" i="1" l="1"/>
  <c r="H2661" i="1"/>
  <c r="I2661" i="1" s="1"/>
  <c r="J2661" i="1" s="1"/>
  <c r="K2661" i="1" s="1"/>
  <c r="G2662" i="1"/>
  <c r="H2662" i="1" l="1"/>
  <c r="I2662" i="1" s="1"/>
  <c r="J2662" i="1" s="1"/>
  <c r="K2662" i="1" s="1"/>
  <c r="G2663" i="1"/>
  <c r="L2661" i="1"/>
  <c r="L2662" i="1" l="1"/>
  <c r="H2663" i="1"/>
  <c r="I2663" i="1" s="1"/>
  <c r="J2663" i="1" s="1"/>
  <c r="K2663" i="1" s="1"/>
  <c r="L2663" i="1" s="1"/>
  <c r="G2664" i="1"/>
  <c r="H2664" i="1" l="1"/>
  <c r="I2664" i="1" s="1"/>
  <c r="J2664" i="1" s="1"/>
  <c r="K2664" i="1" s="1"/>
  <c r="G2665" i="1"/>
  <c r="H2665" i="1" l="1"/>
  <c r="I2665" i="1" s="1"/>
  <c r="J2665" i="1" s="1"/>
  <c r="K2665" i="1" s="1"/>
  <c r="G2666" i="1"/>
  <c r="L2664" i="1"/>
  <c r="G2667" i="1" l="1"/>
  <c r="H2666" i="1"/>
  <c r="I2666" i="1" s="1"/>
  <c r="J2666" i="1" s="1"/>
  <c r="K2666" i="1" s="1"/>
  <c r="L2665" i="1"/>
  <c r="L2666" i="1" l="1"/>
  <c r="G2668" i="1"/>
  <c r="H2667" i="1"/>
  <c r="I2667" i="1" s="1"/>
  <c r="J2667" i="1" s="1"/>
  <c r="K2667" i="1" s="1"/>
  <c r="L2667" i="1" l="1"/>
  <c r="H2668" i="1"/>
  <c r="I2668" i="1" s="1"/>
  <c r="J2668" i="1" s="1"/>
  <c r="K2668" i="1" s="1"/>
  <c r="G2669" i="1"/>
  <c r="L2668" i="1" l="1"/>
  <c r="H2669" i="1"/>
  <c r="I2669" i="1" s="1"/>
  <c r="J2669" i="1" s="1"/>
  <c r="K2669" i="1" s="1"/>
  <c r="G2670" i="1"/>
  <c r="H2670" i="1" l="1"/>
  <c r="I2670" i="1" s="1"/>
  <c r="J2670" i="1" s="1"/>
  <c r="K2670" i="1" s="1"/>
  <c r="L2670" i="1" s="1"/>
  <c r="G2671" i="1"/>
  <c r="L2669" i="1"/>
  <c r="H2671" i="1" l="1"/>
  <c r="I2671" i="1" s="1"/>
  <c r="J2671" i="1" s="1"/>
  <c r="K2671" i="1" s="1"/>
  <c r="G2672" i="1"/>
  <c r="L2671" i="1"/>
  <c r="H2672" i="1" l="1"/>
  <c r="I2672" i="1" s="1"/>
  <c r="J2672" i="1" s="1"/>
  <c r="K2672" i="1" s="1"/>
  <c r="G2673" i="1"/>
  <c r="H2673" i="1" l="1"/>
  <c r="I2673" i="1" s="1"/>
  <c r="J2673" i="1" s="1"/>
  <c r="K2673" i="1" s="1"/>
  <c r="G2674" i="1"/>
  <c r="L2672" i="1"/>
  <c r="G2675" i="1" l="1"/>
  <c r="H2674" i="1"/>
  <c r="I2674" i="1" s="1"/>
  <c r="J2674" i="1" s="1"/>
  <c r="K2674" i="1" s="1"/>
  <c r="L2673" i="1"/>
  <c r="L2674" i="1" l="1"/>
  <c r="G2676" i="1"/>
  <c r="H2675" i="1"/>
  <c r="I2675" i="1" s="1"/>
  <c r="J2675" i="1" s="1"/>
  <c r="K2675" i="1" s="1"/>
  <c r="L2675" i="1" l="1"/>
  <c r="H2676" i="1"/>
  <c r="I2676" i="1" s="1"/>
  <c r="J2676" i="1" s="1"/>
  <c r="K2676" i="1" s="1"/>
  <c r="G2677" i="1"/>
  <c r="H2677" i="1" l="1"/>
  <c r="I2677" i="1" s="1"/>
  <c r="J2677" i="1" s="1"/>
  <c r="K2677" i="1" s="1"/>
  <c r="G2678" i="1"/>
  <c r="L2677" i="1"/>
  <c r="L2676" i="1"/>
  <c r="H2678" i="1" l="1"/>
  <c r="I2678" i="1" s="1"/>
  <c r="J2678" i="1" s="1"/>
  <c r="K2678" i="1" s="1"/>
  <c r="L2678" i="1" s="1"/>
  <c r="G2679" i="1"/>
  <c r="H2679" i="1" l="1"/>
  <c r="I2679" i="1" s="1"/>
  <c r="J2679" i="1" s="1"/>
  <c r="K2679" i="1" s="1"/>
  <c r="G2680" i="1"/>
  <c r="L2679" i="1"/>
  <c r="H2680" i="1" l="1"/>
  <c r="I2680" i="1" s="1"/>
  <c r="J2680" i="1" s="1"/>
  <c r="K2680" i="1" s="1"/>
  <c r="G2681" i="1"/>
  <c r="H2681" i="1" l="1"/>
  <c r="I2681" i="1" s="1"/>
  <c r="J2681" i="1" s="1"/>
  <c r="K2681" i="1" s="1"/>
  <c r="G2682" i="1"/>
  <c r="L2680" i="1"/>
  <c r="G2683" i="1" l="1"/>
  <c r="H2682" i="1"/>
  <c r="I2682" i="1" s="1"/>
  <c r="J2682" i="1" s="1"/>
  <c r="K2682" i="1" s="1"/>
  <c r="L2681" i="1"/>
  <c r="L2682" i="1" l="1"/>
  <c r="G2684" i="1"/>
  <c r="H2683" i="1"/>
  <c r="I2683" i="1" s="1"/>
  <c r="J2683" i="1" s="1"/>
  <c r="K2683" i="1" s="1"/>
  <c r="L2683" i="1" l="1"/>
  <c r="H2684" i="1"/>
  <c r="I2684" i="1" s="1"/>
  <c r="J2684" i="1" s="1"/>
  <c r="K2684" i="1" s="1"/>
  <c r="G2685" i="1"/>
  <c r="H2685" i="1" l="1"/>
  <c r="I2685" i="1" s="1"/>
  <c r="J2685" i="1" s="1"/>
  <c r="K2685" i="1" s="1"/>
  <c r="G2686" i="1"/>
  <c r="L2685" i="1"/>
  <c r="L2684" i="1"/>
  <c r="H2686" i="1" l="1"/>
  <c r="I2686" i="1" s="1"/>
  <c r="J2686" i="1" s="1"/>
  <c r="K2686" i="1" s="1"/>
  <c r="G2687" i="1"/>
  <c r="L2686" i="1"/>
  <c r="H2687" i="1" l="1"/>
  <c r="I2687" i="1" s="1"/>
  <c r="J2687" i="1" s="1"/>
  <c r="K2687" i="1" s="1"/>
  <c r="G2688" i="1"/>
  <c r="L2687" i="1" l="1"/>
  <c r="H2688" i="1"/>
  <c r="I2688" i="1" s="1"/>
  <c r="J2688" i="1" s="1"/>
  <c r="K2688" i="1" s="1"/>
  <c r="G2689" i="1"/>
  <c r="H2689" i="1" l="1"/>
  <c r="I2689" i="1" s="1"/>
  <c r="J2689" i="1" s="1"/>
  <c r="K2689" i="1" s="1"/>
  <c r="G2690" i="1"/>
  <c r="L2688" i="1"/>
  <c r="G2691" i="1" l="1"/>
  <c r="H2690" i="1"/>
  <c r="I2690" i="1" s="1"/>
  <c r="J2690" i="1" s="1"/>
  <c r="K2690" i="1" s="1"/>
  <c r="L2689" i="1"/>
  <c r="L2690" i="1" l="1"/>
  <c r="G2692" i="1"/>
  <c r="H2691" i="1"/>
  <c r="I2691" i="1" s="1"/>
  <c r="J2691" i="1" s="1"/>
  <c r="K2691" i="1" s="1"/>
  <c r="L2691" i="1" l="1"/>
  <c r="H2692" i="1"/>
  <c r="I2692" i="1" s="1"/>
  <c r="J2692" i="1" s="1"/>
  <c r="K2692" i="1" s="1"/>
  <c r="G2693" i="1"/>
  <c r="H2693" i="1" l="1"/>
  <c r="I2693" i="1" s="1"/>
  <c r="J2693" i="1" s="1"/>
  <c r="K2693" i="1" s="1"/>
  <c r="G2694" i="1"/>
  <c r="L2692" i="1"/>
  <c r="L2693" i="1" l="1"/>
  <c r="H2694" i="1"/>
  <c r="I2694" i="1" s="1"/>
  <c r="J2694" i="1" s="1"/>
  <c r="K2694" i="1" s="1"/>
  <c r="L2694" i="1" s="1"/>
  <c r="G2695" i="1"/>
  <c r="H2695" i="1" l="1"/>
  <c r="I2695" i="1" s="1"/>
  <c r="J2695" i="1" s="1"/>
  <c r="K2695" i="1" s="1"/>
  <c r="G2696" i="1"/>
  <c r="L2695" i="1"/>
  <c r="H2696" i="1" l="1"/>
  <c r="I2696" i="1" s="1"/>
  <c r="J2696" i="1" s="1"/>
  <c r="K2696" i="1" s="1"/>
  <c r="G2697" i="1"/>
  <c r="H2697" i="1" l="1"/>
  <c r="I2697" i="1" s="1"/>
  <c r="J2697" i="1" s="1"/>
  <c r="K2697" i="1" s="1"/>
  <c r="G2698" i="1"/>
  <c r="L2696" i="1"/>
  <c r="G2699" i="1" l="1"/>
  <c r="H2698" i="1"/>
  <c r="I2698" i="1" s="1"/>
  <c r="J2698" i="1" s="1"/>
  <c r="K2698" i="1" s="1"/>
  <c r="L2697" i="1"/>
  <c r="L2698" i="1" l="1"/>
  <c r="G2700" i="1"/>
  <c r="H2699" i="1"/>
  <c r="I2699" i="1" s="1"/>
  <c r="J2699" i="1" s="1"/>
  <c r="K2699" i="1" s="1"/>
  <c r="L2699" i="1" l="1"/>
  <c r="H2700" i="1"/>
  <c r="I2700" i="1" s="1"/>
  <c r="J2700" i="1" s="1"/>
  <c r="K2700" i="1" s="1"/>
  <c r="G2701" i="1"/>
  <c r="L2700" i="1" l="1"/>
  <c r="H2701" i="1"/>
  <c r="I2701" i="1" s="1"/>
  <c r="J2701" i="1" s="1"/>
  <c r="K2701" i="1" s="1"/>
  <c r="G2702" i="1"/>
  <c r="L2701" i="1" l="1"/>
  <c r="H2702" i="1"/>
  <c r="I2702" i="1" s="1"/>
  <c r="J2702" i="1" s="1"/>
  <c r="K2702" i="1" s="1"/>
  <c r="G2703" i="1"/>
  <c r="L2702" i="1" l="1"/>
  <c r="H2703" i="1"/>
  <c r="I2703" i="1" s="1"/>
  <c r="J2703" i="1" s="1"/>
  <c r="K2703" i="1" s="1"/>
  <c r="G2704" i="1"/>
  <c r="H2704" i="1" l="1"/>
  <c r="I2704" i="1" s="1"/>
  <c r="J2704" i="1" s="1"/>
  <c r="K2704" i="1" s="1"/>
  <c r="G2705" i="1"/>
  <c r="L2703" i="1"/>
  <c r="H2705" i="1" l="1"/>
  <c r="I2705" i="1" s="1"/>
  <c r="J2705" i="1" s="1"/>
  <c r="K2705" i="1" s="1"/>
  <c r="G2706" i="1"/>
  <c r="L2704" i="1"/>
  <c r="G2707" i="1" l="1"/>
  <c r="H2706" i="1"/>
  <c r="I2706" i="1" s="1"/>
  <c r="J2706" i="1" s="1"/>
  <c r="K2706" i="1" s="1"/>
  <c r="L2705" i="1"/>
  <c r="L2706" i="1" l="1"/>
  <c r="G2708" i="1"/>
  <c r="H2707" i="1"/>
  <c r="I2707" i="1" s="1"/>
  <c r="J2707" i="1" s="1"/>
  <c r="K2707" i="1" s="1"/>
  <c r="H2708" i="1" l="1"/>
  <c r="I2708" i="1" s="1"/>
  <c r="J2708" i="1" s="1"/>
  <c r="K2708" i="1" s="1"/>
  <c r="L2708" i="1" s="1"/>
  <c r="G2709" i="1"/>
  <c r="L2707" i="1"/>
  <c r="H2709" i="1" l="1"/>
  <c r="I2709" i="1" s="1"/>
  <c r="J2709" i="1" s="1"/>
  <c r="K2709" i="1" s="1"/>
  <c r="G2710" i="1"/>
  <c r="L2709" i="1"/>
  <c r="H2710" i="1" l="1"/>
  <c r="I2710" i="1" s="1"/>
  <c r="J2710" i="1" s="1"/>
  <c r="K2710" i="1" s="1"/>
  <c r="L2710" i="1" s="1"/>
  <c r="G2711" i="1"/>
  <c r="H2711" i="1" l="1"/>
  <c r="I2711" i="1" s="1"/>
  <c r="J2711" i="1" s="1"/>
  <c r="K2711" i="1" s="1"/>
  <c r="G2712" i="1"/>
  <c r="L2711" i="1"/>
  <c r="H2712" i="1" l="1"/>
  <c r="I2712" i="1" s="1"/>
  <c r="J2712" i="1" s="1"/>
  <c r="K2712" i="1" s="1"/>
  <c r="G2713" i="1"/>
  <c r="H2713" i="1" l="1"/>
  <c r="I2713" i="1" s="1"/>
  <c r="J2713" i="1" s="1"/>
  <c r="K2713" i="1" s="1"/>
  <c r="G2714" i="1"/>
  <c r="L2712" i="1"/>
  <c r="G2715" i="1" l="1"/>
  <c r="H2714" i="1"/>
  <c r="I2714" i="1" s="1"/>
  <c r="J2714" i="1" s="1"/>
  <c r="K2714" i="1" s="1"/>
  <c r="L2713" i="1"/>
  <c r="L2714" i="1" l="1"/>
  <c r="G2716" i="1"/>
  <c r="H2715" i="1"/>
  <c r="I2715" i="1" s="1"/>
  <c r="J2715" i="1" s="1"/>
  <c r="K2715" i="1" s="1"/>
  <c r="L2715" i="1" l="1"/>
  <c r="H2716" i="1"/>
  <c r="I2716" i="1" s="1"/>
  <c r="J2716" i="1" s="1"/>
  <c r="K2716" i="1" s="1"/>
  <c r="G2717" i="1"/>
  <c r="L2716" i="1" l="1"/>
  <c r="H2717" i="1"/>
  <c r="I2717" i="1" s="1"/>
  <c r="J2717" i="1" s="1"/>
  <c r="K2717" i="1" s="1"/>
  <c r="G2718" i="1"/>
  <c r="L2717" i="1" l="1"/>
  <c r="H2718" i="1"/>
  <c r="I2718" i="1" s="1"/>
  <c r="J2718" i="1" s="1"/>
  <c r="K2718" i="1" s="1"/>
  <c r="G2719" i="1"/>
  <c r="L2718" i="1" l="1"/>
  <c r="H2719" i="1"/>
  <c r="I2719" i="1" s="1"/>
  <c r="J2719" i="1" s="1"/>
  <c r="K2719" i="1" s="1"/>
  <c r="L2719" i="1" s="1"/>
  <c r="G2720" i="1"/>
  <c r="H2720" i="1" l="1"/>
  <c r="I2720" i="1" s="1"/>
  <c r="J2720" i="1" s="1"/>
  <c r="K2720" i="1" s="1"/>
  <c r="G2721" i="1"/>
  <c r="H2721" i="1" l="1"/>
  <c r="I2721" i="1" s="1"/>
  <c r="J2721" i="1" s="1"/>
  <c r="K2721" i="1" s="1"/>
  <c r="G2722" i="1"/>
  <c r="L2720" i="1"/>
  <c r="G2723" i="1" l="1"/>
  <c r="H2722" i="1"/>
  <c r="I2722" i="1" s="1"/>
  <c r="J2722" i="1" s="1"/>
  <c r="K2722" i="1" s="1"/>
  <c r="L2721" i="1"/>
  <c r="L2722" i="1" l="1"/>
  <c r="G2724" i="1"/>
  <c r="H2723" i="1"/>
  <c r="I2723" i="1" s="1"/>
  <c r="J2723" i="1" s="1"/>
  <c r="K2723" i="1" s="1"/>
  <c r="L2723" i="1" l="1"/>
  <c r="H2724" i="1"/>
  <c r="I2724" i="1" s="1"/>
  <c r="J2724" i="1" s="1"/>
  <c r="K2724" i="1" s="1"/>
  <c r="G2725" i="1"/>
  <c r="L2724" i="1" l="1"/>
  <c r="H2725" i="1"/>
  <c r="I2725" i="1" s="1"/>
  <c r="J2725" i="1" s="1"/>
  <c r="K2725" i="1" s="1"/>
  <c r="L2725" i="1" s="1"/>
  <c r="G2726" i="1"/>
  <c r="H2726" i="1" l="1"/>
  <c r="I2726" i="1" s="1"/>
  <c r="J2726" i="1" s="1"/>
  <c r="K2726" i="1" s="1"/>
  <c r="L2726" i="1" s="1"/>
  <c r="G2727" i="1"/>
  <c r="H2727" i="1" l="1"/>
  <c r="I2727" i="1" s="1"/>
  <c r="J2727" i="1" s="1"/>
  <c r="K2727" i="1" s="1"/>
  <c r="G2728" i="1"/>
  <c r="L2727" i="1"/>
  <c r="H2728" i="1" l="1"/>
  <c r="I2728" i="1" s="1"/>
  <c r="J2728" i="1" s="1"/>
  <c r="K2728" i="1" s="1"/>
  <c r="G2729" i="1"/>
  <c r="H2729" i="1" l="1"/>
  <c r="I2729" i="1" s="1"/>
  <c r="J2729" i="1" s="1"/>
  <c r="K2729" i="1" s="1"/>
  <c r="G2730" i="1"/>
  <c r="L2728" i="1"/>
  <c r="G2731" i="1" l="1"/>
  <c r="H2730" i="1"/>
  <c r="I2730" i="1" s="1"/>
  <c r="J2730" i="1" s="1"/>
  <c r="K2730" i="1" s="1"/>
  <c r="L2729" i="1"/>
  <c r="L2730" i="1" l="1"/>
  <c r="G2732" i="1"/>
  <c r="H2731" i="1"/>
  <c r="I2731" i="1" s="1"/>
  <c r="J2731" i="1" s="1"/>
  <c r="K2731" i="1" s="1"/>
  <c r="L2731" i="1" l="1"/>
  <c r="H2732" i="1"/>
  <c r="I2732" i="1" s="1"/>
  <c r="J2732" i="1" s="1"/>
  <c r="K2732" i="1" s="1"/>
  <c r="G2733" i="1"/>
  <c r="L2732" i="1" l="1"/>
  <c r="H2733" i="1"/>
  <c r="I2733" i="1" s="1"/>
  <c r="J2733" i="1" s="1"/>
  <c r="K2733" i="1" s="1"/>
  <c r="G2734" i="1"/>
  <c r="L2733" i="1" l="1"/>
  <c r="H2734" i="1"/>
  <c r="I2734" i="1" s="1"/>
  <c r="J2734" i="1" s="1"/>
  <c r="K2734" i="1" s="1"/>
  <c r="G2735" i="1"/>
  <c r="L2734" i="1" l="1"/>
  <c r="H2735" i="1"/>
  <c r="I2735" i="1" s="1"/>
  <c r="J2735" i="1" s="1"/>
  <c r="K2735" i="1" s="1"/>
  <c r="G2736" i="1"/>
  <c r="L2735" i="1" l="1"/>
  <c r="H2736" i="1"/>
  <c r="I2736" i="1" s="1"/>
  <c r="J2736" i="1" s="1"/>
  <c r="K2736" i="1" s="1"/>
  <c r="G2737" i="1"/>
  <c r="H2737" i="1" l="1"/>
  <c r="I2737" i="1" s="1"/>
  <c r="J2737" i="1" s="1"/>
  <c r="K2737" i="1" s="1"/>
  <c r="G2738" i="1"/>
  <c r="L2736" i="1"/>
  <c r="G2739" i="1" l="1"/>
  <c r="H2738" i="1"/>
  <c r="I2738" i="1" s="1"/>
  <c r="J2738" i="1" s="1"/>
  <c r="K2738" i="1" s="1"/>
  <c r="L2737" i="1"/>
  <c r="L2738" i="1" l="1"/>
  <c r="G2740" i="1"/>
  <c r="H2739" i="1"/>
  <c r="I2739" i="1" s="1"/>
  <c r="J2739" i="1" s="1"/>
  <c r="K2739" i="1" s="1"/>
  <c r="L2739" i="1" l="1"/>
  <c r="H2740" i="1"/>
  <c r="I2740" i="1" s="1"/>
  <c r="J2740" i="1" s="1"/>
  <c r="K2740" i="1" s="1"/>
  <c r="L2740" i="1" s="1"/>
  <c r="G2741" i="1"/>
  <c r="H2741" i="1" l="1"/>
  <c r="I2741" i="1" s="1"/>
  <c r="J2741" i="1" s="1"/>
  <c r="K2741" i="1" s="1"/>
  <c r="L2741" i="1" s="1"/>
  <c r="G2742" i="1"/>
  <c r="H2742" i="1" l="1"/>
  <c r="I2742" i="1" s="1"/>
  <c r="J2742" i="1" s="1"/>
  <c r="K2742" i="1" s="1"/>
  <c r="G2743" i="1"/>
  <c r="L2742" i="1" l="1"/>
  <c r="H2743" i="1"/>
  <c r="I2743" i="1" s="1"/>
  <c r="J2743" i="1" s="1"/>
  <c r="K2743" i="1" s="1"/>
  <c r="G2744" i="1"/>
  <c r="H2744" i="1" l="1"/>
  <c r="I2744" i="1" s="1"/>
  <c r="J2744" i="1" s="1"/>
  <c r="K2744" i="1" s="1"/>
  <c r="G2745" i="1"/>
  <c r="L2743" i="1"/>
  <c r="H2745" i="1" l="1"/>
  <c r="I2745" i="1" s="1"/>
  <c r="J2745" i="1" s="1"/>
  <c r="K2745" i="1" s="1"/>
  <c r="G2746" i="1"/>
  <c r="L2744" i="1"/>
  <c r="G2747" i="1" l="1"/>
  <c r="H2746" i="1"/>
  <c r="I2746" i="1" s="1"/>
  <c r="J2746" i="1" s="1"/>
  <c r="K2746" i="1" s="1"/>
  <c r="L2745" i="1"/>
  <c r="L2746" i="1" l="1"/>
  <c r="G2748" i="1"/>
  <c r="H2747" i="1"/>
  <c r="I2747" i="1" s="1"/>
  <c r="J2747" i="1" s="1"/>
  <c r="K2747" i="1" s="1"/>
  <c r="L2747" i="1" l="1"/>
  <c r="H2748" i="1"/>
  <c r="I2748" i="1" s="1"/>
  <c r="J2748" i="1" s="1"/>
  <c r="K2748" i="1" s="1"/>
  <c r="G2749" i="1"/>
  <c r="H2749" i="1" l="1"/>
  <c r="I2749" i="1" s="1"/>
  <c r="J2749" i="1" s="1"/>
  <c r="K2749" i="1" s="1"/>
  <c r="G2750" i="1"/>
  <c r="L2749" i="1"/>
  <c r="L2748" i="1"/>
  <c r="H2750" i="1" l="1"/>
  <c r="I2750" i="1" s="1"/>
  <c r="J2750" i="1" s="1"/>
  <c r="K2750" i="1" s="1"/>
  <c r="G2751" i="1"/>
  <c r="L2750" i="1"/>
  <c r="H2751" i="1" l="1"/>
  <c r="I2751" i="1" s="1"/>
  <c r="J2751" i="1" s="1"/>
  <c r="K2751" i="1" s="1"/>
  <c r="G2752" i="1"/>
  <c r="L2751" i="1"/>
  <c r="H2752" i="1" l="1"/>
  <c r="I2752" i="1" s="1"/>
  <c r="J2752" i="1" s="1"/>
  <c r="K2752" i="1" s="1"/>
  <c r="G2753" i="1"/>
  <c r="H2753" i="1" l="1"/>
  <c r="I2753" i="1" s="1"/>
  <c r="J2753" i="1" s="1"/>
  <c r="K2753" i="1" s="1"/>
  <c r="G2754" i="1"/>
  <c r="L2752" i="1"/>
  <c r="G2755" i="1" l="1"/>
  <c r="H2754" i="1"/>
  <c r="I2754" i="1" s="1"/>
  <c r="J2754" i="1" s="1"/>
  <c r="K2754" i="1" s="1"/>
  <c r="L2753" i="1"/>
  <c r="L2754" i="1" l="1"/>
  <c r="G2756" i="1"/>
  <c r="H2755" i="1"/>
  <c r="I2755" i="1" s="1"/>
  <c r="J2755" i="1" s="1"/>
  <c r="K2755" i="1" s="1"/>
  <c r="L2755" i="1" l="1"/>
  <c r="H2756" i="1"/>
  <c r="I2756" i="1" s="1"/>
  <c r="J2756" i="1" s="1"/>
  <c r="K2756" i="1" s="1"/>
  <c r="L2756" i="1" s="1"/>
  <c r="G2757" i="1"/>
  <c r="H2757" i="1" l="1"/>
  <c r="I2757" i="1" s="1"/>
  <c r="J2757" i="1" s="1"/>
  <c r="K2757" i="1" s="1"/>
  <c r="G2758" i="1"/>
  <c r="L2757" i="1"/>
  <c r="H2758" i="1" l="1"/>
  <c r="I2758" i="1" s="1"/>
  <c r="J2758" i="1" s="1"/>
  <c r="K2758" i="1" s="1"/>
  <c r="G2759" i="1"/>
  <c r="L2758" i="1"/>
  <c r="H2759" i="1" l="1"/>
  <c r="I2759" i="1" s="1"/>
  <c r="J2759" i="1" s="1"/>
  <c r="K2759" i="1" s="1"/>
  <c r="L2759" i="1" s="1"/>
  <c r="G2760" i="1"/>
  <c r="H2760" i="1" l="1"/>
  <c r="I2760" i="1" s="1"/>
  <c r="J2760" i="1" s="1"/>
  <c r="K2760" i="1" s="1"/>
  <c r="G2761" i="1"/>
  <c r="H2761" i="1" l="1"/>
  <c r="I2761" i="1" s="1"/>
  <c r="J2761" i="1" s="1"/>
  <c r="K2761" i="1" s="1"/>
  <c r="G2762" i="1"/>
  <c r="L2760" i="1"/>
  <c r="G2763" i="1" l="1"/>
  <c r="H2762" i="1"/>
  <c r="I2762" i="1" s="1"/>
  <c r="J2762" i="1" s="1"/>
  <c r="K2762" i="1" s="1"/>
  <c r="L2761" i="1"/>
  <c r="L2762" i="1" l="1"/>
  <c r="G2764" i="1"/>
  <c r="H2763" i="1"/>
  <c r="I2763" i="1" s="1"/>
  <c r="J2763" i="1" s="1"/>
  <c r="K2763" i="1" s="1"/>
  <c r="L2763" i="1" l="1"/>
  <c r="H2764" i="1"/>
  <c r="I2764" i="1" s="1"/>
  <c r="J2764" i="1" s="1"/>
  <c r="K2764" i="1" s="1"/>
  <c r="G2765" i="1"/>
  <c r="H2765" i="1" l="1"/>
  <c r="I2765" i="1" s="1"/>
  <c r="J2765" i="1" s="1"/>
  <c r="K2765" i="1" s="1"/>
  <c r="L2765" i="1" s="1"/>
  <c r="G2766" i="1"/>
  <c r="L2764" i="1"/>
  <c r="H2766" i="1" l="1"/>
  <c r="I2766" i="1" s="1"/>
  <c r="J2766" i="1" s="1"/>
  <c r="K2766" i="1" s="1"/>
  <c r="L2766" i="1" s="1"/>
  <c r="G2767" i="1"/>
  <c r="H2767" i="1" l="1"/>
  <c r="I2767" i="1" s="1"/>
  <c r="J2767" i="1" s="1"/>
  <c r="K2767" i="1" s="1"/>
  <c r="L2767" i="1" s="1"/>
  <c r="G2768" i="1"/>
  <c r="H2768" i="1" l="1"/>
  <c r="I2768" i="1" s="1"/>
  <c r="J2768" i="1" s="1"/>
  <c r="K2768" i="1" s="1"/>
  <c r="G2769" i="1"/>
  <c r="H2769" i="1" l="1"/>
  <c r="I2769" i="1" s="1"/>
  <c r="J2769" i="1" s="1"/>
  <c r="K2769" i="1" s="1"/>
  <c r="G2770" i="1"/>
  <c r="L2768" i="1"/>
  <c r="G2771" i="1" l="1"/>
  <c r="H2770" i="1"/>
  <c r="I2770" i="1" s="1"/>
  <c r="J2770" i="1" s="1"/>
  <c r="K2770" i="1" s="1"/>
  <c r="L2769" i="1"/>
  <c r="L2770" i="1" l="1"/>
  <c r="G2772" i="1"/>
  <c r="H2771" i="1"/>
  <c r="I2771" i="1" s="1"/>
  <c r="J2771" i="1" s="1"/>
  <c r="K2771" i="1" s="1"/>
  <c r="L2771" i="1" l="1"/>
  <c r="H2772" i="1"/>
  <c r="I2772" i="1" s="1"/>
  <c r="J2772" i="1" s="1"/>
  <c r="K2772" i="1" s="1"/>
  <c r="L2772" i="1" s="1"/>
  <c r="G2773" i="1"/>
  <c r="H2773" i="1" l="1"/>
  <c r="I2773" i="1" s="1"/>
  <c r="J2773" i="1" s="1"/>
  <c r="K2773" i="1" s="1"/>
  <c r="G2774" i="1"/>
  <c r="L2773" i="1" l="1"/>
  <c r="H2774" i="1"/>
  <c r="I2774" i="1" s="1"/>
  <c r="J2774" i="1" s="1"/>
  <c r="K2774" i="1" s="1"/>
  <c r="G2775" i="1"/>
  <c r="L2774" i="1" l="1"/>
  <c r="H2775" i="1"/>
  <c r="I2775" i="1" s="1"/>
  <c r="J2775" i="1" s="1"/>
  <c r="K2775" i="1" s="1"/>
  <c r="G2776" i="1"/>
  <c r="L2775" i="1"/>
  <c r="H2776" i="1" l="1"/>
  <c r="I2776" i="1" s="1"/>
  <c r="J2776" i="1" s="1"/>
  <c r="K2776" i="1" s="1"/>
  <c r="G2777" i="1"/>
  <c r="H2777" i="1" l="1"/>
  <c r="I2777" i="1" s="1"/>
  <c r="J2777" i="1" s="1"/>
  <c r="K2777" i="1" s="1"/>
  <c r="G2778" i="1"/>
  <c r="L2776" i="1"/>
  <c r="G2779" i="1" l="1"/>
  <c r="H2778" i="1"/>
  <c r="I2778" i="1" s="1"/>
  <c r="J2778" i="1" s="1"/>
  <c r="K2778" i="1" s="1"/>
  <c r="L2777" i="1"/>
  <c r="L2778" i="1" l="1"/>
  <c r="G2780" i="1"/>
  <c r="H2779" i="1"/>
  <c r="I2779" i="1" s="1"/>
  <c r="J2779" i="1" s="1"/>
  <c r="K2779" i="1" s="1"/>
  <c r="L2779" i="1" l="1"/>
  <c r="H2780" i="1"/>
  <c r="I2780" i="1" s="1"/>
  <c r="J2780" i="1" s="1"/>
  <c r="K2780" i="1" s="1"/>
  <c r="G2781" i="1"/>
  <c r="H2781" i="1" l="1"/>
  <c r="I2781" i="1" s="1"/>
  <c r="J2781" i="1" s="1"/>
  <c r="K2781" i="1" s="1"/>
  <c r="G2782" i="1"/>
  <c r="L2781" i="1"/>
  <c r="L2780" i="1"/>
  <c r="H2782" i="1" l="1"/>
  <c r="I2782" i="1" s="1"/>
  <c r="J2782" i="1" s="1"/>
  <c r="K2782" i="1" s="1"/>
  <c r="G2783" i="1"/>
  <c r="L2782" i="1"/>
  <c r="H2783" i="1" l="1"/>
  <c r="I2783" i="1" s="1"/>
  <c r="J2783" i="1" s="1"/>
  <c r="K2783" i="1" s="1"/>
  <c r="L2783" i="1" s="1"/>
  <c r="G2784" i="1"/>
  <c r="H2784" i="1" l="1"/>
  <c r="I2784" i="1" s="1"/>
  <c r="J2784" i="1" s="1"/>
  <c r="K2784" i="1" s="1"/>
  <c r="G2785" i="1"/>
  <c r="H2785" i="1" l="1"/>
  <c r="I2785" i="1" s="1"/>
  <c r="J2785" i="1" s="1"/>
  <c r="K2785" i="1" s="1"/>
  <c r="G2786" i="1"/>
  <c r="L2784" i="1"/>
  <c r="G2787" i="1" l="1"/>
  <c r="H2786" i="1"/>
  <c r="I2786" i="1" s="1"/>
  <c r="J2786" i="1" s="1"/>
  <c r="K2786" i="1" s="1"/>
  <c r="L2785" i="1"/>
  <c r="L2786" i="1" l="1"/>
  <c r="G2788" i="1"/>
  <c r="H2787" i="1"/>
  <c r="I2787" i="1" s="1"/>
  <c r="J2787" i="1" s="1"/>
  <c r="K2787" i="1" s="1"/>
  <c r="L2787" i="1" l="1"/>
  <c r="H2788" i="1"/>
  <c r="I2788" i="1" s="1"/>
  <c r="J2788" i="1" s="1"/>
  <c r="K2788" i="1" s="1"/>
  <c r="G2789" i="1"/>
  <c r="H2789" i="1" l="1"/>
  <c r="I2789" i="1" s="1"/>
  <c r="J2789" i="1" s="1"/>
  <c r="K2789" i="1" s="1"/>
  <c r="L2789" i="1" s="1"/>
  <c r="G2790" i="1"/>
  <c r="L2788" i="1"/>
  <c r="H2790" i="1" l="1"/>
  <c r="I2790" i="1" s="1"/>
  <c r="J2790" i="1" s="1"/>
  <c r="K2790" i="1" s="1"/>
  <c r="G2791" i="1"/>
  <c r="L2790" i="1" l="1"/>
  <c r="H2791" i="1"/>
  <c r="I2791" i="1" s="1"/>
  <c r="J2791" i="1" s="1"/>
  <c r="K2791" i="1" s="1"/>
  <c r="G2792" i="1"/>
  <c r="L2791" i="1"/>
  <c r="H2792" i="1" l="1"/>
  <c r="I2792" i="1" s="1"/>
  <c r="J2792" i="1" s="1"/>
  <c r="K2792" i="1" s="1"/>
  <c r="G2793" i="1"/>
  <c r="H2793" i="1" l="1"/>
  <c r="I2793" i="1" s="1"/>
  <c r="J2793" i="1" s="1"/>
  <c r="K2793" i="1" s="1"/>
  <c r="G2794" i="1"/>
  <c r="L2792" i="1"/>
  <c r="G2795" i="1" l="1"/>
  <c r="H2794" i="1"/>
  <c r="I2794" i="1" s="1"/>
  <c r="J2794" i="1" s="1"/>
  <c r="K2794" i="1" s="1"/>
  <c r="L2793" i="1"/>
  <c r="L2794" i="1" l="1"/>
  <c r="G2796" i="1"/>
  <c r="H2795" i="1"/>
  <c r="I2795" i="1" s="1"/>
  <c r="J2795" i="1" s="1"/>
  <c r="K2795" i="1" s="1"/>
  <c r="L2795" i="1" l="1"/>
  <c r="H2796" i="1"/>
  <c r="I2796" i="1" s="1"/>
  <c r="J2796" i="1" s="1"/>
  <c r="K2796" i="1" s="1"/>
  <c r="G2797" i="1"/>
  <c r="L2796" i="1" l="1"/>
  <c r="H2797" i="1"/>
  <c r="I2797" i="1" s="1"/>
  <c r="J2797" i="1" s="1"/>
  <c r="K2797" i="1" s="1"/>
  <c r="G2798" i="1"/>
  <c r="L2797" i="1" l="1"/>
  <c r="H2798" i="1"/>
  <c r="I2798" i="1" s="1"/>
  <c r="J2798" i="1" s="1"/>
  <c r="K2798" i="1" s="1"/>
  <c r="G2799" i="1"/>
  <c r="H2799" i="1" l="1"/>
  <c r="I2799" i="1" s="1"/>
  <c r="J2799" i="1" s="1"/>
  <c r="K2799" i="1" s="1"/>
  <c r="G2800" i="1"/>
  <c r="L2799" i="1"/>
  <c r="L2798" i="1"/>
  <c r="H2800" i="1" l="1"/>
  <c r="I2800" i="1" s="1"/>
  <c r="J2800" i="1" s="1"/>
  <c r="K2800" i="1" s="1"/>
  <c r="G2801" i="1"/>
  <c r="H2801" i="1" l="1"/>
  <c r="I2801" i="1" s="1"/>
  <c r="J2801" i="1" s="1"/>
  <c r="K2801" i="1" s="1"/>
  <c r="G2802" i="1"/>
  <c r="L2800" i="1"/>
  <c r="G2803" i="1" l="1"/>
  <c r="H2802" i="1"/>
  <c r="I2802" i="1" s="1"/>
  <c r="J2802" i="1" s="1"/>
  <c r="K2802" i="1" s="1"/>
  <c r="L2801" i="1"/>
  <c r="L2802" i="1" l="1"/>
  <c r="G2804" i="1"/>
  <c r="H2803" i="1"/>
  <c r="I2803" i="1" s="1"/>
  <c r="J2803" i="1" s="1"/>
  <c r="K2803" i="1" s="1"/>
  <c r="L2803" i="1" l="1"/>
  <c r="H2804" i="1"/>
  <c r="I2804" i="1" s="1"/>
  <c r="J2804" i="1" s="1"/>
  <c r="K2804" i="1" s="1"/>
  <c r="G2805" i="1"/>
  <c r="H2805" i="1" l="1"/>
  <c r="I2805" i="1" s="1"/>
  <c r="J2805" i="1" s="1"/>
  <c r="K2805" i="1" s="1"/>
  <c r="G2806" i="1"/>
  <c r="L2805" i="1"/>
  <c r="L2804" i="1"/>
  <c r="H2806" i="1" l="1"/>
  <c r="I2806" i="1" s="1"/>
  <c r="J2806" i="1" s="1"/>
  <c r="K2806" i="1" s="1"/>
  <c r="L2806" i="1" s="1"/>
  <c r="G2807" i="1"/>
  <c r="H2807" i="1" l="1"/>
  <c r="I2807" i="1" s="1"/>
  <c r="J2807" i="1" s="1"/>
  <c r="K2807" i="1" s="1"/>
  <c r="L2807" i="1" s="1"/>
  <c r="G2808" i="1"/>
  <c r="H2808" i="1" l="1"/>
  <c r="I2808" i="1" s="1"/>
  <c r="J2808" i="1" s="1"/>
  <c r="K2808" i="1" s="1"/>
  <c r="G2809" i="1"/>
  <c r="H2809" i="1" l="1"/>
  <c r="I2809" i="1" s="1"/>
  <c r="J2809" i="1" s="1"/>
  <c r="K2809" i="1" s="1"/>
  <c r="G2810" i="1"/>
  <c r="L2808" i="1"/>
  <c r="G2811" i="1" l="1"/>
  <c r="H2810" i="1"/>
  <c r="I2810" i="1" s="1"/>
  <c r="J2810" i="1" s="1"/>
  <c r="K2810" i="1" s="1"/>
  <c r="L2809" i="1"/>
  <c r="L2810" i="1" l="1"/>
  <c r="G2812" i="1"/>
  <c r="H2811" i="1"/>
  <c r="I2811" i="1" s="1"/>
  <c r="J2811" i="1" s="1"/>
  <c r="K2811" i="1" s="1"/>
  <c r="L2811" i="1" l="1"/>
  <c r="H2812" i="1"/>
  <c r="I2812" i="1" s="1"/>
  <c r="J2812" i="1" s="1"/>
  <c r="K2812" i="1" s="1"/>
  <c r="L2812" i="1" s="1"/>
  <c r="G2813" i="1"/>
  <c r="H2813" i="1" l="1"/>
  <c r="I2813" i="1" s="1"/>
  <c r="J2813" i="1" s="1"/>
  <c r="K2813" i="1" s="1"/>
  <c r="L2813" i="1" s="1"/>
  <c r="G2814" i="1"/>
  <c r="H2814" i="1" l="1"/>
  <c r="I2814" i="1" s="1"/>
  <c r="J2814" i="1" s="1"/>
  <c r="K2814" i="1" s="1"/>
  <c r="L2814" i="1" s="1"/>
  <c r="G2815" i="1"/>
  <c r="H2815" i="1" l="1"/>
  <c r="I2815" i="1" s="1"/>
  <c r="J2815" i="1" s="1"/>
  <c r="K2815" i="1" s="1"/>
  <c r="G2816" i="1"/>
  <c r="L2815" i="1"/>
  <c r="H2816" i="1" l="1"/>
  <c r="I2816" i="1" s="1"/>
  <c r="J2816" i="1" s="1"/>
  <c r="K2816" i="1" s="1"/>
  <c r="G2817" i="1"/>
  <c r="H2817" i="1" l="1"/>
  <c r="I2817" i="1" s="1"/>
  <c r="J2817" i="1" s="1"/>
  <c r="K2817" i="1" s="1"/>
  <c r="G2818" i="1"/>
  <c r="L2816" i="1"/>
  <c r="G2819" i="1" l="1"/>
  <c r="H2818" i="1"/>
  <c r="I2818" i="1" s="1"/>
  <c r="J2818" i="1" s="1"/>
  <c r="K2818" i="1" s="1"/>
  <c r="L2817" i="1"/>
  <c r="L2818" i="1" l="1"/>
  <c r="G2820" i="1"/>
  <c r="H2819" i="1"/>
  <c r="I2819" i="1" s="1"/>
  <c r="J2819" i="1" s="1"/>
  <c r="K2819" i="1" s="1"/>
  <c r="L2819" i="1" l="1"/>
  <c r="H2820" i="1"/>
  <c r="I2820" i="1" s="1"/>
  <c r="J2820" i="1" s="1"/>
  <c r="K2820" i="1" s="1"/>
  <c r="G2821" i="1"/>
  <c r="H2821" i="1" l="1"/>
  <c r="I2821" i="1" s="1"/>
  <c r="J2821" i="1" s="1"/>
  <c r="K2821" i="1" s="1"/>
  <c r="G2822" i="1"/>
  <c r="L2821" i="1"/>
  <c r="L2820" i="1"/>
  <c r="H2822" i="1" l="1"/>
  <c r="I2822" i="1" s="1"/>
  <c r="J2822" i="1" s="1"/>
  <c r="K2822" i="1" s="1"/>
  <c r="G2823" i="1"/>
  <c r="L2822" i="1"/>
  <c r="H2823" i="1" l="1"/>
  <c r="I2823" i="1" s="1"/>
  <c r="J2823" i="1" s="1"/>
  <c r="K2823" i="1" s="1"/>
  <c r="L2823" i="1" s="1"/>
  <c r="G2824" i="1"/>
  <c r="H2824" i="1" l="1"/>
  <c r="I2824" i="1" s="1"/>
  <c r="J2824" i="1" s="1"/>
  <c r="K2824" i="1" s="1"/>
  <c r="G2825" i="1"/>
  <c r="H2825" i="1" l="1"/>
  <c r="I2825" i="1" s="1"/>
  <c r="J2825" i="1" s="1"/>
  <c r="K2825" i="1" s="1"/>
  <c r="G2826" i="1"/>
  <c r="L2824" i="1"/>
  <c r="G2827" i="1" l="1"/>
  <c r="H2826" i="1"/>
  <c r="I2826" i="1" s="1"/>
  <c r="J2826" i="1" s="1"/>
  <c r="K2826" i="1" s="1"/>
  <c r="L2825" i="1"/>
  <c r="L2826" i="1" l="1"/>
  <c r="G2828" i="1"/>
  <c r="H2827" i="1"/>
  <c r="I2827" i="1" s="1"/>
  <c r="J2827" i="1" s="1"/>
  <c r="K2827" i="1" s="1"/>
  <c r="L2827" i="1" l="1"/>
  <c r="H2828" i="1"/>
  <c r="I2828" i="1" s="1"/>
  <c r="J2828" i="1" s="1"/>
  <c r="K2828" i="1" s="1"/>
  <c r="L2828" i="1" s="1"/>
  <c r="G2829" i="1"/>
  <c r="H2829" i="1" l="1"/>
  <c r="I2829" i="1" s="1"/>
  <c r="J2829" i="1" s="1"/>
  <c r="K2829" i="1" s="1"/>
  <c r="G2830" i="1"/>
  <c r="L2829" i="1" l="1"/>
  <c r="H2830" i="1"/>
  <c r="I2830" i="1" s="1"/>
  <c r="J2830" i="1" s="1"/>
  <c r="K2830" i="1" s="1"/>
  <c r="G2831" i="1"/>
  <c r="H2831" i="1" l="1"/>
  <c r="I2831" i="1" s="1"/>
  <c r="J2831" i="1" s="1"/>
  <c r="K2831" i="1" s="1"/>
  <c r="G2832" i="1"/>
  <c r="L2830" i="1"/>
  <c r="L2831" i="1" l="1"/>
  <c r="H2832" i="1"/>
  <c r="I2832" i="1" s="1"/>
  <c r="J2832" i="1" s="1"/>
  <c r="K2832" i="1" s="1"/>
  <c r="G2833" i="1"/>
  <c r="H2833" i="1" l="1"/>
  <c r="I2833" i="1" s="1"/>
  <c r="J2833" i="1" s="1"/>
  <c r="K2833" i="1" s="1"/>
  <c r="G2834" i="1"/>
  <c r="L2832" i="1"/>
  <c r="G2835" i="1" l="1"/>
  <c r="H2834" i="1"/>
  <c r="I2834" i="1" s="1"/>
  <c r="J2834" i="1" s="1"/>
  <c r="K2834" i="1" s="1"/>
  <c r="L2833" i="1"/>
  <c r="L2834" i="1" l="1"/>
  <c r="G2836" i="1"/>
  <c r="H2835" i="1"/>
  <c r="I2835" i="1" s="1"/>
  <c r="J2835" i="1" s="1"/>
  <c r="K2835" i="1" s="1"/>
  <c r="L2835" i="1" l="1"/>
  <c r="H2836" i="1"/>
  <c r="I2836" i="1" s="1"/>
  <c r="J2836" i="1" s="1"/>
  <c r="K2836" i="1" s="1"/>
  <c r="G2837" i="1"/>
  <c r="L2836" i="1" l="1"/>
  <c r="H2837" i="1"/>
  <c r="I2837" i="1" s="1"/>
  <c r="J2837" i="1" s="1"/>
  <c r="K2837" i="1" s="1"/>
  <c r="G2838" i="1"/>
  <c r="H2838" i="1" l="1"/>
  <c r="I2838" i="1" s="1"/>
  <c r="J2838" i="1" s="1"/>
  <c r="K2838" i="1" s="1"/>
  <c r="L2838" i="1" s="1"/>
  <c r="G2839" i="1"/>
  <c r="L2837" i="1"/>
  <c r="H2839" i="1" l="1"/>
  <c r="I2839" i="1" s="1"/>
  <c r="J2839" i="1" s="1"/>
  <c r="K2839" i="1" s="1"/>
  <c r="L2839" i="1" s="1"/>
  <c r="G2840" i="1"/>
  <c r="H2840" i="1" l="1"/>
  <c r="I2840" i="1" s="1"/>
  <c r="J2840" i="1" s="1"/>
  <c r="K2840" i="1" s="1"/>
  <c r="G2841" i="1"/>
  <c r="H2841" i="1" l="1"/>
  <c r="I2841" i="1" s="1"/>
  <c r="J2841" i="1" s="1"/>
  <c r="K2841" i="1" s="1"/>
  <c r="G2842" i="1"/>
  <c r="L2840" i="1"/>
  <c r="G2843" i="1" l="1"/>
  <c r="H2842" i="1"/>
  <c r="I2842" i="1" s="1"/>
  <c r="J2842" i="1" s="1"/>
  <c r="K2842" i="1" s="1"/>
  <c r="L2841" i="1"/>
  <c r="L2842" i="1" l="1"/>
  <c r="G2844" i="1"/>
  <c r="H2843" i="1"/>
  <c r="I2843" i="1" s="1"/>
  <c r="J2843" i="1" s="1"/>
  <c r="K2843" i="1" s="1"/>
  <c r="H2844" i="1" l="1"/>
  <c r="I2844" i="1" s="1"/>
  <c r="J2844" i="1" s="1"/>
  <c r="K2844" i="1" s="1"/>
  <c r="G2845" i="1"/>
  <c r="L2844" i="1"/>
  <c r="L2843" i="1"/>
  <c r="H2845" i="1" l="1"/>
  <c r="I2845" i="1" s="1"/>
  <c r="J2845" i="1" s="1"/>
  <c r="K2845" i="1" s="1"/>
  <c r="G2846" i="1"/>
  <c r="L2845" i="1" l="1"/>
  <c r="H2846" i="1"/>
  <c r="I2846" i="1" s="1"/>
  <c r="J2846" i="1" s="1"/>
  <c r="K2846" i="1" s="1"/>
  <c r="G2847" i="1"/>
  <c r="H2847" i="1" l="1"/>
  <c r="I2847" i="1" s="1"/>
  <c r="J2847" i="1" s="1"/>
  <c r="K2847" i="1" s="1"/>
  <c r="G2848" i="1"/>
  <c r="L2847" i="1"/>
  <c r="L2846" i="1"/>
  <c r="H2848" i="1" l="1"/>
  <c r="I2848" i="1" s="1"/>
  <c r="J2848" i="1" s="1"/>
  <c r="K2848" i="1" s="1"/>
  <c r="G2849" i="1"/>
  <c r="H2849" i="1" l="1"/>
  <c r="I2849" i="1" s="1"/>
  <c r="J2849" i="1" s="1"/>
  <c r="K2849" i="1" s="1"/>
  <c r="G2850" i="1"/>
  <c r="L2848" i="1"/>
  <c r="G2851" i="1" l="1"/>
  <c r="H2850" i="1"/>
  <c r="I2850" i="1" s="1"/>
  <c r="J2850" i="1" s="1"/>
  <c r="K2850" i="1" s="1"/>
  <c r="L2849" i="1"/>
  <c r="L2850" i="1" l="1"/>
  <c r="G2852" i="1"/>
  <c r="H2851" i="1"/>
  <c r="I2851" i="1" s="1"/>
  <c r="J2851" i="1" s="1"/>
  <c r="K2851" i="1" s="1"/>
  <c r="H2852" i="1" l="1"/>
  <c r="I2852" i="1" s="1"/>
  <c r="J2852" i="1" s="1"/>
  <c r="K2852" i="1" s="1"/>
  <c r="L2852" i="1" s="1"/>
  <c r="G2853" i="1"/>
  <c r="L2851" i="1"/>
  <c r="H2853" i="1" l="1"/>
  <c r="I2853" i="1" s="1"/>
  <c r="J2853" i="1" s="1"/>
  <c r="K2853" i="1" s="1"/>
  <c r="G2854" i="1"/>
  <c r="L2853" i="1" l="1"/>
  <c r="H2854" i="1"/>
  <c r="I2854" i="1" s="1"/>
  <c r="J2854" i="1" s="1"/>
  <c r="K2854" i="1" s="1"/>
  <c r="G2855" i="1"/>
  <c r="H2855" i="1" l="1"/>
  <c r="I2855" i="1" s="1"/>
  <c r="J2855" i="1" s="1"/>
  <c r="K2855" i="1" s="1"/>
  <c r="G2856" i="1"/>
  <c r="L2855" i="1"/>
  <c r="L2854" i="1"/>
  <c r="H2856" i="1" l="1"/>
  <c r="I2856" i="1" s="1"/>
  <c r="J2856" i="1" s="1"/>
  <c r="K2856" i="1" s="1"/>
  <c r="G2857" i="1"/>
  <c r="H2857" i="1" l="1"/>
  <c r="I2857" i="1" s="1"/>
  <c r="J2857" i="1" s="1"/>
  <c r="K2857" i="1" s="1"/>
  <c r="G2858" i="1"/>
  <c r="L2856" i="1"/>
  <c r="G2859" i="1" l="1"/>
  <c r="H2858" i="1"/>
  <c r="I2858" i="1" s="1"/>
  <c r="J2858" i="1" s="1"/>
  <c r="K2858" i="1" s="1"/>
  <c r="L2857" i="1"/>
  <c r="L2858" i="1" l="1"/>
  <c r="G2860" i="1"/>
  <c r="H2859" i="1"/>
  <c r="I2859" i="1" s="1"/>
  <c r="J2859" i="1" s="1"/>
  <c r="K2859" i="1" s="1"/>
  <c r="L2859" i="1" l="1"/>
  <c r="H2860" i="1"/>
  <c r="I2860" i="1" s="1"/>
  <c r="J2860" i="1" s="1"/>
  <c r="K2860" i="1" s="1"/>
  <c r="G2861" i="1"/>
  <c r="L2860" i="1" l="1"/>
  <c r="H2861" i="1"/>
  <c r="I2861" i="1" s="1"/>
  <c r="J2861" i="1" s="1"/>
  <c r="K2861" i="1" s="1"/>
  <c r="G2862" i="1"/>
  <c r="L2861" i="1"/>
  <c r="H2862" i="1" l="1"/>
  <c r="I2862" i="1" s="1"/>
  <c r="J2862" i="1" s="1"/>
  <c r="K2862" i="1" s="1"/>
  <c r="G2863" i="1"/>
  <c r="L2862" i="1" l="1"/>
  <c r="H2863" i="1"/>
  <c r="I2863" i="1" s="1"/>
  <c r="J2863" i="1" s="1"/>
  <c r="K2863" i="1" s="1"/>
  <c r="G2864" i="1"/>
  <c r="L2863" i="1" l="1"/>
  <c r="H2864" i="1"/>
  <c r="I2864" i="1" s="1"/>
  <c r="J2864" i="1" s="1"/>
  <c r="K2864" i="1" s="1"/>
  <c r="G2865" i="1"/>
  <c r="H2865" i="1" l="1"/>
  <c r="I2865" i="1" s="1"/>
  <c r="J2865" i="1" s="1"/>
  <c r="K2865" i="1" s="1"/>
  <c r="G2866" i="1"/>
  <c r="L2864" i="1"/>
  <c r="G2867" i="1" l="1"/>
  <c r="H2866" i="1"/>
  <c r="I2866" i="1" s="1"/>
  <c r="J2866" i="1" s="1"/>
  <c r="K2866" i="1" s="1"/>
  <c r="L2865" i="1"/>
  <c r="L2866" i="1" l="1"/>
  <c r="G2868" i="1"/>
  <c r="H2867" i="1"/>
  <c r="I2867" i="1" s="1"/>
  <c r="J2867" i="1" s="1"/>
  <c r="K2867" i="1" s="1"/>
  <c r="L2867" i="1" l="1"/>
  <c r="H2868" i="1"/>
  <c r="I2868" i="1" s="1"/>
  <c r="J2868" i="1" s="1"/>
  <c r="K2868" i="1" s="1"/>
  <c r="G2869" i="1"/>
  <c r="L2868" i="1" l="1"/>
  <c r="H2869" i="1"/>
  <c r="I2869" i="1" s="1"/>
  <c r="J2869" i="1" s="1"/>
  <c r="K2869" i="1" s="1"/>
  <c r="G2870" i="1"/>
  <c r="L2869" i="1" l="1"/>
  <c r="H2870" i="1"/>
  <c r="I2870" i="1" s="1"/>
  <c r="J2870" i="1" s="1"/>
  <c r="K2870" i="1" s="1"/>
  <c r="G2871" i="1"/>
  <c r="L2870" i="1" l="1"/>
  <c r="H2871" i="1"/>
  <c r="I2871" i="1" s="1"/>
  <c r="J2871" i="1" s="1"/>
  <c r="K2871" i="1" s="1"/>
  <c r="G2872" i="1"/>
  <c r="H2872" i="1" l="1"/>
  <c r="I2872" i="1" s="1"/>
  <c r="J2872" i="1" s="1"/>
  <c r="K2872" i="1" s="1"/>
  <c r="G2873" i="1"/>
  <c r="L2871" i="1"/>
  <c r="H2873" i="1" l="1"/>
  <c r="I2873" i="1" s="1"/>
  <c r="J2873" i="1" s="1"/>
  <c r="K2873" i="1" s="1"/>
  <c r="G2874" i="1"/>
  <c r="L2872" i="1"/>
  <c r="G2875" i="1" l="1"/>
  <c r="H2874" i="1"/>
  <c r="I2874" i="1" s="1"/>
  <c r="J2874" i="1" s="1"/>
  <c r="K2874" i="1" s="1"/>
  <c r="L2873" i="1"/>
  <c r="L2874" i="1" l="1"/>
  <c r="G2876" i="1"/>
  <c r="H2875" i="1"/>
  <c r="I2875" i="1" s="1"/>
  <c r="J2875" i="1" s="1"/>
  <c r="K2875" i="1" s="1"/>
  <c r="L2875" i="1" l="1"/>
  <c r="H2876" i="1"/>
  <c r="I2876" i="1" s="1"/>
  <c r="J2876" i="1" s="1"/>
  <c r="K2876" i="1" s="1"/>
  <c r="G2877" i="1"/>
  <c r="H2877" i="1" l="1"/>
  <c r="I2877" i="1" s="1"/>
  <c r="J2877" i="1" s="1"/>
  <c r="K2877" i="1" s="1"/>
  <c r="G2878" i="1"/>
  <c r="L2877" i="1"/>
  <c r="L2876" i="1"/>
  <c r="H2878" i="1" l="1"/>
  <c r="I2878" i="1" s="1"/>
  <c r="J2878" i="1" s="1"/>
  <c r="K2878" i="1" s="1"/>
  <c r="G2879" i="1"/>
  <c r="L2878" i="1" l="1"/>
  <c r="H2879" i="1"/>
  <c r="I2879" i="1" s="1"/>
  <c r="J2879" i="1" s="1"/>
  <c r="K2879" i="1" s="1"/>
  <c r="G2880" i="1"/>
  <c r="H2880" i="1" l="1"/>
  <c r="I2880" i="1" s="1"/>
  <c r="J2880" i="1" s="1"/>
  <c r="K2880" i="1" s="1"/>
  <c r="G2881" i="1"/>
  <c r="L2879" i="1"/>
  <c r="H2881" i="1" l="1"/>
  <c r="I2881" i="1" s="1"/>
  <c r="J2881" i="1" s="1"/>
  <c r="K2881" i="1" s="1"/>
  <c r="G2882" i="1"/>
  <c r="L2880" i="1"/>
  <c r="G2883" i="1" l="1"/>
  <c r="H2882" i="1"/>
  <c r="I2882" i="1" s="1"/>
  <c r="J2882" i="1" s="1"/>
  <c r="K2882" i="1" s="1"/>
  <c r="L2881" i="1"/>
  <c r="L2882" i="1" l="1"/>
  <c r="G2884" i="1"/>
  <c r="H2883" i="1"/>
  <c r="I2883" i="1" s="1"/>
  <c r="J2883" i="1" s="1"/>
  <c r="K2883" i="1" s="1"/>
  <c r="L2883" i="1" l="1"/>
  <c r="H2884" i="1"/>
  <c r="I2884" i="1" s="1"/>
  <c r="J2884" i="1" s="1"/>
  <c r="K2884" i="1" s="1"/>
  <c r="G2885" i="1"/>
  <c r="H2885" i="1" l="1"/>
  <c r="I2885" i="1" s="1"/>
  <c r="J2885" i="1" s="1"/>
  <c r="K2885" i="1" s="1"/>
  <c r="L2885" i="1" s="1"/>
  <c r="G2886" i="1"/>
  <c r="L2884" i="1"/>
  <c r="H2886" i="1" l="1"/>
  <c r="I2886" i="1" s="1"/>
  <c r="J2886" i="1" s="1"/>
  <c r="K2886" i="1" s="1"/>
  <c r="G2887" i="1"/>
  <c r="L2886" i="1" l="1"/>
  <c r="H2887" i="1"/>
  <c r="I2887" i="1" s="1"/>
  <c r="J2887" i="1" s="1"/>
  <c r="K2887" i="1" s="1"/>
  <c r="G2888" i="1"/>
  <c r="H2888" i="1" l="1"/>
  <c r="I2888" i="1" s="1"/>
  <c r="J2888" i="1" s="1"/>
  <c r="K2888" i="1" s="1"/>
  <c r="G2889" i="1"/>
  <c r="L2887" i="1"/>
  <c r="H2889" i="1" l="1"/>
  <c r="I2889" i="1" s="1"/>
  <c r="J2889" i="1" s="1"/>
  <c r="K2889" i="1" s="1"/>
  <c r="G2890" i="1"/>
  <c r="L2888" i="1"/>
  <c r="G2891" i="1" l="1"/>
  <c r="H2890" i="1"/>
  <c r="I2890" i="1" s="1"/>
  <c r="J2890" i="1" s="1"/>
  <c r="K2890" i="1" s="1"/>
  <c r="L2889" i="1"/>
  <c r="L2890" i="1" l="1"/>
  <c r="G2892" i="1"/>
  <c r="H2891" i="1"/>
  <c r="I2891" i="1" s="1"/>
  <c r="J2891" i="1" s="1"/>
  <c r="K2891" i="1" s="1"/>
  <c r="L2891" i="1" l="1"/>
  <c r="H2892" i="1"/>
  <c r="I2892" i="1" s="1"/>
  <c r="J2892" i="1" s="1"/>
  <c r="K2892" i="1" s="1"/>
  <c r="G2893" i="1"/>
  <c r="L2892" i="1" l="1"/>
  <c r="H2893" i="1"/>
  <c r="I2893" i="1" s="1"/>
  <c r="J2893" i="1" s="1"/>
  <c r="K2893" i="1" s="1"/>
  <c r="G2894" i="1"/>
  <c r="L2893" i="1" l="1"/>
  <c r="H2894" i="1"/>
  <c r="I2894" i="1" s="1"/>
  <c r="J2894" i="1" s="1"/>
  <c r="K2894" i="1" s="1"/>
  <c r="L2894" i="1" s="1"/>
  <c r="G2895" i="1"/>
  <c r="H2895" i="1" l="1"/>
  <c r="I2895" i="1" s="1"/>
  <c r="J2895" i="1" s="1"/>
  <c r="K2895" i="1" s="1"/>
  <c r="L2895" i="1" s="1"/>
  <c r="G2896" i="1"/>
  <c r="H2896" i="1" l="1"/>
  <c r="I2896" i="1" s="1"/>
  <c r="J2896" i="1" s="1"/>
  <c r="K2896" i="1" s="1"/>
  <c r="G2897" i="1"/>
  <c r="H2897" i="1" l="1"/>
  <c r="I2897" i="1" s="1"/>
  <c r="J2897" i="1" s="1"/>
  <c r="K2897" i="1" s="1"/>
  <c r="G2898" i="1"/>
  <c r="L2896" i="1"/>
  <c r="G2899" i="1" l="1"/>
  <c r="H2898" i="1"/>
  <c r="I2898" i="1" s="1"/>
  <c r="J2898" i="1" s="1"/>
  <c r="K2898" i="1" s="1"/>
  <c r="L2897" i="1"/>
  <c r="L2898" i="1" l="1"/>
  <c r="G2900" i="1"/>
  <c r="H2899" i="1"/>
  <c r="I2899" i="1" s="1"/>
  <c r="J2899" i="1" s="1"/>
  <c r="K2899" i="1" s="1"/>
  <c r="L2899" i="1" l="1"/>
  <c r="H2900" i="1"/>
  <c r="I2900" i="1" s="1"/>
  <c r="J2900" i="1" s="1"/>
  <c r="K2900" i="1" s="1"/>
  <c r="G2901" i="1"/>
  <c r="L2900" i="1" l="1"/>
  <c r="H2901" i="1"/>
  <c r="I2901" i="1" s="1"/>
  <c r="J2901" i="1" s="1"/>
  <c r="K2901" i="1" s="1"/>
  <c r="G2902" i="1"/>
  <c r="L2901" i="1" l="1"/>
  <c r="H2902" i="1"/>
  <c r="I2902" i="1" s="1"/>
  <c r="J2902" i="1" s="1"/>
  <c r="K2902" i="1" s="1"/>
  <c r="L2902" i="1" s="1"/>
  <c r="G2903" i="1"/>
  <c r="H2903" i="1" l="1"/>
  <c r="I2903" i="1" s="1"/>
  <c r="J2903" i="1" s="1"/>
  <c r="K2903" i="1" s="1"/>
  <c r="G2904" i="1"/>
  <c r="L2903" i="1" l="1"/>
  <c r="H2904" i="1"/>
  <c r="I2904" i="1" s="1"/>
  <c r="J2904" i="1" s="1"/>
  <c r="K2904" i="1" s="1"/>
  <c r="G2905" i="1"/>
  <c r="H2905" i="1" l="1"/>
  <c r="I2905" i="1" s="1"/>
  <c r="J2905" i="1" s="1"/>
  <c r="K2905" i="1" s="1"/>
  <c r="G2906" i="1"/>
  <c r="L2904" i="1"/>
  <c r="G2907" i="1" l="1"/>
  <c r="H2906" i="1"/>
  <c r="I2906" i="1" s="1"/>
  <c r="J2906" i="1" s="1"/>
  <c r="K2906" i="1" s="1"/>
  <c r="L2905" i="1"/>
  <c r="L2906" i="1" l="1"/>
  <c r="G2908" i="1"/>
  <c r="H2907" i="1"/>
  <c r="I2907" i="1" s="1"/>
  <c r="J2907" i="1" s="1"/>
  <c r="K2907" i="1" s="1"/>
  <c r="L2907" i="1" l="1"/>
  <c r="G2909" i="1"/>
  <c r="H2908" i="1"/>
  <c r="I2908" i="1" s="1"/>
  <c r="J2908" i="1" s="1"/>
  <c r="K2908" i="1" s="1"/>
  <c r="G2910" i="1" l="1"/>
  <c r="H2909" i="1"/>
  <c r="I2909" i="1" s="1"/>
  <c r="J2909" i="1" s="1"/>
  <c r="K2909" i="1" s="1"/>
  <c r="L2908" i="1"/>
  <c r="H2910" i="1" l="1"/>
  <c r="I2910" i="1" s="1"/>
  <c r="J2910" i="1" s="1"/>
  <c r="K2910" i="1" s="1"/>
  <c r="G2911" i="1"/>
  <c r="L2909" i="1"/>
  <c r="G2912" i="1" l="1"/>
  <c r="H2911" i="1"/>
  <c r="I2911" i="1" s="1"/>
  <c r="J2911" i="1" s="1"/>
  <c r="K2911" i="1" s="1"/>
  <c r="L2910" i="1"/>
  <c r="L2911" i="1" l="1"/>
  <c r="G2913" i="1"/>
  <c r="H2912" i="1"/>
  <c r="I2912" i="1" s="1"/>
  <c r="J2912" i="1" s="1"/>
  <c r="K2912" i="1" s="1"/>
  <c r="H2913" i="1" l="1"/>
  <c r="I2913" i="1" s="1"/>
  <c r="J2913" i="1" s="1"/>
  <c r="K2913" i="1" s="1"/>
  <c r="G2914" i="1"/>
  <c r="L2912" i="1"/>
  <c r="H2914" i="1" l="1"/>
  <c r="I2914" i="1" s="1"/>
  <c r="J2914" i="1" s="1"/>
  <c r="K2914" i="1" s="1"/>
  <c r="G2915" i="1"/>
  <c r="L2913" i="1"/>
  <c r="G2916" i="1" l="1"/>
  <c r="H2915" i="1"/>
  <c r="I2915" i="1" s="1"/>
  <c r="J2915" i="1" s="1"/>
  <c r="K2915" i="1" s="1"/>
  <c r="L2914" i="1"/>
  <c r="L2915" i="1" l="1"/>
  <c r="G2917" i="1"/>
  <c r="H2916" i="1"/>
  <c r="I2916" i="1" s="1"/>
  <c r="J2916" i="1" s="1"/>
  <c r="K2916" i="1" s="1"/>
  <c r="L2916" i="1" l="1"/>
  <c r="H2917" i="1"/>
  <c r="I2917" i="1" s="1"/>
  <c r="J2917" i="1" s="1"/>
  <c r="K2917" i="1" s="1"/>
  <c r="G2918" i="1"/>
  <c r="L2917" i="1" l="1"/>
  <c r="H2918" i="1"/>
  <c r="I2918" i="1" s="1"/>
  <c r="J2918" i="1" s="1"/>
  <c r="K2918" i="1" s="1"/>
  <c r="G2919" i="1"/>
  <c r="L2918" i="1" l="1"/>
  <c r="G2920" i="1"/>
  <c r="H2919" i="1"/>
  <c r="I2919" i="1" s="1"/>
  <c r="J2919" i="1" s="1"/>
  <c r="K2919" i="1" s="1"/>
  <c r="L2919" i="1" l="1"/>
  <c r="G2921" i="1"/>
  <c r="H2920" i="1"/>
  <c r="I2920" i="1" s="1"/>
  <c r="J2920" i="1" s="1"/>
  <c r="K2920" i="1" s="1"/>
  <c r="H2921" i="1" l="1"/>
  <c r="I2921" i="1" s="1"/>
  <c r="J2921" i="1" s="1"/>
  <c r="K2921" i="1" s="1"/>
  <c r="G2922" i="1"/>
  <c r="L2920" i="1"/>
  <c r="H2922" i="1" l="1"/>
  <c r="I2922" i="1" s="1"/>
  <c r="J2922" i="1" s="1"/>
  <c r="K2922" i="1" s="1"/>
  <c r="G2923" i="1"/>
  <c r="L2921" i="1"/>
  <c r="G2924" i="1" l="1"/>
  <c r="H2923" i="1"/>
  <c r="I2923" i="1" s="1"/>
  <c r="J2923" i="1" s="1"/>
  <c r="K2923" i="1" s="1"/>
  <c r="L2922" i="1"/>
  <c r="L2923" i="1" l="1"/>
  <c r="G2925" i="1"/>
  <c r="H2924" i="1"/>
  <c r="I2924" i="1" s="1"/>
  <c r="J2924" i="1" s="1"/>
  <c r="K2924" i="1" s="1"/>
  <c r="L2924" i="1" l="1"/>
  <c r="H2925" i="1"/>
  <c r="I2925" i="1" s="1"/>
  <c r="J2925" i="1" s="1"/>
  <c r="K2925" i="1" s="1"/>
  <c r="G2926" i="1"/>
  <c r="H2926" i="1" l="1"/>
  <c r="I2926" i="1" s="1"/>
  <c r="J2926" i="1" s="1"/>
  <c r="K2926" i="1" s="1"/>
  <c r="G2927" i="1"/>
  <c r="L2925" i="1"/>
  <c r="G2928" i="1" l="1"/>
  <c r="H2927" i="1"/>
  <c r="I2927" i="1" s="1"/>
  <c r="J2927" i="1" s="1"/>
  <c r="K2927" i="1" s="1"/>
  <c r="L2926" i="1"/>
  <c r="L2927" i="1" l="1"/>
  <c r="G2929" i="1"/>
  <c r="H2928" i="1"/>
  <c r="I2928" i="1" s="1"/>
  <c r="J2928" i="1" s="1"/>
  <c r="K2928" i="1" s="1"/>
  <c r="H2929" i="1" l="1"/>
  <c r="I2929" i="1" s="1"/>
  <c r="J2929" i="1" s="1"/>
  <c r="K2929" i="1" s="1"/>
  <c r="G2930" i="1"/>
  <c r="L2928" i="1"/>
  <c r="H2930" i="1" l="1"/>
  <c r="I2930" i="1" s="1"/>
  <c r="J2930" i="1" s="1"/>
  <c r="K2930" i="1" s="1"/>
  <c r="G2931" i="1"/>
  <c r="L2929" i="1"/>
  <c r="G2932" i="1" l="1"/>
  <c r="H2931" i="1"/>
  <c r="I2931" i="1" s="1"/>
  <c r="J2931" i="1" s="1"/>
  <c r="K2931" i="1" s="1"/>
  <c r="L2930" i="1"/>
  <c r="L2931" i="1" l="1"/>
  <c r="G2933" i="1"/>
  <c r="H2932" i="1"/>
  <c r="I2932" i="1" s="1"/>
  <c r="J2932" i="1" s="1"/>
  <c r="K2932" i="1" s="1"/>
  <c r="L2932" i="1" l="1"/>
  <c r="H2933" i="1"/>
  <c r="I2933" i="1" s="1"/>
  <c r="J2933" i="1" s="1"/>
  <c r="K2933" i="1" s="1"/>
  <c r="G2934" i="1"/>
  <c r="H2934" i="1" l="1"/>
  <c r="I2934" i="1" s="1"/>
  <c r="J2934" i="1" s="1"/>
  <c r="K2934" i="1" s="1"/>
  <c r="G2935" i="1"/>
  <c r="L2933" i="1"/>
  <c r="G2936" i="1" l="1"/>
  <c r="H2935" i="1"/>
  <c r="I2935" i="1" s="1"/>
  <c r="J2935" i="1" s="1"/>
  <c r="K2935" i="1" s="1"/>
  <c r="L2934" i="1"/>
  <c r="L2935" i="1" l="1"/>
  <c r="G2937" i="1"/>
  <c r="H2936" i="1"/>
  <c r="I2936" i="1" s="1"/>
  <c r="J2936" i="1" s="1"/>
  <c r="K2936" i="1" s="1"/>
  <c r="L2936" i="1" l="1"/>
  <c r="H2937" i="1"/>
  <c r="I2937" i="1" s="1"/>
  <c r="J2937" i="1" s="1"/>
  <c r="K2937" i="1" s="1"/>
  <c r="G2938" i="1"/>
  <c r="H2938" i="1" l="1"/>
  <c r="I2938" i="1" s="1"/>
  <c r="J2938" i="1" s="1"/>
  <c r="K2938" i="1" s="1"/>
  <c r="G2939" i="1"/>
  <c r="L2937" i="1"/>
  <c r="G2940" i="1" l="1"/>
  <c r="H2939" i="1"/>
  <c r="I2939" i="1" s="1"/>
  <c r="J2939" i="1" s="1"/>
  <c r="K2939" i="1" s="1"/>
  <c r="L2938" i="1"/>
  <c r="L2939" i="1" l="1"/>
  <c r="G2941" i="1"/>
  <c r="H2940" i="1"/>
  <c r="I2940" i="1" s="1"/>
  <c r="J2940" i="1" s="1"/>
  <c r="K2940" i="1" s="1"/>
  <c r="H2941" i="1" l="1"/>
  <c r="I2941" i="1" s="1"/>
  <c r="J2941" i="1" s="1"/>
  <c r="K2941" i="1" s="1"/>
  <c r="L2941" i="1" s="1"/>
  <c r="G2942" i="1"/>
  <c r="L2940" i="1"/>
  <c r="H2942" i="1" l="1"/>
  <c r="I2942" i="1" s="1"/>
  <c r="J2942" i="1" s="1"/>
  <c r="K2942" i="1" s="1"/>
  <c r="G2943" i="1"/>
  <c r="G2944" i="1" l="1"/>
  <c r="H2943" i="1"/>
  <c r="I2943" i="1" s="1"/>
  <c r="J2943" i="1" s="1"/>
  <c r="K2943" i="1" s="1"/>
  <c r="L2942" i="1"/>
  <c r="L2943" i="1" l="1"/>
  <c r="G2945" i="1"/>
  <c r="H2944" i="1"/>
  <c r="I2944" i="1" s="1"/>
  <c r="J2944" i="1" s="1"/>
  <c r="K2944" i="1" s="1"/>
  <c r="L2944" i="1" l="1"/>
  <c r="H2945" i="1"/>
  <c r="I2945" i="1" s="1"/>
  <c r="J2945" i="1" s="1"/>
  <c r="K2945" i="1" s="1"/>
  <c r="G2946" i="1"/>
  <c r="H2946" i="1" l="1"/>
  <c r="I2946" i="1" s="1"/>
  <c r="J2946" i="1" s="1"/>
  <c r="K2946" i="1" s="1"/>
  <c r="G2947" i="1"/>
  <c r="L2945" i="1"/>
  <c r="G2948" i="1" l="1"/>
  <c r="H2947" i="1"/>
  <c r="I2947" i="1" s="1"/>
  <c r="J2947" i="1" s="1"/>
  <c r="K2947" i="1" s="1"/>
  <c r="L2946" i="1"/>
  <c r="L2947" i="1" l="1"/>
  <c r="G2949" i="1"/>
  <c r="H2948" i="1"/>
  <c r="I2948" i="1" s="1"/>
  <c r="J2948" i="1" s="1"/>
  <c r="K2948" i="1" s="1"/>
  <c r="L2948" i="1" l="1"/>
  <c r="H2949" i="1"/>
  <c r="I2949" i="1" s="1"/>
  <c r="J2949" i="1" s="1"/>
  <c r="K2949" i="1" s="1"/>
  <c r="G2950" i="1"/>
  <c r="L2949" i="1" l="1"/>
  <c r="H2950" i="1"/>
  <c r="I2950" i="1" s="1"/>
  <c r="J2950" i="1" s="1"/>
  <c r="K2950" i="1" s="1"/>
  <c r="G2951" i="1"/>
  <c r="L2950" i="1" l="1"/>
  <c r="G2952" i="1"/>
  <c r="H2951" i="1"/>
  <c r="I2951" i="1" s="1"/>
  <c r="J2951" i="1" s="1"/>
  <c r="K2951" i="1" s="1"/>
  <c r="G2953" i="1" l="1"/>
  <c r="H2952" i="1"/>
  <c r="I2952" i="1" s="1"/>
  <c r="J2952" i="1" s="1"/>
  <c r="K2952" i="1" s="1"/>
  <c r="L2951" i="1"/>
  <c r="L2952" i="1" l="1"/>
  <c r="H2953" i="1"/>
  <c r="I2953" i="1" s="1"/>
  <c r="J2953" i="1" s="1"/>
  <c r="K2953" i="1" s="1"/>
  <c r="G2954" i="1"/>
  <c r="H2954" i="1" l="1"/>
  <c r="I2954" i="1" s="1"/>
  <c r="J2954" i="1" s="1"/>
  <c r="K2954" i="1" s="1"/>
  <c r="G2955" i="1"/>
  <c r="L2953" i="1"/>
  <c r="G2956" i="1" l="1"/>
  <c r="H2955" i="1"/>
  <c r="I2955" i="1" s="1"/>
  <c r="J2955" i="1" s="1"/>
  <c r="K2955" i="1" s="1"/>
  <c r="L2954" i="1"/>
  <c r="L2955" i="1" l="1"/>
  <c r="G2957" i="1"/>
  <c r="H2956" i="1"/>
  <c r="I2956" i="1" s="1"/>
  <c r="J2956" i="1" s="1"/>
  <c r="K2956" i="1" s="1"/>
  <c r="L2956" i="1" l="1"/>
  <c r="H2957" i="1"/>
  <c r="I2957" i="1" s="1"/>
  <c r="J2957" i="1" s="1"/>
  <c r="K2957" i="1" s="1"/>
  <c r="G2958" i="1"/>
  <c r="L2957" i="1" l="1"/>
  <c r="H2958" i="1"/>
  <c r="I2958" i="1" s="1"/>
  <c r="J2958" i="1" s="1"/>
  <c r="K2958" i="1" s="1"/>
  <c r="G2959" i="1"/>
  <c r="L2958" i="1" l="1"/>
  <c r="G2960" i="1"/>
  <c r="H2959" i="1"/>
  <c r="I2959" i="1" s="1"/>
  <c r="J2959" i="1" s="1"/>
  <c r="K2959" i="1" s="1"/>
  <c r="L2959" i="1" l="1"/>
  <c r="G2961" i="1"/>
  <c r="H2960" i="1"/>
  <c r="I2960" i="1" s="1"/>
  <c r="J2960" i="1" s="1"/>
  <c r="K2960" i="1" s="1"/>
  <c r="L2960" i="1" l="1"/>
  <c r="H2961" i="1"/>
  <c r="I2961" i="1" s="1"/>
  <c r="J2961" i="1" s="1"/>
  <c r="K2961" i="1" s="1"/>
  <c r="G2962" i="1"/>
  <c r="L2961" i="1" l="1"/>
  <c r="H2962" i="1"/>
  <c r="I2962" i="1" s="1"/>
  <c r="J2962" i="1" s="1"/>
  <c r="K2962" i="1" s="1"/>
  <c r="G2963" i="1"/>
  <c r="L2962" i="1" l="1"/>
  <c r="G2964" i="1"/>
  <c r="H2963" i="1"/>
  <c r="I2963" i="1" s="1"/>
  <c r="J2963" i="1" s="1"/>
  <c r="K2963" i="1" s="1"/>
  <c r="L2963" i="1" l="1"/>
  <c r="G2965" i="1"/>
  <c r="H2964" i="1"/>
  <c r="I2964" i="1" s="1"/>
  <c r="J2964" i="1" s="1"/>
  <c r="K2964" i="1" s="1"/>
  <c r="H2965" i="1" l="1"/>
  <c r="I2965" i="1" s="1"/>
  <c r="J2965" i="1" s="1"/>
  <c r="K2965" i="1" s="1"/>
  <c r="L2965" i="1" s="1"/>
  <c r="G2966" i="1"/>
  <c r="L2964" i="1"/>
  <c r="H2966" i="1" l="1"/>
  <c r="I2966" i="1" s="1"/>
  <c r="J2966" i="1" s="1"/>
  <c r="K2966" i="1" s="1"/>
  <c r="G2967" i="1"/>
  <c r="G2968" i="1" l="1"/>
  <c r="H2967" i="1"/>
  <c r="I2967" i="1" s="1"/>
  <c r="J2967" i="1" s="1"/>
  <c r="K2967" i="1" s="1"/>
  <c r="L2966" i="1"/>
  <c r="L2967" i="1" l="1"/>
  <c r="G2969" i="1"/>
  <c r="H2968" i="1"/>
  <c r="I2968" i="1" s="1"/>
  <c r="J2968" i="1" s="1"/>
  <c r="K2968" i="1" s="1"/>
  <c r="L2968" i="1" l="1"/>
  <c r="H2969" i="1"/>
  <c r="I2969" i="1" s="1"/>
  <c r="J2969" i="1" s="1"/>
  <c r="K2969" i="1" s="1"/>
  <c r="G2970" i="1"/>
  <c r="H2970" i="1" l="1"/>
  <c r="I2970" i="1" s="1"/>
  <c r="J2970" i="1" s="1"/>
  <c r="K2970" i="1" s="1"/>
  <c r="G2971" i="1"/>
  <c r="L2969" i="1"/>
  <c r="G2972" i="1" l="1"/>
  <c r="H2971" i="1"/>
  <c r="I2971" i="1" s="1"/>
  <c r="J2971" i="1" s="1"/>
  <c r="K2971" i="1" s="1"/>
  <c r="L2970" i="1"/>
  <c r="L2971" i="1" l="1"/>
  <c r="G2973" i="1"/>
  <c r="H2972" i="1"/>
  <c r="I2972" i="1" s="1"/>
  <c r="J2972" i="1" s="1"/>
  <c r="K2972" i="1" s="1"/>
  <c r="L2972" i="1" l="1"/>
  <c r="H2973" i="1"/>
  <c r="I2973" i="1" s="1"/>
  <c r="J2973" i="1" s="1"/>
  <c r="K2973" i="1" s="1"/>
  <c r="G2974" i="1"/>
  <c r="L2973" i="1" l="1"/>
  <c r="H2974" i="1"/>
  <c r="I2974" i="1" s="1"/>
  <c r="J2974" i="1" s="1"/>
  <c r="K2974" i="1" s="1"/>
  <c r="G2975" i="1"/>
  <c r="G2976" i="1" l="1"/>
  <c r="H2975" i="1"/>
  <c r="I2975" i="1" s="1"/>
  <c r="J2975" i="1" s="1"/>
  <c r="K2975" i="1" s="1"/>
  <c r="L2974" i="1"/>
  <c r="L2975" i="1" l="1"/>
  <c r="G2977" i="1"/>
  <c r="H2976" i="1"/>
  <c r="I2976" i="1" s="1"/>
  <c r="J2976" i="1" s="1"/>
  <c r="K2976" i="1" s="1"/>
  <c r="L2976" i="1" l="1"/>
  <c r="H2977" i="1"/>
  <c r="I2977" i="1" s="1"/>
  <c r="J2977" i="1" s="1"/>
  <c r="K2977" i="1" s="1"/>
  <c r="G2978" i="1"/>
  <c r="H2978" i="1" l="1"/>
  <c r="I2978" i="1" s="1"/>
  <c r="J2978" i="1" s="1"/>
  <c r="K2978" i="1" s="1"/>
  <c r="G2979" i="1"/>
  <c r="L2977" i="1"/>
  <c r="G2980" i="1" l="1"/>
  <c r="H2979" i="1"/>
  <c r="I2979" i="1" s="1"/>
  <c r="J2979" i="1" s="1"/>
  <c r="K2979" i="1" s="1"/>
  <c r="L2978" i="1"/>
  <c r="L2979" i="1" l="1"/>
  <c r="G2981" i="1"/>
  <c r="H2980" i="1"/>
  <c r="I2980" i="1" s="1"/>
  <c r="J2980" i="1" s="1"/>
  <c r="K2980" i="1" s="1"/>
  <c r="L2980" i="1" l="1"/>
  <c r="H2981" i="1"/>
  <c r="I2981" i="1" s="1"/>
  <c r="J2981" i="1" s="1"/>
  <c r="K2981" i="1" s="1"/>
  <c r="G2982" i="1"/>
  <c r="H2982" i="1" l="1"/>
  <c r="I2982" i="1" s="1"/>
  <c r="J2982" i="1" s="1"/>
  <c r="K2982" i="1" s="1"/>
  <c r="G2983" i="1"/>
  <c r="L2981" i="1"/>
  <c r="L2982" i="1" l="1"/>
  <c r="G2984" i="1"/>
  <c r="H2983" i="1"/>
  <c r="I2983" i="1" s="1"/>
  <c r="J2983" i="1" s="1"/>
  <c r="K2983" i="1" s="1"/>
  <c r="L2983" i="1" l="1"/>
  <c r="G2985" i="1"/>
  <c r="H2984" i="1"/>
  <c r="I2984" i="1" s="1"/>
  <c r="J2984" i="1" s="1"/>
  <c r="K2984" i="1" s="1"/>
  <c r="H2985" i="1" l="1"/>
  <c r="I2985" i="1" s="1"/>
  <c r="J2985" i="1" s="1"/>
  <c r="K2985" i="1" s="1"/>
  <c r="G2986" i="1"/>
  <c r="L2984" i="1"/>
  <c r="H2986" i="1" l="1"/>
  <c r="I2986" i="1" s="1"/>
  <c r="J2986" i="1" s="1"/>
  <c r="K2986" i="1" s="1"/>
  <c r="G2987" i="1"/>
  <c r="L2985" i="1"/>
  <c r="G2988" i="1" l="1"/>
  <c r="H2987" i="1"/>
  <c r="I2987" i="1" s="1"/>
  <c r="J2987" i="1" s="1"/>
  <c r="K2987" i="1" s="1"/>
  <c r="L2986" i="1"/>
  <c r="L2987" i="1" l="1"/>
  <c r="G2989" i="1"/>
  <c r="H2988" i="1"/>
  <c r="I2988" i="1" s="1"/>
  <c r="J2988" i="1" s="1"/>
  <c r="K2988" i="1" s="1"/>
  <c r="L2988" i="1" l="1"/>
  <c r="H2989" i="1"/>
  <c r="I2989" i="1" s="1"/>
  <c r="J2989" i="1" s="1"/>
  <c r="K2989" i="1" s="1"/>
  <c r="G2990" i="1"/>
  <c r="H2990" i="1" l="1"/>
  <c r="I2990" i="1" s="1"/>
  <c r="J2990" i="1" s="1"/>
  <c r="K2990" i="1" s="1"/>
  <c r="G2991" i="1"/>
  <c r="L2989" i="1"/>
  <c r="L2990" i="1" l="1"/>
  <c r="G2992" i="1"/>
  <c r="H2991" i="1"/>
  <c r="I2991" i="1" s="1"/>
  <c r="J2991" i="1" s="1"/>
  <c r="K2991" i="1" s="1"/>
  <c r="L2991" i="1" l="1"/>
  <c r="H2992" i="1"/>
  <c r="I2992" i="1" s="1"/>
  <c r="J2992" i="1" s="1"/>
  <c r="K2992" i="1" s="1"/>
  <c r="G2993" i="1"/>
  <c r="L2992" i="1" l="1"/>
  <c r="H2993" i="1"/>
  <c r="I2993" i="1" s="1"/>
  <c r="J2993" i="1" s="1"/>
  <c r="K2993" i="1" s="1"/>
  <c r="G2994" i="1"/>
  <c r="L2993" i="1" l="1"/>
  <c r="G2995" i="1"/>
  <c r="H2994" i="1"/>
  <c r="I2994" i="1" s="1"/>
  <c r="J2994" i="1" s="1"/>
  <c r="K2994" i="1" s="1"/>
  <c r="G2996" i="1" l="1"/>
  <c r="H2995" i="1"/>
  <c r="I2995" i="1" s="1"/>
  <c r="J2995" i="1" s="1"/>
  <c r="K2995" i="1" s="1"/>
  <c r="L2994" i="1"/>
  <c r="L2995" i="1" l="1"/>
  <c r="G2997" i="1"/>
  <c r="H2996" i="1"/>
  <c r="I2996" i="1" s="1"/>
  <c r="J2996" i="1" s="1"/>
  <c r="K2996" i="1" s="1"/>
  <c r="H2997" i="1" l="1"/>
  <c r="I2997" i="1" s="1"/>
  <c r="J2997" i="1" s="1"/>
  <c r="K2997" i="1" s="1"/>
  <c r="G2998" i="1"/>
  <c r="L2996" i="1"/>
  <c r="H2998" i="1" l="1"/>
  <c r="I2998" i="1" s="1"/>
  <c r="J2998" i="1" s="1"/>
  <c r="K2998" i="1" s="1"/>
  <c r="G2999" i="1"/>
  <c r="L2997" i="1"/>
  <c r="L2998" i="1" l="1"/>
  <c r="G3000" i="1"/>
  <c r="H2999" i="1"/>
  <c r="I2999" i="1" s="1"/>
  <c r="J2999" i="1" s="1"/>
  <c r="K2999" i="1" s="1"/>
  <c r="L2999" i="1" l="1"/>
  <c r="H3000" i="1"/>
  <c r="I3000" i="1" s="1"/>
  <c r="J3000" i="1" s="1"/>
  <c r="K3000" i="1" s="1"/>
  <c r="G3001" i="1"/>
  <c r="L3000" i="1" l="1"/>
  <c r="H3001" i="1"/>
  <c r="I3001" i="1" s="1"/>
  <c r="J3001" i="1" s="1"/>
  <c r="K3001" i="1" s="1"/>
  <c r="G3002" i="1"/>
  <c r="G3003" i="1" l="1"/>
  <c r="H3002" i="1"/>
  <c r="I3002" i="1" s="1"/>
  <c r="J3002" i="1" s="1"/>
  <c r="K3002" i="1" s="1"/>
  <c r="L3001" i="1"/>
  <c r="G3004" i="1" l="1"/>
  <c r="H3003" i="1"/>
  <c r="I3003" i="1" s="1"/>
  <c r="J3003" i="1" s="1"/>
  <c r="K3003" i="1" s="1"/>
  <c r="L3002" i="1"/>
  <c r="L3003" i="1" l="1"/>
  <c r="G3005" i="1"/>
  <c r="H3004" i="1"/>
  <c r="I3004" i="1" s="1"/>
  <c r="J3004" i="1" s="1"/>
  <c r="K3004" i="1" s="1"/>
  <c r="H3005" i="1" l="1"/>
  <c r="I3005" i="1" s="1"/>
  <c r="J3005" i="1" s="1"/>
  <c r="K3005" i="1" s="1"/>
  <c r="G3006" i="1"/>
  <c r="L3004" i="1"/>
  <c r="H3006" i="1" l="1"/>
  <c r="I3006" i="1" s="1"/>
  <c r="J3006" i="1" s="1"/>
  <c r="K3006" i="1" s="1"/>
  <c r="G3007" i="1"/>
  <c r="L3005" i="1"/>
  <c r="L3006" i="1" l="1"/>
  <c r="G3008" i="1"/>
  <c r="H3007" i="1"/>
  <c r="I3007" i="1" s="1"/>
  <c r="J3007" i="1" s="1"/>
  <c r="K3007" i="1" s="1"/>
  <c r="L3007" i="1" l="1"/>
  <c r="H3008" i="1"/>
  <c r="I3008" i="1" s="1"/>
  <c r="J3008" i="1" s="1"/>
  <c r="K3008" i="1" s="1"/>
  <c r="G3009" i="1"/>
  <c r="L3008" i="1" l="1"/>
  <c r="H3009" i="1"/>
  <c r="I3009" i="1" s="1"/>
  <c r="J3009" i="1" s="1"/>
  <c r="K3009" i="1" s="1"/>
  <c r="G3010" i="1"/>
  <c r="L3009" i="1" l="1"/>
  <c r="G3011" i="1"/>
  <c r="H3010" i="1"/>
  <c r="I3010" i="1" s="1"/>
  <c r="J3010" i="1" s="1"/>
  <c r="K3010" i="1" s="1"/>
  <c r="G3012" i="1" l="1"/>
  <c r="H3011" i="1"/>
  <c r="I3011" i="1" s="1"/>
  <c r="J3011" i="1" s="1"/>
  <c r="K3011" i="1" s="1"/>
  <c r="L3010" i="1"/>
  <c r="L3011" i="1" l="1"/>
  <c r="G3013" i="1"/>
  <c r="H3012" i="1"/>
  <c r="I3012" i="1" s="1"/>
  <c r="J3012" i="1" s="1"/>
  <c r="K3012" i="1" s="1"/>
  <c r="H3013" i="1" l="1"/>
  <c r="I3013" i="1" s="1"/>
  <c r="J3013" i="1" s="1"/>
  <c r="K3013" i="1" s="1"/>
  <c r="L3013" i="1" s="1"/>
  <c r="G3014" i="1"/>
  <c r="L3012" i="1"/>
  <c r="H3014" i="1" l="1"/>
  <c r="I3014" i="1" s="1"/>
  <c r="J3014" i="1" s="1"/>
  <c r="K3014" i="1" s="1"/>
  <c r="G3015" i="1"/>
  <c r="L3014" i="1"/>
  <c r="G3016" i="1" l="1"/>
  <c r="H3015" i="1"/>
  <c r="I3015" i="1" s="1"/>
  <c r="J3015" i="1" s="1"/>
  <c r="K3015" i="1" s="1"/>
  <c r="L3015" i="1" l="1"/>
  <c r="H3016" i="1"/>
  <c r="I3016" i="1" s="1"/>
  <c r="J3016" i="1" s="1"/>
  <c r="K3016" i="1" s="1"/>
  <c r="G3017" i="1"/>
  <c r="H3017" i="1" l="1"/>
  <c r="I3017" i="1" s="1"/>
  <c r="J3017" i="1" s="1"/>
  <c r="K3017" i="1" s="1"/>
  <c r="G3018" i="1"/>
  <c r="L3016" i="1"/>
  <c r="H3018" i="1" l="1"/>
  <c r="I3018" i="1" s="1"/>
  <c r="J3018" i="1" s="1"/>
  <c r="K3018" i="1" s="1"/>
  <c r="G3019" i="1"/>
  <c r="L3017" i="1"/>
  <c r="G3020" i="1" l="1"/>
  <c r="H3019" i="1"/>
  <c r="I3019" i="1" s="1"/>
  <c r="J3019" i="1" s="1"/>
  <c r="K3019" i="1" s="1"/>
  <c r="L3018" i="1"/>
  <c r="L3019" i="1" l="1"/>
  <c r="G3021" i="1"/>
  <c r="H3020" i="1"/>
  <c r="I3020" i="1" s="1"/>
  <c r="J3020" i="1" s="1"/>
  <c r="K3020" i="1" s="1"/>
  <c r="L3020" i="1" l="1"/>
  <c r="H3021" i="1"/>
  <c r="I3021" i="1" s="1"/>
  <c r="J3021" i="1" s="1"/>
  <c r="K3021" i="1" s="1"/>
  <c r="G3022" i="1"/>
  <c r="H3022" i="1" l="1"/>
  <c r="I3022" i="1" s="1"/>
  <c r="J3022" i="1" s="1"/>
  <c r="K3022" i="1" s="1"/>
  <c r="G3023" i="1"/>
  <c r="L3021" i="1"/>
  <c r="L3022" i="1" l="1"/>
  <c r="G3024" i="1"/>
  <c r="H3023" i="1"/>
  <c r="I3023" i="1" s="1"/>
  <c r="J3023" i="1" s="1"/>
  <c r="K3023" i="1" s="1"/>
  <c r="L3023" i="1" l="1"/>
  <c r="H3024" i="1"/>
  <c r="I3024" i="1" s="1"/>
  <c r="J3024" i="1" s="1"/>
  <c r="K3024" i="1" s="1"/>
  <c r="G3025" i="1"/>
  <c r="L3024" i="1"/>
  <c r="H3025" i="1" l="1"/>
  <c r="I3025" i="1" s="1"/>
  <c r="J3025" i="1" s="1"/>
  <c r="K3025" i="1" s="1"/>
  <c r="G3026" i="1"/>
  <c r="G3027" i="1" l="1"/>
  <c r="H3026" i="1"/>
  <c r="I3026" i="1" s="1"/>
  <c r="J3026" i="1" s="1"/>
  <c r="K3026" i="1" s="1"/>
  <c r="L3025" i="1"/>
  <c r="G3028" i="1" l="1"/>
  <c r="H3027" i="1"/>
  <c r="I3027" i="1" s="1"/>
  <c r="J3027" i="1" s="1"/>
  <c r="K3027" i="1" s="1"/>
  <c r="L3026" i="1"/>
  <c r="L3027" i="1" l="1"/>
  <c r="G3029" i="1"/>
  <c r="H3028" i="1"/>
  <c r="I3028" i="1" s="1"/>
  <c r="J3028" i="1" s="1"/>
  <c r="K3028" i="1" s="1"/>
  <c r="L3028" i="1" l="1"/>
  <c r="H3029" i="1"/>
  <c r="I3029" i="1" s="1"/>
  <c r="J3029" i="1" s="1"/>
  <c r="K3029" i="1" s="1"/>
  <c r="G3030" i="1"/>
  <c r="L3029" i="1" l="1"/>
  <c r="H3030" i="1"/>
  <c r="I3030" i="1" s="1"/>
  <c r="J3030" i="1" s="1"/>
  <c r="K3030" i="1" s="1"/>
  <c r="G3031" i="1"/>
  <c r="G3032" i="1" l="1"/>
  <c r="H3031" i="1"/>
  <c r="I3031" i="1" s="1"/>
  <c r="J3031" i="1" s="1"/>
  <c r="K3031" i="1" s="1"/>
  <c r="L3030" i="1"/>
  <c r="L3031" i="1" l="1"/>
  <c r="H3032" i="1"/>
  <c r="I3032" i="1" s="1"/>
  <c r="J3032" i="1" s="1"/>
  <c r="K3032" i="1" s="1"/>
  <c r="L3032" i="1" s="1"/>
  <c r="G3033" i="1"/>
  <c r="H3033" i="1" l="1"/>
  <c r="I3033" i="1" s="1"/>
  <c r="J3033" i="1" s="1"/>
  <c r="K3033" i="1" s="1"/>
  <c r="G3034" i="1"/>
  <c r="G3035" i="1" l="1"/>
  <c r="H3034" i="1"/>
  <c r="I3034" i="1" s="1"/>
  <c r="J3034" i="1" s="1"/>
  <c r="K3034" i="1" s="1"/>
  <c r="L3033" i="1"/>
  <c r="G3036" i="1" l="1"/>
  <c r="H3035" i="1"/>
  <c r="I3035" i="1" s="1"/>
  <c r="J3035" i="1" s="1"/>
  <c r="K3035" i="1" s="1"/>
  <c r="L3034" i="1"/>
  <c r="L3035" i="1" l="1"/>
  <c r="G3037" i="1"/>
  <c r="H3036" i="1"/>
  <c r="I3036" i="1" s="1"/>
  <c r="J3036" i="1" s="1"/>
  <c r="K3036" i="1" s="1"/>
  <c r="L3036" i="1" l="1"/>
  <c r="H3037" i="1"/>
  <c r="I3037" i="1" s="1"/>
  <c r="J3037" i="1" s="1"/>
  <c r="K3037" i="1" s="1"/>
  <c r="G3038" i="1"/>
  <c r="H3038" i="1" l="1"/>
  <c r="I3038" i="1" s="1"/>
  <c r="J3038" i="1" s="1"/>
  <c r="K3038" i="1" s="1"/>
  <c r="L3038" i="1" s="1"/>
  <c r="G3039" i="1"/>
  <c r="L3037" i="1"/>
  <c r="G3040" i="1" l="1"/>
  <c r="H3039" i="1"/>
  <c r="I3039" i="1" s="1"/>
  <c r="J3039" i="1" s="1"/>
  <c r="K3039" i="1" s="1"/>
  <c r="L3039" i="1" l="1"/>
  <c r="H3040" i="1"/>
  <c r="I3040" i="1" s="1"/>
  <c r="J3040" i="1" s="1"/>
  <c r="K3040" i="1" s="1"/>
  <c r="G3041" i="1"/>
  <c r="H3041" i="1" l="1"/>
  <c r="I3041" i="1" s="1"/>
  <c r="J3041" i="1" s="1"/>
  <c r="K3041" i="1" s="1"/>
  <c r="G3042" i="1"/>
  <c r="L3040" i="1"/>
  <c r="G3043" i="1" l="1"/>
  <c r="H3042" i="1"/>
  <c r="I3042" i="1" s="1"/>
  <c r="J3042" i="1" s="1"/>
  <c r="K3042" i="1" s="1"/>
  <c r="L3041" i="1"/>
  <c r="G3044" i="1" l="1"/>
  <c r="H3043" i="1"/>
  <c r="I3043" i="1" s="1"/>
  <c r="J3043" i="1" s="1"/>
  <c r="K3043" i="1" s="1"/>
  <c r="L3042" i="1"/>
  <c r="L3043" i="1" l="1"/>
  <c r="G3045" i="1"/>
  <c r="H3044" i="1"/>
  <c r="I3044" i="1" s="1"/>
  <c r="J3044" i="1" s="1"/>
  <c r="K3044" i="1" s="1"/>
  <c r="L3044" i="1" l="1"/>
  <c r="H3045" i="1"/>
  <c r="I3045" i="1" s="1"/>
  <c r="J3045" i="1" s="1"/>
  <c r="K3045" i="1" s="1"/>
  <c r="G3046" i="1"/>
  <c r="L3045" i="1" l="1"/>
  <c r="H3046" i="1"/>
  <c r="I3046" i="1" s="1"/>
  <c r="J3046" i="1" s="1"/>
  <c r="K3046" i="1" s="1"/>
  <c r="G3047" i="1"/>
  <c r="L3046" i="1" l="1"/>
  <c r="G3048" i="1"/>
  <c r="H3047" i="1"/>
  <c r="I3047" i="1" s="1"/>
  <c r="J3047" i="1" s="1"/>
  <c r="K3047" i="1" s="1"/>
  <c r="L3047" i="1" l="1"/>
  <c r="H3048" i="1"/>
  <c r="I3048" i="1" s="1"/>
  <c r="J3048" i="1" s="1"/>
  <c r="K3048" i="1" s="1"/>
  <c r="G3049" i="1"/>
  <c r="H3049" i="1" l="1"/>
  <c r="I3049" i="1" s="1"/>
  <c r="J3049" i="1" s="1"/>
  <c r="K3049" i="1" s="1"/>
  <c r="G3050" i="1"/>
  <c r="L3048" i="1"/>
  <c r="H3050" i="1" l="1"/>
  <c r="I3050" i="1" s="1"/>
  <c r="J3050" i="1" s="1"/>
  <c r="K3050" i="1" s="1"/>
  <c r="G3051" i="1"/>
  <c r="L3049" i="1"/>
  <c r="G3052" i="1" l="1"/>
  <c r="H3051" i="1"/>
  <c r="I3051" i="1" s="1"/>
  <c r="J3051" i="1" s="1"/>
  <c r="K3051" i="1" s="1"/>
  <c r="L3050" i="1"/>
  <c r="L3051" i="1" l="1"/>
  <c r="G3053" i="1"/>
  <c r="H3052" i="1"/>
  <c r="I3052" i="1" s="1"/>
  <c r="J3052" i="1" s="1"/>
  <c r="K3052" i="1" s="1"/>
  <c r="H3053" i="1" l="1"/>
  <c r="I3053" i="1" s="1"/>
  <c r="J3053" i="1" s="1"/>
  <c r="K3053" i="1" s="1"/>
  <c r="G3054" i="1"/>
  <c r="L3052" i="1"/>
  <c r="H3054" i="1" l="1"/>
  <c r="I3054" i="1" s="1"/>
  <c r="J3054" i="1" s="1"/>
  <c r="K3054" i="1" s="1"/>
  <c r="L3054" i="1" s="1"/>
  <c r="G3055" i="1"/>
  <c r="L3053" i="1"/>
  <c r="AK56" i="1" s="1"/>
  <c r="EI132" i="1" l="1"/>
  <c r="AL56" i="1"/>
  <c r="EJ132" i="1" s="1"/>
  <c r="ES89" i="1" s="1"/>
  <c r="G3056" i="1"/>
  <c r="H3055" i="1"/>
  <c r="I3055" i="1" s="1"/>
  <c r="J3055" i="1" s="1"/>
  <c r="K3055" i="1" s="1"/>
  <c r="EK132" i="1" l="1"/>
  <c r="ER89" i="1"/>
  <c r="L3055" i="1"/>
  <c r="H3056" i="1"/>
  <c r="I3056" i="1" s="1"/>
  <c r="J3056" i="1" s="1"/>
  <c r="K3056" i="1" s="1"/>
  <c r="L3056" i="1" s="1"/>
  <c r="G3057" i="1"/>
  <c r="ET89" i="1" l="1"/>
  <c r="H3057" i="1"/>
  <c r="I3057" i="1" s="1"/>
  <c r="J3057" i="1" s="1"/>
  <c r="K3057" i="1" s="1"/>
  <c r="G3058" i="1"/>
  <c r="G3059" i="1" l="1"/>
  <c r="H3058" i="1"/>
  <c r="I3058" i="1" s="1"/>
  <c r="J3058" i="1" s="1"/>
  <c r="K3058" i="1" s="1"/>
  <c r="L3057" i="1"/>
  <c r="G3060" i="1" l="1"/>
  <c r="H3059" i="1"/>
  <c r="I3059" i="1" s="1"/>
  <c r="J3059" i="1" s="1"/>
  <c r="K3059" i="1" s="1"/>
  <c r="L3058" i="1"/>
  <c r="L3059" i="1" l="1"/>
  <c r="G3061" i="1"/>
  <c r="H3060" i="1"/>
  <c r="I3060" i="1" s="1"/>
  <c r="J3060" i="1" s="1"/>
  <c r="K3060" i="1" s="1"/>
  <c r="L3060" i="1" l="1"/>
  <c r="H3061" i="1"/>
  <c r="I3061" i="1" s="1"/>
  <c r="J3061" i="1" s="1"/>
  <c r="K3061" i="1" s="1"/>
  <c r="G3062" i="1"/>
  <c r="L3061" i="1" l="1"/>
  <c r="H3062" i="1"/>
  <c r="I3062" i="1" s="1"/>
  <c r="J3062" i="1" s="1"/>
  <c r="K3062" i="1" s="1"/>
  <c r="G3063" i="1"/>
  <c r="G3064" i="1" l="1"/>
  <c r="H3063" i="1"/>
  <c r="I3063" i="1" s="1"/>
  <c r="J3063" i="1" s="1"/>
  <c r="K3063" i="1" s="1"/>
  <c r="L3062" i="1"/>
  <c r="L3063" i="1" l="1"/>
  <c r="H3064" i="1"/>
  <c r="I3064" i="1" s="1"/>
  <c r="J3064" i="1" s="1"/>
  <c r="K3064" i="1" s="1"/>
  <c r="G3065" i="1"/>
  <c r="L3064" i="1" l="1"/>
  <c r="H3065" i="1"/>
  <c r="I3065" i="1" s="1"/>
  <c r="J3065" i="1" s="1"/>
  <c r="K3065" i="1" s="1"/>
  <c r="G3066" i="1"/>
  <c r="G3067" i="1" l="1"/>
  <c r="H3066" i="1"/>
  <c r="I3066" i="1" s="1"/>
  <c r="J3066" i="1" s="1"/>
  <c r="K3066" i="1" s="1"/>
  <c r="L3065" i="1"/>
  <c r="G3068" i="1" l="1"/>
  <c r="H3067" i="1"/>
  <c r="I3067" i="1" s="1"/>
  <c r="J3067" i="1" s="1"/>
  <c r="K3067" i="1" s="1"/>
  <c r="L3066" i="1"/>
  <c r="L3067" i="1" l="1"/>
  <c r="G3069" i="1"/>
  <c r="H3068" i="1"/>
  <c r="I3068" i="1" s="1"/>
  <c r="J3068" i="1" s="1"/>
  <c r="K3068" i="1" s="1"/>
  <c r="L3068" i="1" l="1"/>
  <c r="H3069" i="1"/>
  <c r="I3069" i="1" s="1"/>
  <c r="J3069" i="1" s="1"/>
  <c r="K3069" i="1" s="1"/>
  <c r="G3070" i="1"/>
  <c r="H3070" i="1" l="1"/>
  <c r="I3070" i="1" s="1"/>
  <c r="J3070" i="1" s="1"/>
  <c r="K3070" i="1" s="1"/>
  <c r="G3071" i="1"/>
  <c r="L3070" i="1"/>
  <c r="L3069" i="1"/>
  <c r="G3072" i="1" l="1"/>
  <c r="H3071" i="1"/>
  <c r="I3071" i="1" s="1"/>
  <c r="J3071" i="1" s="1"/>
  <c r="K3071" i="1" s="1"/>
  <c r="L3071" i="1" l="1"/>
  <c r="H3072" i="1"/>
  <c r="I3072" i="1" s="1"/>
  <c r="J3072" i="1" s="1"/>
  <c r="K3072" i="1" s="1"/>
  <c r="G3073" i="1"/>
  <c r="L3072" i="1" l="1"/>
  <c r="H3073" i="1"/>
  <c r="I3073" i="1" s="1"/>
  <c r="J3073" i="1" s="1"/>
  <c r="K3073" i="1" s="1"/>
  <c r="G3074" i="1"/>
  <c r="L3073" i="1" l="1"/>
  <c r="G3075" i="1"/>
  <c r="H3074" i="1"/>
  <c r="I3074" i="1" s="1"/>
  <c r="J3074" i="1" s="1"/>
  <c r="K3074" i="1" s="1"/>
  <c r="G3076" i="1" l="1"/>
  <c r="H3075" i="1"/>
  <c r="I3075" i="1" s="1"/>
  <c r="J3075" i="1" s="1"/>
  <c r="K3075" i="1" s="1"/>
  <c r="L3074" i="1"/>
  <c r="L3075" i="1" l="1"/>
  <c r="G3077" i="1"/>
  <c r="H3076" i="1"/>
  <c r="I3076" i="1" s="1"/>
  <c r="J3076" i="1" s="1"/>
  <c r="K3076" i="1" s="1"/>
  <c r="L3076" i="1" l="1"/>
  <c r="H3077" i="1"/>
  <c r="I3077" i="1" s="1"/>
  <c r="J3077" i="1" s="1"/>
  <c r="K3077" i="1" s="1"/>
  <c r="G3078" i="1"/>
  <c r="H3078" i="1" l="1"/>
  <c r="I3078" i="1" s="1"/>
  <c r="J3078" i="1" s="1"/>
  <c r="K3078" i="1" s="1"/>
  <c r="G3079" i="1"/>
  <c r="L3078" i="1"/>
  <c r="L3077" i="1"/>
  <c r="H3079" i="1" l="1"/>
  <c r="I3079" i="1" s="1"/>
  <c r="J3079" i="1" s="1"/>
  <c r="K3079" i="1" s="1"/>
  <c r="G3080" i="1"/>
  <c r="L3079" i="1"/>
  <c r="H3080" i="1" l="1"/>
  <c r="I3080" i="1" s="1"/>
  <c r="J3080" i="1" s="1"/>
  <c r="K3080" i="1" s="1"/>
  <c r="G3081" i="1"/>
  <c r="L3080" i="1"/>
  <c r="H3081" i="1" l="1"/>
  <c r="I3081" i="1" s="1"/>
  <c r="J3081" i="1" s="1"/>
  <c r="K3081" i="1" s="1"/>
  <c r="G3082" i="1"/>
  <c r="G3083" i="1" l="1"/>
  <c r="H3082" i="1"/>
  <c r="I3082" i="1" s="1"/>
  <c r="J3082" i="1" s="1"/>
  <c r="K3082" i="1" s="1"/>
  <c r="L3081" i="1"/>
  <c r="G3084" i="1" l="1"/>
  <c r="H3083" i="1"/>
  <c r="I3083" i="1" s="1"/>
  <c r="J3083" i="1" s="1"/>
  <c r="K3083" i="1" s="1"/>
  <c r="L3082" i="1"/>
  <c r="L3083" i="1" l="1"/>
  <c r="G3085" i="1"/>
  <c r="H3084" i="1"/>
  <c r="I3084" i="1" s="1"/>
  <c r="J3084" i="1" s="1"/>
  <c r="K3084" i="1" s="1"/>
  <c r="L3084" i="1" l="1"/>
  <c r="H3085" i="1"/>
  <c r="I3085" i="1" s="1"/>
  <c r="J3085" i="1" s="1"/>
  <c r="K3085" i="1" s="1"/>
  <c r="G3086" i="1"/>
  <c r="H3086" i="1" l="1"/>
  <c r="I3086" i="1" s="1"/>
  <c r="J3086" i="1" s="1"/>
  <c r="K3086" i="1" s="1"/>
  <c r="L3086" i="1" s="1"/>
  <c r="G3087" i="1"/>
  <c r="L3085" i="1"/>
  <c r="H3087" i="1" l="1"/>
  <c r="I3087" i="1" s="1"/>
  <c r="J3087" i="1" s="1"/>
  <c r="K3087" i="1" s="1"/>
  <c r="G3088" i="1"/>
  <c r="L3087" i="1" l="1"/>
  <c r="H3088" i="1"/>
  <c r="I3088" i="1" s="1"/>
  <c r="J3088" i="1" s="1"/>
  <c r="K3088" i="1" s="1"/>
  <c r="G3089" i="1"/>
  <c r="H3089" i="1" l="1"/>
  <c r="I3089" i="1" s="1"/>
  <c r="J3089" i="1" s="1"/>
  <c r="K3089" i="1" s="1"/>
  <c r="G3090" i="1"/>
  <c r="L3088" i="1"/>
  <c r="G3091" i="1" l="1"/>
  <c r="H3090" i="1"/>
  <c r="I3090" i="1" s="1"/>
  <c r="J3090" i="1" s="1"/>
  <c r="K3090" i="1" s="1"/>
  <c r="L3089" i="1"/>
  <c r="L3090" i="1" l="1"/>
  <c r="G3092" i="1"/>
  <c r="H3091" i="1"/>
  <c r="I3091" i="1" s="1"/>
  <c r="J3091" i="1" s="1"/>
  <c r="K3091" i="1" s="1"/>
  <c r="L3091" i="1" l="1"/>
  <c r="H3092" i="1"/>
  <c r="I3092" i="1" s="1"/>
  <c r="J3092" i="1" s="1"/>
  <c r="K3092" i="1" s="1"/>
  <c r="G3093" i="1"/>
  <c r="L3092" i="1" l="1"/>
  <c r="H3093" i="1"/>
  <c r="I3093" i="1" s="1"/>
  <c r="J3093" i="1" s="1"/>
  <c r="K3093" i="1" s="1"/>
  <c r="G3094" i="1"/>
  <c r="L3093" i="1"/>
  <c r="H3094" i="1" l="1"/>
  <c r="I3094" i="1" s="1"/>
  <c r="J3094" i="1" s="1"/>
  <c r="K3094" i="1" s="1"/>
  <c r="G3095" i="1"/>
  <c r="L3094" i="1" l="1"/>
  <c r="H3095" i="1"/>
  <c r="I3095" i="1" s="1"/>
  <c r="J3095" i="1" s="1"/>
  <c r="K3095" i="1" s="1"/>
  <c r="G3096" i="1"/>
  <c r="H3096" i="1" l="1"/>
  <c r="I3096" i="1" s="1"/>
  <c r="J3096" i="1" s="1"/>
  <c r="K3096" i="1" s="1"/>
  <c r="G3097" i="1"/>
  <c r="L3095" i="1"/>
  <c r="H3097" i="1" l="1"/>
  <c r="I3097" i="1" s="1"/>
  <c r="J3097" i="1" s="1"/>
  <c r="K3097" i="1" s="1"/>
  <c r="G3098" i="1"/>
  <c r="L3096" i="1"/>
  <c r="G3099" i="1" l="1"/>
  <c r="H3098" i="1"/>
  <c r="I3098" i="1" s="1"/>
  <c r="J3098" i="1" s="1"/>
  <c r="K3098" i="1" s="1"/>
  <c r="L3097" i="1"/>
  <c r="L3098" i="1" l="1"/>
  <c r="G3100" i="1"/>
  <c r="H3099" i="1"/>
  <c r="I3099" i="1" s="1"/>
  <c r="J3099" i="1" s="1"/>
  <c r="K3099" i="1" s="1"/>
  <c r="L3099" i="1" l="1"/>
  <c r="H3100" i="1"/>
  <c r="I3100" i="1" s="1"/>
  <c r="J3100" i="1" s="1"/>
  <c r="K3100" i="1" s="1"/>
  <c r="G3101" i="1"/>
  <c r="H3101" i="1" l="1"/>
  <c r="I3101" i="1" s="1"/>
  <c r="J3101" i="1" s="1"/>
  <c r="K3101" i="1" s="1"/>
  <c r="G3102" i="1"/>
  <c r="L3101" i="1"/>
  <c r="L3100" i="1"/>
  <c r="H3102" i="1" l="1"/>
  <c r="I3102" i="1" s="1"/>
  <c r="J3102" i="1" s="1"/>
  <c r="K3102" i="1" s="1"/>
  <c r="G3103" i="1"/>
  <c r="L3102" i="1"/>
  <c r="H3103" i="1" l="1"/>
  <c r="I3103" i="1" s="1"/>
  <c r="J3103" i="1" s="1"/>
  <c r="K3103" i="1" s="1"/>
  <c r="G3104" i="1"/>
  <c r="L3103" i="1"/>
  <c r="H3104" i="1" l="1"/>
  <c r="I3104" i="1" s="1"/>
  <c r="J3104" i="1" s="1"/>
  <c r="K3104" i="1" s="1"/>
  <c r="G3105" i="1"/>
  <c r="H3105" i="1" l="1"/>
  <c r="I3105" i="1" s="1"/>
  <c r="J3105" i="1" s="1"/>
  <c r="K3105" i="1" s="1"/>
  <c r="G3106" i="1"/>
  <c r="L3104" i="1"/>
  <c r="G3107" i="1" l="1"/>
  <c r="H3106" i="1"/>
  <c r="I3106" i="1" s="1"/>
  <c r="J3106" i="1" s="1"/>
  <c r="K3106" i="1" s="1"/>
  <c r="L3105" i="1"/>
  <c r="L3106" i="1" l="1"/>
  <c r="G3108" i="1"/>
  <c r="H3107" i="1"/>
  <c r="I3107" i="1" s="1"/>
  <c r="J3107" i="1" s="1"/>
  <c r="K3107" i="1" s="1"/>
  <c r="L3107" i="1" l="1"/>
  <c r="H3108" i="1"/>
  <c r="I3108" i="1" s="1"/>
  <c r="J3108" i="1" s="1"/>
  <c r="K3108" i="1" s="1"/>
  <c r="G3109" i="1"/>
  <c r="L3108" i="1" l="1"/>
  <c r="H3109" i="1"/>
  <c r="I3109" i="1" s="1"/>
  <c r="J3109" i="1" s="1"/>
  <c r="K3109" i="1" s="1"/>
  <c r="L3109" i="1" s="1"/>
  <c r="G3110" i="1"/>
  <c r="H3110" i="1" l="1"/>
  <c r="I3110" i="1" s="1"/>
  <c r="J3110" i="1" s="1"/>
  <c r="K3110" i="1" s="1"/>
  <c r="L3110" i="1" s="1"/>
  <c r="G3111" i="1"/>
  <c r="H3111" i="1" l="1"/>
  <c r="I3111" i="1" s="1"/>
  <c r="J3111" i="1" s="1"/>
  <c r="K3111" i="1" s="1"/>
  <c r="G3112" i="1"/>
  <c r="L3111" i="1" l="1"/>
  <c r="H3112" i="1"/>
  <c r="I3112" i="1" s="1"/>
  <c r="J3112" i="1" s="1"/>
  <c r="K3112" i="1" s="1"/>
  <c r="G3113" i="1"/>
  <c r="H3113" i="1" l="1"/>
  <c r="I3113" i="1" s="1"/>
  <c r="J3113" i="1" s="1"/>
  <c r="K3113" i="1" s="1"/>
  <c r="G3114" i="1"/>
  <c r="L3112" i="1"/>
  <c r="G3115" i="1" l="1"/>
  <c r="H3114" i="1"/>
  <c r="I3114" i="1" s="1"/>
  <c r="J3114" i="1" s="1"/>
  <c r="K3114" i="1" s="1"/>
  <c r="L3113" i="1"/>
  <c r="L3114" i="1" l="1"/>
  <c r="G3116" i="1"/>
  <c r="H3115" i="1"/>
  <c r="I3115" i="1" s="1"/>
  <c r="J3115" i="1" s="1"/>
  <c r="K3115" i="1" s="1"/>
  <c r="L3115" i="1" l="1"/>
  <c r="H3116" i="1"/>
  <c r="I3116" i="1" s="1"/>
  <c r="J3116" i="1" s="1"/>
  <c r="K3116" i="1" s="1"/>
  <c r="L3116" i="1" s="1"/>
  <c r="G3117" i="1"/>
  <c r="H3117" i="1" l="1"/>
  <c r="I3117" i="1" s="1"/>
  <c r="J3117" i="1" s="1"/>
  <c r="K3117" i="1" s="1"/>
  <c r="G3118" i="1"/>
  <c r="L3117" i="1"/>
  <c r="H3118" i="1" l="1"/>
  <c r="I3118" i="1" s="1"/>
  <c r="J3118" i="1" s="1"/>
  <c r="K3118" i="1" s="1"/>
  <c r="G3119" i="1"/>
  <c r="L3118" i="1" l="1"/>
  <c r="H3119" i="1"/>
  <c r="I3119" i="1" s="1"/>
  <c r="J3119" i="1" s="1"/>
  <c r="K3119" i="1" s="1"/>
  <c r="G3120" i="1"/>
  <c r="H3120" i="1" l="1"/>
  <c r="I3120" i="1" s="1"/>
  <c r="J3120" i="1" s="1"/>
  <c r="K3120" i="1" s="1"/>
  <c r="G3121" i="1"/>
  <c r="L3119" i="1"/>
  <c r="H3121" i="1" l="1"/>
  <c r="I3121" i="1" s="1"/>
  <c r="J3121" i="1" s="1"/>
  <c r="K3121" i="1" s="1"/>
  <c r="G3122" i="1"/>
  <c r="L3120" i="1"/>
  <c r="G3123" i="1" l="1"/>
  <c r="H3122" i="1"/>
  <c r="I3122" i="1" s="1"/>
  <c r="J3122" i="1" s="1"/>
  <c r="K3122" i="1" s="1"/>
  <c r="L3121" i="1"/>
  <c r="L3122" i="1" l="1"/>
  <c r="G3124" i="1"/>
  <c r="H3123" i="1"/>
  <c r="I3123" i="1" s="1"/>
  <c r="J3123" i="1" s="1"/>
  <c r="K3123" i="1" s="1"/>
  <c r="L3123" i="1" l="1"/>
  <c r="H3124" i="1"/>
  <c r="I3124" i="1" s="1"/>
  <c r="J3124" i="1" s="1"/>
  <c r="K3124" i="1" s="1"/>
  <c r="L3124" i="1" s="1"/>
  <c r="G3125" i="1"/>
  <c r="H3125" i="1" l="1"/>
  <c r="I3125" i="1" s="1"/>
  <c r="J3125" i="1" s="1"/>
  <c r="K3125" i="1" s="1"/>
  <c r="G3126" i="1"/>
  <c r="L3125" i="1" l="1"/>
  <c r="H3126" i="1"/>
  <c r="I3126" i="1" s="1"/>
  <c r="J3126" i="1" s="1"/>
  <c r="K3126" i="1" s="1"/>
  <c r="G3127" i="1"/>
  <c r="L3126" i="1" l="1"/>
  <c r="H3127" i="1"/>
  <c r="I3127" i="1" s="1"/>
  <c r="J3127" i="1" s="1"/>
  <c r="K3127" i="1" s="1"/>
  <c r="L3127" i="1" s="1"/>
  <c r="G3128" i="1"/>
  <c r="H3128" i="1" l="1"/>
  <c r="I3128" i="1" s="1"/>
  <c r="J3128" i="1" s="1"/>
  <c r="K3128" i="1" s="1"/>
  <c r="G3129" i="1"/>
  <c r="H3129" i="1" l="1"/>
  <c r="I3129" i="1" s="1"/>
  <c r="J3129" i="1" s="1"/>
  <c r="K3129" i="1" s="1"/>
  <c r="G3130" i="1"/>
  <c r="L3128" i="1"/>
  <c r="G3131" i="1" l="1"/>
  <c r="H3130" i="1"/>
  <c r="I3130" i="1" s="1"/>
  <c r="J3130" i="1" s="1"/>
  <c r="K3130" i="1" s="1"/>
  <c r="L3129" i="1"/>
  <c r="L3130" i="1" l="1"/>
  <c r="G3132" i="1"/>
  <c r="H3131" i="1"/>
  <c r="I3131" i="1" s="1"/>
  <c r="J3131" i="1" s="1"/>
  <c r="K3131" i="1" s="1"/>
  <c r="L3131" i="1" l="1"/>
  <c r="H3132" i="1"/>
  <c r="I3132" i="1" s="1"/>
  <c r="J3132" i="1" s="1"/>
  <c r="K3132" i="1" s="1"/>
  <c r="G3133" i="1"/>
  <c r="H3133" i="1" l="1"/>
  <c r="I3133" i="1" s="1"/>
  <c r="J3133" i="1" s="1"/>
  <c r="K3133" i="1" s="1"/>
  <c r="G3134" i="1"/>
  <c r="L3132" i="1"/>
  <c r="L3133" i="1" l="1"/>
  <c r="H3134" i="1"/>
  <c r="I3134" i="1" s="1"/>
  <c r="J3134" i="1" s="1"/>
  <c r="K3134" i="1" s="1"/>
  <c r="L3134" i="1" s="1"/>
  <c r="G3135" i="1"/>
  <c r="H3135" i="1" l="1"/>
  <c r="I3135" i="1" s="1"/>
  <c r="J3135" i="1" s="1"/>
  <c r="K3135" i="1" s="1"/>
  <c r="L3135" i="1" s="1"/>
  <c r="G3136" i="1"/>
  <c r="H3136" i="1" l="1"/>
  <c r="I3136" i="1" s="1"/>
  <c r="J3136" i="1" s="1"/>
  <c r="K3136" i="1" s="1"/>
  <c r="G3137" i="1"/>
  <c r="H3137" i="1" l="1"/>
  <c r="I3137" i="1" s="1"/>
  <c r="J3137" i="1" s="1"/>
  <c r="K3137" i="1" s="1"/>
  <c r="G3138" i="1"/>
  <c r="L3136" i="1"/>
  <c r="G3139" i="1" l="1"/>
  <c r="H3138" i="1"/>
  <c r="I3138" i="1" s="1"/>
  <c r="J3138" i="1" s="1"/>
  <c r="K3138" i="1" s="1"/>
  <c r="L3137" i="1"/>
  <c r="L3138" i="1" l="1"/>
  <c r="G3140" i="1"/>
  <c r="H3139" i="1"/>
  <c r="I3139" i="1" s="1"/>
  <c r="J3139" i="1" s="1"/>
  <c r="K3139" i="1" s="1"/>
  <c r="L3139" i="1" l="1"/>
  <c r="H3140" i="1"/>
  <c r="I3140" i="1" s="1"/>
  <c r="J3140" i="1" s="1"/>
  <c r="K3140" i="1" s="1"/>
  <c r="G3141" i="1"/>
  <c r="H3141" i="1" l="1"/>
  <c r="I3141" i="1" s="1"/>
  <c r="J3141" i="1" s="1"/>
  <c r="K3141" i="1" s="1"/>
  <c r="L3141" i="1" s="1"/>
  <c r="G3142" i="1"/>
  <c r="L3140" i="1"/>
  <c r="H3142" i="1" l="1"/>
  <c r="I3142" i="1" s="1"/>
  <c r="J3142" i="1" s="1"/>
  <c r="K3142" i="1" s="1"/>
  <c r="G3143" i="1"/>
  <c r="L3142" i="1"/>
  <c r="H3143" i="1" l="1"/>
  <c r="I3143" i="1" s="1"/>
  <c r="J3143" i="1" s="1"/>
  <c r="K3143" i="1" s="1"/>
  <c r="L3143" i="1" s="1"/>
  <c r="G3144" i="1"/>
  <c r="H3144" i="1" l="1"/>
  <c r="I3144" i="1" s="1"/>
  <c r="J3144" i="1" s="1"/>
  <c r="K3144" i="1" s="1"/>
  <c r="G3145" i="1"/>
  <c r="H3145" i="1" l="1"/>
  <c r="I3145" i="1" s="1"/>
  <c r="J3145" i="1" s="1"/>
  <c r="K3145" i="1" s="1"/>
  <c r="G3146" i="1"/>
  <c r="L3144" i="1"/>
  <c r="G3147" i="1" l="1"/>
  <c r="H3146" i="1"/>
  <c r="I3146" i="1" s="1"/>
  <c r="J3146" i="1" s="1"/>
  <c r="K3146" i="1" s="1"/>
  <c r="L3145" i="1"/>
  <c r="L3146" i="1" l="1"/>
  <c r="G3148" i="1"/>
  <c r="H3147" i="1"/>
  <c r="I3147" i="1" s="1"/>
  <c r="J3147" i="1" s="1"/>
  <c r="K3147" i="1" s="1"/>
  <c r="L3147" i="1" l="1"/>
  <c r="H3148" i="1"/>
  <c r="I3148" i="1" s="1"/>
  <c r="J3148" i="1" s="1"/>
  <c r="K3148" i="1" s="1"/>
  <c r="L3148" i="1" s="1"/>
  <c r="G3149" i="1"/>
  <c r="H3149" i="1" l="1"/>
  <c r="I3149" i="1" s="1"/>
  <c r="J3149" i="1" s="1"/>
  <c r="K3149" i="1" s="1"/>
  <c r="L3149" i="1" s="1"/>
  <c r="G3150" i="1"/>
  <c r="H3150" i="1" l="1"/>
  <c r="I3150" i="1" s="1"/>
  <c r="J3150" i="1" s="1"/>
  <c r="K3150" i="1" s="1"/>
  <c r="G3151" i="1"/>
  <c r="L3150" i="1" l="1"/>
  <c r="H3151" i="1"/>
  <c r="I3151" i="1" s="1"/>
  <c r="J3151" i="1" s="1"/>
  <c r="K3151" i="1" s="1"/>
  <c r="L3151" i="1" s="1"/>
  <c r="G3152" i="1"/>
  <c r="H3152" i="1" l="1"/>
  <c r="I3152" i="1" s="1"/>
  <c r="J3152" i="1" s="1"/>
  <c r="K3152" i="1" s="1"/>
  <c r="G3153" i="1"/>
  <c r="H3153" i="1" l="1"/>
  <c r="I3153" i="1" s="1"/>
  <c r="J3153" i="1" s="1"/>
  <c r="K3153" i="1" s="1"/>
  <c r="G3154" i="1"/>
  <c r="L3152" i="1"/>
  <c r="G3155" i="1" l="1"/>
  <c r="H3154" i="1"/>
  <c r="I3154" i="1" s="1"/>
  <c r="J3154" i="1" s="1"/>
  <c r="K3154" i="1" s="1"/>
  <c r="L3153" i="1"/>
  <c r="L3154" i="1" l="1"/>
  <c r="G3156" i="1"/>
  <c r="H3155" i="1"/>
  <c r="I3155" i="1" s="1"/>
  <c r="J3155" i="1" s="1"/>
  <c r="K3155" i="1" s="1"/>
  <c r="L3155" i="1" l="1"/>
  <c r="H3156" i="1"/>
  <c r="I3156" i="1" s="1"/>
  <c r="J3156" i="1" s="1"/>
  <c r="K3156" i="1" s="1"/>
  <c r="L3156" i="1" s="1"/>
  <c r="G3157" i="1"/>
  <c r="H3157" i="1" l="1"/>
  <c r="I3157" i="1" s="1"/>
  <c r="J3157" i="1" s="1"/>
  <c r="K3157" i="1" s="1"/>
  <c r="L3157" i="1" s="1"/>
  <c r="G3158" i="1"/>
  <c r="H3158" i="1" l="1"/>
  <c r="I3158" i="1" s="1"/>
  <c r="J3158" i="1" s="1"/>
  <c r="K3158" i="1" s="1"/>
  <c r="L3158" i="1" s="1"/>
  <c r="G3159" i="1"/>
  <c r="H3159" i="1" l="1"/>
  <c r="I3159" i="1" s="1"/>
  <c r="J3159" i="1" s="1"/>
  <c r="K3159" i="1" s="1"/>
  <c r="L3159" i="1" s="1"/>
  <c r="G3160" i="1"/>
  <c r="H3160" i="1" l="1"/>
  <c r="I3160" i="1" s="1"/>
  <c r="J3160" i="1" s="1"/>
  <c r="K3160" i="1" s="1"/>
  <c r="G3161" i="1"/>
  <c r="H3161" i="1" l="1"/>
  <c r="I3161" i="1" s="1"/>
  <c r="J3161" i="1" s="1"/>
  <c r="K3161" i="1" s="1"/>
  <c r="G3162" i="1"/>
  <c r="L3160" i="1"/>
  <c r="G3163" i="1" l="1"/>
  <c r="H3162" i="1"/>
  <c r="I3162" i="1" s="1"/>
  <c r="J3162" i="1" s="1"/>
  <c r="K3162" i="1" s="1"/>
  <c r="L3161" i="1"/>
  <c r="L3162" i="1" l="1"/>
  <c r="G3164" i="1"/>
  <c r="H3163" i="1"/>
  <c r="I3163" i="1" s="1"/>
  <c r="J3163" i="1" s="1"/>
  <c r="K3163" i="1" s="1"/>
  <c r="L3163" i="1" l="1"/>
  <c r="H3164" i="1"/>
  <c r="I3164" i="1" s="1"/>
  <c r="J3164" i="1" s="1"/>
  <c r="K3164" i="1" s="1"/>
  <c r="G3165" i="1"/>
  <c r="H3165" i="1" l="1"/>
  <c r="I3165" i="1" s="1"/>
  <c r="J3165" i="1" s="1"/>
  <c r="K3165" i="1" s="1"/>
  <c r="G3166" i="1"/>
  <c r="L3165" i="1"/>
  <c r="L3164" i="1"/>
  <c r="H3166" i="1" l="1"/>
  <c r="I3166" i="1" s="1"/>
  <c r="J3166" i="1" s="1"/>
  <c r="K3166" i="1" s="1"/>
  <c r="L3166" i="1" s="1"/>
  <c r="G3167" i="1"/>
  <c r="H3167" i="1" l="1"/>
  <c r="I3167" i="1" s="1"/>
  <c r="J3167" i="1" s="1"/>
  <c r="K3167" i="1" s="1"/>
  <c r="G3168" i="1"/>
  <c r="L3167" i="1"/>
  <c r="H3168" i="1" l="1"/>
  <c r="I3168" i="1" s="1"/>
  <c r="J3168" i="1" s="1"/>
  <c r="K3168" i="1" s="1"/>
  <c r="G3169" i="1"/>
  <c r="H3169" i="1" l="1"/>
  <c r="I3169" i="1" s="1"/>
  <c r="J3169" i="1" s="1"/>
  <c r="K3169" i="1" s="1"/>
  <c r="G3170" i="1"/>
  <c r="L3168" i="1"/>
  <c r="G3171" i="1" l="1"/>
  <c r="H3170" i="1"/>
  <c r="I3170" i="1" s="1"/>
  <c r="J3170" i="1" s="1"/>
  <c r="K3170" i="1" s="1"/>
  <c r="L3169" i="1"/>
  <c r="L3170" i="1" l="1"/>
  <c r="G3172" i="1"/>
  <c r="H3171" i="1"/>
  <c r="I3171" i="1" s="1"/>
  <c r="J3171" i="1" s="1"/>
  <c r="K3171" i="1" s="1"/>
  <c r="L3171" i="1" l="1"/>
  <c r="H3172" i="1"/>
  <c r="I3172" i="1" s="1"/>
  <c r="J3172" i="1" s="1"/>
  <c r="K3172" i="1" s="1"/>
  <c r="L3172" i="1" s="1"/>
  <c r="G3173" i="1"/>
  <c r="H3173" i="1" l="1"/>
  <c r="I3173" i="1" s="1"/>
  <c r="J3173" i="1" s="1"/>
  <c r="K3173" i="1" s="1"/>
  <c r="G3174" i="1"/>
  <c r="L3173" i="1" l="1"/>
  <c r="H3174" i="1"/>
  <c r="I3174" i="1" s="1"/>
  <c r="J3174" i="1" s="1"/>
  <c r="K3174" i="1" s="1"/>
  <c r="L3174" i="1" s="1"/>
  <c r="G3175" i="1"/>
  <c r="H3175" i="1" l="1"/>
  <c r="I3175" i="1" s="1"/>
  <c r="J3175" i="1" s="1"/>
  <c r="K3175" i="1" s="1"/>
  <c r="G3176" i="1"/>
  <c r="L3175" i="1"/>
  <c r="H3176" i="1" l="1"/>
  <c r="I3176" i="1" s="1"/>
  <c r="J3176" i="1" s="1"/>
  <c r="K3176" i="1" s="1"/>
  <c r="G3177" i="1"/>
  <c r="H3177" i="1" l="1"/>
  <c r="I3177" i="1" s="1"/>
  <c r="J3177" i="1" s="1"/>
  <c r="K3177" i="1" s="1"/>
  <c r="G3178" i="1"/>
  <c r="L3176" i="1"/>
  <c r="G3179" i="1" l="1"/>
  <c r="H3178" i="1"/>
  <c r="I3178" i="1" s="1"/>
  <c r="J3178" i="1" s="1"/>
  <c r="K3178" i="1" s="1"/>
  <c r="L3177" i="1"/>
  <c r="L3178" i="1" l="1"/>
  <c r="G3180" i="1"/>
  <c r="H3179" i="1"/>
  <c r="I3179" i="1" s="1"/>
  <c r="J3179" i="1" s="1"/>
  <c r="K3179" i="1" s="1"/>
  <c r="L3179" i="1" l="1"/>
  <c r="H3180" i="1"/>
  <c r="I3180" i="1" s="1"/>
  <c r="J3180" i="1" s="1"/>
  <c r="K3180" i="1" s="1"/>
  <c r="G3181" i="1"/>
  <c r="H3181" i="1" l="1"/>
  <c r="I3181" i="1" s="1"/>
  <c r="J3181" i="1" s="1"/>
  <c r="K3181" i="1" s="1"/>
  <c r="L3181" i="1" s="1"/>
  <c r="G3182" i="1"/>
  <c r="L3180" i="1"/>
  <c r="H3182" i="1" l="1"/>
  <c r="I3182" i="1" s="1"/>
  <c r="J3182" i="1" s="1"/>
  <c r="K3182" i="1" s="1"/>
  <c r="G3183" i="1"/>
  <c r="L3182" i="1"/>
  <c r="H3183" i="1" l="1"/>
  <c r="I3183" i="1" s="1"/>
  <c r="J3183" i="1" s="1"/>
  <c r="K3183" i="1" s="1"/>
  <c r="L3183" i="1" s="1"/>
  <c r="G3184" i="1"/>
  <c r="H3184" i="1" l="1"/>
  <c r="I3184" i="1" s="1"/>
  <c r="J3184" i="1" s="1"/>
  <c r="K3184" i="1" s="1"/>
  <c r="G3185" i="1"/>
  <c r="H3185" i="1" l="1"/>
  <c r="I3185" i="1" s="1"/>
  <c r="J3185" i="1" s="1"/>
  <c r="K3185" i="1" s="1"/>
  <c r="G3186" i="1"/>
  <c r="L3184" i="1"/>
  <c r="G3187" i="1" l="1"/>
  <c r="H3186" i="1"/>
  <c r="I3186" i="1" s="1"/>
  <c r="J3186" i="1" s="1"/>
  <c r="K3186" i="1" s="1"/>
  <c r="L3185" i="1"/>
  <c r="L3186" i="1" l="1"/>
  <c r="AK57" i="1" s="1"/>
  <c r="G3188" i="1"/>
  <c r="H3187" i="1"/>
  <c r="I3187" i="1" s="1"/>
  <c r="J3187" i="1" s="1"/>
  <c r="K3187" i="1" s="1"/>
  <c r="EI150" i="1" l="1"/>
  <c r="ER107" i="1" s="1"/>
  <c r="EI151" i="1"/>
  <c r="ER108" i="1" s="1"/>
  <c r="EI154" i="1"/>
  <c r="ER111" i="1" s="1"/>
  <c r="EI147" i="1"/>
  <c r="ER104" i="1" s="1"/>
  <c r="EI155" i="1"/>
  <c r="ER112" i="1" s="1"/>
  <c r="EI148" i="1"/>
  <c r="ER105" i="1" s="1"/>
  <c r="EI156" i="1"/>
  <c r="ER113" i="1" s="1"/>
  <c r="EI149" i="1"/>
  <c r="ER106" i="1" s="1"/>
  <c r="EI152" i="1"/>
  <c r="ER109" i="1" s="1"/>
  <c r="EI145" i="1"/>
  <c r="ER102" i="1" s="1"/>
  <c r="EI153" i="1"/>
  <c r="ER110" i="1" s="1"/>
  <c r="EI146" i="1"/>
  <c r="ER103" i="1" s="1"/>
  <c r="EI162" i="1"/>
  <c r="ER115" i="1" s="1"/>
  <c r="L3187" i="1"/>
  <c r="H3188" i="1"/>
  <c r="I3188" i="1" s="1"/>
  <c r="J3188" i="1" s="1"/>
  <c r="K3188" i="1" s="1"/>
  <c r="G3189" i="1"/>
  <c r="L3188" i="1"/>
  <c r="AL57" i="1"/>
  <c r="EK151" i="1" s="1"/>
  <c r="ET108" i="1" s="1"/>
  <c r="EK148" i="1" l="1"/>
  <c r="ET105" i="1" s="1"/>
  <c r="EK154" i="1"/>
  <c r="ET111" i="1" s="1"/>
  <c r="EK146" i="1"/>
  <c r="ET103" i="1" s="1"/>
  <c r="EK147" i="1"/>
  <c r="ET104" i="1" s="1"/>
  <c r="EK156" i="1"/>
  <c r="ET113" i="1" s="1"/>
  <c r="EK150" i="1"/>
  <c r="ET107" i="1" s="1"/>
  <c r="EK145" i="1"/>
  <c r="ET102" i="1" s="1"/>
  <c r="EK162" i="1"/>
  <c r="ET115" i="1" s="1"/>
  <c r="EK155" i="1"/>
  <c r="ET112" i="1" s="1"/>
  <c r="EJ151" i="1"/>
  <c r="ES108" i="1" s="1"/>
  <c r="EJ145" i="1"/>
  <c r="ES102" i="1" s="1"/>
  <c r="EJ153" i="1"/>
  <c r="ES110" i="1" s="1"/>
  <c r="EJ147" i="1"/>
  <c r="ES104" i="1" s="1"/>
  <c r="EJ155" i="1"/>
  <c r="ES112" i="1" s="1"/>
  <c r="EJ156" i="1"/>
  <c r="ES113" i="1" s="1"/>
  <c r="EJ150" i="1"/>
  <c r="ES107" i="1" s="1"/>
  <c r="EJ152" i="1"/>
  <c r="ES109" i="1" s="1"/>
  <c r="EJ146" i="1"/>
  <c r="ES103" i="1" s="1"/>
  <c r="EJ154" i="1"/>
  <c r="ES111" i="1" s="1"/>
  <c r="EJ148" i="1"/>
  <c r="ES105" i="1" s="1"/>
  <c r="EJ149" i="1"/>
  <c r="ES106" i="1" s="1"/>
  <c r="EJ162" i="1"/>
  <c r="ES115" i="1" s="1"/>
  <c r="EK149" i="1"/>
  <c r="ET106" i="1" s="1"/>
  <c r="EK152" i="1"/>
  <c r="ET109" i="1" s="1"/>
  <c r="EK153" i="1"/>
  <c r="ET110" i="1" s="1"/>
  <c r="H3189" i="1"/>
  <c r="I3189" i="1" s="1"/>
  <c r="J3189" i="1" s="1"/>
  <c r="K3189" i="1" s="1"/>
  <c r="G3190" i="1"/>
  <c r="L3189" i="1"/>
  <c r="H3190" i="1" l="1"/>
  <c r="I3190" i="1" s="1"/>
  <c r="J3190" i="1" s="1"/>
  <c r="K3190" i="1" s="1"/>
  <c r="L3190" i="1" s="1"/>
  <c r="G3191" i="1"/>
  <c r="H3191" i="1" l="1"/>
  <c r="I3191" i="1" s="1"/>
  <c r="J3191" i="1" s="1"/>
  <c r="K3191" i="1" s="1"/>
  <c r="G3192" i="1"/>
  <c r="L3191" i="1"/>
  <c r="H3192" i="1" l="1"/>
  <c r="I3192" i="1" s="1"/>
  <c r="J3192" i="1" s="1"/>
  <c r="K3192" i="1" s="1"/>
  <c r="G3193" i="1"/>
  <c r="H3193" i="1" l="1"/>
  <c r="I3193" i="1" s="1"/>
  <c r="J3193" i="1" s="1"/>
  <c r="K3193" i="1" s="1"/>
  <c r="G3194" i="1"/>
  <c r="L3192" i="1"/>
  <c r="G3195" i="1" l="1"/>
  <c r="H3194" i="1"/>
  <c r="I3194" i="1" s="1"/>
  <c r="J3194" i="1" s="1"/>
  <c r="K3194" i="1" s="1"/>
  <c r="L3193" i="1"/>
  <c r="L3194" i="1" l="1"/>
  <c r="G3196" i="1"/>
  <c r="H3195" i="1"/>
  <c r="I3195" i="1" s="1"/>
  <c r="J3195" i="1" s="1"/>
  <c r="K3195" i="1" s="1"/>
  <c r="L3195" i="1" l="1"/>
  <c r="H3196" i="1"/>
  <c r="I3196" i="1" s="1"/>
  <c r="J3196" i="1" s="1"/>
  <c r="K3196" i="1" s="1"/>
  <c r="G3197" i="1"/>
  <c r="L3196" i="1"/>
  <c r="H3197" i="1" l="1"/>
  <c r="I3197" i="1" s="1"/>
  <c r="J3197" i="1" s="1"/>
  <c r="K3197" i="1" s="1"/>
  <c r="L3197" i="1" s="1"/>
  <c r="G3198" i="1"/>
  <c r="H3198" i="1" l="1"/>
  <c r="I3198" i="1" s="1"/>
  <c r="J3198" i="1" s="1"/>
  <c r="K3198" i="1" s="1"/>
  <c r="L3198" i="1" s="1"/>
  <c r="G3199" i="1"/>
  <c r="H3199" i="1" l="1"/>
  <c r="I3199" i="1" s="1"/>
  <c r="J3199" i="1" s="1"/>
  <c r="K3199" i="1" s="1"/>
  <c r="L3199" i="1" s="1"/>
  <c r="G3200" i="1"/>
  <c r="H3200" i="1" l="1"/>
  <c r="I3200" i="1" s="1"/>
  <c r="J3200" i="1" s="1"/>
  <c r="K3200" i="1" s="1"/>
  <c r="G3201" i="1"/>
  <c r="H3201" i="1" l="1"/>
  <c r="I3201" i="1" s="1"/>
  <c r="J3201" i="1" s="1"/>
  <c r="K3201" i="1" s="1"/>
  <c r="G3202" i="1"/>
  <c r="L3200" i="1"/>
  <c r="G3203" i="1" l="1"/>
  <c r="H3202" i="1"/>
  <c r="I3202" i="1" s="1"/>
  <c r="J3202" i="1" s="1"/>
  <c r="K3202" i="1" s="1"/>
  <c r="L3201" i="1"/>
  <c r="L3202" i="1" l="1"/>
  <c r="G3204" i="1"/>
  <c r="H3203" i="1"/>
  <c r="I3203" i="1" s="1"/>
  <c r="J3203" i="1" s="1"/>
  <c r="K3203" i="1" s="1"/>
  <c r="L3203" i="1" l="1"/>
  <c r="H3204" i="1"/>
  <c r="I3204" i="1" s="1"/>
  <c r="J3204" i="1" s="1"/>
  <c r="K3204" i="1" s="1"/>
  <c r="G3205" i="1"/>
  <c r="L3204" i="1"/>
  <c r="H3205" i="1" l="1"/>
  <c r="I3205" i="1" s="1"/>
  <c r="J3205" i="1" s="1"/>
  <c r="K3205" i="1" s="1"/>
  <c r="G3206" i="1"/>
  <c r="L3205" i="1" l="1"/>
  <c r="H3206" i="1"/>
  <c r="I3206" i="1" s="1"/>
  <c r="J3206" i="1" s="1"/>
  <c r="K3206" i="1" s="1"/>
  <c r="G3207" i="1"/>
  <c r="H3207" i="1" l="1"/>
  <c r="I3207" i="1" s="1"/>
  <c r="J3207" i="1" s="1"/>
  <c r="K3207" i="1" s="1"/>
  <c r="G3208" i="1"/>
  <c r="L3207" i="1"/>
  <c r="L3206" i="1"/>
  <c r="H3208" i="1" l="1"/>
  <c r="I3208" i="1" s="1"/>
  <c r="J3208" i="1" s="1"/>
  <c r="K3208" i="1" s="1"/>
  <c r="G3209" i="1"/>
  <c r="H3209" i="1" l="1"/>
  <c r="I3209" i="1" s="1"/>
  <c r="J3209" i="1" s="1"/>
  <c r="K3209" i="1" s="1"/>
  <c r="G3210" i="1"/>
  <c r="L3208" i="1"/>
  <c r="G3211" i="1" l="1"/>
  <c r="H3210" i="1"/>
  <c r="I3210" i="1" s="1"/>
  <c r="J3210" i="1" s="1"/>
  <c r="K3210" i="1" s="1"/>
  <c r="L3209" i="1"/>
  <c r="L3210" i="1" l="1"/>
  <c r="G3212" i="1"/>
  <c r="H3211" i="1"/>
  <c r="I3211" i="1" s="1"/>
  <c r="J3211" i="1" s="1"/>
  <c r="K3211" i="1" s="1"/>
  <c r="H3212" i="1" l="1"/>
  <c r="I3212" i="1" s="1"/>
  <c r="J3212" i="1" s="1"/>
  <c r="K3212" i="1" s="1"/>
  <c r="G3213" i="1"/>
  <c r="L3212" i="1"/>
  <c r="L3211" i="1"/>
  <c r="H3213" i="1" l="1"/>
  <c r="I3213" i="1" s="1"/>
  <c r="J3213" i="1" s="1"/>
  <c r="K3213" i="1" s="1"/>
  <c r="G3214" i="1"/>
  <c r="L3213" i="1"/>
  <c r="H3214" i="1" l="1"/>
  <c r="I3214" i="1" s="1"/>
  <c r="J3214" i="1" s="1"/>
  <c r="K3214" i="1" s="1"/>
  <c r="G3215" i="1"/>
  <c r="L3214" i="1"/>
  <c r="H3215" i="1" l="1"/>
  <c r="I3215" i="1" s="1"/>
  <c r="J3215" i="1" s="1"/>
  <c r="K3215" i="1" s="1"/>
  <c r="G3216" i="1"/>
  <c r="L3215" i="1"/>
  <c r="H3216" i="1" l="1"/>
  <c r="I3216" i="1" s="1"/>
  <c r="J3216" i="1" s="1"/>
  <c r="K3216" i="1" s="1"/>
  <c r="G3217" i="1"/>
  <c r="H3217" i="1" l="1"/>
  <c r="I3217" i="1" s="1"/>
  <c r="J3217" i="1" s="1"/>
  <c r="K3217" i="1" s="1"/>
  <c r="G3218" i="1"/>
  <c r="L3216" i="1"/>
  <c r="AK58" i="1" s="1"/>
  <c r="EI165" i="1" l="1"/>
  <c r="ER118" i="1" s="1"/>
  <c r="EI164" i="1"/>
  <c r="ER117" i="1" s="1"/>
  <c r="EI167" i="1"/>
  <c r="ER120" i="1" s="1"/>
  <c r="EI163" i="1"/>
  <c r="ER116" i="1" s="1"/>
  <c r="EI166" i="1"/>
  <c r="ER119" i="1" s="1"/>
  <c r="EI168" i="1"/>
  <c r="ER121" i="1" s="1"/>
  <c r="AL58" i="1"/>
  <c r="EK165" i="1" s="1"/>
  <c r="ET118" i="1" s="1"/>
  <c r="G3219" i="1"/>
  <c r="H3218" i="1"/>
  <c r="I3218" i="1" s="1"/>
  <c r="J3218" i="1" s="1"/>
  <c r="K3218" i="1" s="1"/>
  <c r="L3217" i="1"/>
  <c r="EK168" i="1" l="1"/>
  <c r="ET121" i="1" s="1"/>
  <c r="EJ164" i="1"/>
  <c r="ES117" i="1" s="1"/>
  <c r="EJ167" i="1"/>
  <c r="ES120" i="1" s="1"/>
  <c r="EJ163" i="1"/>
  <c r="ES116" i="1" s="1"/>
  <c r="EJ166" i="1"/>
  <c r="ES119" i="1" s="1"/>
  <c r="EJ165" i="1"/>
  <c r="ES118" i="1" s="1"/>
  <c r="EJ168" i="1"/>
  <c r="ES121" i="1" s="1"/>
  <c r="EK166" i="1"/>
  <c r="ET119" i="1" s="1"/>
  <c r="EK164" i="1"/>
  <c r="ET117" i="1" s="1"/>
  <c r="EK163" i="1"/>
  <c r="ET116" i="1" s="1"/>
  <c r="EK167" i="1"/>
  <c r="ET120" i="1" s="1"/>
  <c r="L3218" i="1"/>
  <c r="G3220" i="1"/>
  <c r="H3219" i="1"/>
  <c r="I3219" i="1" s="1"/>
  <c r="J3219" i="1" s="1"/>
  <c r="K3219" i="1" s="1"/>
  <c r="L3219" i="1" l="1"/>
  <c r="H3220" i="1"/>
  <c r="I3220" i="1" s="1"/>
  <c r="J3220" i="1" s="1"/>
  <c r="K3220" i="1" s="1"/>
  <c r="L3220" i="1" s="1"/>
  <c r="G3221" i="1"/>
  <c r="H3221" i="1" l="1"/>
  <c r="I3221" i="1" s="1"/>
  <c r="J3221" i="1" s="1"/>
  <c r="K3221" i="1" s="1"/>
  <c r="L3221" i="1" s="1"/>
  <c r="G3222" i="1"/>
  <c r="H3222" i="1" l="1"/>
  <c r="I3222" i="1" s="1"/>
  <c r="J3222" i="1" s="1"/>
  <c r="K3222" i="1" s="1"/>
  <c r="L3222" i="1" s="1"/>
  <c r="G3223" i="1"/>
  <c r="H3223" i="1" l="1"/>
  <c r="I3223" i="1" s="1"/>
  <c r="J3223" i="1" s="1"/>
  <c r="K3223" i="1" s="1"/>
  <c r="G3224" i="1"/>
  <c r="L3223" i="1"/>
  <c r="H3224" i="1" l="1"/>
  <c r="I3224" i="1" s="1"/>
  <c r="J3224" i="1" s="1"/>
  <c r="K3224" i="1" s="1"/>
  <c r="G3225" i="1"/>
  <c r="H3225" i="1" l="1"/>
  <c r="I3225" i="1" s="1"/>
  <c r="J3225" i="1" s="1"/>
  <c r="K3225" i="1" s="1"/>
  <c r="G3226" i="1"/>
  <c r="L3224" i="1"/>
  <c r="G3227" i="1" l="1"/>
  <c r="H3226" i="1"/>
  <c r="I3226" i="1" s="1"/>
  <c r="J3226" i="1" s="1"/>
  <c r="K3226" i="1" s="1"/>
  <c r="L3225" i="1"/>
  <c r="L3226" i="1" l="1"/>
  <c r="G3228" i="1"/>
  <c r="H3227" i="1"/>
  <c r="I3227" i="1" s="1"/>
  <c r="J3227" i="1" s="1"/>
  <c r="K3227" i="1" s="1"/>
  <c r="L3227" i="1" l="1"/>
  <c r="H3228" i="1"/>
  <c r="I3228" i="1" s="1"/>
  <c r="J3228" i="1" s="1"/>
  <c r="K3228" i="1" s="1"/>
  <c r="G3229" i="1"/>
  <c r="H3229" i="1" l="1"/>
  <c r="I3229" i="1" s="1"/>
  <c r="J3229" i="1" s="1"/>
  <c r="K3229" i="1" s="1"/>
  <c r="G3230" i="1"/>
  <c r="L3229" i="1"/>
  <c r="L3228" i="1"/>
  <c r="H3230" i="1" l="1"/>
  <c r="I3230" i="1" s="1"/>
  <c r="J3230" i="1" s="1"/>
  <c r="K3230" i="1" s="1"/>
  <c r="G3231" i="1"/>
  <c r="L3230" i="1"/>
  <c r="H3231" i="1" l="1"/>
  <c r="I3231" i="1" s="1"/>
  <c r="J3231" i="1" s="1"/>
  <c r="K3231" i="1" s="1"/>
  <c r="G3232" i="1"/>
  <c r="L3231" i="1"/>
  <c r="H3232" i="1" l="1"/>
  <c r="I3232" i="1" s="1"/>
  <c r="J3232" i="1" s="1"/>
  <c r="K3232" i="1" s="1"/>
  <c r="G3233" i="1"/>
  <c r="H3233" i="1" l="1"/>
  <c r="I3233" i="1" s="1"/>
  <c r="J3233" i="1" s="1"/>
  <c r="K3233" i="1" s="1"/>
  <c r="G3234" i="1"/>
  <c r="L3232" i="1"/>
  <c r="G3235" i="1" l="1"/>
  <c r="H3234" i="1"/>
  <c r="I3234" i="1" s="1"/>
  <c r="J3234" i="1" s="1"/>
  <c r="K3234" i="1" s="1"/>
  <c r="L3233" i="1"/>
  <c r="L3234" i="1" l="1"/>
  <c r="G3236" i="1"/>
  <c r="H3235" i="1"/>
  <c r="I3235" i="1" s="1"/>
  <c r="J3235" i="1" s="1"/>
  <c r="K3235" i="1" s="1"/>
  <c r="L3235" i="1" l="1"/>
  <c r="H3236" i="1"/>
  <c r="I3236" i="1" s="1"/>
  <c r="J3236" i="1" s="1"/>
  <c r="K3236" i="1" s="1"/>
  <c r="G3237" i="1"/>
  <c r="H3237" i="1" l="1"/>
  <c r="I3237" i="1" s="1"/>
  <c r="J3237" i="1" s="1"/>
  <c r="K3237" i="1" s="1"/>
  <c r="L3237" i="1" s="1"/>
  <c r="G3238" i="1"/>
  <c r="L3236" i="1"/>
  <c r="H3238" i="1" l="1"/>
  <c r="I3238" i="1" s="1"/>
  <c r="J3238" i="1" s="1"/>
  <c r="K3238" i="1" s="1"/>
  <c r="G3239" i="1"/>
  <c r="L3238" i="1"/>
  <c r="H3239" i="1" l="1"/>
  <c r="I3239" i="1" s="1"/>
  <c r="J3239" i="1" s="1"/>
  <c r="K3239" i="1" s="1"/>
  <c r="G3240" i="1"/>
  <c r="L3239" i="1"/>
  <c r="H3240" i="1" l="1"/>
  <c r="I3240" i="1" s="1"/>
  <c r="J3240" i="1" s="1"/>
  <c r="K3240" i="1" s="1"/>
  <c r="G3241" i="1"/>
  <c r="H3241" i="1" l="1"/>
  <c r="I3241" i="1" s="1"/>
  <c r="J3241" i="1" s="1"/>
  <c r="K3241" i="1" s="1"/>
  <c r="G3242" i="1"/>
  <c r="L3240" i="1"/>
  <c r="G3243" i="1" l="1"/>
  <c r="H3242" i="1"/>
  <c r="I3242" i="1" s="1"/>
  <c r="J3242" i="1" s="1"/>
  <c r="K3242" i="1" s="1"/>
  <c r="L3241" i="1"/>
  <c r="L3242" i="1" l="1"/>
  <c r="G3244" i="1"/>
  <c r="H3243" i="1"/>
  <c r="I3243" i="1" s="1"/>
  <c r="J3243" i="1" s="1"/>
  <c r="K3243" i="1" s="1"/>
  <c r="L3243" i="1" l="1"/>
  <c r="H3244" i="1"/>
  <c r="I3244" i="1" s="1"/>
  <c r="J3244" i="1" s="1"/>
  <c r="K3244" i="1" s="1"/>
  <c r="G3245" i="1"/>
  <c r="L3244" i="1" l="1"/>
  <c r="H3245" i="1"/>
  <c r="I3245" i="1" s="1"/>
  <c r="J3245" i="1" s="1"/>
  <c r="K3245" i="1" s="1"/>
  <c r="G3246" i="1"/>
  <c r="H3246" i="1" l="1"/>
  <c r="I3246" i="1" s="1"/>
  <c r="J3246" i="1" s="1"/>
  <c r="K3246" i="1" s="1"/>
  <c r="L3246" i="1" s="1"/>
  <c r="G3247" i="1"/>
  <c r="L3245" i="1"/>
  <c r="H3247" i="1" l="1"/>
  <c r="I3247" i="1" s="1"/>
  <c r="J3247" i="1" s="1"/>
  <c r="K3247" i="1" s="1"/>
  <c r="G3248" i="1"/>
  <c r="L3247" i="1" l="1"/>
  <c r="H3248" i="1"/>
  <c r="I3248" i="1" s="1"/>
  <c r="J3248" i="1" s="1"/>
  <c r="K3248" i="1" s="1"/>
  <c r="G3249" i="1"/>
  <c r="H3249" i="1" l="1"/>
  <c r="I3249" i="1" s="1"/>
  <c r="J3249" i="1" s="1"/>
  <c r="K3249" i="1" s="1"/>
  <c r="G3250" i="1"/>
  <c r="L3248" i="1"/>
  <c r="G3251" i="1" l="1"/>
  <c r="H3250" i="1"/>
  <c r="I3250" i="1" s="1"/>
  <c r="J3250" i="1" s="1"/>
  <c r="K3250" i="1" s="1"/>
  <c r="L3249" i="1"/>
  <c r="L3250" i="1" l="1"/>
  <c r="G3252" i="1"/>
  <c r="H3251" i="1"/>
  <c r="I3251" i="1" s="1"/>
  <c r="J3251" i="1" s="1"/>
  <c r="K3251" i="1" s="1"/>
  <c r="H3252" i="1" l="1"/>
  <c r="I3252" i="1" s="1"/>
  <c r="J3252" i="1" s="1"/>
  <c r="K3252" i="1" s="1"/>
  <c r="G3253" i="1"/>
  <c r="L3252" i="1"/>
  <c r="L3251" i="1"/>
  <c r="H3253" i="1" l="1"/>
  <c r="I3253" i="1" s="1"/>
  <c r="J3253" i="1" s="1"/>
  <c r="K3253" i="1" s="1"/>
  <c r="L3253" i="1" s="1"/>
  <c r="G3254" i="1"/>
  <c r="H3254" i="1" l="1"/>
  <c r="I3254" i="1" s="1"/>
  <c r="J3254" i="1" s="1"/>
  <c r="K3254" i="1" s="1"/>
  <c r="G3255" i="1"/>
  <c r="L3254" i="1"/>
  <c r="H3255" i="1" l="1"/>
  <c r="I3255" i="1" s="1"/>
  <c r="J3255" i="1" s="1"/>
  <c r="K3255" i="1" s="1"/>
  <c r="G3256" i="1"/>
  <c r="L3255" i="1"/>
  <c r="H3256" i="1" l="1"/>
  <c r="I3256" i="1" s="1"/>
  <c r="J3256" i="1" s="1"/>
  <c r="K3256" i="1" s="1"/>
  <c r="G3257" i="1"/>
  <c r="H3257" i="1" l="1"/>
  <c r="I3257" i="1" s="1"/>
  <c r="J3257" i="1" s="1"/>
  <c r="K3257" i="1" s="1"/>
  <c r="G3258" i="1"/>
  <c r="L3256" i="1"/>
  <c r="G3259" i="1" l="1"/>
  <c r="H3258" i="1"/>
  <c r="I3258" i="1" s="1"/>
  <c r="J3258" i="1" s="1"/>
  <c r="K3258" i="1" s="1"/>
  <c r="L3257" i="1"/>
  <c r="L3258" i="1" l="1"/>
  <c r="G3260" i="1"/>
  <c r="H3259" i="1"/>
  <c r="I3259" i="1" s="1"/>
  <c r="J3259" i="1" s="1"/>
  <c r="K3259" i="1" s="1"/>
  <c r="L3259" i="1" l="1"/>
  <c r="H3260" i="1"/>
  <c r="I3260" i="1" s="1"/>
  <c r="J3260" i="1" s="1"/>
  <c r="K3260" i="1" s="1"/>
  <c r="G3261" i="1"/>
  <c r="H3261" i="1" l="1"/>
  <c r="I3261" i="1" s="1"/>
  <c r="J3261" i="1" s="1"/>
  <c r="K3261" i="1" s="1"/>
  <c r="G3262" i="1"/>
  <c r="L3261" i="1"/>
  <c r="L3260" i="1"/>
  <c r="H3262" i="1" l="1"/>
  <c r="I3262" i="1" s="1"/>
  <c r="J3262" i="1" s="1"/>
  <c r="K3262" i="1" s="1"/>
  <c r="G3263" i="1"/>
  <c r="L3262" i="1" l="1"/>
  <c r="H3263" i="1"/>
  <c r="I3263" i="1" s="1"/>
  <c r="J3263" i="1" s="1"/>
  <c r="K3263" i="1" s="1"/>
  <c r="G3264" i="1"/>
  <c r="L3263" i="1"/>
  <c r="H3264" i="1" l="1"/>
  <c r="I3264" i="1" s="1"/>
  <c r="J3264" i="1" s="1"/>
  <c r="K3264" i="1" s="1"/>
  <c r="G3265" i="1"/>
  <c r="H3265" i="1" l="1"/>
  <c r="I3265" i="1" s="1"/>
  <c r="J3265" i="1" s="1"/>
  <c r="K3265" i="1" s="1"/>
  <c r="G3266" i="1"/>
  <c r="L3264" i="1"/>
  <c r="G3267" i="1" l="1"/>
  <c r="H3266" i="1"/>
  <c r="I3266" i="1" s="1"/>
  <c r="J3266" i="1" s="1"/>
  <c r="K3266" i="1" s="1"/>
  <c r="L3265" i="1"/>
  <c r="L3266" i="1" l="1"/>
  <c r="G3268" i="1"/>
  <c r="H3267" i="1"/>
  <c r="I3267" i="1" s="1"/>
  <c r="J3267" i="1" s="1"/>
  <c r="K3267" i="1" s="1"/>
  <c r="L3267" i="1" l="1"/>
  <c r="H3268" i="1"/>
  <c r="I3268" i="1" s="1"/>
  <c r="J3268" i="1" s="1"/>
  <c r="K3268" i="1" s="1"/>
  <c r="G3269" i="1"/>
  <c r="H3269" i="1" l="1"/>
  <c r="I3269" i="1" s="1"/>
  <c r="J3269" i="1" s="1"/>
  <c r="K3269" i="1" s="1"/>
  <c r="L3269" i="1" s="1"/>
  <c r="G3270" i="1"/>
  <c r="L3268" i="1"/>
  <c r="H3270" i="1" l="1"/>
  <c r="I3270" i="1" s="1"/>
  <c r="J3270" i="1" s="1"/>
  <c r="K3270" i="1" s="1"/>
  <c r="G3271" i="1"/>
  <c r="L3270" i="1"/>
  <c r="H3271" i="1" l="1"/>
  <c r="I3271" i="1" s="1"/>
  <c r="J3271" i="1" s="1"/>
  <c r="K3271" i="1" s="1"/>
  <c r="G3272" i="1"/>
  <c r="L3271" i="1"/>
  <c r="H3272" i="1" l="1"/>
  <c r="I3272" i="1" s="1"/>
  <c r="J3272" i="1" s="1"/>
  <c r="K3272" i="1" s="1"/>
  <c r="G3273" i="1"/>
  <c r="H3273" i="1" l="1"/>
  <c r="I3273" i="1" s="1"/>
  <c r="J3273" i="1" s="1"/>
  <c r="K3273" i="1" s="1"/>
  <c r="G3274" i="1"/>
  <c r="L3272" i="1"/>
  <c r="G3275" i="1" l="1"/>
  <c r="H3274" i="1"/>
  <c r="I3274" i="1" s="1"/>
  <c r="J3274" i="1" s="1"/>
  <c r="K3274" i="1" s="1"/>
  <c r="L3273" i="1"/>
  <c r="L3274" i="1" l="1"/>
  <c r="G3276" i="1"/>
  <c r="H3275" i="1"/>
  <c r="I3275" i="1" s="1"/>
  <c r="J3275" i="1" s="1"/>
  <c r="K3275" i="1" s="1"/>
  <c r="L3275" i="1" l="1"/>
  <c r="H3276" i="1"/>
  <c r="I3276" i="1" s="1"/>
  <c r="J3276" i="1" s="1"/>
  <c r="K3276" i="1" s="1"/>
  <c r="G3277" i="1"/>
  <c r="H3277" i="1" l="1"/>
  <c r="I3277" i="1" s="1"/>
  <c r="J3277" i="1" s="1"/>
  <c r="K3277" i="1" s="1"/>
  <c r="L3277" i="1" s="1"/>
  <c r="G3278" i="1"/>
  <c r="L3276" i="1"/>
  <c r="H3278" i="1" l="1"/>
  <c r="I3278" i="1" s="1"/>
  <c r="J3278" i="1" s="1"/>
  <c r="K3278" i="1" s="1"/>
  <c r="L3278" i="1" s="1"/>
  <c r="G3279" i="1"/>
  <c r="H3279" i="1" l="1"/>
  <c r="I3279" i="1" s="1"/>
  <c r="J3279" i="1" s="1"/>
  <c r="K3279" i="1" s="1"/>
  <c r="G3280" i="1"/>
  <c r="L3279" i="1"/>
  <c r="H3280" i="1" l="1"/>
  <c r="I3280" i="1" s="1"/>
  <c r="J3280" i="1" s="1"/>
  <c r="K3280" i="1" s="1"/>
  <c r="G3281" i="1"/>
  <c r="H3281" i="1" l="1"/>
  <c r="I3281" i="1" s="1"/>
  <c r="J3281" i="1" s="1"/>
  <c r="K3281" i="1" s="1"/>
  <c r="G3282" i="1"/>
  <c r="L3280" i="1"/>
  <c r="G3283" i="1" l="1"/>
  <c r="H3282" i="1"/>
  <c r="I3282" i="1" s="1"/>
  <c r="J3282" i="1" s="1"/>
  <c r="K3282" i="1" s="1"/>
  <c r="L3281" i="1"/>
  <c r="L3282" i="1" l="1"/>
  <c r="G3284" i="1"/>
  <c r="H3283" i="1"/>
  <c r="I3283" i="1" s="1"/>
  <c r="J3283" i="1" s="1"/>
  <c r="K3283" i="1" s="1"/>
  <c r="L3283" i="1" l="1"/>
  <c r="H3284" i="1"/>
  <c r="I3284" i="1" s="1"/>
  <c r="J3284" i="1" s="1"/>
  <c r="K3284" i="1" s="1"/>
  <c r="G3285" i="1"/>
  <c r="H3285" i="1" l="1"/>
  <c r="I3285" i="1" s="1"/>
  <c r="J3285" i="1" s="1"/>
  <c r="K3285" i="1" s="1"/>
  <c r="L3285" i="1" s="1"/>
  <c r="G3286" i="1"/>
  <c r="L3284" i="1"/>
  <c r="H3286" i="1" l="1"/>
  <c r="I3286" i="1" s="1"/>
  <c r="J3286" i="1" s="1"/>
  <c r="K3286" i="1" s="1"/>
  <c r="G3287" i="1"/>
  <c r="L3286" i="1" l="1"/>
  <c r="H3287" i="1"/>
  <c r="I3287" i="1" s="1"/>
  <c r="J3287" i="1" s="1"/>
  <c r="K3287" i="1" s="1"/>
  <c r="L3287" i="1" s="1"/>
  <c r="G3288" i="1"/>
  <c r="H3288" i="1" l="1"/>
  <c r="I3288" i="1" s="1"/>
  <c r="J3288" i="1" s="1"/>
  <c r="K3288" i="1" s="1"/>
  <c r="G3289" i="1"/>
  <c r="H3289" i="1" l="1"/>
  <c r="I3289" i="1" s="1"/>
  <c r="J3289" i="1" s="1"/>
  <c r="K3289" i="1" s="1"/>
  <c r="G3290" i="1"/>
  <c r="L3288" i="1"/>
  <c r="G3291" i="1" l="1"/>
  <c r="H3290" i="1"/>
  <c r="I3290" i="1" s="1"/>
  <c r="J3290" i="1" s="1"/>
  <c r="K3290" i="1" s="1"/>
  <c r="L3289" i="1"/>
  <c r="L3290" i="1" l="1"/>
  <c r="G3292" i="1"/>
  <c r="H3291" i="1"/>
  <c r="I3291" i="1" s="1"/>
  <c r="J3291" i="1" s="1"/>
  <c r="K3291" i="1" s="1"/>
  <c r="L3291" i="1" l="1"/>
  <c r="H3292" i="1"/>
  <c r="I3292" i="1" s="1"/>
  <c r="J3292" i="1" s="1"/>
  <c r="K3292" i="1" s="1"/>
  <c r="G3293" i="1"/>
  <c r="H3293" i="1" l="1"/>
  <c r="I3293" i="1" s="1"/>
  <c r="J3293" i="1" s="1"/>
  <c r="K3293" i="1" s="1"/>
  <c r="G3294" i="1"/>
  <c r="L3293" i="1"/>
  <c r="L3292" i="1"/>
  <c r="H3294" i="1" l="1"/>
  <c r="I3294" i="1" s="1"/>
  <c r="J3294" i="1" s="1"/>
  <c r="K3294" i="1" s="1"/>
  <c r="L3294" i="1" s="1"/>
  <c r="G3295" i="1"/>
  <c r="H3295" i="1" l="1"/>
  <c r="I3295" i="1" s="1"/>
  <c r="J3295" i="1" s="1"/>
  <c r="K3295" i="1" s="1"/>
  <c r="G3296" i="1"/>
  <c r="L3295" i="1"/>
  <c r="H3296" i="1" l="1"/>
  <c r="I3296" i="1" s="1"/>
  <c r="J3296" i="1" s="1"/>
  <c r="K3296" i="1" s="1"/>
  <c r="G3297" i="1"/>
  <c r="H3297" i="1" l="1"/>
  <c r="I3297" i="1" s="1"/>
  <c r="J3297" i="1" s="1"/>
  <c r="K3297" i="1" s="1"/>
  <c r="G3298" i="1"/>
  <c r="L3296" i="1"/>
  <c r="G3299" i="1" l="1"/>
  <c r="H3298" i="1"/>
  <c r="I3298" i="1" s="1"/>
  <c r="J3298" i="1" s="1"/>
  <c r="K3298" i="1" s="1"/>
  <c r="L3297" i="1"/>
  <c r="L3298" i="1" l="1"/>
  <c r="G3300" i="1"/>
  <c r="H3299" i="1"/>
  <c r="I3299" i="1" s="1"/>
  <c r="J3299" i="1" s="1"/>
  <c r="K3299" i="1" s="1"/>
  <c r="L3299" i="1" l="1"/>
  <c r="H3300" i="1"/>
  <c r="I3300" i="1" s="1"/>
  <c r="J3300" i="1" s="1"/>
  <c r="K3300" i="1" s="1"/>
  <c r="L3300" i="1" s="1"/>
  <c r="G3301" i="1"/>
  <c r="H3301" i="1" l="1"/>
  <c r="I3301" i="1" s="1"/>
  <c r="J3301" i="1" s="1"/>
  <c r="K3301" i="1" s="1"/>
  <c r="G3302" i="1"/>
  <c r="L3301" i="1" l="1"/>
  <c r="H3302" i="1"/>
  <c r="I3302" i="1" s="1"/>
  <c r="J3302" i="1" s="1"/>
  <c r="K3302" i="1" s="1"/>
  <c r="L3302" i="1" s="1"/>
  <c r="G3303" i="1"/>
  <c r="H3303" i="1" l="1"/>
  <c r="I3303" i="1" s="1"/>
  <c r="J3303" i="1" s="1"/>
  <c r="K3303" i="1" s="1"/>
  <c r="G3304" i="1"/>
  <c r="L3303" i="1"/>
  <c r="H3304" i="1" l="1"/>
  <c r="I3304" i="1" s="1"/>
  <c r="J3304" i="1" s="1"/>
  <c r="K3304" i="1" s="1"/>
  <c r="G3305" i="1"/>
  <c r="H3305" i="1" l="1"/>
  <c r="I3305" i="1" s="1"/>
  <c r="J3305" i="1" s="1"/>
  <c r="K3305" i="1" s="1"/>
  <c r="G3306" i="1"/>
  <c r="L3304" i="1"/>
  <c r="G3307" i="1" l="1"/>
  <c r="H3306" i="1"/>
  <c r="I3306" i="1" s="1"/>
  <c r="J3306" i="1" s="1"/>
  <c r="K3306" i="1" s="1"/>
  <c r="L3305" i="1"/>
  <c r="L3306" i="1" l="1"/>
  <c r="G3308" i="1"/>
  <c r="H3307" i="1"/>
  <c r="I3307" i="1" s="1"/>
  <c r="J3307" i="1" s="1"/>
  <c r="K3307" i="1" s="1"/>
  <c r="L3307" i="1" l="1"/>
  <c r="G3309" i="1"/>
  <c r="H3308" i="1"/>
  <c r="I3308" i="1" s="1"/>
  <c r="J3308" i="1" s="1"/>
  <c r="K3308" i="1" s="1"/>
  <c r="L3308" i="1" l="1"/>
  <c r="H3309" i="1"/>
  <c r="I3309" i="1" s="1"/>
  <c r="J3309" i="1" s="1"/>
  <c r="K3309" i="1" s="1"/>
  <c r="G3310" i="1"/>
  <c r="H3310" i="1" l="1"/>
  <c r="I3310" i="1" s="1"/>
  <c r="J3310" i="1" s="1"/>
  <c r="K3310" i="1" s="1"/>
  <c r="G3311" i="1"/>
  <c r="L3309" i="1"/>
  <c r="L3310" i="1" l="1"/>
  <c r="G3312" i="1"/>
  <c r="H3311" i="1"/>
  <c r="I3311" i="1" s="1"/>
  <c r="J3311" i="1" s="1"/>
  <c r="K3311" i="1" s="1"/>
  <c r="G3313" i="1" l="1"/>
  <c r="H3312" i="1"/>
  <c r="I3312" i="1" s="1"/>
  <c r="J3312" i="1" s="1"/>
  <c r="K3312" i="1" s="1"/>
  <c r="L3311" i="1"/>
  <c r="L3312" i="1" l="1"/>
  <c r="G3314" i="1"/>
  <c r="H3313" i="1"/>
  <c r="I3313" i="1" s="1"/>
  <c r="J3313" i="1" s="1"/>
  <c r="K3313" i="1" s="1"/>
  <c r="L3313" i="1" l="1"/>
  <c r="H3314" i="1"/>
  <c r="I3314" i="1" s="1"/>
  <c r="J3314" i="1" s="1"/>
  <c r="K3314" i="1" s="1"/>
  <c r="G3315" i="1"/>
  <c r="H3315" i="1" l="1"/>
  <c r="I3315" i="1" s="1"/>
  <c r="J3315" i="1" s="1"/>
  <c r="K3315" i="1" s="1"/>
  <c r="G3316" i="1"/>
  <c r="L3315" i="1"/>
  <c r="L3314" i="1"/>
  <c r="G3317" i="1" l="1"/>
  <c r="H3316" i="1"/>
  <c r="I3316" i="1" s="1"/>
  <c r="J3316" i="1" s="1"/>
  <c r="K3316" i="1" s="1"/>
  <c r="L3316" i="1" l="1"/>
  <c r="H3317" i="1"/>
  <c r="I3317" i="1" s="1"/>
  <c r="J3317" i="1" s="1"/>
  <c r="K3317" i="1" s="1"/>
  <c r="G3318" i="1"/>
  <c r="H3318" i="1" l="1"/>
  <c r="I3318" i="1" s="1"/>
  <c r="J3318" i="1" s="1"/>
  <c r="K3318" i="1" s="1"/>
  <c r="G3319" i="1"/>
  <c r="L3317" i="1"/>
  <c r="G3320" i="1" l="1"/>
  <c r="H3319" i="1"/>
  <c r="I3319" i="1" s="1"/>
  <c r="J3319" i="1" s="1"/>
  <c r="K3319" i="1" s="1"/>
  <c r="L3318" i="1"/>
  <c r="G3321" i="1" l="1"/>
  <c r="H3320" i="1"/>
  <c r="I3320" i="1" s="1"/>
  <c r="J3320" i="1" s="1"/>
  <c r="K3320" i="1" s="1"/>
  <c r="L3319" i="1"/>
  <c r="L3320" i="1" l="1"/>
  <c r="G3322" i="1"/>
  <c r="H3321" i="1"/>
  <c r="I3321" i="1" s="1"/>
  <c r="J3321" i="1" s="1"/>
  <c r="K3321" i="1" s="1"/>
  <c r="L3321" i="1" l="1"/>
  <c r="H3322" i="1"/>
  <c r="I3322" i="1" s="1"/>
  <c r="J3322" i="1" s="1"/>
  <c r="K3322" i="1" s="1"/>
  <c r="G3323" i="1"/>
  <c r="H3323" i="1" l="1"/>
  <c r="I3323" i="1" s="1"/>
  <c r="J3323" i="1" s="1"/>
  <c r="K3323" i="1" s="1"/>
  <c r="G3324" i="1"/>
  <c r="L3323" i="1"/>
  <c r="L3322" i="1"/>
  <c r="G3325" i="1" l="1"/>
  <c r="H3324" i="1"/>
  <c r="I3324" i="1" s="1"/>
  <c r="J3324" i="1" s="1"/>
  <c r="K3324" i="1" s="1"/>
  <c r="L3324" i="1" l="1"/>
  <c r="H3325" i="1"/>
  <c r="I3325" i="1" s="1"/>
  <c r="J3325" i="1" s="1"/>
  <c r="K3325" i="1" s="1"/>
  <c r="G3326" i="1"/>
  <c r="H3326" i="1" l="1"/>
  <c r="I3326" i="1" s="1"/>
  <c r="J3326" i="1" s="1"/>
  <c r="K3326" i="1" s="1"/>
  <c r="G3327" i="1"/>
  <c r="L3325" i="1"/>
  <c r="G3328" i="1" l="1"/>
  <c r="H3327" i="1"/>
  <c r="I3327" i="1" s="1"/>
  <c r="J3327" i="1" s="1"/>
  <c r="K3327" i="1" s="1"/>
  <c r="L3326" i="1"/>
  <c r="G3329" i="1" l="1"/>
  <c r="H3328" i="1"/>
  <c r="I3328" i="1" s="1"/>
  <c r="J3328" i="1" s="1"/>
  <c r="K3328" i="1" s="1"/>
  <c r="L3327" i="1"/>
  <c r="L3328" i="1" l="1"/>
  <c r="G3330" i="1"/>
  <c r="H3329" i="1"/>
  <c r="I3329" i="1" s="1"/>
  <c r="J3329" i="1" s="1"/>
  <c r="K3329" i="1" s="1"/>
  <c r="L3329" i="1" l="1"/>
  <c r="H3330" i="1"/>
  <c r="I3330" i="1" s="1"/>
  <c r="J3330" i="1" s="1"/>
  <c r="K3330" i="1" s="1"/>
  <c r="G3331" i="1"/>
  <c r="H3331" i="1" l="1"/>
  <c r="I3331" i="1" s="1"/>
  <c r="J3331" i="1" s="1"/>
  <c r="K3331" i="1" s="1"/>
  <c r="G3332" i="1"/>
  <c r="L3331" i="1"/>
  <c r="L3330" i="1"/>
  <c r="G3333" i="1" l="1"/>
  <c r="H3332" i="1"/>
  <c r="I3332" i="1" s="1"/>
  <c r="J3332" i="1" s="1"/>
  <c r="K3332" i="1" s="1"/>
  <c r="L3332" i="1" l="1"/>
  <c r="H3333" i="1"/>
  <c r="I3333" i="1" s="1"/>
  <c r="J3333" i="1" s="1"/>
  <c r="K3333" i="1" s="1"/>
  <c r="G3334" i="1"/>
  <c r="H3334" i="1" l="1"/>
  <c r="I3334" i="1" s="1"/>
  <c r="J3334" i="1" s="1"/>
  <c r="K3334" i="1" s="1"/>
  <c r="G3335" i="1"/>
  <c r="L3333" i="1"/>
  <c r="G3336" i="1" l="1"/>
  <c r="H3335" i="1"/>
  <c r="I3335" i="1" s="1"/>
  <c r="J3335" i="1" s="1"/>
  <c r="K3335" i="1" s="1"/>
  <c r="L3334" i="1"/>
  <c r="G3337" i="1" l="1"/>
  <c r="H3336" i="1"/>
  <c r="I3336" i="1" s="1"/>
  <c r="J3336" i="1" s="1"/>
  <c r="K3336" i="1" s="1"/>
  <c r="L3335" i="1"/>
  <c r="L3336" i="1" l="1"/>
  <c r="G3338" i="1"/>
  <c r="H3337" i="1"/>
  <c r="I3337" i="1" s="1"/>
  <c r="J3337" i="1" s="1"/>
  <c r="K3337" i="1" s="1"/>
  <c r="L3337" i="1" l="1"/>
  <c r="H3338" i="1"/>
  <c r="I3338" i="1" s="1"/>
  <c r="J3338" i="1" s="1"/>
  <c r="K3338" i="1" s="1"/>
  <c r="G3339" i="1"/>
  <c r="H3339" i="1" l="1"/>
  <c r="I3339" i="1" s="1"/>
  <c r="J3339" i="1" s="1"/>
  <c r="K3339" i="1" s="1"/>
  <c r="G3340" i="1"/>
  <c r="L3339" i="1"/>
  <c r="L3338" i="1"/>
  <c r="G3341" i="1" l="1"/>
  <c r="H3340" i="1"/>
  <c r="I3340" i="1" s="1"/>
  <c r="J3340" i="1" s="1"/>
  <c r="K3340" i="1" s="1"/>
  <c r="L3340" i="1" l="1"/>
  <c r="H3341" i="1"/>
  <c r="I3341" i="1" s="1"/>
  <c r="J3341" i="1" s="1"/>
  <c r="K3341" i="1" s="1"/>
  <c r="G3342" i="1"/>
  <c r="H3342" i="1" l="1"/>
  <c r="I3342" i="1" s="1"/>
  <c r="J3342" i="1" s="1"/>
  <c r="K3342" i="1" s="1"/>
  <c r="G3343" i="1"/>
  <c r="L3341" i="1"/>
  <c r="G3344" i="1" l="1"/>
  <c r="H3343" i="1"/>
  <c r="I3343" i="1" s="1"/>
  <c r="J3343" i="1" s="1"/>
  <c r="K3343" i="1" s="1"/>
  <c r="L3342" i="1"/>
  <c r="G3345" i="1" l="1"/>
  <c r="H3344" i="1"/>
  <c r="I3344" i="1" s="1"/>
  <c r="J3344" i="1" s="1"/>
  <c r="K3344" i="1" s="1"/>
  <c r="L3343" i="1"/>
  <c r="L3344" i="1" l="1"/>
  <c r="G3346" i="1"/>
  <c r="H3345" i="1"/>
  <c r="I3345" i="1" s="1"/>
  <c r="J3345" i="1" s="1"/>
  <c r="K3345" i="1" s="1"/>
  <c r="L3345" i="1" l="1"/>
  <c r="H3346" i="1"/>
  <c r="I3346" i="1" s="1"/>
  <c r="J3346" i="1" s="1"/>
  <c r="K3346" i="1" s="1"/>
  <c r="G3347" i="1"/>
  <c r="L3346" i="1" l="1"/>
  <c r="H3347" i="1"/>
  <c r="I3347" i="1" s="1"/>
  <c r="J3347" i="1" s="1"/>
  <c r="K3347" i="1" s="1"/>
  <c r="G3348" i="1"/>
  <c r="L3347" i="1" l="1"/>
  <c r="G3349" i="1"/>
  <c r="H3348" i="1"/>
  <c r="I3348" i="1" s="1"/>
  <c r="J3348" i="1" s="1"/>
  <c r="K3348" i="1" s="1"/>
  <c r="H3349" i="1" l="1"/>
  <c r="I3349" i="1" s="1"/>
  <c r="J3349" i="1" s="1"/>
  <c r="K3349" i="1" s="1"/>
  <c r="G3350" i="1"/>
  <c r="L3348" i="1"/>
  <c r="H3350" i="1" l="1"/>
  <c r="I3350" i="1" s="1"/>
  <c r="J3350" i="1" s="1"/>
  <c r="K3350" i="1" s="1"/>
  <c r="G3351" i="1"/>
  <c r="L3349" i="1"/>
  <c r="G3352" i="1" l="1"/>
  <c r="H3351" i="1"/>
  <c r="I3351" i="1" s="1"/>
  <c r="J3351" i="1" s="1"/>
  <c r="K3351" i="1" s="1"/>
  <c r="L3350" i="1"/>
  <c r="G3353" i="1" l="1"/>
  <c r="H3352" i="1"/>
  <c r="I3352" i="1" s="1"/>
  <c r="J3352" i="1" s="1"/>
  <c r="K3352" i="1" s="1"/>
  <c r="L3351" i="1"/>
  <c r="L3352" i="1" l="1"/>
  <c r="G3354" i="1"/>
  <c r="H3353" i="1"/>
  <c r="I3353" i="1" s="1"/>
  <c r="J3353" i="1" s="1"/>
  <c r="K3353" i="1" s="1"/>
  <c r="L3353" i="1" l="1"/>
  <c r="H3354" i="1"/>
  <c r="I3354" i="1" s="1"/>
  <c r="J3354" i="1" s="1"/>
  <c r="K3354" i="1" s="1"/>
  <c r="G3355" i="1"/>
  <c r="H3355" i="1" l="1"/>
  <c r="I3355" i="1" s="1"/>
  <c r="J3355" i="1" s="1"/>
  <c r="K3355" i="1" s="1"/>
  <c r="G3356" i="1"/>
  <c r="L3354" i="1"/>
  <c r="L3355" i="1" l="1"/>
  <c r="G3357" i="1"/>
  <c r="H3356" i="1"/>
  <c r="I3356" i="1" s="1"/>
  <c r="J3356" i="1" s="1"/>
  <c r="K3356" i="1" s="1"/>
  <c r="L3356" i="1" l="1"/>
  <c r="H3357" i="1"/>
  <c r="I3357" i="1" s="1"/>
  <c r="J3357" i="1" s="1"/>
  <c r="K3357" i="1" s="1"/>
  <c r="G3358" i="1"/>
  <c r="H3358" i="1" l="1"/>
  <c r="I3358" i="1" s="1"/>
  <c r="J3358" i="1" s="1"/>
  <c r="K3358" i="1" s="1"/>
  <c r="G3359" i="1"/>
  <c r="L3357" i="1"/>
  <c r="G3360" i="1" l="1"/>
  <c r="H3359" i="1"/>
  <c r="I3359" i="1" s="1"/>
  <c r="J3359" i="1" s="1"/>
  <c r="K3359" i="1" s="1"/>
  <c r="L3358" i="1"/>
  <c r="G3361" i="1" l="1"/>
  <c r="H3360" i="1"/>
  <c r="I3360" i="1" s="1"/>
  <c r="J3360" i="1" s="1"/>
  <c r="K3360" i="1" s="1"/>
  <c r="L3359" i="1"/>
  <c r="L3360" i="1" l="1"/>
  <c r="G3362" i="1"/>
  <c r="H3361" i="1"/>
  <c r="I3361" i="1" s="1"/>
  <c r="J3361" i="1" s="1"/>
  <c r="K3361" i="1" s="1"/>
  <c r="H3362" i="1" l="1"/>
  <c r="I3362" i="1" s="1"/>
  <c r="J3362" i="1" s="1"/>
  <c r="K3362" i="1" s="1"/>
  <c r="G3363" i="1"/>
  <c r="L3361" i="1"/>
  <c r="H3363" i="1" l="1"/>
  <c r="I3363" i="1" s="1"/>
  <c r="J3363" i="1" s="1"/>
  <c r="K3363" i="1" s="1"/>
  <c r="G3364" i="1"/>
  <c r="L3363" i="1"/>
  <c r="L3362" i="1"/>
  <c r="G3365" i="1" l="1"/>
  <c r="H3364" i="1"/>
  <c r="I3364" i="1" s="1"/>
  <c r="J3364" i="1" s="1"/>
  <c r="K3364" i="1" s="1"/>
  <c r="L3364" i="1" l="1"/>
  <c r="H3365" i="1"/>
  <c r="I3365" i="1" s="1"/>
  <c r="J3365" i="1" s="1"/>
  <c r="K3365" i="1" s="1"/>
  <c r="G3366" i="1"/>
  <c r="H3366" i="1" l="1"/>
  <c r="I3366" i="1" s="1"/>
  <c r="J3366" i="1" s="1"/>
  <c r="K3366" i="1" s="1"/>
  <c r="G3367" i="1"/>
  <c r="L3365" i="1"/>
  <c r="G3368" i="1" l="1"/>
  <c r="H3367" i="1"/>
  <c r="I3367" i="1" s="1"/>
  <c r="J3367" i="1" s="1"/>
  <c r="K3367" i="1" s="1"/>
  <c r="L3366" i="1"/>
  <c r="G3369" i="1" l="1"/>
  <c r="H3368" i="1"/>
  <c r="I3368" i="1" s="1"/>
  <c r="J3368" i="1" s="1"/>
  <c r="K3368" i="1" s="1"/>
  <c r="L3367" i="1"/>
  <c r="L3368" i="1" l="1"/>
  <c r="G3370" i="1"/>
  <c r="H3369" i="1"/>
  <c r="I3369" i="1" s="1"/>
  <c r="J3369" i="1" s="1"/>
  <c r="K3369" i="1" s="1"/>
  <c r="H3370" i="1" l="1"/>
  <c r="I3370" i="1" s="1"/>
  <c r="J3370" i="1" s="1"/>
  <c r="K3370" i="1" s="1"/>
  <c r="G3371" i="1"/>
  <c r="L3369" i="1"/>
  <c r="H3371" i="1" l="1"/>
  <c r="I3371" i="1" s="1"/>
  <c r="J3371" i="1" s="1"/>
  <c r="K3371" i="1" s="1"/>
  <c r="G3372" i="1"/>
  <c r="L3371" i="1"/>
  <c r="L3370" i="1"/>
  <c r="G3373" i="1" l="1"/>
  <c r="H3372" i="1"/>
  <c r="I3372" i="1" s="1"/>
  <c r="J3372" i="1" s="1"/>
  <c r="K3372" i="1" s="1"/>
  <c r="L3372" i="1" l="1"/>
  <c r="H3373" i="1"/>
  <c r="I3373" i="1" s="1"/>
  <c r="J3373" i="1" s="1"/>
  <c r="K3373" i="1" s="1"/>
  <c r="G3374" i="1"/>
  <c r="H3374" i="1" l="1"/>
  <c r="I3374" i="1" s="1"/>
  <c r="J3374" i="1" s="1"/>
  <c r="K3374" i="1" s="1"/>
  <c r="G3375" i="1"/>
  <c r="L3373" i="1"/>
  <c r="G3376" i="1" l="1"/>
  <c r="H3375" i="1"/>
  <c r="I3375" i="1" s="1"/>
  <c r="J3375" i="1" s="1"/>
  <c r="K3375" i="1" s="1"/>
  <c r="L3374" i="1"/>
  <c r="G3377" i="1" l="1"/>
  <c r="H3376" i="1"/>
  <c r="I3376" i="1" s="1"/>
  <c r="J3376" i="1" s="1"/>
  <c r="K3376" i="1" s="1"/>
  <c r="L3375" i="1"/>
  <c r="L3376" i="1" l="1"/>
  <c r="G3378" i="1"/>
  <c r="H3377" i="1"/>
  <c r="I3377" i="1" s="1"/>
  <c r="J3377" i="1" s="1"/>
  <c r="K3377" i="1" s="1"/>
  <c r="L3377" i="1" l="1"/>
  <c r="H3378" i="1"/>
  <c r="I3378" i="1" s="1"/>
  <c r="J3378" i="1" s="1"/>
  <c r="K3378" i="1" s="1"/>
  <c r="G3379" i="1"/>
  <c r="H3379" i="1" l="1"/>
  <c r="I3379" i="1" s="1"/>
  <c r="J3379" i="1" s="1"/>
  <c r="K3379" i="1" s="1"/>
  <c r="L3379" i="1" s="1"/>
  <c r="G3380" i="1"/>
  <c r="L3378" i="1"/>
  <c r="H3380" i="1" l="1"/>
  <c r="I3380" i="1" s="1"/>
  <c r="J3380" i="1" s="1"/>
  <c r="K3380" i="1" s="1"/>
  <c r="L3380" i="1" s="1"/>
  <c r="G3381" i="1"/>
  <c r="G3382" i="1" l="1"/>
  <c r="H3381" i="1"/>
  <c r="I3381" i="1" s="1"/>
  <c r="J3381" i="1" s="1"/>
  <c r="K3381" i="1" s="1"/>
  <c r="L3381" i="1" l="1"/>
  <c r="H3382" i="1"/>
  <c r="I3382" i="1" s="1"/>
  <c r="J3382" i="1" s="1"/>
  <c r="K3382" i="1" s="1"/>
  <c r="G3383" i="1"/>
  <c r="H3383" i="1" l="1"/>
  <c r="I3383" i="1" s="1"/>
  <c r="J3383" i="1" s="1"/>
  <c r="K3383" i="1" s="1"/>
  <c r="G3384" i="1"/>
  <c r="L3382" i="1"/>
  <c r="G3385" i="1" l="1"/>
  <c r="H3384" i="1"/>
  <c r="I3384" i="1" s="1"/>
  <c r="J3384" i="1" s="1"/>
  <c r="K3384" i="1" s="1"/>
  <c r="L3383" i="1"/>
  <c r="L3384" i="1" l="1"/>
  <c r="G3386" i="1"/>
  <c r="H3385" i="1"/>
  <c r="I3385" i="1" s="1"/>
  <c r="J3385" i="1" s="1"/>
  <c r="K3385" i="1" s="1"/>
  <c r="L3385" i="1" l="1"/>
  <c r="H3386" i="1"/>
  <c r="I3386" i="1" s="1"/>
  <c r="J3386" i="1" s="1"/>
  <c r="K3386" i="1" s="1"/>
  <c r="L3386" i="1" s="1"/>
  <c r="G3387" i="1"/>
  <c r="H3387" i="1" l="1"/>
  <c r="I3387" i="1" s="1"/>
  <c r="J3387" i="1" s="1"/>
  <c r="K3387" i="1" s="1"/>
  <c r="G3388" i="1"/>
  <c r="L3387" i="1"/>
  <c r="H3388" i="1" l="1"/>
  <c r="I3388" i="1" s="1"/>
  <c r="J3388" i="1" s="1"/>
  <c r="K3388" i="1" s="1"/>
  <c r="G3389" i="1"/>
  <c r="L3388" i="1"/>
  <c r="G3390" i="1" l="1"/>
  <c r="H3389" i="1"/>
  <c r="I3389" i="1" s="1"/>
  <c r="J3389" i="1" s="1"/>
  <c r="K3389" i="1" s="1"/>
  <c r="L3389" i="1" l="1"/>
  <c r="AK59" i="1" s="1"/>
  <c r="H3390" i="1"/>
  <c r="I3390" i="1" s="1"/>
  <c r="J3390" i="1" s="1"/>
  <c r="K3390" i="1" s="1"/>
  <c r="G3391" i="1"/>
  <c r="EI174" i="1" l="1"/>
  <c r="ER127" i="1" s="1"/>
  <c r="EI175" i="1"/>
  <c r="ER128" i="1" s="1"/>
  <c r="EI169" i="1"/>
  <c r="ER122" i="1" s="1"/>
  <c r="EI170" i="1"/>
  <c r="ER123" i="1" s="1"/>
  <c r="EI171" i="1"/>
  <c r="ER124" i="1" s="1"/>
  <c r="EI172" i="1"/>
  <c r="ER125" i="1" s="1"/>
  <c r="EI173" i="1"/>
  <c r="ER126" i="1" s="1"/>
  <c r="EI176" i="1"/>
  <c r="ER129" i="1" s="1"/>
  <c r="G3392" i="1"/>
  <c r="H3391" i="1"/>
  <c r="I3391" i="1" s="1"/>
  <c r="J3391" i="1" s="1"/>
  <c r="K3391" i="1" s="1"/>
  <c r="L3390" i="1"/>
  <c r="AL59" i="1"/>
  <c r="EJ170" i="1" l="1"/>
  <c r="ES123" i="1" s="1"/>
  <c r="EJ171" i="1"/>
  <c r="ES124" i="1" s="1"/>
  <c r="EJ172" i="1"/>
  <c r="ES125" i="1" s="1"/>
  <c r="EJ173" i="1"/>
  <c r="ES126" i="1" s="1"/>
  <c r="EJ174" i="1"/>
  <c r="ES127" i="1" s="1"/>
  <c r="EJ175" i="1"/>
  <c r="ES128" i="1" s="1"/>
  <c r="EJ169" i="1"/>
  <c r="ES122" i="1" s="1"/>
  <c r="EJ176" i="1"/>
  <c r="ES129" i="1" s="1"/>
  <c r="EK174" i="1"/>
  <c r="ET127" i="1" s="1"/>
  <c r="EK175" i="1"/>
  <c r="ET128" i="1" s="1"/>
  <c r="EK169" i="1"/>
  <c r="ET122" i="1" s="1"/>
  <c r="EK170" i="1"/>
  <c r="ET123" i="1" s="1"/>
  <c r="EK176" i="1"/>
  <c r="ET129" i="1" s="1"/>
  <c r="EK173" i="1"/>
  <c r="ET126" i="1" s="1"/>
  <c r="EK172" i="1"/>
  <c r="ET125" i="1" s="1"/>
  <c r="EK171" i="1"/>
  <c r="ET124" i="1" s="1"/>
  <c r="G3393" i="1"/>
  <c r="H3392" i="1"/>
  <c r="I3392" i="1" s="1"/>
  <c r="J3392" i="1" s="1"/>
  <c r="K3392" i="1" s="1"/>
  <c r="L3391" i="1"/>
  <c r="L3392" i="1" l="1"/>
  <c r="G3394" i="1"/>
  <c r="H3393" i="1"/>
  <c r="I3393" i="1" s="1"/>
  <c r="J3393" i="1" s="1"/>
  <c r="K3393" i="1" s="1"/>
  <c r="L3393" i="1" l="1"/>
  <c r="H3394" i="1"/>
  <c r="I3394" i="1" s="1"/>
  <c r="J3394" i="1" s="1"/>
  <c r="K3394" i="1" s="1"/>
  <c r="G3395" i="1"/>
  <c r="H3395" i="1" l="1"/>
  <c r="I3395" i="1" s="1"/>
  <c r="J3395" i="1" s="1"/>
  <c r="K3395" i="1" s="1"/>
  <c r="G3396" i="1"/>
  <c r="L3394" i="1"/>
  <c r="H3396" i="1" l="1"/>
  <c r="I3396" i="1" s="1"/>
  <c r="J3396" i="1" s="1"/>
  <c r="K3396" i="1" s="1"/>
  <c r="G3397" i="1"/>
  <c r="L3396" i="1"/>
  <c r="AK60" i="1" s="1"/>
  <c r="L3395" i="1"/>
  <c r="EI184" i="1" l="1"/>
  <c r="ER137" i="1" s="1"/>
  <c r="EI185" i="1"/>
  <c r="ER138" i="1" s="1"/>
  <c r="EI177" i="1"/>
  <c r="ER130" i="1" s="1"/>
  <c r="EI179" i="1"/>
  <c r="ER132" i="1" s="1"/>
  <c r="EI180" i="1"/>
  <c r="ER133" i="1" s="1"/>
  <c r="EI181" i="1"/>
  <c r="ER134" i="1" s="1"/>
  <c r="EI178" i="1"/>
  <c r="ER131" i="1" s="1"/>
  <c r="EI186" i="1"/>
  <c r="ER139" i="1" s="1"/>
  <c r="EI187" i="1"/>
  <c r="EI103" i="1" s="1"/>
  <c r="EI182" i="1"/>
  <c r="ER135" i="1" s="1"/>
  <c r="EI183" i="1"/>
  <c r="ER136" i="1" s="1"/>
  <c r="EI188" i="1"/>
  <c r="ER140" i="1" s="1"/>
  <c r="G3398" i="1"/>
  <c r="H3397" i="1"/>
  <c r="I3397" i="1" s="1"/>
  <c r="J3397" i="1" s="1"/>
  <c r="K3397" i="1" s="1"/>
  <c r="AL60" i="1"/>
  <c r="EK184" i="1" s="1"/>
  <c r="ET137" i="1" s="1"/>
  <c r="EK178" i="1" l="1"/>
  <c r="ET131" i="1" s="1"/>
  <c r="EK182" i="1"/>
  <c r="ET135" i="1" s="1"/>
  <c r="EK179" i="1"/>
  <c r="ET132" i="1" s="1"/>
  <c r="EK177" i="1"/>
  <c r="ET130" i="1" s="1"/>
  <c r="EK185" i="1"/>
  <c r="ET138" i="1" s="1"/>
  <c r="EK188" i="1"/>
  <c r="EK180" i="1"/>
  <c r="ET133" i="1" s="1"/>
  <c r="EK183" i="1"/>
  <c r="ET136" i="1" s="1"/>
  <c r="EK187" i="1"/>
  <c r="EK103" i="1" s="1"/>
  <c r="EJ179" i="1"/>
  <c r="ES132" i="1" s="1"/>
  <c r="EJ187" i="1"/>
  <c r="EJ103" i="1" s="1"/>
  <c r="EJ182" i="1"/>
  <c r="ES135" i="1" s="1"/>
  <c r="EJ186" i="1"/>
  <c r="ES139" i="1" s="1"/>
  <c r="EJ180" i="1"/>
  <c r="ES133" i="1" s="1"/>
  <c r="EJ183" i="1"/>
  <c r="ES136" i="1" s="1"/>
  <c r="EJ184" i="1"/>
  <c r="ES137" i="1" s="1"/>
  <c r="EJ178" i="1"/>
  <c r="ES131" i="1" s="1"/>
  <c r="EJ177" i="1"/>
  <c r="ES130" i="1" s="1"/>
  <c r="EJ185" i="1"/>
  <c r="ES138" i="1" s="1"/>
  <c r="EJ181" i="1"/>
  <c r="ES134" i="1" s="1"/>
  <c r="EJ188" i="1"/>
  <c r="ES140" i="1" s="1"/>
  <c r="EK186" i="1"/>
  <c r="ET139" i="1" s="1"/>
  <c r="EK181" i="1"/>
  <c r="ET134" i="1" s="1"/>
  <c r="ER64" i="1"/>
  <c r="L3397" i="1"/>
  <c r="H3398" i="1"/>
  <c r="I3398" i="1" s="1"/>
  <c r="J3398" i="1" s="1"/>
  <c r="K3398" i="1" s="1"/>
  <c r="G3399" i="1"/>
  <c r="ET140" i="1" l="1"/>
  <c r="ES64" i="1"/>
  <c r="ET64" i="1"/>
  <c r="L3398" i="1"/>
  <c r="G3400" i="1"/>
  <c r="H3399" i="1"/>
  <c r="I3399" i="1" s="1"/>
  <c r="J3399" i="1" s="1"/>
  <c r="K3399" i="1" s="1"/>
  <c r="G3401" i="1" l="1"/>
  <c r="H3400" i="1"/>
  <c r="I3400" i="1" s="1"/>
  <c r="J3400" i="1" s="1"/>
  <c r="K3400" i="1" s="1"/>
  <c r="L3399" i="1"/>
  <c r="L3400" i="1" l="1"/>
  <c r="G3402" i="1"/>
  <c r="H3401" i="1"/>
  <c r="I3401" i="1" s="1"/>
  <c r="J3401" i="1" s="1"/>
  <c r="K3401" i="1" s="1"/>
  <c r="L3401" i="1" l="1"/>
  <c r="H3402" i="1"/>
  <c r="I3402" i="1" s="1"/>
  <c r="J3402" i="1" s="1"/>
  <c r="K3402" i="1" s="1"/>
  <c r="G3403" i="1"/>
  <c r="H3403" i="1" l="1"/>
  <c r="I3403" i="1" s="1"/>
  <c r="J3403" i="1" s="1"/>
  <c r="K3403" i="1" s="1"/>
  <c r="L3403" i="1" s="1"/>
  <c r="G3404" i="1"/>
  <c r="L3402" i="1"/>
  <c r="H3404" i="1" l="1"/>
  <c r="I3404" i="1" s="1"/>
  <c r="J3404" i="1" s="1"/>
  <c r="K3404" i="1" s="1"/>
  <c r="G3405" i="1"/>
  <c r="L3404" i="1"/>
  <c r="H3405" i="1" l="1"/>
  <c r="I3405" i="1" s="1"/>
  <c r="J3405" i="1" s="1"/>
  <c r="K3405" i="1" s="1"/>
  <c r="G3406" i="1"/>
  <c r="H3406" i="1" l="1"/>
  <c r="I3406" i="1" s="1"/>
  <c r="J3406" i="1" s="1"/>
  <c r="K3406" i="1" s="1"/>
  <c r="G3407" i="1"/>
  <c r="L3405" i="1"/>
  <c r="G3408" i="1" l="1"/>
  <c r="H3407" i="1"/>
  <c r="I3407" i="1" s="1"/>
  <c r="J3407" i="1" s="1"/>
  <c r="K3407" i="1" s="1"/>
  <c r="L3406" i="1"/>
  <c r="G3409" i="1" l="1"/>
  <c r="H3408" i="1"/>
  <c r="I3408" i="1" s="1"/>
  <c r="J3408" i="1" s="1"/>
  <c r="K3408" i="1" s="1"/>
  <c r="L3407" i="1"/>
  <c r="L3408" i="1" l="1"/>
  <c r="G3410" i="1"/>
  <c r="H3409" i="1"/>
  <c r="I3409" i="1" s="1"/>
  <c r="J3409" i="1" s="1"/>
  <c r="K3409" i="1" s="1"/>
  <c r="L3409" i="1" l="1"/>
  <c r="H3410" i="1"/>
  <c r="I3410" i="1" s="1"/>
  <c r="J3410" i="1" s="1"/>
  <c r="K3410" i="1" s="1"/>
  <c r="G3411" i="1"/>
  <c r="H3411" i="1" l="1"/>
  <c r="I3411" i="1" s="1"/>
  <c r="J3411" i="1" s="1"/>
  <c r="K3411" i="1" s="1"/>
  <c r="G3412" i="1"/>
  <c r="L3411" i="1"/>
  <c r="L3410" i="1"/>
  <c r="H3412" i="1" l="1"/>
  <c r="I3412" i="1" s="1"/>
  <c r="J3412" i="1" s="1"/>
  <c r="K3412" i="1" s="1"/>
  <c r="G3413" i="1"/>
  <c r="L3412" i="1" l="1"/>
  <c r="G3414" i="1"/>
  <c r="H3413" i="1"/>
  <c r="I3413" i="1" s="1"/>
  <c r="J3413" i="1" s="1"/>
  <c r="K3413" i="1" s="1"/>
  <c r="L3413" i="1" l="1"/>
  <c r="H3414" i="1"/>
  <c r="I3414" i="1" s="1"/>
  <c r="J3414" i="1" s="1"/>
  <c r="K3414" i="1" s="1"/>
  <c r="G3415" i="1"/>
  <c r="H3415" i="1" l="1"/>
  <c r="I3415" i="1" s="1"/>
  <c r="J3415" i="1" s="1"/>
  <c r="K3415" i="1" s="1"/>
  <c r="G3416" i="1"/>
  <c r="L3414" i="1"/>
  <c r="G3417" i="1" l="1"/>
  <c r="H3416" i="1"/>
  <c r="I3416" i="1" s="1"/>
  <c r="J3416" i="1" s="1"/>
  <c r="K3416" i="1" s="1"/>
  <c r="L3415" i="1"/>
  <c r="L3416" i="1" l="1"/>
  <c r="G3418" i="1"/>
  <c r="H3417" i="1"/>
  <c r="I3417" i="1" s="1"/>
  <c r="J3417" i="1" s="1"/>
  <c r="K3417" i="1" s="1"/>
  <c r="L3417" i="1" l="1"/>
  <c r="H3418" i="1"/>
  <c r="I3418" i="1" s="1"/>
  <c r="J3418" i="1" s="1"/>
  <c r="K3418" i="1" s="1"/>
  <c r="G3419" i="1"/>
  <c r="L3418" i="1" l="1"/>
  <c r="H3419" i="1"/>
  <c r="I3419" i="1" s="1"/>
  <c r="J3419" i="1" s="1"/>
  <c r="K3419" i="1" s="1"/>
  <c r="G3420" i="1"/>
  <c r="L3419" i="1" l="1"/>
  <c r="H3420" i="1"/>
  <c r="I3420" i="1" s="1"/>
  <c r="J3420" i="1" s="1"/>
  <c r="K3420" i="1" s="1"/>
  <c r="G3421" i="1"/>
  <c r="G3422" i="1" l="1"/>
  <c r="H3421" i="1"/>
  <c r="I3421" i="1" s="1"/>
  <c r="J3421" i="1" s="1"/>
  <c r="K3421" i="1" s="1"/>
  <c r="L3420" i="1"/>
  <c r="L3421" i="1" l="1"/>
  <c r="H3422" i="1"/>
  <c r="I3422" i="1" s="1"/>
  <c r="J3422" i="1" s="1"/>
  <c r="K3422" i="1" s="1"/>
  <c r="G3423" i="1"/>
  <c r="G3424" i="1" l="1"/>
  <c r="H3423" i="1"/>
  <c r="I3423" i="1" s="1"/>
  <c r="J3423" i="1" s="1"/>
  <c r="K3423" i="1" s="1"/>
  <c r="L3422" i="1"/>
  <c r="G3425" i="1" l="1"/>
  <c r="H3424" i="1"/>
  <c r="I3424" i="1" s="1"/>
  <c r="J3424" i="1" s="1"/>
  <c r="K3424" i="1" s="1"/>
  <c r="L3423" i="1"/>
  <c r="L3424" i="1" l="1"/>
  <c r="G3426" i="1"/>
  <c r="H3425" i="1"/>
  <c r="I3425" i="1" s="1"/>
  <c r="J3425" i="1" s="1"/>
  <c r="K3425" i="1" s="1"/>
  <c r="H3426" i="1" l="1"/>
  <c r="I3426" i="1" s="1"/>
  <c r="J3426" i="1" s="1"/>
  <c r="K3426" i="1" s="1"/>
  <c r="L3426" i="1" s="1"/>
  <c r="G3427" i="1"/>
  <c r="L3425" i="1"/>
  <c r="H3427" i="1" l="1"/>
  <c r="I3427" i="1" s="1"/>
  <c r="J3427" i="1" s="1"/>
  <c r="K3427" i="1" s="1"/>
  <c r="L3427" i="1" s="1"/>
  <c r="G3428" i="1"/>
  <c r="H3428" i="1" l="1"/>
  <c r="I3428" i="1" s="1"/>
  <c r="J3428" i="1" s="1"/>
  <c r="K3428" i="1" s="1"/>
  <c r="L3428" i="1" s="1"/>
  <c r="G3429" i="1"/>
  <c r="H3429" i="1" l="1"/>
  <c r="I3429" i="1" s="1"/>
  <c r="J3429" i="1" s="1"/>
  <c r="K3429" i="1" s="1"/>
  <c r="G3430" i="1"/>
  <c r="L3429" i="1" l="1"/>
  <c r="H3430" i="1"/>
  <c r="I3430" i="1" s="1"/>
  <c r="J3430" i="1" s="1"/>
  <c r="K3430" i="1" s="1"/>
  <c r="G3431" i="1"/>
  <c r="G3432" i="1" l="1"/>
  <c r="H3431" i="1"/>
  <c r="I3431" i="1" s="1"/>
  <c r="J3431" i="1" s="1"/>
  <c r="K3431" i="1" s="1"/>
  <c r="L3430" i="1"/>
  <c r="G3433" i="1" l="1"/>
  <c r="H3432" i="1"/>
  <c r="I3432" i="1" s="1"/>
  <c r="J3432" i="1" s="1"/>
  <c r="K3432" i="1" s="1"/>
  <c r="L3431" i="1"/>
  <c r="L3432" i="1" l="1"/>
  <c r="G3434" i="1"/>
  <c r="H3433" i="1"/>
  <c r="I3433" i="1" s="1"/>
  <c r="J3433" i="1" s="1"/>
  <c r="K3433" i="1" s="1"/>
  <c r="L3433" i="1" l="1"/>
  <c r="H3434" i="1"/>
  <c r="I3434" i="1" s="1"/>
  <c r="J3434" i="1" s="1"/>
  <c r="K3434" i="1" s="1"/>
  <c r="G3435" i="1"/>
  <c r="L3434" i="1" l="1"/>
  <c r="H3435" i="1"/>
  <c r="I3435" i="1" s="1"/>
  <c r="J3435" i="1" s="1"/>
  <c r="K3435" i="1" s="1"/>
  <c r="G3436" i="1"/>
  <c r="L3435" i="1" l="1"/>
  <c r="H3436" i="1"/>
  <c r="I3436" i="1" s="1"/>
  <c r="J3436" i="1" s="1"/>
  <c r="K3436" i="1" s="1"/>
  <c r="G3437" i="1"/>
  <c r="H3437" i="1" l="1"/>
  <c r="I3437" i="1" s="1"/>
  <c r="J3437" i="1" s="1"/>
  <c r="K3437" i="1" s="1"/>
  <c r="G3438" i="1"/>
  <c r="L3437" i="1"/>
  <c r="L3436" i="1"/>
  <c r="H3438" i="1" l="1"/>
  <c r="I3438" i="1" s="1"/>
  <c r="J3438" i="1" s="1"/>
  <c r="K3438" i="1" s="1"/>
  <c r="G3439" i="1"/>
  <c r="G3440" i="1" l="1"/>
  <c r="H3439" i="1"/>
  <c r="I3439" i="1" s="1"/>
  <c r="J3439" i="1" s="1"/>
  <c r="K3439" i="1" s="1"/>
  <c r="L3438" i="1"/>
  <c r="G3441" i="1" l="1"/>
  <c r="H3440" i="1"/>
  <c r="I3440" i="1" s="1"/>
  <c r="J3440" i="1" s="1"/>
  <c r="K3440" i="1" s="1"/>
  <c r="L3439" i="1"/>
  <c r="L3440" i="1" l="1"/>
  <c r="G3442" i="1"/>
  <c r="H3441" i="1"/>
  <c r="I3441" i="1" s="1"/>
  <c r="J3441" i="1" s="1"/>
  <c r="K3441" i="1" s="1"/>
  <c r="L3441" i="1" l="1"/>
  <c r="H3442" i="1"/>
  <c r="I3442" i="1" s="1"/>
  <c r="J3442" i="1" s="1"/>
  <c r="K3442" i="1" s="1"/>
  <c r="L3442" i="1" s="1"/>
  <c r="G3443" i="1"/>
  <c r="H3443" i="1" l="1"/>
  <c r="I3443" i="1" s="1"/>
  <c r="J3443" i="1" s="1"/>
  <c r="K3443" i="1" s="1"/>
  <c r="G3444" i="1"/>
  <c r="L3443" i="1" l="1"/>
  <c r="H3444" i="1"/>
  <c r="I3444" i="1" s="1"/>
  <c r="J3444" i="1" s="1"/>
  <c r="K3444" i="1" s="1"/>
  <c r="G3445" i="1"/>
  <c r="L3444" i="1" l="1"/>
  <c r="H3445" i="1"/>
  <c r="I3445" i="1" s="1"/>
  <c r="J3445" i="1" s="1"/>
  <c r="K3445" i="1" s="1"/>
  <c r="L3445" i="1" s="1"/>
  <c r="G3446" i="1"/>
  <c r="H3446" i="1" l="1"/>
  <c r="I3446" i="1" s="1"/>
  <c r="J3446" i="1" s="1"/>
  <c r="K3446" i="1" s="1"/>
  <c r="G3447" i="1"/>
  <c r="G3448" i="1" l="1"/>
  <c r="H3447" i="1"/>
  <c r="I3447" i="1" s="1"/>
  <c r="J3447" i="1" s="1"/>
  <c r="K3447" i="1" s="1"/>
  <c r="L3446" i="1"/>
  <c r="G3449" i="1" l="1"/>
  <c r="H3448" i="1"/>
  <c r="I3448" i="1" s="1"/>
  <c r="J3448" i="1" s="1"/>
  <c r="K3448" i="1" s="1"/>
  <c r="L3447" i="1"/>
  <c r="L3448" i="1" l="1"/>
  <c r="G3450" i="1"/>
  <c r="H3449" i="1"/>
  <c r="I3449" i="1" s="1"/>
  <c r="J3449" i="1" s="1"/>
  <c r="K3449" i="1" s="1"/>
  <c r="H3450" i="1" l="1"/>
  <c r="I3450" i="1" s="1"/>
  <c r="J3450" i="1" s="1"/>
  <c r="K3450" i="1" s="1"/>
  <c r="G3451" i="1"/>
  <c r="L3450" i="1"/>
  <c r="L3449" i="1"/>
  <c r="H3451" i="1" l="1"/>
  <c r="I3451" i="1" s="1"/>
  <c r="J3451" i="1" s="1"/>
  <c r="K3451" i="1" s="1"/>
  <c r="G3452" i="1"/>
  <c r="L3451" i="1" l="1"/>
  <c r="H3452" i="1"/>
  <c r="I3452" i="1" s="1"/>
  <c r="J3452" i="1" s="1"/>
  <c r="K3452" i="1" s="1"/>
  <c r="L3452" i="1" s="1"/>
  <c r="G3453" i="1"/>
  <c r="H3453" i="1" l="1"/>
  <c r="I3453" i="1" s="1"/>
  <c r="J3453" i="1" s="1"/>
  <c r="K3453" i="1" s="1"/>
  <c r="G3454" i="1"/>
  <c r="L3453" i="1"/>
  <c r="H3454" i="1" l="1"/>
  <c r="I3454" i="1" s="1"/>
  <c r="J3454" i="1" s="1"/>
  <c r="K3454" i="1" s="1"/>
  <c r="G3455" i="1"/>
  <c r="G3456" i="1" l="1"/>
  <c r="H3455" i="1"/>
  <c r="I3455" i="1" s="1"/>
  <c r="J3455" i="1" s="1"/>
  <c r="K3455" i="1" s="1"/>
  <c r="L3454" i="1"/>
  <c r="G3457" i="1" l="1"/>
  <c r="H3456" i="1"/>
  <c r="I3456" i="1" s="1"/>
  <c r="J3456" i="1" s="1"/>
  <c r="K3456" i="1" s="1"/>
  <c r="L3455" i="1"/>
  <c r="L3456" i="1" l="1"/>
  <c r="G3458" i="1"/>
  <c r="H3457" i="1"/>
  <c r="I3457" i="1" s="1"/>
  <c r="J3457" i="1" s="1"/>
  <c r="K3457" i="1" s="1"/>
  <c r="L3457" i="1" l="1"/>
  <c r="H3458" i="1"/>
  <c r="I3458" i="1" s="1"/>
  <c r="J3458" i="1" s="1"/>
  <c r="K3458" i="1" s="1"/>
  <c r="G3459" i="1"/>
  <c r="L3458" i="1" l="1"/>
  <c r="H3459" i="1"/>
  <c r="I3459" i="1" s="1"/>
  <c r="J3459" i="1" s="1"/>
  <c r="K3459" i="1" s="1"/>
  <c r="G3460" i="1"/>
  <c r="L3459" i="1" l="1"/>
  <c r="H3460" i="1"/>
  <c r="I3460" i="1" s="1"/>
  <c r="J3460" i="1" s="1"/>
  <c r="K3460" i="1" s="1"/>
  <c r="L3460" i="1" s="1"/>
  <c r="G3461" i="1"/>
  <c r="H3461" i="1" l="1"/>
  <c r="I3461" i="1" s="1"/>
  <c r="J3461" i="1" s="1"/>
  <c r="K3461" i="1" s="1"/>
  <c r="G3462" i="1"/>
  <c r="L3461" i="1"/>
  <c r="H3462" i="1" l="1"/>
  <c r="I3462" i="1" s="1"/>
  <c r="J3462" i="1" s="1"/>
  <c r="K3462" i="1" s="1"/>
  <c r="G3463" i="1"/>
  <c r="G3464" i="1" l="1"/>
  <c r="H3463" i="1"/>
  <c r="I3463" i="1" s="1"/>
  <c r="J3463" i="1" s="1"/>
  <c r="K3463" i="1" s="1"/>
  <c r="L3462" i="1"/>
  <c r="G3465" i="1" l="1"/>
  <c r="H3464" i="1"/>
  <c r="I3464" i="1" s="1"/>
  <c r="J3464" i="1" s="1"/>
  <c r="K3464" i="1" s="1"/>
  <c r="L3463" i="1"/>
  <c r="L3464" i="1" l="1"/>
  <c r="G3466" i="1"/>
  <c r="H3465" i="1"/>
  <c r="I3465" i="1" s="1"/>
  <c r="J3465" i="1" s="1"/>
  <c r="K3465" i="1" s="1"/>
  <c r="H3466" i="1" l="1"/>
  <c r="I3466" i="1" s="1"/>
  <c r="J3466" i="1" s="1"/>
  <c r="K3466" i="1" s="1"/>
  <c r="L3466" i="1" s="1"/>
  <c r="G3467" i="1"/>
  <c r="L3465" i="1"/>
  <c r="H3467" i="1" l="1"/>
  <c r="I3467" i="1" s="1"/>
  <c r="J3467" i="1" s="1"/>
  <c r="K3467" i="1" s="1"/>
  <c r="G3468" i="1"/>
  <c r="L3467" i="1"/>
  <c r="H3468" i="1" l="1"/>
  <c r="I3468" i="1" s="1"/>
  <c r="J3468" i="1" s="1"/>
  <c r="K3468" i="1" s="1"/>
  <c r="G3469" i="1"/>
  <c r="L3468" i="1"/>
  <c r="H3469" i="1" l="1"/>
  <c r="I3469" i="1" s="1"/>
  <c r="J3469" i="1" s="1"/>
  <c r="K3469" i="1" s="1"/>
  <c r="G3470" i="1"/>
  <c r="L3469" i="1"/>
  <c r="H3470" i="1" l="1"/>
  <c r="I3470" i="1" s="1"/>
  <c r="J3470" i="1" s="1"/>
  <c r="K3470" i="1" s="1"/>
  <c r="G3471" i="1"/>
  <c r="G3472" i="1" l="1"/>
  <c r="H3471" i="1"/>
  <c r="I3471" i="1" s="1"/>
  <c r="J3471" i="1" s="1"/>
  <c r="K3471" i="1" s="1"/>
  <c r="L3470" i="1"/>
  <c r="G3473" i="1" l="1"/>
  <c r="H3472" i="1"/>
  <c r="I3472" i="1" s="1"/>
  <c r="J3472" i="1" s="1"/>
  <c r="K3472" i="1" s="1"/>
  <c r="L3471" i="1"/>
  <c r="L3472" i="1" l="1"/>
  <c r="G3474" i="1"/>
  <c r="H3473" i="1"/>
  <c r="I3473" i="1" s="1"/>
  <c r="J3473" i="1" s="1"/>
  <c r="K3473" i="1" s="1"/>
  <c r="L3473" i="1" l="1"/>
  <c r="H3474" i="1"/>
  <c r="I3474" i="1" s="1"/>
  <c r="J3474" i="1" s="1"/>
  <c r="K3474" i="1" s="1"/>
  <c r="G3475" i="1"/>
  <c r="L3474" i="1" l="1"/>
  <c r="H3475" i="1"/>
  <c r="I3475" i="1" s="1"/>
  <c r="J3475" i="1" s="1"/>
  <c r="K3475" i="1" s="1"/>
  <c r="L3475" i="1" s="1"/>
  <c r="G3476" i="1"/>
  <c r="H3476" i="1" l="1"/>
  <c r="I3476" i="1" s="1"/>
  <c r="J3476" i="1" s="1"/>
  <c r="K3476" i="1" s="1"/>
  <c r="G3477" i="1"/>
  <c r="L3476" i="1"/>
  <c r="H3477" i="1" l="1"/>
  <c r="I3477" i="1" s="1"/>
  <c r="J3477" i="1" s="1"/>
  <c r="K3477" i="1" s="1"/>
  <c r="G3478" i="1"/>
  <c r="L3477" i="1"/>
  <c r="H3478" i="1" l="1"/>
  <c r="I3478" i="1" s="1"/>
  <c r="J3478" i="1" s="1"/>
  <c r="K3478" i="1" s="1"/>
  <c r="G3479" i="1"/>
  <c r="G3480" i="1" l="1"/>
  <c r="H3479" i="1"/>
  <c r="I3479" i="1" s="1"/>
  <c r="J3479" i="1" s="1"/>
  <c r="K3479" i="1" s="1"/>
  <c r="L3478" i="1"/>
  <c r="G3481" i="1" l="1"/>
  <c r="H3480" i="1"/>
  <c r="I3480" i="1" s="1"/>
  <c r="J3480" i="1" s="1"/>
  <c r="K3480" i="1" s="1"/>
  <c r="L3479" i="1"/>
  <c r="L3480" i="1" l="1"/>
  <c r="G3482" i="1"/>
  <c r="H3481" i="1"/>
  <c r="I3481" i="1" s="1"/>
  <c r="J3481" i="1" s="1"/>
  <c r="K3481" i="1" s="1"/>
  <c r="L3481" i="1" l="1"/>
  <c r="H3482" i="1"/>
  <c r="I3482" i="1" s="1"/>
  <c r="J3482" i="1" s="1"/>
  <c r="K3482" i="1" s="1"/>
  <c r="G3483" i="1"/>
  <c r="H3483" i="1" l="1"/>
  <c r="I3483" i="1" s="1"/>
  <c r="J3483" i="1" s="1"/>
  <c r="K3483" i="1" s="1"/>
  <c r="G3484" i="1"/>
  <c r="L3483" i="1"/>
  <c r="L3482" i="1"/>
  <c r="H3484" i="1" l="1"/>
  <c r="I3484" i="1" s="1"/>
  <c r="J3484" i="1" s="1"/>
  <c r="K3484" i="1" s="1"/>
  <c r="G3485" i="1"/>
  <c r="L3484" i="1"/>
  <c r="H3485" i="1" l="1"/>
  <c r="I3485" i="1" s="1"/>
  <c r="J3485" i="1" s="1"/>
  <c r="K3485" i="1" s="1"/>
  <c r="G3486" i="1"/>
  <c r="L3485" i="1" l="1"/>
  <c r="H3486" i="1"/>
  <c r="I3486" i="1" s="1"/>
  <c r="J3486" i="1" s="1"/>
  <c r="K3486" i="1" s="1"/>
  <c r="G3487" i="1"/>
  <c r="G3488" i="1" l="1"/>
  <c r="H3487" i="1"/>
  <c r="I3487" i="1" s="1"/>
  <c r="J3487" i="1" s="1"/>
  <c r="K3487" i="1" s="1"/>
  <c r="L3486" i="1"/>
  <c r="G3489" i="1" l="1"/>
  <c r="H3488" i="1"/>
  <c r="I3488" i="1" s="1"/>
  <c r="J3488" i="1" s="1"/>
  <c r="K3488" i="1" s="1"/>
  <c r="L3487" i="1"/>
  <c r="L3488" i="1" l="1"/>
  <c r="G3490" i="1"/>
  <c r="H3489" i="1"/>
  <c r="I3489" i="1" s="1"/>
  <c r="J3489" i="1" s="1"/>
  <c r="K3489" i="1" s="1"/>
  <c r="L3489" i="1" l="1"/>
  <c r="H3490" i="1"/>
  <c r="I3490" i="1" s="1"/>
  <c r="J3490" i="1" s="1"/>
  <c r="K3490" i="1" s="1"/>
  <c r="G3491" i="1"/>
  <c r="H3491" i="1" l="1"/>
  <c r="I3491" i="1" s="1"/>
  <c r="J3491" i="1" s="1"/>
  <c r="K3491" i="1" s="1"/>
  <c r="G3492" i="1"/>
  <c r="L3491" i="1"/>
  <c r="L3490" i="1"/>
  <c r="H3492" i="1" l="1"/>
  <c r="I3492" i="1" s="1"/>
  <c r="J3492" i="1" s="1"/>
  <c r="K3492" i="1" s="1"/>
  <c r="L3492" i="1" s="1"/>
  <c r="G3493" i="1"/>
  <c r="H3493" i="1" l="1"/>
  <c r="I3493" i="1" s="1"/>
  <c r="J3493" i="1" s="1"/>
  <c r="K3493" i="1" s="1"/>
  <c r="G3494" i="1"/>
  <c r="L3493" i="1"/>
  <c r="H3494" i="1" l="1"/>
  <c r="I3494" i="1" s="1"/>
  <c r="J3494" i="1" s="1"/>
  <c r="K3494" i="1" s="1"/>
  <c r="G3495" i="1"/>
  <c r="G3496" i="1" l="1"/>
  <c r="H3495" i="1"/>
  <c r="I3495" i="1" s="1"/>
  <c r="J3495" i="1" s="1"/>
  <c r="K3495" i="1" s="1"/>
  <c r="L3494" i="1"/>
  <c r="G3497" i="1" l="1"/>
  <c r="H3496" i="1"/>
  <c r="I3496" i="1" s="1"/>
  <c r="J3496" i="1" s="1"/>
  <c r="K3496" i="1" s="1"/>
  <c r="L3495" i="1"/>
  <c r="L3496" i="1" l="1"/>
  <c r="G3498" i="1"/>
  <c r="H3497" i="1"/>
  <c r="I3497" i="1" s="1"/>
  <c r="J3497" i="1" s="1"/>
  <c r="K3497" i="1" s="1"/>
  <c r="L3497" i="1" l="1"/>
  <c r="H3498" i="1"/>
  <c r="I3498" i="1" s="1"/>
  <c r="J3498" i="1" s="1"/>
  <c r="K3498" i="1" s="1"/>
  <c r="L3498" i="1" s="1"/>
  <c r="G3499" i="1"/>
  <c r="H3499" i="1" l="1"/>
  <c r="I3499" i="1" s="1"/>
  <c r="J3499" i="1" s="1"/>
  <c r="K3499" i="1" s="1"/>
  <c r="G3500" i="1"/>
  <c r="L3499" i="1"/>
  <c r="H3500" i="1" l="1"/>
  <c r="I3500" i="1" s="1"/>
  <c r="J3500" i="1" s="1"/>
  <c r="K3500" i="1" s="1"/>
  <c r="G3501" i="1"/>
  <c r="L3500" i="1" l="1"/>
  <c r="H3501" i="1"/>
  <c r="I3501" i="1" s="1"/>
  <c r="J3501" i="1" s="1"/>
  <c r="K3501" i="1" s="1"/>
  <c r="G3502" i="1"/>
  <c r="L3501" i="1"/>
  <c r="H3502" i="1" l="1"/>
  <c r="I3502" i="1" s="1"/>
  <c r="J3502" i="1" s="1"/>
  <c r="K3502" i="1" s="1"/>
  <c r="G3503" i="1"/>
  <c r="G3504" i="1" l="1"/>
  <c r="H3503" i="1"/>
  <c r="I3503" i="1" s="1"/>
  <c r="J3503" i="1" s="1"/>
  <c r="K3503" i="1" s="1"/>
  <c r="L3502" i="1"/>
  <c r="G3505" i="1" l="1"/>
  <c r="H3504" i="1"/>
  <c r="I3504" i="1" s="1"/>
  <c r="J3504" i="1" s="1"/>
  <c r="K3504" i="1" s="1"/>
  <c r="L3503" i="1"/>
  <c r="L3504" i="1" l="1"/>
  <c r="G3506" i="1"/>
  <c r="H3505" i="1"/>
  <c r="I3505" i="1" s="1"/>
  <c r="J3505" i="1" s="1"/>
  <c r="K3505" i="1" s="1"/>
  <c r="L3505" i="1" l="1"/>
  <c r="H3506" i="1"/>
  <c r="I3506" i="1" s="1"/>
  <c r="J3506" i="1" s="1"/>
  <c r="K3506" i="1" s="1"/>
  <c r="G3507" i="1"/>
  <c r="H3507" i="1" l="1"/>
  <c r="I3507" i="1" s="1"/>
  <c r="J3507" i="1" s="1"/>
  <c r="K3507" i="1" s="1"/>
  <c r="G3508" i="1"/>
  <c r="L3506" i="1"/>
  <c r="L3507" i="1" l="1"/>
  <c r="H3508" i="1"/>
  <c r="I3508" i="1" s="1"/>
  <c r="J3508" i="1" s="1"/>
  <c r="K3508" i="1" s="1"/>
  <c r="G3509" i="1"/>
  <c r="L3508" i="1" l="1"/>
  <c r="H3509" i="1"/>
  <c r="I3509" i="1" s="1"/>
  <c r="J3509" i="1" s="1"/>
  <c r="K3509" i="1" s="1"/>
  <c r="G3510" i="1"/>
  <c r="L3509" i="1" l="1"/>
  <c r="H3510" i="1"/>
  <c r="I3510" i="1" s="1"/>
  <c r="J3510" i="1" s="1"/>
  <c r="K3510" i="1" s="1"/>
  <c r="G3511" i="1"/>
  <c r="G3512" i="1" l="1"/>
  <c r="H3511" i="1"/>
  <c r="I3511" i="1" s="1"/>
  <c r="J3511" i="1" s="1"/>
  <c r="K3511" i="1" s="1"/>
  <c r="L3510" i="1"/>
  <c r="G3513" i="1" l="1"/>
  <c r="H3512" i="1"/>
  <c r="I3512" i="1" s="1"/>
  <c r="J3512" i="1" s="1"/>
  <c r="K3512" i="1" s="1"/>
  <c r="L3511" i="1"/>
  <c r="L3512" i="1" l="1"/>
  <c r="G3514" i="1"/>
  <c r="H3513" i="1"/>
  <c r="I3513" i="1" s="1"/>
  <c r="J3513" i="1" s="1"/>
  <c r="K3513" i="1" s="1"/>
  <c r="L3513" i="1" l="1"/>
  <c r="H3514" i="1"/>
  <c r="I3514" i="1" s="1"/>
  <c r="J3514" i="1" s="1"/>
  <c r="K3514" i="1" s="1"/>
  <c r="G3515" i="1"/>
  <c r="H3515" i="1" l="1"/>
  <c r="I3515" i="1" s="1"/>
  <c r="J3515" i="1" s="1"/>
  <c r="K3515" i="1" s="1"/>
  <c r="G3516" i="1"/>
  <c r="L3515" i="1"/>
  <c r="L3514" i="1"/>
  <c r="H3516" i="1" l="1"/>
  <c r="I3516" i="1" s="1"/>
  <c r="J3516" i="1" s="1"/>
  <c r="K3516" i="1" s="1"/>
  <c r="G3517" i="1"/>
  <c r="L3516" i="1" l="1"/>
  <c r="H3517" i="1"/>
  <c r="I3517" i="1" s="1"/>
  <c r="J3517" i="1" s="1"/>
  <c r="K3517" i="1" s="1"/>
  <c r="G3518" i="1"/>
  <c r="L3517" i="1" l="1"/>
  <c r="H3518" i="1"/>
  <c r="I3518" i="1" s="1"/>
  <c r="J3518" i="1" s="1"/>
  <c r="K3518" i="1" s="1"/>
  <c r="G3519" i="1"/>
  <c r="G3520" i="1" l="1"/>
  <c r="H3519" i="1"/>
  <c r="I3519" i="1" s="1"/>
  <c r="J3519" i="1" s="1"/>
  <c r="K3519" i="1" s="1"/>
  <c r="L3518" i="1"/>
  <c r="G3521" i="1" l="1"/>
  <c r="H3520" i="1"/>
  <c r="I3520" i="1" s="1"/>
  <c r="J3520" i="1" s="1"/>
  <c r="K3520" i="1" s="1"/>
  <c r="L3519" i="1"/>
  <c r="L3520" i="1" l="1"/>
  <c r="G3522" i="1"/>
  <c r="H3521" i="1"/>
  <c r="I3521" i="1" s="1"/>
  <c r="J3521" i="1" s="1"/>
  <c r="K3521" i="1" s="1"/>
  <c r="L3521" i="1" l="1"/>
  <c r="H3522" i="1"/>
  <c r="I3522" i="1" s="1"/>
  <c r="J3522" i="1" s="1"/>
  <c r="K3522" i="1" s="1"/>
  <c r="G3523" i="1"/>
  <c r="L3522" i="1" l="1"/>
  <c r="H3523" i="1"/>
  <c r="I3523" i="1" s="1"/>
  <c r="J3523" i="1" s="1"/>
  <c r="K3523" i="1" s="1"/>
  <c r="G3524" i="1"/>
  <c r="L3523" i="1" l="1"/>
  <c r="H3524" i="1"/>
  <c r="I3524" i="1" s="1"/>
  <c r="J3524" i="1" s="1"/>
  <c r="K3524" i="1" s="1"/>
  <c r="G3525" i="1"/>
  <c r="H3525" i="1" l="1"/>
  <c r="I3525" i="1" s="1"/>
  <c r="J3525" i="1" s="1"/>
  <c r="K3525" i="1" s="1"/>
  <c r="G3526" i="1"/>
  <c r="L3525" i="1"/>
  <c r="L3524" i="1"/>
  <c r="H3526" i="1" l="1"/>
  <c r="I3526" i="1" s="1"/>
  <c r="J3526" i="1" s="1"/>
  <c r="K3526" i="1" s="1"/>
  <c r="G3527" i="1"/>
  <c r="G3528" i="1" l="1"/>
  <c r="H3527" i="1"/>
  <c r="I3527" i="1" s="1"/>
  <c r="J3527" i="1" s="1"/>
  <c r="K3527" i="1" s="1"/>
  <c r="L3526" i="1"/>
  <c r="G3529" i="1" l="1"/>
  <c r="H3528" i="1"/>
  <c r="I3528" i="1" s="1"/>
  <c r="J3528" i="1" s="1"/>
  <c r="K3528" i="1" s="1"/>
  <c r="L3527" i="1"/>
  <c r="L3528" i="1" l="1"/>
  <c r="G3530" i="1"/>
  <c r="H3529" i="1"/>
  <c r="I3529" i="1" s="1"/>
  <c r="J3529" i="1" s="1"/>
  <c r="K3529" i="1" s="1"/>
  <c r="L3529" i="1" l="1"/>
  <c r="H3530" i="1"/>
  <c r="I3530" i="1" s="1"/>
  <c r="J3530" i="1" s="1"/>
  <c r="K3530" i="1" s="1"/>
  <c r="G3531" i="1"/>
  <c r="L3530" i="1" l="1"/>
  <c r="H3531" i="1"/>
  <c r="I3531" i="1" s="1"/>
  <c r="J3531" i="1" s="1"/>
  <c r="K3531" i="1" s="1"/>
  <c r="G3532" i="1"/>
  <c r="L3531" i="1" l="1"/>
  <c r="H3532" i="1"/>
  <c r="I3532" i="1" s="1"/>
  <c r="J3532" i="1" s="1"/>
  <c r="K3532" i="1" s="1"/>
  <c r="G3533" i="1"/>
  <c r="H3533" i="1" l="1"/>
  <c r="I3533" i="1" s="1"/>
  <c r="J3533" i="1" s="1"/>
  <c r="K3533" i="1" s="1"/>
  <c r="G3534" i="1"/>
  <c r="L3532" i="1"/>
  <c r="L3533" i="1" l="1"/>
  <c r="H3534" i="1"/>
  <c r="I3534" i="1" s="1"/>
  <c r="J3534" i="1" s="1"/>
  <c r="K3534" i="1" s="1"/>
  <c r="G3535" i="1"/>
  <c r="G3536" i="1" l="1"/>
  <c r="H3535" i="1"/>
  <c r="I3535" i="1" s="1"/>
  <c r="J3535" i="1" s="1"/>
  <c r="K3535" i="1" s="1"/>
  <c r="L3534" i="1"/>
  <c r="G3537" i="1" l="1"/>
  <c r="H3536" i="1"/>
  <c r="I3536" i="1" s="1"/>
  <c r="J3536" i="1" s="1"/>
  <c r="K3536" i="1" s="1"/>
  <c r="L3535" i="1"/>
  <c r="L3536" i="1" l="1"/>
  <c r="G3538" i="1"/>
  <c r="H3537" i="1"/>
  <c r="I3537" i="1" s="1"/>
  <c r="J3537" i="1" s="1"/>
  <c r="K3537" i="1" s="1"/>
  <c r="L3537" i="1" l="1"/>
  <c r="H3538" i="1"/>
  <c r="I3538" i="1" s="1"/>
  <c r="J3538" i="1" s="1"/>
  <c r="K3538" i="1" s="1"/>
  <c r="L3538" i="1" s="1"/>
  <c r="G3539" i="1"/>
  <c r="H3539" i="1" l="1"/>
  <c r="I3539" i="1" s="1"/>
  <c r="J3539" i="1" s="1"/>
  <c r="K3539" i="1" s="1"/>
  <c r="G3540" i="1"/>
  <c r="L3539" i="1"/>
  <c r="H3540" i="1" l="1"/>
  <c r="I3540" i="1" s="1"/>
  <c r="J3540" i="1" s="1"/>
  <c r="K3540" i="1" s="1"/>
  <c r="G3541" i="1"/>
  <c r="L3540" i="1" l="1"/>
  <c r="H3541" i="1"/>
  <c r="I3541" i="1" s="1"/>
  <c r="J3541" i="1" s="1"/>
  <c r="K3541" i="1" s="1"/>
  <c r="G3542" i="1"/>
  <c r="L3541" i="1" l="1"/>
  <c r="H3542" i="1"/>
  <c r="I3542" i="1" s="1"/>
  <c r="J3542" i="1" s="1"/>
  <c r="K3542" i="1" s="1"/>
  <c r="G3543" i="1"/>
  <c r="G3544" i="1" l="1"/>
  <c r="H3543" i="1"/>
  <c r="I3543" i="1" s="1"/>
  <c r="J3543" i="1" s="1"/>
  <c r="K3543" i="1" s="1"/>
  <c r="L3542" i="1"/>
  <c r="G3545" i="1" l="1"/>
  <c r="H3544" i="1"/>
  <c r="I3544" i="1" s="1"/>
  <c r="J3544" i="1" s="1"/>
  <c r="K3544" i="1" s="1"/>
  <c r="L3543" i="1"/>
  <c r="L3544" i="1" l="1"/>
  <c r="G3546" i="1"/>
  <c r="H3545" i="1"/>
  <c r="I3545" i="1" s="1"/>
  <c r="J3545" i="1" s="1"/>
  <c r="K3545" i="1" s="1"/>
  <c r="L3545" i="1" l="1"/>
  <c r="H3546" i="1"/>
  <c r="I3546" i="1" s="1"/>
  <c r="J3546" i="1" s="1"/>
  <c r="K3546" i="1" s="1"/>
  <c r="L3546" i="1" s="1"/>
  <c r="G3547" i="1"/>
  <c r="H3547" i="1" l="1"/>
  <c r="I3547" i="1" s="1"/>
  <c r="J3547" i="1" s="1"/>
  <c r="K3547" i="1" s="1"/>
  <c r="G3548" i="1"/>
  <c r="L3547" i="1" l="1"/>
  <c r="H3548" i="1"/>
  <c r="I3548" i="1" s="1"/>
  <c r="J3548" i="1" s="1"/>
  <c r="K3548" i="1" s="1"/>
  <c r="L3548" i="1" s="1"/>
  <c r="G3549" i="1"/>
  <c r="H3549" i="1" l="1"/>
  <c r="I3549" i="1" s="1"/>
  <c r="J3549" i="1" s="1"/>
  <c r="K3549" i="1" s="1"/>
  <c r="L3549" i="1" s="1"/>
  <c r="G3550" i="1"/>
  <c r="H3550" i="1" l="1"/>
  <c r="I3550" i="1" s="1"/>
  <c r="J3550" i="1" s="1"/>
  <c r="K3550" i="1" s="1"/>
  <c r="G3551" i="1"/>
  <c r="G3552" i="1" l="1"/>
  <c r="H3551" i="1"/>
  <c r="I3551" i="1" s="1"/>
  <c r="J3551" i="1" s="1"/>
  <c r="K3551" i="1" s="1"/>
  <c r="L3550" i="1"/>
  <c r="G3553" i="1" l="1"/>
  <c r="H3552" i="1"/>
  <c r="I3552" i="1" s="1"/>
  <c r="J3552" i="1" s="1"/>
  <c r="K3552" i="1" s="1"/>
  <c r="L3551" i="1"/>
  <c r="L3552" i="1" l="1"/>
  <c r="G3554" i="1"/>
  <c r="H3553" i="1"/>
  <c r="I3553" i="1" s="1"/>
  <c r="J3553" i="1" s="1"/>
  <c r="K3553" i="1" s="1"/>
  <c r="L3553" i="1" l="1"/>
  <c r="H3554" i="1"/>
  <c r="I3554" i="1" s="1"/>
  <c r="J3554" i="1" s="1"/>
  <c r="K3554" i="1" s="1"/>
  <c r="G3555" i="1"/>
  <c r="L3554" i="1" l="1"/>
  <c r="H3555" i="1"/>
  <c r="I3555" i="1" s="1"/>
  <c r="J3555" i="1" s="1"/>
  <c r="K3555" i="1" s="1"/>
  <c r="G3556" i="1"/>
  <c r="L3555" i="1"/>
  <c r="H3556" i="1" l="1"/>
  <c r="I3556" i="1" s="1"/>
  <c r="J3556" i="1" s="1"/>
  <c r="K3556" i="1" s="1"/>
  <c r="L3556" i="1" s="1"/>
  <c r="G3557" i="1"/>
  <c r="H3557" i="1" l="1"/>
  <c r="I3557" i="1" s="1"/>
  <c r="J3557" i="1" s="1"/>
  <c r="K3557" i="1" s="1"/>
  <c r="G3558" i="1"/>
  <c r="H3558" i="1" l="1"/>
  <c r="I3558" i="1" s="1"/>
  <c r="J3558" i="1" s="1"/>
  <c r="K3558" i="1" s="1"/>
  <c r="G3559" i="1"/>
  <c r="L3557" i="1"/>
  <c r="AK61" i="1" s="1"/>
  <c r="EI189" i="1" l="1"/>
  <c r="ER141" i="1" s="1"/>
  <c r="EI190" i="1"/>
  <c r="ER142" i="1" s="1"/>
  <c r="AL61" i="1"/>
  <c r="G3560" i="1"/>
  <c r="H3559" i="1"/>
  <c r="I3559" i="1" s="1"/>
  <c r="J3559" i="1" s="1"/>
  <c r="K3559" i="1" s="1"/>
  <c r="L3558" i="1"/>
  <c r="EJ189" i="1" l="1"/>
  <c r="EJ190" i="1"/>
  <c r="EK190" i="1"/>
  <c r="EK189" i="1"/>
  <c r="ET141" i="1" s="1"/>
  <c r="L3559" i="1"/>
  <c r="G3561" i="1"/>
  <c r="H3560" i="1"/>
  <c r="I3560" i="1" s="1"/>
  <c r="J3560" i="1" s="1"/>
  <c r="K3560" i="1" s="1"/>
  <c r="ET142" i="1" l="1"/>
  <c r="ES141" i="1"/>
  <c r="ES142" i="1"/>
  <c r="L3560" i="1"/>
  <c r="H3561" i="1"/>
  <c r="I3561" i="1" s="1"/>
  <c r="J3561" i="1" s="1"/>
  <c r="K3561" i="1" s="1"/>
  <c r="G3562" i="1"/>
  <c r="H3562" i="1" l="1"/>
  <c r="I3562" i="1" s="1"/>
  <c r="J3562" i="1" s="1"/>
  <c r="K3562" i="1" s="1"/>
  <c r="L3562" i="1" s="1"/>
  <c r="G3563" i="1"/>
  <c r="L3561" i="1"/>
  <c r="H3563" i="1" l="1"/>
  <c r="I3563" i="1" s="1"/>
  <c r="J3563" i="1" s="1"/>
  <c r="K3563" i="1" s="1"/>
  <c r="G3564" i="1"/>
  <c r="L3563" i="1" l="1"/>
  <c r="H3564" i="1"/>
  <c r="I3564" i="1" s="1"/>
  <c r="J3564" i="1" s="1"/>
  <c r="K3564" i="1" s="1"/>
  <c r="G3565" i="1"/>
  <c r="L3564" i="1" l="1"/>
  <c r="H3565" i="1"/>
  <c r="I3565" i="1" s="1"/>
  <c r="J3565" i="1" s="1"/>
  <c r="K3565" i="1" s="1"/>
  <c r="G3566" i="1"/>
  <c r="H3566" i="1" l="1"/>
  <c r="I3566" i="1" s="1"/>
  <c r="J3566" i="1" s="1"/>
  <c r="K3566" i="1" s="1"/>
  <c r="G3567" i="1"/>
  <c r="L3565" i="1"/>
  <c r="G3568" i="1" l="1"/>
  <c r="H3567" i="1"/>
  <c r="I3567" i="1" s="1"/>
  <c r="J3567" i="1" s="1"/>
  <c r="K3567" i="1" s="1"/>
  <c r="L3566" i="1"/>
  <c r="L3567" i="1" l="1"/>
  <c r="G3569" i="1"/>
  <c r="H3568" i="1"/>
  <c r="I3568" i="1" s="1"/>
  <c r="J3568" i="1" s="1"/>
  <c r="K3568" i="1" s="1"/>
  <c r="L3568" i="1" l="1"/>
  <c r="H3569" i="1"/>
  <c r="I3569" i="1" s="1"/>
  <c r="J3569" i="1" s="1"/>
  <c r="K3569" i="1" s="1"/>
  <c r="G3570" i="1"/>
  <c r="L3569" i="1" l="1"/>
  <c r="H3570" i="1"/>
  <c r="I3570" i="1" s="1"/>
  <c r="J3570" i="1" s="1"/>
  <c r="K3570" i="1" s="1"/>
  <c r="G3571" i="1"/>
  <c r="H3571" i="1" l="1"/>
  <c r="I3571" i="1" s="1"/>
  <c r="J3571" i="1" s="1"/>
  <c r="K3571" i="1" s="1"/>
  <c r="L3571" i="1" s="1"/>
  <c r="G3572" i="1"/>
  <c r="L3570" i="1"/>
  <c r="H3572" i="1" l="1"/>
  <c r="I3572" i="1" s="1"/>
  <c r="J3572" i="1" s="1"/>
  <c r="K3572" i="1" s="1"/>
  <c r="G3573" i="1"/>
  <c r="L3572" i="1" l="1"/>
  <c r="H3573" i="1"/>
  <c r="I3573" i="1" s="1"/>
  <c r="J3573" i="1" s="1"/>
  <c r="K3573" i="1" s="1"/>
  <c r="G3574" i="1"/>
  <c r="H3574" i="1" l="1"/>
  <c r="I3574" i="1" s="1"/>
  <c r="J3574" i="1" s="1"/>
  <c r="K3574" i="1" s="1"/>
  <c r="G3575" i="1"/>
  <c r="L3573" i="1"/>
  <c r="G3576" i="1" l="1"/>
  <c r="H3575" i="1"/>
  <c r="I3575" i="1" s="1"/>
  <c r="J3575" i="1" s="1"/>
  <c r="K3575" i="1" s="1"/>
  <c r="L3574" i="1"/>
  <c r="L3575" i="1" l="1"/>
  <c r="G3577" i="1"/>
  <c r="H3576" i="1"/>
  <c r="I3576" i="1" s="1"/>
  <c r="J3576" i="1" s="1"/>
  <c r="K3576" i="1" s="1"/>
  <c r="L3576" i="1" l="1"/>
  <c r="H3577" i="1"/>
  <c r="I3577" i="1" s="1"/>
  <c r="J3577" i="1" s="1"/>
  <c r="K3577" i="1" s="1"/>
  <c r="G3578" i="1"/>
  <c r="H3578" i="1" l="1"/>
  <c r="I3578" i="1" s="1"/>
  <c r="J3578" i="1" s="1"/>
  <c r="K3578" i="1" s="1"/>
  <c r="L3578" i="1" s="1"/>
  <c r="G3579" i="1"/>
  <c r="L3577" i="1"/>
  <c r="H3579" i="1" l="1"/>
  <c r="I3579" i="1" s="1"/>
  <c r="J3579" i="1" s="1"/>
  <c r="K3579" i="1" s="1"/>
  <c r="G3580" i="1"/>
  <c r="L3579" i="1" l="1"/>
  <c r="H3580" i="1"/>
  <c r="I3580" i="1" s="1"/>
  <c r="J3580" i="1" s="1"/>
  <c r="K3580" i="1" s="1"/>
  <c r="L3580" i="1" s="1"/>
  <c r="G3581" i="1"/>
  <c r="H3581" i="1" l="1"/>
  <c r="I3581" i="1" s="1"/>
  <c r="J3581" i="1" s="1"/>
  <c r="K3581" i="1" s="1"/>
  <c r="G3582" i="1"/>
  <c r="H3582" i="1" l="1"/>
  <c r="I3582" i="1" s="1"/>
  <c r="J3582" i="1" s="1"/>
  <c r="K3582" i="1" s="1"/>
  <c r="G3583" i="1"/>
  <c r="L3581" i="1"/>
  <c r="G3584" i="1" l="1"/>
  <c r="H3583" i="1"/>
  <c r="I3583" i="1" s="1"/>
  <c r="J3583" i="1" s="1"/>
  <c r="K3583" i="1" s="1"/>
  <c r="L3582" i="1"/>
  <c r="L3583" i="1" l="1"/>
  <c r="G3585" i="1"/>
  <c r="H3584" i="1"/>
  <c r="I3584" i="1" s="1"/>
  <c r="J3584" i="1" s="1"/>
  <c r="K3584" i="1" s="1"/>
  <c r="L3584" i="1" l="1"/>
  <c r="H3585" i="1"/>
  <c r="I3585" i="1" s="1"/>
  <c r="J3585" i="1" s="1"/>
  <c r="K3585" i="1" s="1"/>
  <c r="L3585" i="1" s="1"/>
  <c r="G3586" i="1"/>
  <c r="H3586" i="1" l="1"/>
  <c r="I3586" i="1" s="1"/>
  <c r="J3586" i="1" s="1"/>
  <c r="K3586" i="1" s="1"/>
  <c r="G3587" i="1"/>
  <c r="L3586" i="1" l="1"/>
  <c r="H3587" i="1"/>
  <c r="I3587" i="1" s="1"/>
  <c r="J3587" i="1" s="1"/>
  <c r="K3587" i="1" s="1"/>
  <c r="G3588" i="1"/>
  <c r="L3587" i="1"/>
  <c r="H3588" i="1" l="1"/>
  <c r="I3588" i="1" s="1"/>
  <c r="J3588" i="1" s="1"/>
  <c r="K3588" i="1" s="1"/>
  <c r="G3589" i="1"/>
  <c r="L3588" i="1" l="1"/>
  <c r="H3589" i="1"/>
  <c r="I3589" i="1" s="1"/>
  <c r="J3589" i="1" s="1"/>
  <c r="K3589" i="1" s="1"/>
  <c r="G3590" i="1"/>
  <c r="H3590" i="1" l="1"/>
  <c r="I3590" i="1" s="1"/>
  <c r="J3590" i="1" s="1"/>
  <c r="K3590" i="1" s="1"/>
  <c r="G3591" i="1"/>
  <c r="L3589" i="1"/>
  <c r="G3592" i="1" l="1"/>
  <c r="H3591" i="1"/>
  <c r="I3591" i="1" s="1"/>
  <c r="J3591" i="1" s="1"/>
  <c r="K3591" i="1" s="1"/>
  <c r="L3590" i="1"/>
  <c r="L3591" i="1" l="1"/>
  <c r="G3593" i="1"/>
  <c r="H3592" i="1"/>
  <c r="I3592" i="1" s="1"/>
  <c r="J3592" i="1" s="1"/>
  <c r="K3592" i="1" s="1"/>
  <c r="H3593" i="1" l="1"/>
  <c r="I3593" i="1" s="1"/>
  <c r="J3593" i="1" s="1"/>
  <c r="K3593" i="1" s="1"/>
  <c r="G3594" i="1"/>
  <c r="L3593" i="1"/>
  <c r="L3592" i="1"/>
  <c r="H3594" i="1" l="1"/>
  <c r="I3594" i="1" s="1"/>
  <c r="J3594" i="1" s="1"/>
  <c r="K3594" i="1" s="1"/>
  <c r="G3595" i="1"/>
  <c r="L3594" i="1"/>
  <c r="H3595" i="1" l="1"/>
  <c r="I3595" i="1" s="1"/>
  <c r="J3595" i="1" s="1"/>
  <c r="K3595" i="1" s="1"/>
  <c r="G3596" i="1"/>
  <c r="L3595" i="1"/>
  <c r="H3596" i="1" l="1"/>
  <c r="I3596" i="1" s="1"/>
  <c r="J3596" i="1" s="1"/>
  <c r="K3596" i="1" s="1"/>
  <c r="G3597" i="1"/>
  <c r="L3596" i="1"/>
  <c r="H3597" i="1" l="1"/>
  <c r="I3597" i="1" s="1"/>
  <c r="J3597" i="1" s="1"/>
  <c r="K3597" i="1" s="1"/>
  <c r="G3598" i="1"/>
  <c r="H3598" i="1" l="1"/>
  <c r="I3598" i="1" s="1"/>
  <c r="J3598" i="1" s="1"/>
  <c r="K3598" i="1" s="1"/>
  <c r="G3599" i="1"/>
  <c r="L3597" i="1"/>
  <c r="G3600" i="1" l="1"/>
  <c r="H3599" i="1"/>
  <c r="I3599" i="1" s="1"/>
  <c r="J3599" i="1" s="1"/>
  <c r="K3599" i="1" s="1"/>
  <c r="L3598" i="1"/>
  <c r="L3599" i="1" l="1"/>
  <c r="G3601" i="1"/>
  <c r="H3600" i="1"/>
  <c r="I3600" i="1" s="1"/>
  <c r="J3600" i="1" s="1"/>
  <c r="K3600" i="1" s="1"/>
  <c r="L3600" i="1" l="1"/>
  <c r="H3601" i="1"/>
  <c r="I3601" i="1" s="1"/>
  <c r="J3601" i="1" s="1"/>
  <c r="K3601" i="1" s="1"/>
  <c r="G3602" i="1"/>
  <c r="H3602" i="1" l="1"/>
  <c r="I3602" i="1" s="1"/>
  <c r="J3602" i="1" s="1"/>
  <c r="K3602" i="1" s="1"/>
  <c r="G3603" i="1"/>
  <c r="L3602" i="1"/>
  <c r="L3601" i="1"/>
  <c r="H3603" i="1" l="1"/>
  <c r="I3603" i="1" s="1"/>
  <c r="J3603" i="1" s="1"/>
  <c r="K3603" i="1" s="1"/>
  <c r="L3603" i="1" s="1"/>
  <c r="G3604" i="1"/>
  <c r="H3604" i="1" l="1"/>
  <c r="I3604" i="1" s="1"/>
  <c r="J3604" i="1" s="1"/>
  <c r="K3604" i="1" s="1"/>
  <c r="G3605" i="1"/>
  <c r="L3604" i="1" l="1"/>
  <c r="H3605" i="1"/>
  <c r="I3605" i="1" s="1"/>
  <c r="J3605" i="1" s="1"/>
  <c r="K3605" i="1" s="1"/>
  <c r="G3606" i="1"/>
  <c r="H3606" i="1" l="1"/>
  <c r="I3606" i="1" s="1"/>
  <c r="J3606" i="1" s="1"/>
  <c r="K3606" i="1" s="1"/>
  <c r="G3607" i="1"/>
  <c r="L3605" i="1"/>
  <c r="G3608" i="1" l="1"/>
  <c r="H3607" i="1"/>
  <c r="I3607" i="1" s="1"/>
  <c r="J3607" i="1" s="1"/>
  <c r="K3607" i="1" s="1"/>
  <c r="L3606" i="1"/>
  <c r="L3607" i="1" l="1"/>
  <c r="G3609" i="1"/>
  <c r="H3608" i="1"/>
  <c r="I3608" i="1" s="1"/>
  <c r="J3608" i="1" s="1"/>
  <c r="K3608" i="1" s="1"/>
  <c r="L3608" i="1" l="1"/>
  <c r="H3609" i="1"/>
  <c r="I3609" i="1" s="1"/>
  <c r="J3609" i="1" s="1"/>
  <c r="K3609" i="1" s="1"/>
  <c r="G3610" i="1"/>
  <c r="H3610" i="1" l="1"/>
  <c r="I3610" i="1" s="1"/>
  <c r="J3610" i="1" s="1"/>
  <c r="K3610" i="1" s="1"/>
  <c r="L3610" i="1" s="1"/>
  <c r="G3611" i="1"/>
  <c r="L3609" i="1"/>
  <c r="H3611" i="1" l="1"/>
  <c r="I3611" i="1" s="1"/>
  <c r="J3611" i="1" s="1"/>
  <c r="K3611" i="1" s="1"/>
  <c r="G3612" i="1"/>
  <c r="L3611" i="1"/>
  <c r="H3612" i="1" l="1"/>
  <c r="I3612" i="1" s="1"/>
  <c r="J3612" i="1" s="1"/>
  <c r="K3612" i="1" s="1"/>
  <c r="L3612" i="1" s="1"/>
  <c r="G3613" i="1"/>
  <c r="H3613" i="1" l="1"/>
  <c r="I3613" i="1" s="1"/>
  <c r="J3613" i="1" s="1"/>
  <c r="K3613" i="1" s="1"/>
  <c r="G3614" i="1"/>
  <c r="H3614" i="1" l="1"/>
  <c r="I3614" i="1" s="1"/>
  <c r="J3614" i="1" s="1"/>
  <c r="K3614" i="1" s="1"/>
  <c r="G3615" i="1"/>
  <c r="L3613" i="1"/>
  <c r="G3616" i="1" l="1"/>
  <c r="H3615" i="1"/>
  <c r="I3615" i="1" s="1"/>
  <c r="J3615" i="1" s="1"/>
  <c r="K3615" i="1" s="1"/>
  <c r="L3614" i="1"/>
  <c r="L3615" i="1" l="1"/>
  <c r="G3617" i="1"/>
  <c r="H3616" i="1"/>
  <c r="I3616" i="1" s="1"/>
  <c r="J3616" i="1" s="1"/>
  <c r="K3616" i="1" s="1"/>
  <c r="L3616" i="1" l="1"/>
  <c r="H3617" i="1"/>
  <c r="I3617" i="1" s="1"/>
  <c r="J3617" i="1" s="1"/>
  <c r="K3617" i="1" s="1"/>
  <c r="G3618" i="1"/>
  <c r="L3617" i="1"/>
  <c r="H3618" i="1" l="1"/>
  <c r="I3618" i="1" s="1"/>
  <c r="J3618" i="1" s="1"/>
  <c r="K3618" i="1" s="1"/>
  <c r="G3619" i="1"/>
  <c r="L3618" i="1" l="1"/>
  <c r="H3619" i="1"/>
  <c r="I3619" i="1" s="1"/>
  <c r="J3619" i="1" s="1"/>
  <c r="K3619" i="1" s="1"/>
  <c r="G3620" i="1"/>
  <c r="L3619" i="1" l="1"/>
  <c r="H3620" i="1"/>
  <c r="I3620" i="1" s="1"/>
  <c r="J3620" i="1" s="1"/>
  <c r="K3620" i="1" s="1"/>
  <c r="L3620" i="1" s="1"/>
  <c r="G3621" i="1"/>
  <c r="H3621" i="1" l="1"/>
  <c r="I3621" i="1" s="1"/>
  <c r="J3621" i="1" s="1"/>
  <c r="K3621" i="1" s="1"/>
  <c r="G3622" i="1"/>
  <c r="H3622" i="1" l="1"/>
  <c r="I3622" i="1" s="1"/>
  <c r="J3622" i="1" s="1"/>
  <c r="K3622" i="1" s="1"/>
  <c r="G3623" i="1"/>
  <c r="L3621" i="1"/>
  <c r="G3624" i="1" l="1"/>
  <c r="H3623" i="1"/>
  <c r="I3623" i="1" s="1"/>
  <c r="J3623" i="1" s="1"/>
  <c r="K3623" i="1" s="1"/>
  <c r="L3622" i="1"/>
  <c r="L3623" i="1" l="1"/>
  <c r="G3625" i="1"/>
  <c r="H3624" i="1"/>
  <c r="I3624" i="1" s="1"/>
  <c r="J3624" i="1" s="1"/>
  <c r="K3624" i="1" s="1"/>
  <c r="L3624" i="1" l="1"/>
  <c r="H3625" i="1"/>
  <c r="I3625" i="1" s="1"/>
  <c r="J3625" i="1" s="1"/>
  <c r="K3625" i="1" s="1"/>
  <c r="G3626" i="1"/>
  <c r="L3625" i="1" l="1"/>
  <c r="H3626" i="1"/>
  <c r="I3626" i="1" s="1"/>
  <c r="J3626" i="1" s="1"/>
  <c r="K3626" i="1" s="1"/>
  <c r="L3626" i="1" s="1"/>
  <c r="G3627" i="1"/>
  <c r="H3627" i="1" l="1"/>
  <c r="I3627" i="1" s="1"/>
  <c r="J3627" i="1" s="1"/>
  <c r="K3627" i="1" s="1"/>
  <c r="G3628" i="1"/>
  <c r="L3627" i="1" l="1"/>
  <c r="H3628" i="1"/>
  <c r="I3628" i="1" s="1"/>
  <c r="J3628" i="1" s="1"/>
  <c r="K3628" i="1" s="1"/>
  <c r="G3629" i="1"/>
  <c r="L3628" i="1"/>
  <c r="H3629" i="1" l="1"/>
  <c r="I3629" i="1" s="1"/>
  <c r="J3629" i="1" s="1"/>
  <c r="K3629" i="1" s="1"/>
  <c r="G3630" i="1"/>
  <c r="H3630" i="1" l="1"/>
  <c r="I3630" i="1" s="1"/>
  <c r="J3630" i="1" s="1"/>
  <c r="K3630" i="1" s="1"/>
  <c r="G3631" i="1"/>
  <c r="L3629" i="1"/>
  <c r="G3632" i="1" l="1"/>
  <c r="H3631" i="1"/>
  <c r="I3631" i="1" s="1"/>
  <c r="J3631" i="1" s="1"/>
  <c r="K3631" i="1" s="1"/>
  <c r="L3630" i="1"/>
  <c r="L3631" i="1" l="1"/>
  <c r="G3633" i="1"/>
  <c r="H3632" i="1"/>
  <c r="I3632" i="1" s="1"/>
  <c r="J3632" i="1" s="1"/>
  <c r="K3632" i="1" s="1"/>
  <c r="L3632" i="1" l="1"/>
  <c r="H3633" i="1"/>
  <c r="I3633" i="1" s="1"/>
  <c r="J3633" i="1" s="1"/>
  <c r="K3633" i="1" s="1"/>
  <c r="G3634" i="1"/>
  <c r="H3634" i="1" l="1"/>
  <c r="I3634" i="1" s="1"/>
  <c r="J3634" i="1" s="1"/>
  <c r="K3634" i="1" s="1"/>
  <c r="L3634" i="1" s="1"/>
  <c r="G3635" i="1"/>
  <c r="L3633" i="1"/>
  <c r="H3635" i="1" l="1"/>
  <c r="I3635" i="1" s="1"/>
  <c r="J3635" i="1" s="1"/>
  <c r="K3635" i="1" s="1"/>
  <c r="L3635" i="1" s="1"/>
  <c r="G3636" i="1"/>
  <c r="H3636" i="1" l="1"/>
  <c r="I3636" i="1" s="1"/>
  <c r="J3636" i="1" s="1"/>
  <c r="K3636" i="1" s="1"/>
  <c r="G3637" i="1"/>
  <c r="L3636" i="1" l="1"/>
  <c r="H3637" i="1"/>
  <c r="I3637" i="1" s="1"/>
  <c r="J3637" i="1" s="1"/>
  <c r="K3637" i="1" s="1"/>
  <c r="G3638" i="1"/>
  <c r="H3638" i="1" l="1"/>
  <c r="I3638" i="1" s="1"/>
  <c r="J3638" i="1" s="1"/>
  <c r="K3638" i="1" s="1"/>
  <c r="G3639" i="1"/>
  <c r="L3637" i="1"/>
  <c r="G3640" i="1" l="1"/>
  <c r="H3639" i="1"/>
  <c r="I3639" i="1" s="1"/>
  <c r="J3639" i="1" s="1"/>
  <c r="K3639" i="1" s="1"/>
  <c r="L3638" i="1"/>
  <c r="L3639" i="1" l="1"/>
  <c r="G3641" i="1"/>
  <c r="H3640" i="1"/>
  <c r="I3640" i="1" s="1"/>
  <c r="J3640" i="1" s="1"/>
  <c r="K3640" i="1" s="1"/>
  <c r="L3640" i="1" l="1"/>
  <c r="H3641" i="1"/>
  <c r="I3641" i="1" s="1"/>
  <c r="J3641" i="1" s="1"/>
  <c r="K3641" i="1" s="1"/>
  <c r="G3642" i="1"/>
  <c r="L3641" i="1" l="1"/>
  <c r="H3642" i="1"/>
  <c r="I3642" i="1" s="1"/>
  <c r="J3642" i="1" s="1"/>
  <c r="K3642" i="1" s="1"/>
  <c r="L3642" i="1" s="1"/>
  <c r="G3643" i="1"/>
  <c r="H3643" i="1" l="1"/>
  <c r="I3643" i="1" s="1"/>
  <c r="J3643" i="1" s="1"/>
  <c r="K3643" i="1" s="1"/>
  <c r="G3644" i="1"/>
  <c r="L3643" i="1"/>
  <c r="H3644" i="1" l="1"/>
  <c r="I3644" i="1" s="1"/>
  <c r="J3644" i="1" s="1"/>
  <c r="K3644" i="1" s="1"/>
  <c r="G3645" i="1"/>
  <c r="L3644" i="1"/>
  <c r="H3645" i="1" l="1"/>
  <c r="I3645" i="1" s="1"/>
  <c r="J3645" i="1" s="1"/>
  <c r="K3645" i="1" s="1"/>
  <c r="G3646" i="1"/>
  <c r="H3646" i="1" l="1"/>
  <c r="I3646" i="1" s="1"/>
  <c r="J3646" i="1" s="1"/>
  <c r="K3646" i="1" s="1"/>
  <c r="G3647" i="1"/>
  <c r="L3645" i="1"/>
  <c r="G3648" i="1" l="1"/>
  <c r="H3647" i="1"/>
  <c r="I3647" i="1" s="1"/>
  <c r="J3647" i="1" s="1"/>
  <c r="K3647" i="1" s="1"/>
  <c r="L3646" i="1"/>
  <c r="L3647" i="1" l="1"/>
  <c r="G3649" i="1"/>
  <c r="H3648" i="1"/>
  <c r="I3648" i="1" s="1"/>
  <c r="J3648" i="1" s="1"/>
  <c r="K3648" i="1" s="1"/>
  <c r="L3648" i="1" l="1"/>
  <c r="H3649" i="1"/>
  <c r="I3649" i="1" s="1"/>
  <c r="J3649" i="1" s="1"/>
  <c r="K3649" i="1" s="1"/>
  <c r="G3650" i="1"/>
  <c r="H3650" i="1" l="1"/>
  <c r="I3650" i="1" s="1"/>
  <c r="J3650" i="1" s="1"/>
  <c r="K3650" i="1" s="1"/>
  <c r="L3650" i="1" s="1"/>
  <c r="G3651" i="1"/>
  <c r="L3649" i="1"/>
  <c r="H3651" i="1" l="1"/>
  <c r="I3651" i="1" s="1"/>
  <c r="J3651" i="1" s="1"/>
  <c r="K3651" i="1" s="1"/>
  <c r="G3652" i="1"/>
  <c r="L3651" i="1" l="1"/>
  <c r="H3652" i="1"/>
  <c r="I3652" i="1" s="1"/>
  <c r="J3652" i="1" s="1"/>
  <c r="K3652" i="1" s="1"/>
  <c r="L3652" i="1" s="1"/>
  <c r="G3653" i="1"/>
  <c r="H3653" i="1" l="1"/>
  <c r="I3653" i="1" s="1"/>
  <c r="J3653" i="1" s="1"/>
  <c r="K3653" i="1" s="1"/>
  <c r="G3654" i="1"/>
  <c r="H3654" i="1" l="1"/>
  <c r="I3654" i="1" s="1"/>
  <c r="J3654" i="1" s="1"/>
  <c r="K3654" i="1" s="1"/>
  <c r="G3655" i="1"/>
  <c r="L3653" i="1"/>
  <c r="G3656" i="1" l="1"/>
  <c r="H3655" i="1"/>
  <c r="I3655" i="1" s="1"/>
  <c r="J3655" i="1" s="1"/>
  <c r="K3655" i="1" s="1"/>
  <c r="L3654" i="1"/>
  <c r="L3655" i="1" l="1"/>
  <c r="G3657" i="1"/>
  <c r="H3656" i="1"/>
  <c r="I3656" i="1" s="1"/>
  <c r="J3656" i="1" s="1"/>
  <c r="K3656" i="1" s="1"/>
  <c r="H3657" i="1" l="1"/>
  <c r="I3657" i="1" s="1"/>
  <c r="J3657" i="1" s="1"/>
  <c r="K3657" i="1" s="1"/>
  <c r="G3658" i="1"/>
  <c r="L3657" i="1"/>
  <c r="L3656" i="1"/>
  <c r="H3658" i="1" l="1"/>
  <c r="I3658" i="1" s="1"/>
  <c r="J3658" i="1" s="1"/>
  <c r="K3658" i="1" s="1"/>
  <c r="L3658" i="1" s="1"/>
  <c r="G3659" i="1"/>
  <c r="H3659" i="1" l="1"/>
  <c r="I3659" i="1" s="1"/>
  <c r="J3659" i="1" s="1"/>
  <c r="K3659" i="1" s="1"/>
  <c r="G3660" i="1"/>
  <c r="L3659" i="1"/>
  <c r="H3660" i="1" l="1"/>
  <c r="I3660" i="1" s="1"/>
  <c r="J3660" i="1" s="1"/>
  <c r="K3660" i="1" s="1"/>
  <c r="G3661" i="1"/>
  <c r="L3660" i="1"/>
  <c r="H3661" i="1" l="1"/>
  <c r="I3661" i="1" s="1"/>
  <c r="J3661" i="1" s="1"/>
  <c r="K3661" i="1" s="1"/>
  <c r="G3662" i="1"/>
  <c r="H3662" i="1" l="1"/>
  <c r="I3662" i="1" s="1"/>
  <c r="J3662" i="1" s="1"/>
  <c r="K3662" i="1" s="1"/>
  <c r="G3663" i="1"/>
  <c r="L3661" i="1"/>
  <c r="G3664" i="1" l="1"/>
  <c r="H3663" i="1"/>
  <c r="I3663" i="1" s="1"/>
  <c r="J3663" i="1" s="1"/>
  <c r="K3663" i="1" s="1"/>
  <c r="L3662" i="1"/>
  <c r="L3663" i="1" l="1"/>
  <c r="G3665" i="1"/>
  <c r="H3664" i="1"/>
  <c r="I3664" i="1" s="1"/>
  <c r="J3664" i="1" s="1"/>
  <c r="K3664" i="1" s="1"/>
  <c r="H3665" i="1" l="1"/>
  <c r="I3665" i="1" s="1"/>
  <c r="J3665" i="1" s="1"/>
  <c r="K3665" i="1" s="1"/>
  <c r="L3665" i="1" s="1"/>
  <c r="G3666" i="1"/>
  <c r="L3664" i="1"/>
  <c r="H3666" i="1" l="1"/>
  <c r="I3666" i="1" s="1"/>
  <c r="J3666" i="1" s="1"/>
  <c r="K3666" i="1" s="1"/>
  <c r="G3667" i="1"/>
  <c r="L3666" i="1" l="1"/>
  <c r="H3667" i="1"/>
  <c r="I3667" i="1" s="1"/>
  <c r="J3667" i="1" s="1"/>
  <c r="K3667" i="1" s="1"/>
  <c r="G3668" i="1"/>
  <c r="L3667" i="1" l="1"/>
  <c r="H3668" i="1"/>
  <c r="I3668" i="1" s="1"/>
  <c r="J3668" i="1" s="1"/>
  <c r="K3668" i="1" s="1"/>
  <c r="G3669" i="1"/>
  <c r="L3668" i="1" l="1"/>
  <c r="H3669" i="1"/>
  <c r="I3669" i="1" s="1"/>
  <c r="J3669" i="1" s="1"/>
  <c r="K3669" i="1" s="1"/>
  <c r="G3670" i="1"/>
  <c r="H3670" i="1" l="1"/>
  <c r="I3670" i="1" s="1"/>
  <c r="J3670" i="1" s="1"/>
  <c r="K3670" i="1" s="1"/>
  <c r="G3671" i="1"/>
  <c r="L3669" i="1"/>
  <c r="G3672" i="1" l="1"/>
  <c r="H3671" i="1"/>
  <c r="I3671" i="1" s="1"/>
  <c r="J3671" i="1" s="1"/>
  <c r="K3671" i="1" s="1"/>
  <c r="L3670" i="1"/>
  <c r="L3671" i="1" l="1"/>
  <c r="G3673" i="1"/>
  <c r="H3672" i="1"/>
  <c r="I3672" i="1" s="1"/>
  <c r="J3672" i="1" s="1"/>
  <c r="K3672" i="1" s="1"/>
  <c r="L3672" i="1" l="1"/>
  <c r="H3673" i="1"/>
  <c r="I3673" i="1" s="1"/>
  <c r="J3673" i="1" s="1"/>
  <c r="K3673" i="1" s="1"/>
  <c r="G3674" i="1"/>
  <c r="L3673" i="1" l="1"/>
  <c r="H3674" i="1"/>
  <c r="I3674" i="1" s="1"/>
  <c r="J3674" i="1" s="1"/>
  <c r="K3674" i="1" s="1"/>
  <c r="G3675" i="1"/>
  <c r="H3675" i="1" l="1"/>
  <c r="I3675" i="1" s="1"/>
  <c r="J3675" i="1" s="1"/>
  <c r="K3675" i="1" s="1"/>
  <c r="G3676" i="1"/>
  <c r="L3675" i="1"/>
  <c r="L3674" i="1"/>
  <c r="H3676" i="1" l="1"/>
  <c r="I3676" i="1" s="1"/>
  <c r="J3676" i="1" s="1"/>
  <c r="K3676" i="1" s="1"/>
  <c r="G3677" i="1"/>
  <c r="L3676" i="1" l="1"/>
  <c r="H3677" i="1"/>
  <c r="I3677" i="1" s="1"/>
  <c r="J3677" i="1" s="1"/>
  <c r="K3677" i="1" s="1"/>
  <c r="G3678" i="1"/>
  <c r="H3678" i="1" l="1"/>
  <c r="I3678" i="1" s="1"/>
  <c r="J3678" i="1" s="1"/>
  <c r="K3678" i="1" s="1"/>
  <c r="G3679" i="1"/>
  <c r="L3677" i="1"/>
  <c r="G3680" i="1" l="1"/>
  <c r="H3679" i="1"/>
  <c r="I3679" i="1" s="1"/>
  <c r="J3679" i="1" s="1"/>
  <c r="K3679" i="1" s="1"/>
  <c r="L3678" i="1"/>
  <c r="L3679" i="1" l="1"/>
  <c r="G3681" i="1"/>
  <c r="H3680" i="1"/>
  <c r="I3680" i="1" s="1"/>
  <c r="J3680" i="1" s="1"/>
  <c r="K3680" i="1" s="1"/>
  <c r="L3680" i="1" l="1"/>
  <c r="H3681" i="1"/>
  <c r="I3681" i="1" s="1"/>
  <c r="J3681" i="1" s="1"/>
  <c r="K3681" i="1" s="1"/>
  <c r="G3682" i="1"/>
  <c r="L3681" i="1" l="1"/>
  <c r="H3682" i="1"/>
  <c r="I3682" i="1" s="1"/>
  <c r="J3682" i="1" s="1"/>
  <c r="K3682" i="1" s="1"/>
  <c r="G3683" i="1"/>
  <c r="H3683" i="1" l="1"/>
  <c r="I3683" i="1" s="1"/>
  <c r="J3683" i="1" s="1"/>
  <c r="K3683" i="1" s="1"/>
  <c r="G3684" i="1"/>
  <c r="L3683" i="1"/>
  <c r="L3682" i="1"/>
  <c r="H3684" i="1" l="1"/>
  <c r="I3684" i="1" s="1"/>
  <c r="J3684" i="1" s="1"/>
  <c r="K3684" i="1" s="1"/>
  <c r="G3685" i="1"/>
  <c r="L3684" i="1"/>
  <c r="H3685" i="1" l="1"/>
  <c r="I3685" i="1" s="1"/>
  <c r="J3685" i="1" s="1"/>
  <c r="K3685" i="1" s="1"/>
  <c r="G3686" i="1"/>
  <c r="H3686" i="1" l="1"/>
  <c r="I3686" i="1" s="1"/>
  <c r="J3686" i="1" s="1"/>
  <c r="K3686" i="1" s="1"/>
  <c r="G3687" i="1"/>
  <c r="L3685" i="1"/>
  <c r="G3688" i="1" l="1"/>
  <c r="H3687" i="1"/>
  <c r="I3687" i="1" s="1"/>
  <c r="J3687" i="1" s="1"/>
  <c r="K3687" i="1" s="1"/>
  <c r="L3686" i="1"/>
  <c r="L3687" i="1" l="1"/>
  <c r="G3689" i="1"/>
  <c r="H3688" i="1"/>
  <c r="I3688" i="1" s="1"/>
  <c r="J3688" i="1" s="1"/>
  <c r="K3688" i="1" s="1"/>
  <c r="L3688" i="1" l="1"/>
  <c r="H3689" i="1"/>
  <c r="I3689" i="1" s="1"/>
  <c r="J3689" i="1" s="1"/>
  <c r="K3689" i="1" s="1"/>
  <c r="G3690" i="1"/>
  <c r="H3690" i="1" l="1"/>
  <c r="I3690" i="1" s="1"/>
  <c r="J3690" i="1" s="1"/>
  <c r="K3690" i="1" s="1"/>
  <c r="G3691" i="1"/>
  <c r="L3689" i="1"/>
  <c r="L3690" i="1" l="1"/>
  <c r="H3691" i="1"/>
  <c r="I3691" i="1" s="1"/>
  <c r="J3691" i="1" s="1"/>
  <c r="K3691" i="1" s="1"/>
  <c r="L3691" i="1" s="1"/>
  <c r="G3692" i="1"/>
  <c r="H3692" i="1" l="1"/>
  <c r="I3692" i="1" s="1"/>
  <c r="J3692" i="1" s="1"/>
  <c r="K3692" i="1" s="1"/>
  <c r="G3693" i="1"/>
  <c r="L3692" i="1"/>
  <c r="H3693" i="1" l="1"/>
  <c r="I3693" i="1" s="1"/>
  <c r="J3693" i="1" s="1"/>
  <c r="K3693" i="1" s="1"/>
  <c r="G3694" i="1"/>
  <c r="H3694" i="1" l="1"/>
  <c r="I3694" i="1" s="1"/>
  <c r="J3694" i="1" s="1"/>
  <c r="K3694" i="1" s="1"/>
  <c r="G3695" i="1"/>
  <c r="L3693" i="1"/>
  <c r="G3696" i="1" l="1"/>
  <c r="H3695" i="1"/>
  <c r="I3695" i="1" s="1"/>
  <c r="J3695" i="1" s="1"/>
  <c r="K3695" i="1" s="1"/>
  <c r="L3694" i="1"/>
  <c r="L3695" i="1" l="1"/>
  <c r="G3697" i="1"/>
  <c r="H3696" i="1"/>
  <c r="I3696" i="1" s="1"/>
  <c r="J3696" i="1" s="1"/>
  <c r="K3696" i="1" s="1"/>
  <c r="H3697" i="1" l="1"/>
  <c r="I3697" i="1" s="1"/>
  <c r="J3697" i="1" s="1"/>
  <c r="K3697" i="1" s="1"/>
  <c r="G3698" i="1"/>
  <c r="L3696" i="1"/>
  <c r="L3697" i="1" l="1"/>
  <c r="H3698" i="1"/>
  <c r="I3698" i="1" s="1"/>
  <c r="J3698" i="1" s="1"/>
  <c r="K3698" i="1" s="1"/>
  <c r="L3698" i="1" s="1"/>
  <c r="G3699" i="1"/>
  <c r="H3699" i="1" l="1"/>
  <c r="I3699" i="1" s="1"/>
  <c r="J3699" i="1" s="1"/>
  <c r="K3699" i="1" s="1"/>
  <c r="L3699" i="1" s="1"/>
  <c r="G3700" i="1"/>
  <c r="H3700" i="1" l="1"/>
  <c r="I3700" i="1" s="1"/>
  <c r="J3700" i="1" s="1"/>
  <c r="K3700" i="1" s="1"/>
  <c r="G3701" i="1"/>
  <c r="L3700" i="1"/>
  <c r="H3701" i="1" l="1"/>
  <c r="I3701" i="1" s="1"/>
  <c r="J3701" i="1" s="1"/>
  <c r="K3701" i="1" s="1"/>
  <c r="G3702" i="1"/>
  <c r="H3702" i="1" l="1"/>
  <c r="I3702" i="1" s="1"/>
  <c r="J3702" i="1" s="1"/>
  <c r="K3702" i="1" s="1"/>
  <c r="G3703" i="1"/>
  <c r="L3701" i="1"/>
  <c r="G3704" i="1" l="1"/>
  <c r="H3703" i="1"/>
  <c r="I3703" i="1" s="1"/>
  <c r="J3703" i="1" s="1"/>
  <c r="K3703" i="1" s="1"/>
  <c r="L3702" i="1"/>
  <c r="L3703" i="1" l="1"/>
  <c r="G3705" i="1"/>
  <c r="H3704" i="1"/>
  <c r="I3704" i="1" s="1"/>
  <c r="J3704" i="1" s="1"/>
  <c r="K3704" i="1" s="1"/>
  <c r="L3704" i="1" l="1"/>
  <c r="H3705" i="1"/>
  <c r="I3705" i="1" s="1"/>
  <c r="J3705" i="1" s="1"/>
  <c r="K3705" i="1" s="1"/>
  <c r="L3705" i="1" s="1"/>
  <c r="G3706" i="1"/>
  <c r="H3706" i="1" l="1"/>
  <c r="I3706" i="1" s="1"/>
  <c r="J3706" i="1" s="1"/>
  <c r="K3706" i="1" s="1"/>
  <c r="G3707" i="1"/>
  <c r="L3706" i="1" l="1"/>
  <c r="H3707" i="1"/>
  <c r="I3707" i="1" s="1"/>
  <c r="J3707" i="1" s="1"/>
  <c r="K3707" i="1" s="1"/>
  <c r="L3707" i="1" s="1"/>
  <c r="G3708" i="1"/>
  <c r="H3708" i="1" l="1"/>
  <c r="I3708" i="1" s="1"/>
  <c r="J3708" i="1" s="1"/>
  <c r="K3708" i="1" s="1"/>
  <c r="L3708" i="1" s="1"/>
  <c r="G3709" i="1"/>
  <c r="H3709" i="1" l="1"/>
  <c r="I3709" i="1" s="1"/>
  <c r="J3709" i="1" s="1"/>
  <c r="K3709" i="1" s="1"/>
  <c r="G3710" i="1"/>
  <c r="H3710" i="1" l="1"/>
  <c r="I3710" i="1" s="1"/>
  <c r="J3710" i="1" s="1"/>
  <c r="K3710" i="1" s="1"/>
  <c r="G3711" i="1"/>
  <c r="L3709" i="1"/>
  <c r="G3712" i="1" l="1"/>
  <c r="H3711" i="1"/>
  <c r="I3711" i="1" s="1"/>
  <c r="J3711" i="1" s="1"/>
  <c r="K3711" i="1" s="1"/>
  <c r="L3710" i="1"/>
  <c r="L3711" i="1" l="1"/>
  <c r="G3713" i="1"/>
  <c r="H3712" i="1"/>
  <c r="I3712" i="1" s="1"/>
  <c r="J3712" i="1" s="1"/>
  <c r="K3712" i="1" s="1"/>
  <c r="L3712" i="1" l="1"/>
  <c r="H3713" i="1"/>
  <c r="I3713" i="1" s="1"/>
  <c r="J3713" i="1" s="1"/>
  <c r="K3713" i="1" s="1"/>
  <c r="G3714" i="1"/>
  <c r="L3713" i="1" l="1"/>
  <c r="H3714" i="1"/>
  <c r="I3714" i="1" s="1"/>
  <c r="J3714" i="1" s="1"/>
  <c r="K3714" i="1" s="1"/>
  <c r="G3715" i="1"/>
  <c r="H3715" i="1" l="1"/>
  <c r="I3715" i="1" s="1"/>
  <c r="J3715" i="1" s="1"/>
  <c r="K3715" i="1" s="1"/>
  <c r="L3715" i="1" s="1"/>
  <c r="G3716" i="1"/>
  <c r="L3714" i="1"/>
  <c r="H3716" i="1" l="1"/>
  <c r="I3716" i="1" s="1"/>
  <c r="J3716" i="1" s="1"/>
  <c r="K3716" i="1" s="1"/>
  <c r="G3717" i="1"/>
  <c r="L3716" i="1"/>
  <c r="H3717" i="1" l="1"/>
  <c r="I3717" i="1" s="1"/>
  <c r="J3717" i="1" s="1"/>
  <c r="K3717" i="1" s="1"/>
  <c r="G3718" i="1"/>
  <c r="H3718" i="1" l="1"/>
  <c r="I3718" i="1" s="1"/>
  <c r="J3718" i="1" s="1"/>
  <c r="K3718" i="1" s="1"/>
  <c r="G3719" i="1"/>
  <c r="L3717" i="1"/>
  <c r="G3720" i="1" l="1"/>
  <c r="H3719" i="1"/>
  <c r="I3719" i="1" s="1"/>
  <c r="J3719" i="1" s="1"/>
  <c r="K3719" i="1" s="1"/>
  <c r="L3718" i="1"/>
  <c r="L3719" i="1" l="1"/>
  <c r="G3721" i="1"/>
  <c r="H3720" i="1"/>
  <c r="I3720" i="1" s="1"/>
  <c r="J3720" i="1" s="1"/>
  <c r="K3720" i="1" s="1"/>
  <c r="L3720" i="1" l="1"/>
  <c r="H3721" i="1"/>
  <c r="I3721" i="1" s="1"/>
  <c r="J3721" i="1" s="1"/>
  <c r="K3721" i="1" s="1"/>
  <c r="G3722" i="1"/>
  <c r="L3721" i="1" l="1"/>
  <c r="H3722" i="1"/>
  <c r="I3722" i="1" s="1"/>
  <c r="J3722" i="1" s="1"/>
  <c r="K3722" i="1" s="1"/>
  <c r="G3723" i="1"/>
  <c r="H3723" i="1" l="1"/>
  <c r="I3723" i="1" s="1"/>
  <c r="J3723" i="1" s="1"/>
  <c r="K3723" i="1" s="1"/>
  <c r="G3724" i="1"/>
  <c r="L3723" i="1"/>
  <c r="L3722" i="1"/>
  <c r="H3724" i="1" l="1"/>
  <c r="I3724" i="1" s="1"/>
  <c r="J3724" i="1" s="1"/>
  <c r="K3724" i="1" s="1"/>
  <c r="L3724" i="1" s="1"/>
  <c r="G3725" i="1"/>
  <c r="H3725" i="1" l="1"/>
  <c r="I3725" i="1" s="1"/>
  <c r="J3725" i="1" s="1"/>
  <c r="K3725" i="1" s="1"/>
  <c r="G3726" i="1"/>
  <c r="H3726" i="1" l="1"/>
  <c r="I3726" i="1" s="1"/>
  <c r="J3726" i="1" s="1"/>
  <c r="K3726" i="1" s="1"/>
  <c r="G3727" i="1"/>
  <c r="L3725" i="1"/>
  <c r="G3728" i="1" l="1"/>
  <c r="H3727" i="1"/>
  <c r="I3727" i="1" s="1"/>
  <c r="J3727" i="1" s="1"/>
  <c r="K3727" i="1" s="1"/>
  <c r="L3726" i="1"/>
  <c r="L3727" i="1" l="1"/>
  <c r="G3729" i="1"/>
  <c r="H3728" i="1"/>
  <c r="I3728" i="1" s="1"/>
  <c r="J3728" i="1" s="1"/>
  <c r="K3728" i="1" s="1"/>
  <c r="L3728" i="1" l="1"/>
  <c r="H3729" i="1"/>
  <c r="I3729" i="1" s="1"/>
  <c r="J3729" i="1" s="1"/>
  <c r="K3729" i="1" s="1"/>
  <c r="G3730" i="1"/>
  <c r="L3729" i="1" l="1"/>
  <c r="H3730" i="1"/>
  <c r="I3730" i="1" s="1"/>
  <c r="J3730" i="1" s="1"/>
  <c r="K3730" i="1" s="1"/>
  <c r="L3730" i="1" s="1"/>
  <c r="G3731" i="1"/>
  <c r="H3731" i="1" l="1"/>
  <c r="I3731" i="1" s="1"/>
  <c r="J3731" i="1" s="1"/>
  <c r="K3731" i="1" s="1"/>
  <c r="L3731" i="1" s="1"/>
  <c r="G3732" i="1"/>
  <c r="H3732" i="1" l="1"/>
  <c r="I3732" i="1" s="1"/>
  <c r="J3732" i="1" s="1"/>
  <c r="K3732" i="1" s="1"/>
  <c r="G3733" i="1"/>
  <c r="L3732" i="1" l="1"/>
  <c r="H3733" i="1"/>
  <c r="I3733" i="1" s="1"/>
  <c r="J3733" i="1" s="1"/>
  <c r="K3733" i="1" s="1"/>
  <c r="G3734" i="1"/>
  <c r="H3734" i="1" l="1"/>
  <c r="I3734" i="1" s="1"/>
  <c r="J3734" i="1" s="1"/>
  <c r="K3734" i="1" s="1"/>
  <c r="G3735" i="1"/>
  <c r="L3733" i="1"/>
  <c r="G3736" i="1" l="1"/>
  <c r="H3735" i="1"/>
  <c r="I3735" i="1" s="1"/>
  <c r="J3735" i="1" s="1"/>
  <c r="K3735" i="1" s="1"/>
  <c r="L3734" i="1"/>
  <c r="L3735" i="1" l="1"/>
  <c r="G3737" i="1"/>
  <c r="H3736" i="1"/>
  <c r="I3736" i="1" s="1"/>
  <c r="J3736" i="1" s="1"/>
  <c r="K3736" i="1" s="1"/>
  <c r="L3736" i="1" l="1"/>
  <c r="H3737" i="1"/>
  <c r="I3737" i="1" s="1"/>
  <c r="J3737" i="1" s="1"/>
  <c r="K3737" i="1" s="1"/>
  <c r="L3737" i="1" s="1"/>
  <c r="G3738" i="1"/>
  <c r="H3738" i="1" l="1"/>
  <c r="I3738" i="1" s="1"/>
  <c r="J3738" i="1" s="1"/>
  <c r="K3738" i="1" s="1"/>
  <c r="G3739" i="1"/>
  <c r="L3738" i="1"/>
  <c r="H3739" i="1" l="1"/>
  <c r="I3739" i="1" s="1"/>
  <c r="J3739" i="1" s="1"/>
  <c r="K3739" i="1" s="1"/>
  <c r="G3740" i="1"/>
  <c r="L3739" i="1" l="1"/>
  <c r="H3740" i="1"/>
  <c r="I3740" i="1" s="1"/>
  <c r="J3740" i="1" s="1"/>
  <c r="K3740" i="1" s="1"/>
  <c r="G3741" i="1"/>
  <c r="L3740" i="1"/>
  <c r="H3741" i="1" l="1"/>
  <c r="I3741" i="1" s="1"/>
  <c r="J3741" i="1" s="1"/>
  <c r="K3741" i="1" s="1"/>
  <c r="G3742" i="1"/>
  <c r="H3742" i="1" l="1"/>
  <c r="I3742" i="1" s="1"/>
  <c r="J3742" i="1" s="1"/>
  <c r="K3742" i="1" s="1"/>
  <c r="G3743" i="1"/>
  <c r="L3741" i="1"/>
  <c r="G3744" i="1" l="1"/>
  <c r="H3743" i="1"/>
  <c r="I3743" i="1" s="1"/>
  <c r="J3743" i="1" s="1"/>
  <c r="K3743" i="1" s="1"/>
  <c r="L3742" i="1"/>
  <c r="L3743" i="1" l="1"/>
  <c r="G3745" i="1"/>
  <c r="H3744" i="1"/>
  <c r="I3744" i="1" s="1"/>
  <c r="J3744" i="1" s="1"/>
  <c r="K3744" i="1" s="1"/>
  <c r="H3745" i="1" l="1"/>
  <c r="I3745" i="1" s="1"/>
  <c r="J3745" i="1" s="1"/>
  <c r="K3745" i="1" s="1"/>
  <c r="L3745" i="1" s="1"/>
  <c r="G3746" i="1"/>
  <c r="L3744" i="1"/>
  <c r="H3746" i="1" l="1"/>
  <c r="I3746" i="1" s="1"/>
  <c r="J3746" i="1" s="1"/>
  <c r="K3746" i="1" s="1"/>
  <c r="G3747" i="1"/>
  <c r="L3746" i="1"/>
  <c r="H3747" i="1" l="1"/>
  <c r="I3747" i="1" s="1"/>
  <c r="J3747" i="1" s="1"/>
  <c r="K3747" i="1" s="1"/>
  <c r="G3748" i="1"/>
  <c r="L3747" i="1"/>
  <c r="H3748" i="1" l="1"/>
  <c r="I3748" i="1" s="1"/>
  <c r="J3748" i="1" s="1"/>
  <c r="K3748" i="1" s="1"/>
  <c r="L3748" i="1" s="1"/>
  <c r="G3749" i="1"/>
  <c r="H3749" i="1" l="1"/>
  <c r="I3749" i="1" s="1"/>
  <c r="J3749" i="1" s="1"/>
  <c r="K3749" i="1" s="1"/>
  <c r="G3750" i="1"/>
  <c r="H3750" i="1" l="1"/>
  <c r="I3750" i="1" s="1"/>
  <c r="J3750" i="1" s="1"/>
  <c r="K3750" i="1" s="1"/>
  <c r="G3751" i="1"/>
  <c r="L3749" i="1"/>
  <c r="G3752" i="1" l="1"/>
  <c r="H3751" i="1"/>
  <c r="I3751" i="1" s="1"/>
  <c r="J3751" i="1" s="1"/>
  <c r="K3751" i="1" s="1"/>
  <c r="L3750" i="1"/>
  <c r="L3751" i="1" l="1"/>
  <c r="G3753" i="1"/>
  <c r="H3752" i="1"/>
  <c r="I3752" i="1" s="1"/>
  <c r="J3752" i="1" s="1"/>
  <c r="K3752" i="1" s="1"/>
  <c r="L3752" i="1" l="1"/>
  <c r="H3753" i="1"/>
  <c r="I3753" i="1" s="1"/>
  <c r="J3753" i="1" s="1"/>
  <c r="K3753" i="1" s="1"/>
  <c r="G3754" i="1"/>
  <c r="H3754" i="1" l="1"/>
  <c r="I3754" i="1" s="1"/>
  <c r="J3754" i="1" s="1"/>
  <c r="K3754" i="1" s="1"/>
  <c r="G3755" i="1"/>
  <c r="L3754" i="1"/>
  <c r="L3753" i="1"/>
  <c r="H3755" i="1" l="1"/>
  <c r="I3755" i="1" s="1"/>
  <c r="J3755" i="1" s="1"/>
  <c r="K3755" i="1" s="1"/>
  <c r="G3756" i="1"/>
  <c r="L3755" i="1"/>
  <c r="H3756" i="1" l="1"/>
  <c r="I3756" i="1" s="1"/>
  <c r="J3756" i="1" s="1"/>
  <c r="K3756" i="1" s="1"/>
  <c r="L3756" i="1" s="1"/>
  <c r="G3757" i="1"/>
  <c r="H3757" i="1" l="1"/>
  <c r="I3757" i="1" s="1"/>
  <c r="J3757" i="1" s="1"/>
  <c r="K3757" i="1" s="1"/>
  <c r="G3758" i="1"/>
  <c r="H3758" i="1" l="1"/>
  <c r="I3758" i="1" s="1"/>
  <c r="J3758" i="1" s="1"/>
  <c r="K3758" i="1" s="1"/>
  <c r="G3759" i="1"/>
  <c r="L3757" i="1"/>
  <c r="G3760" i="1" l="1"/>
  <c r="H3759" i="1"/>
  <c r="I3759" i="1" s="1"/>
  <c r="J3759" i="1" s="1"/>
  <c r="K3759" i="1" s="1"/>
  <c r="L3758" i="1"/>
  <c r="L3759" i="1" l="1"/>
  <c r="G3761" i="1"/>
  <c r="H3760" i="1"/>
  <c r="I3760" i="1" s="1"/>
  <c r="J3760" i="1" s="1"/>
  <c r="K3760" i="1" s="1"/>
  <c r="L3760" i="1" l="1"/>
  <c r="H3761" i="1"/>
  <c r="I3761" i="1" s="1"/>
  <c r="J3761" i="1" s="1"/>
  <c r="K3761" i="1" s="1"/>
  <c r="G3762" i="1"/>
  <c r="L3761" i="1" l="1"/>
  <c r="H3762" i="1"/>
  <c r="I3762" i="1" s="1"/>
  <c r="J3762" i="1" s="1"/>
  <c r="K3762" i="1" s="1"/>
  <c r="G3763" i="1"/>
  <c r="H3763" i="1" l="1"/>
  <c r="I3763" i="1" s="1"/>
  <c r="J3763" i="1" s="1"/>
  <c r="K3763" i="1" s="1"/>
  <c r="G3764" i="1"/>
  <c r="L3763" i="1"/>
  <c r="L3762" i="1"/>
  <c r="H3764" i="1" l="1"/>
  <c r="I3764" i="1" s="1"/>
  <c r="J3764" i="1" s="1"/>
  <c r="K3764" i="1" s="1"/>
  <c r="L3764" i="1" s="1"/>
  <c r="G3765" i="1"/>
  <c r="H3765" i="1" l="1"/>
  <c r="I3765" i="1" s="1"/>
  <c r="J3765" i="1" s="1"/>
  <c r="K3765" i="1" s="1"/>
  <c r="G3766" i="1"/>
  <c r="H3766" i="1" l="1"/>
  <c r="I3766" i="1" s="1"/>
  <c r="J3766" i="1" s="1"/>
  <c r="K3766" i="1" s="1"/>
  <c r="G3767" i="1"/>
  <c r="L3765" i="1"/>
  <c r="G3768" i="1" l="1"/>
  <c r="H3767" i="1"/>
  <c r="I3767" i="1" s="1"/>
  <c r="J3767" i="1" s="1"/>
  <c r="K3767" i="1" s="1"/>
  <c r="L3766" i="1"/>
  <c r="L3767" i="1" l="1"/>
  <c r="G3769" i="1"/>
  <c r="H3768" i="1"/>
  <c r="I3768" i="1" s="1"/>
  <c r="J3768" i="1" s="1"/>
  <c r="K3768" i="1" s="1"/>
  <c r="L3768" i="1" l="1"/>
  <c r="H3769" i="1"/>
  <c r="I3769" i="1" s="1"/>
  <c r="J3769" i="1" s="1"/>
  <c r="K3769" i="1" s="1"/>
  <c r="G3770" i="1"/>
  <c r="L3769" i="1" l="1"/>
  <c r="H3770" i="1"/>
  <c r="I3770" i="1" s="1"/>
  <c r="J3770" i="1" s="1"/>
  <c r="K3770" i="1" s="1"/>
  <c r="G3771" i="1"/>
  <c r="L3770" i="1" l="1"/>
  <c r="H3771" i="1"/>
  <c r="I3771" i="1" s="1"/>
  <c r="J3771" i="1" s="1"/>
  <c r="K3771" i="1" s="1"/>
  <c r="G3772" i="1"/>
  <c r="L3771" i="1" l="1"/>
  <c r="H3772" i="1"/>
  <c r="I3772" i="1" s="1"/>
  <c r="J3772" i="1" s="1"/>
  <c r="K3772" i="1" s="1"/>
  <c r="G3773" i="1"/>
  <c r="L3772" i="1"/>
  <c r="H3773" i="1" l="1"/>
  <c r="I3773" i="1" s="1"/>
  <c r="J3773" i="1" s="1"/>
  <c r="K3773" i="1" s="1"/>
  <c r="G3774" i="1"/>
  <c r="G3775" i="1" l="1"/>
  <c r="H3774" i="1"/>
  <c r="I3774" i="1" s="1"/>
  <c r="J3774" i="1" s="1"/>
  <c r="K3774" i="1" s="1"/>
  <c r="L3773" i="1"/>
  <c r="L3774" i="1" l="1"/>
  <c r="G3776" i="1"/>
  <c r="H3775" i="1"/>
  <c r="I3775" i="1" s="1"/>
  <c r="J3775" i="1" s="1"/>
  <c r="K3775" i="1" s="1"/>
  <c r="H3776" i="1" l="1"/>
  <c r="I3776" i="1" s="1"/>
  <c r="J3776" i="1" s="1"/>
  <c r="K3776" i="1" s="1"/>
  <c r="G3777" i="1"/>
  <c r="L3775" i="1"/>
  <c r="H3777" i="1" l="1"/>
  <c r="I3777" i="1" s="1"/>
  <c r="J3777" i="1" s="1"/>
  <c r="K3777" i="1" s="1"/>
  <c r="G3778" i="1"/>
  <c r="L3776" i="1"/>
  <c r="G3779" i="1" l="1"/>
  <c r="H3778" i="1"/>
  <c r="I3778" i="1" s="1"/>
  <c r="J3778" i="1" s="1"/>
  <c r="K3778" i="1" s="1"/>
  <c r="L3777" i="1"/>
  <c r="G3780" i="1" l="1"/>
  <c r="H3779" i="1"/>
  <c r="I3779" i="1" s="1"/>
  <c r="J3779" i="1" s="1"/>
  <c r="K3779" i="1" s="1"/>
  <c r="L3778" i="1"/>
  <c r="L3779" i="1" l="1"/>
  <c r="G3781" i="1"/>
  <c r="H3780" i="1"/>
  <c r="I3780" i="1" s="1"/>
  <c r="J3780" i="1" s="1"/>
  <c r="K3780" i="1" s="1"/>
  <c r="H3781" i="1" l="1"/>
  <c r="I3781" i="1" s="1"/>
  <c r="J3781" i="1" s="1"/>
  <c r="K3781" i="1" s="1"/>
  <c r="G3782" i="1"/>
  <c r="L3780" i="1"/>
  <c r="H3782" i="1" l="1"/>
  <c r="I3782" i="1" s="1"/>
  <c r="J3782" i="1" s="1"/>
  <c r="K3782" i="1" s="1"/>
  <c r="G3783" i="1"/>
  <c r="L3782" i="1"/>
  <c r="L3781" i="1"/>
  <c r="G3784" i="1" l="1"/>
  <c r="H3783" i="1"/>
  <c r="I3783" i="1" s="1"/>
  <c r="J3783" i="1" s="1"/>
  <c r="K3783" i="1" s="1"/>
  <c r="L3783" i="1" l="1"/>
  <c r="H3784" i="1"/>
  <c r="I3784" i="1" s="1"/>
  <c r="J3784" i="1" s="1"/>
  <c r="K3784" i="1" s="1"/>
  <c r="G3785" i="1"/>
  <c r="L3784" i="1" l="1"/>
  <c r="H3785" i="1"/>
  <c r="I3785" i="1" s="1"/>
  <c r="J3785" i="1" s="1"/>
  <c r="K3785" i="1" s="1"/>
  <c r="G3786" i="1"/>
  <c r="G3787" i="1" l="1"/>
  <c r="H3786" i="1"/>
  <c r="I3786" i="1" s="1"/>
  <c r="J3786" i="1" s="1"/>
  <c r="K3786" i="1" s="1"/>
  <c r="L3785" i="1"/>
  <c r="G3788" i="1" l="1"/>
  <c r="H3787" i="1"/>
  <c r="I3787" i="1" s="1"/>
  <c r="J3787" i="1" s="1"/>
  <c r="K3787" i="1" s="1"/>
  <c r="L3786" i="1"/>
  <c r="L3787" i="1" l="1"/>
  <c r="G3789" i="1"/>
  <c r="H3788" i="1"/>
  <c r="I3788" i="1" s="1"/>
  <c r="J3788" i="1" s="1"/>
  <c r="K3788" i="1" s="1"/>
  <c r="H3789" i="1" l="1"/>
  <c r="I3789" i="1" s="1"/>
  <c r="J3789" i="1" s="1"/>
  <c r="K3789" i="1" s="1"/>
  <c r="G3790" i="1"/>
  <c r="L3788" i="1"/>
  <c r="H3790" i="1" l="1"/>
  <c r="I3790" i="1" s="1"/>
  <c r="J3790" i="1" s="1"/>
  <c r="K3790" i="1" s="1"/>
  <c r="G3791" i="1"/>
  <c r="L3790" i="1"/>
  <c r="L3789" i="1"/>
  <c r="G3792" i="1" l="1"/>
  <c r="H3791" i="1"/>
  <c r="I3791" i="1" s="1"/>
  <c r="J3791" i="1" s="1"/>
  <c r="K3791" i="1" s="1"/>
  <c r="L3791" i="1" l="1"/>
  <c r="H3792" i="1"/>
  <c r="I3792" i="1" s="1"/>
  <c r="J3792" i="1" s="1"/>
  <c r="K3792" i="1" s="1"/>
  <c r="G3793" i="1"/>
  <c r="L3792" i="1" l="1"/>
  <c r="H3793" i="1"/>
  <c r="I3793" i="1" s="1"/>
  <c r="J3793" i="1" s="1"/>
  <c r="K3793" i="1" s="1"/>
  <c r="G3794" i="1"/>
  <c r="L3793" i="1" l="1"/>
  <c r="G3795" i="1"/>
  <c r="H3794" i="1"/>
  <c r="I3794" i="1" s="1"/>
  <c r="J3794" i="1" s="1"/>
  <c r="K3794" i="1" s="1"/>
  <c r="G3796" i="1" l="1"/>
  <c r="H3795" i="1"/>
  <c r="I3795" i="1" s="1"/>
  <c r="J3795" i="1" s="1"/>
  <c r="K3795" i="1" s="1"/>
  <c r="L3794" i="1"/>
  <c r="L3795" i="1" l="1"/>
  <c r="G3797" i="1"/>
  <c r="H3796" i="1"/>
  <c r="I3796" i="1" s="1"/>
  <c r="J3796" i="1" s="1"/>
  <c r="K3796" i="1" s="1"/>
  <c r="L3796" i="1" l="1"/>
  <c r="H3797" i="1"/>
  <c r="I3797" i="1" s="1"/>
  <c r="J3797" i="1" s="1"/>
  <c r="K3797" i="1" s="1"/>
  <c r="G3798" i="1"/>
  <c r="H3798" i="1" l="1"/>
  <c r="I3798" i="1" s="1"/>
  <c r="J3798" i="1" s="1"/>
  <c r="K3798" i="1" s="1"/>
  <c r="G3799" i="1"/>
  <c r="L3798" i="1"/>
  <c r="L3797" i="1"/>
  <c r="G3800" i="1" l="1"/>
  <c r="H3799" i="1"/>
  <c r="I3799" i="1" s="1"/>
  <c r="J3799" i="1" s="1"/>
  <c r="K3799" i="1" s="1"/>
  <c r="L3799" i="1" l="1"/>
  <c r="H3800" i="1"/>
  <c r="I3800" i="1" s="1"/>
  <c r="J3800" i="1" s="1"/>
  <c r="K3800" i="1" s="1"/>
  <c r="G3801" i="1"/>
  <c r="L3800" i="1" l="1"/>
  <c r="H3801" i="1"/>
  <c r="I3801" i="1" s="1"/>
  <c r="J3801" i="1" s="1"/>
  <c r="K3801" i="1" s="1"/>
  <c r="G3802" i="1"/>
  <c r="L3801" i="1" l="1"/>
  <c r="G3803" i="1"/>
  <c r="H3802" i="1"/>
  <c r="I3802" i="1" s="1"/>
  <c r="J3802" i="1" s="1"/>
  <c r="K3802" i="1" s="1"/>
  <c r="G3804" i="1" l="1"/>
  <c r="H3803" i="1"/>
  <c r="I3803" i="1" s="1"/>
  <c r="J3803" i="1" s="1"/>
  <c r="K3803" i="1" s="1"/>
  <c r="L3802" i="1"/>
  <c r="L3803" i="1" l="1"/>
  <c r="G3805" i="1"/>
  <c r="H3804" i="1"/>
  <c r="I3804" i="1" s="1"/>
  <c r="J3804" i="1" s="1"/>
  <c r="K3804" i="1" s="1"/>
  <c r="L3804" i="1" l="1"/>
  <c r="H3805" i="1"/>
  <c r="I3805" i="1" s="1"/>
  <c r="J3805" i="1" s="1"/>
  <c r="K3805" i="1" s="1"/>
  <c r="G3806" i="1"/>
  <c r="L3805" i="1" l="1"/>
  <c r="H3806" i="1"/>
  <c r="I3806" i="1" s="1"/>
  <c r="J3806" i="1" s="1"/>
  <c r="K3806" i="1" s="1"/>
  <c r="G3807" i="1"/>
  <c r="G3808" i="1" l="1"/>
  <c r="H3807" i="1"/>
  <c r="I3807" i="1" s="1"/>
  <c r="J3807" i="1" s="1"/>
  <c r="K3807" i="1" s="1"/>
  <c r="L3806" i="1"/>
  <c r="L3807" i="1" l="1"/>
  <c r="H3808" i="1"/>
  <c r="I3808" i="1" s="1"/>
  <c r="J3808" i="1" s="1"/>
  <c r="K3808" i="1" s="1"/>
  <c r="G3809" i="1"/>
  <c r="H3809" i="1" l="1"/>
  <c r="I3809" i="1" s="1"/>
  <c r="J3809" i="1" s="1"/>
  <c r="K3809" i="1" s="1"/>
  <c r="G3810" i="1"/>
  <c r="L3808" i="1"/>
  <c r="H3810" i="1" l="1"/>
  <c r="I3810" i="1" s="1"/>
  <c r="J3810" i="1" s="1"/>
  <c r="K3810" i="1" s="1"/>
  <c r="G3811" i="1"/>
  <c r="L3809" i="1"/>
  <c r="G3812" i="1" l="1"/>
  <c r="H3811" i="1"/>
  <c r="I3811" i="1" s="1"/>
  <c r="J3811" i="1" s="1"/>
  <c r="K3811" i="1" s="1"/>
  <c r="L3810" i="1"/>
  <c r="L3811" i="1" l="1"/>
  <c r="G3813" i="1"/>
  <c r="H3812" i="1"/>
  <c r="I3812" i="1" s="1"/>
  <c r="J3812" i="1" s="1"/>
  <c r="K3812" i="1" s="1"/>
  <c r="L3812" i="1" l="1"/>
  <c r="H3813" i="1"/>
  <c r="I3813" i="1" s="1"/>
  <c r="J3813" i="1" s="1"/>
  <c r="K3813" i="1" s="1"/>
  <c r="G3814" i="1"/>
  <c r="H3814" i="1" l="1"/>
  <c r="I3814" i="1" s="1"/>
  <c r="J3814" i="1" s="1"/>
  <c r="K3814" i="1" s="1"/>
  <c r="L3814" i="1" s="1"/>
  <c r="G3815" i="1"/>
  <c r="L3813" i="1"/>
  <c r="G3816" i="1" l="1"/>
  <c r="H3815" i="1"/>
  <c r="I3815" i="1" s="1"/>
  <c r="J3815" i="1" s="1"/>
  <c r="K3815" i="1" s="1"/>
  <c r="L3815" i="1" l="1"/>
  <c r="H3816" i="1"/>
  <c r="I3816" i="1" s="1"/>
  <c r="J3816" i="1" s="1"/>
  <c r="K3816" i="1" s="1"/>
  <c r="L3816" i="1" s="1"/>
  <c r="G3817" i="1"/>
  <c r="H3817" i="1" l="1"/>
  <c r="I3817" i="1" s="1"/>
  <c r="J3817" i="1" s="1"/>
  <c r="K3817" i="1" s="1"/>
  <c r="G3818" i="1"/>
  <c r="G3819" i="1" l="1"/>
  <c r="H3818" i="1"/>
  <c r="I3818" i="1" s="1"/>
  <c r="J3818" i="1" s="1"/>
  <c r="K3818" i="1" s="1"/>
  <c r="L3817" i="1"/>
  <c r="G3820" i="1" l="1"/>
  <c r="H3819" i="1"/>
  <c r="I3819" i="1" s="1"/>
  <c r="J3819" i="1" s="1"/>
  <c r="K3819" i="1" s="1"/>
  <c r="L3818" i="1"/>
  <c r="L3819" i="1" l="1"/>
  <c r="G3821" i="1"/>
  <c r="H3820" i="1"/>
  <c r="I3820" i="1" s="1"/>
  <c r="J3820" i="1" s="1"/>
  <c r="K3820" i="1" s="1"/>
  <c r="L3820" i="1" l="1"/>
  <c r="H3821" i="1"/>
  <c r="I3821" i="1" s="1"/>
  <c r="J3821" i="1" s="1"/>
  <c r="K3821" i="1" s="1"/>
  <c r="G3822" i="1"/>
  <c r="H3822" i="1" l="1"/>
  <c r="I3822" i="1" s="1"/>
  <c r="J3822" i="1" s="1"/>
  <c r="K3822" i="1" s="1"/>
  <c r="L3822" i="1" s="1"/>
  <c r="G3823" i="1"/>
  <c r="L3821" i="1"/>
  <c r="G3824" i="1" l="1"/>
  <c r="H3823" i="1"/>
  <c r="I3823" i="1" s="1"/>
  <c r="J3823" i="1" s="1"/>
  <c r="K3823" i="1" s="1"/>
  <c r="L3823" i="1" l="1"/>
  <c r="H3824" i="1"/>
  <c r="I3824" i="1" s="1"/>
  <c r="J3824" i="1" s="1"/>
  <c r="K3824" i="1" s="1"/>
  <c r="G3825" i="1"/>
  <c r="H3825" i="1" l="1"/>
  <c r="I3825" i="1" s="1"/>
  <c r="J3825" i="1" s="1"/>
  <c r="K3825" i="1" s="1"/>
  <c r="G3826" i="1"/>
  <c r="L3824" i="1"/>
  <c r="G3827" i="1" l="1"/>
  <c r="H3826" i="1"/>
  <c r="I3826" i="1" s="1"/>
  <c r="J3826" i="1" s="1"/>
  <c r="K3826" i="1" s="1"/>
  <c r="L3825" i="1"/>
  <c r="G3828" i="1" l="1"/>
  <c r="H3827" i="1"/>
  <c r="I3827" i="1" s="1"/>
  <c r="J3827" i="1" s="1"/>
  <c r="K3827" i="1" s="1"/>
  <c r="L3826" i="1"/>
  <c r="L3827" i="1" l="1"/>
  <c r="G3829" i="1"/>
  <c r="H3828" i="1"/>
  <c r="I3828" i="1" s="1"/>
  <c r="J3828" i="1" s="1"/>
  <c r="K3828" i="1" s="1"/>
  <c r="L3828" i="1" l="1"/>
  <c r="H3829" i="1"/>
  <c r="I3829" i="1" s="1"/>
  <c r="J3829" i="1" s="1"/>
  <c r="K3829" i="1" s="1"/>
  <c r="G3830" i="1"/>
  <c r="L3829" i="1" l="1"/>
  <c r="H3830" i="1"/>
  <c r="I3830" i="1" s="1"/>
  <c r="J3830" i="1" s="1"/>
  <c r="K3830" i="1" s="1"/>
  <c r="G3831" i="1"/>
  <c r="L3830" i="1" l="1"/>
  <c r="H3831" i="1"/>
  <c r="I3831" i="1" s="1"/>
  <c r="J3831" i="1" s="1"/>
  <c r="K3831" i="1" s="1"/>
  <c r="L3831" i="1" s="1"/>
  <c r="G3832" i="1"/>
  <c r="H3832" i="1" l="1"/>
  <c r="I3832" i="1" s="1"/>
  <c r="J3832" i="1" s="1"/>
  <c r="K3832" i="1" s="1"/>
  <c r="L3832" i="1" s="1"/>
  <c r="G3833" i="1"/>
  <c r="H3833" i="1" l="1"/>
  <c r="I3833" i="1" s="1"/>
  <c r="J3833" i="1" s="1"/>
  <c r="K3833" i="1" s="1"/>
  <c r="G3834" i="1"/>
  <c r="G3835" i="1" l="1"/>
  <c r="H3834" i="1"/>
  <c r="I3834" i="1" s="1"/>
  <c r="J3834" i="1" s="1"/>
  <c r="K3834" i="1" s="1"/>
  <c r="L3833" i="1"/>
  <c r="G3836" i="1" l="1"/>
  <c r="H3835" i="1"/>
  <c r="I3835" i="1" s="1"/>
  <c r="J3835" i="1" s="1"/>
  <c r="K3835" i="1" s="1"/>
  <c r="L3834" i="1"/>
  <c r="L3835" i="1" l="1"/>
  <c r="G3837" i="1"/>
  <c r="H3836" i="1"/>
  <c r="I3836" i="1" s="1"/>
  <c r="J3836" i="1" s="1"/>
  <c r="K3836" i="1" s="1"/>
  <c r="H3837" i="1" l="1"/>
  <c r="I3837" i="1" s="1"/>
  <c r="J3837" i="1" s="1"/>
  <c r="K3837" i="1" s="1"/>
  <c r="G3838" i="1"/>
  <c r="L3836" i="1"/>
  <c r="L3837" i="1" l="1"/>
  <c r="H3838" i="1"/>
  <c r="I3838" i="1" s="1"/>
  <c r="J3838" i="1" s="1"/>
  <c r="K3838" i="1" s="1"/>
  <c r="L3838" i="1" s="1"/>
  <c r="G3839" i="1"/>
  <c r="H3839" i="1" l="1"/>
  <c r="I3839" i="1" s="1"/>
  <c r="J3839" i="1" s="1"/>
  <c r="K3839" i="1" s="1"/>
  <c r="G3840" i="1"/>
  <c r="L3839" i="1"/>
  <c r="H3840" i="1" l="1"/>
  <c r="I3840" i="1" s="1"/>
  <c r="J3840" i="1" s="1"/>
  <c r="K3840" i="1" s="1"/>
  <c r="G3841" i="1"/>
  <c r="L3840" i="1"/>
  <c r="H3841" i="1" l="1"/>
  <c r="I3841" i="1" s="1"/>
  <c r="J3841" i="1" s="1"/>
  <c r="K3841" i="1" s="1"/>
  <c r="G3842" i="1"/>
  <c r="G3843" i="1" l="1"/>
  <c r="H3842" i="1"/>
  <c r="I3842" i="1" s="1"/>
  <c r="J3842" i="1" s="1"/>
  <c r="K3842" i="1" s="1"/>
  <c r="L3841" i="1"/>
  <c r="G3844" i="1" l="1"/>
  <c r="H3843" i="1"/>
  <c r="I3843" i="1" s="1"/>
  <c r="J3843" i="1" s="1"/>
  <c r="K3843" i="1" s="1"/>
  <c r="L3842" i="1"/>
  <c r="L3843" i="1" l="1"/>
  <c r="G3845" i="1"/>
  <c r="H3844" i="1"/>
  <c r="I3844" i="1" s="1"/>
  <c r="J3844" i="1" s="1"/>
  <c r="K3844" i="1" s="1"/>
  <c r="L3844" i="1" l="1"/>
  <c r="H3845" i="1"/>
  <c r="I3845" i="1" s="1"/>
  <c r="J3845" i="1" s="1"/>
  <c r="K3845" i="1" s="1"/>
  <c r="G3846" i="1"/>
  <c r="H3846" i="1" l="1"/>
  <c r="I3846" i="1" s="1"/>
  <c r="J3846" i="1" s="1"/>
  <c r="K3846" i="1" s="1"/>
  <c r="G3847" i="1"/>
  <c r="L3846" i="1"/>
  <c r="L3845" i="1"/>
  <c r="H3847" i="1" l="1"/>
  <c r="I3847" i="1" s="1"/>
  <c r="J3847" i="1" s="1"/>
  <c r="K3847" i="1" s="1"/>
  <c r="G3848" i="1"/>
  <c r="L3847" i="1"/>
  <c r="H3848" i="1" l="1"/>
  <c r="I3848" i="1" s="1"/>
  <c r="J3848" i="1" s="1"/>
  <c r="K3848" i="1" s="1"/>
  <c r="G3849" i="1"/>
  <c r="H3849" i="1" l="1"/>
  <c r="I3849" i="1" s="1"/>
  <c r="J3849" i="1" s="1"/>
  <c r="K3849" i="1" s="1"/>
  <c r="G3850" i="1"/>
  <c r="L3848" i="1"/>
  <c r="G3851" i="1" l="1"/>
  <c r="H3850" i="1"/>
  <c r="I3850" i="1" s="1"/>
  <c r="J3850" i="1" s="1"/>
  <c r="K3850" i="1" s="1"/>
  <c r="L3849" i="1"/>
  <c r="G3852" i="1" l="1"/>
  <c r="H3851" i="1"/>
  <c r="I3851" i="1" s="1"/>
  <c r="J3851" i="1" s="1"/>
  <c r="K3851" i="1" s="1"/>
  <c r="L3850" i="1"/>
  <c r="L3851" i="1" l="1"/>
  <c r="G3853" i="1"/>
  <c r="H3852" i="1"/>
  <c r="I3852" i="1" s="1"/>
  <c r="J3852" i="1" s="1"/>
  <c r="K3852" i="1" s="1"/>
  <c r="L3852" i="1" l="1"/>
  <c r="H3853" i="1"/>
  <c r="I3853" i="1" s="1"/>
  <c r="J3853" i="1" s="1"/>
  <c r="K3853" i="1" s="1"/>
  <c r="G3854" i="1"/>
  <c r="H3854" i="1" l="1"/>
  <c r="I3854" i="1" s="1"/>
  <c r="J3854" i="1" s="1"/>
  <c r="K3854" i="1" s="1"/>
  <c r="L3854" i="1" s="1"/>
  <c r="G3855" i="1"/>
  <c r="L3853" i="1"/>
  <c r="H3855" i="1" l="1"/>
  <c r="I3855" i="1" s="1"/>
  <c r="J3855" i="1" s="1"/>
  <c r="K3855" i="1" s="1"/>
  <c r="G3856" i="1"/>
  <c r="L3855" i="1" l="1"/>
  <c r="H3856" i="1"/>
  <c r="I3856" i="1" s="1"/>
  <c r="J3856" i="1" s="1"/>
  <c r="K3856" i="1" s="1"/>
  <c r="L3856" i="1" s="1"/>
  <c r="G3857" i="1"/>
  <c r="H3857" i="1" l="1"/>
  <c r="I3857" i="1" s="1"/>
  <c r="J3857" i="1" s="1"/>
  <c r="K3857" i="1" s="1"/>
  <c r="G3858" i="1"/>
  <c r="G3859" i="1" l="1"/>
  <c r="H3858" i="1"/>
  <c r="I3858" i="1" s="1"/>
  <c r="J3858" i="1" s="1"/>
  <c r="K3858" i="1" s="1"/>
  <c r="L3857" i="1"/>
  <c r="G3860" i="1" l="1"/>
  <c r="H3859" i="1"/>
  <c r="I3859" i="1" s="1"/>
  <c r="J3859" i="1" s="1"/>
  <c r="K3859" i="1" s="1"/>
  <c r="L3858" i="1"/>
  <c r="L3859" i="1" l="1"/>
  <c r="G3861" i="1"/>
  <c r="H3860" i="1"/>
  <c r="I3860" i="1" s="1"/>
  <c r="J3860" i="1" s="1"/>
  <c r="K3860" i="1" s="1"/>
  <c r="L3860" i="1" l="1"/>
  <c r="H3861" i="1"/>
  <c r="I3861" i="1" s="1"/>
  <c r="J3861" i="1" s="1"/>
  <c r="K3861" i="1" s="1"/>
  <c r="G3862" i="1"/>
  <c r="L3861" i="1" l="1"/>
  <c r="H3862" i="1"/>
  <c r="I3862" i="1" s="1"/>
  <c r="J3862" i="1" s="1"/>
  <c r="K3862" i="1" s="1"/>
  <c r="G3863" i="1"/>
  <c r="L3862" i="1" l="1"/>
  <c r="H3863" i="1"/>
  <c r="I3863" i="1" s="1"/>
  <c r="J3863" i="1" s="1"/>
  <c r="K3863" i="1" s="1"/>
  <c r="L3863" i="1" s="1"/>
  <c r="G3864" i="1"/>
  <c r="H3864" i="1" l="1"/>
  <c r="I3864" i="1" s="1"/>
  <c r="J3864" i="1" s="1"/>
  <c r="K3864" i="1" s="1"/>
  <c r="L3864" i="1" s="1"/>
  <c r="G3865" i="1"/>
  <c r="H3865" i="1" l="1"/>
  <c r="I3865" i="1" s="1"/>
  <c r="J3865" i="1" s="1"/>
  <c r="K3865" i="1" s="1"/>
  <c r="G3866" i="1"/>
  <c r="G3867" i="1" l="1"/>
  <c r="H3866" i="1"/>
  <c r="I3866" i="1" s="1"/>
  <c r="J3866" i="1" s="1"/>
  <c r="K3866" i="1" s="1"/>
  <c r="L3865" i="1"/>
  <c r="G3868" i="1" l="1"/>
  <c r="H3867" i="1"/>
  <c r="I3867" i="1" s="1"/>
  <c r="J3867" i="1" s="1"/>
  <c r="K3867" i="1" s="1"/>
  <c r="L3866" i="1"/>
  <c r="L3867" i="1" l="1"/>
  <c r="G3869" i="1"/>
  <c r="H3868" i="1"/>
  <c r="I3868" i="1" s="1"/>
  <c r="J3868" i="1" s="1"/>
  <c r="K3868" i="1" s="1"/>
  <c r="H3869" i="1" l="1"/>
  <c r="I3869" i="1" s="1"/>
  <c r="J3869" i="1" s="1"/>
  <c r="K3869" i="1" s="1"/>
  <c r="G3870" i="1"/>
  <c r="L3869" i="1"/>
  <c r="L3868" i="1"/>
  <c r="H3870" i="1" l="1"/>
  <c r="I3870" i="1" s="1"/>
  <c r="J3870" i="1" s="1"/>
  <c r="K3870" i="1" s="1"/>
  <c r="G3871" i="1"/>
  <c r="L3870" i="1"/>
  <c r="H3871" i="1" l="1"/>
  <c r="I3871" i="1" s="1"/>
  <c r="J3871" i="1" s="1"/>
  <c r="K3871" i="1" s="1"/>
  <c r="G3872" i="1"/>
  <c r="L3871" i="1"/>
  <c r="H3872" i="1" l="1"/>
  <c r="I3872" i="1" s="1"/>
  <c r="J3872" i="1" s="1"/>
  <c r="K3872" i="1" s="1"/>
  <c r="G3873" i="1"/>
  <c r="L3872" i="1"/>
  <c r="H3873" i="1" l="1"/>
  <c r="I3873" i="1" s="1"/>
  <c r="J3873" i="1" s="1"/>
  <c r="K3873" i="1" s="1"/>
  <c r="G3874" i="1"/>
  <c r="G3875" i="1" l="1"/>
  <c r="H3874" i="1"/>
  <c r="I3874" i="1" s="1"/>
  <c r="J3874" i="1" s="1"/>
  <c r="K3874" i="1" s="1"/>
  <c r="L3873" i="1"/>
  <c r="G3876" i="1" l="1"/>
  <c r="H3875" i="1"/>
  <c r="I3875" i="1" s="1"/>
  <c r="J3875" i="1" s="1"/>
  <c r="K3875" i="1" s="1"/>
  <c r="L3874" i="1"/>
  <c r="L3875" i="1" l="1"/>
  <c r="G3877" i="1"/>
  <c r="H3876" i="1"/>
  <c r="I3876" i="1" s="1"/>
  <c r="J3876" i="1" s="1"/>
  <c r="K3876" i="1" s="1"/>
  <c r="H3877" i="1" l="1"/>
  <c r="I3877" i="1" s="1"/>
  <c r="J3877" i="1" s="1"/>
  <c r="K3877" i="1" s="1"/>
  <c r="L3877" i="1" s="1"/>
  <c r="G3878" i="1"/>
  <c r="L3876" i="1"/>
  <c r="H3878" i="1" l="1"/>
  <c r="I3878" i="1" s="1"/>
  <c r="J3878" i="1" s="1"/>
  <c r="K3878" i="1" s="1"/>
  <c r="L3878" i="1" s="1"/>
  <c r="G3879" i="1"/>
  <c r="H3879" i="1" l="1"/>
  <c r="I3879" i="1" s="1"/>
  <c r="J3879" i="1" s="1"/>
  <c r="K3879" i="1" s="1"/>
  <c r="G3880" i="1"/>
  <c r="L3879" i="1" l="1"/>
  <c r="H3880" i="1"/>
  <c r="I3880" i="1" s="1"/>
  <c r="J3880" i="1" s="1"/>
  <c r="K3880" i="1" s="1"/>
  <c r="L3880" i="1" s="1"/>
  <c r="G3881" i="1"/>
  <c r="H3881" i="1" l="1"/>
  <c r="I3881" i="1" s="1"/>
  <c r="J3881" i="1" s="1"/>
  <c r="K3881" i="1" s="1"/>
  <c r="G3882" i="1"/>
  <c r="G3883" i="1" l="1"/>
  <c r="H3882" i="1"/>
  <c r="I3882" i="1" s="1"/>
  <c r="J3882" i="1" s="1"/>
  <c r="K3882" i="1" s="1"/>
  <c r="L3881" i="1"/>
  <c r="G3884" i="1" l="1"/>
  <c r="H3883" i="1"/>
  <c r="I3883" i="1" s="1"/>
  <c r="J3883" i="1" s="1"/>
  <c r="K3883" i="1" s="1"/>
  <c r="L3882" i="1"/>
  <c r="L3883" i="1" l="1"/>
  <c r="G3885" i="1"/>
  <c r="H3884" i="1"/>
  <c r="I3884" i="1" s="1"/>
  <c r="J3884" i="1" s="1"/>
  <c r="K3884" i="1" s="1"/>
  <c r="L3884" i="1" l="1"/>
  <c r="H3885" i="1"/>
  <c r="I3885" i="1" s="1"/>
  <c r="J3885" i="1" s="1"/>
  <c r="K3885" i="1" s="1"/>
  <c r="G3886" i="1"/>
  <c r="H3886" i="1" l="1"/>
  <c r="I3886" i="1" s="1"/>
  <c r="J3886" i="1" s="1"/>
  <c r="K3886" i="1" s="1"/>
  <c r="G3887" i="1"/>
  <c r="L3885" i="1"/>
  <c r="L3886" i="1" l="1"/>
  <c r="H3887" i="1"/>
  <c r="I3887" i="1" s="1"/>
  <c r="J3887" i="1" s="1"/>
  <c r="K3887" i="1" s="1"/>
  <c r="L3887" i="1" s="1"/>
  <c r="G3888" i="1"/>
  <c r="H3888" i="1" l="1"/>
  <c r="I3888" i="1" s="1"/>
  <c r="J3888" i="1" s="1"/>
  <c r="K3888" i="1" s="1"/>
  <c r="L3888" i="1" s="1"/>
  <c r="G3889" i="1"/>
  <c r="H3889" i="1" l="1"/>
  <c r="I3889" i="1" s="1"/>
  <c r="J3889" i="1" s="1"/>
  <c r="K3889" i="1" s="1"/>
  <c r="G3890" i="1"/>
  <c r="H3890" i="1" l="1"/>
  <c r="I3890" i="1" s="1"/>
  <c r="J3890" i="1" s="1"/>
  <c r="K3890" i="1" s="1"/>
  <c r="G3891" i="1"/>
  <c r="L3889" i="1"/>
  <c r="G3892" i="1" l="1"/>
  <c r="H3891" i="1"/>
  <c r="I3891" i="1" s="1"/>
  <c r="J3891" i="1" s="1"/>
  <c r="K3891" i="1" s="1"/>
  <c r="L3890" i="1"/>
  <c r="L3891" i="1" l="1"/>
  <c r="G3893" i="1"/>
  <c r="H3892" i="1"/>
  <c r="I3892" i="1" s="1"/>
  <c r="J3892" i="1" s="1"/>
  <c r="K3892" i="1" s="1"/>
  <c r="L3892" i="1" l="1"/>
  <c r="AK62" i="1" s="1"/>
  <c r="H3893" i="1"/>
  <c r="I3893" i="1" s="1"/>
  <c r="J3893" i="1" s="1"/>
  <c r="K3893" i="1" s="1"/>
  <c r="G3894" i="1"/>
  <c r="L3893" i="1"/>
  <c r="EI200" i="1" l="1"/>
  <c r="EI191" i="1"/>
  <c r="ER143" i="1" s="1"/>
  <c r="EI192" i="1"/>
  <c r="EI193" i="1"/>
  <c r="ER145" i="1" s="1"/>
  <c r="EI199" i="1"/>
  <c r="EI194" i="1"/>
  <c r="EI195" i="1"/>
  <c r="ER147" i="1" s="1"/>
  <c r="EI201" i="1"/>
  <c r="EI143" i="1" s="1"/>
  <c r="ER100" i="1" s="1"/>
  <c r="H3894" i="1"/>
  <c r="I3894" i="1" s="1"/>
  <c r="J3894" i="1" s="1"/>
  <c r="K3894" i="1" s="1"/>
  <c r="L3894" i="1" s="1"/>
  <c r="G3895" i="1"/>
  <c r="AL62" i="1"/>
  <c r="EK191" i="1" s="1"/>
  <c r="ET143" i="1" s="1"/>
  <c r="ER144" i="1" l="1"/>
  <c r="EK199" i="1"/>
  <c r="ER146" i="1"/>
  <c r="EJ200" i="1"/>
  <c r="EJ192" i="1"/>
  <c r="ES145" i="1" s="1"/>
  <c r="EJ193" i="1"/>
  <c r="EJ194" i="1"/>
  <c r="EJ195" i="1"/>
  <c r="EJ199" i="1"/>
  <c r="EJ191" i="1"/>
  <c r="EJ201" i="1"/>
  <c r="EK192" i="1"/>
  <c r="ET144" i="1" s="1"/>
  <c r="EI121" i="1"/>
  <c r="EK200" i="1"/>
  <c r="EK194" i="1"/>
  <c r="EK193" i="1"/>
  <c r="ET145" i="1" s="1"/>
  <c r="EK201" i="1"/>
  <c r="EK143" i="1" s="1"/>
  <c r="ET100" i="1" s="1"/>
  <c r="EK195" i="1"/>
  <c r="ET147" i="1" s="1"/>
  <c r="H3895" i="1"/>
  <c r="I3895" i="1" s="1"/>
  <c r="J3895" i="1" s="1"/>
  <c r="K3895" i="1" s="1"/>
  <c r="G3896" i="1"/>
  <c r="L3895" i="1"/>
  <c r="ET146" i="1" l="1"/>
  <c r="EJ121" i="1"/>
  <c r="ET151" i="1"/>
  <c r="ES146" i="1"/>
  <c r="ES147" i="1"/>
  <c r="ER82" i="1"/>
  <c r="ER81" i="1"/>
  <c r="EJ143" i="1"/>
  <c r="ES100" i="1" s="1"/>
  <c r="ES152" i="1"/>
  <c r="ES143" i="1"/>
  <c r="ES144" i="1"/>
  <c r="EK121" i="1"/>
  <c r="ET81" i="1" s="1"/>
  <c r="H3896" i="1"/>
  <c r="I3896" i="1" s="1"/>
  <c r="J3896" i="1" s="1"/>
  <c r="K3896" i="1" s="1"/>
  <c r="G3897" i="1"/>
  <c r="ES82" i="1" l="1"/>
  <c r="ES81" i="1"/>
  <c r="L3896" i="1"/>
  <c r="H3897" i="1"/>
  <c r="I3897" i="1" s="1"/>
  <c r="J3897" i="1" s="1"/>
  <c r="K3897" i="1" s="1"/>
  <c r="G3898" i="1"/>
  <c r="G3899" i="1" l="1"/>
  <c r="H3898" i="1"/>
  <c r="I3898" i="1" s="1"/>
  <c r="J3898" i="1" s="1"/>
  <c r="K3898" i="1" s="1"/>
  <c r="L3897" i="1"/>
  <c r="G3900" i="1" l="1"/>
  <c r="H3899" i="1"/>
  <c r="I3899" i="1" s="1"/>
  <c r="J3899" i="1" s="1"/>
  <c r="K3899" i="1" s="1"/>
  <c r="L3898" i="1"/>
  <c r="L3899" i="1" l="1"/>
  <c r="G3901" i="1"/>
  <c r="H3900" i="1"/>
  <c r="I3900" i="1" s="1"/>
  <c r="J3900" i="1" s="1"/>
  <c r="K3900" i="1" s="1"/>
  <c r="L3900" i="1" l="1"/>
  <c r="H3901" i="1"/>
  <c r="I3901" i="1" s="1"/>
  <c r="J3901" i="1" s="1"/>
  <c r="K3901" i="1" s="1"/>
  <c r="G3902" i="1"/>
  <c r="L3901" i="1"/>
  <c r="H3902" i="1" l="1"/>
  <c r="I3902" i="1" s="1"/>
  <c r="J3902" i="1" s="1"/>
  <c r="K3902" i="1" s="1"/>
  <c r="L3902" i="1" s="1"/>
  <c r="G3903" i="1"/>
  <c r="H3903" i="1" l="1"/>
  <c r="I3903" i="1" s="1"/>
  <c r="J3903" i="1" s="1"/>
  <c r="K3903" i="1" s="1"/>
  <c r="L3903" i="1" s="1"/>
  <c r="G3904" i="1"/>
  <c r="H3904" i="1" l="1"/>
  <c r="I3904" i="1" s="1"/>
  <c r="J3904" i="1" s="1"/>
  <c r="K3904" i="1" s="1"/>
  <c r="G3905" i="1"/>
  <c r="L3904" i="1"/>
  <c r="H3905" i="1" l="1"/>
  <c r="I3905" i="1" s="1"/>
  <c r="J3905" i="1" s="1"/>
  <c r="K3905" i="1" s="1"/>
  <c r="G3906" i="1"/>
  <c r="G3907" i="1" l="1"/>
  <c r="H3906" i="1"/>
  <c r="I3906" i="1" s="1"/>
  <c r="J3906" i="1" s="1"/>
  <c r="K3906" i="1" s="1"/>
  <c r="L3905" i="1"/>
  <c r="G3908" i="1" l="1"/>
  <c r="H3907" i="1"/>
  <c r="I3907" i="1" s="1"/>
  <c r="J3907" i="1" s="1"/>
  <c r="K3907" i="1" s="1"/>
  <c r="L3906" i="1"/>
  <c r="L3907" i="1" l="1"/>
  <c r="G3909" i="1"/>
  <c r="H3908" i="1"/>
  <c r="I3908" i="1" s="1"/>
  <c r="J3908" i="1" s="1"/>
  <c r="K3908" i="1" s="1"/>
  <c r="L3908" i="1" l="1"/>
  <c r="H3909" i="1"/>
  <c r="I3909" i="1" s="1"/>
  <c r="J3909" i="1" s="1"/>
  <c r="K3909" i="1" s="1"/>
  <c r="G3910" i="1"/>
  <c r="H3910" i="1" l="1"/>
  <c r="I3910" i="1" s="1"/>
  <c r="J3910" i="1" s="1"/>
  <c r="K3910" i="1" s="1"/>
  <c r="L3910" i="1" s="1"/>
  <c r="G3911" i="1"/>
  <c r="L3909" i="1"/>
  <c r="H3911" i="1" l="1"/>
  <c r="I3911" i="1" s="1"/>
  <c r="J3911" i="1" s="1"/>
  <c r="K3911" i="1" s="1"/>
  <c r="G3912" i="1"/>
  <c r="L3911" i="1" l="1"/>
  <c r="H3912" i="1"/>
  <c r="I3912" i="1" s="1"/>
  <c r="J3912" i="1" s="1"/>
  <c r="K3912" i="1" s="1"/>
  <c r="G3913" i="1"/>
  <c r="H3913" i="1" l="1"/>
  <c r="I3913" i="1" s="1"/>
  <c r="J3913" i="1" s="1"/>
  <c r="K3913" i="1" s="1"/>
  <c r="G3914" i="1"/>
  <c r="L3912" i="1"/>
  <c r="G3915" i="1" l="1"/>
  <c r="H3914" i="1"/>
  <c r="I3914" i="1" s="1"/>
  <c r="J3914" i="1" s="1"/>
  <c r="K3914" i="1" s="1"/>
  <c r="L3913" i="1"/>
  <c r="G3916" i="1" l="1"/>
  <c r="H3915" i="1"/>
  <c r="I3915" i="1" s="1"/>
  <c r="J3915" i="1" s="1"/>
  <c r="K3915" i="1" s="1"/>
  <c r="L3914" i="1"/>
  <c r="L3915" i="1" l="1"/>
  <c r="G3917" i="1"/>
  <c r="H3916" i="1"/>
  <c r="I3916" i="1" s="1"/>
  <c r="J3916" i="1" s="1"/>
  <c r="K3916" i="1" s="1"/>
  <c r="L3916" i="1" l="1"/>
  <c r="H3917" i="1"/>
  <c r="I3917" i="1" s="1"/>
  <c r="J3917" i="1" s="1"/>
  <c r="K3917" i="1" s="1"/>
  <c r="G3918" i="1"/>
  <c r="L3917" i="1"/>
  <c r="H3918" i="1" l="1"/>
  <c r="I3918" i="1" s="1"/>
  <c r="J3918" i="1" s="1"/>
  <c r="K3918" i="1" s="1"/>
  <c r="L3918" i="1" s="1"/>
  <c r="G3919" i="1"/>
  <c r="H3919" i="1" l="1"/>
  <c r="I3919" i="1" s="1"/>
  <c r="J3919" i="1" s="1"/>
  <c r="K3919" i="1" s="1"/>
  <c r="G3920" i="1"/>
  <c r="L3919" i="1"/>
  <c r="H3920" i="1" l="1"/>
  <c r="I3920" i="1" s="1"/>
  <c r="J3920" i="1" s="1"/>
  <c r="K3920" i="1" s="1"/>
  <c r="G3921" i="1"/>
  <c r="L3920" i="1"/>
  <c r="H3921" i="1" l="1"/>
  <c r="I3921" i="1" s="1"/>
  <c r="J3921" i="1" s="1"/>
  <c r="K3921" i="1" s="1"/>
  <c r="G3922" i="1"/>
  <c r="G3923" i="1" l="1"/>
  <c r="H3922" i="1"/>
  <c r="I3922" i="1" s="1"/>
  <c r="J3922" i="1" s="1"/>
  <c r="K3922" i="1" s="1"/>
  <c r="L3921" i="1"/>
  <c r="G3924" i="1" l="1"/>
  <c r="H3923" i="1"/>
  <c r="I3923" i="1" s="1"/>
  <c r="J3923" i="1" s="1"/>
  <c r="K3923" i="1" s="1"/>
  <c r="L3922" i="1"/>
  <c r="L3923" i="1" l="1"/>
  <c r="G3925" i="1"/>
  <c r="H3924" i="1"/>
  <c r="I3924" i="1" s="1"/>
  <c r="J3924" i="1" s="1"/>
  <c r="K3924" i="1" s="1"/>
  <c r="L3924" i="1" l="1"/>
  <c r="H3925" i="1"/>
  <c r="I3925" i="1" s="1"/>
  <c r="J3925" i="1" s="1"/>
  <c r="K3925" i="1" s="1"/>
  <c r="L3925" i="1" s="1"/>
  <c r="G3926" i="1"/>
  <c r="H3926" i="1" l="1"/>
  <c r="I3926" i="1" s="1"/>
  <c r="J3926" i="1" s="1"/>
  <c r="K3926" i="1" s="1"/>
  <c r="G3927" i="1"/>
  <c r="L3926" i="1"/>
  <c r="H3927" i="1" l="1"/>
  <c r="I3927" i="1" s="1"/>
  <c r="J3927" i="1" s="1"/>
  <c r="K3927" i="1" s="1"/>
  <c r="G3928" i="1"/>
  <c r="L3927" i="1" l="1"/>
  <c r="H3928" i="1"/>
  <c r="I3928" i="1" s="1"/>
  <c r="J3928" i="1" s="1"/>
  <c r="K3928" i="1" s="1"/>
  <c r="G3929" i="1"/>
  <c r="L3928" i="1"/>
  <c r="H3929" i="1" l="1"/>
  <c r="I3929" i="1" s="1"/>
  <c r="J3929" i="1" s="1"/>
  <c r="K3929" i="1" s="1"/>
  <c r="G3930" i="1"/>
  <c r="G3931" i="1" l="1"/>
  <c r="H3930" i="1"/>
  <c r="I3930" i="1" s="1"/>
  <c r="J3930" i="1" s="1"/>
  <c r="K3930" i="1" s="1"/>
  <c r="L3929" i="1"/>
  <c r="G3932" i="1" l="1"/>
  <c r="H3931" i="1"/>
  <c r="I3931" i="1" s="1"/>
  <c r="J3931" i="1" s="1"/>
  <c r="K3931" i="1" s="1"/>
  <c r="L3930" i="1"/>
  <c r="L3931" i="1" l="1"/>
  <c r="G3933" i="1"/>
  <c r="H3932" i="1"/>
  <c r="I3932" i="1" s="1"/>
  <c r="J3932" i="1" s="1"/>
  <c r="K3932" i="1" s="1"/>
  <c r="L3932" i="1" l="1"/>
  <c r="H3933" i="1"/>
  <c r="I3933" i="1" s="1"/>
  <c r="J3933" i="1" s="1"/>
  <c r="K3933" i="1" s="1"/>
  <c r="G3934" i="1"/>
  <c r="H3934" i="1" l="1"/>
  <c r="I3934" i="1" s="1"/>
  <c r="J3934" i="1" s="1"/>
  <c r="K3934" i="1" s="1"/>
  <c r="L3934" i="1" s="1"/>
  <c r="G3935" i="1"/>
  <c r="L3933" i="1"/>
  <c r="H3935" i="1" l="1"/>
  <c r="I3935" i="1" s="1"/>
  <c r="J3935" i="1" s="1"/>
  <c r="K3935" i="1" s="1"/>
  <c r="G3936" i="1"/>
  <c r="L3935" i="1"/>
  <c r="H3936" i="1" l="1"/>
  <c r="I3936" i="1" s="1"/>
  <c r="J3936" i="1" s="1"/>
  <c r="K3936" i="1" s="1"/>
  <c r="G3937" i="1"/>
  <c r="L3936" i="1"/>
  <c r="H3937" i="1" l="1"/>
  <c r="I3937" i="1" s="1"/>
  <c r="J3937" i="1" s="1"/>
  <c r="K3937" i="1" s="1"/>
  <c r="G3938" i="1"/>
  <c r="G3939" i="1" l="1"/>
  <c r="H3938" i="1"/>
  <c r="I3938" i="1" s="1"/>
  <c r="J3938" i="1" s="1"/>
  <c r="K3938" i="1" s="1"/>
  <c r="L3937" i="1"/>
  <c r="G3940" i="1" l="1"/>
  <c r="H3939" i="1"/>
  <c r="I3939" i="1" s="1"/>
  <c r="J3939" i="1" s="1"/>
  <c r="K3939" i="1" s="1"/>
  <c r="L3938" i="1"/>
  <c r="L3939" i="1" l="1"/>
  <c r="G3941" i="1"/>
  <c r="H3940" i="1"/>
  <c r="I3940" i="1" s="1"/>
  <c r="J3940" i="1" s="1"/>
  <c r="K3940" i="1" s="1"/>
  <c r="H3941" i="1" l="1"/>
  <c r="I3941" i="1" s="1"/>
  <c r="J3941" i="1" s="1"/>
  <c r="K3941" i="1" s="1"/>
  <c r="L3941" i="1" s="1"/>
  <c r="G3942" i="1"/>
  <c r="L3940" i="1"/>
  <c r="H3942" i="1" l="1"/>
  <c r="I3942" i="1" s="1"/>
  <c r="J3942" i="1" s="1"/>
  <c r="K3942" i="1" s="1"/>
  <c r="G3943" i="1"/>
  <c r="L3942" i="1"/>
  <c r="H3943" i="1" l="1"/>
  <c r="I3943" i="1" s="1"/>
  <c r="J3943" i="1" s="1"/>
  <c r="K3943" i="1" s="1"/>
  <c r="L3943" i="1" s="1"/>
  <c r="G3944" i="1"/>
  <c r="H3944" i="1" l="1"/>
  <c r="I3944" i="1" s="1"/>
  <c r="J3944" i="1" s="1"/>
  <c r="K3944" i="1" s="1"/>
  <c r="G3945" i="1"/>
  <c r="L3944" i="1" l="1"/>
  <c r="H3945" i="1"/>
  <c r="I3945" i="1" s="1"/>
  <c r="J3945" i="1" s="1"/>
  <c r="K3945" i="1" s="1"/>
  <c r="G3946" i="1"/>
  <c r="L3945" i="1" l="1"/>
  <c r="G3947" i="1"/>
  <c r="H3946" i="1"/>
  <c r="I3946" i="1" s="1"/>
  <c r="J3946" i="1" s="1"/>
  <c r="K3946" i="1" s="1"/>
  <c r="G3948" i="1" l="1"/>
  <c r="H3947" i="1"/>
  <c r="I3947" i="1" s="1"/>
  <c r="J3947" i="1" s="1"/>
  <c r="K3947" i="1" s="1"/>
  <c r="L3946" i="1"/>
  <c r="L3947" i="1" l="1"/>
  <c r="G3949" i="1"/>
  <c r="H3948" i="1"/>
  <c r="I3948" i="1" s="1"/>
  <c r="J3948" i="1" s="1"/>
  <c r="K3948" i="1" s="1"/>
  <c r="L3948" i="1" l="1"/>
  <c r="H3949" i="1"/>
  <c r="I3949" i="1" s="1"/>
  <c r="J3949" i="1" s="1"/>
  <c r="K3949" i="1" s="1"/>
  <c r="L3949" i="1" s="1"/>
  <c r="G3950" i="1"/>
  <c r="H3950" i="1" l="1"/>
  <c r="I3950" i="1" s="1"/>
  <c r="J3950" i="1" s="1"/>
  <c r="K3950" i="1" s="1"/>
  <c r="G3951" i="1"/>
  <c r="L3950" i="1" l="1"/>
  <c r="H3951" i="1"/>
  <c r="I3951" i="1" s="1"/>
  <c r="J3951" i="1" s="1"/>
  <c r="K3951" i="1" s="1"/>
  <c r="G3952" i="1"/>
  <c r="L3951" i="1" l="1"/>
  <c r="H3952" i="1"/>
  <c r="I3952" i="1" s="1"/>
  <c r="J3952" i="1" s="1"/>
  <c r="K3952" i="1" s="1"/>
  <c r="G3953" i="1"/>
  <c r="H3953" i="1" l="1"/>
  <c r="I3953" i="1" s="1"/>
  <c r="J3953" i="1" s="1"/>
  <c r="K3953" i="1" s="1"/>
  <c r="G3954" i="1"/>
  <c r="L3952" i="1"/>
  <c r="G3955" i="1" l="1"/>
  <c r="H3954" i="1"/>
  <c r="I3954" i="1" s="1"/>
  <c r="J3954" i="1" s="1"/>
  <c r="K3954" i="1" s="1"/>
  <c r="L3953" i="1"/>
  <c r="L3954" i="1" l="1"/>
  <c r="G3956" i="1"/>
  <c r="H3955" i="1"/>
  <c r="I3955" i="1" s="1"/>
  <c r="J3955" i="1" s="1"/>
  <c r="K3955" i="1" s="1"/>
  <c r="L3955" i="1" l="1"/>
  <c r="H3956" i="1"/>
  <c r="I3956" i="1" s="1"/>
  <c r="J3956" i="1" s="1"/>
  <c r="K3956" i="1" s="1"/>
  <c r="G3957" i="1"/>
  <c r="L3956" i="1" l="1"/>
  <c r="H3957" i="1"/>
  <c r="I3957" i="1" s="1"/>
  <c r="J3957" i="1" s="1"/>
  <c r="K3957" i="1" s="1"/>
  <c r="G3958" i="1"/>
  <c r="H3958" i="1" l="1"/>
  <c r="I3958" i="1" s="1"/>
  <c r="J3958" i="1" s="1"/>
  <c r="K3958" i="1" s="1"/>
  <c r="G3959" i="1"/>
  <c r="L3958" i="1"/>
  <c r="L3957" i="1"/>
  <c r="H3959" i="1" l="1"/>
  <c r="I3959" i="1" s="1"/>
  <c r="J3959" i="1" s="1"/>
  <c r="K3959" i="1" s="1"/>
  <c r="G3960" i="1"/>
  <c r="L3959" i="1" l="1"/>
  <c r="H3960" i="1"/>
  <c r="I3960" i="1" s="1"/>
  <c r="J3960" i="1" s="1"/>
  <c r="K3960" i="1" s="1"/>
  <c r="G3961" i="1"/>
  <c r="H3961" i="1" l="1"/>
  <c r="I3961" i="1" s="1"/>
  <c r="J3961" i="1" s="1"/>
  <c r="K3961" i="1" s="1"/>
  <c r="G3962" i="1"/>
  <c r="L3960" i="1"/>
  <c r="G3963" i="1" l="1"/>
  <c r="H3962" i="1"/>
  <c r="I3962" i="1" s="1"/>
  <c r="J3962" i="1" s="1"/>
  <c r="K3962" i="1" s="1"/>
  <c r="L3961" i="1"/>
  <c r="L3962" i="1" l="1"/>
  <c r="G3964" i="1"/>
  <c r="H3963" i="1"/>
  <c r="I3963" i="1" s="1"/>
  <c r="J3963" i="1" s="1"/>
  <c r="K3963" i="1" s="1"/>
  <c r="L3963" i="1" l="1"/>
  <c r="H3964" i="1"/>
  <c r="I3964" i="1" s="1"/>
  <c r="J3964" i="1" s="1"/>
  <c r="K3964" i="1" s="1"/>
  <c r="L3964" i="1" s="1"/>
  <c r="G3965" i="1"/>
  <c r="H3965" i="1" l="1"/>
  <c r="I3965" i="1" s="1"/>
  <c r="J3965" i="1" s="1"/>
  <c r="K3965" i="1" s="1"/>
  <c r="L3965" i="1" s="1"/>
  <c r="G3966" i="1"/>
  <c r="H3966" i="1" l="1"/>
  <c r="I3966" i="1" s="1"/>
  <c r="J3966" i="1" s="1"/>
  <c r="K3966" i="1" s="1"/>
  <c r="G3967" i="1"/>
  <c r="L3966" i="1" l="1"/>
  <c r="H3967" i="1"/>
  <c r="I3967" i="1" s="1"/>
  <c r="J3967" i="1" s="1"/>
  <c r="K3967" i="1" s="1"/>
  <c r="G3968" i="1"/>
  <c r="H3968" i="1" l="1"/>
  <c r="I3968" i="1" s="1"/>
  <c r="J3968" i="1" s="1"/>
  <c r="K3968" i="1" s="1"/>
  <c r="G3969" i="1"/>
  <c r="L3967" i="1"/>
  <c r="H3969" i="1" l="1"/>
  <c r="I3969" i="1" s="1"/>
  <c r="J3969" i="1" s="1"/>
  <c r="K3969" i="1" s="1"/>
  <c r="G3970" i="1"/>
  <c r="L3968" i="1"/>
  <c r="G3971" i="1" l="1"/>
  <c r="H3970" i="1"/>
  <c r="I3970" i="1" s="1"/>
  <c r="J3970" i="1" s="1"/>
  <c r="K3970" i="1" s="1"/>
  <c r="L3969" i="1"/>
  <c r="L3970" i="1" l="1"/>
  <c r="G3972" i="1"/>
  <c r="H3971" i="1"/>
  <c r="I3971" i="1" s="1"/>
  <c r="J3971" i="1" s="1"/>
  <c r="K3971" i="1" s="1"/>
  <c r="L3971" i="1" l="1"/>
  <c r="H3972" i="1"/>
  <c r="I3972" i="1" s="1"/>
  <c r="J3972" i="1" s="1"/>
  <c r="K3972" i="1" s="1"/>
  <c r="G3973" i="1"/>
  <c r="H3973" i="1" l="1"/>
  <c r="I3973" i="1" s="1"/>
  <c r="J3973" i="1" s="1"/>
  <c r="K3973" i="1" s="1"/>
  <c r="G3974" i="1"/>
  <c r="L3972" i="1"/>
  <c r="L3973" i="1" l="1"/>
  <c r="H3974" i="1"/>
  <c r="I3974" i="1" s="1"/>
  <c r="J3974" i="1" s="1"/>
  <c r="K3974" i="1" s="1"/>
  <c r="G3975" i="1"/>
  <c r="L3974" i="1"/>
  <c r="H3975" i="1" l="1"/>
  <c r="I3975" i="1" s="1"/>
  <c r="J3975" i="1" s="1"/>
  <c r="K3975" i="1" s="1"/>
  <c r="L3975" i="1" s="1"/>
  <c r="G3976" i="1"/>
  <c r="H3976" i="1" l="1"/>
  <c r="I3976" i="1" s="1"/>
  <c r="J3976" i="1" s="1"/>
  <c r="K3976" i="1" s="1"/>
  <c r="G3977" i="1"/>
  <c r="H3977" i="1" l="1"/>
  <c r="I3977" i="1" s="1"/>
  <c r="J3977" i="1" s="1"/>
  <c r="K3977" i="1" s="1"/>
  <c r="G3978" i="1"/>
  <c r="L3976" i="1"/>
  <c r="G3979" i="1" l="1"/>
  <c r="H3978" i="1"/>
  <c r="I3978" i="1" s="1"/>
  <c r="J3978" i="1" s="1"/>
  <c r="K3978" i="1" s="1"/>
  <c r="L3977" i="1"/>
  <c r="L3978" i="1" l="1"/>
  <c r="G3980" i="1"/>
  <c r="H3979" i="1"/>
  <c r="I3979" i="1" s="1"/>
  <c r="J3979" i="1" s="1"/>
  <c r="K3979" i="1" s="1"/>
  <c r="L3979" i="1" l="1"/>
  <c r="H3980" i="1"/>
  <c r="I3980" i="1" s="1"/>
  <c r="J3980" i="1" s="1"/>
  <c r="K3980" i="1" s="1"/>
  <c r="G3981" i="1"/>
  <c r="H3981" i="1" l="1"/>
  <c r="I3981" i="1" s="1"/>
  <c r="J3981" i="1" s="1"/>
  <c r="K3981" i="1" s="1"/>
  <c r="G3982" i="1"/>
  <c r="L3980" i="1"/>
  <c r="L3981" i="1" l="1"/>
  <c r="H3982" i="1"/>
  <c r="I3982" i="1" s="1"/>
  <c r="J3982" i="1" s="1"/>
  <c r="K3982" i="1" s="1"/>
  <c r="L3982" i="1" s="1"/>
  <c r="G3983" i="1"/>
  <c r="H3983" i="1" l="1"/>
  <c r="I3983" i="1" s="1"/>
  <c r="J3983" i="1" s="1"/>
  <c r="K3983" i="1" s="1"/>
  <c r="G3984" i="1"/>
  <c r="L3983" i="1"/>
  <c r="H3984" i="1" l="1"/>
  <c r="I3984" i="1" s="1"/>
  <c r="J3984" i="1" s="1"/>
  <c r="K3984" i="1" s="1"/>
  <c r="G3985" i="1"/>
  <c r="H3985" i="1" l="1"/>
  <c r="I3985" i="1" s="1"/>
  <c r="J3985" i="1" s="1"/>
  <c r="K3985" i="1" s="1"/>
  <c r="G3986" i="1"/>
  <c r="L3984" i="1"/>
  <c r="G3987" i="1" l="1"/>
  <c r="H3986" i="1"/>
  <c r="I3986" i="1" s="1"/>
  <c r="J3986" i="1" s="1"/>
  <c r="K3986" i="1" s="1"/>
  <c r="L3985" i="1"/>
  <c r="L3986" i="1" l="1"/>
  <c r="G3988" i="1"/>
  <c r="H3987" i="1"/>
  <c r="I3987" i="1" s="1"/>
  <c r="J3987" i="1" s="1"/>
  <c r="K3987" i="1" s="1"/>
  <c r="H3988" i="1" l="1"/>
  <c r="I3988" i="1" s="1"/>
  <c r="J3988" i="1" s="1"/>
  <c r="K3988" i="1" s="1"/>
  <c r="L3988" i="1" s="1"/>
  <c r="G3989" i="1"/>
  <c r="L3987" i="1"/>
  <c r="H3989" i="1" l="1"/>
  <c r="I3989" i="1" s="1"/>
  <c r="J3989" i="1" s="1"/>
  <c r="K3989" i="1" s="1"/>
  <c r="G3990" i="1"/>
  <c r="L3989" i="1" l="1"/>
  <c r="H3990" i="1"/>
  <c r="I3990" i="1" s="1"/>
  <c r="J3990" i="1" s="1"/>
  <c r="K3990" i="1" s="1"/>
  <c r="G3991" i="1"/>
  <c r="L3990" i="1"/>
  <c r="H3991" i="1" l="1"/>
  <c r="I3991" i="1" s="1"/>
  <c r="J3991" i="1" s="1"/>
  <c r="K3991" i="1" s="1"/>
  <c r="L3991" i="1" s="1"/>
  <c r="G3992" i="1"/>
  <c r="H3992" i="1" l="1"/>
  <c r="I3992" i="1" s="1"/>
  <c r="J3992" i="1" s="1"/>
  <c r="K3992" i="1" s="1"/>
  <c r="G3993" i="1"/>
  <c r="H3993" i="1" l="1"/>
  <c r="I3993" i="1" s="1"/>
  <c r="J3993" i="1" s="1"/>
  <c r="K3993" i="1" s="1"/>
  <c r="G3994" i="1"/>
  <c r="L3992" i="1"/>
  <c r="G3995" i="1" l="1"/>
  <c r="H3994" i="1"/>
  <c r="I3994" i="1" s="1"/>
  <c r="J3994" i="1" s="1"/>
  <c r="K3994" i="1" s="1"/>
  <c r="L3993" i="1"/>
  <c r="L3994" i="1" l="1"/>
  <c r="G3996" i="1"/>
  <c r="H3995" i="1"/>
  <c r="I3995" i="1" s="1"/>
  <c r="J3995" i="1" s="1"/>
  <c r="K3995" i="1" s="1"/>
  <c r="L3995" i="1" l="1"/>
  <c r="H3996" i="1"/>
  <c r="I3996" i="1" s="1"/>
  <c r="J3996" i="1" s="1"/>
  <c r="K3996" i="1" s="1"/>
  <c r="G3997" i="1"/>
  <c r="H3997" i="1" l="1"/>
  <c r="I3997" i="1" s="1"/>
  <c r="J3997" i="1" s="1"/>
  <c r="K3997" i="1" s="1"/>
  <c r="G3998" i="1"/>
  <c r="L3997" i="1"/>
  <c r="L3996" i="1"/>
  <c r="H3998" i="1" l="1"/>
  <c r="I3998" i="1" s="1"/>
  <c r="J3998" i="1" s="1"/>
  <c r="K3998" i="1" s="1"/>
  <c r="G3999" i="1"/>
  <c r="L3998" i="1"/>
  <c r="H3999" i="1" l="1"/>
  <c r="I3999" i="1" s="1"/>
  <c r="J3999" i="1" s="1"/>
  <c r="K3999" i="1" s="1"/>
  <c r="L3999" i="1" s="1"/>
  <c r="G4000" i="1"/>
  <c r="H4000" i="1" l="1"/>
  <c r="I4000" i="1" s="1"/>
  <c r="J4000" i="1" s="1"/>
  <c r="K4000" i="1" s="1"/>
  <c r="G4001" i="1"/>
  <c r="H4001" i="1" l="1"/>
  <c r="I4001" i="1" s="1"/>
  <c r="J4001" i="1" s="1"/>
  <c r="K4001" i="1" s="1"/>
  <c r="G4002" i="1"/>
  <c r="L4000" i="1"/>
  <c r="G4003" i="1" l="1"/>
  <c r="H4002" i="1"/>
  <c r="I4002" i="1" s="1"/>
  <c r="J4002" i="1" s="1"/>
  <c r="K4002" i="1" s="1"/>
  <c r="L4001" i="1"/>
  <c r="L4002" i="1" l="1"/>
  <c r="G4004" i="1"/>
  <c r="H4003" i="1"/>
  <c r="I4003" i="1" s="1"/>
  <c r="J4003" i="1" s="1"/>
  <c r="K4003" i="1" s="1"/>
  <c r="L4003" i="1" l="1"/>
  <c r="H4004" i="1"/>
  <c r="I4004" i="1" s="1"/>
  <c r="J4004" i="1" s="1"/>
  <c r="K4004" i="1" s="1"/>
  <c r="G4005" i="1"/>
  <c r="L4004" i="1" l="1"/>
  <c r="H4005" i="1"/>
  <c r="I4005" i="1" s="1"/>
  <c r="J4005" i="1" s="1"/>
  <c r="K4005" i="1" s="1"/>
  <c r="L4005" i="1" s="1"/>
  <c r="G4006" i="1"/>
  <c r="H4006" i="1" l="1"/>
  <c r="I4006" i="1" s="1"/>
  <c r="J4006" i="1" s="1"/>
  <c r="K4006" i="1" s="1"/>
  <c r="G4007" i="1"/>
  <c r="L4006" i="1"/>
  <c r="H4007" i="1" l="1"/>
  <c r="I4007" i="1" s="1"/>
  <c r="J4007" i="1" s="1"/>
  <c r="K4007" i="1" s="1"/>
  <c r="G4008" i="1"/>
  <c r="L4007" i="1"/>
  <c r="H4008" i="1" l="1"/>
  <c r="I4008" i="1" s="1"/>
  <c r="J4008" i="1" s="1"/>
  <c r="K4008" i="1" s="1"/>
  <c r="G4009" i="1"/>
  <c r="H4009" i="1" l="1"/>
  <c r="I4009" i="1" s="1"/>
  <c r="J4009" i="1" s="1"/>
  <c r="K4009" i="1" s="1"/>
  <c r="G4010" i="1"/>
  <c r="L4008" i="1"/>
  <c r="G4011" i="1" l="1"/>
  <c r="H4010" i="1"/>
  <c r="I4010" i="1" s="1"/>
  <c r="J4010" i="1" s="1"/>
  <c r="K4010" i="1" s="1"/>
  <c r="L4009" i="1"/>
  <c r="L4010" i="1" l="1"/>
  <c r="G4012" i="1"/>
  <c r="H4011" i="1"/>
  <c r="I4011" i="1" s="1"/>
  <c r="J4011" i="1" s="1"/>
  <c r="K4011" i="1" s="1"/>
  <c r="H4012" i="1" l="1"/>
  <c r="I4012" i="1" s="1"/>
  <c r="J4012" i="1" s="1"/>
  <c r="K4012" i="1" s="1"/>
  <c r="G4013" i="1"/>
  <c r="L4012" i="1"/>
  <c r="L4011" i="1"/>
  <c r="H4013" i="1" l="1"/>
  <c r="I4013" i="1" s="1"/>
  <c r="J4013" i="1" s="1"/>
  <c r="K4013" i="1" s="1"/>
  <c r="G4014" i="1"/>
  <c r="L4013" i="1"/>
  <c r="H4014" i="1" l="1"/>
  <c r="I4014" i="1" s="1"/>
  <c r="J4014" i="1" s="1"/>
  <c r="K4014" i="1" s="1"/>
  <c r="L4014" i="1" s="1"/>
  <c r="G4015" i="1"/>
  <c r="H4015" i="1" l="1"/>
  <c r="I4015" i="1" s="1"/>
  <c r="J4015" i="1" s="1"/>
  <c r="K4015" i="1" s="1"/>
  <c r="G4016" i="1"/>
  <c r="L4015" i="1"/>
  <c r="H4016" i="1" l="1"/>
  <c r="I4016" i="1" s="1"/>
  <c r="J4016" i="1" s="1"/>
  <c r="K4016" i="1" s="1"/>
  <c r="G4017" i="1"/>
  <c r="H4017" i="1" l="1"/>
  <c r="I4017" i="1" s="1"/>
  <c r="J4017" i="1" s="1"/>
  <c r="K4017" i="1" s="1"/>
  <c r="G4018" i="1"/>
  <c r="L4016" i="1"/>
  <c r="G4019" i="1" l="1"/>
  <c r="H4018" i="1"/>
  <c r="I4018" i="1" s="1"/>
  <c r="J4018" i="1" s="1"/>
  <c r="K4018" i="1" s="1"/>
  <c r="L4017" i="1"/>
  <c r="L4018" i="1" l="1"/>
  <c r="G4020" i="1"/>
  <c r="H4019" i="1"/>
  <c r="I4019" i="1" s="1"/>
  <c r="J4019" i="1" s="1"/>
  <c r="K4019" i="1" s="1"/>
  <c r="L4019" i="1" l="1"/>
  <c r="H4020" i="1"/>
  <c r="I4020" i="1" s="1"/>
  <c r="J4020" i="1" s="1"/>
  <c r="K4020" i="1" s="1"/>
  <c r="G4021" i="1"/>
  <c r="H4021" i="1" l="1"/>
  <c r="I4021" i="1" s="1"/>
  <c r="J4021" i="1" s="1"/>
  <c r="K4021" i="1" s="1"/>
  <c r="G4022" i="1"/>
  <c r="L4021" i="1"/>
  <c r="L4020" i="1"/>
  <c r="H4022" i="1" l="1"/>
  <c r="I4022" i="1" s="1"/>
  <c r="J4022" i="1" s="1"/>
  <c r="K4022" i="1" s="1"/>
  <c r="G4023" i="1"/>
  <c r="L4022" i="1"/>
  <c r="H4023" i="1" l="1"/>
  <c r="I4023" i="1" s="1"/>
  <c r="J4023" i="1" s="1"/>
  <c r="K4023" i="1" s="1"/>
  <c r="L4023" i="1" s="1"/>
  <c r="AK63" i="1" s="1"/>
  <c r="G4024" i="1"/>
  <c r="EI205" i="1" l="1"/>
  <c r="EI213" i="1"/>
  <c r="EI221" i="1"/>
  <c r="EI229" i="1"/>
  <c r="EI237" i="1"/>
  <c r="EI140" i="1" s="1"/>
  <c r="ER97" i="1" s="1"/>
  <c r="EI206" i="1"/>
  <c r="ER155" i="1" s="1"/>
  <c r="EI214" i="1"/>
  <c r="ER163" i="1" s="1"/>
  <c r="EI222" i="1"/>
  <c r="ER171" i="1" s="1"/>
  <c r="EI230" i="1"/>
  <c r="ER179" i="1" s="1"/>
  <c r="EI238" i="1"/>
  <c r="EI141" i="1" s="1"/>
  <c r="ER98" i="1" s="1"/>
  <c r="EI239" i="1"/>
  <c r="EI216" i="1"/>
  <c r="EI232" i="1"/>
  <c r="EI158" i="1" s="1"/>
  <c r="EI135" i="1" s="1"/>
  <c r="EI207" i="1"/>
  <c r="ER156" i="1" s="1"/>
  <c r="EI215" i="1"/>
  <c r="ER164" i="1" s="1"/>
  <c r="EI223" i="1"/>
  <c r="ER172" i="1" s="1"/>
  <c r="EI231" i="1"/>
  <c r="EI157" i="1" s="1"/>
  <c r="EI134" i="1" s="1"/>
  <c r="EI208" i="1"/>
  <c r="ER157" i="1" s="1"/>
  <c r="EI224" i="1"/>
  <c r="ER173" i="1" s="1"/>
  <c r="EI240" i="1"/>
  <c r="ER181" i="1" s="1"/>
  <c r="EI210" i="1"/>
  <c r="ER159" i="1" s="1"/>
  <c r="EI234" i="1"/>
  <c r="EI160" i="1" s="1"/>
  <c r="EI137" i="1" s="1"/>
  <c r="EI212" i="1"/>
  <c r="EI228" i="1"/>
  <c r="EI209" i="1"/>
  <c r="ER158" i="1" s="1"/>
  <c r="EI217" i="1"/>
  <c r="ER166" i="1" s="1"/>
  <c r="EI225" i="1"/>
  <c r="ER174" i="1" s="1"/>
  <c r="EI233" i="1"/>
  <c r="EI159" i="1" s="1"/>
  <c r="EI136" i="1" s="1"/>
  <c r="ER94" i="1" s="1"/>
  <c r="EI226" i="1"/>
  <c r="ER175" i="1" s="1"/>
  <c r="EI202" i="1"/>
  <c r="EI218" i="1"/>
  <c r="EI204" i="1"/>
  <c r="EI236" i="1"/>
  <c r="EI139" i="1" s="1"/>
  <c r="ER96" i="1" s="1"/>
  <c r="EI203" i="1"/>
  <c r="ER152" i="1" s="1"/>
  <c r="EI211" i="1"/>
  <c r="EI219" i="1"/>
  <c r="ER168" i="1" s="1"/>
  <c r="EI227" i="1"/>
  <c r="ER176" i="1" s="1"/>
  <c r="EI235" i="1"/>
  <c r="EI220" i="1"/>
  <c r="EI241" i="1"/>
  <c r="ER182" i="1" s="1"/>
  <c r="AL63" i="1"/>
  <c r="H4024" i="1"/>
  <c r="I4024" i="1" s="1"/>
  <c r="J4024" i="1" s="1"/>
  <c r="K4024" i="1" s="1"/>
  <c r="G4025" i="1"/>
  <c r="ER165" i="1" l="1"/>
  <c r="EJ209" i="1"/>
  <c r="ES159" i="1" s="1"/>
  <c r="EJ217" i="1"/>
  <c r="EJ225" i="1"/>
  <c r="EJ233" i="1"/>
  <c r="EJ159" i="1" s="1"/>
  <c r="EJ136" i="1" s="1"/>
  <c r="EJ202" i="1"/>
  <c r="EJ210" i="1"/>
  <c r="ES160" i="1" s="1"/>
  <c r="EJ218" i="1"/>
  <c r="EJ226" i="1"/>
  <c r="EJ234" i="1"/>
  <c r="EJ160" i="1" s="1"/>
  <c r="EJ137" i="1" s="1"/>
  <c r="EJ211" i="1"/>
  <c r="EJ227" i="1"/>
  <c r="ES176" i="1" s="1"/>
  <c r="EJ220" i="1"/>
  <c r="EJ205" i="1"/>
  <c r="EJ237" i="1"/>
  <c r="EJ140" i="1" s="1"/>
  <c r="ES97" i="1" s="1"/>
  <c r="EJ206" i="1"/>
  <c r="ES155" i="1" s="1"/>
  <c r="EJ214" i="1"/>
  <c r="EJ222" i="1"/>
  <c r="EJ230" i="1"/>
  <c r="EJ238" i="1"/>
  <c r="EJ141" i="1" s="1"/>
  <c r="ES98" i="1" s="1"/>
  <c r="EJ235" i="1"/>
  <c r="EJ212" i="1"/>
  <c r="ES161" i="1" s="1"/>
  <c r="EJ236" i="1"/>
  <c r="EJ139" i="1" s="1"/>
  <c r="ES96" i="1" s="1"/>
  <c r="EJ213" i="1"/>
  <c r="ES162" i="1" s="1"/>
  <c r="EJ207" i="1"/>
  <c r="ES156" i="1" s="1"/>
  <c r="EJ215" i="1"/>
  <c r="EJ223" i="1"/>
  <c r="EJ231" i="1"/>
  <c r="EJ157" i="1" s="1"/>
  <c r="EJ239" i="1"/>
  <c r="EJ203" i="1"/>
  <c r="EJ219" i="1"/>
  <c r="EJ204" i="1"/>
  <c r="ES153" i="1" s="1"/>
  <c r="EJ229" i="1"/>
  <c r="EJ208" i="1"/>
  <c r="EJ216" i="1"/>
  <c r="ES166" i="1" s="1"/>
  <c r="EJ224" i="1"/>
  <c r="EJ232" i="1"/>
  <c r="EJ158" i="1" s="1"/>
  <c r="EJ135" i="1" s="1"/>
  <c r="EJ240" i="1"/>
  <c r="EJ228" i="1"/>
  <c r="ES177" i="1" s="1"/>
  <c r="EJ221" i="1"/>
  <c r="EJ241" i="1"/>
  <c r="EK224" i="1"/>
  <c r="EK222" i="1"/>
  <c r="ET172" i="1" s="1"/>
  <c r="EK229" i="1"/>
  <c r="EK211" i="1"/>
  <c r="ET160" i="1" s="1"/>
  <c r="EK216" i="1"/>
  <c r="EK241" i="1"/>
  <c r="ET182" i="1" s="1"/>
  <c r="EK226" i="1"/>
  <c r="EK232" i="1"/>
  <c r="EK158" i="1" s="1"/>
  <c r="EK135" i="1" s="1"/>
  <c r="ET92" i="1" s="1"/>
  <c r="EK230" i="1"/>
  <c r="ET179" i="1" s="1"/>
  <c r="EK236" i="1"/>
  <c r="EK139" i="1" s="1"/>
  <c r="ET96" i="1" s="1"/>
  <c r="EK202" i="1"/>
  <c r="EK144" i="1" s="1"/>
  <c r="ET101" i="1" s="1"/>
  <c r="ER153" i="1"/>
  <c r="ER177" i="1"/>
  <c r="EK214" i="1"/>
  <c r="EK221" i="1"/>
  <c r="ET171" i="1" s="1"/>
  <c r="EK204" i="1"/>
  <c r="EK225" i="1"/>
  <c r="ET174" i="1" s="1"/>
  <c r="EK206" i="1"/>
  <c r="EK209" i="1"/>
  <c r="EK237" i="1"/>
  <c r="EK140" i="1" s="1"/>
  <c r="ET97" i="1" s="1"/>
  <c r="EK240" i="1"/>
  <c r="EK239" i="1"/>
  <c r="ER169" i="1"/>
  <c r="ER167" i="1"/>
  <c r="ER161" i="1"/>
  <c r="EI161" i="1"/>
  <c r="ER114" i="1" s="1"/>
  <c r="ER151" i="1"/>
  <c r="EI144" i="1"/>
  <c r="ER101" i="1" s="1"/>
  <c r="ER93" i="1"/>
  <c r="EK217" i="1"/>
  <c r="ET166" i="1" s="1"/>
  <c r="EK207" i="1"/>
  <c r="EK238" i="1"/>
  <c r="EK141" i="1" s="1"/>
  <c r="ET98" i="1" s="1"/>
  <c r="EK208" i="1"/>
  <c r="ER178" i="1"/>
  <c r="L4024" i="1"/>
  <c r="EK227" i="1"/>
  <c r="ET177" i="1" s="1"/>
  <c r="EK210" i="1"/>
  <c r="EK223" i="1"/>
  <c r="ET173" i="1" s="1"/>
  <c r="EK215" i="1"/>
  <c r="EK219" i="1"/>
  <c r="EK213" i="1"/>
  <c r="ET163" i="1" s="1"/>
  <c r="EK235" i="1"/>
  <c r="EK218" i="1"/>
  <c r="EK228" i="1"/>
  <c r="ET178" i="1" s="1"/>
  <c r="EK205" i="1"/>
  <c r="ET155" i="1" s="1"/>
  <c r="ER160" i="1"/>
  <c r="ER180" i="1"/>
  <c r="EI142" i="1"/>
  <c r="ER99" i="1" s="1"/>
  <c r="ER170" i="1"/>
  <c r="EK212" i="1"/>
  <c r="EK220" i="1"/>
  <c r="EK231" i="1"/>
  <c r="EK157" i="1" s="1"/>
  <c r="EK203" i="1"/>
  <c r="ET152" i="1" s="1"/>
  <c r="EK234" i="1"/>
  <c r="EK160" i="1" s="1"/>
  <c r="EK137" i="1" s="1"/>
  <c r="EK233" i="1"/>
  <c r="EK159" i="1" s="1"/>
  <c r="EK136" i="1" s="1"/>
  <c r="ER162" i="1"/>
  <c r="ER92" i="1"/>
  <c r="ER154" i="1"/>
  <c r="H4025" i="1"/>
  <c r="I4025" i="1" s="1"/>
  <c r="J4025" i="1" s="1"/>
  <c r="K4025" i="1" s="1"/>
  <c r="G4026" i="1"/>
  <c r="ET175" i="1" l="1"/>
  <c r="ET176" i="1"/>
  <c r="ES170" i="1"/>
  <c r="ES171" i="1"/>
  <c r="ES167" i="1"/>
  <c r="ES168" i="1"/>
  <c r="ET180" i="1"/>
  <c r="EK142" i="1"/>
  <c r="ET99" i="1" s="1"/>
  <c r="ET161" i="1"/>
  <c r="ET162" i="1"/>
  <c r="EK134" i="1"/>
  <c r="ET91" i="1" s="1"/>
  <c r="ET114" i="1"/>
  <c r="ET169" i="1"/>
  <c r="ET170" i="1"/>
  <c r="ET167" i="1"/>
  <c r="ET168" i="1"/>
  <c r="ET181" i="1"/>
  <c r="ES181" i="1"/>
  <c r="ES154" i="1"/>
  <c r="ES151" i="1"/>
  <c r="EJ144" i="1"/>
  <c r="ES101" i="1" s="1"/>
  <c r="EK161" i="1"/>
  <c r="EK138" i="1" s="1"/>
  <c r="ES180" i="1"/>
  <c r="EJ142" i="1"/>
  <c r="ES99" i="1" s="1"/>
  <c r="EJ161" i="1"/>
  <c r="EJ138" i="1" s="1"/>
  <c r="ES169" i="1"/>
  <c r="ES94" i="1"/>
  <c r="ES93" i="1"/>
  <c r="ET158" i="1"/>
  <c r="ET159" i="1"/>
  <c r="ES173" i="1"/>
  <c r="ES174" i="1"/>
  <c r="EJ134" i="1"/>
  <c r="ES92" i="1" s="1"/>
  <c r="ES114" i="1"/>
  <c r="EI138" i="1"/>
  <c r="ES172" i="1"/>
  <c r="ES179" i="1"/>
  <c r="ET164" i="1"/>
  <c r="ET165" i="1"/>
  <c r="ET156" i="1"/>
  <c r="ET157" i="1"/>
  <c r="ES157" i="1"/>
  <c r="ES158" i="1"/>
  <c r="ES164" i="1"/>
  <c r="ES165" i="1"/>
  <c r="ET94" i="1"/>
  <c r="ET93" i="1"/>
  <c r="ET153" i="1"/>
  <c r="ET154" i="1"/>
  <c r="ES182" i="1"/>
  <c r="ES178" i="1"/>
  <c r="ES163" i="1"/>
  <c r="ES175" i="1"/>
  <c r="G4027" i="1"/>
  <c r="H4026" i="1"/>
  <c r="I4026" i="1" s="1"/>
  <c r="J4026" i="1" s="1"/>
  <c r="K4026" i="1" s="1"/>
  <c r="L4025" i="1"/>
  <c r="EK133" i="1" l="1"/>
  <c r="ET90" i="1" s="1"/>
  <c r="ET95" i="1"/>
  <c r="EJ133" i="1"/>
  <c r="ES95" i="1"/>
  <c r="EI133" i="1"/>
  <c r="ER95" i="1"/>
  <c r="L4026" i="1"/>
  <c r="G4028" i="1"/>
  <c r="H4027" i="1"/>
  <c r="I4027" i="1" s="1"/>
  <c r="J4027" i="1" s="1"/>
  <c r="K4027" i="1" s="1"/>
  <c r="ES91" i="1" l="1"/>
  <c r="ES90" i="1"/>
  <c r="ER91" i="1"/>
  <c r="ER90" i="1"/>
  <c r="L4027" i="1"/>
  <c r="H4028" i="1"/>
  <c r="I4028" i="1" s="1"/>
  <c r="J4028" i="1" s="1"/>
  <c r="K4028" i="1" s="1"/>
  <c r="G4029" i="1"/>
  <c r="H4029" i="1" l="1"/>
  <c r="I4029" i="1" s="1"/>
  <c r="J4029" i="1" s="1"/>
  <c r="K4029" i="1" s="1"/>
  <c r="G4030" i="1"/>
  <c r="L4028" i="1"/>
  <c r="L4029" i="1" l="1"/>
  <c r="H4030" i="1"/>
  <c r="I4030" i="1" s="1"/>
  <c r="J4030" i="1" s="1"/>
  <c r="K4030" i="1" s="1"/>
  <c r="L4030" i="1" s="1"/>
  <c r="G4031" i="1"/>
  <c r="H4031" i="1" l="1"/>
  <c r="I4031" i="1" s="1"/>
  <c r="J4031" i="1" s="1"/>
  <c r="K4031" i="1" s="1"/>
  <c r="G4032" i="1"/>
  <c r="L4031" i="1"/>
  <c r="H4032" i="1" l="1"/>
  <c r="I4032" i="1" s="1"/>
  <c r="J4032" i="1" s="1"/>
  <c r="K4032" i="1" s="1"/>
  <c r="G4033" i="1"/>
  <c r="H4033" i="1" l="1"/>
  <c r="I4033" i="1" s="1"/>
  <c r="J4033" i="1" s="1"/>
  <c r="K4033" i="1" s="1"/>
  <c r="G4034" i="1"/>
  <c r="L4032" i="1"/>
  <c r="G4035" i="1" l="1"/>
  <c r="H4034" i="1"/>
  <c r="I4034" i="1" s="1"/>
  <c r="J4034" i="1" s="1"/>
  <c r="K4034" i="1" s="1"/>
  <c r="L4033" i="1"/>
  <c r="L4034" i="1" l="1"/>
  <c r="G4036" i="1"/>
  <c r="H4035" i="1"/>
  <c r="I4035" i="1" s="1"/>
  <c r="J4035" i="1" s="1"/>
  <c r="K4035" i="1" s="1"/>
  <c r="L4035" i="1" l="1"/>
  <c r="H4036" i="1"/>
  <c r="I4036" i="1" s="1"/>
  <c r="J4036" i="1" s="1"/>
  <c r="K4036" i="1" s="1"/>
  <c r="G4037" i="1"/>
  <c r="H4037" i="1" l="1"/>
  <c r="I4037" i="1" s="1"/>
  <c r="J4037" i="1" s="1"/>
  <c r="K4037" i="1" s="1"/>
  <c r="G4038" i="1"/>
  <c r="L4037" i="1"/>
  <c r="L4036" i="1"/>
  <c r="H4038" i="1" l="1"/>
  <c r="I4038" i="1" s="1"/>
  <c r="J4038" i="1" s="1"/>
  <c r="K4038" i="1" s="1"/>
  <c r="L4038" i="1" s="1"/>
  <c r="G4039" i="1"/>
  <c r="G4040" i="1" l="1"/>
  <c r="H4039" i="1"/>
  <c r="I4039" i="1" s="1"/>
  <c r="J4039" i="1" s="1"/>
  <c r="K4039" i="1" s="1"/>
  <c r="L4039" i="1" l="1"/>
  <c r="H4040" i="1"/>
  <c r="I4040" i="1" s="1"/>
  <c r="J4040" i="1" s="1"/>
  <c r="K4040" i="1" s="1"/>
  <c r="G4041" i="1"/>
  <c r="L4040" i="1" l="1"/>
  <c r="H4041" i="1"/>
  <c r="I4041" i="1" s="1"/>
  <c r="J4041" i="1" s="1"/>
  <c r="K4041" i="1" s="1"/>
  <c r="G4042" i="1"/>
  <c r="G4043" i="1" l="1"/>
  <c r="H4042" i="1"/>
  <c r="I4042" i="1" s="1"/>
  <c r="J4042" i="1" s="1"/>
  <c r="K4042" i="1" s="1"/>
  <c r="L4041" i="1"/>
  <c r="L4042" i="1" l="1"/>
  <c r="H4043" i="1"/>
  <c r="I4043" i="1" s="1"/>
  <c r="J4043" i="1" s="1"/>
  <c r="K4043" i="1" s="1"/>
  <c r="G4044" i="1"/>
  <c r="L4043" i="1" l="1"/>
  <c r="H4044" i="1"/>
  <c r="I4044" i="1" s="1"/>
  <c r="J4044" i="1" s="1"/>
  <c r="K4044" i="1" s="1"/>
  <c r="G4045" i="1"/>
  <c r="L4044" i="1" l="1"/>
  <c r="G4046" i="1"/>
  <c r="H4045" i="1"/>
  <c r="I4045" i="1" s="1"/>
  <c r="J4045" i="1" s="1"/>
  <c r="K4045" i="1" s="1"/>
  <c r="H4046" i="1" l="1"/>
  <c r="I4046" i="1" s="1"/>
  <c r="J4046" i="1" s="1"/>
  <c r="K4046" i="1" s="1"/>
  <c r="G4047" i="1"/>
  <c r="L4045" i="1"/>
  <c r="L4046" i="1" l="1"/>
  <c r="G4048" i="1"/>
  <c r="H4047" i="1"/>
  <c r="I4047" i="1" s="1"/>
  <c r="J4047" i="1" s="1"/>
  <c r="K4047" i="1" s="1"/>
  <c r="L4047" i="1" l="1"/>
  <c r="G4049" i="1"/>
  <c r="H4048" i="1"/>
  <c r="I4048" i="1" s="1"/>
  <c r="J4048" i="1" s="1"/>
  <c r="K4048" i="1" s="1"/>
  <c r="H4049" i="1" l="1"/>
  <c r="I4049" i="1" s="1"/>
  <c r="J4049" i="1" s="1"/>
  <c r="K4049" i="1" s="1"/>
  <c r="L4049" i="1" s="1"/>
  <c r="G4050" i="1"/>
  <c r="L4048" i="1"/>
  <c r="G4051" i="1" l="1"/>
  <c r="H4050" i="1"/>
  <c r="I4050" i="1" s="1"/>
  <c r="J4050" i="1" s="1"/>
  <c r="K4050" i="1" s="1"/>
  <c r="L4050" i="1" l="1"/>
  <c r="H4051" i="1"/>
  <c r="I4051" i="1" s="1"/>
  <c r="J4051" i="1" s="1"/>
  <c r="K4051" i="1" s="1"/>
  <c r="G4052" i="1"/>
  <c r="H4052" i="1" l="1"/>
  <c r="I4052" i="1" s="1"/>
  <c r="J4052" i="1" s="1"/>
  <c r="K4052" i="1" s="1"/>
  <c r="L4052" i="1" s="1"/>
  <c r="G4053" i="1"/>
  <c r="L4051" i="1"/>
  <c r="G4054" i="1" l="1"/>
  <c r="H4053" i="1"/>
  <c r="I4053" i="1" s="1"/>
  <c r="J4053" i="1" s="1"/>
  <c r="K4053" i="1" s="1"/>
  <c r="H4054" i="1" l="1"/>
  <c r="I4054" i="1" s="1"/>
  <c r="J4054" i="1" s="1"/>
  <c r="K4054" i="1" s="1"/>
  <c r="G4055" i="1"/>
  <c r="L4054" i="1"/>
  <c r="L4053" i="1"/>
  <c r="G4056" i="1" l="1"/>
  <c r="H4055" i="1"/>
  <c r="I4055" i="1" s="1"/>
  <c r="J4055" i="1" s="1"/>
  <c r="K4055" i="1" s="1"/>
  <c r="L4055" i="1" l="1"/>
  <c r="G4057" i="1"/>
  <c r="H4056" i="1"/>
  <c r="I4056" i="1" s="1"/>
  <c r="J4056" i="1" s="1"/>
  <c r="K4056" i="1" s="1"/>
  <c r="H4057" i="1" l="1"/>
  <c r="I4057" i="1" s="1"/>
  <c r="J4057" i="1" s="1"/>
  <c r="K4057" i="1" s="1"/>
  <c r="G4058" i="1"/>
  <c r="L4056" i="1"/>
  <c r="L4057" i="1" l="1"/>
  <c r="G4059" i="1"/>
  <c r="H4058" i="1"/>
  <c r="I4058" i="1" s="1"/>
  <c r="J4058" i="1" s="1"/>
  <c r="K4058" i="1" s="1"/>
  <c r="H4059" i="1" l="1"/>
  <c r="I4059" i="1" s="1"/>
  <c r="J4059" i="1" s="1"/>
  <c r="K4059" i="1" s="1"/>
  <c r="G4060" i="1"/>
  <c r="L4058" i="1"/>
  <c r="H4060" i="1" l="1"/>
  <c r="I4060" i="1" s="1"/>
  <c r="J4060" i="1" s="1"/>
  <c r="K4060" i="1" s="1"/>
  <c r="G4061" i="1"/>
  <c r="L4059" i="1"/>
  <c r="L4060" i="1" l="1"/>
  <c r="G4062" i="1"/>
  <c r="H4061" i="1"/>
  <c r="I4061" i="1" s="1"/>
  <c r="J4061" i="1" s="1"/>
  <c r="K4061" i="1" s="1"/>
  <c r="H4062" i="1" l="1"/>
  <c r="I4062" i="1" s="1"/>
  <c r="J4062" i="1" s="1"/>
  <c r="K4062" i="1" s="1"/>
  <c r="G4063" i="1"/>
  <c r="L4062" i="1"/>
  <c r="L4061" i="1"/>
  <c r="G4064" i="1" l="1"/>
  <c r="H4063" i="1"/>
  <c r="I4063" i="1" s="1"/>
  <c r="J4063" i="1" s="1"/>
  <c r="K4063" i="1" s="1"/>
  <c r="L4063" i="1" l="1"/>
  <c r="G4065" i="1"/>
  <c r="H4064" i="1"/>
  <c r="I4064" i="1" s="1"/>
  <c r="J4064" i="1" s="1"/>
  <c r="K4064" i="1" s="1"/>
  <c r="H4065" i="1" l="1"/>
  <c r="I4065" i="1" s="1"/>
  <c r="J4065" i="1" s="1"/>
  <c r="K4065" i="1" s="1"/>
  <c r="G4066" i="1"/>
  <c r="L4064" i="1"/>
  <c r="L4065" i="1" l="1"/>
  <c r="G4067" i="1"/>
  <c r="H4066" i="1"/>
  <c r="I4066" i="1" s="1"/>
  <c r="J4066" i="1" s="1"/>
  <c r="K4066" i="1" s="1"/>
  <c r="L4066" i="1" l="1"/>
  <c r="H4067" i="1"/>
  <c r="I4067" i="1" s="1"/>
  <c r="J4067" i="1" s="1"/>
  <c r="K4067" i="1" s="1"/>
  <c r="G4068" i="1"/>
  <c r="H4068" i="1" l="1"/>
  <c r="I4068" i="1" s="1"/>
  <c r="J4068" i="1" s="1"/>
  <c r="K4068" i="1" s="1"/>
  <c r="G4069" i="1"/>
  <c r="L4068" i="1"/>
  <c r="L4067" i="1"/>
  <c r="G4070" i="1" l="1"/>
  <c r="H4069" i="1"/>
  <c r="I4069" i="1" s="1"/>
  <c r="J4069" i="1" s="1"/>
  <c r="K4069" i="1" s="1"/>
  <c r="H4070" i="1" l="1"/>
  <c r="I4070" i="1" s="1"/>
  <c r="J4070" i="1" s="1"/>
  <c r="K4070" i="1" s="1"/>
  <c r="L4070" i="1" s="1"/>
  <c r="G4071" i="1"/>
  <c r="L4069" i="1"/>
  <c r="G4072" i="1" l="1"/>
  <c r="H4071" i="1"/>
  <c r="I4071" i="1" s="1"/>
  <c r="J4071" i="1" s="1"/>
  <c r="K4071" i="1" s="1"/>
  <c r="L4071" i="1" l="1"/>
  <c r="G4073" i="1"/>
  <c r="H4072" i="1"/>
  <c r="I4072" i="1" s="1"/>
  <c r="J4072" i="1" s="1"/>
  <c r="K4072" i="1" s="1"/>
  <c r="H4073" i="1" l="1"/>
  <c r="I4073" i="1" s="1"/>
  <c r="J4073" i="1" s="1"/>
  <c r="K4073" i="1" s="1"/>
  <c r="G4074" i="1"/>
  <c r="L4073" i="1"/>
  <c r="L4072" i="1"/>
  <c r="G4075" i="1" l="1"/>
  <c r="H4074" i="1"/>
  <c r="I4074" i="1" s="1"/>
  <c r="J4074" i="1" s="1"/>
  <c r="K4074" i="1" s="1"/>
  <c r="L4074" i="1" l="1"/>
  <c r="H4075" i="1"/>
  <c r="I4075" i="1" s="1"/>
  <c r="J4075" i="1" s="1"/>
  <c r="K4075" i="1" s="1"/>
  <c r="G4076" i="1"/>
  <c r="H4076" i="1" l="1"/>
  <c r="I4076" i="1" s="1"/>
  <c r="J4076" i="1" s="1"/>
  <c r="K4076" i="1" s="1"/>
  <c r="L4076" i="1" s="1"/>
  <c r="G4077" i="1"/>
  <c r="L4075" i="1"/>
  <c r="G4078" i="1" l="1"/>
  <c r="H4077" i="1"/>
  <c r="I4077" i="1" s="1"/>
  <c r="J4077" i="1" s="1"/>
  <c r="K4077" i="1" s="1"/>
  <c r="H4078" i="1" l="1"/>
  <c r="I4078" i="1" s="1"/>
  <c r="J4078" i="1" s="1"/>
  <c r="K4078" i="1" s="1"/>
  <c r="G4079" i="1"/>
  <c r="L4077" i="1"/>
  <c r="G4080" i="1" l="1"/>
  <c r="H4079" i="1"/>
  <c r="I4079" i="1" s="1"/>
  <c r="J4079" i="1" s="1"/>
  <c r="K4079" i="1" s="1"/>
  <c r="L4078" i="1"/>
  <c r="L4079" i="1" l="1"/>
  <c r="G4081" i="1"/>
  <c r="H4080" i="1"/>
  <c r="I4080" i="1" s="1"/>
  <c r="J4080" i="1" s="1"/>
  <c r="K4080" i="1" s="1"/>
  <c r="L4080" i="1" l="1"/>
  <c r="H4081" i="1"/>
  <c r="I4081" i="1" s="1"/>
  <c r="J4081" i="1" s="1"/>
  <c r="K4081" i="1" s="1"/>
  <c r="G4082" i="1"/>
  <c r="H4082" i="1" l="1"/>
  <c r="I4082" i="1" s="1"/>
  <c r="J4082" i="1" s="1"/>
  <c r="K4082" i="1" s="1"/>
  <c r="G4083" i="1"/>
  <c r="L4082" i="1"/>
  <c r="L4081" i="1"/>
  <c r="H4083" i="1" l="1"/>
  <c r="I4083" i="1" s="1"/>
  <c r="J4083" i="1" s="1"/>
  <c r="K4083" i="1" s="1"/>
  <c r="G4084" i="1"/>
  <c r="H4084" i="1" l="1"/>
  <c r="I4084" i="1" s="1"/>
  <c r="J4084" i="1" s="1"/>
  <c r="K4084" i="1" s="1"/>
  <c r="L4084" i="1" s="1"/>
  <c r="G4085" i="1"/>
  <c r="L4083" i="1"/>
  <c r="G4086" i="1" l="1"/>
  <c r="H4085" i="1"/>
  <c r="I4085" i="1" s="1"/>
  <c r="J4085" i="1" s="1"/>
  <c r="K4085" i="1" s="1"/>
  <c r="H4086" i="1" l="1"/>
  <c r="I4086" i="1" s="1"/>
  <c r="J4086" i="1" s="1"/>
  <c r="K4086" i="1" s="1"/>
  <c r="G4087" i="1"/>
  <c r="L4085" i="1"/>
  <c r="G4088" i="1" l="1"/>
  <c r="H4087" i="1"/>
  <c r="I4087" i="1" s="1"/>
  <c r="J4087" i="1" s="1"/>
  <c r="K4087" i="1" s="1"/>
  <c r="L4086" i="1"/>
  <c r="L4087" i="1" l="1"/>
  <c r="G4089" i="1"/>
  <c r="H4088" i="1"/>
  <c r="I4088" i="1" s="1"/>
  <c r="J4088" i="1" s="1"/>
  <c r="K4088" i="1" s="1"/>
  <c r="L4088" i="1" l="1"/>
  <c r="H4089" i="1"/>
  <c r="I4089" i="1" s="1"/>
  <c r="J4089" i="1" s="1"/>
  <c r="K4089" i="1" s="1"/>
  <c r="G4090" i="1"/>
  <c r="L4089" i="1"/>
  <c r="H4090" i="1" l="1"/>
  <c r="I4090" i="1" s="1"/>
  <c r="J4090" i="1" s="1"/>
  <c r="K4090" i="1" s="1"/>
  <c r="G4091" i="1"/>
  <c r="L4090" i="1"/>
  <c r="G4092" i="1" l="1"/>
  <c r="H4091" i="1"/>
  <c r="I4091" i="1" s="1"/>
  <c r="J4091" i="1" s="1"/>
  <c r="K4091" i="1" s="1"/>
  <c r="H4092" i="1" l="1"/>
  <c r="I4092" i="1" s="1"/>
  <c r="J4092" i="1" s="1"/>
  <c r="K4092" i="1" s="1"/>
  <c r="G4093" i="1"/>
  <c r="L4092" i="1"/>
  <c r="L4091" i="1"/>
  <c r="G4094" i="1" l="1"/>
  <c r="H4093" i="1"/>
  <c r="I4093" i="1" s="1"/>
  <c r="J4093" i="1" s="1"/>
  <c r="K4093" i="1" s="1"/>
  <c r="H4094" i="1" l="1"/>
  <c r="I4094" i="1" s="1"/>
  <c r="J4094" i="1" s="1"/>
  <c r="K4094" i="1" s="1"/>
  <c r="G4095" i="1"/>
  <c r="L4093" i="1"/>
  <c r="G4096" i="1" l="1"/>
  <c r="H4095" i="1"/>
  <c r="I4095" i="1" s="1"/>
  <c r="J4095" i="1" s="1"/>
  <c r="K4095" i="1" s="1"/>
  <c r="L4094" i="1"/>
  <c r="L4095" i="1" l="1"/>
  <c r="G4097" i="1"/>
  <c r="H4096" i="1"/>
  <c r="I4096" i="1" s="1"/>
  <c r="J4096" i="1" s="1"/>
  <c r="K4096" i="1" s="1"/>
  <c r="L4096" i="1" l="1"/>
  <c r="H4097" i="1"/>
  <c r="I4097" i="1" s="1"/>
  <c r="J4097" i="1" s="1"/>
  <c r="K4097" i="1" s="1"/>
  <c r="L4097" i="1" s="1"/>
  <c r="G4098" i="1"/>
  <c r="H4098" i="1" l="1"/>
  <c r="I4098" i="1" s="1"/>
  <c r="J4098" i="1" s="1"/>
  <c r="K4098" i="1" s="1"/>
  <c r="G4099" i="1"/>
  <c r="L4098" i="1"/>
  <c r="H4099" i="1" l="1"/>
  <c r="I4099" i="1" s="1"/>
  <c r="J4099" i="1" s="1"/>
  <c r="K4099" i="1" s="1"/>
  <c r="G4100" i="1"/>
  <c r="L4099" i="1" l="1"/>
  <c r="H4100" i="1"/>
  <c r="I4100" i="1" s="1"/>
  <c r="J4100" i="1" s="1"/>
  <c r="K4100" i="1" s="1"/>
  <c r="L4100" i="1" s="1"/>
  <c r="G4101" i="1"/>
  <c r="G4102" i="1" l="1"/>
  <c r="H4101" i="1"/>
  <c r="I4101" i="1" s="1"/>
  <c r="J4101" i="1" s="1"/>
  <c r="K4101" i="1" s="1"/>
  <c r="H4102" i="1" l="1"/>
  <c r="I4102" i="1" s="1"/>
  <c r="J4102" i="1" s="1"/>
  <c r="K4102" i="1" s="1"/>
  <c r="G4103" i="1"/>
  <c r="L4101" i="1"/>
  <c r="G4104" i="1" l="1"/>
  <c r="H4103" i="1"/>
  <c r="I4103" i="1" s="1"/>
  <c r="J4103" i="1" s="1"/>
  <c r="K4103" i="1" s="1"/>
  <c r="L4102" i="1"/>
  <c r="L4103" i="1" l="1"/>
  <c r="G4105" i="1"/>
  <c r="H4104" i="1"/>
  <c r="I4104" i="1" s="1"/>
  <c r="J4104" i="1" s="1"/>
  <c r="K4104" i="1" s="1"/>
  <c r="H4105" i="1" l="1"/>
  <c r="I4105" i="1" s="1"/>
  <c r="J4105" i="1" s="1"/>
  <c r="K4105" i="1" s="1"/>
  <c r="L4105" i="1" s="1"/>
  <c r="G4106" i="1"/>
  <c r="L4104" i="1"/>
  <c r="H4106" i="1" l="1"/>
  <c r="I4106" i="1" s="1"/>
  <c r="J4106" i="1" s="1"/>
  <c r="K4106" i="1" s="1"/>
  <c r="G4107" i="1"/>
  <c r="L4106" i="1"/>
  <c r="H4107" i="1" l="1"/>
  <c r="I4107" i="1" s="1"/>
  <c r="J4107" i="1" s="1"/>
  <c r="K4107" i="1" s="1"/>
  <c r="L4107" i="1" s="1"/>
  <c r="G4108" i="1"/>
  <c r="H4108" i="1" l="1"/>
  <c r="I4108" i="1" s="1"/>
  <c r="J4108" i="1" s="1"/>
  <c r="K4108" i="1" s="1"/>
  <c r="G4109" i="1"/>
  <c r="L4108" i="1"/>
  <c r="G4110" i="1" l="1"/>
  <c r="H4109" i="1"/>
  <c r="I4109" i="1" s="1"/>
  <c r="J4109" i="1" s="1"/>
  <c r="K4109" i="1" s="1"/>
  <c r="H4110" i="1" l="1"/>
  <c r="I4110" i="1" s="1"/>
  <c r="J4110" i="1" s="1"/>
  <c r="K4110" i="1" s="1"/>
  <c r="G4111" i="1"/>
  <c r="L4109" i="1"/>
  <c r="G4112" i="1" l="1"/>
  <c r="H4111" i="1"/>
  <c r="I4111" i="1" s="1"/>
  <c r="J4111" i="1" s="1"/>
  <c r="K4111" i="1" s="1"/>
  <c r="L4110" i="1"/>
  <c r="L4111" i="1" l="1"/>
  <c r="G4113" i="1"/>
  <c r="H4112" i="1"/>
  <c r="I4112" i="1" s="1"/>
  <c r="J4112" i="1" s="1"/>
  <c r="K4112" i="1" s="1"/>
  <c r="L4112" i="1" l="1"/>
  <c r="H4113" i="1"/>
  <c r="I4113" i="1" s="1"/>
  <c r="J4113" i="1" s="1"/>
  <c r="K4113" i="1" s="1"/>
  <c r="G4114" i="1"/>
  <c r="H4114" i="1" l="1"/>
  <c r="I4114" i="1" s="1"/>
  <c r="J4114" i="1" s="1"/>
  <c r="K4114" i="1" s="1"/>
  <c r="L4114" i="1" s="1"/>
  <c r="G4115" i="1"/>
  <c r="L4113" i="1"/>
  <c r="H4115" i="1" l="1"/>
  <c r="I4115" i="1" s="1"/>
  <c r="J4115" i="1" s="1"/>
  <c r="K4115" i="1" s="1"/>
  <c r="G4116" i="1"/>
  <c r="H4116" i="1" l="1"/>
  <c r="I4116" i="1" s="1"/>
  <c r="J4116" i="1" s="1"/>
  <c r="K4116" i="1" s="1"/>
  <c r="G4117" i="1"/>
  <c r="L4116" i="1"/>
  <c r="L4115" i="1"/>
  <c r="G4118" i="1" l="1"/>
  <c r="H4117" i="1"/>
  <c r="I4117" i="1" s="1"/>
  <c r="J4117" i="1" s="1"/>
  <c r="K4117" i="1" s="1"/>
  <c r="H4118" i="1" l="1"/>
  <c r="I4118" i="1" s="1"/>
  <c r="J4118" i="1" s="1"/>
  <c r="K4118" i="1" s="1"/>
  <c r="G4119" i="1"/>
  <c r="L4117" i="1"/>
  <c r="G4120" i="1" l="1"/>
  <c r="H4119" i="1"/>
  <c r="I4119" i="1" s="1"/>
  <c r="J4119" i="1" s="1"/>
  <c r="K4119" i="1" s="1"/>
  <c r="L4118" i="1"/>
  <c r="L4119" i="1" l="1"/>
  <c r="G4121" i="1"/>
  <c r="H4120" i="1"/>
  <c r="I4120" i="1" s="1"/>
  <c r="J4120" i="1" s="1"/>
  <c r="K4120" i="1" s="1"/>
  <c r="L4120" i="1" l="1"/>
  <c r="H4121" i="1"/>
  <c r="I4121" i="1" s="1"/>
  <c r="J4121" i="1" s="1"/>
  <c r="K4121" i="1" s="1"/>
  <c r="G4122" i="1"/>
  <c r="H4122" i="1" l="1"/>
  <c r="I4122" i="1" s="1"/>
  <c r="J4122" i="1" s="1"/>
  <c r="K4122" i="1" s="1"/>
  <c r="G4123" i="1"/>
  <c r="L4121" i="1"/>
  <c r="L4122" i="1" l="1"/>
  <c r="H4123" i="1"/>
  <c r="I4123" i="1" s="1"/>
  <c r="J4123" i="1" s="1"/>
  <c r="K4123" i="1" s="1"/>
  <c r="G4124" i="1"/>
  <c r="H4124" i="1" l="1"/>
  <c r="I4124" i="1" s="1"/>
  <c r="J4124" i="1" s="1"/>
  <c r="K4124" i="1" s="1"/>
  <c r="G4125" i="1"/>
  <c r="L4124" i="1"/>
  <c r="L4123" i="1"/>
  <c r="G4126" i="1" l="1"/>
  <c r="H4125" i="1"/>
  <c r="I4125" i="1" s="1"/>
  <c r="J4125" i="1" s="1"/>
  <c r="K4125" i="1" s="1"/>
  <c r="H4126" i="1" l="1"/>
  <c r="I4126" i="1" s="1"/>
  <c r="J4126" i="1" s="1"/>
  <c r="K4126" i="1" s="1"/>
  <c r="G4127" i="1"/>
  <c r="L4125" i="1"/>
  <c r="G4128" i="1" l="1"/>
  <c r="H4127" i="1"/>
  <c r="I4127" i="1" s="1"/>
  <c r="J4127" i="1" s="1"/>
  <c r="K4127" i="1" s="1"/>
  <c r="L4126" i="1"/>
  <c r="L4127" i="1" l="1"/>
  <c r="G4129" i="1"/>
  <c r="H4128" i="1"/>
  <c r="I4128" i="1" s="1"/>
  <c r="J4128" i="1" s="1"/>
  <c r="K4128" i="1" s="1"/>
  <c r="L4128" i="1" l="1"/>
  <c r="H4129" i="1"/>
  <c r="I4129" i="1" s="1"/>
  <c r="J4129" i="1" s="1"/>
  <c r="K4129" i="1" s="1"/>
  <c r="G4130" i="1"/>
  <c r="H4130" i="1" l="1"/>
  <c r="I4130" i="1" s="1"/>
  <c r="J4130" i="1" s="1"/>
  <c r="K4130" i="1" s="1"/>
  <c r="G4131" i="1"/>
  <c r="L4129" i="1"/>
  <c r="L4130" i="1" l="1"/>
  <c r="H4131" i="1"/>
  <c r="I4131" i="1" s="1"/>
  <c r="J4131" i="1" s="1"/>
  <c r="K4131" i="1" s="1"/>
  <c r="G4132" i="1"/>
  <c r="H4132" i="1" l="1"/>
  <c r="I4132" i="1" s="1"/>
  <c r="J4132" i="1" s="1"/>
  <c r="K4132" i="1" s="1"/>
  <c r="L4132" i="1" s="1"/>
  <c r="G4133" i="1"/>
  <c r="L4131" i="1"/>
  <c r="G4134" i="1" l="1"/>
  <c r="H4133" i="1"/>
  <c r="I4133" i="1" s="1"/>
  <c r="J4133" i="1" s="1"/>
  <c r="K4133" i="1" s="1"/>
  <c r="H4134" i="1" l="1"/>
  <c r="I4134" i="1" s="1"/>
  <c r="J4134" i="1" s="1"/>
  <c r="K4134" i="1" s="1"/>
  <c r="G4135" i="1"/>
  <c r="L4133" i="1"/>
  <c r="G4136" i="1" l="1"/>
  <c r="H4135" i="1"/>
  <c r="I4135" i="1" s="1"/>
  <c r="J4135" i="1" s="1"/>
  <c r="K4135" i="1" s="1"/>
  <c r="L4134" i="1"/>
  <c r="L4135" i="1" l="1"/>
  <c r="G4137" i="1"/>
  <c r="H4136" i="1"/>
  <c r="I4136" i="1" s="1"/>
  <c r="J4136" i="1" s="1"/>
  <c r="K4136" i="1" s="1"/>
  <c r="L4136" i="1" l="1"/>
  <c r="H4137" i="1"/>
  <c r="I4137" i="1" s="1"/>
  <c r="J4137" i="1" s="1"/>
  <c r="K4137" i="1" s="1"/>
  <c r="G4138" i="1"/>
  <c r="H4138" i="1" l="1"/>
  <c r="I4138" i="1" s="1"/>
  <c r="J4138" i="1" s="1"/>
  <c r="K4138" i="1" s="1"/>
  <c r="L4138" i="1" s="1"/>
  <c r="G4139" i="1"/>
  <c r="L4137" i="1"/>
  <c r="H4139" i="1" l="1"/>
  <c r="I4139" i="1" s="1"/>
  <c r="J4139" i="1" s="1"/>
  <c r="K4139" i="1" s="1"/>
  <c r="L4139" i="1" s="1"/>
  <c r="G4140" i="1"/>
  <c r="H4140" i="1" l="1"/>
  <c r="I4140" i="1" s="1"/>
  <c r="J4140" i="1" s="1"/>
  <c r="K4140" i="1" s="1"/>
  <c r="G4141" i="1"/>
  <c r="L4140" i="1" l="1"/>
  <c r="G4142" i="1"/>
  <c r="H4141" i="1"/>
  <c r="I4141" i="1" s="1"/>
  <c r="J4141" i="1" s="1"/>
  <c r="K4141" i="1" s="1"/>
  <c r="H4142" i="1" l="1"/>
  <c r="I4142" i="1" s="1"/>
  <c r="J4142" i="1" s="1"/>
  <c r="K4142" i="1" s="1"/>
  <c r="G4143" i="1"/>
  <c r="L4141" i="1"/>
  <c r="G4144" i="1" l="1"/>
  <c r="H4143" i="1"/>
  <c r="I4143" i="1" s="1"/>
  <c r="J4143" i="1" s="1"/>
  <c r="K4143" i="1" s="1"/>
  <c r="L4142" i="1"/>
  <c r="L4143" i="1" l="1"/>
  <c r="G4145" i="1"/>
  <c r="H4144" i="1"/>
  <c r="I4144" i="1" s="1"/>
  <c r="J4144" i="1" s="1"/>
  <c r="K4144" i="1" s="1"/>
  <c r="L4144" i="1" l="1"/>
  <c r="H4145" i="1"/>
  <c r="I4145" i="1" s="1"/>
  <c r="J4145" i="1" s="1"/>
  <c r="K4145" i="1" s="1"/>
  <c r="G4146" i="1"/>
  <c r="H4146" i="1" l="1"/>
  <c r="I4146" i="1" s="1"/>
  <c r="J4146" i="1" s="1"/>
  <c r="K4146" i="1" s="1"/>
  <c r="G4147" i="1"/>
  <c r="L4145" i="1"/>
  <c r="L4146" i="1" l="1"/>
  <c r="H4147" i="1"/>
  <c r="I4147" i="1" s="1"/>
  <c r="J4147" i="1" s="1"/>
  <c r="K4147" i="1" s="1"/>
  <c r="G4148" i="1"/>
  <c r="L4147" i="1" l="1"/>
  <c r="H4148" i="1"/>
  <c r="I4148" i="1" s="1"/>
  <c r="J4148" i="1" s="1"/>
  <c r="K4148" i="1" s="1"/>
  <c r="G4149" i="1"/>
  <c r="G4150" i="1" l="1"/>
  <c r="H4149" i="1"/>
  <c r="I4149" i="1" s="1"/>
  <c r="J4149" i="1" s="1"/>
  <c r="K4149" i="1" s="1"/>
  <c r="L4148" i="1"/>
  <c r="H4150" i="1" l="1"/>
  <c r="I4150" i="1" s="1"/>
  <c r="J4150" i="1" s="1"/>
  <c r="K4150" i="1" s="1"/>
  <c r="G4151" i="1"/>
  <c r="L4149" i="1"/>
  <c r="G4152" i="1" l="1"/>
  <c r="H4151" i="1"/>
  <c r="I4151" i="1" s="1"/>
  <c r="J4151" i="1" s="1"/>
  <c r="K4151" i="1" s="1"/>
  <c r="L4150" i="1"/>
  <c r="L4151" i="1" l="1"/>
  <c r="G4153" i="1"/>
  <c r="H4152" i="1"/>
  <c r="I4152" i="1" s="1"/>
  <c r="J4152" i="1" s="1"/>
  <c r="K4152" i="1" s="1"/>
  <c r="H4153" i="1" l="1"/>
  <c r="I4153" i="1" s="1"/>
  <c r="J4153" i="1" s="1"/>
  <c r="K4153" i="1" s="1"/>
  <c r="G4154" i="1"/>
  <c r="L4153" i="1"/>
  <c r="L4152" i="1"/>
  <c r="H4154" i="1" l="1"/>
  <c r="I4154" i="1" s="1"/>
  <c r="J4154" i="1" s="1"/>
  <c r="K4154" i="1" s="1"/>
  <c r="G4155" i="1"/>
  <c r="L4154" i="1" l="1"/>
  <c r="H4155" i="1"/>
  <c r="I4155" i="1" s="1"/>
  <c r="J4155" i="1" s="1"/>
  <c r="K4155" i="1" s="1"/>
  <c r="G4156" i="1"/>
  <c r="H4156" i="1" l="1"/>
  <c r="I4156" i="1" s="1"/>
  <c r="J4156" i="1" s="1"/>
  <c r="K4156" i="1" s="1"/>
  <c r="G4157" i="1"/>
  <c r="L4156" i="1"/>
  <c r="L4155" i="1"/>
  <c r="G4158" i="1" l="1"/>
  <c r="H4157" i="1"/>
  <c r="I4157" i="1" s="1"/>
  <c r="J4157" i="1" s="1"/>
  <c r="K4157" i="1" s="1"/>
  <c r="H4158" i="1" l="1"/>
  <c r="I4158" i="1" s="1"/>
  <c r="J4158" i="1" s="1"/>
  <c r="K4158" i="1" s="1"/>
  <c r="G4159" i="1"/>
  <c r="L4157" i="1"/>
  <c r="G4160" i="1" l="1"/>
  <c r="H4159" i="1"/>
  <c r="I4159" i="1" s="1"/>
  <c r="J4159" i="1" s="1"/>
  <c r="K4159" i="1" s="1"/>
  <c r="L4158" i="1"/>
  <c r="L4159" i="1" l="1"/>
  <c r="G4161" i="1"/>
  <c r="H4160" i="1"/>
  <c r="I4160" i="1" s="1"/>
  <c r="J4160" i="1" s="1"/>
  <c r="K4160" i="1" s="1"/>
  <c r="L4160" i="1" l="1"/>
  <c r="H4161" i="1"/>
  <c r="I4161" i="1" s="1"/>
  <c r="J4161" i="1" s="1"/>
  <c r="K4161" i="1" s="1"/>
  <c r="G4162" i="1"/>
  <c r="L4161" i="1" l="1"/>
  <c r="H4162" i="1"/>
  <c r="I4162" i="1" s="1"/>
  <c r="J4162" i="1" s="1"/>
  <c r="K4162" i="1" s="1"/>
  <c r="L4162" i="1" s="1"/>
  <c r="G4163" i="1"/>
  <c r="H4163" i="1" l="1"/>
  <c r="I4163" i="1" s="1"/>
  <c r="J4163" i="1" s="1"/>
  <c r="K4163" i="1" s="1"/>
  <c r="G4164" i="1"/>
  <c r="H4164" i="1" l="1"/>
  <c r="I4164" i="1" s="1"/>
  <c r="J4164" i="1" s="1"/>
  <c r="K4164" i="1" s="1"/>
  <c r="G4165" i="1"/>
  <c r="L4164" i="1"/>
  <c r="L4163" i="1"/>
  <c r="G4166" i="1" l="1"/>
  <c r="H4165" i="1"/>
  <c r="I4165" i="1" s="1"/>
  <c r="J4165" i="1" s="1"/>
  <c r="K4165" i="1" s="1"/>
  <c r="H4166" i="1" l="1"/>
  <c r="I4166" i="1" s="1"/>
  <c r="J4166" i="1" s="1"/>
  <c r="K4166" i="1" s="1"/>
  <c r="G4167" i="1"/>
  <c r="L4165" i="1"/>
  <c r="G4168" i="1" l="1"/>
  <c r="H4167" i="1"/>
  <c r="I4167" i="1" s="1"/>
  <c r="J4167" i="1" s="1"/>
  <c r="K4167" i="1" s="1"/>
  <c r="L4166" i="1"/>
  <c r="L4167" i="1" l="1"/>
  <c r="G4169" i="1"/>
  <c r="H4168" i="1"/>
  <c r="I4168" i="1" s="1"/>
  <c r="J4168" i="1" s="1"/>
  <c r="K4168" i="1" s="1"/>
  <c r="L4168" i="1" l="1"/>
  <c r="H4169" i="1"/>
  <c r="I4169" i="1" s="1"/>
  <c r="J4169" i="1" s="1"/>
  <c r="K4169" i="1" s="1"/>
  <c r="G4170" i="1"/>
  <c r="H4170" i="1" l="1"/>
  <c r="I4170" i="1" s="1"/>
  <c r="J4170" i="1" s="1"/>
  <c r="K4170" i="1" s="1"/>
  <c r="G4171" i="1"/>
  <c r="L4169" i="1"/>
  <c r="L4170" i="1" l="1"/>
  <c r="H4171" i="1"/>
  <c r="I4171" i="1" s="1"/>
  <c r="J4171" i="1" s="1"/>
  <c r="K4171" i="1" s="1"/>
  <c r="G4172" i="1"/>
  <c r="H4172" i="1" l="1"/>
  <c r="I4172" i="1" s="1"/>
  <c r="J4172" i="1" s="1"/>
  <c r="K4172" i="1" s="1"/>
  <c r="G4173" i="1"/>
  <c r="L4172" i="1"/>
  <c r="L4171" i="1"/>
  <c r="G4174" i="1" l="1"/>
  <c r="H4173" i="1"/>
  <c r="I4173" i="1" s="1"/>
  <c r="J4173" i="1" s="1"/>
  <c r="K4173" i="1" s="1"/>
  <c r="H4174" i="1" l="1"/>
  <c r="I4174" i="1" s="1"/>
  <c r="J4174" i="1" s="1"/>
  <c r="K4174" i="1" s="1"/>
  <c r="G4175" i="1"/>
  <c r="L4173" i="1"/>
  <c r="G4176" i="1" l="1"/>
  <c r="H4175" i="1"/>
  <c r="I4175" i="1" s="1"/>
  <c r="J4175" i="1" s="1"/>
  <c r="K4175" i="1" s="1"/>
  <c r="L4174" i="1"/>
  <c r="L4175" i="1" l="1"/>
  <c r="G4177" i="1"/>
  <c r="H4176" i="1"/>
  <c r="I4176" i="1" s="1"/>
  <c r="J4176" i="1" s="1"/>
  <c r="K4176" i="1" s="1"/>
  <c r="L4176" i="1" l="1"/>
  <c r="H4177" i="1"/>
  <c r="I4177" i="1" s="1"/>
  <c r="J4177" i="1" s="1"/>
  <c r="K4177" i="1" s="1"/>
  <c r="G4178" i="1"/>
  <c r="H4178" i="1" l="1"/>
  <c r="I4178" i="1" s="1"/>
  <c r="J4178" i="1" s="1"/>
  <c r="K4178" i="1" s="1"/>
  <c r="G4179" i="1"/>
  <c r="L4178" i="1"/>
  <c r="L4177" i="1"/>
  <c r="H4179" i="1" l="1"/>
  <c r="I4179" i="1" s="1"/>
  <c r="J4179" i="1" s="1"/>
  <c r="K4179" i="1" s="1"/>
  <c r="G4180" i="1"/>
  <c r="L4179" i="1" l="1"/>
  <c r="H4180" i="1"/>
  <c r="I4180" i="1" s="1"/>
  <c r="J4180" i="1" s="1"/>
  <c r="K4180" i="1" s="1"/>
  <c r="L4180" i="1" s="1"/>
  <c r="G4181" i="1"/>
  <c r="G4182" i="1" l="1"/>
  <c r="H4181" i="1"/>
  <c r="I4181" i="1" s="1"/>
  <c r="J4181" i="1" s="1"/>
  <c r="K4181" i="1" s="1"/>
  <c r="H4182" i="1" l="1"/>
  <c r="I4182" i="1" s="1"/>
  <c r="J4182" i="1" s="1"/>
  <c r="K4182" i="1" s="1"/>
  <c r="G4183" i="1"/>
  <c r="L4181" i="1"/>
  <c r="G4184" i="1" l="1"/>
  <c r="H4183" i="1"/>
  <c r="I4183" i="1" s="1"/>
  <c r="J4183" i="1" s="1"/>
  <c r="K4183" i="1" s="1"/>
  <c r="L4182" i="1"/>
  <c r="L4183" i="1" l="1"/>
  <c r="G4185" i="1"/>
  <c r="H4184" i="1"/>
  <c r="I4184" i="1" s="1"/>
  <c r="J4184" i="1" s="1"/>
  <c r="K4184" i="1" s="1"/>
  <c r="L4184" i="1" l="1"/>
  <c r="H4185" i="1"/>
  <c r="I4185" i="1" s="1"/>
  <c r="J4185" i="1" s="1"/>
  <c r="K4185" i="1" s="1"/>
  <c r="G4186" i="1"/>
  <c r="L4185" i="1"/>
  <c r="H4186" i="1" l="1"/>
  <c r="I4186" i="1" s="1"/>
  <c r="J4186" i="1" s="1"/>
  <c r="K4186" i="1" s="1"/>
  <c r="G4187" i="1"/>
  <c r="L4186" i="1" l="1"/>
  <c r="H4187" i="1"/>
  <c r="I4187" i="1" s="1"/>
  <c r="J4187" i="1" s="1"/>
  <c r="K4187" i="1" s="1"/>
  <c r="G4188" i="1"/>
  <c r="L4187" i="1" l="1"/>
  <c r="H4188" i="1"/>
  <c r="I4188" i="1" s="1"/>
  <c r="J4188" i="1" s="1"/>
  <c r="K4188" i="1" s="1"/>
  <c r="G4189" i="1"/>
  <c r="G4190" i="1" l="1"/>
  <c r="H4189" i="1"/>
  <c r="I4189" i="1" s="1"/>
  <c r="J4189" i="1" s="1"/>
  <c r="K4189" i="1" s="1"/>
  <c r="L4188" i="1"/>
  <c r="H4190" i="1" l="1"/>
  <c r="I4190" i="1" s="1"/>
  <c r="J4190" i="1" s="1"/>
  <c r="K4190" i="1" s="1"/>
  <c r="G4191" i="1"/>
  <c r="L4189" i="1"/>
  <c r="G4192" i="1" l="1"/>
  <c r="H4191" i="1"/>
  <c r="I4191" i="1" s="1"/>
  <c r="J4191" i="1" s="1"/>
  <c r="K4191" i="1" s="1"/>
  <c r="L4190" i="1"/>
  <c r="L4191" i="1" l="1"/>
  <c r="G4193" i="1"/>
  <c r="H4192" i="1"/>
  <c r="I4192" i="1" s="1"/>
  <c r="J4192" i="1" s="1"/>
  <c r="K4192" i="1" s="1"/>
  <c r="L4192" i="1" l="1"/>
  <c r="H4193" i="1"/>
  <c r="I4193" i="1" s="1"/>
  <c r="J4193" i="1" s="1"/>
  <c r="K4193" i="1" s="1"/>
  <c r="G4194" i="1"/>
  <c r="H4194" i="1" l="1"/>
  <c r="I4194" i="1" s="1"/>
  <c r="J4194" i="1" s="1"/>
  <c r="K4194" i="1" s="1"/>
  <c r="L4194" i="1" s="1"/>
  <c r="G4195" i="1"/>
  <c r="L4193" i="1"/>
  <c r="H4195" i="1" l="1"/>
  <c r="I4195" i="1" s="1"/>
  <c r="J4195" i="1" s="1"/>
  <c r="K4195" i="1" s="1"/>
  <c r="G4196" i="1"/>
  <c r="H4196" i="1" l="1"/>
  <c r="I4196" i="1" s="1"/>
  <c r="J4196" i="1" s="1"/>
  <c r="K4196" i="1" s="1"/>
  <c r="G4197" i="1"/>
  <c r="L4196" i="1"/>
  <c r="L4195" i="1"/>
  <c r="G4198" i="1" l="1"/>
  <c r="H4197" i="1"/>
  <c r="I4197" i="1" s="1"/>
  <c r="J4197" i="1" s="1"/>
  <c r="K4197" i="1" s="1"/>
  <c r="H4198" i="1" l="1"/>
  <c r="I4198" i="1" s="1"/>
  <c r="J4198" i="1" s="1"/>
  <c r="K4198" i="1" s="1"/>
  <c r="G4199" i="1"/>
  <c r="L4197" i="1"/>
  <c r="G4200" i="1" l="1"/>
  <c r="H4199" i="1"/>
  <c r="I4199" i="1" s="1"/>
  <c r="J4199" i="1" s="1"/>
  <c r="K4199" i="1" s="1"/>
  <c r="L4198" i="1"/>
  <c r="L4199" i="1" l="1"/>
  <c r="G4201" i="1"/>
  <c r="H4200" i="1"/>
  <c r="I4200" i="1" s="1"/>
  <c r="J4200" i="1" s="1"/>
  <c r="K4200" i="1" s="1"/>
  <c r="L4200" i="1" l="1"/>
  <c r="H4201" i="1"/>
  <c r="I4201" i="1" s="1"/>
  <c r="J4201" i="1" s="1"/>
  <c r="K4201" i="1" s="1"/>
  <c r="G4202" i="1"/>
  <c r="H4202" i="1" l="1"/>
  <c r="I4202" i="1" s="1"/>
  <c r="J4202" i="1" s="1"/>
  <c r="K4202" i="1" s="1"/>
  <c r="G4203" i="1"/>
  <c r="L4201" i="1"/>
  <c r="L4202" i="1" l="1"/>
  <c r="H4203" i="1"/>
  <c r="I4203" i="1" s="1"/>
  <c r="J4203" i="1" s="1"/>
  <c r="K4203" i="1" s="1"/>
  <c r="G4204" i="1"/>
  <c r="H4204" i="1" l="1"/>
  <c r="I4204" i="1" s="1"/>
  <c r="J4204" i="1" s="1"/>
  <c r="K4204" i="1" s="1"/>
  <c r="G4205" i="1"/>
  <c r="L4203" i="1"/>
  <c r="L4204" i="1" l="1"/>
  <c r="G4206" i="1"/>
  <c r="H4205" i="1"/>
  <c r="I4205" i="1" s="1"/>
  <c r="J4205" i="1" s="1"/>
  <c r="K4205" i="1" s="1"/>
  <c r="H4206" i="1" l="1"/>
  <c r="I4206" i="1" s="1"/>
  <c r="J4206" i="1" s="1"/>
  <c r="K4206" i="1" s="1"/>
  <c r="G4207" i="1"/>
  <c r="L4205" i="1"/>
  <c r="G4208" i="1" l="1"/>
  <c r="H4207" i="1"/>
  <c r="I4207" i="1" s="1"/>
  <c r="J4207" i="1" s="1"/>
  <c r="K4207" i="1" s="1"/>
  <c r="L4206" i="1"/>
  <c r="L4207" i="1" l="1"/>
  <c r="G4209" i="1"/>
  <c r="H4208" i="1"/>
  <c r="I4208" i="1" s="1"/>
  <c r="J4208" i="1" s="1"/>
  <c r="K4208" i="1" s="1"/>
  <c r="L4208" i="1" l="1"/>
  <c r="H4209" i="1"/>
  <c r="I4209" i="1" s="1"/>
  <c r="J4209" i="1" s="1"/>
  <c r="K4209" i="1" s="1"/>
  <c r="L4209" i="1" s="1"/>
  <c r="G4210" i="1"/>
  <c r="H4210" i="1" l="1"/>
  <c r="I4210" i="1" s="1"/>
  <c r="J4210" i="1" s="1"/>
  <c r="K4210" i="1" s="1"/>
  <c r="L4210" i="1" s="1"/>
  <c r="G4211" i="1"/>
  <c r="H4211" i="1" l="1"/>
  <c r="I4211" i="1" s="1"/>
  <c r="J4211" i="1" s="1"/>
  <c r="K4211" i="1" s="1"/>
  <c r="G4212" i="1"/>
  <c r="H4212" i="1" l="1"/>
  <c r="I4212" i="1" s="1"/>
  <c r="J4212" i="1" s="1"/>
  <c r="K4212" i="1" s="1"/>
  <c r="L4212" i="1" s="1"/>
  <c r="G4213" i="1"/>
  <c r="L4211" i="1"/>
  <c r="G4214" i="1" l="1"/>
  <c r="H4213" i="1"/>
  <c r="I4213" i="1" s="1"/>
  <c r="J4213" i="1" s="1"/>
  <c r="K4213" i="1" s="1"/>
  <c r="H4214" i="1" l="1"/>
  <c r="I4214" i="1" s="1"/>
  <c r="J4214" i="1" s="1"/>
  <c r="K4214" i="1" s="1"/>
  <c r="G4215" i="1"/>
  <c r="L4213" i="1"/>
  <c r="G4216" i="1" l="1"/>
  <c r="H4215" i="1"/>
  <c r="I4215" i="1" s="1"/>
  <c r="J4215" i="1" s="1"/>
  <c r="K4215" i="1" s="1"/>
  <c r="L4214" i="1"/>
  <c r="L4215" i="1" l="1"/>
  <c r="G4217" i="1"/>
  <c r="H4216" i="1"/>
  <c r="I4216" i="1" s="1"/>
  <c r="J4216" i="1" s="1"/>
  <c r="K4216" i="1" s="1"/>
  <c r="L4216" i="1" l="1"/>
  <c r="H4217" i="1"/>
  <c r="I4217" i="1" s="1"/>
  <c r="J4217" i="1" s="1"/>
  <c r="K4217" i="1" s="1"/>
  <c r="G4218" i="1"/>
  <c r="H4218" i="1" l="1"/>
  <c r="I4218" i="1" s="1"/>
  <c r="J4218" i="1" s="1"/>
  <c r="K4218" i="1" s="1"/>
  <c r="G4219" i="1"/>
  <c r="L4218" i="1"/>
  <c r="L4217" i="1"/>
  <c r="H4219" i="1" l="1"/>
  <c r="I4219" i="1" s="1"/>
  <c r="J4219" i="1" s="1"/>
  <c r="K4219" i="1" s="1"/>
  <c r="G4220" i="1"/>
  <c r="H4220" i="1" l="1"/>
  <c r="I4220" i="1" s="1"/>
  <c r="J4220" i="1" s="1"/>
  <c r="K4220" i="1" s="1"/>
  <c r="G4221" i="1"/>
  <c r="L4220" i="1"/>
  <c r="L4219" i="1"/>
  <c r="G4222" i="1" l="1"/>
  <c r="H4221" i="1"/>
  <c r="I4221" i="1" s="1"/>
  <c r="J4221" i="1" s="1"/>
  <c r="K4221" i="1" s="1"/>
  <c r="H4222" i="1" l="1"/>
  <c r="I4222" i="1" s="1"/>
  <c r="J4222" i="1" s="1"/>
  <c r="K4222" i="1" s="1"/>
  <c r="G4223" i="1"/>
  <c r="L4221" i="1"/>
  <c r="G4224" i="1" l="1"/>
  <c r="H4223" i="1"/>
  <c r="I4223" i="1" s="1"/>
  <c r="J4223" i="1" s="1"/>
  <c r="K4223" i="1" s="1"/>
  <c r="L4222" i="1"/>
  <c r="L4223" i="1" l="1"/>
  <c r="G4225" i="1"/>
  <c r="H4224" i="1"/>
  <c r="I4224" i="1" s="1"/>
  <c r="J4224" i="1" s="1"/>
  <c r="K4224" i="1" s="1"/>
  <c r="H4225" i="1" l="1"/>
  <c r="I4225" i="1" s="1"/>
  <c r="J4225" i="1" s="1"/>
  <c r="K4225" i="1" s="1"/>
  <c r="L4225" i="1" s="1"/>
  <c r="G4226" i="1"/>
  <c r="L4224" i="1"/>
  <c r="H4226" i="1" l="1"/>
  <c r="I4226" i="1" s="1"/>
  <c r="J4226" i="1" s="1"/>
  <c r="K4226" i="1" s="1"/>
  <c r="G4227" i="1"/>
  <c r="L4226" i="1" l="1"/>
  <c r="H4227" i="1"/>
  <c r="I4227" i="1" s="1"/>
  <c r="J4227" i="1" s="1"/>
  <c r="K4227" i="1" s="1"/>
  <c r="G4228" i="1"/>
  <c r="H4228" i="1" l="1"/>
  <c r="I4228" i="1" s="1"/>
  <c r="J4228" i="1" s="1"/>
  <c r="K4228" i="1" s="1"/>
  <c r="G4229" i="1"/>
  <c r="L4227" i="1"/>
  <c r="L4228" i="1" l="1"/>
  <c r="G4230" i="1"/>
  <c r="H4229" i="1"/>
  <c r="I4229" i="1" s="1"/>
  <c r="J4229" i="1" s="1"/>
  <c r="K4229" i="1" s="1"/>
  <c r="H4230" i="1" l="1"/>
  <c r="I4230" i="1" s="1"/>
  <c r="J4230" i="1" s="1"/>
  <c r="K4230" i="1" s="1"/>
  <c r="G4231" i="1"/>
  <c r="L4229" i="1"/>
  <c r="G4232" i="1" l="1"/>
  <c r="H4231" i="1"/>
  <c r="I4231" i="1" s="1"/>
  <c r="J4231" i="1" s="1"/>
  <c r="K4231" i="1" s="1"/>
  <c r="L4230" i="1"/>
  <c r="L4231" i="1" l="1"/>
  <c r="G4233" i="1"/>
  <c r="H4232" i="1"/>
  <c r="I4232" i="1" s="1"/>
  <c r="J4232" i="1" s="1"/>
  <c r="K4232" i="1" s="1"/>
  <c r="L4232" i="1" l="1"/>
  <c r="H4233" i="1"/>
  <c r="I4233" i="1" s="1"/>
  <c r="J4233" i="1" s="1"/>
  <c r="K4233" i="1" s="1"/>
  <c r="L4233" i="1" s="1"/>
  <c r="G4234" i="1"/>
  <c r="H4234" i="1" l="1"/>
  <c r="I4234" i="1" s="1"/>
  <c r="J4234" i="1" s="1"/>
  <c r="K4234" i="1" s="1"/>
  <c r="L4234" i="1" s="1"/>
  <c r="G4235" i="1"/>
  <c r="H4235" i="1" l="1"/>
  <c r="I4235" i="1" s="1"/>
  <c r="J4235" i="1" s="1"/>
  <c r="K4235" i="1" s="1"/>
  <c r="G4236" i="1"/>
  <c r="H4236" i="1" l="1"/>
  <c r="I4236" i="1" s="1"/>
  <c r="J4236" i="1" s="1"/>
  <c r="K4236" i="1" s="1"/>
  <c r="G4237" i="1"/>
  <c r="L4236" i="1"/>
  <c r="L4235" i="1"/>
  <c r="G4238" i="1" l="1"/>
  <c r="H4237" i="1"/>
  <c r="I4237" i="1" s="1"/>
  <c r="J4237" i="1" s="1"/>
  <c r="K4237" i="1" s="1"/>
  <c r="H4238" i="1" l="1"/>
  <c r="I4238" i="1" s="1"/>
  <c r="J4238" i="1" s="1"/>
  <c r="K4238" i="1" s="1"/>
  <c r="G4239" i="1"/>
  <c r="L4237" i="1"/>
  <c r="G4240" i="1" l="1"/>
  <c r="H4239" i="1"/>
  <c r="I4239" i="1" s="1"/>
  <c r="J4239" i="1" s="1"/>
  <c r="K4239" i="1" s="1"/>
  <c r="L4238" i="1"/>
  <c r="L4239" i="1" l="1"/>
  <c r="G4241" i="1"/>
  <c r="H4240" i="1"/>
  <c r="I4240" i="1" s="1"/>
  <c r="J4240" i="1" s="1"/>
  <c r="K4240" i="1" s="1"/>
  <c r="L4240" i="1" l="1"/>
  <c r="H4241" i="1"/>
  <c r="I4241" i="1" s="1"/>
  <c r="J4241" i="1" s="1"/>
  <c r="K4241" i="1" s="1"/>
  <c r="L4241" i="1" s="1"/>
  <c r="G4242" i="1"/>
  <c r="H4242" i="1" l="1"/>
  <c r="I4242" i="1" s="1"/>
  <c r="J4242" i="1" s="1"/>
  <c r="K4242" i="1" s="1"/>
  <c r="L4242" i="1" s="1"/>
  <c r="G4243" i="1"/>
  <c r="H4243" i="1" l="1"/>
  <c r="I4243" i="1" s="1"/>
  <c r="J4243" i="1" s="1"/>
  <c r="K4243" i="1" s="1"/>
  <c r="G4244" i="1"/>
  <c r="H4244" i="1" l="1"/>
  <c r="I4244" i="1" s="1"/>
  <c r="J4244" i="1" s="1"/>
  <c r="K4244" i="1" s="1"/>
  <c r="L4244" i="1" s="1"/>
  <c r="G4245" i="1"/>
  <c r="L4243" i="1"/>
  <c r="G4246" i="1" l="1"/>
  <c r="H4245" i="1"/>
  <c r="I4245" i="1" s="1"/>
  <c r="J4245" i="1" s="1"/>
  <c r="K4245" i="1" s="1"/>
  <c r="H4246" i="1" l="1"/>
  <c r="I4246" i="1" s="1"/>
  <c r="J4246" i="1" s="1"/>
  <c r="K4246" i="1" s="1"/>
  <c r="G4247" i="1"/>
  <c r="L4245" i="1"/>
  <c r="G4248" i="1" l="1"/>
  <c r="H4247" i="1"/>
  <c r="I4247" i="1" s="1"/>
  <c r="J4247" i="1" s="1"/>
  <c r="K4247" i="1" s="1"/>
  <c r="L4246" i="1"/>
  <c r="L4247" i="1" l="1"/>
  <c r="G4249" i="1"/>
  <c r="H4248" i="1"/>
  <c r="I4248" i="1" s="1"/>
  <c r="J4248" i="1" s="1"/>
  <c r="K4248" i="1" s="1"/>
  <c r="L4248" i="1" l="1"/>
  <c r="H4249" i="1"/>
  <c r="I4249" i="1" s="1"/>
  <c r="J4249" i="1" s="1"/>
  <c r="K4249" i="1" s="1"/>
  <c r="G4250" i="1"/>
  <c r="L4249" i="1"/>
  <c r="H4250" i="1" l="1"/>
  <c r="I4250" i="1" s="1"/>
  <c r="J4250" i="1" s="1"/>
  <c r="K4250" i="1" s="1"/>
  <c r="G4251" i="1"/>
  <c r="L4250" i="1"/>
  <c r="H4251" i="1" l="1"/>
  <c r="I4251" i="1" s="1"/>
  <c r="J4251" i="1" s="1"/>
  <c r="K4251" i="1" s="1"/>
  <c r="L4251" i="1" s="1"/>
  <c r="G4252" i="1"/>
  <c r="H4252" i="1" l="1"/>
  <c r="I4252" i="1" s="1"/>
  <c r="J4252" i="1" s="1"/>
  <c r="K4252" i="1" s="1"/>
  <c r="G4253" i="1"/>
  <c r="L4252" i="1"/>
  <c r="G4254" i="1" l="1"/>
  <c r="H4253" i="1"/>
  <c r="I4253" i="1" s="1"/>
  <c r="J4253" i="1" s="1"/>
  <c r="K4253" i="1" s="1"/>
  <c r="H4254" i="1" l="1"/>
  <c r="I4254" i="1" s="1"/>
  <c r="J4254" i="1" s="1"/>
  <c r="K4254" i="1" s="1"/>
  <c r="G4255" i="1"/>
  <c r="L4253" i="1"/>
  <c r="G4256" i="1" l="1"/>
  <c r="H4255" i="1"/>
  <c r="I4255" i="1" s="1"/>
  <c r="J4255" i="1" s="1"/>
  <c r="K4255" i="1" s="1"/>
  <c r="L4254" i="1"/>
  <c r="L4255" i="1" l="1"/>
  <c r="G4257" i="1"/>
  <c r="H4256" i="1"/>
  <c r="I4256" i="1" s="1"/>
  <c r="J4256" i="1" s="1"/>
  <c r="K4256" i="1" s="1"/>
  <c r="L4256" i="1" l="1"/>
  <c r="H4257" i="1"/>
  <c r="I4257" i="1" s="1"/>
  <c r="J4257" i="1" s="1"/>
  <c r="K4257" i="1" s="1"/>
  <c r="G4258" i="1"/>
  <c r="H4258" i="1" l="1"/>
  <c r="I4258" i="1" s="1"/>
  <c r="J4258" i="1" s="1"/>
  <c r="K4258" i="1" s="1"/>
  <c r="G4259" i="1"/>
  <c r="L4257" i="1"/>
  <c r="L4258" i="1" l="1"/>
  <c r="H4259" i="1"/>
  <c r="I4259" i="1" s="1"/>
  <c r="J4259" i="1" s="1"/>
  <c r="K4259" i="1" s="1"/>
  <c r="L4259" i="1" s="1"/>
  <c r="AK64" i="1" s="1"/>
  <c r="G4260" i="1"/>
  <c r="EI242" i="1" l="1"/>
  <c r="ER183" i="1" s="1"/>
  <c r="H4260" i="1"/>
  <c r="I4260" i="1" s="1"/>
  <c r="J4260" i="1" s="1"/>
  <c r="K4260" i="1" s="1"/>
  <c r="G4261" i="1"/>
  <c r="AL64" i="1"/>
  <c r="EJ242" i="1" l="1"/>
  <c r="ES183" i="1" s="1"/>
  <c r="L4260" i="1"/>
  <c r="EK242" i="1"/>
  <c r="ET183" i="1" s="1"/>
  <c r="G4262" i="1"/>
  <c r="H4261" i="1"/>
  <c r="I4261" i="1" s="1"/>
  <c r="J4261" i="1" s="1"/>
  <c r="K4261" i="1" s="1"/>
  <c r="H4262" i="1" l="1"/>
  <c r="I4262" i="1" s="1"/>
  <c r="J4262" i="1" s="1"/>
  <c r="K4262" i="1" s="1"/>
  <c r="G4263" i="1"/>
  <c r="L4261" i="1"/>
  <c r="G4264" i="1" l="1"/>
  <c r="H4263" i="1"/>
  <c r="I4263" i="1" s="1"/>
  <c r="J4263" i="1" s="1"/>
  <c r="K4263" i="1" s="1"/>
  <c r="L4262" i="1"/>
  <c r="L4263" i="1" l="1"/>
  <c r="G4265" i="1"/>
  <c r="H4264" i="1"/>
  <c r="I4264" i="1" s="1"/>
  <c r="J4264" i="1" s="1"/>
  <c r="K4264" i="1" s="1"/>
  <c r="L4264" i="1" l="1"/>
  <c r="H4265" i="1"/>
  <c r="I4265" i="1" s="1"/>
  <c r="J4265" i="1" s="1"/>
  <c r="K4265" i="1" s="1"/>
  <c r="G4266" i="1"/>
  <c r="L4265" i="1" l="1"/>
  <c r="H4266" i="1"/>
  <c r="I4266" i="1" s="1"/>
  <c r="J4266" i="1" s="1"/>
  <c r="K4266" i="1" s="1"/>
  <c r="L4266" i="1" s="1"/>
  <c r="G4267" i="1"/>
  <c r="G4268" i="1" l="1"/>
  <c r="H4267" i="1"/>
  <c r="I4267" i="1" s="1"/>
  <c r="J4267" i="1" s="1"/>
  <c r="K4267" i="1" s="1"/>
  <c r="L4267" i="1" l="1"/>
  <c r="G4269" i="1"/>
  <c r="H4268" i="1"/>
  <c r="I4268" i="1" s="1"/>
  <c r="J4268" i="1" s="1"/>
  <c r="K4268" i="1" s="1"/>
  <c r="L4268" i="1" l="1"/>
  <c r="H4269" i="1"/>
  <c r="I4269" i="1" s="1"/>
  <c r="J4269" i="1" s="1"/>
  <c r="K4269" i="1" s="1"/>
  <c r="G4270" i="1"/>
  <c r="L4269" i="1" l="1"/>
  <c r="G4271" i="1"/>
  <c r="H4270" i="1"/>
  <c r="I4270" i="1" s="1"/>
  <c r="J4270" i="1" s="1"/>
  <c r="K4270" i="1" s="1"/>
  <c r="H4271" i="1" l="1"/>
  <c r="I4271" i="1" s="1"/>
  <c r="J4271" i="1" s="1"/>
  <c r="K4271" i="1" s="1"/>
  <c r="L4271" i="1" s="1"/>
  <c r="G4272" i="1"/>
  <c r="L4270" i="1"/>
  <c r="G4273" i="1" l="1"/>
  <c r="H4272" i="1"/>
  <c r="I4272" i="1" s="1"/>
  <c r="J4272" i="1" s="1"/>
  <c r="K4272" i="1" s="1"/>
  <c r="L4272" i="1" l="1"/>
  <c r="H4273" i="1"/>
  <c r="I4273" i="1" s="1"/>
  <c r="J4273" i="1" s="1"/>
  <c r="K4273" i="1" s="1"/>
  <c r="G4274" i="1"/>
  <c r="H4274" i="1" l="1"/>
  <c r="I4274" i="1" s="1"/>
  <c r="J4274" i="1" s="1"/>
  <c r="K4274" i="1" s="1"/>
  <c r="L4274" i="1" s="1"/>
  <c r="G4275" i="1"/>
  <c r="L4273" i="1"/>
  <c r="G4276" i="1" l="1"/>
  <c r="H4275" i="1"/>
  <c r="I4275" i="1" s="1"/>
  <c r="J4275" i="1" s="1"/>
  <c r="K4275" i="1" s="1"/>
  <c r="L4275" i="1" l="1"/>
  <c r="G4277" i="1"/>
  <c r="H4276" i="1"/>
  <c r="I4276" i="1" s="1"/>
  <c r="J4276" i="1" s="1"/>
  <c r="K4276" i="1" s="1"/>
  <c r="L4276" i="1" l="1"/>
  <c r="H4277" i="1"/>
  <c r="I4277" i="1" s="1"/>
  <c r="J4277" i="1" s="1"/>
  <c r="K4277" i="1" s="1"/>
  <c r="L4277" i="1" s="1"/>
  <c r="G4278" i="1"/>
  <c r="G4279" i="1" l="1"/>
  <c r="H4278" i="1"/>
  <c r="I4278" i="1" s="1"/>
  <c r="J4278" i="1" s="1"/>
  <c r="K4278" i="1" s="1"/>
  <c r="H4279" i="1" l="1"/>
  <c r="I4279" i="1" s="1"/>
  <c r="J4279" i="1" s="1"/>
  <c r="K4279" i="1" s="1"/>
  <c r="G4280" i="1"/>
  <c r="L4278" i="1"/>
  <c r="L4279" i="1" l="1"/>
  <c r="G4281" i="1"/>
  <c r="H4280" i="1"/>
  <c r="I4280" i="1" s="1"/>
  <c r="J4280" i="1" s="1"/>
  <c r="K4280" i="1" s="1"/>
  <c r="H4281" i="1" l="1"/>
  <c r="I4281" i="1" s="1"/>
  <c r="J4281" i="1" s="1"/>
  <c r="K4281" i="1" s="1"/>
  <c r="G4282" i="1"/>
  <c r="L4280" i="1"/>
  <c r="H4282" i="1" l="1"/>
  <c r="I4282" i="1" s="1"/>
  <c r="J4282" i="1" s="1"/>
  <c r="K4282" i="1" s="1"/>
  <c r="L4282" i="1" s="1"/>
  <c r="G4283" i="1"/>
  <c r="L4281" i="1"/>
  <c r="G4284" i="1" l="1"/>
  <c r="H4283" i="1"/>
  <c r="I4283" i="1" s="1"/>
  <c r="J4283" i="1" s="1"/>
  <c r="K4283" i="1" s="1"/>
  <c r="L4283" i="1" l="1"/>
  <c r="G4285" i="1"/>
  <c r="H4284" i="1"/>
  <c r="I4284" i="1" s="1"/>
  <c r="J4284" i="1" s="1"/>
  <c r="K4284" i="1" s="1"/>
  <c r="L4284" i="1" l="1"/>
  <c r="H4285" i="1"/>
  <c r="I4285" i="1" s="1"/>
  <c r="J4285" i="1" s="1"/>
  <c r="K4285" i="1" s="1"/>
  <c r="G4286" i="1"/>
  <c r="L4285" i="1" l="1"/>
  <c r="H4286" i="1"/>
  <c r="I4286" i="1" s="1"/>
  <c r="J4286" i="1" s="1"/>
  <c r="K4286" i="1" s="1"/>
  <c r="G4287" i="1"/>
  <c r="H4287" i="1" l="1"/>
  <c r="I4287" i="1" s="1"/>
  <c r="J4287" i="1" s="1"/>
  <c r="K4287" i="1" s="1"/>
  <c r="L4287" i="1" s="1"/>
  <c r="G4288" i="1"/>
  <c r="L4286" i="1"/>
  <c r="H4288" i="1" l="1"/>
  <c r="I4288" i="1" s="1"/>
  <c r="J4288" i="1" s="1"/>
  <c r="K4288" i="1" s="1"/>
  <c r="L4288" i="1" s="1"/>
  <c r="G4289" i="1"/>
  <c r="H4289" i="1" l="1"/>
  <c r="I4289" i="1" s="1"/>
  <c r="J4289" i="1" s="1"/>
  <c r="K4289" i="1" s="1"/>
  <c r="G4290" i="1"/>
  <c r="H4290" i="1" l="1"/>
  <c r="I4290" i="1" s="1"/>
  <c r="J4290" i="1" s="1"/>
  <c r="K4290" i="1" s="1"/>
  <c r="G4291" i="1"/>
  <c r="L4289" i="1"/>
  <c r="L4290" i="1" l="1"/>
  <c r="G4292" i="1"/>
  <c r="H4291" i="1"/>
  <c r="I4291" i="1" s="1"/>
  <c r="J4291" i="1" s="1"/>
  <c r="K4291" i="1" s="1"/>
  <c r="L4291" i="1" l="1"/>
  <c r="G4293" i="1"/>
  <c r="H4292" i="1"/>
  <c r="I4292" i="1" s="1"/>
  <c r="J4292" i="1" s="1"/>
  <c r="K4292" i="1" s="1"/>
  <c r="H4293" i="1" l="1"/>
  <c r="I4293" i="1" s="1"/>
  <c r="J4293" i="1" s="1"/>
  <c r="K4293" i="1" s="1"/>
  <c r="L4293" i="1" s="1"/>
  <c r="G4294" i="1"/>
  <c r="L4292" i="1"/>
  <c r="G4295" i="1" l="1"/>
  <c r="H4294" i="1"/>
  <c r="I4294" i="1" s="1"/>
  <c r="J4294" i="1" s="1"/>
  <c r="K4294" i="1" s="1"/>
  <c r="L4294" i="1" l="1"/>
  <c r="H4295" i="1"/>
  <c r="I4295" i="1" s="1"/>
  <c r="J4295" i="1" s="1"/>
  <c r="K4295" i="1" s="1"/>
  <c r="G4296" i="1"/>
  <c r="H4296" i="1" l="1"/>
  <c r="I4296" i="1" s="1"/>
  <c r="J4296" i="1" s="1"/>
  <c r="K4296" i="1" s="1"/>
  <c r="G4297" i="1"/>
  <c r="L4296" i="1"/>
  <c r="L4295" i="1"/>
  <c r="H4297" i="1" l="1"/>
  <c r="I4297" i="1" s="1"/>
  <c r="J4297" i="1" s="1"/>
  <c r="K4297" i="1" s="1"/>
  <c r="G4298" i="1"/>
  <c r="H4298" i="1" l="1"/>
  <c r="I4298" i="1" s="1"/>
  <c r="J4298" i="1" s="1"/>
  <c r="K4298" i="1" s="1"/>
  <c r="G4299" i="1"/>
  <c r="L4298" i="1"/>
  <c r="L4297" i="1"/>
  <c r="G4300" i="1" l="1"/>
  <c r="H4299" i="1"/>
  <c r="I4299" i="1" s="1"/>
  <c r="J4299" i="1" s="1"/>
  <c r="K4299" i="1" s="1"/>
  <c r="L4299" i="1" l="1"/>
  <c r="G4301" i="1"/>
  <c r="H4300" i="1"/>
  <c r="I4300" i="1" s="1"/>
  <c r="J4300" i="1" s="1"/>
  <c r="K4300" i="1" s="1"/>
  <c r="H4301" i="1" l="1"/>
  <c r="I4301" i="1" s="1"/>
  <c r="J4301" i="1" s="1"/>
  <c r="K4301" i="1" s="1"/>
  <c r="G4302" i="1"/>
  <c r="L4300" i="1"/>
  <c r="L4301" i="1" l="1"/>
  <c r="G4303" i="1"/>
  <c r="H4302" i="1"/>
  <c r="I4302" i="1" s="1"/>
  <c r="J4302" i="1" s="1"/>
  <c r="K4302" i="1" s="1"/>
  <c r="L4302" i="1" l="1"/>
  <c r="H4303" i="1"/>
  <c r="I4303" i="1" s="1"/>
  <c r="J4303" i="1" s="1"/>
  <c r="K4303" i="1" s="1"/>
  <c r="G4304" i="1"/>
  <c r="H4304" i="1" l="1"/>
  <c r="I4304" i="1" s="1"/>
  <c r="J4304" i="1" s="1"/>
  <c r="K4304" i="1" s="1"/>
  <c r="G4305" i="1"/>
  <c r="L4304" i="1"/>
  <c r="L4303" i="1"/>
  <c r="H4305" i="1" l="1"/>
  <c r="I4305" i="1" s="1"/>
  <c r="J4305" i="1" s="1"/>
  <c r="K4305" i="1" s="1"/>
  <c r="G4306" i="1"/>
  <c r="H4306" i="1" l="1"/>
  <c r="I4306" i="1" s="1"/>
  <c r="J4306" i="1" s="1"/>
  <c r="K4306" i="1" s="1"/>
  <c r="G4307" i="1"/>
  <c r="L4305" i="1"/>
  <c r="L4306" i="1" l="1"/>
  <c r="G4308" i="1"/>
  <c r="H4307" i="1"/>
  <c r="I4307" i="1" s="1"/>
  <c r="J4307" i="1" s="1"/>
  <c r="K4307" i="1" s="1"/>
  <c r="L4307" i="1" l="1"/>
  <c r="G4309" i="1"/>
  <c r="H4308" i="1"/>
  <c r="I4308" i="1" s="1"/>
  <c r="J4308" i="1" s="1"/>
  <c r="K4308" i="1" s="1"/>
  <c r="H4309" i="1" l="1"/>
  <c r="I4309" i="1" s="1"/>
  <c r="J4309" i="1" s="1"/>
  <c r="K4309" i="1" s="1"/>
  <c r="G4310" i="1"/>
  <c r="L4308" i="1"/>
  <c r="L4309" i="1" l="1"/>
  <c r="G4311" i="1"/>
  <c r="H4310" i="1"/>
  <c r="I4310" i="1" s="1"/>
  <c r="J4310" i="1" s="1"/>
  <c r="K4310" i="1" s="1"/>
  <c r="L4310" i="1" l="1"/>
  <c r="H4311" i="1"/>
  <c r="I4311" i="1" s="1"/>
  <c r="J4311" i="1" s="1"/>
  <c r="K4311" i="1" s="1"/>
  <c r="G4312" i="1"/>
  <c r="H4312" i="1" l="1"/>
  <c r="I4312" i="1" s="1"/>
  <c r="J4312" i="1" s="1"/>
  <c r="K4312" i="1" s="1"/>
  <c r="G4313" i="1"/>
  <c r="L4312" i="1"/>
  <c r="L4311" i="1"/>
  <c r="H4313" i="1" l="1"/>
  <c r="I4313" i="1" s="1"/>
  <c r="J4313" i="1" s="1"/>
  <c r="K4313" i="1" s="1"/>
  <c r="G4314" i="1"/>
  <c r="H4314" i="1" l="1"/>
  <c r="I4314" i="1" s="1"/>
  <c r="J4314" i="1" s="1"/>
  <c r="K4314" i="1" s="1"/>
  <c r="G4315" i="1"/>
  <c r="L4313" i="1"/>
  <c r="L4314" i="1" l="1"/>
  <c r="G4316" i="1"/>
  <c r="H4315" i="1"/>
  <c r="I4315" i="1" s="1"/>
  <c r="J4315" i="1" s="1"/>
  <c r="K4315" i="1" s="1"/>
  <c r="L4315" i="1" l="1"/>
  <c r="G4317" i="1"/>
  <c r="H4316" i="1"/>
  <c r="I4316" i="1" s="1"/>
  <c r="J4316" i="1" s="1"/>
  <c r="K4316" i="1" s="1"/>
  <c r="H4317" i="1" l="1"/>
  <c r="I4317" i="1" s="1"/>
  <c r="J4317" i="1" s="1"/>
  <c r="K4317" i="1" s="1"/>
  <c r="G4318" i="1"/>
  <c r="L4317" i="1"/>
  <c r="L4316" i="1"/>
  <c r="H4318" i="1" l="1"/>
  <c r="I4318" i="1" s="1"/>
  <c r="J4318" i="1" s="1"/>
  <c r="K4318" i="1" s="1"/>
  <c r="L4318" i="1" s="1"/>
  <c r="G4319" i="1"/>
  <c r="H4319" i="1" l="1"/>
  <c r="I4319" i="1" s="1"/>
  <c r="J4319" i="1" s="1"/>
  <c r="K4319" i="1" s="1"/>
  <c r="G4320" i="1"/>
  <c r="L4319" i="1"/>
  <c r="H4320" i="1" l="1"/>
  <c r="I4320" i="1" s="1"/>
  <c r="J4320" i="1" s="1"/>
  <c r="K4320" i="1" s="1"/>
  <c r="G4321" i="1"/>
  <c r="L4320" i="1" l="1"/>
  <c r="H4321" i="1"/>
  <c r="I4321" i="1" s="1"/>
  <c r="J4321" i="1" s="1"/>
  <c r="K4321" i="1" s="1"/>
  <c r="G4322" i="1"/>
  <c r="H4322" i="1" l="1"/>
  <c r="I4322" i="1" s="1"/>
  <c r="J4322" i="1" s="1"/>
  <c r="K4322" i="1" s="1"/>
  <c r="G4323" i="1"/>
  <c r="L4321" i="1"/>
  <c r="G4324" i="1" l="1"/>
  <c r="H4323" i="1"/>
  <c r="I4323" i="1" s="1"/>
  <c r="J4323" i="1" s="1"/>
  <c r="K4323" i="1" s="1"/>
  <c r="L4322" i="1"/>
  <c r="L4323" i="1" l="1"/>
  <c r="G4325" i="1"/>
  <c r="H4324" i="1"/>
  <c r="I4324" i="1" s="1"/>
  <c r="J4324" i="1" s="1"/>
  <c r="K4324" i="1" s="1"/>
  <c r="L4324" i="1" l="1"/>
  <c r="H4325" i="1"/>
  <c r="I4325" i="1" s="1"/>
  <c r="J4325" i="1" s="1"/>
  <c r="K4325" i="1" s="1"/>
  <c r="L4325" i="1" s="1"/>
  <c r="AK65" i="1" s="1"/>
  <c r="G4326" i="1"/>
  <c r="EI266" i="1" l="1"/>
  <c r="EI245" i="1"/>
  <c r="EI253" i="1"/>
  <c r="EI262" i="1"/>
  <c r="EI243" i="1"/>
  <c r="ER184" i="1" s="1"/>
  <c r="EI251" i="1"/>
  <c r="EI259" i="1"/>
  <c r="EI267" i="1"/>
  <c r="ER208" i="1" s="1"/>
  <c r="EI244" i="1"/>
  <c r="ER185" i="1" s="1"/>
  <c r="EI252" i="1"/>
  <c r="ER193" i="1" s="1"/>
  <c r="EI260" i="1"/>
  <c r="EI261" i="1"/>
  <c r="ER202" i="1" s="1"/>
  <c r="EI246" i="1"/>
  <c r="ER187" i="1" s="1"/>
  <c r="EI254" i="1"/>
  <c r="ER195" i="1" s="1"/>
  <c r="EI247" i="1"/>
  <c r="ER188" i="1" s="1"/>
  <c r="EI255" i="1"/>
  <c r="ER196" i="1" s="1"/>
  <c r="EI263" i="1"/>
  <c r="ER204" i="1" s="1"/>
  <c r="EI249" i="1"/>
  <c r="EI257" i="1"/>
  <c r="EI265" i="1"/>
  <c r="EI250" i="1"/>
  <c r="EI258" i="1"/>
  <c r="EI248" i="1"/>
  <c r="ER189" i="1" s="1"/>
  <c r="EI256" i="1"/>
  <c r="ER197" i="1" s="1"/>
  <c r="EI264" i="1"/>
  <c r="ER205" i="1" s="1"/>
  <c r="EI268" i="1"/>
  <c r="ER209" i="1" s="1"/>
  <c r="EI269" i="1"/>
  <c r="H4326" i="1"/>
  <c r="I4326" i="1" s="1"/>
  <c r="J4326" i="1" s="1"/>
  <c r="K4326" i="1" s="1"/>
  <c r="L4326" i="1" s="1"/>
  <c r="G4327" i="1"/>
  <c r="AL65" i="1"/>
  <c r="ER210" i="1" l="1"/>
  <c r="ER201" i="1"/>
  <c r="EJ247" i="1"/>
  <c r="EJ255" i="1"/>
  <c r="EJ263" i="1"/>
  <c r="EJ257" i="1"/>
  <c r="EJ250" i="1"/>
  <c r="EJ258" i="1"/>
  <c r="ES199" i="1" s="1"/>
  <c r="EJ266" i="1"/>
  <c r="EJ243" i="1"/>
  <c r="ES184" i="1" s="1"/>
  <c r="EJ251" i="1"/>
  <c r="ES192" i="1" s="1"/>
  <c r="EJ259" i="1"/>
  <c r="ES200" i="1" s="1"/>
  <c r="EJ267" i="1"/>
  <c r="ES208" i="1" s="1"/>
  <c r="EJ244" i="1"/>
  <c r="EJ252" i="1"/>
  <c r="EJ260" i="1"/>
  <c r="ES201" i="1" s="1"/>
  <c r="EJ245" i="1"/>
  <c r="ES187" i="1" s="1"/>
  <c r="EJ253" i="1"/>
  <c r="ES195" i="1" s="1"/>
  <c r="EJ261" i="1"/>
  <c r="EJ248" i="1"/>
  <c r="EJ256" i="1"/>
  <c r="ES197" i="1" s="1"/>
  <c r="EJ264" i="1"/>
  <c r="ES205" i="1" s="1"/>
  <c r="EJ249" i="1"/>
  <c r="EJ265" i="1"/>
  <c r="EJ246" i="1"/>
  <c r="EJ254" i="1"/>
  <c r="EJ262" i="1"/>
  <c r="EJ268" i="1"/>
  <c r="ES209" i="1" s="1"/>
  <c r="EJ269" i="1"/>
  <c r="EK257" i="1"/>
  <c r="EK263" i="1"/>
  <c r="EK253" i="1"/>
  <c r="EK258" i="1"/>
  <c r="EK251" i="1"/>
  <c r="ER200" i="1"/>
  <c r="EK262" i="1"/>
  <c r="EK268" i="1"/>
  <c r="EK259" i="1"/>
  <c r="ET200" i="1" s="1"/>
  <c r="EK260" i="1"/>
  <c r="EK248" i="1"/>
  <c r="ER199" i="1"/>
  <c r="ER192" i="1"/>
  <c r="EK254" i="1"/>
  <c r="EK243" i="1"/>
  <c r="ET184" i="1" s="1"/>
  <c r="EK249" i="1"/>
  <c r="EK269" i="1"/>
  <c r="EK261" i="1"/>
  <c r="EK247" i="1"/>
  <c r="EK267" i="1"/>
  <c r="ER191" i="1"/>
  <c r="EK256" i="1"/>
  <c r="EK265" i="1"/>
  <c r="EK246" i="1"/>
  <c r="ER206" i="1"/>
  <c r="ER203" i="1"/>
  <c r="EK250" i="1"/>
  <c r="ET191" i="1" s="1"/>
  <c r="EK266" i="1"/>
  <c r="EK264" i="1"/>
  <c r="ER198" i="1"/>
  <c r="ER194" i="1"/>
  <c r="EK244" i="1"/>
  <c r="EK252" i="1"/>
  <c r="ET193" i="1" s="1"/>
  <c r="EK255" i="1"/>
  <c r="ET196" i="1" s="1"/>
  <c r="EK245" i="1"/>
  <c r="ER190" i="1"/>
  <c r="ER186" i="1"/>
  <c r="ER207" i="1"/>
  <c r="H4327" i="1"/>
  <c r="I4327" i="1" s="1"/>
  <c r="J4327" i="1" s="1"/>
  <c r="K4327" i="1" s="1"/>
  <c r="G4328" i="1"/>
  <c r="ET199" i="1" l="1"/>
  <c r="L4327" i="1"/>
  <c r="ET205" i="1"/>
  <c r="ET206" i="1"/>
  <c r="ET192" i="1"/>
  <c r="ET207" i="1"/>
  <c r="ET208" i="1"/>
  <c r="ES207" i="1"/>
  <c r="ET189" i="1"/>
  <c r="ET190" i="1"/>
  <c r="ET194" i="1"/>
  <c r="ET195" i="1"/>
  <c r="ES206" i="1"/>
  <c r="ET202" i="1"/>
  <c r="ET203" i="1"/>
  <c r="ET201" i="1"/>
  <c r="ET204" i="1"/>
  <c r="ES193" i="1"/>
  <c r="ES194" i="1"/>
  <c r="ES191" i="1"/>
  <c r="ES185" i="1"/>
  <c r="ES186" i="1"/>
  <c r="ES198" i="1"/>
  <c r="ET187" i="1"/>
  <c r="ET188" i="1"/>
  <c r="ET209" i="1"/>
  <c r="ET210" i="1"/>
  <c r="ES210" i="1"/>
  <c r="ES204" i="1"/>
  <c r="ES189" i="1"/>
  <c r="ES190" i="1"/>
  <c r="ES196" i="1"/>
  <c r="ET185" i="1"/>
  <c r="ET186" i="1"/>
  <c r="ET197" i="1"/>
  <c r="ET198" i="1"/>
  <c r="ES202" i="1"/>
  <c r="ES203" i="1"/>
  <c r="ES188" i="1"/>
  <c r="H4328" i="1"/>
  <c r="I4328" i="1" s="1"/>
  <c r="J4328" i="1" s="1"/>
  <c r="K4328" i="1" s="1"/>
  <c r="L4328" i="1" s="1"/>
  <c r="G4329" i="1"/>
  <c r="H4329" i="1" l="1"/>
  <c r="I4329" i="1" s="1"/>
  <c r="J4329" i="1" s="1"/>
  <c r="K4329" i="1" s="1"/>
  <c r="G4330" i="1"/>
  <c r="H4330" i="1" l="1"/>
  <c r="I4330" i="1" s="1"/>
  <c r="J4330" i="1" s="1"/>
  <c r="K4330" i="1" s="1"/>
  <c r="G4331" i="1"/>
  <c r="L4329" i="1"/>
  <c r="G4332" i="1" l="1"/>
  <c r="H4331" i="1"/>
  <c r="I4331" i="1" s="1"/>
  <c r="J4331" i="1" s="1"/>
  <c r="K4331" i="1" s="1"/>
  <c r="L4330" i="1"/>
  <c r="L4331" i="1" l="1"/>
  <c r="G4333" i="1"/>
  <c r="H4332" i="1"/>
  <c r="I4332" i="1" s="1"/>
  <c r="J4332" i="1" s="1"/>
  <c r="K4332" i="1" s="1"/>
  <c r="L4332" i="1" l="1"/>
  <c r="H4333" i="1"/>
  <c r="I4333" i="1" s="1"/>
  <c r="J4333" i="1" s="1"/>
  <c r="K4333" i="1" s="1"/>
  <c r="G4334" i="1"/>
  <c r="L4333" i="1" l="1"/>
  <c r="H4334" i="1"/>
  <c r="I4334" i="1" s="1"/>
  <c r="J4334" i="1" s="1"/>
  <c r="K4334" i="1" s="1"/>
  <c r="G4335" i="1"/>
  <c r="L4334" i="1" l="1"/>
  <c r="H4335" i="1"/>
  <c r="I4335" i="1" s="1"/>
  <c r="J4335" i="1" s="1"/>
  <c r="K4335" i="1" s="1"/>
  <c r="G4336" i="1"/>
  <c r="L4335" i="1" l="1"/>
  <c r="H4336" i="1"/>
  <c r="I4336" i="1" s="1"/>
  <c r="J4336" i="1" s="1"/>
  <c r="K4336" i="1" s="1"/>
  <c r="G4337" i="1"/>
  <c r="L4336" i="1" l="1"/>
  <c r="H4337" i="1"/>
  <c r="I4337" i="1" s="1"/>
  <c r="J4337" i="1" s="1"/>
  <c r="K4337" i="1" s="1"/>
  <c r="G4338" i="1"/>
  <c r="H4338" i="1" l="1"/>
  <c r="I4338" i="1" s="1"/>
  <c r="J4338" i="1" s="1"/>
  <c r="K4338" i="1" s="1"/>
  <c r="G4339" i="1"/>
  <c r="L4337" i="1"/>
  <c r="G4340" i="1" l="1"/>
  <c r="H4339" i="1"/>
  <c r="I4339" i="1" s="1"/>
  <c r="J4339" i="1" s="1"/>
  <c r="K4339" i="1" s="1"/>
  <c r="L4338" i="1"/>
  <c r="L4339" i="1" l="1"/>
  <c r="G4341" i="1"/>
  <c r="H4340" i="1"/>
  <c r="I4340" i="1" s="1"/>
  <c r="J4340" i="1" s="1"/>
  <c r="K4340" i="1" s="1"/>
  <c r="L4340" i="1" l="1"/>
  <c r="H4341" i="1"/>
  <c r="I4341" i="1" s="1"/>
  <c r="J4341" i="1" s="1"/>
  <c r="K4341" i="1" s="1"/>
  <c r="G4342" i="1"/>
  <c r="L4341" i="1" l="1"/>
  <c r="H4342" i="1"/>
  <c r="I4342" i="1" s="1"/>
  <c r="J4342" i="1" s="1"/>
  <c r="K4342" i="1" s="1"/>
  <c r="G4343" i="1"/>
  <c r="L4342" i="1" l="1"/>
  <c r="H4343" i="1"/>
  <c r="I4343" i="1" s="1"/>
  <c r="J4343" i="1" s="1"/>
  <c r="K4343" i="1" s="1"/>
  <c r="G4344" i="1"/>
  <c r="L4343" i="1" l="1"/>
  <c r="H4344" i="1"/>
  <c r="I4344" i="1" s="1"/>
  <c r="J4344" i="1" s="1"/>
  <c r="K4344" i="1" s="1"/>
  <c r="G4345" i="1"/>
  <c r="L4344" i="1"/>
  <c r="H4345" i="1" l="1"/>
  <c r="I4345" i="1" s="1"/>
  <c r="J4345" i="1" s="1"/>
  <c r="K4345" i="1" s="1"/>
  <c r="G4346" i="1"/>
  <c r="H4346" i="1" l="1"/>
  <c r="I4346" i="1" s="1"/>
  <c r="J4346" i="1" s="1"/>
  <c r="K4346" i="1" s="1"/>
  <c r="G4347" i="1"/>
  <c r="L4345" i="1"/>
  <c r="G4348" i="1" l="1"/>
  <c r="H4347" i="1"/>
  <c r="I4347" i="1" s="1"/>
  <c r="J4347" i="1" s="1"/>
  <c r="K4347" i="1" s="1"/>
  <c r="L4346" i="1"/>
  <c r="L4347" i="1" l="1"/>
  <c r="G4349" i="1"/>
  <c r="H4348" i="1"/>
  <c r="I4348" i="1" s="1"/>
  <c r="J4348" i="1" s="1"/>
  <c r="K4348" i="1" s="1"/>
  <c r="L4348" i="1" l="1"/>
  <c r="H4349" i="1"/>
  <c r="I4349" i="1" s="1"/>
  <c r="J4349" i="1" s="1"/>
  <c r="K4349" i="1" s="1"/>
  <c r="G4350" i="1"/>
  <c r="H4350" i="1" l="1"/>
  <c r="I4350" i="1" s="1"/>
  <c r="J4350" i="1" s="1"/>
  <c r="K4350" i="1" s="1"/>
  <c r="G4351" i="1"/>
  <c r="L4350" i="1"/>
  <c r="AK66" i="1" s="1"/>
  <c r="L4349" i="1"/>
  <c r="EI271" i="1" l="1"/>
  <c r="EI272" i="1"/>
  <c r="ER213" i="1" s="1"/>
  <c r="EI273" i="1"/>
  <c r="ER214" i="1" s="1"/>
  <c r="EI270" i="1"/>
  <c r="ER211" i="1" s="1"/>
  <c r="EI274" i="1"/>
  <c r="ER215" i="1" s="1"/>
  <c r="EI275" i="1"/>
  <c r="ER216" i="1" s="1"/>
  <c r="AL66" i="1"/>
  <c r="EK270" i="1" s="1"/>
  <c r="ET211" i="1" s="1"/>
  <c r="H4351" i="1"/>
  <c r="I4351" i="1" s="1"/>
  <c r="J4351" i="1" s="1"/>
  <c r="K4351" i="1" s="1"/>
  <c r="G4352" i="1"/>
  <c r="EK275" i="1" l="1"/>
  <c r="EK274" i="1"/>
  <c r="EK272" i="1"/>
  <c r="EK273" i="1"/>
  <c r="ET214" i="1" s="1"/>
  <c r="EJ271" i="1"/>
  <c r="EJ272" i="1"/>
  <c r="EJ270" i="1"/>
  <c r="ES211" i="1" s="1"/>
  <c r="EJ273" i="1"/>
  <c r="EJ274" i="1"/>
  <c r="ES216" i="1" s="1"/>
  <c r="EJ275" i="1"/>
  <c r="ES217" i="1" s="1"/>
  <c r="EK271" i="1"/>
  <c r="ET212" i="1" s="1"/>
  <c r="ER212" i="1"/>
  <c r="L4351" i="1"/>
  <c r="H4352" i="1"/>
  <c r="I4352" i="1" s="1"/>
  <c r="J4352" i="1" s="1"/>
  <c r="K4352" i="1" s="1"/>
  <c r="G4353" i="1"/>
  <c r="L4352" i="1"/>
  <c r="ES213" i="1" l="1"/>
  <c r="ES212" i="1"/>
  <c r="ES214" i="1"/>
  <c r="ES215" i="1"/>
  <c r="ET213" i="1"/>
  <c r="ET215" i="1"/>
  <c r="ET216" i="1"/>
  <c r="H4353" i="1"/>
  <c r="I4353" i="1" s="1"/>
  <c r="J4353" i="1" s="1"/>
  <c r="K4353" i="1" s="1"/>
  <c r="G4354" i="1"/>
  <c r="H4354" i="1" l="1"/>
  <c r="I4354" i="1" s="1"/>
  <c r="J4354" i="1" s="1"/>
  <c r="K4354" i="1" s="1"/>
  <c r="G4355" i="1"/>
  <c r="L4353" i="1"/>
  <c r="G4356" i="1" l="1"/>
  <c r="H4355" i="1"/>
  <c r="I4355" i="1" s="1"/>
  <c r="J4355" i="1" s="1"/>
  <c r="K4355" i="1" s="1"/>
  <c r="L4354" i="1"/>
  <c r="L4355" i="1" l="1"/>
  <c r="G4357" i="1"/>
  <c r="H4356" i="1"/>
  <c r="I4356" i="1" s="1"/>
  <c r="J4356" i="1" s="1"/>
  <c r="K4356" i="1" s="1"/>
  <c r="L4356" i="1" l="1"/>
  <c r="H4357" i="1"/>
  <c r="I4357" i="1" s="1"/>
  <c r="J4357" i="1" s="1"/>
  <c r="K4357" i="1" s="1"/>
  <c r="G4358" i="1"/>
  <c r="H4358" i="1" l="1"/>
  <c r="I4358" i="1" s="1"/>
  <c r="J4358" i="1" s="1"/>
  <c r="K4358" i="1" s="1"/>
  <c r="G4359" i="1"/>
  <c r="L4357" i="1"/>
  <c r="L4358" i="1" l="1"/>
  <c r="H4359" i="1"/>
  <c r="I4359" i="1" s="1"/>
  <c r="J4359" i="1" s="1"/>
  <c r="K4359" i="1" s="1"/>
  <c r="L4359" i="1" s="1"/>
  <c r="G4360" i="1"/>
  <c r="H4360" i="1" l="1"/>
  <c r="I4360" i="1" s="1"/>
  <c r="J4360" i="1" s="1"/>
  <c r="K4360" i="1" s="1"/>
  <c r="L4360" i="1" s="1"/>
  <c r="G4361" i="1"/>
  <c r="H4361" i="1" l="1"/>
  <c r="I4361" i="1" s="1"/>
  <c r="J4361" i="1" s="1"/>
  <c r="K4361" i="1" s="1"/>
  <c r="G4362" i="1"/>
  <c r="H4362" i="1" l="1"/>
  <c r="I4362" i="1" s="1"/>
  <c r="J4362" i="1" s="1"/>
  <c r="K4362" i="1" s="1"/>
  <c r="G4363" i="1"/>
  <c r="L4361" i="1"/>
  <c r="G4364" i="1" l="1"/>
  <c r="H4363" i="1"/>
  <c r="I4363" i="1" s="1"/>
  <c r="J4363" i="1" s="1"/>
  <c r="K4363" i="1" s="1"/>
  <c r="L4362" i="1"/>
  <c r="L4363" i="1" l="1"/>
  <c r="G4365" i="1"/>
  <c r="H4364" i="1"/>
  <c r="I4364" i="1" s="1"/>
  <c r="J4364" i="1" s="1"/>
  <c r="K4364" i="1" s="1"/>
  <c r="L4364" i="1" l="1"/>
  <c r="H4365" i="1"/>
  <c r="I4365" i="1" s="1"/>
  <c r="J4365" i="1" s="1"/>
  <c r="K4365" i="1" s="1"/>
  <c r="G4366" i="1"/>
  <c r="L4365" i="1" l="1"/>
  <c r="H4366" i="1"/>
  <c r="I4366" i="1" s="1"/>
  <c r="J4366" i="1" s="1"/>
  <c r="K4366" i="1" s="1"/>
  <c r="G4367" i="1"/>
  <c r="H4367" i="1" l="1"/>
  <c r="I4367" i="1" s="1"/>
  <c r="J4367" i="1" s="1"/>
  <c r="K4367" i="1" s="1"/>
  <c r="G4368" i="1"/>
  <c r="L4366" i="1"/>
  <c r="L4367" i="1" l="1"/>
  <c r="H4368" i="1"/>
  <c r="I4368" i="1" s="1"/>
  <c r="J4368" i="1" s="1"/>
  <c r="K4368" i="1" s="1"/>
  <c r="G4369" i="1"/>
  <c r="L4368" i="1"/>
  <c r="H4369" i="1" l="1"/>
  <c r="I4369" i="1" s="1"/>
  <c r="J4369" i="1" s="1"/>
  <c r="K4369" i="1" s="1"/>
  <c r="G4370" i="1"/>
  <c r="H4370" i="1" l="1"/>
  <c r="I4370" i="1" s="1"/>
  <c r="J4370" i="1" s="1"/>
  <c r="K4370" i="1" s="1"/>
  <c r="G4371" i="1"/>
  <c r="L4369" i="1"/>
  <c r="G4372" i="1" l="1"/>
  <c r="H4371" i="1"/>
  <c r="I4371" i="1" s="1"/>
  <c r="J4371" i="1" s="1"/>
  <c r="K4371" i="1" s="1"/>
  <c r="L4370" i="1"/>
  <c r="L4371" i="1" l="1"/>
  <c r="G4373" i="1"/>
  <c r="H4372" i="1"/>
  <c r="I4372" i="1" s="1"/>
  <c r="J4372" i="1" s="1"/>
  <c r="K4372" i="1" s="1"/>
  <c r="L4372" i="1" l="1"/>
  <c r="AK67" i="1" s="1"/>
  <c r="H4373" i="1"/>
  <c r="I4373" i="1" s="1"/>
  <c r="J4373" i="1" s="1"/>
  <c r="K4373" i="1" s="1"/>
  <c r="L4373" i="1" s="1"/>
  <c r="G4374" i="1"/>
  <c r="EI282" i="1" l="1"/>
  <c r="EI283" i="1"/>
  <c r="ER224" i="1" s="1"/>
  <c r="EI276" i="1"/>
  <c r="ER217" i="1" s="1"/>
  <c r="EI284" i="1"/>
  <c r="ER225" i="1" s="1"/>
  <c r="EI277" i="1"/>
  <c r="ER218" i="1" s="1"/>
  <c r="EI285" i="1"/>
  <c r="EI278" i="1"/>
  <c r="ER219" i="1" s="1"/>
  <c r="EI286" i="1"/>
  <c r="ER227" i="1" s="1"/>
  <c r="EI279" i="1"/>
  <c r="ER220" i="1" s="1"/>
  <c r="EI280" i="1"/>
  <c r="ER221" i="1" s="1"/>
  <c r="EI281" i="1"/>
  <c r="ER222" i="1" s="1"/>
  <c r="EI287" i="1"/>
  <c r="EI288" i="1"/>
  <c r="H4374" i="1"/>
  <c r="I4374" i="1" s="1"/>
  <c r="J4374" i="1" s="1"/>
  <c r="K4374" i="1" s="1"/>
  <c r="G4375" i="1"/>
  <c r="AL67" i="1"/>
  <c r="EK288" i="1" s="1"/>
  <c r="ER229" i="1" l="1"/>
  <c r="ER228" i="1"/>
  <c r="EK277" i="1"/>
  <c r="EK287" i="1"/>
  <c r="EJ282" i="1"/>
  <c r="ES224" i="1" s="1"/>
  <c r="EJ283" i="1"/>
  <c r="ES225" i="1" s="1"/>
  <c r="EJ286" i="1"/>
  <c r="EJ276" i="1"/>
  <c r="ES218" i="1" s="1"/>
  <c r="EJ284" i="1"/>
  <c r="ES226" i="1" s="1"/>
  <c r="EJ277" i="1"/>
  <c r="ES219" i="1" s="1"/>
  <c r="EJ285" i="1"/>
  <c r="EJ279" i="1"/>
  <c r="EJ278" i="1"/>
  <c r="EJ280" i="1"/>
  <c r="EJ281" i="1"/>
  <c r="EJ287" i="1"/>
  <c r="EJ288" i="1"/>
  <c r="EK279" i="1"/>
  <c r="EK278" i="1"/>
  <c r="ET219" i="1" s="1"/>
  <c r="ER226" i="1"/>
  <c r="EK285" i="1"/>
  <c r="L4374" i="1"/>
  <c r="EK283" i="1"/>
  <c r="EK286" i="1"/>
  <c r="EK284" i="1"/>
  <c r="EK276" i="1"/>
  <c r="ET217" i="1" s="1"/>
  <c r="EK281" i="1"/>
  <c r="EK280" i="1"/>
  <c r="EK282" i="1"/>
  <c r="ER223" i="1"/>
  <c r="H4375" i="1"/>
  <c r="I4375" i="1" s="1"/>
  <c r="J4375" i="1" s="1"/>
  <c r="K4375" i="1" s="1"/>
  <c r="G4376" i="1"/>
  <c r="L4375" i="1"/>
  <c r="ES228" i="1" l="1"/>
  <c r="ES221" i="1"/>
  <c r="ET225" i="1"/>
  <c r="ES229" i="1"/>
  <c r="ET220" i="1"/>
  <c r="ET223" i="1"/>
  <c r="ET224" i="1"/>
  <c r="ES222" i="1"/>
  <c r="ES223" i="1"/>
  <c r="ES227" i="1"/>
  <c r="ET226" i="1"/>
  <c r="ET227" i="1"/>
  <c r="ET221" i="1"/>
  <c r="ET222" i="1"/>
  <c r="ES220" i="1"/>
  <c r="ET228" i="1"/>
  <c r="ET229" i="1"/>
  <c r="ET218" i="1"/>
  <c r="H4376" i="1"/>
  <c r="I4376" i="1" s="1"/>
  <c r="J4376" i="1" s="1"/>
  <c r="K4376" i="1" s="1"/>
  <c r="G4377" i="1"/>
  <c r="L4376" i="1" l="1"/>
  <c r="H4377" i="1"/>
  <c r="I4377" i="1" s="1"/>
  <c r="J4377" i="1" s="1"/>
  <c r="K4377" i="1" s="1"/>
  <c r="G4378" i="1"/>
  <c r="H4378" i="1" l="1"/>
  <c r="I4378" i="1" s="1"/>
  <c r="J4378" i="1" s="1"/>
  <c r="K4378" i="1" s="1"/>
  <c r="G4379" i="1"/>
  <c r="L4377" i="1"/>
  <c r="G4380" i="1" l="1"/>
  <c r="H4379" i="1"/>
  <c r="I4379" i="1" s="1"/>
  <c r="J4379" i="1" s="1"/>
  <c r="K4379" i="1" s="1"/>
  <c r="L4378" i="1"/>
  <c r="L4379" i="1" l="1"/>
  <c r="G4381" i="1"/>
  <c r="H4380" i="1"/>
  <c r="I4380" i="1" s="1"/>
  <c r="J4380" i="1" s="1"/>
  <c r="K4380" i="1" s="1"/>
  <c r="L4380" i="1" l="1"/>
  <c r="H4381" i="1"/>
  <c r="I4381" i="1" s="1"/>
  <c r="J4381" i="1" s="1"/>
  <c r="K4381" i="1" s="1"/>
  <c r="L4381" i="1" s="1"/>
  <c r="G4382" i="1"/>
  <c r="H4382" i="1" l="1"/>
  <c r="I4382" i="1" s="1"/>
  <c r="J4382" i="1" s="1"/>
  <c r="K4382" i="1" s="1"/>
  <c r="L4382" i="1" s="1"/>
  <c r="G4383" i="1"/>
  <c r="H4383" i="1" l="1"/>
  <c r="I4383" i="1" s="1"/>
  <c r="J4383" i="1" s="1"/>
  <c r="K4383" i="1" s="1"/>
  <c r="G4384" i="1"/>
  <c r="L4383" i="1" l="1"/>
  <c r="H4384" i="1"/>
  <c r="I4384" i="1" s="1"/>
  <c r="J4384" i="1" s="1"/>
  <c r="K4384" i="1" s="1"/>
  <c r="G4385" i="1"/>
  <c r="L4384" i="1"/>
  <c r="H4385" i="1" l="1"/>
  <c r="I4385" i="1" s="1"/>
  <c r="J4385" i="1" s="1"/>
  <c r="K4385" i="1" s="1"/>
  <c r="G4386" i="1"/>
  <c r="H4386" i="1" l="1"/>
  <c r="I4386" i="1" s="1"/>
  <c r="J4386" i="1" s="1"/>
  <c r="K4386" i="1" s="1"/>
  <c r="G4387" i="1"/>
  <c r="L4385" i="1"/>
  <c r="G4388" i="1" l="1"/>
  <c r="H4387" i="1"/>
  <c r="I4387" i="1" s="1"/>
  <c r="J4387" i="1" s="1"/>
  <c r="K4387" i="1" s="1"/>
  <c r="L4386" i="1"/>
  <c r="L4387" i="1" l="1"/>
  <c r="G4389" i="1"/>
  <c r="H4388" i="1"/>
  <c r="I4388" i="1" s="1"/>
  <c r="J4388" i="1" s="1"/>
  <c r="K4388" i="1" s="1"/>
  <c r="L4388" i="1" l="1"/>
  <c r="H4389" i="1"/>
  <c r="I4389" i="1" s="1"/>
  <c r="J4389" i="1" s="1"/>
  <c r="K4389" i="1" s="1"/>
  <c r="G4390" i="1"/>
  <c r="L4389" i="1" l="1"/>
  <c r="H4390" i="1"/>
  <c r="I4390" i="1" s="1"/>
  <c r="J4390" i="1" s="1"/>
  <c r="K4390" i="1" s="1"/>
  <c r="G4391" i="1"/>
  <c r="H4391" i="1" l="1"/>
  <c r="I4391" i="1" s="1"/>
  <c r="J4391" i="1" s="1"/>
  <c r="K4391" i="1" s="1"/>
  <c r="G4392" i="1"/>
  <c r="L4390" i="1"/>
  <c r="L4391" i="1" l="1"/>
  <c r="H4392" i="1"/>
  <c r="I4392" i="1" s="1"/>
  <c r="J4392" i="1" s="1"/>
  <c r="K4392" i="1" s="1"/>
  <c r="G4393" i="1"/>
  <c r="L4392" i="1" l="1"/>
  <c r="H4393" i="1"/>
  <c r="I4393" i="1" s="1"/>
  <c r="J4393" i="1" s="1"/>
  <c r="K4393" i="1" s="1"/>
  <c r="G4394" i="1"/>
  <c r="L4393" i="1" l="1"/>
  <c r="H4394" i="1"/>
  <c r="I4394" i="1" s="1"/>
  <c r="J4394" i="1" s="1"/>
  <c r="K4394" i="1" s="1"/>
  <c r="G4395" i="1"/>
  <c r="L4394" i="1" l="1"/>
  <c r="G4396" i="1"/>
  <c r="H4395" i="1"/>
  <c r="I4395" i="1" s="1"/>
  <c r="J4395" i="1" s="1"/>
  <c r="K4395" i="1" s="1"/>
  <c r="G4397" i="1" l="1"/>
  <c r="H4396" i="1"/>
  <c r="I4396" i="1" s="1"/>
  <c r="J4396" i="1" s="1"/>
  <c r="K4396" i="1" s="1"/>
  <c r="L4395" i="1"/>
  <c r="L4396" i="1" l="1"/>
  <c r="H4397" i="1"/>
  <c r="I4397" i="1" s="1"/>
  <c r="J4397" i="1" s="1"/>
  <c r="K4397" i="1" s="1"/>
  <c r="G4398" i="1"/>
  <c r="L4397" i="1" l="1"/>
  <c r="H4398" i="1"/>
  <c r="I4398" i="1" s="1"/>
  <c r="J4398" i="1" s="1"/>
  <c r="K4398" i="1" s="1"/>
  <c r="G4399" i="1"/>
  <c r="L4398" i="1"/>
  <c r="H4399" i="1" l="1"/>
  <c r="I4399" i="1" s="1"/>
  <c r="J4399" i="1" s="1"/>
  <c r="K4399" i="1" s="1"/>
  <c r="L4399" i="1" s="1"/>
  <c r="G4400" i="1"/>
  <c r="H4400" i="1" l="1"/>
  <c r="I4400" i="1" s="1"/>
  <c r="J4400" i="1" s="1"/>
  <c r="K4400" i="1" s="1"/>
  <c r="L4400" i="1" s="1"/>
  <c r="G4401" i="1"/>
  <c r="H4401" i="1" l="1"/>
  <c r="I4401" i="1" s="1"/>
  <c r="J4401" i="1" s="1"/>
  <c r="K4401" i="1" s="1"/>
  <c r="G4402" i="1"/>
  <c r="H4402" i="1" l="1"/>
  <c r="I4402" i="1" s="1"/>
  <c r="J4402" i="1" s="1"/>
  <c r="K4402" i="1" s="1"/>
  <c r="G4403" i="1"/>
  <c r="L4401" i="1"/>
  <c r="G4404" i="1" l="1"/>
  <c r="H4403" i="1"/>
  <c r="I4403" i="1" s="1"/>
  <c r="J4403" i="1" s="1"/>
  <c r="K4403" i="1" s="1"/>
  <c r="L4402" i="1"/>
  <c r="L4403" i="1" l="1"/>
  <c r="G4405" i="1"/>
  <c r="H4404" i="1"/>
  <c r="I4404" i="1" s="1"/>
  <c r="J4404" i="1" s="1"/>
  <c r="K4404" i="1" s="1"/>
  <c r="L4404" i="1" l="1"/>
  <c r="H4405" i="1"/>
  <c r="I4405" i="1" s="1"/>
  <c r="J4405" i="1" s="1"/>
  <c r="K4405" i="1" s="1"/>
  <c r="G4406" i="1"/>
  <c r="L4405" i="1" l="1"/>
  <c r="H4406" i="1"/>
  <c r="I4406" i="1" s="1"/>
  <c r="J4406" i="1" s="1"/>
  <c r="K4406" i="1" s="1"/>
  <c r="G4407" i="1"/>
  <c r="H4407" i="1" l="1"/>
  <c r="I4407" i="1" s="1"/>
  <c r="J4407" i="1" s="1"/>
  <c r="K4407" i="1" s="1"/>
  <c r="G4408" i="1"/>
  <c r="L4407" i="1"/>
  <c r="L4406" i="1"/>
  <c r="H4408" i="1" l="1"/>
  <c r="I4408" i="1" s="1"/>
  <c r="J4408" i="1" s="1"/>
  <c r="K4408" i="1" s="1"/>
  <c r="G4409" i="1"/>
  <c r="L4408" i="1" l="1"/>
  <c r="H4409" i="1"/>
  <c r="I4409" i="1" s="1"/>
  <c r="J4409" i="1" s="1"/>
  <c r="K4409" i="1" s="1"/>
  <c r="G4410" i="1"/>
  <c r="H4410" i="1" l="1"/>
  <c r="I4410" i="1" s="1"/>
  <c r="J4410" i="1" s="1"/>
  <c r="K4410" i="1" s="1"/>
  <c r="G4411" i="1"/>
  <c r="L4409" i="1"/>
  <c r="G4412" i="1" l="1"/>
  <c r="H4411" i="1"/>
  <c r="I4411" i="1" s="1"/>
  <c r="J4411" i="1" s="1"/>
  <c r="K4411" i="1" s="1"/>
  <c r="L4410" i="1"/>
  <c r="L4411" i="1" l="1"/>
  <c r="G4413" i="1"/>
  <c r="H4412" i="1"/>
  <c r="I4412" i="1" s="1"/>
  <c r="J4412" i="1" s="1"/>
  <c r="K4412" i="1" s="1"/>
  <c r="L4412" i="1" l="1"/>
  <c r="H4413" i="1"/>
  <c r="I4413" i="1" s="1"/>
  <c r="J4413" i="1" s="1"/>
  <c r="K4413" i="1" s="1"/>
  <c r="G4414" i="1"/>
  <c r="H4414" i="1" l="1"/>
  <c r="I4414" i="1" s="1"/>
  <c r="J4414" i="1" s="1"/>
  <c r="K4414" i="1" s="1"/>
  <c r="G4415" i="1"/>
  <c r="L4414" i="1"/>
  <c r="AK68" i="1" s="1"/>
  <c r="L4413" i="1"/>
  <c r="EI289" i="1" l="1"/>
  <c r="ER230" i="1" s="1"/>
  <c r="AL68" i="1"/>
  <c r="EI290" i="1"/>
  <c r="ER231" i="1" s="1"/>
  <c r="H4415" i="1"/>
  <c r="I4415" i="1" s="1"/>
  <c r="J4415" i="1" s="1"/>
  <c r="K4415" i="1" s="1"/>
  <c r="G4416" i="1"/>
  <c r="EJ289" i="1" l="1"/>
  <c r="ES230" i="1" s="1"/>
  <c r="EK289" i="1"/>
  <c r="ET230" i="1" s="1"/>
  <c r="EJ290" i="1"/>
  <c r="ES231" i="1" s="1"/>
  <c r="EK290" i="1"/>
  <c r="ET231" i="1" s="1"/>
  <c r="H4416" i="1"/>
  <c r="I4416" i="1" s="1"/>
  <c r="J4416" i="1" s="1"/>
  <c r="K4416" i="1" s="1"/>
  <c r="G4417" i="1"/>
  <c r="L4416" i="1"/>
  <c r="L4415" i="1"/>
  <c r="ET232" i="1" l="1"/>
  <c r="H4417" i="1"/>
  <c r="I4417" i="1" s="1"/>
  <c r="J4417" i="1" s="1"/>
  <c r="K4417" i="1" s="1"/>
  <c r="G4418" i="1"/>
  <c r="H4418" i="1" l="1"/>
  <c r="I4418" i="1" s="1"/>
  <c r="J4418" i="1" s="1"/>
  <c r="K4418" i="1" s="1"/>
  <c r="G4419" i="1"/>
  <c r="L4417" i="1"/>
  <c r="G4420" i="1" l="1"/>
  <c r="H4419" i="1"/>
  <c r="I4419" i="1" s="1"/>
  <c r="J4419" i="1" s="1"/>
  <c r="K4419" i="1" s="1"/>
  <c r="L4418" i="1"/>
  <c r="L4419" i="1" l="1"/>
  <c r="G4421" i="1"/>
  <c r="H4420" i="1"/>
  <c r="I4420" i="1" s="1"/>
  <c r="J4420" i="1" s="1"/>
  <c r="K4420" i="1" s="1"/>
  <c r="L4420" i="1" l="1"/>
  <c r="H4421" i="1"/>
  <c r="I4421" i="1" s="1"/>
  <c r="J4421" i="1" s="1"/>
  <c r="K4421" i="1" s="1"/>
  <c r="G4422" i="1"/>
  <c r="H4422" i="1" l="1"/>
  <c r="I4422" i="1" s="1"/>
  <c r="J4422" i="1" s="1"/>
  <c r="K4422" i="1" s="1"/>
  <c r="L4422" i="1" s="1"/>
  <c r="G4423" i="1"/>
  <c r="L4421" i="1"/>
  <c r="H4423" i="1" l="1"/>
  <c r="I4423" i="1" s="1"/>
  <c r="J4423" i="1" s="1"/>
  <c r="K4423" i="1" s="1"/>
  <c r="G4424" i="1"/>
  <c r="L4423" i="1" l="1"/>
  <c r="H4424" i="1"/>
  <c r="I4424" i="1" s="1"/>
  <c r="J4424" i="1" s="1"/>
  <c r="K4424" i="1" s="1"/>
  <c r="L4424" i="1" s="1"/>
  <c r="G4425" i="1"/>
  <c r="H4425" i="1" l="1"/>
  <c r="I4425" i="1" s="1"/>
  <c r="J4425" i="1" s="1"/>
  <c r="K4425" i="1" s="1"/>
  <c r="G4426" i="1"/>
  <c r="H4426" i="1" l="1"/>
  <c r="I4426" i="1" s="1"/>
  <c r="J4426" i="1" s="1"/>
  <c r="K4426" i="1" s="1"/>
  <c r="G4427" i="1"/>
  <c r="L4425" i="1"/>
  <c r="G4428" i="1" l="1"/>
  <c r="H4427" i="1"/>
  <c r="I4427" i="1" s="1"/>
  <c r="J4427" i="1" s="1"/>
  <c r="K4427" i="1" s="1"/>
  <c r="L4426" i="1"/>
  <c r="L4427" i="1" l="1"/>
  <c r="G4429" i="1"/>
  <c r="H4428" i="1"/>
  <c r="I4428" i="1" s="1"/>
  <c r="J4428" i="1" s="1"/>
  <c r="K4428" i="1" s="1"/>
  <c r="L4428" i="1" l="1"/>
  <c r="H4429" i="1"/>
  <c r="I4429" i="1" s="1"/>
  <c r="J4429" i="1" s="1"/>
  <c r="K4429" i="1" s="1"/>
  <c r="G4430" i="1"/>
  <c r="H4430" i="1" l="1"/>
  <c r="I4430" i="1" s="1"/>
  <c r="J4430" i="1" s="1"/>
  <c r="K4430" i="1" s="1"/>
  <c r="L4430" i="1" s="1"/>
  <c r="G4431" i="1"/>
  <c r="L4429" i="1"/>
  <c r="H4431" i="1" l="1"/>
  <c r="I4431" i="1" s="1"/>
  <c r="J4431" i="1" s="1"/>
  <c r="K4431" i="1" s="1"/>
  <c r="L4431" i="1" s="1"/>
  <c r="G4432" i="1"/>
  <c r="H4432" i="1" l="1"/>
  <c r="I4432" i="1" s="1"/>
  <c r="J4432" i="1" s="1"/>
  <c r="K4432" i="1" s="1"/>
  <c r="G4433" i="1"/>
  <c r="L4432" i="1"/>
  <c r="H4433" i="1" l="1"/>
  <c r="I4433" i="1" s="1"/>
  <c r="J4433" i="1" s="1"/>
  <c r="K4433" i="1" s="1"/>
  <c r="G4434" i="1"/>
  <c r="H4434" i="1" l="1"/>
  <c r="I4434" i="1" s="1"/>
  <c r="J4434" i="1" s="1"/>
  <c r="K4434" i="1" s="1"/>
  <c r="G4435" i="1"/>
  <c r="L4433" i="1"/>
  <c r="G4436" i="1" l="1"/>
  <c r="H4435" i="1"/>
  <c r="I4435" i="1" s="1"/>
  <c r="J4435" i="1" s="1"/>
  <c r="K4435" i="1" s="1"/>
  <c r="L4434" i="1"/>
  <c r="L4435" i="1" l="1"/>
  <c r="G4437" i="1"/>
  <c r="H4436" i="1"/>
  <c r="I4436" i="1" s="1"/>
  <c r="J4436" i="1" s="1"/>
  <c r="K4436" i="1" s="1"/>
  <c r="L4436" i="1" l="1"/>
  <c r="H4437" i="1"/>
  <c r="I4437" i="1" s="1"/>
  <c r="J4437" i="1" s="1"/>
  <c r="K4437" i="1" s="1"/>
  <c r="G4438" i="1"/>
  <c r="H4438" i="1" l="1"/>
  <c r="I4438" i="1" s="1"/>
  <c r="J4438" i="1" s="1"/>
  <c r="K4438" i="1" s="1"/>
  <c r="G4439" i="1"/>
  <c r="L4438" i="1"/>
  <c r="L4437" i="1"/>
  <c r="H4439" i="1" l="1"/>
  <c r="I4439" i="1" s="1"/>
  <c r="J4439" i="1" s="1"/>
  <c r="K4439" i="1" s="1"/>
  <c r="G4440" i="1"/>
  <c r="L4439" i="1"/>
  <c r="H4440" i="1" l="1"/>
  <c r="I4440" i="1" s="1"/>
  <c r="J4440" i="1" s="1"/>
  <c r="K4440" i="1" s="1"/>
  <c r="G4441" i="1"/>
  <c r="L4440" i="1" l="1"/>
  <c r="H4441" i="1"/>
  <c r="I4441" i="1" s="1"/>
  <c r="J4441" i="1" s="1"/>
  <c r="K4441" i="1" s="1"/>
  <c r="G4442" i="1"/>
  <c r="H4442" i="1" l="1"/>
  <c r="I4442" i="1" s="1"/>
  <c r="J4442" i="1" s="1"/>
  <c r="K4442" i="1" s="1"/>
  <c r="G4443" i="1"/>
  <c r="L4441" i="1"/>
  <c r="G4444" i="1" l="1"/>
  <c r="H4443" i="1"/>
  <c r="I4443" i="1" s="1"/>
  <c r="J4443" i="1" s="1"/>
  <c r="K4443" i="1" s="1"/>
  <c r="L4442" i="1"/>
  <c r="AK69" i="1" s="1"/>
  <c r="EI291" i="1" l="1"/>
  <c r="ER232" i="1" s="1"/>
  <c r="AL69" i="1"/>
  <c r="L4443" i="1"/>
  <c r="G4445" i="1"/>
  <c r="H4444" i="1"/>
  <c r="I4444" i="1" s="1"/>
  <c r="J4444" i="1" s="1"/>
  <c r="K4444" i="1" s="1"/>
  <c r="EJ291" i="1" l="1"/>
  <c r="ES232" i="1" s="1"/>
  <c r="EK291" i="1"/>
  <c r="L4444" i="1"/>
  <c r="H4445" i="1"/>
  <c r="I4445" i="1" s="1"/>
  <c r="J4445" i="1" s="1"/>
  <c r="K4445" i="1" s="1"/>
  <c r="G4446" i="1"/>
  <c r="L4445" i="1" l="1"/>
  <c r="H4446" i="1"/>
  <c r="I4446" i="1" s="1"/>
  <c r="J4446" i="1" s="1"/>
  <c r="K4446" i="1" s="1"/>
  <c r="G4447" i="1"/>
  <c r="L4446" i="1" l="1"/>
  <c r="H4447" i="1"/>
  <c r="I4447" i="1" s="1"/>
  <c r="J4447" i="1" s="1"/>
  <c r="K4447" i="1" s="1"/>
  <c r="G4448" i="1"/>
  <c r="L4447" i="1"/>
  <c r="H4448" i="1" l="1"/>
  <c r="I4448" i="1" s="1"/>
  <c r="J4448" i="1" s="1"/>
  <c r="K4448" i="1" s="1"/>
  <c r="G4449" i="1"/>
  <c r="L4448" i="1" l="1"/>
  <c r="H4449" i="1"/>
  <c r="I4449" i="1" s="1"/>
  <c r="J4449" i="1" s="1"/>
  <c r="K4449" i="1" s="1"/>
  <c r="G4450" i="1"/>
  <c r="L4449" i="1" l="1"/>
  <c r="H4450" i="1"/>
  <c r="I4450" i="1" s="1"/>
  <c r="J4450" i="1" s="1"/>
  <c r="K4450" i="1" s="1"/>
  <c r="G4451" i="1"/>
  <c r="L4450" i="1" l="1"/>
  <c r="G4452" i="1"/>
  <c r="H4451" i="1"/>
  <c r="I4451" i="1" s="1"/>
  <c r="J4451" i="1" s="1"/>
  <c r="K4451" i="1" s="1"/>
  <c r="G4453" i="1" l="1"/>
  <c r="H4452" i="1"/>
  <c r="I4452" i="1" s="1"/>
  <c r="J4452" i="1" s="1"/>
  <c r="K4452" i="1" s="1"/>
  <c r="L4451" i="1"/>
  <c r="L4452" i="1" l="1"/>
  <c r="H4453" i="1"/>
  <c r="I4453" i="1" s="1"/>
  <c r="J4453" i="1" s="1"/>
  <c r="K4453" i="1" s="1"/>
  <c r="G4454" i="1"/>
  <c r="H4454" i="1" l="1"/>
  <c r="I4454" i="1" s="1"/>
  <c r="J4454" i="1" s="1"/>
  <c r="K4454" i="1" s="1"/>
  <c r="G4455" i="1"/>
  <c r="L4454" i="1"/>
  <c r="L4453" i="1"/>
  <c r="H4455" i="1" l="1"/>
  <c r="I4455" i="1" s="1"/>
  <c r="J4455" i="1" s="1"/>
  <c r="K4455" i="1" s="1"/>
  <c r="G4456" i="1"/>
  <c r="L4455" i="1"/>
  <c r="H4456" i="1" l="1"/>
  <c r="I4456" i="1" s="1"/>
  <c r="J4456" i="1" s="1"/>
  <c r="K4456" i="1" s="1"/>
  <c r="G4457" i="1"/>
  <c r="L4456" i="1" l="1"/>
  <c r="H4457" i="1"/>
  <c r="I4457" i="1" s="1"/>
  <c r="J4457" i="1" s="1"/>
  <c r="K4457" i="1" s="1"/>
  <c r="G4458" i="1"/>
  <c r="H4458" i="1" l="1"/>
  <c r="I4458" i="1" s="1"/>
  <c r="J4458" i="1" s="1"/>
  <c r="K4458" i="1" s="1"/>
  <c r="G4459" i="1"/>
  <c r="L4457" i="1"/>
  <c r="G4460" i="1" l="1"/>
  <c r="H4459" i="1"/>
  <c r="I4459" i="1" s="1"/>
  <c r="J4459" i="1" s="1"/>
  <c r="K4459" i="1" s="1"/>
  <c r="L4458" i="1"/>
  <c r="L4459" i="1" l="1"/>
  <c r="G4461" i="1"/>
  <c r="H4460" i="1"/>
  <c r="I4460" i="1" s="1"/>
  <c r="J4460" i="1" s="1"/>
  <c r="K4460" i="1" s="1"/>
  <c r="L4460" i="1" l="1"/>
  <c r="H4461" i="1"/>
  <c r="I4461" i="1" s="1"/>
  <c r="J4461" i="1" s="1"/>
  <c r="K4461" i="1" s="1"/>
  <c r="G4462" i="1"/>
  <c r="L4461" i="1" l="1"/>
  <c r="H4462" i="1"/>
  <c r="I4462" i="1" s="1"/>
  <c r="J4462" i="1" s="1"/>
  <c r="K4462" i="1" s="1"/>
  <c r="L4462" i="1" s="1"/>
  <c r="G4463" i="1"/>
  <c r="H4463" i="1" l="1"/>
  <c r="I4463" i="1" s="1"/>
  <c r="J4463" i="1" s="1"/>
  <c r="K4463" i="1" s="1"/>
  <c r="L4463" i="1" s="1"/>
  <c r="G4464" i="1"/>
  <c r="H4464" i="1" l="1"/>
  <c r="I4464" i="1" s="1"/>
  <c r="J4464" i="1" s="1"/>
  <c r="K4464" i="1" s="1"/>
  <c r="G4465" i="1"/>
  <c r="L4464" i="1"/>
  <c r="H4465" i="1" l="1"/>
  <c r="I4465" i="1" s="1"/>
  <c r="J4465" i="1" s="1"/>
  <c r="K4465" i="1" s="1"/>
  <c r="G4466" i="1"/>
  <c r="H4466" i="1" l="1"/>
  <c r="I4466" i="1" s="1"/>
  <c r="J4466" i="1" s="1"/>
  <c r="K4466" i="1" s="1"/>
  <c r="G4467" i="1"/>
  <c r="L4465" i="1"/>
  <c r="G4468" i="1" l="1"/>
  <c r="H4467" i="1"/>
  <c r="I4467" i="1" s="1"/>
  <c r="J4467" i="1" s="1"/>
  <c r="K4467" i="1" s="1"/>
  <c r="L4466" i="1"/>
  <c r="L4467" i="1" l="1"/>
  <c r="G4469" i="1"/>
  <c r="H4468" i="1"/>
  <c r="I4468" i="1" s="1"/>
  <c r="J4468" i="1" s="1"/>
  <c r="K4468" i="1" s="1"/>
  <c r="L4468" i="1" l="1"/>
  <c r="H4469" i="1"/>
  <c r="I4469" i="1" s="1"/>
  <c r="J4469" i="1" s="1"/>
  <c r="K4469" i="1" s="1"/>
  <c r="G4470" i="1"/>
  <c r="L4469" i="1" l="1"/>
  <c r="H4470" i="1"/>
  <c r="I4470" i="1" s="1"/>
  <c r="J4470" i="1" s="1"/>
  <c r="K4470" i="1" s="1"/>
  <c r="G4471" i="1"/>
  <c r="H4471" i="1" l="1"/>
  <c r="I4471" i="1" s="1"/>
  <c r="J4471" i="1" s="1"/>
  <c r="K4471" i="1" s="1"/>
  <c r="G4472" i="1"/>
  <c r="L4471" i="1"/>
  <c r="L4470" i="1"/>
  <c r="H4472" i="1" l="1"/>
  <c r="I4472" i="1" s="1"/>
  <c r="J4472" i="1" s="1"/>
  <c r="K4472" i="1" s="1"/>
  <c r="G4473" i="1"/>
  <c r="L4472" i="1"/>
  <c r="H4473" i="1" l="1"/>
  <c r="I4473" i="1" s="1"/>
  <c r="J4473" i="1" s="1"/>
  <c r="K4473" i="1" s="1"/>
  <c r="G4474" i="1"/>
  <c r="H4474" i="1" l="1"/>
  <c r="I4474" i="1" s="1"/>
  <c r="J4474" i="1" s="1"/>
  <c r="K4474" i="1" s="1"/>
  <c r="G4475" i="1"/>
  <c r="L4473" i="1"/>
  <c r="G4476" i="1" l="1"/>
  <c r="H4475" i="1"/>
  <c r="I4475" i="1" s="1"/>
  <c r="J4475" i="1" s="1"/>
  <c r="K4475" i="1" s="1"/>
  <c r="L4474" i="1"/>
  <c r="L4475" i="1" l="1"/>
  <c r="G4477" i="1"/>
  <c r="H4476" i="1"/>
  <c r="I4476" i="1" s="1"/>
  <c r="J4476" i="1" s="1"/>
  <c r="K4476" i="1" s="1"/>
  <c r="L4476" i="1" l="1"/>
  <c r="H4477" i="1"/>
  <c r="I4477" i="1" s="1"/>
  <c r="J4477" i="1" s="1"/>
  <c r="K4477" i="1" s="1"/>
  <c r="L4477" i="1" s="1"/>
  <c r="G4478" i="1"/>
  <c r="H4478" i="1" l="1"/>
  <c r="I4478" i="1" s="1"/>
  <c r="J4478" i="1" s="1"/>
  <c r="K4478" i="1" s="1"/>
  <c r="G4479" i="1"/>
  <c r="L4478" i="1" l="1"/>
  <c r="H4479" i="1"/>
  <c r="I4479" i="1" s="1"/>
  <c r="J4479" i="1" s="1"/>
  <c r="K4479" i="1" s="1"/>
  <c r="G4480" i="1"/>
  <c r="H4480" i="1" l="1"/>
  <c r="I4480" i="1" s="1"/>
  <c r="J4480" i="1" s="1"/>
  <c r="K4480" i="1" s="1"/>
  <c r="L4480" i="1" s="1"/>
  <c r="G4481" i="1"/>
  <c r="L4479" i="1"/>
  <c r="H4481" i="1" l="1"/>
  <c r="I4481" i="1" s="1"/>
  <c r="J4481" i="1" s="1"/>
  <c r="K4481" i="1" s="1"/>
  <c r="G4482" i="1"/>
  <c r="G4483" i="1" l="1"/>
  <c r="H4482" i="1"/>
  <c r="I4482" i="1" s="1"/>
  <c r="J4482" i="1" s="1"/>
  <c r="K4482" i="1" s="1"/>
  <c r="L4481" i="1"/>
  <c r="L4482" i="1" l="1"/>
  <c r="G4484" i="1"/>
  <c r="H4483" i="1"/>
  <c r="I4483" i="1" s="1"/>
  <c r="J4483" i="1" s="1"/>
  <c r="K4483" i="1" s="1"/>
  <c r="L4483" i="1" l="1"/>
  <c r="H4484" i="1"/>
  <c r="I4484" i="1" s="1"/>
  <c r="J4484" i="1" s="1"/>
  <c r="K4484" i="1" s="1"/>
  <c r="G4485" i="1"/>
  <c r="H4485" i="1" l="1"/>
  <c r="I4485" i="1" s="1"/>
  <c r="J4485" i="1" s="1"/>
  <c r="K4485" i="1" s="1"/>
  <c r="L4485" i="1" s="1"/>
  <c r="G4486" i="1"/>
  <c r="L4484" i="1"/>
  <c r="G4487" i="1" l="1"/>
  <c r="H4486" i="1"/>
  <c r="I4486" i="1" s="1"/>
  <c r="J4486" i="1" s="1"/>
  <c r="K4486" i="1" s="1"/>
  <c r="L4486" i="1" l="1"/>
  <c r="G4488" i="1"/>
  <c r="H4487" i="1"/>
  <c r="I4487" i="1" s="1"/>
  <c r="J4487" i="1" s="1"/>
  <c r="K4487" i="1" s="1"/>
  <c r="L4487" i="1" l="1"/>
  <c r="H4488" i="1"/>
  <c r="I4488" i="1" s="1"/>
  <c r="J4488" i="1" s="1"/>
  <c r="K4488" i="1" s="1"/>
  <c r="G4489" i="1"/>
  <c r="G4490" i="1" l="1"/>
  <c r="H4489" i="1"/>
  <c r="I4489" i="1" s="1"/>
  <c r="J4489" i="1" s="1"/>
  <c r="K4489" i="1" s="1"/>
  <c r="L4488" i="1"/>
  <c r="G4491" i="1" l="1"/>
  <c r="H4490" i="1"/>
  <c r="I4490" i="1" s="1"/>
  <c r="J4490" i="1" s="1"/>
  <c r="K4490" i="1" s="1"/>
  <c r="L4489" i="1"/>
  <c r="L4490" i="1" l="1"/>
  <c r="G4492" i="1"/>
  <c r="H4491" i="1"/>
  <c r="I4491" i="1" s="1"/>
  <c r="J4491" i="1" s="1"/>
  <c r="K4491" i="1" s="1"/>
  <c r="L4491" i="1" l="1"/>
  <c r="H4492" i="1"/>
  <c r="I4492" i="1" s="1"/>
  <c r="J4492" i="1" s="1"/>
  <c r="K4492" i="1" s="1"/>
  <c r="L4492" i="1" s="1"/>
  <c r="G4493" i="1"/>
  <c r="H4493" i="1" l="1"/>
  <c r="I4493" i="1" s="1"/>
  <c r="J4493" i="1" s="1"/>
  <c r="K4493" i="1" s="1"/>
  <c r="G4494" i="1"/>
  <c r="L4493" i="1"/>
  <c r="H4494" i="1" l="1"/>
  <c r="I4494" i="1" s="1"/>
  <c r="J4494" i="1" s="1"/>
  <c r="K4494" i="1" s="1"/>
  <c r="L4494" i="1" s="1"/>
  <c r="G4495" i="1"/>
  <c r="G4496" i="1" l="1"/>
  <c r="H4495" i="1"/>
  <c r="I4495" i="1" s="1"/>
  <c r="J4495" i="1" s="1"/>
  <c r="K4495" i="1" s="1"/>
  <c r="L4495" i="1" l="1"/>
  <c r="H4496" i="1"/>
  <c r="I4496" i="1" s="1"/>
  <c r="J4496" i="1" s="1"/>
  <c r="K4496" i="1" s="1"/>
  <c r="G4497" i="1"/>
  <c r="G4498" i="1" l="1"/>
  <c r="H4497" i="1"/>
  <c r="I4497" i="1" s="1"/>
  <c r="J4497" i="1" s="1"/>
  <c r="K4497" i="1" s="1"/>
  <c r="L4496" i="1"/>
  <c r="G4499" i="1" l="1"/>
  <c r="H4498" i="1"/>
  <c r="I4498" i="1" s="1"/>
  <c r="J4498" i="1" s="1"/>
  <c r="K4498" i="1" s="1"/>
  <c r="L4497" i="1"/>
  <c r="L4498" i="1" l="1"/>
  <c r="G4500" i="1"/>
  <c r="H4499" i="1"/>
  <c r="I4499" i="1" s="1"/>
  <c r="J4499" i="1" s="1"/>
  <c r="K4499" i="1" s="1"/>
  <c r="L4499" i="1" l="1"/>
  <c r="H4500" i="1"/>
  <c r="I4500" i="1" s="1"/>
  <c r="J4500" i="1" s="1"/>
  <c r="K4500" i="1" s="1"/>
  <c r="G4501" i="1"/>
  <c r="L4500" i="1" l="1"/>
  <c r="AK70" i="1" s="1"/>
  <c r="H4501" i="1"/>
  <c r="I4501" i="1" s="1"/>
  <c r="J4501" i="1" s="1"/>
  <c r="K4501" i="1" s="1"/>
  <c r="G4502" i="1"/>
  <c r="L4501" i="1" l="1"/>
  <c r="EI292" i="1"/>
  <c r="ER233" i="1" s="1"/>
  <c r="EI293" i="1"/>
  <c r="EI294" i="1"/>
  <c r="ER235" i="1" s="1"/>
  <c r="H4502" i="1"/>
  <c r="I4502" i="1" s="1"/>
  <c r="J4502" i="1" s="1"/>
  <c r="K4502" i="1" s="1"/>
  <c r="G4503" i="1"/>
  <c r="AL70" i="1"/>
  <c r="EK294" i="1" s="1"/>
  <c r="ER234" i="1" l="1"/>
  <c r="EK293" i="1"/>
  <c r="EJ292" i="1"/>
  <c r="EJ293" i="1"/>
  <c r="ES235" i="1" s="1"/>
  <c r="EJ294" i="1"/>
  <c r="ES236" i="1" s="1"/>
  <c r="EK292" i="1"/>
  <c r="ET233" i="1" s="1"/>
  <c r="L4502" i="1"/>
  <c r="G4504" i="1"/>
  <c r="H4503" i="1"/>
  <c r="I4503" i="1" s="1"/>
  <c r="J4503" i="1" s="1"/>
  <c r="K4503" i="1" s="1"/>
  <c r="ES233" i="1" l="1"/>
  <c r="ES234" i="1"/>
  <c r="ET234" i="1"/>
  <c r="ET235" i="1"/>
  <c r="L4503" i="1"/>
  <c r="H4504" i="1"/>
  <c r="I4504" i="1" s="1"/>
  <c r="J4504" i="1" s="1"/>
  <c r="K4504" i="1" s="1"/>
  <c r="G4505" i="1"/>
  <c r="H4505" i="1" l="1"/>
  <c r="I4505" i="1" s="1"/>
  <c r="J4505" i="1" s="1"/>
  <c r="K4505" i="1" s="1"/>
  <c r="G4506" i="1"/>
  <c r="L4504" i="1"/>
  <c r="G4507" i="1" l="1"/>
  <c r="H4506" i="1"/>
  <c r="I4506" i="1" s="1"/>
  <c r="J4506" i="1" s="1"/>
  <c r="K4506" i="1" s="1"/>
  <c r="L4505" i="1"/>
  <c r="L4506" i="1" l="1"/>
  <c r="G4508" i="1"/>
  <c r="H4507" i="1"/>
  <c r="I4507" i="1" s="1"/>
  <c r="J4507" i="1" s="1"/>
  <c r="K4507" i="1" s="1"/>
  <c r="L4507" i="1" l="1"/>
  <c r="H4508" i="1"/>
  <c r="I4508" i="1" s="1"/>
  <c r="J4508" i="1" s="1"/>
  <c r="K4508" i="1" s="1"/>
  <c r="G4509" i="1"/>
  <c r="H4509" i="1" l="1"/>
  <c r="I4509" i="1" s="1"/>
  <c r="J4509" i="1" s="1"/>
  <c r="K4509" i="1" s="1"/>
  <c r="L4509" i="1" s="1"/>
  <c r="G4510" i="1"/>
  <c r="L4508" i="1"/>
  <c r="H4510" i="1" l="1"/>
  <c r="I4510" i="1" s="1"/>
  <c r="J4510" i="1" s="1"/>
  <c r="K4510" i="1" s="1"/>
  <c r="G4511" i="1"/>
  <c r="L4510" i="1"/>
  <c r="G4512" i="1" l="1"/>
  <c r="H4511" i="1"/>
  <c r="I4511" i="1" s="1"/>
  <c r="J4511" i="1" s="1"/>
  <c r="K4511" i="1" s="1"/>
  <c r="L4511" i="1" l="1"/>
  <c r="AK71" i="1" s="1"/>
  <c r="H4512" i="1"/>
  <c r="I4512" i="1" s="1"/>
  <c r="J4512" i="1" s="1"/>
  <c r="K4512" i="1" s="1"/>
  <c r="G4513" i="1"/>
  <c r="EI305" i="1" l="1"/>
  <c r="EI113" i="1" s="1"/>
  <c r="EI296" i="1"/>
  <c r="EI104" i="1" s="1"/>
  <c r="EI306" i="1"/>
  <c r="EI307" i="1"/>
  <c r="EI308" i="1"/>
  <c r="EI300" i="1" s="1"/>
  <c r="EI108" i="1" s="1"/>
  <c r="ER69" i="1" s="1"/>
  <c r="EI297" i="1"/>
  <c r="EI309" i="1"/>
  <c r="EI301" i="1" s="1"/>
  <c r="EI109" i="1" s="1"/>
  <c r="EI295" i="1"/>
  <c r="ER236" i="1" s="1"/>
  <c r="EI310" i="1"/>
  <c r="EI302" i="1" s="1"/>
  <c r="EI110" i="1" s="1"/>
  <c r="EI311" i="1"/>
  <c r="ER238" i="1" s="1"/>
  <c r="EI312" i="1"/>
  <c r="ER239" i="1" s="1"/>
  <c r="G4514" i="1"/>
  <c r="H4513" i="1"/>
  <c r="I4513" i="1" s="1"/>
  <c r="J4513" i="1" s="1"/>
  <c r="K4513" i="1" s="1"/>
  <c r="L4512" i="1"/>
  <c r="AL71" i="1"/>
  <c r="EK307" i="1" l="1"/>
  <c r="EK311" i="1"/>
  <c r="EK295" i="1"/>
  <c r="ET236" i="1" s="1"/>
  <c r="ER237" i="1"/>
  <c r="EJ305" i="1"/>
  <c r="EJ113" i="1" s="1"/>
  <c r="EJ306" i="1"/>
  <c r="EJ307" i="1"/>
  <c r="EJ295" i="1"/>
  <c r="EJ308" i="1"/>
  <c r="EJ300" i="1" s="1"/>
  <c r="EJ297" i="1"/>
  <c r="EJ296" i="1"/>
  <c r="EJ104" i="1" s="1"/>
  <c r="EJ309" i="1"/>
  <c r="EJ301" i="1" s="1"/>
  <c r="EJ109" i="1" s="1"/>
  <c r="EJ310" i="1"/>
  <c r="EJ302" i="1" s="1"/>
  <c r="EJ110" i="1" s="1"/>
  <c r="EJ311" i="1"/>
  <c r="EJ312" i="1"/>
  <c r="EK297" i="1"/>
  <c r="EK310" i="1"/>
  <c r="EK302" i="1" s="1"/>
  <c r="EK110" i="1" s="1"/>
  <c r="EI299" i="1"/>
  <c r="EI106" i="1" s="1"/>
  <c r="EI115" i="1"/>
  <c r="ER76" i="1" s="1"/>
  <c r="EK309" i="1"/>
  <c r="EK301" i="1" s="1"/>
  <c r="EK305" i="1"/>
  <c r="EK113" i="1" s="1"/>
  <c r="EI298" i="1"/>
  <c r="EI107" i="1" s="1"/>
  <c r="EI105" i="1" s="1"/>
  <c r="ER67" i="1" s="1"/>
  <c r="EI114" i="1"/>
  <c r="EK312" i="1"/>
  <c r="EK304" i="1" s="1"/>
  <c r="EK112" i="1" s="1"/>
  <c r="EK308" i="1"/>
  <c r="EK300" i="1" s="1"/>
  <c r="EK108" i="1" s="1"/>
  <c r="ET69" i="1" s="1"/>
  <c r="EK306" i="1"/>
  <c r="EK296" i="1"/>
  <c r="EK104" i="1" s="1"/>
  <c r="ET65" i="1" s="1"/>
  <c r="EI303" i="1"/>
  <c r="EI111" i="1" s="1"/>
  <c r="ER71" i="1" s="1"/>
  <c r="ER65" i="1"/>
  <c r="ER70" i="1"/>
  <c r="EI304" i="1"/>
  <c r="EI112" i="1" s="1"/>
  <c r="ER73" i="1" s="1"/>
  <c r="G4515" i="1"/>
  <c r="H4514" i="1"/>
  <c r="I4514" i="1" s="1"/>
  <c r="J4514" i="1" s="1"/>
  <c r="K4514" i="1" s="1"/>
  <c r="L4513" i="1"/>
  <c r="ES239" i="1" l="1"/>
  <c r="ES237" i="1"/>
  <c r="ES238" i="1"/>
  <c r="ES70" i="1"/>
  <c r="EK109" i="1"/>
  <c r="ET70" i="1" s="1"/>
  <c r="EK298" i="1"/>
  <c r="EK114" i="1"/>
  <c r="ET74" i="1" s="1"/>
  <c r="EJ304" i="1"/>
  <c r="EJ112" i="1" s="1"/>
  <c r="ES73" i="1" s="1"/>
  <c r="EJ298" i="1"/>
  <c r="EJ107" i="1" s="1"/>
  <c r="EJ105" i="1" s="1"/>
  <c r="EJ114" i="1"/>
  <c r="ES74" i="1" s="1"/>
  <c r="ER68" i="1"/>
  <c r="ES65" i="1"/>
  <c r="ER75" i="1"/>
  <c r="EJ303" i="1"/>
  <c r="EJ111" i="1" s="1"/>
  <c r="ES72" i="1" s="1"/>
  <c r="ET237" i="1"/>
  <c r="ET239" i="1"/>
  <c r="ER74" i="1"/>
  <c r="ER66" i="1"/>
  <c r="EJ108" i="1"/>
  <c r="ES69" i="1" s="1"/>
  <c r="ET238" i="1"/>
  <c r="ER72" i="1"/>
  <c r="ET73" i="1"/>
  <c r="EK299" i="1"/>
  <c r="EK106" i="1" s="1"/>
  <c r="EK115" i="1"/>
  <c r="ET76" i="1" s="1"/>
  <c r="EJ299" i="1"/>
  <c r="EJ106" i="1" s="1"/>
  <c r="ES68" i="1" s="1"/>
  <c r="EJ115" i="1"/>
  <c r="ES76" i="1" s="1"/>
  <c r="EK303" i="1"/>
  <c r="EK111" i="1" s="1"/>
  <c r="ET72" i="1" s="1"/>
  <c r="L4514" i="1"/>
  <c r="G4516" i="1"/>
  <c r="H4515" i="1"/>
  <c r="I4515" i="1" s="1"/>
  <c r="J4515" i="1" s="1"/>
  <c r="K4515" i="1" s="1"/>
  <c r="EK107" i="1" l="1"/>
  <c r="EK105" i="1" s="1"/>
  <c r="ET66" i="1" s="1"/>
  <c r="ET71" i="1"/>
  <c r="ES75" i="1"/>
  <c r="ES67" i="1"/>
  <c r="ET75" i="1"/>
  <c r="ET67" i="1"/>
  <c r="ES71" i="1"/>
  <c r="ES66" i="1"/>
  <c r="L4515" i="1"/>
  <c r="H4516" i="1"/>
  <c r="I4516" i="1" s="1"/>
  <c r="J4516" i="1" s="1"/>
  <c r="K4516" i="1" s="1"/>
  <c r="G4517" i="1"/>
  <c r="ET68" i="1" l="1"/>
  <c r="H4517" i="1"/>
  <c r="I4517" i="1" s="1"/>
  <c r="J4517" i="1" s="1"/>
  <c r="K4517" i="1" s="1"/>
  <c r="L4517" i="1" s="1"/>
  <c r="G4518" i="1"/>
  <c r="L4516" i="1"/>
  <c r="H4518" i="1" l="1"/>
  <c r="I4518" i="1" s="1"/>
  <c r="J4518" i="1" s="1"/>
  <c r="K4518" i="1" s="1"/>
  <c r="G4519" i="1"/>
  <c r="L4518" i="1"/>
  <c r="H4519" i="1" l="1"/>
  <c r="I4519" i="1" s="1"/>
  <c r="J4519" i="1" s="1"/>
  <c r="K4519" i="1" s="1"/>
  <c r="L4519" i="1" s="1"/>
  <c r="G4520" i="1"/>
  <c r="H4520" i="1" l="1"/>
  <c r="I4520" i="1" s="1"/>
  <c r="J4520" i="1" s="1"/>
  <c r="K4520" i="1" s="1"/>
  <c r="G4521" i="1"/>
  <c r="H4521" i="1" l="1"/>
  <c r="I4521" i="1" s="1"/>
  <c r="J4521" i="1" s="1"/>
  <c r="K4521" i="1" s="1"/>
  <c r="G4522" i="1"/>
  <c r="L4520" i="1"/>
  <c r="G4523" i="1" l="1"/>
  <c r="H4522" i="1"/>
  <c r="I4522" i="1" s="1"/>
  <c r="J4522" i="1" s="1"/>
  <c r="K4522" i="1" s="1"/>
  <c r="L4521" i="1"/>
  <c r="L4522" i="1" l="1"/>
  <c r="G4524" i="1"/>
  <c r="H4523" i="1"/>
  <c r="I4523" i="1" s="1"/>
  <c r="J4523" i="1" s="1"/>
  <c r="K4523" i="1" s="1"/>
  <c r="L4523" i="1" l="1"/>
  <c r="H4524" i="1"/>
  <c r="I4524" i="1" s="1"/>
  <c r="J4524" i="1" s="1"/>
  <c r="K4524" i="1" s="1"/>
  <c r="G4525" i="1"/>
  <c r="H4525" i="1" l="1"/>
  <c r="I4525" i="1" s="1"/>
  <c r="J4525" i="1" s="1"/>
  <c r="K4525" i="1" s="1"/>
  <c r="G4526" i="1"/>
  <c r="L4525" i="1"/>
  <c r="L4524" i="1"/>
  <c r="H4526" i="1" l="1"/>
  <c r="I4526" i="1" s="1"/>
  <c r="J4526" i="1" s="1"/>
  <c r="K4526" i="1" s="1"/>
  <c r="L4526" i="1" s="1"/>
  <c r="G4527" i="1"/>
  <c r="H4527" i="1" l="1"/>
  <c r="I4527" i="1" s="1"/>
  <c r="J4527" i="1" s="1"/>
  <c r="K4527" i="1" s="1"/>
  <c r="G4528" i="1"/>
  <c r="L4527" i="1"/>
  <c r="H4528" i="1" l="1"/>
  <c r="I4528" i="1" s="1"/>
  <c r="J4528" i="1" s="1"/>
  <c r="K4528" i="1" s="1"/>
  <c r="G4529" i="1"/>
  <c r="H4529" i="1" l="1"/>
  <c r="I4529" i="1" s="1"/>
  <c r="J4529" i="1" s="1"/>
  <c r="K4529" i="1" s="1"/>
  <c r="G4530" i="1"/>
  <c r="L4528" i="1"/>
  <c r="G4531" i="1" l="1"/>
  <c r="H4530" i="1"/>
  <c r="I4530" i="1" s="1"/>
  <c r="J4530" i="1" s="1"/>
  <c r="K4530" i="1" s="1"/>
  <c r="L4529" i="1"/>
  <c r="L4530" i="1" l="1"/>
  <c r="G4532" i="1"/>
  <c r="H4531" i="1"/>
  <c r="I4531" i="1" s="1"/>
  <c r="J4531" i="1" s="1"/>
  <c r="K4531" i="1" s="1"/>
  <c r="L4531" i="1" l="1"/>
  <c r="H4532" i="1"/>
  <c r="I4532" i="1" s="1"/>
  <c r="J4532" i="1" s="1"/>
  <c r="K4532" i="1" s="1"/>
  <c r="G4533" i="1"/>
  <c r="H4533" i="1" l="1"/>
  <c r="I4533" i="1" s="1"/>
  <c r="J4533" i="1" s="1"/>
  <c r="K4533" i="1" s="1"/>
  <c r="G4534" i="1"/>
  <c r="L4533" i="1"/>
  <c r="L4532" i="1"/>
  <c r="H4534" i="1" l="1"/>
  <c r="I4534" i="1" s="1"/>
  <c r="J4534" i="1" s="1"/>
  <c r="K4534" i="1" s="1"/>
  <c r="L4534" i="1" s="1"/>
  <c r="G4535" i="1"/>
  <c r="H4535" i="1" l="1"/>
  <c r="I4535" i="1" s="1"/>
  <c r="J4535" i="1" s="1"/>
  <c r="K4535" i="1" s="1"/>
  <c r="L4535" i="1" s="1"/>
  <c r="G4536" i="1"/>
  <c r="H4536" i="1" l="1"/>
  <c r="I4536" i="1" s="1"/>
  <c r="J4536" i="1" s="1"/>
  <c r="K4536" i="1" s="1"/>
  <c r="G4537" i="1"/>
  <c r="H4537" i="1" l="1"/>
  <c r="I4537" i="1" s="1"/>
  <c r="J4537" i="1" s="1"/>
  <c r="K4537" i="1" s="1"/>
  <c r="G4538" i="1"/>
  <c r="L4536" i="1"/>
  <c r="G4539" i="1" l="1"/>
  <c r="H4538" i="1"/>
  <c r="I4538" i="1" s="1"/>
  <c r="J4538" i="1" s="1"/>
  <c r="K4538" i="1" s="1"/>
  <c r="L4537" i="1"/>
  <c r="L4538" i="1" l="1"/>
  <c r="G4540" i="1"/>
  <c r="H4539" i="1"/>
  <c r="I4539" i="1" s="1"/>
  <c r="J4539" i="1" s="1"/>
  <c r="K4539" i="1" s="1"/>
  <c r="L4539" i="1" l="1"/>
  <c r="H4540" i="1"/>
  <c r="I4540" i="1" s="1"/>
  <c r="J4540" i="1" s="1"/>
  <c r="K4540" i="1" s="1"/>
  <c r="G4541" i="1"/>
  <c r="H4541" i="1" l="1"/>
  <c r="I4541" i="1" s="1"/>
  <c r="J4541" i="1" s="1"/>
  <c r="K4541" i="1" s="1"/>
  <c r="G4542" i="1"/>
  <c r="L4540" i="1"/>
  <c r="L4541" i="1" l="1"/>
  <c r="H4542" i="1"/>
  <c r="I4542" i="1" s="1"/>
  <c r="J4542" i="1" s="1"/>
  <c r="K4542" i="1" s="1"/>
  <c r="L4542" i="1" s="1"/>
  <c r="G4543" i="1"/>
  <c r="H4543" i="1" l="1"/>
  <c r="I4543" i="1" s="1"/>
  <c r="J4543" i="1" s="1"/>
  <c r="K4543" i="1" s="1"/>
  <c r="L4543" i="1" s="1"/>
  <c r="G4544" i="1"/>
  <c r="H4544" i="1" l="1"/>
  <c r="I4544" i="1" s="1"/>
  <c r="J4544" i="1" s="1"/>
  <c r="K4544" i="1" s="1"/>
  <c r="G4545" i="1"/>
  <c r="H4545" i="1" l="1"/>
  <c r="I4545" i="1" s="1"/>
  <c r="J4545" i="1" s="1"/>
  <c r="K4545" i="1" s="1"/>
  <c r="G4546" i="1"/>
  <c r="L4544" i="1"/>
  <c r="G4547" i="1" l="1"/>
  <c r="H4546" i="1"/>
  <c r="I4546" i="1" s="1"/>
  <c r="J4546" i="1" s="1"/>
  <c r="K4546" i="1" s="1"/>
  <c r="L4545" i="1"/>
  <c r="L4546" i="1" l="1"/>
  <c r="G4548" i="1"/>
  <c r="H4547" i="1"/>
  <c r="I4547" i="1" s="1"/>
  <c r="J4547" i="1" s="1"/>
  <c r="K4547" i="1" s="1"/>
  <c r="L4547" i="1" l="1"/>
  <c r="H4548" i="1"/>
  <c r="I4548" i="1" s="1"/>
  <c r="J4548" i="1" s="1"/>
  <c r="K4548" i="1" s="1"/>
  <c r="G4549" i="1"/>
  <c r="H4549" i="1" l="1"/>
  <c r="I4549" i="1" s="1"/>
  <c r="J4549" i="1" s="1"/>
  <c r="K4549" i="1" s="1"/>
  <c r="L4549" i="1" s="1"/>
  <c r="G4550" i="1"/>
  <c r="L4548" i="1"/>
  <c r="H4550" i="1" l="1"/>
  <c r="I4550" i="1" s="1"/>
  <c r="J4550" i="1" s="1"/>
  <c r="K4550" i="1" s="1"/>
  <c r="G4551" i="1"/>
  <c r="L4550" i="1"/>
  <c r="H4551" i="1" l="1"/>
  <c r="I4551" i="1" s="1"/>
  <c r="J4551" i="1" s="1"/>
  <c r="K4551" i="1" s="1"/>
  <c r="L4551" i="1" s="1"/>
  <c r="G4552" i="1"/>
  <c r="H4552" i="1" l="1"/>
  <c r="I4552" i="1" s="1"/>
  <c r="J4552" i="1" s="1"/>
  <c r="K4552" i="1" s="1"/>
  <c r="G4553" i="1"/>
  <c r="H4553" i="1" l="1"/>
  <c r="I4553" i="1" s="1"/>
  <c r="J4553" i="1" s="1"/>
  <c r="K4553" i="1" s="1"/>
  <c r="G4554" i="1"/>
  <c r="L4552" i="1"/>
  <c r="G4555" i="1" l="1"/>
  <c r="H4554" i="1"/>
  <c r="I4554" i="1" s="1"/>
  <c r="J4554" i="1" s="1"/>
  <c r="K4554" i="1" s="1"/>
  <c r="L4553" i="1"/>
  <c r="L4554" i="1" l="1"/>
  <c r="G4556" i="1"/>
  <c r="H4555" i="1"/>
  <c r="I4555" i="1" s="1"/>
  <c r="J4555" i="1" s="1"/>
  <c r="K4555" i="1" s="1"/>
  <c r="L4555" i="1" l="1"/>
  <c r="H4556" i="1"/>
  <c r="I4556" i="1" s="1"/>
  <c r="J4556" i="1" s="1"/>
  <c r="K4556" i="1" s="1"/>
  <c r="G4557" i="1"/>
  <c r="H4557" i="1" l="1"/>
  <c r="I4557" i="1" s="1"/>
  <c r="J4557" i="1" s="1"/>
  <c r="K4557" i="1" s="1"/>
  <c r="G4558" i="1"/>
  <c r="L4556" i="1"/>
  <c r="L4557" i="1" l="1"/>
  <c r="H4558" i="1"/>
  <c r="I4558" i="1" s="1"/>
  <c r="J4558" i="1" s="1"/>
  <c r="K4558" i="1" s="1"/>
  <c r="G4559" i="1"/>
  <c r="H4559" i="1" l="1"/>
  <c r="I4559" i="1" s="1"/>
  <c r="J4559" i="1" s="1"/>
  <c r="K4559" i="1" s="1"/>
  <c r="G4560" i="1"/>
  <c r="L4559" i="1"/>
  <c r="L4558" i="1"/>
  <c r="H4560" i="1" l="1"/>
  <c r="I4560" i="1" s="1"/>
  <c r="J4560" i="1" s="1"/>
  <c r="K4560" i="1" s="1"/>
  <c r="G4561" i="1"/>
  <c r="H4561" i="1" l="1"/>
  <c r="I4561" i="1" s="1"/>
  <c r="J4561" i="1" s="1"/>
  <c r="K4561" i="1" s="1"/>
  <c r="G4562" i="1"/>
  <c r="L4560" i="1"/>
  <c r="G4563" i="1" l="1"/>
  <c r="H4562" i="1"/>
  <c r="I4562" i="1" s="1"/>
  <c r="J4562" i="1" s="1"/>
  <c r="K4562" i="1" s="1"/>
  <c r="L4561" i="1"/>
  <c r="L4562" i="1" l="1"/>
  <c r="G4564" i="1"/>
  <c r="H4563" i="1"/>
  <c r="I4563" i="1" s="1"/>
  <c r="J4563" i="1" s="1"/>
  <c r="K4563" i="1" s="1"/>
  <c r="L4563" i="1" l="1"/>
  <c r="H4564" i="1"/>
  <c r="I4564" i="1" s="1"/>
  <c r="J4564" i="1" s="1"/>
  <c r="K4564" i="1" s="1"/>
  <c r="G4565" i="1"/>
  <c r="L4564" i="1" l="1"/>
  <c r="H4565" i="1"/>
  <c r="I4565" i="1" s="1"/>
  <c r="J4565" i="1" s="1"/>
  <c r="K4565" i="1" s="1"/>
  <c r="G4566" i="1"/>
  <c r="H4566" i="1" l="1"/>
  <c r="I4566" i="1" s="1"/>
  <c r="J4566" i="1" s="1"/>
  <c r="K4566" i="1" s="1"/>
  <c r="G4567" i="1"/>
  <c r="L4565" i="1"/>
  <c r="L4566" i="1" l="1"/>
  <c r="H4567" i="1"/>
  <c r="I4567" i="1" s="1"/>
  <c r="J4567" i="1" s="1"/>
  <c r="K4567" i="1" s="1"/>
  <c r="G4568" i="1"/>
  <c r="L4567" i="1"/>
  <c r="H4568" i="1" l="1"/>
  <c r="I4568" i="1" s="1"/>
  <c r="J4568" i="1" s="1"/>
  <c r="K4568" i="1" s="1"/>
  <c r="G4569" i="1"/>
  <c r="H4569" i="1" l="1"/>
  <c r="I4569" i="1" s="1"/>
  <c r="J4569" i="1" s="1"/>
  <c r="K4569" i="1" s="1"/>
  <c r="G4570" i="1"/>
  <c r="L4568" i="1"/>
  <c r="G4571" i="1" l="1"/>
  <c r="H4570" i="1"/>
  <c r="I4570" i="1" s="1"/>
  <c r="J4570" i="1" s="1"/>
  <c r="K4570" i="1" s="1"/>
  <c r="L4569" i="1"/>
  <c r="L4570" i="1" l="1"/>
  <c r="G4572" i="1"/>
  <c r="H4571" i="1"/>
  <c r="I4571" i="1" s="1"/>
  <c r="J4571" i="1" s="1"/>
  <c r="K4571" i="1" s="1"/>
  <c r="L4571" i="1" l="1"/>
  <c r="H4572" i="1"/>
  <c r="I4572" i="1" s="1"/>
  <c r="J4572" i="1" s="1"/>
  <c r="K4572" i="1" s="1"/>
  <c r="G4573" i="1"/>
  <c r="L4572" i="1" l="1"/>
  <c r="H4573" i="1"/>
  <c r="I4573" i="1" s="1"/>
  <c r="J4573" i="1" s="1"/>
  <c r="K4573" i="1" s="1"/>
  <c r="G4574" i="1"/>
  <c r="L4573" i="1" l="1"/>
  <c r="H4574" i="1"/>
  <c r="I4574" i="1" s="1"/>
  <c r="J4574" i="1" s="1"/>
  <c r="K4574" i="1" s="1"/>
  <c r="L4574" i="1" s="1"/>
  <c r="G4575" i="1"/>
  <c r="H4575" i="1" l="1"/>
  <c r="I4575" i="1" s="1"/>
  <c r="J4575" i="1" s="1"/>
  <c r="K4575" i="1" s="1"/>
  <c r="G4576" i="1"/>
  <c r="L4575" i="1" l="1"/>
  <c r="H4576" i="1"/>
  <c r="I4576" i="1" s="1"/>
  <c r="J4576" i="1" s="1"/>
  <c r="K4576" i="1" s="1"/>
  <c r="G4577" i="1"/>
  <c r="L4576" i="1" l="1"/>
  <c r="H4577" i="1"/>
  <c r="I4577" i="1" s="1"/>
  <c r="J4577" i="1" s="1"/>
  <c r="K4577" i="1" s="1"/>
  <c r="G4578" i="1"/>
  <c r="L4577" i="1" l="1"/>
  <c r="AK72" i="1" s="1"/>
  <c r="G4579" i="1"/>
  <c r="H4578" i="1"/>
  <c r="I4578" i="1" s="1"/>
  <c r="J4578" i="1" s="1"/>
  <c r="K4578" i="1" s="1"/>
  <c r="EI313" i="1" l="1"/>
  <c r="ER240" i="1" s="1"/>
  <c r="EI314" i="1"/>
  <c r="ER241" i="1" s="1"/>
  <c r="L4578" i="1"/>
  <c r="G4580" i="1"/>
  <c r="H4579" i="1"/>
  <c r="I4579" i="1" s="1"/>
  <c r="J4579" i="1" s="1"/>
  <c r="K4579" i="1" s="1"/>
  <c r="AL72" i="1"/>
  <c r="EJ313" i="1" l="1"/>
  <c r="ES240" i="1" s="1"/>
  <c r="EJ314" i="1"/>
  <c r="ES241" i="1" s="1"/>
  <c r="EK313" i="1"/>
  <c r="EK314" i="1"/>
  <c r="L4579" i="1"/>
  <c r="H4580" i="1"/>
  <c r="I4580" i="1" s="1"/>
  <c r="J4580" i="1" s="1"/>
  <c r="K4580" i="1" s="1"/>
  <c r="G4581" i="1"/>
  <c r="ET240" i="1" l="1"/>
  <c r="ET241" i="1"/>
  <c r="L4580" i="1"/>
  <c r="H4581" i="1"/>
  <c r="I4581" i="1" s="1"/>
  <c r="J4581" i="1" s="1"/>
  <c r="K4581" i="1" s="1"/>
  <c r="G4582" i="1"/>
  <c r="H4582" i="1" l="1"/>
  <c r="I4582" i="1" s="1"/>
  <c r="J4582" i="1" s="1"/>
  <c r="K4582" i="1" s="1"/>
  <c r="L4582" i="1" s="1"/>
  <c r="G4583" i="1"/>
  <c r="L4581" i="1"/>
  <c r="H4583" i="1" l="1"/>
  <c r="I4583" i="1" s="1"/>
  <c r="J4583" i="1" s="1"/>
  <c r="K4583" i="1" s="1"/>
  <c r="L4583" i="1" s="1"/>
  <c r="G4584" i="1"/>
  <c r="H4584" i="1" l="1"/>
  <c r="I4584" i="1" s="1"/>
  <c r="J4584" i="1" s="1"/>
  <c r="K4584" i="1" s="1"/>
  <c r="G4585" i="1"/>
  <c r="H4585" i="1" l="1"/>
  <c r="I4585" i="1" s="1"/>
  <c r="J4585" i="1" s="1"/>
  <c r="K4585" i="1" s="1"/>
  <c r="G4586" i="1"/>
  <c r="L4584" i="1"/>
  <c r="G4587" i="1" l="1"/>
  <c r="H4586" i="1"/>
  <c r="I4586" i="1" s="1"/>
  <c r="J4586" i="1" s="1"/>
  <c r="K4586" i="1" s="1"/>
  <c r="L4585" i="1"/>
  <c r="L4586" i="1" l="1"/>
  <c r="G4588" i="1"/>
  <c r="H4587" i="1"/>
  <c r="I4587" i="1" s="1"/>
  <c r="J4587" i="1" s="1"/>
  <c r="K4587" i="1" s="1"/>
  <c r="L4587" i="1" l="1"/>
  <c r="H4588" i="1"/>
  <c r="I4588" i="1" s="1"/>
  <c r="J4588" i="1" s="1"/>
  <c r="K4588" i="1" s="1"/>
  <c r="G4589" i="1"/>
  <c r="H4589" i="1" l="1"/>
  <c r="I4589" i="1" s="1"/>
  <c r="J4589" i="1" s="1"/>
  <c r="K4589" i="1" s="1"/>
  <c r="G4590" i="1"/>
  <c r="L4589" i="1"/>
  <c r="L4588" i="1"/>
  <c r="H4590" i="1" l="1"/>
  <c r="I4590" i="1" s="1"/>
  <c r="J4590" i="1" s="1"/>
  <c r="K4590" i="1" s="1"/>
  <c r="G4591" i="1"/>
  <c r="L4590" i="1" l="1"/>
  <c r="H4591" i="1"/>
  <c r="I4591" i="1" s="1"/>
  <c r="J4591" i="1" s="1"/>
  <c r="K4591" i="1" s="1"/>
  <c r="G4592" i="1"/>
  <c r="L4591" i="1"/>
  <c r="AK73" i="1" s="1"/>
  <c r="EI315" i="1" l="1"/>
  <c r="ER242" i="1" s="1"/>
  <c r="EI316" i="1"/>
  <c r="ER243" i="1" s="1"/>
  <c r="EI318" i="1"/>
  <c r="ER244" i="1" s="1"/>
  <c r="EI320" i="1"/>
  <c r="ER246" i="1" s="1"/>
  <c r="H4592" i="1"/>
  <c r="I4592" i="1" s="1"/>
  <c r="J4592" i="1" s="1"/>
  <c r="K4592" i="1" s="1"/>
  <c r="G4593" i="1"/>
  <c r="AL73" i="1"/>
  <c r="EK316" i="1" s="1"/>
  <c r="EJ315" i="1" l="1"/>
  <c r="ES242" i="1" s="1"/>
  <c r="EJ316" i="1"/>
  <c r="EJ318" i="1"/>
  <c r="EJ320" i="1"/>
  <c r="EK318" i="1"/>
  <c r="ET244" i="1" s="1"/>
  <c r="EK320" i="1"/>
  <c r="EK315" i="1"/>
  <c r="ET242" i="1" s="1"/>
  <c r="H4593" i="1"/>
  <c r="I4593" i="1" s="1"/>
  <c r="J4593" i="1" s="1"/>
  <c r="K4593" i="1" s="1"/>
  <c r="G4594" i="1"/>
  <c r="L4592" i="1"/>
  <c r="ES243" i="1" l="1"/>
  <c r="ES246" i="1"/>
  <c r="ES247" i="1"/>
  <c r="ES244" i="1"/>
  <c r="ET246" i="1"/>
  <c r="ET247" i="1"/>
  <c r="ET243" i="1"/>
  <c r="G4595" i="1"/>
  <c r="H4594" i="1"/>
  <c r="I4594" i="1" s="1"/>
  <c r="J4594" i="1" s="1"/>
  <c r="K4594" i="1" s="1"/>
  <c r="L4593" i="1"/>
  <c r="L4594" i="1" l="1"/>
  <c r="G4596" i="1"/>
  <c r="H4595" i="1"/>
  <c r="I4595" i="1" s="1"/>
  <c r="J4595" i="1" s="1"/>
  <c r="K4595" i="1" s="1"/>
  <c r="L4595" i="1" l="1"/>
  <c r="H4596" i="1"/>
  <c r="I4596" i="1" s="1"/>
  <c r="J4596" i="1" s="1"/>
  <c r="K4596" i="1" s="1"/>
  <c r="G4597" i="1"/>
  <c r="H4597" i="1" l="1"/>
  <c r="I4597" i="1" s="1"/>
  <c r="J4597" i="1" s="1"/>
  <c r="K4597" i="1" s="1"/>
  <c r="L4597" i="1" s="1"/>
  <c r="G4598" i="1"/>
  <c r="L4596" i="1"/>
  <c r="H4598" i="1" l="1"/>
  <c r="I4598" i="1" s="1"/>
  <c r="J4598" i="1" s="1"/>
  <c r="K4598" i="1" s="1"/>
  <c r="L4598" i="1" s="1"/>
  <c r="G4599" i="1"/>
  <c r="H4599" i="1" l="1"/>
  <c r="I4599" i="1" s="1"/>
  <c r="J4599" i="1" s="1"/>
  <c r="K4599" i="1" s="1"/>
  <c r="G4600" i="1"/>
  <c r="L4599" i="1"/>
  <c r="H4600" i="1" l="1"/>
  <c r="I4600" i="1" s="1"/>
  <c r="J4600" i="1" s="1"/>
  <c r="K4600" i="1" s="1"/>
  <c r="G4601" i="1"/>
  <c r="H4601" i="1" l="1"/>
  <c r="I4601" i="1" s="1"/>
  <c r="J4601" i="1" s="1"/>
  <c r="K4601" i="1" s="1"/>
  <c r="G4602" i="1"/>
  <c r="L4600" i="1"/>
  <c r="G4603" i="1" l="1"/>
  <c r="H4602" i="1"/>
  <c r="I4602" i="1" s="1"/>
  <c r="J4602" i="1" s="1"/>
  <c r="K4602" i="1" s="1"/>
  <c r="L4601" i="1"/>
  <c r="L4602" i="1" l="1"/>
  <c r="G4604" i="1"/>
  <c r="H4603" i="1"/>
  <c r="I4603" i="1" s="1"/>
  <c r="J4603" i="1" s="1"/>
  <c r="K4603" i="1" s="1"/>
  <c r="L4603" i="1" l="1"/>
  <c r="H4604" i="1"/>
  <c r="I4604" i="1" s="1"/>
  <c r="J4604" i="1" s="1"/>
  <c r="K4604" i="1" s="1"/>
  <c r="G4605" i="1"/>
  <c r="L4604" i="1" l="1"/>
  <c r="H4605" i="1"/>
  <c r="I4605" i="1" s="1"/>
  <c r="J4605" i="1" s="1"/>
  <c r="K4605" i="1" s="1"/>
  <c r="G4606" i="1"/>
  <c r="H4606" i="1" l="1"/>
  <c r="I4606" i="1" s="1"/>
  <c r="J4606" i="1" s="1"/>
  <c r="K4606" i="1" s="1"/>
  <c r="G4607" i="1"/>
  <c r="L4606" i="1"/>
  <c r="AK74" i="1" s="1"/>
  <c r="L4605" i="1"/>
  <c r="EI321" i="1" l="1"/>
  <c r="ER247" i="1" s="1"/>
  <c r="EI329" i="1"/>
  <c r="EI322" i="1"/>
  <c r="ER248" i="1" s="1"/>
  <c r="EI330" i="1"/>
  <c r="ER256" i="1" s="1"/>
  <c r="EI323" i="1"/>
  <c r="EI331" i="1"/>
  <c r="EI325" i="1"/>
  <c r="EI327" i="1"/>
  <c r="EI328" i="1"/>
  <c r="EI324" i="1"/>
  <c r="ER250" i="1" s="1"/>
  <c r="EI332" i="1"/>
  <c r="ER258" i="1" s="1"/>
  <c r="EI326" i="1"/>
  <c r="ER252" i="1" s="1"/>
  <c r="EI333" i="1"/>
  <c r="EI334" i="1"/>
  <c r="ER260" i="1" s="1"/>
  <c r="AL74" i="1"/>
  <c r="EK324" i="1" s="1"/>
  <c r="ET251" i="1" s="1"/>
  <c r="H4607" i="1"/>
  <c r="I4607" i="1" s="1"/>
  <c r="J4607" i="1" s="1"/>
  <c r="K4607" i="1" s="1"/>
  <c r="G4608" i="1"/>
  <c r="ER253" i="1" l="1"/>
  <c r="ER257" i="1"/>
  <c r="ER259" i="1"/>
  <c r="EK332" i="1"/>
  <c r="EK331" i="1"/>
  <c r="ER251" i="1"/>
  <c r="EK326" i="1"/>
  <c r="EK328" i="1"/>
  <c r="EK323" i="1"/>
  <c r="EK322" i="1"/>
  <c r="EJ321" i="1"/>
  <c r="ES248" i="1" s="1"/>
  <c r="EJ329" i="1"/>
  <c r="EJ322" i="1"/>
  <c r="ES249" i="1" s="1"/>
  <c r="EJ330" i="1"/>
  <c r="EJ323" i="1"/>
  <c r="EJ331" i="1"/>
  <c r="ES257" i="1" s="1"/>
  <c r="EJ332" i="1"/>
  <c r="EJ325" i="1"/>
  <c r="EJ326" i="1"/>
  <c r="ES253" i="1" s="1"/>
  <c r="EJ327" i="1"/>
  <c r="EJ324" i="1"/>
  <c r="ES250" i="1" s="1"/>
  <c r="EJ328" i="1"/>
  <c r="EJ333" i="1"/>
  <c r="EJ334" i="1"/>
  <c r="ES260" i="1" s="1"/>
  <c r="EK327" i="1"/>
  <c r="ET253" i="1" s="1"/>
  <c r="EK321" i="1"/>
  <c r="ER249" i="1"/>
  <c r="EK333" i="1"/>
  <c r="ET259" i="1" s="1"/>
  <c r="EK325" i="1"/>
  <c r="ET252" i="1" s="1"/>
  <c r="EK334" i="1"/>
  <c r="EK329" i="1"/>
  <c r="ER255" i="1"/>
  <c r="EK330" i="1"/>
  <c r="ET256" i="1" s="1"/>
  <c r="ER254" i="1"/>
  <c r="L4607" i="1"/>
  <c r="H4608" i="1"/>
  <c r="I4608" i="1" s="1"/>
  <c r="J4608" i="1" s="1"/>
  <c r="K4608" i="1" s="1"/>
  <c r="G4609" i="1"/>
  <c r="ET260" i="1" l="1"/>
  <c r="ES254" i="1"/>
  <c r="ES256" i="1"/>
  <c r="ET248" i="1"/>
  <c r="ES258" i="1"/>
  <c r="ES251" i="1"/>
  <c r="ES252" i="1"/>
  <c r="ET249" i="1"/>
  <c r="ET250" i="1"/>
  <c r="ES259" i="1"/>
  <c r="ET254" i="1"/>
  <c r="ET255" i="1"/>
  <c r="ES255" i="1"/>
  <c r="ET257" i="1"/>
  <c r="ET258" i="1"/>
  <c r="L4608" i="1"/>
  <c r="H4609" i="1"/>
  <c r="I4609" i="1" s="1"/>
  <c r="J4609" i="1" s="1"/>
  <c r="K4609" i="1" s="1"/>
  <c r="G4610" i="1"/>
  <c r="G4611" i="1" l="1"/>
  <c r="H4610" i="1"/>
  <c r="I4610" i="1" s="1"/>
  <c r="J4610" i="1" s="1"/>
  <c r="K4610" i="1" s="1"/>
  <c r="L4609" i="1"/>
  <c r="L4610" i="1" l="1"/>
  <c r="G4612" i="1"/>
  <c r="H4611" i="1"/>
  <c r="I4611" i="1" s="1"/>
  <c r="J4611" i="1" s="1"/>
  <c r="K4611" i="1" s="1"/>
  <c r="H4612" i="1" l="1"/>
  <c r="I4612" i="1" s="1"/>
  <c r="J4612" i="1" s="1"/>
  <c r="K4612" i="1" s="1"/>
  <c r="G4613" i="1"/>
  <c r="L4612" i="1"/>
  <c r="L4611" i="1"/>
  <c r="H4613" i="1" l="1"/>
  <c r="I4613" i="1" s="1"/>
  <c r="J4613" i="1" s="1"/>
  <c r="K4613" i="1" s="1"/>
  <c r="L4613" i="1" s="1"/>
  <c r="G4614" i="1"/>
  <c r="H4614" i="1" l="1"/>
  <c r="I4614" i="1" s="1"/>
  <c r="J4614" i="1" s="1"/>
  <c r="K4614" i="1" s="1"/>
  <c r="G4615" i="1"/>
  <c r="L4614" i="1"/>
  <c r="H4615" i="1" l="1"/>
  <c r="I4615" i="1" s="1"/>
  <c r="J4615" i="1" s="1"/>
  <c r="K4615" i="1" s="1"/>
  <c r="G4616" i="1"/>
  <c r="L4615" i="1"/>
  <c r="H4616" i="1" l="1"/>
  <c r="I4616" i="1" s="1"/>
  <c r="J4616" i="1" s="1"/>
  <c r="K4616" i="1" s="1"/>
  <c r="G4617" i="1"/>
  <c r="H4617" i="1" l="1"/>
  <c r="I4617" i="1" s="1"/>
  <c r="J4617" i="1" s="1"/>
  <c r="K4617" i="1" s="1"/>
  <c r="G4618" i="1"/>
  <c r="L4616" i="1"/>
  <c r="G4619" i="1" l="1"/>
  <c r="H4618" i="1"/>
  <c r="I4618" i="1" s="1"/>
  <c r="J4618" i="1" s="1"/>
  <c r="K4618" i="1" s="1"/>
  <c r="L4617" i="1"/>
  <c r="L4618" i="1" l="1"/>
  <c r="G4620" i="1"/>
  <c r="H4619" i="1"/>
  <c r="I4619" i="1" s="1"/>
  <c r="J4619" i="1" s="1"/>
  <c r="K4619" i="1" s="1"/>
  <c r="H4620" i="1" l="1"/>
  <c r="I4620" i="1" s="1"/>
  <c r="J4620" i="1" s="1"/>
  <c r="K4620" i="1" s="1"/>
  <c r="G4621" i="1"/>
  <c r="L4620" i="1"/>
  <c r="L4619" i="1"/>
  <c r="H4621" i="1" l="1"/>
  <c r="I4621" i="1" s="1"/>
  <c r="J4621" i="1" s="1"/>
  <c r="K4621" i="1" s="1"/>
  <c r="G4622" i="1"/>
  <c r="L4621" i="1"/>
  <c r="H4622" i="1" l="1"/>
  <c r="I4622" i="1" s="1"/>
  <c r="J4622" i="1" s="1"/>
  <c r="K4622" i="1" s="1"/>
  <c r="G4623" i="1"/>
  <c r="L4622" i="1"/>
  <c r="H4623" i="1" l="1"/>
  <c r="I4623" i="1" s="1"/>
  <c r="J4623" i="1" s="1"/>
  <c r="K4623" i="1" s="1"/>
  <c r="G4624" i="1"/>
  <c r="L4623" i="1" l="1"/>
  <c r="H4624" i="1"/>
  <c r="I4624" i="1" s="1"/>
  <c r="J4624" i="1" s="1"/>
  <c r="K4624" i="1" s="1"/>
  <c r="G4625" i="1"/>
  <c r="H4625" i="1" l="1"/>
  <c r="I4625" i="1" s="1"/>
  <c r="J4625" i="1" s="1"/>
  <c r="K4625" i="1" s="1"/>
  <c r="G4626" i="1"/>
  <c r="L4624" i="1"/>
  <c r="G4627" i="1" l="1"/>
  <c r="H4626" i="1"/>
  <c r="I4626" i="1" s="1"/>
  <c r="J4626" i="1" s="1"/>
  <c r="K4626" i="1" s="1"/>
  <c r="L4625" i="1"/>
  <c r="L4626" i="1" l="1"/>
  <c r="G4628" i="1"/>
  <c r="H4627" i="1"/>
  <c r="I4627" i="1" s="1"/>
  <c r="J4627" i="1" s="1"/>
  <c r="K4627" i="1" s="1"/>
  <c r="L4627" i="1" l="1"/>
  <c r="H4628" i="1"/>
  <c r="I4628" i="1" s="1"/>
  <c r="J4628" i="1" s="1"/>
  <c r="K4628" i="1" s="1"/>
  <c r="G4629" i="1"/>
  <c r="L4628" i="1" l="1"/>
  <c r="H4629" i="1"/>
  <c r="I4629" i="1" s="1"/>
  <c r="J4629" i="1" s="1"/>
  <c r="K4629" i="1" s="1"/>
  <c r="G4630" i="1"/>
  <c r="L4629" i="1" l="1"/>
  <c r="H4630" i="1"/>
  <c r="I4630" i="1" s="1"/>
  <c r="J4630" i="1" s="1"/>
  <c r="K4630" i="1" s="1"/>
  <c r="G4631" i="1"/>
  <c r="L4630" i="1" l="1"/>
  <c r="H4631" i="1"/>
  <c r="I4631" i="1" s="1"/>
  <c r="J4631" i="1" s="1"/>
  <c r="K4631" i="1" s="1"/>
  <c r="G4632" i="1"/>
  <c r="L4631" i="1" l="1"/>
  <c r="H4632" i="1"/>
  <c r="I4632" i="1" s="1"/>
  <c r="J4632" i="1" s="1"/>
  <c r="K4632" i="1" s="1"/>
  <c r="G4633" i="1"/>
  <c r="L4632" i="1" l="1"/>
  <c r="H4633" i="1"/>
  <c r="I4633" i="1" s="1"/>
  <c r="J4633" i="1" s="1"/>
  <c r="K4633" i="1" s="1"/>
  <c r="G4634" i="1"/>
  <c r="L4633" i="1" l="1"/>
  <c r="G4635" i="1"/>
  <c r="H4634" i="1"/>
  <c r="I4634" i="1" s="1"/>
  <c r="J4634" i="1" s="1"/>
  <c r="K4634" i="1" s="1"/>
  <c r="G4636" i="1" l="1"/>
  <c r="H4635" i="1"/>
  <c r="I4635" i="1" s="1"/>
  <c r="J4635" i="1" s="1"/>
  <c r="K4635" i="1" s="1"/>
  <c r="L4634" i="1"/>
  <c r="L4635" i="1" l="1"/>
  <c r="H4636" i="1"/>
  <c r="I4636" i="1" s="1"/>
  <c r="J4636" i="1" s="1"/>
  <c r="K4636" i="1" s="1"/>
  <c r="L4636" i="1" s="1"/>
  <c r="G4637" i="1"/>
  <c r="H4637" i="1" l="1"/>
  <c r="I4637" i="1" s="1"/>
  <c r="J4637" i="1" s="1"/>
  <c r="K4637" i="1" s="1"/>
  <c r="G4638" i="1"/>
  <c r="L4637" i="1" l="1"/>
  <c r="H4638" i="1"/>
  <c r="I4638" i="1" s="1"/>
  <c r="J4638" i="1" s="1"/>
  <c r="K4638" i="1" s="1"/>
  <c r="G4639" i="1"/>
  <c r="H4639" i="1" l="1"/>
  <c r="I4639" i="1" s="1"/>
  <c r="J4639" i="1" s="1"/>
  <c r="K4639" i="1" s="1"/>
  <c r="L4639" i="1" s="1"/>
  <c r="G4640" i="1"/>
  <c r="L4638" i="1"/>
  <c r="H4640" i="1" l="1"/>
  <c r="I4640" i="1" s="1"/>
  <c r="J4640" i="1" s="1"/>
  <c r="K4640" i="1" s="1"/>
  <c r="G4641" i="1"/>
  <c r="H4641" i="1" l="1"/>
  <c r="I4641" i="1" s="1"/>
  <c r="J4641" i="1" s="1"/>
  <c r="K4641" i="1" s="1"/>
  <c r="G4642" i="1"/>
  <c r="L4640" i="1"/>
  <c r="G4643" i="1" l="1"/>
  <c r="H4642" i="1"/>
  <c r="I4642" i="1" s="1"/>
  <c r="J4642" i="1" s="1"/>
  <c r="K4642" i="1" s="1"/>
  <c r="L4641" i="1"/>
  <c r="L4642" i="1" l="1"/>
  <c r="G4644" i="1"/>
  <c r="H4643" i="1"/>
  <c r="I4643" i="1" s="1"/>
  <c r="J4643" i="1" s="1"/>
  <c r="K4643" i="1" s="1"/>
  <c r="L4643" i="1" l="1"/>
  <c r="H4644" i="1"/>
  <c r="I4644" i="1" s="1"/>
  <c r="J4644" i="1" s="1"/>
  <c r="K4644" i="1" s="1"/>
  <c r="G4645" i="1"/>
  <c r="L4644" i="1" l="1"/>
  <c r="H4645" i="1"/>
  <c r="I4645" i="1" s="1"/>
  <c r="J4645" i="1" s="1"/>
  <c r="K4645" i="1" s="1"/>
  <c r="L4645" i="1" s="1"/>
  <c r="G4646" i="1"/>
  <c r="H4646" i="1" l="1"/>
  <c r="I4646" i="1" s="1"/>
  <c r="J4646" i="1" s="1"/>
  <c r="K4646" i="1" s="1"/>
  <c r="L4646" i="1" s="1"/>
  <c r="G4647" i="1"/>
  <c r="H4647" i="1" l="1"/>
  <c r="I4647" i="1" s="1"/>
  <c r="J4647" i="1" s="1"/>
  <c r="K4647" i="1" s="1"/>
  <c r="G4648" i="1"/>
  <c r="L4647" i="1"/>
  <c r="H4648" i="1" l="1"/>
  <c r="I4648" i="1" s="1"/>
  <c r="J4648" i="1" s="1"/>
  <c r="K4648" i="1" s="1"/>
  <c r="G4649" i="1"/>
  <c r="H4649" i="1" l="1"/>
  <c r="I4649" i="1" s="1"/>
  <c r="J4649" i="1" s="1"/>
  <c r="K4649" i="1" s="1"/>
  <c r="G4650" i="1"/>
  <c r="L4648" i="1"/>
  <c r="G4651" i="1" l="1"/>
  <c r="H4650" i="1"/>
  <c r="I4650" i="1" s="1"/>
  <c r="J4650" i="1" s="1"/>
  <c r="K4650" i="1" s="1"/>
  <c r="L4649" i="1"/>
  <c r="L4650" i="1" l="1"/>
  <c r="G4652" i="1"/>
  <c r="H4651" i="1"/>
  <c r="I4651" i="1" s="1"/>
  <c r="J4651" i="1" s="1"/>
  <c r="K4651" i="1" s="1"/>
  <c r="L4651" i="1" l="1"/>
  <c r="H4652" i="1"/>
  <c r="I4652" i="1" s="1"/>
  <c r="J4652" i="1" s="1"/>
  <c r="K4652" i="1" s="1"/>
  <c r="G4653" i="1"/>
  <c r="L4652" i="1" l="1"/>
  <c r="H4653" i="1"/>
  <c r="I4653" i="1" s="1"/>
  <c r="J4653" i="1" s="1"/>
  <c r="K4653" i="1" s="1"/>
  <c r="G4654" i="1"/>
  <c r="L4653" i="1" l="1"/>
  <c r="H4654" i="1"/>
  <c r="I4654" i="1" s="1"/>
  <c r="J4654" i="1" s="1"/>
  <c r="K4654" i="1" s="1"/>
  <c r="G4655" i="1"/>
  <c r="L4654" i="1" l="1"/>
  <c r="H4655" i="1"/>
  <c r="I4655" i="1" s="1"/>
  <c r="J4655" i="1" s="1"/>
  <c r="K4655" i="1" s="1"/>
  <c r="G4656" i="1"/>
  <c r="L4655" i="1" l="1"/>
  <c r="H4656" i="1"/>
  <c r="I4656" i="1" s="1"/>
  <c r="J4656" i="1" s="1"/>
  <c r="K4656" i="1" s="1"/>
  <c r="G4657" i="1"/>
  <c r="H4657" i="1" l="1"/>
  <c r="I4657" i="1" s="1"/>
  <c r="J4657" i="1" s="1"/>
  <c r="K4657" i="1" s="1"/>
  <c r="G4658" i="1"/>
  <c r="L4656" i="1"/>
  <c r="G4659" i="1" l="1"/>
  <c r="H4658" i="1"/>
  <c r="I4658" i="1" s="1"/>
  <c r="J4658" i="1" s="1"/>
  <c r="K4658" i="1" s="1"/>
  <c r="L4657" i="1"/>
  <c r="L4658" i="1" l="1"/>
  <c r="G4660" i="1"/>
  <c r="H4659" i="1"/>
  <c r="I4659" i="1" s="1"/>
  <c r="J4659" i="1" s="1"/>
  <c r="K4659" i="1" s="1"/>
  <c r="L4659" i="1" l="1"/>
  <c r="H4660" i="1"/>
  <c r="I4660" i="1" s="1"/>
  <c r="J4660" i="1" s="1"/>
  <c r="K4660" i="1" s="1"/>
  <c r="G4661" i="1"/>
  <c r="H4661" i="1" l="1"/>
  <c r="I4661" i="1" s="1"/>
  <c r="J4661" i="1" s="1"/>
  <c r="K4661" i="1" s="1"/>
  <c r="G4662" i="1"/>
  <c r="L4661" i="1"/>
  <c r="L4660" i="1"/>
  <c r="H4662" i="1" l="1"/>
  <c r="I4662" i="1" s="1"/>
  <c r="J4662" i="1" s="1"/>
  <c r="K4662" i="1" s="1"/>
  <c r="L4662" i="1" s="1"/>
  <c r="G4663" i="1"/>
  <c r="H4663" i="1" l="1"/>
  <c r="I4663" i="1" s="1"/>
  <c r="J4663" i="1" s="1"/>
  <c r="K4663" i="1" s="1"/>
  <c r="G4664" i="1"/>
  <c r="L4663" i="1"/>
  <c r="H4664" i="1" l="1"/>
  <c r="I4664" i="1" s="1"/>
  <c r="J4664" i="1" s="1"/>
  <c r="K4664" i="1" s="1"/>
  <c r="G4665" i="1"/>
  <c r="H4665" i="1" l="1"/>
  <c r="I4665" i="1" s="1"/>
  <c r="J4665" i="1" s="1"/>
  <c r="K4665" i="1" s="1"/>
  <c r="G4666" i="1"/>
  <c r="L4664" i="1"/>
  <c r="G4667" i="1" l="1"/>
  <c r="H4666" i="1"/>
  <c r="I4666" i="1" s="1"/>
  <c r="J4666" i="1" s="1"/>
  <c r="K4666" i="1" s="1"/>
  <c r="L4665" i="1"/>
  <c r="L4666" i="1" l="1"/>
  <c r="G4668" i="1"/>
  <c r="H4667" i="1"/>
  <c r="I4667" i="1" s="1"/>
  <c r="J4667" i="1" s="1"/>
  <c r="K4667" i="1" s="1"/>
  <c r="L4667" i="1" l="1"/>
  <c r="H4668" i="1"/>
  <c r="I4668" i="1" s="1"/>
  <c r="J4668" i="1" s="1"/>
  <c r="K4668" i="1" s="1"/>
  <c r="G4669" i="1"/>
  <c r="H4669" i="1" l="1"/>
  <c r="I4669" i="1" s="1"/>
  <c r="J4669" i="1" s="1"/>
  <c r="K4669" i="1" s="1"/>
  <c r="G4670" i="1"/>
  <c r="L4669" i="1"/>
  <c r="L4668" i="1"/>
  <c r="H4670" i="1" l="1"/>
  <c r="I4670" i="1" s="1"/>
  <c r="J4670" i="1" s="1"/>
  <c r="K4670" i="1" s="1"/>
  <c r="L4670" i="1" s="1"/>
  <c r="G4671" i="1"/>
  <c r="H4671" i="1" l="1"/>
  <c r="I4671" i="1" s="1"/>
  <c r="J4671" i="1" s="1"/>
  <c r="K4671" i="1" s="1"/>
  <c r="G4672" i="1"/>
  <c r="L4671" i="1"/>
  <c r="H4672" i="1" l="1"/>
  <c r="I4672" i="1" s="1"/>
  <c r="J4672" i="1" s="1"/>
  <c r="K4672" i="1" s="1"/>
  <c r="G4673" i="1"/>
  <c r="H4673" i="1" l="1"/>
  <c r="I4673" i="1" s="1"/>
  <c r="J4673" i="1" s="1"/>
  <c r="K4673" i="1" s="1"/>
  <c r="G4674" i="1"/>
  <c r="L4672" i="1"/>
  <c r="G4675" i="1" l="1"/>
  <c r="H4674" i="1"/>
  <c r="I4674" i="1" s="1"/>
  <c r="J4674" i="1" s="1"/>
  <c r="K4674" i="1" s="1"/>
  <c r="L4673" i="1"/>
  <c r="L4674" i="1" l="1"/>
  <c r="G4676" i="1"/>
  <c r="H4675" i="1"/>
  <c r="I4675" i="1" s="1"/>
  <c r="J4675" i="1" s="1"/>
  <c r="K4675" i="1" s="1"/>
  <c r="L4675" i="1" l="1"/>
  <c r="H4676" i="1"/>
  <c r="I4676" i="1" s="1"/>
  <c r="J4676" i="1" s="1"/>
  <c r="K4676" i="1" s="1"/>
  <c r="G4677" i="1"/>
  <c r="L4676" i="1" l="1"/>
  <c r="H4677" i="1"/>
  <c r="I4677" i="1" s="1"/>
  <c r="J4677" i="1" s="1"/>
  <c r="K4677" i="1" s="1"/>
  <c r="G4678" i="1"/>
  <c r="L4677" i="1" l="1"/>
  <c r="H4678" i="1"/>
  <c r="I4678" i="1" s="1"/>
  <c r="J4678" i="1" s="1"/>
  <c r="K4678" i="1" s="1"/>
  <c r="G4679" i="1"/>
  <c r="L4678" i="1"/>
  <c r="H4679" i="1" l="1"/>
  <c r="I4679" i="1" s="1"/>
  <c r="J4679" i="1" s="1"/>
  <c r="K4679" i="1" s="1"/>
  <c r="G4680" i="1"/>
  <c r="L4679" i="1"/>
  <c r="H4680" i="1" l="1"/>
  <c r="I4680" i="1" s="1"/>
  <c r="J4680" i="1" s="1"/>
  <c r="K4680" i="1" s="1"/>
  <c r="G4681" i="1"/>
  <c r="H4681" i="1" l="1"/>
  <c r="I4681" i="1" s="1"/>
  <c r="J4681" i="1" s="1"/>
  <c r="K4681" i="1" s="1"/>
  <c r="G4682" i="1"/>
  <c r="L4680" i="1"/>
  <c r="G4683" i="1" l="1"/>
  <c r="H4682" i="1"/>
  <c r="I4682" i="1" s="1"/>
  <c r="J4682" i="1" s="1"/>
  <c r="K4682" i="1" s="1"/>
  <c r="L4681" i="1"/>
  <c r="L4682" i="1" l="1"/>
  <c r="G4684" i="1"/>
  <c r="H4683" i="1"/>
  <c r="I4683" i="1" s="1"/>
  <c r="J4683" i="1" s="1"/>
  <c r="K4683" i="1" s="1"/>
  <c r="L4683" i="1" l="1"/>
  <c r="H4684" i="1"/>
  <c r="I4684" i="1" s="1"/>
  <c r="J4684" i="1" s="1"/>
  <c r="K4684" i="1" s="1"/>
  <c r="G4685" i="1"/>
  <c r="L4684" i="1" l="1"/>
  <c r="H4685" i="1"/>
  <c r="I4685" i="1" s="1"/>
  <c r="J4685" i="1" s="1"/>
  <c r="K4685" i="1" s="1"/>
  <c r="L4685" i="1" s="1"/>
  <c r="G4686" i="1"/>
  <c r="H4686" i="1" l="1"/>
  <c r="I4686" i="1" s="1"/>
  <c r="J4686" i="1" s="1"/>
  <c r="K4686" i="1" s="1"/>
  <c r="G4687" i="1"/>
  <c r="L4686" i="1"/>
  <c r="AK75" i="1" s="1"/>
  <c r="EI335" i="1" l="1"/>
  <c r="ER261" i="1" s="1"/>
  <c r="EI336" i="1"/>
  <c r="ER262" i="1" s="1"/>
  <c r="EI337" i="1"/>
  <c r="EI317" i="1" s="1"/>
  <c r="EI196" i="1" s="1"/>
  <c r="EI338" i="1"/>
  <c r="ER263" i="1" s="1"/>
  <c r="AL75" i="1"/>
  <c r="H4687" i="1"/>
  <c r="I4687" i="1" s="1"/>
  <c r="J4687" i="1" s="1"/>
  <c r="K4687" i="1" s="1"/>
  <c r="G4688" i="1"/>
  <c r="EJ335" i="1" l="1"/>
  <c r="ES261" i="1" s="1"/>
  <c r="EJ336" i="1"/>
  <c r="EJ337" i="1"/>
  <c r="EJ338" i="1"/>
  <c r="ES265" i="1" s="1"/>
  <c r="ER148" i="1"/>
  <c r="ER149" i="1"/>
  <c r="EK338" i="1"/>
  <c r="EK335" i="1"/>
  <c r="ET261" i="1" s="1"/>
  <c r="EK337" i="1"/>
  <c r="EK317" i="1" s="1"/>
  <c r="EK196" i="1" s="1"/>
  <c r="L4687" i="1"/>
  <c r="EK336" i="1"/>
  <c r="ET262" i="1" s="1"/>
  <c r="H4688" i="1"/>
  <c r="I4688" i="1" s="1"/>
  <c r="J4688" i="1" s="1"/>
  <c r="K4688" i="1" s="1"/>
  <c r="G4689" i="1"/>
  <c r="ET263" i="1" l="1"/>
  <c r="ET148" i="1"/>
  <c r="ET149" i="1"/>
  <c r="EJ317" i="1"/>
  <c r="ES264" i="1"/>
  <c r="ES262" i="1"/>
  <c r="ES263" i="1"/>
  <c r="H4689" i="1"/>
  <c r="I4689" i="1" s="1"/>
  <c r="J4689" i="1" s="1"/>
  <c r="K4689" i="1" s="1"/>
  <c r="G4690" i="1"/>
  <c r="L4688" i="1"/>
  <c r="EJ196" i="1" l="1"/>
  <c r="ES245" i="1"/>
  <c r="G4691" i="1"/>
  <c r="H4690" i="1"/>
  <c r="I4690" i="1" s="1"/>
  <c r="J4690" i="1" s="1"/>
  <c r="K4690" i="1" s="1"/>
  <c r="L4689" i="1"/>
  <c r="ES148" i="1" l="1"/>
  <c r="ES149" i="1"/>
  <c r="L4690" i="1"/>
  <c r="G4692" i="1"/>
  <c r="H4691" i="1"/>
  <c r="I4691" i="1" s="1"/>
  <c r="J4691" i="1" s="1"/>
  <c r="K4691" i="1" s="1"/>
  <c r="H4692" i="1" l="1"/>
  <c r="I4692" i="1" s="1"/>
  <c r="J4692" i="1" s="1"/>
  <c r="K4692" i="1" s="1"/>
  <c r="L4692" i="1" s="1"/>
  <c r="G4693" i="1"/>
  <c r="L4691" i="1"/>
  <c r="H4693" i="1" l="1"/>
  <c r="I4693" i="1" s="1"/>
  <c r="J4693" i="1" s="1"/>
  <c r="K4693" i="1" s="1"/>
  <c r="G4694" i="1"/>
  <c r="L4693" i="1"/>
  <c r="H4694" i="1" l="1"/>
  <c r="I4694" i="1" s="1"/>
  <c r="J4694" i="1" s="1"/>
  <c r="K4694" i="1" s="1"/>
  <c r="G4695" i="1"/>
  <c r="L4694" i="1"/>
  <c r="H4695" i="1" l="1"/>
  <c r="I4695" i="1" s="1"/>
  <c r="J4695" i="1" s="1"/>
  <c r="K4695" i="1" s="1"/>
  <c r="G4696" i="1"/>
  <c r="L4695" i="1"/>
  <c r="H4696" i="1" l="1"/>
  <c r="I4696" i="1" s="1"/>
  <c r="J4696" i="1" s="1"/>
  <c r="K4696" i="1" s="1"/>
  <c r="G4697" i="1"/>
  <c r="H4697" i="1" l="1"/>
  <c r="I4697" i="1" s="1"/>
  <c r="J4697" i="1" s="1"/>
  <c r="K4697" i="1" s="1"/>
  <c r="G4698" i="1"/>
  <c r="L4696" i="1"/>
  <c r="G4699" i="1" l="1"/>
  <c r="H4698" i="1"/>
  <c r="I4698" i="1" s="1"/>
  <c r="J4698" i="1" s="1"/>
  <c r="K4698" i="1" s="1"/>
  <c r="L4697" i="1"/>
  <c r="L4698" i="1" l="1"/>
  <c r="G4700" i="1"/>
  <c r="H4699" i="1"/>
  <c r="I4699" i="1" s="1"/>
  <c r="J4699" i="1" s="1"/>
  <c r="K4699" i="1" s="1"/>
  <c r="L4699" i="1" l="1"/>
  <c r="AK76" i="1" s="1"/>
  <c r="H4700" i="1"/>
  <c r="I4700" i="1" s="1"/>
  <c r="J4700" i="1" s="1"/>
  <c r="K4700" i="1" s="1"/>
  <c r="G4701" i="1"/>
  <c r="L4700" i="1" l="1"/>
  <c r="EI343" i="1"/>
  <c r="EI344" i="1"/>
  <c r="EI15" i="1" s="1"/>
  <c r="ER15" i="1" s="1"/>
  <c r="EI342" i="1"/>
  <c r="EI345" i="1"/>
  <c r="EI18" i="1" s="1"/>
  <c r="ER18" i="1" s="1"/>
  <c r="EI339" i="1"/>
  <c r="EI347" i="1"/>
  <c r="ER268" i="1" s="1"/>
  <c r="EI340" i="1"/>
  <c r="ER265" i="1" s="1"/>
  <c r="EI348" i="1"/>
  <c r="EI19" i="1" s="1"/>
  <c r="ER19" i="1" s="1"/>
  <c r="EI341" i="1"/>
  <c r="EI346" i="1"/>
  <c r="ER267" i="1" s="1"/>
  <c r="EI350" i="1"/>
  <c r="ER270" i="1" s="1"/>
  <c r="EI349" i="1"/>
  <c r="ER269" i="1" s="1"/>
  <c r="H4701" i="1"/>
  <c r="I4701" i="1" s="1"/>
  <c r="J4701" i="1" s="1"/>
  <c r="K4701" i="1" s="1"/>
  <c r="L4701" i="1" s="1"/>
  <c r="G4702" i="1"/>
  <c r="AL76" i="1"/>
  <c r="EK341" i="1" s="1"/>
  <c r="ER266" i="1" l="1"/>
  <c r="ET267" i="1"/>
  <c r="EK346" i="1"/>
  <c r="EK340" i="1"/>
  <c r="EK344" i="1"/>
  <c r="EK15" i="1" s="1"/>
  <c r="ET15" i="1" s="1"/>
  <c r="EK349" i="1"/>
  <c r="EK348" i="1"/>
  <c r="EK19" i="1" s="1"/>
  <c r="ET19" i="1" s="1"/>
  <c r="EK350" i="1"/>
  <c r="ET270" i="1" s="1"/>
  <c r="EK342" i="1"/>
  <c r="EK347" i="1"/>
  <c r="EK345" i="1"/>
  <c r="EK18" i="1" s="1"/>
  <c r="ET18" i="1" s="1"/>
  <c r="ER264" i="1"/>
  <c r="EI319" i="1"/>
  <c r="ER245" i="1" s="1"/>
  <c r="EJ343" i="1"/>
  <c r="EJ344" i="1"/>
  <c r="EJ345" i="1"/>
  <c r="EJ339" i="1"/>
  <c r="EJ319" i="1" s="1"/>
  <c r="EJ341" i="1"/>
  <c r="EJ340" i="1"/>
  <c r="EJ348" i="1"/>
  <c r="EJ19" i="1" s="1"/>
  <c r="ES19" i="1" s="1"/>
  <c r="EJ342" i="1"/>
  <c r="EJ346" i="1"/>
  <c r="EJ347" i="1"/>
  <c r="EJ349" i="1"/>
  <c r="ES271" i="1" s="1"/>
  <c r="EJ350" i="1"/>
  <c r="ES270" i="1" s="1"/>
  <c r="EK339" i="1"/>
  <c r="EK343" i="1"/>
  <c r="EI197" i="1"/>
  <c r="EI14" i="1"/>
  <c r="ER14" i="1" s="1"/>
  <c r="EI198" i="1"/>
  <c r="EI119" i="1" s="1"/>
  <c r="H4702" i="1"/>
  <c r="I4702" i="1" s="1"/>
  <c r="J4702" i="1" s="1"/>
  <c r="K4702" i="1" s="1"/>
  <c r="G4703" i="1"/>
  <c r="EJ18" i="1" l="1"/>
  <c r="ES18" i="1" s="1"/>
  <c r="EJ15" i="1"/>
  <c r="ES15" i="1" s="1"/>
  <c r="ES269" i="1"/>
  <c r="ER80" i="1"/>
  <c r="ER79" i="1"/>
  <c r="EJ14" i="1"/>
  <c r="ES14" i="1" s="1"/>
  <c r="EJ198" i="1"/>
  <c r="EJ119" i="1" s="1"/>
  <c r="ET269" i="1"/>
  <c r="ET271" i="1"/>
  <c r="ES266" i="1"/>
  <c r="ES268" i="1"/>
  <c r="ET265" i="1"/>
  <c r="ET266" i="1"/>
  <c r="EI20" i="1"/>
  <c r="ER20" i="1" s="1"/>
  <c r="ER150" i="1"/>
  <c r="L4702" i="1"/>
  <c r="EK14" i="1"/>
  <c r="ET14" i="1" s="1"/>
  <c r="EK198" i="1"/>
  <c r="EK119" i="1" s="1"/>
  <c r="ET264" i="1"/>
  <c r="EK319" i="1"/>
  <c r="EJ197" i="1"/>
  <c r="ES267" i="1"/>
  <c r="ET268" i="1"/>
  <c r="H4703" i="1"/>
  <c r="I4703" i="1" s="1"/>
  <c r="J4703" i="1" s="1"/>
  <c r="K4703" i="1" s="1"/>
  <c r="G4704" i="1"/>
  <c r="ES80" i="1" l="1"/>
  <c r="ES79" i="1"/>
  <c r="EJ20" i="1"/>
  <c r="ES20" i="1" s="1"/>
  <c r="ES150" i="1"/>
  <c r="ET80" i="1"/>
  <c r="ET79" i="1"/>
  <c r="ET245" i="1"/>
  <c r="EK197" i="1"/>
  <c r="H4704" i="1"/>
  <c r="I4704" i="1" s="1"/>
  <c r="J4704" i="1" s="1"/>
  <c r="K4704" i="1" s="1"/>
  <c r="G4705" i="1"/>
  <c r="L4703" i="1"/>
  <c r="EK20" i="1" l="1"/>
  <c r="ET20" i="1" s="1"/>
  <c r="ET150" i="1"/>
  <c r="H4705" i="1"/>
  <c r="I4705" i="1" s="1"/>
  <c r="J4705" i="1" s="1"/>
  <c r="K4705" i="1" s="1"/>
  <c r="G4706" i="1"/>
  <c r="L4704" i="1"/>
  <c r="G4707" i="1" l="1"/>
  <c r="H4706" i="1"/>
  <c r="I4706" i="1" s="1"/>
  <c r="J4706" i="1" s="1"/>
  <c r="K4706" i="1" s="1"/>
  <c r="L4705" i="1"/>
  <c r="L4706" i="1" l="1"/>
  <c r="G4708" i="1"/>
  <c r="H4707" i="1"/>
  <c r="I4707" i="1" s="1"/>
  <c r="J4707" i="1" s="1"/>
  <c r="K4707" i="1" s="1"/>
  <c r="L4707" i="1" l="1"/>
  <c r="H4708" i="1"/>
  <c r="I4708" i="1" s="1"/>
  <c r="J4708" i="1" s="1"/>
  <c r="K4708" i="1" s="1"/>
  <c r="G4709" i="1"/>
  <c r="H4709" i="1" l="1"/>
  <c r="I4709" i="1" s="1"/>
  <c r="J4709" i="1" s="1"/>
  <c r="K4709" i="1" s="1"/>
  <c r="G4710" i="1"/>
  <c r="L4709" i="1"/>
  <c r="L4708" i="1"/>
  <c r="H4710" i="1" l="1"/>
  <c r="I4710" i="1" s="1"/>
  <c r="J4710" i="1" s="1"/>
  <c r="K4710" i="1" s="1"/>
  <c r="G4711" i="1"/>
  <c r="L4710" i="1"/>
  <c r="H4711" i="1" l="1"/>
  <c r="I4711" i="1" s="1"/>
  <c r="J4711" i="1" s="1"/>
  <c r="K4711" i="1" s="1"/>
  <c r="G4712" i="1"/>
  <c r="L4711" i="1"/>
  <c r="H4712" i="1" l="1"/>
  <c r="I4712" i="1" s="1"/>
  <c r="J4712" i="1" s="1"/>
  <c r="K4712" i="1" s="1"/>
  <c r="G4713" i="1"/>
  <c r="H4713" i="1" l="1"/>
  <c r="I4713" i="1" s="1"/>
  <c r="J4713" i="1" s="1"/>
  <c r="K4713" i="1" s="1"/>
  <c r="G4714" i="1"/>
  <c r="L4712" i="1"/>
  <c r="G4715" i="1" l="1"/>
  <c r="H4714" i="1"/>
  <c r="I4714" i="1" s="1"/>
  <c r="J4714" i="1" s="1"/>
  <c r="K4714" i="1" s="1"/>
  <c r="L4713" i="1"/>
  <c r="L4714" i="1" l="1"/>
  <c r="G4716" i="1"/>
  <c r="H4715" i="1"/>
  <c r="I4715" i="1" s="1"/>
  <c r="J4715" i="1" s="1"/>
  <c r="K4715" i="1" s="1"/>
  <c r="L4715" i="1" l="1"/>
  <c r="H4716" i="1"/>
  <c r="I4716" i="1" s="1"/>
  <c r="J4716" i="1" s="1"/>
  <c r="K4716" i="1" s="1"/>
  <c r="L4716" i="1" s="1"/>
  <c r="G4717" i="1"/>
  <c r="H4717" i="1" l="1"/>
  <c r="I4717" i="1" s="1"/>
  <c r="J4717" i="1" s="1"/>
  <c r="K4717" i="1" s="1"/>
  <c r="G4718" i="1"/>
  <c r="L4717" i="1"/>
  <c r="H4718" i="1" l="1"/>
  <c r="I4718" i="1" s="1"/>
  <c r="J4718" i="1" s="1"/>
  <c r="K4718" i="1" s="1"/>
  <c r="G4719" i="1"/>
  <c r="G4720" i="1" l="1"/>
  <c r="H4719" i="1"/>
  <c r="I4719" i="1" s="1"/>
  <c r="J4719" i="1" s="1"/>
  <c r="K4719" i="1" s="1"/>
  <c r="L4718" i="1"/>
  <c r="L4719" i="1" l="1"/>
  <c r="G4721" i="1"/>
  <c r="H4720" i="1"/>
  <c r="I4720" i="1" s="1"/>
  <c r="J4720" i="1" s="1"/>
  <c r="K4720" i="1" s="1"/>
  <c r="H4721" i="1" l="1"/>
  <c r="I4721" i="1" s="1"/>
  <c r="J4721" i="1" s="1"/>
  <c r="K4721" i="1" s="1"/>
  <c r="G4722" i="1"/>
  <c r="L4720" i="1"/>
  <c r="G4723" i="1" l="1"/>
  <c r="H4722" i="1"/>
  <c r="I4722" i="1" s="1"/>
  <c r="J4722" i="1" s="1"/>
  <c r="K4722" i="1" s="1"/>
  <c r="L4721" i="1"/>
  <c r="L4722" i="1" l="1"/>
  <c r="G4724" i="1"/>
  <c r="H4723" i="1"/>
  <c r="I4723" i="1" s="1"/>
  <c r="J4723" i="1" s="1"/>
  <c r="K4723" i="1" s="1"/>
  <c r="L4723" i="1" l="1"/>
  <c r="H4724" i="1"/>
  <c r="I4724" i="1" s="1"/>
  <c r="J4724" i="1" s="1"/>
  <c r="K4724" i="1" s="1"/>
  <c r="L4724" i="1" s="1"/>
  <c r="G4725" i="1"/>
  <c r="H4725" i="1" l="1"/>
  <c r="I4725" i="1" s="1"/>
  <c r="J4725" i="1" s="1"/>
  <c r="K4725" i="1" s="1"/>
  <c r="G4726" i="1"/>
  <c r="H4726" i="1" l="1"/>
  <c r="I4726" i="1" s="1"/>
  <c r="J4726" i="1" s="1"/>
  <c r="K4726" i="1" s="1"/>
  <c r="G4727" i="1"/>
  <c r="L4726" i="1"/>
  <c r="L4725" i="1"/>
  <c r="G4728" i="1" l="1"/>
  <c r="H4727" i="1"/>
  <c r="I4727" i="1" s="1"/>
  <c r="J4727" i="1" s="1"/>
  <c r="K4727" i="1" s="1"/>
  <c r="L4727" i="1" l="1"/>
  <c r="H4728" i="1"/>
  <c r="I4728" i="1" s="1"/>
  <c r="J4728" i="1" s="1"/>
  <c r="K4728" i="1" s="1"/>
  <c r="G4729" i="1"/>
  <c r="L4728" i="1" l="1"/>
  <c r="H4729" i="1"/>
  <c r="I4729" i="1" s="1"/>
  <c r="J4729" i="1" s="1"/>
  <c r="K4729" i="1" s="1"/>
  <c r="G4730" i="1"/>
  <c r="G4731" i="1" l="1"/>
  <c r="H4730" i="1"/>
  <c r="I4730" i="1" s="1"/>
  <c r="J4730" i="1" s="1"/>
  <c r="K4730" i="1" s="1"/>
  <c r="L4729" i="1"/>
  <c r="L4730" i="1" l="1"/>
  <c r="G4732" i="1"/>
  <c r="H4731" i="1"/>
  <c r="I4731" i="1" s="1"/>
  <c r="J4731" i="1" s="1"/>
  <c r="K4731" i="1" s="1"/>
  <c r="L4731" i="1" l="1"/>
  <c r="H4732" i="1"/>
  <c r="I4732" i="1" s="1"/>
  <c r="J4732" i="1" s="1"/>
  <c r="K4732" i="1" s="1"/>
  <c r="G4733" i="1"/>
  <c r="H4733" i="1" l="1"/>
  <c r="I4733" i="1" s="1"/>
  <c r="J4733" i="1" s="1"/>
  <c r="K4733" i="1" s="1"/>
  <c r="G4734" i="1"/>
  <c r="L4732" i="1"/>
  <c r="H4734" i="1" l="1"/>
  <c r="I4734" i="1" s="1"/>
  <c r="J4734" i="1" s="1"/>
  <c r="K4734" i="1" s="1"/>
  <c r="G4735" i="1"/>
  <c r="L4734" i="1"/>
  <c r="L4733" i="1"/>
  <c r="G4736" i="1" l="1"/>
  <c r="H4735" i="1"/>
  <c r="I4735" i="1" s="1"/>
  <c r="J4735" i="1" s="1"/>
  <c r="K4735" i="1" s="1"/>
  <c r="L4735" i="1" l="1"/>
  <c r="H4736" i="1"/>
  <c r="I4736" i="1" s="1"/>
  <c r="J4736" i="1" s="1"/>
  <c r="K4736" i="1" s="1"/>
  <c r="G4737" i="1"/>
  <c r="H4737" i="1" l="1"/>
  <c r="I4737" i="1" s="1"/>
  <c r="J4737" i="1" s="1"/>
  <c r="K4737" i="1" s="1"/>
  <c r="G4738" i="1"/>
  <c r="L4736" i="1"/>
  <c r="G4739" i="1" l="1"/>
  <c r="H4738" i="1"/>
  <c r="I4738" i="1" s="1"/>
  <c r="J4738" i="1" s="1"/>
  <c r="K4738" i="1" s="1"/>
  <c r="L4737" i="1"/>
  <c r="L4738" i="1" l="1"/>
  <c r="G4740" i="1"/>
  <c r="H4739" i="1"/>
  <c r="I4739" i="1" s="1"/>
  <c r="J4739" i="1" s="1"/>
  <c r="K4739" i="1" s="1"/>
  <c r="H4740" i="1" l="1"/>
  <c r="I4740" i="1" s="1"/>
  <c r="J4740" i="1" s="1"/>
  <c r="K4740" i="1" s="1"/>
  <c r="L4740" i="1" s="1"/>
  <c r="G4741" i="1"/>
  <c r="L4739" i="1"/>
  <c r="H4741" i="1" l="1"/>
  <c r="I4741" i="1" s="1"/>
  <c r="J4741" i="1" s="1"/>
  <c r="K4741" i="1" s="1"/>
  <c r="G4742" i="1"/>
  <c r="H4742" i="1" l="1"/>
  <c r="I4742" i="1" s="1"/>
  <c r="J4742" i="1" s="1"/>
  <c r="K4742" i="1" s="1"/>
  <c r="G4743" i="1"/>
  <c r="L4742" i="1"/>
  <c r="L4741" i="1"/>
  <c r="G4744" i="1" l="1"/>
  <c r="H4743" i="1"/>
  <c r="I4743" i="1" s="1"/>
  <c r="J4743" i="1" s="1"/>
  <c r="K4743" i="1" s="1"/>
  <c r="L4743" i="1" l="1"/>
  <c r="H4744" i="1"/>
  <c r="I4744" i="1" s="1"/>
  <c r="J4744" i="1" s="1"/>
  <c r="K4744" i="1" s="1"/>
  <c r="G4745" i="1"/>
  <c r="H4745" i="1" l="1"/>
  <c r="I4745" i="1" s="1"/>
  <c r="J4745" i="1" s="1"/>
  <c r="K4745" i="1" s="1"/>
  <c r="G4746" i="1"/>
  <c r="L4744" i="1"/>
  <c r="G4747" i="1" l="1"/>
  <c r="H4746" i="1"/>
  <c r="I4746" i="1" s="1"/>
  <c r="J4746" i="1" s="1"/>
  <c r="K4746" i="1" s="1"/>
  <c r="L4745" i="1"/>
  <c r="L4746" i="1" l="1"/>
  <c r="G4748" i="1"/>
  <c r="H4747" i="1"/>
  <c r="I4747" i="1" s="1"/>
  <c r="J4747" i="1" s="1"/>
  <c r="K4747" i="1" s="1"/>
  <c r="H4748" i="1" l="1"/>
  <c r="I4748" i="1" s="1"/>
  <c r="J4748" i="1" s="1"/>
  <c r="K4748" i="1" s="1"/>
  <c r="G4749" i="1"/>
  <c r="L4748" i="1"/>
  <c r="L4747" i="1"/>
  <c r="H4749" i="1" l="1"/>
  <c r="I4749" i="1" s="1"/>
  <c r="J4749" i="1" s="1"/>
  <c r="K4749" i="1" s="1"/>
  <c r="G4750" i="1"/>
  <c r="H4750" i="1" l="1"/>
  <c r="I4750" i="1" s="1"/>
  <c r="J4750" i="1" s="1"/>
  <c r="K4750" i="1" s="1"/>
  <c r="G4751" i="1"/>
  <c r="L4750" i="1"/>
  <c r="L4749" i="1"/>
  <c r="G4752" i="1" l="1"/>
  <c r="H4751" i="1"/>
  <c r="I4751" i="1" s="1"/>
  <c r="J4751" i="1" s="1"/>
  <c r="K4751" i="1" s="1"/>
  <c r="L4751" i="1" l="1"/>
  <c r="H4752" i="1"/>
  <c r="I4752" i="1" s="1"/>
  <c r="J4752" i="1" s="1"/>
  <c r="K4752" i="1" s="1"/>
  <c r="G4753" i="1"/>
  <c r="H4753" i="1" l="1"/>
  <c r="I4753" i="1" s="1"/>
  <c r="J4753" i="1" s="1"/>
  <c r="K4753" i="1" s="1"/>
  <c r="G4754" i="1"/>
  <c r="L4752" i="1"/>
  <c r="G4755" i="1" l="1"/>
  <c r="H4754" i="1"/>
  <c r="I4754" i="1" s="1"/>
  <c r="J4754" i="1" s="1"/>
  <c r="K4754" i="1" s="1"/>
  <c r="L4753" i="1"/>
  <c r="L4754" i="1" l="1"/>
  <c r="G4756" i="1"/>
  <c r="H4755" i="1"/>
  <c r="I4755" i="1" s="1"/>
  <c r="J4755" i="1" s="1"/>
  <c r="K4755" i="1" s="1"/>
  <c r="L4755" i="1" l="1"/>
  <c r="H4756" i="1"/>
  <c r="I4756" i="1" s="1"/>
  <c r="J4756" i="1" s="1"/>
  <c r="K4756" i="1" s="1"/>
  <c r="G4757" i="1"/>
  <c r="L4756" i="1" l="1"/>
  <c r="H4757" i="1"/>
  <c r="I4757" i="1" s="1"/>
  <c r="J4757" i="1" s="1"/>
  <c r="K4757" i="1" s="1"/>
  <c r="G4758" i="1"/>
  <c r="H4758" i="1" l="1"/>
  <c r="I4758" i="1" s="1"/>
  <c r="J4758" i="1" s="1"/>
  <c r="K4758" i="1" s="1"/>
  <c r="G4759" i="1"/>
  <c r="L4757" i="1"/>
  <c r="L4758" i="1" l="1"/>
  <c r="G4760" i="1"/>
  <c r="H4759" i="1"/>
  <c r="I4759" i="1" s="1"/>
  <c r="J4759" i="1" s="1"/>
  <c r="K4759" i="1" s="1"/>
  <c r="L4759" i="1" l="1"/>
  <c r="H4760" i="1"/>
  <c r="I4760" i="1" s="1"/>
  <c r="J4760" i="1" s="1"/>
  <c r="K4760" i="1" s="1"/>
  <c r="G4761" i="1"/>
  <c r="H4761" i="1" l="1"/>
  <c r="I4761" i="1" s="1"/>
  <c r="J4761" i="1" s="1"/>
  <c r="K4761" i="1" s="1"/>
  <c r="G4762" i="1"/>
  <c r="L4760" i="1"/>
  <c r="G4763" i="1" l="1"/>
  <c r="H4762" i="1"/>
  <c r="I4762" i="1" s="1"/>
  <c r="J4762" i="1" s="1"/>
  <c r="K4762" i="1" s="1"/>
  <c r="L4761" i="1"/>
  <c r="L4762" i="1" l="1"/>
  <c r="G4764" i="1"/>
  <c r="H4763" i="1"/>
  <c r="I4763" i="1" s="1"/>
  <c r="J4763" i="1" s="1"/>
  <c r="K4763" i="1" s="1"/>
  <c r="L4763" i="1" l="1"/>
  <c r="H4764" i="1"/>
  <c r="I4764" i="1" s="1"/>
  <c r="J4764" i="1" s="1"/>
  <c r="K4764" i="1" s="1"/>
  <c r="G4765" i="1"/>
  <c r="H4765" i="1" l="1"/>
  <c r="I4765" i="1" s="1"/>
  <c r="J4765" i="1" s="1"/>
  <c r="K4765" i="1" s="1"/>
  <c r="L4765" i="1" s="1"/>
  <c r="G4766" i="1"/>
  <c r="L4764" i="1"/>
  <c r="H4766" i="1" l="1"/>
  <c r="I4766" i="1" s="1"/>
  <c r="J4766" i="1" s="1"/>
  <c r="K4766" i="1" s="1"/>
  <c r="L4766" i="1" s="1"/>
  <c r="G4767" i="1"/>
  <c r="H4767" i="1" l="1"/>
  <c r="I4767" i="1" s="1"/>
  <c r="J4767" i="1" s="1"/>
  <c r="K4767" i="1" s="1"/>
  <c r="G4768" i="1"/>
  <c r="L4767" i="1" l="1"/>
  <c r="H4768" i="1"/>
  <c r="I4768" i="1" s="1"/>
  <c r="J4768" i="1" s="1"/>
  <c r="K4768" i="1" s="1"/>
  <c r="G4769" i="1"/>
  <c r="H4769" i="1" l="1"/>
  <c r="I4769" i="1" s="1"/>
  <c r="J4769" i="1" s="1"/>
  <c r="K4769" i="1" s="1"/>
  <c r="G4770" i="1"/>
  <c r="L4768" i="1"/>
  <c r="G4771" i="1" l="1"/>
  <c r="H4770" i="1"/>
  <c r="I4770" i="1" s="1"/>
  <c r="J4770" i="1" s="1"/>
  <c r="K4770" i="1" s="1"/>
  <c r="L4769" i="1"/>
  <c r="L4770" i="1" l="1"/>
  <c r="G4772" i="1"/>
  <c r="H4771" i="1"/>
  <c r="I4771" i="1" s="1"/>
  <c r="J4771" i="1" s="1"/>
  <c r="K4771" i="1" s="1"/>
  <c r="L4771" i="1" l="1"/>
  <c r="H4772" i="1"/>
  <c r="I4772" i="1" s="1"/>
  <c r="J4772" i="1" s="1"/>
  <c r="K4772" i="1" s="1"/>
  <c r="G4773" i="1"/>
  <c r="H4773" i="1" l="1"/>
  <c r="I4773" i="1" s="1"/>
  <c r="J4773" i="1" s="1"/>
  <c r="K4773" i="1" s="1"/>
  <c r="L4773" i="1" s="1"/>
  <c r="G4774" i="1"/>
  <c r="L4772" i="1"/>
  <c r="H4774" i="1" l="1"/>
  <c r="I4774" i="1" s="1"/>
  <c r="J4774" i="1" s="1"/>
  <c r="K4774" i="1" s="1"/>
  <c r="L4774" i="1" s="1"/>
  <c r="G4775" i="1"/>
  <c r="H4775" i="1" l="1"/>
  <c r="I4775" i="1" s="1"/>
  <c r="J4775" i="1" s="1"/>
  <c r="K4775" i="1" s="1"/>
  <c r="G4776" i="1"/>
  <c r="L4775" i="1"/>
  <c r="H4776" i="1" l="1"/>
  <c r="I4776" i="1" s="1"/>
  <c r="J4776" i="1" s="1"/>
  <c r="K4776" i="1" s="1"/>
  <c r="G4777" i="1"/>
  <c r="H4777" i="1" l="1"/>
  <c r="I4777" i="1" s="1"/>
  <c r="J4777" i="1" s="1"/>
  <c r="K4777" i="1" s="1"/>
  <c r="G4778" i="1"/>
  <c r="L4776" i="1"/>
  <c r="AK77" i="1" s="1"/>
  <c r="EI352" i="1" l="1"/>
  <c r="EI353" i="1"/>
  <c r="EI33" i="1" s="1"/>
  <c r="EI354" i="1"/>
  <c r="EI34" i="1" s="1"/>
  <c r="EI351" i="1"/>
  <c r="ER271" i="1" s="1"/>
  <c r="EI355" i="1"/>
  <c r="EI356" i="1"/>
  <c r="ER273" i="1" s="1"/>
  <c r="AL77" i="1"/>
  <c r="EK355" i="1" s="1"/>
  <c r="EI357" i="1"/>
  <c r="ER274" i="1" s="1"/>
  <c r="G4779" i="1"/>
  <c r="H4778" i="1"/>
  <c r="I4778" i="1" s="1"/>
  <c r="J4778" i="1" s="1"/>
  <c r="K4778" i="1" s="1"/>
  <c r="L4777" i="1"/>
  <c r="EK35" i="1" l="1"/>
  <c r="EK32" i="1"/>
  <c r="EK351" i="1"/>
  <c r="ET272" i="1" s="1"/>
  <c r="EK352" i="1"/>
  <c r="EK354" i="1"/>
  <c r="EK34" i="1" s="1"/>
  <c r="EK356" i="1"/>
  <c r="ET273" i="1" s="1"/>
  <c r="EK353" i="1"/>
  <c r="EK33" i="1" s="1"/>
  <c r="ET29" i="1" s="1"/>
  <c r="EI35" i="1"/>
  <c r="EI32" i="1"/>
  <c r="ER28" i="1" s="1"/>
  <c r="ER30" i="1"/>
  <c r="EJ355" i="1"/>
  <c r="EJ352" i="1"/>
  <c r="EJ354" i="1"/>
  <c r="EJ34" i="1" s="1"/>
  <c r="EJ351" i="1"/>
  <c r="ES272" i="1" s="1"/>
  <c r="EJ353" i="1"/>
  <c r="EJ33" i="1" s="1"/>
  <c r="EJ356" i="1"/>
  <c r="ES273" i="1" s="1"/>
  <c r="ER272" i="1"/>
  <c r="EJ357" i="1"/>
  <c r="EK357" i="1"/>
  <c r="ET274" i="1" s="1"/>
  <c r="L4778" i="1"/>
  <c r="G4780" i="1"/>
  <c r="H4779" i="1"/>
  <c r="I4779" i="1" s="1"/>
  <c r="J4779" i="1" s="1"/>
  <c r="K4779" i="1" s="1"/>
  <c r="ES275" i="1"/>
  <c r="ET30" i="1" l="1"/>
  <c r="ER31" i="1"/>
  <c r="ER32" i="1"/>
  <c r="ES30" i="1"/>
  <c r="ES274" i="1"/>
  <c r="EJ35" i="1"/>
  <c r="EJ32" i="1"/>
  <c r="ES28" i="1" s="1"/>
  <c r="ER29" i="1"/>
  <c r="ET31" i="1"/>
  <c r="ET32" i="1"/>
  <c r="L4779" i="1"/>
  <c r="H4780" i="1"/>
  <c r="I4780" i="1" s="1"/>
  <c r="J4780" i="1" s="1"/>
  <c r="K4780" i="1" s="1"/>
  <c r="G4781" i="1"/>
  <c r="L4780" i="1" l="1"/>
  <c r="ES31" i="1"/>
  <c r="ES32" i="1"/>
  <c r="ES29" i="1"/>
  <c r="H4781" i="1"/>
  <c r="I4781" i="1" s="1"/>
  <c r="J4781" i="1" s="1"/>
  <c r="K4781" i="1" s="1"/>
  <c r="L4781" i="1" s="1"/>
  <c r="G4782" i="1"/>
  <c r="H4782" i="1" l="1"/>
  <c r="I4782" i="1" s="1"/>
  <c r="J4782" i="1" s="1"/>
  <c r="K4782" i="1" s="1"/>
  <c r="G4783" i="1"/>
  <c r="L4782" i="1"/>
  <c r="H4783" i="1" l="1"/>
  <c r="I4783" i="1" s="1"/>
  <c r="J4783" i="1" s="1"/>
  <c r="K4783" i="1" s="1"/>
  <c r="L4783" i="1" s="1"/>
  <c r="G4784" i="1"/>
  <c r="H4784" i="1" l="1"/>
  <c r="I4784" i="1" s="1"/>
  <c r="J4784" i="1" s="1"/>
  <c r="K4784" i="1" s="1"/>
  <c r="G4785" i="1"/>
  <c r="H4785" i="1" l="1"/>
  <c r="I4785" i="1" s="1"/>
  <c r="J4785" i="1" s="1"/>
  <c r="K4785" i="1" s="1"/>
  <c r="G4786" i="1"/>
  <c r="L4784" i="1"/>
  <c r="G4787" i="1" l="1"/>
  <c r="H4786" i="1"/>
  <c r="I4786" i="1" s="1"/>
  <c r="J4786" i="1" s="1"/>
  <c r="K4786" i="1" s="1"/>
  <c r="L4785" i="1"/>
  <c r="L4786" i="1" l="1"/>
  <c r="G4788" i="1"/>
  <c r="H4787" i="1"/>
  <c r="I4787" i="1" s="1"/>
  <c r="J4787" i="1" s="1"/>
  <c r="K4787" i="1" s="1"/>
  <c r="L4787" i="1" l="1"/>
  <c r="H4788" i="1"/>
  <c r="I4788" i="1" s="1"/>
  <c r="J4788" i="1" s="1"/>
  <c r="K4788" i="1" s="1"/>
  <c r="L4788" i="1" s="1"/>
  <c r="G4789" i="1"/>
  <c r="H4789" i="1" l="1"/>
  <c r="I4789" i="1" s="1"/>
  <c r="J4789" i="1" s="1"/>
  <c r="K4789" i="1" s="1"/>
  <c r="G4790" i="1"/>
  <c r="L4789" i="1" l="1"/>
  <c r="H4790" i="1"/>
  <c r="I4790" i="1" s="1"/>
  <c r="J4790" i="1" s="1"/>
  <c r="K4790" i="1" s="1"/>
  <c r="L4790" i="1" s="1"/>
  <c r="G4791" i="1"/>
  <c r="H4791" i="1" l="1"/>
  <c r="I4791" i="1" s="1"/>
  <c r="J4791" i="1" s="1"/>
  <c r="K4791" i="1" s="1"/>
  <c r="G4792" i="1"/>
  <c r="L4791" i="1"/>
  <c r="H4792" i="1" l="1"/>
  <c r="I4792" i="1" s="1"/>
  <c r="J4792" i="1" s="1"/>
  <c r="K4792" i="1" s="1"/>
  <c r="G4793" i="1"/>
  <c r="H4793" i="1" l="1"/>
  <c r="I4793" i="1" s="1"/>
  <c r="J4793" i="1" s="1"/>
  <c r="K4793" i="1" s="1"/>
  <c r="G4794" i="1"/>
  <c r="L4792" i="1"/>
  <c r="G4795" i="1" l="1"/>
  <c r="H4794" i="1"/>
  <c r="I4794" i="1" s="1"/>
  <c r="J4794" i="1" s="1"/>
  <c r="K4794" i="1" s="1"/>
  <c r="L4793" i="1"/>
  <c r="L4794" i="1" l="1"/>
  <c r="G4796" i="1"/>
  <c r="H4795" i="1"/>
  <c r="I4795" i="1" s="1"/>
  <c r="J4795" i="1" s="1"/>
  <c r="K4795" i="1" s="1"/>
  <c r="L4795" i="1" l="1"/>
  <c r="H4796" i="1"/>
  <c r="I4796" i="1" s="1"/>
  <c r="J4796" i="1" s="1"/>
  <c r="K4796" i="1" s="1"/>
  <c r="L4796" i="1" s="1"/>
  <c r="G4797" i="1"/>
  <c r="H4797" i="1" l="1"/>
  <c r="I4797" i="1" s="1"/>
  <c r="J4797" i="1" s="1"/>
  <c r="K4797" i="1" s="1"/>
  <c r="L4797" i="1" s="1"/>
  <c r="G4798" i="1"/>
  <c r="H4798" i="1" l="1"/>
  <c r="I4798" i="1" s="1"/>
  <c r="J4798" i="1" s="1"/>
  <c r="K4798" i="1" s="1"/>
  <c r="G4799" i="1"/>
  <c r="L4798" i="1"/>
  <c r="H4799" i="1" l="1"/>
  <c r="I4799" i="1" s="1"/>
  <c r="J4799" i="1" s="1"/>
  <c r="K4799" i="1" s="1"/>
  <c r="G4800" i="1"/>
  <c r="L4799" i="1"/>
  <c r="H4800" i="1" l="1"/>
  <c r="I4800" i="1" s="1"/>
  <c r="J4800" i="1" s="1"/>
  <c r="K4800" i="1" s="1"/>
  <c r="G4801" i="1"/>
  <c r="H4801" i="1" l="1"/>
  <c r="I4801" i="1" s="1"/>
  <c r="J4801" i="1" s="1"/>
  <c r="K4801" i="1" s="1"/>
  <c r="G4802" i="1"/>
  <c r="L4800" i="1"/>
  <c r="G4803" i="1" l="1"/>
  <c r="H4802" i="1"/>
  <c r="I4802" i="1" s="1"/>
  <c r="J4802" i="1" s="1"/>
  <c r="K4802" i="1" s="1"/>
  <c r="L4801" i="1"/>
  <c r="L4802" i="1" l="1"/>
  <c r="G4804" i="1"/>
  <c r="H4803" i="1"/>
  <c r="I4803" i="1" s="1"/>
  <c r="J4803" i="1" s="1"/>
  <c r="K4803" i="1" s="1"/>
  <c r="L4803" i="1" l="1"/>
  <c r="H4804" i="1"/>
  <c r="I4804" i="1" s="1"/>
  <c r="J4804" i="1" s="1"/>
  <c r="K4804" i="1" s="1"/>
  <c r="G4805" i="1"/>
  <c r="H4805" i="1" l="1"/>
  <c r="I4805" i="1" s="1"/>
  <c r="J4805" i="1" s="1"/>
  <c r="K4805" i="1" s="1"/>
  <c r="L4805" i="1" s="1"/>
  <c r="G4806" i="1"/>
  <c r="L4804" i="1"/>
  <c r="H4806" i="1" l="1"/>
  <c r="I4806" i="1" s="1"/>
  <c r="J4806" i="1" s="1"/>
  <c r="K4806" i="1" s="1"/>
  <c r="L4806" i="1" s="1"/>
  <c r="G4807" i="1"/>
  <c r="H4807" i="1" l="1"/>
  <c r="I4807" i="1" s="1"/>
  <c r="J4807" i="1" s="1"/>
  <c r="K4807" i="1" s="1"/>
  <c r="L4807" i="1" s="1"/>
  <c r="G4808" i="1"/>
  <c r="H4808" i="1" l="1"/>
  <c r="I4808" i="1" s="1"/>
  <c r="J4808" i="1" s="1"/>
  <c r="K4808" i="1" s="1"/>
  <c r="G4809" i="1"/>
  <c r="H4809" i="1" l="1"/>
  <c r="I4809" i="1" s="1"/>
  <c r="J4809" i="1" s="1"/>
  <c r="K4809" i="1" s="1"/>
  <c r="G4810" i="1"/>
  <c r="L4808" i="1"/>
  <c r="G4811" i="1" l="1"/>
  <c r="H4810" i="1"/>
  <c r="I4810" i="1" s="1"/>
  <c r="J4810" i="1" s="1"/>
  <c r="K4810" i="1" s="1"/>
  <c r="L4809" i="1"/>
  <c r="L4810" i="1" l="1"/>
  <c r="G4812" i="1"/>
  <c r="H4811" i="1"/>
  <c r="I4811" i="1" s="1"/>
  <c r="J4811" i="1" s="1"/>
  <c r="K4811" i="1" s="1"/>
  <c r="L4811" i="1" l="1"/>
  <c r="H4812" i="1"/>
  <c r="I4812" i="1" s="1"/>
  <c r="J4812" i="1" s="1"/>
  <c r="K4812" i="1" s="1"/>
  <c r="G4813" i="1"/>
  <c r="H4813" i="1" l="1"/>
  <c r="I4813" i="1" s="1"/>
  <c r="J4813" i="1" s="1"/>
  <c r="K4813" i="1" s="1"/>
  <c r="L4813" i="1" s="1"/>
  <c r="G4814" i="1"/>
  <c r="L4812" i="1"/>
  <c r="H4814" i="1" l="1"/>
  <c r="I4814" i="1" s="1"/>
  <c r="J4814" i="1" s="1"/>
  <c r="K4814" i="1" s="1"/>
  <c r="L4814" i="1" s="1"/>
  <c r="G4815" i="1"/>
  <c r="H4815" i="1" l="1"/>
  <c r="I4815" i="1" s="1"/>
  <c r="J4815" i="1" s="1"/>
  <c r="K4815" i="1" s="1"/>
  <c r="G4816" i="1"/>
  <c r="L4815" i="1"/>
  <c r="H4816" i="1" l="1"/>
  <c r="I4816" i="1" s="1"/>
  <c r="J4816" i="1" s="1"/>
  <c r="K4816" i="1" s="1"/>
  <c r="G4817" i="1"/>
  <c r="H4817" i="1" l="1"/>
  <c r="I4817" i="1" s="1"/>
  <c r="J4817" i="1" s="1"/>
  <c r="K4817" i="1" s="1"/>
  <c r="G4818" i="1"/>
  <c r="L4816" i="1"/>
  <c r="G4819" i="1" l="1"/>
  <c r="H4818" i="1"/>
  <c r="I4818" i="1" s="1"/>
  <c r="J4818" i="1" s="1"/>
  <c r="K4818" i="1" s="1"/>
  <c r="L4817" i="1"/>
  <c r="L4818" i="1" l="1"/>
  <c r="G4820" i="1"/>
  <c r="H4819" i="1"/>
  <c r="I4819" i="1" s="1"/>
  <c r="J4819" i="1" s="1"/>
  <c r="K4819" i="1" s="1"/>
  <c r="L4819" i="1" l="1"/>
  <c r="H4820" i="1"/>
  <c r="I4820" i="1" s="1"/>
  <c r="J4820" i="1" s="1"/>
  <c r="K4820" i="1" s="1"/>
  <c r="G4821" i="1"/>
  <c r="H4821" i="1" l="1"/>
  <c r="I4821" i="1" s="1"/>
  <c r="J4821" i="1" s="1"/>
  <c r="K4821" i="1" s="1"/>
  <c r="G4822" i="1"/>
  <c r="L4821" i="1"/>
  <c r="L4820" i="1"/>
  <c r="H4822" i="1" l="1"/>
  <c r="I4822" i="1" s="1"/>
  <c r="J4822" i="1" s="1"/>
  <c r="K4822" i="1" s="1"/>
  <c r="L4822" i="1" s="1"/>
  <c r="G4823" i="1"/>
  <c r="H4823" i="1" l="1"/>
  <c r="I4823" i="1" s="1"/>
  <c r="J4823" i="1" s="1"/>
  <c r="K4823" i="1" s="1"/>
  <c r="G4824" i="1"/>
  <c r="L4823" i="1" l="1"/>
  <c r="AK78" i="1" s="1"/>
  <c r="AL78" i="1" s="1"/>
  <c r="H4824" i="1"/>
  <c r="I4824" i="1" s="1"/>
  <c r="J4824" i="1" s="1"/>
  <c r="K4824" i="1" s="1"/>
  <c r="G4825" i="1"/>
  <c r="EJ358" i="1" l="1"/>
  <c r="EI358" i="1"/>
  <c r="ER275" i="1" s="1"/>
  <c r="EK358" i="1"/>
  <c r="ET275" i="1" s="1"/>
  <c r="L4824" i="1"/>
  <c r="H4825" i="1"/>
  <c r="I4825" i="1" s="1"/>
  <c r="J4825" i="1" s="1"/>
  <c r="K4825" i="1" s="1"/>
  <c r="G4826" i="1"/>
  <c r="L4825" i="1" l="1"/>
  <c r="G4827" i="1"/>
  <c r="H4826" i="1"/>
  <c r="I4826" i="1" s="1"/>
  <c r="J4826" i="1" s="1"/>
  <c r="K4826" i="1" s="1"/>
  <c r="L4826" i="1" l="1"/>
  <c r="G4828" i="1"/>
  <c r="H4827" i="1"/>
  <c r="I4827" i="1" s="1"/>
  <c r="J4827" i="1" s="1"/>
  <c r="K4827" i="1" s="1"/>
  <c r="L4827" i="1" l="1"/>
  <c r="H4828" i="1"/>
  <c r="I4828" i="1" s="1"/>
  <c r="J4828" i="1" s="1"/>
  <c r="K4828" i="1" s="1"/>
  <c r="G4829" i="1"/>
  <c r="H4829" i="1" l="1"/>
  <c r="I4829" i="1" s="1"/>
  <c r="J4829" i="1" s="1"/>
  <c r="K4829" i="1" s="1"/>
  <c r="L4829" i="1" s="1"/>
  <c r="G4830" i="1"/>
  <c r="L4828" i="1"/>
  <c r="H4830" i="1" l="1"/>
  <c r="I4830" i="1" s="1"/>
  <c r="J4830" i="1" s="1"/>
  <c r="K4830" i="1" s="1"/>
  <c r="L4830" i="1" s="1"/>
  <c r="G4831" i="1"/>
  <c r="H4831" i="1" l="1"/>
  <c r="I4831" i="1" s="1"/>
  <c r="J4831" i="1" s="1"/>
  <c r="K4831" i="1" s="1"/>
  <c r="G4832" i="1"/>
  <c r="L4831" i="1" l="1"/>
  <c r="H4832" i="1"/>
  <c r="I4832" i="1" s="1"/>
  <c r="J4832" i="1" s="1"/>
  <c r="K4832" i="1" s="1"/>
  <c r="G4833" i="1"/>
  <c r="H4833" i="1" l="1"/>
  <c r="I4833" i="1" s="1"/>
  <c r="J4833" i="1" s="1"/>
  <c r="K4833" i="1" s="1"/>
  <c r="G4834" i="1"/>
  <c r="L4832" i="1"/>
  <c r="G4835" i="1" l="1"/>
  <c r="H4834" i="1"/>
  <c r="I4834" i="1" s="1"/>
  <c r="J4834" i="1" s="1"/>
  <c r="K4834" i="1" s="1"/>
  <c r="L4833" i="1"/>
  <c r="L4834" i="1" l="1"/>
  <c r="G4836" i="1"/>
  <c r="H4835" i="1"/>
  <c r="I4835" i="1" s="1"/>
  <c r="J4835" i="1" s="1"/>
  <c r="K4835" i="1" s="1"/>
  <c r="H4836" i="1" l="1"/>
  <c r="I4836" i="1" s="1"/>
  <c r="J4836" i="1" s="1"/>
  <c r="K4836" i="1" s="1"/>
  <c r="G4837" i="1"/>
  <c r="L4835" i="1"/>
  <c r="L4836" i="1" l="1"/>
  <c r="H4837" i="1"/>
  <c r="I4837" i="1" s="1"/>
  <c r="J4837" i="1" s="1"/>
  <c r="K4837" i="1" s="1"/>
  <c r="L4837" i="1" s="1"/>
  <c r="G4838" i="1"/>
  <c r="H4838" i="1" l="1"/>
  <c r="I4838" i="1" s="1"/>
  <c r="J4838" i="1" s="1"/>
  <c r="K4838" i="1" s="1"/>
  <c r="G4839" i="1"/>
  <c r="L4838" i="1"/>
  <c r="H4839" i="1" l="1"/>
  <c r="I4839" i="1" s="1"/>
  <c r="J4839" i="1" s="1"/>
  <c r="K4839" i="1" s="1"/>
  <c r="G4840" i="1"/>
  <c r="L4839" i="1"/>
  <c r="H4840" i="1" l="1"/>
  <c r="I4840" i="1" s="1"/>
  <c r="J4840" i="1" s="1"/>
  <c r="K4840" i="1" s="1"/>
  <c r="G4841" i="1"/>
  <c r="H4841" i="1" l="1"/>
  <c r="I4841" i="1" s="1"/>
  <c r="J4841" i="1" s="1"/>
  <c r="K4841" i="1" s="1"/>
  <c r="G4842" i="1"/>
  <c r="L4840" i="1"/>
  <c r="G4843" i="1" l="1"/>
  <c r="H4842" i="1"/>
  <c r="I4842" i="1" s="1"/>
  <c r="J4842" i="1" s="1"/>
  <c r="K4842" i="1" s="1"/>
  <c r="L4841" i="1"/>
  <c r="L4842" i="1" l="1"/>
  <c r="G4844" i="1"/>
  <c r="H4843" i="1"/>
  <c r="I4843" i="1" s="1"/>
  <c r="J4843" i="1" s="1"/>
  <c r="K4843" i="1" s="1"/>
  <c r="L4843" i="1" l="1"/>
  <c r="H4844" i="1"/>
  <c r="I4844" i="1" s="1"/>
  <c r="J4844" i="1" s="1"/>
  <c r="K4844" i="1" s="1"/>
  <c r="G4845" i="1"/>
  <c r="H4845" i="1" l="1"/>
  <c r="I4845" i="1" s="1"/>
  <c r="J4845" i="1" s="1"/>
  <c r="K4845" i="1" s="1"/>
  <c r="G4846" i="1"/>
  <c r="L4845" i="1"/>
  <c r="L4844" i="1"/>
  <c r="H4846" i="1" l="1"/>
  <c r="I4846" i="1" s="1"/>
  <c r="J4846" i="1" s="1"/>
  <c r="K4846" i="1" s="1"/>
  <c r="G4847" i="1"/>
  <c r="L4846" i="1"/>
  <c r="H4847" i="1" l="1"/>
  <c r="I4847" i="1" s="1"/>
  <c r="J4847" i="1" s="1"/>
  <c r="K4847" i="1" s="1"/>
  <c r="G4848" i="1"/>
  <c r="L4847" i="1"/>
  <c r="H4848" i="1" l="1"/>
  <c r="I4848" i="1" s="1"/>
  <c r="J4848" i="1" s="1"/>
  <c r="K4848" i="1" s="1"/>
  <c r="G4849" i="1"/>
  <c r="H4849" i="1" l="1"/>
  <c r="I4849" i="1" s="1"/>
  <c r="J4849" i="1" s="1"/>
  <c r="K4849" i="1" s="1"/>
  <c r="G4850" i="1"/>
  <c r="L4848" i="1"/>
  <c r="G4851" i="1" l="1"/>
  <c r="H4850" i="1"/>
  <c r="I4850" i="1" s="1"/>
  <c r="J4850" i="1" s="1"/>
  <c r="K4850" i="1" s="1"/>
  <c r="L4849" i="1"/>
  <c r="L4850" i="1" l="1"/>
  <c r="G4852" i="1"/>
  <c r="H4851" i="1"/>
  <c r="I4851" i="1" s="1"/>
  <c r="J4851" i="1" s="1"/>
  <c r="K4851" i="1" s="1"/>
  <c r="L4851" i="1" l="1"/>
  <c r="H4852" i="1"/>
  <c r="I4852" i="1" s="1"/>
  <c r="J4852" i="1" s="1"/>
  <c r="K4852" i="1" s="1"/>
  <c r="G4853" i="1"/>
  <c r="H4853" i="1" l="1"/>
  <c r="I4853" i="1" s="1"/>
  <c r="J4853" i="1" s="1"/>
  <c r="K4853" i="1" s="1"/>
  <c r="L4853" i="1" s="1"/>
  <c r="G4854" i="1"/>
  <c r="L4852" i="1"/>
  <c r="H4854" i="1" l="1"/>
  <c r="I4854" i="1" s="1"/>
  <c r="J4854" i="1" s="1"/>
  <c r="K4854" i="1" s="1"/>
  <c r="G4855" i="1"/>
  <c r="L4854" i="1"/>
  <c r="H4855" i="1" l="1"/>
  <c r="I4855" i="1" s="1"/>
  <c r="J4855" i="1" s="1"/>
  <c r="K4855" i="1" s="1"/>
  <c r="G4856" i="1"/>
  <c r="L4855" i="1"/>
  <c r="H4856" i="1" l="1"/>
  <c r="I4856" i="1" s="1"/>
  <c r="J4856" i="1" s="1"/>
  <c r="K4856" i="1" s="1"/>
  <c r="G4857" i="1"/>
  <c r="H4857" i="1" l="1"/>
  <c r="I4857" i="1" s="1"/>
  <c r="J4857" i="1" s="1"/>
  <c r="K4857" i="1" s="1"/>
  <c r="G4858" i="1"/>
  <c r="L4856" i="1"/>
  <c r="AK79" i="1" s="1"/>
  <c r="EI360" i="1" l="1"/>
  <c r="EI361" i="1"/>
  <c r="ER278" i="1" s="1"/>
  <c r="EI359" i="1"/>
  <c r="ER276" i="1" s="1"/>
  <c r="EI363" i="1"/>
  <c r="EI362" i="1"/>
  <c r="ER279" i="1" s="1"/>
  <c r="AL79" i="1"/>
  <c r="G4859" i="1"/>
  <c r="H4858" i="1"/>
  <c r="I4858" i="1" s="1"/>
  <c r="J4858" i="1" s="1"/>
  <c r="K4858" i="1" s="1"/>
  <c r="L4857" i="1"/>
  <c r="ER280" i="1" l="1"/>
  <c r="EJ359" i="1"/>
  <c r="ES276" i="1" s="1"/>
  <c r="EJ360" i="1"/>
  <c r="EJ361" i="1"/>
  <c r="EJ362" i="1"/>
  <c r="ES280" i="1" s="1"/>
  <c r="EJ363" i="1"/>
  <c r="EK362" i="1"/>
  <c r="ET279" i="1" s="1"/>
  <c r="EK363" i="1"/>
  <c r="EK361" i="1"/>
  <c r="EK360" i="1"/>
  <c r="EK359" i="1"/>
  <c r="ET276" i="1" s="1"/>
  <c r="ER277" i="1"/>
  <c r="G4860" i="1"/>
  <c r="H4859" i="1"/>
  <c r="I4859" i="1" s="1"/>
  <c r="J4859" i="1" s="1"/>
  <c r="K4859" i="1" s="1"/>
  <c r="L4858" i="1"/>
  <c r="ET280" i="1" l="1"/>
  <c r="ES277" i="1"/>
  <c r="ES278" i="1"/>
  <c r="ES279" i="1"/>
  <c r="ET277" i="1"/>
  <c r="ET278" i="1"/>
  <c r="L4859" i="1"/>
  <c r="H4860" i="1"/>
  <c r="I4860" i="1" s="1"/>
  <c r="J4860" i="1" s="1"/>
  <c r="K4860" i="1" s="1"/>
  <c r="G4861" i="1"/>
  <c r="H4861" i="1" l="1"/>
  <c r="I4861" i="1" s="1"/>
  <c r="J4861" i="1" s="1"/>
  <c r="K4861" i="1" s="1"/>
  <c r="G4862" i="1"/>
  <c r="L4861" i="1"/>
  <c r="L4860" i="1"/>
  <c r="H4862" i="1" l="1"/>
  <c r="I4862" i="1" s="1"/>
  <c r="J4862" i="1" s="1"/>
  <c r="K4862" i="1" s="1"/>
  <c r="G4863" i="1"/>
  <c r="L4862" i="1"/>
  <c r="H4863" i="1" l="1"/>
  <c r="I4863" i="1" s="1"/>
  <c r="J4863" i="1" s="1"/>
  <c r="K4863" i="1" s="1"/>
  <c r="L4863" i="1" s="1"/>
  <c r="G4864" i="1"/>
  <c r="H4864" i="1" l="1"/>
  <c r="I4864" i="1" s="1"/>
  <c r="J4864" i="1" s="1"/>
  <c r="K4864" i="1" s="1"/>
  <c r="G4865" i="1"/>
  <c r="H4865" i="1" l="1"/>
  <c r="I4865" i="1" s="1"/>
  <c r="J4865" i="1" s="1"/>
  <c r="K4865" i="1" s="1"/>
  <c r="G4866" i="1"/>
  <c r="L4864" i="1"/>
  <c r="G4867" i="1" l="1"/>
  <c r="H4866" i="1"/>
  <c r="I4866" i="1" s="1"/>
  <c r="J4866" i="1" s="1"/>
  <c r="K4866" i="1" s="1"/>
  <c r="L4865" i="1"/>
  <c r="L4866" i="1" l="1"/>
  <c r="G4868" i="1"/>
  <c r="H4867" i="1"/>
  <c r="I4867" i="1" s="1"/>
  <c r="J4867" i="1" s="1"/>
  <c r="K4867" i="1" s="1"/>
  <c r="L4867" i="1" l="1"/>
  <c r="H4868" i="1"/>
  <c r="I4868" i="1" s="1"/>
  <c r="J4868" i="1" s="1"/>
  <c r="K4868" i="1" s="1"/>
  <c r="G4869" i="1"/>
  <c r="H4869" i="1" l="1"/>
  <c r="I4869" i="1" s="1"/>
  <c r="J4869" i="1" s="1"/>
  <c r="K4869" i="1" s="1"/>
  <c r="G4870" i="1"/>
  <c r="L4868" i="1"/>
  <c r="L4869" i="1" l="1"/>
  <c r="H4870" i="1"/>
  <c r="I4870" i="1" s="1"/>
  <c r="J4870" i="1" s="1"/>
  <c r="K4870" i="1" s="1"/>
  <c r="L4870" i="1" s="1"/>
  <c r="G4871" i="1"/>
  <c r="H4871" i="1" l="1"/>
  <c r="I4871" i="1" s="1"/>
  <c r="J4871" i="1" s="1"/>
  <c r="K4871" i="1" s="1"/>
  <c r="L4871" i="1" s="1"/>
  <c r="G4872" i="1"/>
  <c r="H4872" i="1" l="1"/>
  <c r="I4872" i="1" s="1"/>
  <c r="J4872" i="1" s="1"/>
  <c r="K4872" i="1" s="1"/>
  <c r="G4873" i="1"/>
  <c r="H4873" i="1" l="1"/>
  <c r="I4873" i="1" s="1"/>
  <c r="J4873" i="1" s="1"/>
  <c r="K4873" i="1" s="1"/>
  <c r="G4874" i="1"/>
  <c r="L4872" i="1"/>
  <c r="G4875" i="1" l="1"/>
  <c r="H4874" i="1"/>
  <c r="I4874" i="1" s="1"/>
  <c r="J4874" i="1" s="1"/>
  <c r="K4874" i="1" s="1"/>
  <c r="L4873" i="1"/>
  <c r="L4874" i="1" l="1"/>
  <c r="G4876" i="1"/>
  <c r="H4875" i="1"/>
  <c r="I4875" i="1" s="1"/>
  <c r="J4875" i="1" s="1"/>
  <c r="K4875" i="1" s="1"/>
  <c r="L4875" i="1" l="1"/>
  <c r="AK80" i="1" s="1"/>
  <c r="H4876" i="1"/>
  <c r="I4876" i="1" s="1"/>
  <c r="J4876" i="1" s="1"/>
  <c r="K4876" i="1" s="1"/>
  <c r="G4877" i="1"/>
  <c r="L4876" i="1"/>
  <c r="EI368" i="1" l="1"/>
  <c r="EI373" i="1"/>
  <c r="EI92" i="1" s="1"/>
  <c r="EI369" i="1"/>
  <c r="ER286" i="1" s="1"/>
  <c r="EI370" i="1"/>
  <c r="EI89" i="1" s="1"/>
  <c r="ER51" i="1" s="1"/>
  <c r="EI371" i="1"/>
  <c r="EI90" i="1" s="1"/>
  <c r="EI372" i="1"/>
  <c r="EI91" i="1" s="1"/>
  <c r="ER53" i="1" s="1"/>
  <c r="EI366" i="1"/>
  <c r="EI367" i="1"/>
  <c r="EI365" i="1"/>
  <c r="EI364" i="1"/>
  <c r="ER281" i="1" s="1"/>
  <c r="EI374" i="1"/>
  <c r="H4877" i="1"/>
  <c r="I4877" i="1" s="1"/>
  <c r="J4877" i="1" s="1"/>
  <c r="K4877" i="1" s="1"/>
  <c r="G4878" i="1"/>
  <c r="AL80" i="1"/>
  <c r="EK367" i="1" s="1"/>
  <c r="ET285" i="1" s="1"/>
  <c r="EI375" i="1"/>
  <c r="EK368" i="1" l="1"/>
  <c r="EK365" i="1"/>
  <c r="ER284" i="1"/>
  <c r="ER287" i="1"/>
  <c r="EI93" i="1"/>
  <c r="EK371" i="1"/>
  <c r="EK90" i="1" s="1"/>
  <c r="EK370" i="1"/>
  <c r="EK89" i="1" s="1"/>
  <c r="ET51" i="1" s="1"/>
  <c r="EK369" i="1"/>
  <c r="ET286" i="1" s="1"/>
  <c r="ER283" i="1"/>
  <c r="ER52" i="1"/>
  <c r="EI10" i="1"/>
  <c r="ER10" i="1" s="1"/>
  <c r="EK374" i="1"/>
  <c r="EK373" i="1"/>
  <c r="EK92" i="1" s="1"/>
  <c r="EK366" i="1"/>
  <c r="ER288" i="1"/>
  <c r="EI94" i="1"/>
  <c r="ER56" i="1" s="1"/>
  <c r="EK364" i="1"/>
  <c r="ET281" i="1" s="1"/>
  <c r="EJ364" i="1"/>
  <c r="EJ372" i="1"/>
  <c r="EJ91" i="1" s="1"/>
  <c r="EJ365" i="1"/>
  <c r="EJ373" i="1"/>
  <c r="EJ92" i="1" s="1"/>
  <c r="EJ366" i="1"/>
  <c r="EJ367" i="1"/>
  <c r="EJ368" i="1"/>
  <c r="EJ369" i="1"/>
  <c r="EJ370" i="1"/>
  <c r="EJ89" i="1" s="1"/>
  <c r="ES51" i="1" s="1"/>
  <c r="EJ371" i="1"/>
  <c r="EJ90" i="1" s="1"/>
  <c r="EJ374" i="1"/>
  <c r="EK372" i="1"/>
  <c r="EK91" i="1" s="1"/>
  <c r="ET53" i="1" s="1"/>
  <c r="L4877" i="1"/>
  <c r="ER282" i="1"/>
  <c r="ER285" i="1"/>
  <c r="EJ375" i="1"/>
  <c r="EK375" i="1"/>
  <c r="ET289" i="1"/>
  <c r="H4878" i="1"/>
  <c r="I4878" i="1" s="1"/>
  <c r="J4878" i="1" s="1"/>
  <c r="K4878" i="1" s="1"/>
  <c r="G4879" i="1"/>
  <c r="ES283" i="1" l="1"/>
  <c r="ES284" i="1"/>
  <c r="ET283" i="1"/>
  <c r="ET284" i="1"/>
  <c r="ET52" i="1"/>
  <c r="EK10" i="1"/>
  <c r="ET10" i="1" s="1"/>
  <c r="ET288" i="1"/>
  <c r="EK94" i="1"/>
  <c r="ET56" i="1" s="1"/>
  <c r="ER55" i="1"/>
  <c r="ES287" i="1"/>
  <c r="EJ93" i="1"/>
  <c r="ES54" i="1" s="1"/>
  <c r="ES281" i="1"/>
  <c r="ES282" i="1"/>
  <c r="ET287" i="1"/>
  <c r="EK93" i="1"/>
  <c r="ES52" i="1"/>
  <c r="EJ10" i="1"/>
  <c r="ES10" i="1" s="1"/>
  <c r="ES285" i="1"/>
  <c r="ES286" i="1"/>
  <c r="ER54" i="1"/>
  <c r="ET282" i="1"/>
  <c r="ES53" i="1"/>
  <c r="ES288" i="1"/>
  <c r="EJ94" i="1"/>
  <c r="ES55" i="1" s="1"/>
  <c r="L4878" i="1"/>
  <c r="H4879" i="1"/>
  <c r="I4879" i="1" s="1"/>
  <c r="J4879" i="1" s="1"/>
  <c r="K4879" i="1" s="1"/>
  <c r="G4880" i="1"/>
  <c r="ET55" i="1" l="1"/>
  <c r="L4879" i="1"/>
  <c r="ET54" i="1"/>
  <c r="H4880" i="1"/>
  <c r="I4880" i="1" s="1"/>
  <c r="J4880" i="1" s="1"/>
  <c r="K4880" i="1" s="1"/>
  <c r="G4881" i="1"/>
  <c r="H4881" i="1" l="1"/>
  <c r="I4881" i="1" s="1"/>
  <c r="J4881" i="1" s="1"/>
  <c r="K4881" i="1" s="1"/>
  <c r="G4882" i="1"/>
  <c r="L4880" i="1"/>
  <c r="G4883" i="1" l="1"/>
  <c r="H4882" i="1"/>
  <c r="I4882" i="1" s="1"/>
  <c r="J4882" i="1" s="1"/>
  <c r="K4882" i="1" s="1"/>
  <c r="L4881" i="1"/>
  <c r="L4882" i="1" l="1"/>
  <c r="G4884" i="1"/>
  <c r="H4883" i="1"/>
  <c r="I4883" i="1" s="1"/>
  <c r="J4883" i="1" s="1"/>
  <c r="K4883" i="1" s="1"/>
  <c r="L4883" i="1" l="1"/>
  <c r="H4884" i="1"/>
  <c r="I4884" i="1" s="1"/>
  <c r="J4884" i="1" s="1"/>
  <c r="K4884" i="1" s="1"/>
  <c r="G4885" i="1"/>
  <c r="H4885" i="1" l="1"/>
  <c r="I4885" i="1" s="1"/>
  <c r="J4885" i="1" s="1"/>
  <c r="K4885" i="1" s="1"/>
  <c r="G4886" i="1"/>
  <c r="L4885" i="1"/>
  <c r="L4884" i="1"/>
  <c r="H4886" i="1" l="1"/>
  <c r="I4886" i="1" s="1"/>
  <c r="J4886" i="1" s="1"/>
  <c r="K4886" i="1" s="1"/>
  <c r="G4887" i="1"/>
  <c r="L4886" i="1" l="1"/>
  <c r="H4887" i="1"/>
  <c r="I4887" i="1" s="1"/>
  <c r="J4887" i="1" s="1"/>
  <c r="K4887" i="1" s="1"/>
  <c r="G4888" i="1"/>
  <c r="L4887" i="1"/>
  <c r="H4888" i="1" l="1"/>
  <c r="I4888" i="1" s="1"/>
  <c r="J4888" i="1" s="1"/>
  <c r="K4888" i="1" s="1"/>
  <c r="G4889" i="1"/>
  <c r="H4889" i="1" l="1"/>
  <c r="I4889" i="1" s="1"/>
  <c r="J4889" i="1" s="1"/>
  <c r="K4889" i="1" s="1"/>
  <c r="G4890" i="1"/>
  <c r="L4888" i="1"/>
  <c r="G4891" i="1" l="1"/>
  <c r="H4890" i="1"/>
  <c r="I4890" i="1" s="1"/>
  <c r="J4890" i="1" s="1"/>
  <c r="K4890" i="1" s="1"/>
  <c r="L4889" i="1"/>
  <c r="L4890" i="1" l="1"/>
  <c r="G4892" i="1"/>
  <c r="H4891" i="1"/>
  <c r="I4891" i="1" s="1"/>
  <c r="J4891" i="1" s="1"/>
  <c r="K4891" i="1" s="1"/>
  <c r="L4891" i="1" l="1"/>
  <c r="H4892" i="1"/>
  <c r="I4892" i="1" s="1"/>
  <c r="J4892" i="1" s="1"/>
  <c r="K4892" i="1" s="1"/>
  <c r="G4893" i="1"/>
  <c r="H4893" i="1" l="1"/>
  <c r="I4893" i="1" s="1"/>
  <c r="J4893" i="1" s="1"/>
  <c r="K4893" i="1" s="1"/>
  <c r="L4893" i="1" s="1"/>
  <c r="G4894" i="1"/>
  <c r="L4892" i="1"/>
  <c r="H4894" i="1" l="1"/>
  <c r="I4894" i="1" s="1"/>
  <c r="J4894" i="1" s="1"/>
  <c r="K4894" i="1" s="1"/>
  <c r="L4894" i="1" s="1"/>
  <c r="G4895" i="1"/>
  <c r="H4895" i="1" l="1"/>
  <c r="I4895" i="1" s="1"/>
  <c r="J4895" i="1" s="1"/>
  <c r="K4895" i="1" s="1"/>
  <c r="G4896" i="1"/>
  <c r="L4895" i="1"/>
  <c r="H4896" i="1" l="1"/>
  <c r="I4896" i="1" s="1"/>
  <c r="J4896" i="1" s="1"/>
  <c r="K4896" i="1" s="1"/>
  <c r="G4897" i="1"/>
  <c r="H4897" i="1" l="1"/>
  <c r="I4897" i="1" s="1"/>
  <c r="J4897" i="1" s="1"/>
  <c r="K4897" i="1" s="1"/>
  <c r="G4898" i="1"/>
  <c r="L4896" i="1"/>
  <c r="G4899" i="1" l="1"/>
  <c r="H4898" i="1"/>
  <c r="I4898" i="1" s="1"/>
  <c r="J4898" i="1" s="1"/>
  <c r="K4898" i="1" s="1"/>
  <c r="L4897" i="1"/>
  <c r="L4898" i="1" l="1"/>
  <c r="G4900" i="1"/>
  <c r="H4899" i="1"/>
  <c r="I4899" i="1" s="1"/>
  <c r="J4899" i="1" s="1"/>
  <c r="K4899" i="1" s="1"/>
  <c r="L4899" i="1" l="1"/>
  <c r="H4900" i="1"/>
  <c r="I4900" i="1" s="1"/>
  <c r="J4900" i="1" s="1"/>
  <c r="K4900" i="1" s="1"/>
  <c r="G4901" i="1"/>
  <c r="L4900" i="1" l="1"/>
  <c r="H4901" i="1"/>
  <c r="I4901" i="1" s="1"/>
  <c r="J4901" i="1" s="1"/>
  <c r="K4901" i="1" s="1"/>
  <c r="L4901" i="1" s="1"/>
  <c r="G4902" i="1"/>
  <c r="H4902" i="1" l="1"/>
  <c r="I4902" i="1" s="1"/>
  <c r="J4902" i="1" s="1"/>
  <c r="K4902" i="1" s="1"/>
  <c r="L4902" i="1" s="1"/>
  <c r="G4903" i="1"/>
  <c r="H4903" i="1" l="1"/>
  <c r="I4903" i="1" s="1"/>
  <c r="J4903" i="1" s="1"/>
  <c r="K4903" i="1" s="1"/>
  <c r="L4903" i="1" s="1"/>
  <c r="G4904" i="1"/>
  <c r="H4904" i="1" l="1"/>
  <c r="I4904" i="1" s="1"/>
  <c r="J4904" i="1" s="1"/>
  <c r="K4904" i="1" s="1"/>
  <c r="G4905" i="1"/>
  <c r="H4905" i="1" l="1"/>
  <c r="I4905" i="1" s="1"/>
  <c r="J4905" i="1" s="1"/>
  <c r="K4905" i="1" s="1"/>
  <c r="G4906" i="1"/>
  <c r="L4904" i="1"/>
  <c r="G4907" i="1" l="1"/>
  <c r="H4906" i="1"/>
  <c r="I4906" i="1" s="1"/>
  <c r="J4906" i="1" s="1"/>
  <c r="K4906" i="1" s="1"/>
  <c r="L4905" i="1"/>
  <c r="L4906" i="1" l="1"/>
  <c r="G4908" i="1"/>
  <c r="H4907" i="1"/>
  <c r="I4907" i="1" s="1"/>
  <c r="J4907" i="1" s="1"/>
  <c r="K4907" i="1" s="1"/>
  <c r="L4907" i="1" l="1"/>
  <c r="H4908" i="1"/>
  <c r="I4908" i="1" s="1"/>
  <c r="J4908" i="1" s="1"/>
  <c r="K4908" i="1" s="1"/>
  <c r="G4909" i="1"/>
  <c r="L4908" i="1" l="1"/>
  <c r="H4909" i="1"/>
  <c r="I4909" i="1" s="1"/>
  <c r="J4909" i="1" s="1"/>
  <c r="K4909" i="1" s="1"/>
  <c r="G4910" i="1"/>
  <c r="H4910" i="1" l="1"/>
  <c r="I4910" i="1" s="1"/>
  <c r="J4910" i="1" s="1"/>
  <c r="K4910" i="1" s="1"/>
  <c r="L4910" i="1" s="1"/>
  <c r="G4911" i="1"/>
  <c r="L4909" i="1"/>
  <c r="H4911" i="1" l="1"/>
  <c r="I4911" i="1" s="1"/>
  <c r="J4911" i="1" s="1"/>
  <c r="K4911" i="1" s="1"/>
  <c r="L4911" i="1" s="1"/>
  <c r="G4912" i="1"/>
  <c r="H4912" i="1" l="1"/>
  <c r="I4912" i="1" s="1"/>
  <c r="J4912" i="1" s="1"/>
  <c r="K4912" i="1" s="1"/>
  <c r="G4913" i="1"/>
  <c r="H4913" i="1" l="1"/>
  <c r="I4913" i="1" s="1"/>
  <c r="J4913" i="1" s="1"/>
  <c r="K4913" i="1" s="1"/>
  <c r="G4914" i="1"/>
  <c r="L4912" i="1"/>
  <c r="G4915" i="1" l="1"/>
  <c r="H4914" i="1"/>
  <c r="I4914" i="1" s="1"/>
  <c r="J4914" i="1" s="1"/>
  <c r="K4914" i="1" s="1"/>
  <c r="L4913" i="1"/>
  <c r="L4914" i="1" l="1"/>
  <c r="G4916" i="1"/>
  <c r="H4915" i="1"/>
  <c r="I4915" i="1" s="1"/>
  <c r="J4915" i="1" s="1"/>
  <c r="K4915" i="1" s="1"/>
  <c r="H4916" i="1" l="1"/>
  <c r="I4916" i="1" s="1"/>
  <c r="J4916" i="1" s="1"/>
  <c r="K4916" i="1" s="1"/>
  <c r="G4917" i="1"/>
  <c r="L4916" i="1"/>
  <c r="L4915" i="1"/>
  <c r="H4917" i="1" l="1"/>
  <c r="I4917" i="1" s="1"/>
  <c r="J4917" i="1" s="1"/>
  <c r="K4917" i="1" s="1"/>
  <c r="L4917" i="1" s="1"/>
  <c r="G4918" i="1"/>
  <c r="H4918" i="1" l="1"/>
  <c r="I4918" i="1" s="1"/>
  <c r="J4918" i="1" s="1"/>
  <c r="K4918" i="1" s="1"/>
  <c r="L4918" i="1" s="1"/>
  <c r="G4919" i="1"/>
  <c r="H4919" i="1" l="1"/>
  <c r="I4919" i="1" s="1"/>
  <c r="J4919" i="1" s="1"/>
  <c r="K4919" i="1" s="1"/>
  <c r="G4920" i="1"/>
  <c r="L4919" i="1"/>
  <c r="H4920" i="1" l="1"/>
  <c r="I4920" i="1" s="1"/>
  <c r="J4920" i="1" s="1"/>
  <c r="K4920" i="1" s="1"/>
  <c r="G4921" i="1"/>
  <c r="H4921" i="1" l="1"/>
  <c r="I4921" i="1" s="1"/>
  <c r="J4921" i="1" s="1"/>
  <c r="K4921" i="1" s="1"/>
  <c r="G4922" i="1"/>
  <c r="L4920" i="1"/>
  <c r="G4923" i="1" l="1"/>
  <c r="H4922" i="1"/>
  <c r="I4922" i="1" s="1"/>
  <c r="J4922" i="1" s="1"/>
  <c r="K4922" i="1" s="1"/>
  <c r="L4921" i="1"/>
  <c r="L4922" i="1" l="1"/>
  <c r="G4924" i="1"/>
  <c r="H4923" i="1"/>
  <c r="I4923" i="1" s="1"/>
  <c r="J4923" i="1" s="1"/>
  <c r="K4923" i="1" s="1"/>
  <c r="L4923" i="1" l="1"/>
  <c r="H4924" i="1"/>
  <c r="I4924" i="1" s="1"/>
  <c r="J4924" i="1" s="1"/>
  <c r="K4924" i="1" s="1"/>
  <c r="G4925" i="1"/>
  <c r="H4925" i="1" l="1"/>
  <c r="I4925" i="1" s="1"/>
  <c r="J4925" i="1" s="1"/>
  <c r="K4925" i="1" s="1"/>
  <c r="G4926" i="1"/>
  <c r="L4924" i="1"/>
  <c r="L4925" i="1" l="1"/>
  <c r="H4926" i="1"/>
  <c r="I4926" i="1" s="1"/>
  <c r="J4926" i="1" s="1"/>
  <c r="K4926" i="1" s="1"/>
  <c r="G4927" i="1"/>
  <c r="L4926" i="1" l="1"/>
  <c r="H4927" i="1"/>
  <c r="I4927" i="1" s="1"/>
  <c r="J4927" i="1" s="1"/>
  <c r="K4927" i="1" s="1"/>
  <c r="G4928" i="1"/>
  <c r="L4927" i="1"/>
  <c r="H4928" i="1" l="1"/>
  <c r="I4928" i="1" s="1"/>
  <c r="J4928" i="1" s="1"/>
  <c r="K4928" i="1" s="1"/>
  <c r="G4929" i="1"/>
  <c r="H4929" i="1" l="1"/>
  <c r="I4929" i="1" s="1"/>
  <c r="J4929" i="1" s="1"/>
  <c r="K4929" i="1" s="1"/>
  <c r="G4930" i="1"/>
  <c r="L4928" i="1"/>
  <c r="G4931" i="1" l="1"/>
  <c r="H4930" i="1"/>
  <c r="I4930" i="1" s="1"/>
  <c r="J4930" i="1" s="1"/>
  <c r="K4930" i="1" s="1"/>
  <c r="L4929" i="1"/>
  <c r="L4930" i="1" l="1"/>
  <c r="G4932" i="1"/>
  <c r="H4931" i="1"/>
  <c r="I4931" i="1" s="1"/>
  <c r="J4931" i="1" s="1"/>
  <c r="K4931" i="1" s="1"/>
  <c r="L4931" i="1" l="1"/>
  <c r="H4932" i="1"/>
  <c r="I4932" i="1" s="1"/>
  <c r="J4932" i="1" s="1"/>
  <c r="K4932" i="1" s="1"/>
  <c r="G4933" i="1"/>
  <c r="H4933" i="1" l="1"/>
  <c r="I4933" i="1" s="1"/>
  <c r="J4933" i="1" s="1"/>
  <c r="K4933" i="1" s="1"/>
  <c r="G4934" i="1"/>
  <c r="L4933" i="1"/>
  <c r="L4932" i="1"/>
  <c r="H4934" i="1" l="1"/>
  <c r="I4934" i="1" s="1"/>
  <c r="J4934" i="1" s="1"/>
  <c r="K4934" i="1" s="1"/>
  <c r="L4934" i="1" s="1"/>
  <c r="G4935" i="1"/>
  <c r="H4935" i="1" l="1"/>
  <c r="I4935" i="1" s="1"/>
  <c r="J4935" i="1" s="1"/>
  <c r="K4935" i="1" s="1"/>
  <c r="G4936" i="1"/>
  <c r="G4937" i="1" l="1"/>
  <c r="H4936" i="1"/>
  <c r="I4936" i="1" s="1"/>
  <c r="J4936" i="1" s="1"/>
  <c r="K4936" i="1" s="1"/>
  <c r="L4935" i="1"/>
  <c r="L4936" i="1" l="1"/>
  <c r="G4938" i="1"/>
  <c r="H4937" i="1"/>
  <c r="I4937" i="1" s="1"/>
  <c r="J4937" i="1" s="1"/>
  <c r="K4937" i="1" s="1"/>
  <c r="L4937" i="1" l="1"/>
  <c r="H4938" i="1"/>
  <c r="I4938" i="1" s="1"/>
  <c r="J4938" i="1" s="1"/>
  <c r="K4938" i="1" s="1"/>
  <c r="G4939" i="1"/>
  <c r="L4938" i="1" l="1"/>
  <c r="G4940" i="1"/>
  <c r="H4939" i="1"/>
  <c r="I4939" i="1" s="1"/>
  <c r="J4939" i="1" s="1"/>
  <c r="K4939" i="1" s="1"/>
  <c r="G4941" i="1" l="1"/>
  <c r="H4940" i="1"/>
  <c r="I4940" i="1" s="1"/>
  <c r="J4940" i="1" s="1"/>
  <c r="K4940" i="1" s="1"/>
  <c r="L4939" i="1"/>
  <c r="L4940" i="1" l="1"/>
  <c r="G4942" i="1"/>
  <c r="H4941" i="1"/>
  <c r="I4941" i="1" s="1"/>
  <c r="J4941" i="1" s="1"/>
  <c r="K4941" i="1" s="1"/>
  <c r="L4941" i="1" l="1"/>
  <c r="H4942" i="1"/>
  <c r="I4942" i="1" s="1"/>
  <c r="J4942" i="1" s="1"/>
  <c r="K4942" i="1" s="1"/>
  <c r="G4943" i="1"/>
  <c r="H4943" i="1" l="1"/>
  <c r="I4943" i="1" s="1"/>
  <c r="J4943" i="1" s="1"/>
  <c r="K4943" i="1" s="1"/>
  <c r="G4944" i="1"/>
  <c r="L4942" i="1"/>
  <c r="L4943" i="1" l="1"/>
  <c r="G4945" i="1"/>
  <c r="H4944" i="1"/>
  <c r="I4944" i="1" s="1"/>
  <c r="J4944" i="1" s="1"/>
  <c r="K4944" i="1" s="1"/>
  <c r="L4944" i="1" l="1"/>
  <c r="H4945" i="1"/>
  <c r="I4945" i="1" s="1"/>
  <c r="J4945" i="1" s="1"/>
  <c r="K4945" i="1" s="1"/>
  <c r="G4946" i="1"/>
  <c r="L4945" i="1" l="1"/>
  <c r="H4946" i="1"/>
  <c r="I4946" i="1" s="1"/>
  <c r="J4946" i="1" s="1"/>
  <c r="K4946" i="1" s="1"/>
  <c r="G4947" i="1"/>
  <c r="G4948" i="1" l="1"/>
  <c r="H4947" i="1"/>
  <c r="I4947" i="1" s="1"/>
  <c r="J4947" i="1" s="1"/>
  <c r="K4947" i="1" s="1"/>
  <c r="L4946" i="1"/>
  <c r="G4949" i="1" l="1"/>
  <c r="H4948" i="1"/>
  <c r="I4948" i="1" s="1"/>
  <c r="J4948" i="1" s="1"/>
  <c r="K4948" i="1" s="1"/>
  <c r="L4947" i="1"/>
  <c r="L4948" i="1" l="1"/>
  <c r="G4950" i="1"/>
  <c r="H4949" i="1"/>
  <c r="I4949" i="1" s="1"/>
  <c r="J4949" i="1" s="1"/>
  <c r="K4949" i="1" s="1"/>
  <c r="H4950" i="1" l="1"/>
  <c r="I4950" i="1" s="1"/>
  <c r="J4950" i="1" s="1"/>
  <c r="K4950" i="1" s="1"/>
  <c r="G4951" i="1"/>
  <c r="L4949" i="1"/>
  <c r="H4951" i="1" l="1"/>
  <c r="I4951" i="1" s="1"/>
  <c r="J4951" i="1" s="1"/>
  <c r="K4951" i="1" s="1"/>
  <c r="G4952" i="1"/>
  <c r="L4951" i="1"/>
  <c r="L4950" i="1"/>
  <c r="G4953" i="1" l="1"/>
  <c r="H4952" i="1"/>
  <c r="I4952" i="1" s="1"/>
  <c r="J4952" i="1" s="1"/>
  <c r="K4952" i="1" s="1"/>
  <c r="L4952" i="1" l="1"/>
  <c r="H4953" i="1"/>
  <c r="I4953" i="1" s="1"/>
  <c r="J4953" i="1" s="1"/>
  <c r="K4953" i="1" s="1"/>
  <c r="G4954" i="1"/>
  <c r="H4954" i="1" l="1"/>
  <c r="I4954" i="1" s="1"/>
  <c r="J4954" i="1" s="1"/>
  <c r="K4954" i="1" s="1"/>
  <c r="G4955" i="1"/>
  <c r="L4953" i="1"/>
  <c r="G4956" i="1" l="1"/>
  <c r="H4955" i="1"/>
  <c r="I4955" i="1" s="1"/>
  <c r="J4955" i="1" s="1"/>
  <c r="K4955" i="1" s="1"/>
  <c r="L4954" i="1"/>
  <c r="G4957" i="1" l="1"/>
  <c r="H4956" i="1"/>
  <c r="I4956" i="1" s="1"/>
  <c r="J4956" i="1" s="1"/>
  <c r="K4956" i="1" s="1"/>
  <c r="L4955" i="1"/>
  <c r="L4956" i="1" l="1"/>
  <c r="G4958" i="1"/>
  <c r="H4957" i="1"/>
  <c r="I4957" i="1" s="1"/>
  <c r="J4957" i="1" s="1"/>
  <c r="K4957" i="1" s="1"/>
  <c r="L4957" i="1" l="1"/>
  <c r="H4958" i="1"/>
  <c r="I4958" i="1" s="1"/>
  <c r="J4958" i="1" s="1"/>
  <c r="K4958" i="1" s="1"/>
  <c r="G4959" i="1"/>
  <c r="H4959" i="1" l="1"/>
  <c r="I4959" i="1" s="1"/>
  <c r="J4959" i="1" s="1"/>
  <c r="K4959" i="1" s="1"/>
  <c r="G4960" i="1"/>
  <c r="L4958" i="1"/>
  <c r="L4959" i="1" l="1"/>
  <c r="G4961" i="1"/>
  <c r="H4960" i="1"/>
  <c r="I4960" i="1" s="1"/>
  <c r="J4960" i="1" s="1"/>
  <c r="K4960" i="1" s="1"/>
  <c r="L4960" i="1" l="1"/>
  <c r="H4961" i="1"/>
  <c r="I4961" i="1" s="1"/>
  <c r="J4961" i="1" s="1"/>
  <c r="K4961" i="1" s="1"/>
  <c r="G4962" i="1"/>
  <c r="H4962" i="1" l="1"/>
  <c r="I4962" i="1" s="1"/>
  <c r="J4962" i="1" s="1"/>
  <c r="K4962" i="1" s="1"/>
  <c r="G4963" i="1"/>
  <c r="L4961" i="1"/>
  <c r="G4964" i="1" l="1"/>
  <c r="H4963" i="1"/>
  <c r="I4963" i="1" s="1"/>
  <c r="J4963" i="1" s="1"/>
  <c r="K4963" i="1" s="1"/>
  <c r="L4962" i="1"/>
  <c r="G4965" i="1" l="1"/>
  <c r="H4964" i="1"/>
  <c r="I4964" i="1" s="1"/>
  <c r="J4964" i="1" s="1"/>
  <c r="K4964" i="1" s="1"/>
  <c r="L4963" i="1"/>
  <c r="L4964" i="1" l="1"/>
  <c r="G4966" i="1"/>
  <c r="H4965" i="1"/>
  <c r="I4965" i="1" s="1"/>
  <c r="J4965" i="1" s="1"/>
  <c r="K4965" i="1" s="1"/>
  <c r="L4965" i="1" l="1"/>
  <c r="H4966" i="1"/>
  <c r="I4966" i="1" s="1"/>
  <c r="J4966" i="1" s="1"/>
  <c r="K4966" i="1" s="1"/>
  <c r="G4967" i="1"/>
  <c r="L4966" i="1" l="1"/>
  <c r="H4967" i="1"/>
  <c r="I4967" i="1" s="1"/>
  <c r="J4967" i="1" s="1"/>
  <c r="K4967" i="1" s="1"/>
  <c r="G4968" i="1"/>
  <c r="G4969" i="1" l="1"/>
  <c r="H4968" i="1"/>
  <c r="I4968" i="1" s="1"/>
  <c r="J4968" i="1" s="1"/>
  <c r="K4968" i="1" s="1"/>
  <c r="L4967" i="1"/>
  <c r="L4968" i="1" l="1"/>
  <c r="H4969" i="1"/>
  <c r="I4969" i="1" s="1"/>
  <c r="J4969" i="1" s="1"/>
  <c r="K4969" i="1" s="1"/>
  <c r="G4970" i="1"/>
  <c r="H4970" i="1" l="1"/>
  <c r="I4970" i="1" s="1"/>
  <c r="J4970" i="1" s="1"/>
  <c r="K4970" i="1" s="1"/>
  <c r="G4971" i="1"/>
  <c r="L4969" i="1"/>
  <c r="AK81" i="1" s="1"/>
  <c r="EI376" i="1" l="1"/>
  <c r="ER289" i="1" s="1"/>
  <c r="AL81" i="1"/>
  <c r="EJ376" i="1" s="1"/>
  <c r="ES289" i="1" s="1"/>
  <c r="G4972" i="1"/>
  <c r="H4971" i="1"/>
  <c r="I4971" i="1" s="1"/>
  <c r="J4971" i="1" s="1"/>
  <c r="K4971" i="1" s="1"/>
  <c r="L4970" i="1"/>
  <c r="EK376" i="1" l="1"/>
  <c r="G4973" i="1"/>
  <c r="H4972" i="1"/>
  <c r="I4972" i="1" s="1"/>
  <c r="J4972" i="1" s="1"/>
  <c r="K4972" i="1" s="1"/>
  <c r="L4971" i="1"/>
  <c r="L4972" i="1" l="1"/>
  <c r="G4974" i="1"/>
  <c r="H4973" i="1"/>
  <c r="I4973" i="1" s="1"/>
  <c r="J4973" i="1" s="1"/>
  <c r="K4973" i="1" s="1"/>
  <c r="L4973" i="1" l="1"/>
  <c r="H4974" i="1"/>
  <c r="I4974" i="1" s="1"/>
  <c r="J4974" i="1" s="1"/>
  <c r="K4974" i="1" s="1"/>
  <c r="G4975" i="1"/>
  <c r="L4974" i="1" l="1"/>
  <c r="H4975" i="1"/>
  <c r="I4975" i="1" s="1"/>
  <c r="J4975" i="1" s="1"/>
  <c r="K4975" i="1" s="1"/>
  <c r="G4976" i="1"/>
  <c r="G4977" i="1" l="1"/>
  <c r="H4976" i="1"/>
  <c r="I4976" i="1" s="1"/>
  <c r="J4976" i="1" s="1"/>
  <c r="K4976" i="1" s="1"/>
  <c r="L4975" i="1"/>
  <c r="AK82" i="1" s="1"/>
  <c r="EI377" i="1" l="1"/>
  <c r="ER290" i="1" s="1"/>
  <c r="EI378" i="1"/>
  <c r="ER291" i="1" s="1"/>
  <c r="AL82" i="1"/>
  <c r="L4976" i="1"/>
  <c r="H4977" i="1"/>
  <c r="I4977" i="1" s="1"/>
  <c r="J4977" i="1" s="1"/>
  <c r="K4977" i="1" s="1"/>
  <c r="G4978" i="1"/>
  <c r="L4977" i="1" l="1"/>
  <c r="EJ377" i="1"/>
  <c r="ES290" i="1" s="1"/>
  <c r="EJ378" i="1"/>
  <c r="EK377" i="1"/>
  <c r="ET290" i="1" s="1"/>
  <c r="EK378" i="1"/>
  <c r="H4978" i="1"/>
  <c r="I4978" i="1" s="1"/>
  <c r="J4978" i="1" s="1"/>
  <c r="K4978" i="1" s="1"/>
  <c r="G4979" i="1"/>
  <c r="ES291" i="1" l="1"/>
  <c r="ET291" i="1"/>
  <c r="G4980" i="1"/>
  <c r="H4979" i="1"/>
  <c r="I4979" i="1" s="1"/>
  <c r="J4979" i="1" s="1"/>
  <c r="K4979" i="1" s="1"/>
  <c r="L4978" i="1"/>
  <c r="AK83" i="1" s="1"/>
  <c r="AL83" i="1" l="1"/>
  <c r="EK381" i="1" s="1"/>
  <c r="EI379" i="1"/>
  <c r="ER292" i="1" s="1"/>
  <c r="EI380" i="1"/>
  <c r="ER293" i="1" s="1"/>
  <c r="EI381" i="1"/>
  <c r="ER294" i="1" s="1"/>
  <c r="G4981" i="1"/>
  <c r="H4980" i="1"/>
  <c r="I4980" i="1" s="1"/>
  <c r="J4980" i="1" s="1"/>
  <c r="K4980" i="1" s="1"/>
  <c r="L4979" i="1"/>
  <c r="EK380" i="1" l="1"/>
  <c r="ET294" i="1" s="1"/>
  <c r="EK379" i="1"/>
  <c r="EJ379" i="1"/>
  <c r="ES292" i="1" s="1"/>
  <c r="EJ380" i="1"/>
  <c r="ES293" i="1" s="1"/>
  <c r="EJ381" i="1"/>
  <c r="L4980" i="1"/>
  <c r="G4982" i="1"/>
  <c r="H4981" i="1"/>
  <c r="I4981" i="1" s="1"/>
  <c r="J4981" i="1" s="1"/>
  <c r="K4981" i="1" s="1"/>
  <c r="ES294" i="1" l="1"/>
  <c r="ET292" i="1"/>
  <c r="ET293" i="1"/>
  <c r="L4981" i="1"/>
  <c r="H4982" i="1"/>
  <c r="I4982" i="1" s="1"/>
  <c r="J4982" i="1" s="1"/>
  <c r="K4982" i="1" s="1"/>
  <c r="G4983" i="1"/>
  <c r="H4983" i="1" l="1"/>
  <c r="I4983" i="1" s="1"/>
  <c r="J4983" i="1" s="1"/>
  <c r="K4983" i="1" s="1"/>
  <c r="L4983" i="1" s="1"/>
  <c r="G4984" i="1"/>
  <c r="L4982" i="1"/>
  <c r="G4985" i="1" l="1"/>
  <c r="H4984" i="1"/>
  <c r="I4984" i="1" s="1"/>
  <c r="J4984" i="1" s="1"/>
  <c r="K4984" i="1" s="1"/>
  <c r="L4984" i="1" l="1"/>
  <c r="H4985" i="1"/>
  <c r="I4985" i="1" s="1"/>
  <c r="J4985" i="1" s="1"/>
  <c r="K4985" i="1" s="1"/>
  <c r="G4986" i="1"/>
  <c r="H4986" i="1" l="1"/>
  <c r="I4986" i="1" s="1"/>
  <c r="J4986" i="1" s="1"/>
  <c r="K4986" i="1" s="1"/>
  <c r="G4987" i="1"/>
  <c r="L4985" i="1"/>
  <c r="G4988" i="1" l="1"/>
  <c r="H4987" i="1"/>
  <c r="I4987" i="1" s="1"/>
  <c r="J4987" i="1" s="1"/>
  <c r="K4987" i="1" s="1"/>
  <c r="L4986" i="1"/>
  <c r="L4987" i="1" l="1"/>
  <c r="G4989" i="1"/>
  <c r="H4988" i="1"/>
  <c r="I4988" i="1" s="1"/>
  <c r="J4988" i="1" s="1"/>
  <c r="K4988" i="1" s="1"/>
  <c r="L4988" i="1" l="1"/>
  <c r="H4989" i="1"/>
  <c r="I4989" i="1" s="1"/>
  <c r="J4989" i="1" s="1"/>
  <c r="K4989" i="1" s="1"/>
  <c r="L4989" i="1" s="1"/>
  <c r="G4990" i="1"/>
  <c r="H4990" i="1" l="1"/>
  <c r="I4990" i="1" s="1"/>
  <c r="J4990" i="1" s="1"/>
  <c r="K4990" i="1" s="1"/>
  <c r="G4991" i="1"/>
  <c r="L4990" i="1"/>
  <c r="H4991" i="1" l="1"/>
  <c r="I4991" i="1" s="1"/>
  <c r="J4991" i="1" s="1"/>
  <c r="K4991" i="1" s="1"/>
  <c r="L4991" i="1" s="1"/>
  <c r="G4992" i="1"/>
  <c r="H4992" i="1" l="1"/>
  <c r="I4992" i="1" s="1"/>
  <c r="J4992" i="1" s="1"/>
  <c r="K4992" i="1" s="1"/>
  <c r="G4993" i="1"/>
  <c r="L4992" i="1" l="1"/>
  <c r="H4993" i="1"/>
  <c r="I4993" i="1" s="1"/>
  <c r="J4993" i="1" s="1"/>
  <c r="K4993" i="1" s="1"/>
  <c r="G4994" i="1"/>
  <c r="H4994" i="1" l="1"/>
  <c r="I4994" i="1" s="1"/>
  <c r="J4994" i="1" s="1"/>
  <c r="K4994" i="1" s="1"/>
  <c r="G4995" i="1"/>
  <c r="L4993" i="1"/>
  <c r="G4996" i="1" l="1"/>
  <c r="H4995" i="1"/>
  <c r="I4995" i="1" s="1"/>
  <c r="J4995" i="1" s="1"/>
  <c r="K4995" i="1" s="1"/>
  <c r="L4994" i="1"/>
  <c r="L4995" i="1" l="1"/>
  <c r="G4997" i="1"/>
  <c r="H4996" i="1"/>
  <c r="I4996" i="1" s="1"/>
  <c r="J4996" i="1" s="1"/>
  <c r="K4996" i="1" s="1"/>
  <c r="L4996" i="1" l="1"/>
  <c r="H4997" i="1"/>
  <c r="I4997" i="1" s="1"/>
  <c r="J4997" i="1" s="1"/>
  <c r="K4997" i="1" s="1"/>
  <c r="G4998" i="1"/>
  <c r="H4998" i="1" l="1"/>
  <c r="I4998" i="1" s="1"/>
  <c r="J4998" i="1" s="1"/>
  <c r="K4998" i="1" s="1"/>
  <c r="G4999" i="1"/>
  <c r="L4998" i="1"/>
  <c r="AK84" i="1" s="1"/>
  <c r="L4997" i="1"/>
  <c r="AL84" i="1" l="1"/>
  <c r="EK383" i="1" s="1"/>
  <c r="EI383" i="1"/>
  <c r="EI382" i="1"/>
  <c r="ER295" i="1" s="1"/>
  <c r="H4999" i="1"/>
  <c r="I4999" i="1" s="1"/>
  <c r="J4999" i="1" s="1"/>
  <c r="K4999" i="1" s="1"/>
  <c r="G5000" i="1"/>
  <c r="ET297" i="1" l="1"/>
  <c r="L4999" i="1"/>
  <c r="EK382" i="1"/>
  <c r="ET295" i="1" s="1"/>
  <c r="ER296" i="1"/>
  <c r="EJ383" i="1"/>
  <c r="EJ382" i="1"/>
  <c r="ES295" i="1" s="1"/>
  <c r="H5000" i="1"/>
  <c r="I5000" i="1" s="1"/>
  <c r="J5000" i="1" s="1"/>
  <c r="K5000" i="1" s="1"/>
  <c r="G5001" i="1"/>
  <c r="ES296" i="1" l="1"/>
  <c r="L5000" i="1"/>
  <c r="ET296" i="1"/>
  <c r="H5001" i="1"/>
  <c r="I5001" i="1" s="1"/>
  <c r="J5001" i="1" s="1"/>
  <c r="K5001" i="1" s="1"/>
  <c r="G5002" i="1"/>
  <c r="H5002" i="1" l="1"/>
  <c r="I5002" i="1" s="1"/>
  <c r="J5002" i="1" s="1"/>
  <c r="K5002" i="1" s="1"/>
  <c r="G5003" i="1"/>
  <c r="L5001" i="1"/>
  <c r="G5004" i="1" l="1"/>
  <c r="H5003" i="1"/>
  <c r="I5003" i="1" s="1"/>
  <c r="J5003" i="1" s="1"/>
  <c r="K5003" i="1" s="1"/>
  <c r="L5002" i="1"/>
  <c r="L5003" i="1" l="1"/>
  <c r="G5005" i="1"/>
  <c r="H5004" i="1"/>
  <c r="I5004" i="1" s="1"/>
  <c r="J5004" i="1" s="1"/>
  <c r="K5004" i="1" s="1"/>
  <c r="L5004" i="1" l="1"/>
  <c r="AK85" i="1" s="1"/>
  <c r="H5005" i="1"/>
  <c r="I5005" i="1" s="1"/>
  <c r="J5005" i="1" s="1"/>
  <c r="K5005" i="1" s="1"/>
  <c r="G5006" i="1"/>
  <c r="AL85" i="1" l="1"/>
  <c r="EK387" i="1" s="1"/>
  <c r="ET301" i="1" s="1"/>
  <c r="EI387" i="1"/>
  <c r="ER301" i="1" s="1"/>
  <c r="EI388" i="1"/>
  <c r="ER302" i="1" s="1"/>
  <c r="EI389" i="1"/>
  <c r="ER303" i="1" s="1"/>
  <c r="EK390" i="1"/>
  <c r="ET304" i="1" s="1"/>
  <c r="EI390" i="1"/>
  <c r="ER304" i="1" s="1"/>
  <c r="EI391" i="1"/>
  <c r="ER305" i="1" s="1"/>
  <c r="EI384" i="1"/>
  <c r="ER297" i="1" s="1"/>
  <c r="EI385" i="1"/>
  <c r="EI386" i="1"/>
  <c r="EK386" i="1"/>
  <c r="ET300" i="1" s="1"/>
  <c r="EK385" i="1"/>
  <c r="ET299" i="1" s="1"/>
  <c r="H5006" i="1"/>
  <c r="I5006" i="1" s="1"/>
  <c r="J5006" i="1" s="1"/>
  <c r="K5006" i="1" s="1"/>
  <c r="L5006" i="1" s="1"/>
  <c r="G5007" i="1"/>
  <c r="L5005" i="1"/>
  <c r="EK384" i="1" l="1"/>
  <c r="ET298" i="1" s="1"/>
  <c r="EK389" i="1"/>
  <c r="ET303" i="1" s="1"/>
  <c r="ER298" i="1"/>
  <c r="ER299" i="1"/>
  <c r="ER300" i="1"/>
  <c r="EK388" i="1"/>
  <c r="ET302" i="1" s="1"/>
  <c r="EK391" i="1"/>
  <c r="ET305" i="1" s="1"/>
  <c r="EJ387" i="1"/>
  <c r="ES301" i="1" s="1"/>
  <c r="EJ388" i="1"/>
  <c r="ES302" i="1" s="1"/>
  <c r="EJ389" i="1"/>
  <c r="ES303" i="1" s="1"/>
  <c r="EJ390" i="1"/>
  <c r="ES304" i="1" s="1"/>
  <c r="EJ391" i="1"/>
  <c r="ES305" i="1" s="1"/>
  <c r="EJ384" i="1"/>
  <c r="ES297" i="1" s="1"/>
  <c r="EJ385" i="1"/>
  <c r="ES298" i="1" s="1"/>
  <c r="EJ386" i="1"/>
  <c r="H5007" i="1"/>
  <c r="I5007" i="1" s="1"/>
  <c r="J5007" i="1" s="1"/>
  <c r="K5007" i="1" s="1"/>
  <c r="G5008" i="1"/>
  <c r="L5007" i="1" l="1"/>
  <c r="ES299" i="1"/>
  <c r="ES300" i="1"/>
  <c r="H5008" i="1"/>
  <c r="I5008" i="1" s="1"/>
  <c r="J5008" i="1" s="1"/>
  <c r="K5008" i="1" s="1"/>
  <c r="G5009" i="1"/>
  <c r="L5008" i="1" l="1"/>
  <c r="H5009" i="1"/>
  <c r="I5009" i="1" s="1"/>
  <c r="J5009" i="1" s="1"/>
  <c r="K5009" i="1" s="1"/>
  <c r="G5010" i="1"/>
  <c r="H5010" i="1" l="1"/>
  <c r="I5010" i="1" s="1"/>
  <c r="J5010" i="1" s="1"/>
  <c r="K5010" i="1" s="1"/>
  <c r="G5011" i="1"/>
  <c r="L5009" i="1"/>
  <c r="G5012" i="1" l="1"/>
  <c r="H5011" i="1"/>
  <c r="I5011" i="1" s="1"/>
  <c r="J5011" i="1" s="1"/>
  <c r="K5011" i="1" s="1"/>
  <c r="L5010" i="1"/>
  <c r="L5011" i="1" l="1"/>
  <c r="G5013" i="1"/>
  <c r="H5012" i="1"/>
  <c r="I5012" i="1" s="1"/>
  <c r="J5012" i="1" s="1"/>
  <c r="K5012" i="1" s="1"/>
  <c r="L5012" i="1" l="1"/>
  <c r="H5013" i="1"/>
  <c r="I5013" i="1" s="1"/>
  <c r="J5013" i="1" s="1"/>
  <c r="K5013" i="1" s="1"/>
  <c r="G5014" i="1"/>
  <c r="H5014" i="1" l="1"/>
  <c r="I5014" i="1" s="1"/>
  <c r="J5014" i="1" s="1"/>
  <c r="K5014" i="1" s="1"/>
  <c r="G5015" i="1"/>
  <c r="L5014" i="1"/>
  <c r="L5013" i="1"/>
  <c r="H5015" i="1" l="1"/>
  <c r="I5015" i="1" s="1"/>
  <c r="J5015" i="1" s="1"/>
  <c r="K5015" i="1" s="1"/>
  <c r="L5015" i="1" s="1"/>
  <c r="G5016" i="1"/>
  <c r="H5016" i="1" l="1"/>
  <c r="I5016" i="1" s="1"/>
  <c r="J5016" i="1" s="1"/>
  <c r="K5016" i="1" s="1"/>
  <c r="G5017" i="1"/>
  <c r="L5016" i="1" l="1"/>
  <c r="H5017" i="1"/>
  <c r="I5017" i="1" s="1"/>
  <c r="J5017" i="1" s="1"/>
  <c r="K5017" i="1" s="1"/>
  <c r="G5018" i="1"/>
  <c r="H5018" i="1" l="1"/>
  <c r="I5018" i="1" s="1"/>
  <c r="J5018" i="1" s="1"/>
  <c r="K5018" i="1" s="1"/>
  <c r="G5019" i="1"/>
  <c r="L5017" i="1"/>
  <c r="G5020" i="1" l="1"/>
  <c r="H5019" i="1"/>
  <c r="I5019" i="1" s="1"/>
  <c r="J5019" i="1" s="1"/>
  <c r="K5019" i="1" s="1"/>
  <c r="L5018" i="1"/>
  <c r="L5019" i="1" l="1"/>
  <c r="G5021" i="1"/>
  <c r="H5020" i="1"/>
  <c r="I5020" i="1" s="1"/>
  <c r="J5020" i="1" s="1"/>
  <c r="K5020" i="1" s="1"/>
  <c r="L5020" i="1" l="1"/>
  <c r="H5021" i="1"/>
  <c r="I5021" i="1" s="1"/>
  <c r="J5021" i="1" s="1"/>
  <c r="K5021" i="1" s="1"/>
  <c r="G5022" i="1"/>
  <c r="H5022" i="1" l="1"/>
  <c r="I5022" i="1" s="1"/>
  <c r="J5022" i="1" s="1"/>
  <c r="K5022" i="1" s="1"/>
  <c r="G5023" i="1"/>
  <c r="L5022" i="1"/>
  <c r="L5021" i="1"/>
  <c r="H5023" i="1" l="1"/>
  <c r="I5023" i="1" s="1"/>
  <c r="J5023" i="1" s="1"/>
  <c r="K5023" i="1" s="1"/>
  <c r="G5024" i="1"/>
  <c r="L5023" i="1"/>
  <c r="H5024" i="1" l="1"/>
  <c r="I5024" i="1" s="1"/>
  <c r="J5024" i="1" s="1"/>
  <c r="K5024" i="1" s="1"/>
  <c r="G5025" i="1"/>
  <c r="L5024" i="1"/>
  <c r="H5025" i="1" l="1"/>
  <c r="I5025" i="1" s="1"/>
  <c r="J5025" i="1" s="1"/>
  <c r="K5025" i="1" s="1"/>
  <c r="G5026" i="1"/>
  <c r="H5026" i="1" l="1"/>
  <c r="I5026" i="1" s="1"/>
  <c r="J5026" i="1" s="1"/>
  <c r="K5026" i="1" s="1"/>
  <c r="G5027" i="1"/>
  <c r="L5025" i="1"/>
  <c r="G5028" i="1" l="1"/>
  <c r="H5027" i="1"/>
  <c r="I5027" i="1" s="1"/>
  <c r="J5027" i="1" s="1"/>
  <c r="K5027" i="1" s="1"/>
  <c r="L5026" i="1"/>
  <c r="L5027" i="1" l="1"/>
  <c r="G5029" i="1"/>
  <c r="H5028" i="1"/>
  <c r="I5028" i="1" s="1"/>
  <c r="J5028" i="1" s="1"/>
  <c r="K5028" i="1" s="1"/>
  <c r="L5028" i="1" l="1"/>
  <c r="H5029" i="1"/>
  <c r="I5029" i="1" s="1"/>
  <c r="J5029" i="1" s="1"/>
  <c r="K5029" i="1" s="1"/>
  <c r="G5030" i="1"/>
  <c r="H5030" i="1" l="1"/>
  <c r="I5030" i="1" s="1"/>
  <c r="J5030" i="1" s="1"/>
  <c r="K5030" i="1" s="1"/>
  <c r="G5031" i="1"/>
  <c r="L5030" i="1"/>
  <c r="L5029" i="1"/>
  <c r="H5031" i="1" l="1"/>
  <c r="I5031" i="1" s="1"/>
  <c r="J5031" i="1" s="1"/>
  <c r="K5031" i="1" s="1"/>
  <c r="L5031" i="1" s="1"/>
  <c r="G5032" i="1"/>
  <c r="H5032" i="1" l="1"/>
  <c r="I5032" i="1" s="1"/>
  <c r="J5032" i="1" s="1"/>
  <c r="K5032" i="1" s="1"/>
  <c r="G5033" i="1"/>
  <c r="L5032" i="1" l="1"/>
  <c r="H5033" i="1"/>
  <c r="I5033" i="1" s="1"/>
  <c r="J5033" i="1" s="1"/>
  <c r="K5033" i="1" s="1"/>
  <c r="G5034" i="1"/>
  <c r="H5034" i="1" l="1"/>
  <c r="I5034" i="1" s="1"/>
  <c r="J5034" i="1" s="1"/>
  <c r="K5034" i="1" s="1"/>
  <c r="G5035" i="1"/>
  <c r="L5033" i="1"/>
  <c r="G5036" i="1" l="1"/>
  <c r="H5035" i="1"/>
  <c r="I5035" i="1" s="1"/>
  <c r="J5035" i="1" s="1"/>
  <c r="K5035" i="1" s="1"/>
  <c r="L5034" i="1"/>
  <c r="L5035" i="1" l="1"/>
  <c r="G5037" i="1"/>
  <c r="H5036" i="1"/>
  <c r="I5036" i="1" s="1"/>
  <c r="J5036" i="1" s="1"/>
  <c r="K5036" i="1" s="1"/>
  <c r="L5036" i="1" l="1"/>
  <c r="H5037" i="1"/>
  <c r="I5037" i="1" s="1"/>
  <c r="J5037" i="1" s="1"/>
  <c r="K5037" i="1" s="1"/>
  <c r="G5038" i="1"/>
  <c r="H5038" i="1" l="1"/>
  <c r="I5038" i="1" s="1"/>
  <c r="J5038" i="1" s="1"/>
  <c r="K5038" i="1" s="1"/>
  <c r="G5039" i="1"/>
  <c r="L5038" i="1"/>
  <c r="L5037" i="1"/>
  <c r="H5039" i="1" l="1"/>
  <c r="I5039" i="1" s="1"/>
  <c r="J5039" i="1" s="1"/>
  <c r="K5039" i="1" s="1"/>
  <c r="G5040" i="1"/>
  <c r="L5039" i="1" l="1"/>
  <c r="H5040" i="1"/>
  <c r="I5040" i="1" s="1"/>
  <c r="J5040" i="1" s="1"/>
  <c r="K5040" i="1" s="1"/>
  <c r="L5040" i="1" s="1"/>
  <c r="G5041" i="1"/>
  <c r="H5041" i="1" l="1"/>
  <c r="I5041" i="1" s="1"/>
  <c r="J5041" i="1" s="1"/>
  <c r="K5041" i="1" s="1"/>
  <c r="G5042" i="1"/>
  <c r="H5042" i="1" l="1"/>
  <c r="I5042" i="1" s="1"/>
  <c r="J5042" i="1" s="1"/>
  <c r="K5042" i="1" s="1"/>
  <c r="G5043" i="1"/>
  <c r="L5041" i="1"/>
  <c r="G5044" i="1" l="1"/>
  <c r="H5043" i="1"/>
  <c r="I5043" i="1" s="1"/>
  <c r="J5043" i="1" s="1"/>
  <c r="K5043" i="1" s="1"/>
  <c r="L5042" i="1"/>
  <c r="L5043" i="1" l="1"/>
  <c r="G5045" i="1"/>
  <c r="H5044" i="1"/>
  <c r="I5044" i="1" s="1"/>
  <c r="J5044" i="1" s="1"/>
  <c r="K5044" i="1" s="1"/>
  <c r="H5045" i="1" l="1"/>
  <c r="I5045" i="1" s="1"/>
  <c r="J5045" i="1" s="1"/>
  <c r="K5045" i="1" s="1"/>
  <c r="L5045" i="1" s="1"/>
  <c r="G5046" i="1"/>
  <c r="L5044" i="1"/>
  <c r="H5046" i="1" l="1"/>
  <c r="I5046" i="1" s="1"/>
  <c r="J5046" i="1" s="1"/>
  <c r="K5046" i="1" s="1"/>
  <c r="G5047" i="1"/>
  <c r="L5046" i="1" l="1"/>
  <c r="H5047" i="1"/>
  <c r="I5047" i="1" s="1"/>
  <c r="J5047" i="1" s="1"/>
  <c r="K5047" i="1" s="1"/>
  <c r="G5048" i="1"/>
  <c r="L5047" i="1" l="1"/>
  <c r="H5048" i="1"/>
  <c r="I5048" i="1" s="1"/>
  <c r="J5048" i="1" s="1"/>
  <c r="K5048" i="1" s="1"/>
  <c r="L5048" i="1" s="1"/>
  <c r="G5049" i="1"/>
  <c r="H5049" i="1" l="1"/>
  <c r="I5049" i="1" s="1"/>
  <c r="J5049" i="1" s="1"/>
  <c r="K5049" i="1" s="1"/>
  <c r="G5050" i="1"/>
  <c r="H5050" i="1" l="1"/>
  <c r="I5050" i="1" s="1"/>
  <c r="J5050" i="1" s="1"/>
  <c r="K5050" i="1" s="1"/>
  <c r="G5051" i="1"/>
  <c r="L5049" i="1"/>
  <c r="G5052" i="1" l="1"/>
  <c r="H5051" i="1"/>
  <c r="I5051" i="1" s="1"/>
  <c r="J5051" i="1" s="1"/>
  <c r="K5051" i="1" s="1"/>
  <c r="L5050" i="1"/>
  <c r="L5051" i="1" l="1"/>
  <c r="G5053" i="1"/>
  <c r="H5052" i="1"/>
  <c r="I5052" i="1" s="1"/>
  <c r="J5052" i="1" s="1"/>
  <c r="K5052" i="1" s="1"/>
  <c r="H5053" i="1" l="1"/>
  <c r="I5053" i="1" s="1"/>
  <c r="J5053" i="1" s="1"/>
  <c r="K5053" i="1" s="1"/>
  <c r="G5054" i="1"/>
  <c r="L5053" i="1"/>
  <c r="L5052" i="1"/>
  <c r="H5054" i="1" l="1"/>
  <c r="I5054" i="1" s="1"/>
  <c r="J5054" i="1" s="1"/>
  <c r="K5054" i="1" s="1"/>
  <c r="G5055" i="1"/>
  <c r="L5054" i="1"/>
  <c r="H5055" i="1" l="1"/>
  <c r="I5055" i="1" s="1"/>
  <c r="J5055" i="1" s="1"/>
  <c r="K5055" i="1" s="1"/>
  <c r="G5056" i="1"/>
  <c r="L5055" i="1"/>
  <c r="H5056" i="1" l="1"/>
  <c r="I5056" i="1" s="1"/>
  <c r="J5056" i="1" s="1"/>
  <c r="K5056" i="1" s="1"/>
  <c r="G5057" i="1"/>
  <c r="L5056" i="1"/>
  <c r="H5057" i="1" l="1"/>
  <c r="I5057" i="1" s="1"/>
  <c r="J5057" i="1" s="1"/>
  <c r="K5057" i="1" s="1"/>
  <c r="G5058" i="1"/>
  <c r="H5058" i="1" l="1"/>
  <c r="I5058" i="1" s="1"/>
  <c r="J5058" i="1" s="1"/>
  <c r="K5058" i="1" s="1"/>
  <c r="G5059" i="1"/>
  <c r="L5057" i="1"/>
  <c r="G5060" i="1" l="1"/>
  <c r="H5059" i="1"/>
  <c r="I5059" i="1" s="1"/>
  <c r="J5059" i="1" s="1"/>
  <c r="K5059" i="1" s="1"/>
  <c r="L5058" i="1"/>
  <c r="L5059" i="1" l="1"/>
  <c r="G5061" i="1"/>
  <c r="H5060" i="1"/>
  <c r="I5060" i="1" s="1"/>
  <c r="J5060" i="1" s="1"/>
  <c r="K5060" i="1" s="1"/>
  <c r="H5061" i="1" l="1"/>
  <c r="I5061" i="1" s="1"/>
  <c r="J5061" i="1" s="1"/>
  <c r="K5061" i="1" s="1"/>
  <c r="G5062" i="1"/>
  <c r="L5061" i="1"/>
  <c r="L5060" i="1"/>
  <c r="H5062" i="1" l="1"/>
  <c r="I5062" i="1" s="1"/>
  <c r="J5062" i="1" s="1"/>
  <c r="K5062" i="1" s="1"/>
  <c r="G5063" i="1"/>
  <c r="L5062" i="1"/>
  <c r="H5063" i="1" l="1"/>
  <c r="I5063" i="1" s="1"/>
  <c r="J5063" i="1" s="1"/>
  <c r="K5063" i="1" s="1"/>
  <c r="L5063" i="1" s="1"/>
  <c r="G5064" i="1"/>
  <c r="H5064" i="1" l="1"/>
  <c r="I5064" i="1" s="1"/>
  <c r="J5064" i="1" s="1"/>
  <c r="K5064" i="1" s="1"/>
  <c r="G5065" i="1"/>
  <c r="L5064" i="1"/>
  <c r="H5065" i="1" l="1"/>
  <c r="I5065" i="1" s="1"/>
  <c r="J5065" i="1" s="1"/>
  <c r="K5065" i="1" s="1"/>
  <c r="G5066" i="1"/>
  <c r="H5066" i="1" l="1"/>
  <c r="I5066" i="1" s="1"/>
  <c r="J5066" i="1" s="1"/>
  <c r="K5066" i="1" s="1"/>
  <c r="G5067" i="1"/>
  <c r="L5065" i="1"/>
  <c r="G5068" i="1" l="1"/>
  <c r="H5067" i="1"/>
  <c r="I5067" i="1" s="1"/>
  <c r="J5067" i="1" s="1"/>
  <c r="K5067" i="1" s="1"/>
  <c r="L5066" i="1"/>
  <c r="L5067" i="1" l="1"/>
  <c r="G5069" i="1"/>
  <c r="H5068" i="1"/>
  <c r="I5068" i="1" s="1"/>
  <c r="J5068" i="1" s="1"/>
  <c r="K5068" i="1" s="1"/>
  <c r="H5069" i="1" l="1"/>
  <c r="I5069" i="1" s="1"/>
  <c r="J5069" i="1" s="1"/>
  <c r="K5069" i="1" s="1"/>
  <c r="G5070" i="1"/>
  <c r="L5069" i="1"/>
  <c r="L5068" i="1"/>
  <c r="H5070" i="1" l="1"/>
  <c r="I5070" i="1" s="1"/>
  <c r="J5070" i="1" s="1"/>
  <c r="K5070" i="1" s="1"/>
  <c r="L5070" i="1" s="1"/>
  <c r="G5071" i="1"/>
  <c r="H5071" i="1" l="1"/>
  <c r="I5071" i="1" s="1"/>
  <c r="J5071" i="1" s="1"/>
  <c r="K5071" i="1" s="1"/>
  <c r="G5072" i="1"/>
  <c r="L5071" i="1"/>
  <c r="H5072" i="1" l="1"/>
  <c r="I5072" i="1" s="1"/>
  <c r="J5072" i="1" s="1"/>
  <c r="K5072" i="1" s="1"/>
  <c r="G5073" i="1"/>
  <c r="L5072" i="1"/>
  <c r="H5073" i="1" l="1"/>
  <c r="I5073" i="1" s="1"/>
  <c r="J5073" i="1" s="1"/>
  <c r="K5073" i="1" s="1"/>
  <c r="G5074" i="1"/>
  <c r="H5074" i="1" l="1"/>
  <c r="I5074" i="1" s="1"/>
  <c r="J5074" i="1" s="1"/>
  <c r="K5074" i="1" s="1"/>
  <c r="G5075" i="1"/>
  <c r="L5073" i="1"/>
  <c r="G5076" i="1" l="1"/>
  <c r="H5075" i="1"/>
  <c r="I5075" i="1" s="1"/>
  <c r="J5075" i="1" s="1"/>
  <c r="K5075" i="1" s="1"/>
  <c r="L5074" i="1"/>
  <c r="L5075" i="1" l="1"/>
  <c r="G5077" i="1"/>
  <c r="H5076" i="1"/>
  <c r="I5076" i="1" s="1"/>
  <c r="J5076" i="1" s="1"/>
  <c r="K5076" i="1" s="1"/>
  <c r="H5077" i="1" l="1"/>
  <c r="I5077" i="1" s="1"/>
  <c r="J5077" i="1" s="1"/>
  <c r="K5077" i="1" s="1"/>
  <c r="G5078" i="1"/>
  <c r="L5076" i="1"/>
  <c r="L5077" i="1" l="1"/>
  <c r="H5078" i="1"/>
  <c r="I5078" i="1" s="1"/>
  <c r="J5078" i="1" s="1"/>
  <c r="K5078" i="1" s="1"/>
  <c r="G5079" i="1"/>
  <c r="L5078" i="1" l="1"/>
  <c r="H5079" i="1"/>
  <c r="I5079" i="1" s="1"/>
  <c r="J5079" i="1" s="1"/>
  <c r="K5079" i="1" s="1"/>
  <c r="G5080" i="1"/>
  <c r="L5079" i="1" l="1"/>
  <c r="H5080" i="1"/>
  <c r="I5080" i="1" s="1"/>
  <c r="J5080" i="1" s="1"/>
  <c r="K5080" i="1" s="1"/>
  <c r="G5081" i="1"/>
  <c r="L5080" i="1" l="1"/>
  <c r="H5081" i="1"/>
  <c r="I5081" i="1" s="1"/>
  <c r="J5081" i="1" s="1"/>
  <c r="K5081" i="1" s="1"/>
  <c r="G5082" i="1"/>
  <c r="H5082" i="1" l="1"/>
  <c r="I5082" i="1" s="1"/>
  <c r="J5082" i="1" s="1"/>
  <c r="K5082" i="1" s="1"/>
  <c r="G5083" i="1"/>
  <c r="L5081" i="1"/>
  <c r="G5084" i="1" l="1"/>
  <c r="H5083" i="1"/>
  <c r="I5083" i="1" s="1"/>
  <c r="J5083" i="1" s="1"/>
  <c r="K5083" i="1" s="1"/>
  <c r="L5082" i="1"/>
  <c r="L5083" i="1" l="1"/>
  <c r="G5085" i="1"/>
  <c r="H5084" i="1"/>
  <c r="I5084" i="1" s="1"/>
  <c r="J5084" i="1" s="1"/>
  <c r="K5084" i="1" s="1"/>
  <c r="L5084" i="1" l="1"/>
  <c r="H5085" i="1"/>
  <c r="I5085" i="1" s="1"/>
  <c r="J5085" i="1" s="1"/>
  <c r="K5085" i="1" s="1"/>
  <c r="L5085" i="1" s="1"/>
  <c r="G5086" i="1"/>
  <c r="H5086" i="1" l="1"/>
  <c r="I5086" i="1" s="1"/>
  <c r="J5086" i="1" s="1"/>
  <c r="K5086" i="1" s="1"/>
  <c r="G5087" i="1"/>
  <c r="L5086" i="1"/>
  <c r="H5087" i="1" l="1"/>
  <c r="I5087" i="1" s="1"/>
  <c r="J5087" i="1" s="1"/>
  <c r="K5087" i="1" s="1"/>
  <c r="G5088" i="1"/>
  <c r="L5087" i="1"/>
  <c r="H5088" i="1" l="1"/>
  <c r="I5088" i="1" s="1"/>
  <c r="J5088" i="1" s="1"/>
  <c r="K5088" i="1" s="1"/>
  <c r="G5089" i="1"/>
  <c r="L5088" i="1"/>
  <c r="H5089" i="1" l="1"/>
  <c r="I5089" i="1" s="1"/>
  <c r="J5089" i="1" s="1"/>
  <c r="K5089" i="1" s="1"/>
  <c r="G5090" i="1"/>
  <c r="H5090" i="1" l="1"/>
  <c r="I5090" i="1" s="1"/>
  <c r="J5090" i="1" s="1"/>
  <c r="K5090" i="1" s="1"/>
  <c r="G5091" i="1"/>
  <c r="L5089" i="1"/>
  <c r="G5092" i="1" l="1"/>
  <c r="H5091" i="1"/>
  <c r="I5091" i="1" s="1"/>
  <c r="J5091" i="1" s="1"/>
  <c r="K5091" i="1" s="1"/>
  <c r="L5090" i="1"/>
  <c r="L5091" i="1" l="1"/>
  <c r="G5093" i="1"/>
  <c r="H5092" i="1"/>
  <c r="I5092" i="1" s="1"/>
  <c r="J5092" i="1" s="1"/>
  <c r="K5092" i="1" s="1"/>
  <c r="L5092" i="1" l="1"/>
  <c r="H5093" i="1"/>
  <c r="I5093" i="1" s="1"/>
  <c r="J5093" i="1" s="1"/>
  <c r="K5093" i="1" s="1"/>
  <c r="G5094" i="1"/>
  <c r="L5093" i="1" l="1"/>
  <c r="H5094" i="1"/>
  <c r="I5094" i="1" s="1"/>
  <c r="J5094" i="1" s="1"/>
  <c r="K5094" i="1" s="1"/>
  <c r="G5095" i="1"/>
  <c r="L5094" i="1" l="1"/>
  <c r="H5095" i="1"/>
  <c r="I5095" i="1" s="1"/>
  <c r="J5095" i="1" s="1"/>
  <c r="K5095" i="1" s="1"/>
  <c r="G5096" i="1"/>
  <c r="L5095" i="1" l="1"/>
  <c r="H5096" i="1"/>
  <c r="I5096" i="1" s="1"/>
  <c r="J5096" i="1" s="1"/>
  <c r="K5096" i="1" s="1"/>
  <c r="G5097" i="1"/>
  <c r="L5096" i="1" l="1"/>
  <c r="H5097" i="1"/>
  <c r="I5097" i="1" s="1"/>
  <c r="J5097" i="1" s="1"/>
  <c r="K5097" i="1" s="1"/>
  <c r="G5098" i="1"/>
  <c r="H5098" i="1" l="1"/>
  <c r="I5098" i="1" s="1"/>
  <c r="J5098" i="1" s="1"/>
  <c r="K5098" i="1" s="1"/>
  <c r="G5099" i="1"/>
  <c r="L5097" i="1"/>
  <c r="G5100" i="1" l="1"/>
  <c r="H5099" i="1"/>
  <c r="I5099" i="1" s="1"/>
  <c r="J5099" i="1" s="1"/>
  <c r="K5099" i="1" s="1"/>
  <c r="L5098" i="1"/>
  <c r="L5099" i="1" l="1"/>
  <c r="G5101" i="1"/>
  <c r="H5100" i="1"/>
  <c r="I5100" i="1" s="1"/>
  <c r="J5100" i="1" s="1"/>
  <c r="K5100" i="1" s="1"/>
  <c r="H5101" i="1" l="1"/>
  <c r="I5101" i="1" s="1"/>
  <c r="J5101" i="1" s="1"/>
  <c r="K5101" i="1" s="1"/>
  <c r="G5102" i="1"/>
  <c r="L5101" i="1"/>
  <c r="L5100" i="1"/>
  <c r="H5102" i="1" l="1"/>
  <c r="I5102" i="1" s="1"/>
  <c r="J5102" i="1" s="1"/>
  <c r="K5102" i="1" s="1"/>
  <c r="G5103" i="1"/>
  <c r="L5102" i="1"/>
  <c r="H5103" i="1" l="1"/>
  <c r="I5103" i="1" s="1"/>
  <c r="J5103" i="1" s="1"/>
  <c r="K5103" i="1" s="1"/>
  <c r="L5103" i="1" s="1"/>
  <c r="G5104" i="1"/>
  <c r="H5104" i="1" l="1"/>
  <c r="I5104" i="1" s="1"/>
  <c r="J5104" i="1" s="1"/>
  <c r="K5104" i="1" s="1"/>
  <c r="G5105" i="1"/>
  <c r="L5104" i="1"/>
  <c r="H5105" i="1" l="1"/>
  <c r="I5105" i="1" s="1"/>
  <c r="J5105" i="1" s="1"/>
  <c r="K5105" i="1" s="1"/>
  <c r="G5106" i="1"/>
  <c r="H5106" i="1" l="1"/>
  <c r="I5106" i="1" s="1"/>
  <c r="J5106" i="1" s="1"/>
  <c r="K5106" i="1" s="1"/>
  <c r="G5107" i="1"/>
  <c r="L5105" i="1"/>
  <c r="G5108" i="1" l="1"/>
  <c r="H5107" i="1"/>
  <c r="I5107" i="1" s="1"/>
  <c r="J5107" i="1" s="1"/>
  <c r="K5107" i="1" s="1"/>
  <c r="L5106" i="1"/>
  <c r="L5107" i="1" l="1"/>
  <c r="G5109" i="1"/>
  <c r="H5108" i="1"/>
  <c r="I5108" i="1" s="1"/>
  <c r="J5108" i="1" s="1"/>
  <c r="K5108" i="1" s="1"/>
  <c r="H5109" i="1" l="1"/>
  <c r="I5109" i="1" s="1"/>
  <c r="J5109" i="1" s="1"/>
  <c r="K5109" i="1" s="1"/>
  <c r="G5110" i="1"/>
  <c r="L5108" i="1"/>
  <c r="L5109" i="1" l="1"/>
  <c r="H5110" i="1"/>
  <c r="I5110" i="1" s="1"/>
  <c r="J5110" i="1" s="1"/>
  <c r="K5110" i="1" s="1"/>
  <c r="G5111" i="1"/>
  <c r="L5110" i="1" l="1"/>
  <c r="H5111" i="1"/>
  <c r="I5111" i="1" s="1"/>
  <c r="J5111" i="1" s="1"/>
  <c r="K5111" i="1" s="1"/>
  <c r="G5112" i="1"/>
  <c r="L5111" i="1" l="1"/>
  <c r="H5112" i="1"/>
  <c r="I5112" i="1" s="1"/>
  <c r="J5112" i="1" s="1"/>
  <c r="K5112" i="1" s="1"/>
  <c r="G5113" i="1"/>
  <c r="L5112" i="1" l="1"/>
  <c r="H5113" i="1"/>
  <c r="I5113" i="1" s="1"/>
  <c r="J5113" i="1" s="1"/>
  <c r="K5113" i="1" s="1"/>
  <c r="G5114" i="1"/>
  <c r="H5114" i="1" l="1"/>
  <c r="I5114" i="1" s="1"/>
  <c r="J5114" i="1" s="1"/>
  <c r="K5114" i="1" s="1"/>
  <c r="G5115" i="1"/>
  <c r="L5113" i="1"/>
  <c r="G5116" i="1" l="1"/>
  <c r="H5115" i="1"/>
  <c r="I5115" i="1" s="1"/>
  <c r="J5115" i="1" s="1"/>
  <c r="K5115" i="1" s="1"/>
  <c r="L5114" i="1"/>
  <c r="L5115" i="1" l="1"/>
  <c r="G5117" i="1"/>
  <c r="H5116" i="1"/>
  <c r="I5116" i="1" s="1"/>
  <c r="J5116" i="1" s="1"/>
  <c r="K5116" i="1" s="1"/>
  <c r="L5116" i="1" l="1"/>
  <c r="H5117" i="1"/>
  <c r="I5117" i="1" s="1"/>
  <c r="J5117" i="1" s="1"/>
  <c r="K5117" i="1" s="1"/>
  <c r="L5117" i="1" s="1"/>
  <c r="G5118" i="1"/>
  <c r="H5118" i="1" l="1"/>
  <c r="I5118" i="1" s="1"/>
  <c r="J5118" i="1" s="1"/>
  <c r="K5118" i="1" s="1"/>
  <c r="G5119" i="1"/>
  <c r="L5118" i="1"/>
  <c r="H5119" i="1" l="1"/>
  <c r="I5119" i="1" s="1"/>
  <c r="J5119" i="1" s="1"/>
  <c r="K5119" i="1" s="1"/>
  <c r="G5120" i="1"/>
  <c r="L5119" i="1"/>
  <c r="H5120" i="1" l="1"/>
  <c r="I5120" i="1" s="1"/>
  <c r="J5120" i="1" s="1"/>
  <c r="K5120" i="1" s="1"/>
  <c r="G5121" i="1"/>
  <c r="L5120" i="1"/>
  <c r="H5121" i="1" l="1"/>
  <c r="I5121" i="1" s="1"/>
  <c r="J5121" i="1" s="1"/>
  <c r="K5121" i="1" s="1"/>
  <c r="G5122" i="1"/>
  <c r="H5122" i="1" l="1"/>
  <c r="I5122" i="1" s="1"/>
  <c r="J5122" i="1" s="1"/>
  <c r="K5122" i="1" s="1"/>
  <c r="G5123" i="1"/>
  <c r="L5121" i="1"/>
  <c r="G5124" i="1" l="1"/>
  <c r="H5123" i="1"/>
  <c r="I5123" i="1" s="1"/>
  <c r="J5123" i="1" s="1"/>
  <c r="K5123" i="1" s="1"/>
  <c r="L5122" i="1"/>
  <c r="L5123" i="1" l="1"/>
  <c r="G5125" i="1"/>
  <c r="H5124" i="1"/>
  <c r="I5124" i="1" s="1"/>
  <c r="J5124" i="1" s="1"/>
  <c r="K5124" i="1" s="1"/>
  <c r="L5124" i="1" l="1"/>
  <c r="H5125" i="1"/>
  <c r="I5125" i="1" s="1"/>
  <c r="J5125" i="1" s="1"/>
  <c r="K5125" i="1" s="1"/>
  <c r="G5126" i="1"/>
  <c r="H5126" i="1" l="1"/>
  <c r="I5126" i="1" s="1"/>
  <c r="J5126" i="1" s="1"/>
  <c r="K5126" i="1" s="1"/>
  <c r="G5127" i="1"/>
  <c r="L5125" i="1"/>
  <c r="L5126" i="1" l="1"/>
  <c r="H5127" i="1"/>
  <c r="I5127" i="1" s="1"/>
  <c r="J5127" i="1" s="1"/>
  <c r="K5127" i="1" s="1"/>
  <c r="G5128" i="1"/>
  <c r="L5127" i="1" l="1"/>
  <c r="H5128" i="1"/>
  <c r="I5128" i="1" s="1"/>
  <c r="J5128" i="1" s="1"/>
  <c r="K5128" i="1" s="1"/>
  <c r="L5128" i="1" s="1"/>
  <c r="G5129" i="1"/>
  <c r="H5129" i="1" l="1"/>
  <c r="I5129" i="1" s="1"/>
  <c r="J5129" i="1" s="1"/>
  <c r="K5129" i="1" s="1"/>
  <c r="G5130" i="1"/>
  <c r="G5131" i="1" l="1"/>
  <c r="H5130" i="1"/>
  <c r="I5130" i="1" s="1"/>
  <c r="J5130" i="1" s="1"/>
  <c r="K5130" i="1" s="1"/>
  <c r="L5129" i="1"/>
  <c r="H5131" i="1" l="1"/>
  <c r="I5131" i="1" s="1"/>
  <c r="J5131" i="1" s="1"/>
  <c r="K5131" i="1" s="1"/>
  <c r="G5132" i="1"/>
  <c r="L5130" i="1"/>
  <c r="L5131" i="1" l="1"/>
  <c r="G5133" i="1"/>
  <c r="H5132" i="1"/>
  <c r="I5132" i="1" s="1"/>
  <c r="J5132" i="1" s="1"/>
  <c r="K5132" i="1" s="1"/>
  <c r="L5132" i="1" l="1"/>
  <c r="H5133" i="1"/>
  <c r="I5133" i="1" s="1"/>
  <c r="J5133" i="1" s="1"/>
  <c r="K5133" i="1" s="1"/>
  <c r="G5134" i="1"/>
  <c r="H5134" i="1" l="1"/>
  <c r="I5134" i="1" s="1"/>
  <c r="J5134" i="1" s="1"/>
  <c r="K5134" i="1" s="1"/>
  <c r="G5135" i="1"/>
  <c r="L5133" i="1"/>
  <c r="L5134" i="1" l="1"/>
  <c r="G5136" i="1"/>
  <c r="H5135" i="1"/>
  <c r="I5135" i="1" s="1"/>
  <c r="J5135" i="1" s="1"/>
  <c r="K5135" i="1" s="1"/>
  <c r="L5135" i="1" l="1"/>
  <c r="G5137" i="1"/>
  <c r="H5136" i="1"/>
  <c r="I5136" i="1" s="1"/>
  <c r="J5136" i="1" s="1"/>
  <c r="K5136" i="1" s="1"/>
  <c r="G5138" i="1" l="1"/>
  <c r="H5137" i="1"/>
  <c r="I5137" i="1" s="1"/>
  <c r="J5137" i="1" s="1"/>
  <c r="K5137" i="1" s="1"/>
  <c r="L5136" i="1"/>
  <c r="L5137" i="1" l="1"/>
  <c r="H5138" i="1"/>
  <c r="I5138" i="1" s="1"/>
  <c r="J5138" i="1" s="1"/>
  <c r="K5138" i="1" s="1"/>
  <c r="G5139" i="1"/>
  <c r="L5138" i="1" l="1"/>
  <c r="G5140" i="1"/>
  <c r="H5139" i="1"/>
  <c r="I5139" i="1" s="1"/>
  <c r="J5139" i="1" s="1"/>
  <c r="K5139" i="1" s="1"/>
  <c r="L5139" i="1" l="1"/>
  <c r="G5141" i="1"/>
  <c r="H5140" i="1"/>
  <c r="I5140" i="1" s="1"/>
  <c r="J5140" i="1" s="1"/>
  <c r="K5140" i="1" s="1"/>
  <c r="L5140" i="1" l="1"/>
  <c r="G5142" i="1"/>
  <c r="H5141" i="1"/>
  <c r="I5141" i="1" s="1"/>
  <c r="J5141" i="1" s="1"/>
  <c r="K5141" i="1" s="1"/>
  <c r="L5141" i="1" l="1"/>
  <c r="H5142" i="1"/>
  <c r="I5142" i="1" s="1"/>
  <c r="J5142" i="1" s="1"/>
  <c r="K5142" i="1" s="1"/>
  <c r="G5143" i="1"/>
  <c r="H5143" i="1" l="1"/>
  <c r="I5143" i="1" s="1"/>
  <c r="J5143" i="1" s="1"/>
  <c r="K5143" i="1" s="1"/>
  <c r="G5144" i="1"/>
  <c r="L5142" i="1"/>
  <c r="G5145" i="1" l="1"/>
  <c r="H5144" i="1"/>
  <c r="I5144" i="1" s="1"/>
  <c r="J5144" i="1" s="1"/>
  <c r="K5144" i="1" s="1"/>
  <c r="L5143" i="1"/>
  <c r="L5144" i="1" l="1"/>
  <c r="G5146" i="1"/>
  <c r="H5145" i="1"/>
  <c r="I5145" i="1" s="1"/>
  <c r="J5145" i="1" s="1"/>
  <c r="K5145" i="1" s="1"/>
  <c r="L5145" i="1" l="1"/>
  <c r="H5146" i="1"/>
  <c r="I5146" i="1" s="1"/>
  <c r="J5146" i="1" s="1"/>
  <c r="K5146" i="1" s="1"/>
  <c r="G5147" i="1"/>
  <c r="L5146" i="1" l="1"/>
  <c r="H5147" i="1"/>
  <c r="I5147" i="1" s="1"/>
  <c r="J5147" i="1" s="1"/>
  <c r="K5147" i="1" s="1"/>
  <c r="G5148" i="1"/>
  <c r="G5149" i="1" l="1"/>
  <c r="H5148" i="1"/>
  <c r="I5148" i="1" s="1"/>
  <c r="J5148" i="1" s="1"/>
  <c r="K5148" i="1" s="1"/>
  <c r="L5147" i="1"/>
  <c r="L5148" i="1" l="1"/>
  <c r="G5150" i="1"/>
  <c r="H5149" i="1"/>
  <c r="I5149" i="1" s="1"/>
  <c r="J5149" i="1" s="1"/>
  <c r="K5149" i="1" s="1"/>
  <c r="H5150" i="1" l="1"/>
  <c r="I5150" i="1" s="1"/>
  <c r="J5150" i="1" s="1"/>
  <c r="K5150" i="1" s="1"/>
  <c r="L5150" i="1" s="1"/>
  <c r="G5151" i="1"/>
  <c r="L5149" i="1"/>
  <c r="H5151" i="1" l="1"/>
  <c r="I5151" i="1" s="1"/>
  <c r="J5151" i="1" s="1"/>
  <c r="K5151" i="1" s="1"/>
  <c r="G5152" i="1"/>
  <c r="G5153" i="1" l="1"/>
  <c r="H5152" i="1"/>
  <c r="I5152" i="1" s="1"/>
  <c r="J5152" i="1" s="1"/>
  <c r="K5152" i="1" s="1"/>
  <c r="L5151" i="1"/>
  <c r="L5152" i="1" l="1"/>
  <c r="G5154" i="1"/>
  <c r="H5153" i="1"/>
  <c r="I5153" i="1" s="1"/>
  <c r="J5153" i="1" s="1"/>
  <c r="K5153" i="1" s="1"/>
  <c r="H5154" i="1" l="1"/>
  <c r="I5154" i="1" s="1"/>
  <c r="J5154" i="1" s="1"/>
  <c r="K5154" i="1" s="1"/>
  <c r="G5155" i="1"/>
  <c r="L5153" i="1"/>
  <c r="H5155" i="1" l="1"/>
  <c r="I5155" i="1" s="1"/>
  <c r="J5155" i="1" s="1"/>
  <c r="K5155" i="1" s="1"/>
  <c r="G5156" i="1"/>
  <c r="L5154" i="1"/>
  <c r="G5157" i="1" l="1"/>
  <c r="H5156" i="1"/>
  <c r="I5156" i="1" s="1"/>
  <c r="J5156" i="1" s="1"/>
  <c r="K5156" i="1" s="1"/>
  <c r="L5155" i="1"/>
  <c r="L5156" i="1" l="1"/>
  <c r="G5158" i="1"/>
  <c r="H5157" i="1"/>
  <c r="I5157" i="1" s="1"/>
  <c r="J5157" i="1" s="1"/>
  <c r="K5157" i="1" s="1"/>
  <c r="H5158" i="1" l="1"/>
  <c r="I5158" i="1" s="1"/>
  <c r="J5158" i="1" s="1"/>
  <c r="K5158" i="1" s="1"/>
  <c r="G5159" i="1"/>
  <c r="L5157" i="1"/>
  <c r="H5159" i="1" l="1"/>
  <c r="I5159" i="1" s="1"/>
  <c r="J5159" i="1" s="1"/>
  <c r="K5159" i="1" s="1"/>
  <c r="L5159" i="1" s="1"/>
  <c r="G5160" i="1"/>
  <c r="L5158" i="1"/>
  <c r="G5161" i="1" l="1"/>
  <c r="H5160" i="1"/>
  <c r="I5160" i="1" s="1"/>
  <c r="J5160" i="1" s="1"/>
  <c r="K5160" i="1" s="1"/>
  <c r="L5160" i="1" l="1"/>
  <c r="G5162" i="1"/>
  <c r="H5161" i="1"/>
  <c r="I5161" i="1" s="1"/>
  <c r="J5161" i="1" s="1"/>
  <c r="K5161" i="1" s="1"/>
  <c r="L5161" i="1" l="1"/>
  <c r="H5162" i="1"/>
  <c r="I5162" i="1" s="1"/>
  <c r="J5162" i="1" s="1"/>
  <c r="K5162" i="1" s="1"/>
  <c r="G5163" i="1"/>
  <c r="H5163" i="1" l="1"/>
  <c r="I5163" i="1" s="1"/>
  <c r="J5163" i="1" s="1"/>
  <c r="K5163" i="1" s="1"/>
  <c r="G5164" i="1"/>
  <c r="L5162" i="1"/>
  <c r="G5165" i="1" l="1"/>
  <c r="H5164" i="1"/>
  <c r="I5164" i="1" s="1"/>
  <c r="J5164" i="1" s="1"/>
  <c r="K5164" i="1" s="1"/>
  <c r="L5163" i="1"/>
  <c r="L5164" i="1" l="1"/>
  <c r="G5166" i="1"/>
  <c r="H5165" i="1"/>
  <c r="I5165" i="1" s="1"/>
  <c r="J5165" i="1" s="1"/>
  <c r="K5165" i="1" s="1"/>
  <c r="H5166" i="1" l="1"/>
  <c r="I5166" i="1" s="1"/>
  <c r="J5166" i="1" s="1"/>
  <c r="K5166" i="1" s="1"/>
  <c r="G5167" i="1"/>
  <c r="L5165" i="1"/>
  <c r="H5167" i="1" l="1"/>
  <c r="I5167" i="1" s="1"/>
  <c r="J5167" i="1" s="1"/>
  <c r="K5167" i="1" s="1"/>
  <c r="G5168" i="1"/>
  <c r="L5166" i="1"/>
  <c r="G5169" i="1" l="1"/>
  <c r="H5168" i="1"/>
  <c r="I5168" i="1" s="1"/>
  <c r="J5168" i="1" s="1"/>
  <c r="K5168" i="1" s="1"/>
  <c r="L5167" i="1"/>
  <c r="L5168" i="1" l="1"/>
  <c r="G5170" i="1"/>
  <c r="H5169" i="1"/>
  <c r="I5169" i="1" s="1"/>
  <c r="J5169" i="1" s="1"/>
  <c r="K5169" i="1" s="1"/>
  <c r="H5170" i="1" l="1"/>
  <c r="I5170" i="1" s="1"/>
  <c r="J5170" i="1" s="1"/>
  <c r="K5170" i="1" s="1"/>
  <c r="G5171" i="1"/>
  <c r="L5169" i="1"/>
  <c r="H5171" i="1" l="1"/>
  <c r="I5171" i="1" s="1"/>
  <c r="J5171" i="1" s="1"/>
  <c r="K5171" i="1" s="1"/>
  <c r="G5172" i="1"/>
  <c r="L5170" i="1"/>
  <c r="G5173" i="1" l="1"/>
  <c r="H5172" i="1"/>
  <c r="I5172" i="1" s="1"/>
  <c r="J5172" i="1" s="1"/>
  <c r="K5172" i="1" s="1"/>
  <c r="L5171" i="1"/>
  <c r="L5172" i="1" l="1"/>
  <c r="G5174" i="1"/>
  <c r="H5173" i="1"/>
  <c r="I5173" i="1" s="1"/>
  <c r="J5173" i="1" s="1"/>
  <c r="K5173" i="1" s="1"/>
  <c r="H5174" i="1" l="1"/>
  <c r="I5174" i="1" s="1"/>
  <c r="J5174" i="1" s="1"/>
  <c r="K5174" i="1" s="1"/>
  <c r="G5175" i="1"/>
  <c r="L5173" i="1"/>
  <c r="H5175" i="1" l="1"/>
  <c r="I5175" i="1" s="1"/>
  <c r="J5175" i="1" s="1"/>
  <c r="K5175" i="1" s="1"/>
  <c r="G5176" i="1"/>
  <c r="L5174" i="1"/>
  <c r="G5177" i="1" l="1"/>
  <c r="H5176" i="1"/>
  <c r="I5176" i="1" s="1"/>
  <c r="J5176" i="1" s="1"/>
  <c r="K5176" i="1" s="1"/>
  <c r="L5175" i="1"/>
  <c r="L5176" i="1" l="1"/>
  <c r="G5178" i="1"/>
  <c r="H5177" i="1"/>
  <c r="I5177" i="1" s="1"/>
  <c r="J5177" i="1" s="1"/>
  <c r="K5177" i="1" s="1"/>
  <c r="L5177" i="1" l="1"/>
  <c r="H5178" i="1"/>
  <c r="I5178" i="1" s="1"/>
  <c r="J5178" i="1" s="1"/>
  <c r="K5178" i="1" s="1"/>
  <c r="G5179" i="1"/>
  <c r="L5178" i="1" l="1"/>
  <c r="H5179" i="1"/>
  <c r="I5179" i="1" s="1"/>
  <c r="J5179" i="1" s="1"/>
  <c r="K5179" i="1" s="1"/>
  <c r="G5180" i="1"/>
  <c r="G5181" i="1" l="1"/>
  <c r="H5180" i="1"/>
  <c r="I5180" i="1" s="1"/>
  <c r="J5180" i="1" s="1"/>
  <c r="K5180" i="1" s="1"/>
  <c r="L5179" i="1"/>
  <c r="L5180" i="1" l="1"/>
  <c r="G5182" i="1"/>
  <c r="H5181" i="1"/>
  <c r="I5181" i="1" s="1"/>
  <c r="J5181" i="1" s="1"/>
  <c r="K5181" i="1" s="1"/>
  <c r="L5181" i="1" l="1"/>
  <c r="H5182" i="1"/>
  <c r="I5182" i="1" s="1"/>
  <c r="J5182" i="1" s="1"/>
  <c r="K5182" i="1" s="1"/>
  <c r="G5183" i="1"/>
  <c r="H5183" i="1" l="1"/>
  <c r="I5183" i="1" s="1"/>
  <c r="J5183" i="1" s="1"/>
  <c r="K5183" i="1" s="1"/>
  <c r="G5184" i="1"/>
  <c r="L5182" i="1"/>
  <c r="H5184" i="1" l="1"/>
  <c r="I5184" i="1" s="1"/>
  <c r="J5184" i="1" s="1"/>
  <c r="K5184" i="1" s="1"/>
  <c r="G5185" i="1"/>
  <c r="L5184" i="1"/>
  <c r="L5183" i="1"/>
  <c r="G5186" i="1" l="1"/>
  <c r="H5185" i="1"/>
  <c r="I5185" i="1" s="1"/>
  <c r="J5185" i="1" s="1"/>
  <c r="K5185" i="1" s="1"/>
  <c r="L5185" i="1" l="1"/>
  <c r="H5186" i="1"/>
  <c r="I5186" i="1" s="1"/>
  <c r="J5186" i="1" s="1"/>
  <c r="K5186" i="1" s="1"/>
  <c r="G5187" i="1"/>
  <c r="H5187" i="1" l="1"/>
  <c r="I5187" i="1" s="1"/>
  <c r="J5187" i="1" s="1"/>
  <c r="K5187" i="1" s="1"/>
  <c r="G5188" i="1"/>
  <c r="L5186" i="1"/>
  <c r="G5189" i="1" l="1"/>
  <c r="H5188" i="1"/>
  <c r="I5188" i="1" s="1"/>
  <c r="J5188" i="1" s="1"/>
  <c r="K5188" i="1" s="1"/>
  <c r="L5187" i="1"/>
  <c r="L5188" i="1" l="1"/>
  <c r="G5190" i="1"/>
  <c r="H5189" i="1"/>
  <c r="I5189" i="1" s="1"/>
  <c r="J5189" i="1" s="1"/>
  <c r="K5189" i="1" s="1"/>
  <c r="L5189" i="1" l="1"/>
  <c r="H5190" i="1"/>
  <c r="I5190" i="1" s="1"/>
  <c r="J5190" i="1" s="1"/>
  <c r="K5190" i="1" s="1"/>
  <c r="G5191" i="1"/>
  <c r="H5191" i="1" l="1"/>
  <c r="I5191" i="1" s="1"/>
  <c r="J5191" i="1" s="1"/>
  <c r="K5191" i="1" s="1"/>
  <c r="G5192" i="1"/>
  <c r="L5190" i="1"/>
  <c r="H5192" i="1" l="1"/>
  <c r="I5192" i="1" s="1"/>
  <c r="J5192" i="1" s="1"/>
  <c r="K5192" i="1" s="1"/>
  <c r="G5193" i="1"/>
  <c r="L5192" i="1"/>
  <c r="L5191" i="1"/>
  <c r="G5194" i="1" l="1"/>
  <c r="H5193" i="1"/>
  <c r="I5193" i="1" s="1"/>
  <c r="J5193" i="1" s="1"/>
  <c r="K5193" i="1" s="1"/>
  <c r="L5193" i="1" l="1"/>
  <c r="H5194" i="1"/>
  <c r="I5194" i="1" s="1"/>
  <c r="J5194" i="1" s="1"/>
  <c r="K5194" i="1" s="1"/>
  <c r="G5195" i="1"/>
  <c r="H5195" i="1" l="1"/>
  <c r="I5195" i="1" s="1"/>
  <c r="J5195" i="1" s="1"/>
  <c r="K5195" i="1" s="1"/>
  <c r="G5196" i="1"/>
  <c r="L5194" i="1"/>
  <c r="G5197" i="1" l="1"/>
  <c r="H5196" i="1"/>
  <c r="I5196" i="1" s="1"/>
  <c r="J5196" i="1" s="1"/>
  <c r="K5196" i="1" s="1"/>
  <c r="L5195" i="1"/>
  <c r="L5196" i="1" l="1"/>
  <c r="G5198" i="1"/>
  <c r="H5197" i="1"/>
  <c r="I5197" i="1" s="1"/>
  <c r="J5197" i="1" s="1"/>
  <c r="K5197" i="1" s="1"/>
  <c r="L5197" i="1" l="1"/>
  <c r="H5198" i="1"/>
  <c r="I5198" i="1" s="1"/>
  <c r="J5198" i="1" s="1"/>
  <c r="K5198" i="1" s="1"/>
  <c r="G5199" i="1"/>
  <c r="L5198" i="1" l="1"/>
  <c r="H5199" i="1"/>
  <c r="I5199" i="1" s="1"/>
  <c r="J5199" i="1" s="1"/>
  <c r="K5199" i="1" s="1"/>
  <c r="G5200" i="1"/>
  <c r="H5200" i="1" l="1"/>
  <c r="I5200" i="1" s="1"/>
  <c r="J5200" i="1" s="1"/>
  <c r="K5200" i="1" s="1"/>
  <c r="G5201" i="1"/>
  <c r="L5200" i="1"/>
  <c r="L5199" i="1"/>
  <c r="H5201" i="1" l="1"/>
  <c r="I5201" i="1" s="1"/>
  <c r="J5201" i="1" s="1"/>
  <c r="K5201" i="1" s="1"/>
  <c r="G5202" i="1"/>
  <c r="L5201" i="1"/>
  <c r="H5202" i="1" l="1"/>
  <c r="I5202" i="1" s="1"/>
  <c r="J5202" i="1" s="1"/>
  <c r="K5202" i="1" s="1"/>
  <c r="G5203" i="1"/>
  <c r="H5203" i="1" l="1"/>
  <c r="I5203" i="1" s="1"/>
  <c r="J5203" i="1" s="1"/>
  <c r="K5203" i="1" s="1"/>
  <c r="G5204" i="1"/>
  <c r="L5202" i="1"/>
  <c r="G5205" i="1" l="1"/>
  <c r="H5204" i="1"/>
  <c r="I5204" i="1" s="1"/>
  <c r="J5204" i="1" s="1"/>
  <c r="K5204" i="1" s="1"/>
  <c r="L5203" i="1"/>
  <c r="L5204" i="1" l="1"/>
  <c r="G5206" i="1"/>
  <c r="H5205" i="1"/>
  <c r="I5205" i="1" s="1"/>
  <c r="J5205" i="1" s="1"/>
  <c r="K5205" i="1" s="1"/>
  <c r="L5205" i="1" l="1"/>
  <c r="H5206" i="1"/>
  <c r="I5206" i="1" s="1"/>
  <c r="J5206" i="1" s="1"/>
  <c r="K5206" i="1" s="1"/>
  <c r="G5207" i="1"/>
  <c r="L5206" i="1" l="1"/>
  <c r="H5207" i="1"/>
  <c r="I5207" i="1" s="1"/>
  <c r="J5207" i="1" s="1"/>
  <c r="K5207" i="1" s="1"/>
  <c r="G5208" i="1"/>
  <c r="H5208" i="1" l="1"/>
  <c r="I5208" i="1" s="1"/>
  <c r="J5208" i="1" s="1"/>
  <c r="K5208" i="1" s="1"/>
  <c r="G5209" i="1"/>
  <c r="L5208" i="1"/>
  <c r="L5207" i="1"/>
  <c r="H5209" i="1" l="1"/>
  <c r="I5209" i="1" s="1"/>
  <c r="J5209" i="1" s="1"/>
  <c r="K5209" i="1" s="1"/>
  <c r="L5209" i="1" s="1"/>
  <c r="G5210" i="1"/>
  <c r="H5210" i="1" l="1"/>
  <c r="I5210" i="1" s="1"/>
  <c r="J5210" i="1" s="1"/>
  <c r="K5210" i="1" s="1"/>
  <c r="G5211" i="1"/>
  <c r="H5211" i="1" l="1"/>
  <c r="I5211" i="1" s="1"/>
  <c r="J5211" i="1" s="1"/>
  <c r="K5211" i="1" s="1"/>
  <c r="G5212" i="1"/>
  <c r="L5210" i="1"/>
  <c r="G5213" i="1" l="1"/>
  <c r="H5212" i="1"/>
  <c r="I5212" i="1" s="1"/>
  <c r="J5212" i="1" s="1"/>
  <c r="K5212" i="1" s="1"/>
  <c r="L5211" i="1"/>
  <c r="L5212" i="1" l="1"/>
  <c r="G5214" i="1"/>
  <c r="H5213" i="1"/>
  <c r="I5213" i="1" s="1"/>
  <c r="J5213" i="1" s="1"/>
  <c r="K5213" i="1" s="1"/>
  <c r="L5213" i="1" l="1"/>
  <c r="H5214" i="1"/>
  <c r="I5214" i="1" s="1"/>
  <c r="J5214" i="1" s="1"/>
  <c r="K5214" i="1" s="1"/>
  <c r="G5215" i="1"/>
  <c r="L5214" i="1" l="1"/>
  <c r="H5215" i="1"/>
  <c r="I5215" i="1" s="1"/>
  <c r="J5215" i="1" s="1"/>
  <c r="K5215" i="1" s="1"/>
  <c r="G5216" i="1"/>
  <c r="L5215" i="1" l="1"/>
  <c r="H5216" i="1"/>
  <c r="I5216" i="1" s="1"/>
  <c r="J5216" i="1" s="1"/>
  <c r="K5216" i="1" s="1"/>
  <c r="L5216" i="1" s="1"/>
  <c r="G5217" i="1"/>
  <c r="H5217" i="1" l="1"/>
  <c r="I5217" i="1" s="1"/>
  <c r="J5217" i="1" s="1"/>
  <c r="K5217" i="1" s="1"/>
  <c r="G5218" i="1"/>
  <c r="L5217" i="1"/>
  <c r="H5218" i="1" l="1"/>
  <c r="I5218" i="1" s="1"/>
  <c r="J5218" i="1" s="1"/>
  <c r="K5218" i="1" s="1"/>
  <c r="G5219" i="1"/>
  <c r="H5219" i="1" l="1"/>
  <c r="I5219" i="1" s="1"/>
  <c r="J5219" i="1" s="1"/>
  <c r="K5219" i="1" s="1"/>
  <c r="G5220" i="1"/>
  <c r="L5218" i="1"/>
  <c r="G5221" i="1" l="1"/>
  <c r="H5220" i="1"/>
  <c r="I5220" i="1" s="1"/>
  <c r="J5220" i="1" s="1"/>
  <c r="K5220" i="1" s="1"/>
  <c r="L5219" i="1"/>
  <c r="L5220" i="1" l="1"/>
  <c r="G5222" i="1"/>
  <c r="H5221" i="1"/>
  <c r="I5221" i="1" s="1"/>
  <c r="J5221" i="1" s="1"/>
  <c r="K5221" i="1" s="1"/>
  <c r="L5221" i="1" l="1"/>
  <c r="H5222" i="1"/>
  <c r="I5222" i="1" s="1"/>
  <c r="J5222" i="1" s="1"/>
  <c r="K5222" i="1" s="1"/>
  <c r="G5223" i="1"/>
  <c r="H5223" i="1" l="1"/>
  <c r="I5223" i="1" s="1"/>
  <c r="J5223" i="1" s="1"/>
  <c r="K5223" i="1" s="1"/>
  <c r="G5224" i="1"/>
  <c r="L5223" i="1"/>
  <c r="L5222" i="1"/>
  <c r="H5224" i="1" l="1"/>
  <c r="I5224" i="1" s="1"/>
  <c r="J5224" i="1" s="1"/>
  <c r="K5224" i="1" s="1"/>
  <c r="L5224" i="1" s="1"/>
  <c r="G5225" i="1"/>
  <c r="H5225" i="1" l="1"/>
  <c r="I5225" i="1" s="1"/>
  <c r="J5225" i="1" s="1"/>
  <c r="K5225" i="1" s="1"/>
  <c r="G5226" i="1"/>
  <c r="L5225" i="1"/>
  <c r="H5226" i="1" l="1"/>
  <c r="I5226" i="1" s="1"/>
  <c r="J5226" i="1" s="1"/>
  <c r="K5226" i="1" s="1"/>
  <c r="G5227" i="1"/>
  <c r="H5227" i="1" l="1"/>
  <c r="I5227" i="1" s="1"/>
  <c r="J5227" i="1" s="1"/>
  <c r="K5227" i="1" s="1"/>
  <c r="G5228" i="1"/>
  <c r="L5226" i="1"/>
  <c r="G5229" i="1" l="1"/>
  <c r="H5228" i="1"/>
  <c r="I5228" i="1" s="1"/>
  <c r="J5228" i="1" s="1"/>
  <c r="K5228" i="1" s="1"/>
  <c r="L5227" i="1"/>
  <c r="L5228" i="1" l="1"/>
  <c r="G5230" i="1"/>
  <c r="H5229" i="1"/>
  <c r="I5229" i="1" s="1"/>
  <c r="J5229" i="1" s="1"/>
  <c r="K5229" i="1" s="1"/>
  <c r="L5229" i="1" l="1"/>
  <c r="H5230" i="1"/>
  <c r="I5230" i="1" s="1"/>
  <c r="J5230" i="1" s="1"/>
  <c r="K5230" i="1" s="1"/>
  <c r="G5231" i="1"/>
  <c r="H5231" i="1" l="1"/>
  <c r="I5231" i="1" s="1"/>
  <c r="J5231" i="1" s="1"/>
  <c r="K5231" i="1" s="1"/>
  <c r="G5232" i="1"/>
  <c r="L5231" i="1"/>
  <c r="L5230" i="1"/>
  <c r="H5232" i="1" l="1"/>
  <c r="I5232" i="1" s="1"/>
  <c r="J5232" i="1" s="1"/>
  <c r="K5232" i="1" s="1"/>
  <c r="G5233" i="1"/>
  <c r="L5232" i="1"/>
  <c r="H5233" i="1" l="1"/>
  <c r="I5233" i="1" s="1"/>
  <c r="J5233" i="1" s="1"/>
  <c r="K5233" i="1" s="1"/>
  <c r="G5234" i="1"/>
  <c r="L5233" i="1" l="1"/>
  <c r="H5234" i="1"/>
  <c r="I5234" i="1" s="1"/>
  <c r="J5234" i="1" s="1"/>
  <c r="K5234" i="1" s="1"/>
  <c r="G5235" i="1"/>
  <c r="H5235" i="1" l="1"/>
  <c r="I5235" i="1" s="1"/>
  <c r="J5235" i="1" s="1"/>
  <c r="K5235" i="1" s="1"/>
  <c r="G5236" i="1"/>
  <c r="L5234" i="1"/>
  <c r="G5237" i="1" l="1"/>
  <c r="H5236" i="1"/>
  <c r="I5236" i="1" s="1"/>
  <c r="J5236" i="1" s="1"/>
  <c r="K5236" i="1" s="1"/>
  <c r="L5235" i="1"/>
  <c r="L5236" i="1" l="1"/>
  <c r="G5238" i="1"/>
  <c r="H5237" i="1"/>
  <c r="I5237" i="1" s="1"/>
  <c r="J5237" i="1" s="1"/>
  <c r="K5237" i="1" s="1"/>
  <c r="L5237" i="1" l="1"/>
  <c r="H5238" i="1"/>
  <c r="I5238" i="1" s="1"/>
  <c r="J5238" i="1" s="1"/>
  <c r="K5238" i="1" s="1"/>
  <c r="G5239" i="1"/>
  <c r="H5239" i="1" l="1"/>
  <c r="I5239" i="1" s="1"/>
  <c r="J5239" i="1" s="1"/>
  <c r="K5239" i="1" s="1"/>
  <c r="G5240" i="1"/>
  <c r="L5239" i="1"/>
  <c r="L5238" i="1"/>
  <c r="H5240" i="1" l="1"/>
  <c r="I5240" i="1" s="1"/>
  <c r="J5240" i="1" s="1"/>
  <c r="K5240" i="1" s="1"/>
  <c r="G5241" i="1"/>
  <c r="L5240" i="1"/>
  <c r="H5241" i="1" l="1"/>
  <c r="I5241" i="1" s="1"/>
  <c r="J5241" i="1" s="1"/>
  <c r="K5241" i="1" s="1"/>
  <c r="G5242" i="1"/>
  <c r="L5241" i="1"/>
  <c r="H5242" i="1" l="1"/>
  <c r="I5242" i="1" s="1"/>
  <c r="J5242" i="1" s="1"/>
  <c r="K5242" i="1" s="1"/>
  <c r="G5243" i="1"/>
  <c r="H5243" i="1" l="1"/>
  <c r="I5243" i="1" s="1"/>
  <c r="J5243" i="1" s="1"/>
  <c r="K5243" i="1" s="1"/>
  <c r="G5244" i="1"/>
  <c r="L5242" i="1"/>
  <c r="G5245" i="1" l="1"/>
  <c r="H5244" i="1"/>
  <c r="I5244" i="1" s="1"/>
  <c r="J5244" i="1" s="1"/>
  <c r="K5244" i="1" s="1"/>
  <c r="L5243" i="1"/>
  <c r="L5244" i="1" l="1"/>
  <c r="G5246" i="1"/>
  <c r="H5245" i="1"/>
  <c r="I5245" i="1" s="1"/>
  <c r="J5245" i="1" s="1"/>
  <c r="K5245" i="1" s="1"/>
  <c r="L5245" i="1" l="1"/>
  <c r="H5246" i="1"/>
  <c r="I5246" i="1" s="1"/>
  <c r="J5246" i="1" s="1"/>
  <c r="K5246" i="1" s="1"/>
  <c r="G5247" i="1"/>
  <c r="H5247" i="1" l="1"/>
  <c r="I5247" i="1" s="1"/>
  <c r="J5247" i="1" s="1"/>
  <c r="K5247" i="1" s="1"/>
  <c r="L5247" i="1" s="1"/>
  <c r="G5248" i="1"/>
  <c r="L5246" i="1"/>
  <c r="H5248" i="1" l="1"/>
  <c r="I5248" i="1" s="1"/>
  <c r="J5248" i="1" s="1"/>
  <c r="K5248" i="1" s="1"/>
  <c r="L5248" i="1" s="1"/>
  <c r="G5249" i="1"/>
  <c r="H5249" i="1" l="1"/>
  <c r="I5249" i="1" s="1"/>
  <c r="J5249" i="1" s="1"/>
  <c r="K5249" i="1" s="1"/>
  <c r="G5250" i="1"/>
  <c r="L5249" i="1" l="1"/>
  <c r="H5250" i="1"/>
  <c r="I5250" i="1" s="1"/>
  <c r="J5250" i="1" s="1"/>
  <c r="K5250" i="1" s="1"/>
  <c r="G5251" i="1"/>
  <c r="H5251" i="1" l="1"/>
  <c r="I5251" i="1" s="1"/>
  <c r="J5251" i="1" s="1"/>
  <c r="K5251" i="1" s="1"/>
  <c r="G5252" i="1"/>
  <c r="L5250" i="1"/>
  <c r="G5253" i="1" l="1"/>
  <c r="H5252" i="1"/>
  <c r="I5252" i="1" s="1"/>
  <c r="J5252" i="1" s="1"/>
  <c r="K5252" i="1" s="1"/>
  <c r="L5251" i="1"/>
  <c r="L5252" i="1" l="1"/>
  <c r="G5254" i="1"/>
  <c r="H5253" i="1"/>
  <c r="I5253" i="1" s="1"/>
  <c r="J5253" i="1" s="1"/>
  <c r="K5253" i="1" s="1"/>
  <c r="L5253" i="1" l="1"/>
  <c r="H5254" i="1"/>
  <c r="I5254" i="1" s="1"/>
  <c r="J5254" i="1" s="1"/>
  <c r="K5254" i="1" s="1"/>
  <c r="G5255" i="1"/>
  <c r="H5255" i="1" l="1"/>
  <c r="I5255" i="1" s="1"/>
  <c r="J5255" i="1" s="1"/>
  <c r="K5255" i="1" s="1"/>
  <c r="G5256" i="1"/>
  <c r="L5255" i="1"/>
  <c r="L5254" i="1"/>
  <c r="H5256" i="1" l="1"/>
  <c r="I5256" i="1" s="1"/>
  <c r="J5256" i="1" s="1"/>
  <c r="K5256" i="1" s="1"/>
  <c r="G5257" i="1"/>
  <c r="L5256" i="1"/>
  <c r="H5257" i="1" l="1"/>
  <c r="I5257" i="1" s="1"/>
  <c r="J5257" i="1" s="1"/>
  <c r="K5257" i="1" s="1"/>
  <c r="G5258" i="1"/>
  <c r="L5257" i="1"/>
  <c r="H5258" i="1" l="1"/>
  <c r="I5258" i="1" s="1"/>
  <c r="J5258" i="1" s="1"/>
  <c r="K5258" i="1" s="1"/>
  <c r="G5259" i="1"/>
  <c r="H5259" i="1" l="1"/>
  <c r="I5259" i="1" s="1"/>
  <c r="J5259" i="1" s="1"/>
  <c r="K5259" i="1" s="1"/>
  <c r="G5260" i="1"/>
  <c r="L5258" i="1"/>
  <c r="G5261" i="1" l="1"/>
  <c r="H5260" i="1"/>
  <c r="I5260" i="1" s="1"/>
  <c r="J5260" i="1" s="1"/>
  <c r="K5260" i="1" s="1"/>
  <c r="L5259" i="1"/>
  <c r="L5260" i="1" l="1"/>
  <c r="G5262" i="1"/>
  <c r="H5261" i="1"/>
  <c r="I5261" i="1" s="1"/>
  <c r="J5261" i="1" s="1"/>
  <c r="K5261" i="1" s="1"/>
  <c r="L5261" i="1" l="1"/>
  <c r="H5262" i="1"/>
  <c r="I5262" i="1" s="1"/>
  <c r="J5262" i="1" s="1"/>
  <c r="K5262" i="1" s="1"/>
  <c r="G5263" i="1"/>
  <c r="H5263" i="1" l="1"/>
  <c r="I5263" i="1" s="1"/>
  <c r="J5263" i="1" s="1"/>
  <c r="K5263" i="1" s="1"/>
  <c r="G5264" i="1"/>
  <c r="L5263" i="1"/>
  <c r="L5262" i="1"/>
  <c r="H5264" i="1" l="1"/>
  <c r="I5264" i="1" s="1"/>
  <c r="J5264" i="1" s="1"/>
  <c r="K5264" i="1" s="1"/>
  <c r="G5265" i="1"/>
  <c r="L5264" i="1"/>
  <c r="H5265" i="1" l="1"/>
  <c r="I5265" i="1" s="1"/>
  <c r="J5265" i="1" s="1"/>
  <c r="K5265" i="1" s="1"/>
  <c r="G5266" i="1"/>
  <c r="L5265" i="1"/>
  <c r="H5266" i="1" l="1"/>
  <c r="I5266" i="1" s="1"/>
  <c r="J5266" i="1" s="1"/>
  <c r="K5266" i="1" s="1"/>
  <c r="G5267" i="1"/>
  <c r="H5267" i="1" l="1"/>
  <c r="I5267" i="1" s="1"/>
  <c r="J5267" i="1" s="1"/>
  <c r="K5267" i="1" s="1"/>
  <c r="G5268" i="1"/>
  <c r="L5266" i="1"/>
  <c r="G5269" i="1" l="1"/>
  <c r="H5268" i="1"/>
  <c r="I5268" i="1" s="1"/>
  <c r="J5268" i="1" s="1"/>
  <c r="K5268" i="1" s="1"/>
  <c r="L5267" i="1"/>
  <c r="L5268" i="1" l="1"/>
  <c r="G5270" i="1"/>
  <c r="H5269" i="1"/>
  <c r="I5269" i="1" s="1"/>
  <c r="J5269" i="1" s="1"/>
  <c r="K5269" i="1" s="1"/>
  <c r="L5269" i="1" l="1"/>
  <c r="H5270" i="1"/>
  <c r="I5270" i="1" s="1"/>
  <c r="J5270" i="1" s="1"/>
  <c r="K5270" i="1" s="1"/>
  <c r="G5271" i="1"/>
  <c r="L5270" i="1"/>
  <c r="H5271" i="1" l="1"/>
  <c r="I5271" i="1" s="1"/>
  <c r="J5271" i="1" s="1"/>
  <c r="K5271" i="1" s="1"/>
  <c r="L5271" i="1" s="1"/>
  <c r="G5272" i="1"/>
  <c r="H5272" i="1" l="1"/>
  <c r="I5272" i="1" s="1"/>
  <c r="J5272" i="1" s="1"/>
  <c r="K5272" i="1" s="1"/>
  <c r="G5273" i="1"/>
  <c r="L5272" i="1"/>
  <c r="H5273" i="1" l="1"/>
  <c r="I5273" i="1" s="1"/>
  <c r="J5273" i="1" s="1"/>
  <c r="K5273" i="1" s="1"/>
  <c r="G5274" i="1"/>
  <c r="L5273" i="1"/>
  <c r="H5274" i="1" l="1"/>
  <c r="I5274" i="1" s="1"/>
  <c r="J5274" i="1" s="1"/>
  <c r="K5274" i="1" s="1"/>
  <c r="G5275" i="1"/>
  <c r="H5275" i="1" l="1"/>
  <c r="I5275" i="1" s="1"/>
  <c r="J5275" i="1" s="1"/>
  <c r="K5275" i="1" s="1"/>
  <c r="G5276" i="1"/>
  <c r="L5274" i="1"/>
  <c r="G5277" i="1" l="1"/>
  <c r="H5276" i="1"/>
  <c r="I5276" i="1" s="1"/>
  <c r="J5276" i="1" s="1"/>
  <c r="K5276" i="1" s="1"/>
  <c r="L5275" i="1"/>
  <c r="L5276" i="1" l="1"/>
  <c r="G5278" i="1"/>
  <c r="H5277" i="1"/>
  <c r="I5277" i="1" s="1"/>
  <c r="J5277" i="1" s="1"/>
  <c r="K5277" i="1" s="1"/>
  <c r="L5277" i="1" l="1"/>
  <c r="H5278" i="1"/>
  <c r="I5278" i="1" s="1"/>
  <c r="J5278" i="1" s="1"/>
  <c r="K5278" i="1" s="1"/>
  <c r="G5279" i="1"/>
  <c r="H5279" i="1" l="1"/>
  <c r="I5279" i="1" s="1"/>
  <c r="J5279" i="1" s="1"/>
  <c r="K5279" i="1" s="1"/>
  <c r="G5280" i="1"/>
  <c r="L5279" i="1"/>
  <c r="L5278" i="1"/>
  <c r="H5280" i="1" l="1"/>
  <c r="I5280" i="1" s="1"/>
  <c r="J5280" i="1" s="1"/>
  <c r="K5280" i="1" s="1"/>
  <c r="G5281" i="1"/>
  <c r="L5280" i="1"/>
  <c r="H5281" i="1" l="1"/>
  <c r="I5281" i="1" s="1"/>
  <c r="J5281" i="1" s="1"/>
  <c r="K5281" i="1" s="1"/>
  <c r="G5282" i="1"/>
  <c r="L5281" i="1"/>
  <c r="H5282" i="1" l="1"/>
  <c r="I5282" i="1" s="1"/>
  <c r="J5282" i="1" s="1"/>
  <c r="K5282" i="1" s="1"/>
  <c r="G5283" i="1"/>
  <c r="H5283" i="1" l="1"/>
  <c r="I5283" i="1" s="1"/>
  <c r="J5283" i="1" s="1"/>
  <c r="K5283" i="1" s="1"/>
  <c r="G5284" i="1"/>
  <c r="L5282" i="1"/>
  <c r="G5285" i="1" l="1"/>
  <c r="H5284" i="1"/>
  <c r="I5284" i="1" s="1"/>
  <c r="J5284" i="1" s="1"/>
  <c r="K5284" i="1" s="1"/>
  <c r="L5283" i="1"/>
  <c r="L5284" i="1" l="1"/>
  <c r="G5286" i="1"/>
  <c r="H5285" i="1"/>
  <c r="I5285" i="1" s="1"/>
  <c r="J5285" i="1" s="1"/>
  <c r="K5285" i="1" s="1"/>
  <c r="L5285" i="1" l="1"/>
  <c r="H5286" i="1"/>
  <c r="I5286" i="1" s="1"/>
  <c r="J5286" i="1" s="1"/>
  <c r="K5286" i="1" s="1"/>
  <c r="L5286" i="1" s="1"/>
  <c r="G5287" i="1"/>
  <c r="H5287" i="1" l="1"/>
  <c r="I5287" i="1" s="1"/>
  <c r="J5287" i="1" s="1"/>
  <c r="K5287" i="1" s="1"/>
  <c r="G5288" i="1"/>
  <c r="L5287" i="1"/>
  <c r="H5288" i="1" l="1"/>
  <c r="I5288" i="1" s="1"/>
  <c r="J5288" i="1" s="1"/>
  <c r="K5288" i="1" s="1"/>
  <c r="G5289" i="1"/>
  <c r="L5288" i="1"/>
  <c r="H5289" i="1" l="1"/>
  <c r="I5289" i="1" s="1"/>
  <c r="J5289" i="1" s="1"/>
  <c r="K5289" i="1" s="1"/>
  <c r="G5290" i="1"/>
  <c r="L5289" i="1"/>
  <c r="H5290" i="1" l="1"/>
  <c r="I5290" i="1" s="1"/>
  <c r="J5290" i="1" s="1"/>
  <c r="K5290" i="1" s="1"/>
  <c r="G5291" i="1"/>
  <c r="H5291" i="1" l="1"/>
  <c r="I5291" i="1" s="1"/>
  <c r="J5291" i="1" s="1"/>
  <c r="K5291" i="1" s="1"/>
  <c r="G5292" i="1"/>
  <c r="L5290" i="1"/>
  <c r="G5293" i="1" l="1"/>
  <c r="H5292" i="1"/>
  <c r="I5292" i="1" s="1"/>
  <c r="J5292" i="1" s="1"/>
  <c r="K5292" i="1" s="1"/>
  <c r="L5291" i="1"/>
  <c r="L5292" i="1" l="1"/>
  <c r="G5294" i="1"/>
  <c r="H5293" i="1"/>
  <c r="I5293" i="1" s="1"/>
  <c r="J5293" i="1" s="1"/>
  <c r="K5293" i="1" s="1"/>
  <c r="L5293" i="1" l="1"/>
  <c r="H5294" i="1"/>
  <c r="I5294" i="1" s="1"/>
  <c r="J5294" i="1" s="1"/>
  <c r="K5294" i="1" s="1"/>
  <c r="G5295" i="1"/>
  <c r="H5295" i="1" l="1"/>
  <c r="I5295" i="1" s="1"/>
  <c r="J5295" i="1" s="1"/>
  <c r="K5295" i="1" s="1"/>
  <c r="G5296" i="1"/>
  <c r="L5295" i="1"/>
  <c r="L5294" i="1"/>
  <c r="H5296" i="1" l="1"/>
  <c r="I5296" i="1" s="1"/>
  <c r="J5296" i="1" s="1"/>
  <c r="K5296" i="1" s="1"/>
  <c r="L5296" i="1" s="1"/>
  <c r="G5297" i="1"/>
  <c r="H5297" i="1" l="1"/>
  <c r="I5297" i="1" s="1"/>
  <c r="J5297" i="1" s="1"/>
  <c r="K5297" i="1" s="1"/>
  <c r="L5297" i="1" s="1"/>
  <c r="G5298" i="1"/>
  <c r="H5298" i="1" l="1"/>
  <c r="I5298" i="1" s="1"/>
  <c r="J5298" i="1" s="1"/>
  <c r="K5298" i="1" s="1"/>
  <c r="G5299" i="1"/>
  <c r="H5299" i="1" l="1"/>
  <c r="I5299" i="1" s="1"/>
  <c r="J5299" i="1" s="1"/>
  <c r="K5299" i="1" s="1"/>
  <c r="G5300" i="1"/>
  <c r="L5298" i="1"/>
  <c r="G5301" i="1" l="1"/>
  <c r="H5300" i="1"/>
  <c r="I5300" i="1" s="1"/>
  <c r="J5300" i="1" s="1"/>
  <c r="K5300" i="1" s="1"/>
  <c r="L5299" i="1"/>
  <c r="L5300" i="1" l="1"/>
  <c r="G5302" i="1"/>
  <c r="H5301" i="1"/>
  <c r="I5301" i="1" s="1"/>
  <c r="J5301" i="1" s="1"/>
  <c r="K5301" i="1" s="1"/>
  <c r="L5301" i="1" l="1"/>
  <c r="H5302" i="1"/>
  <c r="I5302" i="1" s="1"/>
  <c r="J5302" i="1" s="1"/>
  <c r="K5302" i="1" s="1"/>
  <c r="G5303" i="1"/>
  <c r="H5303" i="1" l="1"/>
  <c r="I5303" i="1" s="1"/>
  <c r="J5303" i="1" s="1"/>
  <c r="K5303" i="1" s="1"/>
  <c r="G5304" i="1"/>
  <c r="L5303" i="1"/>
  <c r="L5302" i="1"/>
  <c r="H5304" i="1" l="1"/>
  <c r="I5304" i="1" s="1"/>
  <c r="J5304" i="1" s="1"/>
  <c r="K5304" i="1" s="1"/>
  <c r="G5305" i="1"/>
  <c r="L5304" i="1"/>
  <c r="H5305" i="1" l="1"/>
  <c r="I5305" i="1" s="1"/>
  <c r="J5305" i="1" s="1"/>
  <c r="K5305" i="1" s="1"/>
  <c r="G5306" i="1"/>
  <c r="L5305" i="1"/>
  <c r="H5306" i="1" l="1"/>
  <c r="I5306" i="1" s="1"/>
  <c r="J5306" i="1" s="1"/>
  <c r="K5306" i="1" s="1"/>
  <c r="G5307" i="1"/>
  <c r="H5307" i="1" l="1"/>
  <c r="I5307" i="1" s="1"/>
  <c r="J5307" i="1" s="1"/>
  <c r="K5307" i="1" s="1"/>
  <c r="G5308" i="1"/>
  <c r="L5306" i="1"/>
  <c r="G5309" i="1" l="1"/>
  <c r="H5308" i="1"/>
  <c r="I5308" i="1" s="1"/>
  <c r="J5308" i="1" s="1"/>
  <c r="K5308" i="1" s="1"/>
  <c r="L5307" i="1"/>
  <c r="L5308" i="1" l="1"/>
  <c r="G5310" i="1"/>
  <c r="H5309" i="1"/>
  <c r="I5309" i="1" s="1"/>
  <c r="J5309" i="1" s="1"/>
  <c r="K5309" i="1" s="1"/>
  <c r="L5309" i="1" l="1"/>
  <c r="H5310" i="1"/>
  <c r="I5310" i="1" s="1"/>
  <c r="J5310" i="1" s="1"/>
  <c r="K5310" i="1" s="1"/>
  <c r="G5311" i="1"/>
  <c r="H5311" i="1" l="1"/>
  <c r="I5311" i="1" s="1"/>
  <c r="J5311" i="1" s="1"/>
  <c r="K5311" i="1" s="1"/>
  <c r="G5312" i="1"/>
  <c r="L5311" i="1"/>
  <c r="L5310" i="1"/>
  <c r="H5312" i="1" l="1"/>
  <c r="I5312" i="1" s="1"/>
  <c r="J5312" i="1" s="1"/>
  <c r="K5312" i="1" s="1"/>
  <c r="G5313" i="1"/>
  <c r="L5312" i="1"/>
  <c r="H5313" i="1" l="1"/>
  <c r="I5313" i="1" s="1"/>
  <c r="J5313" i="1" s="1"/>
  <c r="K5313" i="1" s="1"/>
  <c r="G5314" i="1"/>
  <c r="L5313" i="1"/>
  <c r="H5314" i="1" l="1"/>
  <c r="I5314" i="1" s="1"/>
  <c r="J5314" i="1" s="1"/>
  <c r="K5314" i="1" s="1"/>
  <c r="G5315" i="1"/>
  <c r="H5315" i="1" l="1"/>
  <c r="I5315" i="1" s="1"/>
  <c r="J5315" i="1" s="1"/>
  <c r="K5315" i="1" s="1"/>
  <c r="G5316" i="1"/>
  <c r="L5314" i="1"/>
  <c r="G5317" i="1" l="1"/>
  <c r="H5316" i="1"/>
  <c r="I5316" i="1" s="1"/>
  <c r="J5316" i="1" s="1"/>
  <c r="K5316" i="1" s="1"/>
  <c r="L5315" i="1"/>
  <c r="L5316" i="1" l="1"/>
  <c r="G5318" i="1"/>
  <c r="H5317" i="1"/>
  <c r="I5317" i="1" s="1"/>
  <c r="J5317" i="1" s="1"/>
  <c r="K5317" i="1" s="1"/>
  <c r="L5317" i="1" l="1"/>
  <c r="H5318" i="1"/>
  <c r="I5318" i="1" s="1"/>
  <c r="J5318" i="1" s="1"/>
  <c r="K5318" i="1" s="1"/>
  <c r="G5319" i="1"/>
  <c r="H5319" i="1" l="1"/>
  <c r="I5319" i="1" s="1"/>
  <c r="J5319" i="1" s="1"/>
  <c r="K5319" i="1" s="1"/>
  <c r="G5320" i="1"/>
  <c r="L5318" i="1"/>
  <c r="L5319" i="1" l="1"/>
  <c r="H5320" i="1"/>
  <c r="I5320" i="1" s="1"/>
  <c r="J5320" i="1" s="1"/>
  <c r="K5320" i="1" s="1"/>
  <c r="G5321" i="1"/>
  <c r="L5320" i="1"/>
  <c r="H5321" i="1" l="1"/>
  <c r="I5321" i="1" s="1"/>
  <c r="J5321" i="1" s="1"/>
  <c r="K5321" i="1" s="1"/>
  <c r="G5322" i="1"/>
  <c r="L5321" i="1"/>
  <c r="H5322" i="1" l="1"/>
  <c r="I5322" i="1" s="1"/>
  <c r="J5322" i="1" s="1"/>
  <c r="K5322" i="1" s="1"/>
  <c r="G5323" i="1"/>
  <c r="H5323" i="1" l="1"/>
  <c r="I5323" i="1" s="1"/>
  <c r="J5323" i="1" s="1"/>
  <c r="K5323" i="1" s="1"/>
  <c r="G5324" i="1"/>
  <c r="L5322" i="1"/>
  <c r="G5325" i="1" l="1"/>
  <c r="H5324" i="1"/>
  <c r="I5324" i="1" s="1"/>
  <c r="J5324" i="1" s="1"/>
  <c r="K5324" i="1" s="1"/>
  <c r="L5323" i="1"/>
  <c r="L5324" i="1" l="1"/>
  <c r="G5326" i="1"/>
  <c r="H5325" i="1"/>
  <c r="I5325" i="1" s="1"/>
  <c r="J5325" i="1" s="1"/>
  <c r="K5325" i="1" s="1"/>
  <c r="L5325" i="1" l="1"/>
  <c r="H5326" i="1"/>
  <c r="I5326" i="1" s="1"/>
  <c r="J5326" i="1" s="1"/>
  <c r="K5326" i="1" s="1"/>
  <c r="G5327" i="1"/>
  <c r="H5327" i="1" l="1"/>
  <c r="I5327" i="1" s="1"/>
  <c r="J5327" i="1" s="1"/>
  <c r="K5327" i="1" s="1"/>
  <c r="G5328" i="1"/>
  <c r="L5327" i="1"/>
  <c r="L5326" i="1"/>
  <c r="H5328" i="1" l="1"/>
  <c r="I5328" i="1" s="1"/>
  <c r="J5328" i="1" s="1"/>
  <c r="K5328" i="1" s="1"/>
  <c r="L5328" i="1" s="1"/>
  <c r="G5329" i="1"/>
  <c r="H5329" i="1" l="1"/>
  <c r="I5329" i="1" s="1"/>
  <c r="J5329" i="1" s="1"/>
  <c r="K5329" i="1" s="1"/>
  <c r="L5329" i="1" s="1"/>
  <c r="G5330" i="1"/>
  <c r="H5330" i="1" l="1"/>
  <c r="I5330" i="1" s="1"/>
  <c r="J5330" i="1" s="1"/>
  <c r="K5330" i="1" s="1"/>
  <c r="G5331" i="1"/>
  <c r="H5331" i="1" l="1"/>
  <c r="I5331" i="1" s="1"/>
  <c r="J5331" i="1" s="1"/>
  <c r="K5331" i="1" s="1"/>
  <c r="G5332" i="1"/>
  <c r="L5330" i="1"/>
  <c r="G5333" i="1" l="1"/>
  <c r="H5332" i="1"/>
  <c r="I5332" i="1" s="1"/>
  <c r="J5332" i="1" s="1"/>
  <c r="K5332" i="1" s="1"/>
  <c r="L5331" i="1"/>
  <c r="L5332" i="1" l="1"/>
  <c r="G5334" i="1"/>
  <c r="H5333" i="1"/>
  <c r="I5333" i="1" s="1"/>
  <c r="J5333" i="1" s="1"/>
  <c r="K5333" i="1" s="1"/>
  <c r="L5333" i="1" l="1"/>
  <c r="H5334" i="1"/>
  <c r="I5334" i="1" s="1"/>
  <c r="J5334" i="1" s="1"/>
  <c r="K5334" i="1" s="1"/>
  <c r="G5335" i="1"/>
  <c r="H5335" i="1" l="1"/>
  <c r="I5335" i="1" s="1"/>
  <c r="J5335" i="1" s="1"/>
  <c r="K5335" i="1" s="1"/>
  <c r="G5336" i="1"/>
  <c r="L5335" i="1"/>
  <c r="L5334" i="1"/>
  <c r="H5336" i="1" l="1"/>
  <c r="I5336" i="1" s="1"/>
  <c r="J5336" i="1" s="1"/>
  <c r="K5336" i="1" s="1"/>
  <c r="G5337" i="1"/>
  <c r="L5336" i="1"/>
  <c r="H5337" i="1" l="1"/>
  <c r="I5337" i="1" s="1"/>
  <c r="J5337" i="1" s="1"/>
  <c r="K5337" i="1" s="1"/>
  <c r="G5338" i="1"/>
  <c r="L5337" i="1"/>
  <c r="H5338" i="1" l="1"/>
  <c r="I5338" i="1" s="1"/>
  <c r="J5338" i="1" s="1"/>
  <c r="K5338" i="1" s="1"/>
  <c r="G5339" i="1"/>
  <c r="H5339" i="1" l="1"/>
  <c r="I5339" i="1" s="1"/>
  <c r="J5339" i="1" s="1"/>
  <c r="K5339" i="1" s="1"/>
  <c r="G5340" i="1"/>
  <c r="L5338" i="1"/>
  <c r="G5341" i="1" l="1"/>
  <c r="H5340" i="1"/>
  <c r="I5340" i="1" s="1"/>
  <c r="J5340" i="1" s="1"/>
  <c r="K5340" i="1" s="1"/>
  <c r="L5339" i="1"/>
  <c r="L5340" i="1" l="1"/>
  <c r="G5342" i="1"/>
  <c r="H5341" i="1"/>
  <c r="I5341" i="1" s="1"/>
  <c r="J5341" i="1" s="1"/>
  <c r="K5341" i="1" s="1"/>
  <c r="L5341" i="1" l="1"/>
  <c r="H5342" i="1"/>
  <c r="I5342" i="1" s="1"/>
  <c r="J5342" i="1" s="1"/>
  <c r="K5342" i="1" s="1"/>
  <c r="G5343" i="1"/>
  <c r="H5343" i="1" l="1"/>
  <c r="I5343" i="1" s="1"/>
  <c r="J5343" i="1" s="1"/>
  <c r="K5343" i="1" s="1"/>
  <c r="G5344" i="1"/>
  <c r="L5343" i="1"/>
  <c r="L5342" i="1"/>
  <c r="H5344" i="1" l="1"/>
  <c r="I5344" i="1" s="1"/>
  <c r="J5344" i="1" s="1"/>
  <c r="K5344" i="1" s="1"/>
  <c r="G5345" i="1"/>
  <c r="L5344" i="1"/>
  <c r="H5345" i="1" l="1"/>
  <c r="I5345" i="1" s="1"/>
  <c r="J5345" i="1" s="1"/>
  <c r="K5345" i="1" s="1"/>
  <c r="G5346" i="1"/>
  <c r="L5345" i="1"/>
  <c r="H5346" i="1" l="1"/>
  <c r="I5346" i="1" s="1"/>
  <c r="J5346" i="1" s="1"/>
  <c r="K5346" i="1" s="1"/>
  <c r="G5347" i="1"/>
  <c r="H5347" i="1" l="1"/>
  <c r="I5347" i="1" s="1"/>
  <c r="J5347" i="1" s="1"/>
  <c r="K5347" i="1" s="1"/>
  <c r="G5348" i="1"/>
  <c r="L5346" i="1"/>
  <c r="G5349" i="1" l="1"/>
  <c r="H5348" i="1"/>
  <c r="I5348" i="1" s="1"/>
  <c r="J5348" i="1" s="1"/>
  <c r="K5348" i="1" s="1"/>
  <c r="L5347" i="1"/>
  <c r="L5348" i="1" l="1"/>
  <c r="G5350" i="1"/>
  <c r="H5349" i="1"/>
  <c r="I5349" i="1" s="1"/>
  <c r="J5349" i="1" s="1"/>
  <c r="K5349" i="1" s="1"/>
  <c r="L5349" i="1" l="1"/>
  <c r="G5351" i="1"/>
  <c r="H5350" i="1"/>
  <c r="I5350" i="1" s="1"/>
  <c r="J5350" i="1" s="1"/>
  <c r="K5350" i="1" s="1"/>
  <c r="L5350" i="1" l="1"/>
  <c r="H5351" i="1"/>
  <c r="I5351" i="1" s="1"/>
  <c r="J5351" i="1" s="1"/>
  <c r="K5351" i="1" s="1"/>
  <c r="G5352" i="1"/>
  <c r="H5352" i="1" l="1"/>
  <c r="I5352" i="1" s="1"/>
  <c r="J5352" i="1" s="1"/>
  <c r="K5352" i="1" s="1"/>
  <c r="G5353" i="1"/>
  <c r="L5352" i="1"/>
  <c r="L5351" i="1"/>
  <c r="G5354" i="1" l="1"/>
  <c r="H5353" i="1"/>
  <c r="I5353" i="1" s="1"/>
  <c r="J5353" i="1" s="1"/>
  <c r="K5353" i="1" s="1"/>
  <c r="L5353" i="1" l="1"/>
  <c r="G5355" i="1"/>
  <c r="H5354" i="1"/>
  <c r="I5354" i="1" s="1"/>
  <c r="J5354" i="1" s="1"/>
  <c r="K5354" i="1" s="1"/>
  <c r="L5354" i="1" l="1"/>
  <c r="H5355" i="1"/>
  <c r="I5355" i="1" s="1"/>
  <c r="J5355" i="1" s="1"/>
  <c r="K5355" i="1" s="1"/>
  <c r="G5356" i="1"/>
  <c r="G5357" i="1" l="1"/>
  <c r="H5356" i="1"/>
  <c r="I5356" i="1" s="1"/>
  <c r="J5356" i="1" s="1"/>
  <c r="K5356" i="1" s="1"/>
  <c r="L5355" i="1"/>
  <c r="G5358" i="1" l="1"/>
  <c r="H5357" i="1"/>
  <c r="I5357" i="1" s="1"/>
  <c r="J5357" i="1" s="1"/>
  <c r="K5357" i="1" s="1"/>
  <c r="L5356" i="1"/>
  <c r="L5357" i="1" l="1"/>
  <c r="G5359" i="1"/>
  <c r="H5358" i="1"/>
  <c r="I5358" i="1" s="1"/>
  <c r="J5358" i="1" s="1"/>
  <c r="K5358" i="1" s="1"/>
  <c r="L5358" i="1" l="1"/>
  <c r="H5359" i="1"/>
  <c r="I5359" i="1" s="1"/>
  <c r="J5359" i="1" s="1"/>
  <c r="K5359" i="1" s="1"/>
  <c r="G5360" i="1"/>
  <c r="L5359" i="1" l="1"/>
  <c r="H5360" i="1"/>
  <c r="I5360" i="1" s="1"/>
  <c r="J5360" i="1" s="1"/>
  <c r="K5360" i="1" s="1"/>
  <c r="G5361" i="1"/>
  <c r="L5360" i="1" l="1"/>
  <c r="G5362" i="1"/>
  <c r="H5361" i="1"/>
  <c r="I5361" i="1" s="1"/>
  <c r="J5361" i="1" s="1"/>
  <c r="K5361" i="1" s="1"/>
  <c r="G5363" i="1" l="1"/>
  <c r="H5362" i="1"/>
  <c r="I5362" i="1" s="1"/>
  <c r="J5362" i="1" s="1"/>
  <c r="K5362" i="1" s="1"/>
  <c r="L5361" i="1"/>
  <c r="L5362" i="1" l="1"/>
  <c r="H5363" i="1"/>
  <c r="I5363" i="1" s="1"/>
  <c r="J5363" i="1" s="1"/>
  <c r="K5363" i="1" s="1"/>
  <c r="G5364" i="1"/>
  <c r="G5365" i="1" l="1"/>
  <c r="H5364" i="1"/>
  <c r="I5364" i="1" s="1"/>
  <c r="J5364" i="1" s="1"/>
  <c r="K5364" i="1" s="1"/>
  <c r="L5363" i="1"/>
  <c r="G5366" i="1" l="1"/>
  <c r="H5365" i="1"/>
  <c r="I5365" i="1" s="1"/>
  <c r="J5365" i="1" s="1"/>
  <c r="K5365" i="1" s="1"/>
  <c r="L5364" i="1"/>
  <c r="L5365" i="1" l="1"/>
  <c r="G5367" i="1"/>
  <c r="H5366" i="1"/>
  <c r="I5366" i="1" s="1"/>
  <c r="J5366" i="1" s="1"/>
  <c r="K5366" i="1" s="1"/>
  <c r="H5367" i="1" l="1"/>
  <c r="I5367" i="1" s="1"/>
  <c r="J5367" i="1" s="1"/>
  <c r="K5367" i="1" s="1"/>
  <c r="G5368" i="1"/>
  <c r="L5366" i="1"/>
  <c r="H5368" i="1" l="1"/>
  <c r="I5368" i="1" s="1"/>
  <c r="J5368" i="1" s="1"/>
  <c r="K5368" i="1" s="1"/>
  <c r="G5369" i="1"/>
  <c r="L5367" i="1"/>
  <c r="L5368" i="1" l="1"/>
  <c r="G5370" i="1"/>
  <c r="H5369" i="1"/>
  <c r="I5369" i="1" s="1"/>
  <c r="J5369" i="1" s="1"/>
  <c r="K5369" i="1" s="1"/>
  <c r="L5369" i="1" l="1"/>
  <c r="H5370" i="1"/>
  <c r="I5370" i="1" s="1"/>
  <c r="J5370" i="1" s="1"/>
  <c r="K5370" i="1" s="1"/>
  <c r="G5371" i="1"/>
  <c r="H5371" i="1" l="1"/>
  <c r="I5371" i="1" s="1"/>
  <c r="J5371" i="1" s="1"/>
  <c r="K5371" i="1" s="1"/>
  <c r="G5372" i="1"/>
  <c r="L5370" i="1"/>
  <c r="G5373" i="1" l="1"/>
  <c r="H5372" i="1"/>
  <c r="I5372" i="1" s="1"/>
  <c r="J5372" i="1" s="1"/>
  <c r="K5372" i="1" s="1"/>
  <c r="L5371" i="1"/>
  <c r="G5374" i="1" l="1"/>
  <c r="H5373" i="1"/>
  <c r="I5373" i="1" s="1"/>
  <c r="J5373" i="1" s="1"/>
  <c r="K5373" i="1" s="1"/>
  <c r="L5372" i="1"/>
  <c r="L5373" i="1" l="1"/>
  <c r="G5375" i="1"/>
  <c r="H5374" i="1"/>
  <c r="I5374" i="1" s="1"/>
  <c r="J5374" i="1" s="1"/>
  <c r="K5374" i="1" s="1"/>
  <c r="L5374" i="1" l="1"/>
  <c r="H5375" i="1"/>
  <c r="I5375" i="1" s="1"/>
  <c r="J5375" i="1" s="1"/>
  <c r="K5375" i="1" s="1"/>
  <c r="G5376" i="1"/>
  <c r="L5375" i="1" l="1"/>
  <c r="H5376" i="1"/>
  <c r="I5376" i="1" s="1"/>
  <c r="J5376" i="1" s="1"/>
  <c r="K5376" i="1" s="1"/>
  <c r="G5377" i="1"/>
  <c r="L5376" i="1" l="1"/>
  <c r="G5378" i="1"/>
  <c r="H5377" i="1"/>
  <c r="I5377" i="1" s="1"/>
  <c r="J5377" i="1" s="1"/>
  <c r="K5377" i="1" s="1"/>
  <c r="L5377" i="1" l="1"/>
  <c r="H5378" i="1"/>
  <c r="I5378" i="1" s="1"/>
  <c r="J5378" i="1" s="1"/>
  <c r="K5378" i="1" s="1"/>
  <c r="G5379" i="1"/>
  <c r="H5379" i="1" l="1"/>
  <c r="I5379" i="1" s="1"/>
  <c r="J5379" i="1" s="1"/>
  <c r="K5379" i="1" s="1"/>
  <c r="G5380" i="1"/>
  <c r="L5378" i="1"/>
  <c r="G5381" i="1" l="1"/>
  <c r="H5380" i="1"/>
  <c r="I5380" i="1" s="1"/>
  <c r="J5380" i="1" s="1"/>
  <c r="K5380" i="1" s="1"/>
  <c r="L5379" i="1"/>
  <c r="G5382" i="1" l="1"/>
  <c r="H5381" i="1"/>
  <c r="I5381" i="1" s="1"/>
  <c r="J5381" i="1" s="1"/>
  <c r="K5381" i="1" s="1"/>
  <c r="L5380" i="1"/>
  <c r="L5381" i="1" l="1"/>
  <c r="G5383" i="1"/>
  <c r="H5382" i="1"/>
  <c r="I5382" i="1" s="1"/>
  <c r="J5382" i="1" s="1"/>
  <c r="K5382" i="1" s="1"/>
  <c r="L5382" i="1" l="1"/>
  <c r="H5383" i="1"/>
  <c r="I5383" i="1" s="1"/>
  <c r="J5383" i="1" s="1"/>
  <c r="K5383" i="1" s="1"/>
  <c r="G5384" i="1"/>
  <c r="H5384" i="1" l="1"/>
  <c r="I5384" i="1" s="1"/>
  <c r="J5384" i="1" s="1"/>
  <c r="K5384" i="1" s="1"/>
  <c r="G5385" i="1"/>
  <c r="L5384" i="1"/>
  <c r="L5383" i="1"/>
  <c r="G5386" i="1" l="1"/>
  <c r="H5385" i="1"/>
  <c r="I5385" i="1" s="1"/>
  <c r="J5385" i="1" s="1"/>
  <c r="K5385" i="1" s="1"/>
  <c r="L5385" i="1" l="1"/>
  <c r="H5386" i="1"/>
  <c r="I5386" i="1" s="1"/>
  <c r="J5386" i="1" s="1"/>
  <c r="K5386" i="1" s="1"/>
  <c r="L5386" i="1" s="1"/>
  <c r="G5387" i="1"/>
  <c r="H5387" i="1" l="1"/>
  <c r="I5387" i="1" s="1"/>
  <c r="J5387" i="1" s="1"/>
  <c r="K5387" i="1" s="1"/>
  <c r="G5388" i="1"/>
  <c r="H5388" i="1" l="1"/>
  <c r="I5388" i="1" s="1"/>
  <c r="J5388" i="1" s="1"/>
  <c r="K5388" i="1" s="1"/>
  <c r="G5389" i="1"/>
  <c r="L5387" i="1"/>
  <c r="G5390" i="1" l="1"/>
  <c r="H5389" i="1"/>
  <c r="I5389" i="1" s="1"/>
  <c r="J5389" i="1" s="1"/>
  <c r="K5389" i="1" s="1"/>
  <c r="L5388" i="1"/>
  <c r="L5389" i="1" l="1"/>
  <c r="G5391" i="1"/>
  <c r="H5390" i="1"/>
  <c r="I5390" i="1" s="1"/>
  <c r="J5390" i="1" s="1"/>
  <c r="K5390" i="1" s="1"/>
  <c r="L5390" i="1" l="1"/>
  <c r="H5391" i="1"/>
  <c r="I5391" i="1" s="1"/>
  <c r="J5391" i="1" s="1"/>
  <c r="K5391" i="1" s="1"/>
  <c r="G5392" i="1"/>
  <c r="L5391" i="1" l="1"/>
  <c r="H5392" i="1"/>
  <c r="I5392" i="1" s="1"/>
  <c r="J5392" i="1" s="1"/>
  <c r="K5392" i="1" s="1"/>
  <c r="G5393" i="1"/>
  <c r="L5392" i="1" l="1"/>
  <c r="H5393" i="1"/>
  <c r="I5393" i="1" s="1"/>
  <c r="J5393" i="1" s="1"/>
  <c r="K5393" i="1" s="1"/>
  <c r="G5394" i="1"/>
  <c r="L5393" i="1" l="1"/>
  <c r="H5394" i="1"/>
  <c r="I5394" i="1" s="1"/>
  <c r="J5394" i="1" s="1"/>
  <c r="K5394" i="1" s="1"/>
  <c r="G5395" i="1"/>
  <c r="H5395" i="1" l="1"/>
  <c r="I5395" i="1" s="1"/>
  <c r="J5395" i="1" s="1"/>
  <c r="K5395" i="1" s="1"/>
  <c r="G5396" i="1"/>
  <c r="L5394" i="1"/>
  <c r="G5397" i="1" l="1"/>
  <c r="H5396" i="1"/>
  <c r="I5396" i="1" s="1"/>
  <c r="J5396" i="1" s="1"/>
  <c r="K5396" i="1" s="1"/>
  <c r="L5395" i="1"/>
  <c r="G5398" i="1" l="1"/>
  <c r="H5397" i="1"/>
  <c r="I5397" i="1" s="1"/>
  <c r="J5397" i="1" s="1"/>
  <c r="K5397" i="1" s="1"/>
  <c r="L5396" i="1"/>
  <c r="L5397" i="1" l="1"/>
  <c r="G5399" i="1"/>
  <c r="H5398" i="1"/>
  <c r="I5398" i="1" s="1"/>
  <c r="J5398" i="1" s="1"/>
  <c r="K5398" i="1" s="1"/>
  <c r="L5398" i="1" l="1"/>
  <c r="H5399" i="1"/>
  <c r="I5399" i="1" s="1"/>
  <c r="J5399" i="1" s="1"/>
  <c r="K5399" i="1" s="1"/>
  <c r="L5399" i="1" s="1"/>
  <c r="G5400" i="1"/>
  <c r="H5400" i="1" l="1"/>
  <c r="I5400" i="1" s="1"/>
  <c r="J5400" i="1" s="1"/>
  <c r="K5400" i="1" s="1"/>
  <c r="G5401" i="1"/>
  <c r="L5400" i="1"/>
  <c r="H5401" i="1" l="1"/>
  <c r="I5401" i="1" s="1"/>
  <c r="J5401" i="1" s="1"/>
  <c r="K5401" i="1" s="1"/>
  <c r="G5402" i="1"/>
  <c r="L5401" i="1"/>
  <c r="H5402" i="1" l="1"/>
  <c r="I5402" i="1" s="1"/>
  <c r="J5402" i="1" s="1"/>
  <c r="K5402" i="1" s="1"/>
  <c r="G5403" i="1"/>
  <c r="L5402" i="1"/>
  <c r="H5403" i="1" l="1"/>
  <c r="I5403" i="1" s="1"/>
  <c r="J5403" i="1" s="1"/>
  <c r="K5403" i="1" s="1"/>
  <c r="G5404" i="1"/>
  <c r="G5405" i="1" l="1"/>
  <c r="H5404" i="1"/>
  <c r="I5404" i="1" s="1"/>
  <c r="J5404" i="1" s="1"/>
  <c r="K5404" i="1" s="1"/>
  <c r="L5403" i="1"/>
  <c r="G5406" i="1" l="1"/>
  <c r="H5405" i="1"/>
  <c r="I5405" i="1" s="1"/>
  <c r="J5405" i="1" s="1"/>
  <c r="K5405" i="1" s="1"/>
  <c r="L5404" i="1"/>
  <c r="L5405" i="1" l="1"/>
  <c r="G5407" i="1"/>
  <c r="H5406" i="1"/>
  <c r="I5406" i="1" s="1"/>
  <c r="J5406" i="1" s="1"/>
  <c r="K5406" i="1" s="1"/>
  <c r="L5406" i="1" l="1"/>
  <c r="H5407" i="1"/>
  <c r="I5407" i="1" s="1"/>
  <c r="J5407" i="1" s="1"/>
  <c r="K5407" i="1" s="1"/>
  <c r="G5408" i="1"/>
  <c r="L5407" i="1" l="1"/>
  <c r="H5408" i="1"/>
  <c r="I5408" i="1" s="1"/>
  <c r="J5408" i="1" s="1"/>
  <c r="K5408" i="1" s="1"/>
  <c r="L5408" i="1" s="1"/>
  <c r="G5409" i="1"/>
  <c r="H5409" i="1" l="1"/>
  <c r="I5409" i="1" s="1"/>
  <c r="J5409" i="1" s="1"/>
  <c r="K5409" i="1" s="1"/>
  <c r="G5410" i="1"/>
  <c r="L5409" i="1"/>
  <c r="H5410" i="1" l="1"/>
  <c r="I5410" i="1" s="1"/>
  <c r="J5410" i="1" s="1"/>
  <c r="K5410" i="1" s="1"/>
  <c r="L5410" i="1" s="1"/>
  <c r="G5411" i="1"/>
  <c r="H5411" i="1" l="1"/>
  <c r="I5411" i="1" s="1"/>
  <c r="J5411" i="1" s="1"/>
  <c r="K5411" i="1" s="1"/>
  <c r="G5412" i="1"/>
  <c r="G5413" i="1" l="1"/>
  <c r="H5412" i="1"/>
  <c r="I5412" i="1" s="1"/>
  <c r="J5412" i="1" s="1"/>
  <c r="K5412" i="1" s="1"/>
  <c r="L5411" i="1"/>
  <c r="G5414" i="1" l="1"/>
  <c r="H5413" i="1"/>
  <c r="I5413" i="1" s="1"/>
  <c r="J5413" i="1" s="1"/>
  <c r="K5413" i="1" s="1"/>
  <c r="L5412" i="1"/>
  <c r="L5413" i="1" l="1"/>
  <c r="G5415" i="1"/>
  <c r="H5414" i="1"/>
  <c r="I5414" i="1" s="1"/>
  <c r="J5414" i="1" s="1"/>
  <c r="K5414" i="1" s="1"/>
  <c r="L5414" i="1" l="1"/>
  <c r="H5415" i="1"/>
  <c r="I5415" i="1" s="1"/>
  <c r="J5415" i="1" s="1"/>
  <c r="K5415" i="1" s="1"/>
  <c r="L5415" i="1" s="1"/>
  <c r="G5416" i="1"/>
  <c r="H5416" i="1" l="1"/>
  <c r="I5416" i="1" s="1"/>
  <c r="J5416" i="1" s="1"/>
  <c r="K5416" i="1" s="1"/>
  <c r="G5417" i="1"/>
  <c r="L5416" i="1"/>
  <c r="H5417" i="1" l="1"/>
  <c r="I5417" i="1" s="1"/>
  <c r="J5417" i="1" s="1"/>
  <c r="K5417" i="1" s="1"/>
  <c r="G5418" i="1"/>
  <c r="L5417" i="1"/>
  <c r="H5418" i="1" l="1"/>
  <c r="I5418" i="1" s="1"/>
  <c r="J5418" i="1" s="1"/>
  <c r="K5418" i="1" s="1"/>
  <c r="G5419" i="1"/>
  <c r="L5418" i="1"/>
  <c r="H5419" i="1" l="1"/>
  <c r="I5419" i="1" s="1"/>
  <c r="J5419" i="1" s="1"/>
  <c r="K5419" i="1" s="1"/>
  <c r="G5420" i="1"/>
  <c r="H5420" i="1" l="1"/>
  <c r="I5420" i="1" s="1"/>
  <c r="J5420" i="1" s="1"/>
  <c r="K5420" i="1" s="1"/>
  <c r="G5421" i="1"/>
  <c r="L5419" i="1"/>
  <c r="G5422" i="1" l="1"/>
  <c r="H5421" i="1"/>
  <c r="I5421" i="1" s="1"/>
  <c r="J5421" i="1" s="1"/>
  <c r="K5421" i="1" s="1"/>
  <c r="L5420" i="1"/>
  <c r="L5421" i="1" l="1"/>
  <c r="G5423" i="1"/>
  <c r="H5422" i="1"/>
  <c r="I5422" i="1" s="1"/>
  <c r="J5422" i="1" s="1"/>
  <c r="K5422" i="1" s="1"/>
  <c r="L5422" i="1" l="1"/>
  <c r="H5423" i="1"/>
  <c r="I5423" i="1" s="1"/>
  <c r="J5423" i="1" s="1"/>
  <c r="K5423" i="1" s="1"/>
  <c r="G5424" i="1"/>
  <c r="H5424" i="1" l="1"/>
  <c r="I5424" i="1" s="1"/>
  <c r="J5424" i="1" s="1"/>
  <c r="K5424" i="1" s="1"/>
  <c r="G5425" i="1"/>
  <c r="L5424" i="1"/>
  <c r="L5423" i="1"/>
  <c r="H5425" i="1" l="1"/>
  <c r="I5425" i="1" s="1"/>
  <c r="J5425" i="1" s="1"/>
  <c r="K5425" i="1" s="1"/>
  <c r="G5426" i="1"/>
  <c r="L5425" i="1"/>
  <c r="H5426" i="1" l="1"/>
  <c r="I5426" i="1" s="1"/>
  <c r="J5426" i="1" s="1"/>
  <c r="K5426" i="1" s="1"/>
  <c r="G5427" i="1"/>
  <c r="L5426" i="1"/>
  <c r="H5427" i="1" l="1"/>
  <c r="I5427" i="1" s="1"/>
  <c r="J5427" i="1" s="1"/>
  <c r="K5427" i="1" s="1"/>
  <c r="G5428" i="1"/>
  <c r="G5429" i="1" l="1"/>
  <c r="H5428" i="1"/>
  <c r="I5428" i="1" s="1"/>
  <c r="J5428" i="1" s="1"/>
  <c r="K5428" i="1" s="1"/>
  <c r="L5427" i="1"/>
  <c r="G5430" i="1" l="1"/>
  <c r="H5429" i="1"/>
  <c r="I5429" i="1" s="1"/>
  <c r="J5429" i="1" s="1"/>
  <c r="K5429" i="1" s="1"/>
  <c r="L5428" i="1"/>
  <c r="L5429" i="1" l="1"/>
  <c r="G5431" i="1"/>
  <c r="H5430" i="1"/>
  <c r="I5430" i="1" s="1"/>
  <c r="J5430" i="1" s="1"/>
  <c r="K5430" i="1" s="1"/>
  <c r="L5430" i="1" l="1"/>
  <c r="H5431" i="1"/>
  <c r="I5431" i="1" s="1"/>
  <c r="J5431" i="1" s="1"/>
  <c r="K5431" i="1" s="1"/>
  <c r="L5431" i="1" s="1"/>
  <c r="G5432" i="1"/>
  <c r="H5432" i="1" l="1"/>
  <c r="I5432" i="1" s="1"/>
  <c r="J5432" i="1" s="1"/>
  <c r="K5432" i="1" s="1"/>
  <c r="G5433" i="1"/>
  <c r="L5432" i="1" l="1"/>
  <c r="H5433" i="1"/>
  <c r="I5433" i="1" s="1"/>
  <c r="J5433" i="1" s="1"/>
  <c r="K5433" i="1" s="1"/>
  <c r="G5434" i="1"/>
  <c r="L5433" i="1" l="1"/>
  <c r="H5434" i="1"/>
  <c r="I5434" i="1" s="1"/>
  <c r="J5434" i="1" s="1"/>
  <c r="K5434" i="1" s="1"/>
  <c r="G5435" i="1"/>
  <c r="L5434" i="1" l="1"/>
  <c r="H5435" i="1"/>
  <c r="I5435" i="1" s="1"/>
  <c r="J5435" i="1" s="1"/>
  <c r="K5435" i="1" s="1"/>
  <c r="G5436" i="1"/>
  <c r="G5437" i="1" l="1"/>
  <c r="H5436" i="1"/>
  <c r="I5436" i="1" s="1"/>
  <c r="J5436" i="1" s="1"/>
  <c r="K5436" i="1" s="1"/>
  <c r="L5435" i="1"/>
  <c r="G5438" i="1" l="1"/>
  <c r="H5437" i="1"/>
  <c r="I5437" i="1" s="1"/>
  <c r="J5437" i="1" s="1"/>
  <c r="K5437" i="1" s="1"/>
  <c r="L5436" i="1"/>
  <c r="L5437" i="1" l="1"/>
  <c r="G5439" i="1"/>
  <c r="H5438" i="1"/>
  <c r="I5438" i="1" s="1"/>
  <c r="J5438" i="1" s="1"/>
  <c r="K5438" i="1" s="1"/>
  <c r="L5438" i="1" l="1"/>
  <c r="H5439" i="1"/>
  <c r="I5439" i="1" s="1"/>
  <c r="J5439" i="1" s="1"/>
  <c r="K5439" i="1" s="1"/>
  <c r="G5440" i="1"/>
  <c r="H5440" i="1" l="1"/>
  <c r="I5440" i="1" s="1"/>
  <c r="J5440" i="1" s="1"/>
  <c r="K5440" i="1" s="1"/>
  <c r="G5441" i="1"/>
  <c r="L5440" i="1"/>
  <c r="L5439" i="1"/>
  <c r="H5441" i="1" l="1"/>
  <c r="I5441" i="1" s="1"/>
  <c r="J5441" i="1" s="1"/>
  <c r="K5441" i="1" s="1"/>
  <c r="L5441" i="1" s="1"/>
  <c r="G5442" i="1"/>
  <c r="H5442" i="1" l="1"/>
  <c r="I5442" i="1" s="1"/>
  <c r="J5442" i="1" s="1"/>
  <c r="K5442" i="1" s="1"/>
  <c r="L5442" i="1" s="1"/>
  <c r="G5443" i="1"/>
  <c r="H5443" i="1" l="1"/>
  <c r="I5443" i="1" s="1"/>
  <c r="J5443" i="1" s="1"/>
  <c r="K5443" i="1" s="1"/>
  <c r="G5444" i="1"/>
  <c r="G5445" i="1" l="1"/>
  <c r="H5444" i="1"/>
  <c r="I5444" i="1" s="1"/>
  <c r="J5444" i="1" s="1"/>
  <c r="K5444" i="1" s="1"/>
  <c r="L5443" i="1"/>
  <c r="G5446" i="1" l="1"/>
  <c r="H5445" i="1"/>
  <c r="I5445" i="1" s="1"/>
  <c r="J5445" i="1" s="1"/>
  <c r="K5445" i="1" s="1"/>
  <c r="L5444" i="1"/>
  <c r="L5445" i="1" l="1"/>
  <c r="G5447" i="1"/>
  <c r="H5446" i="1"/>
  <c r="I5446" i="1" s="1"/>
  <c r="J5446" i="1" s="1"/>
  <c r="K5446" i="1" s="1"/>
  <c r="L5446" i="1" l="1"/>
  <c r="H5447" i="1"/>
  <c r="I5447" i="1" s="1"/>
  <c r="J5447" i="1" s="1"/>
  <c r="K5447" i="1" s="1"/>
  <c r="G5448" i="1"/>
  <c r="L5447" i="1"/>
  <c r="H5448" i="1" l="1"/>
  <c r="I5448" i="1" s="1"/>
  <c r="J5448" i="1" s="1"/>
  <c r="K5448" i="1" s="1"/>
  <c r="L5448" i="1" s="1"/>
  <c r="G5449" i="1"/>
  <c r="H5449" i="1" l="1"/>
  <c r="I5449" i="1" s="1"/>
  <c r="J5449" i="1" s="1"/>
  <c r="K5449" i="1" s="1"/>
  <c r="G5450" i="1"/>
  <c r="L5449" i="1" l="1"/>
  <c r="H5450" i="1"/>
  <c r="I5450" i="1" s="1"/>
  <c r="J5450" i="1" s="1"/>
  <c r="K5450" i="1" s="1"/>
  <c r="G5451" i="1"/>
  <c r="L5450" i="1"/>
  <c r="H5451" i="1" l="1"/>
  <c r="I5451" i="1" s="1"/>
  <c r="J5451" i="1" s="1"/>
  <c r="K5451" i="1" s="1"/>
  <c r="G5452" i="1"/>
  <c r="G5453" i="1" l="1"/>
  <c r="H5452" i="1"/>
  <c r="I5452" i="1" s="1"/>
  <c r="J5452" i="1" s="1"/>
  <c r="K5452" i="1" s="1"/>
  <c r="L5451" i="1"/>
  <c r="G5454" i="1" l="1"/>
  <c r="H5453" i="1"/>
  <c r="I5453" i="1" s="1"/>
  <c r="J5453" i="1" s="1"/>
  <c r="K5453" i="1" s="1"/>
  <c r="L5452" i="1"/>
  <c r="L5453" i="1" l="1"/>
  <c r="G5455" i="1"/>
  <c r="H5454" i="1"/>
  <c r="I5454" i="1" s="1"/>
  <c r="J5454" i="1" s="1"/>
  <c r="K5454" i="1" s="1"/>
  <c r="L5454" i="1" l="1"/>
  <c r="H5455" i="1"/>
  <c r="I5455" i="1" s="1"/>
  <c r="J5455" i="1" s="1"/>
  <c r="K5455" i="1" s="1"/>
  <c r="G5456" i="1"/>
  <c r="H5456" i="1" l="1"/>
  <c r="I5456" i="1" s="1"/>
  <c r="J5456" i="1" s="1"/>
  <c r="K5456" i="1" s="1"/>
  <c r="G5457" i="1"/>
  <c r="L5456" i="1"/>
  <c r="L5455" i="1"/>
  <c r="H5457" i="1" l="1"/>
  <c r="I5457" i="1" s="1"/>
  <c r="J5457" i="1" s="1"/>
  <c r="K5457" i="1" s="1"/>
  <c r="G5458" i="1"/>
  <c r="L5457" i="1"/>
  <c r="H5458" i="1" l="1"/>
  <c r="I5458" i="1" s="1"/>
  <c r="J5458" i="1" s="1"/>
  <c r="K5458" i="1" s="1"/>
  <c r="G5459" i="1"/>
  <c r="L5458" i="1"/>
  <c r="H5459" i="1" l="1"/>
  <c r="I5459" i="1" s="1"/>
  <c r="J5459" i="1" s="1"/>
  <c r="K5459" i="1" s="1"/>
  <c r="G5460" i="1"/>
  <c r="G5461" i="1" l="1"/>
  <c r="H5460" i="1"/>
  <c r="I5460" i="1" s="1"/>
  <c r="J5460" i="1" s="1"/>
  <c r="K5460" i="1" s="1"/>
  <c r="L5459" i="1"/>
  <c r="G5462" i="1" l="1"/>
  <c r="H5461" i="1"/>
  <c r="I5461" i="1" s="1"/>
  <c r="J5461" i="1" s="1"/>
  <c r="K5461" i="1" s="1"/>
  <c r="L5460" i="1"/>
  <c r="L5461" i="1" l="1"/>
  <c r="G5463" i="1"/>
  <c r="H5462" i="1"/>
  <c r="I5462" i="1" s="1"/>
  <c r="J5462" i="1" s="1"/>
  <c r="K5462" i="1" s="1"/>
  <c r="L5462" i="1" l="1"/>
  <c r="H5463" i="1"/>
  <c r="I5463" i="1" s="1"/>
  <c r="J5463" i="1" s="1"/>
  <c r="K5463" i="1" s="1"/>
  <c r="L5463" i="1" s="1"/>
  <c r="G5464" i="1"/>
  <c r="H5464" i="1" l="1"/>
  <c r="I5464" i="1" s="1"/>
  <c r="J5464" i="1" s="1"/>
  <c r="K5464" i="1" s="1"/>
  <c r="G5465" i="1"/>
  <c r="L5464" i="1"/>
  <c r="H5465" i="1" l="1"/>
  <c r="I5465" i="1" s="1"/>
  <c r="J5465" i="1" s="1"/>
  <c r="K5465" i="1" s="1"/>
  <c r="L5465" i="1" s="1"/>
  <c r="G5466" i="1"/>
  <c r="H5466" i="1" l="1"/>
  <c r="I5466" i="1" s="1"/>
  <c r="J5466" i="1" s="1"/>
  <c r="K5466" i="1" s="1"/>
  <c r="G5467" i="1"/>
  <c r="H5467" i="1" l="1"/>
  <c r="I5467" i="1" s="1"/>
  <c r="J5467" i="1" s="1"/>
  <c r="K5467" i="1" s="1"/>
  <c r="G5468" i="1"/>
  <c r="L5466" i="1"/>
  <c r="G5469" i="1" l="1"/>
  <c r="H5468" i="1"/>
  <c r="I5468" i="1" s="1"/>
  <c r="J5468" i="1" s="1"/>
  <c r="K5468" i="1" s="1"/>
  <c r="L5467" i="1"/>
  <c r="L5468" i="1" l="1"/>
  <c r="G5470" i="1"/>
  <c r="H5469" i="1"/>
  <c r="I5469" i="1" s="1"/>
  <c r="J5469" i="1" s="1"/>
  <c r="K5469" i="1" s="1"/>
  <c r="L5469" i="1" l="1"/>
  <c r="H5470" i="1"/>
  <c r="I5470" i="1" s="1"/>
  <c r="J5470" i="1" s="1"/>
  <c r="K5470" i="1" s="1"/>
  <c r="G5471" i="1"/>
  <c r="L5470" i="1"/>
  <c r="H5471" i="1" l="1"/>
  <c r="I5471" i="1" s="1"/>
  <c r="J5471" i="1" s="1"/>
  <c r="K5471" i="1" s="1"/>
  <c r="G5472" i="1"/>
  <c r="L5471" i="1"/>
  <c r="H5472" i="1" l="1"/>
  <c r="I5472" i="1" s="1"/>
  <c r="J5472" i="1" s="1"/>
  <c r="K5472" i="1" s="1"/>
  <c r="G5473" i="1"/>
  <c r="L5472" i="1" l="1"/>
  <c r="H5473" i="1"/>
  <c r="I5473" i="1" s="1"/>
  <c r="J5473" i="1" s="1"/>
  <c r="K5473" i="1" s="1"/>
  <c r="G5474" i="1"/>
  <c r="L5473" i="1" l="1"/>
  <c r="H5474" i="1"/>
  <c r="I5474" i="1" s="1"/>
  <c r="J5474" i="1" s="1"/>
  <c r="K5474" i="1" s="1"/>
  <c r="G5475" i="1"/>
  <c r="H5475" i="1" l="1"/>
  <c r="I5475" i="1" s="1"/>
  <c r="J5475" i="1" s="1"/>
  <c r="K5475" i="1" s="1"/>
  <c r="G5476" i="1"/>
  <c r="L5474" i="1"/>
  <c r="G5477" i="1" l="1"/>
  <c r="H5476" i="1"/>
  <c r="I5476" i="1" s="1"/>
  <c r="J5476" i="1" s="1"/>
  <c r="K5476" i="1" s="1"/>
  <c r="L5475" i="1"/>
  <c r="L5476" i="1" l="1"/>
  <c r="G5478" i="1"/>
  <c r="H5477" i="1"/>
  <c r="I5477" i="1" s="1"/>
  <c r="J5477" i="1" s="1"/>
  <c r="K5477" i="1" s="1"/>
  <c r="L5477" i="1" l="1"/>
  <c r="H5478" i="1"/>
  <c r="I5478" i="1" s="1"/>
  <c r="J5478" i="1" s="1"/>
  <c r="K5478" i="1" s="1"/>
  <c r="G5479" i="1"/>
  <c r="H5479" i="1" l="1"/>
  <c r="I5479" i="1" s="1"/>
  <c r="J5479" i="1" s="1"/>
  <c r="K5479" i="1" s="1"/>
  <c r="G5480" i="1"/>
  <c r="L5478" i="1"/>
  <c r="L5479" i="1" l="1"/>
  <c r="H5480" i="1"/>
  <c r="I5480" i="1" s="1"/>
  <c r="J5480" i="1" s="1"/>
  <c r="K5480" i="1" s="1"/>
  <c r="G5481" i="1"/>
  <c r="L5480" i="1" l="1"/>
  <c r="H5481" i="1"/>
  <c r="I5481" i="1" s="1"/>
  <c r="J5481" i="1" s="1"/>
  <c r="K5481" i="1" s="1"/>
  <c r="G5482" i="1"/>
  <c r="L5481" i="1"/>
  <c r="H5482" i="1" l="1"/>
  <c r="I5482" i="1" s="1"/>
  <c r="J5482" i="1" s="1"/>
  <c r="K5482" i="1" s="1"/>
  <c r="G5483" i="1"/>
  <c r="H5483" i="1" l="1"/>
  <c r="I5483" i="1" s="1"/>
  <c r="J5483" i="1" s="1"/>
  <c r="K5483" i="1" s="1"/>
  <c r="G5484" i="1"/>
  <c r="L5482" i="1"/>
  <c r="G5485" i="1" l="1"/>
  <c r="H5484" i="1"/>
  <c r="I5484" i="1" s="1"/>
  <c r="J5484" i="1" s="1"/>
  <c r="K5484" i="1" s="1"/>
  <c r="L5483" i="1"/>
  <c r="L5484" i="1" l="1"/>
  <c r="G5486" i="1"/>
  <c r="H5485" i="1"/>
  <c r="I5485" i="1" s="1"/>
  <c r="J5485" i="1" s="1"/>
  <c r="K5485" i="1" s="1"/>
  <c r="H5486" i="1" l="1"/>
  <c r="I5486" i="1" s="1"/>
  <c r="J5486" i="1" s="1"/>
  <c r="K5486" i="1" s="1"/>
  <c r="G5487" i="1"/>
  <c r="L5486" i="1"/>
  <c r="L5485" i="1"/>
  <c r="H5487" i="1" l="1"/>
  <c r="I5487" i="1" s="1"/>
  <c r="J5487" i="1" s="1"/>
  <c r="K5487" i="1" s="1"/>
  <c r="G5488" i="1"/>
  <c r="L5487" i="1"/>
  <c r="H5488" i="1" l="1"/>
  <c r="I5488" i="1" s="1"/>
  <c r="J5488" i="1" s="1"/>
  <c r="K5488" i="1" s="1"/>
  <c r="G5489" i="1"/>
  <c r="L5488" i="1"/>
  <c r="H5489" i="1" l="1"/>
  <c r="I5489" i="1" s="1"/>
  <c r="J5489" i="1" s="1"/>
  <c r="K5489" i="1" s="1"/>
  <c r="G5490" i="1"/>
  <c r="L5489" i="1"/>
  <c r="H5490" i="1" l="1"/>
  <c r="I5490" i="1" s="1"/>
  <c r="J5490" i="1" s="1"/>
  <c r="K5490" i="1" s="1"/>
  <c r="G5491" i="1"/>
  <c r="H5491" i="1" l="1"/>
  <c r="I5491" i="1" s="1"/>
  <c r="J5491" i="1" s="1"/>
  <c r="K5491" i="1" s="1"/>
  <c r="G5492" i="1"/>
  <c r="L5490" i="1"/>
  <c r="G5493" i="1" l="1"/>
  <c r="H5492" i="1"/>
  <c r="I5492" i="1" s="1"/>
  <c r="J5492" i="1" s="1"/>
  <c r="K5492" i="1" s="1"/>
  <c r="L5491" i="1"/>
  <c r="L5492" i="1" l="1"/>
  <c r="G5494" i="1"/>
  <c r="H5493" i="1"/>
  <c r="I5493" i="1" s="1"/>
  <c r="J5493" i="1" s="1"/>
  <c r="K5493" i="1" s="1"/>
  <c r="L5493" i="1" l="1"/>
  <c r="H5494" i="1"/>
  <c r="I5494" i="1" s="1"/>
  <c r="J5494" i="1" s="1"/>
  <c r="K5494" i="1" s="1"/>
  <c r="G5495" i="1"/>
  <c r="L5494" i="1" l="1"/>
  <c r="H5495" i="1"/>
  <c r="I5495" i="1" s="1"/>
  <c r="J5495" i="1" s="1"/>
  <c r="K5495" i="1" s="1"/>
  <c r="G5496" i="1"/>
  <c r="H5496" i="1" l="1"/>
  <c r="I5496" i="1" s="1"/>
  <c r="J5496" i="1" s="1"/>
  <c r="K5496" i="1" s="1"/>
  <c r="L5496" i="1" s="1"/>
  <c r="G5497" i="1"/>
  <c r="L5495" i="1"/>
  <c r="H5497" i="1" l="1"/>
  <c r="I5497" i="1" s="1"/>
  <c r="J5497" i="1" s="1"/>
  <c r="K5497" i="1" s="1"/>
  <c r="L5497" i="1" s="1"/>
  <c r="G5498" i="1"/>
  <c r="H5498" i="1" l="1"/>
  <c r="I5498" i="1" s="1"/>
  <c r="J5498" i="1" s="1"/>
  <c r="K5498" i="1" s="1"/>
  <c r="G5499" i="1"/>
  <c r="H5499" i="1" l="1"/>
  <c r="I5499" i="1" s="1"/>
  <c r="J5499" i="1" s="1"/>
  <c r="K5499" i="1" s="1"/>
  <c r="G5500" i="1"/>
  <c r="L5498" i="1"/>
  <c r="G5501" i="1" l="1"/>
  <c r="H5500" i="1"/>
  <c r="I5500" i="1" s="1"/>
  <c r="J5500" i="1" s="1"/>
  <c r="K5500" i="1" s="1"/>
  <c r="L5499" i="1"/>
  <c r="L5500" i="1" l="1"/>
  <c r="G5502" i="1"/>
  <c r="H5501" i="1"/>
  <c r="I5501" i="1" s="1"/>
  <c r="J5501" i="1" s="1"/>
  <c r="K5501" i="1" s="1"/>
  <c r="L5501" i="1" l="1"/>
  <c r="H5502" i="1"/>
  <c r="I5502" i="1" s="1"/>
  <c r="J5502" i="1" s="1"/>
  <c r="K5502" i="1" s="1"/>
  <c r="G5503" i="1"/>
  <c r="H5503" i="1" l="1"/>
  <c r="I5503" i="1" s="1"/>
  <c r="J5503" i="1" s="1"/>
  <c r="K5503" i="1" s="1"/>
  <c r="G5504" i="1"/>
  <c r="L5503" i="1"/>
  <c r="L5502" i="1"/>
  <c r="H5504" i="1" l="1"/>
  <c r="I5504" i="1" s="1"/>
  <c r="J5504" i="1" s="1"/>
  <c r="K5504" i="1" s="1"/>
  <c r="G5505" i="1"/>
  <c r="L5504" i="1"/>
  <c r="H5505" i="1" l="1"/>
  <c r="I5505" i="1" s="1"/>
  <c r="J5505" i="1" s="1"/>
  <c r="K5505" i="1" s="1"/>
  <c r="G5506" i="1"/>
  <c r="L5505" i="1"/>
  <c r="H5506" i="1" l="1"/>
  <c r="I5506" i="1" s="1"/>
  <c r="J5506" i="1" s="1"/>
  <c r="K5506" i="1" s="1"/>
  <c r="G5507" i="1"/>
  <c r="H5507" i="1" l="1"/>
  <c r="I5507" i="1" s="1"/>
  <c r="J5507" i="1" s="1"/>
  <c r="K5507" i="1" s="1"/>
  <c r="G5508" i="1"/>
  <c r="L5506" i="1"/>
  <c r="G5509" i="1" l="1"/>
  <c r="H5508" i="1"/>
  <c r="I5508" i="1" s="1"/>
  <c r="J5508" i="1" s="1"/>
  <c r="K5508" i="1" s="1"/>
  <c r="L5507" i="1"/>
  <c r="L5508" i="1" l="1"/>
  <c r="G5510" i="1"/>
  <c r="H5509" i="1"/>
  <c r="I5509" i="1" s="1"/>
  <c r="J5509" i="1" s="1"/>
  <c r="K5509" i="1" s="1"/>
  <c r="H5510" i="1" l="1"/>
  <c r="I5510" i="1" s="1"/>
  <c r="J5510" i="1" s="1"/>
  <c r="K5510" i="1" s="1"/>
  <c r="G5511" i="1"/>
  <c r="L5510" i="1"/>
  <c r="L5509" i="1"/>
  <c r="H5511" i="1" l="1"/>
  <c r="I5511" i="1" s="1"/>
  <c r="J5511" i="1" s="1"/>
  <c r="K5511" i="1" s="1"/>
  <c r="G5512" i="1"/>
  <c r="L5511" i="1"/>
  <c r="H5512" i="1" l="1"/>
  <c r="I5512" i="1" s="1"/>
  <c r="J5512" i="1" s="1"/>
  <c r="K5512" i="1" s="1"/>
  <c r="G5513" i="1"/>
  <c r="L5512" i="1"/>
  <c r="H5513" i="1" l="1"/>
  <c r="I5513" i="1" s="1"/>
  <c r="J5513" i="1" s="1"/>
  <c r="K5513" i="1" s="1"/>
  <c r="G5514" i="1"/>
  <c r="L5513" i="1"/>
  <c r="H5514" i="1" l="1"/>
  <c r="I5514" i="1" s="1"/>
  <c r="J5514" i="1" s="1"/>
  <c r="K5514" i="1" s="1"/>
  <c r="G5515" i="1"/>
  <c r="H5515" i="1" l="1"/>
  <c r="I5515" i="1" s="1"/>
  <c r="J5515" i="1" s="1"/>
  <c r="K5515" i="1" s="1"/>
  <c r="G5516" i="1"/>
  <c r="L5514" i="1"/>
  <c r="G5517" i="1" l="1"/>
  <c r="H5516" i="1"/>
  <c r="I5516" i="1" s="1"/>
  <c r="J5516" i="1" s="1"/>
  <c r="K5516" i="1" s="1"/>
  <c r="L5515" i="1"/>
  <c r="L5516" i="1" l="1"/>
  <c r="G5518" i="1"/>
  <c r="H5517" i="1"/>
  <c r="I5517" i="1" s="1"/>
  <c r="J5517" i="1" s="1"/>
  <c r="K5517" i="1" s="1"/>
  <c r="L5517" i="1" l="1"/>
  <c r="H5518" i="1"/>
  <c r="I5518" i="1" s="1"/>
  <c r="J5518" i="1" s="1"/>
  <c r="K5518" i="1" s="1"/>
  <c r="G5519" i="1"/>
  <c r="L5518" i="1"/>
  <c r="H5519" i="1" l="1"/>
  <c r="I5519" i="1" s="1"/>
  <c r="J5519" i="1" s="1"/>
  <c r="K5519" i="1" s="1"/>
  <c r="G5520" i="1"/>
  <c r="L5519" i="1" l="1"/>
  <c r="H5520" i="1"/>
  <c r="I5520" i="1" s="1"/>
  <c r="J5520" i="1" s="1"/>
  <c r="K5520" i="1" s="1"/>
  <c r="G5521" i="1"/>
  <c r="L5520" i="1"/>
  <c r="H5521" i="1" l="1"/>
  <c r="I5521" i="1" s="1"/>
  <c r="J5521" i="1" s="1"/>
  <c r="K5521" i="1" s="1"/>
  <c r="G5522" i="1"/>
  <c r="L5521" i="1"/>
  <c r="H5522" i="1" l="1"/>
  <c r="I5522" i="1" s="1"/>
  <c r="J5522" i="1" s="1"/>
  <c r="K5522" i="1" s="1"/>
  <c r="G5523" i="1"/>
  <c r="H5523" i="1" l="1"/>
  <c r="I5523" i="1" s="1"/>
  <c r="J5523" i="1" s="1"/>
  <c r="K5523" i="1" s="1"/>
  <c r="G5524" i="1"/>
  <c r="L5522" i="1"/>
  <c r="G5525" i="1" l="1"/>
  <c r="H5524" i="1"/>
  <c r="I5524" i="1" s="1"/>
  <c r="J5524" i="1" s="1"/>
  <c r="K5524" i="1" s="1"/>
  <c r="L5523" i="1"/>
  <c r="L5524" i="1" l="1"/>
  <c r="G5526" i="1"/>
  <c r="H5525" i="1"/>
  <c r="I5525" i="1" s="1"/>
  <c r="J5525" i="1" s="1"/>
  <c r="K5525" i="1" s="1"/>
  <c r="L5525" i="1" l="1"/>
  <c r="H5526" i="1"/>
  <c r="I5526" i="1" s="1"/>
  <c r="J5526" i="1" s="1"/>
  <c r="K5526" i="1" s="1"/>
  <c r="G5527" i="1"/>
  <c r="H5527" i="1" l="1"/>
  <c r="I5527" i="1" s="1"/>
  <c r="J5527" i="1" s="1"/>
  <c r="K5527" i="1" s="1"/>
  <c r="G5528" i="1"/>
  <c r="L5527" i="1"/>
  <c r="L5526" i="1"/>
  <c r="H5528" i="1" l="1"/>
  <c r="I5528" i="1" s="1"/>
  <c r="J5528" i="1" s="1"/>
  <c r="K5528" i="1" s="1"/>
  <c r="G5529" i="1"/>
  <c r="L5528" i="1"/>
  <c r="H5529" i="1" l="1"/>
  <c r="I5529" i="1" s="1"/>
  <c r="J5529" i="1" s="1"/>
  <c r="K5529" i="1" s="1"/>
  <c r="L5529" i="1" s="1"/>
  <c r="G5530" i="1"/>
  <c r="H5530" i="1" l="1"/>
  <c r="I5530" i="1" s="1"/>
  <c r="J5530" i="1" s="1"/>
  <c r="K5530" i="1" s="1"/>
  <c r="G5531" i="1"/>
  <c r="H5531" i="1" l="1"/>
  <c r="I5531" i="1" s="1"/>
  <c r="J5531" i="1" s="1"/>
  <c r="K5531" i="1" s="1"/>
  <c r="G5532" i="1"/>
  <c r="L5530" i="1"/>
  <c r="G5533" i="1" l="1"/>
  <c r="H5532" i="1"/>
  <c r="I5532" i="1" s="1"/>
  <c r="J5532" i="1" s="1"/>
  <c r="K5532" i="1" s="1"/>
  <c r="L5531" i="1"/>
  <c r="L5532" i="1" l="1"/>
  <c r="G5534" i="1"/>
  <c r="H5533" i="1"/>
  <c r="I5533" i="1" s="1"/>
  <c r="J5533" i="1" s="1"/>
  <c r="K5533" i="1" s="1"/>
  <c r="L5533" i="1" l="1"/>
  <c r="H5534" i="1"/>
  <c r="I5534" i="1" s="1"/>
  <c r="J5534" i="1" s="1"/>
  <c r="K5534" i="1" s="1"/>
  <c r="G5535" i="1"/>
  <c r="H5535" i="1" l="1"/>
  <c r="I5535" i="1" s="1"/>
  <c r="J5535" i="1" s="1"/>
  <c r="K5535" i="1" s="1"/>
  <c r="G5536" i="1"/>
  <c r="L5534" i="1"/>
  <c r="L5535" i="1" l="1"/>
  <c r="H5536" i="1"/>
  <c r="I5536" i="1" s="1"/>
  <c r="J5536" i="1" s="1"/>
  <c r="K5536" i="1" s="1"/>
  <c r="G5537" i="1"/>
  <c r="L5536" i="1" l="1"/>
  <c r="H5537" i="1"/>
  <c r="I5537" i="1" s="1"/>
  <c r="J5537" i="1" s="1"/>
  <c r="K5537" i="1" s="1"/>
  <c r="G5538" i="1"/>
  <c r="L5537" i="1" l="1"/>
  <c r="H5538" i="1"/>
  <c r="I5538" i="1" s="1"/>
  <c r="J5538" i="1" s="1"/>
  <c r="K5538" i="1" s="1"/>
  <c r="G5539" i="1"/>
  <c r="L5538" i="1" l="1"/>
  <c r="H5539" i="1"/>
  <c r="I5539" i="1" s="1"/>
  <c r="J5539" i="1" s="1"/>
  <c r="K5539" i="1" s="1"/>
  <c r="G5540" i="1"/>
  <c r="L5539" i="1" l="1"/>
  <c r="G5541" i="1"/>
  <c r="H5540" i="1"/>
  <c r="I5540" i="1" s="1"/>
  <c r="J5540" i="1" s="1"/>
  <c r="K5540" i="1" s="1"/>
  <c r="L5540" i="1" l="1"/>
  <c r="G5542" i="1"/>
  <c r="H5541" i="1"/>
  <c r="I5541" i="1" s="1"/>
  <c r="J5541" i="1" s="1"/>
  <c r="K5541" i="1" s="1"/>
  <c r="L5541" i="1" l="1"/>
  <c r="H5542" i="1"/>
  <c r="I5542" i="1" s="1"/>
  <c r="J5542" i="1" s="1"/>
  <c r="K5542" i="1" s="1"/>
  <c r="G5543" i="1"/>
  <c r="L5542" i="1" l="1"/>
  <c r="H5543" i="1"/>
  <c r="I5543" i="1" s="1"/>
  <c r="J5543" i="1" s="1"/>
  <c r="K5543" i="1" s="1"/>
  <c r="G5544" i="1"/>
  <c r="L5543" i="1" l="1"/>
  <c r="H5544" i="1"/>
  <c r="I5544" i="1" s="1"/>
  <c r="J5544" i="1" s="1"/>
  <c r="K5544" i="1" s="1"/>
  <c r="G5545" i="1"/>
  <c r="H5545" i="1" l="1"/>
  <c r="I5545" i="1" s="1"/>
  <c r="J5545" i="1" s="1"/>
  <c r="K5545" i="1" s="1"/>
  <c r="L5545" i="1" s="1"/>
  <c r="G5546" i="1"/>
  <c r="L5544" i="1"/>
  <c r="H5546" i="1" l="1"/>
  <c r="I5546" i="1" s="1"/>
  <c r="J5546" i="1" s="1"/>
  <c r="K5546" i="1" s="1"/>
  <c r="G5547" i="1"/>
  <c r="H5547" i="1" l="1"/>
  <c r="I5547" i="1" s="1"/>
  <c r="J5547" i="1" s="1"/>
  <c r="K5547" i="1" s="1"/>
  <c r="G5548" i="1"/>
  <c r="L5546" i="1"/>
  <c r="G5549" i="1" l="1"/>
  <c r="H5548" i="1"/>
  <c r="I5548" i="1" s="1"/>
  <c r="J5548" i="1" s="1"/>
  <c r="K5548" i="1" s="1"/>
  <c r="L5547" i="1"/>
  <c r="L5548" i="1" l="1"/>
  <c r="G5550" i="1"/>
  <c r="H5549" i="1"/>
  <c r="I5549" i="1" s="1"/>
  <c r="J5549" i="1" s="1"/>
  <c r="K5549" i="1" s="1"/>
  <c r="L5549" i="1" l="1"/>
  <c r="H5550" i="1"/>
  <c r="I5550" i="1" s="1"/>
  <c r="J5550" i="1" s="1"/>
  <c r="K5550" i="1" s="1"/>
  <c r="G5551" i="1"/>
  <c r="L5550" i="1"/>
  <c r="H5551" i="1" l="1"/>
  <c r="I5551" i="1" s="1"/>
  <c r="J5551" i="1" s="1"/>
  <c r="K5551" i="1" s="1"/>
  <c r="G5552" i="1"/>
  <c r="L5551" i="1"/>
  <c r="H5552" i="1" l="1"/>
  <c r="I5552" i="1" s="1"/>
  <c r="J5552" i="1" s="1"/>
  <c r="K5552" i="1" s="1"/>
  <c r="G5553" i="1"/>
  <c r="L5552" i="1" l="1"/>
  <c r="H5553" i="1"/>
  <c r="I5553" i="1" s="1"/>
  <c r="J5553" i="1" s="1"/>
  <c r="K5553" i="1" s="1"/>
  <c r="G5554" i="1"/>
  <c r="L5553" i="1"/>
  <c r="H5554" i="1" l="1"/>
  <c r="I5554" i="1" s="1"/>
  <c r="J5554" i="1" s="1"/>
  <c r="K5554" i="1" s="1"/>
  <c r="G5555" i="1"/>
  <c r="H5555" i="1" l="1"/>
  <c r="I5555" i="1" s="1"/>
  <c r="J5555" i="1" s="1"/>
  <c r="K5555" i="1" s="1"/>
  <c r="G5556" i="1"/>
  <c r="L5554" i="1"/>
  <c r="G5557" i="1" l="1"/>
  <c r="H5556" i="1"/>
  <c r="I5556" i="1" s="1"/>
  <c r="J5556" i="1" s="1"/>
  <c r="K5556" i="1" s="1"/>
  <c r="L5555" i="1"/>
  <c r="L5556" i="1" l="1"/>
  <c r="G5558" i="1"/>
  <c r="H5557" i="1"/>
  <c r="I5557" i="1" s="1"/>
  <c r="J5557" i="1" s="1"/>
  <c r="K5557" i="1" s="1"/>
  <c r="H5558" i="1" l="1"/>
  <c r="I5558" i="1" s="1"/>
  <c r="J5558" i="1" s="1"/>
  <c r="K5558" i="1" s="1"/>
  <c r="G5559" i="1"/>
  <c r="L5558" i="1"/>
  <c r="L5557" i="1"/>
  <c r="H5559" i="1" l="1"/>
  <c r="I5559" i="1" s="1"/>
  <c r="J5559" i="1" s="1"/>
  <c r="K5559" i="1" s="1"/>
  <c r="G5560" i="1"/>
  <c r="L5559" i="1"/>
  <c r="H5560" i="1" l="1"/>
  <c r="I5560" i="1" s="1"/>
  <c r="J5560" i="1" s="1"/>
  <c r="K5560" i="1" s="1"/>
  <c r="G5561" i="1"/>
  <c r="L5560" i="1"/>
  <c r="H5561" i="1" l="1"/>
  <c r="I5561" i="1" s="1"/>
  <c r="J5561" i="1" s="1"/>
  <c r="K5561" i="1" s="1"/>
  <c r="G5562" i="1"/>
  <c r="L5561" i="1"/>
  <c r="H5562" i="1" l="1"/>
  <c r="I5562" i="1" s="1"/>
  <c r="J5562" i="1" s="1"/>
  <c r="K5562" i="1" s="1"/>
  <c r="G5563" i="1"/>
  <c r="H5563" i="1" l="1"/>
  <c r="I5563" i="1" s="1"/>
  <c r="J5563" i="1" s="1"/>
  <c r="K5563" i="1" s="1"/>
  <c r="G5564" i="1"/>
  <c r="L5562" i="1"/>
  <c r="G5565" i="1" l="1"/>
  <c r="H5564" i="1"/>
  <c r="I5564" i="1" s="1"/>
  <c r="J5564" i="1" s="1"/>
  <c r="K5564" i="1" s="1"/>
  <c r="L5563" i="1"/>
  <c r="L5564" i="1" l="1"/>
  <c r="G5566" i="1"/>
  <c r="H5565" i="1"/>
  <c r="I5565" i="1" s="1"/>
  <c r="J5565" i="1" s="1"/>
  <c r="K5565" i="1" s="1"/>
  <c r="L5565" i="1" l="1"/>
  <c r="H5566" i="1"/>
  <c r="I5566" i="1" s="1"/>
  <c r="J5566" i="1" s="1"/>
  <c r="K5566" i="1" s="1"/>
  <c r="G5567" i="1"/>
  <c r="H5567" i="1" l="1"/>
  <c r="I5567" i="1" s="1"/>
  <c r="J5567" i="1" s="1"/>
  <c r="K5567" i="1" s="1"/>
  <c r="L5567" i="1" s="1"/>
  <c r="G5568" i="1"/>
  <c r="L5566" i="1"/>
  <c r="H5568" i="1" l="1"/>
  <c r="I5568" i="1" s="1"/>
  <c r="J5568" i="1" s="1"/>
  <c r="K5568" i="1" s="1"/>
  <c r="G5569" i="1"/>
  <c r="L5568" i="1" l="1"/>
  <c r="H5569" i="1"/>
  <c r="I5569" i="1" s="1"/>
  <c r="J5569" i="1" s="1"/>
  <c r="K5569" i="1" s="1"/>
  <c r="G5570" i="1"/>
  <c r="L5569" i="1"/>
  <c r="H5570" i="1" l="1"/>
  <c r="I5570" i="1" s="1"/>
  <c r="J5570" i="1" s="1"/>
  <c r="K5570" i="1" s="1"/>
  <c r="G5571" i="1"/>
  <c r="H5571" i="1" l="1"/>
  <c r="I5571" i="1" s="1"/>
  <c r="J5571" i="1" s="1"/>
  <c r="K5571" i="1" s="1"/>
  <c r="G5572" i="1"/>
  <c r="L5570" i="1"/>
  <c r="G5573" i="1" l="1"/>
  <c r="H5572" i="1"/>
  <c r="I5572" i="1" s="1"/>
  <c r="J5572" i="1" s="1"/>
  <c r="K5572" i="1" s="1"/>
  <c r="L5571" i="1"/>
  <c r="L5572" i="1" l="1"/>
  <c r="G5574" i="1"/>
  <c r="H5573" i="1"/>
  <c r="I5573" i="1" s="1"/>
  <c r="J5573" i="1" s="1"/>
  <c r="K5573" i="1" s="1"/>
  <c r="H5574" i="1" l="1"/>
  <c r="I5574" i="1" s="1"/>
  <c r="J5574" i="1" s="1"/>
  <c r="K5574" i="1" s="1"/>
  <c r="L5574" i="1" s="1"/>
  <c r="G5575" i="1"/>
  <c r="L5573" i="1"/>
  <c r="H5575" i="1" l="1"/>
  <c r="I5575" i="1" s="1"/>
  <c r="J5575" i="1" s="1"/>
  <c r="K5575" i="1" s="1"/>
  <c r="L5575" i="1" s="1"/>
  <c r="G5576" i="1"/>
  <c r="H5576" i="1" l="1"/>
  <c r="I5576" i="1" s="1"/>
  <c r="J5576" i="1" s="1"/>
  <c r="K5576" i="1" s="1"/>
  <c r="G5577" i="1"/>
  <c r="L5576" i="1" l="1"/>
  <c r="H5577" i="1"/>
  <c r="I5577" i="1" s="1"/>
  <c r="J5577" i="1" s="1"/>
  <c r="K5577" i="1" s="1"/>
  <c r="L5577" i="1" s="1"/>
  <c r="G5578" i="1"/>
  <c r="H5578" i="1" l="1"/>
  <c r="I5578" i="1" s="1"/>
  <c r="J5578" i="1" s="1"/>
  <c r="K5578" i="1" s="1"/>
  <c r="G5579" i="1"/>
  <c r="H5579" i="1" l="1"/>
  <c r="I5579" i="1" s="1"/>
  <c r="J5579" i="1" s="1"/>
  <c r="K5579" i="1" s="1"/>
  <c r="G5580" i="1"/>
  <c r="L5578" i="1"/>
  <c r="G5581" i="1" l="1"/>
  <c r="H5580" i="1"/>
  <c r="I5580" i="1" s="1"/>
  <c r="J5580" i="1" s="1"/>
  <c r="K5580" i="1" s="1"/>
  <c r="L5579" i="1"/>
  <c r="L5580" i="1" l="1"/>
  <c r="G5582" i="1"/>
  <c r="H5581" i="1"/>
  <c r="I5581" i="1" s="1"/>
  <c r="J5581" i="1" s="1"/>
  <c r="K5581" i="1" s="1"/>
  <c r="L5581" i="1" l="1"/>
  <c r="H5582" i="1"/>
  <c r="I5582" i="1" s="1"/>
  <c r="J5582" i="1" s="1"/>
  <c r="K5582" i="1" s="1"/>
  <c r="L5582" i="1" s="1"/>
  <c r="G5583" i="1"/>
  <c r="H5583" i="1" l="1"/>
  <c r="I5583" i="1" s="1"/>
  <c r="J5583" i="1" s="1"/>
  <c r="K5583" i="1" s="1"/>
  <c r="L5583" i="1" s="1"/>
  <c r="G5584" i="1"/>
  <c r="H5584" i="1" l="1"/>
  <c r="I5584" i="1" s="1"/>
  <c r="J5584" i="1" s="1"/>
  <c r="K5584" i="1" s="1"/>
  <c r="G5585" i="1"/>
  <c r="L5584" i="1"/>
  <c r="H5585" i="1" l="1"/>
  <c r="I5585" i="1" s="1"/>
  <c r="J5585" i="1" s="1"/>
  <c r="K5585" i="1" s="1"/>
  <c r="G5586" i="1"/>
  <c r="L5585" i="1" l="1"/>
  <c r="H5586" i="1"/>
  <c r="I5586" i="1" s="1"/>
  <c r="J5586" i="1" s="1"/>
  <c r="K5586" i="1" s="1"/>
  <c r="G5587" i="1"/>
  <c r="H5587" i="1" l="1"/>
  <c r="I5587" i="1" s="1"/>
  <c r="J5587" i="1" s="1"/>
  <c r="K5587" i="1" s="1"/>
  <c r="G5588" i="1"/>
  <c r="L5586" i="1"/>
  <c r="G5589" i="1" l="1"/>
  <c r="H5588" i="1"/>
  <c r="I5588" i="1" s="1"/>
  <c r="J5588" i="1" s="1"/>
  <c r="K5588" i="1" s="1"/>
  <c r="L5587" i="1"/>
  <c r="L5588" i="1" l="1"/>
  <c r="G5590" i="1"/>
  <c r="H5589" i="1"/>
  <c r="I5589" i="1" s="1"/>
  <c r="J5589" i="1" s="1"/>
  <c r="K5589" i="1" s="1"/>
  <c r="L5589" i="1" l="1"/>
  <c r="H5590" i="1"/>
  <c r="I5590" i="1" s="1"/>
  <c r="J5590" i="1" s="1"/>
  <c r="K5590" i="1" s="1"/>
  <c r="G5591" i="1"/>
  <c r="H5591" i="1" l="1"/>
  <c r="I5591" i="1" s="1"/>
  <c r="J5591" i="1" s="1"/>
  <c r="K5591" i="1" s="1"/>
  <c r="G5592" i="1"/>
  <c r="L5590" i="1"/>
  <c r="L5591" i="1" l="1"/>
  <c r="H5592" i="1"/>
  <c r="I5592" i="1" s="1"/>
  <c r="J5592" i="1" s="1"/>
  <c r="K5592" i="1" s="1"/>
  <c r="G5593" i="1"/>
  <c r="L5592" i="1"/>
  <c r="H5593" i="1" l="1"/>
  <c r="I5593" i="1" s="1"/>
  <c r="J5593" i="1" s="1"/>
  <c r="K5593" i="1" s="1"/>
  <c r="G5594" i="1"/>
  <c r="L5593" i="1"/>
  <c r="H5594" i="1" l="1"/>
  <c r="I5594" i="1" s="1"/>
  <c r="J5594" i="1" s="1"/>
  <c r="K5594" i="1" s="1"/>
  <c r="G5595" i="1"/>
  <c r="H5595" i="1" l="1"/>
  <c r="I5595" i="1" s="1"/>
  <c r="J5595" i="1" s="1"/>
  <c r="K5595" i="1" s="1"/>
  <c r="G5596" i="1"/>
  <c r="L5594" i="1"/>
  <c r="G5597" i="1" l="1"/>
  <c r="H5596" i="1"/>
  <c r="I5596" i="1" s="1"/>
  <c r="J5596" i="1" s="1"/>
  <c r="K5596" i="1" s="1"/>
  <c r="L5595" i="1"/>
  <c r="L5596" i="1" l="1"/>
  <c r="G5598" i="1"/>
  <c r="H5597" i="1"/>
  <c r="I5597" i="1" s="1"/>
  <c r="J5597" i="1" s="1"/>
  <c r="K5597" i="1" s="1"/>
  <c r="L5597" i="1" l="1"/>
  <c r="G5599" i="1"/>
  <c r="H5598" i="1"/>
  <c r="I5598" i="1" s="1"/>
  <c r="J5598" i="1" s="1"/>
  <c r="K5598" i="1" s="1"/>
  <c r="H5599" i="1" l="1"/>
  <c r="I5599" i="1" s="1"/>
  <c r="J5599" i="1" s="1"/>
  <c r="K5599" i="1" s="1"/>
  <c r="G5600" i="1"/>
  <c r="L5598" i="1"/>
  <c r="H5600" i="1" l="1"/>
  <c r="I5600" i="1" s="1"/>
  <c r="J5600" i="1" s="1"/>
  <c r="K5600" i="1" s="1"/>
  <c r="G5601" i="1"/>
  <c r="L5599" i="1"/>
  <c r="G5602" i="1" l="1"/>
  <c r="H5601" i="1"/>
  <c r="I5601" i="1" s="1"/>
  <c r="J5601" i="1" s="1"/>
  <c r="K5601" i="1" s="1"/>
  <c r="L5600" i="1"/>
  <c r="L5601" i="1" l="1"/>
  <c r="G5603" i="1"/>
  <c r="H5602" i="1"/>
  <c r="I5602" i="1" s="1"/>
  <c r="J5602" i="1" s="1"/>
  <c r="K5602" i="1" s="1"/>
  <c r="L5602" i="1" l="1"/>
  <c r="H5603" i="1"/>
  <c r="I5603" i="1" s="1"/>
  <c r="J5603" i="1" s="1"/>
  <c r="K5603" i="1" s="1"/>
  <c r="L5603" i="1" s="1"/>
  <c r="G5604" i="1"/>
  <c r="H5604" i="1" l="1"/>
  <c r="I5604" i="1" s="1"/>
  <c r="J5604" i="1" s="1"/>
  <c r="K5604" i="1" s="1"/>
  <c r="L5604" i="1" s="1"/>
  <c r="G5605" i="1"/>
  <c r="G5606" i="1" l="1"/>
  <c r="H5605" i="1"/>
  <c r="I5605" i="1" s="1"/>
  <c r="J5605" i="1" s="1"/>
  <c r="K5605" i="1" s="1"/>
  <c r="L5605" i="1" l="1"/>
  <c r="H5606" i="1"/>
  <c r="I5606" i="1" s="1"/>
  <c r="J5606" i="1" s="1"/>
  <c r="K5606" i="1" s="1"/>
  <c r="G5607" i="1"/>
  <c r="L5606" i="1" l="1"/>
  <c r="H5607" i="1"/>
  <c r="I5607" i="1" s="1"/>
  <c r="J5607" i="1" s="1"/>
  <c r="K5607" i="1" s="1"/>
  <c r="G5608" i="1"/>
  <c r="G5609" i="1" l="1"/>
  <c r="H5608" i="1"/>
  <c r="I5608" i="1" s="1"/>
  <c r="J5608" i="1" s="1"/>
  <c r="K5608" i="1" s="1"/>
  <c r="L5607" i="1"/>
  <c r="L5608" i="1" l="1"/>
  <c r="G5610" i="1"/>
  <c r="H5609" i="1"/>
  <c r="I5609" i="1" s="1"/>
  <c r="J5609" i="1" s="1"/>
  <c r="K5609" i="1" s="1"/>
  <c r="L5609" i="1" l="1"/>
  <c r="H5610" i="1"/>
  <c r="I5610" i="1" s="1"/>
  <c r="J5610" i="1" s="1"/>
  <c r="K5610" i="1" s="1"/>
  <c r="G5611" i="1"/>
  <c r="L5610" i="1" l="1"/>
  <c r="H5611" i="1"/>
  <c r="I5611" i="1" s="1"/>
  <c r="J5611" i="1" s="1"/>
  <c r="K5611" i="1" s="1"/>
  <c r="G5612" i="1"/>
  <c r="L5611" i="1"/>
  <c r="H5612" i="1" l="1"/>
  <c r="I5612" i="1" s="1"/>
  <c r="J5612" i="1" s="1"/>
  <c r="K5612" i="1" s="1"/>
  <c r="G5613" i="1"/>
  <c r="L5612" i="1"/>
  <c r="H5613" i="1" l="1"/>
  <c r="I5613" i="1" s="1"/>
  <c r="J5613" i="1" s="1"/>
  <c r="K5613" i="1" s="1"/>
  <c r="G5614" i="1"/>
  <c r="L5613" i="1" l="1"/>
  <c r="H5614" i="1"/>
  <c r="I5614" i="1" s="1"/>
  <c r="J5614" i="1" s="1"/>
  <c r="K5614" i="1" s="1"/>
  <c r="G5615" i="1"/>
  <c r="H5615" i="1" l="1"/>
  <c r="I5615" i="1" s="1"/>
  <c r="J5615" i="1" s="1"/>
  <c r="K5615" i="1" s="1"/>
  <c r="G5616" i="1"/>
  <c r="L5614" i="1"/>
  <c r="G5617" i="1" l="1"/>
  <c r="H5616" i="1"/>
  <c r="I5616" i="1" s="1"/>
  <c r="J5616" i="1" s="1"/>
  <c r="K5616" i="1" s="1"/>
  <c r="L5615" i="1"/>
  <c r="L5616" i="1" l="1"/>
  <c r="G5618" i="1"/>
  <c r="H5617" i="1"/>
  <c r="I5617" i="1" s="1"/>
  <c r="J5617" i="1" s="1"/>
  <c r="K5617" i="1" s="1"/>
  <c r="L5617" i="1" l="1"/>
  <c r="H5618" i="1"/>
  <c r="I5618" i="1" s="1"/>
  <c r="J5618" i="1" s="1"/>
  <c r="K5618" i="1" s="1"/>
  <c r="G5619" i="1"/>
  <c r="H5619" i="1" l="1"/>
  <c r="I5619" i="1" s="1"/>
  <c r="J5619" i="1" s="1"/>
  <c r="K5619" i="1" s="1"/>
  <c r="G5620" i="1"/>
  <c r="L5618" i="1"/>
  <c r="L5619" i="1" l="1"/>
  <c r="H5620" i="1"/>
  <c r="I5620" i="1" s="1"/>
  <c r="J5620" i="1" s="1"/>
  <c r="K5620" i="1" s="1"/>
  <c r="G5621" i="1"/>
  <c r="L5620" i="1"/>
  <c r="H5621" i="1" l="1"/>
  <c r="I5621" i="1" s="1"/>
  <c r="J5621" i="1" s="1"/>
  <c r="K5621" i="1" s="1"/>
  <c r="L5621" i="1" s="1"/>
  <c r="G5622" i="1"/>
  <c r="H5622" i="1" l="1"/>
  <c r="I5622" i="1" s="1"/>
  <c r="J5622" i="1" s="1"/>
  <c r="K5622" i="1" s="1"/>
  <c r="G5623" i="1"/>
  <c r="H5623" i="1" l="1"/>
  <c r="I5623" i="1" s="1"/>
  <c r="J5623" i="1" s="1"/>
  <c r="K5623" i="1" s="1"/>
  <c r="G5624" i="1"/>
  <c r="L5622" i="1"/>
  <c r="G5625" i="1" l="1"/>
  <c r="H5624" i="1"/>
  <c r="I5624" i="1" s="1"/>
  <c r="J5624" i="1" s="1"/>
  <c r="K5624" i="1" s="1"/>
  <c r="L5623" i="1"/>
  <c r="L5624" i="1" l="1"/>
  <c r="G5626" i="1"/>
  <c r="H5625" i="1"/>
  <c r="I5625" i="1" s="1"/>
  <c r="J5625" i="1" s="1"/>
  <c r="K5625" i="1" s="1"/>
  <c r="L5625" i="1" l="1"/>
  <c r="H5626" i="1"/>
  <c r="I5626" i="1" s="1"/>
  <c r="J5626" i="1" s="1"/>
  <c r="K5626" i="1" s="1"/>
  <c r="G5627" i="1"/>
  <c r="H5627" i="1" l="1"/>
  <c r="I5627" i="1" s="1"/>
  <c r="J5627" i="1" s="1"/>
  <c r="K5627" i="1" s="1"/>
  <c r="G5628" i="1"/>
  <c r="L5627" i="1"/>
  <c r="L5626" i="1"/>
  <c r="H5628" i="1" l="1"/>
  <c r="I5628" i="1" s="1"/>
  <c r="J5628" i="1" s="1"/>
  <c r="K5628" i="1" s="1"/>
  <c r="G5629" i="1"/>
  <c r="L5628" i="1" l="1"/>
  <c r="H5629" i="1"/>
  <c r="I5629" i="1" s="1"/>
  <c r="J5629" i="1" s="1"/>
  <c r="K5629" i="1" s="1"/>
  <c r="G5630" i="1"/>
  <c r="H5630" i="1" l="1"/>
  <c r="I5630" i="1" s="1"/>
  <c r="J5630" i="1" s="1"/>
  <c r="K5630" i="1" s="1"/>
  <c r="G5631" i="1"/>
  <c r="L5629" i="1"/>
  <c r="H5631" i="1" l="1"/>
  <c r="I5631" i="1" s="1"/>
  <c r="J5631" i="1" s="1"/>
  <c r="K5631" i="1" s="1"/>
  <c r="G5632" i="1"/>
  <c r="L5630" i="1"/>
  <c r="G5633" i="1" l="1"/>
  <c r="H5632" i="1"/>
  <c r="I5632" i="1" s="1"/>
  <c r="J5632" i="1" s="1"/>
  <c r="K5632" i="1" s="1"/>
  <c r="L5631" i="1"/>
  <c r="L5632" i="1" l="1"/>
  <c r="G5634" i="1"/>
  <c r="H5633" i="1"/>
  <c r="I5633" i="1" s="1"/>
  <c r="J5633" i="1" s="1"/>
  <c r="K5633" i="1" s="1"/>
  <c r="L5633" i="1" l="1"/>
  <c r="H5634" i="1"/>
  <c r="I5634" i="1" s="1"/>
  <c r="J5634" i="1" s="1"/>
  <c r="K5634" i="1" s="1"/>
  <c r="L5634" i="1" s="1"/>
  <c r="G5635" i="1"/>
  <c r="H5635" i="1" l="1"/>
  <c r="I5635" i="1" s="1"/>
  <c r="J5635" i="1" s="1"/>
  <c r="K5635" i="1" s="1"/>
  <c r="G5636" i="1"/>
  <c r="L5635" i="1" l="1"/>
  <c r="H5636" i="1"/>
  <c r="I5636" i="1" s="1"/>
  <c r="J5636" i="1" s="1"/>
  <c r="K5636" i="1" s="1"/>
  <c r="L5636" i="1" s="1"/>
  <c r="G5637" i="1"/>
  <c r="H5637" i="1" l="1"/>
  <c r="I5637" i="1" s="1"/>
  <c r="J5637" i="1" s="1"/>
  <c r="K5637" i="1" s="1"/>
  <c r="G5638" i="1"/>
  <c r="L5637" i="1" l="1"/>
  <c r="H5638" i="1"/>
  <c r="I5638" i="1" s="1"/>
  <c r="J5638" i="1" s="1"/>
  <c r="K5638" i="1" s="1"/>
  <c r="G5639" i="1"/>
  <c r="H5639" i="1" l="1"/>
  <c r="I5639" i="1" s="1"/>
  <c r="J5639" i="1" s="1"/>
  <c r="K5639" i="1" s="1"/>
  <c r="G5640" i="1"/>
  <c r="L5638" i="1"/>
  <c r="G5641" i="1" l="1"/>
  <c r="H5640" i="1"/>
  <c r="I5640" i="1" s="1"/>
  <c r="J5640" i="1" s="1"/>
  <c r="K5640" i="1" s="1"/>
  <c r="L5639" i="1"/>
  <c r="L5640" i="1" l="1"/>
  <c r="G5642" i="1"/>
  <c r="H5641" i="1"/>
  <c r="I5641" i="1" s="1"/>
  <c r="J5641" i="1" s="1"/>
  <c r="K5641" i="1" s="1"/>
  <c r="L5641" i="1" l="1"/>
  <c r="H5642" i="1"/>
  <c r="I5642" i="1" s="1"/>
  <c r="J5642" i="1" s="1"/>
  <c r="K5642" i="1" s="1"/>
  <c r="G5643" i="1"/>
  <c r="L5642" i="1" l="1"/>
  <c r="H5643" i="1"/>
  <c r="I5643" i="1" s="1"/>
  <c r="J5643" i="1" s="1"/>
  <c r="K5643" i="1" s="1"/>
  <c r="G5644" i="1"/>
  <c r="L5643" i="1" l="1"/>
  <c r="H5644" i="1"/>
  <c r="I5644" i="1" s="1"/>
  <c r="J5644" i="1" s="1"/>
  <c r="K5644" i="1" s="1"/>
  <c r="L5644" i="1" s="1"/>
  <c r="G5645" i="1"/>
  <c r="H5645" i="1" l="1"/>
  <c r="I5645" i="1" s="1"/>
  <c r="J5645" i="1" s="1"/>
  <c r="K5645" i="1" s="1"/>
  <c r="L5645" i="1" s="1"/>
  <c r="G5646" i="1"/>
  <c r="H5646" i="1" l="1"/>
  <c r="I5646" i="1" s="1"/>
  <c r="J5646" i="1" s="1"/>
  <c r="K5646" i="1" s="1"/>
  <c r="G5647" i="1"/>
  <c r="H5647" i="1" l="1"/>
  <c r="I5647" i="1" s="1"/>
  <c r="J5647" i="1" s="1"/>
  <c r="K5647" i="1" s="1"/>
  <c r="G5648" i="1"/>
  <c r="L5646" i="1"/>
  <c r="G5649" i="1" l="1"/>
  <c r="H5648" i="1"/>
  <c r="I5648" i="1" s="1"/>
  <c r="J5648" i="1" s="1"/>
  <c r="K5648" i="1" s="1"/>
  <c r="L5647" i="1"/>
  <c r="L5648" i="1" l="1"/>
  <c r="G5650" i="1"/>
  <c r="H5649" i="1"/>
  <c r="I5649" i="1" s="1"/>
  <c r="J5649" i="1" s="1"/>
  <c r="K5649" i="1" s="1"/>
  <c r="L5649" i="1" l="1"/>
  <c r="H5650" i="1"/>
  <c r="I5650" i="1" s="1"/>
  <c r="J5650" i="1" s="1"/>
  <c r="K5650" i="1" s="1"/>
  <c r="G5651" i="1"/>
  <c r="L5650" i="1"/>
  <c r="H5651" i="1" l="1"/>
  <c r="I5651" i="1" s="1"/>
  <c r="J5651" i="1" s="1"/>
  <c r="K5651" i="1" s="1"/>
  <c r="G5652" i="1"/>
  <c r="L5651" i="1"/>
  <c r="H5652" i="1" l="1"/>
  <c r="I5652" i="1" s="1"/>
  <c r="J5652" i="1" s="1"/>
  <c r="K5652" i="1" s="1"/>
  <c r="G5653" i="1"/>
  <c r="L5652" i="1"/>
  <c r="H5653" i="1" l="1"/>
  <c r="I5653" i="1" s="1"/>
  <c r="J5653" i="1" s="1"/>
  <c r="K5653" i="1" s="1"/>
  <c r="L5653" i="1" s="1"/>
  <c r="G5654" i="1"/>
  <c r="H5654" i="1" l="1"/>
  <c r="I5654" i="1" s="1"/>
  <c r="J5654" i="1" s="1"/>
  <c r="K5654" i="1" s="1"/>
  <c r="G5655" i="1"/>
  <c r="H5655" i="1" l="1"/>
  <c r="I5655" i="1" s="1"/>
  <c r="J5655" i="1" s="1"/>
  <c r="K5655" i="1" s="1"/>
  <c r="G5656" i="1"/>
  <c r="L5654" i="1"/>
  <c r="G5657" i="1" l="1"/>
  <c r="H5656" i="1"/>
  <c r="I5656" i="1" s="1"/>
  <c r="J5656" i="1" s="1"/>
  <c r="K5656" i="1" s="1"/>
  <c r="L5655" i="1"/>
  <c r="L5656" i="1" l="1"/>
  <c r="G5658" i="1"/>
  <c r="H5657" i="1"/>
  <c r="I5657" i="1" s="1"/>
  <c r="J5657" i="1" s="1"/>
  <c r="K5657" i="1" s="1"/>
  <c r="L5657" i="1" l="1"/>
  <c r="H5658" i="1"/>
  <c r="I5658" i="1" s="1"/>
  <c r="J5658" i="1" s="1"/>
  <c r="K5658" i="1" s="1"/>
  <c r="G5659" i="1"/>
  <c r="L5658" i="1" l="1"/>
  <c r="H5659" i="1"/>
  <c r="I5659" i="1" s="1"/>
  <c r="J5659" i="1" s="1"/>
  <c r="K5659" i="1" s="1"/>
  <c r="G5660" i="1"/>
  <c r="L5659" i="1" l="1"/>
  <c r="H5660" i="1"/>
  <c r="I5660" i="1" s="1"/>
  <c r="J5660" i="1" s="1"/>
  <c r="K5660" i="1" s="1"/>
  <c r="G5661" i="1"/>
  <c r="L5660" i="1"/>
  <c r="H5661" i="1" l="1"/>
  <c r="I5661" i="1" s="1"/>
  <c r="J5661" i="1" s="1"/>
  <c r="K5661" i="1" s="1"/>
  <c r="L5661" i="1" s="1"/>
  <c r="G5662" i="1"/>
  <c r="H5662" i="1" l="1"/>
  <c r="I5662" i="1" s="1"/>
  <c r="J5662" i="1" s="1"/>
  <c r="K5662" i="1" s="1"/>
  <c r="G5663" i="1"/>
  <c r="H5663" i="1" l="1"/>
  <c r="I5663" i="1" s="1"/>
  <c r="J5663" i="1" s="1"/>
  <c r="K5663" i="1" s="1"/>
  <c r="G5664" i="1"/>
  <c r="L5662" i="1"/>
  <c r="G5665" i="1" l="1"/>
  <c r="H5664" i="1"/>
  <c r="I5664" i="1" s="1"/>
  <c r="J5664" i="1" s="1"/>
  <c r="K5664" i="1" s="1"/>
  <c r="L5663" i="1"/>
  <c r="L5664" i="1" l="1"/>
  <c r="G5666" i="1"/>
  <c r="H5665" i="1"/>
  <c r="I5665" i="1" s="1"/>
  <c r="J5665" i="1" s="1"/>
  <c r="K5665" i="1" s="1"/>
  <c r="H5666" i="1" l="1"/>
  <c r="I5666" i="1" s="1"/>
  <c r="J5666" i="1" s="1"/>
  <c r="K5666" i="1" s="1"/>
  <c r="G5667" i="1"/>
  <c r="L5666" i="1"/>
  <c r="L5665" i="1"/>
  <c r="H5667" i="1" l="1"/>
  <c r="I5667" i="1" s="1"/>
  <c r="J5667" i="1" s="1"/>
  <c r="K5667" i="1" s="1"/>
  <c r="G5668" i="1"/>
  <c r="L5667" i="1"/>
  <c r="H5668" i="1" l="1"/>
  <c r="I5668" i="1" s="1"/>
  <c r="J5668" i="1" s="1"/>
  <c r="K5668" i="1" s="1"/>
  <c r="G5669" i="1"/>
  <c r="L5668" i="1"/>
  <c r="H5669" i="1" l="1"/>
  <c r="I5669" i="1" s="1"/>
  <c r="J5669" i="1" s="1"/>
  <c r="K5669" i="1" s="1"/>
  <c r="G5670" i="1"/>
  <c r="L5669" i="1"/>
  <c r="H5670" i="1" l="1"/>
  <c r="I5670" i="1" s="1"/>
  <c r="J5670" i="1" s="1"/>
  <c r="K5670" i="1" s="1"/>
  <c r="G5671" i="1"/>
  <c r="H5671" i="1" l="1"/>
  <c r="I5671" i="1" s="1"/>
  <c r="J5671" i="1" s="1"/>
  <c r="K5671" i="1" s="1"/>
  <c r="G5672" i="1"/>
  <c r="L5670" i="1"/>
  <c r="G5673" i="1" l="1"/>
  <c r="H5672" i="1"/>
  <c r="I5672" i="1" s="1"/>
  <c r="J5672" i="1" s="1"/>
  <c r="K5672" i="1" s="1"/>
  <c r="L5671" i="1"/>
  <c r="L5672" i="1" l="1"/>
  <c r="G5674" i="1"/>
  <c r="H5673" i="1"/>
  <c r="I5673" i="1" s="1"/>
  <c r="J5673" i="1" s="1"/>
  <c r="K5673" i="1" s="1"/>
  <c r="L5673" i="1" l="1"/>
  <c r="H5674" i="1"/>
  <c r="I5674" i="1" s="1"/>
  <c r="J5674" i="1" s="1"/>
  <c r="K5674" i="1" s="1"/>
  <c r="G5675" i="1"/>
  <c r="L5674" i="1" l="1"/>
  <c r="H5675" i="1"/>
  <c r="I5675" i="1" s="1"/>
  <c r="J5675" i="1" s="1"/>
  <c r="K5675" i="1" s="1"/>
  <c r="G5676" i="1"/>
  <c r="L5675" i="1"/>
  <c r="H5676" i="1" l="1"/>
  <c r="I5676" i="1" s="1"/>
  <c r="J5676" i="1" s="1"/>
  <c r="K5676" i="1" s="1"/>
  <c r="G5677" i="1"/>
  <c r="L5676" i="1" l="1"/>
  <c r="H5677" i="1"/>
  <c r="I5677" i="1" s="1"/>
  <c r="J5677" i="1" s="1"/>
  <c r="K5677" i="1" s="1"/>
  <c r="G5678" i="1"/>
  <c r="H5678" i="1" l="1"/>
  <c r="I5678" i="1" s="1"/>
  <c r="J5678" i="1" s="1"/>
  <c r="K5678" i="1" s="1"/>
  <c r="G5679" i="1"/>
  <c r="L5677" i="1"/>
  <c r="H5679" i="1" l="1"/>
  <c r="I5679" i="1" s="1"/>
  <c r="J5679" i="1" s="1"/>
  <c r="K5679" i="1" s="1"/>
  <c r="G5680" i="1"/>
  <c r="L5678" i="1"/>
  <c r="G5681" i="1" l="1"/>
  <c r="H5680" i="1"/>
  <c r="I5680" i="1" s="1"/>
  <c r="J5680" i="1" s="1"/>
  <c r="K5680" i="1" s="1"/>
  <c r="L5679" i="1"/>
  <c r="L5680" i="1" l="1"/>
  <c r="G5682" i="1"/>
  <c r="H5681" i="1"/>
  <c r="I5681" i="1" s="1"/>
  <c r="J5681" i="1" s="1"/>
  <c r="K5681" i="1" s="1"/>
  <c r="L5681" i="1" l="1"/>
  <c r="H5682" i="1"/>
  <c r="I5682" i="1" s="1"/>
  <c r="J5682" i="1" s="1"/>
  <c r="K5682" i="1" s="1"/>
  <c r="G5683" i="1"/>
  <c r="H5683" i="1" l="1"/>
  <c r="I5683" i="1" s="1"/>
  <c r="J5683" i="1" s="1"/>
  <c r="K5683" i="1" s="1"/>
  <c r="G5684" i="1"/>
  <c r="L5683" i="1"/>
  <c r="L5682" i="1"/>
  <c r="H5684" i="1" l="1"/>
  <c r="I5684" i="1" s="1"/>
  <c r="J5684" i="1" s="1"/>
  <c r="K5684" i="1" s="1"/>
  <c r="G5685" i="1"/>
  <c r="L5684" i="1"/>
  <c r="G5686" i="1" l="1"/>
  <c r="H5685" i="1"/>
  <c r="I5685" i="1" s="1"/>
  <c r="J5685" i="1" s="1"/>
  <c r="K5685" i="1" s="1"/>
  <c r="L5685" i="1" l="1"/>
  <c r="H5686" i="1"/>
  <c r="I5686" i="1" s="1"/>
  <c r="J5686" i="1" s="1"/>
  <c r="K5686" i="1" s="1"/>
  <c r="G5687" i="1"/>
  <c r="L5686" i="1" l="1"/>
  <c r="H5687" i="1"/>
  <c r="I5687" i="1" s="1"/>
  <c r="J5687" i="1" s="1"/>
  <c r="K5687" i="1" s="1"/>
  <c r="G5688" i="1"/>
  <c r="G5689" i="1" l="1"/>
  <c r="H5688" i="1"/>
  <c r="I5688" i="1" s="1"/>
  <c r="J5688" i="1" s="1"/>
  <c r="K5688" i="1" s="1"/>
  <c r="L5687" i="1"/>
  <c r="L5688" i="1" l="1"/>
  <c r="G5690" i="1"/>
  <c r="H5689" i="1"/>
  <c r="I5689" i="1" s="1"/>
  <c r="J5689" i="1" s="1"/>
  <c r="K5689" i="1" s="1"/>
  <c r="L5689" i="1" l="1"/>
  <c r="H5690" i="1"/>
  <c r="I5690" i="1" s="1"/>
  <c r="J5690" i="1" s="1"/>
  <c r="K5690" i="1" s="1"/>
  <c r="G5691" i="1"/>
  <c r="H5691" i="1" l="1"/>
  <c r="I5691" i="1" s="1"/>
  <c r="J5691" i="1" s="1"/>
  <c r="K5691" i="1" s="1"/>
  <c r="G5692" i="1"/>
  <c r="L5690" i="1"/>
  <c r="G5693" i="1" l="1"/>
  <c r="H5692" i="1"/>
  <c r="I5692" i="1" s="1"/>
  <c r="J5692" i="1" s="1"/>
  <c r="K5692" i="1" s="1"/>
  <c r="L5691" i="1"/>
  <c r="L5692" i="1" l="1"/>
  <c r="G5694" i="1"/>
  <c r="H5693" i="1"/>
  <c r="I5693" i="1" s="1"/>
  <c r="J5693" i="1" s="1"/>
  <c r="K5693" i="1" s="1"/>
  <c r="L5693" i="1" l="1"/>
  <c r="H5694" i="1"/>
  <c r="I5694" i="1" s="1"/>
  <c r="J5694" i="1" s="1"/>
  <c r="K5694" i="1" s="1"/>
  <c r="G5695" i="1"/>
  <c r="L5694" i="1" l="1"/>
  <c r="H5695" i="1"/>
  <c r="I5695" i="1" s="1"/>
  <c r="J5695" i="1" s="1"/>
  <c r="K5695" i="1" s="1"/>
  <c r="G5696" i="1"/>
  <c r="G5697" i="1" l="1"/>
  <c r="H5696" i="1"/>
  <c r="I5696" i="1" s="1"/>
  <c r="J5696" i="1" s="1"/>
  <c r="K5696" i="1" s="1"/>
  <c r="L5695" i="1"/>
  <c r="L5696" i="1" l="1"/>
  <c r="G5698" i="1"/>
  <c r="H5697" i="1"/>
  <c r="I5697" i="1" s="1"/>
  <c r="J5697" i="1" s="1"/>
  <c r="K5697" i="1" s="1"/>
  <c r="H5698" i="1" l="1"/>
  <c r="I5698" i="1" s="1"/>
  <c r="J5698" i="1" s="1"/>
  <c r="K5698" i="1" s="1"/>
  <c r="G5699" i="1"/>
  <c r="L5697" i="1"/>
  <c r="H5699" i="1" l="1"/>
  <c r="I5699" i="1" s="1"/>
  <c r="J5699" i="1" s="1"/>
  <c r="K5699" i="1" s="1"/>
  <c r="G5700" i="1"/>
  <c r="L5698" i="1"/>
  <c r="G5701" i="1" l="1"/>
  <c r="H5700" i="1"/>
  <c r="I5700" i="1" s="1"/>
  <c r="J5700" i="1" s="1"/>
  <c r="K5700" i="1" s="1"/>
  <c r="L5699" i="1"/>
  <c r="L5700" i="1" l="1"/>
  <c r="G5702" i="1"/>
  <c r="H5701" i="1"/>
  <c r="I5701" i="1" s="1"/>
  <c r="J5701" i="1" s="1"/>
  <c r="K5701" i="1" s="1"/>
  <c r="H5702" i="1" l="1"/>
  <c r="I5702" i="1" s="1"/>
  <c r="J5702" i="1" s="1"/>
  <c r="K5702" i="1" s="1"/>
  <c r="G5703" i="1"/>
  <c r="L5701" i="1"/>
  <c r="H5703" i="1" l="1"/>
  <c r="I5703" i="1" s="1"/>
  <c r="J5703" i="1" s="1"/>
  <c r="K5703" i="1" s="1"/>
  <c r="G5704" i="1"/>
  <c r="L5702" i="1"/>
  <c r="L5703" i="1" l="1"/>
  <c r="G5705" i="1"/>
  <c r="H5704" i="1"/>
  <c r="I5704" i="1" s="1"/>
  <c r="J5704" i="1" s="1"/>
  <c r="K5704" i="1" s="1"/>
  <c r="L5704" i="1" l="1"/>
  <c r="G5706" i="1"/>
  <c r="H5705" i="1"/>
  <c r="I5705" i="1" s="1"/>
  <c r="J5705" i="1" s="1"/>
  <c r="K5705" i="1" s="1"/>
  <c r="L5705" i="1" l="1"/>
  <c r="H5706" i="1"/>
  <c r="I5706" i="1" s="1"/>
  <c r="J5706" i="1" s="1"/>
  <c r="K5706" i="1" s="1"/>
  <c r="G5707" i="1"/>
  <c r="L5706" i="1" l="1"/>
  <c r="H5707" i="1"/>
  <c r="I5707" i="1" s="1"/>
  <c r="J5707" i="1" s="1"/>
  <c r="K5707" i="1" s="1"/>
  <c r="G5708" i="1"/>
  <c r="G5709" i="1" l="1"/>
  <c r="H5708" i="1"/>
  <c r="I5708" i="1" s="1"/>
  <c r="J5708" i="1" s="1"/>
  <c r="K5708" i="1" s="1"/>
  <c r="L5707" i="1"/>
  <c r="L5708" i="1" l="1"/>
  <c r="G5710" i="1"/>
  <c r="H5709" i="1"/>
  <c r="I5709" i="1" s="1"/>
  <c r="J5709" i="1" s="1"/>
  <c r="K5709" i="1" s="1"/>
  <c r="L5709" i="1" l="1"/>
  <c r="H5710" i="1"/>
  <c r="I5710" i="1" s="1"/>
  <c r="J5710" i="1" s="1"/>
  <c r="K5710" i="1" s="1"/>
  <c r="G5711" i="1"/>
  <c r="H5711" i="1" l="1"/>
  <c r="I5711" i="1" s="1"/>
  <c r="J5711" i="1" s="1"/>
  <c r="K5711" i="1" s="1"/>
  <c r="G5712" i="1"/>
  <c r="L5710" i="1"/>
  <c r="H5712" i="1" l="1"/>
  <c r="I5712" i="1" s="1"/>
  <c r="J5712" i="1" s="1"/>
  <c r="K5712" i="1" s="1"/>
  <c r="G5713" i="1"/>
  <c r="L5712" i="1"/>
  <c r="L5711" i="1"/>
  <c r="G5714" i="1" l="1"/>
  <c r="H5713" i="1"/>
  <c r="I5713" i="1" s="1"/>
  <c r="J5713" i="1" s="1"/>
  <c r="K5713" i="1" s="1"/>
  <c r="L5713" i="1" l="1"/>
  <c r="H5714" i="1"/>
  <c r="I5714" i="1" s="1"/>
  <c r="J5714" i="1" s="1"/>
  <c r="K5714" i="1" s="1"/>
  <c r="G5715" i="1"/>
  <c r="L5714" i="1" l="1"/>
  <c r="H5715" i="1"/>
  <c r="I5715" i="1" s="1"/>
  <c r="J5715" i="1" s="1"/>
  <c r="K5715" i="1" s="1"/>
  <c r="G5716" i="1"/>
  <c r="L5715" i="1" l="1"/>
  <c r="G5717" i="1"/>
  <c r="H5716" i="1"/>
  <c r="I5716" i="1" s="1"/>
  <c r="J5716" i="1" s="1"/>
  <c r="K5716" i="1" s="1"/>
  <c r="L5716" i="1" l="1"/>
  <c r="G5718" i="1"/>
  <c r="H5717" i="1"/>
  <c r="I5717" i="1" s="1"/>
  <c r="J5717" i="1" s="1"/>
  <c r="K5717" i="1" s="1"/>
  <c r="L5717" i="1" l="1"/>
  <c r="H5718" i="1"/>
  <c r="I5718" i="1" s="1"/>
  <c r="J5718" i="1" s="1"/>
  <c r="K5718" i="1" s="1"/>
  <c r="G5719" i="1"/>
  <c r="H5719" i="1" l="1"/>
  <c r="I5719" i="1" s="1"/>
  <c r="J5719" i="1" s="1"/>
  <c r="K5719" i="1" s="1"/>
  <c r="L5719" i="1" s="1"/>
  <c r="G5720" i="1"/>
  <c r="L5718" i="1"/>
  <c r="H5720" i="1" l="1"/>
  <c r="I5720" i="1" s="1"/>
  <c r="J5720" i="1" s="1"/>
  <c r="K5720" i="1" s="1"/>
  <c r="L5720" i="1" s="1"/>
  <c r="G5721" i="1"/>
  <c r="H5721" i="1" l="1"/>
  <c r="I5721" i="1" s="1"/>
  <c r="J5721" i="1" s="1"/>
  <c r="K5721" i="1" s="1"/>
  <c r="G5722" i="1"/>
  <c r="L5721" i="1"/>
  <c r="H5722" i="1" l="1"/>
  <c r="I5722" i="1" s="1"/>
  <c r="J5722" i="1" s="1"/>
  <c r="K5722" i="1" s="1"/>
  <c r="G5723" i="1"/>
  <c r="H5723" i="1" l="1"/>
  <c r="I5723" i="1" s="1"/>
  <c r="J5723" i="1" s="1"/>
  <c r="K5723" i="1" s="1"/>
  <c r="G5724" i="1"/>
  <c r="L5722" i="1"/>
  <c r="G5725" i="1" l="1"/>
  <c r="H5724" i="1"/>
  <c r="I5724" i="1" s="1"/>
  <c r="J5724" i="1" s="1"/>
  <c r="K5724" i="1" s="1"/>
  <c r="L5723" i="1"/>
  <c r="L5724" i="1" l="1"/>
  <c r="G5726" i="1"/>
  <c r="H5725" i="1"/>
  <c r="I5725" i="1" s="1"/>
  <c r="J5725" i="1" s="1"/>
  <c r="K5725" i="1" s="1"/>
  <c r="L5725" i="1" l="1"/>
  <c r="H5726" i="1"/>
  <c r="I5726" i="1" s="1"/>
  <c r="J5726" i="1" s="1"/>
  <c r="K5726" i="1" s="1"/>
  <c r="G5727" i="1"/>
  <c r="H5727" i="1" l="1"/>
  <c r="I5727" i="1" s="1"/>
  <c r="J5727" i="1" s="1"/>
  <c r="K5727" i="1" s="1"/>
  <c r="L5727" i="1" s="1"/>
  <c r="G5728" i="1"/>
  <c r="L5726" i="1"/>
  <c r="H5728" i="1" l="1"/>
  <c r="I5728" i="1" s="1"/>
  <c r="J5728" i="1" s="1"/>
  <c r="K5728" i="1" s="1"/>
  <c r="G5729" i="1"/>
  <c r="L5728" i="1"/>
  <c r="H5729" i="1" l="1"/>
  <c r="I5729" i="1" s="1"/>
  <c r="J5729" i="1" s="1"/>
  <c r="K5729" i="1" s="1"/>
  <c r="G5730" i="1"/>
  <c r="L5729" i="1" l="1"/>
  <c r="H5730" i="1"/>
  <c r="I5730" i="1" s="1"/>
  <c r="J5730" i="1" s="1"/>
  <c r="K5730" i="1" s="1"/>
  <c r="G5731" i="1"/>
  <c r="H5731" i="1" l="1"/>
  <c r="I5731" i="1" s="1"/>
  <c r="J5731" i="1" s="1"/>
  <c r="K5731" i="1" s="1"/>
  <c r="G5732" i="1"/>
  <c r="L5730" i="1"/>
  <c r="G5733" i="1" l="1"/>
  <c r="H5732" i="1"/>
  <c r="I5732" i="1" s="1"/>
  <c r="J5732" i="1" s="1"/>
  <c r="K5732" i="1" s="1"/>
  <c r="L5731" i="1"/>
  <c r="L5732" i="1" l="1"/>
  <c r="G5734" i="1"/>
  <c r="H5733" i="1"/>
  <c r="I5733" i="1" s="1"/>
  <c r="J5733" i="1" s="1"/>
  <c r="K5733" i="1" s="1"/>
  <c r="L5733" i="1" l="1"/>
  <c r="H5734" i="1"/>
  <c r="I5734" i="1" s="1"/>
  <c r="J5734" i="1" s="1"/>
  <c r="K5734" i="1" s="1"/>
  <c r="G5735" i="1"/>
  <c r="H5735" i="1" l="1"/>
  <c r="I5735" i="1" s="1"/>
  <c r="J5735" i="1" s="1"/>
  <c r="K5735" i="1" s="1"/>
  <c r="G5736" i="1"/>
  <c r="L5735" i="1"/>
  <c r="L5734" i="1"/>
  <c r="H5736" i="1" l="1"/>
  <c r="I5736" i="1" s="1"/>
  <c r="J5736" i="1" s="1"/>
  <c r="K5736" i="1" s="1"/>
  <c r="L5736" i="1" s="1"/>
  <c r="G5737" i="1"/>
  <c r="H5737" i="1" l="1"/>
  <c r="I5737" i="1" s="1"/>
  <c r="J5737" i="1" s="1"/>
  <c r="K5737" i="1" s="1"/>
  <c r="L5737" i="1" s="1"/>
  <c r="G5738" i="1"/>
  <c r="H5738" i="1" l="1"/>
  <c r="I5738" i="1" s="1"/>
  <c r="J5738" i="1" s="1"/>
  <c r="K5738" i="1" s="1"/>
  <c r="G5739" i="1"/>
  <c r="H5739" i="1" l="1"/>
  <c r="I5739" i="1" s="1"/>
  <c r="J5739" i="1" s="1"/>
  <c r="K5739" i="1" s="1"/>
  <c r="G5740" i="1"/>
  <c r="L5738" i="1"/>
  <c r="G5741" i="1" l="1"/>
  <c r="H5740" i="1"/>
  <c r="I5740" i="1" s="1"/>
  <c r="J5740" i="1" s="1"/>
  <c r="K5740" i="1" s="1"/>
  <c r="L5739" i="1"/>
  <c r="L5740" i="1" l="1"/>
  <c r="G5742" i="1"/>
  <c r="H5741" i="1"/>
  <c r="I5741" i="1" s="1"/>
  <c r="J5741" i="1" s="1"/>
  <c r="K5741" i="1" s="1"/>
  <c r="L5741" i="1" l="1"/>
  <c r="H5742" i="1"/>
  <c r="I5742" i="1" s="1"/>
  <c r="J5742" i="1" s="1"/>
  <c r="K5742" i="1" s="1"/>
  <c r="G5743" i="1"/>
  <c r="H5743" i="1" l="1"/>
  <c r="I5743" i="1" s="1"/>
  <c r="J5743" i="1" s="1"/>
  <c r="K5743" i="1" s="1"/>
  <c r="G5744" i="1"/>
  <c r="L5743" i="1"/>
  <c r="L5742" i="1"/>
  <c r="H5744" i="1" l="1"/>
  <c r="I5744" i="1" s="1"/>
  <c r="J5744" i="1" s="1"/>
  <c r="K5744" i="1" s="1"/>
  <c r="G5745" i="1"/>
  <c r="L5744" i="1" l="1"/>
  <c r="H5745" i="1"/>
  <c r="I5745" i="1" s="1"/>
  <c r="J5745" i="1" s="1"/>
  <c r="K5745" i="1" s="1"/>
  <c r="L5745" i="1" s="1"/>
  <c r="G5746" i="1"/>
  <c r="H5746" i="1" l="1"/>
  <c r="I5746" i="1" s="1"/>
  <c r="J5746" i="1" s="1"/>
  <c r="K5746" i="1" s="1"/>
  <c r="G5747" i="1"/>
  <c r="H5747" i="1" l="1"/>
  <c r="I5747" i="1" s="1"/>
  <c r="J5747" i="1" s="1"/>
  <c r="K5747" i="1" s="1"/>
  <c r="G5748" i="1"/>
  <c r="L5746" i="1"/>
  <c r="G5749" i="1" l="1"/>
  <c r="H5748" i="1"/>
  <c r="I5748" i="1" s="1"/>
  <c r="J5748" i="1" s="1"/>
  <c r="K5748" i="1" s="1"/>
  <c r="L5747" i="1"/>
  <c r="L5748" i="1" l="1"/>
  <c r="G5750" i="1"/>
  <c r="H5749" i="1"/>
  <c r="I5749" i="1" s="1"/>
  <c r="J5749" i="1" s="1"/>
  <c r="K5749" i="1" s="1"/>
  <c r="H5750" i="1" l="1"/>
  <c r="I5750" i="1" s="1"/>
  <c r="J5750" i="1" s="1"/>
  <c r="K5750" i="1" s="1"/>
  <c r="L5750" i="1" s="1"/>
  <c r="G5751" i="1"/>
  <c r="L5749" i="1"/>
  <c r="H5751" i="1" l="1"/>
  <c r="I5751" i="1" s="1"/>
  <c r="J5751" i="1" s="1"/>
  <c r="K5751" i="1" s="1"/>
  <c r="G5752" i="1"/>
  <c r="L5751" i="1"/>
  <c r="H5752" i="1" l="1"/>
  <c r="I5752" i="1" s="1"/>
  <c r="J5752" i="1" s="1"/>
  <c r="K5752" i="1" s="1"/>
  <c r="G5753" i="1"/>
  <c r="L5752" i="1"/>
  <c r="H5753" i="1" l="1"/>
  <c r="I5753" i="1" s="1"/>
  <c r="J5753" i="1" s="1"/>
  <c r="K5753" i="1" s="1"/>
  <c r="G5754" i="1"/>
  <c r="L5753" i="1"/>
  <c r="H5754" i="1" l="1"/>
  <c r="I5754" i="1" s="1"/>
  <c r="J5754" i="1" s="1"/>
  <c r="K5754" i="1" s="1"/>
  <c r="G5755" i="1"/>
  <c r="H5755" i="1" l="1"/>
  <c r="I5755" i="1" s="1"/>
  <c r="J5755" i="1" s="1"/>
  <c r="K5755" i="1" s="1"/>
  <c r="G5756" i="1"/>
  <c r="L5754" i="1"/>
  <c r="G5757" i="1" l="1"/>
  <c r="H5756" i="1"/>
  <c r="I5756" i="1" s="1"/>
  <c r="J5756" i="1" s="1"/>
  <c r="K5756" i="1" s="1"/>
  <c r="L5755" i="1"/>
  <c r="L5756" i="1" l="1"/>
  <c r="G5758" i="1"/>
  <c r="H5757" i="1"/>
  <c r="I5757" i="1" s="1"/>
  <c r="J5757" i="1" s="1"/>
  <c r="K5757" i="1" s="1"/>
  <c r="L5757" i="1" l="1"/>
  <c r="H5758" i="1"/>
  <c r="I5758" i="1" s="1"/>
  <c r="J5758" i="1" s="1"/>
  <c r="K5758" i="1" s="1"/>
  <c r="G5759" i="1"/>
  <c r="L5758" i="1" l="1"/>
  <c r="H5759" i="1"/>
  <c r="I5759" i="1" s="1"/>
  <c r="J5759" i="1" s="1"/>
  <c r="K5759" i="1" s="1"/>
  <c r="L5759" i="1" s="1"/>
  <c r="G5760" i="1"/>
  <c r="H5760" i="1" l="1"/>
  <c r="I5760" i="1" s="1"/>
  <c r="J5760" i="1" s="1"/>
  <c r="K5760" i="1" s="1"/>
  <c r="L5760" i="1" s="1"/>
  <c r="G5761" i="1"/>
  <c r="H5761" i="1" l="1"/>
  <c r="I5761" i="1" s="1"/>
  <c r="J5761" i="1" s="1"/>
  <c r="K5761" i="1" s="1"/>
  <c r="G5762" i="1"/>
  <c r="L5761" i="1" l="1"/>
  <c r="H5762" i="1"/>
  <c r="I5762" i="1" s="1"/>
  <c r="J5762" i="1" s="1"/>
  <c r="K5762" i="1" s="1"/>
  <c r="G5763" i="1"/>
  <c r="H5763" i="1" l="1"/>
  <c r="I5763" i="1" s="1"/>
  <c r="J5763" i="1" s="1"/>
  <c r="K5763" i="1" s="1"/>
  <c r="G5764" i="1"/>
  <c r="L5762" i="1"/>
  <c r="G5765" i="1" l="1"/>
  <c r="H5764" i="1"/>
  <c r="I5764" i="1" s="1"/>
  <c r="J5764" i="1" s="1"/>
  <c r="K5764" i="1" s="1"/>
  <c r="L5763" i="1"/>
  <c r="L5764" i="1" l="1"/>
  <c r="G5766" i="1"/>
  <c r="H5765" i="1"/>
  <c r="I5765" i="1" s="1"/>
  <c r="J5765" i="1" s="1"/>
  <c r="K5765" i="1" s="1"/>
  <c r="L5765" i="1" l="1"/>
  <c r="H5766" i="1"/>
  <c r="I5766" i="1" s="1"/>
  <c r="J5766" i="1" s="1"/>
  <c r="K5766" i="1" s="1"/>
  <c r="G5767" i="1"/>
  <c r="L5766" i="1" l="1"/>
  <c r="H5767" i="1"/>
  <c r="I5767" i="1" s="1"/>
  <c r="J5767" i="1" s="1"/>
  <c r="K5767" i="1" s="1"/>
  <c r="G5768" i="1"/>
  <c r="L5767" i="1" l="1"/>
  <c r="H5768" i="1"/>
  <c r="I5768" i="1" s="1"/>
  <c r="J5768" i="1" s="1"/>
  <c r="K5768" i="1" s="1"/>
  <c r="G5769" i="1"/>
  <c r="L5768" i="1"/>
  <c r="H5769" i="1" l="1"/>
  <c r="I5769" i="1" s="1"/>
  <c r="J5769" i="1" s="1"/>
  <c r="K5769" i="1" s="1"/>
  <c r="L5769" i="1" s="1"/>
  <c r="G5770" i="1"/>
  <c r="H5770" i="1" l="1"/>
  <c r="I5770" i="1" s="1"/>
  <c r="J5770" i="1" s="1"/>
  <c r="K5770" i="1" s="1"/>
  <c r="G5771" i="1"/>
  <c r="H5771" i="1" l="1"/>
  <c r="I5771" i="1" s="1"/>
  <c r="J5771" i="1" s="1"/>
  <c r="K5771" i="1" s="1"/>
  <c r="G5772" i="1"/>
  <c r="L5770" i="1"/>
  <c r="G5773" i="1" l="1"/>
  <c r="H5772" i="1"/>
  <c r="I5772" i="1" s="1"/>
  <c r="J5772" i="1" s="1"/>
  <c r="K5772" i="1" s="1"/>
  <c r="L5771" i="1"/>
  <c r="L5772" i="1" l="1"/>
  <c r="G5774" i="1"/>
  <c r="H5773" i="1"/>
  <c r="I5773" i="1" s="1"/>
  <c r="J5773" i="1" s="1"/>
  <c r="K5773" i="1" s="1"/>
  <c r="L5773" i="1" l="1"/>
  <c r="H5774" i="1"/>
  <c r="I5774" i="1" s="1"/>
  <c r="J5774" i="1" s="1"/>
  <c r="K5774" i="1" s="1"/>
  <c r="L5774" i="1" s="1"/>
  <c r="G5775" i="1"/>
  <c r="H5775" i="1" l="1"/>
  <c r="I5775" i="1" s="1"/>
  <c r="J5775" i="1" s="1"/>
  <c r="K5775" i="1" s="1"/>
  <c r="G5776" i="1"/>
  <c r="L5775" i="1" l="1"/>
  <c r="H5776" i="1"/>
  <c r="I5776" i="1" s="1"/>
  <c r="J5776" i="1" s="1"/>
  <c r="K5776" i="1" s="1"/>
  <c r="G5777" i="1"/>
  <c r="L5776" i="1" l="1"/>
  <c r="H5777" i="1"/>
  <c r="I5777" i="1" s="1"/>
  <c r="J5777" i="1" s="1"/>
  <c r="K5777" i="1" s="1"/>
  <c r="G5778" i="1"/>
  <c r="L5777" i="1" l="1"/>
  <c r="H5778" i="1"/>
  <c r="I5778" i="1" s="1"/>
  <c r="J5778" i="1" s="1"/>
  <c r="K5778" i="1" s="1"/>
  <c r="G5779" i="1"/>
  <c r="H5779" i="1" l="1"/>
  <c r="I5779" i="1" s="1"/>
  <c r="J5779" i="1" s="1"/>
  <c r="K5779" i="1" s="1"/>
  <c r="G5780" i="1"/>
  <c r="L5778" i="1"/>
  <c r="G5781" i="1" l="1"/>
  <c r="H5780" i="1"/>
  <c r="I5780" i="1" s="1"/>
  <c r="J5780" i="1" s="1"/>
  <c r="K5780" i="1" s="1"/>
  <c r="L5779" i="1"/>
  <c r="L5780" i="1" l="1"/>
  <c r="G5782" i="1"/>
  <c r="H5781" i="1"/>
  <c r="I5781" i="1" s="1"/>
  <c r="J5781" i="1" s="1"/>
  <c r="K5781" i="1" s="1"/>
  <c r="H5782" i="1" l="1"/>
  <c r="I5782" i="1" s="1"/>
  <c r="J5782" i="1" s="1"/>
  <c r="K5782" i="1" s="1"/>
  <c r="G5783" i="1"/>
  <c r="L5782" i="1"/>
  <c r="L5781" i="1"/>
  <c r="H5783" i="1" l="1"/>
  <c r="I5783" i="1" s="1"/>
  <c r="J5783" i="1" s="1"/>
  <c r="K5783" i="1" s="1"/>
  <c r="L5783" i="1" s="1"/>
  <c r="G5784" i="1"/>
  <c r="H5784" i="1" l="1"/>
  <c r="I5784" i="1" s="1"/>
  <c r="J5784" i="1" s="1"/>
  <c r="K5784" i="1" s="1"/>
  <c r="L5784" i="1" s="1"/>
  <c r="G5785" i="1"/>
  <c r="H5785" i="1" l="1"/>
  <c r="I5785" i="1" s="1"/>
  <c r="J5785" i="1" s="1"/>
  <c r="K5785" i="1" s="1"/>
  <c r="G5786" i="1"/>
  <c r="L5785" i="1" l="1"/>
  <c r="H5786" i="1"/>
  <c r="I5786" i="1" s="1"/>
  <c r="J5786" i="1" s="1"/>
  <c r="K5786" i="1" s="1"/>
  <c r="G5787" i="1"/>
  <c r="H5787" i="1" l="1"/>
  <c r="I5787" i="1" s="1"/>
  <c r="J5787" i="1" s="1"/>
  <c r="K5787" i="1" s="1"/>
  <c r="G5788" i="1"/>
  <c r="L5786" i="1"/>
  <c r="G5789" i="1" l="1"/>
  <c r="H5788" i="1"/>
  <c r="I5788" i="1" s="1"/>
  <c r="J5788" i="1" s="1"/>
  <c r="K5788" i="1" s="1"/>
  <c r="L5787" i="1"/>
  <c r="L5788" i="1" l="1"/>
  <c r="G5790" i="1"/>
  <c r="H5789" i="1"/>
  <c r="I5789" i="1" s="1"/>
  <c r="J5789" i="1" s="1"/>
  <c r="K5789" i="1" s="1"/>
  <c r="H5790" i="1" l="1"/>
  <c r="I5790" i="1" s="1"/>
  <c r="J5790" i="1" s="1"/>
  <c r="K5790" i="1" s="1"/>
  <c r="G5791" i="1"/>
  <c r="L5790" i="1"/>
  <c r="L5789" i="1"/>
  <c r="H5791" i="1" l="1"/>
  <c r="I5791" i="1" s="1"/>
  <c r="J5791" i="1" s="1"/>
  <c r="K5791" i="1" s="1"/>
  <c r="G5792" i="1"/>
  <c r="L5791" i="1"/>
  <c r="H5792" i="1" l="1"/>
  <c r="I5792" i="1" s="1"/>
  <c r="J5792" i="1" s="1"/>
  <c r="K5792" i="1" s="1"/>
  <c r="G5793" i="1"/>
  <c r="L5792" i="1"/>
  <c r="H5793" i="1" l="1"/>
  <c r="I5793" i="1" s="1"/>
  <c r="J5793" i="1" s="1"/>
  <c r="K5793" i="1" s="1"/>
  <c r="G5794" i="1"/>
  <c r="L5793" i="1" l="1"/>
  <c r="H5794" i="1"/>
  <c r="I5794" i="1" s="1"/>
  <c r="J5794" i="1" s="1"/>
  <c r="K5794" i="1" s="1"/>
  <c r="G5795" i="1"/>
  <c r="H5795" i="1" l="1"/>
  <c r="I5795" i="1" s="1"/>
  <c r="J5795" i="1" s="1"/>
  <c r="K5795" i="1" s="1"/>
  <c r="G5796" i="1"/>
  <c r="L5794" i="1"/>
  <c r="G5797" i="1" l="1"/>
  <c r="H5796" i="1"/>
  <c r="I5796" i="1" s="1"/>
  <c r="J5796" i="1" s="1"/>
  <c r="K5796" i="1" s="1"/>
  <c r="L5795" i="1"/>
  <c r="L5796" i="1" l="1"/>
  <c r="G5798" i="1"/>
  <c r="H5797" i="1"/>
  <c r="I5797" i="1" s="1"/>
  <c r="J5797" i="1" s="1"/>
  <c r="K5797" i="1" s="1"/>
  <c r="L5797" i="1" l="1"/>
  <c r="H5798" i="1"/>
  <c r="I5798" i="1" s="1"/>
  <c r="J5798" i="1" s="1"/>
  <c r="K5798" i="1" s="1"/>
  <c r="G5799" i="1"/>
  <c r="H5799" i="1" l="1"/>
  <c r="I5799" i="1" s="1"/>
  <c r="J5799" i="1" s="1"/>
  <c r="K5799" i="1" s="1"/>
  <c r="G5800" i="1"/>
  <c r="L5798" i="1"/>
  <c r="L5799" i="1" l="1"/>
  <c r="H5800" i="1"/>
  <c r="I5800" i="1" s="1"/>
  <c r="J5800" i="1" s="1"/>
  <c r="K5800" i="1" s="1"/>
  <c r="G5801" i="1"/>
  <c r="L5800" i="1"/>
  <c r="H5801" i="1" l="1"/>
  <c r="I5801" i="1" s="1"/>
  <c r="J5801" i="1" s="1"/>
  <c r="K5801" i="1" s="1"/>
  <c r="G5802" i="1"/>
  <c r="L5801" i="1"/>
  <c r="H5802" i="1" l="1"/>
  <c r="I5802" i="1" s="1"/>
  <c r="J5802" i="1" s="1"/>
  <c r="K5802" i="1" s="1"/>
  <c r="G5803" i="1"/>
  <c r="H5803" i="1" l="1"/>
  <c r="I5803" i="1" s="1"/>
  <c r="J5803" i="1" s="1"/>
  <c r="K5803" i="1" s="1"/>
  <c r="G5804" i="1"/>
  <c r="L5802" i="1"/>
  <c r="G5805" i="1" l="1"/>
  <c r="H5804" i="1"/>
  <c r="I5804" i="1" s="1"/>
  <c r="J5804" i="1" s="1"/>
  <c r="K5804" i="1" s="1"/>
  <c r="L5803" i="1"/>
  <c r="L5804" i="1" l="1"/>
  <c r="G5806" i="1"/>
  <c r="H5805" i="1"/>
  <c r="I5805" i="1" s="1"/>
  <c r="J5805" i="1" s="1"/>
  <c r="K5805" i="1" s="1"/>
  <c r="L5805" i="1" l="1"/>
  <c r="H5806" i="1"/>
  <c r="I5806" i="1" s="1"/>
  <c r="J5806" i="1" s="1"/>
  <c r="K5806" i="1" s="1"/>
  <c r="G5807" i="1"/>
  <c r="H5807" i="1" l="1"/>
  <c r="I5807" i="1" s="1"/>
  <c r="J5807" i="1" s="1"/>
  <c r="K5807" i="1" s="1"/>
  <c r="G5808" i="1"/>
  <c r="L5806" i="1"/>
  <c r="L5807" i="1" l="1"/>
  <c r="H5808" i="1"/>
  <c r="I5808" i="1" s="1"/>
  <c r="J5808" i="1" s="1"/>
  <c r="K5808" i="1" s="1"/>
  <c r="G5809" i="1"/>
  <c r="L5808" i="1" l="1"/>
  <c r="H5809" i="1"/>
  <c r="I5809" i="1" s="1"/>
  <c r="J5809" i="1" s="1"/>
  <c r="K5809" i="1" s="1"/>
  <c r="G5810" i="1"/>
  <c r="L5809" i="1"/>
  <c r="H5810" i="1" l="1"/>
  <c r="I5810" i="1" s="1"/>
  <c r="J5810" i="1" s="1"/>
  <c r="K5810" i="1" s="1"/>
  <c r="G5811" i="1"/>
  <c r="H5811" i="1" l="1"/>
  <c r="I5811" i="1" s="1"/>
  <c r="J5811" i="1" s="1"/>
  <c r="K5811" i="1" s="1"/>
  <c r="G5812" i="1"/>
  <c r="L5810" i="1"/>
  <c r="G5813" i="1" l="1"/>
  <c r="H5812" i="1"/>
  <c r="I5812" i="1" s="1"/>
  <c r="J5812" i="1" s="1"/>
  <c r="K5812" i="1" s="1"/>
  <c r="L5811" i="1"/>
  <c r="L5812" i="1" l="1"/>
  <c r="G5814" i="1"/>
  <c r="H5813" i="1"/>
  <c r="I5813" i="1" s="1"/>
  <c r="J5813" i="1" s="1"/>
  <c r="K5813" i="1" s="1"/>
  <c r="L5813" i="1" l="1"/>
  <c r="H5814" i="1"/>
  <c r="I5814" i="1" s="1"/>
  <c r="J5814" i="1" s="1"/>
  <c r="K5814" i="1" s="1"/>
  <c r="G5815" i="1"/>
  <c r="H5815" i="1" l="1"/>
  <c r="I5815" i="1" s="1"/>
  <c r="J5815" i="1" s="1"/>
  <c r="K5815" i="1" s="1"/>
  <c r="L5815" i="1" s="1"/>
  <c r="G5816" i="1"/>
  <c r="L5814" i="1"/>
  <c r="H5816" i="1" l="1"/>
  <c r="I5816" i="1" s="1"/>
  <c r="J5816" i="1" s="1"/>
  <c r="K5816" i="1" s="1"/>
  <c r="G5817" i="1"/>
  <c r="L5816" i="1"/>
  <c r="H5817" i="1" l="1"/>
  <c r="I5817" i="1" s="1"/>
  <c r="J5817" i="1" s="1"/>
  <c r="K5817" i="1" s="1"/>
  <c r="G5818" i="1"/>
  <c r="L5817" i="1"/>
  <c r="H5818" i="1" l="1"/>
  <c r="I5818" i="1" s="1"/>
  <c r="J5818" i="1" s="1"/>
  <c r="K5818" i="1" s="1"/>
  <c r="G5819" i="1"/>
  <c r="H5819" i="1" l="1"/>
  <c r="I5819" i="1" s="1"/>
  <c r="J5819" i="1" s="1"/>
  <c r="K5819" i="1" s="1"/>
  <c r="G5820" i="1"/>
  <c r="L5818" i="1"/>
  <c r="G5821" i="1" l="1"/>
  <c r="H5820" i="1"/>
  <c r="I5820" i="1" s="1"/>
  <c r="J5820" i="1" s="1"/>
  <c r="K5820" i="1" s="1"/>
  <c r="L5819" i="1"/>
  <c r="L5820" i="1" l="1"/>
  <c r="G5822" i="1"/>
  <c r="H5821" i="1"/>
  <c r="I5821" i="1" s="1"/>
  <c r="J5821" i="1" s="1"/>
  <c r="K5821" i="1" s="1"/>
  <c r="L5821" i="1" l="1"/>
  <c r="H5822" i="1"/>
  <c r="I5822" i="1" s="1"/>
  <c r="J5822" i="1" s="1"/>
  <c r="K5822" i="1" s="1"/>
  <c r="G5823" i="1"/>
  <c r="H5823" i="1" l="1"/>
  <c r="I5823" i="1" s="1"/>
  <c r="J5823" i="1" s="1"/>
  <c r="K5823" i="1" s="1"/>
  <c r="G5824" i="1"/>
  <c r="L5823" i="1"/>
  <c r="L5822" i="1"/>
  <c r="H5824" i="1" l="1"/>
  <c r="I5824" i="1" s="1"/>
  <c r="J5824" i="1" s="1"/>
  <c r="K5824" i="1" s="1"/>
  <c r="G5825" i="1"/>
  <c r="L5824" i="1"/>
  <c r="H5825" i="1" l="1"/>
  <c r="I5825" i="1" s="1"/>
  <c r="J5825" i="1" s="1"/>
  <c r="K5825" i="1" s="1"/>
  <c r="G5826" i="1"/>
  <c r="L5825" i="1"/>
  <c r="H5826" i="1" l="1"/>
  <c r="I5826" i="1" s="1"/>
  <c r="J5826" i="1" s="1"/>
  <c r="K5826" i="1" s="1"/>
  <c r="G5827" i="1"/>
  <c r="H5827" i="1" l="1"/>
  <c r="I5827" i="1" s="1"/>
  <c r="J5827" i="1" s="1"/>
  <c r="K5827" i="1" s="1"/>
  <c r="G5828" i="1"/>
  <c r="L5826" i="1"/>
  <c r="G5829" i="1" l="1"/>
  <c r="H5828" i="1"/>
  <c r="I5828" i="1" s="1"/>
  <c r="J5828" i="1" s="1"/>
  <c r="K5828" i="1" s="1"/>
  <c r="L5827" i="1"/>
  <c r="L5828" i="1" l="1"/>
  <c r="G5830" i="1"/>
  <c r="H5829" i="1"/>
  <c r="I5829" i="1" s="1"/>
  <c r="J5829" i="1" s="1"/>
  <c r="K5829" i="1" s="1"/>
  <c r="L5829" i="1" l="1"/>
  <c r="H5830" i="1"/>
  <c r="I5830" i="1" s="1"/>
  <c r="J5830" i="1" s="1"/>
  <c r="K5830" i="1" s="1"/>
  <c r="G5831" i="1"/>
  <c r="L5830" i="1" l="1"/>
  <c r="H5831" i="1"/>
  <c r="I5831" i="1" s="1"/>
  <c r="J5831" i="1" s="1"/>
  <c r="K5831" i="1" s="1"/>
  <c r="G5832" i="1"/>
  <c r="L5831" i="1" l="1"/>
  <c r="H5832" i="1"/>
  <c r="I5832" i="1" s="1"/>
  <c r="J5832" i="1" s="1"/>
  <c r="K5832" i="1" s="1"/>
  <c r="L5832" i="1" s="1"/>
  <c r="G5833" i="1"/>
  <c r="H5833" i="1" l="1"/>
  <c r="I5833" i="1" s="1"/>
  <c r="J5833" i="1" s="1"/>
  <c r="K5833" i="1" s="1"/>
  <c r="G5834" i="1"/>
  <c r="L5833" i="1"/>
  <c r="H5834" i="1" l="1"/>
  <c r="I5834" i="1" s="1"/>
  <c r="J5834" i="1" s="1"/>
  <c r="K5834" i="1" s="1"/>
  <c r="G5835" i="1"/>
  <c r="H5835" i="1" l="1"/>
  <c r="I5835" i="1" s="1"/>
  <c r="J5835" i="1" s="1"/>
  <c r="K5835" i="1" s="1"/>
  <c r="G5836" i="1"/>
  <c r="L5834" i="1"/>
  <c r="G5837" i="1" l="1"/>
  <c r="H5836" i="1"/>
  <c r="I5836" i="1" s="1"/>
  <c r="J5836" i="1" s="1"/>
  <c r="K5836" i="1" s="1"/>
  <c r="L5835" i="1"/>
  <c r="L5836" i="1" l="1"/>
  <c r="G5838" i="1"/>
  <c r="H5837" i="1"/>
  <c r="I5837" i="1" s="1"/>
  <c r="J5837" i="1" s="1"/>
  <c r="K5837" i="1" s="1"/>
  <c r="L5837" i="1" l="1"/>
  <c r="H5838" i="1"/>
  <c r="I5838" i="1" s="1"/>
  <c r="J5838" i="1" s="1"/>
  <c r="K5838" i="1" s="1"/>
  <c r="L5838" i="1" s="1"/>
  <c r="G5839" i="1"/>
  <c r="H5839" i="1" l="1"/>
  <c r="I5839" i="1" s="1"/>
  <c r="J5839" i="1" s="1"/>
  <c r="K5839" i="1" s="1"/>
  <c r="L5839" i="1" s="1"/>
  <c r="G5840" i="1"/>
  <c r="H5840" i="1" l="1"/>
  <c r="I5840" i="1" s="1"/>
  <c r="J5840" i="1" s="1"/>
  <c r="K5840" i="1" s="1"/>
  <c r="G5841" i="1"/>
  <c r="L5840" i="1"/>
  <c r="H5841" i="1" l="1"/>
  <c r="I5841" i="1" s="1"/>
  <c r="J5841" i="1" s="1"/>
  <c r="K5841" i="1" s="1"/>
  <c r="L5841" i="1" s="1"/>
  <c r="G5842" i="1"/>
  <c r="H5842" i="1" l="1"/>
  <c r="I5842" i="1" s="1"/>
  <c r="J5842" i="1" s="1"/>
  <c r="K5842" i="1" s="1"/>
  <c r="G5843" i="1"/>
  <c r="H5843" i="1" l="1"/>
  <c r="I5843" i="1" s="1"/>
  <c r="J5843" i="1" s="1"/>
  <c r="K5843" i="1" s="1"/>
  <c r="G5844" i="1"/>
  <c r="L5842" i="1"/>
  <c r="G5845" i="1" l="1"/>
  <c r="H5844" i="1"/>
  <c r="I5844" i="1" s="1"/>
  <c r="J5844" i="1" s="1"/>
  <c r="K5844" i="1" s="1"/>
  <c r="L5843" i="1"/>
  <c r="L5844" i="1" l="1"/>
  <c r="G5846" i="1"/>
  <c r="H5845" i="1"/>
  <c r="I5845" i="1" s="1"/>
  <c r="J5845" i="1" s="1"/>
  <c r="K5845" i="1" s="1"/>
  <c r="L5845" i="1" l="1"/>
  <c r="H5846" i="1"/>
  <c r="I5846" i="1" s="1"/>
  <c r="J5846" i="1" s="1"/>
  <c r="K5846" i="1" s="1"/>
  <c r="G5847" i="1"/>
  <c r="L5846" i="1" l="1"/>
  <c r="H5847" i="1"/>
  <c r="I5847" i="1" s="1"/>
  <c r="J5847" i="1" s="1"/>
  <c r="K5847" i="1" s="1"/>
  <c r="G5848" i="1"/>
  <c r="L5847" i="1"/>
  <c r="H5848" i="1" l="1"/>
  <c r="I5848" i="1" s="1"/>
  <c r="J5848" i="1" s="1"/>
  <c r="K5848" i="1" s="1"/>
  <c r="G5849" i="1"/>
  <c r="L5848" i="1"/>
  <c r="G5850" i="1" l="1"/>
  <c r="H5849" i="1"/>
  <c r="I5849" i="1" s="1"/>
  <c r="J5849" i="1" s="1"/>
  <c r="K5849" i="1" s="1"/>
  <c r="L5849" i="1" l="1"/>
  <c r="G5851" i="1"/>
  <c r="H5850" i="1"/>
  <c r="I5850" i="1" s="1"/>
  <c r="J5850" i="1" s="1"/>
  <c r="K5850" i="1" s="1"/>
  <c r="L5850" i="1" l="1"/>
  <c r="H5851" i="1"/>
  <c r="I5851" i="1" s="1"/>
  <c r="J5851" i="1" s="1"/>
  <c r="K5851" i="1" s="1"/>
  <c r="G5852" i="1"/>
  <c r="L5851" i="1" l="1"/>
  <c r="H5852" i="1"/>
  <c r="I5852" i="1" s="1"/>
  <c r="J5852" i="1" s="1"/>
  <c r="K5852" i="1" s="1"/>
  <c r="G5853" i="1"/>
  <c r="L5852" i="1"/>
  <c r="G5854" i="1" l="1"/>
  <c r="H5853" i="1"/>
  <c r="I5853" i="1" s="1"/>
  <c r="J5853" i="1" s="1"/>
  <c r="K5853" i="1" s="1"/>
  <c r="L5853" i="1" l="1"/>
  <c r="H5854" i="1"/>
  <c r="I5854" i="1" s="1"/>
  <c r="J5854" i="1" s="1"/>
  <c r="K5854" i="1" s="1"/>
  <c r="G5855" i="1"/>
  <c r="L5854" i="1" l="1"/>
  <c r="H5855" i="1"/>
  <c r="I5855" i="1" s="1"/>
  <c r="J5855" i="1" s="1"/>
  <c r="K5855" i="1" s="1"/>
  <c r="G5856" i="1"/>
  <c r="H5856" i="1" l="1"/>
  <c r="I5856" i="1" s="1"/>
  <c r="J5856" i="1" s="1"/>
  <c r="K5856" i="1" s="1"/>
  <c r="G5857" i="1"/>
  <c r="L5855" i="1"/>
  <c r="G5858" i="1" l="1"/>
  <c r="H5857" i="1"/>
  <c r="I5857" i="1" s="1"/>
  <c r="J5857" i="1" s="1"/>
  <c r="K5857" i="1" s="1"/>
  <c r="L5856" i="1"/>
  <c r="L5857" i="1" l="1"/>
  <c r="G5859" i="1"/>
  <c r="H5858" i="1"/>
  <c r="I5858" i="1" s="1"/>
  <c r="J5858" i="1" s="1"/>
  <c r="K5858" i="1" s="1"/>
  <c r="L5858" i="1" l="1"/>
  <c r="H5859" i="1"/>
  <c r="I5859" i="1" s="1"/>
  <c r="J5859" i="1" s="1"/>
  <c r="K5859" i="1" s="1"/>
  <c r="G5860" i="1"/>
  <c r="H5860" i="1" l="1"/>
  <c r="I5860" i="1" s="1"/>
  <c r="J5860" i="1" s="1"/>
  <c r="K5860" i="1" s="1"/>
  <c r="G5861" i="1"/>
  <c r="L5860" i="1"/>
  <c r="L5859" i="1"/>
  <c r="H5861" i="1" l="1"/>
  <c r="I5861" i="1" s="1"/>
  <c r="J5861" i="1" s="1"/>
  <c r="K5861" i="1" s="1"/>
  <c r="L5861" i="1" s="1"/>
  <c r="G5862" i="1"/>
  <c r="H5862" i="1" l="1"/>
  <c r="I5862" i="1" s="1"/>
  <c r="J5862" i="1" s="1"/>
  <c r="K5862" i="1" s="1"/>
  <c r="G5863" i="1"/>
  <c r="L5862" i="1"/>
  <c r="H5863" i="1" l="1"/>
  <c r="I5863" i="1" s="1"/>
  <c r="J5863" i="1" s="1"/>
  <c r="K5863" i="1" s="1"/>
  <c r="G5864" i="1"/>
  <c r="H5864" i="1" l="1"/>
  <c r="I5864" i="1" s="1"/>
  <c r="J5864" i="1" s="1"/>
  <c r="K5864" i="1" s="1"/>
  <c r="G5865" i="1"/>
  <c r="L5863" i="1"/>
  <c r="G5866" i="1" l="1"/>
  <c r="H5865" i="1"/>
  <c r="I5865" i="1" s="1"/>
  <c r="J5865" i="1" s="1"/>
  <c r="K5865" i="1" s="1"/>
  <c r="L5864" i="1"/>
  <c r="L5865" i="1" l="1"/>
  <c r="G5867" i="1"/>
  <c r="H5866" i="1"/>
  <c r="I5866" i="1" s="1"/>
  <c r="J5866" i="1" s="1"/>
  <c r="K5866" i="1" s="1"/>
  <c r="L5866" i="1" l="1"/>
  <c r="H5867" i="1"/>
  <c r="I5867" i="1" s="1"/>
  <c r="J5867" i="1" s="1"/>
  <c r="K5867" i="1" s="1"/>
  <c r="G5868" i="1"/>
  <c r="H5868" i="1" l="1"/>
  <c r="I5868" i="1" s="1"/>
  <c r="J5868" i="1" s="1"/>
  <c r="K5868" i="1" s="1"/>
  <c r="L5868" i="1" s="1"/>
  <c r="G5869" i="1"/>
  <c r="L5867" i="1"/>
  <c r="H5869" i="1" l="1"/>
  <c r="I5869" i="1" s="1"/>
  <c r="J5869" i="1" s="1"/>
  <c r="K5869" i="1" s="1"/>
  <c r="G5870" i="1"/>
  <c r="L5869" i="1" l="1"/>
  <c r="H5870" i="1"/>
  <c r="I5870" i="1" s="1"/>
  <c r="J5870" i="1" s="1"/>
  <c r="K5870" i="1" s="1"/>
  <c r="G5871" i="1"/>
  <c r="L5870" i="1"/>
  <c r="H5871" i="1" l="1"/>
  <c r="I5871" i="1" s="1"/>
  <c r="J5871" i="1" s="1"/>
  <c r="K5871" i="1" s="1"/>
  <c r="G5872" i="1"/>
  <c r="H5872" i="1" l="1"/>
  <c r="I5872" i="1" s="1"/>
  <c r="J5872" i="1" s="1"/>
  <c r="K5872" i="1" s="1"/>
  <c r="G5873" i="1"/>
  <c r="L5871" i="1"/>
  <c r="G5874" i="1" l="1"/>
  <c r="H5873" i="1"/>
  <c r="I5873" i="1" s="1"/>
  <c r="J5873" i="1" s="1"/>
  <c r="K5873" i="1" s="1"/>
  <c r="L5872" i="1"/>
  <c r="L5873" i="1" l="1"/>
  <c r="G5875" i="1"/>
  <c r="H5874" i="1"/>
  <c r="I5874" i="1" s="1"/>
  <c r="J5874" i="1" s="1"/>
  <c r="K5874" i="1" s="1"/>
  <c r="L5874" i="1" l="1"/>
  <c r="H5875" i="1"/>
  <c r="I5875" i="1" s="1"/>
  <c r="J5875" i="1" s="1"/>
  <c r="K5875" i="1" s="1"/>
  <c r="G5876" i="1"/>
  <c r="L5875" i="1"/>
  <c r="H5876" i="1" l="1"/>
  <c r="I5876" i="1" s="1"/>
  <c r="J5876" i="1" s="1"/>
  <c r="K5876" i="1" s="1"/>
  <c r="G5877" i="1"/>
  <c r="L5876" i="1" l="1"/>
  <c r="H5877" i="1"/>
  <c r="I5877" i="1" s="1"/>
  <c r="J5877" i="1" s="1"/>
  <c r="K5877" i="1" s="1"/>
  <c r="G5878" i="1"/>
  <c r="L5877" i="1"/>
  <c r="H5878" i="1" l="1"/>
  <c r="I5878" i="1" s="1"/>
  <c r="J5878" i="1" s="1"/>
  <c r="K5878" i="1" s="1"/>
  <c r="G5879" i="1"/>
  <c r="L5878" i="1"/>
  <c r="H5879" i="1" l="1"/>
  <c r="I5879" i="1" s="1"/>
  <c r="J5879" i="1" s="1"/>
  <c r="K5879" i="1" s="1"/>
  <c r="G5880" i="1"/>
  <c r="H5880" i="1" l="1"/>
  <c r="I5880" i="1" s="1"/>
  <c r="J5880" i="1" s="1"/>
  <c r="K5880" i="1" s="1"/>
  <c r="G5881" i="1"/>
  <c r="L5879" i="1"/>
  <c r="G5882" i="1" l="1"/>
  <c r="H5881" i="1"/>
  <c r="I5881" i="1" s="1"/>
  <c r="J5881" i="1" s="1"/>
  <c r="K5881" i="1" s="1"/>
  <c r="L5880" i="1"/>
  <c r="L5881" i="1" l="1"/>
  <c r="G5883" i="1"/>
  <c r="H5882" i="1"/>
  <c r="I5882" i="1" s="1"/>
  <c r="J5882" i="1" s="1"/>
  <c r="K5882" i="1" s="1"/>
  <c r="H5883" i="1" l="1"/>
  <c r="I5883" i="1" s="1"/>
  <c r="J5883" i="1" s="1"/>
  <c r="K5883" i="1" s="1"/>
  <c r="G5884" i="1"/>
  <c r="L5883" i="1"/>
  <c r="L5882" i="1"/>
  <c r="H5884" i="1" l="1"/>
  <c r="I5884" i="1" s="1"/>
  <c r="J5884" i="1" s="1"/>
  <c r="K5884" i="1" s="1"/>
  <c r="G5885" i="1"/>
  <c r="L5884" i="1"/>
  <c r="H5885" i="1" l="1"/>
  <c r="I5885" i="1" s="1"/>
  <c r="J5885" i="1" s="1"/>
  <c r="K5885" i="1" s="1"/>
  <c r="G5886" i="1"/>
  <c r="L5885" i="1"/>
  <c r="H5886" i="1" l="1"/>
  <c r="I5886" i="1" s="1"/>
  <c r="J5886" i="1" s="1"/>
  <c r="K5886" i="1" s="1"/>
  <c r="G5887" i="1"/>
  <c r="L5886" i="1"/>
  <c r="H5887" i="1" l="1"/>
  <c r="I5887" i="1" s="1"/>
  <c r="J5887" i="1" s="1"/>
  <c r="K5887" i="1" s="1"/>
  <c r="G5888" i="1"/>
  <c r="H5888" i="1" l="1"/>
  <c r="I5888" i="1" s="1"/>
  <c r="J5888" i="1" s="1"/>
  <c r="K5888" i="1" s="1"/>
  <c r="G5889" i="1"/>
  <c r="L5887" i="1"/>
  <c r="G5890" i="1" l="1"/>
  <c r="H5889" i="1"/>
  <c r="I5889" i="1" s="1"/>
  <c r="J5889" i="1" s="1"/>
  <c r="K5889" i="1" s="1"/>
  <c r="L5888" i="1"/>
  <c r="L5889" i="1" l="1"/>
  <c r="G5891" i="1"/>
  <c r="H5890" i="1"/>
  <c r="I5890" i="1" s="1"/>
  <c r="J5890" i="1" s="1"/>
  <c r="K5890" i="1" s="1"/>
  <c r="H5891" i="1" l="1"/>
  <c r="I5891" i="1" s="1"/>
  <c r="J5891" i="1" s="1"/>
  <c r="K5891" i="1" s="1"/>
  <c r="G5892" i="1"/>
  <c r="L5891" i="1"/>
  <c r="L5890" i="1"/>
  <c r="H5892" i="1" l="1"/>
  <c r="I5892" i="1" s="1"/>
  <c r="J5892" i="1" s="1"/>
  <c r="K5892" i="1" s="1"/>
  <c r="G5893" i="1"/>
  <c r="L5892" i="1"/>
  <c r="H5893" i="1" l="1"/>
  <c r="I5893" i="1" s="1"/>
  <c r="J5893" i="1" s="1"/>
  <c r="K5893" i="1" s="1"/>
  <c r="G5894" i="1"/>
  <c r="L5893" i="1"/>
  <c r="H5894" i="1" l="1"/>
  <c r="I5894" i="1" s="1"/>
  <c r="J5894" i="1" s="1"/>
  <c r="K5894" i="1" s="1"/>
  <c r="G5895" i="1"/>
  <c r="L5894" i="1"/>
  <c r="H5895" i="1" l="1"/>
  <c r="I5895" i="1" s="1"/>
  <c r="J5895" i="1" s="1"/>
  <c r="K5895" i="1" s="1"/>
  <c r="G5896" i="1"/>
  <c r="H5896" i="1" l="1"/>
  <c r="I5896" i="1" s="1"/>
  <c r="J5896" i="1" s="1"/>
  <c r="K5896" i="1" s="1"/>
  <c r="G5897" i="1"/>
  <c r="L5895" i="1"/>
  <c r="G5898" i="1" l="1"/>
  <c r="H5897" i="1"/>
  <c r="I5897" i="1" s="1"/>
  <c r="J5897" i="1" s="1"/>
  <c r="K5897" i="1" s="1"/>
  <c r="L5896" i="1"/>
  <c r="L5897" i="1" l="1"/>
  <c r="G5899" i="1"/>
  <c r="H5898" i="1"/>
  <c r="I5898" i="1" s="1"/>
  <c r="J5898" i="1" s="1"/>
  <c r="K5898" i="1" s="1"/>
  <c r="H5899" i="1" l="1"/>
  <c r="I5899" i="1" s="1"/>
  <c r="J5899" i="1" s="1"/>
  <c r="K5899" i="1" s="1"/>
  <c r="G5900" i="1"/>
  <c r="L5899" i="1"/>
  <c r="L5898" i="1"/>
  <c r="H5900" i="1" l="1"/>
  <c r="I5900" i="1" s="1"/>
  <c r="J5900" i="1" s="1"/>
  <c r="K5900" i="1" s="1"/>
  <c r="L5900" i="1" s="1"/>
  <c r="G5901" i="1"/>
  <c r="H5901" i="1" l="1"/>
  <c r="I5901" i="1" s="1"/>
  <c r="J5901" i="1" s="1"/>
  <c r="K5901" i="1" s="1"/>
  <c r="G5902" i="1"/>
  <c r="L5901" i="1"/>
  <c r="H5902" i="1" l="1"/>
  <c r="I5902" i="1" s="1"/>
  <c r="J5902" i="1" s="1"/>
  <c r="K5902" i="1" s="1"/>
  <c r="G5903" i="1"/>
  <c r="L5902" i="1"/>
  <c r="H5903" i="1" l="1"/>
  <c r="I5903" i="1" s="1"/>
  <c r="J5903" i="1" s="1"/>
  <c r="K5903" i="1" s="1"/>
  <c r="G5904" i="1"/>
  <c r="H5904" i="1" l="1"/>
  <c r="I5904" i="1" s="1"/>
  <c r="J5904" i="1" s="1"/>
  <c r="K5904" i="1" s="1"/>
  <c r="G5905" i="1"/>
  <c r="L5903" i="1"/>
  <c r="G5906" i="1" l="1"/>
  <c r="H5905" i="1"/>
  <c r="I5905" i="1" s="1"/>
  <c r="J5905" i="1" s="1"/>
  <c r="K5905" i="1" s="1"/>
  <c r="L5904" i="1"/>
  <c r="L5905" i="1" l="1"/>
  <c r="G5907" i="1"/>
  <c r="H5906" i="1"/>
  <c r="I5906" i="1" s="1"/>
  <c r="J5906" i="1" s="1"/>
  <c r="K5906" i="1" s="1"/>
  <c r="L5906" i="1" l="1"/>
  <c r="H5907" i="1"/>
  <c r="I5907" i="1" s="1"/>
  <c r="J5907" i="1" s="1"/>
  <c r="K5907" i="1" s="1"/>
  <c r="L5907" i="1" s="1"/>
  <c r="G5908" i="1"/>
  <c r="H5908" i="1" l="1"/>
  <c r="I5908" i="1" s="1"/>
  <c r="J5908" i="1" s="1"/>
  <c r="K5908" i="1" s="1"/>
  <c r="G5909" i="1"/>
  <c r="L5908" i="1"/>
  <c r="H5909" i="1" l="1"/>
  <c r="I5909" i="1" s="1"/>
  <c r="J5909" i="1" s="1"/>
  <c r="K5909" i="1" s="1"/>
  <c r="L5909" i="1" s="1"/>
  <c r="G5910" i="1"/>
  <c r="H5910" i="1" l="1"/>
  <c r="I5910" i="1" s="1"/>
  <c r="J5910" i="1" s="1"/>
  <c r="K5910" i="1" s="1"/>
  <c r="G5911" i="1"/>
  <c r="L5910" i="1"/>
  <c r="H5911" i="1" l="1"/>
  <c r="I5911" i="1" s="1"/>
  <c r="J5911" i="1" s="1"/>
  <c r="K5911" i="1" s="1"/>
  <c r="G5912" i="1"/>
  <c r="H5912" i="1" l="1"/>
  <c r="I5912" i="1" s="1"/>
  <c r="J5912" i="1" s="1"/>
  <c r="K5912" i="1" s="1"/>
  <c r="G5913" i="1"/>
  <c r="L5911" i="1"/>
  <c r="G5914" i="1" l="1"/>
  <c r="H5913" i="1"/>
  <c r="I5913" i="1" s="1"/>
  <c r="J5913" i="1" s="1"/>
  <c r="K5913" i="1" s="1"/>
  <c r="L5912" i="1"/>
  <c r="L5913" i="1" l="1"/>
  <c r="G5915" i="1"/>
  <c r="H5914" i="1"/>
  <c r="I5914" i="1" s="1"/>
  <c r="J5914" i="1" s="1"/>
  <c r="K5914" i="1" s="1"/>
  <c r="L5914" i="1" l="1"/>
  <c r="H5915" i="1"/>
  <c r="I5915" i="1" s="1"/>
  <c r="J5915" i="1" s="1"/>
  <c r="K5915" i="1" s="1"/>
  <c r="G5916" i="1"/>
  <c r="L5915" i="1" l="1"/>
  <c r="H5916" i="1"/>
  <c r="I5916" i="1" s="1"/>
  <c r="J5916" i="1" s="1"/>
  <c r="K5916" i="1" s="1"/>
  <c r="G5917" i="1"/>
  <c r="L5916" i="1"/>
  <c r="H5917" i="1" l="1"/>
  <c r="I5917" i="1" s="1"/>
  <c r="J5917" i="1" s="1"/>
  <c r="K5917" i="1" s="1"/>
  <c r="L5917" i="1" s="1"/>
  <c r="G5918" i="1"/>
  <c r="H5918" i="1" l="1"/>
  <c r="I5918" i="1" s="1"/>
  <c r="J5918" i="1" s="1"/>
  <c r="K5918" i="1" s="1"/>
  <c r="G5919" i="1"/>
  <c r="L5918" i="1"/>
  <c r="H5919" i="1" l="1"/>
  <c r="I5919" i="1" s="1"/>
  <c r="J5919" i="1" s="1"/>
  <c r="K5919" i="1" s="1"/>
  <c r="G5920" i="1"/>
  <c r="H5920" i="1" l="1"/>
  <c r="I5920" i="1" s="1"/>
  <c r="J5920" i="1" s="1"/>
  <c r="K5920" i="1" s="1"/>
  <c r="G5921" i="1"/>
  <c r="L5919" i="1"/>
  <c r="G5922" i="1" l="1"/>
  <c r="H5921" i="1"/>
  <c r="I5921" i="1" s="1"/>
  <c r="J5921" i="1" s="1"/>
  <c r="K5921" i="1" s="1"/>
  <c r="L5920" i="1"/>
  <c r="L5921" i="1" l="1"/>
  <c r="G5923" i="1"/>
  <c r="H5922" i="1"/>
  <c r="I5922" i="1" s="1"/>
  <c r="J5922" i="1" s="1"/>
  <c r="K5922" i="1" s="1"/>
  <c r="L5922" i="1" l="1"/>
  <c r="H5923" i="1"/>
  <c r="I5923" i="1" s="1"/>
  <c r="J5923" i="1" s="1"/>
  <c r="K5923" i="1" s="1"/>
  <c r="L5923" i="1" s="1"/>
  <c r="G5924" i="1"/>
  <c r="H5924" i="1" l="1"/>
  <c r="I5924" i="1" s="1"/>
  <c r="J5924" i="1" s="1"/>
  <c r="K5924" i="1" s="1"/>
  <c r="L5924" i="1" s="1"/>
  <c r="G5925" i="1"/>
  <c r="H5925" i="1" l="1"/>
  <c r="I5925" i="1" s="1"/>
  <c r="J5925" i="1" s="1"/>
  <c r="K5925" i="1" s="1"/>
  <c r="L5925" i="1" s="1"/>
  <c r="G5926" i="1"/>
  <c r="H5926" i="1" l="1"/>
  <c r="I5926" i="1" s="1"/>
  <c r="J5926" i="1" s="1"/>
  <c r="K5926" i="1" s="1"/>
  <c r="G5927" i="1"/>
  <c r="L5926" i="1"/>
  <c r="H5927" i="1" l="1"/>
  <c r="I5927" i="1" s="1"/>
  <c r="J5927" i="1" s="1"/>
  <c r="K5927" i="1" s="1"/>
  <c r="G5928" i="1"/>
  <c r="H5928" i="1" l="1"/>
  <c r="I5928" i="1" s="1"/>
  <c r="J5928" i="1" s="1"/>
  <c r="K5928" i="1" s="1"/>
  <c r="G5929" i="1"/>
  <c r="L5927" i="1"/>
  <c r="G5930" i="1" l="1"/>
  <c r="H5929" i="1"/>
  <c r="I5929" i="1" s="1"/>
  <c r="J5929" i="1" s="1"/>
  <c r="K5929" i="1" s="1"/>
  <c r="L5928" i="1"/>
  <c r="L5929" i="1" l="1"/>
  <c r="G5931" i="1"/>
  <c r="H5930" i="1"/>
  <c r="I5930" i="1" s="1"/>
  <c r="J5930" i="1" s="1"/>
  <c r="K5930" i="1" s="1"/>
  <c r="L5930" i="1" l="1"/>
  <c r="H5931" i="1"/>
  <c r="I5931" i="1" s="1"/>
  <c r="J5931" i="1" s="1"/>
  <c r="K5931" i="1" s="1"/>
  <c r="G5932" i="1"/>
  <c r="L5931" i="1"/>
  <c r="H5932" i="1" l="1"/>
  <c r="I5932" i="1" s="1"/>
  <c r="J5932" i="1" s="1"/>
  <c r="K5932" i="1" s="1"/>
  <c r="L5932" i="1" s="1"/>
  <c r="G5933" i="1"/>
  <c r="H5933" i="1" l="1"/>
  <c r="I5933" i="1" s="1"/>
  <c r="J5933" i="1" s="1"/>
  <c r="K5933" i="1" s="1"/>
  <c r="G5934" i="1"/>
  <c r="L5933" i="1"/>
  <c r="H5934" i="1" l="1"/>
  <c r="I5934" i="1" s="1"/>
  <c r="J5934" i="1" s="1"/>
  <c r="K5934" i="1" s="1"/>
  <c r="G5935" i="1"/>
  <c r="L5934" i="1"/>
  <c r="H5935" i="1" l="1"/>
  <c r="I5935" i="1" s="1"/>
  <c r="J5935" i="1" s="1"/>
  <c r="K5935" i="1" s="1"/>
  <c r="G5936" i="1"/>
  <c r="H5936" i="1" l="1"/>
  <c r="I5936" i="1" s="1"/>
  <c r="J5936" i="1" s="1"/>
  <c r="K5936" i="1" s="1"/>
  <c r="G5937" i="1"/>
  <c r="L5935" i="1"/>
  <c r="G5938" i="1" l="1"/>
  <c r="H5937" i="1"/>
  <c r="I5937" i="1" s="1"/>
  <c r="J5937" i="1" s="1"/>
  <c r="K5937" i="1" s="1"/>
  <c r="L5936" i="1"/>
  <c r="L5937" i="1" l="1"/>
  <c r="G5939" i="1"/>
  <c r="H5938" i="1"/>
  <c r="I5938" i="1" s="1"/>
  <c r="J5938" i="1" s="1"/>
  <c r="K5938" i="1" s="1"/>
  <c r="L5938" i="1" l="1"/>
  <c r="H5939" i="1"/>
  <c r="I5939" i="1" s="1"/>
  <c r="J5939" i="1" s="1"/>
  <c r="K5939" i="1" s="1"/>
  <c r="G5940" i="1"/>
  <c r="L5939" i="1"/>
  <c r="H5940" i="1" l="1"/>
  <c r="I5940" i="1" s="1"/>
  <c r="J5940" i="1" s="1"/>
  <c r="K5940" i="1" s="1"/>
  <c r="G5941" i="1"/>
  <c r="L5940" i="1" l="1"/>
  <c r="G5942" i="1"/>
  <c r="H5941" i="1"/>
  <c r="I5941" i="1" s="1"/>
  <c r="J5941" i="1" s="1"/>
  <c r="K5941" i="1" s="1"/>
  <c r="L5941" i="1" l="1"/>
  <c r="H5942" i="1"/>
  <c r="I5942" i="1" s="1"/>
  <c r="J5942" i="1" s="1"/>
  <c r="K5942" i="1" s="1"/>
  <c r="G5943" i="1"/>
  <c r="H5943" i="1" l="1"/>
  <c r="I5943" i="1" s="1"/>
  <c r="J5943" i="1" s="1"/>
  <c r="K5943" i="1" s="1"/>
  <c r="L5943" i="1" s="1"/>
  <c r="G5944" i="1"/>
  <c r="L5942" i="1"/>
  <c r="H5944" i="1" l="1"/>
  <c r="I5944" i="1" s="1"/>
  <c r="J5944" i="1" s="1"/>
  <c r="K5944" i="1" s="1"/>
  <c r="G5945" i="1"/>
  <c r="G5946" i="1" l="1"/>
  <c r="H5945" i="1"/>
  <c r="I5945" i="1" s="1"/>
  <c r="J5945" i="1" s="1"/>
  <c r="K5945" i="1" s="1"/>
  <c r="L5944" i="1"/>
  <c r="L5945" i="1" l="1"/>
  <c r="H5946" i="1"/>
  <c r="I5946" i="1" s="1"/>
  <c r="J5946" i="1" s="1"/>
  <c r="K5946" i="1" s="1"/>
  <c r="L5946" i="1" s="1"/>
  <c r="G5947" i="1"/>
  <c r="H5947" i="1" l="1"/>
  <c r="I5947" i="1" s="1"/>
  <c r="J5947" i="1" s="1"/>
  <c r="K5947" i="1" s="1"/>
  <c r="G5948" i="1"/>
  <c r="H5948" i="1" l="1"/>
  <c r="I5948" i="1" s="1"/>
  <c r="J5948" i="1" s="1"/>
  <c r="K5948" i="1" s="1"/>
  <c r="G5949" i="1"/>
  <c r="L5948" i="1"/>
  <c r="L5947" i="1"/>
  <c r="G5950" i="1" l="1"/>
  <c r="H5949" i="1"/>
  <c r="I5949" i="1" s="1"/>
  <c r="J5949" i="1" s="1"/>
  <c r="K5949" i="1" s="1"/>
  <c r="L5949" i="1" l="1"/>
  <c r="H5950" i="1"/>
  <c r="I5950" i="1" s="1"/>
  <c r="J5950" i="1" s="1"/>
  <c r="K5950" i="1" s="1"/>
  <c r="G5951" i="1"/>
  <c r="L5950" i="1" l="1"/>
  <c r="H5951" i="1"/>
  <c r="I5951" i="1" s="1"/>
  <c r="J5951" i="1" s="1"/>
  <c r="K5951" i="1" s="1"/>
  <c r="G5952" i="1"/>
  <c r="G5953" i="1" l="1"/>
  <c r="H5952" i="1"/>
  <c r="I5952" i="1" s="1"/>
  <c r="J5952" i="1" s="1"/>
  <c r="K5952" i="1" s="1"/>
  <c r="L5951" i="1"/>
  <c r="L5952" i="1" l="1"/>
  <c r="G5954" i="1"/>
  <c r="H5953" i="1"/>
  <c r="I5953" i="1" s="1"/>
  <c r="J5953" i="1" s="1"/>
  <c r="K5953" i="1" s="1"/>
  <c r="L5953" i="1" l="1"/>
  <c r="H5954" i="1"/>
  <c r="I5954" i="1" s="1"/>
  <c r="J5954" i="1" s="1"/>
  <c r="K5954" i="1" s="1"/>
  <c r="G5955" i="1"/>
  <c r="L5954" i="1" l="1"/>
  <c r="H5955" i="1"/>
  <c r="I5955" i="1" s="1"/>
  <c r="J5955" i="1" s="1"/>
  <c r="K5955" i="1" s="1"/>
  <c r="G5956" i="1"/>
  <c r="L5955" i="1" l="1"/>
  <c r="G5957" i="1"/>
  <c r="H5956" i="1"/>
  <c r="I5956" i="1" s="1"/>
  <c r="J5956" i="1" s="1"/>
  <c r="K5956" i="1" s="1"/>
  <c r="G5958" i="1" l="1"/>
  <c r="H5957" i="1"/>
  <c r="I5957" i="1" s="1"/>
  <c r="J5957" i="1" s="1"/>
  <c r="K5957" i="1" s="1"/>
  <c r="L5956" i="1"/>
  <c r="L5957" i="1" l="1"/>
  <c r="H5958" i="1"/>
  <c r="I5958" i="1" s="1"/>
  <c r="J5958" i="1" s="1"/>
  <c r="K5958" i="1" s="1"/>
  <c r="G5959" i="1"/>
  <c r="H5959" i="1" l="1"/>
  <c r="I5959" i="1" s="1"/>
  <c r="J5959" i="1" s="1"/>
  <c r="K5959" i="1" s="1"/>
  <c r="G5960" i="1"/>
  <c r="L5958" i="1"/>
  <c r="G5961" i="1" l="1"/>
  <c r="H5960" i="1"/>
  <c r="I5960" i="1" s="1"/>
  <c r="J5960" i="1" s="1"/>
  <c r="K5960" i="1" s="1"/>
  <c r="L5959" i="1"/>
  <c r="L5960" i="1" l="1"/>
  <c r="G5962" i="1"/>
  <c r="H5961" i="1"/>
  <c r="I5961" i="1" s="1"/>
  <c r="J5961" i="1" s="1"/>
  <c r="K5961" i="1" s="1"/>
  <c r="L5961" i="1" l="1"/>
  <c r="H5962" i="1"/>
  <c r="I5962" i="1" s="1"/>
  <c r="J5962" i="1" s="1"/>
  <c r="K5962" i="1" s="1"/>
  <c r="G5963" i="1"/>
  <c r="L5962" i="1" l="1"/>
  <c r="H5963" i="1"/>
  <c r="I5963" i="1" s="1"/>
  <c r="J5963" i="1" s="1"/>
  <c r="K5963" i="1" s="1"/>
  <c r="G5964" i="1"/>
  <c r="G5965" i="1" l="1"/>
  <c r="H5964" i="1"/>
  <c r="I5964" i="1" s="1"/>
  <c r="J5964" i="1" s="1"/>
  <c r="K5964" i="1" s="1"/>
  <c r="L5963" i="1"/>
  <c r="L5964" i="1" l="1"/>
  <c r="G5966" i="1"/>
  <c r="H5965" i="1"/>
  <c r="I5965" i="1" s="1"/>
  <c r="J5965" i="1" s="1"/>
  <c r="K5965" i="1" s="1"/>
  <c r="L5965" i="1" l="1"/>
  <c r="H5966" i="1"/>
  <c r="I5966" i="1" s="1"/>
  <c r="J5966" i="1" s="1"/>
  <c r="K5966" i="1" s="1"/>
  <c r="G5967" i="1"/>
  <c r="H5967" i="1" l="1"/>
  <c r="I5967" i="1" s="1"/>
  <c r="J5967" i="1" s="1"/>
  <c r="K5967" i="1" s="1"/>
  <c r="G5968" i="1"/>
  <c r="L5967" i="1"/>
  <c r="L5966" i="1"/>
  <c r="G5969" i="1" l="1"/>
  <c r="H5968" i="1"/>
  <c r="I5968" i="1" s="1"/>
  <c r="J5968" i="1" s="1"/>
  <c r="K5968" i="1" s="1"/>
  <c r="L5968" i="1" l="1"/>
  <c r="H5969" i="1"/>
  <c r="I5969" i="1" s="1"/>
  <c r="J5969" i="1" s="1"/>
  <c r="K5969" i="1" s="1"/>
  <c r="G5970" i="1"/>
  <c r="L5969" i="1" l="1"/>
  <c r="H5970" i="1"/>
  <c r="I5970" i="1" s="1"/>
  <c r="J5970" i="1" s="1"/>
  <c r="K5970" i="1" s="1"/>
  <c r="G5971" i="1"/>
  <c r="H5971" i="1" l="1"/>
  <c r="I5971" i="1" s="1"/>
  <c r="J5971" i="1" s="1"/>
  <c r="K5971" i="1" s="1"/>
  <c r="G5972" i="1"/>
  <c r="L5970" i="1"/>
  <c r="G5973" i="1" l="1"/>
  <c r="H5972" i="1"/>
  <c r="I5972" i="1" s="1"/>
  <c r="J5972" i="1" s="1"/>
  <c r="K5972" i="1" s="1"/>
  <c r="L5971" i="1"/>
  <c r="L5972" i="1" l="1"/>
  <c r="G5974" i="1"/>
  <c r="H5973" i="1"/>
  <c r="I5973" i="1" s="1"/>
  <c r="J5973" i="1" s="1"/>
  <c r="K5973" i="1" s="1"/>
  <c r="L5973" i="1" l="1"/>
  <c r="H5974" i="1"/>
  <c r="I5974" i="1" s="1"/>
  <c r="J5974" i="1" s="1"/>
  <c r="K5974" i="1" s="1"/>
  <c r="G5975" i="1"/>
  <c r="H5975" i="1" l="1"/>
  <c r="I5975" i="1" s="1"/>
  <c r="J5975" i="1" s="1"/>
  <c r="K5975" i="1" s="1"/>
  <c r="G5976" i="1"/>
  <c r="L5975" i="1"/>
  <c r="L5974" i="1"/>
  <c r="G5977" i="1" l="1"/>
  <c r="H5976" i="1"/>
  <c r="I5976" i="1" s="1"/>
  <c r="J5976" i="1" s="1"/>
  <c r="K5976" i="1" s="1"/>
  <c r="L5976" i="1" l="1"/>
  <c r="H5977" i="1"/>
  <c r="I5977" i="1" s="1"/>
  <c r="J5977" i="1" s="1"/>
  <c r="K5977" i="1" s="1"/>
  <c r="G5978" i="1"/>
  <c r="L5977" i="1" l="1"/>
  <c r="H5978" i="1"/>
  <c r="I5978" i="1" s="1"/>
  <c r="J5978" i="1" s="1"/>
  <c r="K5978" i="1" s="1"/>
  <c r="G5979" i="1"/>
  <c r="H5979" i="1" l="1"/>
  <c r="I5979" i="1" s="1"/>
  <c r="J5979" i="1" s="1"/>
  <c r="K5979" i="1" s="1"/>
  <c r="G5980" i="1"/>
  <c r="L5978" i="1"/>
  <c r="G5981" i="1" l="1"/>
  <c r="H5980" i="1"/>
  <c r="I5980" i="1" s="1"/>
  <c r="J5980" i="1" s="1"/>
  <c r="K5980" i="1" s="1"/>
  <c r="L5979" i="1"/>
  <c r="L5980" i="1" l="1"/>
  <c r="G5982" i="1"/>
  <c r="H5981" i="1"/>
  <c r="I5981" i="1" s="1"/>
  <c r="J5981" i="1" s="1"/>
  <c r="K5981" i="1" s="1"/>
  <c r="L5981" i="1" l="1"/>
  <c r="H5982" i="1"/>
  <c r="I5982" i="1" s="1"/>
  <c r="J5982" i="1" s="1"/>
  <c r="K5982" i="1" s="1"/>
  <c r="G5983" i="1"/>
  <c r="L5982" i="1" l="1"/>
  <c r="H5983" i="1"/>
  <c r="I5983" i="1" s="1"/>
  <c r="J5983" i="1" s="1"/>
  <c r="K5983" i="1" s="1"/>
  <c r="L5983" i="1" s="1"/>
  <c r="G5984" i="1"/>
  <c r="G5985" i="1" l="1"/>
  <c r="H5984" i="1"/>
  <c r="I5984" i="1" s="1"/>
  <c r="J5984" i="1" s="1"/>
  <c r="K5984" i="1" s="1"/>
  <c r="L5984" i="1" l="1"/>
  <c r="H5985" i="1"/>
  <c r="I5985" i="1" s="1"/>
  <c r="J5985" i="1" s="1"/>
  <c r="K5985" i="1" s="1"/>
  <c r="G5986" i="1"/>
  <c r="L5985" i="1"/>
  <c r="H5986" i="1" l="1"/>
  <c r="I5986" i="1" s="1"/>
  <c r="J5986" i="1" s="1"/>
  <c r="K5986" i="1" s="1"/>
  <c r="G5987" i="1"/>
  <c r="H5987" i="1" l="1"/>
  <c r="I5987" i="1" s="1"/>
  <c r="J5987" i="1" s="1"/>
  <c r="K5987" i="1" s="1"/>
  <c r="G5988" i="1"/>
  <c r="L5986" i="1"/>
  <c r="G5989" i="1" l="1"/>
  <c r="H5988" i="1"/>
  <c r="I5988" i="1" s="1"/>
  <c r="J5988" i="1" s="1"/>
  <c r="K5988" i="1" s="1"/>
  <c r="L5987" i="1"/>
  <c r="L5988" i="1" l="1"/>
  <c r="G5990" i="1"/>
  <c r="H5989" i="1"/>
  <c r="I5989" i="1" s="1"/>
  <c r="J5989" i="1" s="1"/>
  <c r="K5989" i="1" s="1"/>
  <c r="L5989" i="1" l="1"/>
  <c r="H5990" i="1"/>
  <c r="I5990" i="1" s="1"/>
  <c r="J5990" i="1" s="1"/>
  <c r="K5990" i="1" s="1"/>
  <c r="G5991" i="1"/>
  <c r="L5990" i="1" l="1"/>
  <c r="H5991" i="1"/>
  <c r="I5991" i="1" s="1"/>
  <c r="J5991" i="1" s="1"/>
  <c r="K5991" i="1" s="1"/>
  <c r="G5992" i="1"/>
  <c r="G5993" i="1" l="1"/>
  <c r="H5992" i="1"/>
  <c r="I5992" i="1" s="1"/>
  <c r="J5992" i="1" s="1"/>
  <c r="K5992" i="1" s="1"/>
  <c r="L5991" i="1"/>
  <c r="L5992" i="1" l="1"/>
  <c r="H5993" i="1"/>
  <c r="I5993" i="1" s="1"/>
  <c r="J5993" i="1" s="1"/>
  <c r="K5993" i="1" s="1"/>
  <c r="L5993" i="1" s="1"/>
  <c r="G5994" i="1"/>
  <c r="H5994" i="1" l="1"/>
  <c r="I5994" i="1" s="1"/>
  <c r="J5994" i="1" s="1"/>
  <c r="K5994" i="1" s="1"/>
  <c r="G5995" i="1"/>
  <c r="H5995" i="1" l="1"/>
  <c r="I5995" i="1" s="1"/>
  <c r="J5995" i="1" s="1"/>
  <c r="K5995" i="1" s="1"/>
  <c r="G5996" i="1"/>
  <c r="L5994" i="1"/>
  <c r="G5997" i="1" l="1"/>
  <c r="H5996" i="1"/>
  <c r="I5996" i="1" s="1"/>
  <c r="J5996" i="1" s="1"/>
  <c r="K5996" i="1" s="1"/>
  <c r="L5995" i="1"/>
  <c r="L5996" i="1" l="1"/>
  <c r="G5998" i="1"/>
  <c r="H5997" i="1"/>
  <c r="I5997" i="1" s="1"/>
  <c r="J5997" i="1" s="1"/>
  <c r="K5997" i="1" s="1"/>
  <c r="L5997" i="1" l="1"/>
  <c r="H5998" i="1"/>
  <c r="I5998" i="1" s="1"/>
  <c r="J5998" i="1" s="1"/>
  <c r="K5998" i="1" s="1"/>
  <c r="G5999" i="1"/>
  <c r="L5998" i="1" l="1"/>
  <c r="H5999" i="1"/>
  <c r="I5999" i="1" s="1"/>
  <c r="J5999" i="1" s="1"/>
  <c r="K5999" i="1" s="1"/>
  <c r="G6000" i="1"/>
  <c r="G6001" i="1" l="1"/>
  <c r="H6000" i="1"/>
  <c r="I6000" i="1" s="1"/>
  <c r="J6000" i="1" s="1"/>
  <c r="K6000" i="1" s="1"/>
  <c r="L5999" i="1"/>
  <c r="L6000" i="1" l="1"/>
  <c r="H6001" i="1"/>
  <c r="I6001" i="1" s="1"/>
  <c r="J6001" i="1" s="1"/>
  <c r="K6001" i="1" s="1"/>
  <c r="L6001" i="1" s="1"/>
  <c r="G6002" i="1"/>
  <c r="H6002" i="1" l="1"/>
  <c r="I6002" i="1" s="1"/>
  <c r="J6002" i="1" s="1"/>
  <c r="K6002" i="1" s="1"/>
  <c r="G6003" i="1"/>
  <c r="H6003" i="1" l="1"/>
  <c r="I6003" i="1" s="1"/>
  <c r="J6003" i="1" s="1"/>
  <c r="K6003" i="1" s="1"/>
  <c r="G6004" i="1"/>
  <c r="L6002" i="1"/>
  <c r="G6005" i="1" l="1"/>
  <c r="H6004" i="1"/>
  <c r="I6004" i="1" s="1"/>
  <c r="J6004" i="1" s="1"/>
  <c r="K6004" i="1" s="1"/>
  <c r="L6003" i="1"/>
  <c r="L6004" i="1" l="1"/>
  <c r="G6006" i="1"/>
  <c r="H6005" i="1"/>
  <c r="I6005" i="1" s="1"/>
  <c r="J6005" i="1" s="1"/>
  <c r="K6005" i="1" s="1"/>
  <c r="L6005" i="1" l="1"/>
  <c r="H6006" i="1"/>
  <c r="I6006" i="1" s="1"/>
  <c r="J6006" i="1" s="1"/>
  <c r="K6006" i="1" s="1"/>
  <c r="G6007" i="1"/>
  <c r="L6006" i="1" l="1"/>
  <c r="H6007" i="1"/>
  <c r="I6007" i="1" s="1"/>
  <c r="J6007" i="1" s="1"/>
  <c r="K6007" i="1" s="1"/>
  <c r="G6008" i="1"/>
  <c r="G6009" i="1" l="1"/>
  <c r="H6008" i="1"/>
  <c r="I6008" i="1" s="1"/>
  <c r="J6008" i="1" s="1"/>
  <c r="K6008" i="1" s="1"/>
  <c r="L6007" i="1"/>
  <c r="L6008" i="1" l="1"/>
  <c r="H6009" i="1"/>
  <c r="I6009" i="1" s="1"/>
  <c r="J6009" i="1" s="1"/>
  <c r="K6009" i="1" s="1"/>
  <c r="L6009" i="1" s="1"/>
  <c r="G6010" i="1"/>
  <c r="H6010" i="1" l="1"/>
  <c r="I6010" i="1" s="1"/>
  <c r="J6010" i="1" s="1"/>
  <c r="K6010" i="1" s="1"/>
  <c r="G6011" i="1"/>
  <c r="H6011" i="1" l="1"/>
  <c r="I6011" i="1" s="1"/>
  <c r="J6011" i="1" s="1"/>
  <c r="K6011" i="1" s="1"/>
  <c r="G6012" i="1"/>
  <c r="L6010" i="1"/>
  <c r="G6013" i="1" l="1"/>
  <c r="H6012" i="1"/>
  <c r="I6012" i="1" s="1"/>
  <c r="J6012" i="1" s="1"/>
  <c r="K6012" i="1" s="1"/>
  <c r="L6011" i="1"/>
  <c r="L6012" i="1" l="1"/>
  <c r="G6014" i="1"/>
  <c r="H6013" i="1"/>
  <c r="I6013" i="1" s="1"/>
  <c r="J6013" i="1" s="1"/>
  <c r="K6013" i="1" s="1"/>
  <c r="L6013" i="1" l="1"/>
  <c r="H6014" i="1"/>
  <c r="I6014" i="1" s="1"/>
  <c r="J6014" i="1" s="1"/>
  <c r="K6014" i="1" s="1"/>
  <c r="G6015" i="1"/>
  <c r="H6015" i="1" l="1"/>
  <c r="I6015" i="1" s="1"/>
  <c r="J6015" i="1" s="1"/>
  <c r="K6015" i="1" s="1"/>
  <c r="G6016" i="1"/>
  <c r="L6015" i="1"/>
  <c r="L6014" i="1"/>
  <c r="H6016" i="1" l="1"/>
  <c r="I6016" i="1" s="1"/>
  <c r="J6016" i="1" s="1"/>
  <c r="K6016" i="1" s="1"/>
  <c r="G6017" i="1"/>
  <c r="L6016" i="1"/>
  <c r="H6017" i="1" l="1"/>
  <c r="I6017" i="1" s="1"/>
  <c r="J6017" i="1" s="1"/>
  <c r="K6017" i="1" s="1"/>
  <c r="L6017" i="1" s="1"/>
  <c r="G6018" i="1"/>
  <c r="H6018" i="1" l="1"/>
  <c r="I6018" i="1" s="1"/>
  <c r="J6018" i="1" s="1"/>
  <c r="K6018" i="1" s="1"/>
  <c r="G6019" i="1"/>
  <c r="H6019" i="1" l="1"/>
  <c r="I6019" i="1" s="1"/>
  <c r="J6019" i="1" s="1"/>
  <c r="K6019" i="1" s="1"/>
  <c r="G6020" i="1"/>
  <c r="L6018" i="1"/>
  <c r="G6021" i="1" l="1"/>
  <c r="H6020" i="1"/>
  <c r="I6020" i="1" s="1"/>
  <c r="J6020" i="1" s="1"/>
  <c r="K6020" i="1" s="1"/>
  <c r="L6019" i="1"/>
  <c r="L6020" i="1" l="1"/>
  <c r="G6022" i="1"/>
  <c r="H6021" i="1"/>
  <c r="I6021" i="1" s="1"/>
  <c r="J6021" i="1" s="1"/>
  <c r="K6021" i="1" s="1"/>
  <c r="L6021" i="1" l="1"/>
  <c r="H6022" i="1"/>
  <c r="I6022" i="1" s="1"/>
  <c r="J6022" i="1" s="1"/>
  <c r="K6022" i="1" s="1"/>
  <c r="G6023" i="1"/>
  <c r="H6023" i="1" l="1"/>
  <c r="I6023" i="1" s="1"/>
  <c r="J6023" i="1" s="1"/>
  <c r="K6023" i="1" s="1"/>
  <c r="G6024" i="1"/>
  <c r="L6023" i="1"/>
  <c r="L6022" i="1"/>
  <c r="H6024" i="1" l="1"/>
  <c r="I6024" i="1" s="1"/>
  <c r="J6024" i="1" s="1"/>
  <c r="K6024" i="1" s="1"/>
  <c r="G6025" i="1"/>
  <c r="L6024" i="1"/>
  <c r="H6025" i="1" l="1"/>
  <c r="I6025" i="1" s="1"/>
  <c r="J6025" i="1" s="1"/>
  <c r="K6025" i="1" s="1"/>
  <c r="G6026" i="1"/>
  <c r="L6025" i="1" l="1"/>
  <c r="H6026" i="1"/>
  <c r="I6026" i="1" s="1"/>
  <c r="J6026" i="1" s="1"/>
  <c r="K6026" i="1" s="1"/>
  <c r="G6027" i="1"/>
  <c r="H6027" i="1" l="1"/>
  <c r="I6027" i="1" s="1"/>
  <c r="J6027" i="1" s="1"/>
  <c r="K6027" i="1" s="1"/>
  <c r="G6028" i="1"/>
  <c r="L6026" i="1"/>
  <c r="G6029" i="1" l="1"/>
  <c r="H6028" i="1"/>
  <c r="I6028" i="1" s="1"/>
  <c r="J6028" i="1" s="1"/>
  <c r="K6028" i="1" s="1"/>
  <c r="L6027" i="1"/>
  <c r="L6028" i="1" l="1"/>
  <c r="G6030" i="1"/>
  <c r="H6029" i="1"/>
  <c r="I6029" i="1" s="1"/>
  <c r="J6029" i="1" s="1"/>
  <c r="K6029" i="1" s="1"/>
  <c r="L6029" i="1" l="1"/>
  <c r="H6030" i="1"/>
  <c r="I6030" i="1" s="1"/>
  <c r="J6030" i="1" s="1"/>
  <c r="K6030" i="1" s="1"/>
  <c r="G6031" i="1"/>
  <c r="H6031" i="1" l="1"/>
  <c r="I6031" i="1" s="1"/>
  <c r="J6031" i="1" s="1"/>
  <c r="K6031" i="1" s="1"/>
  <c r="L6031" i="1" s="1"/>
  <c r="G6032" i="1"/>
  <c r="L6030" i="1"/>
  <c r="H6032" i="1" l="1"/>
  <c r="I6032" i="1" s="1"/>
  <c r="J6032" i="1" s="1"/>
  <c r="K6032" i="1" s="1"/>
  <c r="G6033" i="1"/>
  <c r="L6032" i="1" l="1"/>
  <c r="H6033" i="1"/>
  <c r="I6033" i="1" s="1"/>
  <c r="J6033" i="1" s="1"/>
  <c r="K6033" i="1" s="1"/>
  <c r="L6033" i="1" s="1"/>
  <c r="G6034" i="1"/>
  <c r="H6034" i="1" l="1"/>
  <c r="I6034" i="1" s="1"/>
  <c r="J6034" i="1" s="1"/>
  <c r="K6034" i="1" s="1"/>
  <c r="G6035" i="1"/>
  <c r="H6035" i="1" l="1"/>
  <c r="I6035" i="1" s="1"/>
  <c r="J6035" i="1" s="1"/>
  <c r="K6035" i="1" s="1"/>
  <c r="G6036" i="1"/>
  <c r="L6034" i="1"/>
  <c r="G6037" i="1" l="1"/>
  <c r="H6036" i="1"/>
  <c r="I6036" i="1" s="1"/>
  <c r="J6036" i="1" s="1"/>
  <c r="K6036" i="1" s="1"/>
  <c r="L6035" i="1"/>
  <c r="L6036" i="1" l="1"/>
  <c r="G6038" i="1"/>
  <c r="H6037" i="1"/>
  <c r="I6037" i="1" s="1"/>
  <c r="J6037" i="1" s="1"/>
  <c r="K6037" i="1" s="1"/>
  <c r="L6037" i="1" l="1"/>
  <c r="H6038" i="1"/>
  <c r="I6038" i="1" s="1"/>
  <c r="J6038" i="1" s="1"/>
  <c r="K6038" i="1" s="1"/>
  <c r="L6038" i="1" s="1"/>
  <c r="G6039" i="1"/>
  <c r="H6039" i="1" l="1"/>
  <c r="I6039" i="1" s="1"/>
  <c r="J6039" i="1" s="1"/>
  <c r="K6039" i="1" s="1"/>
  <c r="G6040" i="1"/>
  <c r="L6039" i="1"/>
  <c r="H6040" i="1" l="1"/>
  <c r="I6040" i="1" s="1"/>
  <c r="J6040" i="1" s="1"/>
  <c r="K6040" i="1" s="1"/>
  <c r="G6041" i="1"/>
  <c r="L6040" i="1" l="1"/>
  <c r="H6041" i="1"/>
  <c r="I6041" i="1" s="1"/>
  <c r="J6041" i="1" s="1"/>
  <c r="K6041" i="1" s="1"/>
  <c r="G6042" i="1"/>
  <c r="L6041" i="1"/>
  <c r="H6042" i="1" l="1"/>
  <c r="I6042" i="1" s="1"/>
  <c r="J6042" i="1" s="1"/>
  <c r="K6042" i="1" s="1"/>
  <c r="G6043" i="1"/>
  <c r="H6043" i="1" l="1"/>
  <c r="I6043" i="1" s="1"/>
  <c r="J6043" i="1" s="1"/>
  <c r="K6043" i="1" s="1"/>
  <c r="G6044" i="1"/>
  <c r="L6042" i="1"/>
  <c r="G6045" i="1" l="1"/>
  <c r="H6044" i="1"/>
  <c r="I6044" i="1" s="1"/>
  <c r="J6044" i="1" s="1"/>
  <c r="K6044" i="1" s="1"/>
  <c r="L6043" i="1"/>
  <c r="L6044" i="1" l="1"/>
  <c r="G6046" i="1"/>
  <c r="H6045" i="1"/>
  <c r="I6045" i="1" s="1"/>
  <c r="J6045" i="1" s="1"/>
  <c r="K6045" i="1" s="1"/>
  <c r="L6045" i="1" l="1"/>
  <c r="H6046" i="1"/>
  <c r="I6046" i="1" s="1"/>
  <c r="J6046" i="1" s="1"/>
  <c r="K6046" i="1" s="1"/>
  <c r="G6047" i="1"/>
  <c r="L6046" i="1"/>
  <c r="H6047" i="1" l="1"/>
  <c r="I6047" i="1" s="1"/>
  <c r="J6047" i="1" s="1"/>
  <c r="K6047" i="1" s="1"/>
  <c r="G6048" i="1"/>
  <c r="L6047" i="1"/>
  <c r="H6048" i="1" l="1"/>
  <c r="I6048" i="1" s="1"/>
  <c r="J6048" i="1" s="1"/>
  <c r="K6048" i="1" s="1"/>
  <c r="G6049" i="1"/>
  <c r="L6048" i="1" l="1"/>
  <c r="H6049" i="1"/>
  <c r="I6049" i="1" s="1"/>
  <c r="J6049" i="1" s="1"/>
  <c r="K6049" i="1" s="1"/>
  <c r="G6050" i="1"/>
  <c r="L6049" i="1" l="1"/>
  <c r="H6050" i="1"/>
  <c r="I6050" i="1" s="1"/>
  <c r="J6050" i="1" s="1"/>
  <c r="K6050" i="1" s="1"/>
  <c r="G6051" i="1"/>
  <c r="H6051" i="1" l="1"/>
  <c r="I6051" i="1" s="1"/>
  <c r="J6051" i="1" s="1"/>
  <c r="K6051" i="1" s="1"/>
  <c r="G6052" i="1"/>
  <c r="L6050" i="1"/>
  <c r="G6053" i="1" l="1"/>
  <c r="H6052" i="1"/>
  <c r="I6052" i="1" s="1"/>
  <c r="J6052" i="1" s="1"/>
  <c r="K6052" i="1" s="1"/>
  <c r="L6051" i="1"/>
  <c r="L6052" i="1" l="1"/>
  <c r="G6054" i="1"/>
  <c r="H6053" i="1"/>
  <c r="I6053" i="1" s="1"/>
  <c r="J6053" i="1" s="1"/>
  <c r="K6053" i="1" s="1"/>
  <c r="L6053" i="1" l="1"/>
  <c r="H6054" i="1"/>
  <c r="I6054" i="1" s="1"/>
  <c r="J6054" i="1" s="1"/>
  <c r="K6054" i="1" s="1"/>
  <c r="G6055" i="1"/>
  <c r="L6054" i="1" l="1"/>
  <c r="G6056" i="1"/>
  <c r="H6055" i="1"/>
  <c r="I6055" i="1" s="1"/>
  <c r="J6055" i="1" s="1"/>
  <c r="K6055" i="1" s="1"/>
  <c r="L6055" i="1" l="1"/>
  <c r="G6057" i="1"/>
  <c r="H6056" i="1"/>
  <c r="I6056" i="1" s="1"/>
  <c r="J6056" i="1" s="1"/>
  <c r="K6056" i="1" s="1"/>
  <c r="H6057" i="1" l="1"/>
  <c r="I6057" i="1" s="1"/>
  <c r="J6057" i="1" s="1"/>
  <c r="K6057" i="1" s="1"/>
  <c r="G6058" i="1"/>
  <c r="L6056" i="1"/>
  <c r="H6058" i="1" l="1"/>
  <c r="I6058" i="1" s="1"/>
  <c r="J6058" i="1" s="1"/>
  <c r="K6058" i="1" s="1"/>
  <c r="G6059" i="1"/>
  <c r="L6057" i="1"/>
  <c r="G6060" i="1" l="1"/>
  <c r="H6059" i="1"/>
  <c r="I6059" i="1" s="1"/>
  <c r="J6059" i="1" s="1"/>
  <c r="K6059" i="1" s="1"/>
  <c r="L6058" i="1"/>
  <c r="L6059" i="1" l="1"/>
  <c r="G6061" i="1"/>
  <c r="H6060" i="1"/>
  <c r="I6060" i="1" s="1"/>
  <c r="J6060" i="1" s="1"/>
  <c r="K6060" i="1" s="1"/>
  <c r="L6060" i="1" l="1"/>
  <c r="H6061" i="1"/>
  <c r="I6061" i="1" s="1"/>
  <c r="J6061" i="1" s="1"/>
  <c r="K6061" i="1" s="1"/>
  <c r="G6062" i="1"/>
  <c r="L6061" i="1"/>
  <c r="H6062" i="1" l="1"/>
  <c r="I6062" i="1" s="1"/>
  <c r="J6062" i="1" s="1"/>
  <c r="K6062" i="1" s="1"/>
  <c r="L6062" i="1" s="1"/>
  <c r="G6063" i="1"/>
  <c r="H6063" i="1" l="1"/>
  <c r="I6063" i="1" s="1"/>
  <c r="J6063" i="1" s="1"/>
  <c r="K6063" i="1" s="1"/>
  <c r="G6064" i="1"/>
  <c r="L6063" i="1"/>
  <c r="G6065" i="1" l="1"/>
  <c r="H6064" i="1"/>
  <c r="I6064" i="1" s="1"/>
  <c r="J6064" i="1" s="1"/>
  <c r="K6064" i="1" s="1"/>
  <c r="L6064" i="1" l="1"/>
  <c r="H6065" i="1"/>
  <c r="I6065" i="1" s="1"/>
  <c r="J6065" i="1" s="1"/>
  <c r="K6065" i="1" s="1"/>
  <c r="G6066" i="1"/>
  <c r="H6066" i="1" l="1"/>
  <c r="I6066" i="1" s="1"/>
  <c r="J6066" i="1" s="1"/>
  <c r="K6066" i="1" s="1"/>
  <c r="G6067" i="1"/>
  <c r="L6065" i="1"/>
  <c r="G6068" i="1" l="1"/>
  <c r="H6067" i="1"/>
  <c r="I6067" i="1" s="1"/>
  <c r="J6067" i="1" s="1"/>
  <c r="K6067" i="1" s="1"/>
  <c r="L6066" i="1"/>
  <c r="L6067" i="1" l="1"/>
  <c r="G6069" i="1"/>
  <c r="H6068" i="1"/>
  <c r="I6068" i="1" s="1"/>
  <c r="J6068" i="1" s="1"/>
  <c r="K6068" i="1" s="1"/>
  <c r="L6068" i="1" l="1"/>
  <c r="H6069" i="1"/>
  <c r="I6069" i="1" s="1"/>
  <c r="J6069" i="1" s="1"/>
  <c r="K6069" i="1" s="1"/>
  <c r="G6070" i="1"/>
  <c r="H6070" i="1" l="1"/>
  <c r="I6070" i="1" s="1"/>
  <c r="J6070" i="1" s="1"/>
  <c r="K6070" i="1" s="1"/>
  <c r="G6071" i="1"/>
  <c r="L6069" i="1"/>
  <c r="L6070" i="1" l="1"/>
  <c r="H6071" i="1"/>
  <c r="I6071" i="1" s="1"/>
  <c r="J6071" i="1" s="1"/>
  <c r="K6071" i="1" s="1"/>
  <c r="L6071" i="1" s="1"/>
  <c r="G6072" i="1"/>
  <c r="H6072" i="1" l="1"/>
  <c r="I6072" i="1" s="1"/>
  <c r="J6072" i="1" s="1"/>
  <c r="K6072" i="1" s="1"/>
  <c r="G6073" i="1"/>
  <c r="L6072" i="1" l="1"/>
  <c r="H6073" i="1"/>
  <c r="I6073" i="1" s="1"/>
  <c r="J6073" i="1" s="1"/>
  <c r="K6073" i="1" s="1"/>
  <c r="G6074" i="1"/>
  <c r="H6074" i="1" l="1"/>
  <c r="I6074" i="1" s="1"/>
  <c r="J6074" i="1" s="1"/>
  <c r="K6074" i="1" s="1"/>
  <c r="G6075" i="1"/>
  <c r="L6073" i="1"/>
  <c r="G6076" i="1" l="1"/>
  <c r="H6075" i="1"/>
  <c r="I6075" i="1" s="1"/>
  <c r="J6075" i="1" s="1"/>
  <c r="K6075" i="1" s="1"/>
  <c r="L6074" i="1"/>
  <c r="L6075" i="1" l="1"/>
  <c r="G6077" i="1"/>
  <c r="H6076" i="1"/>
  <c r="I6076" i="1" s="1"/>
  <c r="J6076" i="1" s="1"/>
  <c r="K6076" i="1" s="1"/>
  <c r="L6076" i="1" l="1"/>
  <c r="H6077" i="1"/>
  <c r="I6077" i="1" s="1"/>
  <c r="J6077" i="1" s="1"/>
  <c r="K6077" i="1" s="1"/>
  <c r="L6077" i="1" s="1"/>
  <c r="G6078" i="1"/>
  <c r="H6078" i="1" l="1"/>
  <c r="I6078" i="1" s="1"/>
  <c r="J6078" i="1" s="1"/>
  <c r="K6078" i="1" s="1"/>
  <c r="G6079" i="1"/>
  <c r="L6078" i="1"/>
  <c r="H6079" i="1" l="1"/>
  <c r="I6079" i="1" s="1"/>
  <c r="J6079" i="1" s="1"/>
  <c r="K6079" i="1" s="1"/>
  <c r="G6080" i="1"/>
  <c r="L6079" i="1"/>
  <c r="H6080" i="1" l="1"/>
  <c r="I6080" i="1" s="1"/>
  <c r="J6080" i="1" s="1"/>
  <c r="K6080" i="1" s="1"/>
  <c r="G6081" i="1"/>
  <c r="L6080" i="1"/>
  <c r="H6081" i="1" l="1"/>
  <c r="I6081" i="1" s="1"/>
  <c r="J6081" i="1" s="1"/>
  <c r="K6081" i="1" s="1"/>
  <c r="G6082" i="1"/>
  <c r="H6082" i="1" l="1"/>
  <c r="I6082" i="1" s="1"/>
  <c r="J6082" i="1" s="1"/>
  <c r="K6082" i="1" s="1"/>
  <c r="G6083" i="1"/>
  <c r="L6081" i="1"/>
  <c r="G6084" i="1" l="1"/>
  <c r="H6083" i="1"/>
  <c r="I6083" i="1" s="1"/>
  <c r="J6083" i="1" s="1"/>
  <c r="K6083" i="1" s="1"/>
  <c r="L6082" i="1"/>
  <c r="L6083" i="1" l="1"/>
  <c r="G6085" i="1"/>
  <c r="H6084" i="1"/>
  <c r="I6084" i="1" s="1"/>
  <c r="J6084" i="1" s="1"/>
  <c r="K6084" i="1" s="1"/>
  <c r="L6084" i="1" l="1"/>
  <c r="H6085" i="1"/>
  <c r="I6085" i="1" s="1"/>
  <c r="J6085" i="1" s="1"/>
  <c r="K6085" i="1" s="1"/>
  <c r="G6086" i="1"/>
  <c r="H6086" i="1" l="1"/>
  <c r="I6086" i="1" s="1"/>
  <c r="J6086" i="1" s="1"/>
  <c r="K6086" i="1" s="1"/>
  <c r="L6086" i="1" s="1"/>
  <c r="G6087" i="1"/>
  <c r="L6085" i="1"/>
  <c r="H6087" i="1" l="1"/>
  <c r="I6087" i="1" s="1"/>
  <c r="J6087" i="1" s="1"/>
  <c r="K6087" i="1" s="1"/>
  <c r="G6088" i="1"/>
  <c r="L6087" i="1" l="1"/>
  <c r="H6088" i="1"/>
  <c r="I6088" i="1" s="1"/>
  <c r="J6088" i="1" s="1"/>
  <c r="K6088" i="1" s="1"/>
  <c r="G6089" i="1"/>
  <c r="L6088" i="1" l="1"/>
  <c r="H6089" i="1"/>
  <c r="I6089" i="1" s="1"/>
  <c r="J6089" i="1" s="1"/>
  <c r="K6089" i="1" s="1"/>
  <c r="G6090" i="1"/>
  <c r="H6090" i="1" l="1"/>
  <c r="I6090" i="1" s="1"/>
  <c r="J6090" i="1" s="1"/>
  <c r="K6090" i="1" s="1"/>
  <c r="G6091" i="1"/>
  <c r="L6089" i="1"/>
  <c r="G6092" i="1" l="1"/>
  <c r="H6091" i="1"/>
  <c r="I6091" i="1" s="1"/>
  <c r="J6091" i="1" s="1"/>
  <c r="K6091" i="1" s="1"/>
  <c r="L6090" i="1"/>
  <c r="L6091" i="1" l="1"/>
  <c r="G6093" i="1"/>
  <c r="H6092" i="1"/>
  <c r="I6092" i="1" s="1"/>
  <c r="J6092" i="1" s="1"/>
  <c r="K6092" i="1" s="1"/>
  <c r="L6092" i="1" l="1"/>
  <c r="H6093" i="1"/>
  <c r="I6093" i="1" s="1"/>
  <c r="J6093" i="1" s="1"/>
  <c r="K6093" i="1" s="1"/>
  <c r="G6094" i="1"/>
  <c r="L6093" i="1" l="1"/>
  <c r="H6094" i="1"/>
  <c r="I6094" i="1" s="1"/>
  <c r="J6094" i="1" s="1"/>
  <c r="K6094" i="1" s="1"/>
  <c r="G6095" i="1"/>
  <c r="L6094" i="1" l="1"/>
  <c r="H6095" i="1"/>
  <c r="I6095" i="1" s="1"/>
  <c r="J6095" i="1" s="1"/>
  <c r="K6095" i="1" s="1"/>
  <c r="G6096" i="1"/>
  <c r="L6095" i="1" l="1"/>
  <c r="H6096" i="1"/>
  <c r="I6096" i="1" s="1"/>
  <c r="J6096" i="1" s="1"/>
  <c r="K6096" i="1" s="1"/>
  <c r="G6097" i="1"/>
  <c r="L6096" i="1" l="1"/>
  <c r="H6097" i="1"/>
  <c r="I6097" i="1" s="1"/>
  <c r="J6097" i="1" s="1"/>
  <c r="K6097" i="1" s="1"/>
  <c r="G6098" i="1"/>
  <c r="L6097" i="1" l="1"/>
  <c r="H6098" i="1"/>
  <c r="I6098" i="1" s="1"/>
  <c r="J6098" i="1" s="1"/>
  <c r="K6098" i="1" s="1"/>
  <c r="G6099" i="1"/>
  <c r="L6098" i="1" l="1"/>
  <c r="G6100" i="1"/>
  <c r="H6099" i="1"/>
  <c r="I6099" i="1" s="1"/>
  <c r="J6099" i="1" s="1"/>
  <c r="K6099" i="1" s="1"/>
  <c r="L6099" i="1" l="1"/>
  <c r="G6101" i="1"/>
  <c r="H6100" i="1"/>
  <c r="I6100" i="1" s="1"/>
  <c r="J6100" i="1" s="1"/>
  <c r="K6100" i="1" s="1"/>
  <c r="L6100" i="1" l="1"/>
  <c r="H6101" i="1"/>
  <c r="I6101" i="1" s="1"/>
  <c r="J6101" i="1" s="1"/>
  <c r="K6101" i="1" s="1"/>
  <c r="L6101" i="1" s="1"/>
  <c r="G6102" i="1"/>
  <c r="H6102" i="1" l="1"/>
  <c r="I6102" i="1" s="1"/>
  <c r="J6102" i="1" s="1"/>
  <c r="K6102" i="1" s="1"/>
  <c r="G6103" i="1"/>
  <c r="L6102" i="1"/>
  <c r="H6103" i="1" l="1"/>
  <c r="I6103" i="1" s="1"/>
  <c r="J6103" i="1" s="1"/>
  <c r="K6103" i="1" s="1"/>
  <c r="L6103" i="1" s="1"/>
  <c r="G6104" i="1"/>
  <c r="H6104" i="1" l="1"/>
  <c r="I6104" i="1" s="1"/>
  <c r="J6104" i="1" s="1"/>
  <c r="K6104" i="1" s="1"/>
  <c r="G6105" i="1"/>
  <c r="L6104" i="1"/>
  <c r="H6105" i="1" l="1"/>
  <c r="I6105" i="1" s="1"/>
  <c r="J6105" i="1" s="1"/>
  <c r="K6105" i="1" s="1"/>
  <c r="G6106" i="1"/>
  <c r="H6106" i="1" l="1"/>
  <c r="I6106" i="1" s="1"/>
  <c r="J6106" i="1" s="1"/>
  <c r="K6106" i="1" s="1"/>
  <c r="G6107" i="1"/>
  <c r="L6105" i="1"/>
  <c r="G6108" i="1" l="1"/>
  <c r="H6107" i="1"/>
  <c r="I6107" i="1" s="1"/>
  <c r="J6107" i="1" s="1"/>
  <c r="K6107" i="1" s="1"/>
  <c r="L6106" i="1"/>
  <c r="L6107" i="1" l="1"/>
  <c r="G6109" i="1"/>
  <c r="H6108" i="1"/>
  <c r="I6108" i="1" s="1"/>
  <c r="J6108" i="1" s="1"/>
  <c r="K6108" i="1" s="1"/>
  <c r="L6108" i="1" l="1"/>
  <c r="H6109" i="1"/>
  <c r="I6109" i="1" s="1"/>
  <c r="J6109" i="1" s="1"/>
  <c r="K6109" i="1" s="1"/>
  <c r="G6110" i="1"/>
  <c r="H6110" i="1" l="1"/>
  <c r="I6110" i="1" s="1"/>
  <c r="J6110" i="1" s="1"/>
  <c r="K6110" i="1" s="1"/>
  <c r="G6111" i="1"/>
  <c r="L6110" i="1"/>
  <c r="L6109" i="1"/>
  <c r="H6111" i="1" l="1"/>
  <c r="I6111" i="1" s="1"/>
  <c r="J6111" i="1" s="1"/>
  <c r="K6111" i="1" s="1"/>
  <c r="G6112" i="1"/>
  <c r="L6111" i="1" l="1"/>
  <c r="H6112" i="1"/>
  <c r="I6112" i="1" s="1"/>
  <c r="J6112" i="1" s="1"/>
  <c r="K6112" i="1" s="1"/>
  <c r="G6113" i="1"/>
  <c r="L6112" i="1" l="1"/>
  <c r="H6113" i="1"/>
  <c r="I6113" i="1" s="1"/>
  <c r="J6113" i="1" s="1"/>
  <c r="K6113" i="1" s="1"/>
  <c r="G6114" i="1"/>
  <c r="H6114" i="1" l="1"/>
  <c r="I6114" i="1" s="1"/>
  <c r="J6114" i="1" s="1"/>
  <c r="K6114" i="1" s="1"/>
  <c r="G6115" i="1"/>
  <c r="L6113" i="1"/>
  <c r="G6116" i="1" l="1"/>
  <c r="H6115" i="1"/>
  <c r="I6115" i="1" s="1"/>
  <c r="J6115" i="1" s="1"/>
  <c r="K6115" i="1" s="1"/>
  <c r="L6114" i="1"/>
  <c r="L6115" i="1" l="1"/>
  <c r="G6117" i="1"/>
  <c r="H6116" i="1"/>
  <c r="I6116" i="1" s="1"/>
  <c r="J6116" i="1" s="1"/>
  <c r="K6116" i="1" s="1"/>
  <c r="L6116" i="1" l="1"/>
  <c r="H6117" i="1"/>
  <c r="I6117" i="1" s="1"/>
  <c r="J6117" i="1" s="1"/>
  <c r="K6117" i="1" s="1"/>
  <c r="G6118" i="1"/>
  <c r="L6117" i="1"/>
  <c r="H6118" i="1" l="1"/>
  <c r="I6118" i="1" s="1"/>
  <c r="J6118" i="1" s="1"/>
  <c r="K6118" i="1" s="1"/>
  <c r="G6119" i="1"/>
  <c r="L6118" i="1" l="1"/>
  <c r="H6119" i="1"/>
  <c r="I6119" i="1" s="1"/>
  <c r="J6119" i="1" s="1"/>
  <c r="K6119" i="1" s="1"/>
  <c r="G6120" i="1"/>
  <c r="L6119" i="1"/>
  <c r="H6120" i="1" l="1"/>
  <c r="I6120" i="1" s="1"/>
  <c r="J6120" i="1" s="1"/>
  <c r="K6120" i="1" s="1"/>
  <c r="G6121" i="1"/>
  <c r="L6120" i="1" l="1"/>
  <c r="H6121" i="1"/>
  <c r="I6121" i="1" s="1"/>
  <c r="J6121" i="1" s="1"/>
  <c r="K6121" i="1" s="1"/>
  <c r="G6122" i="1"/>
  <c r="H6122" i="1" l="1"/>
  <c r="I6122" i="1" s="1"/>
  <c r="J6122" i="1" s="1"/>
  <c r="K6122" i="1" s="1"/>
  <c r="G6123" i="1"/>
  <c r="L6121" i="1"/>
  <c r="G6124" i="1" l="1"/>
  <c r="H6123" i="1"/>
  <c r="I6123" i="1" s="1"/>
  <c r="J6123" i="1" s="1"/>
  <c r="K6123" i="1" s="1"/>
  <c r="L6122" i="1"/>
  <c r="L6123" i="1" l="1"/>
  <c r="G6125" i="1"/>
  <c r="H6124" i="1"/>
  <c r="I6124" i="1" s="1"/>
  <c r="J6124" i="1" s="1"/>
  <c r="K6124" i="1" s="1"/>
  <c r="L6124" i="1" l="1"/>
  <c r="H6125" i="1"/>
  <c r="I6125" i="1" s="1"/>
  <c r="J6125" i="1" s="1"/>
  <c r="K6125" i="1" s="1"/>
  <c r="G6126" i="1"/>
  <c r="H6126" i="1" l="1"/>
  <c r="I6126" i="1" s="1"/>
  <c r="J6126" i="1" s="1"/>
  <c r="K6126" i="1" s="1"/>
  <c r="G6127" i="1"/>
  <c r="L6126" i="1"/>
  <c r="L6125" i="1"/>
  <c r="H6127" i="1" l="1"/>
  <c r="I6127" i="1" s="1"/>
  <c r="J6127" i="1" s="1"/>
  <c r="K6127" i="1" s="1"/>
  <c r="G6128" i="1"/>
  <c r="L6127" i="1"/>
  <c r="H6128" i="1" l="1"/>
  <c r="I6128" i="1" s="1"/>
  <c r="J6128" i="1" s="1"/>
  <c r="K6128" i="1" s="1"/>
  <c r="L6128" i="1" s="1"/>
  <c r="G6129" i="1"/>
  <c r="H6129" i="1" l="1"/>
  <c r="I6129" i="1" s="1"/>
  <c r="J6129" i="1" s="1"/>
  <c r="K6129" i="1" s="1"/>
  <c r="G6130" i="1"/>
  <c r="H6130" i="1" l="1"/>
  <c r="I6130" i="1" s="1"/>
  <c r="J6130" i="1" s="1"/>
  <c r="K6130" i="1" s="1"/>
  <c r="G6131" i="1"/>
  <c r="L6129" i="1"/>
  <c r="G6132" i="1" l="1"/>
  <c r="H6131" i="1"/>
  <c r="I6131" i="1" s="1"/>
  <c r="J6131" i="1" s="1"/>
  <c r="K6131" i="1" s="1"/>
  <c r="L6130" i="1"/>
  <c r="L6131" i="1" l="1"/>
  <c r="G6133" i="1"/>
  <c r="H6132" i="1"/>
  <c r="I6132" i="1" s="1"/>
  <c r="J6132" i="1" s="1"/>
  <c r="K6132" i="1" s="1"/>
  <c r="L6132" i="1" l="1"/>
  <c r="H6133" i="1"/>
  <c r="I6133" i="1" s="1"/>
  <c r="J6133" i="1" s="1"/>
  <c r="K6133" i="1" s="1"/>
  <c r="G6134" i="1"/>
  <c r="L6133" i="1"/>
  <c r="H6134" i="1" l="1"/>
  <c r="I6134" i="1" s="1"/>
  <c r="J6134" i="1" s="1"/>
  <c r="K6134" i="1" s="1"/>
  <c r="G6135" i="1"/>
  <c r="L6134" i="1" l="1"/>
  <c r="H6135" i="1"/>
  <c r="I6135" i="1" s="1"/>
  <c r="J6135" i="1" s="1"/>
  <c r="K6135" i="1" s="1"/>
  <c r="L6135" i="1" s="1"/>
  <c r="G6136" i="1"/>
  <c r="H6136" i="1" l="1"/>
  <c r="I6136" i="1" s="1"/>
  <c r="J6136" i="1" s="1"/>
  <c r="K6136" i="1" s="1"/>
  <c r="G6137" i="1"/>
  <c r="L6136" i="1"/>
  <c r="H6137" i="1" l="1"/>
  <c r="I6137" i="1" s="1"/>
  <c r="J6137" i="1" s="1"/>
  <c r="K6137" i="1" s="1"/>
  <c r="G6138" i="1"/>
  <c r="H6138" i="1" l="1"/>
  <c r="I6138" i="1" s="1"/>
  <c r="J6138" i="1" s="1"/>
  <c r="K6138" i="1" s="1"/>
  <c r="G6139" i="1"/>
  <c r="L6137" i="1"/>
  <c r="G6140" i="1" l="1"/>
  <c r="H6139" i="1"/>
  <c r="I6139" i="1" s="1"/>
  <c r="J6139" i="1" s="1"/>
  <c r="K6139" i="1" s="1"/>
  <c r="L6138" i="1"/>
  <c r="L6139" i="1" l="1"/>
  <c r="G6141" i="1"/>
  <c r="H6140" i="1"/>
  <c r="I6140" i="1" s="1"/>
  <c r="J6140" i="1" s="1"/>
  <c r="K6140" i="1" s="1"/>
  <c r="L6140" i="1" l="1"/>
  <c r="H6141" i="1"/>
  <c r="I6141" i="1" s="1"/>
  <c r="J6141" i="1" s="1"/>
  <c r="K6141" i="1" s="1"/>
  <c r="G6142" i="1"/>
  <c r="H6142" i="1" l="1"/>
  <c r="I6142" i="1" s="1"/>
  <c r="J6142" i="1" s="1"/>
  <c r="K6142" i="1" s="1"/>
  <c r="G6143" i="1"/>
  <c r="L6142" i="1"/>
  <c r="L6141" i="1"/>
  <c r="H6143" i="1" l="1"/>
  <c r="I6143" i="1" s="1"/>
  <c r="J6143" i="1" s="1"/>
  <c r="K6143" i="1" s="1"/>
  <c r="G6144" i="1"/>
  <c r="L6143" i="1" l="1"/>
  <c r="H6144" i="1"/>
  <c r="I6144" i="1" s="1"/>
  <c r="J6144" i="1" s="1"/>
  <c r="K6144" i="1" s="1"/>
  <c r="G6145" i="1"/>
  <c r="L6144" i="1"/>
  <c r="H6145" i="1" l="1"/>
  <c r="I6145" i="1" s="1"/>
  <c r="J6145" i="1" s="1"/>
  <c r="K6145" i="1" s="1"/>
  <c r="G6146" i="1"/>
  <c r="H6146" i="1" l="1"/>
  <c r="I6146" i="1" s="1"/>
  <c r="J6146" i="1" s="1"/>
  <c r="K6146" i="1" s="1"/>
  <c r="G6147" i="1"/>
  <c r="L6145" i="1"/>
  <c r="G6148" i="1" l="1"/>
  <c r="H6147" i="1"/>
  <c r="I6147" i="1" s="1"/>
  <c r="J6147" i="1" s="1"/>
  <c r="K6147" i="1" s="1"/>
  <c r="L6146" i="1"/>
  <c r="L6147" i="1" l="1"/>
  <c r="G6149" i="1"/>
  <c r="H6148" i="1"/>
  <c r="I6148" i="1" s="1"/>
  <c r="J6148" i="1" s="1"/>
  <c r="K6148" i="1" s="1"/>
  <c r="L6148" i="1" l="1"/>
  <c r="H6149" i="1"/>
  <c r="I6149" i="1" s="1"/>
  <c r="J6149" i="1" s="1"/>
  <c r="K6149" i="1" s="1"/>
  <c r="G6150" i="1"/>
  <c r="H6150" i="1" l="1"/>
  <c r="I6150" i="1" s="1"/>
  <c r="J6150" i="1" s="1"/>
  <c r="K6150" i="1" s="1"/>
  <c r="G6151" i="1"/>
  <c r="L6150" i="1"/>
  <c r="L6149" i="1"/>
  <c r="H6151" i="1" l="1"/>
  <c r="I6151" i="1" s="1"/>
  <c r="J6151" i="1" s="1"/>
  <c r="K6151" i="1" s="1"/>
  <c r="L6151" i="1" s="1"/>
  <c r="G6152" i="1"/>
  <c r="H6152" i="1" l="1"/>
  <c r="I6152" i="1" s="1"/>
  <c r="J6152" i="1" s="1"/>
  <c r="K6152" i="1" s="1"/>
  <c r="G6153" i="1"/>
  <c r="L6152" i="1"/>
  <c r="H6153" i="1" l="1"/>
  <c r="I6153" i="1" s="1"/>
  <c r="J6153" i="1" s="1"/>
  <c r="K6153" i="1" s="1"/>
  <c r="G6154" i="1"/>
  <c r="H6154" i="1" l="1"/>
  <c r="I6154" i="1" s="1"/>
  <c r="J6154" i="1" s="1"/>
  <c r="K6154" i="1" s="1"/>
  <c r="G6155" i="1"/>
  <c r="L6153" i="1"/>
  <c r="G6156" i="1" l="1"/>
  <c r="H6155" i="1"/>
  <c r="I6155" i="1" s="1"/>
  <c r="J6155" i="1" s="1"/>
  <c r="K6155" i="1" s="1"/>
  <c r="L6154" i="1"/>
  <c r="L6155" i="1" l="1"/>
  <c r="G6157" i="1"/>
  <c r="H6156" i="1"/>
  <c r="I6156" i="1" s="1"/>
  <c r="J6156" i="1" s="1"/>
  <c r="K6156" i="1" s="1"/>
  <c r="L6156" i="1" l="1"/>
  <c r="H6157" i="1"/>
  <c r="I6157" i="1" s="1"/>
  <c r="J6157" i="1" s="1"/>
  <c r="K6157" i="1" s="1"/>
  <c r="G6158" i="1"/>
  <c r="L6157" i="1" l="1"/>
  <c r="H6158" i="1"/>
  <c r="I6158" i="1" s="1"/>
  <c r="J6158" i="1" s="1"/>
  <c r="K6158" i="1" s="1"/>
  <c r="G6159" i="1"/>
  <c r="L6158" i="1" l="1"/>
  <c r="H6159" i="1"/>
  <c r="I6159" i="1" s="1"/>
  <c r="J6159" i="1" s="1"/>
  <c r="K6159" i="1" s="1"/>
  <c r="G6160" i="1"/>
  <c r="L6159" i="1" l="1"/>
  <c r="H6160" i="1"/>
  <c r="I6160" i="1" s="1"/>
  <c r="J6160" i="1" s="1"/>
  <c r="K6160" i="1" s="1"/>
  <c r="G6161" i="1"/>
  <c r="L6160" i="1" l="1"/>
  <c r="H6161" i="1"/>
  <c r="I6161" i="1" s="1"/>
  <c r="J6161" i="1" s="1"/>
  <c r="K6161" i="1" s="1"/>
  <c r="G6162" i="1"/>
  <c r="H6162" i="1" l="1"/>
  <c r="I6162" i="1" s="1"/>
  <c r="J6162" i="1" s="1"/>
  <c r="K6162" i="1" s="1"/>
  <c r="G6163" i="1"/>
  <c r="L6161" i="1"/>
  <c r="G6164" i="1" l="1"/>
  <c r="H6163" i="1"/>
  <c r="I6163" i="1" s="1"/>
  <c r="J6163" i="1" s="1"/>
  <c r="K6163" i="1" s="1"/>
  <c r="L6162" i="1"/>
  <c r="L6163" i="1" l="1"/>
  <c r="G6165" i="1"/>
  <c r="H6164" i="1"/>
  <c r="I6164" i="1" s="1"/>
  <c r="J6164" i="1" s="1"/>
  <c r="K6164" i="1" s="1"/>
  <c r="L6164" i="1" l="1"/>
  <c r="H6165" i="1"/>
  <c r="I6165" i="1" s="1"/>
  <c r="J6165" i="1" s="1"/>
  <c r="K6165" i="1" s="1"/>
  <c r="G6166" i="1"/>
  <c r="L6165" i="1"/>
  <c r="H6166" i="1" l="1"/>
  <c r="I6166" i="1" s="1"/>
  <c r="J6166" i="1" s="1"/>
  <c r="K6166" i="1" s="1"/>
  <c r="G6167" i="1"/>
  <c r="L6166" i="1"/>
  <c r="H6167" i="1" l="1"/>
  <c r="I6167" i="1" s="1"/>
  <c r="J6167" i="1" s="1"/>
  <c r="K6167" i="1" s="1"/>
  <c r="G6168" i="1"/>
  <c r="L6167" i="1"/>
  <c r="H6168" i="1" l="1"/>
  <c r="I6168" i="1" s="1"/>
  <c r="J6168" i="1" s="1"/>
  <c r="K6168" i="1" s="1"/>
  <c r="L6168" i="1" s="1"/>
  <c r="G6169" i="1"/>
  <c r="H6169" i="1" l="1"/>
  <c r="I6169" i="1" s="1"/>
  <c r="J6169" i="1" s="1"/>
  <c r="K6169" i="1" s="1"/>
  <c r="G6170" i="1"/>
  <c r="H6170" i="1" l="1"/>
  <c r="I6170" i="1" s="1"/>
  <c r="J6170" i="1" s="1"/>
  <c r="K6170" i="1" s="1"/>
  <c r="G6171" i="1"/>
  <c r="L6169" i="1"/>
  <c r="G6172" i="1" l="1"/>
  <c r="H6171" i="1"/>
  <c r="I6171" i="1" s="1"/>
  <c r="J6171" i="1" s="1"/>
  <c r="K6171" i="1" s="1"/>
  <c r="L6170" i="1"/>
  <c r="H6172" i="1" l="1"/>
  <c r="I6172" i="1" s="1"/>
  <c r="J6172" i="1" s="1"/>
  <c r="K6172" i="1" s="1"/>
  <c r="G6173" i="1"/>
  <c r="L6172" i="1"/>
  <c r="L6171" i="1"/>
  <c r="G6174" i="1" l="1"/>
  <c r="H6173" i="1"/>
  <c r="I6173" i="1" s="1"/>
  <c r="J6173" i="1" s="1"/>
  <c r="K6173" i="1" s="1"/>
  <c r="L6173" i="1" l="1"/>
  <c r="H6174" i="1"/>
  <c r="I6174" i="1" s="1"/>
  <c r="J6174" i="1" s="1"/>
  <c r="K6174" i="1" s="1"/>
  <c r="G6175" i="1"/>
  <c r="L6174" i="1" l="1"/>
  <c r="H6175" i="1"/>
  <c r="I6175" i="1" s="1"/>
  <c r="J6175" i="1" s="1"/>
  <c r="K6175" i="1" s="1"/>
  <c r="G6176" i="1"/>
  <c r="H6176" i="1" l="1"/>
  <c r="I6176" i="1" s="1"/>
  <c r="J6176" i="1" s="1"/>
  <c r="K6176" i="1" s="1"/>
  <c r="G6177" i="1"/>
  <c r="L6175" i="1"/>
  <c r="G6178" i="1" l="1"/>
  <c r="H6177" i="1"/>
  <c r="I6177" i="1" s="1"/>
  <c r="J6177" i="1" s="1"/>
  <c r="K6177" i="1" s="1"/>
  <c r="L6176" i="1"/>
  <c r="L6177" i="1" l="1"/>
  <c r="G6179" i="1"/>
  <c r="H6178" i="1"/>
  <c r="I6178" i="1" s="1"/>
  <c r="J6178" i="1" s="1"/>
  <c r="K6178" i="1" s="1"/>
  <c r="L6178" i="1" l="1"/>
  <c r="H6179" i="1"/>
  <c r="I6179" i="1" s="1"/>
  <c r="J6179" i="1" s="1"/>
  <c r="K6179" i="1" s="1"/>
  <c r="G6180" i="1"/>
  <c r="H6180" i="1" l="1"/>
  <c r="I6180" i="1" s="1"/>
  <c r="J6180" i="1" s="1"/>
  <c r="K6180" i="1" s="1"/>
  <c r="G6181" i="1"/>
  <c r="L6180" i="1"/>
  <c r="L6179" i="1"/>
  <c r="G6182" i="1" l="1"/>
  <c r="H6181" i="1"/>
  <c r="I6181" i="1" s="1"/>
  <c r="J6181" i="1" s="1"/>
  <c r="K6181" i="1" s="1"/>
  <c r="L6181" i="1" l="1"/>
  <c r="H6182" i="1"/>
  <c r="I6182" i="1" s="1"/>
  <c r="J6182" i="1" s="1"/>
  <c r="K6182" i="1" s="1"/>
  <c r="G6183" i="1"/>
  <c r="H6183" i="1" l="1"/>
  <c r="I6183" i="1" s="1"/>
  <c r="J6183" i="1" s="1"/>
  <c r="K6183" i="1" s="1"/>
  <c r="G6184" i="1"/>
  <c r="L6182" i="1"/>
  <c r="H6184" i="1" l="1"/>
  <c r="I6184" i="1" s="1"/>
  <c r="J6184" i="1" s="1"/>
  <c r="K6184" i="1" s="1"/>
  <c r="G6185" i="1"/>
  <c r="L6183" i="1"/>
  <c r="G6186" i="1" l="1"/>
  <c r="H6185" i="1"/>
  <c r="I6185" i="1" s="1"/>
  <c r="J6185" i="1" s="1"/>
  <c r="K6185" i="1" s="1"/>
  <c r="L6184" i="1"/>
  <c r="L6185" i="1" l="1"/>
  <c r="G6187" i="1"/>
  <c r="H6186" i="1"/>
  <c r="I6186" i="1" s="1"/>
  <c r="J6186" i="1" s="1"/>
  <c r="K6186" i="1" s="1"/>
  <c r="L6186" i="1" l="1"/>
  <c r="H6187" i="1"/>
  <c r="I6187" i="1" s="1"/>
  <c r="J6187" i="1" s="1"/>
  <c r="K6187" i="1" s="1"/>
  <c r="G6188" i="1"/>
  <c r="H6188" i="1" l="1"/>
  <c r="I6188" i="1" s="1"/>
  <c r="J6188" i="1" s="1"/>
  <c r="K6188" i="1" s="1"/>
  <c r="L6188" i="1" s="1"/>
  <c r="G6189" i="1"/>
  <c r="L6187" i="1"/>
  <c r="H6189" i="1" l="1"/>
  <c r="I6189" i="1" s="1"/>
  <c r="J6189" i="1" s="1"/>
  <c r="K6189" i="1" s="1"/>
  <c r="G6190" i="1"/>
  <c r="L6189" i="1"/>
  <c r="H6190" i="1" l="1"/>
  <c r="I6190" i="1" s="1"/>
  <c r="J6190" i="1" s="1"/>
  <c r="K6190" i="1" s="1"/>
  <c r="G6191" i="1"/>
  <c r="L6190" i="1"/>
  <c r="H6191" i="1" l="1"/>
  <c r="I6191" i="1" s="1"/>
  <c r="J6191" i="1" s="1"/>
  <c r="K6191" i="1" s="1"/>
  <c r="G6192" i="1"/>
  <c r="H6192" i="1" l="1"/>
  <c r="I6192" i="1" s="1"/>
  <c r="J6192" i="1" s="1"/>
  <c r="K6192" i="1" s="1"/>
  <c r="G6193" i="1"/>
  <c r="L6191" i="1"/>
  <c r="G6194" i="1" l="1"/>
  <c r="H6193" i="1"/>
  <c r="I6193" i="1" s="1"/>
  <c r="J6193" i="1" s="1"/>
  <c r="K6193" i="1" s="1"/>
  <c r="L6192" i="1"/>
  <c r="L6193" i="1" l="1"/>
  <c r="G6195" i="1"/>
  <c r="H6194" i="1"/>
  <c r="I6194" i="1" s="1"/>
  <c r="J6194" i="1" s="1"/>
  <c r="K6194" i="1" s="1"/>
  <c r="L6194" i="1" l="1"/>
  <c r="H6195" i="1"/>
  <c r="I6195" i="1" s="1"/>
  <c r="J6195" i="1" s="1"/>
  <c r="K6195" i="1" s="1"/>
  <c r="G6196" i="1"/>
  <c r="H6196" i="1" l="1"/>
  <c r="I6196" i="1" s="1"/>
  <c r="J6196" i="1" s="1"/>
  <c r="K6196" i="1" s="1"/>
  <c r="G6197" i="1"/>
  <c r="L6196" i="1"/>
  <c r="L6195" i="1"/>
  <c r="H6197" i="1" l="1"/>
  <c r="I6197" i="1" s="1"/>
  <c r="J6197" i="1" s="1"/>
  <c r="K6197" i="1" s="1"/>
  <c r="G6198" i="1"/>
  <c r="L6197" i="1"/>
  <c r="H6198" i="1" l="1"/>
  <c r="I6198" i="1" s="1"/>
  <c r="J6198" i="1" s="1"/>
  <c r="K6198" i="1" s="1"/>
  <c r="G6199" i="1"/>
  <c r="L6198" i="1"/>
  <c r="H6199" i="1" l="1"/>
  <c r="I6199" i="1" s="1"/>
  <c r="J6199" i="1" s="1"/>
  <c r="K6199" i="1" s="1"/>
  <c r="G6200" i="1"/>
  <c r="H6200" i="1" l="1"/>
  <c r="I6200" i="1" s="1"/>
  <c r="J6200" i="1" s="1"/>
  <c r="K6200" i="1" s="1"/>
  <c r="G6201" i="1"/>
  <c r="L6199" i="1"/>
  <c r="G6202" i="1" l="1"/>
  <c r="H6201" i="1"/>
  <c r="I6201" i="1" s="1"/>
  <c r="J6201" i="1" s="1"/>
  <c r="K6201" i="1" s="1"/>
  <c r="L6200" i="1"/>
  <c r="L6201" i="1" l="1"/>
  <c r="G6203" i="1"/>
  <c r="H6202" i="1"/>
  <c r="I6202" i="1" s="1"/>
  <c r="J6202" i="1" s="1"/>
  <c r="K6202" i="1" s="1"/>
  <c r="L6202" i="1" l="1"/>
  <c r="H6203" i="1"/>
  <c r="I6203" i="1" s="1"/>
  <c r="J6203" i="1" s="1"/>
  <c r="K6203" i="1" s="1"/>
  <c r="G6204" i="1"/>
  <c r="H6204" i="1" l="1"/>
  <c r="I6204" i="1" s="1"/>
  <c r="J6204" i="1" s="1"/>
  <c r="K6204" i="1" s="1"/>
  <c r="G6205" i="1"/>
  <c r="L6204" i="1"/>
  <c r="L6203" i="1"/>
  <c r="H6205" i="1" l="1"/>
  <c r="I6205" i="1" s="1"/>
  <c r="J6205" i="1" s="1"/>
  <c r="K6205" i="1" s="1"/>
  <c r="G6206" i="1"/>
  <c r="L6205" i="1"/>
  <c r="H6206" i="1" l="1"/>
  <c r="I6206" i="1" s="1"/>
  <c r="J6206" i="1" s="1"/>
  <c r="K6206" i="1" s="1"/>
  <c r="G6207" i="1"/>
  <c r="L6206" i="1"/>
  <c r="H6207" i="1" l="1"/>
  <c r="I6207" i="1" s="1"/>
  <c r="J6207" i="1" s="1"/>
  <c r="K6207" i="1" s="1"/>
  <c r="G6208" i="1"/>
  <c r="H6208" i="1" l="1"/>
  <c r="I6208" i="1" s="1"/>
  <c r="J6208" i="1" s="1"/>
  <c r="K6208" i="1" s="1"/>
  <c r="G6209" i="1"/>
  <c r="L6207" i="1"/>
  <c r="G6210" i="1" l="1"/>
  <c r="H6209" i="1"/>
  <c r="I6209" i="1" s="1"/>
  <c r="J6209" i="1" s="1"/>
  <c r="K6209" i="1" s="1"/>
  <c r="L6208" i="1"/>
  <c r="L6209" i="1" l="1"/>
  <c r="G6211" i="1"/>
  <c r="H6210" i="1"/>
  <c r="I6210" i="1" s="1"/>
  <c r="J6210" i="1" s="1"/>
  <c r="K6210" i="1" s="1"/>
  <c r="L6210" i="1" l="1"/>
  <c r="H6211" i="1"/>
  <c r="I6211" i="1" s="1"/>
  <c r="J6211" i="1" s="1"/>
  <c r="K6211" i="1" s="1"/>
  <c r="G6212" i="1"/>
  <c r="H6212" i="1" l="1"/>
  <c r="I6212" i="1" s="1"/>
  <c r="J6212" i="1" s="1"/>
  <c r="K6212" i="1" s="1"/>
  <c r="G6213" i="1"/>
  <c r="L6212" i="1"/>
  <c r="L6211" i="1"/>
  <c r="H6213" i="1" l="1"/>
  <c r="I6213" i="1" s="1"/>
  <c r="J6213" i="1" s="1"/>
  <c r="K6213" i="1" s="1"/>
  <c r="G6214" i="1"/>
  <c r="L6213" i="1"/>
  <c r="H6214" i="1" l="1"/>
  <c r="I6214" i="1" s="1"/>
  <c r="J6214" i="1" s="1"/>
  <c r="K6214" i="1" s="1"/>
  <c r="G6215" i="1"/>
  <c r="L6214" i="1"/>
  <c r="H6215" i="1" l="1"/>
  <c r="I6215" i="1" s="1"/>
  <c r="J6215" i="1" s="1"/>
  <c r="K6215" i="1" s="1"/>
  <c r="G6216" i="1"/>
  <c r="H6216" i="1" l="1"/>
  <c r="I6216" i="1" s="1"/>
  <c r="J6216" i="1" s="1"/>
  <c r="K6216" i="1" s="1"/>
  <c r="G6217" i="1"/>
  <c r="L6215" i="1"/>
  <c r="G6218" i="1" l="1"/>
  <c r="H6217" i="1"/>
  <c r="I6217" i="1" s="1"/>
  <c r="J6217" i="1" s="1"/>
  <c r="K6217" i="1" s="1"/>
  <c r="L6216" i="1"/>
  <c r="L6217" i="1" l="1"/>
  <c r="G6219" i="1"/>
  <c r="H6218" i="1"/>
  <c r="I6218" i="1" s="1"/>
  <c r="J6218" i="1" s="1"/>
  <c r="K6218" i="1" s="1"/>
  <c r="L6218" i="1" l="1"/>
  <c r="H6219" i="1"/>
  <c r="I6219" i="1" s="1"/>
  <c r="J6219" i="1" s="1"/>
  <c r="K6219" i="1" s="1"/>
  <c r="G6220" i="1"/>
  <c r="H6220" i="1" l="1"/>
  <c r="I6220" i="1" s="1"/>
  <c r="J6220" i="1" s="1"/>
  <c r="K6220" i="1" s="1"/>
  <c r="G6221" i="1"/>
  <c r="L6220" i="1"/>
  <c r="L6219" i="1"/>
  <c r="H6221" i="1" l="1"/>
  <c r="I6221" i="1" s="1"/>
  <c r="J6221" i="1" s="1"/>
  <c r="K6221" i="1" s="1"/>
  <c r="G6222" i="1"/>
  <c r="L6221" i="1"/>
  <c r="H6222" i="1" l="1"/>
  <c r="I6222" i="1" s="1"/>
  <c r="J6222" i="1" s="1"/>
  <c r="K6222" i="1" s="1"/>
  <c r="L6222" i="1" s="1"/>
  <c r="G6223" i="1"/>
  <c r="H6223" i="1" l="1"/>
  <c r="I6223" i="1" s="1"/>
  <c r="J6223" i="1" s="1"/>
  <c r="K6223" i="1" s="1"/>
  <c r="G6224" i="1"/>
  <c r="H6224" i="1" l="1"/>
  <c r="I6224" i="1" s="1"/>
  <c r="J6224" i="1" s="1"/>
  <c r="K6224" i="1" s="1"/>
  <c r="G6225" i="1"/>
  <c r="L6223" i="1"/>
  <c r="G6226" i="1" l="1"/>
  <c r="H6225" i="1"/>
  <c r="I6225" i="1" s="1"/>
  <c r="J6225" i="1" s="1"/>
  <c r="K6225" i="1" s="1"/>
  <c r="L6224" i="1"/>
  <c r="L6225" i="1" l="1"/>
  <c r="G6227" i="1"/>
  <c r="H6226" i="1"/>
  <c r="I6226" i="1" s="1"/>
  <c r="J6226" i="1" s="1"/>
  <c r="K6226" i="1" s="1"/>
  <c r="L6226" i="1" l="1"/>
  <c r="H6227" i="1"/>
  <c r="I6227" i="1" s="1"/>
  <c r="J6227" i="1" s="1"/>
  <c r="K6227" i="1" s="1"/>
  <c r="G6228" i="1"/>
  <c r="L6227" i="1" l="1"/>
  <c r="H6228" i="1"/>
  <c r="I6228" i="1" s="1"/>
  <c r="J6228" i="1" s="1"/>
  <c r="K6228" i="1" s="1"/>
  <c r="G6229" i="1"/>
  <c r="L6228" i="1"/>
  <c r="H6229" i="1" l="1"/>
  <c r="I6229" i="1" s="1"/>
  <c r="J6229" i="1" s="1"/>
  <c r="K6229" i="1" s="1"/>
  <c r="L6229" i="1" s="1"/>
  <c r="G6230" i="1"/>
  <c r="H6230" i="1" l="1"/>
  <c r="I6230" i="1" s="1"/>
  <c r="J6230" i="1" s="1"/>
  <c r="K6230" i="1" s="1"/>
  <c r="G6231" i="1"/>
  <c r="L6230" i="1"/>
  <c r="H6231" i="1" l="1"/>
  <c r="I6231" i="1" s="1"/>
  <c r="J6231" i="1" s="1"/>
  <c r="K6231" i="1" s="1"/>
  <c r="G6232" i="1"/>
  <c r="H6232" i="1" l="1"/>
  <c r="I6232" i="1" s="1"/>
  <c r="J6232" i="1" s="1"/>
  <c r="K6232" i="1" s="1"/>
  <c r="G6233" i="1"/>
  <c r="L6231" i="1"/>
  <c r="G6234" i="1" l="1"/>
  <c r="H6233" i="1"/>
  <c r="I6233" i="1" s="1"/>
  <c r="J6233" i="1" s="1"/>
  <c r="K6233" i="1" s="1"/>
  <c r="L6232" i="1"/>
  <c r="L6233" i="1" l="1"/>
  <c r="G6235" i="1"/>
  <c r="H6234" i="1"/>
  <c r="I6234" i="1" s="1"/>
  <c r="J6234" i="1" s="1"/>
  <c r="K6234" i="1" s="1"/>
  <c r="L6234" i="1" l="1"/>
  <c r="H6235" i="1"/>
  <c r="I6235" i="1" s="1"/>
  <c r="J6235" i="1" s="1"/>
  <c r="K6235" i="1" s="1"/>
  <c r="G6236" i="1"/>
  <c r="H6236" i="1" l="1"/>
  <c r="I6236" i="1" s="1"/>
  <c r="J6236" i="1" s="1"/>
  <c r="K6236" i="1" s="1"/>
  <c r="G6237" i="1"/>
  <c r="L6236" i="1"/>
  <c r="L6235" i="1"/>
  <c r="H6237" i="1" l="1"/>
  <c r="I6237" i="1" s="1"/>
  <c r="J6237" i="1" s="1"/>
  <c r="K6237" i="1" s="1"/>
  <c r="G6238" i="1"/>
  <c r="L6237" i="1"/>
  <c r="H6238" i="1" l="1"/>
  <c r="I6238" i="1" s="1"/>
  <c r="J6238" i="1" s="1"/>
  <c r="K6238" i="1" s="1"/>
  <c r="L6238" i="1" s="1"/>
  <c r="G6239" i="1"/>
  <c r="H6239" i="1" l="1"/>
  <c r="I6239" i="1" s="1"/>
  <c r="J6239" i="1" s="1"/>
  <c r="K6239" i="1" s="1"/>
  <c r="G6240" i="1"/>
  <c r="H6240" i="1" l="1"/>
  <c r="I6240" i="1" s="1"/>
  <c r="J6240" i="1" s="1"/>
  <c r="K6240" i="1" s="1"/>
  <c r="G6241" i="1"/>
  <c r="L6239" i="1"/>
  <c r="G6242" i="1" l="1"/>
  <c r="H6241" i="1"/>
  <c r="I6241" i="1" s="1"/>
  <c r="J6241" i="1" s="1"/>
  <c r="K6241" i="1" s="1"/>
  <c r="L6240" i="1"/>
  <c r="L6241" i="1" l="1"/>
  <c r="G6243" i="1"/>
  <c r="H6242" i="1"/>
  <c r="I6242" i="1" s="1"/>
  <c r="J6242" i="1" s="1"/>
  <c r="K6242" i="1" s="1"/>
  <c r="L6242" i="1" l="1"/>
  <c r="H6243" i="1"/>
  <c r="I6243" i="1" s="1"/>
  <c r="J6243" i="1" s="1"/>
  <c r="K6243" i="1" s="1"/>
  <c r="G6244" i="1"/>
  <c r="L6243" i="1" l="1"/>
  <c r="H6244" i="1"/>
  <c r="I6244" i="1" s="1"/>
  <c r="J6244" i="1" s="1"/>
  <c r="K6244" i="1" s="1"/>
  <c r="G6245" i="1"/>
  <c r="H6245" i="1" l="1"/>
  <c r="I6245" i="1" s="1"/>
  <c r="J6245" i="1" s="1"/>
  <c r="K6245" i="1" s="1"/>
  <c r="G6246" i="1"/>
  <c r="L6245" i="1"/>
  <c r="L6244" i="1"/>
  <c r="H6246" i="1" l="1"/>
  <c r="I6246" i="1" s="1"/>
  <c r="J6246" i="1" s="1"/>
  <c r="K6246" i="1" s="1"/>
  <c r="G6247" i="1"/>
  <c r="L6246" i="1"/>
  <c r="H6247" i="1" l="1"/>
  <c r="I6247" i="1" s="1"/>
  <c r="J6247" i="1" s="1"/>
  <c r="K6247" i="1" s="1"/>
  <c r="G6248" i="1"/>
  <c r="H6248" i="1" l="1"/>
  <c r="I6248" i="1" s="1"/>
  <c r="J6248" i="1" s="1"/>
  <c r="K6248" i="1" s="1"/>
  <c r="G6249" i="1"/>
  <c r="L6247" i="1"/>
  <c r="G6250" i="1" l="1"/>
  <c r="H6249" i="1"/>
  <c r="I6249" i="1" s="1"/>
  <c r="J6249" i="1" s="1"/>
  <c r="K6249" i="1" s="1"/>
  <c r="L6248" i="1"/>
  <c r="L6249" i="1" l="1"/>
  <c r="G6251" i="1"/>
  <c r="H6250" i="1"/>
  <c r="I6250" i="1" s="1"/>
  <c r="J6250" i="1" s="1"/>
  <c r="K6250" i="1" s="1"/>
  <c r="L6250" i="1" l="1"/>
  <c r="H6251" i="1"/>
  <c r="I6251" i="1" s="1"/>
  <c r="J6251" i="1" s="1"/>
  <c r="K6251" i="1" s="1"/>
  <c r="G6252" i="1"/>
  <c r="H6252" i="1" l="1"/>
  <c r="I6252" i="1" s="1"/>
  <c r="J6252" i="1" s="1"/>
  <c r="K6252" i="1" s="1"/>
  <c r="G6253" i="1"/>
  <c r="L6252" i="1"/>
  <c r="L6251" i="1"/>
  <c r="H6253" i="1" l="1"/>
  <c r="I6253" i="1" s="1"/>
  <c r="J6253" i="1" s="1"/>
  <c r="K6253" i="1" s="1"/>
  <c r="G6254" i="1"/>
  <c r="L6253" i="1"/>
  <c r="H6254" i="1" l="1"/>
  <c r="I6254" i="1" s="1"/>
  <c r="J6254" i="1" s="1"/>
  <c r="K6254" i="1" s="1"/>
  <c r="G6255" i="1"/>
  <c r="L6254" i="1"/>
  <c r="H6255" i="1" l="1"/>
  <c r="I6255" i="1" s="1"/>
  <c r="J6255" i="1" s="1"/>
  <c r="K6255" i="1" s="1"/>
  <c r="G6256" i="1"/>
  <c r="H6256" i="1" l="1"/>
  <c r="I6256" i="1" s="1"/>
  <c r="J6256" i="1" s="1"/>
  <c r="K6256" i="1" s="1"/>
  <c r="G6257" i="1"/>
  <c r="L6255" i="1"/>
  <c r="G6258" i="1" l="1"/>
  <c r="H6257" i="1"/>
  <c r="I6257" i="1" s="1"/>
  <c r="J6257" i="1" s="1"/>
  <c r="K6257" i="1" s="1"/>
  <c r="L6256" i="1"/>
  <c r="L6257" i="1" l="1"/>
  <c r="G6259" i="1"/>
  <c r="H6258" i="1"/>
  <c r="I6258" i="1" s="1"/>
  <c r="J6258" i="1" s="1"/>
  <c r="K6258" i="1" s="1"/>
  <c r="H6259" i="1" l="1"/>
  <c r="I6259" i="1" s="1"/>
  <c r="J6259" i="1" s="1"/>
  <c r="K6259" i="1" s="1"/>
  <c r="G6260" i="1"/>
  <c r="L6259" i="1"/>
  <c r="L6258" i="1"/>
  <c r="H6260" i="1" l="1"/>
  <c r="I6260" i="1" s="1"/>
  <c r="J6260" i="1" s="1"/>
  <c r="K6260" i="1" s="1"/>
  <c r="G6261" i="1"/>
  <c r="L6260" i="1"/>
  <c r="H6261" i="1" l="1"/>
  <c r="I6261" i="1" s="1"/>
  <c r="J6261" i="1" s="1"/>
  <c r="K6261" i="1" s="1"/>
  <c r="G6262" i="1"/>
  <c r="L6261" i="1"/>
  <c r="H6262" i="1" l="1"/>
  <c r="I6262" i="1" s="1"/>
  <c r="J6262" i="1" s="1"/>
  <c r="K6262" i="1" s="1"/>
  <c r="L6262" i="1" s="1"/>
  <c r="G6263" i="1"/>
  <c r="H6263" i="1" l="1"/>
  <c r="I6263" i="1" s="1"/>
  <c r="J6263" i="1" s="1"/>
  <c r="K6263" i="1" s="1"/>
  <c r="G6264" i="1"/>
  <c r="H6264" i="1" l="1"/>
  <c r="I6264" i="1" s="1"/>
  <c r="J6264" i="1" s="1"/>
  <c r="K6264" i="1" s="1"/>
  <c r="G6265" i="1"/>
  <c r="L6263" i="1"/>
  <c r="G6266" i="1" l="1"/>
  <c r="H6265" i="1"/>
  <c r="I6265" i="1" s="1"/>
  <c r="J6265" i="1" s="1"/>
  <c r="K6265" i="1" s="1"/>
  <c r="L6264" i="1"/>
  <c r="L6265" i="1" l="1"/>
  <c r="G6267" i="1"/>
  <c r="H6266" i="1"/>
  <c r="I6266" i="1" s="1"/>
  <c r="J6266" i="1" s="1"/>
  <c r="K6266" i="1" s="1"/>
  <c r="H6267" i="1" l="1"/>
  <c r="I6267" i="1" s="1"/>
  <c r="J6267" i="1" s="1"/>
  <c r="K6267" i="1" s="1"/>
  <c r="G6268" i="1"/>
  <c r="L6267" i="1"/>
  <c r="L6266" i="1"/>
  <c r="H6268" i="1" l="1"/>
  <c r="I6268" i="1" s="1"/>
  <c r="J6268" i="1" s="1"/>
  <c r="K6268" i="1" s="1"/>
  <c r="G6269" i="1"/>
  <c r="L6268" i="1"/>
  <c r="H6269" i="1" l="1"/>
  <c r="I6269" i="1" s="1"/>
  <c r="J6269" i="1" s="1"/>
  <c r="K6269" i="1" s="1"/>
  <c r="G6270" i="1"/>
  <c r="L6269" i="1"/>
  <c r="H6270" i="1" l="1"/>
  <c r="I6270" i="1" s="1"/>
  <c r="J6270" i="1" s="1"/>
  <c r="K6270" i="1" s="1"/>
  <c r="G6271" i="1"/>
  <c r="L6270" i="1"/>
  <c r="H6271" i="1" l="1"/>
  <c r="I6271" i="1" s="1"/>
  <c r="J6271" i="1" s="1"/>
  <c r="K6271" i="1" s="1"/>
  <c r="G6272" i="1"/>
  <c r="H6272" i="1" l="1"/>
  <c r="I6272" i="1" s="1"/>
  <c r="J6272" i="1" s="1"/>
  <c r="K6272" i="1" s="1"/>
  <c r="G6273" i="1"/>
  <c r="L6271" i="1"/>
  <c r="G6274" i="1" l="1"/>
  <c r="H6273" i="1"/>
  <c r="I6273" i="1" s="1"/>
  <c r="J6273" i="1" s="1"/>
  <c r="K6273" i="1" s="1"/>
  <c r="L6272" i="1"/>
  <c r="L6273" i="1" l="1"/>
  <c r="G6275" i="1"/>
  <c r="H6274" i="1"/>
  <c r="I6274" i="1" s="1"/>
  <c r="J6274" i="1" s="1"/>
  <c r="K6274" i="1" s="1"/>
  <c r="L6274" i="1" l="1"/>
  <c r="H6275" i="1"/>
  <c r="I6275" i="1" s="1"/>
  <c r="J6275" i="1" s="1"/>
  <c r="K6275" i="1" s="1"/>
  <c r="G6276" i="1"/>
  <c r="L6275" i="1"/>
  <c r="H6276" i="1" l="1"/>
  <c r="I6276" i="1" s="1"/>
  <c r="J6276" i="1" s="1"/>
  <c r="K6276" i="1" s="1"/>
  <c r="G6277" i="1"/>
  <c r="L6276" i="1"/>
  <c r="H6277" i="1" l="1"/>
  <c r="I6277" i="1" s="1"/>
  <c r="J6277" i="1" s="1"/>
  <c r="K6277" i="1" s="1"/>
  <c r="G6278" i="1"/>
  <c r="L6277" i="1"/>
  <c r="G6279" i="1" l="1"/>
  <c r="H6278" i="1"/>
  <c r="I6278" i="1" s="1"/>
  <c r="J6278" i="1" s="1"/>
  <c r="K6278" i="1" s="1"/>
  <c r="G6280" i="1" l="1"/>
  <c r="H6279" i="1"/>
  <c r="I6279" i="1" s="1"/>
  <c r="J6279" i="1" s="1"/>
  <c r="K6279" i="1" s="1"/>
  <c r="L6278" i="1"/>
  <c r="L6279" i="1" l="1"/>
  <c r="G6281" i="1"/>
  <c r="H6280" i="1"/>
  <c r="I6280" i="1" s="1"/>
  <c r="J6280" i="1" s="1"/>
  <c r="K6280" i="1" s="1"/>
  <c r="G6282" i="1" l="1"/>
  <c r="H6281" i="1"/>
  <c r="I6281" i="1" s="1"/>
  <c r="J6281" i="1" s="1"/>
  <c r="K6281" i="1" s="1"/>
  <c r="L6280" i="1"/>
  <c r="L6281" i="1" l="1"/>
  <c r="H6282" i="1"/>
  <c r="I6282" i="1" s="1"/>
  <c r="J6282" i="1" s="1"/>
  <c r="K6282" i="1" s="1"/>
  <c r="G6283" i="1"/>
  <c r="L6282" i="1"/>
  <c r="H6283" i="1" l="1"/>
  <c r="I6283" i="1" s="1"/>
  <c r="J6283" i="1" s="1"/>
  <c r="K6283" i="1" s="1"/>
  <c r="G6284" i="1"/>
  <c r="L6283" i="1"/>
  <c r="H6284" i="1" l="1"/>
  <c r="I6284" i="1" s="1"/>
  <c r="J6284" i="1" s="1"/>
  <c r="K6284" i="1" s="1"/>
  <c r="G6285" i="1"/>
  <c r="L6284" i="1"/>
  <c r="G6286" i="1" l="1"/>
  <c r="H6285" i="1"/>
  <c r="I6285" i="1" s="1"/>
  <c r="J6285" i="1" s="1"/>
  <c r="K6285" i="1" s="1"/>
  <c r="L6285" i="1" l="1"/>
  <c r="H6286" i="1"/>
  <c r="I6286" i="1" s="1"/>
  <c r="J6286" i="1" s="1"/>
  <c r="K6286" i="1" s="1"/>
  <c r="G6287" i="1"/>
  <c r="G6288" i="1" l="1"/>
  <c r="H6287" i="1"/>
  <c r="I6287" i="1" s="1"/>
  <c r="J6287" i="1" s="1"/>
  <c r="K6287" i="1" s="1"/>
  <c r="L6286" i="1"/>
  <c r="G6289" i="1" l="1"/>
  <c r="H6288" i="1"/>
  <c r="I6288" i="1" s="1"/>
  <c r="J6288" i="1" s="1"/>
  <c r="K6288" i="1" s="1"/>
  <c r="L6287" i="1"/>
  <c r="L6288" i="1" l="1"/>
  <c r="G6290" i="1"/>
  <c r="H6289" i="1"/>
  <c r="I6289" i="1" s="1"/>
  <c r="J6289" i="1" s="1"/>
  <c r="K6289" i="1" s="1"/>
  <c r="L6289" i="1" l="1"/>
  <c r="H6290" i="1"/>
  <c r="I6290" i="1" s="1"/>
  <c r="J6290" i="1" s="1"/>
  <c r="K6290" i="1" s="1"/>
  <c r="G6291" i="1"/>
  <c r="L6290" i="1" l="1"/>
  <c r="H6291" i="1"/>
  <c r="I6291" i="1" s="1"/>
  <c r="J6291" i="1" s="1"/>
  <c r="K6291" i="1" s="1"/>
  <c r="G6292" i="1"/>
  <c r="L6291" i="1"/>
  <c r="H6292" i="1" l="1"/>
  <c r="I6292" i="1" s="1"/>
  <c r="J6292" i="1" s="1"/>
  <c r="K6292" i="1" s="1"/>
  <c r="L6292" i="1" s="1"/>
  <c r="G6293" i="1"/>
  <c r="G6294" i="1" l="1"/>
  <c r="H6293" i="1"/>
  <c r="I6293" i="1" s="1"/>
  <c r="J6293" i="1" s="1"/>
  <c r="K6293" i="1" s="1"/>
  <c r="L6293" i="1" l="1"/>
  <c r="H6294" i="1"/>
  <c r="I6294" i="1" s="1"/>
  <c r="J6294" i="1" s="1"/>
  <c r="K6294" i="1" s="1"/>
  <c r="G6295" i="1"/>
  <c r="G6296" i="1" l="1"/>
  <c r="H6295" i="1"/>
  <c r="I6295" i="1" s="1"/>
  <c r="J6295" i="1" s="1"/>
  <c r="K6295" i="1" s="1"/>
  <c r="L6294" i="1"/>
  <c r="G6297" i="1" l="1"/>
  <c r="H6296" i="1"/>
  <c r="I6296" i="1" s="1"/>
  <c r="J6296" i="1" s="1"/>
  <c r="K6296" i="1" s="1"/>
  <c r="L6295" i="1"/>
  <c r="L6296" i="1" l="1"/>
  <c r="G6298" i="1"/>
  <c r="H6297" i="1"/>
  <c r="I6297" i="1" s="1"/>
  <c r="J6297" i="1" s="1"/>
  <c r="K6297" i="1" s="1"/>
  <c r="L6297" i="1" l="1"/>
  <c r="H6298" i="1"/>
  <c r="I6298" i="1" s="1"/>
  <c r="J6298" i="1" s="1"/>
  <c r="K6298" i="1" s="1"/>
  <c r="G6299" i="1"/>
  <c r="L6298" i="1" l="1"/>
  <c r="H6299" i="1"/>
  <c r="I6299" i="1" s="1"/>
  <c r="J6299" i="1" s="1"/>
  <c r="K6299" i="1" s="1"/>
  <c r="G6300" i="1"/>
  <c r="L6299" i="1" l="1"/>
  <c r="H6300" i="1"/>
  <c r="I6300" i="1" s="1"/>
  <c r="J6300" i="1" s="1"/>
  <c r="K6300" i="1" s="1"/>
  <c r="G6301" i="1"/>
  <c r="L6300" i="1" l="1"/>
  <c r="H6301" i="1"/>
  <c r="I6301" i="1" s="1"/>
  <c r="J6301" i="1" s="1"/>
  <c r="K6301" i="1" s="1"/>
  <c r="G6302" i="1"/>
  <c r="H6302" i="1" l="1"/>
  <c r="I6302" i="1" s="1"/>
  <c r="J6302" i="1" s="1"/>
  <c r="K6302" i="1" s="1"/>
  <c r="G6303" i="1"/>
  <c r="L6301" i="1"/>
  <c r="G6304" i="1" l="1"/>
  <c r="H6303" i="1"/>
  <c r="I6303" i="1" s="1"/>
  <c r="J6303" i="1" s="1"/>
  <c r="K6303" i="1" s="1"/>
  <c r="L6302" i="1"/>
  <c r="G6305" i="1" l="1"/>
  <c r="H6304" i="1"/>
  <c r="I6304" i="1" s="1"/>
  <c r="J6304" i="1" s="1"/>
  <c r="K6304" i="1" s="1"/>
  <c r="L6303" i="1"/>
  <c r="L6304" i="1" l="1"/>
  <c r="G6306" i="1"/>
  <c r="H6305" i="1"/>
  <c r="I6305" i="1" s="1"/>
  <c r="J6305" i="1" s="1"/>
  <c r="K6305" i="1" s="1"/>
  <c r="L6305" i="1" l="1"/>
  <c r="H6306" i="1"/>
  <c r="I6306" i="1" s="1"/>
  <c r="J6306" i="1" s="1"/>
  <c r="K6306" i="1" s="1"/>
  <c r="G6307" i="1"/>
  <c r="H6307" i="1" l="1"/>
  <c r="I6307" i="1" s="1"/>
  <c r="J6307" i="1" s="1"/>
  <c r="K6307" i="1" s="1"/>
  <c r="G6308" i="1"/>
  <c r="L6307" i="1"/>
  <c r="L6306" i="1"/>
  <c r="H6308" i="1" l="1"/>
  <c r="I6308" i="1" s="1"/>
  <c r="J6308" i="1" s="1"/>
  <c r="K6308" i="1" s="1"/>
  <c r="L6308" i="1" s="1"/>
  <c r="G6309" i="1"/>
  <c r="G6310" i="1" l="1"/>
  <c r="H6309" i="1"/>
  <c r="I6309" i="1" s="1"/>
  <c r="J6309" i="1" s="1"/>
  <c r="K6309" i="1" s="1"/>
  <c r="L6309" i="1" l="1"/>
  <c r="H6310" i="1"/>
  <c r="I6310" i="1" s="1"/>
  <c r="J6310" i="1" s="1"/>
  <c r="K6310" i="1" s="1"/>
  <c r="G6311" i="1"/>
  <c r="G6312" i="1" l="1"/>
  <c r="H6311" i="1"/>
  <c r="I6311" i="1" s="1"/>
  <c r="J6311" i="1" s="1"/>
  <c r="K6311" i="1" s="1"/>
  <c r="L6310" i="1"/>
  <c r="G6313" i="1" l="1"/>
  <c r="H6312" i="1"/>
  <c r="I6312" i="1" s="1"/>
  <c r="J6312" i="1" s="1"/>
  <c r="K6312" i="1" s="1"/>
  <c r="L6311" i="1"/>
  <c r="L6312" i="1" l="1"/>
  <c r="G6314" i="1"/>
  <c r="H6313" i="1"/>
  <c r="I6313" i="1" s="1"/>
  <c r="J6313" i="1" s="1"/>
  <c r="K6313" i="1" s="1"/>
  <c r="H6314" i="1" l="1"/>
  <c r="I6314" i="1" s="1"/>
  <c r="J6314" i="1" s="1"/>
  <c r="K6314" i="1" s="1"/>
  <c r="G6315" i="1"/>
  <c r="L6314" i="1"/>
  <c r="L6313" i="1"/>
  <c r="H6315" i="1" l="1"/>
  <c r="I6315" i="1" s="1"/>
  <c r="J6315" i="1" s="1"/>
  <c r="K6315" i="1" s="1"/>
  <c r="G6316" i="1"/>
  <c r="H6316" i="1" l="1"/>
  <c r="I6316" i="1" s="1"/>
  <c r="J6316" i="1" s="1"/>
  <c r="K6316" i="1" s="1"/>
  <c r="G6317" i="1"/>
  <c r="L6316" i="1"/>
  <c r="L6315" i="1"/>
  <c r="G6318" i="1" l="1"/>
  <c r="H6317" i="1"/>
  <c r="I6317" i="1" s="1"/>
  <c r="J6317" i="1" s="1"/>
  <c r="K6317" i="1" s="1"/>
  <c r="L6317" i="1" l="1"/>
  <c r="H6318" i="1"/>
  <c r="I6318" i="1" s="1"/>
  <c r="J6318" i="1" s="1"/>
  <c r="K6318" i="1" s="1"/>
  <c r="G6319" i="1"/>
  <c r="H6319" i="1" l="1"/>
  <c r="I6319" i="1" s="1"/>
  <c r="J6319" i="1" s="1"/>
  <c r="K6319" i="1" s="1"/>
  <c r="G6320" i="1"/>
  <c r="L6318" i="1"/>
  <c r="G6321" i="1" l="1"/>
  <c r="H6320" i="1"/>
  <c r="I6320" i="1" s="1"/>
  <c r="J6320" i="1" s="1"/>
  <c r="K6320" i="1" s="1"/>
  <c r="L6319" i="1"/>
  <c r="L6320" i="1" l="1"/>
  <c r="G6322" i="1"/>
  <c r="H6321" i="1"/>
  <c r="I6321" i="1" s="1"/>
  <c r="J6321" i="1" s="1"/>
  <c r="K6321" i="1" s="1"/>
  <c r="L6321" i="1" l="1"/>
  <c r="H6322" i="1"/>
  <c r="I6322" i="1" s="1"/>
  <c r="J6322" i="1" s="1"/>
  <c r="K6322" i="1" s="1"/>
  <c r="G6323" i="1"/>
  <c r="L6322" i="1" l="1"/>
  <c r="H6323" i="1"/>
  <c r="I6323" i="1" s="1"/>
  <c r="J6323" i="1" s="1"/>
  <c r="K6323" i="1" s="1"/>
  <c r="L6323" i="1" s="1"/>
  <c r="G6324" i="1"/>
  <c r="H6324" i="1" l="1"/>
  <c r="I6324" i="1" s="1"/>
  <c r="J6324" i="1" s="1"/>
  <c r="K6324" i="1" s="1"/>
  <c r="G6325" i="1"/>
  <c r="L6324" i="1"/>
  <c r="H6325" i="1" l="1"/>
  <c r="I6325" i="1" s="1"/>
  <c r="J6325" i="1" s="1"/>
  <c r="K6325" i="1" s="1"/>
  <c r="G6326" i="1"/>
  <c r="L6325" i="1" l="1"/>
  <c r="H6326" i="1"/>
  <c r="I6326" i="1" s="1"/>
  <c r="J6326" i="1" s="1"/>
  <c r="K6326" i="1" s="1"/>
  <c r="G6327" i="1"/>
  <c r="H6327" i="1" l="1"/>
  <c r="I6327" i="1" s="1"/>
  <c r="J6327" i="1" s="1"/>
  <c r="K6327" i="1" s="1"/>
  <c r="G6328" i="1"/>
  <c r="L6326" i="1"/>
  <c r="G6329" i="1" l="1"/>
  <c r="H6328" i="1"/>
  <c r="I6328" i="1" s="1"/>
  <c r="J6328" i="1" s="1"/>
  <c r="K6328" i="1" s="1"/>
  <c r="L6327" i="1"/>
  <c r="L6328" i="1" l="1"/>
  <c r="G6330" i="1"/>
  <c r="H6329" i="1"/>
  <c r="I6329" i="1" s="1"/>
  <c r="J6329" i="1" s="1"/>
  <c r="K6329" i="1" s="1"/>
  <c r="L6329" i="1" l="1"/>
  <c r="H6330" i="1"/>
  <c r="I6330" i="1" s="1"/>
  <c r="J6330" i="1" s="1"/>
  <c r="K6330" i="1" s="1"/>
  <c r="G6331" i="1"/>
  <c r="H6331" i="1" l="1"/>
  <c r="I6331" i="1" s="1"/>
  <c r="J6331" i="1" s="1"/>
  <c r="K6331" i="1" s="1"/>
  <c r="L6331" i="1" s="1"/>
  <c r="G6332" i="1"/>
  <c r="L6330" i="1"/>
  <c r="H6332" i="1" l="1"/>
  <c r="I6332" i="1" s="1"/>
  <c r="J6332" i="1" s="1"/>
  <c r="K6332" i="1" s="1"/>
  <c r="G6333" i="1"/>
  <c r="L6332" i="1"/>
  <c r="H6333" i="1" l="1"/>
  <c r="I6333" i="1" s="1"/>
  <c r="J6333" i="1" s="1"/>
  <c r="K6333" i="1" s="1"/>
  <c r="G6334" i="1"/>
  <c r="L6333" i="1"/>
  <c r="H6334" i="1" l="1"/>
  <c r="I6334" i="1" s="1"/>
  <c r="J6334" i="1" s="1"/>
  <c r="K6334" i="1" s="1"/>
  <c r="G6335" i="1"/>
  <c r="H6335" i="1" l="1"/>
  <c r="I6335" i="1" s="1"/>
  <c r="J6335" i="1" s="1"/>
  <c r="K6335" i="1" s="1"/>
  <c r="G6336" i="1"/>
  <c r="L6334" i="1"/>
  <c r="G6337" i="1" l="1"/>
  <c r="H6336" i="1"/>
  <c r="I6336" i="1" s="1"/>
  <c r="J6336" i="1" s="1"/>
  <c r="K6336" i="1" s="1"/>
  <c r="L6335" i="1"/>
  <c r="L6336" i="1" l="1"/>
  <c r="G6338" i="1"/>
  <c r="H6337" i="1"/>
  <c r="I6337" i="1" s="1"/>
  <c r="J6337" i="1" s="1"/>
  <c r="K6337" i="1" s="1"/>
  <c r="H6338" i="1" l="1"/>
  <c r="I6338" i="1" s="1"/>
  <c r="J6338" i="1" s="1"/>
  <c r="K6338" i="1" s="1"/>
  <c r="G6339" i="1"/>
  <c r="L6338" i="1"/>
  <c r="L6337" i="1"/>
  <c r="H6339" i="1" l="1"/>
  <c r="I6339" i="1" s="1"/>
  <c r="J6339" i="1" s="1"/>
  <c r="K6339" i="1" s="1"/>
  <c r="G6340" i="1"/>
  <c r="L6339" i="1"/>
  <c r="H6340" i="1" l="1"/>
  <c r="I6340" i="1" s="1"/>
  <c r="J6340" i="1" s="1"/>
  <c r="K6340" i="1" s="1"/>
  <c r="G6341" i="1"/>
  <c r="L6340" i="1"/>
  <c r="H6341" i="1" l="1"/>
  <c r="I6341" i="1" s="1"/>
  <c r="J6341" i="1" s="1"/>
  <c r="K6341" i="1" s="1"/>
  <c r="G6342" i="1"/>
  <c r="L6341" i="1"/>
  <c r="H6342" i="1" l="1"/>
  <c r="I6342" i="1" s="1"/>
  <c r="J6342" i="1" s="1"/>
  <c r="K6342" i="1" s="1"/>
  <c r="G6343" i="1"/>
  <c r="H6343" i="1" l="1"/>
  <c r="I6343" i="1" s="1"/>
  <c r="J6343" i="1" s="1"/>
  <c r="K6343" i="1" s="1"/>
  <c r="G6344" i="1"/>
  <c r="L6342" i="1"/>
  <c r="G6345" i="1" l="1"/>
  <c r="H6344" i="1"/>
  <c r="I6344" i="1" s="1"/>
  <c r="J6344" i="1" s="1"/>
  <c r="K6344" i="1" s="1"/>
  <c r="L6343" i="1"/>
  <c r="L6344" i="1" l="1"/>
  <c r="G6346" i="1"/>
  <c r="H6345" i="1"/>
  <c r="I6345" i="1" s="1"/>
  <c r="J6345" i="1" s="1"/>
  <c r="K6345" i="1" s="1"/>
  <c r="L6345" i="1" l="1"/>
  <c r="H6346" i="1"/>
  <c r="I6346" i="1" s="1"/>
  <c r="J6346" i="1" s="1"/>
  <c r="K6346" i="1" s="1"/>
  <c r="G6347" i="1"/>
  <c r="H6347" i="1" l="1"/>
  <c r="I6347" i="1" s="1"/>
  <c r="J6347" i="1" s="1"/>
  <c r="K6347" i="1" s="1"/>
  <c r="G6348" i="1"/>
  <c r="L6346" i="1"/>
  <c r="L6347" i="1" l="1"/>
  <c r="H6348" i="1"/>
  <c r="I6348" i="1" s="1"/>
  <c r="J6348" i="1" s="1"/>
  <c r="K6348" i="1" s="1"/>
  <c r="G6349" i="1"/>
  <c r="L6348" i="1"/>
  <c r="H6349" i="1" l="1"/>
  <c r="I6349" i="1" s="1"/>
  <c r="J6349" i="1" s="1"/>
  <c r="K6349" i="1" s="1"/>
  <c r="G6350" i="1"/>
  <c r="L6349" i="1"/>
  <c r="H6350" i="1" l="1"/>
  <c r="I6350" i="1" s="1"/>
  <c r="J6350" i="1" s="1"/>
  <c r="K6350" i="1" s="1"/>
  <c r="G6351" i="1"/>
  <c r="H6351" i="1" l="1"/>
  <c r="I6351" i="1" s="1"/>
  <c r="J6351" i="1" s="1"/>
  <c r="K6351" i="1" s="1"/>
  <c r="G6352" i="1"/>
  <c r="L6350" i="1"/>
  <c r="G6353" i="1" l="1"/>
  <c r="H6352" i="1"/>
  <c r="I6352" i="1" s="1"/>
  <c r="J6352" i="1" s="1"/>
  <c r="K6352" i="1" s="1"/>
  <c r="L6351" i="1"/>
  <c r="L6352" i="1" l="1"/>
  <c r="G6354" i="1"/>
  <c r="H6353" i="1"/>
  <c r="I6353" i="1" s="1"/>
  <c r="J6353" i="1" s="1"/>
  <c r="K6353" i="1" s="1"/>
  <c r="H6354" i="1" l="1"/>
  <c r="I6354" i="1" s="1"/>
  <c r="J6354" i="1" s="1"/>
  <c r="K6354" i="1" s="1"/>
  <c r="G6355" i="1"/>
  <c r="L6354" i="1"/>
  <c r="L6353" i="1"/>
  <c r="H6355" i="1" l="1"/>
  <c r="I6355" i="1" s="1"/>
  <c r="J6355" i="1" s="1"/>
  <c r="K6355" i="1" s="1"/>
  <c r="G6356" i="1"/>
  <c r="L6355" i="1"/>
  <c r="H6356" i="1" l="1"/>
  <c r="I6356" i="1" s="1"/>
  <c r="J6356" i="1" s="1"/>
  <c r="K6356" i="1" s="1"/>
  <c r="G6357" i="1"/>
  <c r="L6356" i="1"/>
  <c r="H6357" i="1" l="1"/>
  <c r="I6357" i="1" s="1"/>
  <c r="J6357" i="1" s="1"/>
  <c r="K6357" i="1" s="1"/>
  <c r="G6358" i="1"/>
  <c r="L6357" i="1"/>
  <c r="H6358" i="1" l="1"/>
  <c r="I6358" i="1" s="1"/>
  <c r="J6358" i="1" s="1"/>
  <c r="K6358" i="1" s="1"/>
  <c r="G6359" i="1"/>
  <c r="H6359" i="1" l="1"/>
  <c r="I6359" i="1" s="1"/>
  <c r="J6359" i="1" s="1"/>
  <c r="K6359" i="1" s="1"/>
  <c r="G6360" i="1"/>
  <c r="L6358" i="1"/>
  <c r="G6361" i="1" l="1"/>
  <c r="H6360" i="1"/>
  <c r="I6360" i="1" s="1"/>
  <c r="J6360" i="1" s="1"/>
  <c r="K6360" i="1" s="1"/>
  <c r="L6359" i="1"/>
  <c r="L6360" i="1" l="1"/>
  <c r="G6362" i="1"/>
  <c r="H6361" i="1"/>
  <c r="I6361" i="1" s="1"/>
  <c r="J6361" i="1" s="1"/>
  <c r="K6361" i="1" s="1"/>
  <c r="H6362" i="1" l="1"/>
  <c r="I6362" i="1" s="1"/>
  <c r="J6362" i="1" s="1"/>
  <c r="K6362" i="1" s="1"/>
  <c r="G6363" i="1"/>
  <c r="L6362" i="1"/>
  <c r="L6361" i="1"/>
  <c r="H6363" i="1" l="1"/>
  <c r="I6363" i="1" s="1"/>
  <c r="J6363" i="1" s="1"/>
  <c r="K6363" i="1" s="1"/>
  <c r="G6364" i="1"/>
  <c r="L6363" i="1"/>
  <c r="H6364" i="1" l="1"/>
  <c r="I6364" i="1" s="1"/>
  <c r="J6364" i="1" s="1"/>
  <c r="K6364" i="1" s="1"/>
  <c r="G6365" i="1"/>
  <c r="L6364" i="1"/>
  <c r="H6365" i="1" l="1"/>
  <c r="I6365" i="1" s="1"/>
  <c r="J6365" i="1" s="1"/>
  <c r="K6365" i="1" s="1"/>
  <c r="G6366" i="1"/>
  <c r="L6365" i="1"/>
  <c r="H6366" i="1" l="1"/>
  <c r="I6366" i="1" s="1"/>
  <c r="J6366" i="1" s="1"/>
  <c r="K6366" i="1" s="1"/>
  <c r="G6367" i="1"/>
  <c r="H6367" i="1" l="1"/>
  <c r="I6367" i="1" s="1"/>
  <c r="J6367" i="1" s="1"/>
  <c r="K6367" i="1" s="1"/>
  <c r="G6368" i="1"/>
  <c r="L6366" i="1"/>
  <c r="G6369" i="1" l="1"/>
  <c r="H6368" i="1"/>
  <c r="I6368" i="1" s="1"/>
  <c r="J6368" i="1" s="1"/>
  <c r="K6368" i="1" s="1"/>
  <c r="L6367" i="1"/>
  <c r="L6368" i="1" l="1"/>
  <c r="G6370" i="1"/>
  <c r="H6369" i="1"/>
  <c r="I6369" i="1" s="1"/>
  <c r="J6369" i="1" s="1"/>
  <c r="K6369" i="1" s="1"/>
  <c r="L6369" i="1" l="1"/>
  <c r="H6370" i="1"/>
  <c r="I6370" i="1" s="1"/>
  <c r="J6370" i="1" s="1"/>
  <c r="K6370" i="1" s="1"/>
  <c r="G6371" i="1"/>
  <c r="H6371" i="1" l="1"/>
  <c r="I6371" i="1" s="1"/>
  <c r="J6371" i="1" s="1"/>
  <c r="K6371" i="1" s="1"/>
  <c r="G6372" i="1"/>
  <c r="L6371" i="1"/>
  <c r="L6370" i="1"/>
  <c r="H6372" i="1" l="1"/>
  <c r="I6372" i="1" s="1"/>
  <c r="J6372" i="1" s="1"/>
  <c r="K6372" i="1" s="1"/>
  <c r="G6373" i="1"/>
  <c r="L6372" i="1"/>
  <c r="H6373" i="1" l="1"/>
  <c r="I6373" i="1" s="1"/>
  <c r="J6373" i="1" s="1"/>
  <c r="K6373" i="1" s="1"/>
  <c r="G6374" i="1"/>
  <c r="L6373" i="1"/>
  <c r="H6374" i="1" l="1"/>
  <c r="I6374" i="1" s="1"/>
  <c r="J6374" i="1" s="1"/>
  <c r="K6374" i="1" s="1"/>
  <c r="G6375" i="1"/>
  <c r="H6375" i="1" l="1"/>
  <c r="I6375" i="1" s="1"/>
  <c r="J6375" i="1" s="1"/>
  <c r="K6375" i="1" s="1"/>
  <c r="G6376" i="1"/>
  <c r="L6374" i="1"/>
  <c r="G6377" i="1" l="1"/>
  <c r="H6376" i="1"/>
  <c r="I6376" i="1" s="1"/>
  <c r="J6376" i="1" s="1"/>
  <c r="K6376" i="1" s="1"/>
  <c r="L6375" i="1"/>
  <c r="L6376" i="1" l="1"/>
  <c r="G6378" i="1"/>
  <c r="H6377" i="1"/>
  <c r="I6377" i="1" s="1"/>
  <c r="J6377" i="1" s="1"/>
  <c r="K6377" i="1" s="1"/>
  <c r="L6377" i="1" l="1"/>
  <c r="H6378" i="1"/>
  <c r="I6378" i="1" s="1"/>
  <c r="J6378" i="1" s="1"/>
  <c r="K6378" i="1" s="1"/>
  <c r="G6379" i="1"/>
  <c r="H6379" i="1" l="1"/>
  <c r="I6379" i="1" s="1"/>
  <c r="J6379" i="1" s="1"/>
  <c r="K6379" i="1" s="1"/>
  <c r="G6380" i="1"/>
  <c r="L6379" i="1"/>
  <c r="L6378" i="1"/>
  <c r="H6380" i="1" l="1"/>
  <c r="I6380" i="1" s="1"/>
  <c r="J6380" i="1" s="1"/>
  <c r="K6380" i="1" s="1"/>
  <c r="L6380" i="1" s="1"/>
  <c r="G6381" i="1"/>
  <c r="H6381" i="1" l="1"/>
  <c r="I6381" i="1" s="1"/>
  <c r="J6381" i="1" s="1"/>
  <c r="K6381" i="1" s="1"/>
  <c r="G6382" i="1"/>
  <c r="L6381" i="1"/>
  <c r="H6382" i="1" l="1"/>
  <c r="I6382" i="1" s="1"/>
  <c r="J6382" i="1" s="1"/>
  <c r="K6382" i="1" s="1"/>
  <c r="G6383" i="1"/>
  <c r="H6383" i="1" l="1"/>
  <c r="I6383" i="1" s="1"/>
  <c r="J6383" i="1" s="1"/>
  <c r="K6383" i="1" s="1"/>
  <c r="G6384" i="1"/>
  <c r="L6382" i="1"/>
  <c r="G6385" i="1" l="1"/>
  <c r="H6384" i="1"/>
  <c r="I6384" i="1" s="1"/>
  <c r="J6384" i="1" s="1"/>
  <c r="K6384" i="1" s="1"/>
  <c r="L6383" i="1"/>
  <c r="L6384" i="1" l="1"/>
  <c r="G6386" i="1"/>
  <c r="H6385" i="1"/>
  <c r="I6385" i="1" s="1"/>
  <c r="J6385" i="1" s="1"/>
  <c r="K6385" i="1" s="1"/>
  <c r="L6385" i="1" l="1"/>
  <c r="H6386" i="1"/>
  <c r="I6386" i="1" s="1"/>
  <c r="J6386" i="1" s="1"/>
  <c r="K6386" i="1" s="1"/>
  <c r="L6386" i="1" s="1"/>
  <c r="G6387" i="1"/>
  <c r="H6387" i="1" l="1"/>
  <c r="I6387" i="1" s="1"/>
  <c r="J6387" i="1" s="1"/>
  <c r="K6387" i="1" s="1"/>
  <c r="G6388" i="1"/>
  <c r="L6387" i="1"/>
  <c r="H6388" i="1" l="1"/>
  <c r="I6388" i="1" s="1"/>
  <c r="J6388" i="1" s="1"/>
  <c r="K6388" i="1" s="1"/>
  <c r="G6389" i="1"/>
  <c r="L6388" i="1"/>
  <c r="H6389" i="1" l="1"/>
  <c r="I6389" i="1" s="1"/>
  <c r="J6389" i="1" s="1"/>
  <c r="K6389" i="1" s="1"/>
  <c r="G6390" i="1"/>
  <c r="L6389" i="1"/>
  <c r="H6390" i="1" l="1"/>
  <c r="I6390" i="1" s="1"/>
  <c r="J6390" i="1" s="1"/>
  <c r="K6390" i="1" s="1"/>
  <c r="G6391" i="1"/>
  <c r="H6391" i="1" l="1"/>
  <c r="I6391" i="1" s="1"/>
  <c r="J6391" i="1" s="1"/>
  <c r="K6391" i="1" s="1"/>
  <c r="G6392" i="1"/>
  <c r="L6390" i="1"/>
  <c r="G6393" i="1" l="1"/>
  <c r="H6392" i="1"/>
  <c r="I6392" i="1" s="1"/>
  <c r="J6392" i="1" s="1"/>
  <c r="K6392" i="1" s="1"/>
  <c r="L6391" i="1"/>
  <c r="L6392" i="1" l="1"/>
  <c r="G6394" i="1"/>
  <c r="H6393" i="1"/>
  <c r="I6393" i="1" s="1"/>
  <c r="J6393" i="1" s="1"/>
  <c r="K6393" i="1" s="1"/>
  <c r="L6393" i="1" l="1"/>
  <c r="H6394" i="1"/>
  <c r="I6394" i="1" s="1"/>
  <c r="J6394" i="1" s="1"/>
  <c r="K6394" i="1" s="1"/>
  <c r="L6394" i="1" s="1"/>
  <c r="G6395" i="1"/>
  <c r="H6395" i="1" l="1"/>
  <c r="I6395" i="1" s="1"/>
  <c r="J6395" i="1" s="1"/>
  <c r="K6395" i="1" s="1"/>
  <c r="G6396" i="1"/>
  <c r="L6395" i="1"/>
  <c r="H6396" i="1" l="1"/>
  <c r="I6396" i="1" s="1"/>
  <c r="J6396" i="1" s="1"/>
  <c r="K6396" i="1" s="1"/>
  <c r="L6396" i="1" s="1"/>
  <c r="G6397" i="1"/>
  <c r="H6397" i="1" l="1"/>
  <c r="I6397" i="1" s="1"/>
  <c r="J6397" i="1" s="1"/>
  <c r="K6397" i="1" s="1"/>
  <c r="L6397" i="1" s="1"/>
  <c r="G6398" i="1"/>
  <c r="H6398" i="1" l="1"/>
  <c r="I6398" i="1" s="1"/>
  <c r="J6398" i="1" s="1"/>
  <c r="K6398" i="1" s="1"/>
  <c r="G6399" i="1"/>
  <c r="H6399" i="1" l="1"/>
  <c r="I6399" i="1" s="1"/>
  <c r="J6399" i="1" s="1"/>
  <c r="K6399" i="1" s="1"/>
  <c r="G6400" i="1"/>
  <c r="L6398" i="1"/>
  <c r="G6401" i="1" l="1"/>
  <c r="H6400" i="1"/>
  <c r="I6400" i="1" s="1"/>
  <c r="J6400" i="1" s="1"/>
  <c r="K6400" i="1" s="1"/>
  <c r="L6399" i="1"/>
  <c r="L6400" i="1" l="1"/>
  <c r="G6402" i="1"/>
  <c r="H6401" i="1"/>
  <c r="I6401" i="1" s="1"/>
  <c r="J6401" i="1" s="1"/>
  <c r="K6401" i="1" s="1"/>
  <c r="L6401" i="1" l="1"/>
  <c r="H6402" i="1"/>
  <c r="I6402" i="1" s="1"/>
  <c r="J6402" i="1" s="1"/>
  <c r="K6402" i="1" s="1"/>
  <c r="G6403" i="1"/>
  <c r="H6403" i="1" l="1"/>
  <c r="I6403" i="1" s="1"/>
  <c r="J6403" i="1" s="1"/>
  <c r="K6403" i="1" s="1"/>
  <c r="G6404" i="1"/>
  <c r="L6402" i="1"/>
  <c r="G6405" i="1" l="1"/>
  <c r="H6404" i="1"/>
  <c r="I6404" i="1" s="1"/>
  <c r="J6404" i="1" s="1"/>
  <c r="K6404" i="1" s="1"/>
  <c r="L6403" i="1"/>
  <c r="L6404" i="1" l="1"/>
  <c r="G6406" i="1"/>
  <c r="H6405" i="1"/>
  <c r="I6405" i="1" s="1"/>
  <c r="J6405" i="1" s="1"/>
  <c r="K6405" i="1" s="1"/>
  <c r="H6406" i="1" l="1"/>
  <c r="I6406" i="1" s="1"/>
  <c r="J6406" i="1" s="1"/>
  <c r="K6406" i="1" s="1"/>
  <c r="G6407" i="1"/>
  <c r="L6406" i="1"/>
  <c r="L6405" i="1"/>
  <c r="H6407" i="1" l="1"/>
  <c r="I6407" i="1" s="1"/>
  <c r="J6407" i="1" s="1"/>
  <c r="K6407" i="1" s="1"/>
  <c r="G6408" i="1"/>
  <c r="G6409" i="1" l="1"/>
  <c r="H6408" i="1"/>
  <c r="I6408" i="1" s="1"/>
  <c r="J6408" i="1" s="1"/>
  <c r="K6408" i="1" s="1"/>
  <c r="L6407" i="1"/>
  <c r="L6408" i="1" l="1"/>
  <c r="G6410" i="1"/>
  <c r="H6409" i="1"/>
  <c r="I6409" i="1" s="1"/>
  <c r="J6409" i="1" s="1"/>
  <c r="K6409" i="1" s="1"/>
  <c r="G6411" i="1" l="1"/>
  <c r="H6410" i="1"/>
  <c r="I6410" i="1" s="1"/>
  <c r="J6410" i="1" s="1"/>
  <c r="K6410" i="1" s="1"/>
  <c r="L6409" i="1"/>
  <c r="L6410" i="1" l="1"/>
  <c r="G6412" i="1"/>
  <c r="H6411" i="1"/>
  <c r="I6411" i="1" s="1"/>
  <c r="J6411" i="1" s="1"/>
  <c r="K6411" i="1" s="1"/>
  <c r="L6411" i="1" l="1"/>
  <c r="H6412" i="1"/>
  <c r="I6412" i="1" s="1"/>
  <c r="J6412" i="1" s="1"/>
  <c r="K6412" i="1" s="1"/>
  <c r="G6413" i="1"/>
  <c r="L6412" i="1"/>
  <c r="H6413" i="1" l="1"/>
  <c r="I6413" i="1" s="1"/>
  <c r="J6413" i="1" s="1"/>
  <c r="K6413" i="1" s="1"/>
  <c r="G6414" i="1"/>
  <c r="L6413" i="1"/>
  <c r="H6414" i="1" l="1"/>
  <c r="I6414" i="1" s="1"/>
  <c r="J6414" i="1" s="1"/>
  <c r="K6414" i="1" s="1"/>
  <c r="G6415" i="1"/>
  <c r="L6414" i="1" l="1"/>
  <c r="H6415" i="1"/>
  <c r="I6415" i="1" s="1"/>
  <c r="J6415" i="1" s="1"/>
  <c r="K6415" i="1" s="1"/>
  <c r="G6416" i="1"/>
  <c r="L6415" i="1"/>
  <c r="H6416" i="1" l="1"/>
  <c r="I6416" i="1" s="1"/>
  <c r="J6416" i="1" s="1"/>
  <c r="K6416" i="1" s="1"/>
  <c r="G6417" i="1"/>
  <c r="H6417" i="1" l="1"/>
  <c r="I6417" i="1" s="1"/>
  <c r="J6417" i="1" s="1"/>
  <c r="K6417" i="1" s="1"/>
  <c r="G6418" i="1"/>
  <c r="L6416" i="1"/>
  <c r="G6419" i="1" l="1"/>
  <c r="H6418" i="1"/>
  <c r="I6418" i="1" s="1"/>
  <c r="J6418" i="1" s="1"/>
  <c r="K6418" i="1" s="1"/>
  <c r="L6417" i="1"/>
  <c r="L6418" i="1" l="1"/>
  <c r="G6420" i="1"/>
  <c r="H6419" i="1"/>
  <c r="I6419" i="1" s="1"/>
  <c r="J6419" i="1" s="1"/>
  <c r="K6419" i="1" s="1"/>
  <c r="L6419" i="1" l="1"/>
  <c r="H6420" i="1"/>
  <c r="I6420" i="1" s="1"/>
  <c r="J6420" i="1" s="1"/>
  <c r="K6420" i="1" s="1"/>
  <c r="G6421" i="1"/>
  <c r="L6420" i="1"/>
  <c r="H6421" i="1" l="1"/>
  <c r="I6421" i="1" s="1"/>
  <c r="J6421" i="1" s="1"/>
  <c r="K6421" i="1" s="1"/>
  <c r="G6422" i="1"/>
  <c r="L6421" i="1"/>
  <c r="H6422" i="1" l="1"/>
  <c r="I6422" i="1" s="1"/>
  <c r="J6422" i="1" s="1"/>
  <c r="K6422" i="1" s="1"/>
  <c r="G6423" i="1"/>
  <c r="L6422" i="1"/>
  <c r="H6423" i="1" l="1"/>
  <c r="I6423" i="1" s="1"/>
  <c r="J6423" i="1" s="1"/>
  <c r="K6423" i="1" s="1"/>
  <c r="L6423" i="1" s="1"/>
  <c r="G6424" i="1"/>
  <c r="H6424" i="1" l="1"/>
  <c r="I6424" i="1" s="1"/>
  <c r="J6424" i="1" s="1"/>
  <c r="K6424" i="1" s="1"/>
  <c r="G6425" i="1"/>
  <c r="H6425" i="1" l="1"/>
  <c r="I6425" i="1" s="1"/>
  <c r="J6425" i="1" s="1"/>
  <c r="K6425" i="1" s="1"/>
  <c r="G6426" i="1"/>
  <c r="L6424" i="1"/>
  <c r="G6427" i="1" l="1"/>
  <c r="H6426" i="1"/>
  <c r="I6426" i="1" s="1"/>
  <c r="J6426" i="1" s="1"/>
  <c r="K6426" i="1" s="1"/>
  <c r="L6425" i="1"/>
  <c r="L6426" i="1" l="1"/>
  <c r="G6428" i="1"/>
  <c r="H6427" i="1"/>
  <c r="I6427" i="1" s="1"/>
  <c r="J6427" i="1" s="1"/>
  <c r="K6427" i="1" s="1"/>
  <c r="L6427" i="1" l="1"/>
  <c r="H6428" i="1"/>
  <c r="I6428" i="1" s="1"/>
  <c r="J6428" i="1" s="1"/>
  <c r="K6428" i="1" s="1"/>
  <c r="L6428" i="1" s="1"/>
  <c r="G6429" i="1"/>
  <c r="H6429" i="1" l="1"/>
  <c r="I6429" i="1" s="1"/>
  <c r="J6429" i="1" s="1"/>
  <c r="K6429" i="1" s="1"/>
  <c r="G6430" i="1"/>
  <c r="L6429" i="1"/>
  <c r="H6430" i="1" l="1"/>
  <c r="I6430" i="1" s="1"/>
  <c r="J6430" i="1" s="1"/>
  <c r="K6430" i="1" s="1"/>
  <c r="G6431" i="1"/>
  <c r="L6430" i="1"/>
  <c r="H6431" i="1" l="1"/>
  <c r="I6431" i="1" s="1"/>
  <c r="J6431" i="1" s="1"/>
  <c r="K6431" i="1" s="1"/>
  <c r="G6432" i="1"/>
  <c r="L6431" i="1"/>
  <c r="H6432" i="1" l="1"/>
  <c r="I6432" i="1" s="1"/>
  <c r="J6432" i="1" s="1"/>
  <c r="K6432" i="1" s="1"/>
  <c r="G6433" i="1"/>
  <c r="H6433" i="1" l="1"/>
  <c r="I6433" i="1" s="1"/>
  <c r="J6433" i="1" s="1"/>
  <c r="K6433" i="1" s="1"/>
  <c r="G6434" i="1"/>
  <c r="L6432" i="1"/>
  <c r="G6435" i="1" l="1"/>
  <c r="H6434" i="1"/>
  <c r="I6434" i="1" s="1"/>
  <c r="J6434" i="1" s="1"/>
  <c r="K6434" i="1" s="1"/>
  <c r="L6433" i="1"/>
  <c r="L6434" i="1" l="1"/>
  <c r="G6436" i="1"/>
  <c r="H6435" i="1"/>
  <c r="I6435" i="1" s="1"/>
  <c r="J6435" i="1" s="1"/>
  <c r="K6435" i="1" s="1"/>
  <c r="L6435" i="1" l="1"/>
  <c r="H6436" i="1"/>
  <c r="I6436" i="1" s="1"/>
  <c r="J6436" i="1" s="1"/>
  <c r="K6436" i="1" s="1"/>
  <c r="G6437" i="1"/>
  <c r="L6436" i="1" l="1"/>
  <c r="H6437" i="1"/>
  <c r="I6437" i="1" s="1"/>
  <c r="J6437" i="1" s="1"/>
  <c r="K6437" i="1" s="1"/>
  <c r="L6437" i="1" s="1"/>
  <c r="G6438" i="1"/>
  <c r="H6438" i="1" l="1"/>
  <c r="I6438" i="1" s="1"/>
  <c r="J6438" i="1" s="1"/>
  <c r="K6438" i="1" s="1"/>
  <c r="G6439" i="1"/>
  <c r="L6438" i="1"/>
  <c r="H6439" i="1" l="1"/>
  <c r="I6439" i="1" s="1"/>
  <c r="J6439" i="1" s="1"/>
  <c r="K6439" i="1" s="1"/>
  <c r="G6440" i="1"/>
  <c r="L6439" i="1" l="1"/>
  <c r="H6440" i="1"/>
  <c r="I6440" i="1" s="1"/>
  <c r="J6440" i="1" s="1"/>
  <c r="K6440" i="1" s="1"/>
  <c r="G6441" i="1"/>
  <c r="G6442" i="1" l="1"/>
  <c r="H6441" i="1"/>
  <c r="I6441" i="1" s="1"/>
  <c r="J6441" i="1" s="1"/>
  <c r="K6441" i="1" s="1"/>
  <c r="L6440" i="1"/>
  <c r="L6441" i="1" l="1"/>
  <c r="H6442" i="1"/>
  <c r="I6442" i="1" s="1"/>
  <c r="J6442" i="1" s="1"/>
  <c r="K6442" i="1" s="1"/>
  <c r="G6443" i="1"/>
  <c r="H6443" i="1" l="1"/>
  <c r="I6443" i="1" s="1"/>
  <c r="J6443" i="1" s="1"/>
  <c r="K6443" i="1" s="1"/>
  <c r="G6444" i="1"/>
  <c r="L6443" i="1"/>
  <c r="L6442" i="1"/>
  <c r="H6444" i="1" l="1"/>
  <c r="I6444" i="1" s="1"/>
  <c r="J6444" i="1" s="1"/>
  <c r="K6444" i="1" s="1"/>
  <c r="G6445" i="1"/>
  <c r="H6445" i="1" l="1"/>
  <c r="I6445" i="1" s="1"/>
  <c r="J6445" i="1" s="1"/>
  <c r="K6445" i="1" s="1"/>
  <c r="G6446" i="1"/>
  <c r="L6445" i="1"/>
  <c r="L6444" i="1"/>
  <c r="G6447" i="1" l="1"/>
  <c r="H6446" i="1"/>
  <c r="I6446" i="1" s="1"/>
  <c r="J6446" i="1" s="1"/>
  <c r="K6446" i="1" s="1"/>
  <c r="L6446" i="1" l="1"/>
  <c r="G6448" i="1"/>
  <c r="H6447" i="1"/>
  <c r="I6447" i="1" s="1"/>
  <c r="J6447" i="1" s="1"/>
  <c r="K6447" i="1" s="1"/>
  <c r="H6448" i="1" l="1"/>
  <c r="I6448" i="1" s="1"/>
  <c r="J6448" i="1" s="1"/>
  <c r="K6448" i="1" s="1"/>
  <c r="G6449" i="1"/>
  <c r="L6447" i="1"/>
  <c r="G6450" i="1" l="1"/>
  <c r="H6449" i="1"/>
  <c r="I6449" i="1" s="1"/>
  <c r="J6449" i="1" s="1"/>
  <c r="K6449" i="1" s="1"/>
  <c r="L6448" i="1"/>
  <c r="L6449" i="1" l="1"/>
  <c r="G6451" i="1"/>
  <c r="H6450" i="1"/>
  <c r="I6450" i="1" s="1"/>
  <c r="J6450" i="1" s="1"/>
  <c r="K6450" i="1" s="1"/>
  <c r="L6450" i="1" l="1"/>
  <c r="H6451" i="1"/>
  <c r="I6451" i="1" s="1"/>
  <c r="J6451" i="1" s="1"/>
  <c r="K6451" i="1" s="1"/>
  <c r="G6452" i="1"/>
  <c r="H6452" i="1" l="1"/>
  <c r="I6452" i="1" s="1"/>
  <c r="J6452" i="1" s="1"/>
  <c r="K6452" i="1" s="1"/>
  <c r="G6453" i="1"/>
  <c r="L6451" i="1"/>
  <c r="H6453" i="1" l="1"/>
  <c r="I6453" i="1" s="1"/>
  <c r="J6453" i="1" s="1"/>
  <c r="K6453" i="1" s="1"/>
  <c r="G6454" i="1"/>
  <c r="L6452" i="1"/>
  <c r="L6453" i="1" l="1"/>
  <c r="H6454" i="1"/>
  <c r="I6454" i="1" s="1"/>
  <c r="J6454" i="1" s="1"/>
  <c r="K6454" i="1" s="1"/>
  <c r="L6454" i="1" s="1"/>
  <c r="G6455" i="1"/>
  <c r="G6456" i="1" l="1"/>
  <c r="H6455" i="1"/>
  <c r="I6455" i="1" s="1"/>
  <c r="J6455" i="1" s="1"/>
  <c r="K6455" i="1" s="1"/>
  <c r="H6456" i="1" l="1"/>
  <c r="I6456" i="1" s="1"/>
  <c r="J6456" i="1" s="1"/>
  <c r="K6456" i="1" s="1"/>
  <c r="G6457" i="1"/>
  <c r="L6455" i="1"/>
  <c r="G6458" i="1" l="1"/>
  <c r="H6457" i="1"/>
  <c r="I6457" i="1" s="1"/>
  <c r="J6457" i="1" s="1"/>
  <c r="K6457" i="1" s="1"/>
  <c r="L6456" i="1"/>
  <c r="L6457" i="1" l="1"/>
  <c r="G6459" i="1"/>
  <c r="H6458" i="1"/>
  <c r="I6458" i="1" s="1"/>
  <c r="J6458" i="1" s="1"/>
  <c r="K6458" i="1" s="1"/>
  <c r="H6459" i="1" l="1"/>
  <c r="I6459" i="1" s="1"/>
  <c r="J6459" i="1" s="1"/>
  <c r="K6459" i="1" s="1"/>
  <c r="L6459" i="1" s="1"/>
  <c r="G6460" i="1"/>
  <c r="L6458" i="1"/>
  <c r="H6460" i="1" l="1"/>
  <c r="I6460" i="1" s="1"/>
  <c r="J6460" i="1" s="1"/>
  <c r="K6460" i="1" s="1"/>
  <c r="G6461" i="1"/>
  <c r="L6460" i="1"/>
  <c r="H6461" i="1" l="1"/>
  <c r="I6461" i="1" s="1"/>
  <c r="J6461" i="1" s="1"/>
  <c r="K6461" i="1" s="1"/>
  <c r="G6462" i="1"/>
  <c r="L6461" i="1"/>
  <c r="H6462" i="1" l="1"/>
  <c r="I6462" i="1" s="1"/>
  <c r="J6462" i="1" s="1"/>
  <c r="K6462" i="1" s="1"/>
  <c r="G6463" i="1"/>
  <c r="L6462" i="1"/>
  <c r="H6463" i="1" l="1"/>
  <c r="I6463" i="1" s="1"/>
  <c r="J6463" i="1" s="1"/>
  <c r="K6463" i="1" s="1"/>
  <c r="G6464" i="1"/>
  <c r="H6464" i="1" l="1"/>
  <c r="I6464" i="1" s="1"/>
  <c r="J6464" i="1" s="1"/>
  <c r="K6464" i="1" s="1"/>
  <c r="G6465" i="1"/>
  <c r="L6463" i="1"/>
  <c r="G6466" i="1" l="1"/>
  <c r="H6465" i="1"/>
  <c r="I6465" i="1" s="1"/>
  <c r="J6465" i="1" s="1"/>
  <c r="K6465" i="1" s="1"/>
  <c r="L6464" i="1"/>
  <c r="L6465" i="1" l="1"/>
  <c r="G6467" i="1"/>
  <c r="H6466" i="1"/>
  <c r="I6466" i="1" s="1"/>
  <c r="J6466" i="1" s="1"/>
  <c r="K6466" i="1" s="1"/>
  <c r="L6466" i="1" l="1"/>
  <c r="H6467" i="1"/>
  <c r="I6467" i="1" s="1"/>
  <c r="J6467" i="1" s="1"/>
  <c r="K6467" i="1" s="1"/>
  <c r="L6467" i="1" s="1"/>
  <c r="G6468" i="1"/>
  <c r="H6468" i="1" l="1"/>
  <c r="I6468" i="1" s="1"/>
  <c r="J6468" i="1" s="1"/>
  <c r="K6468" i="1" s="1"/>
  <c r="G6469" i="1"/>
  <c r="L6468" i="1"/>
  <c r="H6469" i="1" l="1"/>
  <c r="I6469" i="1" s="1"/>
  <c r="J6469" i="1" s="1"/>
  <c r="K6469" i="1" s="1"/>
  <c r="G6470" i="1"/>
  <c r="L6469" i="1"/>
  <c r="H6470" i="1" l="1"/>
  <c r="I6470" i="1" s="1"/>
  <c r="J6470" i="1" s="1"/>
  <c r="K6470" i="1" s="1"/>
  <c r="G6471" i="1"/>
  <c r="L6470" i="1"/>
  <c r="G6472" i="1" l="1"/>
  <c r="H6471" i="1"/>
  <c r="I6471" i="1" s="1"/>
  <c r="J6471" i="1" s="1"/>
  <c r="K6471" i="1" s="1"/>
  <c r="H6472" i="1" l="1"/>
  <c r="I6472" i="1" s="1"/>
  <c r="J6472" i="1" s="1"/>
  <c r="K6472" i="1" s="1"/>
  <c r="G6473" i="1"/>
  <c r="L6471" i="1"/>
  <c r="G6474" i="1" l="1"/>
  <c r="H6473" i="1"/>
  <c r="I6473" i="1" s="1"/>
  <c r="J6473" i="1" s="1"/>
  <c r="K6473" i="1" s="1"/>
  <c r="L6472" i="1"/>
  <c r="L6473" i="1" l="1"/>
  <c r="G6475" i="1"/>
  <c r="H6474" i="1"/>
  <c r="I6474" i="1" s="1"/>
  <c r="J6474" i="1" s="1"/>
  <c r="K6474" i="1" s="1"/>
  <c r="H6475" i="1" l="1"/>
  <c r="I6475" i="1" s="1"/>
  <c r="J6475" i="1" s="1"/>
  <c r="K6475" i="1" s="1"/>
  <c r="G6476" i="1"/>
  <c r="L6475" i="1"/>
  <c r="L6474" i="1"/>
  <c r="H6476" i="1" l="1"/>
  <c r="I6476" i="1" s="1"/>
  <c r="J6476" i="1" s="1"/>
  <c r="K6476" i="1" s="1"/>
  <c r="G6477" i="1"/>
  <c r="L6476" i="1"/>
  <c r="H6477" i="1" l="1"/>
  <c r="I6477" i="1" s="1"/>
  <c r="J6477" i="1" s="1"/>
  <c r="K6477" i="1" s="1"/>
  <c r="L6477" i="1" s="1"/>
  <c r="G6478" i="1"/>
  <c r="H6478" i="1" l="1"/>
  <c r="I6478" i="1" s="1"/>
  <c r="J6478" i="1" s="1"/>
  <c r="K6478" i="1" s="1"/>
  <c r="G6479" i="1"/>
  <c r="L6478" i="1"/>
  <c r="G6480" i="1" l="1"/>
  <c r="H6479" i="1"/>
  <c r="I6479" i="1" s="1"/>
  <c r="J6479" i="1" s="1"/>
  <c r="K6479" i="1" s="1"/>
  <c r="H6480" i="1" l="1"/>
  <c r="I6480" i="1" s="1"/>
  <c r="J6480" i="1" s="1"/>
  <c r="K6480" i="1" s="1"/>
  <c r="G6481" i="1"/>
  <c r="L6479" i="1"/>
  <c r="G6482" i="1" l="1"/>
  <c r="H6481" i="1"/>
  <c r="I6481" i="1" s="1"/>
  <c r="J6481" i="1" s="1"/>
  <c r="K6481" i="1" s="1"/>
  <c r="L6480" i="1"/>
  <c r="L6481" i="1" l="1"/>
  <c r="G6483" i="1"/>
  <c r="H6482" i="1"/>
  <c r="I6482" i="1" s="1"/>
  <c r="J6482" i="1" s="1"/>
  <c r="K6482" i="1" s="1"/>
  <c r="H6483" i="1" l="1"/>
  <c r="I6483" i="1" s="1"/>
  <c r="J6483" i="1" s="1"/>
  <c r="K6483" i="1" s="1"/>
  <c r="G6484" i="1"/>
  <c r="L6483" i="1"/>
  <c r="L6482" i="1"/>
  <c r="H6484" i="1" l="1"/>
  <c r="I6484" i="1" s="1"/>
  <c r="J6484" i="1" s="1"/>
  <c r="K6484" i="1" s="1"/>
  <c r="G6485" i="1"/>
  <c r="L6484" i="1"/>
  <c r="H6485" i="1" l="1"/>
  <c r="I6485" i="1" s="1"/>
  <c r="J6485" i="1" s="1"/>
  <c r="K6485" i="1" s="1"/>
  <c r="G6486" i="1"/>
  <c r="L6485" i="1"/>
  <c r="H6486" i="1" l="1"/>
  <c r="I6486" i="1" s="1"/>
  <c r="J6486" i="1" s="1"/>
  <c r="K6486" i="1" s="1"/>
  <c r="G6487" i="1"/>
  <c r="L6486" i="1"/>
  <c r="H6487" i="1" l="1"/>
  <c r="I6487" i="1" s="1"/>
  <c r="J6487" i="1" s="1"/>
  <c r="K6487" i="1" s="1"/>
  <c r="G6488" i="1"/>
  <c r="H6488" i="1" l="1"/>
  <c r="I6488" i="1" s="1"/>
  <c r="J6488" i="1" s="1"/>
  <c r="K6488" i="1" s="1"/>
  <c r="G6489" i="1"/>
  <c r="L6487" i="1"/>
  <c r="G6490" i="1" l="1"/>
  <c r="H6489" i="1"/>
  <c r="I6489" i="1" s="1"/>
  <c r="J6489" i="1" s="1"/>
  <c r="K6489" i="1" s="1"/>
  <c r="L6488" i="1"/>
  <c r="L6489" i="1" l="1"/>
  <c r="G6491" i="1"/>
  <c r="H6490" i="1"/>
  <c r="I6490" i="1" s="1"/>
  <c r="J6490" i="1" s="1"/>
  <c r="K6490" i="1" s="1"/>
  <c r="L6490" i="1" l="1"/>
  <c r="H6491" i="1"/>
  <c r="I6491" i="1" s="1"/>
  <c r="J6491" i="1" s="1"/>
  <c r="K6491" i="1" s="1"/>
  <c r="L6491" i="1" s="1"/>
  <c r="G6492" i="1"/>
  <c r="H6492" i="1" l="1"/>
  <c r="I6492" i="1" s="1"/>
  <c r="J6492" i="1" s="1"/>
  <c r="K6492" i="1" s="1"/>
  <c r="L6492" i="1" s="1"/>
  <c r="G6493" i="1"/>
  <c r="H6493" i="1" l="1"/>
  <c r="I6493" i="1" s="1"/>
  <c r="J6493" i="1" s="1"/>
  <c r="K6493" i="1" s="1"/>
  <c r="G6494" i="1"/>
  <c r="L6493" i="1"/>
  <c r="H6494" i="1" l="1"/>
  <c r="I6494" i="1" s="1"/>
  <c r="J6494" i="1" s="1"/>
  <c r="K6494" i="1" s="1"/>
  <c r="L6494" i="1" s="1"/>
  <c r="G6495" i="1"/>
  <c r="H6495" i="1" l="1"/>
  <c r="I6495" i="1" s="1"/>
  <c r="J6495" i="1" s="1"/>
  <c r="K6495" i="1" s="1"/>
  <c r="G6496" i="1"/>
  <c r="H6496" i="1" l="1"/>
  <c r="I6496" i="1" s="1"/>
  <c r="J6496" i="1" s="1"/>
  <c r="K6496" i="1" s="1"/>
  <c r="G6497" i="1"/>
  <c r="L6495" i="1"/>
  <c r="G6498" i="1" l="1"/>
  <c r="H6497" i="1"/>
  <c r="I6497" i="1" s="1"/>
  <c r="J6497" i="1" s="1"/>
  <c r="K6497" i="1" s="1"/>
  <c r="L6496" i="1"/>
  <c r="L6497" i="1" l="1"/>
  <c r="G6499" i="1"/>
  <c r="H6498" i="1"/>
  <c r="I6498" i="1" s="1"/>
  <c r="J6498" i="1" s="1"/>
  <c r="K6498" i="1" s="1"/>
  <c r="L6498" i="1" l="1"/>
  <c r="H6499" i="1"/>
  <c r="I6499" i="1" s="1"/>
  <c r="J6499" i="1" s="1"/>
  <c r="K6499" i="1" s="1"/>
  <c r="G6500" i="1"/>
  <c r="L6499" i="1" l="1"/>
  <c r="H6500" i="1"/>
  <c r="I6500" i="1" s="1"/>
  <c r="J6500" i="1" s="1"/>
  <c r="K6500" i="1" s="1"/>
  <c r="G6501" i="1"/>
  <c r="L6500" i="1" l="1"/>
  <c r="H6501" i="1"/>
  <c r="I6501" i="1" s="1"/>
  <c r="J6501" i="1" s="1"/>
  <c r="K6501" i="1" s="1"/>
  <c r="G6502" i="1"/>
  <c r="L6501" i="1" l="1"/>
  <c r="H6502" i="1"/>
  <c r="I6502" i="1" s="1"/>
  <c r="J6502" i="1" s="1"/>
  <c r="K6502" i="1" s="1"/>
  <c r="L6502" i="1" s="1"/>
  <c r="G6503" i="1"/>
  <c r="H6503" i="1" l="1"/>
  <c r="I6503" i="1" s="1"/>
  <c r="J6503" i="1" s="1"/>
  <c r="K6503" i="1" s="1"/>
  <c r="G6504" i="1"/>
  <c r="H6504" i="1" l="1"/>
  <c r="I6504" i="1" s="1"/>
  <c r="J6504" i="1" s="1"/>
  <c r="K6504" i="1" s="1"/>
  <c r="G6505" i="1"/>
  <c r="L6503" i="1"/>
  <c r="G6506" i="1" l="1"/>
  <c r="H6505" i="1"/>
  <c r="I6505" i="1" s="1"/>
  <c r="J6505" i="1" s="1"/>
  <c r="K6505" i="1" s="1"/>
  <c r="L6504" i="1"/>
  <c r="L6505" i="1" l="1"/>
  <c r="G6507" i="1"/>
  <c r="H6506" i="1"/>
  <c r="I6506" i="1" s="1"/>
  <c r="J6506" i="1" s="1"/>
  <c r="K6506" i="1" s="1"/>
  <c r="L6506" i="1" l="1"/>
  <c r="H6507" i="1"/>
  <c r="I6507" i="1" s="1"/>
  <c r="J6507" i="1" s="1"/>
  <c r="K6507" i="1" s="1"/>
  <c r="G6508" i="1"/>
  <c r="L6507" i="1" l="1"/>
  <c r="H6508" i="1"/>
  <c r="I6508" i="1" s="1"/>
  <c r="J6508" i="1" s="1"/>
  <c r="K6508" i="1" s="1"/>
  <c r="G6509" i="1"/>
  <c r="L6508" i="1"/>
  <c r="H6509" i="1" l="1"/>
  <c r="I6509" i="1" s="1"/>
  <c r="J6509" i="1" s="1"/>
  <c r="K6509" i="1" s="1"/>
  <c r="G6510" i="1"/>
  <c r="L6509" i="1"/>
  <c r="H6510" i="1" l="1"/>
  <c r="I6510" i="1" s="1"/>
  <c r="J6510" i="1" s="1"/>
  <c r="K6510" i="1" s="1"/>
  <c r="G6511" i="1"/>
  <c r="L6510" i="1"/>
  <c r="H6511" i="1" l="1"/>
  <c r="I6511" i="1" s="1"/>
  <c r="J6511" i="1" s="1"/>
  <c r="K6511" i="1" s="1"/>
  <c r="G6512" i="1"/>
  <c r="H6512" i="1" l="1"/>
  <c r="I6512" i="1" s="1"/>
  <c r="J6512" i="1" s="1"/>
  <c r="K6512" i="1" s="1"/>
  <c r="G6513" i="1"/>
  <c r="L6511" i="1"/>
  <c r="G6514" i="1" l="1"/>
  <c r="H6513" i="1"/>
  <c r="I6513" i="1" s="1"/>
  <c r="J6513" i="1" s="1"/>
  <c r="K6513" i="1" s="1"/>
  <c r="L6512" i="1"/>
  <c r="L6513" i="1" l="1"/>
  <c r="G6515" i="1"/>
  <c r="H6514" i="1"/>
  <c r="I6514" i="1" s="1"/>
  <c r="J6514" i="1" s="1"/>
  <c r="K6514" i="1" s="1"/>
  <c r="L6514" i="1" l="1"/>
  <c r="H6515" i="1"/>
  <c r="I6515" i="1" s="1"/>
  <c r="J6515" i="1" s="1"/>
  <c r="K6515" i="1" s="1"/>
  <c r="G6516" i="1"/>
  <c r="L6515" i="1"/>
  <c r="H6516" i="1" l="1"/>
  <c r="I6516" i="1" s="1"/>
  <c r="J6516" i="1" s="1"/>
  <c r="K6516" i="1" s="1"/>
  <c r="L6516" i="1" s="1"/>
  <c r="G6517" i="1"/>
  <c r="H6517" i="1" l="1"/>
  <c r="I6517" i="1" s="1"/>
  <c r="J6517" i="1" s="1"/>
  <c r="K6517" i="1" s="1"/>
  <c r="G6518" i="1"/>
  <c r="L6517" i="1"/>
  <c r="H6518" i="1" l="1"/>
  <c r="I6518" i="1" s="1"/>
  <c r="J6518" i="1" s="1"/>
  <c r="K6518" i="1" s="1"/>
  <c r="G6519" i="1"/>
  <c r="L6518" i="1"/>
  <c r="H6519" i="1" l="1"/>
  <c r="I6519" i="1" s="1"/>
  <c r="J6519" i="1" s="1"/>
  <c r="K6519" i="1" s="1"/>
  <c r="G6520" i="1"/>
  <c r="H6520" i="1" l="1"/>
  <c r="I6520" i="1" s="1"/>
  <c r="J6520" i="1" s="1"/>
  <c r="K6520" i="1" s="1"/>
  <c r="G6521" i="1"/>
  <c r="L6519" i="1"/>
  <c r="G6522" i="1" l="1"/>
  <c r="H6521" i="1"/>
  <c r="I6521" i="1" s="1"/>
  <c r="J6521" i="1" s="1"/>
  <c r="K6521" i="1" s="1"/>
  <c r="L6520" i="1"/>
  <c r="L6521" i="1" l="1"/>
  <c r="G6523" i="1"/>
  <c r="H6522" i="1"/>
  <c r="I6522" i="1" s="1"/>
  <c r="J6522" i="1" s="1"/>
  <c r="K6522" i="1" s="1"/>
  <c r="L6522" i="1" l="1"/>
  <c r="H6523" i="1"/>
  <c r="I6523" i="1" s="1"/>
  <c r="J6523" i="1" s="1"/>
  <c r="K6523" i="1" s="1"/>
  <c r="G6524" i="1"/>
  <c r="H6524" i="1" l="1"/>
  <c r="I6524" i="1" s="1"/>
  <c r="J6524" i="1" s="1"/>
  <c r="K6524" i="1" s="1"/>
  <c r="G6525" i="1"/>
  <c r="L6524" i="1"/>
  <c r="L6523" i="1"/>
  <c r="H6525" i="1" l="1"/>
  <c r="I6525" i="1" s="1"/>
  <c r="J6525" i="1" s="1"/>
  <c r="K6525" i="1" s="1"/>
  <c r="L6525" i="1" s="1"/>
  <c r="G6526" i="1"/>
  <c r="H6526" i="1" l="1"/>
  <c r="I6526" i="1" s="1"/>
  <c r="J6526" i="1" s="1"/>
  <c r="K6526" i="1" s="1"/>
  <c r="L6526" i="1" s="1"/>
  <c r="G6527" i="1"/>
  <c r="H6527" i="1" l="1"/>
  <c r="I6527" i="1" s="1"/>
  <c r="J6527" i="1" s="1"/>
  <c r="K6527" i="1" s="1"/>
  <c r="G6528" i="1"/>
  <c r="H6528" i="1" l="1"/>
  <c r="I6528" i="1" s="1"/>
  <c r="J6528" i="1" s="1"/>
  <c r="K6528" i="1" s="1"/>
  <c r="G6529" i="1"/>
  <c r="L6527" i="1"/>
  <c r="G6530" i="1" l="1"/>
  <c r="H6529" i="1"/>
  <c r="I6529" i="1" s="1"/>
  <c r="J6529" i="1" s="1"/>
  <c r="K6529" i="1" s="1"/>
  <c r="L6528" i="1"/>
  <c r="L6529" i="1" l="1"/>
  <c r="G6531" i="1"/>
  <c r="H6530" i="1"/>
  <c r="I6530" i="1" s="1"/>
  <c r="J6530" i="1" s="1"/>
  <c r="K6530" i="1" s="1"/>
  <c r="L6530" i="1" l="1"/>
  <c r="H6531" i="1"/>
  <c r="I6531" i="1" s="1"/>
  <c r="J6531" i="1" s="1"/>
  <c r="K6531" i="1" s="1"/>
  <c r="L6531" i="1" s="1"/>
  <c r="G6532" i="1"/>
  <c r="H6532" i="1" l="1"/>
  <c r="I6532" i="1" s="1"/>
  <c r="J6532" i="1" s="1"/>
  <c r="K6532" i="1" s="1"/>
  <c r="G6533" i="1"/>
  <c r="L6532" i="1" l="1"/>
  <c r="H6533" i="1"/>
  <c r="I6533" i="1" s="1"/>
  <c r="J6533" i="1" s="1"/>
  <c r="K6533" i="1" s="1"/>
  <c r="G6534" i="1"/>
  <c r="L6533" i="1" l="1"/>
  <c r="H6534" i="1"/>
  <c r="I6534" i="1" s="1"/>
  <c r="J6534" i="1" s="1"/>
  <c r="K6534" i="1" s="1"/>
  <c r="L6534" i="1" s="1"/>
  <c r="G6535" i="1"/>
  <c r="H6535" i="1" l="1"/>
  <c r="I6535" i="1" s="1"/>
  <c r="J6535" i="1" s="1"/>
  <c r="K6535" i="1" s="1"/>
  <c r="G6536" i="1"/>
  <c r="H6536" i="1" l="1"/>
  <c r="I6536" i="1" s="1"/>
  <c r="J6536" i="1" s="1"/>
  <c r="K6536" i="1" s="1"/>
  <c r="G6537" i="1"/>
  <c r="L6535" i="1"/>
  <c r="G6538" i="1" l="1"/>
  <c r="H6537" i="1"/>
  <c r="I6537" i="1" s="1"/>
  <c r="J6537" i="1" s="1"/>
  <c r="K6537" i="1" s="1"/>
  <c r="L6536" i="1"/>
  <c r="L6537" i="1" l="1"/>
  <c r="G6539" i="1"/>
  <c r="H6538" i="1"/>
  <c r="I6538" i="1" s="1"/>
  <c r="J6538" i="1" s="1"/>
  <c r="K6538" i="1" s="1"/>
  <c r="L6538" i="1" l="1"/>
  <c r="H6539" i="1"/>
  <c r="I6539" i="1" s="1"/>
  <c r="J6539" i="1" s="1"/>
  <c r="K6539" i="1" s="1"/>
  <c r="L6539" i="1" s="1"/>
  <c r="G6540" i="1"/>
  <c r="H6540" i="1" l="1"/>
  <c r="I6540" i="1" s="1"/>
  <c r="J6540" i="1" s="1"/>
  <c r="K6540" i="1" s="1"/>
  <c r="G6541" i="1"/>
  <c r="L6540" i="1"/>
  <c r="H6541" i="1" l="1"/>
  <c r="I6541" i="1" s="1"/>
  <c r="J6541" i="1" s="1"/>
  <c r="K6541" i="1" s="1"/>
  <c r="L6541" i="1" s="1"/>
  <c r="G6542" i="1"/>
  <c r="H6542" i="1" l="1"/>
  <c r="I6542" i="1" s="1"/>
  <c r="J6542" i="1" s="1"/>
  <c r="K6542" i="1" s="1"/>
  <c r="G6543" i="1"/>
  <c r="L6542" i="1"/>
  <c r="H6543" i="1" l="1"/>
  <c r="I6543" i="1" s="1"/>
  <c r="J6543" i="1" s="1"/>
  <c r="K6543" i="1" s="1"/>
  <c r="G6544" i="1"/>
  <c r="H6544" i="1" l="1"/>
  <c r="I6544" i="1" s="1"/>
  <c r="J6544" i="1" s="1"/>
  <c r="K6544" i="1" s="1"/>
  <c r="G6545" i="1"/>
  <c r="L6543" i="1"/>
  <c r="G6546" i="1" l="1"/>
  <c r="H6545" i="1"/>
  <c r="I6545" i="1" s="1"/>
  <c r="J6545" i="1" s="1"/>
  <c r="K6545" i="1" s="1"/>
  <c r="L6544" i="1"/>
  <c r="L6545" i="1" l="1"/>
  <c r="G6547" i="1"/>
  <c r="H6546" i="1"/>
  <c r="I6546" i="1" s="1"/>
  <c r="J6546" i="1" s="1"/>
  <c r="K6546" i="1" s="1"/>
  <c r="L6546" i="1" l="1"/>
  <c r="H6547" i="1"/>
  <c r="I6547" i="1" s="1"/>
  <c r="J6547" i="1" s="1"/>
  <c r="K6547" i="1" s="1"/>
  <c r="G6548" i="1"/>
  <c r="H6548" i="1" l="1"/>
  <c r="I6548" i="1" s="1"/>
  <c r="J6548" i="1" s="1"/>
  <c r="K6548" i="1" s="1"/>
  <c r="G6549" i="1"/>
  <c r="L6548" i="1"/>
  <c r="L6547" i="1"/>
  <c r="H6549" i="1" l="1"/>
  <c r="I6549" i="1" s="1"/>
  <c r="J6549" i="1" s="1"/>
  <c r="K6549" i="1" s="1"/>
  <c r="G6550" i="1"/>
  <c r="L6549" i="1" l="1"/>
  <c r="H6550" i="1"/>
  <c r="I6550" i="1" s="1"/>
  <c r="J6550" i="1" s="1"/>
  <c r="K6550" i="1" s="1"/>
  <c r="G6551" i="1"/>
  <c r="L6550" i="1"/>
  <c r="G6552" i="1" l="1"/>
  <c r="H6551" i="1"/>
  <c r="I6551" i="1" s="1"/>
  <c r="J6551" i="1" s="1"/>
  <c r="K6551" i="1" s="1"/>
  <c r="L6551" i="1" l="1"/>
  <c r="G6553" i="1"/>
  <c r="H6552" i="1"/>
  <c r="I6552" i="1" s="1"/>
  <c r="J6552" i="1" s="1"/>
  <c r="K6552" i="1" s="1"/>
  <c r="L6552" i="1" l="1"/>
  <c r="G6554" i="1"/>
  <c r="H6553" i="1"/>
  <c r="I6553" i="1" s="1"/>
  <c r="J6553" i="1" s="1"/>
  <c r="K6553" i="1" s="1"/>
  <c r="L6553" i="1" l="1"/>
  <c r="H6554" i="1"/>
  <c r="I6554" i="1" s="1"/>
  <c r="J6554" i="1" s="1"/>
  <c r="K6554" i="1" s="1"/>
  <c r="G6555" i="1"/>
  <c r="H6555" i="1" l="1"/>
  <c r="I6555" i="1" s="1"/>
  <c r="J6555" i="1" s="1"/>
  <c r="K6555" i="1" s="1"/>
  <c r="G6556" i="1"/>
  <c r="L6554" i="1"/>
  <c r="G6557" i="1" l="1"/>
  <c r="H6556" i="1"/>
  <c r="I6556" i="1" s="1"/>
  <c r="J6556" i="1" s="1"/>
  <c r="K6556" i="1" s="1"/>
  <c r="L6555" i="1"/>
  <c r="L6556" i="1" l="1"/>
  <c r="G6558" i="1"/>
  <c r="H6557" i="1"/>
  <c r="I6557" i="1" s="1"/>
  <c r="J6557" i="1" s="1"/>
  <c r="K6557" i="1" s="1"/>
  <c r="L6557" i="1" l="1"/>
  <c r="H6558" i="1"/>
  <c r="I6558" i="1" s="1"/>
  <c r="J6558" i="1" s="1"/>
  <c r="K6558" i="1" s="1"/>
  <c r="G6559" i="1"/>
  <c r="H6559" i="1" l="1"/>
  <c r="I6559" i="1" s="1"/>
  <c r="J6559" i="1" s="1"/>
  <c r="K6559" i="1" s="1"/>
  <c r="L6559" i="1" s="1"/>
  <c r="G6560" i="1"/>
  <c r="L6558" i="1"/>
  <c r="G6561" i="1" l="1"/>
  <c r="H6560" i="1"/>
  <c r="I6560" i="1" s="1"/>
  <c r="J6560" i="1" s="1"/>
  <c r="K6560" i="1" s="1"/>
  <c r="L6560" i="1" l="1"/>
  <c r="G6562" i="1"/>
  <c r="H6561" i="1"/>
  <c r="I6561" i="1" s="1"/>
  <c r="J6561" i="1" s="1"/>
  <c r="K6561" i="1" s="1"/>
  <c r="L6561" i="1" l="1"/>
  <c r="H6562" i="1"/>
  <c r="I6562" i="1" s="1"/>
  <c r="J6562" i="1" s="1"/>
  <c r="K6562" i="1" s="1"/>
  <c r="G6563" i="1"/>
  <c r="H6563" i="1" l="1"/>
  <c r="I6563" i="1" s="1"/>
  <c r="J6563" i="1" s="1"/>
  <c r="K6563" i="1" s="1"/>
  <c r="G6564" i="1"/>
  <c r="L6562" i="1"/>
  <c r="G6565" i="1" l="1"/>
  <c r="H6564" i="1"/>
  <c r="I6564" i="1" s="1"/>
  <c r="J6564" i="1" s="1"/>
  <c r="K6564" i="1" s="1"/>
  <c r="L6563" i="1"/>
  <c r="L6564" i="1" l="1"/>
  <c r="G6566" i="1"/>
  <c r="H6565" i="1"/>
  <c r="I6565" i="1" s="1"/>
  <c r="J6565" i="1" s="1"/>
  <c r="K6565" i="1" s="1"/>
  <c r="L6565" i="1" l="1"/>
  <c r="H6566" i="1"/>
  <c r="I6566" i="1" s="1"/>
  <c r="J6566" i="1" s="1"/>
  <c r="K6566" i="1" s="1"/>
  <c r="G6567" i="1"/>
  <c r="H6567" i="1" l="1"/>
  <c r="I6567" i="1" s="1"/>
  <c r="J6567" i="1" s="1"/>
  <c r="K6567" i="1" s="1"/>
  <c r="L6567" i="1" s="1"/>
  <c r="G6568" i="1"/>
  <c r="L6566" i="1"/>
  <c r="H6568" i="1" l="1"/>
  <c r="I6568" i="1" s="1"/>
  <c r="J6568" i="1" s="1"/>
  <c r="K6568" i="1" s="1"/>
  <c r="G6569" i="1"/>
  <c r="L6568" i="1"/>
  <c r="G6570" i="1" l="1"/>
  <c r="H6569" i="1"/>
  <c r="I6569" i="1" s="1"/>
  <c r="J6569" i="1" s="1"/>
  <c r="K6569" i="1" s="1"/>
  <c r="L6569" i="1" l="1"/>
  <c r="H6570" i="1"/>
  <c r="I6570" i="1" s="1"/>
  <c r="J6570" i="1" s="1"/>
  <c r="K6570" i="1" s="1"/>
  <c r="G6571" i="1"/>
  <c r="H6571" i="1" l="1"/>
  <c r="I6571" i="1" s="1"/>
  <c r="J6571" i="1" s="1"/>
  <c r="K6571" i="1" s="1"/>
  <c r="G6572" i="1"/>
  <c r="L6570" i="1"/>
  <c r="G6573" i="1" l="1"/>
  <c r="H6572" i="1"/>
  <c r="I6572" i="1" s="1"/>
  <c r="J6572" i="1" s="1"/>
  <c r="K6572" i="1" s="1"/>
  <c r="L6571" i="1"/>
  <c r="L6572" i="1" l="1"/>
  <c r="G6574" i="1"/>
  <c r="H6573" i="1"/>
  <c r="I6573" i="1" s="1"/>
  <c r="J6573" i="1" s="1"/>
  <c r="K6573" i="1" s="1"/>
  <c r="L6573" i="1" l="1"/>
  <c r="H6574" i="1"/>
  <c r="I6574" i="1" s="1"/>
  <c r="J6574" i="1" s="1"/>
  <c r="K6574" i="1" s="1"/>
  <c r="G6575" i="1"/>
  <c r="L6574" i="1" l="1"/>
  <c r="H6575" i="1"/>
  <c r="I6575" i="1" s="1"/>
  <c r="J6575" i="1" s="1"/>
  <c r="K6575" i="1" s="1"/>
  <c r="G6576" i="1"/>
  <c r="H6576" i="1" l="1"/>
  <c r="I6576" i="1" s="1"/>
  <c r="J6576" i="1" s="1"/>
  <c r="K6576" i="1" s="1"/>
  <c r="G6577" i="1"/>
  <c r="L6576" i="1"/>
  <c r="L6575" i="1"/>
  <c r="G6578" i="1" l="1"/>
  <c r="H6577" i="1"/>
  <c r="I6577" i="1" s="1"/>
  <c r="J6577" i="1" s="1"/>
  <c r="K6577" i="1" s="1"/>
  <c r="L6577" i="1" l="1"/>
  <c r="H6578" i="1"/>
  <c r="I6578" i="1" s="1"/>
  <c r="J6578" i="1" s="1"/>
  <c r="K6578" i="1" s="1"/>
  <c r="G6579" i="1"/>
  <c r="H6579" i="1" l="1"/>
  <c r="I6579" i="1" s="1"/>
  <c r="J6579" i="1" s="1"/>
  <c r="K6579" i="1" s="1"/>
  <c r="G6580" i="1"/>
  <c r="L6578" i="1"/>
  <c r="G6581" i="1" l="1"/>
  <c r="H6580" i="1"/>
  <c r="I6580" i="1" s="1"/>
  <c r="J6580" i="1" s="1"/>
  <c r="K6580" i="1" s="1"/>
  <c r="L6579" i="1"/>
  <c r="L6580" i="1" l="1"/>
  <c r="G6582" i="1"/>
  <c r="H6581" i="1"/>
  <c r="I6581" i="1" s="1"/>
  <c r="J6581" i="1" s="1"/>
  <c r="K6581" i="1" s="1"/>
  <c r="H6582" i="1" l="1"/>
  <c r="I6582" i="1" s="1"/>
  <c r="J6582" i="1" s="1"/>
  <c r="K6582" i="1" s="1"/>
  <c r="G6583" i="1"/>
  <c r="L6582" i="1"/>
  <c r="L6581" i="1"/>
  <c r="H6583" i="1" l="1"/>
  <c r="I6583" i="1" s="1"/>
  <c r="J6583" i="1" s="1"/>
  <c r="K6583" i="1" s="1"/>
  <c r="G6584" i="1"/>
  <c r="H6584" i="1" l="1"/>
  <c r="I6584" i="1" s="1"/>
  <c r="J6584" i="1" s="1"/>
  <c r="K6584" i="1" s="1"/>
  <c r="G6585" i="1"/>
  <c r="L6584" i="1"/>
  <c r="L6583" i="1"/>
  <c r="G6586" i="1" l="1"/>
  <c r="H6585" i="1"/>
  <c r="I6585" i="1" s="1"/>
  <c r="J6585" i="1" s="1"/>
  <c r="K6585" i="1" s="1"/>
  <c r="L6585" i="1" l="1"/>
  <c r="H6586" i="1"/>
  <c r="I6586" i="1" s="1"/>
  <c r="J6586" i="1" s="1"/>
  <c r="K6586" i="1" s="1"/>
  <c r="G6587" i="1"/>
  <c r="H6587" i="1" l="1"/>
  <c r="I6587" i="1" s="1"/>
  <c r="J6587" i="1" s="1"/>
  <c r="K6587" i="1" s="1"/>
  <c r="G6588" i="1"/>
  <c r="L6586" i="1"/>
  <c r="G6589" i="1" l="1"/>
  <c r="H6588" i="1"/>
  <c r="I6588" i="1" s="1"/>
  <c r="J6588" i="1" s="1"/>
  <c r="K6588" i="1" s="1"/>
  <c r="L6587" i="1"/>
  <c r="L6588" i="1" l="1"/>
  <c r="G6590" i="1"/>
  <c r="H6589" i="1"/>
  <c r="I6589" i="1" s="1"/>
  <c r="J6589" i="1" s="1"/>
  <c r="K6589" i="1" s="1"/>
  <c r="L6589" i="1" l="1"/>
  <c r="H6590" i="1"/>
  <c r="I6590" i="1" s="1"/>
  <c r="J6590" i="1" s="1"/>
  <c r="K6590" i="1" s="1"/>
  <c r="G6591" i="1"/>
  <c r="H6591" i="1" l="1"/>
  <c r="I6591" i="1" s="1"/>
  <c r="J6591" i="1" s="1"/>
  <c r="K6591" i="1" s="1"/>
  <c r="G6592" i="1"/>
  <c r="L6590" i="1"/>
  <c r="H6592" i="1" l="1"/>
  <c r="I6592" i="1" s="1"/>
  <c r="J6592" i="1" s="1"/>
  <c r="K6592" i="1" s="1"/>
  <c r="L6592" i="1" s="1"/>
  <c r="G6593" i="1"/>
  <c r="L6591" i="1"/>
  <c r="G6594" i="1" l="1"/>
  <c r="H6593" i="1"/>
  <c r="I6593" i="1" s="1"/>
  <c r="J6593" i="1" s="1"/>
  <c r="K6593" i="1" s="1"/>
  <c r="L6593" i="1" l="1"/>
  <c r="H6594" i="1"/>
  <c r="I6594" i="1" s="1"/>
  <c r="J6594" i="1" s="1"/>
  <c r="K6594" i="1" s="1"/>
  <c r="G6595" i="1"/>
  <c r="H6595" i="1" l="1"/>
  <c r="I6595" i="1" s="1"/>
  <c r="J6595" i="1" s="1"/>
  <c r="K6595" i="1" s="1"/>
  <c r="G6596" i="1"/>
  <c r="L6594" i="1"/>
  <c r="G6597" i="1" l="1"/>
  <c r="H6596" i="1"/>
  <c r="I6596" i="1" s="1"/>
  <c r="J6596" i="1" s="1"/>
  <c r="K6596" i="1" s="1"/>
  <c r="L6595" i="1"/>
  <c r="L6596" i="1" l="1"/>
  <c r="G6598" i="1"/>
  <c r="H6597" i="1"/>
  <c r="I6597" i="1" s="1"/>
  <c r="J6597" i="1" s="1"/>
  <c r="K6597" i="1" s="1"/>
  <c r="H6598" i="1" l="1"/>
  <c r="I6598" i="1" s="1"/>
  <c r="J6598" i="1" s="1"/>
  <c r="K6598" i="1" s="1"/>
  <c r="G6599" i="1"/>
  <c r="L6598" i="1"/>
  <c r="L6597" i="1"/>
  <c r="H6599" i="1" l="1"/>
  <c r="I6599" i="1" s="1"/>
  <c r="J6599" i="1" s="1"/>
  <c r="K6599" i="1" s="1"/>
  <c r="G6600" i="1"/>
  <c r="H6600" i="1" l="1"/>
  <c r="I6600" i="1" s="1"/>
  <c r="J6600" i="1" s="1"/>
  <c r="K6600" i="1" s="1"/>
  <c r="G6601" i="1"/>
  <c r="L6600" i="1"/>
  <c r="L6599" i="1"/>
  <c r="G6602" i="1" l="1"/>
  <c r="H6601" i="1"/>
  <c r="I6601" i="1" s="1"/>
  <c r="J6601" i="1" s="1"/>
  <c r="K6601" i="1" s="1"/>
  <c r="L6601" i="1" l="1"/>
  <c r="H6602" i="1"/>
  <c r="I6602" i="1" s="1"/>
  <c r="J6602" i="1" s="1"/>
  <c r="K6602" i="1" s="1"/>
  <c r="G6603" i="1"/>
  <c r="H6603" i="1" l="1"/>
  <c r="I6603" i="1" s="1"/>
  <c r="J6603" i="1" s="1"/>
  <c r="K6603" i="1" s="1"/>
  <c r="G6604" i="1"/>
  <c r="L6602" i="1"/>
  <c r="G6605" i="1" l="1"/>
  <c r="H6604" i="1"/>
  <c r="I6604" i="1" s="1"/>
  <c r="J6604" i="1" s="1"/>
  <c r="K6604" i="1" s="1"/>
  <c r="L6603" i="1"/>
  <c r="L6604" i="1" l="1"/>
  <c r="G6606" i="1"/>
  <c r="H6605" i="1"/>
  <c r="I6605" i="1" s="1"/>
  <c r="J6605" i="1" s="1"/>
  <c r="K6605" i="1" s="1"/>
  <c r="L6605" i="1" l="1"/>
  <c r="H6606" i="1"/>
  <c r="I6606" i="1" s="1"/>
  <c r="J6606" i="1" s="1"/>
  <c r="K6606" i="1" s="1"/>
  <c r="G6607" i="1"/>
  <c r="H6607" i="1" l="1"/>
  <c r="I6607" i="1" s="1"/>
  <c r="J6607" i="1" s="1"/>
  <c r="K6607" i="1" s="1"/>
  <c r="G6608" i="1"/>
  <c r="L6607" i="1"/>
  <c r="L6606" i="1"/>
  <c r="H6608" i="1" l="1"/>
  <c r="I6608" i="1" s="1"/>
  <c r="J6608" i="1" s="1"/>
  <c r="K6608" i="1" s="1"/>
  <c r="G6609" i="1"/>
  <c r="L6608" i="1" l="1"/>
  <c r="H6609" i="1"/>
  <c r="I6609" i="1" s="1"/>
  <c r="J6609" i="1" s="1"/>
  <c r="K6609" i="1" s="1"/>
  <c r="G6610" i="1"/>
  <c r="H6610" i="1" l="1"/>
  <c r="I6610" i="1" s="1"/>
  <c r="J6610" i="1" s="1"/>
  <c r="K6610" i="1" s="1"/>
  <c r="G6611" i="1"/>
  <c r="L6609" i="1"/>
  <c r="H6611" i="1" l="1"/>
  <c r="I6611" i="1" s="1"/>
  <c r="J6611" i="1" s="1"/>
  <c r="K6611" i="1" s="1"/>
  <c r="G6612" i="1"/>
  <c r="L6610" i="1"/>
  <c r="G6613" i="1" l="1"/>
  <c r="H6612" i="1"/>
  <c r="I6612" i="1" s="1"/>
  <c r="J6612" i="1" s="1"/>
  <c r="K6612" i="1" s="1"/>
  <c r="L6611" i="1"/>
  <c r="L6612" i="1" l="1"/>
  <c r="G6614" i="1"/>
  <c r="H6613" i="1"/>
  <c r="I6613" i="1" s="1"/>
  <c r="J6613" i="1" s="1"/>
  <c r="K6613" i="1" s="1"/>
  <c r="H6614" i="1" l="1"/>
  <c r="I6614" i="1" s="1"/>
  <c r="J6614" i="1" s="1"/>
  <c r="K6614" i="1" s="1"/>
  <c r="G6615" i="1"/>
  <c r="L6613" i="1"/>
  <c r="L6614" i="1" l="1"/>
  <c r="H6615" i="1"/>
  <c r="I6615" i="1" s="1"/>
  <c r="J6615" i="1" s="1"/>
  <c r="K6615" i="1" s="1"/>
  <c r="G6616" i="1"/>
  <c r="H6616" i="1" l="1"/>
  <c r="I6616" i="1" s="1"/>
  <c r="J6616" i="1" s="1"/>
  <c r="K6616" i="1" s="1"/>
  <c r="G6617" i="1"/>
  <c r="L6616" i="1"/>
  <c r="L6615" i="1"/>
  <c r="H6617" i="1" l="1"/>
  <c r="I6617" i="1" s="1"/>
  <c r="J6617" i="1" s="1"/>
  <c r="K6617" i="1" s="1"/>
  <c r="L6617" i="1" s="1"/>
  <c r="G6618" i="1"/>
  <c r="H6618" i="1" l="1"/>
  <c r="I6618" i="1" s="1"/>
  <c r="J6618" i="1" s="1"/>
  <c r="K6618" i="1" s="1"/>
  <c r="G6619" i="1"/>
  <c r="H6619" i="1" l="1"/>
  <c r="I6619" i="1" s="1"/>
  <c r="J6619" i="1" s="1"/>
  <c r="K6619" i="1" s="1"/>
  <c r="G6620" i="1"/>
  <c r="L6618" i="1"/>
  <c r="G6621" i="1" l="1"/>
  <c r="H6620" i="1"/>
  <c r="I6620" i="1" s="1"/>
  <c r="J6620" i="1" s="1"/>
  <c r="K6620" i="1" s="1"/>
  <c r="L6619" i="1"/>
  <c r="L6620" i="1" l="1"/>
  <c r="G6622" i="1"/>
  <c r="H6621" i="1"/>
  <c r="I6621" i="1" s="1"/>
  <c r="J6621" i="1" s="1"/>
  <c r="K6621" i="1" s="1"/>
  <c r="H6622" i="1" l="1"/>
  <c r="I6622" i="1" s="1"/>
  <c r="J6622" i="1" s="1"/>
  <c r="K6622" i="1" s="1"/>
  <c r="G6623" i="1"/>
  <c r="L6622" i="1"/>
  <c r="L6621" i="1"/>
  <c r="H6623" i="1" l="1"/>
  <c r="I6623" i="1" s="1"/>
  <c r="J6623" i="1" s="1"/>
  <c r="K6623" i="1" s="1"/>
  <c r="G6624" i="1"/>
  <c r="L6623" i="1"/>
  <c r="H6624" i="1" l="1"/>
  <c r="I6624" i="1" s="1"/>
  <c r="J6624" i="1" s="1"/>
  <c r="K6624" i="1" s="1"/>
  <c r="G6625" i="1"/>
  <c r="L6624" i="1"/>
  <c r="H6625" i="1" l="1"/>
  <c r="I6625" i="1" s="1"/>
  <c r="J6625" i="1" s="1"/>
  <c r="K6625" i="1" s="1"/>
  <c r="G6626" i="1"/>
  <c r="L6625" i="1" l="1"/>
  <c r="H6626" i="1"/>
  <c r="I6626" i="1" s="1"/>
  <c r="J6626" i="1" s="1"/>
  <c r="K6626" i="1" s="1"/>
  <c r="G6627" i="1"/>
  <c r="H6627" i="1" l="1"/>
  <c r="I6627" i="1" s="1"/>
  <c r="J6627" i="1" s="1"/>
  <c r="K6627" i="1" s="1"/>
  <c r="G6628" i="1"/>
  <c r="L6626" i="1"/>
  <c r="G6629" i="1" l="1"/>
  <c r="H6628" i="1"/>
  <c r="I6628" i="1" s="1"/>
  <c r="J6628" i="1" s="1"/>
  <c r="K6628" i="1" s="1"/>
  <c r="L6627" i="1"/>
  <c r="L6628" i="1" l="1"/>
  <c r="G6630" i="1"/>
  <c r="H6629" i="1"/>
  <c r="I6629" i="1" s="1"/>
  <c r="J6629" i="1" s="1"/>
  <c r="K6629" i="1" s="1"/>
  <c r="H6630" i="1" l="1"/>
  <c r="I6630" i="1" s="1"/>
  <c r="J6630" i="1" s="1"/>
  <c r="K6630" i="1" s="1"/>
  <c r="G6631" i="1"/>
  <c r="L6629" i="1"/>
  <c r="L6630" i="1" l="1"/>
  <c r="H6631" i="1"/>
  <c r="I6631" i="1" s="1"/>
  <c r="J6631" i="1" s="1"/>
  <c r="K6631" i="1" s="1"/>
  <c r="L6631" i="1" s="1"/>
  <c r="G6632" i="1"/>
  <c r="H6632" i="1" l="1"/>
  <c r="I6632" i="1" s="1"/>
  <c r="J6632" i="1" s="1"/>
  <c r="K6632" i="1" s="1"/>
  <c r="L6632" i="1" s="1"/>
  <c r="G6633" i="1"/>
  <c r="H6633" i="1" l="1"/>
  <c r="I6633" i="1" s="1"/>
  <c r="J6633" i="1" s="1"/>
  <c r="K6633" i="1" s="1"/>
  <c r="L6633" i="1" s="1"/>
  <c r="G6634" i="1"/>
  <c r="H6634" i="1" l="1"/>
  <c r="I6634" i="1" s="1"/>
  <c r="J6634" i="1" s="1"/>
  <c r="K6634" i="1" s="1"/>
  <c r="G6635" i="1"/>
  <c r="H6635" i="1" l="1"/>
  <c r="I6635" i="1" s="1"/>
  <c r="J6635" i="1" s="1"/>
  <c r="K6635" i="1" s="1"/>
  <c r="G6636" i="1"/>
  <c r="L6634" i="1"/>
  <c r="G6637" i="1" l="1"/>
  <c r="H6636" i="1"/>
  <c r="I6636" i="1" s="1"/>
  <c r="J6636" i="1" s="1"/>
  <c r="K6636" i="1" s="1"/>
  <c r="L6635" i="1"/>
  <c r="L6636" i="1" l="1"/>
  <c r="G6638" i="1"/>
  <c r="H6637" i="1"/>
  <c r="I6637" i="1" s="1"/>
  <c r="J6637" i="1" s="1"/>
  <c r="K6637" i="1" s="1"/>
  <c r="L6637" i="1" l="1"/>
  <c r="H6638" i="1"/>
  <c r="I6638" i="1" s="1"/>
  <c r="J6638" i="1" s="1"/>
  <c r="K6638" i="1" s="1"/>
  <c r="L6638" i="1" s="1"/>
  <c r="G6639" i="1"/>
  <c r="H6639" i="1" l="1"/>
  <c r="I6639" i="1" s="1"/>
  <c r="J6639" i="1" s="1"/>
  <c r="K6639" i="1" s="1"/>
  <c r="L6639" i="1" s="1"/>
  <c r="G6640" i="1"/>
  <c r="H6640" i="1" l="1"/>
  <c r="I6640" i="1" s="1"/>
  <c r="J6640" i="1" s="1"/>
  <c r="K6640" i="1" s="1"/>
  <c r="G6641" i="1"/>
  <c r="L6640" i="1" l="1"/>
  <c r="H6641" i="1"/>
  <c r="I6641" i="1" s="1"/>
  <c r="J6641" i="1" s="1"/>
  <c r="K6641" i="1" s="1"/>
  <c r="G6642" i="1"/>
  <c r="L6641" i="1"/>
  <c r="H6642" i="1" l="1"/>
  <c r="I6642" i="1" s="1"/>
  <c r="J6642" i="1" s="1"/>
  <c r="K6642" i="1" s="1"/>
  <c r="G6643" i="1"/>
  <c r="H6643" i="1" l="1"/>
  <c r="I6643" i="1" s="1"/>
  <c r="J6643" i="1" s="1"/>
  <c r="K6643" i="1" s="1"/>
  <c r="G6644" i="1"/>
  <c r="L6642" i="1"/>
  <c r="G6645" i="1" l="1"/>
  <c r="H6644" i="1"/>
  <c r="I6644" i="1" s="1"/>
  <c r="J6644" i="1" s="1"/>
  <c r="K6644" i="1" s="1"/>
  <c r="L6643" i="1"/>
  <c r="L6644" i="1" l="1"/>
  <c r="G6646" i="1"/>
  <c r="H6645" i="1"/>
  <c r="I6645" i="1" s="1"/>
  <c r="J6645" i="1" s="1"/>
  <c r="K6645" i="1" s="1"/>
  <c r="L6645" i="1" l="1"/>
  <c r="H6646" i="1"/>
  <c r="I6646" i="1" s="1"/>
  <c r="J6646" i="1" s="1"/>
  <c r="K6646" i="1" s="1"/>
  <c r="L6646" i="1" s="1"/>
  <c r="G6647" i="1"/>
  <c r="H6647" i="1" l="1"/>
  <c r="I6647" i="1" s="1"/>
  <c r="J6647" i="1" s="1"/>
  <c r="K6647" i="1" s="1"/>
  <c r="G6648" i="1"/>
  <c r="L6647" i="1"/>
  <c r="H6648" i="1" l="1"/>
  <c r="I6648" i="1" s="1"/>
  <c r="J6648" i="1" s="1"/>
  <c r="K6648" i="1" s="1"/>
  <c r="G6649" i="1"/>
  <c r="L6648" i="1"/>
  <c r="H6649" i="1" l="1"/>
  <c r="I6649" i="1" s="1"/>
  <c r="J6649" i="1" s="1"/>
  <c r="K6649" i="1" s="1"/>
  <c r="L6649" i="1" s="1"/>
  <c r="G6650" i="1"/>
  <c r="H6650" i="1" l="1"/>
  <c r="I6650" i="1" s="1"/>
  <c r="J6650" i="1" s="1"/>
  <c r="K6650" i="1" s="1"/>
  <c r="G6651" i="1"/>
  <c r="H6651" i="1" l="1"/>
  <c r="I6651" i="1" s="1"/>
  <c r="J6651" i="1" s="1"/>
  <c r="K6651" i="1" s="1"/>
  <c r="G6652" i="1"/>
  <c r="L6650" i="1"/>
  <c r="G6653" i="1" l="1"/>
  <c r="H6652" i="1"/>
  <c r="I6652" i="1" s="1"/>
  <c r="J6652" i="1" s="1"/>
  <c r="K6652" i="1" s="1"/>
  <c r="L6651" i="1"/>
  <c r="L6652" i="1" l="1"/>
  <c r="G6654" i="1"/>
  <c r="H6653" i="1"/>
  <c r="I6653" i="1" s="1"/>
  <c r="J6653" i="1" s="1"/>
  <c r="K6653" i="1" s="1"/>
  <c r="L6653" i="1" l="1"/>
  <c r="H6654" i="1"/>
  <c r="I6654" i="1" s="1"/>
  <c r="J6654" i="1" s="1"/>
  <c r="K6654" i="1" s="1"/>
  <c r="L6654" i="1" s="1"/>
  <c r="G6655" i="1"/>
  <c r="H6655" i="1" l="1"/>
  <c r="I6655" i="1" s="1"/>
  <c r="J6655" i="1" s="1"/>
  <c r="K6655" i="1" s="1"/>
  <c r="L6655" i="1" s="1"/>
  <c r="G6656" i="1"/>
  <c r="H6656" i="1" l="1"/>
  <c r="I6656" i="1" s="1"/>
  <c r="J6656" i="1" s="1"/>
  <c r="K6656" i="1" s="1"/>
  <c r="G6657" i="1"/>
  <c r="L6656" i="1"/>
  <c r="H6657" i="1" l="1"/>
  <c r="I6657" i="1" s="1"/>
  <c r="J6657" i="1" s="1"/>
  <c r="K6657" i="1" s="1"/>
  <c r="G6658" i="1"/>
  <c r="L6657" i="1"/>
  <c r="H6658" i="1" l="1"/>
  <c r="I6658" i="1" s="1"/>
  <c r="J6658" i="1" s="1"/>
  <c r="K6658" i="1" s="1"/>
  <c r="G6659" i="1"/>
  <c r="H6659" i="1" l="1"/>
  <c r="I6659" i="1" s="1"/>
  <c r="J6659" i="1" s="1"/>
  <c r="K6659" i="1" s="1"/>
  <c r="G6660" i="1"/>
  <c r="L6658" i="1"/>
  <c r="G6661" i="1" l="1"/>
  <c r="H6660" i="1"/>
  <c r="I6660" i="1" s="1"/>
  <c r="J6660" i="1" s="1"/>
  <c r="K6660" i="1" s="1"/>
  <c r="L6659" i="1"/>
  <c r="L6660" i="1" l="1"/>
  <c r="H6661" i="1"/>
  <c r="I6661" i="1" s="1"/>
  <c r="J6661" i="1" s="1"/>
  <c r="K6661" i="1" s="1"/>
  <c r="L6661" i="1" s="1"/>
  <c r="G6662" i="1"/>
  <c r="G6663" i="1" l="1"/>
  <c r="H6662" i="1"/>
  <c r="I6662" i="1" s="1"/>
  <c r="J6662" i="1" s="1"/>
  <c r="K6662" i="1" s="1"/>
  <c r="L6662" i="1" l="1"/>
  <c r="G6664" i="1"/>
  <c r="H6663" i="1"/>
  <c r="I6663" i="1" s="1"/>
  <c r="J6663" i="1" s="1"/>
  <c r="K6663" i="1" s="1"/>
  <c r="H6664" i="1" l="1"/>
  <c r="I6664" i="1" s="1"/>
  <c r="J6664" i="1" s="1"/>
  <c r="K6664" i="1" s="1"/>
  <c r="L6664" i="1" s="1"/>
  <c r="G6665" i="1"/>
  <c r="L6663" i="1"/>
  <c r="G6666" i="1" l="1"/>
  <c r="H6665" i="1"/>
  <c r="I6665" i="1" s="1"/>
  <c r="J6665" i="1" s="1"/>
  <c r="K6665" i="1" s="1"/>
  <c r="L6665" i="1" l="1"/>
  <c r="H6666" i="1"/>
  <c r="I6666" i="1" s="1"/>
  <c r="J6666" i="1" s="1"/>
  <c r="K6666" i="1" s="1"/>
  <c r="L6666" i="1" s="1"/>
  <c r="G6667" i="1"/>
  <c r="H6667" i="1" l="1"/>
  <c r="I6667" i="1" s="1"/>
  <c r="J6667" i="1" s="1"/>
  <c r="K6667" i="1" s="1"/>
  <c r="G6668" i="1"/>
  <c r="L6667" i="1"/>
  <c r="H6668" i="1" l="1"/>
  <c r="I6668" i="1" s="1"/>
  <c r="J6668" i="1" s="1"/>
  <c r="K6668" i="1" s="1"/>
  <c r="G6669" i="1"/>
  <c r="H6669" i="1" l="1"/>
  <c r="I6669" i="1" s="1"/>
  <c r="J6669" i="1" s="1"/>
  <c r="K6669" i="1" s="1"/>
  <c r="G6670" i="1"/>
  <c r="L6668" i="1"/>
  <c r="G6671" i="1" l="1"/>
  <c r="H6670" i="1"/>
  <c r="I6670" i="1" s="1"/>
  <c r="J6670" i="1" s="1"/>
  <c r="K6670" i="1" s="1"/>
  <c r="L6669" i="1"/>
  <c r="L6670" i="1" l="1"/>
  <c r="G6672" i="1"/>
  <c r="H6671" i="1"/>
  <c r="I6671" i="1" s="1"/>
  <c r="J6671" i="1" s="1"/>
  <c r="K6671" i="1" s="1"/>
  <c r="L6671" i="1" l="1"/>
  <c r="H6672" i="1"/>
  <c r="I6672" i="1" s="1"/>
  <c r="J6672" i="1" s="1"/>
  <c r="K6672" i="1" s="1"/>
  <c r="G6673" i="1"/>
  <c r="L6672" i="1"/>
  <c r="H6673" i="1" l="1"/>
  <c r="I6673" i="1" s="1"/>
  <c r="J6673" i="1" s="1"/>
  <c r="K6673" i="1" s="1"/>
  <c r="L6673" i="1" s="1"/>
  <c r="G6674" i="1"/>
  <c r="H6674" i="1" l="1"/>
  <c r="I6674" i="1" s="1"/>
  <c r="J6674" i="1" s="1"/>
  <c r="K6674" i="1" s="1"/>
  <c r="G6675" i="1"/>
  <c r="L6674" i="1"/>
  <c r="H6675" i="1" l="1"/>
  <c r="I6675" i="1" s="1"/>
  <c r="J6675" i="1" s="1"/>
  <c r="K6675" i="1" s="1"/>
  <c r="L6675" i="1" s="1"/>
  <c r="G6676" i="1"/>
  <c r="H6676" i="1" l="1"/>
  <c r="I6676" i="1" s="1"/>
  <c r="J6676" i="1" s="1"/>
  <c r="K6676" i="1" s="1"/>
  <c r="G6677" i="1"/>
  <c r="H6677" i="1" l="1"/>
  <c r="I6677" i="1" s="1"/>
  <c r="J6677" i="1" s="1"/>
  <c r="K6677" i="1" s="1"/>
  <c r="G6678" i="1"/>
  <c r="L6676" i="1"/>
  <c r="G6679" i="1" l="1"/>
  <c r="H6678" i="1"/>
  <c r="I6678" i="1" s="1"/>
  <c r="J6678" i="1" s="1"/>
  <c r="K6678" i="1" s="1"/>
  <c r="L6677" i="1"/>
  <c r="L6678" i="1" l="1"/>
  <c r="G6680" i="1"/>
  <c r="H6679" i="1"/>
  <c r="I6679" i="1" s="1"/>
  <c r="J6679" i="1" s="1"/>
  <c r="K6679" i="1" s="1"/>
  <c r="H6680" i="1" l="1"/>
  <c r="I6680" i="1" s="1"/>
  <c r="J6680" i="1" s="1"/>
  <c r="K6680" i="1" s="1"/>
  <c r="G6681" i="1"/>
  <c r="L6680" i="1"/>
  <c r="L6679" i="1"/>
  <c r="H6681" i="1" l="1"/>
  <c r="I6681" i="1" s="1"/>
  <c r="J6681" i="1" s="1"/>
  <c r="K6681" i="1" s="1"/>
  <c r="G6682" i="1"/>
  <c r="L6681" i="1"/>
  <c r="H6682" i="1" l="1"/>
  <c r="I6682" i="1" s="1"/>
  <c r="J6682" i="1" s="1"/>
  <c r="K6682" i="1" s="1"/>
  <c r="G6683" i="1"/>
  <c r="L6682" i="1" l="1"/>
  <c r="H6683" i="1"/>
  <c r="I6683" i="1" s="1"/>
  <c r="J6683" i="1" s="1"/>
  <c r="K6683" i="1" s="1"/>
  <c r="G6684" i="1"/>
  <c r="L6683" i="1"/>
  <c r="H6684" i="1" l="1"/>
  <c r="I6684" i="1" s="1"/>
  <c r="J6684" i="1" s="1"/>
  <c r="K6684" i="1" s="1"/>
  <c r="G6685" i="1"/>
  <c r="H6685" i="1" l="1"/>
  <c r="I6685" i="1" s="1"/>
  <c r="J6685" i="1" s="1"/>
  <c r="K6685" i="1" s="1"/>
  <c r="G6686" i="1"/>
  <c r="L6684" i="1"/>
  <c r="G6687" i="1" l="1"/>
  <c r="H6686" i="1"/>
  <c r="I6686" i="1" s="1"/>
  <c r="J6686" i="1" s="1"/>
  <c r="K6686" i="1" s="1"/>
  <c r="L6685" i="1"/>
  <c r="L6686" i="1" l="1"/>
  <c r="G6688" i="1"/>
  <c r="H6687" i="1"/>
  <c r="I6687" i="1" s="1"/>
  <c r="J6687" i="1" s="1"/>
  <c r="K6687" i="1" s="1"/>
  <c r="L6687" i="1" l="1"/>
  <c r="H6688" i="1"/>
  <c r="I6688" i="1" s="1"/>
  <c r="J6688" i="1" s="1"/>
  <c r="K6688" i="1" s="1"/>
  <c r="G6689" i="1"/>
  <c r="L6688" i="1" l="1"/>
  <c r="H6689" i="1"/>
  <c r="I6689" i="1" s="1"/>
  <c r="J6689" i="1" s="1"/>
  <c r="K6689" i="1" s="1"/>
  <c r="G6690" i="1"/>
  <c r="H6690" i="1" l="1"/>
  <c r="I6690" i="1" s="1"/>
  <c r="J6690" i="1" s="1"/>
  <c r="K6690" i="1" s="1"/>
  <c r="G6691" i="1"/>
  <c r="L6690" i="1"/>
  <c r="L6689" i="1"/>
  <c r="H6691" i="1" l="1"/>
  <c r="I6691" i="1" s="1"/>
  <c r="J6691" i="1" s="1"/>
  <c r="K6691" i="1" s="1"/>
  <c r="L6691" i="1" s="1"/>
  <c r="G6692" i="1"/>
  <c r="H6692" i="1" l="1"/>
  <c r="I6692" i="1" s="1"/>
  <c r="J6692" i="1" s="1"/>
  <c r="K6692" i="1" s="1"/>
  <c r="G6693" i="1"/>
  <c r="H6693" i="1" l="1"/>
  <c r="I6693" i="1" s="1"/>
  <c r="J6693" i="1" s="1"/>
  <c r="K6693" i="1" s="1"/>
  <c r="G6694" i="1"/>
  <c r="L6692" i="1"/>
  <c r="G6695" i="1" l="1"/>
  <c r="H6694" i="1"/>
  <c r="I6694" i="1" s="1"/>
  <c r="J6694" i="1" s="1"/>
  <c r="K6694" i="1" s="1"/>
  <c r="L6693" i="1"/>
  <c r="L6694" i="1" l="1"/>
  <c r="G6696" i="1"/>
  <c r="H6695" i="1"/>
  <c r="I6695" i="1" s="1"/>
  <c r="J6695" i="1" s="1"/>
  <c r="K6695" i="1" s="1"/>
  <c r="L6695" i="1" l="1"/>
  <c r="H6696" i="1"/>
  <c r="I6696" i="1" s="1"/>
  <c r="J6696" i="1" s="1"/>
  <c r="K6696" i="1" s="1"/>
  <c r="L6696" i="1" s="1"/>
  <c r="G6697" i="1"/>
  <c r="H6697" i="1" l="1"/>
  <c r="I6697" i="1" s="1"/>
  <c r="J6697" i="1" s="1"/>
  <c r="K6697" i="1" s="1"/>
  <c r="G6698" i="1"/>
  <c r="L6697" i="1"/>
  <c r="H6698" i="1" l="1"/>
  <c r="I6698" i="1" s="1"/>
  <c r="J6698" i="1" s="1"/>
  <c r="K6698" i="1" s="1"/>
  <c r="L6698" i="1" s="1"/>
  <c r="G6699" i="1"/>
  <c r="H6699" i="1" l="1"/>
  <c r="I6699" i="1" s="1"/>
  <c r="J6699" i="1" s="1"/>
  <c r="K6699" i="1" s="1"/>
  <c r="G6700" i="1"/>
  <c r="L6699" i="1"/>
  <c r="H6700" i="1" l="1"/>
  <c r="I6700" i="1" s="1"/>
  <c r="J6700" i="1" s="1"/>
  <c r="K6700" i="1" s="1"/>
  <c r="G6701" i="1"/>
  <c r="H6701" i="1" l="1"/>
  <c r="I6701" i="1" s="1"/>
  <c r="J6701" i="1" s="1"/>
  <c r="K6701" i="1" s="1"/>
  <c r="G6702" i="1"/>
  <c r="L6700" i="1"/>
  <c r="G6703" i="1" l="1"/>
  <c r="H6702" i="1"/>
  <c r="I6702" i="1" s="1"/>
  <c r="J6702" i="1" s="1"/>
  <c r="K6702" i="1" s="1"/>
  <c r="L6701" i="1"/>
  <c r="L6702" i="1" l="1"/>
  <c r="G6704" i="1"/>
  <c r="H6703" i="1"/>
  <c r="I6703" i="1" s="1"/>
  <c r="J6703" i="1" s="1"/>
  <c r="K6703" i="1" s="1"/>
  <c r="L6703" i="1" l="1"/>
  <c r="H6704" i="1"/>
  <c r="I6704" i="1" s="1"/>
  <c r="J6704" i="1" s="1"/>
  <c r="K6704" i="1" s="1"/>
  <c r="L6704" i="1" s="1"/>
  <c r="G6705" i="1"/>
  <c r="H6705" i="1" l="1"/>
  <c r="I6705" i="1" s="1"/>
  <c r="J6705" i="1" s="1"/>
  <c r="K6705" i="1" s="1"/>
  <c r="G6706" i="1"/>
  <c r="L6705" i="1"/>
  <c r="H6706" i="1" l="1"/>
  <c r="I6706" i="1" s="1"/>
  <c r="J6706" i="1" s="1"/>
  <c r="K6706" i="1" s="1"/>
  <c r="G6707" i="1"/>
  <c r="L6706" i="1"/>
  <c r="H6707" i="1" l="1"/>
  <c r="I6707" i="1" s="1"/>
  <c r="J6707" i="1" s="1"/>
  <c r="K6707" i="1" s="1"/>
  <c r="G6708" i="1"/>
  <c r="L6707" i="1"/>
  <c r="H6708" i="1" l="1"/>
  <c r="I6708" i="1" s="1"/>
  <c r="J6708" i="1" s="1"/>
  <c r="K6708" i="1" s="1"/>
  <c r="G6709" i="1"/>
  <c r="H6709" i="1" l="1"/>
  <c r="I6709" i="1" s="1"/>
  <c r="J6709" i="1" s="1"/>
  <c r="K6709" i="1" s="1"/>
  <c r="G6710" i="1"/>
  <c r="L6708" i="1"/>
  <c r="G6711" i="1" l="1"/>
  <c r="H6710" i="1"/>
  <c r="I6710" i="1" s="1"/>
  <c r="J6710" i="1" s="1"/>
  <c r="K6710" i="1" s="1"/>
  <c r="L6709" i="1"/>
  <c r="L6710" i="1" l="1"/>
  <c r="G6712" i="1"/>
  <c r="H6711" i="1"/>
  <c r="I6711" i="1" s="1"/>
  <c r="J6711" i="1" s="1"/>
  <c r="K6711" i="1" s="1"/>
  <c r="L6711" i="1" l="1"/>
  <c r="H6712" i="1"/>
  <c r="I6712" i="1" s="1"/>
  <c r="J6712" i="1" s="1"/>
  <c r="K6712" i="1" s="1"/>
  <c r="L6712" i="1" s="1"/>
  <c r="G6713" i="1"/>
  <c r="H6713" i="1" l="1"/>
  <c r="I6713" i="1" s="1"/>
  <c r="J6713" i="1" s="1"/>
  <c r="K6713" i="1" s="1"/>
  <c r="G6714" i="1"/>
  <c r="L6713" i="1"/>
  <c r="H6714" i="1" l="1"/>
  <c r="I6714" i="1" s="1"/>
  <c r="J6714" i="1" s="1"/>
  <c r="K6714" i="1" s="1"/>
  <c r="G6715" i="1"/>
  <c r="L6714" i="1"/>
  <c r="H6715" i="1" l="1"/>
  <c r="I6715" i="1" s="1"/>
  <c r="J6715" i="1" s="1"/>
  <c r="K6715" i="1" s="1"/>
  <c r="L6715" i="1" s="1"/>
  <c r="G6716" i="1"/>
  <c r="H6716" i="1" l="1"/>
  <c r="I6716" i="1" s="1"/>
  <c r="J6716" i="1" s="1"/>
  <c r="K6716" i="1" s="1"/>
  <c r="G6717" i="1"/>
  <c r="H6717" i="1" l="1"/>
  <c r="I6717" i="1" s="1"/>
  <c r="J6717" i="1" s="1"/>
  <c r="K6717" i="1" s="1"/>
  <c r="G6718" i="1"/>
  <c r="L6716" i="1"/>
  <c r="G6719" i="1" l="1"/>
  <c r="H6718" i="1"/>
  <c r="I6718" i="1" s="1"/>
  <c r="J6718" i="1" s="1"/>
  <c r="K6718" i="1" s="1"/>
  <c r="L6717" i="1"/>
  <c r="G6720" i="1" l="1"/>
  <c r="H6719" i="1"/>
  <c r="I6719" i="1" s="1"/>
  <c r="J6719" i="1" s="1"/>
  <c r="K6719" i="1" s="1"/>
  <c r="L6718" i="1"/>
  <c r="L6719" i="1" l="1"/>
  <c r="G6721" i="1"/>
  <c r="H6720" i="1"/>
  <c r="I6720" i="1" s="1"/>
  <c r="J6720" i="1" s="1"/>
  <c r="K6720" i="1" s="1"/>
  <c r="L6720" i="1" l="1"/>
  <c r="H6721" i="1"/>
  <c r="I6721" i="1" s="1"/>
  <c r="J6721" i="1" s="1"/>
  <c r="K6721" i="1" s="1"/>
  <c r="G6722" i="1"/>
  <c r="H6722" i="1" l="1"/>
  <c r="I6722" i="1" s="1"/>
  <c r="J6722" i="1" s="1"/>
  <c r="K6722" i="1" s="1"/>
  <c r="L6722" i="1" s="1"/>
  <c r="G6723" i="1"/>
  <c r="L6721" i="1"/>
  <c r="H6723" i="1" l="1"/>
  <c r="I6723" i="1" s="1"/>
  <c r="J6723" i="1" s="1"/>
  <c r="K6723" i="1" s="1"/>
  <c r="G6724" i="1"/>
  <c r="L6723" i="1"/>
  <c r="H6724" i="1" l="1"/>
  <c r="I6724" i="1" s="1"/>
  <c r="J6724" i="1" s="1"/>
  <c r="K6724" i="1" s="1"/>
  <c r="G6725" i="1"/>
  <c r="G6726" i="1" l="1"/>
  <c r="H6725" i="1"/>
  <c r="I6725" i="1" s="1"/>
  <c r="J6725" i="1" s="1"/>
  <c r="K6725" i="1" s="1"/>
  <c r="L6724" i="1"/>
  <c r="G6727" i="1" l="1"/>
  <c r="H6726" i="1"/>
  <c r="I6726" i="1" s="1"/>
  <c r="J6726" i="1" s="1"/>
  <c r="K6726" i="1" s="1"/>
  <c r="L6725" i="1"/>
  <c r="G6728" i="1" l="1"/>
  <c r="H6727" i="1"/>
  <c r="I6727" i="1" s="1"/>
  <c r="J6727" i="1" s="1"/>
  <c r="K6727" i="1" s="1"/>
  <c r="L6726" i="1"/>
  <c r="L6727" i="1" l="1"/>
  <c r="G6729" i="1"/>
  <c r="H6728" i="1"/>
  <c r="I6728" i="1" s="1"/>
  <c r="J6728" i="1" s="1"/>
  <c r="K6728" i="1" s="1"/>
  <c r="L6728" i="1" l="1"/>
  <c r="H6729" i="1"/>
  <c r="I6729" i="1" s="1"/>
  <c r="J6729" i="1" s="1"/>
  <c r="K6729" i="1" s="1"/>
  <c r="G6730" i="1"/>
  <c r="L6729" i="1" l="1"/>
  <c r="H6730" i="1"/>
  <c r="I6730" i="1" s="1"/>
  <c r="J6730" i="1" s="1"/>
  <c r="K6730" i="1" s="1"/>
  <c r="G6731" i="1"/>
  <c r="L6730" i="1" l="1"/>
  <c r="H6731" i="1"/>
  <c r="I6731" i="1" s="1"/>
  <c r="J6731" i="1" s="1"/>
  <c r="K6731" i="1" s="1"/>
  <c r="G6732" i="1"/>
  <c r="L6731" i="1"/>
  <c r="H6732" i="1" l="1"/>
  <c r="I6732" i="1" s="1"/>
  <c r="J6732" i="1" s="1"/>
  <c r="K6732" i="1" s="1"/>
  <c r="G6733" i="1"/>
  <c r="L6732" i="1"/>
  <c r="H6733" i="1" l="1"/>
  <c r="I6733" i="1" s="1"/>
  <c r="J6733" i="1" s="1"/>
  <c r="K6733" i="1" s="1"/>
  <c r="G6734" i="1"/>
  <c r="H6734" i="1" l="1"/>
  <c r="I6734" i="1" s="1"/>
  <c r="J6734" i="1" s="1"/>
  <c r="K6734" i="1" s="1"/>
  <c r="G6735" i="1"/>
  <c r="L6733" i="1"/>
  <c r="G6736" i="1" l="1"/>
  <c r="H6735" i="1"/>
  <c r="I6735" i="1" s="1"/>
  <c r="J6735" i="1" s="1"/>
  <c r="K6735" i="1" s="1"/>
  <c r="L6734" i="1"/>
  <c r="L6735" i="1" l="1"/>
  <c r="G6737" i="1"/>
  <c r="H6736" i="1"/>
  <c r="I6736" i="1" s="1"/>
  <c r="J6736" i="1" s="1"/>
  <c r="K6736" i="1" s="1"/>
  <c r="H6737" i="1" l="1"/>
  <c r="I6737" i="1" s="1"/>
  <c r="J6737" i="1" s="1"/>
  <c r="K6737" i="1" s="1"/>
  <c r="G6738" i="1"/>
  <c r="L6737" i="1"/>
  <c r="L6736" i="1"/>
  <c r="H6738" i="1" l="1"/>
  <c r="I6738" i="1" s="1"/>
  <c r="J6738" i="1" s="1"/>
  <c r="K6738" i="1" s="1"/>
  <c r="G6739" i="1"/>
  <c r="L6738" i="1"/>
  <c r="H6739" i="1" l="1"/>
  <c r="I6739" i="1" s="1"/>
  <c r="J6739" i="1" s="1"/>
  <c r="K6739" i="1" s="1"/>
  <c r="G6740" i="1"/>
  <c r="L6739" i="1" l="1"/>
  <c r="H6740" i="1"/>
  <c r="I6740" i="1" s="1"/>
  <c r="J6740" i="1" s="1"/>
  <c r="K6740" i="1" s="1"/>
  <c r="G6741" i="1"/>
  <c r="L6740" i="1"/>
  <c r="H6741" i="1" l="1"/>
  <c r="I6741" i="1" s="1"/>
  <c r="J6741" i="1" s="1"/>
  <c r="K6741" i="1" s="1"/>
  <c r="G6742" i="1"/>
  <c r="H6742" i="1" l="1"/>
  <c r="I6742" i="1" s="1"/>
  <c r="J6742" i="1" s="1"/>
  <c r="K6742" i="1" s="1"/>
  <c r="G6743" i="1"/>
  <c r="L6741" i="1"/>
  <c r="G6744" i="1" l="1"/>
  <c r="H6743" i="1"/>
  <c r="I6743" i="1" s="1"/>
  <c r="J6743" i="1" s="1"/>
  <c r="K6743" i="1" s="1"/>
  <c r="L6742" i="1"/>
  <c r="L6743" i="1" l="1"/>
  <c r="G6745" i="1"/>
  <c r="H6744" i="1"/>
  <c r="I6744" i="1" s="1"/>
  <c r="J6744" i="1" s="1"/>
  <c r="K6744" i="1" s="1"/>
  <c r="L6744" i="1" l="1"/>
  <c r="H6745" i="1"/>
  <c r="I6745" i="1" s="1"/>
  <c r="J6745" i="1" s="1"/>
  <c r="K6745" i="1" s="1"/>
  <c r="G6746" i="1"/>
  <c r="L6745" i="1" l="1"/>
  <c r="H6746" i="1"/>
  <c r="I6746" i="1" s="1"/>
  <c r="J6746" i="1" s="1"/>
  <c r="K6746" i="1" s="1"/>
  <c r="G6747" i="1"/>
  <c r="H6747" i="1" l="1"/>
  <c r="I6747" i="1" s="1"/>
  <c r="J6747" i="1" s="1"/>
  <c r="K6747" i="1" s="1"/>
  <c r="G6748" i="1"/>
  <c r="L6747" i="1"/>
  <c r="L6746" i="1"/>
  <c r="H6748" i="1" l="1"/>
  <c r="I6748" i="1" s="1"/>
  <c r="J6748" i="1" s="1"/>
  <c r="K6748" i="1" s="1"/>
  <c r="G6749" i="1"/>
  <c r="L6748" i="1"/>
  <c r="H6749" i="1" l="1"/>
  <c r="I6749" i="1" s="1"/>
  <c r="J6749" i="1" s="1"/>
  <c r="K6749" i="1" s="1"/>
  <c r="G6750" i="1"/>
  <c r="H6750" i="1" l="1"/>
  <c r="I6750" i="1" s="1"/>
  <c r="J6750" i="1" s="1"/>
  <c r="K6750" i="1" s="1"/>
  <c r="G6751" i="1"/>
  <c r="L6749" i="1"/>
  <c r="G6752" i="1" l="1"/>
  <c r="H6751" i="1"/>
  <c r="I6751" i="1" s="1"/>
  <c r="J6751" i="1" s="1"/>
  <c r="K6751" i="1" s="1"/>
  <c r="L6750" i="1"/>
  <c r="L6751" i="1" l="1"/>
  <c r="G6753" i="1"/>
  <c r="H6752" i="1"/>
  <c r="I6752" i="1" s="1"/>
  <c r="J6752" i="1" s="1"/>
  <c r="K6752" i="1" s="1"/>
  <c r="L6752" i="1" l="1"/>
  <c r="H6753" i="1"/>
  <c r="I6753" i="1" s="1"/>
  <c r="J6753" i="1" s="1"/>
  <c r="K6753" i="1" s="1"/>
  <c r="G6754" i="1"/>
  <c r="H6754" i="1" l="1"/>
  <c r="I6754" i="1" s="1"/>
  <c r="J6754" i="1" s="1"/>
  <c r="K6754" i="1" s="1"/>
  <c r="G6755" i="1"/>
  <c r="L6754" i="1"/>
  <c r="L6753" i="1"/>
  <c r="H6755" i="1" l="1"/>
  <c r="I6755" i="1" s="1"/>
  <c r="J6755" i="1" s="1"/>
  <c r="K6755" i="1" s="1"/>
  <c r="G6756" i="1"/>
  <c r="L6755" i="1" l="1"/>
  <c r="H6756" i="1"/>
  <c r="I6756" i="1" s="1"/>
  <c r="J6756" i="1" s="1"/>
  <c r="K6756" i="1" s="1"/>
  <c r="G6757" i="1"/>
  <c r="L6756" i="1"/>
  <c r="H6757" i="1" l="1"/>
  <c r="I6757" i="1" s="1"/>
  <c r="J6757" i="1" s="1"/>
  <c r="K6757" i="1" s="1"/>
  <c r="G6758" i="1"/>
  <c r="H6758" i="1" l="1"/>
  <c r="I6758" i="1" s="1"/>
  <c r="J6758" i="1" s="1"/>
  <c r="K6758" i="1" s="1"/>
  <c r="G6759" i="1"/>
  <c r="L6757" i="1"/>
  <c r="G6760" i="1" l="1"/>
  <c r="H6759" i="1"/>
  <c r="I6759" i="1" s="1"/>
  <c r="J6759" i="1" s="1"/>
  <c r="K6759" i="1" s="1"/>
  <c r="L6758" i="1"/>
  <c r="L6759" i="1" l="1"/>
  <c r="G6761" i="1"/>
  <c r="H6760" i="1"/>
  <c r="I6760" i="1" s="1"/>
  <c r="J6760" i="1" s="1"/>
  <c r="K6760" i="1" s="1"/>
  <c r="L6760" i="1" l="1"/>
  <c r="H6761" i="1"/>
  <c r="I6761" i="1" s="1"/>
  <c r="J6761" i="1" s="1"/>
  <c r="K6761" i="1" s="1"/>
  <c r="L6761" i="1" s="1"/>
  <c r="G6762" i="1"/>
  <c r="H6762" i="1" l="1"/>
  <c r="I6762" i="1" s="1"/>
  <c r="J6762" i="1" s="1"/>
  <c r="K6762" i="1" s="1"/>
  <c r="L6762" i="1" s="1"/>
  <c r="G6763" i="1"/>
  <c r="H6763" i="1" l="1"/>
  <c r="I6763" i="1" s="1"/>
  <c r="J6763" i="1" s="1"/>
  <c r="K6763" i="1" s="1"/>
  <c r="G6764" i="1"/>
  <c r="L6763" i="1"/>
  <c r="H6764" i="1" l="1"/>
  <c r="I6764" i="1" s="1"/>
  <c r="J6764" i="1" s="1"/>
  <c r="K6764" i="1" s="1"/>
  <c r="G6765" i="1"/>
  <c r="L6764" i="1"/>
  <c r="H6765" i="1" l="1"/>
  <c r="I6765" i="1" s="1"/>
  <c r="J6765" i="1" s="1"/>
  <c r="K6765" i="1" s="1"/>
  <c r="G6766" i="1"/>
  <c r="H6766" i="1" l="1"/>
  <c r="I6766" i="1" s="1"/>
  <c r="J6766" i="1" s="1"/>
  <c r="K6766" i="1" s="1"/>
  <c r="G6767" i="1"/>
  <c r="L6765" i="1"/>
  <c r="G6768" i="1" l="1"/>
  <c r="H6767" i="1"/>
  <c r="I6767" i="1" s="1"/>
  <c r="J6767" i="1" s="1"/>
  <c r="K6767" i="1" s="1"/>
  <c r="L6766" i="1"/>
  <c r="L6767" i="1" l="1"/>
  <c r="G6769" i="1"/>
  <c r="H6768" i="1"/>
  <c r="I6768" i="1" s="1"/>
  <c r="J6768" i="1" s="1"/>
  <c r="K6768" i="1" s="1"/>
  <c r="H6769" i="1" l="1"/>
  <c r="I6769" i="1" s="1"/>
  <c r="J6769" i="1" s="1"/>
  <c r="K6769" i="1" s="1"/>
  <c r="L6769" i="1" s="1"/>
  <c r="G6770" i="1"/>
  <c r="L6768" i="1"/>
  <c r="H6770" i="1" l="1"/>
  <c r="I6770" i="1" s="1"/>
  <c r="J6770" i="1" s="1"/>
  <c r="K6770" i="1" s="1"/>
  <c r="G6771" i="1"/>
  <c r="L6770" i="1"/>
  <c r="H6771" i="1" l="1"/>
  <c r="I6771" i="1" s="1"/>
  <c r="J6771" i="1" s="1"/>
  <c r="K6771" i="1" s="1"/>
  <c r="G6772" i="1"/>
  <c r="L6771" i="1"/>
  <c r="G6773" i="1" l="1"/>
  <c r="H6772" i="1"/>
  <c r="I6772" i="1" s="1"/>
  <c r="J6772" i="1" s="1"/>
  <c r="K6772" i="1" s="1"/>
  <c r="L6772" i="1" l="1"/>
  <c r="G6774" i="1"/>
  <c r="H6773" i="1"/>
  <c r="I6773" i="1" s="1"/>
  <c r="J6773" i="1" s="1"/>
  <c r="K6773" i="1" s="1"/>
  <c r="H6774" i="1" l="1"/>
  <c r="I6774" i="1" s="1"/>
  <c r="J6774" i="1" s="1"/>
  <c r="K6774" i="1" s="1"/>
  <c r="G6775" i="1"/>
  <c r="L6773" i="1"/>
  <c r="G6776" i="1" l="1"/>
  <c r="H6775" i="1"/>
  <c r="I6775" i="1" s="1"/>
  <c r="J6775" i="1" s="1"/>
  <c r="K6775" i="1" s="1"/>
  <c r="L6774" i="1"/>
  <c r="L6775" i="1" l="1"/>
  <c r="H6776" i="1"/>
  <c r="I6776" i="1" s="1"/>
  <c r="J6776" i="1" s="1"/>
  <c r="K6776" i="1" s="1"/>
  <c r="G6777" i="1"/>
  <c r="L6776" i="1" l="1"/>
  <c r="H6777" i="1"/>
  <c r="I6777" i="1" s="1"/>
  <c r="J6777" i="1" s="1"/>
  <c r="K6777" i="1" s="1"/>
  <c r="G6778" i="1"/>
  <c r="H6778" i="1" l="1"/>
  <c r="I6778" i="1" s="1"/>
  <c r="J6778" i="1" s="1"/>
  <c r="K6778" i="1" s="1"/>
  <c r="G6779" i="1"/>
  <c r="L6778" i="1"/>
  <c r="L6777" i="1"/>
  <c r="H6779" i="1" l="1"/>
  <c r="I6779" i="1" s="1"/>
  <c r="J6779" i="1" s="1"/>
  <c r="K6779" i="1" s="1"/>
  <c r="G6780" i="1"/>
  <c r="L6779" i="1" l="1"/>
  <c r="G6781" i="1"/>
  <c r="H6780" i="1"/>
  <c r="I6780" i="1" s="1"/>
  <c r="J6780" i="1" s="1"/>
  <c r="K6780" i="1" s="1"/>
  <c r="L6780" i="1" l="1"/>
  <c r="G6782" i="1"/>
  <c r="H6781" i="1"/>
  <c r="I6781" i="1" s="1"/>
  <c r="J6781" i="1" s="1"/>
  <c r="K6781" i="1" s="1"/>
  <c r="H6782" i="1" l="1"/>
  <c r="I6782" i="1" s="1"/>
  <c r="J6782" i="1" s="1"/>
  <c r="K6782" i="1" s="1"/>
  <c r="G6783" i="1"/>
  <c r="L6781" i="1"/>
  <c r="G6784" i="1" l="1"/>
  <c r="H6783" i="1"/>
  <c r="I6783" i="1" s="1"/>
  <c r="J6783" i="1" s="1"/>
  <c r="K6783" i="1" s="1"/>
  <c r="L6782" i="1"/>
  <c r="L6783" i="1" l="1"/>
  <c r="G6785" i="1"/>
  <c r="H6784" i="1"/>
  <c r="I6784" i="1" s="1"/>
  <c r="J6784" i="1" s="1"/>
  <c r="K6784" i="1" s="1"/>
  <c r="L6784" i="1" l="1"/>
  <c r="H6785" i="1"/>
  <c r="I6785" i="1" s="1"/>
  <c r="J6785" i="1" s="1"/>
  <c r="K6785" i="1" s="1"/>
  <c r="L6785" i="1" s="1"/>
  <c r="G6786" i="1"/>
  <c r="H6786" i="1" l="1"/>
  <c r="I6786" i="1" s="1"/>
  <c r="J6786" i="1" s="1"/>
  <c r="K6786" i="1" s="1"/>
  <c r="L6786" i="1" s="1"/>
  <c r="G6787" i="1"/>
  <c r="H6787" i="1" l="1"/>
  <c r="I6787" i="1" s="1"/>
  <c r="J6787" i="1" s="1"/>
  <c r="K6787" i="1" s="1"/>
  <c r="G6788" i="1"/>
  <c r="L6787" i="1"/>
  <c r="H6788" i="1" l="1"/>
  <c r="I6788" i="1" s="1"/>
  <c r="J6788" i="1" s="1"/>
  <c r="K6788" i="1" s="1"/>
  <c r="L6788" i="1" s="1"/>
  <c r="G6789" i="1"/>
  <c r="H6789" i="1" l="1"/>
  <c r="I6789" i="1" s="1"/>
  <c r="J6789" i="1" s="1"/>
  <c r="K6789" i="1" s="1"/>
  <c r="G6790" i="1"/>
  <c r="H6790" i="1" l="1"/>
  <c r="I6790" i="1" s="1"/>
  <c r="J6790" i="1" s="1"/>
  <c r="K6790" i="1" s="1"/>
  <c r="G6791" i="1"/>
  <c r="L6789" i="1"/>
  <c r="G6792" i="1" l="1"/>
  <c r="H6791" i="1"/>
  <c r="I6791" i="1" s="1"/>
  <c r="J6791" i="1" s="1"/>
  <c r="K6791" i="1" s="1"/>
  <c r="L6790" i="1"/>
  <c r="L6791" i="1" l="1"/>
  <c r="G6793" i="1"/>
  <c r="H6792" i="1"/>
  <c r="I6792" i="1" s="1"/>
  <c r="J6792" i="1" s="1"/>
  <c r="K6792" i="1" s="1"/>
  <c r="L6792" i="1" l="1"/>
  <c r="H6793" i="1"/>
  <c r="I6793" i="1" s="1"/>
  <c r="J6793" i="1" s="1"/>
  <c r="K6793" i="1" s="1"/>
  <c r="G6794" i="1"/>
  <c r="H6794" i="1" l="1"/>
  <c r="I6794" i="1" s="1"/>
  <c r="J6794" i="1" s="1"/>
  <c r="K6794" i="1" s="1"/>
  <c r="G6795" i="1"/>
  <c r="L6794" i="1"/>
  <c r="L6793" i="1"/>
  <c r="H6795" i="1" l="1"/>
  <c r="I6795" i="1" s="1"/>
  <c r="J6795" i="1" s="1"/>
  <c r="K6795" i="1" s="1"/>
  <c r="G6796" i="1"/>
  <c r="L6795" i="1"/>
  <c r="H6796" i="1" l="1"/>
  <c r="I6796" i="1" s="1"/>
  <c r="J6796" i="1" s="1"/>
  <c r="K6796" i="1" s="1"/>
  <c r="G6797" i="1"/>
  <c r="L6796" i="1"/>
  <c r="G6798" i="1" l="1"/>
  <c r="H6797" i="1"/>
  <c r="I6797" i="1" s="1"/>
  <c r="J6797" i="1" s="1"/>
  <c r="K6797" i="1" s="1"/>
  <c r="H6798" i="1" l="1"/>
  <c r="I6798" i="1" s="1"/>
  <c r="J6798" i="1" s="1"/>
  <c r="K6798" i="1" s="1"/>
  <c r="G6799" i="1"/>
  <c r="L6797" i="1"/>
  <c r="G6800" i="1" l="1"/>
  <c r="H6799" i="1"/>
  <c r="I6799" i="1" s="1"/>
  <c r="J6799" i="1" s="1"/>
  <c r="K6799" i="1" s="1"/>
  <c r="L6798" i="1"/>
  <c r="L6799" i="1" l="1"/>
  <c r="G6801" i="1"/>
  <c r="H6800" i="1"/>
  <c r="I6800" i="1" s="1"/>
  <c r="J6800" i="1" s="1"/>
  <c r="K6800" i="1" s="1"/>
  <c r="L6800" i="1" l="1"/>
  <c r="H6801" i="1"/>
  <c r="I6801" i="1" s="1"/>
  <c r="J6801" i="1" s="1"/>
  <c r="K6801" i="1" s="1"/>
  <c r="G6802" i="1"/>
  <c r="L6801" i="1"/>
  <c r="H6802" i="1" l="1"/>
  <c r="I6802" i="1" s="1"/>
  <c r="J6802" i="1" s="1"/>
  <c r="K6802" i="1" s="1"/>
  <c r="G6803" i="1"/>
  <c r="L6802" i="1"/>
  <c r="H6803" i="1" l="1"/>
  <c r="I6803" i="1" s="1"/>
  <c r="J6803" i="1" s="1"/>
  <c r="K6803" i="1" s="1"/>
  <c r="G6804" i="1"/>
  <c r="L6803" i="1"/>
  <c r="H6804" i="1" l="1"/>
  <c r="I6804" i="1" s="1"/>
  <c r="J6804" i="1" s="1"/>
  <c r="K6804" i="1" s="1"/>
  <c r="G6805" i="1"/>
  <c r="L6804" i="1"/>
  <c r="G6806" i="1" l="1"/>
  <c r="H6805" i="1"/>
  <c r="I6805" i="1" s="1"/>
  <c r="J6805" i="1" s="1"/>
  <c r="K6805" i="1" s="1"/>
  <c r="H6806" i="1" l="1"/>
  <c r="I6806" i="1" s="1"/>
  <c r="J6806" i="1" s="1"/>
  <c r="K6806" i="1" s="1"/>
  <c r="G6807" i="1"/>
  <c r="L6805" i="1"/>
  <c r="G6808" i="1" l="1"/>
  <c r="H6807" i="1"/>
  <c r="I6807" i="1" s="1"/>
  <c r="J6807" i="1" s="1"/>
  <c r="K6807" i="1" s="1"/>
  <c r="L6806" i="1"/>
  <c r="L6807" i="1" l="1"/>
  <c r="G6809" i="1"/>
  <c r="H6808" i="1"/>
  <c r="I6808" i="1" s="1"/>
  <c r="J6808" i="1" s="1"/>
  <c r="K6808" i="1" s="1"/>
  <c r="L6808" i="1" l="1"/>
  <c r="H6809" i="1"/>
  <c r="I6809" i="1" s="1"/>
  <c r="J6809" i="1" s="1"/>
  <c r="K6809" i="1" s="1"/>
  <c r="L6809" i="1" s="1"/>
  <c r="G6810" i="1"/>
  <c r="H6810" i="1" l="1"/>
  <c r="I6810" i="1" s="1"/>
  <c r="J6810" i="1" s="1"/>
  <c r="K6810" i="1" s="1"/>
  <c r="G6811" i="1"/>
  <c r="L6810" i="1"/>
  <c r="H6811" i="1" l="1"/>
  <c r="I6811" i="1" s="1"/>
  <c r="J6811" i="1" s="1"/>
  <c r="K6811" i="1" s="1"/>
  <c r="G6812" i="1"/>
  <c r="L6811" i="1"/>
  <c r="H6812" i="1" l="1"/>
  <c r="I6812" i="1" s="1"/>
  <c r="J6812" i="1" s="1"/>
  <c r="K6812" i="1" s="1"/>
  <c r="L6812" i="1" s="1"/>
  <c r="G6813" i="1"/>
  <c r="G6814" i="1" l="1"/>
  <c r="H6813" i="1"/>
  <c r="I6813" i="1" s="1"/>
  <c r="J6813" i="1" s="1"/>
  <c r="K6813" i="1" s="1"/>
  <c r="H6814" i="1" l="1"/>
  <c r="I6814" i="1" s="1"/>
  <c r="J6814" i="1" s="1"/>
  <c r="K6814" i="1" s="1"/>
  <c r="G6815" i="1"/>
  <c r="L6813" i="1"/>
  <c r="G6816" i="1" l="1"/>
  <c r="H6815" i="1"/>
  <c r="I6815" i="1" s="1"/>
  <c r="J6815" i="1" s="1"/>
  <c r="K6815" i="1" s="1"/>
  <c r="L6814" i="1"/>
  <c r="L6815" i="1" l="1"/>
  <c r="G6817" i="1"/>
  <c r="H6816" i="1"/>
  <c r="I6816" i="1" s="1"/>
  <c r="J6816" i="1" s="1"/>
  <c r="K6816" i="1" s="1"/>
  <c r="L6816" i="1" l="1"/>
  <c r="H6817" i="1"/>
  <c r="I6817" i="1" s="1"/>
  <c r="J6817" i="1" s="1"/>
  <c r="K6817" i="1" s="1"/>
  <c r="G6818" i="1"/>
  <c r="L6817" i="1"/>
  <c r="H6818" i="1" l="1"/>
  <c r="I6818" i="1" s="1"/>
  <c r="J6818" i="1" s="1"/>
  <c r="K6818" i="1" s="1"/>
  <c r="L6818" i="1" s="1"/>
  <c r="G6819" i="1"/>
  <c r="H6819" i="1" l="1"/>
  <c r="I6819" i="1" s="1"/>
  <c r="J6819" i="1" s="1"/>
  <c r="K6819" i="1" s="1"/>
  <c r="L6819" i="1" s="1"/>
  <c r="G6820" i="1"/>
  <c r="H6820" i="1" l="1"/>
  <c r="I6820" i="1" s="1"/>
  <c r="J6820" i="1" s="1"/>
  <c r="K6820" i="1" s="1"/>
  <c r="G6821" i="1"/>
  <c r="L6820" i="1"/>
  <c r="G6822" i="1" l="1"/>
  <c r="H6821" i="1"/>
  <c r="I6821" i="1" s="1"/>
  <c r="J6821" i="1" s="1"/>
  <c r="K6821" i="1" s="1"/>
  <c r="H6822" i="1" l="1"/>
  <c r="I6822" i="1" s="1"/>
  <c r="J6822" i="1" s="1"/>
  <c r="K6822" i="1" s="1"/>
  <c r="G6823" i="1"/>
  <c r="L6821" i="1"/>
  <c r="H6823" i="1" l="1"/>
  <c r="I6823" i="1" s="1"/>
  <c r="J6823" i="1" s="1"/>
  <c r="K6823" i="1" s="1"/>
  <c r="G6824" i="1"/>
  <c r="L6823" i="1"/>
  <c r="L6822" i="1"/>
  <c r="G6825" i="1" l="1"/>
  <c r="H6824" i="1"/>
  <c r="I6824" i="1" s="1"/>
  <c r="J6824" i="1" s="1"/>
  <c r="K6824" i="1" s="1"/>
  <c r="L6824" i="1" l="1"/>
  <c r="H6825" i="1"/>
  <c r="I6825" i="1" s="1"/>
  <c r="J6825" i="1" s="1"/>
  <c r="K6825" i="1" s="1"/>
  <c r="G6826" i="1"/>
  <c r="H6826" i="1" l="1"/>
  <c r="I6826" i="1" s="1"/>
  <c r="J6826" i="1" s="1"/>
  <c r="K6826" i="1" s="1"/>
  <c r="G6827" i="1"/>
  <c r="L6825" i="1"/>
  <c r="G6828" i="1" l="1"/>
  <c r="H6827" i="1"/>
  <c r="I6827" i="1" s="1"/>
  <c r="J6827" i="1" s="1"/>
  <c r="K6827" i="1" s="1"/>
  <c r="L6826" i="1"/>
  <c r="L6827" i="1" l="1"/>
  <c r="G6829" i="1"/>
  <c r="H6828" i="1"/>
  <c r="I6828" i="1" s="1"/>
  <c r="J6828" i="1" s="1"/>
  <c r="K6828" i="1" s="1"/>
  <c r="L6828" i="1" l="1"/>
  <c r="H6829" i="1"/>
  <c r="I6829" i="1" s="1"/>
  <c r="J6829" i="1" s="1"/>
  <c r="K6829" i="1" s="1"/>
  <c r="G6830" i="1"/>
  <c r="L6829" i="1" l="1"/>
  <c r="H6830" i="1"/>
  <c r="I6830" i="1" s="1"/>
  <c r="J6830" i="1" s="1"/>
  <c r="K6830" i="1" s="1"/>
  <c r="G6831" i="1"/>
  <c r="G6832" i="1" l="1"/>
  <c r="H6831" i="1"/>
  <c r="I6831" i="1" s="1"/>
  <c r="J6831" i="1" s="1"/>
  <c r="K6831" i="1" s="1"/>
  <c r="L6830" i="1"/>
  <c r="G6833" i="1" l="1"/>
  <c r="H6832" i="1"/>
  <c r="I6832" i="1" s="1"/>
  <c r="J6832" i="1" s="1"/>
  <c r="K6832" i="1" s="1"/>
  <c r="L6831" i="1"/>
  <c r="L6832" i="1" l="1"/>
  <c r="G6834" i="1"/>
  <c r="H6833" i="1"/>
  <c r="I6833" i="1" s="1"/>
  <c r="J6833" i="1" s="1"/>
  <c r="K6833" i="1" s="1"/>
  <c r="L6833" i="1" l="1"/>
  <c r="H6834" i="1"/>
  <c r="I6834" i="1" s="1"/>
  <c r="J6834" i="1" s="1"/>
  <c r="K6834" i="1" s="1"/>
  <c r="G6835" i="1"/>
  <c r="H6835" i="1" l="1"/>
  <c r="I6835" i="1" s="1"/>
  <c r="J6835" i="1" s="1"/>
  <c r="K6835" i="1" s="1"/>
  <c r="G6836" i="1"/>
  <c r="L6835" i="1"/>
  <c r="L6834" i="1"/>
  <c r="G6837" i="1" l="1"/>
  <c r="H6836" i="1"/>
  <c r="I6836" i="1" s="1"/>
  <c r="J6836" i="1" s="1"/>
  <c r="K6836" i="1" s="1"/>
  <c r="L6836" i="1" l="1"/>
  <c r="H6837" i="1"/>
  <c r="I6837" i="1" s="1"/>
  <c r="J6837" i="1" s="1"/>
  <c r="K6837" i="1" s="1"/>
  <c r="G6838" i="1"/>
  <c r="L6837" i="1"/>
  <c r="H6838" i="1" l="1"/>
  <c r="I6838" i="1" s="1"/>
  <c r="J6838" i="1" s="1"/>
  <c r="K6838" i="1" s="1"/>
  <c r="G6839" i="1"/>
  <c r="G6840" i="1" l="1"/>
  <c r="H6839" i="1"/>
  <c r="I6839" i="1" s="1"/>
  <c r="J6839" i="1" s="1"/>
  <c r="K6839" i="1" s="1"/>
  <c r="L6838" i="1"/>
  <c r="G6841" i="1" l="1"/>
  <c r="H6840" i="1"/>
  <c r="I6840" i="1" s="1"/>
  <c r="J6840" i="1" s="1"/>
  <c r="K6840" i="1" s="1"/>
  <c r="L6839" i="1"/>
  <c r="L6840" i="1" l="1"/>
  <c r="G6842" i="1"/>
  <c r="H6841" i="1"/>
  <c r="I6841" i="1" s="1"/>
  <c r="J6841" i="1" s="1"/>
  <c r="K6841" i="1" s="1"/>
  <c r="H6842" i="1" l="1"/>
  <c r="I6842" i="1" s="1"/>
  <c r="J6842" i="1" s="1"/>
  <c r="K6842" i="1" s="1"/>
  <c r="G6843" i="1"/>
  <c r="L6841" i="1"/>
  <c r="L6842" i="1" l="1"/>
  <c r="H6843" i="1"/>
  <c r="I6843" i="1" s="1"/>
  <c r="J6843" i="1" s="1"/>
  <c r="K6843" i="1" s="1"/>
  <c r="L6843" i="1" s="1"/>
  <c r="G6844" i="1"/>
  <c r="G6845" i="1" l="1"/>
  <c r="H6844" i="1"/>
  <c r="I6844" i="1" s="1"/>
  <c r="J6844" i="1" s="1"/>
  <c r="K6844" i="1" s="1"/>
  <c r="L6844" i="1" l="1"/>
  <c r="H6845" i="1"/>
  <c r="I6845" i="1" s="1"/>
  <c r="J6845" i="1" s="1"/>
  <c r="K6845" i="1" s="1"/>
  <c r="G6846" i="1"/>
  <c r="L6845" i="1"/>
  <c r="H6846" i="1" l="1"/>
  <c r="I6846" i="1" s="1"/>
  <c r="J6846" i="1" s="1"/>
  <c r="K6846" i="1" s="1"/>
  <c r="G6847" i="1"/>
  <c r="G6848" i="1" l="1"/>
  <c r="H6847" i="1"/>
  <c r="I6847" i="1" s="1"/>
  <c r="J6847" i="1" s="1"/>
  <c r="K6847" i="1" s="1"/>
  <c r="L6846" i="1"/>
  <c r="G6849" i="1" l="1"/>
  <c r="H6848" i="1"/>
  <c r="I6848" i="1" s="1"/>
  <c r="J6848" i="1" s="1"/>
  <c r="K6848" i="1" s="1"/>
  <c r="L6847" i="1"/>
  <c r="L6848" i="1" l="1"/>
  <c r="G6850" i="1"/>
  <c r="H6849" i="1"/>
  <c r="I6849" i="1" s="1"/>
  <c r="J6849" i="1" s="1"/>
  <c r="K6849" i="1" s="1"/>
  <c r="L6849" i="1" l="1"/>
  <c r="H6850" i="1"/>
  <c r="I6850" i="1" s="1"/>
  <c r="J6850" i="1" s="1"/>
  <c r="K6850" i="1" s="1"/>
  <c r="G6851" i="1"/>
  <c r="L6850" i="1" l="1"/>
  <c r="H6851" i="1"/>
  <c r="I6851" i="1" s="1"/>
  <c r="J6851" i="1" s="1"/>
  <c r="K6851" i="1" s="1"/>
  <c r="L6851" i="1" s="1"/>
  <c r="G6852" i="1"/>
  <c r="G6853" i="1" l="1"/>
  <c r="H6852" i="1"/>
  <c r="I6852" i="1" s="1"/>
  <c r="J6852" i="1" s="1"/>
  <c r="K6852" i="1" s="1"/>
  <c r="L6852" i="1" l="1"/>
  <c r="H6853" i="1"/>
  <c r="I6853" i="1" s="1"/>
  <c r="J6853" i="1" s="1"/>
  <c r="K6853" i="1" s="1"/>
  <c r="G6854" i="1"/>
  <c r="L6853" i="1"/>
  <c r="H6854" i="1" l="1"/>
  <c r="I6854" i="1" s="1"/>
  <c r="J6854" i="1" s="1"/>
  <c r="K6854" i="1" s="1"/>
  <c r="G6855" i="1"/>
  <c r="H6855" i="1" l="1"/>
  <c r="I6855" i="1" s="1"/>
  <c r="J6855" i="1" s="1"/>
  <c r="K6855" i="1" s="1"/>
  <c r="G6856" i="1"/>
  <c r="L6854" i="1"/>
  <c r="G6857" i="1" l="1"/>
  <c r="H6856" i="1"/>
  <c r="I6856" i="1" s="1"/>
  <c r="J6856" i="1" s="1"/>
  <c r="K6856" i="1" s="1"/>
  <c r="L6855" i="1"/>
  <c r="L6856" i="1" l="1"/>
  <c r="G6858" i="1"/>
  <c r="H6857" i="1"/>
  <c r="I6857" i="1" s="1"/>
  <c r="J6857" i="1" s="1"/>
  <c r="K6857" i="1" s="1"/>
  <c r="L6857" i="1" l="1"/>
  <c r="H6858" i="1"/>
  <c r="I6858" i="1" s="1"/>
  <c r="J6858" i="1" s="1"/>
  <c r="K6858" i="1" s="1"/>
  <c r="L6858" i="1" s="1"/>
  <c r="G6859" i="1"/>
  <c r="H6859" i="1" l="1"/>
  <c r="I6859" i="1" s="1"/>
  <c r="J6859" i="1" s="1"/>
  <c r="K6859" i="1" s="1"/>
  <c r="G6860" i="1"/>
  <c r="L6859" i="1"/>
  <c r="G6861" i="1" l="1"/>
  <c r="H6860" i="1"/>
  <c r="I6860" i="1" s="1"/>
  <c r="J6860" i="1" s="1"/>
  <c r="K6860" i="1" s="1"/>
  <c r="L6860" i="1" l="1"/>
  <c r="H6861" i="1"/>
  <c r="I6861" i="1" s="1"/>
  <c r="J6861" i="1" s="1"/>
  <c r="K6861" i="1" s="1"/>
  <c r="G6862" i="1"/>
  <c r="H6862" i="1" l="1"/>
  <c r="I6862" i="1" s="1"/>
  <c r="J6862" i="1" s="1"/>
  <c r="K6862" i="1" s="1"/>
  <c r="G6863" i="1"/>
  <c r="L6861" i="1"/>
  <c r="G6864" i="1" l="1"/>
  <c r="H6863" i="1"/>
  <c r="I6863" i="1" s="1"/>
  <c r="J6863" i="1" s="1"/>
  <c r="K6863" i="1" s="1"/>
  <c r="L6862" i="1"/>
  <c r="L6863" i="1" l="1"/>
  <c r="G6865" i="1"/>
  <c r="H6864" i="1"/>
  <c r="I6864" i="1" s="1"/>
  <c r="J6864" i="1" s="1"/>
  <c r="K6864" i="1" s="1"/>
  <c r="L6864" i="1" l="1"/>
  <c r="H6865" i="1"/>
  <c r="I6865" i="1" s="1"/>
  <c r="J6865" i="1" s="1"/>
  <c r="K6865" i="1" s="1"/>
  <c r="G6866" i="1"/>
  <c r="L6865" i="1" l="1"/>
  <c r="H6866" i="1"/>
  <c r="I6866" i="1" s="1"/>
  <c r="J6866" i="1" s="1"/>
  <c r="K6866" i="1" s="1"/>
  <c r="G6867" i="1"/>
  <c r="L6866" i="1"/>
  <c r="H6867" i="1" l="1"/>
  <c r="I6867" i="1" s="1"/>
  <c r="J6867" i="1" s="1"/>
  <c r="K6867" i="1" s="1"/>
  <c r="G6868" i="1"/>
  <c r="L6867" i="1"/>
  <c r="H6868" i="1" l="1"/>
  <c r="I6868" i="1" s="1"/>
  <c r="J6868" i="1" s="1"/>
  <c r="K6868" i="1" s="1"/>
  <c r="G6869" i="1"/>
  <c r="L6868" i="1"/>
  <c r="H6869" i="1" l="1"/>
  <c r="I6869" i="1" s="1"/>
  <c r="J6869" i="1" s="1"/>
  <c r="K6869" i="1" s="1"/>
  <c r="G6870" i="1"/>
  <c r="H6870" i="1" l="1"/>
  <c r="I6870" i="1" s="1"/>
  <c r="J6870" i="1" s="1"/>
  <c r="K6870" i="1" s="1"/>
  <c r="G6871" i="1"/>
  <c r="L6869" i="1"/>
  <c r="G6872" i="1" l="1"/>
  <c r="H6871" i="1"/>
  <c r="I6871" i="1" s="1"/>
  <c r="J6871" i="1" s="1"/>
  <c r="K6871" i="1" s="1"/>
  <c r="L6870" i="1"/>
  <c r="L6871" i="1" l="1"/>
  <c r="G6873" i="1"/>
  <c r="H6872" i="1"/>
  <c r="I6872" i="1" s="1"/>
  <c r="J6872" i="1" s="1"/>
  <c r="K6872" i="1" s="1"/>
  <c r="L6872" i="1" l="1"/>
  <c r="H6873" i="1"/>
  <c r="I6873" i="1" s="1"/>
  <c r="J6873" i="1" s="1"/>
  <c r="K6873" i="1" s="1"/>
  <c r="L6873" i="1" s="1"/>
  <c r="G6874" i="1"/>
  <c r="H6874" i="1" l="1"/>
  <c r="I6874" i="1" s="1"/>
  <c r="J6874" i="1" s="1"/>
  <c r="K6874" i="1" s="1"/>
  <c r="G6875" i="1"/>
  <c r="L6874" i="1" l="1"/>
  <c r="H6875" i="1"/>
  <c r="I6875" i="1" s="1"/>
  <c r="J6875" i="1" s="1"/>
  <c r="K6875" i="1" s="1"/>
  <c r="G6876" i="1"/>
  <c r="H6876" i="1" l="1"/>
  <c r="I6876" i="1" s="1"/>
  <c r="J6876" i="1" s="1"/>
  <c r="K6876" i="1" s="1"/>
  <c r="G6877" i="1"/>
  <c r="L6875" i="1"/>
  <c r="L6876" i="1" l="1"/>
  <c r="H6877" i="1"/>
  <c r="I6877" i="1" s="1"/>
  <c r="J6877" i="1" s="1"/>
  <c r="K6877" i="1" s="1"/>
  <c r="G6878" i="1"/>
  <c r="G6879" i="1" l="1"/>
  <c r="H6878" i="1"/>
  <c r="I6878" i="1" s="1"/>
  <c r="J6878" i="1" s="1"/>
  <c r="K6878" i="1" s="1"/>
  <c r="L6877" i="1"/>
  <c r="L6878" i="1" l="1"/>
  <c r="H6879" i="1"/>
  <c r="I6879" i="1" s="1"/>
  <c r="J6879" i="1" s="1"/>
  <c r="K6879" i="1" s="1"/>
  <c r="G6880" i="1"/>
  <c r="G6881" i="1" l="1"/>
  <c r="H6880" i="1"/>
  <c r="I6880" i="1" s="1"/>
  <c r="J6880" i="1" s="1"/>
  <c r="K6880" i="1" s="1"/>
  <c r="L6879" i="1"/>
  <c r="L6880" i="1" l="1"/>
  <c r="G6882" i="1"/>
  <c r="H6881" i="1"/>
  <c r="I6881" i="1" s="1"/>
  <c r="J6881" i="1" s="1"/>
  <c r="K6881" i="1" s="1"/>
  <c r="H6882" i="1" l="1"/>
  <c r="I6882" i="1" s="1"/>
  <c r="J6882" i="1" s="1"/>
  <c r="K6882" i="1" s="1"/>
  <c r="G6883" i="1"/>
  <c r="L6882" i="1"/>
  <c r="L6881" i="1"/>
  <c r="H6883" i="1" l="1"/>
  <c r="I6883" i="1" s="1"/>
  <c r="J6883" i="1" s="1"/>
  <c r="K6883" i="1" s="1"/>
  <c r="G6884" i="1"/>
  <c r="H6884" i="1" l="1"/>
  <c r="I6884" i="1" s="1"/>
  <c r="J6884" i="1" s="1"/>
  <c r="K6884" i="1" s="1"/>
  <c r="G6885" i="1"/>
  <c r="L6884" i="1"/>
  <c r="L6883" i="1"/>
  <c r="G6886" i="1" l="1"/>
  <c r="H6885" i="1"/>
  <c r="I6885" i="1" s="1"/>
  <c r="J6885" i="1" s="1"/>
  <c r="K6885" i="1" s="1"/>
  <c r="L6885" i="1" l="1"/>
  <c r="H6886" i="1"/>
  <c r="I6886" i="1" s="1"/>
  <c r="J6886" i="1" s="1"/>
  <c r="K6886" i="1" s="1"/>
  <c r="G6887" i="1"/>
  <c r="L6886" i="1" l="1"/>
  <c r="H6887" i="1"/>
  <c r="I6887" i="1" s="1"/>
  <c r="J6887" i="1" s="1"/>
  <c r="K6887" i="1" s="1"/>
  <c r="G6888" i="1"/>
  <c r="L6887" i="1" l="1"/>
  <c r="G6889" i="1"/>
  <c r="H6888" i="1"/>
  <c r="I6888" i="1" s="1"/>
  <c r="J6888" i="1" s="1"/>
  <c r="K6888" i="1" s="1"/>
  <c r="L6888" i="1" l="1"/>
  <c r="G6890" i="1"/>
  <c r="H6889" i="1"/>
  <c r="I6889" i="1" s="1"/>
  <c r="J6889" i="1" s="1"/>
  <c r="K6889" i="1" s="1"/>
  <c r="L6889" i="1" l="1"/>
  <c r="H6890" i="1"/>
  <c r="I6890" i="1" s="1"/>
  <c r="J6890" i="1" s="1"/>
  <c r="K6890" i="1" s="1"/>
  <c r="G6891" i="1"/>
  <c r="L6890" i="1"/>
  <c r="H6891" i="1" l="1"/>
  <c r="I6891" i="1" s="1"/>
  <c r="J6891" i="1" s="1"/>
  <c r="K6891" i="1" s="1"/>
  <c r="G6892" i="1"/>
  <c r="L6891" i="1"/>
  <c r="H6892" i="1" l="1"/>
  <c r="I6892" i="1" s="1"/>
  <c r="J6892" i="1" s="1"/>
  <c r="K6892" i="1" s="1"/>
  <c r="G6893" i="1"/>
  <c r="L6892" i="1"/>
  <c r="H6893" i="1" l="1"/>
  <c r="I6893" i="1" s="1"/>
  <c r="J6893" i="1" s="1"/>
  <c r="K6893" i="1" s="1"/>
  <c r="L6893" i="1" s="1"/>
  <c r="G6894" i="1"/>
  <c r="H6894" i="1" l="1"/>
  <c r="I6894" i="1" s="1"/>
  <c r="J6894" i="1" s="1"/>
  <c r="K6894" i="1" s="1"/>
  <c r="G6895" i="1"/>
  <c r="H6895" i="1" l="1"/>
  <c r="I6895" i="1" s="1"/>
  <c r="J6895" i="1" s="1"/>
  <c r="K6895" i="1" s="1"/>
  <c r="G6896" i="1"/>
  <c r="L6894" i="1"/>
  <c r="G6897" i="1" l="1"/>
  <c r="H6896" i="1"/>
  <c r="I6896" i="1" s="1"/>
  <c r="J6896" i="1" s="1"/>
  <c r="K6896" i="1" s="1"/>
  <c r="L6895" i="1"/>
  <c r="L6896" i="1" l="1"/>
  <c r="G6898" i="1"/>
  <c r="H6897" i="1"/>
  <c r="I6897" i="1" s="1"/>
  <c r="J6897" i="1" s="1"/>
  <c r="K6897" i="1" s="1"/>
  <c r="H6898" i="1" l="1"/>
  <c r="I6898" i="1" s="1"/>
  <c r="J6898" i="1" s="1"/>
  <c r="K6898" i="1" s="1"/>
  <c r="G6899" i="1"/>
  <c r="L6898" i="1"/>
  <c r="L6897" i="1"/>
  <c r="H6899" i="1" l="1"/>
  <c r="I6899" i="1" s="1"/>
  <c r="J6899" i="1" s="1"/>
  <c r="K6899" i="1" s="1"/>
  <c r="L6899" i="1" s="1"/>
  <c r="G6900" i="1"/>
  <c r="H6900" i="1" l="1"/>
  <c r="I6900" i="1" s="1"/>
  <c r="J6900" i="1" s="1"/>
  <c r="K6900" i="1" s="1"/>
  <c r="G6901" i="1"/>
  <c r="L6900" i="1"/>
  <c r="H6901" i="1" l="1"/>
  <c r="I6901" i="1" s="1"/>
  <c r="J6901" i="1" s="1"/>
  <c r="K6901" i="1" s="1"/>
  <c r="L6901" i="1" s="1"/>
  <c r="G6902" i="1"/>
  <c r="H6902" i="1" l="1"/>
  <c r="I6902" i="1" s="1"/>
  <c r="J6902" i="1" s="1"/>
  <c r="K6902" i="1" s="1"/>
  <c r="G6903" i="1"/>
  <c r="H6903" i="1" l="1"/>
  <c r="I6903" i="1" s="1"/>
  <c r="J6903" i="1" s="1"/>
  <c r="K6903" i="1" s="1"/>
  <c r="G6904" i="1"/>
  <c r="L6902" i="1"/>
  <c r="G6905" i="1" l="1"/>
  <c r="H6904" i="1"/>
  <c r="I6904" i="1" s="1"/>
  <c r="J6904" i="1" s="1"/>
  <c r="K6904" i="1" s="1"/>
  <c r="L6903" i="1"/>
  <c r="L6904" i="1" l="1"/>
  <c r="G6906" i="1"/>
  <c r="H6905" i="1"/>
  <c r="I6905" i="1" s="1"/>
  <c r="J6905" i="1" s="1"/>
  <c r="K6905" i="1" s="1"/>
  <c r="L6905" i="1" l="1"/>
  <c r="H6906" i="1"/>
  <c r="I6906" i="1" s="1"/>
  <c r="J6906" i="1" s="1"/>
  <c r="K6906" i="1" s="1"/>
  <c r="G6907" i="1"/>
  <c r="L6906" i="1" l="1"/>
  <c r="H6907" i="1"/>
  <c r="I6907" i="1" s="1"/>
  <c r="J6907" i="1" s="1"/>
  <c r="K6907" i="1" s="1"/>
  <c r="G6908" i="1"/>
  <c r="L6907" i="1" l="1"/>
  <c r="H6908" i="1"/>
  <c r="I6908" i="1" s="1"/>
  <c r="J6908" i="1" s="1"/>
  <c r="K6908" i="1" s="1"/>
  <c r="G6909" i="1"/>
  <c r="H6909" i="1" l="1"/>
  <c r="I6909" i="1" s="1"/>
  <c r="J6909" i="1" s="1"/>
  <c r="K6909" i="1" s="1"/>
  <c r="G6910" i="1"/>
  <c r="L6908" i="1"/>
  <c r="L6909" i="1" l="1"/>
  <c r="H6910" i="1"/>
  <c r="I6910" i="1" s="1"/>
  <c r="J6910" i="1" s="1"/>
  <c r="K6910" i="1" s="1"/>
  <c r="G6911" i="1"/>
  <c r="H6911" i="1" l="1"/>
  <c r="I6911" i="1" s="1"/>
  <c r="J6911" i="1" s="1"/>
  <c r="K6911" i="1" s="1"/>
  <c r="G6912" i="1"/>
  <c r="L6910" i="1"/>
  <c r="G6913" i="1" l="1"/>
  <c r="H6912" i="1"/>
  <c r="I6912" i="1" s="1"/>
  <c r="J6912" i="1" s="1"/>
  <c r="K6912" i="1" s="1"/>
  <c r="L6911" i="1"/>
  <c r="L6912" i="1" l="1"/>
  <c r="G6914" i="1"/>
  <c r="H6913" i="1"/>
  <c r="I6913" i="1" s="1"/>
  <c r="J6913" i="1" s="1"/>
  <c r="K6913" i="1" s="1"/>
  <c r="L6913" i="1" l="1"/>
  <c r="H6914" i="1"/>
  <c r="I6914" i="1" s="1"/>
  <c r="J6914" i="1" s="1"/>
  <c r="K6914" i="1" s="1"/>
  <c r="G6915" i="1"/>
  <c r="L6914" i="1" l="1"/>
  <c r="H6915" i="1"/>
  <c r="I6915" i="1" s="1"/>
  <c r="J6915" i="1" s="1"/>
  <c r="K6915" i="1" s="1"/>
  <c r="G6916" i="1"/>
  <c r="L6915" i="1" l="1"/>
  <c r="H6916" i="1"/>
  <c r="I6916" i="1" s="1"/>
  <c r="J6916" i="1" s="1"/>
  <c r="K6916" i="1" s="1"/>
  <c r="G6917" i="1"/>
  <c r="L6916" i="1" l="1"/>
  <c r="H6917" i="1"/>
  <c r="I6917" i="1" s="1"/>
  <c r="J6917" i="1" s="1"/>
  <c r="K6917" i="1" s="1"/>
  <c r="G6918" i="1"/>
  <c r="L6917" i="1" l="1"/>
  <c r="H6918" i="1"/>
  <c r="I6918" i="1" s="1"/>
  <c r="J6918" i="1" s="1"/>
  <c r="K6918" i="1" s="1"/>
  <c r="G6919" i="1"/>
  <c r="L6918" i="1" l="1"/>
  <c r="H6919" i="1"/>
  <c r="I6919" i="1" s="1"/>
  <c r="J6919" i="1" s="1"/>
  <c r="K6919" i="1" s="1"/>
  <c r="G6920" i="1"/>
  <c r="L6919" i="1" l="1"/>
  <c r="G6921" i="1"/>
  <c r="H6920" i="1"/>
  <c r="I6920" i="1" s="1"/>
  <c r="J6920" i="1" s="1"/>
  <c r="K6920" i="1" s="1"/>
  <c r="L6920" i="1" l="1"/>
  <c r="G6922" i="1"/>
  <c r="H6921" i="1"/>
  <c r="I6921" i="1" s="1"/>
  <c r="J6921" i="1" s="1"/>
  <c r="K6921" i="1" s="1"/>
  <c r="L6921" i="1" l="1"/>
  <c r="H6922" i="1"/>
  <c r="I6922" i="1" s="1"/>
  <c r="J6922" i="1" s="1"/>
  <c r="K6922" i="1" s="1"/>
  <c r="G6923" i="1"/>
  <c r="L6922" i="1" l="1"/>
  <c r="H6923" i="1"/>
  <c r="I6923" i="1" s="1"/>
  <c r="J6923" i="1" s="1"/>
  <c r="K6923" i="1" s="1"/>
  <c r="G6924" i="1"/>
  <c r="L6923" i="1" l="1"/>
  <c r="H6924" i="1"/>
  <c r="I6924" i="1" s="1"/>
  <c r="J6924" i="1" s="1"/>
  <c r="K6924" i="1" s="1"/>
  <c r="G6925" i="1"/>
  <c r="L6924" i="1" l="1"/>
  <c r="H6925" i="1"/>
  <c r="I6925" i="1" s="1"/>
  <c r="J6925" i="1" s="1"/>
  <c r="K6925" i="1" s="1"/>
  <c r="L6925" i="1" s="1"/>
  <c r="G6926" i="1"/>
  <c r="H6926" i="1" l="1"/>
  <c r="I6926" i="1" s="1"/>
  <c r="J6926" i="1" s="1"/>
  <c r="K6926" i="1" s="1"/>
  <c r="G6927" i="1"/>
  <c r="H6927" i="1" l="1"/>
  <c r="I6927" i="1" s="1"/>
  <c r="J6927" i="1" s="1"/>
  <c r="K6927" i="1" s="1"/>
  <c r="G6928" i="1"/>
  <c r="L6926" i="1"/>
  <c r="G6929" i="1" l="1"/>
  <c r="H6928" i="1"/>
  <c r="I6928" i="1" s="1"/>
  <c r="J6928" i="1" s="1"/>
  <c r="K6928" i="1" s="1"/>
  <c r="L6927" i="1"/>
  <c r="L6928" i="1" l="1"/>
  <c r="G6930" i="1"/>
  <c r="H6929" i="1"/>
  <c r="I6929" i="1" s="1"/>
  <c r="J6929" i="1" s="1"/>
  <c r="K6929" i="1" s="1"/>
  <c r="H6930" i="1" l="1"/>
  <c r="I6930" i="1" s="1"/>
  <c r="J6930" i="1" s="1"/>
  <c r="K6930" i="1" s="1"/>
  <c r="G6931" i="1"/>
  <c r="L6930" i="1"/>
  <c r="L6929" i="1"/>
  <c r="H6931" i="1" l="1"/>
  <c r="I6931" i="1" s="1"/>
  <c r="J6931" i="1" s="1"/>
  <c r="K6931" i="1" s="1"/>
  <c r="G6932" i="1"/>
  <c r="L6931" i="1"/>
  <c r="H6932" i="1" l="1"/>
  <c r="I6932" i="1" s="1"/>
  <c r="J6932" i="1" s="1"/>
  <c r="K6932" i="1" s="1"/>
  <c r="G6933" i="1"/>
  <c r="L6932" i="1"/>
  <c r="H6933" i="1" l="1"/>
  <c r="I6933" i="1" s="1"/>
  <c r="J6933" i="1" s="1"/>
  <c r="K6933" i="1" s="1"/>
  <c r="G6934" i="1"/>
  <c r="L6933" i="1"/>
  <c r="H6934" i="1" l="1"/>
  <c r="I6934" i="1" s="1"/>
  <c r="J6934" i="1" s="1"/>
  <c r="K6934" i="1" s="1"/>
  <c r="G6935" i="1"/>
  <c r="H6935" i="1" l="1"/>
  <c r="I6935" i="1" s="1"/>
  <c r="J6935" i="1" s="1"/>
  <c r="K6935" i="1" s="1"/>
  <c r="G6936" i="1"/>
  <c r="L6934" i="1"/>
  <c r="G6937" i="1" l="1"/>
  <c r="H6936" i="1"/>
  <c r="I6936" i="1" s="1"/>
  <c r="J6936" i="1" s="1"/>
  <c r="K6936" i="1" s="1"/>
  <c r="L6935" i="1"/>
  <c r="L6936" i="1" l="1"/>
  <c r="G6938" i="1"/>
  <c r="H6937" i="1"/>
  <c r="I6937" i="1" s="1"/>
  <c r="J6937" i="1" s="1"/>
  <c r="K6937" i="1" s="1"/>
  <c r="L6937" i="1" l="1"/>
  <c r="H6938" i="1"/>
  <c r="I6938" i="1" s="1"/>
  <c r="J6938" i="1" s="1"/>
  <c r="K6938" i="1" s="1"/>
  <c r="G6939" i="1"/>
  <c r="L6938" i="1"/>
  <c r="G6940" i="1" l="1"/>
  <c r="H6939" i="1"/>
  <c r="I6939" i="1" s="1"/>
  <c r="J6939" i="1" s="1"/>
  <c r="K6939" i="1" s="1"/>
  <c r="L6939" i="1" l="1"/>
  <c r="H6940" i="1"/>
  <c r="I6940" i="1" s="1"/>
  <c r="J6940" i="1" s="1"/>
  <c r="K6940" i="1" s="1"/>
  <c r="L6940" i="1" s="1"/>
  <c r="G6941" i="1"/>
  <c r="H6941" i="1" l="1"/>
  <c r="I6941" i="1" s="1"/>
  <c r="J6941" i="1" s="1"/>
  <c r="K6941" i="1" s="1"/>
  <c r="G6942" i="1"/>
  <c r="L6941" i="1"/>
  <c r="H6942" i="1" l="1"/>
  <c r="I6942" i="1" s="1"/>
  <c r="J6942" i="1" s="1"/>
  <c r="K6942" i="1" s="1"/>
  <c r="L6942" i="1" s="1"/>
  <c r="G6943" i="1"/>
  <c r="H6943" i="1" l="1"/>
  <c r="I6943" i="1" s="1"/>
  <c r="J6943" i="1" s="1"/>
  <c r="K6943" i="1" s="1"/>
  <c r="G6944" i="1"/>
  <c r="L6943" i="1" l="1"/>
  <c r="H6944" i="1"/>
  <c r="I6944" i="1" s="1"/>
  <c r="J6944" i="1" s="1"/>
  <c r="K6944" i="1" s="1"/>
  <c r="G6945" i="1"/>
  <c r="H6945" i="1" l="1"/>
  <c r="I6945" i="1" s="1"/>
  <c r="J6945" i="1" s="1"/>
  <c r="K6945" i="1" s="1"/>
  <c r="G6946" i="1"/>
  <c r="L6944" i="1"/>
  <c r="G6947" i="1" l="1"/>
  <c r="H6946" i="1"/>
  <c r="I6946" i="1" s="1"/>
  <c r="J6946" i="1" s="1"/>
  <c r="K6946" i="1" s="1"/>
  <c r="L6945" i="1"/>
  <c r="L6946" i="1" l="1"/>
  <c r="G6948" i="1"/>
  <c r="H6947" i="1"/>
  <c r="I6947" i="1" s="1"/>
  <c r="J6947" i="1" s="1"/>
  <c r="K6947" i="1" s="1"/>
  <c r="L6947" i="1" l="1"/>
  <c r="H6948" i="1"/>
  <c r="I6948" i="1" s="1"/>
  <c r="J6948" i="1" s="1"/>
  <c r="K6948" i="1" s="1"/>
  <c r="G6949" i="1"/>
  <c r="L6948" i="1" l="1"/>
  <c r="H6949" i="1"/>
  <c r="I6949" i="1" s="1"/>
  <c r="J6949" i="1" s="1"/>
  <c r="K6949" i="1" s="1"/>
  <c r="G6950" i="1"/>
  <c r="L6949" i="1" l="1"/>
  <c r="H6950" i="1"/>
  <c r="I6950" i="1" s="1"/>
  <c r="J6950" i="1" s="1"/>
  <c r="K6950" i="1" s="1"/>
  <c r="G6951" i="1"/>
  <c r="L6950" i="1" l="1"/>
  <c r="H6951" i="1"/>
  <c r="I6951" i="1" s="1"/>
  <c r="J6951" i="1" s="1"/>
  <c r="K6951" i="1" s="1"/>
  <c r="G6952" i="1"/>
  <c r="L6951" i="1" l="1"/>
  <c r="H6952" i="1"/>
  <c r="I6952" i="1" s="1"/>
  <c r="J6952" i="1" s="1"/>
  <c r="K6952" i="1" s="1"/>
  <c r="G6953" i="1"/>
  <c r="H6953" i="1" l="1"/>
  <c r="I6953" i="1" s="1"/>
  <c r="J6953" i="1" s="1"/>
  <c r="K6953" i="1" s="1"/>
  <c r="G6954" i="1"/>
  <c r="L6952" i="1"/>
  <c r="G6955" i="1" l="1"/>
  <c r="H6954" i="1"/>
  <c r="I6954" i="1" s="1"/>
  <c r="J6954" i="1" s="1"/>
  <c r="K6954" i="1" s="1"/>
  <c r="L6953" i="1"/>
  <c r="L6954" i="1" l="1"/>
  <c r="G6956" i="1"/>
  <c r="H6955" i="1"/>
  <c r="I6955" i="1" s="1"/>
  <c r="J6955" i="1" s="1"/>
  <c r="K6955" i="1" s="1"/>
  <c r="L6955" i="1" l="1"/>
  <c r="H6956" i="1"/>
  <c r="I6956" i="1" s="1"/>
  <c r="J6956" i="1" s="1"/>
  <c r="K6956" i="1" s="1"/>
  <c r="G6957" i="1"/>
  <c r="H6957" i="1" l="1"/>
  <c r="I6957" i="1" s="1"/>
  <c r="J6957" i="1" s="1"/>
  <c r="K6957" i="1" s="1"/>
  <c r="L6957" i="1" s="1"/>
  <c r="G6958" i="1"/>
  <c r="L6956" i="1"/>
  <c r="H6958" i="1" l="1"/>
  <c r="I6958" i="1" s="1"/>
  <c r="J6958" i="1" s="1"/>
  <c r="K6958" i="1" s="1"/>
  <c r="G6959" i="1"/>
  <c r="L6958" i="1"/>
  <c r="H6959" i="1" l="1"/>
  <c r="I6959" i="1" s="1"/>
  <c r="J6959" i="1" s="1"/>
  <c r="K6959" i="1" s="1"/>
  <c r="L6959" i="1" s="1"/>
  <c r="G6960" i="1"/>
  <c r="H6960" i="1" l="1"/>
  <c r="I6960" i="1" s="1"/>
  <c r="J6960" i="1" s="1"/>
  <c r="K6960" i="1" s="1"/>
  <c r="G6961" i="1"/>
  <c r="H6961" i="1" l="1"/>
  <c r="I6961" i="1" s="1"/>
  <c r="J6961" i="1" s="1"/>
  <c r="K6961" i="1" s="1"/>
  <c r="G6962" i="1"/>
  <c r="L6960" i="1"/>
  <c r="G6963" i="1" l="1"/>
  <c r="H6962" i="1"/>
  <c r="I6962" i="1" s="1"/>
  <c r="J6962" i="1" s="1"/>
  <c r="K6962" i="1" s="1"/>
  <c r="L6961" i="1"/>
  <c r="L6962" i="1" l="1"/>
  <c r="G6964" i="1"/>
  <c r="H6963" i="1"/>
  <c r="I6963" i="1" s="1"/>
  <c r="J6963" i="1" s="1"/>
  <c r="K6963" i="1" s="1"/>
  <c r="L6963" i="1" l="1"/>
  <c r="H6964" i="1"/>
  <c r="I6964" i="1" s="1"/>
  <c r="J6964" i="1" s="1"/>
  <c r="K6964" i="1" s="1"/>
  <c r="G6965" i="1"/>
  <c r="L6964" i="1"/>
  <c r="H6965" i="1" l="1"/>
  <c r="I6965" i="1" s="1"/>
  <c r="J6965" i="1" s="1"/>
  <c r="K6965" i="1" s="1"/>
  <c r="G6966" i="1"/>
  <c r="L6965" i="1" l="1"/>
  <c r="H6966" i="1"/>
  <c r="I6966" i="1" s="1"/>
  <c r="J6966" i="1" s="1"/>
  <c r="K6966" i="1" s="1"/>
  <c r="G6967" i="1"/>
  <c r="L6966" i="1"/>
  <c r="H6967" i="1" l="1"/>
  <c r="I6967" i="1" s="1"/>
  <c r="J6967" i="1" s="1"/>
  <c r="K6967" i="1" s="1"/>
  <c r="G6968" i="1"/>
  <c r="L6967" i="1"/>
  <c r="H6968" i="1" l="1"/>
  <c r="I6968" i="1" s="1"/>
  <c r="J6968" i="1" s="1"/>
  <c r="K6968" i="1" s="1"/>
  <c r="G6969" i="1"/>
  <c r="H6969" i="1" l="1"/>
  <c r="I6969" i="1" s="1"/>
  <c r="J6969" i="1" s="1"/>
  <c r="K6969" i="1" s="1"/>
  <c r="G6970" i="1"/>
  <c r="L6968" i="1"/>
  <c r="G6971" i="1" l="1"/>
  <c r="H6970" i="1"/>
  <c r="I6970" i="1" s="1"/>
  <c r="J6970" i="1" s="1"/>
  <c r="K6970" i="1" s="1"/>
  <c r="L6969" i="1"/>
  <c r="L6970" i="1" l="1"/>
  <c r="G6972" i="1"/>
  <c r="H6971" i="1"/>
  <c r="I6971" i="1" s="1"/>
  <c r="J6971" i="1" s="1"/>
  <c r="K6971" i="1" s="1"/>
  <c r="L6971" i="1" l="1"/>
  <c r="H6972" i="1"/>
  <c r="I6972" i="1" s="1"/>
  <c r="J6972" i="1" s="1"/>
  <c r="K6972" i="1" s="1"/>
  <c r="G6973" i="1"/>
  <c r="L6972" i="1"/>
  <c r="H6973" i="1" l="1"/>
  <c r="I6973" i="1" s="1"/>
  <c r="J6973" i="1" s="1"/>
  <c r="K6973" i="1" s="1"/>
  <c r="G6974" i="1"/>
  <c r="L6973" i="1" l="1"/>
  <c r="H6974" i="1"/>
  <c r="I6974" i="1" s="1"/>
  <c r="J6974" i="1" s="1"/>
  <c r="K6974" i="1" s="1"/>
  <c r="G6975" i="1"/>
  <c r="L6974" i="1"/>
  <c r="H6975" i="1" l="1"/>
  <c r="I6975" i="1" s="1"/>
  <c r="J6975" i="1" s="1"/>
  <c r="K6975" i="1" s="1"/>
  <c r="G6976" i="1"/>
  <c r="L6975" i="1" l="1"/>
  <c r="H6976" i="1"/>
  <c r="I6976" i="1" s="1"/>
  <c r="J6976" i="1" s="1"/>
  <c r="K6976" i="1" s="1"/>
  <c r="G6977" i="1"/>
  <c r="H6977" i="1" l="1"/>
  <c r="I6977" i="1" s="1"/>
  <c r="J6977" i="1" s="1"/>
  <c r="K6977" i="1" s="1"/>
  <c r="G6978" i="1"/>
  <c r="L6976" i="1"/>
  <c r="G6979" i="1" l="1"/>
  <c r="H6978" i="1"/>
  <c r="I6978" i="1" s="1"/>
  <c r="J6978" i="1" s="1"/>
  <c r="K6978" i="1" s="1"/>
  <c r="L6977" i="1"/>
  <c r="L6978" i="1" l="1"/>
  <c r="G6980" i="1"/>
  <c r="H6979" i="1"/>
  <c r="I6979" i="1" s="1"/>
  <c r="J6979" i="1" s="1"/>
  <c r="K6979" i="1" s="1"/>
  <c r="L6979" i="1" l="1"/>
  <c r="H6980" i="1"/>
  <c r="I6980" i="1" s="1"/>
  <c r="J6980" i="1" s="1"/>
  <c r="K6980" i="1" s="1"/>
  <c r="L6980" i="1" s="1"/>
  <c r="G6981" i="1"/>
  <c r="H6981" i="1" l="1"/>
  <c r="I6981" i="1" s="1"/>
  <c r="J6981" i="1" s="1"/>
  <c r="K6981" i="1" s="1"/>
  <c r="G6982" i="1"/>
  <c r="L6981" i="1" l="1"/>
  <c r="H6982" i="1"/>
  <c r="I6982" i="1" s="1"/>
  <c r="J6982" i="1" s="1"/>
  <c r="K6982" i="1" s="1"/>
  <c r="G6983" i="1"/>
  <c r="L6982" i="1"/>
  <c r="H6983" i="1" l="1"/>
  <c r="I6983" i="1" s="1"/>
  <c r="J6983" i="1" s="1"/>
  <c r="K6983" i="1" s="1"/>
  <c r="G6984" i="1"/>
  <c r="L6983" i="1" l="1"/>
  <c r="H6984" i="1"/>
  <c r="I6984" i="1" s="1"/>
  <c r="J6984" i="1" s="1"/>
  <c r="K6984" i="1" s="1"/>
  <c r="G6985" i="1"/>
  <c r="H6985" i="1" l="1"/>
  <c r="I6985" i="1" s="1"/>
  <c r="J6985" i="1" s="1"/>
  <c r="K6985" i="1" s="1"/>
  <c r="G6986" i="1"/>
  <c r="L6984" i="1"/>
  <c r="G6987" i="1" l="1"/>
  <c r="H6986" i="1"/>
  <c r="I6986" i="1" s="1"/>
  <c r="J6986" i="1" s="1"/>
  <c r="K6986" i="1" s="1"/>
  <c r="L6985" i="1"/>
  <c r="L6986" i="1" l="1"/>
  <c r="G6988" i="1"/>
  <c r="H6987" i="1"/>
  <c r="I6987" i="1" s="1"/>
  <c r="J6987" i="1" s="1"/>
  <c r="K6987" i="1" s="1"/>
  <c r="L6987" i="1" l="1"/>
  <c r="H6988" i="1"/>
  <c r="I6988" i="1" s="1"/>
  <c r="J6988" i="1" s="1"/>
  <c r="K6988" i="1" s="1"/>
  <c r="G6989" i="1"/>
  <c r="H6989" i="1" l="1"/>
  <c r="I6989" i="1" s="1"/>
  <c r="J6989" i="1" s="1"/>
  <c r="K6989" i="1" s="1"/>
  <c r="G6990" i="1"/>
  <c r="L6988" i="1"/>
  <c r="L6989" i="1" l="1"/>
  <c r="H6990" i="1"/>
  <c r="I6990" i="1" s="1"/>
  <c r="J6990" i="1" s="1"/>
  <c r="K6990" i="1" s="1"/>
  <c r="G6991" i="1"/>
  <c r="H6991" i="1" l="1"/>
  <c r="I6991" i="1" s="1"/>
  <c r="J6991" i="1" s="1"/>
  <c r="K6991" i="1" s="1"/>
  <c r="G6992" i="1"/>
  <c r="L6991" i="1"/>
  <c r="L6990" i="1"/>
  <c r="H6992" i="1" l="1"/>
  <c r="I6992" i="1" s="1"/>
  <c r="J6992" i="1" s="1"/>
  <c r="K6992" i="1" s="1"/>
  <c r="G6993" i="1"/>
  <c r="H6993" i="1" l="1"/>
  <c r="I6993" i="1" s="1"/>
  <c r="J6993" i="1" s="1"/>
  <c r="K6993" i="1" s="1"/>
  <c r="G6994" i="1"/>
  <c r="L6992" i="1"/>
  <c r="G6995" i="1" l="1"/>
  <c r="H6994" i="1"/>
  <c r="I6994" i="1" s="1"/>
  <c r="J6994" i="1" s="1"/>
  <c r="K6994" i="1" s="1"/>
  <c r="L6993" i="1"/>
  <c r="L6994" i="1" l="1"/>
  <c r="G6996" i="1"/>
  <c r="H6995" i="1"/>
  <c r="I6995" i="1" s="1"/>
  <c r="J6995" i="1" s="1"/>
  <c r="K6995" i="1" s="1"/>
  <c r="L6995" i="1" l="1"/>
  <c r="H6996" i="1"/>
  <c r="I6996" i="1" s="1"/>
  <c r="J6996" i="1" s="1"/>
  <c r="K6996" i="1" s="1"/>
  <c r="G6997" i="1"/>
  <c r="H6997" i="1" l="1"/>
  <c r="I6997" i="1" s="1"/>
  <c r="J6997" i="1" s="1"/>
  <c r="K6997" i="1" s="1"/>
  <c r="G6998" i="1"/>
  <c r="L6997" i="1"/>
  <c r="L6996" i="1"/>
  <c r="H6998" i="1" l="1"/>
  <c r="I6998" i="1" s="1"/>
  <c r="J6998" i="1" s="1"/>
  <c r="K6998" i="1" s="1"/>
  <c r="G6999" i="1"/>
  <c r="L6998" i="1"/>
  <c r="H6999" i="1" l="1"/>
  <c r="I6999" i="1" s="1"/>
  <c r="J6999" i="1" s="1"/>
  <c r="K6999" i="1" s="1"/>
  <c r="G7000" i="1"/>
  <c r="L6999" i="1" l="1"/>
  <c r="H7000" i="1"/>
  <c r="I7000" i="1" s="1"/>
  <c r="J7000" i="1" s="1"/>
  <c r="K7000" i="1" s="1"/>
  <c r="G7001" i="1"/>
  <c r="H7001" i="1" l="1"/>
  <c r="I7001" i="1" s="1"/>
  <c r="J7001" i="1" s="1"/>
  <c r="K7001" i="1" s="1"/>
  <c r="G7002" i="1"/>
  <c r="L7000" i="1"/>
  <c r="G7003" i="1" l="1"/>
  <c r="H7002" i="1"/>
  <c r="I7002" i="1" s="1"/>
  <c r="J7002" i="1" s="1"/>
  <c r="K7002" i="1" s="1"/>
  <c r="L7001" i="1"/>
  <c r="L7002" i="1" l="1"/>
  <c r="G7004" i="1"/>
  <c r="H7003" i="1"/>
  <c r="I7003" i="1" s="1"/>
  <c r="J7003" i="1" s="1"/>
  <c r="K7003" i="1" s="1"/>
  <c r="L7003" i="1" l="1"/>
  <c r="H7004" i="1"/>
  <c r="I7004" i="1" s="1"/>
  <c r="J7004" i="1" s="1"/>
  <c r="K7004" i="1" s="1"/>
  <c r="G7005" i="1"/>
  <c r="L7004" i="1" l="1"/>
  <c r="H7005" i="1"/>
  <c r="I7005" i="1" s="1"/>
  <c r="J7005" i="1" s="1"/>
  <c r="K7005" i="1" s="1"/>
  <c r="L7005" i="1" s="1"/>
  <c r="C23" i="2" l="1"/>
  <c r="C26" i="2" l="1"/>
</calcChain>
</file>

<file path=xl/sharedStrings.xml><?xml version="1.0" encoding="utf-8"?>
<sst xmlns="http://schemas.openxmlformats.org/spreadsheetml/2006/main" count="5133" uniqueCount="2498">
  <si>
    <t>THESE COLUMNS BREAK DOWN THE LINE OF TEXT, LOOKING FOR PART AND SUBPART TAGS AND FOR CURLY BRACKETS</t>
  </si>
  <si>
    <t xml:space="preserve">THESE COLUMNS LIST ALL PLACES CURLY BRACKETS WERE FOUND, WITH PARAGRAPH NUMBERS </t>
  </si>
  <si>
    <t>THESE COLUMNS BREAK OUT THE CCI'S FOUND IN THE LINES</t>
  </si>
  <si>
    <t>TABLE OF EVERY CCI BY PARAGRAPH, WITH DUPLICATES</t>
  </si>
  <si>
    <t>FINAL TABLE OF EVERY CCI BY PARAGRAPH, WITHOUT  DUPLICATES</t>
  </si>
  <si>
    <t># OF</t>
  </si>
  <si>
    <t>OPEN THE SPECSINTACT FILE IN NOTEPAD, COPY IT ALL AND PASTE INTO CELL A5</t>
  </si>
  <si>
    <t>&lt;SPT&gt;</t>
  </si>
  <si>
    <t>&lt;/SPT&gt;</t>
  </si>
  <si>
    <t>END AFTER START</t>
  </si>
  <si>
    <t>SUBPART LEVEL</t>
  </si>
  <si>
    <t>PART</t>
  </si>
  <si>
    <t>In brackets</t>
  </si>
  <si>
    <t>PARA NUMBER</t>
  </si>
  <si>
    <t xml:space="preserve">TITLE </t>
  </si>
  <si>
    <t>}</t>
  </si>
  <si>
    <t>&lt;WBK&gt;</t>
  </si>
  <si>
    <t>&lt;==# CCIs in the spec</t>
  </si>
  <si>
    <t xml:space="preserve">   &lt;STS/&gt;</t>
  </si>
  <si>
    <t>NUMBER OF CCIS</t>
  </si>
  <si>
    <t>LINES IN NOTE</t>
  </si>
  <si>
    <t>Line #</t>
  </si>
  <si>
    <t>OFFSET</t>
  </si>
  <si>
    <t>COMBINED</t>
  </si>
  <si>
    <t>#CCIs</t>
  </si>
  <si>
    <t>PARA #</t>
  </si>
  <si>
    <t>PARA TTL</t>
  </si>
  <si>
    <t xml:space="preserve">CCI </t>
  </si>
  <si>
    <t>ROW</t>
  </si>
  <si>
    <t>COL</t>
  </si>
  <si>
    <t>Value</t>
  </si>
  <si>
    <t>PARA</t>
  </si>
  <si>
    <t>PARA TTLS</t>
  </si>
  <si>
    <t>PARA &amp; TTLS</t>
  </si>
  <si>
    <t>FINAL LIST</t>
  </si>
  <si>
    <t>#</t>
  </si>
  <si>
    <t>Offset</t>
  </si>
  <si>
    <t>CCI</t>
  </si>
  <si>
    <t xml:space="preserve">   &lt;TDA COLUMNCOUNT="2" ROWCOUNT="4"&gt;</t>
  </si>
  <si>
    <t>{</t>
  </si>
  <si>
    <t xml:space="preserve">      &lt;ROW AUTOHEIGHT="0" HEIGHT="15.00"&gt;</t>
  </si>
  <si>
    <t xml:space="preserve">         &lt;CEL&gt;</t>
  </si>
  <si>
    <t>&lt;DTA TYPE="STRING"&gt;USACE / NAVFAC / AFCEC / NASA&lt;/DTA&gt;</t>
  </si>
  <si>
    <t xml:space="preserve">         &lt;/CEL&gt;</t>
  </si>
  <si>
    <t>&lt;DTA TYPE="STRING"&gt;UFGS-25 05 11 (May 2021)&lt;/DTA&gt;</t>
  </si>
  <si>
    <t xml:space="preserve">      &lt;/ROW&gt;</t>
  </si>
  <si>
    <t xml:space="preserve">      &lt;ROW AUTOHEIGHT="0" HEIGHT="12.00"&gt;</t>
  </si>
  <si>
    <t>&lt;DTA TYPE="STRING"&gt;&lt;HL3&gt;------------------------------------&lt;/HL3&gt;&lt;/DTA&gt;</t>
  </si>
  <si>
    <t xml:space="preserve">      &lt;ROW AUTOHEIGHT="0" HEIGHT="32.25"&gt;</t>
  </si>
  <si>
    <t>&lt;DTA TYPE="STRING"&gt;Preparing Activity:  &lt;PRA&gt;USACE&lt;/PRA&gt;&lt;/DTA&gt;</t>
  </si>
  <si>
    <t>&lt;DTA TYPE="STRING"&gt;Superseding_x0014_UFGS-25 05 11 (November 2017)&lt;/DTA&gt;</t>
  </si>
  <si>
    <t xml:space="preserve">   &lt;/TDA&gt;</t>
  </si>
  <si>
    <t>&lt;/WBK&gt;</t>
  </si>
  <si>
    <t>&lt;BRL/&gt;&lt;BRL/&gt;&lt;BRL/&gt;&lt;BRL/&gt;&lt;BRL/&gt;&lt;BRL/&gt;&lt;BRL/&gt;&lt;/TAB&gt;_x0014_</t>
  </si>
  <si>
    <t>&lt;HL4&gt;UNIFIED FACILITIES GUIDE SPECIFICATIONS&lt;/HL4&gt;_x0014_</t>
  </si>
  <si>
    <t>_x0014_</t>
  </si>
  <si>
    <t>&lt;AST/&gt;_x0014_&lt;/HDR&gt;</t>
  </si>
  <si>
    <t>&lt;SCN&gt;SECTION 25 05 11&lt;/SCN&gt;_x0014_</t>
  </si>
  <si>
    <t>&lt;STL&gt;CYBERSECURITY FOR FACILITY-RELATED CONTROL SYSTEMS&lt;/STL&gt;_x0014_</t>
  </si>
  <si>
    <t>&lt;NTE&gt;_x0014_</t>
  </si>
  <si>
    <t>&lt;AST/&gt;_x0014_</t>
  </si>
  <si>
    <t>&lt;NPR&gt;NOTE:  This guide specification covers the requirements for &lt;SCP&gt;cybersecurity for &lt;TAI OPT="LOW IMPACT"&gt;</t>
  </si>
  <si>
    <t xml:space="preserve">LOW&lt;/TAI&gt;&lt;TAI OPT="MODERATE IMPACT"&gt;&lt;TAI OPT="LOW IMPACT"&gt; and &lt;/TAI&gt;&lt;/TAI&gt;&lt;TAI OPT="MODERATE IMPACT"&gt;MODERATE&lt;/TAI&gt; impact facility-related control systems&lt;/SCP&gt; to meet the requirements </t>
  </si>
  <si>
    <t>of the Department of Defense Risk Management Framework (RMF).&lt;/NPR&gt;_x0014_</t>
  </si>
  <si>
    <t xml:space="preserve">&lt;NPR&gt;Adhere to &lt;URL HREF="http://www.wbdg.org/ffc/dod/unified-facilities-criteria-ufc/ufc-1-300-02"&gt;UFC 1-300-02&lt;/URL&gt; Unified Facilities Guide Specifications (UFGS) Format </t>
  </si>
  <si>
    <t xml:space="preserve">Standard when editing this guide specification or preparing new project specification </t>
  </si>
  <si>
    <t xml:space="preserve">sections.  Edit this guide specification for project specific requirements by </t>
  </si>
  <si>
    <t xml:space="preserve">adding, deleting, or revising text.  For bracketed items, choose applicable </t>
  </si>
  <si>
    <t>item(s) or insert appropriate information.&lt;/NPR&gt;_x0014_</t>
  </si>
  <si>
    <t xml:space="preserve">&lt;NPR&gt;Remove information and requirements not required in respective project, whether </t>
  </si>
  <si>
    <t>or not brackets are present.&lt;/NPR&gt;_x0014_</t>
  </si>
  <si>
    <t xml:space="preserve">&lt;NPR&gt;Comments, suggestions and recommended changes for this guide specification are </t>
  </si>
  <si>
    <t>welcome and should be as a &lt;URL HREF="http://www.wbdg.org/ffc/dod/unified-facilities-guide-specifications-ufgs"&gt;Criteria Change Request (CCR)&lt;/URL&gt;.&lt;/NPR&gt;_x0014_</t>
  </si>
  <si>
    <t>&lt;AST/&gt;_x0014_&lt;/NTE&gt;</t>
  </si>
  <si>
    <t xml:space="preserve">&lt;NPR&gt;Note: Facility-related control systems are a subset of control systems that </t>
  </si>
  <si>
    <t xml:space="preserve">are used to monitor and control equipment and systems related to DoD real property </t>
  </si>
  <si>
    <t xml:space="preserve">facilities (e.g., building control systems, utility control systems, electronic </t>
  </si>
  <si>
    <t xml:space="preserve">security systems, and fire and life safety systems).  This section includes </t>
  </si>
  <si>
    <t xml:space="preserve">Cybersecurity requirements to be included on every DoD project which includes </t>
  </si>
  <si>
    <t xml:space="preserve">a facility-related control system.  This Section does not provide general requirements </t>
  </si>
  <si>
    <t xml:space="preserve">for a control system, nor are the requirements in this section sufficient to </t>
  </si>
  <si>
    <t xml:space="preserve">procure a control system.  This section must be used in conjunction with another </t>
  </si>
  <si>
    <t xml:space="preserve">controls system specification.  For example, for a HVAC controls project, this </t>
  </si>
  <si>
    <t>section should be used in conjunction with Section 23 09 00 and related sections.&lt;/NPR&gt;_x0014_</t>
  </si>
  <si>
    <t xml:space="preserve">&lt;NPR&gt;Requirements and activities in this section must be coordinated with the other </t>
  </si>
  <si>
    <t xml:space="preserve">relevant control specification sections.  Requirements specific to Cybersecurity </t>
  </si>
  <si>
    <t xml:space="preserve">should be incorporated into this section, and requirements not specific to Cybersecurity </t>
  </si>
  <si>
    <t>should be included in the appropriate controls section.&lt;/NPR&gt;_x0014_</t>
  </si>
  <si>
    <t xml:space="preserve">&lt;NPR&gt;This section includes requirements in support of the DoD Risk Management Framework </t>
  </si>
  <si>
    <t xml:space="preserve">(RMF) for implementing cybersecurity.  Refer to UFC 4-010-06, Cybersecurity </t>
  </si>
  <si>
    <t xml:space="preserve">for Facility-Related Control Systems for requirements on incorporating cybersecurity </t>
  </si>
  <si>
    <t xml:space="preserve">into control system design and for general information on the RMF process as </t>
  </si>
  <si>
    <t xml:space="preserve">it applies to control systems. Assistance for control system cybersecurity is </t>
  </si>
  <si>
    <t>available from the following Service organizations:_x0014_</t>
  </si>
  <si>
    <t xml:space="preserve">   Army: Control System Cybersecurity Mandatory _x0014_</t>
  </si>
  <si>
    <t xml:space="preserve">         Center of Expertise (CSC-MCX), Huntsville_x0014_</t>
  </si>
  <si>
    <t xml:space="preserve">         Engineering and Support Center_x0014_</t>
  </si>
  <si>
    <t xml:space="preserve">         (CSC-MCX@usace.army.mil). _x0014_</t>
  </si>
  <si>
    <t xml:space="preserve">   Navy (and Marine Corps): Naval Facilities  _x0014_</t>
  </si>
  <si>
    <t xml:space="preserve">        Engineering Command, Command Information  _x0014_</t>
  </si>
  <si>
    <t xml:space="preserve">        Office (CIO) Naval Facilities Engineering_x0014_</t>
  </si>
  <si>
    <t xml:space="preserve">        Command, Command Information Office (CIO)_x0014_</t>
  </si>
  <si>
    <t xml:space="preserve">   Air Force (and Space Force): Air Force Civil_x0014_</t>
  </si>
  <si>
    <t xml:space="preserve">        Engineering Center (AFCEC) Operations_x0014_</t>
  </si>
  <si>
    <t xml:space="preserve">        Directorate, Tyndall Air Force Base &lt;/NPR&gt;_x0014_</t>
  </si>
  <si>
    <t xml:space="preserve">&lt;NPR&gt;Since this Section covers a wide range of control systems, and those systems </t>
  </si>
  <si>
    <t xml:space="preserve">often have different capabilities and requirements, there are requirements identified </t>
  </si>
  <si>
    <t>in this Section which need extensive designer input or decisions. &lt;/NPR&gt;_x0014_</t>
  </si>
  <si>
    <t xml:space="preserve">&lt;NPR&gt;Many designer selections in this Section will require coordination with the </t>
  </si>
  <si>
    <t xml:space="preserve">project site, System Owner, Authorizing Official or a subject matter expert </t>
  </si>
  <si>
    <t>in the specific control systems being installed.  &lt;/NPR&gt;_x0014_</t>
  </si>
  <si>
    <t xml:space="preserve">&lt;NPR&gt;NOTE:  This Guide Specification is for use on control systems having no impact </t>
  </si>
  <si>
    <t xml:space="preserve">rating higher than MODERATE.  If the project includes systems with impact ratings </t>
  </si>
  <si>
    <t>of HIGH, this specification must be modified to include those additional requirements.&lt;/NPR&gt;_x0014_</t>
  </si>
  <si>
    <t xml:space="preserve">&lt;NPR&gt;Systems of different types at the same impact level may have different requirements </t>
  </si>
  <si>
    <t xml:space="preserve">based on the specific needs and capabilities of the control system.  This is </t>
  </si>
  <si>
    <t xml:space="preserve">addressed in this Guide Specification by indicating when requirements apply </t>
  </si>
  <si>
    <t>to a specific system type._x0014_</t>
  </si>
  <si>
    <t xml:space="preserve">Systems of the same type may have different requirements.  This may be due to </t>
  </si>
  <si>
    <t xml:space="preserve">those systems having different impact levels or due to system-specific requirements </t>
  </si>
  <si>
    <t>for systems at the same impact level.&lt;/NPR&gt;_x0014_</t>
  </si>
  <si>
    <t xml:space="preserve">&lt;NPR&gt;If a project includes multiple systems, it's critical that it be clear which </t>
  </si>
  <si>
    <t xml:space="preserve">requirements apply to which systems.  This can be done by a) using a single </t>
  </si>
  <si>
    <t xml:space="preserve">Section and specifying the applicability of requirements (indicating for each </t>
  </si>
  <si>
    <t xml:space="preserve">system what impact level and system type it is) or b) using multiple Sections.  </t>
  </si>
  <si>
    <t xml:space="preserve">Which approach to employ depends on the needs of the project and the preferences </t>
  </si>
  <si>
    <t xml:space="preserve">of the specifier and project manager.  If using multiple sections use the fourth </t>
  </si>
  <si>
    <t xml:space="preserve">level specification numbering to differentiate the Sections and indicate in </t>
  </si>
  <si>
    <t>each which systems the Section applies to, for example, one project may have:_x0014_</t>
  </si>
  <si>
    <t>1) Section 25 05 11.01 CYBERSECURITY FOR LOW IMPACT HVAC CONTROL SYSTEMS_x0014_</t>
  </si>
  <si>
    <t>2) Section 25 05 11.02 CYBERSECURITY FOR LOW IMPACT LIGHTING SYSTEMS_x0014_</t>
  </si>
  <si>
    <t>3) Section 25 05 11.03 CYBERSECURITY FOR MODERATE IMPACT ELECTRONIC SECURITY SYSTEMS_x0014_</t>
  </si>
  <si>
    <t xml:space="preserve">(The fourth level numbering is not required to be sequential, as long as the </t>
  </si>
  <si>
    <t xml:space="preserve">mapping between the cybersecurity specification and the control system is clear.  </t>
  </si>
  <si>
    <t xml:space="preserve">Some projects may wish to use fourth level numbering that matches the division </t>
  </si>
  <si>
    <t>they support (25 05 11.23 for HVAC (mechanical) for example).)_x0014_</t>
  </si>
  <si>
    <t xml:space="preserve">In accordance with UFC 4-010-06, for projects designed by or under contract </t>
  </si>
  <si>
    <t xml:space="preserve">to USACE use multiple specifications as described in this note, where each system </t>
  </si>
  <si>
    <t xml:space="preserve">has a corresponding cybersecurity section which is included with the section(s) </t>
  </si>
  <si>
    <t>specifying the control system.&lt;/NPR&gt;_x0014_</t>
  </si>
  <si>
    <t>&lt;NPR&gt;NOTE:  This specification makes use of SpecsIntact Tailoring Options.&lt;/NPR&gt;_x0014_</t>
  </si>
  <si>
    <t>&lt;NPR&gt;Services tailoring options:_x0014_</t>
  </si>
  <si>
    <t xml:space="preserve">   Army _x0014_</t>
  </si>
  <si>
    <t xml:space="preserve">   Air Force&lt;/NPR&gt;_x0014_</t>
  </si>
  <si>
    <t>&lt;NPR&gt;Impact Level tailoring options:_x0014_</t>
  </si>
  <si>
    <t xml:space="preserve">   LOW Impact_x0014_</t>
  </si>
  <si>
    <t xml:space="preserve">   MODERATE Impact_x0014_&lt;/NPR&gt;</t>
  </si>
  <si>
    <t>&lt;NPR&gt;Control system type tailoring options:_x0014_</t>
  </si>
  <si>
    <t xml:space="preserve">   HVAC Control Systems_x0014_</t>
  </si>
  <si>
    <t xml:space="preserve">   Lighting Control Systems_x0014_</t>
  </si>
  <si>
    <t xml:space="preserve">   Electronic Security Systems (ESS)_x0014_</t>
  </si>
  <si>
    <t xml:space="preserve">   Fire Protection Systems_x0014_</t>
  </si>
  <si>
    <t xml:space="preserve">   Designer Specified Requirements_x0014_</t>
  </si>
  <si>
    <t xml:space="preserve">   Default Requirements_x0014_</t>
  </si>
  <si>
    <t xml:space="preserve">Currently, all text in Fire Protection tags is also within MODERATE Impact tags, </t>
  </si>
  <si>
    <t>and LOW Impact Fire Protection systems are addressed by the default requirements._x0014_</t>
  </si>
  <si>
    <t xml:space="preserve">These tailoring options affect the subparts that are included throughout the </t>
  </si>
  <si>
    <t xml:space="preserve">specification to "break out" specific requirements.  The "Default Requirements" </t>
  </si>
  <si>
    <t xml:space="preserve">tailoring option includes "generic" requirements that are intended to apply </t>
  </si>
  <si>
    <t xml:space="preserve">to a wide range of control systems.  The "Designer Specified Requirements" tailoring </t>
  </si>
  <si>
    <t xml:space="preserve">option will include blank subparts for the specification of requirements, and </t>
  </si>
  <si>
    <t xml:space="preserve">is intended to be used when customizing requirements to a control system type </t>
  </si>
  <si>
    <t xml:space="preserve">for which there is no specific tailoring option and for which the "Default Requirements" </t>
  </si>
  <si>
    <t>&lt;PRT&gt;&lt;TTL&gt;PART 1   GENERAL&lt;/TTL&gt;_x0014_</t>
  </si>
  <si>
    <t xml:space="preserve">&lt;NPR&gt;NOTE:  As described in the paragraph below, this Section includes text in curly </t>
  </si>
  <si>
    <t xml:space="preserve">braces ("{" and "}") indicating which cybersecurity control and control correlation </t>
  </si>
  <si>
    <t xml:space="preserve">&lt;NPR&gt;NOTE:  This subpart points the contractor to the locations of STIGs and SRGs, </t>
  </si>
  <si>
    <t xml:space="preserve">as this Section requires the contractor to meet available STIGs or SRGs.  It's </t>
  </si>
  <si>
    <t xml:space="preserve">not necessary for the designer/specifier to review the STIGs or SRGs for applicability.  </t>
  </si>
  <si>
    <t xml:space="preserve">The contractor is responsible for determining which STIGs or SRGs are applicable </t>
  </si>
  <si>
    <t>and for meeting the relevant requirements._x0014_</t>
  </si>
  <si>
    <t xml:space="preserve">While most STIGs/SRGs do not require a CAC to access, FOUO STIGs/SRGs do.  See </t>
  </si>
  <si>
    <t xml:space="preserve"> &lt;/NPR&gt;_x0014_</t>
  </si>
  <si>
    <t xml:space="preserve">&lt;TXT&gt;Many subparts in this Section contain text in curly braces ("{" and "}") indicating which cybersecurity control </t>
  </si>
  <si>
    <t xml:space="preserve">and control correlation identifier (CCI) the requirements of the subpart relate to.  The text inside these curly </t>
  </si>
  <si>
    <t xml:space="preserve">braces is for Government reference only and enables coordination of the requirements of this Section with the </t>
  </si>
  <si>
    <t>RMF process throughout the design and construction process.  Text in curly braces are not contractor requirements.&lt;/TXT&gt;_x0014_</t>
  </si>
  <si>
    <t xml:space="preserve">&lt;TXT&gt;This Section refers to Security Requirements Guide (SRGs) and Security Technical Implementation Guide (STIGs).  </t>
  </si>
  <si>
    <t>STIGs and SRGs are available online at the Information Assurance Support Environment (IASE) website at  &lt;URL HREF="https://public.cyber.mil/stigs/downloads"&gt;https://public.cyber.mil/stigs/downloads/&lt;/URL&gt;</t>
  </si>
  <si>
    <t xml:space="preserve"> and an SRG/STIG Applicability Guide and Collection Tool is available at &lt;URL HREF="https://public.cyber.mil/stigs/SCAP"&gt;https://public.cyber.mil/stigs/SCAP/&lt;/URL&gt;</t>
  </si>
  <si>
    <t xml:space="preserve">. Not all control system components have applicable STIGs or SRGs.  The "Control Systems SRG" does not apply </t>
  </si>
  <si>
    <t xml:space="preserve">to work performed under this Section; all requirements within this section to apply applicable SRGs DO NOT include </t>
  </si>
  <si>
    <t>the "Control Systems SRG".&lt;/TXT&gt;_x0014_</t>
  </si>
  <si>
    <t>[&lt;SPT&gt;&lt;TTL&gt;CONTROL SYSTEM APPLICABILITY&lt;/TTL&gt;_x0014_</t>
  </si>
  <si>
    <t xml:space="preserve">&lt;NPR&gt;NOTE:  If multiple versions of this Section are used on a single project, keep </t>
  </si>
  <si>
    <t xml:space="preserve">this subpart and list all the systems to which this specific version of the </t>
  </si>
  <si>
    <t>Section applies.&lt;/NPR&gt;_x0014_</t>
  </si>
  <si>
    <t xml:space="preserve">&lt;TXT&gt;There are multiple versions of this Section associated with this project.  Different versions have requirements </t>
  </si>
  <si>
    <t xml:space="preserve">applicable to different control systems.  This specific Section applies only to the following control systems: </t>
  </si>
  <si>
    <t>[_____].&lt;/TXT&gt;_x0014_</t>
  </si>
  <si>
    <t>_x0014_&lt;/SPT&gt;</t>
  </si>
  <si>
    <t>]&lt;SPT&gt;&lt;TTL&gt;RELATED REQUIREMENTS&lt;/TTL&gt;_x0014_</t>
  </si>
  <si>
    <t xml:space="preserve">&lt;TXT&gt;This section does not contain sufficient requirements to procure a control system and must be used in conjunction </t>
  </si>
  <si>
    <t xml:space="preserve">with other Sections which specify control systems.  This Section adds cybersecurity requirements to the control </t>
  </si>
  <si>
    <t xml:space="preserve">systems specified in other Sections, and as these requirements are conditioned on the control system being provided, </t>
  </si>
  <si>
    <t xml:space="preserve">there may be requirements in this Section that will not apply to this project.  All Sections containing facility-related </t>
  </si>
  <si>
    <t xml:space="preserve">control systems or control system components are related to the requirements of this Section.  Review all specification </t>
  </si>
  <si>
    <t>sections to determine related requirements.&lt;/TXT&gt;_x0014_</t>
  </si>
  <si>
    <t xml:space="preserve">&lt;TXT&gt;In cases where a requirement is specified in both this Section and in another Section, the more stringent requirement </t>
  </si>
  <si>
    <t xml:space="preserve">must be met.  In cases where a requirement in this Section conflicts with the requirements of another Section </t>
  </si>
  <si>
    <t xml:space="preserve">such that both requirements cannot be met at the same time, request direction from the [Contracting Officer Representative][_____] </t>
  </si>
  <si>
    <t>to determine which requirement applies to the project.&lt;/TXT&gt;_x0014_</t>
  </si>
  <si>
    <t>&lt;SPT&gt;&lt;TTL&gt;REFERENCES&lt;/TTL&gt;_x0014_</t>
  </si>
  <si>
    <t xml:space="preserve">&lt;NPR&gt;NOTE:  This paragraph is used to list the publications cited in the text of </t>
  </si>
  <si>
    <t xml:space="preserve">the guide specification.  The publications are referred to in the text by basic </t>
  </si>
  <si>
    <t xml:space="preserve">designation only and listed in this paragraph by organization, designation, </t>
  </si>
  <si>
    <t>date, and title.&lt;/NPR&gt;_x0014_</t>
  </si>
  <si>
    <t xml:space="preserve">&lt;NPR&gt;Use the Reference Wizard's Check Reference feature when you add a RID outside </t>
  </si>
  <si>
    <t xml:space="preserve">of the Section's Reference Article to automatically place the reference in the </t>
  </si>
  <si>
    <t xml:space="preserve">Reference Article.  Also use the Reference Wizard's Check Reference feature </t>
  </si>
  <si>
    <t>to update the issue dates.&lt;/NPR&gt;_x0014_</t>
  </si>
  <si>
    <t xml:space="preserve">&lt;NPR&gt;References not used in the text will automatically be deleted from this section </t>
  </si>
  <si>
    <t xml:space="preserve">of the project specification when you choose to reconcile references in the </t>
  </si>
  <si>
    <t>publish print process.&lt;/NPR&gt;_x0014_</t>
  </si>
  <si>
    <t xml:space="preserve">&lt;TXT&gt;The publications listed below form a part of this specification to the extent referenced.  The publications are </t>
  </si>
  <si>
    <t>referred to within the text by the basic designation only.&lt;/TXT&gt;_x0014_</t>
  </si>
  <si>
    <t>&lt;SPT&gt;&lt;TTL&gt;Administrator Account&lt;/TTL&gt;_x0014_</t>
  </si>
  <si>
    <t xml:space="preserve">&lt;TXT&gt;An administrator account is an account with full permissions to a device, application, or operating system, including </t>
  </si>
  <si>
    <t>the ability to create and modify other user accounts._x0014_</t>
  </si>
  <si>
    <t xml:space="preserve">Note that the operating system Administrator Account may be different than Administrator Accounts for applications </t>
  </si>
  <si>
    <t xml:space="preserve">hosted on that operating system.  Also, most controllers will not have any support for accounts and will therefore </t>
  </si>
  <si>
    <t>&lt;SPT&gt;&lt;TTL&gt;Computer&lt;/TTL&gt;_x0014_</t>
  </si>
  <si>
    <t>&lt;TXT&gt;A computer is one of the following:&lt;/TXT&gt;_x0014_</t>
  </si>
  <si>
    <t>&lt;LST INDENT="-0.33"&gt;a.  a device running a non-embedded desktop or server version of Microsoft Windows&lt;/LST&gt;_x0014_</t>
  </si>
  <si>
    <t>&lt;LST INDENT="-0.33"&gt;b.  a device running a non-embedded version of MacOS&lt;/LST&gt;_x0014_</t>
  </si>
  <si>
    <t>&lt;LST INDENT="-0.33"&gt;c.  a device running a non-embedded version of Linux&lt;/LST&gt;_x0014_</t>
  </si>
  <si>
    <t xml:space="preserve">&lt;LST INDENT="-0.33"&gt;d.  a device running a version or derivative of the Android Operating System, where Android is considered </t>
  </si>
  <si>
    <t>separate from Linux&lt;/LST&gt;_x0014_</t>
  </si>
  <si>
    <t>&lt;LST INDENT="-0.33"&gt;e.  a device running a version of Apple iOS&lt;/LST&gt;_x0014_</t>
  </si>
  <si>
    <t>&lt;TXT&gt;Unless otherwise indicated or clear from context use of the word "device" in this Section includes computers.&lt;/TXT&gt;_x0014_</t>
  </si>
  <si>
    <t>&lt;SPT&gt;&lt;TTL&gt;Controller&lt;/TTL&gt;_x0014_</t>
  </si>
  <si>
    <t xml:space="preserve">&lt;TXT&gt;A device other than a computer or Ethernet switch.  &lt;TAI OPT="FIRE PROTECTION"&gt;For Fire Protection systems this includes fire alarm control </t>
  </si>
  <si>
    <t>panels, remote operating consoles, and remote annunciators.&lt;/TAI&gt;&lt;/TXT&gt;_x0014_</t>
  </si>
  <si>
    <t>&lt;SPT&gt;&lt;TTL&gt;Mission Space&lt;/TTL&gt;_x0014_</t>
  </si>
  <si>
    <t xml:space="preserve">&lt;NPR&gt;NOTE:  Define "Mission space" such that the contractor is able to determine </t>
  </si>
  <si>
    <t xml:space="preserve">when a network or device is outside of the mission area.  Coordinate the definition </t>
  </si>
  <si>
    <t xml:space="preserve">of Mission Space with the physical security design and the security organization </t>
  </si>
  <si>
    <t>at the project site._x0014_</t>
  </si>
  <si>
    <t>Select whether to leave the definition or to define mission space on a drawing._x0014_&lt;/NPR&gt;</t>
  </si>
  <si>
    <t xml:space="preserve">&lt;TXT&gt;[A device or media is in mission space if physical access to the device or media is controlled by the organization </t>
  </si>
  <si>
    <t xml:space="preserve">served by the device.  For example, a VAV box controller in a suspended ceiling is in mission space if the VAV </t>
  </si>
  <si>
    <t xml:space="preserve">box serves that room; an electrical switchgear in an electrical room or an AHU in a mechanical room or on a rooftop </t>
  </si>
  <si>
    <t xml:space="preserve">may still be considered to be in mission space if the organization (mission) served by that switchgear or AHU </t>
  </si>
  <si>
    <t>controls access to the electrical room, mechanical room or rooftop.][Mission space is shown on the drawings.]&lt;/TXT&gt;_x0014_</t>
  </si>
  <si>
    <t>&lt;SPT&gt;&lt;TTL&gt;Network&lt;/TTL&gt;_x0014_</t>
  </si>
  <si>
    <t xml:space="preserve">&lt;TXT&gt;A network is a group of two or more devices that can communicate using a network protocol.  Network protocols </t>
  </si>
  <si>
    <t xml:space="preserve">must provide a method for addressing devices on the network; a communication method that does not provide an </t>
  </si>
  <si>
    <t xml:space="preserve">addressing scheme is not a networked form of communication.  Devices that communicate using a method of communication </t>
  </si>
  <si>
    <t>that does not support device addressing are not using a network.&lt;/TXT&gt;_x0014_</t>
  </si>
  <si>
    <t>&lt;SPT&gt;&lt;TTL&gt;Network Connected&lt;/TTL&gt;_x0014_</t>
  </si>
  <si>
    <t xml:space="preserve">&lt;TXT&gt;A component is network connected (or "connected to a network") only when the device has a network transceiver </t>
  </si>
  <si>
    <t xml:space="preserve">which is directly connected to the network and implements the network protocol.  A device lacking a network transceiver </t>
  </si>
  <si>
    <t xml:space="preserve">(and accompanying protocol implementation) can never be considered network connected.  Note that (unlike many </t>
  </si>
  <si>
    <t xml:space="preserve">IT definitions of "Network Connected") a device connected to a non-IP network is still considered network connected </t>
  </si>
  <si>
    <t>(an IP connection or IP address is not required for a device to be network connected).&lt;/TXT&gt;_x0014_</t>
  </si>
  <si>
    <t>&lt;SPT&gt;&lt;TTL&gt;Wireless Network Connected&lt;/TTL&gt;_x0014_</t>
  </si>
  <si>
    <t xml:space="preserve">&lt;TXT&gt;Any device that supports wireless network communication is network connected to a wireless network, regardless </t>
  </si>
  <si>
    <t xml:space="preserve">of whether the device is communicating using wireless.  Unless physically disabled, devices with wireless transceivers </t>
  </si>
  <si>
    <t>support wireless, it is not sufficient to disable the wireless in software.&lt;/TXT&gt;_x0014_</t>
  </si>
  <si>
    <t>&lt;/SPT&gt;&lt;SPT&gt;&lt;TTL&gt;Network Media&lt;/TTL&gt;_x0014_</t>
  </si>
  <si>
    <t xml:space="preserve">&lt;TXT&gt; The thing that provides the communication channel between the devices on a network.  Typically wire, but might </t>
  </si>
  <si>
    <t xml:space="preserve">include wireless, fiber optic, or even power line (some network protocols allow sending network signals over </t>
  </si>
  <si>
    <t>power wiring).&lt;/TXT&gt;_x0014_</t>
  </si>
  <si>
    <t>&lt;SPT&gt;&lt;TTL&gt;User Account Support Levels&lt;/TTL&gt;_x0014_</t>
  </si>
  <si>
    <t>&lt;TXT&gt;The support for user accounts is categorized in this Section as one of three levels:  &lt;/TXT&gt;_x0014_</t>
  </si>
  <si>
    <t>&lt;SPT&gt;&lt;TTL&gt;FULLY Supported&lt;/TTL&gt;_x0014_</t>
  </si>
  <si>
    <t xml:space="preserve">&lt;TXT&gt;Device supports configurable individual accounts.  Accounts can be created, deleted, modified, etc.  Privileges </t>
  </si>
  <si>
    <t>can be assigned to accounts.  These devices support user-based (as opposed to role-based) authentication.&lt;/TXT&gt;_x0014_</t>
  </si>
  <si>
    <t>&lt;SPT&gt;&lt;TTL&gt;MINIMALLY Supported&lt;/TTL&gt;_x0014_</t>
  </si>
  <si>
    <t xml:space="preserve">&lt;TXT&gt;Device supports a small, fixed number of accounts (perhaps only one).  Accounts cannot be modified.  A device </t>
  </si>
  <si>
    <t xml:space="preserve">with only a "User" and an "Administrator" account would fit this category.  Similarly, a device with two PINs </t>
  </si>
  <si>
    <t xml:space="preserve">for logon - one for restricted and one for unrestricted rights would fit here (in other words, the accounts do </t>
  </si>
  <si>
    <t>not have to be the traditional "username and password" structure).  These devices typically only support role-based authentication._x0014_</t>
  </si>
  <si>
    <t xml:space="preserve">Examples of devices which MINIMALLY support accounts are a) a variable frequency drive with a single account </t>
  </si>
  <si>
    <t xml:space="preserve">which requires a PIN for access to configuration; and b) a room lighting control touchpad interface that has </t>
  </si>
  <si>
    <t>a single account.&lt;/TXT&gt;_x0014_</t>
  </si>
  <si>
    <t>&lt;SPT&gt;&lt;TTL&gt;NOT Supported&lt;/TTL&gt;_x0014_</t>
  </si>
  <si>
    <t>&lt;TXT&gt;Device does not support any Access Enforcement therefore the whole concept of "account" is meaningless.&lt;/TXT&gt;_x0014_</t>
  </si>
  <si>
    <t>&lt;/SPT&gt;&lt;SPT&gt;&lt;TTL&gt;Manual Local Input&lt;/TTL&gt;_x0014_</t>
  </si>
  <si>
    <t xml:space="preserve">&lt;TXT&gt;Manual Local Inputs are system analog or binary inputs that are adjustable by a person but are, by intrinsic </t>
  </si>
  <si>
    <t xml:space="preserve">hardware design, very limited in potential capabilities.  Manual Local Inputs do not have touch screens or full </t>
  </si>
  <si>
    <t xml:space="preserve">keyboards, but may have a few buttons or dials to allow input.  Manual Local Inputs do not have full graphic </t>
  </si>
  <si>
    <t xml:space="preserve">screens or dot-matrix displays, but may have simple lights (LEDs) or 7-segment displays.  Manual Local Inputs </t>
  </si>
  <si>
    <t>do not have any sort of menu structure, each button has a single well-defined function. _x0014_</t>
  </si>
  <si>
    <t>Examples of Manual Local Inputs are H-O-A switches, simple thermostats, and disconnect switches.&lt;/TXT&gt;_x0014_</t>
  </si>
  <si>
    <t>&lt;SPT&gt;&lt;TTL&gt;Card Reader&lt;/TTL&gt;_x0014_</t>
  </si>
  <si>
    <t xml:space="preserve">&lt;TXT&gt;A card reader is an input/output device whose primary function is to assist in two-factor authentication.  A </t>
  </si>
  <si>
    <t xml:space="preserve">card reader must have an interface to read data from a card and may be able to write data to a card.  A card </t>
  </si>
  <si>
    <t xml:space="preserve">reader may have a means (such as buttons, keypad, touchscreen, etc.) for a user to input a PIN or password, as </t>
  </si>
  <si>
    <t>well as a limited display.  &lt;/TXT&gt;_x0014_</t>
  </si>
  <si>
    <t>&lt;SPT&gt;&lt;TTL&gt;User Interface&lt;/TTL&gt;_x0014_</t>
  </si>
  <si>
    <t xml:space="preserve">&lt;TXT&gt;A User Interface (UI) is something other than a Manual Local Input or Card Reader that allows a person to interact </t>
  </si>
  <si>
    <t xml:space="preserve">with the system or device.  Note that while a Card Reader is not by itself a User Interface, a User Interface </t>
  </si>
  <si>
    <t xml:space="preserve">may contain a Card Reader in order for it to authenticate its user.  Within control systems, there are a wide </t>
  </si>
  <si>
    <t>range of User Interfaces. _x0014_</t>
  </si>
  <si>
    <t xml:space="preserve">Two important distinctions are 1) whether the user interface is Local or Remote, and 2) the effective capabilities </t>
  </si>
  <si>
    <t xml:space="preserve">of the User Interface to alter data, which is the "privilege" of the user interface (where effective privilege </t>
  </si>
  <si>
    <t xml:space="preserve">available to a specific user at a specific user interface is the combination of the greatest privilege offered </t>
  </si>
  <si>
    <t>by the user interface and the specific account the user is logged into).&lt;/TXT&gt;_x0014_</t>
  </si>
  <si>
    <t>&lt;SPT&gt;&lt;TTL&gt;Local User Interface&lt;/TTL&gt;_x0014_</t>
  </si>
  <si>
    <t xml:space="preserve">&lt;TXT&gt;A Local User Interface is a user interface where the physical hardware the user interacts with (keyboard, buttons, </t>
  </si>
  <si>
    <t xml:space="preserve">display, etc.) is physically part of the device being affected.  All of the relevant characteristics of the user </t>
  </si>
  <si>
    <t>interface are embodied within a single device._x0014_</t>
  </si>
  <si>
    <t>&lt;SPT&gt;&lt;TTL&gt;Remote User Interface&lt;/TTL&gt;_x0014_</t>
  </si>
  <si>
    <t xml:space="preserve">&lt;TXT&gt;A Remote User Interface implements a Client/Server model where the physical hardware the user interacts with </t>
  </si>
  <si>
    <t xml:space="preserve">(Client) is physically distinct from the device being affected (Server).  Most or all of the security and functionality </t>
  </si>
  <si>
    <t xml:space="preserve">characteristics of the user interface are defined by the Server, not the Client.  The Client and Server communicate </t>
  </si>
  <si>
    <t xml:space="preserve">via a network connection.  A common example of a remote user interface is a web-based interface where the browser </t>
  </si>
  <si>
    <t xml:space="preserve">(client) is generally on different hardware than the web server (server).  A Remote UI remains a Remote UI even </t>
  </si>
  <si>
    <t xml:space="preserve">if the user happens to be at a Client on the same hardware as the Server.  What is important is that a) the Client </t>
  </si>
  <si>
    <t xml:space="preserve">may be on different hardware than the Server and b) the majority of the security and functional characteristics </t>
  </si>
  <si>
    <t>of the interface are defined at the Server._x0014_</t>
  </si>
  <si>
    <t xml:space="preserve">Note that this definition of "remote" is consistent with that generally used in the control industry but is not </t>
  </si>
  <si>
    <t xml:space="preserve">aligned with the NIST 800-53 definition of "Remote", which refers to "outside the system".  The term "Remote" </t>
  </si>
  <si>
    <t>here better aligns with the NIST 800-53 definition of "Network" (remote from within the system) Access.&lt;/TXT&gt; _x0014_</t>
  </si>
  <si>
    <t>&lt;SPT&gt;&lt;TTL&gt;Types of User Interface (by capability)&lt;/TTL&gt;_x0014_</t>
  </si>
  <si>
    <t>&lt;TXT&gt;User interfaces are also categorized by their capabilities as being Read Only, Limited, or Full.&lt;/TXT&gt;_x0014_</t>
  </si>
  <si>
    <t>&lt;SPT&gt;&lt;TTL&gt;Read-Only User Interface&lt;/TTL&gt;_x0014_</t>
  </si>
  <si>
    <t xml:space="preserve">&lt;TXT&gt;A Read Only User Interface (also referred to as a View-Only User Interface) is a user interface that only allows </t>
  </si>
  <si>
    <t xml:space="preserve">for reading data, it does not allow (have the capability to) modify data.  A Read Only User Interface may be </t>
  </si>
  <si>
    <t xml:space="preserve">either Local or Remote. A User Interface that is configured to be Read Only (by some other means than the interface </t>
  </si>
  <si>
    <t xml:space="preserve">itself, such as using configuration software on a laptop) is a Read-Only Interface. Note a Read Only User Interface </t>
  </si>
  <si>
    <t>may have buttons (or touch screen, etc.) allowing the user to navigate through the presentation of data._x0014_</t>
  </si>
  <si>
    <t xml:space="preserve">Examples of a Read Only User Interfaces are a) a publicly viewable "energy dashboard" showing weather data and </t>
  </si>
  <si>
    <t>energy usage within a building and b) digital wayfinding signage.&lt;/TXT&gt;_x0014_</t>
  </si>
  <si>
    <t>&lt;SPT&gt;&lt;TTL&gt;Limited User Interface&lt;/TTL&gt;_x0014_</t>
  </si>
  <si>
    <t xml:space="preserve">&lt;TXT&gt;A Limited User Interface is a user interface that - by design - can only alter information local to the user </t>
  </si>
  <si>
    <t xml:space="preserve">interface. Note that the determination of "alter" includes only direct interactions, it explicitly excludes interactions </t>
  </si>
  <si>
    <t xml:space="preserve">that might occur as secondary effects.  For example, an interface changing the flow setpoint in a pump controller </t>
  </si>
  <si>
    <t xml:space="preserve">is a direct interaction, the subsequent change in flow (as well as any subsequent downstream changes in valve </t>
  </si>
  <si>
    <t>position) are not direct interactions._x0014_</t>
  </si>
  <si>
    <t xml:space="preserve">Two examples of LIMITED UIs are:   a) a variable speed drive has a Limited Local User Interface which allows </t>
  </si>
  <si>
    <t xml:space="preserve">the user to change properties within the drive, but does not allow affecting things outside the drive; and b) </t>
  </si>
  <si>
    <t xml:space="preserve">a typical home WiFi Router has a Limited Remote User Interface which allows configuration of the Router, but </t>
  </si>
  <si>
    <t>does not allow direct interaction with other devices.&lt;/TXT&gt;_x0014_</t>
  </si>
  <si>
    <t>&lt;SPT&gt;&lt;TTL&gt;Full User Interface&lt;/TTL&gt;_x0014_</t>
  </si>
  <si>
    <t xml:space="preserve">&lt;TXT&gt;A Full User Interface can alter information in devices outside the device with the user interface.  For example, </t>
  </si>
  <si>
    <t xml:space="preserve">a typical Local Display Panel is a Full Local User Interface while a browser-based front end is a Full Remote </t>
  </si>
  <si>
    <t>User Interface.&lt;/TXT&gt;_x0014_</t>
  </si>
  <si>
    <t>&lt;SPT&gt;&lt;TTL&gt;View-Only User Interface&lt;/TTL&gt;_x0014_</t>
  </si>
  <si>
    <t>&lt;TXT&gt;See Read-Only User Interface&lt;/TXT&gt;_x0014_</t>
  </si>
  <si>
    <t>&lt;/SPT&gt;&lt;SPT&gt;&lt;TTL&gt;Other User Interface Terminology&lt;/TTL&gt;_x0014_</t>
  </si>
  <si>
    <t xml:space="preserve">&lt;TXT&gt;In addition to defining whether a user interface is a Hardware Limited, Read-Only, Limited or Full, and whether </t>
  </si>
  <si>
    <t>&lt;SPT&gt;&lt;TTL&gt;Writable User Interface&lt;/TTL&gt;_x0014_</t>
  </si>
  <si>
    <t xml:space="preserve">&lt;TXT&gt;Any User Interface that is not Read-Only is Writable. (Limited User Interfaces and Full User Interfaces are both </t>
  </si>
  <si>
    <t>writable user interfaces (as they are capable of changing a value)).&lt;/TXT&gt;_x0014_</t>
  </si>
  <si>
    <t>&lt;SPT&gt;&lt;TTL&gt;Privileged User Interface&lt;/TTL&gt;_x0014_</t>
  </si>
  <si>
    <t xml:space="preserve">&lt;NPR&gt;NOTE:  This subpart uses tailoring options for the lettered requirements.  After </t>
  </si>
  <si>
    <t>selecting tailoring options edit the letters in this subpart accordingly.&lt;/NPR&gt;_x0014_</t>
  </si>
  <si>
    <t xml:space="preserve">&lt;TXT&gt;A Privileged UI is a UI that has sufficient capabilities or functionality that it requires specific cybersecurity </t>
  </si>
  <si>
    <t xml:space="preserve">measures to be put in place to limit its unauthorized use.  Ultimately, whether a specific user interface is </t>
  </si>
  <si>
    <t xml:space="preserve">considered a Privileged User Interface must be determined by usage.  Unless otherwise specified, user interfaces </t>
  </si>
  <si>
    <t>can be determined to be privileged or not using the following:&lt;/TXT&gt;_x0014_</t>
  </si>
  <si>
    <t>&lt;LST INDENT="-0.33"&gt;a.  Read-Only User Interfaces are not privileged user interfaces. &lt;/LST&gt;_x0014_</t>
  </si>
  <si>
    <t xml:space="preserve">&lt;LST INDENT="-0.33"&gt;c.  User interfaces that allow for configuration of auditing or allows for modification or deletion of </t>
  </si>
  <si>
    <t>audit logs are privileged user interface.&lt;/LST&gt;_x0014_</t>
  </si>
  <si>
    <t xml:space="preserve">&lt;LST INDENT="-0.33"&gt;e.  Except as specified above, a Limited User Interface must be determined to be privileged or not based </t>
  </si>
  <si>
    <t xml:space="preserve">on the specific capabilities and use case of the user interface.  In general however, user interfaces </t>
  </si>
  <si>
    <t xml:space="preserve">that do not offer significant capabilities above and beyond those available at that location via other </t>
  </si>
  <si>
    <t xml:space="preserve">means (e.g. such as a disconnect switch, breaker, or hand-off-auto switch, or physical attack) are not </t>
  </si>
  <si>
    <t>privileged.&lt;/LST&gt;_x0014_</t>
  </si>
  <si>
    <t>&lt;/SPT&gt;&lt;/SPT&gt;&lt;SPT&gt;&lt;TTL&gt;Wireless Network&lt;/TTL&gt;_x0014_</t>
  </si>
  <si>
    <t xml:space="preserve">&lt;TXT&gt;Any network that communicates without using wires or fiber optics as the communication media. Wireless networks </t>
  </si>
  <si>
    <t xml:space="preserve">include: WiFi, Bluetooth, ZigBee, cellular, satellite, 900 MHz radio, 2.4 GHz, free space optical, point-to-point </t>
  </si>
  <si>
    <t>laser, and IR.  &lt;/TXT&gt;_x0014_</t>
  </si>
  <si>
    <t>&lt;SPT&gt;&lt;TTL&gt;Wired Broadcast Network&lt;/TTL&gt;_x0014_</t>
  </si>
  <si>
    <t xml:space="preserve">&lt;TXT&gt;Wired Broadcast Networks are any network, such as powerline carrier networks and modem (wired telephony), that </t>
  </si>
  <si>
    <t>use wire-based technologies where there is not a clearly defined boundary for signal propagation. &lt;/TXT&gt;_x0014_</t>
  </si>
  <si>
    <t>&lt;/SPT&gt;&lt;SPT&gt;&lt;TTL&gt;ADMINISTRATIVE REQUIREMENTS&lt;/TTL&gt;_x0014_</t>
  </si>
  <si>
    <t>&lt;SPT&gt;&lt;TTL&gt;Points of Contact&lt;/TTL&gt;_x0014_</t>
  </si>
  <si>
    <t>&lt;NPR&gt;NOTE:  Indicate the appropriate point of contact (POC) for each POC.  _x0014_</t>
  </si>
  <si>
    <t xml:space="preserve">&lt;HL1&gt;Government Computer Access Point of Contact&lt;/HL1&gt;: To provide contractor user access </t>
  </si>
  <si>
    <t xml:space="preserve">to Government computers.  Specifically, this POC may be required to arrange </t>
  </si>
  <si>
    <t xml:space="preserve">for elevated permissions to computers to create a backup disk image or install </t>
  </si>
  <si>
    <t>malware protection software._x0014_</t>
  </si>
  <si>
    <t>&lt;HL1&gt;HTTPS Certificate Point of Contact&lt;/HL1&gt;:  To provide the contractor with web certificates._x0014_</t>
  </si>
  <si>
    <t xml:space="preserve">&lt;HL1&gt;Email Address Point of Contact&lt;/HL1&gt;: The POC who will provide the contractor with </t>
  </si>
  <si>
    <t>email addresses for the ISSM and application administrator for auditing._x0014_</t>
  </si>
  <si>
    <t xml:space="preserve">&lt;HL1&gt;Password Point of Contact&lt;/HL1&gt;:  The POC who will either coordinate the selection </t>
  </si>
  <si>
    <t xml:space="preserve">of passwords with the contractor or who will indicate individuals to change </t>
  </si>
  <si>
    <t>the passwords in coordination with the contractor._x0014_</t>
  </si>
  <si>
    <t xml:space="preserve">&lt;HL1&gt;Mobile Code Point of Contact&lt;/HL1&gt;: The POC who will provide access to the mobile </t>
  </si>
  <si>
    <t>code repository. (This will generally be someone from the installation IT organization &lt;TAI OPT="ARMY"&gt;</t>
  </si>
  <si>
    <t>(for the Army, the NEC)&lt;/TAI&gt;.)_x0014_</t>
  </si>
  <si>
    <t xml:space="preserve">&lt;HL1&gt;PKI Infrastructure Point of Contact&lt;/HL1&gt;: The POC who will provide access to the </t>
  </si>
  <si>
    <t xml:space="preserve">PKI Infrastructure.  If PKI is not required by PART 3 of this Section, remove </t>
  </si>
  <si>
    <t xml:space="preserve">this bracketed text. (This will generally be someone from the installation IT </t>
  </si>
  <si>
    <t>organization &lt;TAI OPT="ARMY"&gt;(for the Army, the NEC)&lt;/TAI&gt;.)_x0014_</t>
  </si>
  <si>
    <t xml:space="preserve">These points of contact are used by name in the specification, and can be found </t>
  </si>
  <si>
    <t>by searching the document for the POC (using underlined text).  _x0014_</t>
  </si>
  <si>
    <t xml:space="preserve">Not all projects will require all POCs.  If unsure of the POC keep "The Contracting </t>
  </si>
  <si>
    <t>Office Representative (COR)" and the contractor will request as needed._x0014_&lt;/NPR&gt;</t>
  </si>
  <si>
    <t xml:space="preserve">&lt;TXT&gt;Coordinate with the following Points of Contact as indicated in this Section and as required.  Not all projects </t>
  </si>
  <si>
    <t xml:space="preserve">will require coordination with all Points of Contact.  When coordination is required and no Point of Contact </t>
  </si>
  <si>
    <t>is indicated, coordinate with [The Contracting Office Representative (COR)][_____].&lt;/TXT&gt;_x0014_</t>
  </si>
  <si>
    <t>&lt;LST INDENT="-0.33"&gt;a.  Government Computer Access Point of Contact: [The Contracting Office Representative (COR)][_____]&lt;/LST&gt;_x0014_</t>
  </si>
  <si>
    <t>&lt;LST INDENT="-0.33"&gt;b.  HTTPS Certificate Point of Contact:  [The Contracting Office Representative (COR)][_____]&lt;/LST&gt;_x0014_</t>
  </si>
  <si>
    <t>&lt;LST INDENT="-0.33"&gt;c.  Email Address Point of Contact:  [The Contracting Office Representative (COR)][_____]&lt;/LST&gt;_x0014_</t>
  </si>
  <si>
    <t>&lt;LST INDENT="-0.33"&gt;d.  Password Point of Contact:  [The Contracting Office Representative (COR)][_____]&lt;/LST&gt;_x0014_</t>
  </si>
  <si>
    <t>&lt;LST INDENT="-0.33"&gt;e.  Mobile Code Point of Contact: [ The Contracting Office Representative (COR)][_____]&lt;/LST&gt;[_x0014_</t>
  </si>
  <si>
    <t>&lt;LST INDENT="-0.33"&gt;f.  PKI Infrastructure Point of Contact:  [ The Contracting Office Representative (COR)][_____]&lt;/LST&gt;]_x0014_</t>
  </si>
  <si>
    <t>&lt;SPT&gt;&lt;TTL&gt;Coordination&lt;/TTL&gt;_x0014_</t>
  </si>
  <si>
    <t xml:space="preserve">&lt;NPR&gt;NOTE:  This subpart deals with cybersecurity related coordination requirements </t>
  </si>
  <si>
    <t xml:space="preserve">for the contractor, and does not indicate coordination that must be done by </t>
  </si>
  <si>
    <t xml:space="preserve">the designer/specifier.  In addition to the normal project coordination, authorization </t>
  </si>
  <si>
    <t xml:space="preserve">for wireless use, alternate account lock permissions and devices with multiple </t>
  </si>
  <si>
    <t xml:space="preserve">IP connections may be impacted by site (or Service) policies and need to be </t>
  </si>
  <si>
    <t xml:space="preserve">coordinated with the appropriate Government representatives before authorization </t>
  </si>
  <si>
    <t>is provided.&lt;/NPR&gt;_x0014_</t>
  </si>
  <si>
    <t xml:space="preserve">&lt;TXT&gt;Coordinate the execution of this Section with the execution of all other Sections related to control systems </t>
  </si>
  <si>
    <t xml:space="preserve">as indicated in the paragraph RELATED REQUIREMENTS.  Items that must be considered when coordinating project </t>
  </si>
  <si>
    <t>efforts include but are not limited to: &lt;/TXT&gt;_x0014_</t>
  </si>
  <si>
    <t xml:space="preserve">&lt;LST INDENT="-0.33"&gt;a.  If requesting permission for wireless or wired broadcast communication, the Wireless and Wired Broadcast </t>
  </si>
  <si>
    <t>Communication Request submittal must be approved prior to control system device selection and installation.&lt;/LST&gt;_x0014_</t>
  </si>
  <si>
    <t xml:space="preserve">&lt;LST INDENT="-0.33"&gt;b.  If requesting permission for alternate account lock permissions, the Device Account Lock Exception </t>
  </si>
  <si>
    <t>Request must be approved prior to control system device selection and installation.&lt;/LST&gt;_x0014_</t>
  </si>
  <si>
    <t xml:space="preserve">the Multiple IP Connection Device Request must be approved prior to control system device selection and </t>
  </si>
  <si>
    <t>installation.&lt;/LST&gt;_x0014_</t>
  </si>
  <si>
    <t xml:space="preserve">&lt;LST INDENT="-0.33"&gt;d.  Wireless testing may be required as part of the control system testing.  See requirements for the </t>
  </si>
  <si>
    <t>Wireless Communication Test Report submittal.&lt;/LST&gt;_x0014_</t>
  </si>
  <si>
    <t xml:space="preserve">&lt;LST INDENT="-0.33"&gt;e.  If the Device Audit Record Upload Software is to be installed on a computer not being provided as </t>
  </si>
  <si>
    <t xml:space="preserve">part of the control system, coordination is required to identify the computer on which to install the </t>
  </si>
  <si>
    <t>software.&lt;/LST&gt;_x0014_</t>
  </si>
  <si>
    <t xml:space="preserve">&lt;LST INDENT="-0.33"&gt;f.  The Cybersecurity Interconnection Schedule must be coordinated with other work that will be interconnected </t>
  </si>
  <si>
    <t>to, and interconnections must be approved by the Government before relying on them for system functionality.&lt;/LST&gt;_x0014_</t>
  </si>
  <si>
    <t xml:space="preserve">&lt;LST INDENT="-0.33"&gt;g.  Cybersecurity testing support must be coordinated across control systems and with the Government </t>
  </si>
  <si>
    <t>cybersecurity testing schedule.&lt;/LST&gt;_x0014_</t>
  </si>
  <si>
    <t>&lt;LST INDENT="-0.33"&gt;h.  Passwords must be coordinated with the indicated contact for the project site.&lt;/LST&gt;_x0014_</t>
  </si>
  <si>
    <t xml:space="preserve">&lt;LST INDENT="-0.33"&gt;i.  If applicable, HTTPS web server certificates must be obtained from the indicated HTTPS Certificate </t>
  </si>
  <si>
    <t>Point of Contact.&lt;/LST&gt;_x0014_</t>
  </si>
  <si>
    <t xml:space="preserve">&lt;LST INDENT="-0.33"&gt;j.  Contractor Computer Cybersecurity Compliance Statements must be provided for each contractor using </t>
  </si>
  <si>
    <t>contractor owned computers.&lt;/LST&gt;_x0014_</t>
  </si>
  <si>
    <t>&lt;/SPT&gt;&lt;SPT&gt;&lt;TTL&gt;SUBMITTALS&lt;/TTL&gt;_x0014_</t>
  </si>
  <si>
    <t xml:space="preserve">&lt;NPR&gt;NOTE:  Review Submittal Description (SD) definitions in Section &lt;SRF&gt;01 33 00&lt;/SRF&gt; SUBMITTAL </t>
  </si>
  <si>
    <t xml:space="preserve">PROCEDURES and edit the following list, and corresponding submittal items in </t>
  </si>
  <si>
    <t xml:space="preserve">the text, to reflect only the submittals required for the project.  The Guide </t>
  </si>
  <si>
    <t xml:space="preserve">Specification technical editors have classified those items that require Government </t>
  </si>
  <si>
    <t xml:space="preserve">approval, due to their complexity or criticality, with a "G."  Generally, other </t>
  </si>
  <si>
    <t xml:space="preserve">submittal items can be reviewed by the Contractor's Quality Control System.  </t>
  </si>
  <si>
    <t xml:space="preserve">Only add a "G" to an item, if the submittal is sufficiently important or complex </t>
  </si>
  <si>
    <t>in context of the project.&lt;/NPR&gt;_x0014_</t>
  </si>
  <si>
    <t xml:space="preserve">&lt;NPR&gt;&lt;TAI OPT="ARMY"&gt;For Army projects, fill in the empty brackets following the "G" classification, </t>
  </si>
  <si>
    <t xml:space="preserve">with a code of up to three characters to indicate the approving authority.  </t>
  </si>
  <si>
    <t xml:space="preserve">Codes for Army projects using the Resident Management System (RMS) are:  "AE" </t>
  </si>
  <si>
    <t xml:space="preserve">for Architect-Engineer; "DO" for District Office (Engineering Division or other </t>
  </si>
  <si>
    <t xml:space="preserve">organization in the District Office); "AO" for Area Office; "RO" for Resident </t>
  </si>
  <si>
    <t xml:space="preserve">Office; and "PO" for Project Office.  &lt;/TAI&gt;Codes following the "G" typically are </t>
  </si>
  <si>
    <t>not used for Navy,  Air Force, and NASA projects.&lt;/NPR&gt;_x0014_</t>
  </si>
  <si>
    <t xml:space="preserve">&lt;NPR&gt;The "S" classification indicates submittals required as proof of compliance </t>
  </si>
  <si>
    <t xml:space="preserve">for sustainability Guiding Principles Validation or Third Party Certification </t>
  </si>
  <si>
    <t>and as described in Section &lt;SRF&gt;01 33 00&lt;/SRF&gt; SUBMITTAL PROCEDURES.&lt;/NPR&gt;_x0014_</t>
  </si>
  <si>
    <t xml:space="preserve">&lt;NPR&gt;Choose the first bracketed item for Navy, Air Force and NASA projects, or choose </t>
  </si>
  <si>
    <t>the second bracketed item for Army projects.&lt;/NPR&gt;_x0014_</t>
  </si>
  <si>
    <t xml:space="preserve">&lt;NPR&gt;NOTE:  All submittals in this Guide Specification require Government approval </t>
  </si>
  <si>
    <t>and must have a "G" designation.&lt;/NPR&gt;_x0014_</t>
  </si>
  <si>
    <t xml:space="preserve">&lt;NPR&gt;Government review of submittals in this Section impact Cybersecurity, and must </t>
  </si>
  <si>
    <t xml:space="preserve">be coordinated with the appropriate Cybersecurity experts to ensure appropriate </t>
  </si>
  <si>
    <t xml:space="preserve">review and the identification of issues or concerns that may affect the cybersecurity </t>
  </si>
  <si>
    <t>posture of the system or the ability of the system to receive an RMF authorization.&lt;/NPR&gt; _x0014_</t>
  </si>
  <si>
    <t xml:space="preserve">&lt;TXT&gt;Government approval is required for submittals with a "G" or "S" classification.  Submittals not having a "G" </t>
  </si>
  <si>
    <t xml:space="preserve">or "S" classification are [for Contractor Quality Control approval.][for information only.  When used, a code </t>
  </si>
  <si>
    <t xml:space="preserve">following the "G" classification identifies the office that will review the submittal for the Government.]  Submit </t>
  </si>
  <si>
    <t>the following in accordance with Section &lt;SRF&gt;01 33 00&lt;/SRF&gt; SUBMITTAL PROCEDURES:&lt;/TXT&gt;_x0014_</t>
  </si>
  <si>
    <t>&lt;LST&gt;&lt;SUB&gt;SD-01 Preconstruction Submittals&lt;/SUB&gt;&lt;/LST&gt;_x0014_</t>
  </si>
  <si>
    <t>&lt;TAI OPT="FIRE PROTECTION"&gt;&lt;NTE&gt;_x0014_</t>
  </si>
  <si>
    <t xml:space="preserve">&lt;NPR&gt;NOTE:  When the FIRE PROTECTION tailoring option is selected, the Wireless and </t>
  </si>
  <si>
    <t xml:space="preserve">Wired Broadcast Communication Request will be in brackets.  If this specification </t>
  </si>
  <si>
    <t xml:space="preserve">is used ONLY for Fire Protection Systems remove the bracketed text.  Otherwise </t>
  </si>
  <si>
    <t>keep it.&lt;/NPR&gt;_x0014_</t>
  </si>
  <si>
    <t>[&lt;/TAI&gt;&lt;ITM&gt;&lt;SUB&gt;Wireless and Wired Broadcast Communication Request&lt;/SUB&gt;; &lt;SUB&gt;G&lt;TAI OPT="ARMY"&gt;[, [_____]]&lt;/TAI&gt;&lt;/SUB&gt;&lt;/ITM&gt;&lt;TAI OPT="FIRE PROTECTION"&gt;_x0014_</t>
  </si>
  <si>
    <t>]&lt;/TAI&gt;&lt;ITM&gt;&lt;SUB&gt;Device Account Lock Exception Request&lt;/SUB&gt;; &lt;SUB&gt;G&lt;TAI OPT="ARMY"&gt;[, [_____]]&lt;/TAI&gt;&lt;/SUB&gt;&lt;/ITM&gt;_x0014_</t>
  </si>
  <si>
    <t>&lt;ITM&gt;&lt;SUB&gt;Multiple Ethernet Connection Device Request&lt;/SUB&gt;; &lt;SUB&gt;G&lt;TAI OPT="ARMY"&gt;[, [_____]]&lt;/TAI&gt;&lt;/SUB&gt;&lt;/ITM&gt;_x0014_</t>
  </si>
  <si>
    <t>&lt;ITM&gt;&lt;SUB&gt;Contractor Computer Cybersecurity Compliance Statements&lt;/SUB&gt;; &lt;SUB&gt;G&lt;TAI OPT="ARMY"&gt;[, [_____]]&lt;/TAI&gt;&lt;/SUB&gt;&lt;/ITM&gt;_x0014_</t>
  </si>
  <si>
    <t>&lt;ITM&gt;&lt;SUB&gt;Contractor Temporary Network Cybersecurity Compliance Statements&lt;/SUB&gt;; &lt;SUB&gt;G&lt;TAI OPT="ARMY"&gt;[, [_____]]&lt;/TAI&gt;&lt;/SUB&gt;&lt;/ITM&gt;_x0014_</t>
  </si>
  <si>
    <t>&lt;ITM&gt;&lt;SUB&gt;Cybersecurity Interconnection Schedule&lt;/SUB&gt;; &lt;SUB&gt;G&lt;TAI OPT="ARMY"&gt;[, [_____]]&lt;/TAI&gt;&lt;/SUB&gt;&lt;/ITM&gt;_x0014_</t>
  </si>
  <si>
    <t>&lt;TAI OPT="MODERATE IMPACT"&gt;&lt;ITM&gt;&lt;SUB&gt;Protection of Information At Rest Proposal&lt;/SUB&gt;; &lt;SUB&gt;G&lt;TAI OPT="ARMY"&gt;[, [_____]]&lt;/TAI&gt;&lt;/SUB&gt;&lt;/ITM&gt;&lt;/TAI&gt;_x0014_</t>
  </si>
  <si>
    <t>&lt;ITM&gt;&lt;SUB&gt;Proposed STIG and SRG Applicability Report&lt;/SUB&gt;; &lt;SUB&gt;G&lt;TAI OPT="ARMY"&gt;[, [_____]]&lt;/TAI&gt;&lt;/SUB&gt;&lt;/ITM&gt;_x0014_</t>
  </si>
  <si>
    <t>&lt;LST&gt;&lt;SUB&gt;SD-02 Shop Drawings&lt;/SUB&gt;&lt;/LST&gt;_x0014_</t>
  </si>
  <si>
    <t>&lt;ITM&gt;&lt;SUB&gt;Network Communication Report&lt;/SUB&gt;; &lt;SUB&gt;G&lt;TAI OPT="ARMY"&gt;[, [_____]]&lt;/TAI&gt;&lt;/SUB&gt;&lt;/ITM&gt;_x0014_</t>
  </si>
  <si>
    <t>&lt;ITM&gt;&lt;SUB&gt;Cybersecurity Riser Diagram&lt;/SUB&gt;; &lt;SUB&gt;G&lt;TAI OPT="ARMY"&gt;[, [_____]]&lt;/TAI&gt;&lt;/SUB&gt;&lt;/ITM&gt;_x0014_</t>
  </si>
  <si>
    <t>&lt;LST&gt;&lt;SUB&gt;SD-03 Product Data&lt;/SUB&gt;&lt;/LST&gt;_x0014_</t>
  </si>
  <si>
    <t>&lt;ITM&gt;&lt;SUB&gt;Control System Cybersecurity Documentation&lt;/SUB&gt;; &lt;SUB&gt;G&lt;TAI OPT="ARMY"&gt;[, [_____]]&lt;/TAI&gt;&lt;/SUB&gt;&lt;/ITM&gt;_x0014_</t>
  </si>
  <si>
    <t>&lt;LST&gt;&lt;SUB&gt;SD-06 Test Reports&lt;/SUB&gt;&lt;/LST&gt;_x0014_</t>
  </si>
  <si>
    <t xml:space="preserve">&lt;NPR&gt;NOTE:  When the FIRE PROTECTION tailoring option is selected, the Wireless Communication </t>
  </si>
  <si>
    <t xml:space="preserve">Test Report will be in brackets.  If this specification is used ONLY for Fire </t>
  </si>
  <si>
    <t>Protection Systems remove the bracketed text.  Otherwise keep it.&lt;/NPR&gt;_x0014_</t>
  </si>
  <si>
    <t>[&lt;/TAI&gt;_x0014_</t>
  </si>
  <si>
    <t>&lt;ITM&gt;&lt;SUB&gt;Wireless Communication Test Report&lt;/SUB&gt;; &lt;SUB&gt;G&lt;TAI OPT="ARMY"&gt;[, [_____]]&lt;/TAI&gt;&lt;/SUB&gt;&lt;/ITM&gt;&lt;TAI OPT="FIRE PROTECTION"&gt;_x0014_</t>
  </si>
  <si>
    <t>]&lt;/TAI&gt;_x0014_</t>
  </si>
  <si>
    <t>&lt;ITM&gt;&lt;SUB&gt;Control System Cybersecurity Testing Procedures&lt;/SUB&gt;; &lt;SUB&gt;G&lt;TAI OPT="ARMY"&gt;[, [_____]]&lt;/TAI&gt;&lt;/SUB&gt;&lt;/ITM&gt;_x0014_</t>
  </si>
  <si>
    <t>&lt;ITM&gt;&lt;SUB&gt;Control System Cybersecurity Testing Report&lt;/SUB&gt;; &lt;SUB&gt;G&lt;TAI OPT="ARMY"&gt;[, [_____]]&lt;/TAI&gt;&lt;/SUB&gt;&lt;/ITM&gt;_x0014_</t>
  </si>
  <si>
    <t>&lt;LST&gt;&lt;SUB&gt;SD-07 Certificates&lt;/SUB&gt;&lt;/LST&gt;_x0014_</t>
  </si>
  <si>
    <t>&lt;ITM&gt;&lt;SUB&gt;Software Licenses&lt;/SUB&gt;; &lt;SUB&gt;G&lt;TAI OPT="ARMY"&gt;[, [_____]]&lt;/TAI&gt;&lt;/SUB&gt;&lt;/ITM&gt;_x0014_</t>
  </si>
  <si>
    <t>&lt;LST&gt;&lt;SUB&gt;SD-11 Closeout Submittals&lt;/SUB&gt;&lt;/LST&gt;_x0014_</t>
  </si>
  <si>
    <t>&lt;NPR&gt;NOTE: In PART 3 of this Section there is a designer_x0014_</t>
  </si>
  <si>
    <t>selection to indicate whether the contractor changes_x0014_</t>
  </si>
  <si>
    <t>passwords or accompanies site personnel while they_x0014_</t>
  </si>
  <si>
    <t>change passwords._x0014_</t>
  </si>
  <si>
    <t>If requiring contractor to change passwords, keep_x0014_</t>
  </si>
  <si>
    <t>Confidential Password Report and remove "Password_x0014_</t>
  </si>
  <si>
    <t>Change Summary Report"_x0014_</t>
  </si>
  <si>
    <t xml:space="preserve">If requiring contractor to accompany site personnel to change passwords, keep </t>
  </si>
  <si>
    <t>Password Change Summary_x0014__x000D_
Report and remove "Confidential Password Report" &lt;/NPR&gt;_x0014_</t>
  </si>
  <si>
    <t>[&lt;ITM&gt;&lt;SUB&gt;Confidential Password Report&lt;/SUB&gt;; &lt;SUB&gt;G&lt;TAI OPT="ARMY"&gt;[, [_____]]&lt;/TAI&gt;&lt;/SUB&gt;&lt;/ITM&gt;_x0014_</t>
  </si>
  <si>
    <t>][&lt;ITM&gt;&lt;SUB&gt;Password Change Summary Report&lt;/SUB&gt;; &lt;SUB&gt;G&lt;TAI OPT="ARMY"&gt;[, [_____]]&lt;/TAI&gt;&lt;/SUB&gt;&lt;/ITM&gt;_x0014_</t>
  </si>
  <si>
    <t>]&lt;ITM&gt;&lt;SUB&gt;Enclosure Keys&lt;/SUB&gt;; &lt;SUB&gt;G&lt;TAI OPT="ARMY"&gt;[, [_____]]&lt;/TAI&gt;&lt;/SUB&gt;&lt;/ITM&gt;_x0014_</t>
  </si>
  <si>
    <t>&lt;ITM&gt;&lt;SUB&gt;Software and Configuration Backups&lt;/SUB&gt;; &lt;SUB&gt;G&lt;TAI OPT="ARMY"&gt;[, [_____]]&lt;/TAI&gt;&lt;/SUB&gt;&lt;/ITM&gt;_x0014_</t>
  </si>
  <si>
    <t>&lt;ITM&gt;&lt;SUB&gt;Auditing Front End Software&lt;/SUB&gt;; &lt;SUB&gt;G&lt;TAI OPT="ARMY"&gt;[, [_____]]&lt;/TAI&gt;&lt;/SUB&gt;&lt;/ITM&gt;_x0014_</t>
  </si>
  <si>
    <t>&lt;ITM&gt;&lt;SUB&gt;Device Audit Record Upload Software&lt;/SUB&gt;; &lt;SUB&gt;G&lt;TAI OPT="ARMY"&gt;[, [_____]]&lt;/TAI&gt;&lt;/SUB&gt;&lt;/ITM&gt;_x0014_</t>
  </si>
  <si>
    <t>&lt;ITM&gt;&lt;SUB&gt;System Maintenance Tool Software&lt;/SUB&gt;; &lt;SUB&gt;G&lt;TAI OPT="ARMY"&gt;[, [_____]]&lt;/TAI&gt;&lt;/SUB&gt;&lt;/ITM&gt;_x0014_</t>
  </si>
  <si>
    <t>&lt;ITM&gt;&lt;SUB&gt;Control System Scanning Tools&lt;/SUB&gt;; &lt;SUB&gt;G&lt;TAI OPT="ARMY"&gt;[, [_____]]&lt;/TAI&gt;&lt;/SUB&gt;&lt;/ITM&gt;_x0014_</t>
  </si>
  <si>
    <t>&lt;ITM&gt;&lt;SUB&gt;STIG, SRG and Vendor Guide Compliance Result Report&lt;/SUB&gt;; &lt;SUB&gt;G&lt;TAI OPT="ARMY"&gt;[, [_____]]&lt;/TAI&gt;&lt;/SUB&gt;&lt;/ITM&gt;_x0014_</t>
  </si>
  <si>
    <t>&lt;ITM&gt;&lt;SUB&gt;Control System Inventory Report&lt;/SUB&gt;; &lt;SUB&gt;G&lt;TAI OPT="ARMY"&gt;[, [_____]]&lt;/TAI&gt;&lt;/SUB&gt;&lt;/ITM&gt;_x0014_</t>
  </si>
  <si>
    <t>&lt;TAI OPT="MODERATE IMPACT"&gt;&lt;ITM&gt;&lt;SUB&gt;Integrity Verification Software&lt;/SUB&gt;; &lt;SUB&gt;G&lt;TAI OPT="ARMY"&gt;[, [_____]]&lt;/TAI&gt;&lt;/SUB&gt;&lt;/ITM&gt;&lt;/TAI&gt;_x0014_</t>
  </si>
  <si>
    <t>&lt;SPT&gt;&lt;TTL&gt;QUALITY CONTROL&lt;/TTL&gt;_x0014_</t>
  </si>
  <si>
    <t xml:space="preserve">&lt;NPR&gt;NOTE:  If using these subparts to add requirements, be sure to add submittal </t>
  </si>
  <si>
    <t>requirements as needed to support these requirements. &lt;/NPR&gt;_x0014_</t>
  </si>
  <si>
    <t>[&lt;SPT&gt;&lt;TTL&gt;Regulatory Requirements&lt;/TTL&gt;_x0014_</t>
  </si>
  <si>
    <t xml:space="preserve">&lt;NPR&gt;NOTE:  If there are regulatory requirements related to a control system, specify </t>
  </si>
  <si>
    <t xml:space="preserve">those in the control system specification.  If there are regulatory requirements </t>
  </si>
  <si>
    <t>related to cybersecurity for a control system they can be specified here.  _x0014_</t>
  </si>
  <si>
    <t xml:space="preserve">Regulatory requirements specified here must indicate which system or systems </t>
  </si>
  <si>
    <t xml:space="preserve">they apply to, DO NOT include requirements here that are not directly linked </t>
  </si>
  <si>
    <t>to a specific control system. &lt;/NPR&gt;_x0014_</t>
  </si>
  <si>
    <t xml:space="preserve">&lt;NPR&gt;For typical UMCS or building control system projects there will not be requirements </t>
  </si>
  <si>
    <t>to include here.&lt;/NPR&gt;_x0014_</t>
  </si>
  <si>
    <t>&lt;TXT&gt;For the [_____] control system:  [_____].&lt;/TXT&gt;_x0014_</t>
  </si>
  <si>
    <t>][&lt;SPT&gt;&lt;TTL&gt;[Certifications][Qualifications]&lt;/TTL&gt;_x0014_</t>
  </si>
  <si>
    <t xml:space="preserve">&lt;NPR&gt;NOTE:  If there are contractor qualification or certification requirements related </t>
  </si>
  <si>
    <t xml:space="preserve">to the control system, specify those in the control system specification.  If </t>
  </si>
  <si>
    <t xml:space="preserve">there are contractor qualifications or certifications specifically related to </t>
  </si>
  <si>
    <t>cybersecurity they can be specified here.&lt;/NPR&gt;  _x0014_</t>
  </si>
  <si>
    <t xml:space="preserve">&lt;NPR&gt;Use care when including requirements here, as many cybersecurity certifications </t>
  </si>
  <si>
    <t>are IT-centric and do not apply to control systems.&lt;/NPR&gt;_x0014_</t>
  </si>
  <si>
    <t xml:space="preserve">&lt;NPR&gt;Requirements specified here must indicate which system or systems they apply </t>
  </si>
  <si>
    <t xml:space="preserve">to, DO NOT include requirements here that are not directly linked to a specific </t>
  </si>
  <si>
    <t>control system. &lt;/NPR&gt;_x0014_</t>
  </si>
  <si>
    <t>][&lt;SPT&gt;&lt;TTL&gt;Pre-Construction Testing&lt;/TTL&gt;_x0014_</t>
  </si>
  <si>
    <t xml:space="preserve">&lt;NPR&gt;NOTE:  If there are cybersecurity Pre-Construction Testing requirements, include </t>
  </si>
  <si>
    <t>them here.  &lt;/NPR&gt;_x0014_</t>
  </si>
  <si>
    <t xml:space="preserve">&lt;NPR&gt;For a LOW-LOW-LOW Impact system pre-construction testing will generally not </t>
  </si>
  <si>
    <t xml:space="preserve">be required.  For systems with a MODERATE or HIGH impact there may be some pre-construction </t>
  </si>
  <si>
    <t>testing requirements based on the specific needs of the project site. &lt;/NPR&gt;_x0014_</t>
  </si>
  <si>
    <t xml:space="preserve">&lt;NPR&gt;Note, these concern testing of the control system, requirements on testing of </t>
  </si>
  <si>
    <t>the contractor's network during construction are separately covered below.&lt;/NPR&gt;_x0014_</t>
  </si>
  <si>
    <t>]&lt;/SPT&gt;[&lt;SPT&gt;&lt;TTL&gt;DELIVERY, STORAGE, AND HANDLING&lt;/TTL&gt;_x0014_</t>
  </si>
  <si>
    <t xml:space="preserve">&lt;NPR&gt;NOTE:  If there are general delivery, storage or handling requirements related </t>
  </si>
  <si>
    <t xml:space="preserve">to a control system, specify those in the control system specification If there </t>
  </si>
  <si>
    <t xml:space="preserve">are delivery, storage or handling requirements specific to cybersecurity, include </t>
  </si>
  <si>
    <t xml:space="preserve">&lt;NPR&gt;For a LOW-LOW-LOW Impact system delivery, storage and handling requirements </t>
  </si>
  <si>
    <t xml:space="preserve">will generally not be needed.  For systems with a MODERATE or HIGH impact there </t>
  </si>
  <si>
    <t>may be some requirements based on the specific needs of the project site. &lt;/NPR&gt;_x0014_</t>
  </si>
  <si>
    <t>&lt;TXT&gt;[_____]&lt;/TXT&gt;_x0014_</t>
  </si>
  <si>
    <t>]&lt;SPT&gt;&lt;TTL&gt;CYBERSECURITY DOCUMENTATION&lt;/TTL&gt;_x0014_</t>
  </si>
  <si>
    <t>&lt;TXT&gt;{For Government Reference Only:  This subpart (and its subparts) relates to PL-7; CCI-003071}&lt;/TXT&gt;_x0014_</t>
  </si>
  <si>
    <t>&lt;SPT&gt;&lt;TTL&gt;&lt;SUB&gt;Proposed STIG and SRG Applicability Report&lt;/SUB&gt;&lt;/TTL&gt;_x0014_</t>
  </si>
  <si>
    <t xml:space="preserve">&lt;TXT&gt;For each model of network connected or network infrastructure device, use the DISA SRG/STIG Applicability Guide </t>
  </si>
  <si>
    <t xml:space="preserve">and Collection Tool (available at &lt;URL HREF="https://public.cyber.mil/stigs/SCAP"&gt;https://public.cyber.mil/stigs/SCAP/&lt;/URL&gt;to identify applicable STIGs or SRGs and </t>
  </si>
  <si>
    <t>provide a report indicating applicable STIGs and SRGs for each model.&lt;/TXT&gt;_x0014_</t>
  </si>
  <si>
    <t>[&lt;SPT&gt;&lt;TTL&gt;&lt;SUB&gt;Cybersecurity Interconnection Schedule&lt;/SUB&gt;&lt;/TTL&gt;_x0014_</t>
  </si>
  <si>
    <t>&lt;NPR&gt;NOTE: The Cybersecurity Interconnection Schedule is used in two situations:&lt;/NPR&gt;_x0014_</t>
  </si>
  <si>
    <t xml:space="preserve">&lt;NPR&gt;1) The control system communicates with a separately authorized system or an </t>
  </si>
  <si>
    <t xml:space="preserve">unauthorized system.  In this case, include a Cybersecurity Interconnection </t>
  </si>
  <si>
    <t xml:space="preserve">Schedule in the design showing the following interconnection details: Name/description </t>
  </si>
  <si>
    <t>of other system, POC for the other system, type of data/information.&lt;/NPR&gt;_x0014_</t>
  </si>
  <si>
    <t xml:space="preserve">&lt;NPR&gt;2) The control system is a sub-part of a larger system and will communicate </t>
  </si>
  <si>
    <t xml:space="preserve">with and integrate to the larger system (and will be part of the same authorization </t>
  </si>
  <si>
    <t xml:space="preserve">as the larger system).  In this case, the control system design must include </t>
  </si>
  <si>
    <t xml:space="preserve">requirements for the expected communication between the sub-system and the larger </t>
  </si>
  <si>
    <t xml:space="preserve">system.  The Cybersecurity Interconnection Schedule will not be a design drawing, </t>
  </si>
  <si>
    <t>but will still be a contractor submittal.&lt;/NPR&gt;_x0014_</t>
  </si>
  <si>
    <t xml:space="preserve">&lt;NPR&gt;If neither of these situations apply (if the system is stand-alone with no connection </t>
  </si>
  <si>
    <t xml:space="preserve">or integration to another system), remove the bracketed text requiring the Cybersecurity </t>
  </si>
  <si>
    <t>from the SUBMITTALS paragraph of this Section.&lt;/NPR&gt;_x0014_</t>
  </si>
  <si>
    <t xml:space="preserve">&lt;NPR&gt;If Case 1 applies, keep the bracketed text referring to Foreign Destination </t>
  </si>
  <si>
    <t>and POC for Destination, otherwise remove this text.&lt;/NPR&gt;_x0014_</t>
  </si>
  <si>
    <t>&lt;NPR&gt;In situations where both cases apply, a single submittal will serve both purposes.&lt;/NPR&gt;_x0014_</t>
  </si>
  <si>
    <t xml:space="preserve">&lt;NPR&gt;Note that this submittal does not create a requirement for interconnections, </t>
  </si>
  <si>
    <t>but documents interconnection details in accordance with other requirements.&lt;/NPR&gt;_x0014_</t>
  </si>
  <si>
    <t xml:space="preserve">&lt;TXT&gt;{For Government Reference Only:  This subpart relates to CA-3(b), PL-8, SC-7(9), SC-7(11); CCI-000258, CCI-003072, </t>
  </si>
  <si>
    <t xml:space="preserve">CCI-003073, CCI-003075, CCI-002398, CCI-002399, CCI-002401, CCI-002402, CCI-002403.&lt;TAI OPT="MODERATE IMPACT"&gt; For MODERATE Impact systems, </t>
  </si>
  <si>
    <t>this subpart also relates to SC-7; CCI-001126, CCI-001109&lt;/TAI&gt;}&lt;/TXT&gt;_x0014_</t>
  </si>
  <si>
    <t xml:space="preserve">&lt;TXT&gt;Provide a completed Cybersecurity Interconnection Schedule documenting network connections between the installed </t>
  </si>
  <si>
    <t xml:space="preserve">system and other systems. Provide the following information for each device directly communicating between systems: </t>
  </si>
  <si>
    <t xml:space="preserve">Device Identifier, Device Description, Transport layer Protocol, Network Address, Port (if applicable), MAC (Layer </t>
  </si>
  <si>
    <t xml:space="preserve">2) address (if applicable), Media, Application Protocol, Service (if applicable), Descriptive Purpose of communication. </t>
  </si>
  <si>
    <t>[For communication with other authorized systems also provide the Foreign Destination and POC for Destination.]  &lt;TAI OPT="MODERATE IMPACT"&gt;</t>
  </si>
  <si>
    <t xml:space="preserve">For MODERATE Impact Systems: Also describe the impact of loss of the connection on the control system.&lt;/TAI&gt; If other </t>
  </si>
  <si>
    <t xml:space="preserve">control system Sections used on this project include submittals documenting this information, provide copies </t>
  </si>
  <si>
    <t>of those submittals to meet this requirement. &lt;/TXT&gt;_x0014_</t>
  </si>
  <si>
    <t xml:space="preserve">&lt;TXT&gt;In addition to the requirements of Section &lt;SRF&gt;01 33 00&lt;/SRF&gt; SUBMITTAL PROCEDURES, provide the Cybersecurity Interconnection </t>
  </si>
  <si>
    <t xml:space="preserve">Schedule as an editable Microsoft Excel file (a template Cybersecurity Interconnection Schedule in Excel format </t>
  </si>
  <si>
    <t>is available at &lt;URL HREF="https://www.wbdg.org/ffc/dod/unified-facilities-guide-specifications-ufgs/ufgs-25-05-11"&gt;https://www.wbdg.org/ffc/dod/unified-facilities-guide-specifications-ufgs/ufgs-25-05-11&lt;/URL&gt;.)&lt;/TXT&gt;_x0014_</t>
  </si>
  <si>
    <t>]&lt;SPT&gt;&lt;TTL&gt;&lt;SUB&gt;Network Communication Report&lt;/SUB&gt;&lt;/TTL&gt;_x0014_</t>
  </si>
  <si>
    <t xml:space="preserve">&lt;NPR&gt;NOTE:  Control system specifications should include requirements related to </t>
  </si>
  <si>
    <t xml:space="preserve">protocol and documentation.  In the design cybersecurity documentation required </t>
  </si>
  <si>
    <t xml:space="preserve">by the UFC, document what, if any, protocol requirements are included in the </t>
  </si>
  <si>
    <t xml:space="preserve">control system specification (CCI-002103).  Also document any requirements or </t>
  </si>
  <si>
    <t>submittals related to network communication, such as Points Schedules  (CCI-002105). &lt;/NPR&gt;_x0014_</t>
  </si>
  <si>
    <t xml:space="preserve">&lt;TXT&gt;Provide a network communication report.  For each networked device, document the communication characteristics </t>
  </si>
  <si>
    <t xml:space="preserve">of the device including communication protocols, services used, encryption employed, and a general description </t>
  </si>
  <si>
    <t xml:space="preserve">of what information is communicated over the network.  For each device using IP, document all TCP and UDP ports </t>
  </si>
  <si>
    <t xml:space="preserve">used.  For non-IP communications, document communication protocol and media used.    If other control system </t>
  </si>
  <si>
    <t xml:space="preserve">Sections used on this project include submittals documenting this information, provide copies of those submittals </t>
  </si>
  <si>
    <t>to meet this requirement.  &lt;/TXT&gt;_x0014_</t>
  </si>
  <si>
    <t xml:space="preserve">&lt;TXT&gt;In addition to the requirements of Section &lt;SRF&gt;01 33 00&lt;/SRF&gt; SUBMITTAL PROCEDURES, provide the Network Communication Report </t>
  </si>
  <si>
    <t>as an editable Microsoft Excel file.&lt;/TXT&gt;_x0014_</t>
  </si>
  <si>
    <t>&lt;SPT&gt;&lt;TTL&gt;&lt;SUB&gt;Control System Inventory Report&lt;/SUB&gt;&lt;/TTL&gt;_x0014_</t>
  </si>
  <si>
    <t>&lt;NPR&gt;NOTE:  Select whether the inventory report must include non-networked devices.  &lt;/NPR&gt;_x0014_</t>
  </si>
  <si>
    <t xml:space="preserve">&lt;NPR&gt;Unless specifically required by the project, keep the first bracketed text to </t>
  </si>
  <si>
    <t xml:space="preserve">require inventory of only networked devices and remove the later bracketed text </t>
  </si>
  <si>
    <t>requiring inventory of non-networked devices, input devices and output devices.&lt;/NPR&gt; _x0014_</t>
  </si>
  <si>
    <t xml:space="preserve">&lt;TXT&gt;{For Government Reference Only:  This subpart (and its subparts) relates to CM-8(a), SI-17, IA-3; CCI-000389, </t>
  </si>
  <si>
    <t>CCI-000392, CCI-000398, CCI-002773, CCI-002774, CCI-002775, CCI-000777, CCI-000778, CCI-001958}&lt;/TXT&gt;_x0014_</t>
  </si>
  <si>
    <t>&lt;TXT&gt;Provide a Control System Inventory report using the Inventory Spreadsheet listed under this Section at &lt;URL HREF="https://www.wbdg.org/ffc/dod/unified-facilities-guide-specifications-ufgs/ufgs-25-05-11"&gt;https://www.wbdg.org/ffc/dod/unified-facilities-guide-specifications-ufgs/ufgs-25-05-11&lt;/URL&gt;</t>
  </si>
  <si>
    <t xml:space="preserve"> documenting all [networked devices, including network infrastructure devices][devices, including networked devices, </t>
  </si>
  <si>
    <t xml:space="preserve">network infrastructure devices, non-networked devices, input devices (e.g. sensors) and output devices (e.g. </t>
  </si>
  <si>
    <t xml:space="preserve">actuators)].  For each device provide all applicable information for which there is a field on the spreadsheet </t>
  </si>
  <si>
    <t>in accordance with the instructions on the spreadsheet.&lt;/TXT&gt; _x0014_</t>
  </si>
  <si>
    <t xml:space="preserve">&lt;TXT&gt;In addition to the requirements of Section &lt;SRF&gt;01 33 00&lt;/SRF&gt; SUBMITTAL PROCEDURES, provide the Control System Inventory </t>
  </si>
  <si>
    <t>Report as an editable Microsoft Excel file.&lt;/TXT&gt;_x0014_</t>
  </si>
  <si>
    <t>&lt;SPT&gt;&lt;TTL&gt;&lt;SUB&gt;Software and Configuration Backups&lt;/SUB&gt;&lt;/TTL&gt;_x0014_</t>
  </si>
  <si>
    <t xml:space="preserve">&lt;NPR&gt;NOTE:  This requirement covers disk images to allow recovery and reconstitution </t>
  </si>
  <si>
    <t xml:space="preserve">of applications on computers, and also covers program and configuration backups </t>
  </si>
  <si>
    <t xml:space="preserve">for controllers.  As described in UFC 4-010-06 Cybersecurity for Facility-Related </t>
  </si>
  <si>
    <t xml:space="preserve">Control Systems, as-built documentation (including copies of custom programming </t>
  </si>
  <si>
    <t xml:space="preserve">and device settings) must be required in the Section specifying the control </t>
  </si>
  <si>
    <t>system itself, but is included here in case that has not been done.&lt;/NPR&gt;_x0014_</t>
  </si>
  <si>
    <t xml:space="preserve">&lt;NPR&gt;&lt;TAI OPT="MODERATE IMPACT"&gt;For MODERATE Impact Systems: Support of Information System Recovery and Reconstitution </t>
  </si>
  <si>
    <t xml:space="preserve">requires that the information system have spare parts available on site and </t>
  </si>
  <si>
    <t xml:space="preserve">that staff are properly trained in repair, recovery, and reconstitution of the </t>
  </si>
  <si>
    <t xml:space="preserve">system.  Make sure the underlying controls spec has requirements in support </t>
  </si>
  <si>
    <t>of this requirement.&lt;/TAI&gt;&lt;/NPR&gt;_x0014_</t>
  </si>
  <si>
    <t>&lt;TXT&gt;{For Government Reference Only:  This subpart (and its subparts) relates to CP-10; CCI-000550, CCI-000551, CCI-000552}&lt;/TXT&gt;_x0014_</t>
  </si>
  <si>
    <t xml:space="preserve">&lt;TXT&gt;For each computer on which software is installed under this project, provide a recovery image of the final as-built </t>
  </si>
  <si>
    <t xml:space="preserve">computer.  This image must allow for bare-metal restore such that restoration of the image is sufficient to restore </t>
  </si>
  <si>
    <t xml:space="preserve">system operation to the imaged state without the need for re-installation of software.  If additional user permissions </t>
  </si>
  <si>
    <t xml:space="preserve">are required to meet this requirement, coordinate the creation of the image with the identified Government Computer </t>
  </si>
  <si>
    <t>Access Point of Contact.&lt;/TXT&gt;_x0014_</t>
  </si>
  <si>
    <t xml:space="preserve">&lt;TXT&gt;For all ethernet switches provide a backup of the switch configuration.  For all controllers, provide a backup </t>
  </si>
  <si>
    <t>of the controller configuration and the source code for all loaded application programs (all software_x0014_</t>
  </si>
  <si>
    <t>that is not common to every controller of the same manufacturer and_x0014_</t>
  </si>
  <si>
    <t>model).&lt;/TXT&gt;_x0014_</t>
  </si>
  <si>
    <t xml:space="preserve">&lt;TXT&gt;If any or all of these are provided under another Section, provide documentation indicating this and referencing </t>
  </si>
  <si>
    <t>those submittals.&lt;/TXT&gt;_x0014_</t>
  </si>
  <si>
    <t>&lt;SPT&gt;&lt;TTL&gt;&lt;SUB&gt;Cybersecurity Riser Diagram&lt;/SUB&gt;&lt;/TTL&gt;_x0014_</t>
  </si>
  <si>
    <t>&lt;NPR&gt;NOTE:  Select or specify the format for the riser diagram. &lt;/NPR&gt;_x0014_</t>
  </si>
  <si>
    <t xml:space="preserve">&lt;TXT&gt;{For Government Reference Only:  This subpart (and its subparts) relates to PL-2(a), PL-8; CCI-003051, CCI-003053, </t>
  </si>
  <si>
    <t>CCI-003072, CCI-003073, CCI-003075}&lt;/TXT&gt;_x0014_</t>
  </si>
  <si>
    <t xml:space="preserve">&lt;TXT&gt;Provide a cybersecurity riser diagram of the complete control system including all network and device hardware.  </t>
  </si>
  <si>
    <t xml:space="preserve">If the control system specifications require a riser diagram submittal, provide a copy of that submittal as the </t>
  </si>
  <si>
    <t xml:space="preserve">cybersecurity riser diagram.  Otherwise, provide a riser diagram in [one-line format][one-line format overlayed </t>
  </si>
  <si>
    <t>on a facility schematic][tabular format][_____].&lt;/TXT&gt;_x0014_</t>
  </si>
  <si>
    <t>&lt;SPT&gt;&lt;TTL&gt;&lt;SUB&gt;STIG, SRG and Vendor Guide Compliance Result Report&lt;/SUB&gt;&lt;/TTL&gt;_x0014_</t>
  </si>
  <si>
    <t xml:space="preserve">&lt;TXT&gt;For every component (device or software) with an applicable STIG or SRG in the Proposed STIG and SRG Applicability </t>
  </si>
  <si>
    <t xml:space="preserve">Report, provide a result report documenting compliance with the STIG or SRG requirements.  For components which </t>
  </si>
  <si>
    <t>are scannable by the SCAP (security content automation protocol) tool (available online at &lt;URL HREF="https://public.cyber.mil/stigs/scap"&gt;https://public.cyber.mil/stigs/scap&lt;/URL&gt;</t>
  </si>
  <si>
    <t>), provide the SCAP report and raw scan results._x0014_</t>
  </si>
  <si>
    <t xml:space="preserve">For every component (device or software) with manufacturer provided cybersecurity documentation, procedure, or </t>
  </si>
  <si>
    <t xml:space="preserve">method for secure configuration or installation, provide a report documenting how the component was configured </t>
  </si>
  <si>
    <t>and any deviation from the manufacturer instructions.&lt;/TXT&gt;_x0014_</t>
  </si>
  <si>
    <t>&lt;SPT&gt;&lt;TTL&gt;&lt;SUB&gt;Control System Cybersecurity Documentation&lt;/SUB&gt;&lt;/TTL&gt;_x0014_</t>
  </si>
  <si>
    <t xml:space="preserve">&lt;NPR&gt;NOTE:  The following enumerates very detailed requirements for documentation; </t>
  </si>
  <si>
    <t xml:space="preserve">requirements that would be impossible to meet for some control devices.  The </t>
  </si>
  <si>
    <t>requirements are broken out in the sub paragraphs such as:_x0014_</t>
  </si>
  <si>
    <t xml:space="preserve">   1) Requirements to be met by all software_x0014_</t>
  </si>
  <si>
    <t xml:space="preserve">      running on computers_x0014_</t>
  </si>
  <si>
    <t xml:space="preserve">   2) Requirements to be met by HVAC control devices_x0014_</t>
  </si>
  <si>
    <t xml:space="preserve">   3) Requirements to be met by Lighting Control_x0014_</t>
  </si>
  <si>
    <t xml:space="preserve">      System Devices_x0014_</t>
  </si>
  <si>
    <t xml:space="preserve">   4) Requirements to be met by [fill in the blank]_x0014_</t>
  </si>
  <si>
    <t xml:space="preserve">      control devices_x0014_</t>
  </si>
  <si>
    <t xml:space="preserve">   5) Default requirements for control system_x0014_</t>
  </si>
  <si>
    <t xml:space="preserve">      devices (when not covered in 1-4 above)&lt;/NPR&gt;_x0014_</t>
  </si>
  <si>
    <t xml:space="preserve">&lt;NPR&gt;If the project incorporates devices other than HVAC or Lighting devices, and </t>
  </si>
  <si>
    <t xml:space="preserve">the general requirements in sub-paragraph 5 are not satisfactory, add requirements </t>
  </si>
  <si>
    <t xml:space="preserve">to subparagraph 4.  If multiple different requirements are needed (e.g. the </t>
  </si>
  <si>
    <t xml:space="preserve">project incorporates a micro-grid and an electronic security system, both with </t>
  </si>
  <si>
    <t xml:space="preserve">specific requirements) add additional paragraphs similar to paragraph 4.  Leave </t>
  </si>
  <si>
    <t xml:space="preserve">the "devices not otherwise covered" at the end of the list and do not edit those </t>
  </si>
  <si>
    <t>requirements.&lt;/NPR&gt;_x0014_</t>
  </si>
  <si>
    <t xml:space="preserve">&lt;NPR&gt;Note that within HVAC and Lighting devices, a further distinction is made between </t>
  </si>
  <si>
    <t xml:space="preserve">devices that FULLY support accounts and those that do not.  This distinction </t>
  </si>
  <si>
    <t xml:space="preserve">is a surrogate to account for the range of capabilities and complexity among </t>
  </si>
  <si>
    <t>various HVAC or Lighting control devices.&lt;/NPR&gt;_x0014_</t>
  </si>
  <si>
    <t xml:space="preserve">&lt;TXT&gt;Provide a Control System Cybersecurity Documentation submittal containing the indicated information for each </t>
  </si>
  <si>
    <t>device and software application.&lt;/TXT&gt;_x0014_</t>
  </si>
  <si>
    <t>&lt;SPT&gt;&lt;TTL&gt;Software Applications&lt;/TTL&gt;_x0014_</t>
  </si>
  <si>
    <t>&lt;TXT&gt;For all software applications running on computers provide:&lt;/TXT&gt;_x0014_</t>
  </si>
  <si>
    <t xml:space="preserve">&lt;LST INDENT="-0.33"&gt;a.  administrator documentation that describes secure configuration of the software {For Government Reference </t>
  </si>
  <si>
    <t>Only: relates to CCI-003124}&lt;/LST&gt;_x0014_</t>
  </si>
  <si>
    <t xml:space="preserve">&lt;LST INDENT="-0.33"&gt;c.  administrator documentation that describes secure operation of the software {For Government Reference </t>
  </si>
  <si>
    <t xml:space="preserve">&lt;LST INDENT="-0.33"&gt;d.  administrator documentation that describes effective use and maintenance of security functions or </t>
  </si>
  <si>
    <t>mechanisms for the software {For Government Reference Only: relates to CCI-003127}&lt;/LST&gt;_x0014_</t>
  </si>
  <si>
    <t xml:space="preserve">&lt;LST INDENT="-0.33"&gt;e.  administrator documentation that describes known vulnerabilities regarding configuration and use </t>
  </si>
  <si>
    <t xml:space="preserve">of administrative (i.e. privileged) functions for the software {For Government Reference Only: relates </t>
  </si>
  <si>
    <t>to CCI-003128}&lt;/LST&gt;_x0014_</t>
  </si>
  <si>
    <t xml:space="preserve">&lt;LST INDENT="-0.33"&gt;f.  user documentation that describes user-accessible security functions or mechanisms in the software </t>
  </si>
  <si>
    <t xml:space="preserve">and how to effectively use those security functions or mechanisms {For Government Reference Only: relates </t>
  </si>
  <si>
    <t>to CCI-003129}&lt;/LST&gt;_x0014_</t>
  </si>
  <si>
    <t xml:space="preserve">&lt;LST INDENT="-0.33"&gt;g.  user documentation that describes methods for user interaction which enables individuals to use the </t>
  </si>
  <si>
    <t>software in a more secure manner {For Government Reference Only: relates to CCI-003130}&lt;/LST&gt;_x0014_</t>
  </si>
  <si>
    <t xml:space="preserve">&lt;LST INDENT="-0.33"&gt;h.  user documentation that describes user responsibilities in maintaining the security of the software </t>
  </si>
  <si>
    <t>{For Government Reference Only: relates to CCI-003131}&lt;/LST&gt;_x0014_</t>
  </si>
  <si>
    <t>&lt;TAI OPT="HVAC CONTROL SYSTEMS"&gt;&lt;SPT&gt;&lt;TTL&gt;For HVAC Control System Devices&lt;/TTL&gt;_x0014_</t>
  </si>
  <si>
    <t>&lt;SPT&gt;&lt;TTL&gt;HVAC Control System Devices FULLY Supporting User Accounts&lt;/TTL&gt;_x0014_</t>
  </si>
  <si>
    <t>&lt;TXT&gt;For all HVAC Control System Devices which FULLY support user accounts, provide:&lt;/TXT&gt;_x0014_</t>
  </si>
  <si>
    <t xml:space="preserve">&lt;LST INDENT="-0.33"&gt;a.  Documentation that describes secure configuration of the device {For Government Reference Only: relates </t>
  </si>
  <si>
    <t>to CCI-003124}&lt;/LST&gt;_x0014_</t>
  </si>
  <si>
    <t xml:space="preserve">&lt;LST INDENT="-0.33"&gt;b.  Documentation that describes secure operation of the device {For Government Reference Only: relates </t>
  </si>
  <si>
    <t xml:space="preserve">&lt;LST INDENT="-0.33"&gt;c.  Documentation that describes effective use and maintenance of security functions or mechanisms for </t>
  </si>
  <si>
    <t>the device {For Government Reference Only: relates to CCI-003127}&lt;/LST&gt;_x0014_</t>
  </si>
  <si>
    <t xml:space="preserve">&lt;LST INDENT="-0.33"&gt;d.  Documentation that describes known vulnerabilities regarding configuration and use of administrative </t>
  </si>
  <si>
    <t>(i.e. privileged) functions for the device {For Government Reference Only: relates to CCI-003128}&lt;/LST&gt;_x0014_</t>
  </si>
  <si>
    <t xml:space="preserve">&lt;LST INDENT="-0.33"&gt;e.  Documentation that describes user-accessible security functions or mechanisms in the device and how </t>
  </si>
  <si>
    <t xml:space="preserve">to effectively use those security functions or mechanisms; or a specific indication that there are no </t>
  </si>
  <si>
    <t xml:space="preserve">user-accessible security functions or mechanisms in the device {For Government Reference Only: relates </t>
  </si>
  <si>
    <t xml:space="preserve">&lt;LST INDENT="-0.33"&gt;f.  Documentation that describes methods for user interaction which enables individuals to use the device </t>
  </si>
  <si>
    <t>in a more secure manner {For Government Reference Only: relates to CCI-003130}&lt;/LST&gt;_x0014_</t>
  </si>
  <si>
    <t>&lt;SPT&gt;&lt;TTL&gt;All Other HVAC Control System Devices&lt;/TTL&gt;_x0014_</t>
  </si>
  <si>
    <t>&lt;TXT&gt;For all HVAC Control System Devices which do not FULLY support user accounts, provide:&lt;/TXT&gt;_x0014_</t>
  </si>
  <si>
    <t xml:space="preserve">&lt;LST INDENT="-0.33"&gt;a.  Documentation that describes secure configuration of the device; or a specific indication that there </t>
  </si>
  <si>
    <t>are no secure configuration steps that apply {For Government Reference Only: relates to CCI-003124}&lt;/LST&gt;_x0014_</t>
  </si>
  <si>
    <t xml:space="preserve">&lt;LST INDENT="-0.33"&gt;b.  Documentation that describes effective use and maintenance of security functions or mechanisms for </t>
  </si>
  <si>
    <t xml:space="preserve">the device; or a specific indication that there are no security functions or mechanisms in the device </t>
  </si>
  <si>
    <t>{For Government Reference Only: relates to CCI-003127}&lt;/LST&gt;_x0014_</t>
  </si>
  <si>
    <t xml:space="preserve">&lt;LST INDENT="-0.33"&gt;c.  For devices which include a user interface, documentation that describes methods for user interaction </t>
  </si>
  <si>
    <t xml:space="preserve">which enables individuals to use the device in a more secure manner {For Government Reference Only: relates </t>
  </si>
  <si>
    <t>to CCI-003130}&lt;/LST&gt;_x0014_</t>
  </si>
  <si>
    <t>&lt;/SPT&gt;&lt;/TAI&gt;&lt;TAI OPT="LIGHTING CONTROL SYSTEMS"&gt;&lt;SPT&gt;&lt;TTL&gt;For Lighting Control System Devices&lt;/TTL&gt;_x0014_</t>
  </si>
  <si>
    <t>&lt;SPT&gt;&lt;TTL&gt;Lighting Control System Devices FULLY Supporting User Accounts&lt;/TTL&gt;_x0014_</t>
  </si>
  <si>
    <t>&lt;TXT&gt;For all Lighting Control System Devices which FULLY support user accounts, provide:&lt;/TXT&gt;_x0014_</t>
  </si>
  <si>
    <t>&lt;SPT&gt;&lt;TTL&gt;All Other Lighting Control System Devices&lt;/TTL&gt;_x0014_</t>
  </si>
  <si>
    <t>&lt;TXT&gt;For all Lighting Control System Devices which do not FULLY support user accounts, provide:&lt;/TXT&gt;_x0014_</t>
  </si>
  <si>
    <t>&lt;/SPT&gt;&lt;/TAI&gt;&lt;TAI OPT="DESIGNER SPECIFIED REQUIREMENTS"&gt;[&lt;SPT&gt;&lt;TTL&gt;[_____] Control System Devices&lt;/TTL&gt;_x0014_</t>
  </si>
  <si>
    <t xml:space="preserve">&lt;NPR&gt;NOTE:  Use this bracketed subpart if needed to add requirements for a specific </t>
  </si>
  <si>
    <t xml:space="preserve">control system type (e.g. lighting, electrical distribution etc.), similar to </t>
  </si>
  <si>
    <t>how HVAC and Lighting control system devices are covered above.&lt;/NPR&gt;  _x0014_</t>
  </si>
  <si>
    <t xml:space="preserve">&lt;NPR&gt;If adding a new control system type, submit a Criteria Change Request with the </t>
  </si>
  <si>
    <t>relevant requirements to have that system included in the published UFGS.&lt;/NPR&gt;_x0014_</t>
  </si>
  <si>
    <t>]&lt;/TAI&gt;&lt;TAI OPT="DEFAULT REQUIREMENTS,ELECTRONIC SECURITY SYSTEMS (ESS)"&gt;&lt;SPT&gt;&lt;TTL&gt;Default Requirements for Control System Devices&lt;/TTL&gt;_x0014_</t>
  </si>
  <si>
    <t xml:space="preserve">&lt;NPR&gt;NOTE:  Do not edit these requirements (beyond selection of bracketed text).  </t>
  </si>
  <si>
    <t xml:space="preserve">These default requirements should only be used in lieu of technology-specific </t>
  </si>
  <si>
    <t xml:space="preserve">requirements in the preceding paragraphs.  If these default requirements are </t>
  </si>
  <si>
    <t xml:space="preserve">inappropriate, ensure that the preceding paragraphs provide appropriate technology-specific </t>
  </si>
  <si>
    <t xml:space="preserve">&lt;TXT&gt;For control system devices where Control System Cybersecurity Documentation requirements are not otherwise indicated </t>
  </si>
  <si>
    <t>in this Section, provide:&lt;/TXT&gt;_x0014_</t>
  </si>
  <si>
    <t xml:space="preserve">&lt;LST INDENT="-0.33"&gt;b.  Documentation that describes secure installation of the device {For Government Reference Only: relates </t>
  </si>
  <si>
    <t>to CCI-003125}&lt;/LST&gt;_x0014_</t>
  </si>
  <si>
    <t xml:space="preserve">&lt;LST INDENT="-0.33"&gt;c.  Documentation that describes secure operation of the device {For Government Reference Only: relates </t>
  </si>
  <si>
    <t xml:space="preserve">&lt;LST INDENT="-0.33"&gt;d.  Documentation that describes effective use and maintenance of security functions or mechanisms for </t>
  </si>
  <si>
    <t xml:space="preserve">&lt;LST INDENT="-0.33"&gt;e.  Documentation that describes known vulnerabilities regarding configuration and use of administrative </t>
  </si>
  <si>
    <t xml:space="preserve">&lt;LST INDENT="-0.33"&gt;f.  Documentation that describes user-accessible security functions or mechanisms in the device and how </t>
  </si>
  <si>
    <t xml:space="preserve">to effectively use those security functions or mechanisms {For Government Reference Only: relates to </t>
  </si>
  <si>
    <t>CCI-003129}&lt;/LST&gt;_x0014_</t>
  </si>
  <si>
    <t xml:space="preserve">&lt;LST INDENT="-0.33"&gt;g.  Documentation that describes methods for user interaction which enables individuals to use the device </t>
  </si>
  <si>
    <t xml:space="preserve">&lt;LST INDENT="-0.33"&gt;h.  Documentation that describes user responsibilities in maintaining the security of the device {For </t>
  </si>
  <si>
    <t>Government Reference Only: relates to CCI-003131}&lt;/LST&gt;_x0014_</t>
  </si>
  <si>
    <t>&lt;/TAI&gt;&lt;/SPT&gt;&lt;/SPT&gt;_x0014_</t>
  </si>
  <si>
    <t>&lt;SPT&gt;&lt;TTL&gt;SOFTWARE LICENSING&lt;/TTL&gt;_x0014_</t>
  </si>
  <si>
    <t xml:space="preserve">&lt;NPR&gt;NOTE:  The installation may procure its own software update licensing or contract </t>
  </si>
  <si>
    <t xml:space="preserve">and thus needs less than 5 years.  Alternatively, the installation may require </t>
  </si>
  <si>
    <t xml:space="preserve">longer than five years (although this will likely increase the costs significantly).  </t>
  </si>
  <si>
    <t>if they don't then keep the 5 year requirement.&lt;/NPR&gt;_x0014_</t>
  </si>
  <si>
    <t xml:space="preserve">&lt;NPR&gt;Note that this requirement may already exist in the control system specifications, </t>
  </si>
  <si>
    <t xml:space="preserve">in which case it can removed from this Section (or kept in this Section and </t>
  </si>
  <si>
    <t>removed from the control system specification).&lt;/NPR&gt;_x0014_</t>
  </si>
  <si>
    <t xml:space="preserve">&lt;TXT&gt;{For Government Reference Only:  This subpart (and its subparts) relates to SI-2(a), SI-2(c), SI-7(14); CCI-001227, </t>
  </si>
  <si>
    <t>CCI-002605, CCI-002737}&lt;/TXT&gt;_x0014_</t>
  </si>
  <si>
    <t xml:space="preserve">&lt;TXT&gt;For all software provided that has not already been licensed to the government or project site, provide a license </t>
  </si>
  <si>
    <t>include the following software updates:&lt;/TXT&gt;_x0014_</t>
  </si>
  <si>
    <t>&lt;LST INDENT="-0.33"&gt;a.  Security and bug-fix patches issued by the software manufacturer. &lt;/LST&gt;_x0014_</t>
  </si>
  <si>
    <t>&lt;LST INDENT="-0.33"&gt;b.  Security patches to address any vulnerability identified in the National Vulnerability Database at &lt;URL HREF="http://nvd.nist.gov"&gt;</t>
  </si>
  <si>
    <t>http://nvd.nist.gov&lt;/URL&gt; with a Common Vulnerability Scoring System (CVSS) severity rating of MEDIUM or higher.&lt;/LST&gt;_x0014_</t>
  </si>
  <si>
    <t>&lt;TXT&gt;Provide a single &lt;SUB&gt;Software Licenses&lt;/SUB&gt; submittal with documentation of the software licenses for all software provided&lt;/TXT&gt;_x0014_</t>
  </si>
  <si>
    <t>&lt;SPT&gt;&lt;TTL&gt;CYBERSECURITY DURING CONSTRUCTION&lt;/TTL&gt;_x0014_</t>
  </si>
  <si>
    <t xml:space="preserve">&lt;NPR&gt;NOTE: The requirements in this subpart do not tie to cybersecurity specific </t>
  </si>
  <si>
    <t xml:space="preserve">cybersecurity controls or CCIs as tightly as most other requirements in this </t>
  </si>
  <si>
    <t xml:space="preserve">Section.  They are included to provide a basic level of "cyber hygiene" during </t>
  </si>
  <si>
    <t xml:space="preserve">the construction process, and the controls that they are related to are still </t>
  </si>
  <si>
    <t>noted for reference._x0014_</t>
  </si>
  <si>
    <t xml:space="preserve">These requirements are not related to the networks contractors will often establish </t>
  </si>
  <si>
    <t>&lt;TXT&gt;{For Government Reference Only: This subpart (and its subparts) relates to AC-18, SA-3; CCI-000258}&lt;/TXT&gt;_x0014_</t>
  </si>
  <si>
    <t xml:space="preserve">&lt;TXT&gt;In addition to the control system cybersecurity requirements indicated in this section, meet following requirement </t>
  </si>
  <si>
    <t>throughout the construction process.&lt;/TXT&gt;_x0014_</t>
  </si>
  <si>
    <t>&lt;SPT&gt;&lt;TTL&gt;Contractor Computer Equipment&lt;/TTL&gt;_x0014_</t>
  </si>
  <si>
    <t xml:space="preserve">&lt;TXT&gt;Contractor owned computers may be used for construction.  Contractor computers connected to the control system, </t>
  </si>
  <si>
    <t xml:space="preserve">control system network, or a control system component at any point during construction must meet the following </t>
  </si>
  <si>
    <t>requirements:&lt;/TXT&gt;_x0014_</t>
  </si>
  <si>
    <t>&lt;SPT&gt;&lt;TTL&gt;Operating System&lt;/TTL&gt;_x0014_</t>
  </si>
  <si>
    <t xml:space="preserve">&lt;TXT&gt;The operating system must be an operating system currently supported by the manufacturer of the operating system. </t>
  </si>
  <si>
    <t>The operating system must be current on security patches and operating system manufacturer required updates. &lt;/TXT&gt;_x0014_</t>
  </si>
  <si>
    <t>&lt;SPT&gt;&lt;TTL&gt;Anti-Malware Software&lt;/TTL&gt;_x0014_</t>
  </si>
  <si>
    <t xml:space="preserve">&lt;TXT&gt;The computer must run anti-malware software from a reputable software manufacturer.  Anti-malware software must </t>
  </si>
  <si>
    <t xml:space="preserve">be a version currently supported by the software manufacturer, must be current on all patches and updates, and </t>
  </si>
  <si>
    <t xml:space="preserve">must use the latest definitions file.  Computers used on this project must be scanned using the installed software </t>
  </si>
  <si>
    <t>at least once per day.&lt;/TXT&gt;_x0014_</t>
  </si>
  <si>
    <t>&lt;SPT&gt;&lt;TTL&gt;Passwords and Passphrases&lt;/TTL&gt;_x0014_</t>
  </si>
  <si>
    <t xml:space="preserve">&lt;TXT&gt;The passwords and passphrases for computers, applications, and web-based applications supporting passwords must </t>
  </si>
  <si>
    <t xml:space="preserve">be changed from their default values.  Passwords must be a minimum of eight characters with a minimum of one </t>
  </si>
  <si>
    <t>uppercase letter, one lowercase letter, one number and one special character.&lt;/TXT&gt;_x0014_</t>
  </si>
  <si>
    <t>&lt;SPT&gt;&lt;TTL&gt;User-Based Authentication&lt;/TTL&gt;_x0014_</t>
  </si>
  <si>
    <t>&lt;TXT&gt;Each user must have a unique account; sharing of a single account between multiple users is prohibited.&lt;/TXT&gt;_x0014_</t>
  </si>
  <si>
    <t>&lt;SPT&gt;&lt;TTL&gt;Demonstration of Compliance&lt;/TTL&gt;_x0014_</t>
  </si>
  <si>
    <t xml:space="preserve">&lt;TXT&gt;The Government has the right to require demonstration of computer compliance with these requirements at any time </t>
  </si>
  <si>
    <t>during the project.&lt;/TXT&gt;_x0014_</t>
  </si>
  <si>
    <t>&lt;SPT&gt;&lt;TTL&gt;&lt;SUB&gt;Contractor Computer Cybersecurity Compliance Statements&lt;/SUB&gt;&lt;/TTL&gt;_x0014_</t>
  </si>
  <si>
    <t xml:space="preserve">&lt;TXT&gt;Provide a single submittal containing completed Contractor Computer Cybersecurity Compliance Statements for each </t>
  </si>
  <si>
    <t xml:space="preserve">company using contractor owned computers. Contractor Computer Cybersecurity Compliance Statements must use the </t>
  </si>
  <si>
    <t>template published at &lt;URL HREF="https://www.wbdg.org/ffc/dod/unified-facilities-guide-specifications-ufgs/ufgs-25-05-11"&gt;https://www.wbdg.org/ffc/dod/unified-facilities-guide-specifications-ufgs/ufgs-25-05-11&lt;/URL&gt;</t>
  </si>
  <si>
    <t>. Each Statement must be signed by a cybersecurity representative for the relevant company.&lt;/TXT&gt;_x0014_</t>
  </si>
  <si>
    <t>&lt;/SPT&gt;&lt;SPT&gt;&lt;TTL&gt;Temporary IP Networks&lt;/TTL&gt;_x0014_</t>
  </si>
  <si>
    <t xml:space="preserve">&lt;NPR&gt;NOTE:  The allowance of connection to "Government furnished IP networks provided </t>
  </si>
  <si>
    <t xml:space="preserve">for this purpose" covers the case of there being a "guest" network the contractor </t>
  </si>
  <si>
    <t xml:space="preserve">can use.  This is likely not available in many cases, but is covered here for </t>
  </si>
  <si>
    <t>the instances in which it is offered by the project site.&lt;/NPR&gt;_x0014_</t>
  </si>
  <si>
    <t xml:space="preserve">&lt;TXT&gt;Temporary contractor-installed IP networks may be used during construction. When used, temporary contractor-installed </t>
  </si>
  <si>
    <t xml:space="preserve">IP networks connected to the control system, control system network, or a control system component at any point </t>
  </si>
  <si>
    <t>during construction must meet the following requirements:&lt;/TXT&gt;_x0014_</t>
  </si>
  <si>
    <t>&lt;SPT&gt;&lt;TTL&gt;Network Boundaries and Connections&lt;/TTL&gt;_x0014_</t>
  </si>
  <si>
    <t xml:space="preserve">&lt;TXT&gt;The network must not extend outside the project site and must not connect to any IP network other than those </t>
  </si>
  <si>
    <t xml:space="preserve">specifically provided or furnished for this project.  Any and all access to the network from outside the project </t>
  </si>
  <si>
    <t>site is prohibited.&lt;/TXT&gt;_x0014_</t>
  </si>
  <si>
    <t>&lt;/SPT&gt;&lt;SPT&gt;&lt;TTL&gt;Government Access to Network&lt;/TTL&gt;_x0014_</t>
  </si>
  <si>
    <t xml:space="preserve">&lt;TXT&gt;Government personnel must be allowed to have complete and immediate access to the network at any time in order </t>
  </si>
  <si>
    <t>to verify compliance with this specification.&lt;/TXT&gt;_x0014_</t>
  </si>
  <si>
    <t>&lt;SPT&gt;&lt;TTL&gt;Temporary Wireless IP Networks&lt;/TTL&gt;_x0014_</t>
  </si>
  <si>
    <t xml:space="preserve">must not interfere with existing wireless networks, must use WPA2 security and must not broadcast the network </t>
  </si>
  <si>
    <t>name (SSID).  Network names (SSID) for wireless networks must be changed from their default values.&lt;/TXT&gt;_x0014_</t>
  </si>
  <si>
    <t xml:space="preserve">&lt;TXT&gt;The passwords and passphrases for all network devices and network access must be changed from their default values. </t>
  </si>
  <si>
    <t xml:space="preserve">Passwords must be a minimum 8 characters with a minimum of one uppercase letter, one lowercase letter, one number </t>
  </si>
  <si>
    <t>and one special character.&lt;/TXT&gt;_x0014_</t>
  </si>
  <si>
    <t>&lt;SPT&gt;&lt;TTL&gt;&lt;SUB&gt;Contractor Temporary Network Cybersecurity Compliance Statements&lt;/SUB&gt;&lt;/TTL&gt;_x0014_</t>
  </si>
  <si>
    <t xml:space="preserve">&lt;TXT&gt;Provide a single submittal containing completed Contractor Temporary Network Cybersecurity Compliance Statements </t>
  </si>
  <si>
    <t xml:space="preserve">for each company implementing a temporary IP network.  Contractor Temporary Network Cybersecurity Compliance </t>
  </si>
  <si>
    <t>Statements must use the template published at &lt;URL HREF="https://www.wbdg.org/ffc/dod/unified-facilities-guide-specifications-ufgs/ufgs-25-05-11"&gt;https://www.wbdg.org/ffc/dod/unified-facilities-guide-specifications-ufgs/ufgs-25-05-11&lt;/URL&gt;</t>
  </si>
  <si>
    <t xml:space="preserve">.  Each Statement must be signed by a cybersecurity representative for the relevant company.  If no temporary </t>
  </si>
  <si>
    <t>IP networks will be used, provide a single copy of the Statement indicating this.&lt;/TXT&gt;_x0014_</t>
  </si>
  <si>
    <t>&lt;/SPT&gt;&lt;SPT&gt;&lt;TTL&gt;CYBERSECURITY DURING WARRANTY PERIOD&lt;/TTL&gt;_x0014_</t>
  </si>
  <si>
    <t xml:space="preserve">&lt;TXT&gt;All work performed on the control system after acceptance must be performed using Government Furnished Equipment </t>
  </si>
  <si>
    <t>or equipment specifically and individually approved by the Government.&lt;/TXT&gt;_x0014_</t>
  </si>
  <si>
    <t>&lt;/PRT&gt;&lt;PRT&gt;&lt;TTL&gt;PART 2   PRODUCTS&lt;/TTL&gt;_x0014_</t>
  </si>
  <si>
    <t xml:space="preserve">&lt;TXT&gt;All products used on this project must meet the indicated requirements, but not all products specified here will </t>
  </si>
  <si>
    <t>be required by every project.&lt;/TXT&gt;_x0014_</t>
  </si>
  <si>
    <t>&lt;SPT&gt;&lt;TTL&gt;ETHERNET SWITCH&lt;/TTL&gt;_x0014_</t>
  </si>
  <si>
    <t xml:space="preserve">&lt;TXT&gt;Provide Open Systems Interconnection (OSI) Layer 2 Ethernet switches with the following capabilities, and with </t>
  </si>
  <si>
    <t>an interface to support switch configuration for these capabilities:&lt;/TXT&gt;_x0014_</t>
  </si>
  <si>
    <t>&lt;SPT&gt;&lt;TTL&gt;Required Functionality&lt;/TTL&gt;_x0014_</t>
  </si>
  <si>
    <t xml:space="preserve">&lt;NPR&gt;NOTE:  Include bracketed options which correspond to required switch functionality, </t>
  </si>
  <si>
    <t xml:space="preserve">and change bullet letters accordingly. Determine functionality in coordination </t>
  </si>
  <si>
    <t xml:space="preserve">with the system owner organization and do not include any requirements that </t>
  </si>
  <si>
    <t>are not specifically needed._x0014_</t>
  </si>
  <si>
    <t xml:space="preserve">Use particular caution in requiring IEEE 802.1x as most controllers will not </t>
  </si>
  <si>
    <t>support it.&lt;/NPR&gt;_x0014_</t>
  </si>
  <si>
    <t>&lt;TXT&gt;Switches must:&lt;/TXT&gt;_x0014_</t>
  </si>
  <si>
    <t>&lt;LST INDENT="-0.33"&gt;a. Copper Ethernet ports must auto negotiate for 10, 100 and 1000 megabits-per-second links.&lt;/LST&gt;_x0014_</t>
  </si>
  <si>
    <t xml:space="preserve">&lt;LST INDENT="-0.33"&gt;b. Be capable of implementing port level access control by MAC address and limit the number of MAC addresses </t>
  </si>
  <si>
    <t>to one MAC address per port.&lt;/LST&gt;_x0014_</t>
  </si>
  <si>
    <t xml:space="preserve">&lt;TAI OPT="MODERATE IMPACT"&gt;&lt;LST INDENT="-0.33"&gt;c. For MODERATE Impact Systems, be capable of implementing per-port access control lists (ACLs) where </t>
  </si>
  <si>
    <t xml:space="preserve">the list can be filtered by source and destination IP addresses, and by source and destination UDP or </t>
  </si>
  <si>
    <t>TCP ports.&lt;/LST&gt;&lt;/TAI&gt;&lt;TAI OPT="LOW IMPACT"&gt;[_x0014_</t>
  </si>
  <si>
    <t xml:space="preserve">&lt;LST INDENT="-0.33"&gt;c. For LOW Impact Systems, be capable of implementing per-port access control lists (ACLs) where the </t>
  </si>
  <si>
    <t xml:space="preserve">list can be filtered by source and destination IP addresses, and by source and destination UDP or TCP </t>
  </si>
  <si>
    <t>ports.&lt;/LST&gt;]&lt;/TAI&gt;[_x0014_</t>
  </si>
  <si>
    <t>&lt;LST INDENT="-0.33"&gt;d. Support Remote Network Monitoring (RMON) Port Analysis in accordance with &lt;RID&gt;IETF RFC 2819&lt;/RID&gt;&lt;/LST&gt;][_x0014_</t>
  </si>
  <si>
    <t xml:space="preserve">&lt;LST INDENT="-0.33"&gt;e. Configure target port and analysis port such that switch clones all target port traffic to analysis </t>
  </si>
  <si>
    <t>port.&lt;/LST&gt;][_x0014_</t>
  </si>
  <si>
    <t>&lt;LST INDENT="-0.33"&gt;f. Support authentication via RADIUS server (for management and 802.1x)&lt;/LST&gt;][_x0014_</t>
  </si>
  <si>
    <t>&lt;LST INDENT="-0.33"&gt;g. Support &lt;RID&gt;IEEE 802.1x&lt;/RID&gt; network login.&lt;/LST&gt;]_x0014_</t>
  </si>
  <si>
    <t>&lt;SPT&gt;&lt;TTL&gt;Configuration Requirements&lt;/TTL&gt;_x0014_</t>
  </si>
  <si>
    <t xml:space="preserve">&lt;NPR&gt;NOTE:  Coordinate with the system owner organization to determine if the capability </t>
  </si>
  <si>
    <t xml:space="preserve">to lock to a dedicated management port is required, and include or remove bracketed </t>
  </si>
  <si>
    <t>text requiring this as needed. &lt;/NPR&gt;_x0014_</t>
  </si>
  <si>
    <t>&lt;LST INDENT="-0.33"&gt;a.  Support configuration save and restore.&lt;/LST&gt;_x0014_</t>
  </si>
  <si>
    <t xml:space="preserve">&lt;LST INDENT="-0.33"&gt;b.  Support both manual IP address assignment and acquisition of a dynamic IP address via Dynamic Host </t>
  </si>
  <si>
    <t>Configuration Protocol (DHCP).&lt;/LST&gt;_x0014_</t>
  </si>
  <si>
    <t xml:space="preserve">&lt;LST INDENT="-0.33"&gt;c.  Be capable of limiting access for configuration to one or more of: a web interface using HTTPS, a </t>
  </si>
  <si>
    <t>command line interface using SSH, or an SNMP connection using SNMP version 3 or later.&lt;/LST&gt;[_x0014_</t>
  </si>
  <si>
    <t>&lt;LST INDENT="-0.33"&gt;d. Support the ability to lock configuration capability to a dedicated management port.&lt;/LST&gt;]_x0014_</t>
  </si>
  <si>
    <t>&lt;/SPT&gt;&lt;SPT&gt;&lt;TTL&gt;DAISY CHAIN IP CONTROLLERS&lt;/TTL&gt;_x0014_</t>
  </si>
  <si>
    <t xml:space="preserve">&lt;TXT&gt;Controllers used as Daisy Chain IP Controllers must be IP controllers with exactly two Ethernet network connections </t>
  </si>
  <si>
    <t xml:space="preserve">and basic built-in switch capabilities to allow implementation of an Ethernet network in a daisy chain architecture.  </t>
  </si>
  <si>
    <t xml:space="preserve">Switches incorporated by Daisy Chain IP Controllers are not required to meet the requirements for Ethernet Switches </t>
  </si>
  <si>
    <t>as defined in this Section.&lt;/TXT&gt;_x0014_</t>
  </si>
  <si>
    <t>&lt;TAI OPT="MODERATE IMPACT"&gt;&lt;SPT&gt;&lt;TTL&gt;DATABASE AND WEB SERVER SOFTWARE FOR MODERATE IMPACT SYSTEMS&lt;/TTL&gt;_x0014_</t>
  </si>
  <si>
    <t>&lt;NPR&gt;NOTE:  Indicate the permitted database and web servers.&lt;/NPR&gt;_x0014_</t>
  </si>
  <si>
    <t xml:space="preserve">&lt;TXT&gt;{For Government Reference Only:  This subpart (and its subparts) relate to RA-5(1), RA-5(5); CCI-001062, CCI-001067, </t>
  </si>
  <si>
    <t>CCI-001645, CCI-002906}&lt;/TXT&gt;_x0014_</t>
  </si>
  <si>
    <t xml:space="preserve">&lt;TXT&gt;All computer-based databases must use [Microsoft SQL Server][ or ][Oracle][ or ][MySQL].  All computer-based </t>
  </si>
  <si>
    <t>web interfaces must use [Internet Information Services (IIS)][ or ][Apache] as the web server.&lt;/TXT&gt;_x0014_</t>
  </si>
  <si>
    <t>&lt;/TAI&gt;&lt;/PRT&gt;&lt;PRT&gt;&lt;TTL&gt;PART 3   EXECUTION&lt;/TTL&gt;_x0014_</t>
  </si>
  <si>
    <t>&lt;SPT&gt;&lt;TTL&gt;CYBERSECURITY HARDENING AND CONFIGURATION GUIDES&lt;/TTL&gt;_x0014_</t>
  </si>
  <si>
    <t xml:space="preserve">&lt;TXT&gt;Install, configure, and harden all hardware and software furnished on this project in accordance with manufacturer </t>
  </si>
  <si>
    <t xml:space="preserve">provided documentation, procedures, or methods for secure configuration or installation.  Do not implement specific </t>
  </si>
  <si>
    <t>&lt;SPT&gt;&lt;TTL&gt;NETWORK REQUIREMENTS&lt;/TTL&gt;_x0014_</t>
  </si>
  <si>
    <t>&lt;TAI OPT="MODERATE IMPACT"&gt;&lt;SPT&gt;&lt;TTL&gt;Information Flow Enforcement In MODERATE Impact Systems&lt;/TTL&gt;_x0014_</t>
  </si>
  <si>
    <t xml:space="preserve">&lt;NPR&gt;NOTE: For non-IP networks (In MODERATE Impact Systems), ensure that the control </t>
  </si>
  <si>
    <t xml:space="preserve">specifications require that those networks limit traffic to that required for </t>
  </si>
  <si>
    <t>the control system. &lt;/NPR&gt;_x0014_</t>
  </si>
  <si>
    <t xml:space="preserve">&lt;TXT&gt;{For Government Reference Only:  This subpart (and its subparts) relate to AC-4;  CCI-001368, CCI-001414, CCI-001548, </t>
  </si>
  <si>
    <t>CCI-001549, CCI-001550, CCI-001551}&lt;/TXT&gt;_x0014_</t>
  </si>
  <si>
    <t>&lt;TXT&gt;Install and configure Ethernet switches to block all traffic on all ports not required by the control protocol.&lt;/TXT&gt;_x0014_</t>
  </si>
  <si>
    <t>&lt;/TAI&gt;&lt;TAI OPT="FIRE PROTECTION"&gt;&lt;SPT&gt;&lt;TTL&gt;Wireless and Wired Broadcast Communication for Fire Protection Systems&lt;/TTL&gt;_x0014_</t>
  </si>
  <si>
    <t xml:space="preserve">&lt;NPR&gt;NOTE:  Indicate whether the communication from a facility fire protection system </t>
  </si>
  <si>
    <t xml:space="preserve">to the central monitoring station must meet FIPS 140-2.  Coordinate this requirement </t>
  </si>
  <si>
    <t xml:space="preserve">with the project site, and if the existing system does not use FIPS certified </t>
  </si>
  <si>
    <t xml:space="preserve">radios and it is not certain the existing system is able to employ FIPS certified </t>
  </si>
  <si>
    <t>radios DO NOT include this requirement._x0014_</t>
  </si>
  <si>
    <t xml:space="preserve">Note that mitigation measures for non-FIPS 140-2 radios are covered in "Process </t>
  </si>
  <si>
    <t>Isolation and Boundary Protection in Moderate Impact Fire Protection Systems"&lt;/NPR&gt;_x0014_</t>
  </si>
  <si>
    <t xml:space="preserve">&lt;TXT&gt;The use of wireless and wired broadcast communication for fire protection systems within a facility is prohibited.  </t>
  </si>
  <si>
    <t xml:space="preserve">Wireless communication may be used to provide communication from the fire protection system in a facility to </t>
  </si>
  <si>
    <t xml:space="preserve">the central monitoring station.  [Communication between the fire protection system and the central monitoring </t>
  </si>
  <si>
    <t>station must be via FIPS 140-2 certified devices.]&lt;/TXT&gt;_x0014_</t>
  </si>
  <si>
    <t>[&lt;/TAI&gt;&lt;SPT&gt;&lt;TTL&gt;Wireless and Wired Broadcast Communication&lt;TAI OPT="FIRE PROTECTION"&gt; for Systems Other than Fire Protection Systems&lt;/TAI&gt;&lt;/TTL&gt;_x0014_</t>
  </si>
  <si>
    <t xml:space="preserve">&lt;NPR&gt;NOTE:  When the FIRE PROTECTION tailoring options is selected, this subpart </t>
  </si>
  <si>
    <t xml:space="preserve">is in brackets.  If this specification is only for fire protection systems remove </t>
  </si>
  <si>
    <t xml:space="preserve">this subpart. If this specification includes requirements for other systems, </t>
  </si>
  <si>
    <t>keep this subpart.&lt;/NPR&gt;_x0014_</t>
  </si>
  <si>
    <t>&lt;/TAI&gt;&lt;NTE&gt;_x0014_</t>
  </si>
  <si>
    <t xml:space="preserve">&lt;NPR&gt;NOTE:  Avoid wireless and wired broadcast networks to the greatest extent possible. </t>
  </si>
  <si>
    <t xml:space="preserve">Wireless may be considered for retrofits where running wires would be prohibitive. </t>
  </si>
  <si>
    <t xml:space="preserve">While powerline carrier should be avoided where possible, it (and other wired </t>
  </si>
  <si>
    <t xml:space="preserve">broadcast networks) are likely more secure than wireless and should be considered </t>
  </si>
  <si>
    <t xml:space="preserve">as a potential alternative to cases where wireless seems unavoidable.  If the </t>
  </si>
  <si>
    <t xml:space="preserve">site has a clear preference for non-wireless broadcast (e.g. powerline or similar) </t>
  </si>
  <si>
    <t>over wireless, include the bracketed text.&lt;/NPR&gt;_x0014_</t>
  </si>
  <si>
    <t xml:space="preserve">&lt;NPR&gt;In general, contractors should never install a wireless network which carries </t>
  </si>
  <si>
    <t xml:space="preserve">the IP protocol.  &lt;TAI OPT="AIR FORCE"&gt;The Air Force may allow wireless IP networks to be installed </t>
  </si>
  <si>
    <t xml:space="preserve">in some instances, when it is installed in accordance with existing site requirements </t>
  </si>
  <si>
    <t xml:space="preserve">- coordinate with the project site to determine if this is required and remove </t>
  </si>
  <si>
    <t>the bracketed text if not required.&lt;/TAI&gt;&lt;/NPR&gt;_x0014_</t>
  </si>
  <si>
    <t xml:space="preserve">&lt;NPR&gt;Note that contractors may (where permitted and supported) USE a government provided </t>
  </si>
  <si>
    <t>wireless IP network.&lt;/NPR&gt;_x0014_</t>
  </si>
  <si>
    <t xml:space="preserve">&lt;TXT&gt;{For Government Reference Only:  This subpart (and its subparts) relates to AC-18, AC-18(3); CCI-001438, CCI-001439, </t>
  </si>
  <si>
    <t xml:space="preserve">&lt;TXT&gt;Unless explicitly authorized by the Government, do not use any wireless or wired broadcast communication.  [If </t>
  </si>
  <si>
    <t xml:space="preserve">requesting authorization for wireless or wired broadcast communication, wired broadcast media such as powerline </t>
  </si>
  <si>
    <t>carrier is preferred to wireless.  ]&lt;/TXT&gt;_x0014_</t>
  </si>
  <si>
    <t>&lt;SPT&gt;&lt;TTL&gt;Wireless and Wired Broadcast IP Communications&lt;/TTL&gt;_x0014_</t>
  </si>
  <si>
    <t xml:space="preserve">&lt;TXT&gt;&lt;TAI OPT="AIR FORCE"&gt;[Unless specifically approved and installed in accordance with the project site requirements, ]&lt;/TAI&gt;Do not install </t>
  </si>
  <si>
    <t xml:space="preserve">wireless or wired broadcast IP networks, including:  do not install a wireless access point; do not install or </t>
  </si>
  <si>
    <t>configure an ad-hoc wireless network; do not install or configure a WiFi Direct communication.&lt;/TXT&gt;_x0014_</t>
  </si>
  <si>
    <t xml:space="preserve">&lt;TXT&gt;When explicitly authorized by the Government, wireless IP communication may be used to communicate with an existing </t>
  </si>
  <si>
    <t>wireless network.&lt;/TXT&gt;_x0014_</t>
  </si>
  <si>
    <t>&lt;SPT&gt;&lt;TTL&gt;Non-IP Wireless Communication&lt;/TTL&gt;_x0014_</t>
  </si>
  <si>
    <t xml:space="preserve">&lt;NPR&gt;NOTE:  Note that the MODERATE requirement for FIPS 140-2 may effectively prohibit </t>
  </si>
  <si>
    <t xml:space="preserve">the use of non-IP wireless.  This is intentional, for MODERATE Impact systems </t>
  </si>
  <si>
    <t>wireless encryption is required.&lt;/NPR&gt;_x0014_</t>
  </si>
  <si>
    <t xml:space="preserve">&lt;TAI OPT="LOW IMPACT"&gt;&lt;TXT&gt;For LOW Impact Systems:  When non-IP wireless communication is explicitly authorized by the Government, use the </t>
  </si>
  <si>
    <t xml:space="preserve">maximum level of encryption supported by the specific protocol employed and select signal strength and radiated </t>
  </si>
  <si>
    <t>power to the minimum necessary for reliable communication.&lt;/TXT&gt;_x0014_</t>
  </si>
  <si>
    <t>_x0014_&lt;/TAI&gt;</t>
  </si>
  <si>
    <t xml:space="preserve">&lt;TAI OPT="MODERATE IMPACT"&gt;&lt;TXT&gt;For MODERATE Impact Systems: When non-IP wireless communication is explicitly authorized by the Government, the </t>
  </si>
  <si>
    <t>radios must meet &lt;RID&gt;NIST FIPS 140-2&lt;/RID&gt; Level 2.&lt;/TXT&gt;&lt;/TAI&gt;_x0014_</t>
  </si>
  <si>
    <t>&lt;SPT&gt;&lt;TTL&gt;&lt;SUB&gt;Wireless and Wired Broadcast Communication Request&lt;/SUB&gt;&lt;/TTL&gt;_x0014_</t>
  </si>
  <si>
    <t xml:space="preserve">&lt;NPR&gt;NOTE:  The Wireless and Wired Broadcast Communication Request submittal will </t>
  </si>
  <si>
    <t xml:space="preserve">be used to authorize specific use of wireless communication, and to indicate </t>
  </si>
  <si>
    <t xml:space="preserve">whether or not testing of the signal strength is required.  In general, testing </t>
  </si>
  <si>
    <t>is not required for a LOW impact system.&lt;/NPR&gt;_x0014_</t>
  </si>
  <si>
    <t xml:space="preserve">&lt;NPR&gt;There may be project site or Service policies that govern the use of wireless.  </t>
  </si>
  <si>
    <t xml:space="preserve">Before authorizing wireless use coordinate with the relevant Service and project </t>
  </si>
  <si>
    <t>site representatives.&lt;/NPR&gt;_x0014_</t>
  </si>
  <si>
    <t xml:space="preserve">&lt;TXT&gt;Provide a report documenting the proposed use of wireless or wired broadcast communication prior to device selection </t>
  </si>
  <si>
    <t>using the Wireless and Wired Broadcast Communication Request Schedule at &lt;URL HREF="https://www.wbdg.org/ffc/dod/unified-facilities-guide-specifications-ufgs/ufgs-25-05-11"&gt;https://www.wbdg.org/ffc/dod/unified-facilities-guide-specifications-ufgs/ufgs-25-05-11&lt;/URL&gt;</t>
  </si>
  <si>
    <t xml:space="preserve">.  If there is no proposed use of wireless or wired broadcast communication, provide a document indicating this </t>
  </si>
  <si>
    <t>instead of the Request Schedule.&lt;/TXT&gt;_x0014_</t>
  </si>
  <si>
    <t xml:space="preserve">&lt;TXT&gt;For each device proposed to use wireless or wired broadcast communication show:  the device identifier, a description </t>
  </si>
  <si>
    <t xml:space="preserve">of the device, the location of the device, the device identifiers of other devices communicating with the device, </t>
  </si>
  <si>
    <t xml:space="preserve">the protocol used for communication, encryption type and strength.  For wireless communication, also show: RF </t>
  </si>
  <si>
    <t xml:space="preserve">Frequency, Radiated Power in dBm (decibel with a milliwatt reference), free-space range, and the expected as-installed </t>
  </si>
  <si>
    <t>range.&lt;/TXT&gt;_x0014_</t>
  </si>
  <si>
    <t>&lt;SPT&gt;&lt;TTL&gt;&lt;TST&gt;Wireless Communication Testing&lt;/TST&gt;&lt;/TTL&gt;_x0014_</t>
  </si>
  <si>
    <t>&lt;NPR&gt;NOTE:  Select or enter appropriate name for the system-level test of the control system. _x0014_</t>
  </si>
  <si>
    <t>Select or indicate the wireless network test boundary.&lt;/NPR&gt;_x0014_</t>
  </si>
  <si>
    <t xml:space="preserve">&lt;TXT&gt;As part of [Performance Verification Testing (PVT)][Functional Performance Testing {FPT}][___], conduct testing </t>
  </si>
  <si>
    <t xml:space="preserve">of wireless communication for all devices indicated on the approved Wireless and Wired Broadcast Communication </t>
  </si>
  <si>
    <t>Request as requiring testing.&lt;/TXT&gt;_x0014_</t>
  </si>
  <si>
    <t xml:space="preserve">&lt;TXT&gt;To test wireless communication, test for wireless network reception at multiple points along the wireless test </t>
  </si>
  <si>
    <t xml:space="preserve">boundary in the vicinity of the wireless device, and record whether a network connection can be established at </t>
  </si>
  <si>
    <t xml:space="preserve">each point.  The wireless test boundary is [the building exterior walls][the facility fence line][_____].  If </t>
  </si>
  <si>
    <t xml:space="preserve">wireless testing is required, provide a &lt;SUB&gt;Wireless Communication Test Report&lt;/SUB&gt; documenting the testing points and </t>
  </si>
  <si>
    <t>results at each point for each wireless device.&lt;/TXT&gt;_x0014_</t>
  </si>
  <si>
    <t>&lt;/SPT&gt;&lt;TAI OPT="FIRE PROTECTION"&gt;]&lt;/TAI&gt;&lt;SPT&gt;&lt;TTL&gt;Non-IP Control Networks&lt;/TTL&gt;_x0014_</t>
  </si>
  <si>
    <t xml:space="preserve">&lt;TXT&gt;When control system specifications require particular communication protocols, use only those communication protocols </t>
  </si>
  <si>
    <t>and only as specified.  Do not implement any other communication protocol.&lt;/TXT&gt;_x0014_</t>
  </si>
  <si>
    <t xml:space="preserve">&lt;TXT&gt;When control system specifications do not indicate requirements for communication protocols, use only those protocols </t>
  </si>
  <si>
    <t>required for operation of the system as specified.&lt;/TXT&gt;_x0014_</t>
  </si>
  <si>
    <t>&lt;SPT&gt;&lt;TTL&gt;IP Control Networks&lt;/TTL&gt;_x0014_</t>
  </si>
  <si>
    <t xml:space="preserve">&lt;TXT&gt;{For Government Reference Only:  This subpart relates to CM-6(a), CM-7(a), CM-7(b), CM-7(1)(b), SC-41; CCI-001588, </t>
  </si>
  <si>
    <t xml:space="preserve">CCI-000381, CCI-000380, CCI-000381, CCI-000382, CCI-001761, CCI-001762, CCI-002544, CCI-002545, CCI-002546.&lt;TAI OPT="MODERATE IMPACT"&gt; For </t>
  </si>
  <si>
    <t>Moderate Impact Systems, this subpart (and its subparts) also relates to SC-5(1), SC-5(2); CCI-001094 CCI-001095&lt;/TAI&gt;</t>
  </si>
  <si>
    <t>}&lt;/TXT&gt;_x0014_</t>
  </si>
  <si>
    <t xml:space="preserve">&lt;TXT&gt;IP Networks must be Ethernet networks and must use switches which are Ethernet Switches or Daisy Chain IP Controllers </t>
  </si>
  <si>
    <t>as defined in this Section.  Do not use nonsecure functions, ports, protocols and services as defined in &lt;RID&gt;DODI 8551.01&lt;/RID&gt;</t>
  </si>
  <si>
    <t xml:space="preserve"> unless those ports, protocols and services are specifically required by the control system specifications or </t>
  </si>
  <si>
    <t xml:space="preserve">otherwise specifically authorized by the Government.  Do not use ports, protocols and services that are not specified </t>
  </si>
  <si>
    <t>in the control system specifications or required for operation of the control system._x0014_</t>
  </si>
  <si>
    <t xml:space="preserve">&lt;TAI OPT="MODERATE IMPACT"&gt;For MODERATE Impact Systems, unless explicitly authorized, do not use IP networks if the same control functionality </t>
  </si>
  <si>
    <t>is available through the use of non-IP networks.&lt;/TAI&gt;&lt;/TXT&gt;_x0014_</t>
  </si>
  <si>
    <t>&lt;SPT&gt;&lt;TTL&gt;IP Network Routers&lt;/TTL&gt;_x0014_</t>
  </si>
  <si>
    <t>&lt;TXT&gt;Do not install any device that performs IP routing.&lt;/TXT&gt;_x0014_</t>
  </si>
  <si>
    <t>&lt;SPT&gt;&lt;TTL&gt;IP Devices With Multiple Ethernet Connection&lt;/TTL&gt;_x0014_</t>
  </si>
  <si>
    <t xml:space="preserve">&lt;NPR&gt;NOTE:  Some cases where devices with multiple IP connections might be desired </t>
  </si>
  <si>
    <t>or required as part of the control system design are:_x0014_</t>
  </si>
  <si>
    <t xml:space="preserve">1) Use of a field device with two Ethernet ports to separate the upstream (base-wide) </t>
  </si>
  <si>
    <t xml:space="preserve">network from the building network.  This device lives on two separate networks </t>
  </si>
  <si>
    <t xml:space="preserve">and - while maintaining network separation - passes control data between the </t>
  </si>
  <si>
    <t>two different networks._x0014_</t>
  </si>
  <si>
    <t xml:space="preserve">2) Use of a front end with two network cards to separate the control network </t>
  </si>
  <si>
    <t xml:space="preserve">from the operator interface network.  Like the field device, this front end </t>
  </si>
  <si>
    <t xml:space="preserve">resides on two separate networks and passes control data from the control system </t>
  </si>
  <si>
    <t>to operator interfaces and commands from operator interfaces to the control system. _x0014_&lt;/NPR&gt;</t>
  </si>
  <si>
    <t xml:space="preserve">&lt;TXT&gt;Except for Ethernet Switches and Daisy Chain IP Controllers, devices must not have more than one Ethernet connection </t>
  </si>
  <si>
    <t xml:space="preserve">to IP networks unless doing so is required by the project specifications and the specific application is approved.  </t>
  </si>
  <si>
    <t xml:space="preserve">If a device with Multiple Ethernet Connections to IP networks is required, provide a &lt;SUB&gt;Multiple Ethernet Connection </t>
  </si>
  <si>
    <t>Device Request&lt;/SUB&gt; using the Multiple Ethernet Connection Device Request Template at &lt;URL HREF="https://www.wbdg.org/ffc/dod/unified-facilities-guide-specifications-ufgs/ufgs-25-05-11"&gt;https://www.wbdg.org/ffc/dod/unified-facilities-guide-specifications-ufgs/ufgs-25-05-11&lt;/URL&gt;</t>
  </si>
  <si>
    <t xml:space="preserve"> to request approval for each device. If a device with Multiple Ethernet Connections to IP networks is not required, </t>
  </si>
  <si>
    <t>instead provide a document stating that no approval is being requested.&lt;/TXT&gt;_x0014_</t>
  </si>
  <si>
    <t>&lt;/SPT&gt;&lt;SPT&gt;&lt;TTL&gt;Cryptographic Protection&lt;/TTL&gt;_x0014_</t>
  </si>
  <si>
    <t xml:space="preserve">&lt;NPR&gt;NOTE: HTTPS is a form of cryptographic protection and hence is included here </t>
  </si>
  <si>
    <t>for all cases._x0014_</t>
  </si>
  <si>
    <t xml:space="preserve">In general, additional cryptographic requirements should be avoided, or at least </t>
  </si>
  <si>
    <t xml:space="preserve">minimized. (Note that even for systems where cryptography is required, it may </t>
  </si>
  <si>
    <t>not be required at every node and interconnection in the system.) _x0014_</t>
  </si>
  <si>
    <t>With regard to other cryptography, there are 3 possibilities to consider:_x0014_</t>
  </si>
  <si>
    <t xml:space="preserve">   1.  The control system contains no classified information and cryptography </t>
  </si>
  <si>
    <t xml:space="preserve">has not been specifically required by the Authorizing Official.  In that case, </t>
  </si>
  <si>
    <t>there are no UFGS requirements and this Subpart should be removed._x0014_</t>
  </si>
  <si>
    <t xml:space="preserve">   2.  The control system contains no classified information, but the Authorizing </t>
  </si>
  <si>
    <t>Official has determined that cryptography is required.  Select text requiring cryptography._x0014_</t>
  </si>
  <si>
    <t xml:space="preserve">   3.  The control system contains classified information.  First, confirm that </t>
  </si>
  <si>
    <t xml:space="preserve">the system truly needs to contain classified information - if this is only to </t>
  </si>
  <si>
    <t xml:space="preserve">fulfil some reporting requirement, consider removing the information from the </t>
  </si>
  <si>
    <t xml:space="preserve">CS and meeting the reporting requirement via some other means.  If the requirement </t>
  </si>
  <si>
    <t>for cryptography cannot be eliminated, select text requiring cryptography.&lt;/NPR&gt; _x0014_</t>
  </si>
  <si>
    <t xml:space="preserve">&lt;NPR&gt;Keep bracketed text only when cryptography is required. If cryptography is required, </t>
  </si>
  <si>
    <t xml:space="preserve">select whether to require it everywhere, only on the IP network, or only at </t>
  </si>
  <si>
    <t xml:space="preserve">specific locations within the system. Note that some systems will not support </t>
  </si>
  <si>
    <t xml:space="preserve">cryptography even at the IP level, and most systems will not support the use </t>
  </si>
  <si>
    <t>of cryptography at non-IP devices.&lt;/NPR&gt;_x0014_</t>
  </si>
  <si>
    <t xml:space="preserve">&lt;TXT&gt;{For Government Reference Only:  This subpart relates to IA-2(9), IA-3(1), SC-8, SC-13, SC-23(1), SC-23(3); CCI-001942, </t>
  </si>
  <si>
    <t>CCI-001959, CCI-001967, CCI-002418, CCI-002449, CCI-002450, CCI-001185, CCI-001188, CCI-001664.}&lt;/TXT&gt;_x0014_</t>
  </si>
  <si>
    <t xml:space="preserve">&lt;TXT&gt;All remote user interfaces must use HTTPS for all traffic between the user interface client and user interface </t>
  </si>
  <si>
    <t>server.&lt;/TXT&gt;[_x0014_</t>
  </si>
  <si>
    <t xml:space="preserve">&lt;TXT&gt;For devices that have STIG/SRGs related to cryptographic protection (CCI-002450), comply with the requirements </t>
  </si>
  <si>
    <t xml:space="preserve">of those STIG/SRGs.  Ensure that [all][IP][_____] network traffic is encrypted using NSA-approved cryptography; </t>
  </si>
  <si>
    <t>provision of digital signatures and hashing, and FIPS-validated cryptography.&lt;/TXT&gt;]_x0014_</t>
  </si>
  <si>
    <t>&lt;SPT&gt;&lt;TTL&gt;Device Identification and Authentication&lt;/TTL&gt;_x0014_</t>
  </si>
  <si>
    <t xml:space="preserve">&lt;NPR&gt;NOTE:  If site required use of IEEE 802.1x, keep bracketed text requiring its </t>
  </si>
  <si>
    <t>implementation.  Otherwise remove bracketed text.&lt;/NPR&gt;_x0014_</t>
  </si>
  <si>
    <t xml:space="preserve">                                               _x0014_</t>
  </si>
  <si>
    <t>&lt;TXT&gt;{For Government Reference Only:  This subpart (and its subparts) relates to IA-3; CCI-000777, CCI-000778, CCI-001958.&lt;TAI OPT="MODERATE IMPACT"&gt;</t>
  </si>
  <si>
    <t xml:space="preserve">  For MODERATE Impact systems, this subpart (and its subparts) also relates to SC-23, SC-23(5); CCI-001184, CCI-002470.&lt;/TAI&gt;</t>
  </si>
  <si>
    <t>&lt;TXT&gt;All computers must support [and implement ]&lt;RID&gt;IEEE 802.1x&lt;/RID&gt; for device authentication to the network.&lt;/TXT&gt;_x0014_</t>
  </si>
  <si>
    <t xml:space="preserve">&lt;NPR&gt;NOTE:  If widely supported or specifically required by the project site, keep </t>
  </si>
  <si>
    <t xml:space="preserve">the bracketed text requiring Ethernet devices to meet 802.1x.  Note many IP-based </t>
  </si>
  <si>
    <t xml:space="preserve">controllers do not support 802.1x, so only include this requirement if confident </t>
  </si>
  <si>
    <t>it can be sufficiently supported or if it is a specific project requirement.&lt;/NPR&gt;_x0014_</t>
  </si>
  <si>
    <t xml:space="preserve">&lt;NPR&gt;Unless the project site specifically indicates that 802.1x is not a requirement, </t>
  </si>
  <si>
    <t>keep the bracketed text requiring Fox Protocol components to support 802.1x.&lt;/NPR&gt;_x0014_</t>
  </si>
  <si>
    <t xml:space="preserve">&lt;NPR&gt;Do not require network security with BACnet (BACnet Secure Connect) without </t>
  </si>
  <si>
    <t xml:space="preserve">determining both a) that it is a specific project requirement, and b) that it </t>
  </si>
  <si>
    <t>can be met by multiple vendors.&lt;/NPR&gt;_x0014_</t>
  </si>
  <si>
    <t>&lt;TXT&gt;Devices using HTTP as a control protocol must use HTTPS instead.  [Devices using Ethernet must support &lt;RID&gt;IEEE 802.1x&lt;/RID&gt;</t>
  </si>
  <si>
    <t xml:space="preserve">.  ][Devices using Fox Protocol  must support &lt;RID&gt;IEEE 802.1x&lt;/RID&gt;.  ][Devices using BACnet must support network security </t>
  </si>
  <si>
    <t>as specified for BACnet Secure Connect in &lt;RID&gt;ASHRAE 135&lt;/RID&gt;.]&lt;/TXT&gt;_x0014_</t>
  </si>
  <si>
    <t>&lt;/TAI&gt;&lt;TAI OPT="LIGHTING CONTROL SYSTEMS"&gt;&lt;SPT&gt;&lt;TTL&gt;For Lighting Control System Devices&lt;/TTL&gt;_x0014_</t>
  </si>
  <si>
    <t xml:space="preserve">&lt;NPR&gt;NOTE: If widely supported or specifically required by the project site, keep </t>
  </si>
  <si>
    <t xml:space="preserve">.  ][Devices using Ethernet must support &lt;RID&gt;IEEE 802.1x&lt;/RID&gt;.  ][Devices using BACnet must support network security as </t>
  </si>
  <si>
    <t>specified for BACnet Secure Connect in &lt;RID&gt;ASHRAE 135&lt;/RID&gt;.]&lt;/TXT&gt;_x0014_</t>
  </si>
  <si>
    <t>&lt;/TAI&gt;&lt;TAI OPT="DESIGNER SPECIFIED REQUIREMENTS"&gt;[&lt;SPT&gt;&lt;TTL&gt;[_____] Control System Devices&lt;/TTL&gt;_x0014_</t>
  </si>
  <si>
    <t xml:space="preserve">control system type (e.g. electrical distribution etc.), similar to how HVAC </t>
  </si>
  <si>
    <t>and Lighting control system devices are covered above. &lt;/NPR&gt; _x0014_</t>
  </si>
  <si>
    <t>relevant requirements to have that system included in the published &lt;/NPR&gt;UFGS._x0014_</t>
  </si>
  <si>
    <t>&lt;NPR&gt;_x0014_</t>
  </si>
  <si>
    <t xml:space="preserve">If widely supported, require Ethernet devices to meet 802.1x.  Note many IP-based </t>
  </si>
  <si>
    <t xml:space="preserve">&lt;TXT&gt;For control system devices where Device Identification and Authentication requirements are not otherwise indicated </t>
  </si>
  <si>
    <t xml:space="preserve">in this Section: [Devices using Ethernet must support &lt;RID&gt;IEEE 802.1x&lt;/RID&gt;.  ]Devices using HTTP as a control protocol </t>
  </si>
  <si>
    <t>must use HTTPS instead.&lt;/TXT&gt;_x0014_</t>
  </si>
  <si>
    <t>&lt;/TAI&gt;&lt;/SPT&gt;&lt;SPT&gt;&lt;TTL&gt;Cryptographic Module Authentication&lt;/TTL&gt;_x0014_</t>
  </si>
  <si>
    <t>&lt;TXT&gt;{For Government Reference Only:  This subpart (and its subparts) relates to IA-7; CCI-000803}&lt;/TXT&gt;_x0014_</t>
  </si>
  <si>
    <t xml:space="preserve">&lt;TXT&gt;For devices (including but not limited to &lt;RID&gt;NIST FIPS 140-2&lt;/RID&gt; compliant radios) that have STIG/SRGs related to cryptographic </t>
  </si>
  <si>
    <t>module authentication (CCI-000803), comply with the requirements of those STIG/SRGs.&lt;/TXT&gt;_x0014_</t>
  </si>
  <si>
    <t>&lt;/SPT&gt;&lt;SPT&gt;&lt;TTL&gt;ACCESS CONTROL REQUIREMENTS&lt;/TTL&gt;_x0014_</t>
  </si>
  <si>
    <t>&lt;SPT&gt;&lt;TTL&gt;User Accounts&lt;/TTL&gt;_x0014_</t>
  </si>
  <si>
    <t xml:space="preserve">&lt;NPR&gt;NOTE:  Ensure that control system specifications define roles (such as operator </t>
  </si>
  <si>
    <t xml:space="preserve">with view-only, operator with control, control system admin) for applications </t>
  </si>
  <si>
    <t xml:space="preserve">which FULLY support accounts.  Different devices, particularly those with very </t>
  </si>
  <si>
    <t xml:space="preserve">different functions and residing at different places in the system architecture, </t>
  </si>
  <si>
    <t>may require different account roles.&lt;/NPR&gt;_x0014_</t>
  </si>
  <si>
    <t xml:space="preserve">&lt;NPR&gt;The determination of whether a device has a STIG or SRG, and the installation </t>
  </si>
  <si>
    <t xml:space="preserve">and configuration of devices in accordance with relevant STIGs or SRGs are contractor </t>
  </si>
  <si>
    <t xml:space="preserve">responsibilities. The designer/specifier is not expected to identify relevant </t>
  </si>
  <si>
    <t>STIGs or SRGs&lt;/NPR&gt;_x0014_</t>
  </si>
  <si>
    <t xml:space="preserve">&lt;TXT&gt;{For Government Reference Only:  This subpart (and its subparts) relate to AC-2(a), AC-3, AC-6(1), AC-6(10), </t>
  </si>
  <si>
    <t xml:space="preserve">&lt;TXT&gt;Any user interface supporting user accounts (either FULLY or MINIMALLY) must limit access according to specified </t>
  </si>
  <si>
    <t xml:space="preserve">limitations for each account.  Install and configure any device having a STIG or SRG in accordance with that </t>
  </si>
  <si>
    <t>STIG or SRG._x0014_</t>
  </si>
  <si>
    <t xml:space="preserve">All user interfaces FULLY supporting accounts must implement user-based authentication where each account is </t>
  </si>
  <si>
    <t xml:space="preserve">uniquely assigned to a specific user.  User interfaces FULLY supporting accounts must implement at least three </t>
  </si>
  <si>
    <t xml:space="preserve">(3) levels of user account privilege including:  1) an account with read-only permissions 2) an account with </t>
  </si>
  <si>
    <t xml:space="preserve">full permissions including account creation and modification and 3) an account with greater permissions than </t>
  </si>
  <si>
    <t>read-only but without account creation and modification.&lt;/TXT&gt;_x0014_</t>
  </si>
  <si>
    <t>&lt;SPT&gt;&lt;TTL&gt;Computers&lt;/TTL&gt;_x0014_</t>
  </si>
  <si>
    <t xml:space="preserve">&lt;TXT&gt;All computer operating systems must FULLY support user accounts and implement accounts for access.  Each control </t>
  </si>
  <si>
    <t xml:space="preserve">system software application not supporting accounts and running on a computer must be installed such that use </t>
  </si>
  <si>
    <t>of the software is restricted by the computer operating system to specific users.&lt;/TXT&gt;_x0014_</t>
  </si>
  <si>
    <t xml:space="preserve">account for normal operation.   It is permissible to require the computer operating system administrator account </t>
  </si>
  <si>
    <t>for initial application installation and configuration.&lt;/TXT&gt;_x0014_</t>
  </si>
  <si>
    <t>&lt;SPT&gt;&lt;TTL&gt;Controllers&lt;/TTL&gt;_x0014_</t>
  </si>
  <si>
    <t xml:space="preserve">&lt;NPR&gt;NOTE:  Note from the definition of Privileged User Interface: "In general however, </t>
  </si>
  <si>
    <t xml:space="preserve">user interfaces that do not offer significant capabilities above and beyond </t>
  </si>
  <si>
    <t xml:space="preserve">those available at that location via other means (e.g. such as a disconnect </t>
  </si>
  <si>
    <t>switch, breaker, or hand-off-auto switch, or physical attack) are not privileged."_x0014_</t>
  </si>
  <si>
    <t xml:space="preserve">For ESS, we assume that there is a possibility of sensitive information (either </t>
  </si>
  <si>
    <t>security or PII) being displayed._x0014_</t>
  </si>
  <si>
    <t xml:space="preserve">The notes below provide guidance on how to select the appropriate requirement </t>
  </si>
  <si>
    <t xml:space="preserve">where a choice is given. Do not use guidance in this note to alter entries where </t>
  </si>
  <si>
    <t>no designer option is given._x0014_</t>
  </si>
  <si>
    <t>Local Read Only UI: _x0014_</t>
  </si>
  <si>
    <t xml:space="preserve">   For ESS, discuss with the project site to_x0014_</t>
  </si>
  <si>
    <t xml:space="preserve">   determine whether to require a key lock or to_x0014_</t>
  </si>
  <si>
    <t xml:space="preserve">   require at least MINIMAL support of accounts. For_x0014_</t>
  </si>
  <si>
    <t xml:space="preserve">   non-ESS, unless specifically requested by the_x0014_</t>
  </si>
  <si>
    <t xml:space="preserve">   site, select NONE (not required to support_x0014_</t>
  </si>
  <si>
    <t xml:space="preserve">   accounts)._x0014_</t>
  </si>
  <si>
    <t>Local Limited UI, Non-Privileged: _x0014_</t>
  </si>
  <si>
    <t xml:space="preserve">   Unless specifically requested by the site, select_x0014_</t>
  </si>
  <si>
    <t xml:space="preserve">   None Required._x0014_</t>
  </si>
  <si>
    <t>Local Limited UI, Privileged: _x0014_</t>
  </si>
  <si>
    <t xml:space="preserve">   For LOW impact ESS, discuss with the project site_x0014_</t>
  </si>
  <si>
    <t xml:space="preserve">   to determine whether to allow a key lock along_x0014_</t>
  </si>
  <si>
    <t xml:space="preserve">   with at least MINIMALLY supporting accounts, or_x0014_</t>
  </si>
  <si>
    <t xml:space="preserve">   whether to require FULL support of accounts. For_x0014_</t>
  </si>
  <si>
    <t xml:space="preserve">   LOW impact non-ESS, unless specifically requested_x0014_</t>
  </si>
  <si>
    <t xml:space="preserve">   by the site, select MINIMALLY. For MODERATE_x0014_</t>
  </si>
  <si>
    <t xml:space="preserve">   systems, use great care before requiring FULL_x0014_</t>
  </si>
  <si>
    <t xml:space="preserve">   support of accounts as these interfaces may be _x0014_</t>
  </si>
  <si>
    <t xml:space="preserve">   difficult to obtain. Entries of “KEY and Physical_x0014_</t>
  </si>
  <si>
    <t xml:space="preserve">   Security” (or “MINIMALLY and Physical Security")_x0014_</t>
  </si>
  <si>
    <t xml:space="preserve">   are there as a reminder: This is an important_x0014_</t>
  </si>
  <si>
    <t xml:space="preserve">   function and everything associated with it,_x0014_</t>
  </si>
  <si>
    <t xml:space="preserve">   including the controlled equipment, should be _x0014_</t>
  </si>
  <si>
    <t xml:space="preserve">   protected by physical security in addition to _x0014_</t>
  </si>
  <si>
    <t xml:space="preserve">   other safeguards._x0014_</t>
  </si>
  <si>
    <t>Local Full UI: _x0014_</t>
  </si>
  <si>
    <t xml:space="preserve">   Verify that interfaces FULLY supporting accounts _x0014_</t>
  </si>
  <si>
    <t xml:space="preserve">   are available before selecting FULLY (requiring _x0014_</t>
  </si>
  <si>
    <t xml:space="preserve">   FULL support of accounts). _x0014_</t>
  </si>
  <si>
    <t>Remote Read Only UI: _x0014_</t>
  </si>
  <si>
    <t xml:space="preserve">   For ESS, discuss with the project site to _x0014_</t>
  </si>
  <si>
    <t xml:space="preserve">   determine if there are any confidentiality issues_x0014_</t>
  </si>
  <si>
    <t xml:space="preserve">   associated with the interface. For non-ESS, _x0014_</t>
  </si>
  <si>
    <t xml:space="preserve">   unless specifically requested by the site,_x0014_</t>
  </si>
  <si>
    <t xml:space="preserve">   select None Required&lt;/NPR&gt;_x0014_</t>
  </si>
  <si>
    <t xml:space="preserve">&lt;TXT&gt;For user interfaces provided by controllers, provide access control in accordance with the User Interface Requirements </t>
  </si>
  <si>
    <t>table for the applicable control system and user interface type.&lt;/TXT&gt;_x0014_</t>
  </si>
  <si>
    <t>&lt;LST INDENT="-0.33"&gt;a. For table entries of "NA":  NA means Not Applicable, there are no interfaces in this category.&lt;/LST&gt;_x0014_</t>
  </si>
  <si>
    <t>&lt;LST INDENT="-0.33"&gt;b. For table entries of "None Required":  The user interface is not required to support user accounts.&lt;/LST&gt;_x0014_</t>
  </si>
  <si>
    <t>&lt;LST INDENT="-0.33"&gt;c. For table entries of "MINIMALLY": The user interface must at least MINIMALLY support user accounts.&lt;/LST&gt;_x0014_</t>
  </si>
  <si>
    <t>&lt;LST INDENT="-0.33"&gt;d. For table entries of "FULLY": The user interface must at FULLY support user accounts.&lt;/LST&gt;_x0014_</t>
  </si>
  <si>
    <t xml:space="preserve">&lt;LST INDENT="-0.33"&gt;e. For table entries of "KEY": The user interface must have physical security in the form of either a </t>
  </si>
  <si>
    <t xml:space="preserve">key lock on the interface itself or be furnished inside a locked enclosure.  Where this is required for </t>
  </si>
  <si>
    <t xml:space="preserve">a read only interface, this lock must prevent viewing of data on the interface; for other interfaces, </t>
  </si>
  <si>
    <t>this lock must prevent using the interface to alter data.  &lt;/LST&gt;_x0014_</t>
  </si>
  <si>
    <t xml:space="preserve">&lt;LST INDENT="-0.33"&gt;f. For table entries of "Physical Security": For Local FULL interfaces, the interface must be located </t>
  </si>
  <si>
    <t xml:space="preserve">inside mission space. For Local Limited (not FULL) interfaces, the user interface must either a) be located </t>
  </si>
  <si>
    <t xml:space="preserve">within mission space or b) be protected by physical security at least as good as the control devices </t>
  </si>
  <si>
    <t xml:space="preserve">(and equipment controlled by the control devices) affected by the interface.  For purposes of this requirement, </t>
  </si>
  <si>
    <t xml:space="preserve">'affected' includes controllers with data that can be directly altered by the interface, as well as mechanical </t>
  </si>
  <si>
    <t>and/or electrical equipment directly controlled by those controllers, but does not include other interactions.  &lt;/LST&gt;_x0014_</t>
  </si>
  <si>
    <t xml:space="preserve">&lt;LST INDENT="-0.33"&gt;g.  Entries of the form "X and Y" must meet both the requirement indicated for X and the requirement </t>
  </si>
  <si>
    <t xml:space="preserve">indicated for Y.  For example, an entry of "MINIMALLY and Physical Security" indicates the user interface </t>
  </si>
  <si>
    <t>must both MINIMALLY support accounts and have physical security.&lt;/LST&gt;_x0014_</t>
  </si>
  <si>
    <t xml:space="preserve">&lt;LST INDENT="-0.33"&gt;h. Entries of the form "X or Y" must meet either the requirement indicated for X or the requirement indicated </t>
  </si>
  <si>
    <t>for Y.  &lt;/LST&gt;_x0014_</t>
  </si>
  <si>
    <t>&lt;TAI OPT="HVAC CONTROL SYSTEMS"&gt;&lt;SPT&gt;&lt;TTL&gt;HVAC Control Systems&lt;/TTL&gt;_x0014_</t>
  </si>
  <si>
    <t>&lt;TAI OPT="LOW IMPACT"&gt;&lt;TXT&gt;&lt;TAB HEADERROWS="2"&gt;</t>
  </si>
  <si>
    <t xml:space="preserve">   &lt;STS&gt;</t>
  </si>
  <si>
    <t xml:space="preserve">      &lt;STY SID="s50"&gt;</t>
  </si>
  <si>
    <t xml:space="preserve">         &lt;ALN VERTICAL="BOTTOM"/&gt;</t>
  </si>
  <si>
    <t xml:space="preserve">      &lt;/STY&gt;</t>
  </si>
  <si>
    <t xml:space="preserve">      &lt;STY SID="s51"&gt;</t>
  </si>
  <si>
    <t xml:space="preserve">         &lt;ALN HORIZONTAL="CENTER" VERTICAL="BOTTOM"/&gt;</t>
  </si>
  <si>
    <t xml:space="preserve">   &lt;/STS&gt;</t>
  </si>
  <si>
    <t xml:space="preserve">   &lt;TDA COLUMNCOUNT="2" ROWCOUNT="10"&gt;</t>
  </si>
  <si>
    <t xml:space="preserve">      &lt;ROW AUTOHEIGHT="0" HEIGHT="24.00"&gt;</t>
  </si>
  <si>
    <t xml:space="preserve">         &lt;CEL MERGEACROSS="1" STYLEID="s50"&gt;</t>
  </si>
  <si>
    <t>&lt;DTA TYPE="STRING"&gt;&lt;HL4&gt;User Interface Requirements for LOW Impact HVAC Control Systems&lt;/HL4&gt;&lt;/DTA&gt;</t>
  </si>
  <si>
    <t xml:space="preserve">         &lt;CEL STYLEID="s51"&gt;</t>
  </si>
  <si>
    <t>&lt;DTA TYPE="STRING"&gt;&lt;HL1&gt;&lt;HL3&gt;User Interface Type&lt;/HL3&gt;&lt;/HL1&gt;&lt;/DTA&gt;</t>
  </si>
  <si>
    <t>&lt;DTA TYPE="STRING"&gt;&lt;HL1&gt;&lt;HL3&gt;Access Control Requirement&lt;/HL3&gt;&lt;/HL1&gt;&lt;/DTA&gt;</t>
  </si>
  <si>
    <t>&lt;DTA TYPE="STRING"&gt;Local Read Only (see note 1)&lt;/DTA&gt;</t>
  </si>
  <si>
    <t>&lt;DTA TYPE="STRING"&gt;None Required&lt;/DTA&gt;</t>
  </si>
  <si>
    <t xml:space="preserve">&lt;DTA TYPE="STRING"&gt;Local Limited, Non-privileged </t>
  </si>
  <si>
    <t>_x0014_&lt;/DTA&gt;</t>
  </si>
  <si>
    <t>&lt;DTA TYPE="STRING"&gt;[None Required][MINIMALLY]&lt;/DTA&gt;</t>
  </si>
  <si>
    <t>&lt;DTA TYPE="STRING"&gt;Local Limited, Privileged&lt;/DTA&gt;</t>
  </si>
  <si>
    <t>&lt;DTA TYPE="STRING"&gt;[MINIMALLY][Physical Security]&lt;/DTA&gt;</t>
  </si>
  <si>
    <t>&lt;DTA TYPE="STRING"&gt;Local Full&lt;/DTA&gt;</t>
  </si>
  <si>
    <t>&lt;DTA TYPE="STRING"&gt;MINIMALLY&lt;/DTA&gt;</t>
  </si>
  <si>
    <t>&lt;DTA TYPE="STRING"&gt;Remote Read Only&lt;/DTA&gt;</t>
  </si>
  <si>
    <t>&lt;DTA TYPE="STRING"&gt;Remote Limited, Non-Privileged&lt;/DTA&gt;</t>
  </si>
  <si>
    <t xml:space="preserve">      &lt;ROW AUTOHEIGHT="0" HEIGHT="42.00"&gt;</t>
  </si>
  <si>
    <t>&lt;DTA TYPE="STRING"&gt;Remote Limited, Privileged _x0014_AND_x0014_Remote Full (see note 2)&lt;/DTA&gt;</t>
  </si>
  <si>
    <t>&lt;DTA TYPE="STRING"&gt;FULLY&lt;/DTA&gt;</t>
  </si>
  <si>
    <t xml:space="preserve">      &lt;ROW AUTOHEIGHT="0" HEIGHT="41.25"&gt;</t>
  </si>
  <si>
    <t>&lt;DTA TYPE="STRING"&gt;Notes:_x0014_1)Local Read Only User Interfaces are always Non-Privileged_x0014_2)Remote Full User Interfaces are always Privileged _x0014_&lt;/DTA&gt;</t>
  </si>
  <si>
    <t>&lt;BRL/&gt;&lt;BRL/&gt;&lt;BRL/&gt;&lt;BRL/&gt;&lt;BRL/&gt;&lt;BRL/&gt;&lt;BRL/&gt;&lt;BRL/&gt;&lt;BRL/&gt;&lt;BRL/&gt;&lt;BRL/&gt;&lt;BRL/&gt;&lt;BRL/&gt;&lt;BRL/&gt;&lt;BRL/&gt;&lt;BRL/&gt;&lt;BRL/&gt;&lt;BRL/&gt;&lt;BRL/&gt;</t>
  </si>
  <si>
    <t>&lt;BRL/&gt;&lt;BRL/&gt;&lt;BRL/&gt;&lt;BRL/&gt;&lt;BRL/&gt;&lt;/TAB&gt;&lt;/TXT&gt;&lt;/TAI&gt;&lt;TAI OPT="MODERATE IMPACT"&gt;&lt;TXT&gt;&lt;TAB HEADERROWS="2"&gt;</t>
  </si>
  <si>
    <t xml:space="preserve">         &lt;ALN HORIZONTAL="CENTER"/&gt;</t>
  </si>
  <si>
    <t xml:space="preserve">      &lt;COL AUTOWIDTH="0" WIDTH="285.75"/&gt;</t>
  </si>
  <si>
    <t xml:space="preserve">         &lt;CEL MERGEACROSS="1"&gt;</t>
  </si>
  <si>
    <t>&lt;DTA TYPE="STRING"&gt;&lt;HL4&gt;User Interface Requirements for MODERATE Impact HVAC Control Systems&lt;/HL4&gt;&lt;/DTA&gt;</t>
  </si>
  <si>
    <t xml:space="preserve">      &lt;ROW AUTOHEIGHT="0" HEIGHT="30.00"&gt;</t>
  </si>
  <si>
    <t xml:space="preserve">         &lt;CEL STYLEID="s50"&gt;</t>
  </si>
  <si>
    <t>&lt;DTA TYPE="STRING"&gt;&lt;HL1&gt;&lt;HL3&gt;Access Control Requirement&lt;/HL3&gt;_x0014_(See note 3)&lt;/HL1&gt;&lt;/DTA&gt;</t>
  </si>
  <si>
    <t xml:space="preserve">      &lt;ROW AUTOHEIGHT="0" HEIGHT="21.00"&gt;</t>
  </si>
  <si>
    <t>&lt;DTA TYPE="STRING"&gt;Local Limited, Non-privileged _x0014_&lt;/DTA&gt;</t>
  </si>
  <si>
    <t xml:space="preserve">      &lt;ROW AUTOHEIGHT="0" HEIGHT="33.00"&gt;</t>
  </si>
  <si>
    <t>&lt;DTA TYPE="STRING"&gt;[MINIMALLY and Physical Security][FULLY]&lt;/DTA&gt;</t>
  </si>
  <si>
    <t>&lt;DTA TYPE="STRING"&gt;MINIMALLY and Physical Security&lt;/DTA&gt;</t>
  </si>
  <si>
    <t xml:space="preserve">      &lt;ROW AUTOHEIGHT="0" HEIGHT="74.25"&gt;</t>
  </si>
  <si>
    <t>&lt;DTA TYPE="STRING"&gt;Notes:_x0014_1)Local Read Only User Interfaces are always Non-Privileged_x0014_2)Remote Full User Interfaces are always Privileged_x0014_3)Devices outside mission space require physical security protections as indicated (in "PHYSICAL SECURITY IN MODERATE IMPACT SYSTEMS")&lt;/DTA&gt;</t>
  </si>
  <si>
    <t>&lt;BRL/&gt;&lt;BRL/&gt;&lt;BRL/&gt;&lt;BRL/&gt;&lt;BRL/&gt;&lt;BRL/&gt;&lt;BRL/&gt;&lt;BRL/&gt;&lt;/TAB&gt;&lt;/TXT&gt;&lt;/TAI&gt;_x0014_</t>
  </si>
  <si>
    <t>&lt;/TAI&gt;&lt;TAI OPT="LIGHTING CONTROL SYSTEMS"&gt;&lt;SPT&gt;&lt;TTL&gt;Lighting Control Systems&lt;/TTL&gt;_x0014_</t>
  </si>
  <si>
    <t>&lt;DTA TYPE="STRING"&gt;&lt;HL4&gt;User Interface Requirements for LOW Impact Lighting Control Systems&lt;/HL4&gt;&lt;/DTA&gt;</t>
  </si>
  <si>
    <t xml:space="preserve">      &lt;ROW AUTOHEIGHT="0" HEIGHT="45.00"&gt;</t>
  </si>
  <si>
    <t xml:space="preserve">      &lt;ROW AUTOHEIGHT="0" HEIGHT="50.25"&gt;</t>
  </si>
  <si>
    <t>&lt;DTA TYPE="STRING"&gt;Notes:_x0014_1)Local Read Only User Interfaces are always Non-Privileged_x0014_2)Remote Full User Interfaces are always Privileged&lt;/DTA&gt;</t>
  </si>
  <si>
    <t>&lt;BRL/&gt;&lt;BRL/&gt;&lt;BRL/&gt;&lt;BRL/&gt;&lt;BRL/&gt;&lt;BRL/&gt;&lt;/TAB&gt;&lt;/TXT&gt;&lt;/TAI&gt;&lt;TAI OPT="MODERATE IMPACT"&gt;&lt;TXT&gt;&lt;TAB HEADERROWS="2"&gt;</t>
  </si>
  <si>
    <t xml:space="preserve">      &lt;COL STYLEID="s50" AUTOWIDTH="0" WIDTH="285.75"/&gt;</t>
  </si>
  <si>
    <t>&lt;DTA TYPE="STRING"&gt;&lt;HL4&gt;User Interface Requirements for MODERATE Impact Lighting Control Systems&lt;/HL4&gt;&lt;/DTA&gt;</t>
  </si>
  <si>
    <t xml:space="preserve">      &lt;ROW AUTOHEIGHT="0" HEIGHT="62.25"&gt;</t>
  </si>
  <si>
    <t>&lt;BRL/&gt;&lt;BRL/&gt;&lt;BRL/&gt;&lt;BRL/&gt;&lt;BRL/&gt;&lt;BRL/&gt;&lt;BRL/&gt;&lt;/TAB&gt;&lt;/TXT&gt;&lt;/TAI&gt;_x0014_</t>
  </si>
  <si>
    <t>&lt;/TAI&gt;&lt;TAI OPT="ELECTRONIC SECURITY SYSTEMS (ESS)"&gt;&lt;SPT&gt;&lt;TTL&gt;Electronic Security Systems (ESS)&lt;/TTL&gt;_x0014_</t>
  </si>
  <si>
    <t>&lt;DTA TYPE="STRING"&gt;&lt;HL4&gt;User Interface Requirements for LOW Impact Electronic Security Systems&lt;/HL4&gt;&lt;/DTA&gt;</t>
  </si>
  <si>
    <t>&lt;DTA TYPE="STRING"&gt;[KEY][MINIMALLY]&lt;/DTA&gt;</t>
  </si>
  <si>
    <t>&lt;DTA TYPE="STRING"&gt;NA&lt;/DTA&gt;</t>
  </si>
  <si>
    <t>&lt;DTA TYPE="STRING"&gt;[MINIMALLY and KEY][FULLY</t>
  </si>
  <si>
    <t>]&lt;/DTA&gt;</t>
  </si>
  <si>
    <t>&lt;DTA TYPE="STRING"&gt;FULLY and Physical Security&lt;/DTA&gt;</t>
  </si>
  <si>
    <t>&lt;DTA TYPE="STRING"&gt;&lt;HL4&gt;User Interface Requirements for MODERATE Impact Electronic Security Systems&lt;/HL4&gt;&lt;/DTA&gt;</t>
  </si>
  <si>
    <t>&lt;/TAI&gt;&lt;TAI OPT="FIRE PROTECTION"&gt;&lt;SPT&gt;&lt;TTL&gt;Fire Protection Systems&lt;/TTL&gt;_x0014_</t>
  </si>
  <si>
    <t>&lt;DTA TYPE="STRING"&gt;&lt;HL4&gt;User Interface Requirements for LOW Impact Fire Protection Systems&lt;/HL4&gt;&lt;/DTA&gt;</t>
  </si>
  <si>
    <t>&lt;DTA TYPE="STRING"&gt;[None Required][KEY or MINIMALLY]&lt;/DTA&gt;</t>
  </si>
  <si>
    <t>&lt;DTA TYPE="STRING"&gt;KEY and Physical Security&lt;/DTA&gt;</t>
  </si>
  <si>
    <t>&lt;DTA TYPE="STRING"&gt;KEY&lt;/DTA&gt;</t>
  </si>
  <si>
    <t>&lt;DTA TYPE="STRING"&gt;Remote Limited, Privileged _x0014_AND_x0014_Remote Full&lt;/DTA&gt;</t>
  </si>
  <si>
    <t xml:space="preserve">      &lt;ROW AUTOHEIGHT="0" HEIGHT="38.25"&gt;</t>
  </si>
  <si>
    <t>&lt;DTA TYPE="STRING"&gt;Notes:_x0014_1)Local Read Only User Interfaces are always Non-Privileged_x0014_&lt;/DTA&gt;</t>
  </si>
  <si>
    <t>&lt;BRL/&gt;&lt;BRL/&gt;&lt;BRL/&gt;&lt;BRL/&gt;&lt;/TAB&gt;&lt;/TXT&gt;&lt;/TAI&gt;&lt;TAI OPT="MODERATE IMPACT"&gt;&lt;TXT&gt;&lt;TAB HEADERROWS="2"&gt;</t>
  </si>
  <si>
    <t>&lt;DTA TYPE="STRING"&gt;&lt;HL4&gt;User Interface Requirements for MODERATE Impact Fire Protection</t>
  </si>
  <si>
    <t xml:space="preserve"> Systems&lt;/HL4&gt;&lt;/DTA&gt;</t>
  </si>
  <si>
    <t>&lt;DTA TYPE="STRING"&gt;&lt;HL1&gt;&lt;HL3&gt;Access Control Requirement&lt;/HL3&gt;_x0014_(See note 2)&lt;/HL1&gt;&lt;/DTA&gt;</t>
  </si>
  <si>
    <t>&lt;DTA TYPE="STRING"&gt;Local Read Only&lt;/DTA&gt;</t>
  </si>
  <si>
    <t>&lt;DTA TYPE="STRING"&gt;[KEY and Physical Security][FULLY]&lt;/DTA&gt;</t>
  </si>
  <si>
    <t>&lt;DTA TYPE="STRING"&gt;Notes:_x0014_1)Local Read Only User Interfaces are always Non-Privileged_x0014_2)Devices outside mission space require physical security protections as indicated (in "PHYSICAL SECURITY IN MODERATE IMPACT SYSTEMS")&lt;/DTA&gt;</t>
  </si>
  <si>
    <t>&lt;BRL/&gt;&lt;BRL/&gt;&lt;BRL/&gt;&lt;BRL/&gt;&lt;BRL/&gt;&lt;BRL/&gt;&lt;/TAB&gt;&lt;/TXT&gt;&lt;/TAI&gt;_x0014_</t>
  </si>
  <si>
    <t>&lt;/TAI&gt;&lt;TAI OPT="DESIGNER SPECIFIED REQUIREMENTS"&gt;[&lt;SPT&gt;&lt;TTL&gt;[_____] Control Systems&lt;/TTL&gt;_x0014_</t>
  </si>
  <si>
    <t xml:space="preserve">control system type (e.g. electrical distribution etc.), similar to how other </t>
  </si>
  <si>
    <t>control systems are covered above. &lt;/NPR&gt; _x0014_</t>
  </si>
  <si>
    <t>relevant requirements to have that system included in the published UFGS&lt;/NPR&gt;._x0014_</t>
  </si>
  <si>
    <t>&lt;DTA TYPE="STRING"&gt;&lt;HL4&gt;User Interface Requirements for LOW Impact [_____] Systems&lt;/HL4&gt;&lt;/DTA&gt;</t>
  </si>
  <si>
    <t>&lt;DTA TYPE="STRING"&gt;[_____]&lt;/DTA&gt;</t>
  </si>
  <si>
    <t>&lt;DTA TYPE="STRING"&gt;[_____]_x0014_&lt;/DTA&gt;</t>
  </si>
  <si>
    <t>&lt;DTA TYPE="STRING"&gt;Notes:_x0014_1)Local Read Only User Interfaces are always Non-Privileged_x0014_2)Remote Full User Interfaces are always Privileged_x0014_&lt;/DTA&gt;</t>
  </si>
  <si>
    <t>&lt;BRL/&gt;&lt;BRL/&gt;&lt;BRL/&gt;&lt;BRL/&gt;&lt;/TAB&gt;&lt;/TXT&gt;&lt;/TAI&gt;&lt;TAI OPT="MODERATE IMPACT"&gt;_x0014_</t>
  </si>
  <si>
    <t>&lt;TXT&gt;&lt;TAB HEADERROWS="2"&gt;</t>
  </si>
  <si>
    <t>&lt;DTA TYPE="STRING"&gt;&lt;HL4&gt;User Interface Requirements for MODERATE Impact [_____] Systems&lt;/HL4&gt;&lt;/DTA&gt;</t>
  </si>
  <si>
    <t xml:space="preserve">      &lt;ROW AUTOHEIGHT="0" HEIGHT="65.25"&gt;</t>
  </si>
  <si>
    <t>&lt;BRL/&gt;&lt;BRL/&gt;&lt;BRL/&gt;&lt;BRL/&gt;&lt;BRL/&gt;&lt;BRL/&gt;&lt;BRL/&gt;&lt;BRL/&gt;&lt;BRL/&gt;&lt;BRL/&gt;&lt;BRL/&gt;&lt;/TAB&gt;&lt;/TXT&gt;&lt;/TAI&gt;_x0014_</t>
  </si>
  <si>
    <t>]&lt;/TAI&gt;&lt;TAI OPT="DEFAULT REQUIREMENTS"&gt;&lt;SPT&gt;&lt;TTL&gt;Default Requirements for Other Control Systems&lt;/TTL&gt;_x0014_</t>
  </si>
  <si>
    <t xml:space="preserve">&lt;TXT&gt;For control system devices where User Interface Requirements are not otherwise indicated in this Section, use </t>
  </si>
  <si>
    <t>the Default User Interface Requirements tables.&lt;/TXT&gt;_x0014_</t>
  </si>
  <si>
    <t>&lt;DTA TYPE="STRING"&gt;&lt;HL4&gt;Default User Interface Requirements for LOW Impact Control Systems&lt;/HL4&gt;&lt;/DTA&gt;</t>
  </si>
  <si>
    <t>&lt;DTA TYPE="STRING"&gt;[MINIMALLY][FULLY]&lt;/DTA&gt;</t>
  </si>
  <si>
    <t>&lt;DTA TYPE="STRING"&gt;&lt;HL4&gt;Default User Interface Requirements for MODERATE Impact Control Systems&lt;/HL4&gt;&lt;/DTA&gt;</t>
  </si>
  <si>
    <t xml:space="preserve">      &lt;ROW AUTOHEIGHT="0" HEIGHT="27.00"&gt;</t>
  </si>
  <si>
    <t>&lt;BRL/&gt;&lt;BRL/&gt;&lt;BRL/&gt;&lt;BRL/&gt;&lt;BRL/&gt;&lt;BRL/&gt;&lt;BRL/&gt;&lt;BRL/&gt;&lt;/TAB&gt;_x0014_&lt;/TXT&gt;</t>
  </si>
  <si>
    <t>&lt;/TAI&gt;&lt;/SPT&gt;&lt;/TAI&gt;&lt;/SPT&gt;&lt;TAI OPT="MODERATE IMPACT"&gt;&lt;SPT&gt;&lt;TTL&gt;Additional User Account Expiration Requirements In MODERATE Impact Systems:&lt;/TTL&gt;_x0014_</t>
  </si>
  <si>
    <t>&lt;TXT&gt;In addition to other user account requirements, user account expiration and auditing must be configured as indicated.&lt;/TXT&gt;_x0014_</t>
  </si>
  <si>
    <t>&lt;SPT&gt;&lt;TTL&gt;For Control System Applications Running on Computers&lt;/TTL&gt;_x0014_</t>
  </si>
  <si>
    <t xml:space="preserve">&lt;TXT&gt;If temporary accounts are supported, expire temporary accounts 72 hours after creation.  Expire all other accounts </t>
  </si>
  <si>
    <t>after 35 days of inactivity.&lt;/TXT&gt;_x0014_</t>
  </si>
  <si>
    <t>&lt;SPT&gt;&lt;TTL&gt;For Other Control System Devices FULLY Supporting Accounts&lt;/TTL&gt;_x0014_</t>
  </si>
  <si>
    <t>&lt;/SPT&gt;&lt;/TAI&gt;&lt;/SPT&gt;&lt;SPT&gt;&lt;TTL&gt;Unsuccessful Logon Attempts&lt;/TTL&gt;_x0014_</t>
  </si>
  <si>
    <t xml:space="preserve">&lt;NPR&gt;NOTE: Note that most field devices that only MINIMALLY support accounts (e.g. </t>
  </si>
  <si>
    <t xml:space="preserve">a Local Display Panel) cannot be locked.  Keep the bracketed text requiring </t>
  </si>
  <si>
    <t xml:space="preserve">that these devices lock ONLY if this is a specific project requirement.  If </t>
  </si>
  <si>
    <t xml:space="preserve">keeping this text, include requirements on when the interface must lock and </t>
  </si>
  <si>
    <t xml:space="preserve">how to unlock.  Some unlocking conditions to consider are:  network command </t>
  </si>
  <si>
    <t>or a physical button which is protected by a locked enclosure.&lt;/NPR&gt;_x0014_</t>
  </si>
  <si>
    <t xml:space="preserve">&lt;NPR&gt;Note that a requirement for a HIGH availability at the front end may preclude </t>
  </si>
  <si>
    <t xml:space="preserve">locking out an account for failed logon attempts. If the system includes high </t>
  </si>
  <si>
    <t xml:space="preserve">availability user interfaces which should not be locked, include the bracketed </t>
  </si>
  <si>
    <t xml:space="preserve">text exempting high availability interfaces and keep the bracketed table.  Indicate </t>
  </si>
  <si>
    <t xml:space="preserve">in the table the exempt interfaces, their location and action to take for each </t>
  </si>
  <si>
    <t>in lieu of locking the screen. Use care with high_x0014_</t>
  </si>
  <si>
    <t>availability user interfaces, as in most cases the_x0014_</t>
  </si>
  <si>
    <t>control system should act without user intervention,_x0014_</t>
  </si>
  <si>
    <t>and a high availability user interface depends on a_x0014_</t>
  </si>
  <si>
    <t>high availability operator.&lt;/NPR&gt;_x0014_</t>
  </si>
  <si>
    <t xml:space="preserve">&lt;TXT&gt;{For Government Reference Only:  This subpart (and its subparts) relate to AC-7 (a), AC-7 (b);  CCI-000043, CCI-000044, </t>
  </si>
  <si>
    <t>CCI-001423, CCI-002236, CCI-002237, CCI-002238}&lt;/TXT&gt;_x0014_</t>
  </si>
  <si>
    <t xml:space="preserve">&lt;TXT&gt;Except for high availability user interfaces indicated as exempt, devices must meet the indicated requirements </t>
  </si>
  <si>
    <t xml:space="preserve">for handling unsuccessful logon attempts. If a device cannot meet these requirements, document device capabilities </t>
  </si>
  <si>
    <t xml:space="preserve">to protect from subsequent logon attempts and propose alternate protections in a &lt;SUB&gt;Device Account Lock Exception </t>
  </si>
  <si>
    <t xml:space="preserve">Request&lt;/SUB&gt; submittal. Do not implement alternate protection measures in lieu of the indicated requirements without </t>
  </si>
  <si>
    <t xml:space="preserve">explicit permission from the Government.  If no Device Account Lock Exceptions are requested, provide a document </t>
  </si>
  <si>
    <t>stating that no approval is being requested as the Device Account Lock Exception Request.&lt;/TXT&gt;_x0014_</t>
  </si>
  <si>
    <t>&lt;SPT&gt;&lt;TTL&gt;Devices MINIMALLY Supporting Accounts&lt;/TTL&gt;_x0014_</t>
  </si>
  <si>
    <t xml:space="preserve">&lt;NPR&gt;NOTE:  For LOW Impact Systems:  Indicate whether devices MINIMALLY supporting </t>
  </si>
  <si>
    <t xml:space="preserve">accounts must lock based on unsuccessful logon attempts. Generally, for LOW </t>
  </si>
  <si>
    <t xml:space="preserve">Impact control systems, locking is not required - keep the first bracketed text </t>
  </si>
  <si>
    <t>to indicate so.&lt;/NPR&gt; _x0014_</t>
  </si>
  <si>
    <t xml:space="preserve">&lt;NPR&gt;Use care when requiring that devices minimally supporting accounts lock to specify </t>
  </si>
  <si>
    <t>a reasonable requirement that will not introduce an additional O&amp;amp;M burden.&lt;/NPR&gt;_x0014_</t>
  </si>
  <si>
    <t xml:space="preserve">&lt;TAI OPT="LOW IMPACT"&gt;&lt;TXT&gt;For LOW Impact Systems:  Devices which MINIMALLY (but not FULLY) support accounts [are not required to lock based </t>
  </si>
  <si>
    <t xml:space="preserve">on unsuccessful logon attempts][must lock the user account [after [five][_____] consecutive failed login attempts][_____] </t>
  </si>
  <si>
    <t xml:space="preserve">and must unlock the user account after [15][_____] minutes have elapsed without an unsuccessful login attempt </t>
  </si>
  <si>
    <t>or by a successful login to a separate administrator account].&lt;/TXT&gt;&lt;/TAI&gt;_x0014_</t>
  </si>
  <si>
    <t xml:space="preserve">&lt;TAI OPT="MODERATE IMPACT"&gt;&lt;TXT&gt;For MODERATE Impact Systems: Devices which MINIMALLY (but not FULLY) support accounts must lock the user account </t>
  </si>
  <si>
    <t xml:space="preserve">account[after [five][_____] consecutive failed login attempts][_____] and must unlock the user account after </t>
  </si>
  <si>
    <t xml:space="preserve">[60][_____] minutes have elapsed without an unsuccessful login attempt or by a successful login to a separate </t>
  </si>
  <si>
    <t>administrator account.&lt;/TXT&gt;&lt;/TAI&gt;_x0014_</t>
  </si>
  <si>
    <t>&lt;SPT&gt;&lt;TTL&gt;Devices FULLY Supporting Accounts&lt;/TTL&gt;_x0014_</t>
  </si>
  <si>
    <t xml:space="preserve">&lt;NPR&gt;NOTE:  Select or indicate the number and time period for unsuccessful logon </t>
  </si>
  <si>
    <t>attempts to lock an account. _x0014_</t>
  </si>
  <si>
    <t xml:space="preserve">When a device has a single administrator account, that account cannot be manually </t>
  </si>
  <si>
    <t xml:space="preserve">unlocked (as unlocking requires an administrator account, and the only one is </t>
  </si>
  <si>
    <t xml:space="preserve">now locked).  Select the time period for sole administrator accounts to remain </t>
  </si>
  <si>
    <t>locked before automatically unlocking.&lt;/NPR&gt;_x0014_</t>
  </si>
  <si>
    <t>&lt;TXT&gt;Devices which FULLY support accounts must meet the following requirements.  &lt;/TXT&gt;_x0014_</t>
  </si>
  <si>
    <t xml:space="preserve">&lt;LST INDENT="-0.33"&gt;a.  It must lock the user account when [three][_____] unsuccessful logon attempts occur within a [15 </t>
  </si>
  <si>
    <t>minute][_____] interval.&lt;/LST&gt;_x0014_</t>
  </si>
  <si>
    <t xml:space="preserve">&lt;LST INDENT="-0.33"&gt;b.  Once an account is locked, the account must stay locked until unlocked by an administrator.  If the </t>
  </si>
  <si>
    <t xml:space="preserve">account being locked is the sole administrator account on the device, the account must stay locked for </t>
  </si>
  <si>
    <t>[1 hour][_____] and then automatically unlock. &lt;/LST&gt;_x0014_</t>
  </si>
  <si>
    <t xml:space="preserve">&lt;LST INDENT="-0.33"&gt;c.  Once the indicated number of unsuccessful logon attempts occurs, delay further logon prompts by 5 </t>
  </si>
  <si>
    <t>seconds.&lt;/LST&gt;_x0014_</t>
  </si>
  <si>
    <t>&lt;SPT&gt;&lt;TTL&gt;High Availability Interfaces Exempt from Unsuccessful Logon Attempts Requirements&lt;/TTL&gt;_x0014_</t>
  </si>
  <si>
    <t xml:space="preserve">&lt;NPR&gt;NOTE:  Indicate whether or not there are high availability interfaces which </t>
  </si>
  <si>
    <t xml:space="preserve">are exempt from unsuccessful logon attempts requirements.  If there are, specify </t>
  </si>
  <si>
    <t>them in the table provided.&lt;/NPR&gt;_x0014_</t>
  </si>
  <si>
    <t xml:space="preserve">&lt;TXT&gt;[There are no high availability interfaces which are exempt from unsuccessful logon attempts requirements.][The </t>
  </si>
  <si>
    <t>following high availability interfaces are exempt from unsuccessful logon attempts requirements:&lt;TAB HEADERROWS="2"&gt;</t>
  </si>
  <si>
    <t xml:space="preserve">   &lt;TDA COLUMNCOUNT="3" ROWCOUNT="5"&gt;</t>
  </si>
  <si>
    <t xml:space="preserve">      &lt;COL AUTOWIDTH="0" WIDTH="351.75"/&gt;</t>
  </si>
  <si>
    <t xml:space="preserve">         &lt;CEL MERGEACROSS="2"&gt;</t>
  </si>
  <si>
    <t>&lt;DTA TYPE="STRING"&gt;&lt;HL4&gt;&lt;HL3&gt;High Availability Interfaces Exempt from Unsuccessful Logon Attempts Requirements&lt;/HL3&gt;&lt;/HL4&gt;&lt;/DTA&gt;</t>
  </si>
  <si>
    <t>&lt;DTA TYPE="STRING"&gt;&lt;HL3&gt;User Interface&lt;/HL3&gt;&lt;/DTA&gt;</t>
  </si>
  <si>
    <t>&lt;DTA TYPE="STRING"&gt;&lt;HL3&gt;Location&lt;/HL3&gt;&lt;/DTA&gt;</t>
  </si>
  <si>
    <t>&lt;DTA TYPE="STRING"&gt;&lt;HL3&gt;Action to take in lieu of locking screen&lt;/HL3&gt;&lt;/DTA&gt;</t>
  </si>
  <si>
    <t xml:space="preserve">      &lt;ROW AUTOHEIGHT="0" HEIGHT="18.00"&gt;</t>
  </si>
  <si>
    <t xml:space="preserve">      &lt;ROW AUTOHEIGHT="0" HEIGHT="29.25"&gt;</t>
  </si>
  <si>
    <t>&lt;BRL/&gt;&lt;BRL/&gt;&lt;BRL/&gt;&lt;BRL/&gt;&lt;BRL/&gt;&lt;BRL/&gt;&lt;BRL/&gt;&lt;BRL/&gt;&lt;BRL/&gt;&lt;BRL/&gt;&lt;/TAB&gt;]&lt;/TXT&gt;_x0014_</t>
  </si>
  <si>
    <t>&lt;/SPT&gt;&lt;SPT&gt;&lt;TTL&gt;System Use Notification&lt;/TTL&gt;_x0014_</t>
  </si>
  <si>
    <t xml:space="preserve">&lt;NPR&gt;NOTE: Note that the point of restricting the requirement to devices "connected </t>
  </si>
  <si>
    <t xml:space="preserve">to the network" is to exclude things like a thermostat that has a PIN to lockout </t>
  </si>
  <si>
    <t>changes but isn't networked.&lt;/NPR&gt;_x0014_</t>
  </si>
  <si>
    <t xml:space="preserve">&lt;TXT&gt;{For Government Reference Only:  This subpart (and its subparts) relates to AC-8; CCI-000048, CCI-002247, CCI-002243, </t>
  </si>
  <si>
    <t>CCI-002244, CCI-002245, CCI-002246, CCI-000050, CCI-002248}&lt;/TXT&gt;_x0014_</t>
  </si>
  <si>
    <t>&lt;SPT&gt;&lt;TTL&gt;System Use Notification for Remote User Interfaces&lt;/TTL&gt;_x0014_</t>
  </si>
  <si>
    <t>&lt;TXT&gt;Remote user interfaces must display a warning banner meeting the requirements of &lt;RID&gt;DTM 08-060&lt;/RID&gt; on screen.&lt;/TXT&gt;_x0014_</t>
  </si>
  <si>
    <t>&lt;SPT&gt;&lt;TTL&gt;System Use Notification for Local User Interfaces&lt;/TTL&gt;_x0014_</t>
  </si>
  <si>
    <t xml:space="preserve">&lt;TXT&gt;Devices which are connected to a network and have a local user interface must display a warning banner meeting </t>
  </si>
  <si>
    <t xml:space="preserve">the requirements of &lt;RID&gt;DTM 08-060&lt;/RID&gt; on the user interface screen if capable of doing so and must have a permanently </t>
  </si>
  <si>
    <t xml:space="preserve">affixed label with an approved banner from &lt;RID&gt;DTM 08-060&lt;/RID&gt; if unable to display the warning banner on the screen.  </t>
  </si>
  <si>
    <t xml:space="preserve">Where it is impractical (perhaps due to device size) to affix the label to the device, affix the label to the </t>
  </si>
  <si>
    <t>device enclosure._x0014_</t>
  </si>
  <si>
    <t xml:space="preserve">Labels must be machine printed or engraved, plastic or metal, designed for permanent installation, must use a </t>
  </si>
  <si>
    <t>font no smaller than 14 point, and must provide a high contrast between font and background colors.&lt;/TXT&gt;_x0014_</t>
  </si>
  <si>
    <t>&lt;/SPT&gt;_x0014_</t>
  </si>
  <si>
    <t>&lt;TAI OPT="MODERATE IMPACT"&gt;&lt;SPT&gt;&lt;TTL&gt;Session Lock and Session Termination Requirements In MODERATE Impact Systems:&lt;/TTL&gt;_x0014_</t>
  </si>
  <si>
    <t>&lt;NPR&gt;NOTE:  Indicate duration of inactivity before terminating or locking a session._x0014_</t>
  </si>
  <si>
    <t xml:space="preserve">Also indicate the maximum number of concurrent sessions to prevent a single </t>
  </si>
  <si>
    <t>user from being logged in multiple ("too many") times.&lt;/NPR&gt;_x0014_</t>
  </si>
  <si>
    <t xml:space="preserve">&lt;TXT&gt;{For Government Reference Only:  This subpart (and its subparts) relates to AC-11(a), AC-11(b), AC-11(1), AC-12, </t>
  </si>
  <si>
    <t xml:space="preserve">SC-10; AC-10; CCI-000058, CCI-000059, CCI-000056, CCI-000057, CCI-000060, CCI-002360, CCI-002361, CCI-001133, </t>
  </si>
  <si>
    <t>CCI-001134, CCI-000054, CCI-000055, CCI-002252}&lt;/TXT&gt;_x0014_</t>
  </si>
  <si>
    <t>&lt;SPT&gt;&lt;TTL&gt;Session Termination&lt;/TTL&gt;_x0014_</t>
  </si>
  <si>
    <t xml:space="preserve">&lt;TXT&gt;When session termination is required for a User Interface, the User Interface must implement session termination </t>
  </si>
  <si>
    <t xml:space="preserve">a) based on manual initiation, or b) based on lack of activity, or c) based on either manual initiation or lack </t>
  </si>
  <si>
    <t>of activity, as indicated._x0014_</t>
  </si>
  <si>
    <t xml:space="preserve">Session Termination must result in logging out the user.  A logged out User Interface may only perform actions </t>
  </si>
  <si>
    <t xml:space="preserve">as indicated in the "Permitted Actions Without Identification or Authentication" subpart of this Section or display </t>
  </si>
  <si>
    <t xml:space="preserve">a publicly viewable image or blank screen. User Interfaces must remain logged out (session terminated) until </t>
  </si>
  <si>
    <t xml:space="preserve">a user enters correct authentication information, which must initiate a new session.  All User Interfaces running </t>
  </si>
  <si>
    <t>on computers and all Remote User Interfaces must also terminate network connections as part of session termination.&lt;/TXT&gt;_x0014_</t>
  </si>
  <si>
    <t>&lt;SPT&gt;&lt;TTL&gt;Session Lock&lt;/TTL&gt;_x0014_</t>
  </si>
  <si>
    <t xml:space="preserve">&lt;TXT&gt;When session lock is required for a User Interface, the User Interface must implement session lock a) based on </t>
  </si>
  <si>
    <t xml:space="preserve">manual initiation, or b) based on lack of activity, or c) based on either manual initiation or lack of activity, </t>
  </si>
  <si>
    <t>as indicated._x0014_</t>
  </si>
  <si>
    <t xml:space="preserve">Session lock must result in the User Interface being suspended and the user interface must display a publicly </t>
  </si>
  <si>
    <t xml:space="preserve">same user enters valid authentication information, in which case that session must be continued, or b) until </t>
  </si>
  <si>
    <t xml:space="preserve">a different user enters valid authentication information at which point the first session must be terminated </t>
  </si>
  <si>
    <t>and a new session initiated for the new user.&lt;/TXT&gt;_x0014_</t>
  </si>
  <si>
    <t>&lt;SPT&gt;&lt;TTL&gt;Session Lock and Termination for Computers&lt;/TTL&gt;_x0014_</t>
  </si>
  <si>
    <t xml:space="preserve">&lt;NPR&gt;NOTE: Include bracketed text referring to Session Lock and Session Termination </t>
  </si>
  <si>
    <t>Exception Table only if the subpart containing the table is included below._x0014_</t>
  </si>
  <si>
    <t xml:space="preserve">Unless specifically required by the site, do not include bracketed text with </t>
  </si>
  <si>
    <t>requirements for support of session lock.&lt;/NPR&gt;_x0014_</t>
  </si>
  <si>
    <t xml:space="preserve">&lt;TXT&gt;[Except as shown in the Session Lock and Session Termination Exception Table, ]User Interface sessions provided </t>
  </si>
  <si>
    <t xml:space="preserve">by computer operating systems must support the requirement for both Session Lock and Session Termination.  Session </t>
  </si>
  <si>
    <t xml:space="preserve">Lock and Session Termination must be capable of being initiated by the user and must also be initiated by lack </t>
  </si>
  <si>
    <t xml:space="preserve">of activity.  Session Lock must occur after [15][___] minutes of inactivity, and Session Termination must occur </t>
  </si>
  <si>
    <t xml:space="preserve">after [30][___] minutes total of inactivity (including, not in addition to, the time for Session Lock).  When </t>
  </si>
  <si>
    <t xml:space="preserve">a user initiates a new session, terminate existing sessions if necessary to limit the total number of concurrent </t>
  </si>
  <si>
    <t>sessions to [1][_____]. _x0014_</t>
  </si>
  <si>
    <t xml:space="preserve">[Except as shown in the Session Lock and Session Termination Exception Table, ]Other User Interface sessions </t>
  </si>
  <si>
    <t xml:space="preserve">running on computers (for local user interfaces) or hosted on a computer (for remote user interfaces) and supporting </t>
  </si>
  <si>
    <t xml:space="preserve">accounts must support user initiation of Session Termination[ and session lock.  Session lock may be initiated </t>
  </si>
  <si>
    <t xml:space="preserve">by user initiation or automatically after [15][___] minutes of inactivity]. In addition, remote User Interface </t>
  </si>
  <si>
    <t xml:space="preserve">sessions must also initiate Session Termination after [30][_____] minutes of inactivity [unless otherwise indicated </t>
  </si>
  <si>
    <t>in the Session Lock and Termination Exceptions table].&lt;/TXT&gt;_x0014_</t>
  </si>
  <si>
    <t>&lt;SPT&gt;&lt;TTL&gt;Session Lock and Termination for Controllers&lt;/TTL&gt;_x0014_</t>
  </si>
  <si>
    <t xml:space="preserve">&lt;NPR&gt;NOTE:  Include bracketed text referring to Session Lock and Session Termination </t>
  </si>
  <si>
    <t xml:space="preserve">&lt;TXT&gt;[Except as shown in the Session Lock and Session Termination Exception Table, ]Writable Remote User Interfaces </t>
  </si>
  <si>
    <t xml:space="preserve">must support requirements for Session Termination, and must both be capable of being initiated by the user and </t>
  </si>
  <si>
    <t>initiated by lack of activity. Session Termination must initiate after [30][___] minutes of inactivity. _x0014_</t>
  </si>
  <si>
    <t xml:space="preserve">[Except as shown in the Session Lock and Session Termination Exception Table, ]Local User Interfaces supporting </t>
  </si>
  <si>
    <t xml:space="preserve">accounts must support manual initiation of Session Termination.  Privileged Local User Interfaces must also support </t>
  </si>
  <si>
    <t xml:space="preserve">timed initiation of Session Termination[, unless otherwise indicated in the Session Lock and Termination Exceptions </t>
  </si>
  <si>
    <t xml:space="preserve">table], with Session Termination initiated at [30][___] minutes of inactivity.[They must also support session </t>
  </si>
  <si>
    <t>lock, where session lock may be initiated by user initiation or automatically after [15][___] minutes of inactivity.]&lt;/TXT&gt;_x0014_</t>
  </si>
  <si>
    <t>[&lt;SPT&gt;&lt;TTL&gt;Session Lock and Termination Exceptions&lt;/TTL&gt;_x0014_</t>
  </si>
  <si>
    <t xml:space="preserve">&lt;NPR&gt;NOTE:  Include this subpart only when exceptions to the Session Lock and Termination </t>
  </si>
  <si>
    <t>requirements are being indicated using the provided table.&lt;/NPR&gt;_x0014_</t>
  </si>
  <si>
    <t xml:space="preserve">      &lt;ROW AUTOHEIGHT="0" HEIGHT="23.25"&gt;</t>
  </si>
  <si>
    <t>&lt;DTA TYPE="STRING"&gt;&lt;HL4&gt;Table: Session Lock and Termination Exceptions&lt;/HL4&gt;&lt;/DTA&gt;</t>
  </si>
  <si>
    <t xml:space="preserve">      &lt;ROW AUTOHEIGHT="0" HEIGHT="48.75"&gt;</t>
  </si>
  <si>
    <t>&lt;DTA TYPE="STRING"&gt;&lt;HL3&gt;Device&lt;/HL3&gt;&lt;/DTA&gt;</t>
  </si>
  <si>
    <t>&lt;DTA TYPE="STRING"&gt;&lt;HL3&gt;Session Lock and Termination Requirements for Device  (or "none" to indicate session lock or session termination is not required</t>
  </si>
  <si>
    <t>)&lt;/HL3&gt;&lt;/DTA&gt;</t>
  </si>
  <si>
    <t xml:space="preserve">      &lt;ROW AUTOHEIGHT="0" HEIGHT="17.25"&gt;</t>
  </si>
  <si>
    <t xml:space="preserve">      &lt;ROW AUTOHEIGHT="0" HEIGHT="30.75"&gt;</t>
  </si>
  <si>
    <t>&lt;BRL/&gt;&lt;BRL/&gt;&lt;BRL/&gt;&lt;BRL/&gt;&lt;BRL/&gt;&lt;BRL/&gt;&lt;BRL/&gt;&lt;BRL/&gt;&lt;BRL/&gt;&lt;BRL/&gt;&lt;BRL/&gt;&lt;BRL/&gt;&lt;BRL/&gt;&lt;/TAB&gt;&lt;/TXT&gt;_x0014_</t>
  </si>
  <si>
    <t>]&lt;/SPT&gt;&lt;/TAI&gt;&lt;SPT&gt;&lt;TTL&gt;Permitted Actions Without Identification or Authentication&lt;/TTL&gt;_x0014_</t>
  </si>
  <si>
    <t xml:space="preserve">&lt;NPR&gt;NOTE:  These requirements are specifically about user actions, not actions taken </t>
  </si>
  <si>
    <t>automatically by control system components.&lt;/NPR&gt;_x0014_</t>
  </si>
  <si>
    <t xml:space="preserve">&lt;NPR&gt;Unless there is a project-specific confidentiality concern or other project-specific </t>
  </si>
  <si>
    <t>requirement keep the bracketed text "except read only actions".&lt;/NPR&gt;_x0014_</t>
  </si>
  <si>
    <t xml:space="preserve">&lt;NPR&gt;Notes concerning how this requirement addresses cybersecurity when bracketed </t>
  </si>
  <si>
    <t>text "except read only actions" is NOT included:_x0014_</t>
  </si>
  <si>
    <t xml:space="preserve">   1) This requirement indicates that there are_x0014_</t>
  </si>
  <si>
    <t xml:space="preserve">      no actions that can be taken without_x0014_</t>
  </si>
  <si>
    <t xml:space="preserve">      identification and authentication for any_x0014_</t>
  </si>
  <si>
    <t xml:space="preserve">      user interface where account_x0014_</t>
  </si>
  <si>
    <t xml:space="preserve">      support is required._x0014_</t>
  </si>
  <si>
    <t xml:space="preserve">   2) This requirement does not limit actions taken_x0014_</t>
  </si>
  <si>
    <t xml:space="preserve">      by a user on a user interface that does not_x0014_</t>
  </si>
  <si>
    <t xml:space="preserve">      support accounts, but other requirements limit_x0014_</t>
  </si>
  <si>
    <t xml:space="preserve">      this to READ-ONLY interfaces._x0014_</t>
  </si>
  <si>
    <t xml:space="preserve">   3) Thus the "permitted actions" referred to by_x0014_</t>
  </si>
  <si>
    <t xml:space="preserve">      control AC-14 are "read-only access to _x0014_</t>
  </si>
  <si>
    <t xml:space="preserve">      information from devices which are not_x0014_</t>
  </si>
  <si>
    <t xml:space="preserve">      required to have user accounts."_x0014_</t>
  </si>
  <si>
    <t xml:space="preserve">When "except read only actions" IS included, read-only actions even from devices </t>
  </si>
  <si>
    <t xml:space="preserve">supporting accounts are permitted without authentication and thus the "permitted </t>
  </si>
  <si>
    <t>actions" referred to by      control AC-14 are "read-only access to information" &lt;/NPR&gt;_x0014_</t>
  </si>
  <si>
    <t>&lt;TXT&gt;{For Government Reference Only:  This subpart (and its subparts) relates to AC-14; CCI-000061, CCI-000232}&lt;/TXT&gt;_x0014_</t>
  </si>
  <si>
    <t xml:space="preserve">&lt;TXT&gt;The control system must require identification and authentication before allowing any actions[ except read-only </t>
  </si>
  <si>
    <t>actions] by a user acting from a user interface which MINIMALLY or FULLY supports accounts.&lt;/TXT&gt;_x0014_</t>
  </si>
  <si>
    <t xml:space="preserve">&lt;TXT&gt;{For Government Reference Only: This subpart relates to PE-3(1), PE-4, PE-5, SC-7(a), SC-7(c), SC-8, SC-8(1); </t>
  </si>
  <si>
    <t xml:space="preserve">CCI-000928, CCI-002926, CCI-000936, CCI-002930, CCI-002931, CCI-000937, CCI-001097, CCI-001109, CCI-002418, CCI-002419, </t>
  </si>
  <si>
    <t>CCI-002421.}&lt;/TXT&gt;_x0014_</t>
  </si>
  <si>
    <t>&lt;SPT&gt;&lt;TTL&gt;Physical Security for Media&lt;/TTL&gt;_x0014_</t>
  </si>
  <si>
    <t>&lt;SPT&gt;&lt;TTL&gt;Physical Security for Media Inside Mission Space&lt;/TTL&gt;_x0014_</t>
  </si>
  <si>
    <t xml:space="preserve">&lt;TXT&gt;Install all non-IP network media located inside of the mission space in conduit.  Install all IP network media </t>
  </si>
  <si>
    <t>located inside of the mission space in intermediate metallic conduit.&lt;/TXT&gt;_x0014_</t>
  </si>
  <si>
    <t>&lt;SPT&gt;&lt;TTL&gt;Physical Security for Media Outside Mission Space&lt;/TTL&gt;_x0014_</t>
  </si>
  <si>
    <t>&lt;TXT&gt;Install all network media (both IP and non-IP) located outside of the mission space in rigid metallic conduit.  &lt;/TXT&gt;_x0014_</t>
  </si>
  <si>
    <t>&lt;TAI OPT="FIRE PROTECTION"&gt;&lt;SPT&gt;&lt;TTL&gt;Physical Security for Non-Network Media in Fire Protection Systems&lt;/TTL&gt;_x0014_</t>
  </si>
  <si>
    <t xml:space="preserve">install all non-network media outside of mission space, including analog and binary instrumentation wiring and </t>
  </si>
  <si>
    <t>power wiring, in rigid metallic conduit.&lt;/TXT&gt;_x0014_</t>
  </si>
  <si>
    <t>&lt;/TAI&gt;&lt;/SPT&gt;&lt;SPT&gt;&lt;TTL&gt;Physical Security for Devices&lt;/TTL&gt;_x0014_</t>
  </si>
  <si>
    <t xml:space="preserve">&lt;NPR&gt;NOTE:  For MODERATE impact system, all devices should be in spaces controlled </t>
  </si>
  <si>
    <t xml:space="preserve">by the mission being served.  For such devices these requirements often add </t>
  </si>
  <si>
    <t xml:space="preserve">additional physical security requirements on devices above and beyond the user </t>
  </si>
  <si>
    <t>interface requirements specified in "ACCESS CONTROL REQUIREMENTS".&lt;/NPR&gt;_x0014_</t>
  </si>
  <si>
    <t xml:space="preserve">&lt;TXT&gt;Install all devices (computers and controllers) which are located outside of mission space in lockable enclosures.  </t>
  </si>
  <si>
    <t xml:space="preserve">(Recall that per definition of mission space, a room controlled by the mission is mission space regardless of </t>
  </si>
  <si>
    <t xml:space="preserve">Install all controllers connected to an IP network in lockable enclosures (both inside and outside of mission </t>
  </si>
  <si>
    <t>space).&lt;/TXT&gt;_x0014_</t>
  </si>
  <si>
    <t>&lt;TAI OPT="FIRE PROTECTION"&gt;&lt;SPT&gt;&lt;TTL&gt;Physical Security for Devices in Fire Protection Systems&lt;/TTL&gt;_x0014_</t>
  </si>
  <si>
    <t xml:space="preserve">mission space, or within locked enclosures.  Components of these systems include:  release panel, any relay or </t>
  </si>
  <si>
    <t>interface panels, analog and binary inputs or outputs, control valves, manual valves.&lt;/TXT&gt;_x0014_</t>
  </si>
  <si>
    <t>&lt;/TAI&gt;&lt;/SPT&gt;&lt;SPT&gt;&lt;TTL&gt;Physical Security for User Interfaces&lt;/TTL&gt;_x0014_</t>
  </si>
  <si>
    <t>[&lt;SPT&gt;&lt;TTL&gt;Additional Physical Security for Confidentiality of User Interfaces and Printers&lt;/TTL&gt;_x0014_</t>
  </si>
  <si>
    <t>&lt;NPR&gt;NOTE:  If specific user interfaces or printers_x0014_</t>
  </si>
  <si>
    <t>require additional security controls to protect the_x0014_</t>
  </si>
  <si>
    <t>confidentiality of the information displayed or_x0014_</t>
  </si>
  <si>
    <t>printed, keep this Subpart and indicate these_x0014_</t>
  </si>
  <si>
    <t>requirements in the table. Otherwise remove this_x0014_</t>
  </si>
  <si>
    <t>bracketed subpart.&lt;/NPR&gt;_x0014_</t>
  </si>
  <si>
    <t>&lt;NPR&gt;These additional requirements will generally NOT be_x0014_</t>
  </si>
  <si>
    <t>required as these are secured due to the multiple_x0014_</t>
  </si>
  <si>
    <t>MODERATE controls already applied. It's possible_x0014_</t>
  </si>
  <si>
    <t>additional requirements will be needed for systems_x0014_</t>
  </si>
  <si>
    <t>containing PII or other sensitive data.&lt;/NPR&gt;_x0014_</t>
  </si>
  <si>
    <t>&lt;NPR&gt;Additional controls may include increased physical_x0014_</t>
  </si>
  <si>
    <t>security, locating shredders/burn bags near_x0014_</t>
  </si>
  <si>
    <t>printers, and installing privacy screens on monitors.&lt;/NPR&gt;_x0014_</t>
  </si>
  <si>
    <t>&lt;TXT&gt;For each user interface or printer indicated in the "User Interfaces and_x0014_</t>
  </si>
  <si>
    <t>Printers Requiring Additional Security Controls" table, implement the_x0014_</t>
  </si>
  <si>
    <t>additional confidentiality controls indicated.&lt;/TXT&gt;_x0014_</t>
  </si>
  <si>
    <t>&lt;TAB&gt;</t>
  </si>
  <si>
    <t xml:space="preserve">      &lt;COL AUTOWIDTH="0" WIDTH="195.00"/&gt;</t>
  </si>
  <si>
    <t xml:space="preserve">         &lt;CEL MERGEACROSS="2" STYLEID="s50"&gt;</t>
  </si>
  <si>
    <t>&lt;DTA TYPE="STRING"&gt;&lt;HL4&gt;User Interfaces and Printers Requiring Additional Security Controls&lt;/HL4&gt;&lt;/DTA&gt;</t>
  </si>
  <si>
    <t>&lt;DTA TYPE="STRING"&gt;User Interface or _x0014_Printer&lt;/DTA&gt;</t>
  </si>
  <si>
    <t>&lt;DTA TYPE="STRING"&gt;Location&lt;/DTA&gt;</t>
  </si>
  <si>
    <t>&lt;DTA TYPE="STRING"&gt;Additional Confidentially Control to be Implemented&lt;/DTA&gt;</t>
  </si>
  <si>
    <t xml:space="preserve">      &lt;ROW AUTOHEIGHT="0" HEIGHT="26.25"&gt;</t>
  </si>
  <si>
    <t>&lt;BRL/&gt;&lt;BRL/&gt;&lt;BRL/&gt;&lt;BRL/&gt;&lt;BRL/&gt;&lt;BRL/&gt;&lt;BRL/&gt;&lt;BRL/&gt;&lt;BRL/&gt;&lt;BRL/&gt;&lt;BRL/&gt;&lt;BRL/&gt;&lt;BRL/&gt;&lt;/TAB&gt;_x0014_</t>
  </si>
  <si>
    <t>]&lt;/SPT&gt;&lt;/TAI&gt;&lt;SPT&gt;&lt;TTL&gt;Enclosures&lt;/TTL&gt;_x0014_</t>
  </si>
  <si>
    <t xml:space="preserve">all copies of keys for all enclosures and a key inventory list documenting all keys.  Label each key with the </t>
  </si>
  <si>
    <t>matching enclosure identifier.&lt;/TXT&gt;_x0014_</t>
  </si>
  <si>
    <t>&lt;/SPT&gt;&lt;SPT&gt;&lt;TTL&gt;USER IDENTIFICATION AND AUTHENTICATION&lt;/TTL&gt;_x0014_</t>
  </si>
  <si>
    <t>&lt;NPR&gt;NOTE:  Remove all requirements for multifactor authentication unless:_x0014_</t>
  </si>
  <si>
    <t>1) specifically required by the project site_x0014_</t>
  </si>
  <si>
    <t>AND_x0014_</t>
  </si>
  <si>
    <t xml:space="preserve">2) either (a) the project includes the IT infrastructure required to support </t>
  </si>
  <si>
    <t>multifactor authentication or (b) the project site already has the needed infrastructure._x0014_</t>
  </si>
  <si>
    <t xml:space="preserve">Note that if there are a very limited number of devices requiring something </t>
  </si>
  <si>
    <t xml:space="preserve">other than passwords, it might be better to simply always allow passwords in </t>
  </si>
  <si>
    <t>general and list the specific device exceptions in the Device Specific IA Requirements table._x0014_</t>
  </si>
  <si>
    <t xml:space="preserve">Also note that the default implementation of multifactor authentication (if </t>
  </si>
  <si>
    <t>selected) is the use of PIV (typically a CAC)._x0014_&lt;/NPR&gt;</t>
  </si>
  <si>
    <t xml:space="preserve">&lt;TXT&gt;{For Government Reference Only:  This subpart (and its subparts) relates to IA-2, IA-2(1),IA-2(12), IA-5 IA-5(b), </t>
  </si>
  <si>
    <t xml:space="preserve">IA-5(c), IA-5(e), IA-5(g), IA-5(1), IA-5(11); CCI-000764, CCI-000765, CCI-001953, CCI-001954, CCI-001544, CCI-001989, </t>
  </si>
  <si>
    <t xml:space="preserve">CCI-000182, CCI-001610, CCI-000192, CCI-000193, CCI-000194, CCI-000205, CCI-001619, CCI-001611, CCI-001612, CCI-001613, </t>
  </si>
  <si>
    <t xml:space="preserve">CCI-001614, CCI-000195, CCI-001615, CCI-000196, CCI-000197, CCI-000199, CCI-000198, CCI-001616, CCI-001617, CCI-000200, </t>
  </si>
  <si>
    <t xml:space="preserve">CCI-001618, CCI-002041, CCI-002002, CCI-002003. &lt;TAI OPT="MODERATE IMPACT"&gt;For MODERATE Impact systems, this subpart also relates to AC-6 </t>
  </si>
  <si>
    <t xml:space="preserve">(1), AC-6(10), AC-6(2), AC-6(9)IA-2(4), IA-5(13); CCI-001558, CCI-002221, CCI-002222, CCI-002223, CCI-002235, </t>
  </si>
  <si>
    <t>CCI-000039, CCI-001419, CCI-002234, CCI-000768, CCI-002007.&lt;/TAI&gt;}&lt;/TXT&gt;_x0014_</t>
  </si>
  <si>
    <t xml:space="preserve">&lt;TXT&gt;This subpart indicates requirements for specific methods of identification and authentication for users and user </t>
  </si>
  <si>
    <t xml:space="preserve">accounts.  Where these requirements conflict apply the following order of precedence:  1) If present, Device </t>
  </si>
  <si>
    <t xml:space="preserve">Specific Requirements take precedence over any other requirements; and then 2) multifactor authentication requirements </t>
  </si>
  <si>
    <t>take precedence over password requirements.&lt;/TXT&gt;_x0014_</t>
  </si>
  <si>
    <t>&lt;SPT&gt;&lt;TTL&gt;User Identification and Authentication for All System Types&lt;/TTL&gt;_x0014_</t>
  </si>
  <si>
    <t xml:space="preserve">&lt;NPR&gt;NOTE:  The bracketed requirement for LOW impact systems, and the first bracketed </t>
  </si>
  <si>
    <t xml:space="preserve">requirement for MODERATE impact systems are equivalent to the typical computer </t>
  </si>
  <si>
    <t xml:space="preserve">requirement that users login with PIV, which in DoD means CAC.  These requirements </t>
  </si>
  <si>
    <t xml:space="preserve">will still need infrastructure support within the control system and should </t>
  </si>
  <si>
    <t>only be included when required and supported by the project site._x0014_</t>
  </si>
  <si>
    <t xml:space="preserve">The other three bracketed requirements for MODERATE Impact systems go beyond </t>
  </si>
  <si>
    <t xml:space="preserve">the above requirements and require, in addition to infrastructure support, support </t>
  </si>
  <si>
    <t xml:space="preserve">by control system specific interfaces.  Before including any of these options, </t>
  </si>
  <si>
    <t xml:space="preserve">ensure that there is a requirement for and infrastructure to support these requirements, </t>
  </si>
  <si>
    <t>and that there are control system vendors who can support the requirement.&lt;/NPR&gt;_x0014_</t>
  </si>
  <si>
    <t xml:space="preserve">&lt;TXT&gt;Unless otherwise indicated, all user interfaces supporting accounts (either FULLY or MINIMALLY) must implement </t>
  </si>
  <si>
    <t>Identification and Authorization via passwords. &lt;/TXT&gt;_x0014_</t>
  </si>
  <si>
    <t xml:space="preserve">&lt;TAI OPT="LOW IMPACT"&gt;[&lt;TXT&gt;For LOW Impact Systems: User interfaces provided by computer operating systems must implement multifactor authentication </t>
  </si>
  <si>
    <t>via PIV.&lt;/TXT&gt;]_x0014_</t>
  </si>
  <si>
    <t xml:space="preserve">&lt;TAI OPT="MODERATE IMPACT"&gt;&lt;TXT&gt;For MODERATE Impact Systems:[User interfaces provided by computer operating systems must implement multifactor </t>
  </si>
  <si>
    <t xml:space="preserve">authentication via PIV.  ][User interfaces supporting accounts (FULLY or MINIMALLY) on computers must implement </t>
  </si>
  <si>
    <t xml:space="preserve">multifactor authentication via PIV.  ][Devices with writable remote user interfaces must implement multifactor </t>
  </si>
  <si>
    <t xml:space="preserve">authentication via PIV.  ][Devices with Privileged Remote User Interfaces must implement multifactor authentication </t>
  </si>
  <si>
    <t xml:space="preserve">via PIV.] Software running on computers and computer operating systems must manage cached authenticators in accordance </t>
  </si>
  <si>
    <t>with the relevant STIGs. All other devices and software must not use cached authenticators. &lt;/TXT&gt;&lt;/TAI&gt;_x0014_</t>
  </si>
  <si>
    <t>&lt;SPT&gt;&lt;TTL&gt;User Identification and Authentication for Specific System Types&lt;/TTL&gt;_x0014_</t>
  </si>
  <si>
    <t xml:space="preserve">&lt;NPR&gt;NOTE:  This subpart allows system type specific requirements which supersede </t>
  </si>
  <si>
    <t xml:space="preserve">the general requirements in the previous subpart (User IA for All System Types).  </t>
  </si>
  <si>
    <t xml:space="preserve">Only include additional requirements here when specifically required by the </t>
  </si>
  <si>
    <t>project; otherwise select the "no additional requirements" text._x0014_</t>
  </si>
  <si>
    <t xml:space="preserve">Note there is a later subpart allowing for specification of requirements for </t>
  </si>
  <si>
    <t xml:space="preserve">specific devices.  Should a small number of devices have a requirement use that </t>
  </si>
  <si>
    <t xml:space="preserve">subpart and list those specific devices rather than creating a more general </t>
  </si>
  <si>
    <t>requirement here.&lt;/NPR&gt;_x0014_</t>
  </si>
  <si>
    <t xml:space="preserve">&lt;TXT&gt;System specific requirements are in addition to and supersede those indicated for all system types.  When no </t>
  </si>
  <si>
    <t xml:space="preserve">additional requirements are indicated for a specific system type the requirements for all systems still apply </t>
  </si>
  <si>
    <t>to that system type.&lt;/TXT&gt;_x0014_</t>
  </si>
  <si>
    <t>&lt;TAI OPT="HVAC CONTROL SYSTEMS"&gt;&lt;SPT&gt;&lt;TTL&gt;HVAC Control Systems Devices&lt;/TTL&gt;_x0014_</t>
  </si>
  <si>
    <t xml:space="preserve">&lt;TXT&gt;[No additional system specific requirements apply.][User Interfaces which FULLY support accounts and which run </t>
  </si>
  <si>
    <t>on a computer must use multifactor authentication via PIV.]&lt;/TXT&gt;_x0014_</t>
  </si>
  <si>
    <t>&lt;/TAI&gt;&lt;TAI OPT="LIGHTING CONTROL SYSTEMS"&gt;&lt;SPT&gt;&lt;TTL&gt;Lighting Control Systems Devices&lt;/TTL&gt;_x0014_</t>
  </si>
  <si>
    <t xml:space="preserve">&lt;TXT&gt;[No additional system specific requirements apply][User Interfaces which FULLY support accounts and which run </t>
  </si>
  <si>
    <t>&lt;/TAI&gt;&lt;TAI OPT="ELECTRONIC SECURITY SYSTEMS (ESS)"&gt;&lt;SPT&gt;&lt;TTL&gt;Electronic Security System Devices&lt;/TTL&gt;_x0014_</t>
  </si>
  <si>
    <t>&lt;NPR&gt;NOTE:  Select whether to require PIV, or allow alternate mechanisms.&lt;/NPR&gt;_x0014_</t>
  </si>
  <si>
    <t xml:space="preserve">&lt;TXT&gt;User interfaces which FULLY support accounts and which run on a computer must use multifactor authentication </t>
  </si>
  <si>
    <t xml:space="preserve">via PIV.[  Other user interfaces which FULLY support accounts must use multifactor authentication via PIV.][  </t>
  </si>
  <si>
    <t xml:space="preserve">User interfaces which MINIMALLY support accounts must use either passwords or multifactor authentication via </t>
  </si>
  <si>
    <t>PIV.]  &lt;/TXT&gt;_x0014_</t>
  </si>
  <si>
    <t>how HVAC and Lighting control system devices are covered above.  &lt;/NPR&gt;_x0014_</t>
  </si>
  <si>
    <t>]&lt;/TAI&gt;&lt;/SPT&gt;&lt;SPT&gt;&lt;TTL&gt;User Identification and Authentication for Specific Devices&lt;/TTL&gt;_x0014_</t>
  </si>
  <si>
    <t xml:space="preserve">&lt;NPR&gt;NOTE: If there are specific devices (e.g. "Rm 17 lighting user interface", "all </t>
  </si>
  <si>
    <t xml:space="preserve">model 17 controllers"), keep the bracketed text including the table and list </t>
  </si>
  <si>
    <t xml:space="preserve">them along with the required methods in the table.  Otherwise keep bracketed </t>
  </si>
  <si>
    <t>text indicating there are no device specific user interface requirements&lt;/NPR&gt;_x0014_</t>
  </si>
  <si>
    <t xml:space="preserve">[&lt;TXT&gt;There are no additional device specific user interface requirements&lt;/TXT&gt;][&lt;TXT&gt;Additional user identification and authentication </t>
  </si>
  <si>
    <t>requirements are defined in the TABLE._x0014_</t>
  </si>
  <si>
    <t>&lt;TAB HEADERROWS="2"&gt;</t>
  </si>
  <si>
    <t xml:space="preserve">   &lt;TDA COLUMNCOUNT="2" ROWCOUNT="6"&gt;</t>
  </si>
  <si>
    <t>&lt;DTA TYPE="STRING"&gt;&lt;HL4&gt;TABLE: Additional Device Specific User Identification and Authentication Requirements&lt;/HL4&gt;&lt;/DTA&gt;</t>
  </si>
  <si>
    <t>&lt;DTA TYPE="STRING"&gt;&lt;HL3&gt;User Interface Device or Description</t>
  </si>
  <si>
    <t>&lt;/HL3&gt;&lt;/DTA&gt;</t>
  </si>
  <si>
    <t>&lt;DTA TYPE="STRING"&gt;&lt;HL3&gt;&lt;HL4&gt;Identification and Authorization Requirements&lt;/HL4&gt;&lt;/HL3&gt;&lt;/DTA&gt;</t>
  </si>
  <si>
    <t>&lt;BRL/&gt;&lt;BRL/&gt;&lt;BRL/&gt;&lt;BRL/&gt;&lt;BRL/&gt;&lt;BRL/&gt;&lt;BRL/&gt;&lt;BRL/&gt;&lt;BRL/&gt;&lt;BRL/&gt;&lt;BRL/&gt;&lt;BRL/&gt;&lt;BRL/&gt;&lt;/TAB&gt;_x0014_&lt;/TXT&gt;</t>
  </si>
  <si>
    <t>]_x0014_</t>
  </si>
  <si>
    <t>[&lt;SPT&gt;&lt;TTL&gt;[_____]&lt;/TTL&gt;_x0014_</t>
  </si>
  <si>
    <t xml:space="preserve">&lt;NPR&gt;NOTE:  Use this subpart (and make additional copies as needed) to define any </t>
  </si>
  <si>
    <t xml:space="preserve">unique Identification and Authorization Requirements used in the table above.  </t>
  </si>
  <si>
    <t>Two common alternate methods for multifactor authentication are:_x0014_</t>
  </si>
  <si>
    <t xml:space="preserve">1) Text/SMS/email Based - where a message (code) is sent as a text to a cell </t>
  </si>
  <si>
    <t>phone or to an email address._x0014_</t>
  </si>
  <si>
    <t xml:space="preserve">2) Hardware Token Based - where there is a hardware device such as a USB key </t>
  </si>
  <si>
    <t xml:space="preserve">or a pseudo random number generator (RSA token) that is used instead of a PIV </t>
  </si>
  <si>
    <t>card. &lt;/NPR&gt;_x0014_</t>
  </si>
  <si>
    <t>&lt;SPT&gt;&lt;TTL&gt;Implementation of Identification and Authorization Requirements&lt;/TTL&gt;_x0014_</t>
  </si>
  <si>
    <t>&lt;TXT&gt;Identification and Authorization must be met by one of the following methods:&lt;/TXT&gt;_x0014_</t>
  </si>
  <si>
    <t>&lt;LST INDENT="-0.33"&gt;a.  Direct implementation in the user interface. &lt;/LST&gt;_x0014_</t>
  </si>
  <si>
    <t xml:space="preserve">&lt;LST INDENT="-0.33"&gt;b.  For user interfaces on a computer:  inheriting the Identification and Authorization from the computer </t>
  </si>
  <si>
    <t xml:space="preserve">operating system, either by the operating system limiting access to specific applications by user, or </t>
  </si>
  <si>
    <t>by the application itself having permissions based on the user logged into the computer.&lt;/LST&gt;_x0014_</t>
  </si>
  <si>
    <t xml:space="preserve">&lt;LST INDENT="-0.33"&gt;c.  For remote interfaces:  an implementation shared between the remote user interface server and the </t>
  </si>
  <si>
    <t xml:space="preserve">remote user interface client.  For example, a requirement for PIV authentication may be met on a remote </t>
  </si>
  <si>
    <t xml:space="preserve">user interface by a PIV reader on a web browser client which sends the authentication information via </t>
  </si>
  <si>
    <t>HTTPS to the remote server.&lt;/LST&gt;_x0014_</t>
  </si>
  <si>
    <t>&lt;SPT&gt;&lt;TTL&gt;Password-Based Authentication Requirements&lt;/TTL&gt;_x0014_</t>
  </si>
  <si>
    <t>&lt;SPT&gt;&lt;TTL&gt;Passwords for Software and Applications Running on Computers&lt;/TTL&gt;_x0014_</t>
  </si>
  <si>
    <t xml:space="preserve">&lt;TXT&gt;All software and applications running on computers supporting password-based authentication must enforce the </t>
  </si>
  <si>
    <t>following requirements:&lt;/TXT&gt;_x0014_</t>
  </si>
  <si>
    <t>&lt;LST INDENT="-0.33"&gt;a. Minimum password length of 12 characters&lt;/LST&gt;_x0014_</t>
  </si>
  <si>
    <t>&lt;LST INDENT="-0.33"&gt;b. Password must contain at least one uppercase character.&lt;/LST&gt;_x0014_</t>
  </si>
  <si>
    <t>&lt;LST INDENT="-0.33"&gt;c. Password must contain at least one lowercase character.&lt;/LST&gt;_x0014_</t>
  </si>
  <si>
    <t>&lt;LST INDENT="-0.33"&gt;d. Password must contain at least one numeric character.&lt;/LST&gt;_x0014_</t>
  </si>
  <si>
    <t xml:space="preserve">&lt;LST INDENT="-0.33"&gt;e. Password must contain at least one special character.  The list of supported special characters must </t>
  </si>
  <si>
    <t>include at least 4 separate characters.&lt;/LST&gt;_x0014_</t>
  </si>
  <si>
    <t>&lt;LST INDENT="-0.33"&gt;f. Password must have a minimum lifetime of 24 hours.&lt;/LST&gt;_x0014_</t>
  </si>
  <si>
    <t xml:space="preserve">&lt;LST INDENT="-0.33"&gt;g. Password must have a maximum lifetime of 60 days. When passwords expire, prompt users to change passwords.  </t>
  </si>
  <si>
    <t>Do not lock accounts due to expired passwords.&lt;/LST&gt;_x0014_</t>
  </si>
  <si>
    <t xml:space="preserve">&lt;LST INDENT="-0.33"&gt;h. Password must differ from previous five passwords, where differ is defined as changing at least 50 </t>
  </si>
  <si>
    <t xml:space="preserve">percent of the characters (where location is significant, a character may be reused if it is in a different </t>
  </si>
  <si>
    <t>position).&lt;/LST&gt;_x0014_</t>
  </si>
  <si>
    <t>&lt;LST INDENT="-0.33"&gt;i. Passwords must be cryptographically protected during storage and transmission.&lt;/LST&gt;_x0014_</t>
  </si>
  <si>
    <t>&lt;SPT&gt;&lt;TTL&gt;Passwords for Controllers FULLY Supporting Accounts&lt;/TTL&gt;_x0014_</t>
  </si>
  <si>
    <t xml:space="preserve">&lt;TXT&gt;All controllers FULLY supporting accounts and supporting password-based authentication must enforce the following </t>
  </si>
  <si>
    <t>&lt;LST INDENT="-0.33"&gt;a. Minimum password length of twelve (12) characters&lt;/LST&gt;_x0014_</t>
  </si>
  <si>
    <t xml:space="preserve">&lt;LST INDENT="-0.33"&gt;f. Password must have a maximum lifetime of sixty (60) days. When passwords expire, prompt users to change </t>
  </si>
  <si>
    <t>passwords.  Do not lock accounts due to expired passwords.&lt;/LST&gt;_x0014_</t>
  </si>
  <si>
    <t xml:space="preserve">&lt;LST INDENT="-0.33"&gt;g. Password must differ from previous five (5) passwords, where differ is defined as changing at least </t>
  </si>
  <si>
    <t>fifty percent of the characters.&lt;/LST&gt;_x0014_</t>
  </si>
  <si>
    <t>&lt;LST INDENT="-0.33"&gt;h. Passwords must be cryptographically protected during storage and transmission.&lt;/LST&gt;_x0014_</t>
  </si>
  <si>
    <t>&lt;SPT&gt;&lt;TTL&gt;Passwords for Remote Interfaces&lt;/TTL&gt;_x0014_</t>
  </si>
  <si>
    <t xml:space="preserve">&lt;TXT&gt;Passwords for connecting to a Remote User Interface supporting password-based authentication must enforce the </t>
  </si>
  <si>
    <t xml:space="preserve">&lt;LST INDENT="-0.33"&gt;f. Password must have a maximum lifetime of 60 days. When passwords expire, prompt users to change passwords.  </t>
  </si>
  <si>
    <t xml:space="preserve">&lt;LST INDENT="-0.33"&gt;g. Password must differ from previous five passwords, where differ is defined as changing at least 50 </t>
  </si>
  <si>
    <t>&lt;SPT&gt;&lt;TTL&gt;Passwords for Devices Minimally Supporting Accounts&lt;/TTL&gt;_x0014_</t>
  </si>
  <si>
    <t xml:space="preserve">&lt;NPR&gt;NOTE:  Indicate minimum password requirements for devices MINIMALLY supporting </t>
  </si>
  <si>
    <t xml:space="preserve">accounts.  Use as large a value as practical, but use caution to pick a number </t>
  </si>
  <si>
    <t>that is supportable by the components.  &lt;/NPR&gt;_x0014_</t>
  </si>
  <si>
    <t xml:space="preserve">&lt;NPR&gt;Never allow a minimum length less than four characters.  &lt;TAI OPT="HVAC CONTROL SYSTEMS"&gt;For HVAC control systems, </t>
  </si>
  <si>
    <t xml:space="preserve">simple Local Display Panels may not support more than four characters, and keeping </t>
  </si>
  <si>
    <t>four as the minimum is generally recommended.&lt;/TAI&gt;&lt;/NPR&gt;_x0014_</t>
  </si>
  <si>
    <t>&lt;TXT&gt;Devices MINIMALLY supporting accounts must support passwords with a minimum length of [four][_____] characters.&lt;/TXT&gt;_x0014_</t>
  </si>
  <si>
    <t>&lt;SPT&gt;&lt;TTL&gt;Password Configuration and Reporting&lt;/TTL&gt;_x0014_</t>
  </si>
  <si>
    <t>&lt;NPR&gt;NOTE:  Select whether the contractor will change_x0014_</t>
  </si>
  <si>
    <t>passwords and submit a copy of the passwords or_x0014_</t>
  </si>
  <si>
    <t>accompany site personnel while they change passwords._x0014_</t>
  </si>
  <si>
    <t xml:space="preserve">In the case of contractor changing the passwords: Provide a POC for password </t>
  </si>
  <si>
    <t xml:space="preserve">coordination.  This will generally be a supervisor or other senior member of </t>
  </si>
  <si>
    <t>the project site maintenance organization.&lt;/NPR&gt;_x0014_</t>
  </si>
  <si>
    <t xml:space="preserve">&lt;NPR&gt;The Password Summary Report is needed by the project site system owner or O&amp;amp;M </t>
  </si>
  <si>
    <t xml:space="preserve">staff.  This report is required to be delivered as hardcopy in a sealed envelope </t>
  </si>
  <si>
    <t>to keep passwords more confidential. Note that the contractor will_x0014_</t>
  </si>
  <si>
    <t>know the passwords, so there remains a risk, but by_x0014_</t>
  </si>
  <si>
    <t>changing the default the number of individuals_x0014_</t>
  </si>
  <si>
    <t>knowing the password for a specific device is_x0014_</t>
  </si>
  <si>
    <t>greatly reduced (from "everyone" to "the contractor_x0014_</t>
  </si>
  <si>
    <t>and the installation")&lt;/NPR&gt;_x0014_</t>
  </si>
  <si>
    <t>&lt;NPR&gt;In the case of site personnel changing the_x0014_</t>
  </si>
  <si>
    <t>passwords, indicate the POC for coordination.&lt;/NPR&gt;_x0014_</t>
  </si>
  <si>
    <t xml:space="preserve">[&lt;TXT&gt;For all devices with a password, change the password from the default password.  Coordinate selection of passwords </t>
  </si>
  <si>
    <t xml:space="preserve">with the Password Point of Contact.  Do not use the same password for more than one device unless specifically </t>
  </si>
  <si>
    <t xml:space="preserve">instructed to do so.  Provide a &lt;SUB&gt;Confidential Password Report&lt;/SUB&gt; documenting the password for each device and describing </t>
  </si>
  <si>
    <t>the procedure to change the password for each device.&lt;/TXT&gt;_x0014_</t>
  </si>
  <si>
    <t xml:space="preserve">&lt;TXT&gt;Do not provide the Password Summary Report in electronic format.  Provide [two][_____] hardcopies of the Password </t>
  </si>
  <si>
    <t>Summary Report, each copy in its own sealed envelope.&lt;/TXT&gt;_x0014_</t>
  </si>
  <si>
    <t>][&lt;TXT&gt;For all devices with a password, coordinate the changing of passwords with_x0014_</t>
  </si>
  <si>
    <t>the project site following testing of the system but prior to turnover to_x0014_</t>
  </si>
  <si>
    <t xml:space="preserve">the Government. Coordinate with Password Point of Contact to determine appropriate project site personnel to </t>
  </si>
  <si>
    <t xml:space="preserve">complete password changes. Accompany identified personnel to each device with a password and instruct personnel </t>
  </si>
  <si>
    <t xml:space="preserve">on the process of changing password. Record the time, date and personnel present when each device's password </t>
  </si>
  <si>
    <t>is changed and submit a &lt;SUB&gt;Password Change Summary Report&lt;/SUB&gt; documenting this information.&lt;/TXT&gt;_x0014_</t>
  </si>
  <si>
    <t>&lt;TXT&gt;Provide the Password Summary Report electronically in both PDF and_x0014_</t>
  </si>
  <si>
    <t>Microsoft Excel.&lt;/TXT&gt;_x0014_</t>
  </si>
  <si>
    <t>&lt;/SPT&gt;&lt;SPT&gt;&lt;TTL&gt;Authenticator Feedback&lt;/TTL&gt;_x0014_</t>
  </si>
  <si>
    <t>&lt;TXT&gt;{For Government Reference Only:  This subpart relates to IA-6; CCI-000206}&lt;/TXT&gt;_x0014_</t>
  </si>
  <si>
    <t xml:space="preserve">&lt;TXT&gt;Devices must never show authentication information, including passwords, on a display.  Devices that momentarily </t>
  </si>
  <si>
    <t xml:space="preserve">display a character as it is entered, and then obscure the character, are acceptable.  For devices that have </t>
  </si>
  <si>
    <t xml:space="preserve">STIGs or SRGs related to obscuring of authenticator feedback (CCI-000206), comply with the requirements of those </t>
  </si>
  <si>
    <t>STIGS/SRGs.&lt;/TXT&gt;_x0014_</t>
  </si>
  <si>
    <t>&lt;TAI OPT="MODERATE IMPACT"&gt;[&lt;SPT&gt;&lt;TTL&gt;Implementation of PKI Infrastructure in MODERATE Impact Systems&lt;/TTL&gt;_x0014_</t>
  </si>
  <si>
    <t xml:space="preserve">&lt;NPR&gt;NOTE:  For MODERATE Impact Systems: Most systems will not use PKI (typically </t>
  </si>
  <si>
    <t>PKI, include this subpart, otherwise remove it._x0014_</t>
  </si>
  <si>
    <t xml:space="preserve">Note, PKI Infrastructure is not required to support the requirement for use </t>
  </si>
  <si>
    <t>of HTTPS for remote user interfaces.&lt;/NPR&gt;_x0014_</t>
  </si>
  <si>
    <t xml:space="preserve">&lt;TXT&gt;Coordinate with the PKI Infrastructure Point of Contact to configure the system to implement PKI such that the </t>
  </si>
  <si>
    <t xml:space="preserve">system validates certifications by constructing and verifying a certification path to an accepted trust anchor </t>
  </si>
  <si>
    <t xml:space="preserve">including checking certificate status information; the system enforces authorized access to the corresponding </t>
  </si>
  <si>
    <t xml:space="preserve">private key; the system maps the authenticated identity to the account of the individual or group; and the system </t>
  </si>
  <si>
    <t xml:space="preserve">implements a local cache of revocation data to support path discovery and validation in case of inability to </t>
  </si>
  <si>
    <t>access revocation information via the network.&lt;/TXT&gt;_x0014_</t>
  </si>
  <si>
    <t>]&lt;/TAI&gt;&lt;/SPT&gt;&lt;SPT&gt;&lt;TTL&gt;CYBERSECURITY AUDITING&lt;/TTL&gt;_x0014_</t>
  </si>
  <si>
    <t xml:space="preserve">&lt;NPR&gt;NOTE:  Auditing within the control system is a complex requirement.  For standard </t>
  </si>
  <si>
    <t xml:space="preserve">information systems, DoD has extensive auditing requirements, which largely </t>
  </si>
  <si>
    <t xml:space="preserve">cannot be met within a typical control system.  For more information on auditing, </t>
  </si>
  <si>
    <t>see UFC 4-010-06, Cybersecurity for Facility-Related Control Systems&lt;/NPR&gt;_x0014_</t>
  </si>
  <si>
    <t xml:space="preserve">   a. &lt;HL2&gt;Successful and unsuccessful attempts to_x0014_</t>
  </si>
  <si>
    <t xml:space="preserve">      access, modify, or delete privileges, security_x0014_</t>
  </si>
  <si>
    <t xml:space="preserve">      objects, security levels, or categories of_x0014_</t>
  </si>
  <si>
    <t xml:space="preserve">      information (e.g. Classification levels)&lt;/HL2&gt; _x0014_</t>
  </si>
  <si>
    <t xml:space="preserve">      - generally only applicable to computers._x0014_</t>
  </si>
  <si>
    <t xml:space="preserve">   b. &lt;HL2&gt;Successful and unsuccessful logon attempts&lt;/HL2&gt; _x0014_</t>
  </si>
  <si>
    <t xml:space="preserve">      - generally only applicable to computers and_x0014_</t>
  </si>
  <si>
    <t xml:space="preserve">      devices FULLY supporting accounts._x0014_</t>
  </si>
  <si>
    <t xml:space="preserve">      access&lt;/HL2&gt; - generally only applicable to _x0014_</t>
  </si>
  <si>
    <t xml:space="preserve">      computers._x0014_</t>
  </si>
  <si>
    <t xml:space="preserve">   d. &lt;HL2&gt;Starting and ending time for user access to_x0014_</t>
  </si>
  <si>
    <t xml:space="preserve">      computers and devices FULLY supporting  _x0014_</t>
  </si>
  <si>
    <t xml:space="preserve">      accounts._x0014_</t>
  </si>
  <si>
    <t xml:space="preserve">   e. &lt;HL2&gt;Concurrent logons from different workstations&lt;/HL2&gt;_x0014_</t>
  </si>
  <si>
    <t xml:space="preserve">      devices with web interfaces._x0014_</t>
  </si>
  <si>
    <t xml:space="preserve">   f. &lt;HL2&gt;Successful and unsuccessful accesses to_x0014_</t>
  </si>
  <si>
    <t xml:space="preserve">      objects&lt;/HL2&gt; - generally only applicable to_x0014_</t>
  </si>
  <si>
    <t xml:space="preserve">   g. &lt;HL2&gt;All program initiations&lt;/HL2&gt; - generally only_x0014_</t>
  </si>
  <si>
    <t xml:space="preserve">      applicable to computers; for a controller,_x0014_</t>
  </si>
  <si>
    <t xml:space="preserve">      this is covered under kernel module actions,_x0014_</t>
  </si>
  <si>
    <t xml:space="preserve">      below._x0014_</t>
  </si>
  <si>
    <t xml:space="preserve">   h. &lt;HL2&gt;All direct access to the information system &lt;/HL2&gt;_x0014_</t>
  </si>
  <si>
    <t xml:space="preserve">      - generally only for computers._x0014_</t>
  </si>
  <si>
    <t xml:space="preserve">   i. &lt;HL2&gt;All account creations, modifications,_x0014_</t>
  </si>
  <si>
    <t xml:space="preserve">      disabling, and terminations&lt;/HL2&gt; - generally only_x0014_</t>
  </si>
  <si>
    <t xml:space="preserve">      applicable to devices that FULLY support_x0014_</t>
  </si>
  <si>
    <t xml:space="preserve">   j. &lt;HL2&gt;All kernel module load, unload, and restart &lt;/HL2&gt;_x0014_</t>
  </si>
  <si>
    <t xml:space="preserve">      - this could apply to computers or controllers.&lt;/NPR&gt;_x0014_</t>
  </si>
  <si>
    <t xml:space="preserve">&lt;NPR&gt;DoD also requires that the selection of which events get audited is under the </t>
  </si>
  <si>
    <t>control of the Information System Security Manager (ISSM).&lt;/NPR&gt;_x0014_</t>
  </si>
  <si>
    <t>&lt;NPR&gt;DoD requires (see AU-3) that audit records contain the following:_x0014_</t>
  </si>
  <si>
    <t xml:space="preserve">   type of event_x0014_</t>
  </si>
  <si>
    <t xml:space="preserve">   time of the event_x0014_</t>
  </si>
  <si>
    <t xml:space="preserve">   location of the event_x0014_</t>
  </si>
  <si>
    <t xml:space="preserve">   source of the event_x0014_</t>
  </si>
  <si>
    <t xml:space="preserve">   result of the event_x0014_</t>
  </si>
  <si>
    <t xml:space="preserve">   the identity of any individuals or subjects_x0014_</t>
  </si>
  <si>
    <t xml:space="preserve">      associated with the event._x0014_</t>
  </si>
  <si>
    <t xml:space="preserve">Note that much of this information will be not applicable for field control </t>
  </si>
  <si>
    <t>system devices.&lt;/NPR&gt;_x0014_</t>
  </si>
  <si>
    <t xml:space="preserve">&lt;NPR&gt;DoD requires that all devices in the system be capable of auditing events, but </t>
  </si>
  <si>
    <t>allows the ISSM to select which devices must perform auditing (see AU-12 (b)).&lt;/NPR&gt;_x0014_</t>
  </si>
  <si>
    <t xml:space="preserve">&lt;NPR&gt;Note that there is a large gap between what is theoretically required in terms </t>
  </si>
  <si>
    <t xml:space="preserve">of a capability ("audit all events at all devices") vs. what is practical and </t>
  </si>
  <si>
    <t xml:space="preserve">reasonable to implement in a specific control system.  The designer needs to </t>
  </si>
  <si>
    <t xml:space="preserve">provide input on what can and cannot be done in terms of what devices in the </t>
  </si>
  <si>
    <t>system can perform auditing, and what events can they audit.&lt;/NPR&gt;_x0014_</t>
  </si>
  <si>
    <t xml:space="preserve">&lt;NPR&gt;Require implementation for what is possible but do not require unreasonable </t>
  </si>
  <si>
    <t xml:space="preserve">requirements.  Be prepared to document/explain impractical requirements if required </t>
  </si>
  <si>
    <t>by the System Owner (SO) or Authorizing Official (AO)&lt;/NPR&gt;_x0014_</t>
  </si>
  <si>
    <t>&lt;NPR&gt;Control System Alarms:_x0014_</t>
  </si>
  <si>
    <t xml:space="preserve">Control system alarms should have similar requirements. The designer should </t>
  </si>
  <si>
    <t xml:space="preserve">specify what alarms should be generated, which devices should perform alarm </t>
  </si>
  <si>
    <t xml:space="preserve">generation, the accuracy of alarm time stamps, response to alarm generation </t>
  </si>
  <si>
    <t xml:space="preserve">failures (e.g. loss of communication with a field device), and sufficient storage </t>
  </si>
  <si>
    <t xml:space="preserve">capacity at the front end to maintain alarm/event logs for a specified period </t>
  </si>
  <si>
    <t xml:space="preserve">of time. These requirements should be defined in the relevant control system </t>
  </si>
  <si>
    <t>specifications, not in this Section.&lt;/NPR&gt;_x0014_</t>
  </si>
  <si>
    <t xml:space="preserve">&lt;NPR&gt;Note the ability for the control system to send emails is dependent on the site </t>
  </si>
  <si>
    <t xml:space="preserve">having the proper infrastructure in place.  Coordinate with the site if this </t>
  </si>
  <si>
    <t xml:space="preserve">capability is required and is not already available as part of existing control </t>
  </si>
  <si>
    <t>system requirements or functionality.&lt;/NPR&gt;_x0014_</t>
  </si>
  <si>
    <t xml:space="preserve">&lt;TXT&gt;Where an auditing requirement exists for email notification, notify via email the application administrator and </t>
  </si>
  <si>
    <t xml:space="preserve">Information System Security Officer (ISSO) of the event.  Coordinate with the Email Address Point of Contact </t>
  </si>
  <si>
    <t>for future support of outgoing email.&lt;/TXT&gt;_x0014_</t>
  </si>
  <si>
    <t>&lt;SPT&gt;&lt;TTL&gt;Audit Events, Content of Audit Records, and Audit Generation&lt;/TTL&gt;_x0014_</t>
  </si>
  <si>
    <t xml:space="preserve">&lt;TXT&gt;{For Government Reference Only:  This subpart (and its subparts) relates to AU-2(a), AU-2(c), AU-2(d), AU-3, </t>
  </si>
  <si>
    <t xml:space="preserve">AU-10, AU-12, AU-13(3), AU-14(b), AU-14(1), AU-14(2), AU-14(3), CM-5(1), SC-7 (9);  CCI-000123, CCI-001571, CCI-000125, </t>
  </si>
  <si>
    <t xml:space="preserve">&lt;TXT&gt;For devices that have STIG/SRGs related to audit events, content of audit records or audit generation, comply </t>
  </si>
  <si>
    <t>with the requirements of those STIG/SRGs._x0014_</t>
  </si>
  <si>
    <t xml:space="preserve">If auditing requirements can be met using existing control system alarm or event capabilities, those existing </t>
  </si>
  <si>
    <t>capabilities may be used to meet these requirements.&lt;/TXT&gt;_x0014_</t>
  </si>
  <si>
    <t xml:space="preserve">&lt;TXT&gt;For each computer, provide the capability to select audited events and the content of audit logs.  Configure </t>
  </si>
  <si>
    <t>computers to audit the indicated events, and to record the indicated information for each auditable event &lt;/TXT&gt;_x0014_</t>
  </si>
  <si>
    <t>&lt;SPT&gt;&lt;TTL&gt;Audited Events&lt;/TTL&gt;_x0014_</t>
  </si>
  <si>
    <t>&lt;TXT&gt;Configure each computer to audit the following events:&lt;/TXT&gt;_x0014_</t>
  </si>
  <si>
    <t xml:space="preserve">&lt;LST INDENT="-0.33"&gt;a.  Successful and unsuccessful attempts to access, modify, or delete privileges, security objects, security </t>
  </si>
  <si>
    <t>levels, or categories of information (e.g. classification levels)&lt;/LST&gt;_x0014_</t>
  </si>
  <si>
    <t>&lt;LST INDENT="-0.33"&gt;b.  Successful and unsuccessful logon attempts&lt;/LST&gt;_x0014_</t>
  </si>
  <si>
    <t>&lt;LST INDENT="-0.33"&gt;c.  Successful logouts&lt;/LST&gt;_x0014_</t>
  </si>
  <si>
    <t xml:space="preserve"> &lt;LST INDENT="-0.33"&gt;d.  Privileged activities or other system level access&lt;/LST&gt;_x0014_</t>
  </si>
  <si>
    <t>&lt;LST INDENT="-0.33"&gt;e.  Concurrent logons from different workstations&lt;/LST&gt;_x0014_</t>
  </si>
  <si>
    <t>&lt;LST INDENT="-0.33"&gt;f.  Successful and unsuccessful accesses to objects&lt;/LST&gt;_x0014_</t>
  </si>
  <si>
    <t>&lt;LST INDENT="-0.33"&gt;g.  All program initiations&lt;/LST&gt;_x0014_</t>
  </si>
  <si>
    <t>&lt;LST INDENT="-0.33"&gt;h.  All direct access to the information system&lt;/LST&gt;_x0014_</t>
  </si>
  <si>
    <t xml:space="preserve">&lt;LST INDENT="-0.33"&gt;i.  All account creations, modifications, disabling, and terminations.  &lt;TAI OPT="MODERATE IMPACT"&gt;For MODERATE Impact Systems, </t>
  </si>
  <si>
    <t>also provide email notification when these audit events occur.&lt;/TAI&gt;&lt;/LST&gt;_x0014_</t>
  </si>
  <si>
    <t>&lt;LST INDENT="-0.33"&gt;j.  All kernel module load, unload, and restart&lt;/LST&gt;_x0014_</t>
  </si>
  <si>
    <t>&lt;SPT&gt;&lt;TTL&gt;Audit Event Information To Record &lt;/TTL&gt;_x0014_</t>
  </si>
  <si>
    <t xml:space="preserve">&lt;TXT&gt;Configure each computer to record, for each auditable event, the following information (where applicable to the </t>
  </si>
  <si>
    <t>event):&lt;/TXT&gt;_x0014_</t>
  </si>
  <si>
    <t>&lt;LST INDENT="-0.33"&gt;a.  What type of event occurred&lt;/LST&gt;_x0014_</t>
  </si>
  <si>
    <t>&lt;LST INDENT="-0.33"&gt;b.  When the event occurred&lt;/LST&gt;_x0014_</t>
  </si>
  <si>
    <t>&lt;LST INDENT="-0.33"&gt;c.  Where the event occurred&lt;/LST&gt;_x0014_</t>
  </si>
  <si>
    <t>&lt;LST INDENT="-0.33"&gt;d.  The source of the event&lt;/LST&gt;_x0014_</t>
  </si>
  <si>
    <t>&lt;LST INDENT="-0.33"&gt;e.  The outcome of the event&lt;/LST&gt;_x0014_</t>
  </si>
  <si>
    <t>&lt;LST INDENT="-0.33"&gt;f.  The identity of any individuals or subjects associated with the event&lt;/LST&gt;&lt;TAI OPT="MODERATE IMPACT"&gt;_x0014_</t>
  </si>
  <si>
    <t xml:space="preserve">&lt;LST INDENT="-0.33"&gt;h.  For MODERATE Impact Systems: For all privileged commands, full-text recording of the executed command </t>
  </si>
  <si>
    <t>and the user executing the command&lt;/LST&gt;&lt;/TAI&gt;&lt;TAI OPT="MODERATE IMPACT"&gt;_x0014_</t>
  </si>
  <si>
    <t xml:space="preserve">&lt;TXT&gt;For MODERATE Impact Systems: Audit records must provide sufficient detail to reconstruct events to determine </t>
  </si>
  <si>
    <t>cause of compromise and magnitude of damage, malfunction, or security violation.&lt;/TXT&gt;&lt;/TAI&gt;_x0014_</t>
  </si>
  <si>
    <t>&lt;/SPT&gt;&lt;TAI OPT="HVAC CONTROL SYSTEMS"&gt;&lt;SPT&gt;&lt;TTL&gt;For HVAC Control System Controllers&lt;/TTL&gt;_x0014_</t>
  </si>
  <si>
    <t>&lt;SPT&gt;&lt;TTL&gt;HVAC Control System Controllers FULLY Supporting User Accounts&lt;/TTL&gt;_x0014_</t>
  </si>
  <si>
    <t xml:space="preserve">&lt;TXT&gt;For each controller which FULLY supports accounts, provide the capability to select audited events and the content </t>
  </si>
  <si>
    <t xml:space="preserve">of audit logs.  Configure controllers to audit the indicated events, and to record the indicated information </t>
  </si>
  <si>
    <t>for each auditable event.&lt;/TXT&gt;_x0014_</t>
  </si>
  <si>
    <t>&lt;TXT&gt;Configure each controller to audit the following events:&lt;/TXT&gt;_x0014_</t>
  </si>
  <si>
    <t>&lt;LST INDENT="-0.33"&gt;a. Successful and unsuccessful logon attempts to the controller&lt;/LST&gt;_x0014_</t>
  </si>
  <si>
    <t xml:space="preserve">   _x0014_</t>
  </si>
  <si>
    <t>&lt;LST INDENT="-0.33"&gt;b. Successful logouts&lt;/LST&gt;_x0014_</t>
  </si>
  <si>
    <t xml:space="preserve">&lt;LST INDENT="-0.33"&gt;c. All account creations, modifications, disabling, and terminations.  &lt;TAI OPT="MODERATE IMPACT"&gt;For MODERATE Impact Systems, also </t>
  </si>
  <si>
    <t>provide email notification when these audit events occur.&lt;/TAI&gt;&lt;/LST&gt;_x0014_</t>
  </si>
  <si>
    <t>&lt;LST INDENT="-0.33"&gt;d. All controller shutdown and startup&lt;/LST&gt;&lt;TAI OPT="MODERATE IMPACT"&gt;_x0014_</t>
  </si>
  <si>
    <t>&lt;LST INDENT="-0.33"&gt;e. For privileged user interfaces in MODERATE Impact Systems: All user commands.&lt;/LST&gt;&lt;/TAI&gt;&lt;/SPT&gt;_x0014_</t>
  </si>
  <si>
    <t>&lt;SPT&gt;&lt;TTL&gt;Audit Event Information To Record&lt;/TTL&gt;_x0014_</t>
  </si>
  <si>
    <t xml:space="preserve">&lt;TXT&gt;Configure each controller to record, for each auditable event, the following information (where applicable to </t>
  </si>
  <si>
    <t>the event):&lt;/TXT&gt;_x0014_</t>
  </si>
  <si>
    <t>&lt;LST INDENT="-0.33"&gt;a. what type of event occurred&lt;/LST&gt;_x0014_</t>
  </si>
  <si>
    <t>&lt;LST INDENT="-0.33"&gt;b. when the event occurred&lt;/LST&gt;_x0014_</t>
  </si>
  <si>
    <t>&lt;LST INDENT="-0.33"&gt;c. the identity of any individuals or subjects associated with the event&lt;/LST&gt;&lt;TAI OPT="MODERATE IMPACT"&gt;_x0014_</t>
  </si>
  <si>
    <t xml:space="preserve">&lt;LST INDENT="-0.33"&gt;d. For privileged user interfaces in MODERATE Impact Systems: Full text recording of the executed command </t>
  </si>
  <si>
    <t>and the user executing the command.&lt;/LST&gt;&lt;/TAI&gt;&lt;TAI OPT="MODERATE IMPACT"&gt;_x0014_</t>
  </si>
  <si>
    <t>&lt;/SPT&gt;&lt;SPT&gt;&lt;TTL&gt;Other HVAC Control System Controllers&lt;/TTL&gt;_x0014_</t>
  </si>
  <si>
    <t>&lt;TXT&gt;There are no requirements to perform auditing at HVAC field controllers that do not FULLY support accounts.&lt;/TXT&gt;_x0014_</t>
  </si>
  <si>
    <t>&lt;/SPT&gt;&lt;/TAI&gt;&lt;TAI OPT="LIGHTING CONTROL SYSTEMS"&gt;&lt;SPT&gt;&lt;TTL&gt;For Lighting Control System Controller&lt;/TTL&gt;_x0014_</t>
  </si>
  <si>
    <t>&lt;SPT&gt;&lt;TTL&gt;Lighting Control System Controllers FULLY Supporting User Accounts&lt;/TTL&gt;_x0014_</t>
  </si>
  <si>
    <t>cause of compromise and magnitude of damage, malfunction, or security violation &lt;/TXT&gt;&lt;/TAI&gt;_x0014_</t>
  </si>
  <si>
    <t>&lt;/SPT&gt;&lt;SPT&gt;&lt;TTL&gt;Other Lighting Control System Controllers&lt;/TTL&gt;_x0014_</t>
  </si>
  <si>
    <t>&lt;TXT&gt;There are no requirements to perform auditing at Lighting field controllers that do not FULLY support accounts.&lt;/TXT&gt;_x0014_</t>
  </si>
  <si>
    <t>&lt;/SPT&gt;&lt;/TAI&gt;&lt;TAI OPT="DESIGNER SPECIFIED REQUIREMENTS"&gt;[&lt;SPT&gt;&lt;TTL&gt;[_____] Control System Controllers&lt;/TTL&gt;_x0014_</t>
  </si>
  <si>
    <t>how HVAC and Lighting control system controllers are covered above.&lt;/NPR&gt;  _x0014_</t>
  </si>
  <si>
    <t>]&lt;/TAI&gt;&lt;TAI OPT="DEFAULT REQUIREMENTS,ELECTRONIC SECURITY SYSTEMS (ESS)"&gt;&lt;SPT&gt;&lt;TTL&gt;Default Requirements for Control System Controllers&lt;/TTL&gt;_x0014_</t>
  </si>
  <si>
    <t xml:space="preserve">&lt;NPR&gt;NOTE:  Do not edit these requirements.  These default requirements should only </t>
  </si>
  <si>
    <t xml:space="preserve">be used in lieu of technology-specific requirements in the preceding paragraphs.  </t>
  </si>
  <si>
    <t xml:space="preserve">If these default requirements are inappropriate, ensure that the preceding paragraphs </t>
  </si>
  <si>
    <t>provide appropriate technology-specific requirements.&lt;/NPR&gt;_x0014_</t>
  </si>
  <si>
    <t xml:space="preserve">&lt;TXT&gt;For control system controllers where Audit Events, Content of Audit Records, and Audit Generation are not otherwise </t>
  </si>
  <si>
    <t>indicated in this Section:&lt;/TXT&gt;_x0014_</t>
  </si>
  <si>
    <t>&lt;SPT&gt;&lt;TTL&gt;Controllers Which FULLY Support Accounts&lt;/TTL&gt;_x0014_</t>
  </si>
  <si>
    <t xml:space="preserve">&lt;LST INDENT="-0.33"&gt;a. Successful and unsuccessful attempts to access, modify, or delete privileges, security objects, security </t>
  </si>
  <si>
    <t>&lt;LST INDENT="-0.33"&gt;b. Successful and unsuccessful logon attempts&lt;/LST&gt;_x0014_</t>
  </si>
  <si>
    <t>&lt;LST INDENT="-0.33"&gt;c. Successful logouts&lt;/LST&gt;_x0014_</t>
  </si>
  <si>
    <t>&lt;LST INDENT="-0.33"&gt;d. Concurrent logons from different workstations&lt;/LST&gt;_x0014_</t>
  </si>
  <si>
    <t xml:space="preserve">&lt;LST INDENT="-0.33"&gt;e. All account creations, modifications, disabling, and terminations. &lt;TAI OPT="MODERATE IMPACT"&gt;For MODERATE Impact Systems, also </t>
  </si>
  <si>
    <t>&lt;LST INDENT="-0.33"&gt;f. All kernel module load, unload, and restart&lt;/LST&gt;&lt;TAI OPT="MODERATE IMPACT"&gt;_x0014_</t>
  </si>
  <si>
    <t>&lt;LST INDENT="-0.33"&gt;c. where the event occurred&lt;/LST&gt;_x0014_</t>
  </si>
  <si>
    <t>&lt;LST INDENT="-0.33"&gt;d. the source of the event&lt;/LST&gt;_x0014_</t>
  </si>
  <si>
    <t>&lt;LST INDENT="-0.33"&gt;e. the outcome of the event&lt;/LST&gt;_x0014_</t>
  </si>
  <si>
    <t>&lt;LST INDENT="-0.33"&gt;f. the identity of any individuals or subjects associated with the event&lt;/LST&gt;&lt;TAI OPT="MODERATE IMPACT"&gt;_x0014_</t>
  </si>
  <si>
    <t xml:space="preserve">&lt;LST INDENT="-0.33"&gt;g. For privileged user interfaces in  MODERATE Impact Systems: Full text recording of the executed command </t>
  </si>
  <si>
    <t>&lt;/SPT&gt;&lt;SPT&gt;&lt;TTL&gt;Controllers Which Do Not FULLY Support Accounts&lt;/TTL&gt;_x0014_</t>
  </si>
  <si>
    <t xml:space="preserve">&lt;TXT&gt;For each controller which does not FULLY support accounts configure the controller to audit all controller shutdown </t>
  </si>
  <si>
    <t>and startup events and to record for each event the type of event and when the event occurred.&lt;/TXT&gt;_x0014_</t>
  </si>
  <si>
    <t>&lt;/SPT&gt;&lt;/TAI&gt;&lt;/SPT&gt;&lt;SPT&gt;&lt;TTL&gt;Audit Time Stamps&lt;/TTL&gt;_x0014_</t>
  </si>
  <si>
    <t>&lt;TXT&gt;{For Government Reference Only:  This subpart (and its subparts) relates to AU-8; CCI-000159, CCI-001889, CCI-001890.&lt;TAI OPT="MODERATE IMPACT"&gt;</t>
  </si>
  <si>
    <t xml:space="preserve">  For MODERATE Impact systems, this subpart (and its subparts) also relates to AU-8 (1); CCI-001891, CCI-001892, </t>
  </si>
  <si>
    <t>CCI-002046.&lt;/TAI&gt;}&lt;/TXT&gt;_x0014_</t>
  </si>
  <si>
    <t xml:space="preserve">&lt;TXT&gt;Any device (computer or controller) generating audit records must have an internal clock capable of providing </t>
  </si>
  <si>
    <t xml:space="preserve">time with a resolution of one second.  Clocks must not drift more than 10 seconds per day.  Configure the system </t>
  </si>
  <si>
    <t xml:space="preserve">so that each device (computer or controller) generating audit records maintains accurate time to within 1 second.  </t>
  </si>
  <si>
    <t xml:space="preserve">Note that if the control system specifications include requirement for clocks, the most stringent requirement </t>
  </si>
  <si>
    <t>applies.&lt;/TXT&gt;_x0014_</t>
  </si>
  <si>
    <t>&lt;SPT&gt;&lt;TTL&gt;&lt;SUB&gt;Auditing Front End Software&lt;/SUB&gt;&lt;/TTL&gt;_x0014_</t>
  </si>
  <si>
    <t xml:space="preserve">&lt;NPR&gt;NOTE:  Auditing Front End Software may be a component of the control system </t>
  </si>
  <si>
    <t xml:space="preserve">front end or a separate software package.  In either case - but particularly </t>
  </si>
  <si>
    <t xml:space="preserve">when it is part of an existing control system front end -- the site may already </t>
  </si>
  <si>
    <t>have this software._x0014_</t>
  </si>
  <si>
    <t xml:space="preserve">Confirm with the project site whether they already have this software.  If they </t>
  </si>
  <si>
    <t>do, indicate the current software._x0014_</t>
  </si>
  <si>
    <t xml:space="preserve">Use the bracketed text to indicate where software is to be installed (either </t>
  </si>
  <si>
    <t xml:space="preserve">on the control system front end computer or indicate another computer) or to </t>
  </si>
  <si>
    <t>require that the software be provided for installation by the project site._x0014_&lt;/NPR&gt;</t>
  </si>
  <si>
    <t xml:space="preserve">&lt;TXT&gt;The project site currently has the following software to support control system auditing: [none][_____].  If </t>
  </si>
  <si>
    <t xml:space="preserve">there is no existing auditing front end software or the software is not compatible with the provided control </t>
  </si>
  <si>
    <t xml:space="preserve">systems, provide Auditing Front End Software with audit log import and upload, export, notification, and analysis </t>
  </si>
  <si>
    <t xml:space="preserve">functionality.  The Auditing Front End Software may be provided as a component of the control system front end </t>
  </si>
  <si>
    <t xml:space="preserve">or as a separate software package, and a single package may serve multiple control systems provided under the </t>
  </si>
  <si>
    <t>same projects if they are sharing a cybersecurity authorization._x0014_</t>
  </si>
  <si>
    <t xml:space="preserve">When the Auditing Front End Software is neither existing nor installed under the requirements of another Section, </t>
  </si>
  <si>
    <t xml:space="preserve">furnish the Auditing Front End Software media and license [for subsequent Government installation][and install </t>
  </si>
  <si>
    <t>&lt;SPT&gt;&lt;TTL&gt;Import and Upload Requirements&lt;/TTL&gt;_x0014_</t>
  </si>
  <si>
    <t>&lt;TXT&gt;Auditing Front End Software must be capable of importing audit logs from _x0014_</t>
  </si>
  <si>
    <t xml:space="preserve">the Device Audit Record Upload Software and of uploading audit logs over the network from all control system </t>
  </si>
  <si>
    <t>devices supporting network upload of audit logs. &lt;/TXT&gt;_x0014_</t>
  </si>
  <si>
    <t>&lt;SPT&gt;&lt;TTL&gt;Export Requirements&lt;/TTL&gt;_x0014_</t>
  </si>
  <si>
    <t>&lt;TXT&gt;Auditing Front End Software must be capable of exporting to a file format supported by Microsoft Excel.&lt;/TXT&gt;_x0014_</t>
  </si>
  <si>
    <t>&lt;TAI OPT="MODERATE IMPACT"&gt;&lt;SPT&gt;&lt;TTL&gt;Notification Of Audit Failure in Devices in MODERATE Impact Systems&lt;/TTL&gt;_x0014_</t>
  </si>
  <si>
    <t xml:space="preserve">&lt;TXT&gt;The auditing front end software must be capable of receiving notifications of audit failure from control system </t>
  </si>
  <si>
    <t>devices and computers and be able to provide email notification based on receipt of the notification. &lt;/TXT&gt;_x0014_</t>
  </si>
  <si>
    <t>&lt;/TAI&gt;&lt;TAI OPT="MODERATE IMPACT"&gt;&lt;SPT&gt;&lt;TTL&gt;Audit Reduction and Report Generation In MODERATE Impact Systems&lt;/TTL&gt;_x0014_</t>
  </si>
  <si>
    <t xml:space="preserve">&lt;NPR&gt;NOTE:  Indicate the time stamp discrepancy between audit logs that the system </t>
  </si>
  <si>
    <t xml:space="preserve">must be able to accommodate for correlating audit logs. This accounts for timestamp </t>
  </si>
  <si>
    <t xml:space="preserve">errors between different auditing devices, and will allow for multiple entries </t>
  </si>
  <si>
    <t xml:space="preserve">to be linked to the same event.  The 2-second default is based on the time stamp </t>
  </si>
  <si>
    <t xml:space="preserve">accuracy requirement in the Time Stamps subpart, and accounts for device clocks </t>
  </si>
  <si>
    <t>being plus or minus 1 second (total of a 2 second span).&lt;/NPR&gt;_x0014_</t>
  </si>
  <si>
    <t xml:space="preserve">&lt;TXT&gt;{For Government Reference Only:  This subpart (and its subparts) relates to AU-6(4), AU-7(a), AU-7(b), AU-7(1), </t>
  </si>
  <si>
    <t xml:space="preserve">AU-12(1); CCI-000154, CCI-001875, CCI-001876, CCI-001877, CCI-001878, CCI-001879, CCI-001880, CCI-001881, CCI-001882, </t>
  </si>
  <si>
    <t>CCI-000158, CCI-000173, CCI-000174, CCI-001577.}&lt;/TXT&gt;_x0014_</t>
  </si>
  <si>
    <t xml:space="preserve">&lt;TXT&gt;Auditing Front End Software must provide audit reduction and reporting capabilities that supports on-demand review </t>
  </si>
  <si>
    <t xml:space="preserve">and analysis, on demand reporting, and after the fact investigations of security incidents.  The software must </t>
  </si>
  <si>
    <t xml:space="preserve">be able to combine  audit records from all components within the system and analyze them as a single audit record.  </t>
  </si>
  <si>
    <t xml:space="preserve">The software must correct for discrepancies in timestamps of audit logs from different sources and be able to </t>
  </si>
  <si>
    <t xml:space="preserve">account for discrepancies up to [2][_____] seconds between sources.  The software must not alter original audit </t>
  </si>
  <si>
    <t xml:space="preserve">record content or time ordering of audit records.  The software must have the capability to filter audit records </t>
  </si>
  <si>
    <t>using user-defined fields within the audit records.&lt;/TXT&gt;_x0014_</t>
  </si>
  <si>
    <t>&lt;TXT&gt;The audit reduction and reporting capabilities may incorporate third party application, such as Excel or Access. &lt;/TXT&gt;_x0014_</t>
  </si>
  <si>
    <t>&lt;/TAI&gt;_x0014_</t>
  </si>
  <si>
    <t>&lt;SPT&gt;&lt;TTL&gt;Audit Storage Capacity and Audit Upload&lt;/TTL&gt;_x0014_</t>
  </si>
  <si>
    <t xml:space="preserve">&lt;NPR&gt;NOTE:  Select or indicate duration and rate of audit record generation for field </t>
  </si>
  <si>
    <t xml:space="preserve">devices.   Unless there is a known need, do not add requirements for computer </t>
  </si>
  <si>
    <t>storage capability. &lt;/NPR&gt;_x0014_</t>
  </si>
  <si>
    <t>&lt;TXT&gt;{For Government Reference Only:  This subpart (and its subparts) relates to AU-4; CCI-001848, CCI-001849}&lt;/TXT&gt;_x0014_</t>
  </si>
  <si>
    <t xml:space="preserve">&lt;TXT&gt;The creation of audit records must never interfere with normal device operation.  Devices must cease collection </t>
  </si>
  <si>
    <t>of auditing information if required to maintain normal operation.&lt;/TXT&gt;_x0014_</t>
  </si>
  <si>
    <t xml:space="preserve">&lt;LST INDENT="-0.33"&gt;a.  For devices that have STIG/SRGs related to audit storage capacity (CCI-001848 or CCI-001849) comply </t>
  </si>
  <si>
    <t>with the requirements of those STIG/SRGs.&lt;/LST&gt;_x0014_</t>
  </si>
  <si>
    <t xml:space="preserve">&lt;LST INDENT="-0.33"&gt;b.  For controllers capable of generating audit records, provide [60][_____] days worth of secure local </t>
  </si>
  <si>
    <t>storage, assuming [10][_____] auditable events per day.&lt;/LST&gt;[  _x0014_</t>
  </si>
  <si>
    <t>&lt;LST INDENT="-0.33"&gt;c.  For computers, provide storage for at least [_____] audit records.&lt;/LST&gt;]_x0014_</t>
  </si>
  <si>
    <t>&lt;TAI OPT="MODERATE IMPACT"&gt;&lt;SPT&gt;&lt;TTL&gt;Audit Log Storage Notification In MODERATE Impact Systems&lt;/TTL&gt;_x0014_</t>
  </si>
  <si>
    <t xml:space="preserve">&lt;NPR&gt;NOTE:  Indicate who, in addition to the ISSO and ISSM, will receive notification </t>
  </si>
  <si>
    <t xml:space="preserve">that audit logs are nearly full.  Indicate who to coordinate with for email </t>
  </si>
  <si>
    <t>addresses. &lt;/NPR&gt;_x0014_</t>
  </si>
  <si>
    <t>&lt;TXT&gt;{For Government Reference Only:  This subpart (and its subparts) relates to AU-5(1); CCI-001855.}&lt;/TXT&gt;_x0014_</t>
  </si>
  <si>
    <t xml:space="preserve">&lt;TXT&gt;Controllers storing audit logs must provide notification when audit logs reach 75 percent of capacity either </t>
  </si>
  <si>
    <t xml:space="preserve">directly through email or indirectly by sending a notification to a computer, and the computer sending an email.  </t>
  </si>
  <si>
    <t xml:space="preserve">Computers storing audit logs must provide notification when audit logs reach 75 percent of capacity directly </t>
  </si>
  <si>
    <t>through email.&lt;/TXT&gt;_x0014_</t>
  </si>
  <si>
    <t>&lt;/TAI&gt;&lt;SPT&gt;&lt;TTL&gt;&lt;SUB&gt;Device Audit Record Upload Software&lt;/SUB&gt;&lt;/TTL&gt;_x0014_</t>
  </si>
  <si>
    <t xml:space="preserve">&lt;NPR&gt;NOTE:  If you indicated an installation location for the Auditing Front End </t>
  </si>
  <si>
    <t xml:space="preserve">Software, keep bracketed text requiring the Device Audit Record Upload Software </t>
  </si>
  <si>
    <t>to be installed on the same computer.&lt;/NPR&gt;_x0014_</t>
  </si>
  <si>
    <t xml:space="preserve">&lt;NPR&gt;Note that this software may not be required for every project if all devices </t>
  </si>
  <si>
    <t>and computers can upload to the Auditing Front End.&lt;/NPR&gt;_x0014_</t>
  </si>
  <si>
    <t xml:space="preserve">&lt;TXT&gt;For each device (computer or controller) required to audit events and for which audit logs cannot be uploaded </t>
  </si>
  <si>
    <t xml:space="preserve">over the network by the Auditing Front End Software, provide and license to the Government software implementing </t>
  </si>
  <si>
    <t xml:space="preserve">a secure mechanism of uploading audit records from the device and exporting them to the Auditing Front End Software.  </t>
  </si>
  <si>
    <t xml:space="preserve">Where different devices use different software, provide software of each type required to upload audit logs from </t>
  </si>
  <si>
    <t>all devices.&lt;/TXT&gt;_x0014_</t>
  </si>
  <si>
    <t xml:space="preserve">&lt;TXT&gt;[When Device Audit Record Upload Software is capable of uploading audit logs over the network, install Device </t>
  </si>
  <si>
    <t xml:space="preserve">Audit Record Upload Software on the same computer as the Auditing Front End Software.]  Submit copies of device </t>
  </si>
  <si>
    <t xml:space="preserve">audit record upload software if this function is not part of the software provided with the control system to </t>
  </si>
  <si>
    <t xml:space="preserve">meet requirements of other Sections.  If there are no devices requiring this software, provide a document stating </t>
  </si>
  <si>
    <t>this in lieu of this submittal.&lt;/TXT&gt;_x0014_</t>
  </si>
  <si>
    <t>&lt;/SPT&gt;&lt;SPT&gt;&lt;TTL&gt;Response to Audit Processing Failures&lt;/TTL&gt;_x0014_</t>
  </si>
  <si>
    <t xml:space="preserve">&lt;NPR&gt;NOTE:  The requirement that audit processing failures notify a person implies </t>
  </si>
  <si>
    <t xml:space="preserve">that this control can only be met at a computer with network access, not by </t>
  </si>
  <si>
    <t xml:space="preserve">a control device within the control system.  The action taken should be "overwrite </t>
  </si>
  <si>
    <t xml:space="preserve">oldest audit records" if possible; it should almost certainly never be "shut </t>
  </si>
  <si>
    <t xml:space="preserve">down information system".  Provide a POC to notify, either the Security Controls </t>
  </si>
  <si>
    <t xml:space="preserve">Assessor (SCA) or the Information System Security Officer (ISSO).  Provide a </t>
  </si>
  <si>
    <t>default action.&lt;/NPR&gt;_x0014_</t>
  </si>
  <si>
    <t>&lt;TXT&gt;{For Government Reference Only:  This subpart (and its subparts) relates to AU-5; CCI-000139, CCI-000140, CCI-001490.}&lt;/TXT&gt;_x0014_</t>
  </si>
  <si>
    <t xml:space="preserve">&lt;TXT&gt;In the case of a failure in the auditing system, computers associated with auditing must provide email notification[ </t>
  </si>
  <si>
    <t xml:space="preserve">and must [_____]]. &lt;TAI OPT="MODERATE IMPACT"&gt;For MODERATE Impact systems, the computer must also notify the associated auditing front end </t>
  </si>
  <si>
    <t xml:space="preserve">software. &lt;/TAI&gt; In case of an audit failure, if possible, continue to collect audit records by [overwriting existing </t>
  </si>
  <si>
    <t>audit records][_____].&lt;/TXT&gt;_x0014_</t>
  </si>
  <si>
    <t xml:space="preserve">&lt;TAI OPT="MODERATE IMPACT"&gt;&lt;TXT&gt;For MODERATE Impact Systems: In the case of an audit failure at a controller performing auditing, the device </t>
  </si>
  <si>
    <t xml:space="preserve">must notify the associated auditing front end software of the audit failure if able, and must continue to collect </t>
  </si>
  <si>
    <t xml:space="preserve">audit records by [overwriting existing audit records][_____] if able.  The auditing front end software must provide </t>
  </si>
  <si>
    <t xml:space="preserve">notification as indicated, treating the notification of failure from the device as a failure in the auditing </t>
  </si>
  <si>
    <t>system.&lt;/TXT&gt;&lt;/TAI&gt;_x0014_</t>
  </si>
  <si>
    <t>&lt;/SPT&gt;&lt;SPT&gt;&lt;TTL&gt;REQUIREMENTS FOR LEAST FUNCTIONALITY&lt;/TTL&gt;_x0014_</t>
  </si>
  <si>
    <t xml:space="preserve">&lt;NPR&gt;NOTE:  The control system should be designed to have the least capability possible </t>
  </si>
  <si>
    <t xml:space="preserve">while still meeting the minimum needs of the government.  This means disabling </t>
  </si>
  <si>
    <t xml:space="preserve">unnecessary functionality.  Do not install unnecessary software.  Ensure that </t>
  </si>
  <si>
    <t xml:space="preserve">unnecessary accounts, maintenance passwords, etc. are all changed, disabled, </t>
  </si>
  <si>
    <t>or removed.&lt;/NPR&gt;_x0014_</t>
  </si>
  <si>
    <t xml:space="preserve">&lt;NPR&gt;&lt;TAI OPT="HVAC CONTROL SYSTEMS"&gt;For systems other than HVAC control systems: &lt;/TAI&gt;Consider disallowing unrequested </t>
  </si>
  <si>
    <t xml:space="preserve">user interfaces and consider disallowing networked sensors/actuators where they </t>
  </si>
  <si>
    <t>are not required.&lt;/NPR&gt;_x0014_</t>
  </si>
  <si>
    <t xml:space="preserve">&lt;TXT&gt;{For Government Reference Only:  This subpart (and its subparts), along with the network communication report </t>
  </si>
  <si>
    <t xml:space="preserve">submittal specified elsewhere in this section, relates to CM-6(a), CM-6(c), CM-7, CM-7(1)(b), SC-41;  CCI-000363, </t>
  </si>
  <si>
    <t xml:space="preserve">CCI-000364, CCI-000365, CCI-001588, CCI-001755, CCI-000381, CCI-000380, CCI-000382, CCI-001761, CCI-001762, CCI-002544, </t>
  </si>
  <si>
    <t xml:space="preserve">CCI-002545, CCI-002546.  &lt;TAI OPT="MODERATE IMPACT"&gt;For MODERATE Impact systems, this subpart (and its subparts) also relates to CM-7(2), </t>
  </si>
  <si>
    <t>CM-7(5)(a), CM-7(5)(b); CCI-000381, CCI-000380, CCI-000382, CCI-001761, CCI-001762&lt;/TAI&gt;}&lt;/TXT&gt;_x0014_</t>
  </si>
  <si>
    <t xml:space="preserve">&lt;TXT&gt;For devices that have a STIG or SRG related to Requirements for Least Functionality (such as configuration settings </t>
  </si>
  <si>
    <t xml:space="preserve">and port and device I/O access for least functionality), install and configure the device in accordance with </t>
  </si>
  <si>
    <t>that STIG or SRGs.&lt;/TXT&gt;_x0014_</t>
  </si>
  <si>
    <t>&lt;SPT&gt;&lt;TTL&gt;Device Capabilities&lt;/TTL&gt;_x0014_</t>
  </si>
  <si>
    <t xml:space="preserve">&lt;TAI OPT="HVAC CONTROL SYSTEMS"&gt;&lt;TXT&gt;For HVAC Control Systems: Do not provide devices with remote user interfaces or with full user interfaces where </t>
  </si>
  <si>
    <t xml:space="preserve">one was not required.  Do not use a networked sensor or actuator where a non-networked sensor or actuator would </t>
  </si>
  <si>
    <t>suffice.&lt;/TXT&gt; _x0014_</t>
  </si>
  <si>
    <t xml:space="preserve">&lt;TAI OPT="LIGHTING CONTROL SYSTEMS"&gt;&lt;TXT&gt;For Lighting Control Systems: Do not provide devices with remote user interfaces or with full user interfaces </t>
  </si>
  <si>
    <t>where one was not required. &lt;/TXT&gt; _x0014_</t>
  </si>
  <si>
    <t xml:space="preserve">&lt;TXT&gt;Unless specifically required by the government, do not provide a capability to update device firmware over the </t>
  </si>
  <si>
    <t>network.&lt;/TXT&gt;&lt;/TAI&gt;_x0014_</t>
  </si>
  <si>
    <t>&lt;SPT&gt;&lt;TTL&gt;Software&lt;/TTL&gt;_x0014_</t>
  </si>
  <si>
    <t>&lt;TXT&gt;For software that has a STIG or SRG related to Requirements for Least_x0014_</t>
  </si>
  <si>
    <t>Functionality (such as configuration settings and port access for least_x0014_</t>
  </si>
  <si>
    <t>functionality), install and configure the software in accordance with that_x0014_</t>
  </si>
  <si>
    <t>STIG or SRG.&lt;/TXT&gt;&lt;TAI OPT="MODERATE IMPACT"&gt;_x0014_</t>
  </si>
  <si>
    <t xml:space="preserve">&lt;TXT&gt;For MODERATE Impact Systems: Do not provide (install) software that is not specifically required to meet a contract </t>
  </si>
  <si>
    <t>requirement. Do not implement functionality within software_x0014_</t>
  </si>
  <si>
    <t>that is not specifically required to meet contract requirements.&lt;/TXT&gt;&lt;/TAI&gt;_x0014_</t>
  </si>
  <si>
    <t>&lt;/SPT&gt;&lt;SPT&gt;&lt;TTL&gt;SYSTEM AND COMMUNICATION PROTECTION&lt;/TTL&gt;_x0014_</t>
  </si>
  <si>
    <t xml:space="preserve">&lt;NPR&gt;NOTE:  For electrical systems, coordination studies are performed and breaker </t>
  </si>
  <si>
    <t xml:space="preserve">setting coordinated such that a fault is cleared by the tripping of the first </t>
  </si>
  <si>
    <t xml:space="preserve">upstream breaker.  Consider the possibility that the settings of that first </t>
  </si>
  <si>
    <t xml:space="preserve">upstream breaker may be altered in a deliberate attempt to cause an outage of </t>
  </si>
  <si>
    <t xml:space="preserve">an unrelated load via tripping of the second upstream breaker.  In extreme cases, </t>
  </si>
  <si>
    <t xml:space="preserve">provide additional protection for that first upstream breaker, or provide additional </t>
  </si>
  <si>
    <t>series breakers in secure locations."&lt;/NPR&gt;_x0014_</t>
  </si>
  <si>
    <t>&lt;SPT&gt;&lt;TTL&gt;Collaborative Computing&lt;/TTL&gt;_x0014_</t>
  </si>
  <si>
    <t>&lt;TXT&gt;{For Government Reference Only:  This subpart relates to SC-15(a), SC-15(b); CCI-001150, CCI-001152.}&lt;/TXT&gt;_x0014_</t>
  </si>
  <si>
    <t>&lt;TXT&gt;Without explicit approval from the project site, control systems must not use collaborative computing technologies.&lt;/TXT&gt;_x0014_</t>
  </si>
  <si>
    <t>&lt;SPT&gt;&lt;TTL&gt;Denial of Service Protection&lt;TAI OPT="MODERATE IMPACT"&gt; and Application Partitioning In MODERATE Impact Systems:&lt;/TAI&gt;&lt;/TTL&gt;_x0014_</t>
  </si>
  <si>
    <t xml:space="preserve">&lt;NPR&gt;NOTE:  Note that reducing the dependence on the network helps mitigate threats </t>
  </si>
  <si>
    <t>caused by a weak boundary defense.&lt;/NPR&gt;_x0014_</t>
  </si>
  <si>
    <t xml:space="preserve">&lt;TXT&gt;{For Government Reference Only:  This subpart relates to SC-5, SC-39, SC-7(a); CCI-001093, CCI-002385, CCI-002386, </t>
  </si>
  <si>
    <t>CCI-002430, CCI-001097. &lt;TAI OPT="MODERATE IMPACT"&gt;For MODERATE Impact systems, this subpart also relates to SC-2; CCI-001082.&lt;/TAI&gt;}&lt;/TXT&gt;_x0014_</t>
  </si>
  <si>
    <t xml:space="preserve">&lt;TXT&gt;To the greatest extent practical, implement control logic without reliance on the network.  Except when required </t>
  </si>
  <si>
    <t xml:space="preserve">to meet the requirements of the control system Section (where the requirement can only be met using computer </t>
  </si>
  <si>
    <t xml:space="preserve">hardware), do not implement control logic in computers.&lt;TAI OPT="MODERATE IMPACT"&gt;  For MODERATE Impact systems, do not implement control </t>
  </si>
  <si>
    <t>logic in a device providing (i.e. acting as a server for) a Full Remote User Interface.&lt;/TAI&gt;&lt;/TXT&gt;_x0014_</t>
  </si>
  <si>
    <t>&lt;TAI OPT="HVAC CONTROL SYSTEMS"&gt;&lt;TAI OPT="MODERATE IMPACT"&gt;&lt;SPT&gt;&lt;TTL&gt;Network Reliance in MODERATE Impact HVAC Control Systems&lt;/TTL&gt;_x0014_</t>
  </si>
  <si>
    <t xml:space="preserve">&lt;TXT&gt;Except for networked input and outputs on input-output buses specifically designed to provide high reliability </t>
  </si>
  <si>
    <t xml:space="preserve">or redundancy, sensors and actuators must not rely on the network to exchange data with the controller executing </t>
  </si>
  <si>
    <t>the sequence of operation which uses the sensor value or determines the actuator command..  _x0014_</t>
  </si>
  <si>
    <t xml:space="preserve">Sensor values required by multiple devices may be shared over the network provided they are connected to a controller </t>
  </si>
  <si>
    <t>requiring the value for execution of the sequence and that controller shares the value on the network. &lt;/TXT&gt;_x0014_</t>
  </si>
  <si>
    <t>&lt;/TAI&gt;&lt;/TAI&gt;&lt;TAI OPT="LIGHTING CONTROL SYSTEMS"&gt;&lt;TAI OPT="MODERATE IMPACT"&gt;&lt;SPT&gt;&lt;TTL&gt;Network Reliance in MODERATE Impact Lighting Control Systems&lt;/TTL&gt;_x0014_</t>
  </si>
  <si>
    <t>the sequence of operation which uses the sensor value or determines the actuator command.  _x0014_</t>
  </si>
  <si>
    <t>&lt;/TAI&gt;&lt;/TAI&gt;&lt;TAI OPT="DESIGNER SPECIFIED REQUIREMENTS"&gt;[&lt;SPT&gt;&lt;TTL&gt;Network Reliance in MODERATE Impact [_____] Control Systems&lt;/TTL&gt;_x0014_</t>
  </si>
  <si>
    <t>]&lt;/TAI&gt;&lt;TAI OPT="DEFAULT REQUIREMENTS,ELECTRONIC SECURITY SYSTEMS (ESS)"&gt;&lt;SPT&gt;&lt;TTL&gt;Default Requirements for MODERATE Impact Control Systems&lt;/TTL&gt;_x0014_</t>
  </si>
  <si>
    <t>&lt;/TAI&gt;&lt;/SPT&gt;&lt;TAI OPT="MODERATE IMPACT"&gt;&lt;SPT&gt;&lt;TTL&gt;Mobile Code In MODERATE Impact Systems:&lt;/TTL&gt;_x0014_</t>
  </si>
  <si>
    <t>&lt;NPR&gt;NOTE:  In general, do not allow exceptions to the Web Browsers and Application SRG.  _x0014_</t>
  </si>
  <si>
    <t xml:space="preserve">Unless compelling reasons exist, keep  the bracketed text restricting the source </t>
  </si>
  <si>
    <t>of mobile code downloads&lt;/NPR&gt;_x0014_</t>
  </si>
  <si>
    <t>&lt;TXT&gt;{For Government Reference Only: This subpart relates to SC-18(a), SC-18(b),_x0014_</t>
  </si>
  <si>
    <t xml:space="preserve">SC-18(c), SC-18(1), SC-18(3), SC-18(4); CCI-001160, CCI-001161, CCI-001162, CCI-001163, CCI-001164, CCI-001165, </t>
  </si>
  <si>
    <t>CCI-001166, CCI-001662, CCI-002457, CCI-002458, CCI-001169, CCI-001695, CCI-001170, CCI-002469}&lt;/TXT&gt;_x0014_</t>
  </si>
  <si>
    <t>&lt;TXT&gt;Devices with STIGs/SRGs related to Mobile Code and to Security Control_x0014_</t>
  </si>
  <si>
    <t xml:space="preserve">SC-18 must be installed in accordance with the relevant STIGs/SRGs. All remote user interfaces must meet the </t>
  </si>
  <si>
    <t>requirements of the "Web_x0014_</t>
  </si>
  <si>
    <t>Browsers and Application SRG".&lt;/TXT&gt;_x0014_</t>
  </si>
  <si>
    <t>&lt;TXT&gt;[Mobile code may only be downloaded from a specifically authorized mobile_x0014_</t>
  </si>
  <si>
    <t>code repository. Coordinate with the Mobile Code Point of Contact for the location of a repository.]&lt;/TXT&gt;_x0014_</t>
  </si>
  <si>
    <t>&lt;/TAI&gt;&lt;TAI OPT="MODERATE IMPACT"&gt;&lt;SPT&gt;&lt;TTL&gt;Protection of Information at Rest In MODERATE Impact Systems:&lt;/TTL&gt;_x0014_</t>
  </si>
  <si>
    <t>&lt;TXT&gt;{For Government Reference Only: This subpart relates to SC-28, SC-28(1); CCI-001199,_x0014_</t>
  </si>
  <si>
    <t>CCI-002472, CCI-002475, CCI-002476}&lt;/TXT&gt;_x0014_</t>
  </si>
  <si>
    <t>&lt;TXT&gt;Computers must protect information at rest in accordance with applicable STIGs.  &lt;/TXT&gt;_x0014_</t>
  </si>
  <si>
    <t xml:space="preserve">&lt;TXT&gt;Any control system device storing personally identifiable information (PII), controlled unclassified information </t>
  </si>
  <si>
    <t xml:space="preserve">(CUI), or classified information must be protected by an Information At Rest encryption solution or by a physical </t>
  </si>
  <si>
    <t xml:space="preserve">security solution. Provide a &lt;SUB&gt;Protection of Information At Rest Proposal&lt;/SUB&gt; indicating each device storing PII, CUI, </t>
  </si>
  <si>
    <t xml:space="preserve">or classified information and the encryption or physical security solution proposed for that device for government </t>
  </si>
  <si>
    <t xml:space="preserve">approval. If no devices stores PII, CUI, or classified information, provide a document stating this as the Protection </t>
  </si>
  <si>
    <t xml:space="preserve">of Information At Rest Proposal submittal.  Do proceed with device selection and installation until the Protection </t>
  </si>
  <si>
    <t>of Information At Rest Proposal is approved.  Once approved, implement approved Information At Rest protections.&lt;/TXT&gt;_x0014_</t>
  </si>
  <si>
    <t>&lt;/TAI&gt;&lt;TAI OPT="FIRE PROTECTION"&gt;&lt;TAI OPT="MODERATE IMPACT"&gt;&lt;SPT&gt;&lt;TTL&gt;Process Isolation and Boundary Protection in Moderate Impact Fire Protection Systems&lt;/TTL&gt;_x0014_</t>
  </si>
  <si>
    <t xml:space="preserve">&lt;TXT&gt;{For Government Reference Only: This subpart relates to SC-7(a), SC-7(c), SC-7(4)(a), SC-7(4)(c), SC-7(5), SC-7(7), </t>
  </si>
  <si>
    <t xml:space="preserve">SC-7(9)(a), SC-7(11), SC-7(13), SC-7(13), SC-7(18);  CCI-001097, CCI-001098, CCI-001102, CCI-002396, CCI-001109, </t>
  </si>
  <si>
    <t>CCI-002397, CCI-002398, CCI-002399, CCI-002403, CCI-001120, CCI-001119, CCI-001126} &lt;/TXT&gt;_x0014_</t>
  </si>
  <si>
    <t xml:space="preserve">&lt;NPR&gt;NOTE:  For many FRCS (Fire Protection being a notable exception), implementation </t>
  </si>
  <si>
    <t xml:space="preserve">of boundary protection is typically outside the scope of the controls contractor.  </t>
  </si>
  <si>
    <t xml:space="preserve">The site IT staff should implement boundary protection via rules (e.g. a firewall) </t>
  </si>
  <si>
    <t xml:space="preserve">isolating the control system from the wider network.  This is true even for </t>
  </si>
  <si>
    <t xml:space="preserve">a control system which will be later integrated to a larger system; the field </t>
  </si>
  <si>
    <t xml:space="preserve">point of connection (FPOC) should be configured to allow the minimum traffic </t>
  </si>
  <si>
    <t xml:space="preserve">necessary for operation.  Critical to this is the Cybersecurity Interconnection </t>
  </si>
  <si>
    <t xml:space="preserve">Schedule, which defines what traffic must be allowed through the boundary for </t>
  </si>
  <si>
    <t>the proper operation of the system.&lt;/NPR&gt;_x0014_</t>
  </si>
  <si>
    <t xml:space="preserve">&lt;NPR&gt;For Fire Protection Systems, some aspects of boundary protection are likely </t>
  </si>
  <si>
    <t xml:space="preserve">the responsibility of the installing contractor.  In general, the ability to </t>
  </si>
  <si>
    <t xml:space="preserve">play a live audio message will be required and include the bracketed text.  </t>
  </si>
  <si>
    <t xml:space="preserve">However, in many cases, the ability to play live audio is a vulnerability and </t>
  </si>
  <si>
    <t xml:space="preserve">in some cases, the site may not be willing to accept the risk. Coordinate with </t>
  </si>
  <si>
    <t>the site to determine whether to allow this functionality. &lt;/NPR&gt;_x0014_</t>
  </si>
  <si>
    <t xml:space="preserve">&lt;NPR&gt;Select whether relays must use the normally open or normally closed contact.  </t>
  </si>
  <si>
    <t xml:space="preserve">If a code requirement exists, follow the code.  Otherwise coordinate with the </t>
  </si>
  <si>
    <t xml:space="preserve">fire protection specification and the project site and consider whether the </t>
  </si>
  <si>
    <t xml:space="preserve">greater risk is the potential to send a message when none should be sent, or </t>
  </si>
  <si>
    <t xml:space="preserve">the failure to send a message when one should be sent. If it is clear that one </t>
  </si>
  <si>
    <t xml:space="preserve">case is of greater concern than the other, select the appropriate bracketed </t>
  </si>
  <si>
    <t>text, otherwise remove the bracketed text to not introduce a specific requirement._x0014_</t>
  </si>
  <si>
    <t xml:space="preserve">Coordinate requirements with those of "Safe Mode and Fail Safe Operation" in </t>
  </si>
  <si>
    <t>the following paragraph.&lt;/NPR&gt;_x0014_</t>
  </si>
  <si>
    <t>&lt;SPT&gt;&lt;TTL&gt;Radio Interfaces for Fire Protection Systems&lt;/TTL&gt;_x0014_</t>
  </si>
  <si>
    <t xml:space="preserve">&lt;TXT&gt;When radios interfacing a local fire protection system to a supervisory system are not &lt;RID&gt;NIST FIPS 140-2&lt;/RID&gt; validated, </t>
  </si>
  <si>
    <t xml:space="preserve">use a relay panel interface between the local fire protection system and the radio.   Install and configure the </t>
  </si>
  <si>
    <t xml:space="preserve">relay panel to prohibit initiating any action within the local fire protection system other than causing the </t>
  </si>
  <si>
    <t xml:space="preserve">system to play a pre-recorded message[ or causing the system to play a live audio message].  [Install relays </t>
  </si>
  <si>
    <t xml:space="preserve">using the normally open contact such that they pass a signal when they close, and so that a relay that loses </t>
  </si>
  <si>
    <t xml:space="preserve">power or has a failed coil does not pass a signal][Install relays using the normally closed contact such that </t>
  </si>
  <si>
    <t>they pass a signal when they open, and so that a relay that loses power or has a failed coil passes the signal]&lt;/TXT&gt;_x0014_</t>
  </si>
  <si>
    <t>&lt;/SPT&gt;&lt;/TAI&gt;&lt;/TAI&gt;&lt;/SPT&gt;&lt;SPT&gt;&lt;TTL&gt;SAFE MODE AND FAIL SAFE OPERATION&lt;/TTL&gt;_x0014_</t>
  </si>
  <si>
    <t xml:space="preserve">&lt;NPR&gt;NOTE:  The designer should determine, based on the criticality of the controlled </t>
  </si>
  <si>
    <t xml:space="preserve">equipment, what conditions to consider and which actions, if any, including </t>
  </si>
  <si>
    <t xml:space="preserve">possible alarm requirements, the control system should take when these conditions </t>
  </si>
  <si>
    <t xml:space="preserve">are true.  This should include external conditions (e.g. loss of off-site utility </t>
  </si>
  <si>
    <t xml:space="preserve">power), internal conditions (e.g. network or sensor failure), and operator input </t>
  </si>
  <si>
    <t xml:space="preserve">(e.g. manual command to a safe mode of operation).   This should all be specified </t>
  </si>
  <si>
    <t xml:space="preserve">in the control logic (e.g. sequence of operations), in particular by addressing </t>
  </si>
  <si>
    <t xml:space="preserve">normal/failed positions of output devices, including default positions upon </t>
  </si>
  <si>
    <t xml:space="preserve">loss of network, and in the overall system design.  Where high reliability is </t>
  </si>
  <si>
    <t xml:space="preserve">required, the analysis should consider the addition of redundant equipment to </t>
  </si>
  <si>
    <t xml:space="preserve">the design.  See also guidance on SC-24 (Fail in Known State), guidance on SI-17 </t>
  </si>
  <si>
    <t xml:space="preserve">(Fail-Safe Procedures) and the MINIMUM CYBERSECURITY DESIGN REQUIREMENTS in </t>
  </si>
  <si>
    <t>UFC 4-010-06, Cybersecurity for Facility-Related Control Systems.&lt;/NPR&gt;_x0014_</t>
  </si>
  <si>
    <t xml:space="preserve">&lt;NPR&gt;Note that any requirements in the control system needed to meet CP-12 (Safe </t>
  </si>
  <si>
    <t xml:space="preserve">Mode) or SI-17 (Fail-Safe Procedures) should be specified in existing specifications </t>
  </si>
  <si>
    <t xml:space="preserve">and design, for example, redundant AHUs in the mechanical design and sequences </t>
  </si>
  <si>
    <t xml:space="preserve">of operation.  Any specific requirements for CP-12 or SI-17 should be addressed </t>
  </si>
  <si>
    <t>in those sections, not in this UFGS.&lt;/NPR&gt;_x0014_</t>
  </si>
  <si>
    <t xml:space="preserve">&lt;TXT&gt;{For Government Reference Only:  This subpart (and its subparts) relates to CP-12, SI-10(3), SI-17; CCI-002855, </t>
  </si>
  <si>
    <t>CCI-002856, CCI-002857, CCI-002754, CCI-002773, CCI-002774, CCI-002775}&lt;/TXT&gt;_x0014_</t>
  </si>
  <si>
    <t xml:space="preserve">&lt;TXT&gt;For all control system components with an applicable STIG or SRG, configure the component in accordance with </t>
  </si>
  <si>
    <t>all applicable STIGs and SRGs.&lt;/TXT&gt;_x0014_</t>
  </si>
  <si>
    <t>&lt;SPT&gt;&lt;TTL&gt;&lt;SUB&gt;SYSTEM MAINTENANCE TOOL SOFTWARE&lt;/SUB&gt;&lt;/TTL&gt;_x0014_</t>
  </si>
  <si>
    <t>&lt;NPR&gt;NOTE:  Indicate the number of hardcopy manuals_x0014_</t>
  </si>
  <si>
    <t>required.&lt;/NPR&gt;_x0014_</t>
  </si>
  <si>
    <t>&lt;TXT&gt;{For Government Reference Only: This subpart (and its subparts) relates to MA-3; CCI-000865.}&lt;/TXT&gt;_x0014_</t>
  </si>
  <si>
    <t>&lt;TXT&gt;Submit and license to the Government all software required to operate,_x0014_</t>
  </si>
  <si>
    <t xml:space="preserve">maintain and modify the control system such the Government or their agents are able to perform repair, replacement, </t>
  </si>
  <si>
    <t xml:space="preserve">upgrades, and expansions of the system without subsequent or future dependence on the Contractor, Vendor or Manufacturer. </t>
  </si>
  <si>
    <t>Submit hard copies of user manuals for each software with the software submittal.&lt;/TXT&gt;_x0014_</t>
  </si>
  <si>
    <t>&lt;TXT&gt;For software provided and licensed to the Government under the_x0014_</t>
  </si>
  <si>
    <t>requirements of another Section, submit a statement indicating the_x0014_</t>
  </si>
  <si>
    <t>Section and Submittal under which the software was provided. For_x0014_</t>
  </si>
  <si>
    <t xml:space="preserve">software provided to meet the requirements of this Section and not provided and licensed under another Section, </t>
  </si>
  <si>
    <t xml:space="preserve">submit software and software user manuals on DVD or CD as a Technical Data Package and submit [one hard copy][[_____] </t>
  </si>
  <si>
    <t>hard copies] of the software user manual for each piece of software.&lt;/TXT&gt;_x0014_</t>
  </si>
  <si>
    <t>&lt;SPT&gt;&lt;TTL&gt;DEVICE POWER&lt;/TTL&gt;_x0014_</t>
  </si>
  <si>
    <t xml:space="preserve">&lt;NPR&gt;NOTE:  A long term alternate power supply is almost never required by the control </t>
  </si>
  <si>
    <t xml:space="preserve">system itself (independent of the controlled equipment).  Alternate long term </t>
  </si>
  <si>
    <t xml:space="preserve">power, if required, will be because of a tenant requirement or by the overall </t>
  </si>
  <si>
    <t xml:space="preserve">system design and should seldom be added as an ad-hoc requirement.  Control </t>
  </si>
  <si>
    <t xml:space="preserve">systems for underlying systems with alternate power should use that alternate </t>
  </si>
  <si>
    <t>power source.&lt;/NPR&gt;_x0014_</t>
  </si>
  <si>
    <t xml:space="preserve">&lt;NPR&gt;A UPS may be desired for specific control system components where rapid recovery </t>
  </si>
  <si>
    <t xml:space="preserve">after a power outage is required, or where the control system itself is necessary </t>
  </si>
  <si>
    <t xml:space="preserve">for restoration of power.  Again, this should be driven by mission requirements </t>
  </si>
  <si>
    <t xml:space="preserve">and control system specifications should already require adequate system restoration </t>
  </si>
  <si>
    <t>after loss of power._x0014_</t>
  </si>
  <si>
    <t xml:space="preserve">If there are specific requirements for either short-term (UPS) or long-term </t>
  </si>
  <si>
    <t xml:space="preserve">(generator or alternate power source), include them as part of the design and </t>
  </si>
  <si>
    <t xml:space="preserve">in the relevant specification sections rather than adding requirements to this </t>
  </si>
  <si>
    <t>section.&lt;/NPR&gt;_x0014_</t>
  </si>
  <si>
    <t xml:space="preserve">&lt;NPR&gt;Note that use of small local UPSes creates additional maintenance burdens due </t>
  </si>
  <si>
    <t xml:space="preserve">to the requirements for periodic battery replacement and may ultimately result </t>
  </si>
  <si>
    <t xml:space="preserve">in a less reliable system.  &lt;TAI OPT="MODERATE IMPACT"&gt;For MODERATE Impact Systems: This is a particularly </t>
  </si>
  <si>
    <t xml:space="preserve">important consideration and designers are strongly cautioned against small per-controller </t>
  </si>
  <si>
    <t>UPS and recommended to use a central UPS instead.&lt;/TAI&gt;&lt;/NPR&gt;_x0014_</t>
  </si>
  <si>
    <t xml:space="preserve">&lt;NPR&gt;Brackets are provided here for the EXTREMELY RARE case in which emergency power </t>
  </si>
  <si>
    <t xml:space="preserve">requirements must be specified here.  In most cases, keep the bracketed text </t>
  </si>
  <si>
    <t xml:space="preserve">indicating emergency power requirements are in accordance with the control system </t>
  </si>
  <si>
    <t xml:space="preserve">and equipment specifications.  &lt;TAI OPT="MODERATE IMPACT"&gt;For MODERATE Impact Systems: As the system has </t>
  </si>
  <si>
    <t xml:space="preserve">a MODERATE impact there is a particularly strong presumption the mission already </t>
  </si>
  <si>
    <t xml:space="preserve">requires and is providing emergency power, and the control system should therefore </t>
  </si>
  <si>
    <t>use the same emergency power as the underlying equipment.&lt;/TAI&gt;&lt;/NPR&gt;_x0014_</t>
  </si>
  <si>
    <t>&lt;TAI OPT="MODERATE IMPACT"&gt;&lt;NTE&gt;_x0014_</t>
  </si>
  <si>
    <t xml:space="preserve">&lt;NPR&gt;NOTE:  For MODERATE Impact Systems, the requirement is for redundant power cabling </t>
  </si>
  <si>
    <t xml:space="preserve">paths.  For this to result in significantly increased availability, the paths </t>
  </si>
  <si>
    <t xml:space="preserve">must be fed from independent power sources (i.e. the cable paths must be redundant </t>
  </si>
  <si>
    <t xml:space="preserve">all the way back to redundant power sources).  Coordinate with the electrical </t>
  </si>
  <si>
    <t>designer to see if this level of power redundancy has been designed into the system._x0014_</t>
  </si>
  <si>
    <t xml:space="preserve">If this level of redundancy is required for availability, coordinate with the </t>
  </si>
  <si>
    <t xml:space="preserve">designer of the controlled equipment (e.g., for HVAC controls, coordinate with </t>
  </si>
  <si>
    <t xml:space="preserve">the HVAC system designer) to determine if there is a requirement for redundant </t>
  </si>
  <si>
    <t xml:space="preserve">controlled equipment as well - redundant power to a single piece of controlled </t>
  </si>
  <si>
    <t>equipment still has a single point of failure at the controlled equipment._x0014_</t>
  </si>
  <si>
    <t xml:space="preserve">The specification requirement covers these issues by simply requiring the controller </t>
  </si>
  <si>
    <t xml:space="preserve">power to be as reliable as the equipment power.  If there is no requirement </t>
  </si>
  <si>
    <t xml:space="preserve">for redundant (controlled) equipment power or redundant (controlled) equipment, </t>
  </si>
  <si>
    <t xml:space="preserve">then there is little value in trying to provide redundant power to the control </t>
  </si>
  <si>
    <t xml:space="preserve">system as the most likely failures are mechanical or electrical failures in </t>
  </si>
  <si>
    <t xml:space="preserve">the controlled equipment or loss of equipment power, not independent loss of </t>
  </si>
  <si>
    <t>power to the control system._x0014_</t>
  </si>
  <si>
    <t xml:space="preserve">Note that sequences of operation often lock out equipment in case of failure.  </t>
  </si>
  <si>
    <t xml:space="preserve">Consider carefully how to address general loss of power to ensure that automatic </t>
  </si>
  <si>
    <t>recovery after loss of power is possible. &lt;/NPR&gt;_x0014_</t>
  </si>
  <si>
    <t>&lt;TXT&gt;{For Government Reference Only:  This subpart (and its subparts) relates to PE-11, PE-11(1); CCI-002955, CCI-000961.  &lt;TAI OPT="MODERATE IMPACT"&gt;</t>
  </si>
  <si>
    <t xml:space="preserve">For MODERATE Impact systems, this subpart (and its subparts) also relates to PE-9, PE-9(1); CCI-000952, CCI-002953, </t>
  </si>
  <si>
    <t>CCI-002954.&lt;/TAI&gt;}&lt;/TXT&gt;_x0014_</t>
  </si>
  <si>
    <t>Sections, [_____]]&lt;/TXT&gt;_x0014_</t>
  </si>
  <si>
    <t xml:space="preserve">the controlled equipment. Powering control system devices using the same power source as the equipment controlled </t>
  </si>
  <si>
    <t xml:space="preserve">by the device is a permissible method of meeting this requirement. Without explicit approval from the government, </t>
  </si>
  <si>
    <t>do not install local uninterruptible power supplies (UPSs) as a source of device power.&lt;/TXT&gt;_x0014_</t>
  </si>
  <si>
    <t>&lt;TAI OPT="MODERATE IMPACT"&gt;&lt;SPT&gt;&lt;TTL&gt;Device Behavior on Loss of Power In MODERATE Impact Systems:&lt;/TTL&gt;_x0014_</t>
  </si>
  <si>
    <t>&lt;NPR&gt;NOTE:  The requirement that "In the event of a loss_x0014_</t>
  </si>
  <si>
    <t>of power, when power is restored, controllers (and_x0014_</t>
  </si>
  <si>
    <t>the underlying equipment) must recover and resume_x0014_</t>
  </si>
  <si>
    <t>their normal sequences of operation." may conflict_x0014_</t>
  </si>
  <si>
    <t>with the sequence of operation specified in the_x0014_</t>
  </si>
  <si>
    <t>control system specification. For example, the_x0014_</t>
  </si>
  <si>
    <t>sequence may normally "lock out" a piece of_x0014_</t>
  </si>
  <si>
    <t>equipment when power is out (for example, a motor_x0014_</t>
  </si>
  <si>
    <t>proof). Coordinate with the control system_x0014_</t>
  </si>
  <si>
    <t>specifications to make sure that equipment can_x0014_</t>
  </si>
  <si>
    <t>restart after power failure.&lt;/NPR&gt;_x0014_</t>
  </si>
  <si>
    <t xml:space="preserve">&lt;TXT&gt;Application programs and configuration settings must be stored in devices in manner such that a loss of power </t>
  </si>
  <si>
    <t xml:space="preserve">does not result in a loss of the application program or configuration settings: Loss of power must never result </t>
  </si>
  <si>
    <t xml:space="preserve">in the loss of application programs, regardless of the length of time power is lost; and loss of power for less </t>
  </si>
  <si>
    <t>than 2,500 hours must not result in the loss of configured settings.&lt;/TXT&gt;_x0014_</t>
  </si>
  <si>
    <t xml:space="preserve">&lt;TXT&gt;In the event of a loss of power, when power is restored, controllers and computers executing control logic (and </t>
  </si>
  <si>
    <t xml:space="preserve">the underlying equipment) must recover and resume their normal sequences of operation.  Note that the sequence </t>
  </si>
  <si>
    <t>of operation may require specific actions (e.g. startup sequences) upon recovery from loss of power.&lt;/TXT&gt;_x0014_</t>
  </si>
  <si>
    <t>&lt;/TAI&gt;&lt;/SPT&gt;&lt;SPT&gt;&lt;TTL&gt;VULNERABILITY SCANNING&lt;/TTL&gt;_x0014_</t>
  </si>
  <si>
    <t xml:space="preserve">&lt;NPR&gt;NOTE:  In general, it won't be possible to assume that devices will respond </t>
  </si>
  <si>
    <t xml:space="preserve">to an IT scanning tool.  There might be specific cases where it is desirable </t>
  </si>
  <si>
    <t xml:space="preserve">for devices to provide specific responses to specific IT tools.  If so, add </t>
  </si>
  <si>
    <t>the appropriate requirements to indicate the scanning tools and response information.&lt;/NPR&gt;_x0014_</t>
  </si>
  <si>
    <t xml:space="preserve">&lt;TXT&gt;{For Government Reference Only:  This subpart (and its subparts) relates to RA-5 RA-5(a),RA-5(b),RA-5(c),RA-5(d); </t>
  </si>
  <si>
    <t xml:space="preserve">Impact systems, this subpart (and its subparts) also relates to  RA-5(1), RA-5(5); CCI-001062, CCI-001067, CCI-001645, </t>
  </si>
  <si>
    <t>CCI-002906.&lt;/TAI&gt;}&lt;/TXT&gt;_x0014_</t>
  </si>
  <si>
    <t xml:space="preserve">&lt;TXT&gt;All IP devices must be scannable, such that the device can be scanned by industry standard IP network scanning </t>
  </si>
  <si>
    <t>utilities without harm to the device, application, or functionality. &lt;/TXT&gt;_x0014_</t>
  </si>
  <si>
    <t>&lt;SPT&gt;&lt;TTL&gt;Computers and Software Running on Computers&lt;/TTL&gt;_x0014_</t>
  </si>
  <si>
    <t xml:space="preserve">&lt;TXT&gt;Computers and applications running on computers must meet relevant vulnerability scanning STIGs/SRGs and respond </t>
  </si>
  <si>
    <t>to approved DoD vulnerability scanning tools.&lt;/TXT&gt;_x0014_</t>
  </si>
  <si>
    <t xml:space="preserve">Provide all software needed to scan the control system as the &lt;SUB&gt;Control System Scanning Tools&lt;/SUB&gt; submittal.  If the </t>
  </si>
  <si>
    <t xml:space="preserve">software required to scan the system is already installed at the project site or is provided under a separate </t>
  </si>
  <si>
    <t>section instead provide a statement indicating this.&lt;/TXT&gt;_x0014_</t>
  </si>
  <si>
    <t>&lt;/SPT&gt;&lt;SPT&gt;&lt;TTL&gt;FIPS 201-2 REQUIREMENT&lt;/TTL&gt;_x0014_</t>
  </si>
  <si>
    <t xml:space="preserve">&lt;NPR&gt;NOTE:  Select brackets to indicate if any systems require devices using PIV </t>
  </si>
  <si>
    <t>to be on the FIPS 201-2 approved product list.&lt;/NPR&gt;_x0014_</t>
  </si>
  <si>
    <t xml:space="preserve">&lt;NPR&gt;Many control systems will not be able to meet a requirement for devices to be </t>
  </si>
  <si>
    <t>on the FIPS 201-2 approved product lists.  Only require this when necessary.&lt;/NPR&gt;_x0014_</t>
  </si>
  <si>
    <t>&lt;TXT&gt;{For Government Reference Only:  This subpart (and its subparts) relates to SA-4 (10); CCI-003116}&lt;/TXT&gt;_x0014_</t>
  </si>
  <si>
    <t>&lt;TXT&gt;Devices in the following systems which implement PIV must be on the &lt;RID&gt;NIST FIPS 201-2&lt;/RID&gt; approved product list (&lt;URL HREF="https://www.idmanagement.gov/approved-products-list"&gt;https://www.idmanagement.gov/approved-products-list/&lt;/URL&gt;</t>
  </si>
  <si>
    <t>):  [NONE][electronic security systems(ESS)][_____].&lt;/TXT&gt;_x0014_</t>
  </si>
  <si>
    <t>&lt;SPT&gt;&lt;TTL&gt;SYSTEM AND INTEGRATION INTEGRITY&lt;/TTL&gt;_x0014_</t>
  </si>
  <si>
    <t>&lt;SPT&gt;&lt;TTL&gt;Malicious Code Protection&lt;/TTL&gt;_x0014_</t>
  </si>
  <si>
    <t xml:space="preserve">&lt;NPR&gt;NOTE:  Malware protection software media may be government or contractor furnished; </t>
  </si>
  <si>
    <t xml:space="preserve">it may be either Government or contractor installed, and the license may be </t>
  </si>
  <si>
    <t>government or contractor furnished._x0014_</t>
  </si>
  <si>
    <t xml:space="preserve">For each of media, license and installation select the bracketed text indicating </t>
  </si>
  <si>
    <t>contractor or Government responsibility.&lt;/NPR&gt;_x0014_</t>
  </si>
  <si>
    <t>&lt;TXT&gt;{For Government Reference Only:  This subpart (and its subparts) relates to SI-3(c); CCI-001241, CCI-002623}&lt;/TXT&gt;_x0014_</t>
  </si>
  <si>
    <t xml:space="preserve">&lt;TXT&gt;For all computers installed under this project, provide malware protection software media, provide licenses, </t>
  </si>
  <si>
    <t xml:space="preserve">and install and configure malware protection software as indicated.  Coordinate with the Government Computer </t>
  </si>
  <si>
    <t>Access Point of Contact as required.&lt;/TXT&gt;_x0014_</t>
  </si>
  <si>
    <t xml:space="preserve">&lt;LST INDENT="-0.33"&gt;a. [Provide malware protection software licenses.][Malware protection software licenses will be Government </t>
  </si>
  <si>
    <t>furnished.]&lt;/LST&gt;_x0014_</t>
  </si>
  <si>
    <t xml:space="preserve">&lt;LST INDENT="-0.33"&gt;b. [Provide malware protection software media.][Malware protection software media will be Government </t>
  </si>
  <si>
    <t xml:space="preserve">&lt;LST INDENT="-0.33"&gt;c. [Install and configure malware protection software in accordance with the relevant STIGs.][Malware </t>
  </si>
  <si>
    <t>protection software will be Government installed.]&lt;/LST&gt;_x0014_</t>
  </si>
  <si>
    <t>&lt;TAI OPT="MODERATE IMPACT"&gt;&lt;SPT&gt;&lt;TTL&gt;Software, Firmware, and Information_x0014_</t>
  </si>
  <si>
    <t>Integrity In MODERATE Impact Systems:&lt;/TTL&gt;_x0014_</t>
  </si>
  <si>
    <t>&lt;NPR&gt;NOTE:  Integrity checks are a desirable_x0014_</t>
  </si>
  <si>
    <t>characteristic of critical control systems, but many_x0014_</t>
  </si>
  <si>
    <t>controls technologies (for example, commercial HVAC_x0014_</t>
  </si>
  <si>
    <t>controls) do not support their implementation. One_x0014_</t>
  </si>
  <si>
    <t>example of a controls technology that does meet this_x0014_</t>
  </si>
  <si>
    <t>is a redundant PLC system where the dual PLCs are_x0014_</t>
  </si>
  <si>
    <t xml:space="preserve">set up in a hot swap standby configuration and each PLC has self-check routines </t>
  </si>
  <si>
    <t>to detect a failure and transfer control to the other PLC. Note,_x0014_</t>
  </si>
  <si>
    <t>however, that the requirement for redundancy is_x0014_</t>
  </si>
  <si>
    <t>above and beyond what SI-7 control requires (which_x0014_</t>
  </si>
  <si>
    <t>does not mention redundancy).&lt;/NPR&gt;_x0014_</t>
  </si>
  <si>
    <t>&lt;NPR&gt;If you already have a requirement for redundant_x0014_</t>
  </si>
  <si>
    <t>controls and if your control technology supports_x0014_</t>
  </si>
  <si>
    <t>meeting these requirements, then consider adding_x0014_</t>
  </si>
  <si>
    <t>language (if not already present) similar to the_x0014_</t>
  </si>
  <si>
    <t>following to your controls specification:_x0014_</t>
  </si>
  <si>
    <t xml:space="preserve">   redundant and implement hot-standby redundancy_x0014_</t>
  </si>
  <si>
    <t xml:space="preserve">   where each controller continually monitors its_x0014_</t>
  </si>
  <si>
    <t xml:space="preserve">   own integrity and process control seamlessly_x0014_</t>
  </si>
  <si>
    <t xml:space="preserve">   passes from one controller to the other if a loss_x0014_</t>
  </si>
  <si>
    <t xml:space="preserve">   of integrity is detected."&lt;/NPR&gt;_x0014_</t>
  </si>
  <si>
    <t>&lt;NPR&gt;Including these requirements where not generally_x0014_</t>
  </si>
  <si>
    <t>supported by the technology will certainly raise the_x0014_</t>
  </si>
  <si>
    <t>project cost and may result in less reliable systems_x0014_</t>
  </si>
  <si>
    <t>as the project may be implemented by people who can_x0014_</t>
  </si>
  <si>
    <t>meet this requirement, but are otherwise_x0014_</t>
  </si>
  <si>
    <t>inexperienced in the other requirements of the_x0014_</t>
  </si>
  <si>
    <t>project. (i.e. a factory automation company that_x0014_</t>
  </si>
  <si>
    <t>does not understand the thermodynamics of HVAC_x0014_</t>
  </si>
  <si>
    <t>control).&lt;/NPR&gt; _x0014_</t>
  </si>
  <si>
    <t>&lt;NPR&gt;If no integrity verification software is available a_x0014_</t>
  </si>
  <si>
    <t>compensating approach is to provide fully redundant_x0014_</t>
  </si>
  <si>
    <t>mechanical systems and a sequence of operation where_x0014_</t>
  </si>
  <si>
    <t>the two mechanical systems (and their controls) are_x0014_</t>
  </si>
  <si>
    <t>fully independent such that failure of one_x0014_</t>
  </si>
  <si>
    <t>controller does not compromise the other redundant_x0014_</t>
  </si>
  <si>
    <t>system. This will also increase system cost and_x0014_</t>
  </si>
  <si>
    <t>complexity and should be carefully considered and_x0014_</t>
  </si>
  <si>
    <t>only implemented when there is a strong project_x0014_</t>
  </si>
  <si>
    <t>need.&lt;/NPR&gt;_x0014_</t>
  </si>
  <si>
    <t xml:space="preserve">&lt;NPR&gt;{This paragraph relates to SI-10, Information Input Validation, CCI-001310, </t>
  </si>
  <si>
    <t xml:space="preserve">CCI-002744.}  For MODERATE systems, consider requiring redundant sensors where </t>
  </si>
  <si>
    <t xml:space="preserve">sensed values are critical inputs to the sequence.  User input which could have </t>
  </si>
  <si>
    <t xml:space="preserve">serious adverse impact on the system should have confirmation dialogs prior </t>
  </si>
  <si>
    <t xml:space="preserve">to user input.  In extreme cases, user inputs should require validation by an </t>
  </si>
  <si>
    <t>additional user prior to input.&lt;/NPR&gt;_x0014_</t>
  </si>
  <si>
    <t xml:space="preserve">&lt;NPR&gt;{This paragraph relates to SI-11, Error Handling, CCI-001312.}  Designer should </t>
  </si>
  <si>
    <t xml:space="preserve">require alarm messages and other control system feedback to provide notification </t>
  </si>
  <si>
    <t xml:space="preserve">of errors in support of corrective action. (Note that the DoD definition of </t>
  </si>
  <si>
    <t xml:space="preserve">recipients for this CCI is not applicable for a control system, and the recipient </t>
  </si>
  <si>
    <t xml:space="preserve">of these messages should be the entities responsible for the control system </t>
  </si>
  <si>
    <t>operation.)&lt;/NPR&gt;_x0014_</t>
  </si>
  <si>
    <t>firmware, or information in the control system and verify its integrity,_x0014_</t>
  </si>
  <si>
    <t>provide it. If no such software exists provide a statement to this affect_x0014_</t>
  </si>
  <si>
    <t>&lt;/TAI&gt;[&lt;SPT&gt;&lt;TTL&gt;Information System Monitoring&lt;/TTL&gt;_x0014_</t>
  </si>
  <si>
    <t>&lt;NPR&gt;NOTE:  Delete this subpart unless specifically_x0014_</t>
  </si>
  <si>
    <t>required for the project. If required, indicate_x0014_</t>
  </si>
  <si>
    <t>requirements for the monitoring of the control_x0014_</t>
  </si>
  <si>
    <t>system.&lt;/NPR&gt;_x0014_</t>
  </si>
  <si>
    <t>&lt;TXT&gt;{For Government Reference Only:  This subpart relates to SI-4 (a),(b); CCI-001253, CCI-002645}&lt;/TXT&gt;_x0014_</t>
  </si>
  <si>
    <t>]&lt;/SPT&gt;&lt;SPT&gt;&lt;TTL&gt;CONTROL SYSTEM CYBERSECURITY TESTING&lt;/TTL&gt;_x0014_</t>
  </si>
  <si>
    <t xml:space="preserve">&lt;TAI OPT="MODERATE IMPACT"&gt;&lt;TXT&gt;{For Government Reference Only: For MODERATE Impact systems, this subpart (and its subparts) relates to SA-11(a), </t>
  </si>
  <si>
    <t xml:space="preserve">SA-11(b), SA-11(c), SA-11(d), SA-11(e); CCI-003171, CCI-003172, CCI-003173, CCI-003174, CCI-003175, CCI-003176, </t>
  </si>
  <si>
    <t>CCI-003177, CCI-003178.}&lt;/TXT&gt;&lt;/TAI&gt;_x0014_</t>
  </si>
  <si>
    <t>&lt;SPT&gt;&lt;TTL&gt;&lt;SUB&gt;Control System Cybersecurity Testing Procedures&lt;/SUB&gt;&lt;/TTL&gt;_x0014_</t>
  </si>
  <si>
    <t>&lt;TXT&gt;Prepare Control System Cybersecurity Testing Procedures explaining_x0014_</t>
  </si>
  <si>
    <t>step-by-step, the actions and expected results that will demonstrate that_x0014_</t>
  </si>
  <si>
    <t>the control system meets the requirements of this Section.&lt;/TXT&gt;_x0014_</t>
  </si>
  <si>
    <t>&lt;TXT&gt;Submit [4] [_____] copies of the Control System Cybersecurity Testing_x0014_</t>
  </si>
  <si>
    <t>Procedures. The Control System Cybersecurity Testing Procedures may be_x0014_</t>
  </si>
  <si>
    <t>submitted as a Technical Data Package.&lt;/TXT&gt;_x0014_</t>
  </si>
  <si>
    <t>&lt;SPT&gt;&lt;TTL&gt;Control System Cybersecurity Testing Execution&lt;/TTL&gt;_x0014_</t>
  </si>
  <si>
    <t>&lt;TXT&gt;Using the Control System Cybersecurity Testing Procedures verify that the_x0014_</t>
  </si>
  <si>
    <t>control system meets the requirements of this Section. UNLESS GOVERNMENT_x0014_</t>
  </si>
  <si>
    <t>WITNESSING OF A TEST IS SPECIFICALLY WAIVED BY THE GOVERNMENT, PERFORM ALL_x0014_</t>
  </si>
  <si>
    <t>TESTS WITH A GOVERNMENT WITNESS. If testing reveals deficiencies in the_x0014_</t>
  </si>
  <si>
    <t>system, correct the deficiency and retest until successful.&lt;/TXT&gt;_x0014_</t>
  </si>
  <si>
    <t>&lt;SPT&gt;&lt;TTL&gt;&lt;SUB&gt;Control System Cybersecurity Testing Report&lt;/SUB&gt;&lt;/TTL&gt;_x0014_</t>
  </si>
  <si>
    <t>&lt;TXT&gt;Prepare and submit a Control System Cybersecurity Testing Report_x0014_</t>
  </si>
  <si>
    <t>documenting all tests performed and their results. Include all tests in_x0014_</t>
  </si>
  <si>
    <t>the Control System Cybersecurity Testing Procedures and any additional_x0014_</t>
  </si>
  <si>
    <t>tests performed during testing. Document test failures and repairs_x0014_</t>
  </si>
  <si>
    <t>conducted with the test results.&lt;/TXT&gt;_x0014_</t>
  </si>
  <si>
    <t>&lt;TXT&gt;Submit [four][_____] copies of the Control System Cybersecurity Testing_x0014_</t>
  </si>
  <si>
    <t>Report. The Control System Cybersecurity Testing Report may be submitted_x0014_</t>
  </si>
  <si>
    <t>as a Technical Data Package.&lt;/TXT&gt;_x0014_</t>
  </si>
  <si>
    <t>&lt;/SPT&gt;&lt;SPT&gt;&lt;TTL&gt;FIELD QUALITY CONTROL, CYBERSECURITY VALIDATION SUPPORT&lt;/TTL&gt;_x0014_</t>
  </si>
  <si>
    <t xml:space="preserve">&lt;NPR&gt;NOTE:  Coordinate with the entity performing cybersecurity testing to determine </t>
  </si>
  <si>
    <t>support requirements for cybersecurity testing.&lt;/NPR&gt;  _x0014_</t>
  </si>
  <si>
    <t>&lt;NPR&gt;Some possible values to consider:_x0014_</t>
  </si>
  <si>
    <t xml:space="preserve">   1) A control system with no IP devices:  1-2_x0014_</t>
  </si>
  <si>
    <t xml:space="preserve">      days._x0014_</t>
  </si>
  <si>
    <t xml:space="preserve">   2) A control system with IP devices:  5 days_x0014_</t>
  </si>
  <si>
    <t xml:space="preserve">   3) If the system includes a new front-end_x0014_</t>
  </si>
  <si>
    <t xml:space="preserve">      (server): +5 additional days&lt;/NPR&gt;_x0014_</t>
  </si>
  <si>
    <t xml:space="preserve">&lt;TXT&gt;In addition to testing and testing support required by other Sections, provide a minimum of [_____] hours of </t>
  </si>
  <si>
    <t xml:space="preserve">technical support for cybersecurity testing of control systems to support the DoD Risk Management Framework process </t>
  </si>
  <si>
    <t xml:space="preserve">Cybersecurity assessment of the control system.  This support is independent of (and in addition to) the Control </t>
  </si>
  <si>
    <t>System Cybersecurity Testing specified in this section.&lt;/TXT&gt;_x0014_</t>
  </si>
  <si>
    <t>&lt;SPT&gt;&lt;TTL&gt;CYBERSECURITY TRAINING&lt;/TTL&gt;_x0014_</t>
  </si>
  <si>
    <t xml:space="preserve">&lt;NPR&gt;NOTE:  Indicate the number of hours of training and number of attendees.  Unless </t>
  </si>
  <si>
    <t xml:space="preserve">training is specifically waived by the project site, DO NOT remove training </t>
  </si>
  <si>
    <t xml:space="preserve">&lt;TXT&gt;Provide [eight][__] hours of classroom[ and hands-on] training for [six][__] Government personnel on the cybersecurity </t>
  </si>
  <si>
    <t xml:space="preserve">operation and maintenance of the control system provided.  This training is in addition to and must be coordinated </t>
  </si>
  <si>
    <t>with control system training specified in other Sections. _x0014_</t>
  </si>
  <si>
    <t xml:space="preserve">The Government will provide the training location. Training must cover, at a minimum:  (a) applying software </t>
  </si>
  <si>
    <t xml:space="preserve">and firmware updates, (b) user account creation, modification and deletion, (c) audit log upload procedures and </t>
  </si>
  <si>
    <t xml:space="preserve">(d) identification of privileged user interfaces and system impact of those interfaces.  Training session must </t>
  </si>
  <si>
    <t xml:space="preserve">include a question and answer period during which government staff questions about cybersecurity aspects of the </t>
  </si>
  <si>
    <t>&lt;/PRT&gt;    &lt;END/&gt;_x0014_&lt;/SEC&gt;</t>
  </si>
  <si>
    <t>ERROR CHECK SUMMARY</t>
  </si>
  <si>
    <t>DETAILS USED FOR ERROR CHECK</t>
  </si>
  <si>
    <t>FILE LENGTH CHECK:</t>
  </si>
  <si>
    <t>LAST ROW OF SPEC</t>
  </si>
  <si>
    <t>LAST ROW OF FORMULAS</t>
  </si>
  <si>
    <t>"END AFTER START" WARNINGS:</t>
  </si>
  <si>
    <t>CHECK FROM PARSER SHEET</t>
  </si>
  <si>
    <t>LINES WITH CCI WARNING</t>
  </si>
  <si>
    <t>NUMBER OF LINES NEEDED</t>
  </si>
  <si>
    <t>NUMBER OF LINES ALLOWED</t>
  </si>
  <si>
    <t>CCI SEPARATOR PARSING ERRORS</t>
  </si>
  <si>
    <t>LINE NUMBER ERRORS</t>
  </si>
  <si>
    <t>CCI NUMBER ERRORS</t>
  </si>
  <si>
    <t>TOTAL NUMBER OF CCIS CHECK</t>
  </si>
  <si>
    <t>Length Limit Per Section Heading:</t>
  </si>
  <si>
    <t>Note: This tool is provided for convenience and it may not always work as intended.    General information about the tool operation is provided for reference, and so that users may modify the tool for their use.  Cells and Sheets are not protected to allow for customization, so use care when navigating and using the tool to avoid inadvertently changing anything.</t>
  </si>
  <si>
    <t>&lt;?xml version="1.0" encoding="windows-1252"?&gt;&lt;SEC xmlns:xsi="http://www.w3.org/2001/XMLSchema-instance" xsi:noNamespaceSchemaLocation="http://si.ksc.nasa.gov/sidownloads/xml/specsintactSEC.xsd"&gt;&lt;MTA NAME="SUBFORMAT" CONTENT="NEW"/&gt;&lt;MTA NAME="AUTONUMBER" CONTENT="TRUE"/&gt;&lt;HDR&gt;&lt;AST/&gt;&lt;TAB BORDERS="0"&gt;</t>
  </si>
  <si>
    <t xml:space="preserve">      &lt;COL STYLEID="s50" AUTOWIDTH="0" WIDTH="225.00"/&gt;</t>
  </si>
  <si>
    <t xml:space="preserve">         &lt;CEL MERGEDOWN="1" STYLEID="s50"/&gt;</t>
  </si>
  <si>
    <t>&lt;DTA TYPE="STRING"&gt;Change 1 - 08/23&lt;/DTA&gt;</t>
  </si>
  <si>
    <t xml:space="preserve">         &lt;CEL INDEX="2" STYLEID="s50"&gt;</t>
  </si>
  <si>
    <t>&lt;HL4&gt;References are in agreement with UMRL dated July 2023&lt;/HL4&gt;_x0014_</t>
  </si>
  <si>
    <t>&lt;DTE&gt;05/21, CHG 1: 08/23&lt;/DTE&gt;_x0014_</t>
  </si>
  <si>
    <t>are not applicable._x0014_</t>
  </si>
  <si>
    <t xml:space="preserve">Include only tailoring options for the specifications to be addressed.  Only </t>
  </si>
  <si>
    <t xml:space="preserve">include "Default Requirements" if the section is to cover a system not covered </t>
  </si>
  <si>
    <t xml:space="preserve">by one of the specific system type options AND the "Default Requirements" are </t>
  </si>
  <si>
    <t xml:space="preserve">adequate. Only include "Designer Specified Requirements" if the section is to </t>
  </si>
  <si>
    <t xml:space="preserve">cover a system not covered by one of the specific system type options, AND the </t>
  </si>
  <si>
    <t xml:space="preserve">Default Requirements are NOT adequate.  When selecting "Designer Specified </t>
  </si>
  <si>
    <t>Requirements", requirements must be added throughout the specification._x0014_&lt;/NPR&gt;</t>
  </si>
  <si>
    <t xml:space="preserve">identifier (CCI) the requirements of the subpart relate to.  When editing this </t>
  </si>
  <si>
    <t xml:space="preserve">specification to incorporate requirements for other controls or CCIs or to remove </t>
  </si>
  <si>
    <t xml:space="preserve">requirements related to specific controls or CCIs, revise the list of controls </t>
  </si>
  <si>
    <t xml:space="preserve">and CCIs accordingly.   DO NOT REMOVE THE TEXT IN CURLY BRACES in the final </t>
  </si>
  <si>
    <t xml:space="preserve">specification; this information is needed for reference during construction, </t>
  </si>
  <si>
    <t>commissioning and cybersecurity assessments..&lt;/NPR&gt;_x0014_</t>
  </si>
  <si>
    <t>the SRG-STIG Compilation Read-Me for more information - &lt;URL&gt;https://dl.dod.cyber.mil/wp-content/uploads/stigs/pdf/U_STIG_Library-zip_Read-ME_v1-07.pdf &lt;/URL&gt;</t>
  </si>
  <si>
    <t>&lt;REF&gt;&lt;ORG&gt;AMERICAN SOCIETY OF HEATING, REFRIGERATING AND AIR-CONDITIONING ENGINEERS (ASHRAE)&lt;/ORG&gt;_x0014__x0014_&lt;RID&gt;ASHRAE 135&lt;/RID&gt;&lt;RTL&gt;(2020; Interpretation 1-8 2021; Errata 1-2 2021; Addenda CD 2021; Addenda BV-CE 2022; Interpretation 9-12 2022; Interpretation 13-17 2023; Addenda BV-CF 2023; Errata 3 2023) BACnet—A Data Communication Protocol for Building Automation and Control Networks&lt;/RTL&gt;_x0014__x0014_&lt;/REF&gt;&lt;REF&gt;&lt;ORG&gt;INSTITUTE OF ELECTRICAL AND ELECTRONICS ENGINEERS (IEEE)&lt;/ORG&gt;_x0014__x0014_&lt;RID&gt;IEEE 802.1x&lt;/RID&gt;&lt;RTL&gt;(2010) Local and Metropolitan Area Networks - Port Based Network Access Control&lt;/RTL&gt;_x0014__x0014_&lt;/REF&gt;&lt;REF&gt;&lt;ORG&gt;INTERNET ENGINEERING TASK FORCE (IETF)&lt;/ORG&gt;_x0014__x0014_&lt;RID&gt;IETF RFC 2819&lt;/RID&gt;&lt;RTL&gt;(2000) Remote Network Monitoring (RMON) Management Information Base (MIB)&lt;/RTL&gt;_x0014__x0014_&lt;/REF&gt;&lt;REF&gt;&lt;ORG&gt;NATIONAL INSTITUTE OF STANDARDS AND TECHNOLOGY (NIST)&lt;/ORG&gt;_x0014__x0014_&lt;RID&gt;NIST FIPS 140-2&lt;/RID&gt;&lt;RTL&gt;(2001) Security Requirements for Cryptographic Modules&lt;/RTL&gt;_x0014__x0014_&lt;RID&gt;NIST FIPS 201-2&lt;/RID&gt;&lt;RTL&gt;(2013) Personal Identity Verification (PIV) of Federal Employees and Contractors&lt;/RTL&gt;_x0014__x0014_&lt;/REF&gt;&lt;REF&gt;&lt;ORG&gt;U.S. DEPARTMENT OF DEFENSE (DOD)&lt;/ORG&gt;_x0014__x0014_&lt;RID&gt;DODI 8551.01&lt;/RID&gt;&lt;RTL&gt;(2014) Ports, Protocols,  and Services Management (PPSM)&lt;/RTL&gt;_x0014__x0014_&lt;RID&gt;DTM 08-060&lt;/RID&gt;&lt;RTL&gt;(2008) Policy on Use of Department of Defense (DoD) Information Systems - Standard Consent Banner and User Agreement&lt;/RTL&gt;_x0014__x0014_&lt;/REF&gt;&lt;/SPT&gt;&lt;SPT&gt;&lt;TTL&gt;DEFINITIONS&lt;/TTL&gt;_x0014_</t>
  </si>
  <si>
    <t>not have an 'Administrator Account'.&lt;/TXT&gt;_x0014_</t>
  </si>
  <si>
    <t xml:space="preserve">Note that a Local UI may be able to access data in a different device, Local versus Remote in this context refers </t>
  </si>
  <si>
    <t xml:space="preserve">to the user interface itself; the capability to access data in a different device is covered under "Full User </t>
  </si>
  <si>
    <t>Interface".&lt;/TXT&gt;_x0014_</t>
  </si>
  <si>
    <t>it is Local or Remote, user interfaces are classified by whether they are writable or privileged.&lt;/TXT&gt;_x0014_</t>
  </si>
  <si>
    <t xml:space="preserve">&lt;LST INDENT="-0.33"&gt;b.  &lt;TAI OPT="FIRE PROTECTION"&gt;User Interfaces that can inhibit or force the activation of a fire suppression system (e.g. such </t>
  </si>
  <si>
    <t xml:space="preserve">as for a pre-action or deluge system) are always privileged user interfaces.  Other Full User interfaces </t>
  </si>
  <si>
    <t xml:space="preserve">for Fire Alarm Systems are privileged user interfaces as indicated and shown, or when another requirement </t>
  </si>
  <si>
    <t xml:space="preserve">of this Section establishes they are privileged.  For all other systems, &lt;/TAI&gt;Full User Interfaces are privileged </t>
  </si>
  <si>
    <t>user interfaces.&lt;/LST&gt;_x0014_</t>
  </si>
  <si>
    <t>&lt;LST INDENT="-0.33"&gt;d.  User interfaces that allow for reprogramming a network connected device is a privileged user interface.&lt;/LST&gt;&lt;TAI OPT="ELECTRONIC SECURITY SYSTEMS (ESS)"&gt;_x0014_</t>
  </si>
  <si>
    <t>&lt;LST INDENT="-0.33"&gt;e.  Writeable User Interfaces in Electronic Security Systems (ESS) are privileged user interfaces.&lt;/LST&gt;&lt;/TAI&gt;_x0014_</t>
  </si>
  <si>
    <t xml:space="preserve">&lt;LST INDENT="-0.33"&gt;c.  If requesting permission for the use of a device with multiple physical connections to IP networks, </t>
  </si>
  <si>
    <t xml:space="preserve">Interconnection Schedule, and remove the Cybersecurity Interconnection Schedule </t>
  </si>
  <si>
    <t xml:space="preserve">&lt;TXT&gt;{For Government Reference Only:  This subpart (and its subparts) relates to CA-9, PL-8; CCI-002102, CCI-002103, </t>
  </si>
  <si>
    <t xml:space="preserve">CCI-002104, CCI-002105, CCI-003072, CCI-003073, CCI-003075 and also the submittal requirements associated with </t>
  </si>
  <si>
    <t>CM-6, CM-7, SC-8 and SC-41 including CM-7(3), CCI-000388.&lt;/TXT&gt;}_x0014_</t>
  </si>
  <si>
    <t>&lt;TXT&gt;{For Government Reference Only: This subpart (and its subparts) relates to SA-5(a),SA-5(b),SA-5(c), SA-22(b)</t>
  </si>
  <si>
    <t>; CCIs:  CCI-003124, CCI-003125, CCI-003126, CCI-003127, CCI-003128, CCI-003129, CCI-003130, CCI-003131, CCI-003374</t>
  </si>
  <si>
    <t>&lt;LST INDENT="-0.33"&gt;b.  administrator documentation that describes secure installation of the software and software updates.</t>
  </si>
  <si>
    <t xml:space="preserve"> {For Government Reference Only: relates to CCI-003125}&lt;/LST&gt;_x0014_</t>
  </si>
  <si>
    <t xml:space="preserve">&lt;LST INDENT="-0.33"&gt;i.  Documentation of the published last date of support by the manufacturer or indication that a published </t>
  </si>
  <si>
    <t>date is not available. {For Government Reference Only: relates to CCI-003374}&lt;/LST&gt;_x0014_</t>
  </si>
  <si>
    <t xml:space="preserve">Coordinate with the installation to determine if they have any specific requirement; </t>
  </si>
  <si>
    <t xml:space="preserve">to the [Government][project site][_____] for a period [of no less than 5 years][___], and the license must also </t>
  </si>
  <si>
    <t xml:space="preserve">in their project offices/trailers.  They are specific to temporary networks  used by </t>
  </si>
  <si>
    <t xml:space="preserve">the control system during installation. For example, a wireless access point </t>
  </si>
  <si>
    <t xml:space="preserve">set up in a mechanical room to allow construction personnel laptops to access </t>
  </si>
  <si>
    <t xml:space="preserve">the control system during construction before the building IT infrastructure </t>
  </si>
  <si>
    <t>is operational.. &lt;/NPR&gt;_x0014_</t>
  </si>
  <si>
    <t xml:space="preserve">&lt;TXT&gt;In addition to the other requirements on temporary IP networks, temporary wireless IP (WiFi) networks, when permitted, </t>
  </si>
  <si>
    <t>hardening actions if that action would conflict with required functionality or another requirement of this Section.&lt;/TXT&gt;_x0014_</t>
  </si>
  <si>
    <t>CCI-002323, CCI-001441, CCI-001449}&lt;/TXT&gt;_x0014_</t>
  </si>
  <si>
    <t>&lt;TXT&gt;Devices using HTTP as a control protocol must use HTTPS instead.  [Devices using Fox Protocol must support &lt;RID&gt;IEEE 802.1x&lt;/RID&gt;</t>
  </si>
  <si>
    <t xml:space="preserve">AC-6(2), AC-6(9), CM-11(2), and IA-2; CCI-002110, CCI-000213, CCI-001558, CCI-002221, CCI-002222, CCI-002223, </t>
  </si>
  <si>
    <t xml:space="preserve">CCI-002235, CCI-000039, CCI-001419, CCI-002234, CCI-001812, and CCI-000764.&lt;TAI OPT="MODERATE IMPACT"&gt;  For MODERATE Impact systems, this </t>
  </si>
  <si>
    <t xml:space="preserve">subpart (and its subparts) also relate to AC-2 (2), AC-2(3), AC-2(4), AC-6(1), and CM-5(1); CCI-001361, CCI-000017, </t>
  </si>
  <si>
    <t xml:space="preserve">CCI-000217, CCI-000018, CCI-001403, CCI-001404, CCI-001405, CCI-002130, CCI-001683, CCI-001684, CCI-001685, CCI-001686, </t>
  </si>
  <si>
    <t>CCI-002132, CCI-001558, CCI-002221, CCI-002222, CCI-002223, CCI-001813.&lt;/TAI&gt;}&lt;/TXT&gt;_x0014_</t>
  </si>
  <si>
    <t xml:space="preserve">&lt;TXT&gt;Applications running on computers must not require the user be logged in to a computer operating system administrator </t>
  </si>
  <si>
    <t xml:space="preserve">      &lt;COL AUTOWIDTH="0" WIDTH="209.25"/&gt;</t>
  </si>
  <si>
    <t xml:space="preserve">      &lt;COL AUTOWIDTH="0" WIDTH="247.50"/&gt;</t>
  </si>
  <si>
    <t xml:space="preserve">      &lt;COL STYLEID="s50" AUTOWIDTH="0" WIDTH="228.75"/&gt;</t>
  </si>
  <si>
    <t xml:space="preserve">      &lt;COL STYLEID="s50" AUTOWIDTH="0" WIDTH="228.00"/&gt;</t>
  </si>
  <si>
    <t xml:space="preserve">      &lt;COL AUTOWIDTH="0" WIDTH="228.75"/&gt;</t>
  </si>
  <si>
    <t xml:space="preserve">      &lt;COL AUTOWIDTH="0" WIDTH="228.00"/&gt;</t>
  </si>
  <si>
    <t>after 365 days of inactivity.&lt;/TXT&gt;_x0014_</t>
  </si>
  <si>
    <t xml:space="preserve">      &lt;COL STYLEID="s50" AUTOWIDTH="0" WIDTH="126.00"/&gt;</t>
  </si>
  <si>
    <t xml:space="preserve">      &lt;COL STYLEID="s50" AUTOWIDTH="0" WIDTH="93.75"/&gt;</t>
  </si>
  <si>
    <t xml:space="preserve">viewable image or blank screen.   No interaction with the user interface must be possible until either a) the </t>
  </si>
  <si>
    <t>&lt;TAI OPT="MODERATE IMPACT"&gt;&lt;SPT&gt;&lt;TTL&gt;Physical Security in MODERATE Impact Systems&lt;/TTL&gt;_x0014_</t>
  </si>
  <si>
    <t xml:space="preserve">&lt;TXT&gt;For Fire Suppression Systems which can be inhibited or forced to activate by manipulation of non-network wiring, </t>
  </si>
  <si>
    <t>whether it is contiguous with other mission space.)_x0014_</t>
  </si>
  <si>
    <t xml:space="preserve">&lt;TXT&gt;For Fire Suppression systems with a release panel, install all components of the suppression system either inside </t>
  </si>
  <si>
    <t>&lt;TXT&gt;Physical security requirements for User Interfaces are specified in the preceding paragraphs of this Section.&lt;/TXT&gt;_x0014_</t>
  </si>
  <si>
    <t xml:space="preserve">&lt;TXT&gt;Prior to final acceptance of the system, lock all lockable enclosures.  Submit an &lt;SUB&gt;Enclosure Keys&lt;/SUB&gt; submittal with </t>
  </si>
  <si>
    <t xml:space="preserve">implemented as PIV (CAC) authentication).  If PKI is supported at the front </t>
  </si>
  <si>
    <t xml:space="preserve">end, it may be implemented by the base-wide network (Platform Enclave) and not </t>
  </si>
  <si>
    <t xml:space="preserve">the controls contractor. If there is a requirement for the contractor to support </t>
  </si>
  <si>
    <t>&lt;NPR&gt;DoD requires (see AU-2) the capability to audit the following events:_x0014_</t>
  </si>
  <si>
    <t xml:space="preserve">   c. &lt;HL2&gt; Privileged activities or other system level_x0014_</t>
  </si>
  <si>
    <t xml:space="preserve">      the system &lt;/HL2&gt;- generally only applicable to_x0014_</t>
  </si>
  <si>
    <t xml:space="preserve">for email addresses.  If outgoing email is not available to the system, configure the system for these notifications </t>
  </si>
  <si>
    <t xml:space="preserve">CCI-001485, CCI-000130, CCI-000131, CCI-000132, CCI-001230, CCI-000133, CCI-000134, CCI-001487, </t>
  </si>
  <si>
    <t xml:space="preserve">CCI-000166, CCI-001899, CCI-000169, CCI-001459, CCI-000171, CCI-000172, CCI-001910, CCI-001914, CCI-001919, CCI-001464, </t>
  </si>
  <si>
    <t xml:space="preserve">CCI-001462, CCI-001920, CCI-001814, CCI-002400. &lt;TAI OPT="MODERATE IMPACT"&gt;For MODERATE Impact systems, this subpart (and its subparts) </t>
  </si>
  <si>
    <t>also relates to AU-3 (1); CCI-000135, CCI-001488&lt;/TAI&gt;}&lt;/TXT&gt;_x0014_</t>
  </si>
  <si>
    <t>&lt;LST INDENT="-0.33"&gt;g. For privileged user interfaces in MODERATE Impact Systems: All user commands.&lt;/LST&gt;&lt;/TAI&gt;_x0014_</t>
  </si>
  <si>
    <t xml:space="preserve">the software on [_____]][the control system front end computer in [_____]].  Submit copies of Auditing Front </t>
  </si>
  <si>
    <t xml:space="preserve">End Software if this function is not part of the software provided with the control system to meet requirements </t>
  </si>
  <si>
    <t>of other Sections. &lt;/TXT&gt;_x0014_</t>
  </si>
  <si>
    <t xml:space="preserve">&lt;TAI OPT="LOW IMPACT"&gt;&lt;TXT&gt;&lt;TAI OPT="HVAC CONTROL SYSTEMS,LIGHTING CONTROL SYSTEMS"&gt;For Other Control Systems: &lt;/TAI&gt;&lt;TAI OPT="MODERATE IMPACT"&gt;For LOW Impact Systems:  &lt;/TAI&gt;[Do not provide devices with remote </t>
  </si>
  <si>
    <t xml:space="preserve">user interfaces or with full user interfaces where one was not required.]  [Do not use a networked sensor or </t>
  </si>
  <si>
    <t>actuator where a non-networked sensor or actuator would suffice.]&lt;/TXT&gt;_x0014_</t>
  </si>
  <si>
    <t xml:space="preserve">&lt;TAI OPT="MODERATE IMPACT"&gt;&lt;TXT&gt;&lt;TAI OPT="HVAC CONTROL SYSTEMS,LIGHTING CONTROL SYSTEMS"&gt;For Other Control Systems: &lt;/TAI&gt;&lt;TAI OPT="LOW IMPACT"&gt;For MODERATE Impact Systems: &lt;/TAI&gt;Do not provide devices with </t>
  </si>
  <si>
    <t xml:space="preserve">remote user interfaces or full user interfaces where one was not required.  Do not use a networked sensor or </t>
  </si>
  <si>
    <t>actuator where a non-networked sensor or actuator would suffice.&lt;/TXT&gt;&lt;/TAI&gt;&lt;TAI OPT="MODERATE IMPACT"&gt;_x0014_</t>
  </si>
  <si>
    <t>&lt;SPT&gt;&lt;TTL&gt;Fire Suppression System Network Isolation&lt;/TTL&gt;_x0014_</t>
  </si>
  <si>
    <t xml:space="preserve">&lt;TXT&gt;For fire suppression systems including a release panel, any network used in these systems must be dedicated to </t>
  </si>
  <si>
    <t xml:space="preserve">these systems and must be isolated from any other network, including other components of the Fire Alarm and Fire </t>
  </si>
  <si>
    <t xml:space="preserve">Suppression systems.  Use only dry contacts and relays to transfer signals from these systems to any other systems.  </t>
  </si>
  <si>
    <t xml:space="preserve">[Install relays using the normally open contact such that they pass a signal when they close, and so that a relay </t>
  </si>
  <si>
    <t xml:space="preserve">that loses power or has a failed coil does not pass a signal][Install relays using the normally closed contact </t>
  </si>
  <si>
    <t xml:space="preserve">such that they pass a signal when they open, and so that a relay that loses power or has a failed coil passes </t>
  </si>
  <si>
    <t>the signal]&lt;/TXT&gt;_x0014_</t>
  </si>
  <si>
    <t xml:space="preserve">&lt;TAI OPT="LOW IMPACT"&gt;[&lt;TXT&gt;For LOW Impact Systems: [Provide emergency power in accordance with the control system and equipment specification </t>
  </si>
  <si>
    <t xml:space="preserve">]&lt;/TAI&gt;&lt;TAI OPT="MODERATE IMPACT"&gt;&lt;TXT&gt;For MODERATE Impact Systems: Provide control system with power supply meeting or exceeding the reliability of </t>
  </si>
  <si>
    <t xml:space="preserve">CCI-001054, CCI-001055, CCI-000156, CCI-001641, CCI-001643, CCI-001057, CCI-001058, CCI-001059. &lt;TAI OPT="MODERATE IMPACT"&gt;For MODERATE </t>
  </si>
  <si>
    <t xml:space="preserve">&lt;TXT&gt;Provide controllers that are scannable by standard control system discovery tools or control system browsers </t>
  </si>
  <si>
    <t xml:space="preserve">and return meaningful status information including the network inputs and outputs for the controller.  This information </t>
  </si>
  <si>
    <t>must contain sufficient detail to detect vulnerabilities or exploits of the controller._x0014_</t>
  </si>
  <si>
    <t xml:space="preserve">   "Controllers that are redundant must be fully_x0014_</t>
  </si>
  <si>
    <t>&lt;TXT&gt;{For Government Reference Only:   This subpart relates to CM-5(3); CCI-001749, CCI-002704, CCI-002726}&lt;/TXT&gt;_x0014_</t>
  </si>
  <si>
    <t>&lt;TXT&gt;If there exists &lt;SUB&gt;Integrity Verification Software&lt;/SUB&gt; that can check boot process, software,_x0014_</t>
  </si>
  <si>
    <t>in lieu of the software.[_x0014_</t>
  </si>
  <si>
    <t xml:space="preserve">The system prevents the installation of software and firmware without verification of the digital signature using </t>
  </si>
  <si>
    <t>an approved certificate.]&lt;/TXT&gt;_x0014_</t>
  </si>
  <si>
    <t>control system are answered. &lt;/TXT&gt;_x0014_</t>
  </si>
  <si>
    <r>
      <rPr>
        <b/>
        <u/>
        <sz val="14"/>
        <color theme="1"/>
        <rFont val="Calibri"/>
        <family val="2"/>
        <scheme val="minor"/>
      </rPr>
      <t>Instructions:</t>
    </r>
    <r>
      <rPr>
        <b/>
        <sz val="14"/>
        <color theme="1"/>
        <rFont val="Calibri"/>
        <family val="2"/>
        <scheme val="minor"/>
      </rPr>
      <t xml:space="preserve">
Open the SpecsIntact file in Notepad (or another text editor), copy the entire contents (ctrl-a to select all, ctrl-c to copy) and paste (ctrl-v) into cell A5 on the UFGS Parser sheet.  Results are in the UFGS Parser sheet in columns EO-ET.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</si>
</sst>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b/>
      <i/>
      <sz val="11"/>
      <color theme="1"/>
      <name val="Calibri"/>
      <family val="2"/>
      <scheme val="minor"/>
    </font>
    <font>
      <i/>
      <u/>
      <sz val="11"/>
      <color theme="1"/>
      <name val="Calibri"/>
      <family val="2"/>
      <scheme val="minor"/>
    </font>
    <font>
      <b/>
      <sz val="14"/>
      <color theme="1"/>
      <name val="Calibri"/>
      <family val="2"/>
      <scheme val="minor"/>
    </font>
    <font>
      <b/>
      <u/>
      <sz val="14"/>
      <color theme="1"/>
      <name val="Calibri"/>
      <family val="2"/>
      <scheme val="minor"/>
    </font>
  </fonts>
  <fills count="14">
    <fill>
      <patternFill patternType="none"/>
    </fill>
    <fill>
      <patternFill patternType="gray125"/>
    </fill>
    <fill>
      <patternFill patternType="solid">
        <fgColor rgb="FF002060"/>
        <bgColor indexed="64"/>
      </patternFill>
    </fill>
    <fill>
      <patternFill patternType="solid">
        <fgColor rgb="FF7030A0"/>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rgb="FFFFFF00"/>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s>
  <borders count="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53">
    <xf numFmtId="0" fontId="0" fillId="0" borderId="0" xfId="0"/>
    <xf numFmtId="49" fontId="0" fillId="0" borderId="0" xfId="0" applyNumberFormat="1"/>
    <xf numFmtId="0" fontId="2" fillId="0" borderId="0" xfId="0" applyFont="1" applyAlignment="1">
      <alignment horizontal="center"/>
    </xf>
    <xf numFmtId="0" fontId="3" fillId="3" borderId="0" xfId="0" applyFont="1" applyFill="1" applyAlignment="1">
      <alignment horizontal="center"/>
    </xf>
    <xf numFmtId="0" fontId="1" fillId="4" borderId="0" xfId="0" applyFont="1" applyFill="1"/>
    <xf numFmtId="0" fontId="0" fillId="2" borderId="0" xfId="0" applyFill="1"/>
    <xf numFmtId="0" fontId="0" fillId="0" borderId="0" xfId="0" applyAlignment="1">
      <alignment horizontal="center"/>
    </xf>
    <xf numFmtId="0" fontId="0" fillId="3" borderId="0" xfId="0" applyFill="1" applyAlignment="1">
      <alignment horizontal="center"/>
    </xf>
    <xf numFmtId="0" fontId="3" fillId="4" borderId="0" xfId="0" applyFont="1" applyFill="1" applyAlignment="1">
      <alignment horizontal="center"/>
    </xf>
    <xf numFmtId="0" fontId="0" fillId="5" borderId="0" xfId="0" applyFill="1"/>
    <xf numFmtId="0" fontId="0" fillId="6" borderId="0" xfId="0" applyFill="1"/>
    <xf numFmtId="0" fontId="2" fillId="7" borderId="0" xfId="0" applyFont="1" applyFill="1" applyAlignment="1">
      <alignment horizontal="center"/>
    </xf>
    <xf numFmtId="0" fontId="2" fillId="7" borderId="0" xfId="0" applyFont="1" applyFill="1"/>
    <xf numFmtId="0" fontId="2" fillId="5" borderId="0" xfId="0" applyFont="1" applyFill="1"/>
    <xf numFmtId="0" fontId="0" fillId="8" borderId="0" xfId="0" applyFill="1" applyAlignment="1">
      <alignment horizontal="center"/>
    </xf>
    <xf numFmtId="0" fontId="0" fillId="8" borderId="0" xfId="0" applyFill="1"/>
    <xf numFmtId="0" fontId="5" fillId="9" borderId="0" xfId="0" applyFont="1" applyFill="1" applyAlignment="1">
      <alignment horizontal="center"/>
    </xf>
    <xf numFmtId="0" fontId="0" fillId="10" borderId="0" xfId="0" applyFill="1" applyAlignment="1">
      <alignment horizontal="center"/>
    </xf>
    <xf numFmtId="0" fontId="0" fillId="11" borderId="0" xfId="0" applyFill="1" applyAlignment="1">
      <alignment horizontal="center"/>
    </xf>
    <xf numFmtId="0" fontId="0" fillId="11" borderId="0" xfId="0" applyFill="1"/>
    <xf numFmtId="0" fontId="0" fillId="9" borderId="0" xfId="0" applyFill="1" applyAlignment="1">
      <alignment horizontal="center"/>
    </xf>
    <xf numFmtId="0" fontId="0" fillId="9" borderId="0" xfId="0" quotePrefix="1" applyFill="1" applyAlignment="1">
      <alignment horizontal="center"/>
    </xf>
    <xf numFmtId="0" fontId="0" fillId="12" borderId="0" xfId="0" applyFill="1" applyAlignment="1">
      <alignment horizontal="center"/>
    </xf>
    <xf numFmtId="0" fontId="0" fillId="13" borderId="0" xfId="0" applyFill="1"/>
    <xf numFmtId="0" fontId="0" fillId="1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49" fontId="0" fillId="0" borderId="0" xfId="0" applyNumberFormat="1" applyAlignment="1">
      <alignment wrapText="1"/>
    </xf>
    <xf numFmtId="0" fontId="2" fillId="0" borderId="0" xfId="0" applyFont="1"/>
    <xf numFmtId="0" fontId="2" fillId="0" borderId="1" xfId="0" applyFont="1" applyBorder="1" applyAlignment="1">
      <alignment horizontal="center"/>
    </xf>
    <xf numFmtId="0" fontId="0" fillId="0" borderId="2" xfId="0" applyBorder="1"/>
    <xf numFmtId="0" fontId="6" fillId="0" borderId="2" xfId="0" applyFont="1" applyBorder="1" applyAlignment="1">
      <alignment horizontal="center"/>
    </xf>
    <xf numFmtId="0" fontId="6" fillId="0" borderId="3" xfId="0" applyFont="1" applyBorder="1" applyAlignment="1">
      <alignment horizontal="center"/>
    </xf>
    <xf numFmtId="0" fontId="0" fillId="0" borderId="4" xfId="0" applyBorder="1" applyAlignment="1">
      <alignment horizontal="center"/>
    </xf>
    <xf numFmtId="0" fontId="0" fillId="0" borderId="5" xfId="0" applyBorder="1"/>
    <xf numFmtId="0" fontId="0" fillId="0" borderId="5" xfId="0" applyBorder="1" applyAlignment="1">
      <alignment horizontal="center"/>
    </xf>
    <xf numFmtId="0" fontId="0" fillId="0" borderId="6" xfId="0" applyBorder="1" applyAlignment="1">
      <alignment horizontal="center"/>
    </xf>
    <xf numFmtId="0" fontId="0" fillId="0" borderId="3" xfId="0" applyBorder="1"/>
    <xf numFmtId="0" fontId="0" fillId="0" borderId="6" xfId="0" applyBorder="1"/>
    <xf numFmtId="0" fontId="2" fillId="0" borderId="0" xfId="0" applyFont="1" applyAlignment="1">
      <alignment horizontal="center"/>
    </xf>
    <xf numFmtId="0" fontId="2" fillId="0" borderId="0" xfId="0" applyFont="1" applyAlignment="1">
      <alignment horizontal="right"/>
    </xf>
    <xf numFmtId="0" fontId="2" fillId="7" borderId="0" xfId="0" applyFont="1" applyFill="1" applyAlignment="1">
      <alignment horizontal="left"/>
    </xf>
    <xf numFmtId="49" fontId="2" fillId="0" borderId="0" xfId="0" applyNumberFormat="1" applyFont="1"/>
    <xf numFmtId="0" fontId="1" fillId="3" borderId="0" xfId="0" applyFont="1" applyFill="1" applyAlignment="1">
      <alignment horizontal="center"/>
    </xf>
    <xf numFmtId="0" fontId="2" fillId="0" borderId="0" xfId="0" applyFont="1" applyAlignment="1">
      <alignment horizontal="center"/>
    </xf>
    <xf numFmtId="0" fontId="1" fillId="2" borderId="0" xfId="0" applyFont="1" applyFill="1" applyAlignment="1">
      <alignment horizontal="center"/>
    </xf>
    <xf numFmtId="0" fontId="1" fillId="3" borderId="0" xfId="0" applyFont="1" applyFill="1" applyAlignment="1">
      <alignment horizontal="center"/>
    </xf>
    <xf numFmtId="0" fontId="1" fillId="5" borderId="0" xfId="0" applyFont="1" applyFill="1" applyAlignment="1">
      <alignment horizontal="center"/>
    </xf>
    <xf numFmtId="0" fontId="1" fillId="6" borderId="0" xfId="0" applyFont="1" applyFill="1" applyAlignment="1">
      <alignment horizontal="center"/>
    </xf>
    <xf numFmtId="49" fontId="4" fillId="7" borderId="0" xfId="0" applyNumberFormat="1" applyFont="1" applyFill="1" applyAlignment="1">
      <alignment horizontal="center"/>
    </xf>
    <xf numFmtId="0" fontId="2" fillId="0" borderId="0" xfId="0" applyFont="1" applyAlignment="1">
      <alignment horizontal="left"/>
    </xf>
    <xf numFmtId="0" fontId="4" fillId="7" borderId="0" xfId="0" applyFont="1" applyFill="1" applyAlignment="1">
      <alignment horizontal="left" vertical="top" wrapText="1"/>
    </xf>
    <xf numFmtId="0" fontId="7" fillId="0" borderId="0" xfId="0" applyFont="1" applyAlignment="1">
      <alignment horizontal="center" vertical="center" wrapText="1"/>
    </xf>
  </cellXfs>
  <cellStyles count="1">
    <cellStyle name="Normal" xfId="0" builtinId="0"/>
  </cellStyles>
  <dxfs count="11">
    <dxf>
      <font>
        <color theme="1"/>
      </font>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7F9D8-C206-4130-868D-51DE0585A8CD}">
  <dimension ref="C2:F26"/>
  <sheetViews>
    <sheetView tabSelected="1" workbookViewId="0">
      <selection activeCell="B2" sqref="B2"/>
    </sheetView>
  </sheetViews>
  <sheetFormatPr defaultRowHeight="14.4" x14ac:dyDescent="0.3"/>
  <cols>
    <col min="3" max="3" width="45.109375" style="6" customWidth="1"/>
    <col min="4" max="4" width="2.6640625" customWidth="1"/>
    <col min="5" max="5" width="31" customWidth="1"/>
    <col min="6" max="6" width="29.109375" customWidth="1"/>
  </cols>
  <sheetData>
    <row r="2" spans="3:6" ht="110.4" customHeight="1" x14ac:dyDescent="0.3">
      <c r="C2" s="51" t="s">
        <v>2375</v>
      </c>
      <c r="D2" s="51"/>
      <c r="E2" s="51"/>
      <c r="F2" s="51"/>
    </row>
    <row r="4" spans="3:6" ht="93.6" customHeight="1" x14ac:dyDescent="0.3">
      <c r="C4" s="52" t="s">
        <v>2497</v>
      </c>
      <c r="D4" s="52"/>
      <c r="E4" s="52"/>
      <c r="F4" s="52"/>
    </row>
    <row r="6" spans="3:6" x14ac:dyDescent="0.3">
      <c r="C6" s="50"/>
    </row>
    <row r="12" spans="3:6" ht="15" thickBot="1" x14ac:dyDescent="0.35">
      <c r="C12" s="2" t="s">
        <v>2360</v>
      </c>
      <c r="D12" s="28"/>
      <c r="E12" s="44" t="s">
        <v>2361</v>
      </c>
      <c r="F12" s="44"/>
    </row>
    <row r="13" spans="3:6" x14ac:dyDescent="0.3">
      <c r="C13" s="29" t="s">
        <v>2362</v>
      </c>
      <c r="D13" s="30"/>
      <c r="E13" s="31" t="s">
        <v>2363</v>
      </c>
      <c r="F13" s="32" t="s">
        <v>2364</v>
      </c>
    </row>
    <row r="14" spans="3:6" ht="15" thickBot="1" x14ac:dyDescent="0.35">
      <c r="C14" s="33" t="str">
        <f>IF(F14&gt;E14,"OK","WARNING - FILE TOO LONG")</f>
        <v>OK</v>
      </c>
      <c r="D14" s="34"/>
      <c r="E14" s="35">
        <f>MATCH("*&lt;/SEC&gt;*",UFGS_Parser!A:A,0)</f>
        <v>5077</v>
      </c>
      <c r="F14" s="36">
        <f>MAX(UFGS_Parser!Q:Q)</f>
        <v>7005</v>
      </c>
    </row>
    <row r="15" spans="3:6" ht="15" thickBot="1" x14ac:dyDescent="0.35"/>
    <row r="16" spans="3:6" x14ac:dyDescent="0.3">
      <c r="C16" s="29" t="s">
        <v>2365</v>
      </c>
      <c r="D16" s="30"/>
      <c r="E16" s="31" t="s">
        <v>2366</v>
      </c>
      <c r="F16" s="37"/>
    </row>
    <row r="17" spans="3:6" ht="15" thickBot="1" x14ac:dyDescent="0.35">
      <c r="C17" s="33" t="str">
        <f>IF((RIGHT(E17,LEN(E17)-FIND(":",E17))*1)&gt;0,"THERE ARE WARNINGS","OK")</f>
        <v>OK</v>
      </c>
      <c r="D17" s="34"/>
      <c r="E17" s="35" t="str">
        <f>UFGS_Parser!E2</f>
        <v>NUMBER OF  WARNINGS: 0</v>
      </c>
      <c r="F17" s="38"/>
    </row>
    <row r="18" spans="3:6" ht="15" thickBot="1" x14ac:dyDescent="0.35"/>
    <row r="19" spans="3:6" x14ac:dyDescent="0.3">
      <c r="C19" s="29" t="s">
        <v>2367</v>
      </c>
      <c r="D19" s="30"/>
      <c r="E19" s="31" t="s">
        <v>2368</v>
      </c>
      <c r="F19" s="32" t="s">
        <v>2369</v>
      </c>
    </row>
    <row r="20" spans="3:6" ht="15" thickBot="1" x14ac:dyDescent="0.35">
      <c r="C20" s="33" t="str">
        <f>IF(F20&gt;=E20,"OK","WARNING - TOO MANY LINES, CCIS WILL BE MISSED")</f>
        <v>OK</v>
      </c>
      <c r="D20" s="34"/>
      <c r="E20" s="35">
        <f>UFGS_Parser!V7</f>
        <v>77</v>
      </c>
      <c r="F20" s="36">
        <f>ROW(UFGS_Parser!V109)-ROW(UFGS_Parser!V8)-1</f>
        <v>100</v>
      </c>
    </row>
    <row r="21" spans="3:6" ht="15" thickBot="1" x14ac:dyDescent="0.35"/>
    <row r="22" spans="3:6" x14ac:dyDescent="0.3">
      <c r="C22" s="29" t="s">
        <v>2370</v>
      </c>
      <c r="D22" s="30"/>
      <c r="E22" s="31" t="s">
        <v>2371</v>
      </c>
      <c r="F22" s="32" t="s">
        <v>2372</v>
      </c>
    </row>
    <row r="23" spans="3:6" ht="15" thickBot="1" x14ac:dyDescent="0.35">
      <c r="C23" s="33" t="str">
        <f ca="1">IF(SUM(E23:F23)&gt;0,"SOME ERRORS","OK")</f>
        <v>OK</v>
      </c>
      <c r="D23" s="34"/>
      <c r="E23" s="35">
        <f>COUNTIF(UFGS_Parser!U:U,"=TOO MANY LINES")</f>
        <v>0</v>
      </c>
      <c r="F23" s="36">
        <f ca="1">COUNTIF(UFGS_Parser!T:T,"=TOO MANY CCIS")</f>
        <v>0</v>
      </c>
    </row>
    <row r="24" spans="3:6" ht="15" thickBot="1" x14ac:dyDescent="0.35"/>
    <row r="25" spans="3:6" x14ac:dyDescent="0.3">
      <c r="C25" s="29" t="s">
        <v>2373</v>
      </c>
      <c r="D25" s="30"/>
      <c r="E25" s="31" t="s">
        <v>19</v>
      </c>
      <c r="F25" s="32" t="s">
        <v>2369</v>
      </c>
    </row>
    <row r="26" spans="3:6" ht="15" thickBot="1" x14ac:dyDescent="0.35">
      <c r="C26" s="33" t="str">
        <f ca="1">IF(F26&gt;=E26,"OK","WARNING - TOO MANY CCIS, SOME WILL BE MISSED")</f>
        <v>OK</v>
      </c>
      <c r="D26" s="34"/>
      <c r="E26" s="35">
        <f ca="1">SUM(UFGS_Parser!AJ8:AJ109)</f>
        <v>383</v>
      </c>
      <c r="F26" s="36">
        <f>ROW(UFGS_Parser!$CH$502)-ROW(UFGS_Parser!$CH$8)-1</f>
        <v>493</v>
      </c>
    </row>
  </sheetData>
  <mergeCells count="3">
    <mergeCell ref="E12:F12"/>
    <mergeCell ref="C2:F2"/>
    <mergeCell ref="C4:F4"/>
  </mergeCells>
  <conditionalFormatting sqref="C14">
    <cfRule type="cellIs" dxfId="10" priority="9" operator="notEqual">
      <formula>"OK"</formula>
    </cfRule>
    <cfRule type="cellIs" dxfId="9" priority="10" operator="equal">
      <formula>"OK"</formula>
    </cfRule>
  </conditionalFormatting>
  <conditionalFormatting sqref="C17">
    <cfRule type="cellIs" dxfId="8" priority="7" operator="notEqual">
      <formula>"OK"</formula>
    </cfRule>
    <cfRule type="cellIs" dxfId="7" priority="8" operator="equal">
      <formula>"OK"</formula>
    </cfRule>
  </conditionalFormatting>
  <conditionalFormatting sqref="C20">
    <cfRule type="cellIs" dxfId="6" priority="5" operator="notEqual">
      <formula>"OK"</formula>
    </cfRule>
    <cfRule type="cellIs" dxfId="5" priority="6" operator="equal">
      <formula>"OK"</formula>
    </cfRule>
  </conditionalFormatting>
  <conditionalFormatting sqref="C23">
    <cfRule type="cellIs" dxfId="4" priority="3" operator="notEqual">
      <formula>"OK"</formula>
    </cfRule>
    <cfRule type="cellIs" dxfId="3" priority="4" operator="equal">
      <formula>"OK"</formula>
    </cfRule>
  </conditionalFormatting>
  <conditionalFormatting sqref="C26">
    <cfRule type="cellIs" dxfId="2" priority="1" operator="notEqual">
      <formula>"OK"</formula>
    </cfRule>
    <cfRule type="cellIs" dxfId="1" priority="2" operator="equal">
      <formula>"OK"</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6D53C-C7FB-455A-BE2B-40CD8CEB7CCA}">
  <dimension ref="A1:EU7006"/>
  <sheetViews>
    <sheetView workbookViewId="0">
      <selection activeCell="ES18" sqref="ES18"/>
    </sheetView>
  </sheetViews>
  <sheetFormatPr defaultRowHeight="14.4" x14ac:dyDescent="0.3"/>
  <cols>
    <col min="1" max="1" width="148.6640625" style="1" customWidth="1"/>
    <col min="2" max="2" width="2.5546875" customWidth="1"/>
    <col min="3" max="3" width="18.6640625" style="6" customWidth="1"/>
    <col min="4" max="5" width="19.109375" style="6" customWidth="1"/>
    <col min="6" max="6" width="26.6640625" style="6" customWidth="1"/>
    <col min="7" max="7" width="19.109375" style="6" customWidth="1"/>
    <col min="8" max="8" width="8.109375" style="6" customWidth="1"/>
    <col min="9" max="9" width="6.88671875" style="6" customWidth="1"/>
    <col min="10" max="10" width="7.33203125" style="6" customWidth="1"/>
    <col min="11" max="11" width="8.5546875" style="6" customWidth="1"/>
    <col min="12" max="12" width="21.109375" style="6" customWidth="1"/>
    <col min="13" max="13" width="23.77734375" customWidth="1"/>
    <col min="14" max="14" width="32.109375" style="6" customWidth="1"/>
    <col min="15" max="15" width="9.109375"/>
    <col min="16" max="16" width="12.44140625" customWidth="1"/>
    <col min="17" max="19" width="2.5546875" customWidth="1"/>
    <col min="20" max="21" width="17.5546875" style="6" customWidth="1"/>
    <col min="22" max="23" width="9.109375" style="6"/>
    <col min="24" max="24" width="9.109375" customWidth="1"/>
    <col min="25" max="25" width="14.88671875" customWidth="1"/>
    <col min="26" max="26" width="9.5546875" customWidth="1"/>
    <col min="27" max="28" width="9.109375"/>
    <col min="29" max="34" width="9.109375" customWidth="1"/>
    <col min="35" max="35" width="13.109375" customWidth="1"/>
    <col min="36" max="36" width="9.109375"/>
    <col min="37" max="37" width="17.44140625" customWidth="1"/>
    <col min="38" max="38" width="37.5546875" customWidth="1"/>
    <col min="39" max="40" width="3.44140625" customWidth="1"/>
    <col min="41" max="86" width="3.6640625" style="6" customWidth="1"/>
    <col min="87" max="132" width="6.77734375" style="6" customWidth="1"/>
    <col min="133" max="133" width="3.21875" style="6" customWidth="1"/>
    <col min="134" max="134" width="3.21875" customWidth="1"/>
    <col min="135" max="137" width="9.109375"/>
    <col min="138" max="138" width="13.33203125" customWidth="1"/>
    <col min="139" max="139" width="14.33203125" customWidth="1"/>
    <col min="140" max="140" width="38.88671875" customWidth="1"/>
    <col min="141" max="141" width="64.109375" customWidth="1"/>
    <col min="142" max="142" width="9.109375"/>
    <col min="143" max="143" width="2.77734375" customWidth="1"/>
    <col min="144" max="144" width="3.21875" customWidth="1"/>
    <col min="145" max="146" width="9.109375"/>
    <col min="147" max="147" width="15.33203125" customWidth="1"/>
    <col min="148" max="148" width="13.5546875" customWidth="1"/>
    <col min="149" max="149" width="39" customWidth="1"/>
    <col min="150" max="150" width="45.44140625" customWidth="1"/>
    <col min="151" max="151" width="3.33203125" customWidth="1"/>
  </cols>
  <sheetData>
    <row r="1" spans="1:151" s="28" customFormat="1" x14ac:dyDescent="0.3">
      <c r="A1" s="42"/>
      <c r="B1" s="45" t="s">
        <v>0</v>
      </c>
      <c r="C1" s="45"/>
      <c r="D1" s="45"/>
      <c r="E1" s="45"/>
      <c r="F1" s="45"/>
      <c r="G1" s="45"/>
      <c r="H1" s="45"/>
      <c r="I1" s="45"/>
      <c r="J1" s="45"/>
      <c r="K1" s="45"/>
      <c r="L1" s="45"/>
      <c r="M1" s="45"/>
      <c r="N1" s="45"/>
      <c r="O1" s="45"/>
      <c r="P1" s="45"/>
      <c r="Q1" s="45"/>
      <c r="R1" s="39"/>
      <c r="S1" s="46" t="s">
        <v>1</v>
      </c>
      <c r="T1" s="46"/>
      <c r="U1" s="46"/>
      <c r="V1" s="46"/>
      <c r="W1" s="46"/>
      <c r="X1" s="46"/>
      <c r="Y1" s="46"/>
      <c r="Z1" s="46"/>
      <c r="AA1" s="46"/>
      <c r="AB1" s="46"/>
      <c r="AC1" s="46"/>
      <c r="AD1" s="46"/>
      <c r="AE1" s="46"/>
      <c r="AF1" s="46"/>
      <c r="AG1" s="46"/>
      <c r="AH1" s="46"/>
      <c r="AI1" s="46"/>
      <c r="AJ1" s="46"/>
      <c r="AK1" s="46"/>
      <c r="AL1" s="46"/>
      <c r="AM1" s="43"/>
      <c r="AN1" s="4" t="s">
        <v>2</v>
      </c>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7" t="s">
        <v>3</v>
      </c>
      <c r="EE1" s="47"/>
      <c r="EF1" s="47"/>
      <c r="EG1" s="47"/>
      <c r="EH1" s="47"/>
      <c r="EI1" s="47"/>
      <c r="EJ1" s="47"/>
      <c r="EK1" s="47"/>
      <c r="EL1" s="47"/>
      <c r="EM1" s="47"/>
      <c r="EN1" s="48" t="s">
        <v>4</v>
      </c>
      <c r="EO1" s="48"/>
      <c r="EP1" s="48"/>
      <c r="EQ1" s="48"/>
      <c r="ER1" s="48"/>
      <c r="ES1" s="48"/>
      <c r="ET1" s="48"/>
      <c r="EU1" s="48"/>
    </row>
    <row r="2" spans="1:151" x14ac:dyDescent="0.3">
      <c r="B2" s="5"/>
      <c r="C2" s="6" t="s">
        <v>5</v>
      </c>
      <c r="D2" s="6" t="s">
        <v>5</v>
      </c>
      <c r="E2" s="6" t="str">
        <f>"NUMBER OF  WARNINGS: "&amp; COUNTIF(E4:E5001,"=WARNING")</f>
        <v>NUMBER OF  WARNINGS: 0</v>
      </c>
      <c r="Q2" s="5">
        <f>ROW()</f>
        <v>2</v>
      </c>
      <c r="S2" s="7"/>
      <c r="X2" s="6"/>
      <c r="Y2" s="6"/>
      <c r="Z2" s="6"/>
      <c r="AA2" s="6"/>
      <c r="AB2" s="6"/>
      <c r="AC2" s="6"/>
      <c r="AD2" s="6"/>
      <c r="AE2" s="6"/>
      <c r="AF2" s="6"/>
      <c r="AG2" s="6"/>
      <c r="AH2" s="6"/>
      <c r="AI2" s="6"/>
      <c r="AJ2" s="6"/>
      <c r="AK2" s="6"/>
      <c r="AL2" s="6"/>
      <c r="AM2" s="3" t="str">
        <f>""</f>
        <v/>
      </c>
      <c r="AN2" s="8" t="str">
        <f>""</f>
        <v/>
      </c>
      <c r="EC2" s="8" t="str">
        <f>""</f>
        <v/>
      </c>
      <c r="ED2" s="9"/>
      <c r="EM2" s="9"/>
      <c r="EN2" s="10"/>
      <c r="EU2" s="10" t="str">
        <f>""</f>
        <v/>
      </c>
    </row>
    <row r="3" spans="1:151" x14ac:dyDescent="0.3">
      <c r="A3" s="49" t="s">
        <v>6</v>
      </c>
      <c r="B3" s="5"/>
      <c r="C3" s="11" t="s">
        <v>7</v>
      </c>
      <c r="D3" s="11" t="s">
        <v>8</v>
      </c>
      <c r="E3" s="11" t="s">
        <v>9</v>
      </c>
      <c r="F3" s="11" t="s">
        <v>10</v>
      </c>
      <c r="G3" s="11" t="s">
        <v>11</v>
      </c>
      <c r="H3" s="11">
        <v>1</v>
      </c>
      <c r="I3" s="11">
        <v>2</v>
      </c>
      <c r="J3" s="11">
        <v>3</v>
      </c>
      <c r="K3" s="11">
        <v>4</v>
      </c>
      <c r="L3" s="11"/>
      <c r="M3" s="12"/>
      <c r="N3" s="11"/>
      <c r="O3" s="12"/>
      <c r="P3" s="12" t="s">
        <v>12</v>
      </c>
      <c r="Q3" s="5">
        <f>ROW()</f>
        <v>3</v>
      </c>
      <c r="S3" s="7"/>
      <c r="T3" s="2"/>
      <c r="U3" s="2"/>
      <c r="V3" s="2"/>
      <c r="W3" s="2"/>
      <c r="X3" s="2"/>
      <c r="Y3" s="2"/>
      <c r="Z3" s="2"/>
      <c r="AA3" s="2"/>
      <c r="AB3" s="2"/>
      <c r="AC3" s="2"/>
      <c r="AD3" s="2"/>
      <c r="AE3" s="2"/>
      <c r="AF3" s="2"/>
      <c r="AG3" s="2"/>
      <c r="AH3" s="2"/>
      <c r="AI3" s="2"/>
      <c r="AJ3" s="2"/>
      <c r="AK3" s="2"/>
      <c r="AL3" s="2"/>
      <c r="AM3" s="3" t="str">
        <f>""</f>
        <v/>
      </c>
      <c r="AN3" s="8" t="str">
        <f>""</f>
        <v/>
      </c>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8" t="str">
        <f>""</f>
        <v/>
      </c>
      <c r="ED3" s="13"/>
      <c r="EJ3" s="40" t="s">
        <v>2374</v>
      </c>
      <c r="EK3" s="41">
        <v>35</v>
      </c>
      <c r="EM3" s="13"/>
      <c r="EN3" s="10"/>
      <c r="EU3" s="10" t="str">
        <f>""</f>
        <v/>
      </c>
    </row>
    <row r="4" spans="1:151" x14ac:dyDescent="0.3">
      <c r="A4" s="49"/>
      <c r="B4" s="5"/>
      <c r="C4" s="11"/>
      <c r="D4" s="11"/>
      <c r="E4" s="11"/>
      <c r="F4" s="11">
        <v>0</v>
      </c>
      <c r="G4" s="11">
        <v>0</v>
      </c>
      <c r="H4" s="11">
        <v>0</v>
      </c>
      <c r="I4" s="11">
        <v>0</v>
      </c>
      <c r="J4" s="11">
        <v>0</v>
      </c>
      <c r="K4" s="11">
        <v>0</v>
      </c>
      <c r="L4" s="11" t="s">
        <v>13</v>
      </c>
      <c r="M4" s="12" t="s">
        <v>14</v>
      </c>
      <c r="N4" s="11" t="str">
        <f>UPPER("{For Government Reference Only:")</f>
        <v>{FOR GOVERNMENT REFERENCE ONLY:</v>
      </c>
      <c r="O4" s="11" t="s">
        <v>15</v>
      </c>
      <c r="P4" s="12" t="str">
        <f>""</f>
        <v/>
      </c>
      <c r="Q4" s="5">
        <f>ROW()</f>
        <v>4</v>
      </c>
      <c r="S4" s="7"/>
      <c r="T4" s="2"/>
      <c r="U4" s="2"/>
      <c r="V4" s="2"/>
      <c r="W4" s="2"/>
      <c r="X4" s="2"/>
      <c r="Y4" s="2"/>
      <c r="Z4" s="2"/>
      <c r="AA4" s="2"/>
      <c r="AB4" s="2"/>
      <c r="AC4" s="2"/>
      <c r="AD4" s="2"/>
      <c r="AE4" s="2"/>
      <c r="AF4" s="2"/>
      <c r="AG4" s="2"/>
      <c r="AH4" s="2"/>
      <c r="AI4" s="2"/>
      <c r="AJ4" s="2"/>
      <c r="AK4" s="2"/>
      <c r="AL4" s="2"/>
      <c r="AM4" s="3" t="str">
        <f>""</f>
        <v/>
      </c>
      <c r="AN4" s="8" t="str">
        <f>""</f>
        <v/>
      </c>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8" t="str">
        <f>""</f>
        <v/>
      </c>
      <c r="ED4" s="13"/>
      <c r="EM4" s="13"/>
      <c r="EN4" s="10"/>
      <c r="EU4" s="10" t="str">
        <f>""</f>
        <v/>
      </c>
    </row>
    <row r="5" spans="1:151" x14ac:dyDescent="0.3">
      <c r="A5" s="1" t="s">
        <v>2376</v>
      </c>
      <c r="B5" s="5"/>
      <c r="C5" s="14">
        <f>(LEN($A5)-LEN(SUBSTITUTE($A5,C$3,"")))/LEN(C$3)</f>
        <v>0</v>
      </c>
      <c r="D5" s="14">
        <f>(LEN($A5)-LEN(SUBSTITUTE($A5,D$3,"")))/LEN(D$3)</f>
        <v>0</v>
      </c>
      <c r="E5" s="14" t="str">
        <f>IF(AND(C5&gt;0,D5&gt;0),IF(FIND(D$3,A5)&gt;FIND(C$3,A5),"WARNING","OK"),"")</f>
        <v/>
      </c>
      <c r="F5" s="14">
        <f>F4+C5-D5</f>
        <v>0</v>
      </c>
      <c r="G5" s="14">
        <f t="shared" ref="G5:G68" si="0">G4+IF(NOT(ISERROR(FIND("&lt;PRT&gt;",A5))),1,0)</f>
        <v>0</v>
      </c>
      <c r="H5" s="14">
        <f>IF(G5&lt;&gt;G4,0,IF(AND(($F4-$D5)=(H$3-1),$F5=H$3),H4+1,H4))</f>
        <v>0</v>
      </c>
      <c r="I5" s="14">
        <f>IF(H5&lt;&gt;H4,0,IF(AND(($F4-$D5)=(I$3-1),$F5=I$3),I4+1,I4))</f>
        <v>0</v>
      </c>
      <c r="J5" s="14">
        <f>IF(I5&lt;&gt;I4,0,IF(AND(($F4-$D5)=(J$3-1),$F5=J$3),J4+1,J4))</f>
        <v>0</v>
      </c>
      <c r="K5" s="14">
        <f>IF(J5&lt;&gt;J4,0,IF(AND(($F4-$D5)=(K$3-1),$F5=K$3),K4+1,K4))</f>
        <v>0</v>
      </c>
      <c r="L5" s="14" t="str">
        <f>SUBSTITUTE(G5&amp;"."&amp;H5&amp;"."&amp;I5&amp;"."&amp;J5&amp;"."&amp;K5,".0","")</f>
        <v>0</v>
      </c>
      <c r="M5" s="15" t="str">
        <f>IF(ISERROR(FIND("&lt;SPT&gt;&lt;TTL&gt;",A5)),"--",SUBSTITUTE(SUBSTITUTE(MID(A5&amp;A6,FIND("&lt;SPT&gt;&lt;TTL&gt;",A5&amp;A6)+10,FIND("&lt;/TTL&gt;",A5&amp;A6)-FIND("&lt;SPT&gt;&lt;TTL&gt;",A5&amp;A6)-10),"&lt;SUB&gt;",""),"&lt;/SUB&gt;",""))</f>
        <v>--</v>
      </c>
      <c r="N5" s="14" t="str">
        <f>IF(ISERROR(FIND(N$4,UPPER($A5))),"",1)</f>
        <v/>
      </c>
      <c r="O5" s="15" t="str">
        <f t="shared" ref="O5:O68" si="1">IF(ISERROR(FIND(O$4,$A5)),"",1)</f>
        <v/>
      </c>
      <c r="P5" s="15" t="str">
        <f>IF(N5=1,FLOOR(MAX($P$4:P4),1)+1,IF(AND(P4&lt;&gt;"",O4&lt;&gt;1),MAX($P$4:P4)+0.1,""))</f>
        <v/>
      </c>
      <c r="Q5" s="5">
        <f>ROW()</f>
        <v>5</v>
      </c>
      <c r="S5" s="7"/>
      <c r="X5" s="6"/>
      <c r="Y5" s="6"/>
      <c r="Z5" s="6"/>
      <c r="AA5" s="6"/>
      <c r="AB5" s="6"/>
      <c r="AC5" s="6"/>
      <c r="AD5" s="6"/>
      <c r="AE5" s="6"/>
      <c r="AF5" s="6"/>
      <c r="AG5" s="6"/>
      <c r="AH5" s="6"/>
      <c r="AI5" s="6"/>
      <c r="AJ5" s="6"/>
      <c r="AK5" s="6"/>
      <c r="AL5" s="6"/>
      <c r="AM5" s="3" t="str">
        <f>""</f>
        <v/>
      </c>
      <c r="AN5" s="8" t="str">
        <f>""</f>
        <v/>
      </c>
      <c r="EC5" s="8" t="str">
        <f>""</f>
        <v/>
      </c>
      <c r="ED5" s="9"/>
      <c r="EM5" s="9"/>
      <c r="EN5" s="10"/>
      <c r="EU5" s="10" t="str">
        <f>""</f>
        <v/>
      </c>
    </row>
    <row r="6" spans="1:151" x14ac:dyDescent="0.3">
      <c r="A6" s="1" t="s">
        <v>16</v>
      </c>
      <c r="B6" s="5"/>
      <c r="C6" s="14">
        <f t="shared" ref="C6:D69" si="2">(LEN($A6)-LEN(SUBSTITUTE($A6,C$3,"")))/LEN(C$3)</f>
        <v>0</v>
      </c>
      <c r="D6" s="14">
        <f t="shared" si="2"/>
        <v>0</v>
      </c>
      <c r="E6" s="14" t="str">
        <f t="shared" ref="E6:E69" si="3">IF(AND(C6&gt;0,D6&gt;0),IF(FIND(D$3,A6)&gt;FIND(C$3,A6),"WARNING","OK"),"")</f>
        <v/>
      </c>
      <c r="F6" s="14">
        <f t="shared" ref="F6:F69" si="4">F5+C6-D6</f>
        <v>0</v>
      </c>
      <c r="G6" s="14">
        <f t="shared" si="0"/>
        <v>0</v>
      </c>
      <c r="H6" s="14">
        <f t="shared" ref="H6:K21" si="5">IF(G6&lt;&gt;G5,0,IF(AND(($F5-$D6)=(H$3-1),$F6=H$3),H5+1,H5))</f>
        <v>0</v>
      </c>
      <c r="I6" s="14">
        <f t="shared" si="5"/>
        <v>0</v>
      </c>
      <c r="J6" s="14">
        <f t="shared" si="5"/>
        <v>0</v>
      </c>
      <c r="K6" s="14">
        <f t="shared" si="5"/>
        <v>0</v>
      </c>
      <c r="L6" s="14" t="str">
        <f t="shared" ref="L6:L69" si="6">SUBSTITUTE(G6&amp;"."&amp;H6&amp;"."&amp;I6&amp;"."&amp;J6&amp;"."&amp;K6,".0","")</f>
        <v>0</v>
      </c>
      <c r="M6" s="15" t="str">
        <f t="shared" ref="M6:M69" si="7">IF(ISERROR(FIND("&lt;SPT&gt;&lt;TTL&gt;",A6)),"--",SUBSTITUTE(SUBSTITUTE(MID(A6&amp;A7,FIND("&lt;SPT&gt;&lt;TTL&gt;",A6&amp;A7)+10,FIND("&lt;/TTL&gt;",A6&amp;A7)-FIND("&lt;SPT&gt;&lt;TTL&gt;",A6&amp;A7)-10),"&lt;SUB&gt;",""),"&lt;/SUB&gt;",""))</f>
        <v>--</v>
      </c>
      <c r="N6" s="14" t="str">
        <f t="shared" ref="N6:N69" si="8">IF(ISERROR(FIND(N$4,UPPER($A6))),"",1)</f>
        <v/>
      </c>
      <c r="O6" s="15" t="str">
        <f t="shared" si="1"/>
        <v/>
      </c>
      <c r="P6" s="15" t="str">
        <f>IF(N6=1,FLOOR(MAX($P$4:P5),1)+1,IF(AND(P5&lt;&gt;"",O5&lt;&gt;1),MAX($P$4:P5)+0.1,""))</f>
        <v/>
      </c>
      <c r="Q6" s="5">
        <f>ROW()</f>
        <v>6</v>
      </c>
      <c r="S6" s="7"/>
      <c r="X6" s="6"/>
      <c r="Y6" s="6"/>
      <c r="Z6" s="6"/>
      <c r="AA6" s="6"/>
      <c r="AB6" s="6"/>
      <c r="AC6" s="6"/>
      <c r="AD6" s="6"/>
      <c r="AE6" s="6"/>
      <c r="AF6" s="6"/>
      <c r="AG6" s="6"/>
      <c r="AH6" s="6"/>
      <c r="AI6" s="6"/>
      <c r="AJ6" s="6"/>
      <c r="AK6" s="6"/>
      <c r="AL6" s="6"/>
      <c r="AM6" s="3" t="str">
        <f>""</f>
        <v/>
      </c>
      <c r="AN6" s="8" t="str">
        <f>""</f>
        <v/>
      </c>
      <c r="EC6" s="8" t="str">
        <f>""</f>
        <v/>
      </c>
      <c r="ED6" s="9"/>
      <c r="EM6" s="9"/>
      <c r="EN6" s="10"/>
      <c r="EU6" s="10" t="str">
        <f>""</f>
        <v/>
      </c>
    </row>
    <row r="7" spans="1:151" x14ac:dyDescent="0.3">
      <c r="A7" s="1" t="s">
        <v>1178</v>
      </c>
      <c r="B7" s="5"/>
      <c r="C7" s="14">
        <f t="shared" si="2"/>
        <v>0</v>
      </c>
      <c r="D7" s="14">
        <f t="shared" si="2"/>
        <v>0</v>
      </c>
      <c r="E7" s="14" t="str">
        <f t="shared" si="3"/>
        <v/>
      </c>
      <c r="F7" s="14">
        <f t="shared" si="4"/>
        <v>0</v>
      </c>
      <c r="G7" s="14">
        <f t="shared" si="0"/>
        <v>0</v>
      </c>
      <c r="H7" s="14">
        <f t="shared" si="5"/>
        <v>0</v>
      </c>
      <c r="I7" s="14">
        <f t="shared" si="5"/>
        <v>0</v>
      </c>
      <c r="J7" s="14">
        <f t="shared" si="5"/>
        <v>0</v>
      </c>
      <c r="K7" s="14">
        <f t="shared" si="5"/>
        <v>0</v>
      </c>
      <c r="L7" s="14" t="str">
        <f t="shared" si="6"/>
        <v>0</v>
      </c>
      <c r="M7" s="15" t="str">
        <f t="shared" si="7"/>
        <v>--</v>
      </c>
      <c r="N7" s="14" t="str">
        <f t="shared" si="8"/>
        <v/>
      </c>
      <c r="O7" s="15" t="str">
        <f t="shared" si="1"/>
        <v/>
      </c>
      <c r="P7" s="15" t="str">
        <f>IF(N7=1,FLOOR(MAX($P$4:P6),1)+1,IF(AND(P6&lt;&gt;"",O6&lt;&gt;1),MAX($P$4:P6)+0.1,""))</f>
        <v/>
      </c>
      <c r="Q7" s="5">
        <f>ROW()</f>
        <v>7</v>
      </c>
      <c r="S7" s="7"/>
      <c r="T7" s="6">
        <f>MAX(CI8:EC8)</f>
        <v>45</v>
      </c>
      <c r="V7" s="6">
        <f>FLOOR(MAX(P:P),1)</f>
        <v>77</v>
      </c>
      <c r="AM7" s="3" t="str">
        <f>""</f>
        <v/>
      </c>
      <c r="AN7" s="8" t="str">
        <f>""</f>
        <v/>
      </c>
      <c r="EC7" s="8" t="str">
        <f>""</f>
        <v/>
      </c>
      <c r="ED7" s="9"/>
      <c r="EM7" s="9"/>
      <c r="EN7" s="10"/>
      <c r="EO7" s="6">
        <f ca="1">MAX(EO8:EO502)</f>
        <v>297</v>
      </c>
      <c r="EP7" t="s">
        <v>17</v>
      </c>
      <c r="EU7" s="10" t="str">
        <f>""</f>
        <v/>
      </c>
    </row>
    <row r="8" spans="1:151" x14ac:dyDescent="0.3">
      <c r="A8" s="1" t="s">
        <v>1179</v>
      </c>
      <c r="B8" s="5"/>
      <c r="C8" s="14">
        <f t="shared" si="2"/>
        <v>0</v>
      </c>
      <c r="D8" s="14">
        <f t="shared" si="2"/>
        <v>0</v>
      </c>
      <c r="E8" s="14" t="str">
        <f t="shared" si="3"/>
        <v/>
      </c>
      <c r="F8" s="14">
        <f t="shared" si="4"/>
        <v>0</v>
      </c>
      <c r="G8" s="14">
        <f t="shared" si="0"/>
        <v>0</v>
      </c>
      <c r="H8" s="14">
        <f t="shared" si="5"/>
        <v>0</v>
      </c>
      <c r="I8" s="14">
        <f t="shared" si="5"/>
        <v>0</v>
      </c>
      <c r="J8" s="14">
        <f t="shared" si="5"/>
        <v>0</v>
      </c>
      <c r="K8" s="14">
        <f t="shared" si="5"/>
        <v>0</v>
      </c>
      <c r="L8" s="14" t="str">
        <f t="shared" si="6"/>
        <v>0</v>
      </c>
      <c r="M8" s="15" t="str">
        <f t="shared" si="7"/>
        <v>--</v>
      </c>
      <c r="N8" s="14" t="str">
        <f t="shared" si="8"/>
        <v/>
      </c>
      <c r="O8" s="15" t="str">
        <f t="shared" si="1"/>
        <v/>
      </c>
      <c r="P8" s="15" t="str">
        <f>IF(N8=1,FLOOR(MAX($P$4:P7),1)+1,IF(AND(P7&lt;&gt;"",O7&lt;&gt;1),MAX($P$4:P7)+0.1,""))</f>
        <v/>
      </c>
      <c r="Q8" s="5">
        <f>ROW()</f>
        <v>8</v>
      </c>
      <c r="S8" s="7"/>
      <c r="T8" s="6" t="s">
        <v>19</v>
      </c>
      <c r="U8" s="6" t="s">
        <v>20</v>
      </c>
      <c r="V8" s="6" t="s">
        <v>21</v>
      </c>
      <c r="W8" s="6">
        <v>0</v>
      </c>
      <c r="X8" t="s">
        <v>22</v>
      </c>
      <c r="Y8">
        <v>0</v>
      </c>
      <c r="Z8">
        <v>1</v>
      </c>
      <c r="AA8">
        <v>2</v>
      </c>
      <c r="AB8">
        <v>3</v>
      </c>
      <c r="AC8">
        <v>4</v>
      </c>
      <c r="AD8">
        <v>5</v>
      </c>
      <c r="AE8">
        <v>6</v>
      </c>
      <c r="AF8">
        <v>7</v>
      </c>
      <c r="AG8">
        <v>8</v>
      </c>
      <c r="AH8">
        <v>9</v>
      </c>
      <c r="AI8" t="s">
        <v>23</v>
      </c>
      <c r="AJ8" t="s">
        <v>24</v>
      </c>
      <c r="AK8" t="s">
        <v>25</v>
      </c>
      <c r="AL8" t="s">
        <v>26</v>
      </c>
      <c r="AM8" s="3" t="str">
        <f>""</f>
        <v/>
      </c>
      <c r="AN8" s="8" t="str">
        <f>""</f>
        <v/>
      </c>
      <c r="AO8" s="16"/>
      <c r="AP8" s="16">
        <v>1</v>
      </c>
      <c r="AQ8" s="16">
        <v>2</v>
      </c>
      <c r="AR8" s="16">
        <v>3</v>
      </c>
      <c r="AS8" s="16">
        <v>4</v>
      </c>
      <c r="AT8" s="16">
        <v>5</v>
      </c>
      <c r="AU8" s="16">
        <v>6</v>
      </c>
      <c r="AV8" s="16">
        <v>7</v>
      </c>
      <c r="AW8" s="16">
        <v>8</v>
      </c>
      <c r="AX8" s="16">
        <v>9</v>
      </c>
      <c r="AY8" s="16">
        <v>10</v>
      </c>
      <c r="AZ8" s="16">
        <v>11</v>
      </c>
      <c r="BA8" s="16">
        <v>12</v>
      </c>
      <c r="BB8" s="16">
        <v>13</v>
      </c>
      <c r="BC8" s="16">
        <v>14</v>
      </c>
      <c r="BD8" s="16">
        <v>15</v>
      </c>
      <c r="BE8" s="16">
        <v>16</v>
      </c>
      <c r="BF8" s="16">
        <v>17</v>
      </c>
      <c r="BG8" s="16">
        <v>18</v>
      </c>
      <c r="BH8" s="16">
        <v>19</v>
      </c>
      <c r="BI8" s="16">
        <v>20</v>
      </c>
      <c r="BJ8" s="16">
        <v>21</v>
      </c>
      <c r="BK8" s="16">
        <v>22</v>
      </c>
      <c r="BL8" s="16">
        <v>23</v>
      </c>
      <c r="BM8" s="16">
        <v>24</v>
      </c>
      <c r="BN8" s="16">
        <v>25</v>
      </c>
      <c r="BO8" s="16">
        <v>26</v>
      </c>
      <c r="BP8" s="16">
        <v>27</v>
      </c>
      <c r="BQ8" s="16">
        <v>28</v>
      </c>
      <c r="BR8" s="16">
        <v>29</v>
      </c>
      <c r="BS8" s="16">
        <v>30</v>
      </c>
      <c r="BT8" s="16">
        <v>31</v>
      </c>
      <c r="BU8" s="16">
        <v>32</v>
      </c>
      <c r="BV8" s="16">
        <v>33</v>
      </c>
      <c r="BW8" s="16">
        <v>34</v>
      </c>
      <c r="BX8" s="16">
        <v>35</v>
      </c>
      <c r="BY8" s="16">
        <v>36</v>
      </c>
      <c r="BZ8" s="16">
        <v>37</v>
      </c>
      <c r="CA8" s="16">
        <v>38</v>
      </c>
      <c r="CB8" s="16">
        <v>39</v>
      </c>
      <c r="CC8" s="16">
        <v>40</v>
      </c>
      <c r="CD8" s="16">
        <v>41</v>
      </c>
      <c r="CE8" s="16">
        <v>42</v>
      </c>
      <c r="CF8" s="16">
        <v>43</v>
      </c>
      <c r="CG8" s="16">
        <v>44</v>
      </c>
      <c r="CH8" s="16">
        <v>45</v>
      </c>
      <c r="CI8" s="16"/>
      <c r="CJ8" s="16">
        <v>1</v>
      </c>
      <c r="CK8" s="16">
        <v>2</v>
      </c>
      <c r="CL8" s="16">
        <v>3</v>
      </c>
      <c r="CM8" s="16">
        <v>4</v>
      </c>
      <c r="CN8" s="16">
        <v>5</v>
      </c>
      <c r="CO8" s="16">
        <v>6</v>
      </c>
      <c r="CP8" s="16">
        <v>7</v>
      </c>
      <c r="CQ8" s="16">
        <v>8</v>
      </c>
      <c r="CR8" s="16">
        <v>9</v>
      </c>
      <c r="CS8" s="16">
        <v>10</v>
      </c>
      <c r="CT8" s="16">
        <v>11</v>
      </c>
      <c r="CU8" s="16">
        <v>12</v>
      </c>
      <c r="CV8" s="16">
        <v>13</v>
      </c>
      <c r="CW8" s="16">
        <v>14</v>
      </c>
      <c r="CX8" s="16">
        <v>15</v>
      </c>
      <c r="CY8" s="16">
        <v>16</v>
      </c>
      <c r="CZ8" s="16">
        <v>17</v>
      </c>
      <c r="DA8" s="16">
        <v>18</v>
      </c>
      <c r="DB8" s="16">
        <v>19</v>
      </c>
      <c r="DC8" s="16">
        <v>20</v>
      </c>
      <c r="DD8" s="16">
        <v>21</v>
      </c>
      <c r="DE8" s="16">
        <v>22</v>
      </c>
      <c r="DF8" s="16">
        <v>23</v>
      </c>
      <c r="DG8" s="16">
        <v>24</v>
      </c>
      <c r="DH8" s="16">
        <v>25</v>
      </c>
      <c r="DI8" s="16">
        <v>26</v>
      </c>
      <c r="DJ8" s="16">
        <v>27</v>
      </c>
      <c r="DK8" s="16">
        <v>28</v>
      </c>
      <c r="DL8" s="16">
        <v>29</v>
      </c>
      <c r="DM8" s="16">
        <v>30</v>
      </c>
      <c r="DN8" s="16">
        <v>31</v>
      </c>
      <c r="DO8" s="16">
        <v>32</v>
      </c>
      <c r="DP8" s="16">
        <v>33</v>
      </c>
      <c r="DQ8" s="16">
        <v>34</v>
      </c>
      <c r="DR8" s="16">
        <v>35</v>
      </c>
      <c r="DS8" s="16">
        <v>36</v>
      </c>
      <c r="DT8" s="16">
        <v>37</v>
      </c>
      <c r="DU8" s="16">
        <v>38</v>
      </c>
      <c r="DV8" s="16">
        <v>39</v>
      </c>
      <c r="DW8" s="16">
        <v>40</v>
      </c>
      <c r="DX8" s="16">
        <v>41</v>
      </c>
      <c r="DY8" s="16">
        <v>42</v>
      </c>
      <c r="DZ8" s="16">
        <v>43</v>
      </c>
      <c r="EA8" s="16">
        <v>44</v>
      </c>
      <c r="EB8" s="16">
        <v>45</v>
      </c>
      <c r="EC8" s="8" t="str">
        <f>""</f>
        <v/>
      </c>
      <c r="ED8" s="9"/>
      <c r="EE8" t="s">
        <v>27</v>
      </c>
      <c r="EF8" t="s">
        <v>28</v>
      </c>
      <c r="EG8" t="s">
        <v>29</v>
      </c>
      <c r="EH8" t="s">
        <v>30</v>
      </c>
      <c r="EI8" t="s">
        <v>31</v>
      </c>
      <c r="EJ8" t="s">
        <v>32</v>
      </c>
      <c r="EK8" t="s">
        <v>33</v>
      </c>
      <c r="EL8" t="s">
        <v>34</v>
      </c>
      <c r="EM8" s="9"/>
      <c r="EN8" s="10"/>
      <c r="EO8" t="s">
        <v>35</v>
      </c>
      <c r="EP8" t="s">
        <v>36</v>
      </c>
      <c r="EQ8" t="s">
        <v>37</v>
      </c>
      <c r="ER8" t="s">
        <v>31</v>
      </c>
      <c r="ES8" t="s">
        <v>32</v>
      </c>
      <c r="ET8" t="s">
        <v>33</v>
      </c>
      <c r="EU8" s="10" t="str">
        <f>""</f>
        <v/>
      </c>
    </row>
    <row r="9" spans="1:151" x14ac:dyDescent="0.3">
      <c r="A9" s="1" t="s">
        <v>1180</v>
      </c>
      <c r="B9" s="5"/>
      <c r="C9" s="14">
        <f t="shared" si="2"/>
        <v>0</v>
      </c>
      <c r="D9" s="14">
        <f t="shared" si="2"/>
        <v>0</v>
      </c>
      <c r="E9" s="14" t="str">
        <f t="shared" si="3"/>
        <v/>
      </c>
      <c r="F9" s="14">
        <f t="shared" si="4"/>
        <v>0</v>
      </c>
      <c r="G9" s="14">
        <f t="shared" si="0"/>
        <v>0</v>
      </c>
      <c r="H9" s="14">
        <f t="shared" si="5"/>
        <v>0</v>
      </c>
      <c r="I9" s="14">
        <f t="shared" si="5"/>
        <v>0</v>
      </c>
      <c r="J9" s="14">
        <f t="shared" si="5"/>
        <v>0</v>
      </c>
      <c r="K9" s="14">
        <f t="shared" si="5"/>
        <v>0</v>
      </c>
      <c r="L9" s="14" t="str">
        <f t="shared" si="6"/>
        <v>0</v>
      </c>
      <c r="M9" s="15" t="str">
        <f t="shared" si="7"/>
        <v>--</v>
      </c>
      <c r="N9" s="14" t="str">
        <f t="shared" si="8"/>
        <v/>
      </c>
      <c r="O9" s="15" t="str">
        <f t="shared" si="1"/>
        <v/>
      </c>
      <c r="P9" s="15" t="str">
        <f>IF(N9=1,FLOOR(MAX($P$4:P8),1)+1,IF(AND(P8&lt;&gt;"",O8&lt;&gt;1),MAX($P$4:P8)+0.1,""))</f>
        <v/>
      </c>
      <c r="Q9" s="5">
        <f>ROW()</f>
        <v>9</v>
      </c>
      <c r="S9" s="7"/>
      <c r="T9" s="17" t="str">
        <f t="shared" ref="T9:T72" ca="1" si="9">IF(V9="","",IF(AJ9&gt;$T$7,"TOO MANY CCIS","OK"))</f>
        <v>OK</v>
      </c>
      <c r="U9" s="17" t="str">
        <f>IF(V9="","",IF(AND(LEN(W9)&gt;0,W9&gt;10),"TOO MANY LINES","OK"))</f>
        <v>OK</v>
      </c>
      <c r="V9" s="18">
        <v>1</v>
      </c>
      <c r="W9" s="18">
        <f>IF(V9="","",COUNTIF(P:P,"&lt;"&amp;V9+1)-SUM($W$8:W8))</f>
        <v>1</v>
      </c>
      <c r="X9" s="18">
        <f t="shared" ref="X9:X72" si="10">IF(V9="","",MATCH(V9,$P:$P,0)-3)</f>
        <v>868</v>
      </c>
      <c r="Y9" s="19" t="str">
        <f ca="1">IF($V9="","",IF(Y$8&gt;=$W9,"",OFFSET($A$3,$X9+Y$8,0)))</f>
        <v>&lt;TXT&gt;{For Government Reference Only:  This subpart (and its subparts) relates to PL-7; CCI-003071}&lt;/TXT&gt;_x0014_</v>
      </c>
      <c r="Z9" s="19" t="str">
        <f ca="1">IF($V9="","",IF(Z$8&gt;=$W9,"",OFFSET($A$3,$X9+Z$8,0)))</f>
        <v/>
      </c>
      <c r="AA9" s="19" t="str">
        <f t="shared" ref="AA9:AH24" ca="1" si="11">IF($V9="","",IF(AA$8&gt;=$W9,"",OFFSET($A$3,$X9+AA$8,0)))</f>
        <v/>
      </c>
      <c r="AB9" s="19" t="str">
        <f t="shared" ca="1" si="11"/>
        <v/>
      </c>
      <c r="AC9" s="19" t="str">
        <f t="shared" ca="1" si="11"/>
        <v/>
      </c>
      <c r="AD9" s="19" t="str">
        <f t="shared" ca="1" si="11"/>
        <v/>
      </c>
      <c r="AE9" s="19" t="str">
        <f t="shared" ca="1" si="11"/>
        <v/>
      </c>
      <c r="AF9" s="19" t="str">
        <f t="shared" ca="1" si="11"/>
        <v/>
      </c>
      <c r="AG9" s="19" t="str">
        <f t="shared" ca="1" si="11"/>
        <v/>
      </c>
      <c r="AH9" s="19" t="str">
        <f t="shared" ca="1" si="11"/>
        <v/>
      </c>
      <c r="AI9" s="19" t="str">
        <f ca="1">Y9&amp;Z9&amp;AA9&amp;AB9&amp;AC9&amp;AD9&amp;AE9&amp;AF9&amp;AG9&amp;AH9</f>
        <v>&lt;TXT&gt;{For Government Reference Only:  This subpart (and its subparts) relates to PL-7; CCI-003071}&lt;/TXT&gt;_x0014_</v>
      </c>
      <c r="AJ9" s="19">
        <f t="shared" ref="AJ9:AJ73" ca="1" si="12">(LEN(AI9)-LEN(SUBSTITUTE(AI9,"CCI-","")))/4</f>
        <v>1</v>
      </c>
      <c r="AK9" s="19" t="str">
        <f t="shared" ref="AK9:AK72" ca="1" si="13">IF($V9="","",OFFSET($L$4,$X9+Y$8,0))</f>
        <v>1.9</v>
      </c>
      <c r="AL9" s="19" t="str">
        <f t="shared" ref="AL9:AL72" ca="1" si="14">IF($V9="","",OFFSET($M$3,MATCH(AK9,L:L,0)-3,0))</f>
        <v>CYBERSECURITY DOCUMENTATION</v>
      </c>
      <c r="AM9" s="3" t="str">
        <f>""</f>
        <v/>
      </c>
      <c r="AN9" s="8" t="str">
        <f>""</f>
        <v/>
      </c>
      <c r="AO9" s="20">
        <f>1</f>
        <v>1</v>
      </c>
      <c r="AP9" s="20">
        <f t="shared" ref="AP9:BE13" ca="1" si="15">IF(CJ$8&gt;$AJ9,"",FIND(CI9,$AI9,AO9))</f>
        <v>6</v>
      </c>
      <c r="AQ9" s="20" t="str">
        <f t="shared" ca="1" si="15"/>
        <v/>
      </c>
      <c r="AR9" s="20" t="str">
        <f t="shared" ca="1" si="15"/>
        <v/>
      </c>
      <c r="AS9" s="20" t="str">
        <f t="shared" ca="1" si="15"/>
        <v/>
      </c>
      <c r="AT9" s="20" t="str">
        <f t="shared" ca="1" si="15"/>
        <v/>
      </c>
      <c r="AU9" s="20" t="str">
        <f t="shared" ca="1" si="15"/>
        <v/>
      </c>
      <c r="AV9" s="20" t="str">
        <f t="shared" ca="1" si="15"/>
        <v/>
      </c>
      <c r="AW9" s="20" t="str">
        <f t="shared" ca="1" si="15"/>
        <v/>
      </c>
      <c r="AX9" s="20" t="str">
        <f t="shared" ca="1" si="15"/>
        <v/>
      </c>
      <c r="AY9" s="20" t="str">
        <f t="shared" ca="1" si="15"/>
        <v/>
      </c>
      <c r="AZ9" s="20" t="str">
        <f t="shared" ca="1" si="15"/>
        <v/>
      </c>
      <c r="BA9" s="20" t="str">
        <f t="shared" ca="1" si="15"/>
        <v/>
      </c>
      <c r="BB9" s="20" t="str">
        <f t="shared" ca="1" si="15"/>
        <v/>
      </c>
      <c r="BC9" s="20" t="str">
        <f t="shared" ca="1" si="15"/>
        <v/>
      </c>
      <c r="BD9" s="20" t="str">
        <f t="shared" ca="1" si="15"/>
        <v/>
      </c>
      <c r="BE9" s="20" t="str">
        <f t="shared" ca="1" si="15"/>
        <v/>
      </c>
      <c r="BF9" s="20" t="str">
        <f t="shared" ref="BF9:BU13" ca="1" si="16">IF(CZ$8&gt;$AJ9,"",FIND(CY9,$AI9,BE9))</f>
        <v/>
      </c>
      <c r="BG9" s="20" t="str">
        <f t="shared" ca="1" si="16"/>
        <v/>
      </c>
      <c r="BH9" s="20" t="str">
        <f t="shared" ca="1" si="16"/>
        <v/>
      </c>
      <c r="BI9" s="20" t="str">
        <f t="shared" ca="1" si="16"/>
        <v/>
      </c>
      <c r="BJ9" s="20" t="str">
        <f t="shared" ca="1" si="16"/>
        <v/>
      </c>
      <c r="BK9" s="20" t="str">
        <f t="shared" ca="1" si="16"/>
        <v/>
      </c>
      <c r="BL9" s="20" t="str">
        <f t="shared" ca="1" si="16"/>
        <v/>
      </c>
      <c r="BM9" s="20" t="str">
        <f t="shared" ca="1" si="16"/>
        <v/>
      </c>
      <c r="BN9" s="20" t="str">
        <f t="shared" ca="1" si="16"/>
        <v/>
      </c>
      <c r="BO9" s="20" t="str">
        <f t="shared" ca="1" si="16"/>
        <v/>
      </c>
      <c r="BP9" s="20" t="str">
        <f t="shared" ca="1" si="16"/>
        <v/>
      </c>
      <c r="BQ9" s="20" t="str">
        <f t="shared" ca="1" si="16"/>
        <v/>
      </c>
      <c r="BR9" s="20" t="str">
        <f t="shared" ca="1" si="16"/>
        <v/>
      </c>
      <c r="BS9" s="20" t="str">
        <f t="shared" ca="1" si="16"/>
        <v/>
      </c>
      <c r="BT9" s="20" t="str">
        <f t="shared" ca="1" si="16"/>
        <v/>
      </c>
      <c r="BU9" s="20" t="str">
        <f t="shared" ca="1" si="16"/>
        <v/>
      </c>
      <c r="BV9" s="20" t="str">
        <f t="shared" ref="BV9:CH13" ca="1" si="17">IF(DP$8&gt;$AJ9,"",FIND(DO9,$AI9,BU9))</f>
        <v/>
      </c>
      <c r="BW9" s="20" t="str">
        <f t="shared" ca="1" si="17"/>
        <v/>
      </c>
      <c r="BX9" s="20" t="str">
        <f t="shared" ca="1" si="17"/>
        <v/>
      </c>
      <c r="BY9" s="20" t="str">
        <f t="shared" ca="1" si="17"/>
        <v/>
      </c>
      <c r="BZ9" s="20" t="str">
        <f t="shared" ca="1" si="17"/>
        <v/>
      </c>
      <c r="CA9" s="20" t="str">
        <f t="shared" ca="1" si="17"/>
        <v/>
      </c>
      <c r="CB9" s="20" t="str">
        <f t="shared" ca="1" si="17"/>
        <v/>
      </c>
      <c r="CC9" s="20" t="str">
        <f t="shared" ca="1" si="17"/>
        <v/>
      </c>
      <c r="CD9" s="20" t="str">
        <f t="shared" ca="1" si="17"/>
        <v/>
      </c>
      <c r="CE9" s="20" t="str">
        <f t="shared" ca="1" si="17"/>
        <v/>
      </c>
      <c r="CF9" s="20" t="str">
        <f t="shared" ca="1" si="17"/>
        <v/>
      </c>
      <c r="CG9" s="20" t="str">
        <f t="shared" ca="1" si="17"/>
        <v/>
      </c>
      <c r="CH9" s="20" t="str">
        <f t="shared" ca="1" si="17"/>
        <v/>
      </c>
      <c r="CI9" s="21" t="s">
        <v>39</v>
      </c>
      <c r="CJ9" s="20" t="str">
        <f t="shared" ref="CJ9:CY24" ca="1" si="18">IF(CJ$8&gt;$AJ9,"",MID($AI9,FIND("CCI-",$AI9,AP9+1),10))</f>
        <v>CCI-003071</v>
      </c>
      <c r="CK9" s="20" t="str">
        <f t="shared" ca="1" si="18"/>
        <v/>
      </c>
      <c r="CL9" s="20" t="str">
        <f t="shared" ca="1" si="18"/>
        <v/>
      </c>
      <c r="CM9" s="20" t="str">
        <f t="shared" ca="1" si="18"/>
        <v/>
      </c>
      <c r="CN9" s="20" t="str">
        <f t="shared" ca="1" si="18"/>
        <v/>
      </c>
      <c r="CO9" s="20" t="str">
        <f t="shared" ca="1" si="18"/>
        <v/>
      </c>
      <c r="CP9" s="20" t="str">
        <f t="shared" ca="1" si="18"/>
        <v/>
      </c>
      <c r="CQ9" s="20" t="str">
        <f t="shared" ca="1" si="18"/>
        <v/>
      </c>
      <c r="CR9" s="20" t="str">
        <f t="shared" ca="1" si="18"/>
        <v/>
      </c>
      <c r="CS9" s="20" t="str">
        <f t="shared" ca="1" si="18"/>
        <v/>
      </c>
      <c r="CT9" s="20" t="str">
        <f t="shared" ca="1" si="18"/>
        <v/>
      </c>
      <c r="CU9" s="20" t="str">
        <f t="shared" ca="1" si="18"/>
        <v/>
      </c>
      <c r="CV9" s="20" t="str">
        <f t="shared" ca="1" si="18"/>
        <v/>
      </c>
      <c r="CW9" s="20" t="str">
        <f t="shared" ca="1" si="18"/>
        <v/>
      </c>
      <c r="CX9" s="20" t="str">
        <f t="shared" ca="1" si="18"/>
        <v/>
      </c>
      <c r="CY9" s="20" t="str">
        <f t="shared" ca="1" si="18"/>
        <v/>
      </c>
      <c r="CZ9" s="20" t="str">
        <f t="shared" ref="CZ9:DO24" ca="1" si="19">IF(CZ$8&gt;$AJ9,"",MID($AI9,FIND("CCI-",$AI9,BF9+1),10))</f>
        <v/>
      </c>
      <c r="DA9" s="20" t="str">
        <f t="shared" ca="1" si="19"/>
        <v/>
      </c>
      <c r="DB9" s="20" t="str">
        <f t="shared" ca="1" si="19"/>
        <v/>
      </c>
      <c r="DC9" s="20" t="str">
        <f t="shared" ca="1" si="19"/>
        <v/>
      </c>
      <c r="DD9" s="20" t="str">
        <f t="shared" ca="1" si="19"/>
        <v/>
      </c>
      <c r="DE9" s="20" t="str">
        <f t="shared" ca="1" si="19"/>
        <v/>
      </c>
      <c r="DF9" s="20" t="str">
        <f t="shared" ca="1" si="19"/>
        <v/>
      </c>
      <c r="DG9" s="20" t="str">
        <f t="shared" ca="1" si="19"/>
        <v/>
      </c>
      <c r="DH9" s="20" t="str">
        <f t="shared" ca="1" si="19"/>
        <v/>
      </c>
      <c r="DI9" s="20" t="str">
        <f t="shared" ca="1" si="19"/>
        <v/>
      </c>
      <c r="DJ9" s="20" t="str">
        <f t="shared" ca="1" si="19"/>
        <v/>
      </c>
      <c r="DK9" s="20" t="str">
        <f t="shared" ca="1" si="19"/>
        <v/>
      </c>
      <c r="DL9" s="20" t="str">
        <f t="shared" ca="1" si="19"/>
        <v/>
      </c>
      <c r="DM9" s="20" t="str">
        <f t="shared" ca="1" si="19"/>
        <v/>
      </c>
      <c r="DN9" s="20" t="str">
        <f t="shared" ca="1" si="19"/>
        <v/>
      </c>
      <c r="DO9" s="20" t="str">
        <f t="shared" ca="1" si="19"/>
        <v/>
      </c>
      <c r="DP9" s="20" t="str">
        <f t="shared" ref="DP9:EB24" ca="1" si="20">IF(DP$8&gt;$AJ9,"",MID($AI9,FIND("CCI-",$AI9,BV9+1),10))</f>
        <v/>
      </c>
      <c r="DQ9" s="20" t="str">
        <f t="shared" ca="1" si="20"/>
        <v/>
      </c>
      <c r="DR9" s="20" t="str">
        <f t="shared" ca="1" si="20"/>
        <v/>
      </c>
      <c r="DS9" s="20" t="str">
        <f t="shared" ca="1" si="20"/>
        <v/>
      </c>
      <c r="DT9" s="20" t="str">
        <f t="shared" ca="1" si="20"/>
        <v/>
      </c>
      <c r="DU9" s="20" t="str">
        <f t="shared" ca="1" si="20"/>
        <v/>
      </c>
      <c r="DV9" s="20" t="str">
        <f t="shared" ca="1" si="20"/>
        <v/>
      </c>
      <c r="DW9" s="20" t="str">
        <f t="shared" ca="1" si="20"/>
        <v/>
      </c>
      <c r="DX9" s="20" t="str">
        <f t="shared" ca="1" si="20"/>
        <v/>
      </c>
      <c r="DY9" s="20" t="str">
        <f t="shared" ca="1" si="20"/>
        <v/>
      </c>
      <c r="DZ9" s="20" t="str">
        <f t="shared" ca="1" si="20"/>
        <v/>
      </c>
      <c r="EA9" s="20" t="str">
        <f t="shared" ca="1" si="20"/>
        <v/>
      </c>
      <c r="EB9" s="20" t="str">
        <f t="shared" ca="1" si="20"/>
        <v/>
      </c>
      <c r="EC9" s="8" t="str">
        <f>""</f>
        <v/>
      </c>
      <c r="ED9" s="9"/>
      <c r="EE9" s="22">
        <v>1</v>
      </c>
      <c r="EF9" s="22">
        <v>1</v>
      </c>
      <c r="EG9" s="22">
        <v>1</v>
      </c>
      <c r="EH9" s="23" t="str">
        <f t="shared" ref="EH9:EH72" ca="1" si="21">IF(EE9="","",OFFSET($CI$8,EF9,EG9))</f>
        <v>CCI-003071</v>
      </c>
      <c r="EI9" s="23" t="str">
        <f ca="1">IF(EE9="","",OFFSET($AK$8,EF9,0)&amp;IF(COUNTIF(EH10:$EH$502,"="&amp;EH9)=0,"","; "&amp;OFFSET(EH9,MATCH(EH9,EH10:$EH$502,0),1)))</f>
        <v>1.9</v>
      </c>
      <c r="EJ9" s="23" t="str">
        <f ca="1">IF(EE9="","",OFFSET($AL$8,EF9,0)&amp;IF(COUNTIF(EH10:$EH$502,"="&amp;EH9)=0,"","; "&amp;OFFSET(EH9,MATCH(EH9,EH10:$EH$502,0),2)))</f>
        <v>CYBERSECURITY DOCUMENTATION</v>
      </c>
      <c r="EK9" s="23" t="str">
        <f ca="1">IF(EE9="","",OFFSET($AK$8,EF9,0)&amp;" "&amp;IF(LEN(OFFSET($AL$8,EF9,0))&gt;$EK$3,LEFT(OFFSET($AL$8,EF9,0),$EK$3)&amp;"...",OFFSET($AL$8,EF9,0))&amp;SUBSTITUTE(IF(COUNTIF(EH10:$EH$502,"="&amp;EH9)=0,"","; "&amp;OFFSET(EH9,MATCH(EH9,EH10:$EH$502,0),3)),"; "&amp;OFFSET($AK$8,EF9,0)&amp;" "&amp;IF(LEN(OFFSET($AL$8,EF9,0))&gt;$EK$3,LEFT(OFFSET($AL$8,EF9,0),$EK$3)&amp;"...",OFFSET($AL$8,EF9,0)),""))</f>
        <v>1.9 CYBERSECURITY DOCUMENTATION</v>
      </c>
      <c r="EL9" s="22">
        <v>1</v>
      </c>
      <c r="EM9" s="9"/>
      <c r="EN9" s="10"/>
      <c r="EO9" s="22">
        <v>1</v>
      </c>
      <c r="EP9" s="22">
        <f>MATCH(EO9,$EL$8:$EL$502,0)-1</f>
        <v>1</v>
      </c>
      <c r="EQ9" s="23" t="str">
        <f t="shared" ref="EQ9:ET40" ca="1" si="22">IF($EP9="","",OFFSET(EH$8,$EP9,0))</f>
        <v>CCI-003071</v>
      </c>
      <c r="ER9" s="23" t="str">
        <f t="shared" ca="1" si="22"/>
        <v>1.9</v>
      </c>
      <c r="ES9" s="23" t="str">
        <f t="shared" ca="1" si="22"/>
        <v>CYBERSECURITY DOCUMENTATION</v>
      </c>
      <c r="ET9" s="23" t="str">
        <f t="shared" ca="1" si="22"/>
        <v>1.9 CYBERSECURITY DOCUMENTATION</v>
      </c>
      <c r="EU9" s="10" t="str">
        <f>""</f>
        <v/>
      </c>
    </row>
    <row r="10" spans="1:151" x14ac:dyDescent="0.3">
      <c r="A10" s="1" t="s">
        <v>1181</v>
      </c>
      <c r="B10" s="5"/>
      <c r="C10" s="14">
        <f t="shared" si="2"/>
        <v>0</v>
      </c>
      <c r="D10" s="14">
        <f t="shared" si="2"/>
        <v>0</v>
      </c>
      <c r="E10" s="14" t="str">
        <f t="shared" si="3"/>
        <v/>
      </c>
      <c r="F10" s="14">
        <f t="shared" si="4"/>
        <v>0</v>
      </c>
      <c r="G10" s="14">
        <f t="shared" si="0"/>
        <v>0</v>
      </c>
      <c r="H10" s="14">
        <f t="shared" si="5"/>
        <v>0</v>
      </c>
      <c r="I10" s="14">
        <f t="shared" si="5"/>
        <v>0</v>
      </c>
      <c r="J10" s="14">
        <f t="shared" si="5"/>
        <v>0</v>
      </c>
      <c r="K10" s="14">
        <f t="shared" si="5"/>
        <v>0</v>
      </c>
      <c r="L10" s="14" t="str">
        <f t="shared" si="6"/>
        <v>0</v>
      </c>
      <c r="M10" s="15" t="str">
        <f t="shared" si="7"/>
        <v>--</v>
      </c>
      <c r="N10" s="14" t="str">
        <f t="shared" si="8"/>
        <v/>
      </c>
      <c r="O10" s="15" t="str">
        <f t="shared" si="1"/>
        <v/>
      </c>
      <c r="P10" s="15" t="str">
        <f>IF(N10=1,FLOOR(MAX($P$4:P9),1)+1,IF(AND(P9&lt;&gt;"",O9&lt;&gt;1),MAX($P$4:P9)+0.1,""))</f>
        <v/>
      </c>
      <c r="Q10" s="5">
        <f>ROW()</f>
        <v>10</v>
      </c>
      <c r="S10" s="7"/>
      <c r="T10" s="17" t="str">
        <f t="shared" ca="1" si="9"/>
        <v>OK</v>
      </c>
      <c r="U10" s="17" t="str">
        <f t="shared" ref="U10:U73" si="23">IF(V10="","",IF(AND(LEN(W10)&gt;0,W10&gt;10),"TOO MANY LINES","OK"))</f>
        <v>OK</v>
      </c>
      <c r="V10" s="18">
        <f>IF(MAX($V$9:V9)&lt;$V$7,MAX($V$9:V9)+1,"")</f>
        <v>2</v>
      </c>
      <c r="W10" s="18">
        <f>IF(V10="","",COUNTIF(P:P,"&lt;"&amp;V10+1)-SUM($W$8:W9))</f>
        <v>3</v>
      </c>
      <c r="X10" s="18">
        <f t="shared" si="10"/>
        <v>907</v>
      </c>
      <c r="Y10" s="19" t="str">
        <f t="shared" ref="Y10:AH41" ca="1" si="24">IF($V10="","",IF(Y$8&gt;=$W10,"",OFFSET($A$3,$X10+Y$8,0)))</f>
        <v xml:space="preserve">&lt;TXT&gt;{For Government Reference Only:  This subpart relates to CA-3(b), PL-8, SC-7(9), SC-7(11); CCI-000258, CCI-003072, </v>
      </c>
      <c r="Z10" s="19" t="str">
        <f t="shared" ca="1" si="24"/>
        <v xml:space="preserve">CCI-003073, CCI-003075, CCI-002398, CCI-002399, CCI-002401, CCI-002402, CCI-002403.&lt;TAI OPT="MODERATE IMPACT"&gt; For MODERATE Impact systems, </v>
      </c>
      <c r="AA10" s="19" t="str">
        <f t="shared" ca="1" si="11"/>
        <v>this subpart also relates to SC-7; CCI-001126, CCI-001109&lt;/TAI&gt;}&lt;/TXT&gt;_x0014_</v>
      </c>
      <c r="AB10" s="19" t="str">
        <f t="shared" ca="1" si="11"/>
        <v/>
      </c>
      <c r="AC10" s="19" t="str">
        <f t="shared" ca="1" si="11"/>
        <v/>
      </c>
      <c r="AD10" s="19" t="str">
        <f t="shared" ca="1" si="11"/>
        <v/>
      </c>
      <c r="AE10" s="19" t="str">
        <f t="shared" ca="1" si="11"/>
        <v/>
      </c>
      <c r="AF10" s="19" t="str">
        <f t="shared" ca="1" si="11"/>
        <v/>
      </c>
      <c r="AG10" s="19" t="str">
        <f t="shared" ca="1" si="11"/>
        <v/>
      </c>
      <c r="AH10" s="19" t="str">
        <f t="shared" ca="1" si="11"/>
        <v/>
      </c>
      <c r="AI10" s="19" t="str">
        <f t="shared" ref="AI10:AI73" ca="1" si="25">Y10&amp;Z10&amp;AA10&amp;AB10&amp;AC10&amp;AD10&amp;AE10&amp;AF10&amp;AG10&amp;AH10</f>
        <v>&lt;TXT&gt;{For Government Reference Only:  This subpart relates to CA-3(b), PL-8, SC-7(9), SC-7(11); CCI-000258, CCI-003072, CCI-003073, CCI-003075, CCI-002398, CCI-002399, CCI-002401, CCI-002402, CCI-002403.&lt;TAI OPT="MODERATE IMPACT"&gt; For MODERATE Impact systems, this subpart also relates to SC-7; CCI-001126, CCI-001109&lt;/TAI&gt;}&lt;/TXT&gt;_x0014_</v>
      </c>
      <c r="AJ10" s="19">
        <f t="shared" ca="1" si="12"/>
        <v>11</v>
      </c>
      <c r="AK10" s="19" t="str">
        <f t="shared" ca="1" si="13"/>
        <v>1.9.2</v>
      </c>
      <c r="AL10" s="19" t="str">
        <f t="shared" ca="1" si="14"/>
        <v>Cybersecurity Interconnection Schedule</v>
      </c>
      <c r="AM10" s="3" t="str">
        <f>""</f>
        <v/>
      </c>
      <c r="AN10" s="8" t="str">
        <f>""</f>
        <v/>
      </c>
      <c r="AO10" s="20">
        <f>1</f>
        <v>1</v>
      </c>
      <c r="AP10" s="20">
        <f t="shared" ca="1" si="15"/>
        <v>6</v>
      </c>
      <c r="AQ10" s="20">
        <f t="shared" ca="1" si="15"/>
        <v>97</v>
      </c>
      <c r="AR10" s="20">
        <f t="shared" ca="1" si="15"/>
        <v>109</v>
      </c>
      <c r="AS10" s="20">
        <f t="shared" ca="1" si="15"/>
        <v>121</v>
      </c>
      <c r="AT10" s="20">
        <f t="shared" ca="1" si="15"/>
        <v>133</v>
      </c>
      <c r="AU10" s="20">
        <f t="shared" ca="1" si="15"/>
        <v>145</v>
      </c>
      <c r="AV10" s="20">
        <f t="shared" ca="1" si="15"/>
        <v>157</v>
      </c>
      <c r="AW10" s="20">
        <f t="shared" ca="1" si="15"/>
        <v>169</v>
      </c>
      <c r="AX10" s="20">
        <f t="shared" ca="1" si="15"/>
        <v>181</v>
      </c>
      <c r="AY10" s="20">
        <f t="shared" ca="1" si="15"/>
        <v>193</v>
      </c>
      <c r="AZ10" s="20">
        <f t="shared" ca="1" si="15"/>
        <v>296</v>
      </c>
      <c r="BA10" s="20" t="str">
        <f t="shared" ca="1" si="15"/>
        <v/>
      </c>
      <c r="BB10" s="20" t="str">
        <f t="shared" ca="1" si="15"/>
        <v/>
      </c>
      <c r="BC10" s="20" t="str">
        <f t="shared" ca="1" si="15"/>
        <v/>
      </c>
      <c r="BD10" s="20" t="str">
        <f t="shared" ca="1" si="15"/>
        <v/>
      </c>
      <c r="BE10" s="20" t="str">
        <f t="shared" ca="1" si="15"/>
        <v/>
      </c>
      <c r="BF10" s="20" t="str">
        <f t="shared" ca="1" si="16"/>
        <v/>
      </c>
      <c r="BG10" s="20" t="str">
        <f t="shared" ca="1" si="16"/>
        <v/>
      </c>
      <c r="BH10" s="20" t="str">
        <f t="shared" ca="1" si="16"/>
        <v/>
      </c>
      <c r="BI10" s="20" t="str">
        <f t="shared" ca="1" si="16"/>
        <v/>
      </c>
      <c r="BJ10" s="20" t="str">
        <f t="shared" ca="1" si="16"/>
        <v/>
      </c>
      <c r="BK10" s="20" t="str">
        <f t="shared" ca="1" si="16"/>
        <v/>
      </c>
      <c r="BL10" s="20" t="str">
        <f t="shared" ca="1" si="16"/>
        <v/>
      </c>
      <c r="BM10" s="20" t="str">
        <f t="shared" ca="1" si="16"/>
        <v/>
      </c>
      <c r="BN10" s="20" t="str">
        <f t="shared" ca="1" si="16"/>
        <v/>
      </c>
      <c r="BO10" s="20" t="str">
        <f t="shared" ca="1" si="16"/>
        <v/>
      </c>
      <c r="BP10" s="20" t="str">
        <f t="shared" ca="1" si="16"/>
        <v/>
      </c>
      <c r="BQ10" s="20" t="str">
        <f t="shared" ca="1" si="16"/>
        <v/>
      </c>
      <c r="BR10" s="20" t="str">
        <f t="shared" ca="1" si="16"/>
        <v/>
      </c>
      <c r="BS10" s="20" t="str">
        <f t="shared" ca="1" si="16"/>
        <v/>
      </c>
      <c r="BT10" s="20" t="str">
        <f t="shared" ca="1" si="16"/>
        <v/>
      </c>
      <c r="BU10" s="20" t="str">
        <f t="shared" ca="1" si="16"/>
        <v/>
      </c>
      <c r="BV10" s="20" t="str">
        <f t="shared" ca="1" si="17"/>
        <v/>
      </c>
      <c r="BW10" s="20" t="str">
        <f t="shared" ca="1" si="17"/>
        <v/>
      </c>
      <c r="BX10" s="20" t="str">
        <f t="shared" ca="1" si="17"/>
        <v/>
      </c>
      <c r="BY10" s="20" t="str">
        <f t="shared" ca="1" si="17"/>
        <v/>
      </c>
      <c r="BZ10" s="20" t="str">
        <f t="shared" ca="1" si="17"/>
        <v/>
      </c>
      <c r="CA10" s="20" t="str">
        <f t="shared" ca="1" si="17"/>
        <v/>
      </c>
      <c r="CB10" s="20" t="str">
        <f t="shared" ca="1" si="17"/>
        <v/>
      </c>
      <c r="CC10" s="20" t="str">
        <f t="shared" ca="1" si="17"/>
        <v/>
      </c>
      <c r="CD10" s="20" t="str">
        <f t="shared" ca="1" si="17"/>
        <v/>
      </c>
      <c r="CE10" s="20" t="str">
        <f t="shared" ca="1" si="17"/>
        <v/>
      </c>
      <c r="CF10" s="20" t="str">
        <f t="shared" ca="1" si="17"/>
        <v/>
      </c>
      <c r="CG10" s="20" t="str">
        <f t="shared" ca="1" si="17"/>
        <v/>
      </c>
      <c r="CH10" s="20" t="str">
        <f t="shared" ca="1" si="17"/>
        <v/>
      </c>
      <c r="CI10" s="20" t="str">
        <f>CI9</f>
        <v>{</v>
      </c>
      <c r="CJ10" s="20" t="str">
        <f t="shared" ca="1" si="18"/>
        <v>CCI-000258</v>
      </c>
      <c r="CK10" s="20" t="str">
        <f t="shared" ca="1" si="18"/>
        <v>CCI-003072</v>
      </c>
      <c r="CL10" s="20" t="str">
        <f t="shared" ca="1" si="18"/>
        <v>CCI-003073</v>
      </c>
      <c r="CM10" s="20" t="str">
        <f t="shared" ca="1" si="18"/>
        <v>CCI-003075</v>
      </c>
      <c r="CN10" s="20" t="str">
        <f t="shared" ca="1" si="18"/>
        <v>CCI-002398</v>
      </c>
      <c r="CO10" s="20" t="str">
        <f t="shared" ca="1" si="18"/>
        <v>CCI-002399</v>
      </c>
      <c r="CP10" s="20" t="str">
        <f t="shared" ca="1" si="18"/>
        <v>CCI-002401</v>
      </c>
      <c r="CQ10" s="20" t="str">
        <f t="shared" ca="1" si="18"/>
        <v>CCI-002402</v>
      </c>
      <c r="CR10" s="20" t="str">
        <f t="shared" ca="1" si="18"/>
        <v>CCI-002403</v>
      </c>
      <c r="CS10" s="20" t="str">
        <f t="shared" ca="1" si="18"/>
        <v>CCI-001126</v>
      </c>
      <c r="CT10" s="20" t="str">
        <f t="shared" ca="1" si="18"/>
        <v>CCI-001109</v>
      </c>
      <c r="CU10" s="20" t="str">
        <f t="shared" ca="1" si="18"/>
        <v/>
      </c>
      <c r="CV10" s="20" t="str">
        <f t="shared" ca="1" si="18"/>
        <v/>
      </c>
      <c r="CW10" s="20" t="str">
        <f t="shared" ca="1" si="18"/>
        <v/>
      </c>
      <c r="CX10" s="20" t="str">
        <f t="shared" ca="1" si="18"/>
        <v/>
      </c>
      <c r="CY10" s="20" t="str">
        <f t="shared" ca="1" si="18"/>
        <v/>
      </c>
      <c r="CZ10" s="20" t="str">
        <f t="shared" ca="1" si="19"/>
        <v/>
      </c>
      <c r="DA10" s="20" t="str">
        <f t="shared" ca="1" si="19"/>
        <v/>
      </c>
      <c r="DB10" s="20" t="str">
        <f t="shared" ca="1" si="19"/>
        <v/>
      </c>
      <c r="DC10" s="20" t="str">
        <f t="shared" ca="1" si="19"/>
        <v/>
      </c>
      <c r="DD10" s="20" t="str">
        <f t="shared" ca="1" si="19"/>
        <v/>
      </c>
      <c r="DE10" s="20" t="str">
        <f t="shared" ca="1" si="19"/>
        <v/>
      </c>
      <c r="DF10" s="20" t="str">
        <f t="shared" ca="1" si="19"/>
        <v/>
      </c>
      <c r="DG10" s="20" t="str">
        <f t="shared" ca="1" si="19"/>
        <v/>
      </c>
      <c r="DH10" s="20" t="str">
        <f t="shared" ca="1" si="19"/>
        <v/>
      </c>
      <c r="DI10" s="20" t="str">
        <f t="shared" ca="1" si="19"/>
        <v/>
      </c>
      <c r="DJ10" s="20" t="str">
        <f t="shared" ca="1" si="19"/>
        <v/>
      </c>
      <c r="DK10" s="20" t="str">
        <f t="shared" ca="1" si="19"/>
        <v/>
      </c>
      <c r="DL10" s="20" t="str">
        <f t="shared" ca="1" si="19"/>
        <v/>
      </c>
      <c r="DM10" s="20" t="str">
        <f t="shared" ca="1" si="19"/>
        <v/>
      </c>
      <c r="DN10" s="20" t="str">
        <f t="shared" ca="1" si="19"/>
        <v/>
      </c>
      <c r="DO10" s="20" t="str">
        <f t="shared" ca="1" si="19"/>
        <v/>
      </c>
      <c r="DP10" s="20" t="str">
        <f t="shared" ca="1" si="20"/>
        <v/>
      </c>
      <c r="DQ10" s="20" t="str">
        <f t="shared" ca="1" si="20"/>
        <v/>
      </c>
      <c r="DR10" s="20" t="str">
        <f t="shared" ca="1" si="20"/>
        <v/>
      </c>
      <c r="DS10" s="20" t="str">
        <f t="shared" ca="1" si="20"/>
        <v/>
      </c>
      <c r="DT10" s="20" t="str">
        <f t="shared" ca="1" si="20"/>
        <v/>
      </c>
      <c r="DU10" s="20" t="str">
        <f t="shared" ca="1" si="20"/>
        <v/>
      </c>
      <c r="DV10" s="20" t="str">
        <f t="shared" ca="1" si="20"/>
        <v/>
      </c>
      <c r="DW10" s="20" t="str">
        <f t="shared" ca="1" si="20"/>
        <v/>
      </c>
      <c r="DX10" s="20" t="str">
        <f t="shared" ca="1" si="20"/>
        <v/>
      </c>
      <c r="DY10" s="20" t="str">
        <f t="shared" ca="1" si="20"/>
        <v/>
      </c>
      <c r="DZ10" s="20" t="str">
        <f t="shared" ca="1" si="20"/>
        <v/>
      </c>
      <c r="EA10" s="20" t="str">
        <f t="shared" ca="1" si="20"/>
        <v/>
      </c>
      <c r="EB10" s="20" t="str">
        <f t="shared" ca="1" si="20"/>
        <v/>
      </c>
      <c r="EC10" s="8" t="str">
        <f>""</f>
        <v/>
      </c>
      <c r="ED10" s="9"/>
      <c r="EE10" s="24">
        <f ca="1">IF(MAX($EE$9:EE9)&lt;SUM($AJ$9:$AJ$109),MAX($EE$9:EE9)+1,"")</f>
        <v>2</v>
      </c>
      <c r="EF10" s="24">
        <f t="shared" ref="EF10:EF73" ca="1" si="26">IF(EE10="","",IF(EG9&lt;OFFSET($AJ$8,EF9,0),EF9,EF9+1))</f>
        <v>2</v>
      </c>
      <c r="EG10" s="24">
        <f ca="1">IF(EE10="","",IF(EF10=EF9,EG9+1,1))</f>
        <v>1</v>
      </c>
      <c r="EH10" s="23" t="str">
        <f t="shared" ca="1" si="21"/>
        <v>CCI-000258</v>
      </c>
      <c r="EI10" s="23" t="str">
        <f ca="1">IF(EE10="","",OFFSET($AK$8,EF10,0)&amp;IF(COUNTIF(EH11:$EH$502,"="&amp;EH10)=0,"","; "&amp;OFFSET(EH10,MATCH(EH10,EH11:$EH$502,0),1)))</f>
        <v>1.9.2; 1.11</v>
      </c>
      <c r="EJ10" s="23" t="str">
        <f ca="1">IF(EE10="","",OFFSET($AL$8,EF10,0)&amp;IF(COUNTIF(EH11:$EH$502,"="&amp;EH10)=0,"","; "&amp;OFFSET(EH10,MATCH(EH10,EH11:$EH$502,0),2)))</f>
        <v>Cybersecurity Interconnection Schedule; CYBERSECURITY DURING CONSTRUCTION</v>
      </c>
      <c r="EK10" s="23" t="str">
        <f ca="1">IF(EE10="","",OFFSET($AK$8,EF10,0)&amp;" "&amp;IF(LEN(OFFSET($AL$8,EF10,0))&gt;$EK$3,LEFT(OFFSET($AL$8,EF10,0),$EK$3)&amp;"...",OFFSET($AL$8,EF10,0))&amp;SUBSTITUTE(IF(COUNTIF(EH11:$EH$502,"="&amp;EH10)=0,"","; "&amp;OFFSET(EH10,MATCH(EH10,EH11:$EH$502,0),3)),"; "&amp;OFFSET($AK$8,EF10,0)&amp;" "&amp;IF(LEN(OFFSET($AL$8,EF10,0))&gt;$EK$3,LEFT(OFFSET($AL$8,EF10,0),$EK$3)&amp;"...",OFFSET($AL$8,EF10,0)),""))</f>
        <v>1.9.2 Cybersecurity Interconnection Sched...; 1.11 CYBERSECURITY DURING CONSTRUCTION</v>
      </c>
      <c r="EL10" s="24">
        <f ca="1">IF(EE10="","",IF(COUNTIF($EH$9:$EH9,"="&amp;EH10)=0,MAX($EL$9:EL9)+1,""))</f>
        <v>2</v>
      </c>
      <c r="EM10" s="9"/>
      <c r="EN10" s="10"/>
      <c r="EO10" s="24">
        <f ca="1">IF(MAX($EO$9:EO9)&lt;MAX($EL$9:$EL$502),MAX($EO$9:EO9)+1,"")</f>
        <v>2</v>
      </c>
      <c r="EP10" s="24">
        <f ca="1">IF(EO10="","",MATCH(EO10,$EL$8:$EL$502,0)-1)</f>
        <v>2</v>
      </c>
      <c r="EQ10" s="23" t="str">
        <f t="shared" ca="1" si="22"/>
        <v>CCI-000258</v>
      </c>
      <c r="ER10" s="23" t="str">
        <f t="shared" ca="1" si="22"/>
        <v>1.9.2; 1.11</v>
      </c>
      <c r="ES10" s="23" t="str">
        <f t="shared" ca="1" si="22"/>
        <v>Cybersecurity Interconnection Schedule; CYBERSECURITY DURING CONSTRUCTION</v>
      </c>
      <c r="ET10" s="23" t="str">
        <f t="shared" ca="1" si="22"/>
        <v>1.9.2 Cybersecurity Interconnection Sched...; 1.11 CYBERSECURITY DURING CONSTRUCTION</v>
      </c>
      <c r="EU10" s="10" t="str">
        <f>""</f>
        <v/>
      </c>
    </row>
    <row r="11" spans="1:151" x14ac:dyDescent="0.3">
      <c r="A11" s="1" t="s">
        <v>1184</v>
      </c>
      <c r="B11" s="5"/>
      <c r="C11" s="14">
        <f t="shared" si="2"/>
        <v>0</v>
      </c>
      <c r="D11" s="14">
        <f t="shared" si="2"/>
        <v>0</v>
      </c>
      <c r="E11" s="14" t="str">
        <f t="shared" si="3"/>
        <v/>
      </c>
      <c r="F11" s="14">
        <f t="shared" si="4"/>
        <v>0</v>
      </c>
      <c r="G11" s="14">
        <f t="shared" si="0"/>
        <v>0</v>
      </c>
      <c r="H11" s="14">
        <f t="shared" si="5"/>
        <v>0</v>
      </c>
      <c r="I11" s="14">
        <f t="shared" si="5"/>
        <v>0</v>
      </c>
      <c r="J11" s="14">
        <f t="shared" si="5"/>
        <v>0</v>
      </c>
      <c r="K11" s="14">
        <f t="shared" si="5"/>
        <v>0</v>
      </c>
      <c r="L11" s="14" t="str">
        <f t="shared" si="6"/>
        <v>0</v>
      </c>
      <c r="M11" s="15" t="str">
        <f t="shared" si="7"/>
        <v>--</v>
      </c>
      <c r="N11" s="14" t="str">
        <f t="shared" si="8"/>
        <v/>
      </c>
      <c r="O11" s="15" t="str">
        <f t="shared" si="1"/>
        <v/>
      </c>
      <c r="P11" s="15" t="str">
        <f>IF(N11=1,FLOOR(MAX($P$4:P10),1)+1,IF(AND(P10&lt;&gt;"",O10&lt;&gt;1),MAX($P$4:P10)+0.1,""))</f>
        <v/>
      </c>
      <c r="Q11" s="5">
        <f>ROW()</f>
        <v>11</v>
      </c>
      <c r="S11" s="7"/>
      <c r="T11" s="17" t="str">
        <f t="shared" ca="1" si="9"/>
        <v>OK</v>
      </c>
      <c r="U11" s="17" t="str">
        <f t="shared" si="23"/>
        <v>OK</v>
      </c>
      <c r="V11" s="18">
        <f>IF(MAX($V$9:V10)&lt;$V$7,MAX($V$9:V10)+1,"")</f>
        <v>3</v>
      </c>
      <c r="W11" s="18">
        <f>IF(V11="","",COUNTIF(P:P,"&lt;"&amp;V11+1)-SUM($W$8:W10))</f>
        <v>3</v>
      </c>
      <c r="X11" s="18">
        <f t="shared" si="10"/>
        <v>935</v>
      </c>
      <c r="Y11" s="19" t="str">
        <f t="shared" ca="1" si="24"/>
        <v xml:space="preserve">&lt;TXT&gt;{For Government Reference Only:  This subpart (and its subparts) relates to CA-9, PL-8; CCI-002102, CCI-002103, </v>
      </c>
      <c r="Z11" s="19" t="str">
        <f t="shared" ca="1" si="24"/>
        <v xml:space="preserve">CCI-002104, CCI-002105, CCI-003072, CCI-003073, CCI-003075 and also the submittal requirements associated with </v>
      </c>
      <c r="AA11" s="19" t="str">
        <f t="shared" ca="1" si="11"/>
        <v>CM-6, CM-7, SC-8 and SC-41 including CM-7(3), CCI-000388.&lt;/TXT&gt;}_x0014_</v>
      </c>
      <c r="AB11" s="19" t="str">
        <f t="shared" ca="1" si="11"/>
        <v/>
      </c>
      <c r="AC11" s="19" t="str">
        <f t="shared" ca="1" si="11"/>
        <v/>
      </c>
      <c r="AD11" s="19" t="str">
        <f t="shared" ca="1" si="11"/>
        <v/>
      </c>
      <c r="AE11" s="19" t="str">
        <f t="shared" ca="1" si="11"/>
        <v/>
      </c>
      <c r="AF11" s="19" t="str">
        <f t="shared" ca="1" si="11"/>
        <v/>
      </c>
      <c r="AG11" s="19" t="str">
        <f t="shared" ca="1" si="11"/>
        <v/>
      </c>
      <c r="AH11" s="19" t="str">
        <f t="shared" ca="1" si="11"/>
        <v/>
      </c>
      <c r="AI11" s="19" t="str">
        <f t="shared" ca="1" si="25"/>
        <v>&lt;TXT&gt;{For Government Reference Only:  This subpart (and its subparts) relates to CA-9, PL-8; CCI-002102, CCI-002103, CCI-002104, CCI-002105, CCI-003072, CCI-003073, CCI-003075 and also the submittal requirements associated with CM-6, CM-7, SC-8 and SC-41 including CM-7(3), CCI-000388.&lt;/TXT&gt;}_x0014_</v>
      </c>
      <c r="AJ11" s="19">
        <f t="shared" ca="1" si="12"/>
        <v>8</v>
      </c>
      <c r="AK11" s="19" t="str">
        <f t="shared" ca="1" si="13"/>
        <v>1.9.3</v>
      </c>
      <c r="AL11" s="19" t="str">
        <f t="shared" ca="1" si="14"/>
        <v>Network Communication Report</v>
      </c>
      <c r="AM11" s="3" t="str">
        <f>""</f>
        <v/>
      </c>
      <c r="AN11" s="8" t="str">
        <f>""</f>
        <v/>
      </c>
      <c r="AO11" s="20">
        <f>1</f>
        <v>1</v>
      </c>
      <c r="AP11" s="20">
        <f t="shared" ca="1" si="15"/>
        <v>6</v>
      </c>
      <c r="AQ11" s="20">
        <f t="shared" ca="1" si="15"/>
        <v>94</v>
      </c>
      <c r="AR11" s="20">
        <f t="shared" ca="1" si="15"/>
        <v>106</v>
      </c>
      <c r="AS11" s="20">
        <f t="shared" ca="1" si="15"/>
        <v>118</v>
      </c>
      <c r="AT11" s="20">
        <f t="shared" ca="1" si="15"/>
        <v>130</v>
      </c>
      <c r="AU11" s="20">
        <f t="shared" ca="1" si="15"/>
        <v>142</v>
      </c>
      <c r="AV11" s="20">
        <f t="shared" ca="1" si="15"/>
        <v>154</v>
      </c>
      <c r="AW11" s="20">
        <f t="shared" ca="1" si="15"/>
        <v>166</v>
      </c>
      <c r="AX11" s="20" t="str">
        <f t="shared" ca="1" si="15"/>
        <v/>
      </c>
      <c r="AY11" s="20" t="str">
        <f t="shared" ca="1" si="15"/>
        <v/>
      </c>
      <c r="AZ11" s="20" t="str">
        <f t="shared" ca="1" si="15"/>
        <v/>
      </c>
      <c r="BA11" s="20" t="str">
        <f t="shared" ca="1" si="15"/>
        <v/>
      </c>
      <c r="BB11" s="20" t="str">
        <f t="shared" ca="1" si="15"/>
        <v/>
      </c>
      <c r="BC11" s="20" t="str">
        <f t="shared" ca="1" si="15"/>
        <v/>
      </c>
      <c r="BD11" s="20" t="str">
        <f t="shared" ca="1" si="15"/>
        <v/>
      </c>
      <c r="BE11" s="20" t="str">
        <f t="shared" ca="1" si="15"/>
        <v/>
      </c>
      <c r="BF11" s="20" t="str">
        <f t="shared" ca="1" si="16"/>
        <v/>
      </c>
      <c r="BG11" s="20" t="str">
        <f t="shared" ca="1" si="16"/>
        <v/>
      </c>
      <c r="BH11" s="20" t="str">
        <f t="shared" ca="1" si="16"/>
        <v/>
      </c>
      <c r="BI11" s="20" t="str">
        <f t="shared" ca="1" si="16"/>
        <v/>
      </c>
      <c r="BJ11" s="20" t="str">
        <f t="shared" ca="1" si="16"/>
        <v/>
      </c>
      <c r="BK11" s="20" t="str">
        <f t="shared" ca="1" si="16"/>
        <v/>
      </c>
      <c r="BL11" s="20" t="str">
        <f t="shared" ca="1" si="16"/>
        <v/>
      </c>
      <c r="BM11" s="20" t="str">
        <f t="shared" ca="1" si="16"/>
        <v/>
      </c>
      <c r="BN11" s="20" t="str">
        <f t="shared" ca="1" si="16"/>
        <v/>
      </c>
      <c r="BO11" s="20" t="str">
        <f t="shared" ca="1" si="16"/>
        <v/>
      </c>
      <c r="BP11" s="20" t="str">
        <f t="shared" ca="1" si="16"/>
        <v/>
      </c>
      <c r="BQ11" s="20" t="str">
        <f t="shared" ca="1" si="16"/>
        <v/>
      </c>
      <c r="BR11" s="20" t="str">
        <f t="shared" ca="1" si="16"/>
        <v/>
      </c>
      <c r="BS11" s="20" t="str">
        <f t="shared" ca="1" si="16"/>
        <v/>
      </c>
      <c r="BT11" s="20" t="str">
        <f t="shared" ca="1" si="16"/>
        <v/>
      </c>
      <c r="BU11" s="20" t="str">
        <f t="shared" ca="1" si="16"/>
        <v/>
      </c>
      <c r="BV11" s="20" t="str">
        <f t="shared" ca="1" si="17"/>
        <v/>
      </c>
      <c r="BW11" s="20" t="str">
        <f t="shared" ca="1" si="17"/>
        <v/>
      </c>
      <c r="BX11" s="20" t="str">
        <f t="shared" ca="1" si="17"/>
        <v/>
      </c>
      <c r="BY11" s="20" t="str">
        <f t="shared" ca="1" si="17"/>
        <v/>
      </c>
      <c r="BZ11" s="20" t="str">
        <f t="shared" ca="1" si="17"/>
        <v/>
      </c>
      <c r="CA11" s="20" t="str">
        <f t="shared" ca="1" si="17"/>
        <v/>
      </c>
      <c r="CB11" s="20" t="str">
        <f t="shared" ca="1" si="17"/>
        <v/>
      </c>
      <c r="CC11" s="20" t="str">
        <f t="shared" ca="1" si="17"/>
        <v/>
      </c>
      <c r="CD11" s="20" t="str">
        <f t="shared" ca="1" si="17"/>
        <v/>
      </c>
      <c r="CE11" s="20" t="str">
        <f t="shared" ca="1" si="17"/>
        <v/>
      </c>
      <c r="CF11" s="20" t="str">
        <f t="shared" ca="1" si="17"/>
        <v/>
      </c>
      <c r="CG11" s="20" t="str">
        <f t="shared" ca="1" si="17"/>
        <v/>
      </c>
      <c r="CH11" s="20" t="str">
        <f t="shared" ca="1" si="17"/>
        <v/>
      </c>
      <c r="CI11" s="20" t="str">
        <f t="shared" ref="CI11:CI74" si="27">CI10</f>
        <v>{</v>
      </c>
      <c r="CJ11" s="20" t="str">
        <f t="shared" ca="1" si="18"/>
        <v>CCI-002102</v>
      </c>
      <c r="CK11" s="20" t="str">
        <f t="shared" ca="1" si="18"/>
        <v>CCI-002103</v>
      </c>
      <c r="CL11" s="20" t="str">
        <f t="shared" ca="1" si="18"/>
        <v>CCI-002104</v>
      </c>
      <c r="CM11" s="20" t="str">
        <f t="shared" ca="1" si="18"/>
        <v>CCI-002105</v>
      </c>
      <c r="CN11" s="20" t="str">
        <f t="shared" ca="1" si="18"/>
        <v>CCI-003072</v>
      </c>
      <c r="CO11" s="20" t="str">
        <f t="shared" ca="1" si="18"/>
        <v>CCI-003073</v>
      </c>
      <c r="CP11" s="20" t="str">
        <f t="shared" ca="1" si="18"/>
        <v>CCI-003075</v>
      </c>
      <c r="CQ11" s="20" t="str">
        <f t="shared" ca="1" si="18"/>
        <v>CCI-000388</v>
      </c>
      <c r="CR11" s="20" t="str">
        <f t="shared" ca="1" si="18"/>
        <v/>
      </c>
      <c r="CS11" s="20" t="str">
        <f t="shared" ca="1" si="18"/>
        <v/>
      </c>
      <c r="CT11" s="20" t="str">
        <f t="shared" ca="1" si="18"/>
        <v/>
      </c>
      <c r="CU11" s="20" t="str">
        <f t="shared" ca="1" si="18"/>
        <v/>
      </c>
      <c r="CV11" s="20" t="str">
        <f t="shared" ca="1" si="18"/>
        <v/>
      </c>
      <c r="CW11" s="20" t="str">
        <f t="shared" ca="1" si="18"/>
        <v/>
      </c>
      <c r="CX11" s="20" t="str">
        <f t="shared" ca="1" si="18"/>
        <v/>
      </c>
      <c r="CY11" s="20" t="str">
        <f t="shared" ca="1" si="18"/>
        <v/>
      </c>
      <c r="CZ11" s="20" t="str">
        <f t="shared" ca="1" si="19"/>
        <v/>
      </c>
      <c r="DA11" s="20" t="str">
        <f t="shared" ca="1" si="19"/>
        <v/>
      </c>
      <c r="DB11" s="20" t="str">
        <f t="shared" ca="1" si="19"/>
        <v/>
      </c>
      <c r="DC11" s="20" t="str">
        <f t="shared" ca="1" si="19"/>
        <v/>
      </c>
      <c r="DD11" s="20" t="str">
        <f t="shared" ca="1" si="19"/>
        <v/>
      </c>
      <c r="DE11" s="20" t="str">
        <f t="shared" ca="1" si="19"/>
        <v/>
      </c>
      <c r="DF11" s="20" t="str">
        <f t="shared" ca="1" si="19"/>
        <v/>
      </c>
      <c r="DG11" s="20" t="str">
        <f t="shared" ca="1" si="19"/>
        <v/>
      </c>
      <c r="DH11" s="20" t="str">
        <f t="shared" ca="1" si="19"/>
        <v/>
      </c>
      <c r="DI11" s="20" t="str">
        <f t="shared" ca="1" si="19"/>
        <v/>
      </c>
      <c r="DJ11" s="20" t="str">
        <f t="shared" ca="1" si="19"/>
        <v/>
      </c>
      <c r="DK11" s="20" t="str">
        <f t="shared" ca="1" si="19"/>
        <v/>
      </c>
      <c r="DL11" s="20" t="str">
        <f t="shared" ca="1" si="19"/>
        <v/>
      </c>
      <c r="DM11" s="20" t="str">
        <f t="shared" ca="1" si="19"/>
        <v/>
      </c>
      <c r="DN11" s="20" t="str">
        <f t="shared" ca="1" si="19"/>
        <v/>
      </c>
      <c r="DO11" s="20" t="str">
        <f t="shared" ca="1" si="19"/>
        <v/>
      </c>
      <c r="DP11" s="20" t="str">
        <f t="shared" ca="1" si="20"/>
        <v/>
      </c>
      <c r="DQ11" s="20" t="str">
        <f t="shared" ca="1" si="20"/>
        <v/>
      </c>
      <c r="DR11" s="20" t="str">
        <f t="shared" ca="1" si="20"/>
        <v/>
      </c>
      <c r="DS11" s="20" t="str">
        <f t="shared" ca="1" si="20"/>
        <v/>
      </c>
      <c r="DT11" s="20" t="str">
        <f t="shared" ca="1" si="20"/>
        <v/>
      </c>
      <c r="DU11" s="20" t="str">
        <f t="shared" ca="1" si="20"/>
        <v/>
      </c>
      <c r="DV11" s="20" t="str">
        <f t="shared" ca="1" si="20"/>
        <v/>
      </c>
      <c r="DW11" s="20" t="str">
        <f t="shared" ca="1" si="20"/>
        <v/>
      </c>
      <c r="DX11" s="20" t="str">
        <f t="shared" ca="1" si="20"/>
        <v/>
      </c>
      <c r="DY11" s="20" t="str">
        <f t="shared" ca="1" si="20"/>
        <v/>
      </c>
      <c r="DZ11" s="20" t="str">
        <f t="shared" ca="1" si="20"/>
        <v/>
      </c>
      <c r="EA11" s="20" t="str">
        <f t="shared" ca="1" si="20"/>
        <v/>
      </c>
      <c r="EB11" s="20" t="str">
        <f t="shared" ca="1" si="20"/>
        <v/>
      </c>
      <c r="EC11" s="8" t="str">
        <f>""</f>
        <v/>
      </c>
      <c r="ED11" s="9"/>
      <c r="EE11" s="24">
        <f ca="1">IF(MAX($EE$9:EE10)&lt;SUM($AJ$9:$AJ$109),MAX($EE$9:EE10)+1,"")</f>
        <v>3</v>
      </c>
      <c r="EF11" s="24">
        <f t="shared" ca="1" si="26"/>
        <v>2</v>
      </c>
      <c r="EG11" s="24">
        <f t="shared" ref="EG11:EG74" ca="1" si="28">IF(EE11="","",IF(EF11=EF10,EG10+1,1))</f>
        <v>2</v>
      </c>
      <c r="EH11" s="23" t="str">
        <f t="shared" ca="1" si="21"/>
        <v>CCI-003072</v>
      </c>
      <c r="EI11" s="23" t="str">
        <f ca="1">IF(EE11="","",OFFSET($AK$8,EF11,0)&amp;IF(COUNTIF(EH12:$EH$502,"="&amp;EH11)=0,"","; "&amp;OFFSET(EH11,MATCH(EH11,EH12:$EH$502,0),1)))</f>
        <v>1.9.2; 1.9.3; 1.9.6</v>
      </c>
      <c r="EJ11" s="23" t="str">
        <f ca="1">IF(EE11="","",OFFSET($AL$8,EF11,0)&amp;IF(COUNTIF(EH12:$EH$502,"="&amp;EH11)=0,"","; "&amp;OFFSET(EH11,MATCH(EH11,EH12:$EH$502,0),2)))</f>
        <v>Cybersecurity Interconnection Schedule; Network Communication Report; Cybersecurity Riser Diagram</v>
      </c>
      <c r="EK11" s="23" t="str">
        <f ca="1">IF(EE11="","",OFFSET($AK$8,EF11,0)&amp;" "&amp;IF(LEN(OFFSET($AL$8,EF11,0))&gt;$EK$3,LEFT(OFFSET($AL$8,EF11,0),$EK$3)&amp;"...",OFFSET($AL$8,EF11,0))&amp;SUBSTITUTE(IF(COUNTIF(EH12:$EH$502,"="&amp;EH11)=0,"","; "&amp;OFFSET(EH11,MATCH(EH11,EH12:$EH$502,0),3)),"; "&amp;OFFSET($AK$8,EF11,0)&amp;" "&amp;IF(LEN(OFFSET($AL$8,EF11,0))&gt;$EK$3,LEFT(OFFSET($AL$8,EF11,0),$EK$3)&amp;"...",OFFSET($AL$8,EF11,0)),""))</f>
        <v>1.9.2 Cybersecurity Interconnection Sched...; 1.9.3 Network Communication Report; 1.9.6 Cybersecurity Riser Diagram</v>
      </c>
      <c r="EL11" s="24">
        <f ca="1">IF(EE11="","",IF(COUNTIF($EH$9:$EH10,"="&amp;EH11)=0,MAX($EL$9:EL10)+1,""))</f>
        <v>3</v>
      </c>
      <c r="EM11" s="9"/>
      <c r="EN11" s="10"/>
      <c r="EO11" s="24">
        <f ca="1">IF(MAX($EO$9:EO10)&lt;MAX($EL$9:$EL$502),MAX($EO$9:EO10)+1,"")</f>
        <v>3</v>
      </c>
      <c r="EP11" s="24">
        <f t="shared" ref="EP11:EP74" ca="1" si="29">IF(EO11="","",MATCH(EO11,$EL$8:$EL$502,0)-1)</f>
        <v>3</v>
      </c>
      <c r="EQ11" s="23" t="str">
        <f t="shared" ca="1" si="22"/>
        <v>CCI-003072</v>
      </c>
      <c r="ER11" s="23" t="str">
        <f t="shared" ca="1" si="22"/>
        <v>1.9.2; 1.9.3; 1.9.6</v>
      </c>
      <c r="ES11" s="23" t="str">
        <f t="shared" ca="1" si="22"/>
        <v>Cybersecurity Interconnection Schedule; Network Communication Report; Cybersecurity Riser Diagram</v>
      </c>
      <c r="ET11" s="23" t="str">
        <f t="shared" ca="1" si="22"/>
        <v>1.9.2 Cybersecurity Interconnection Sched...; 1.9.3 Network Communication Report; 1.9.6 Cybersecurity Riser Diagram</v>
      </c>
      <c r="EU11" s="10" t="str">
        <f>""</f>
        <v/>
      </c>
    </row>
    <row r="12" spans="1:151" x14ac:dyDescent="0.3">
      <c r="A12" s="1" t="s">
        <v>38</v>
      </c>
      <c r="B12" s="5"/>
      <c r="C12" s="14">
        <f t="shared" si="2"/>
        <v>0</v>
      </c>
      <c r="D12" s="14">
        <f t="shared" si="2"/>
        <v>0</v>
      </c>
      <c r="E12" s="14" t="str">
        <f t="shared" si="3"/>
        <v/>
      </c>
      <c r="F12" s="14">
        <f t="shared" si="4"/>
        <v>0</v>
      </c>
      <c r="G12" s="14">
        <f t="shared" si="0"/>
        <v>0</v>
      </c>
      <c r="H12" s="14">
        <f t="shared" si="5"/>
        <v>0</v>
      </c>
      <c r="I12" s="14">
        <f t="shared" si="5"/>
        <v>0</v>
      </c>
      <c r="J12" s="14">
        <f t="shared" si="5"/>
        <v>0</v>
      </c>
      <c r="K12" s="14">
        <f t="shared" si="5"/>
        <v>0</v>
      </c>
      <c r="L12" s="14" t="str">
        <f t="shared" si="6"/>
        <v>0</v>
      </c>
      <c r="M12" s="15" t="str">
        <f t="shared" si="7"/>
        <v>--</v>
      </c>
      <c r="N12" s="14" t="str">
        <f t="shared" si="8"/>
        <v/>
      </c>
      <c r="O12" s="15" t="str">
        <f t="shared" si="1"/>
        <v/>
      </c>
      <c r="P12" s="15" t="str">
        <f>IF(N12=1,FLOOR(MAX($P$4:P11),1)+1,IF(AND(P11&lt;&gt;"",O11&lt;&gt;1),MAX($P$4:P11)+0.1,""))</f>
        <v/>
      </c>
      <c r="Q12" s="5">
        <f>ROW()</f>
        <v>12</v>
      </c>
      <c r="S12" s="7"/>
      <c r="T12" s="17" t="str">
        <f t="shared" ca="1" si="9"/>
        <v>OK</v>
      </c>
      <c r="U12" s="17" t="str">
        <f t="shared" si="23"/>
        <v>OK</v>
      </c>
      <c r="V12" s="18">
        <f>IF(MAX($V$9:V11)&lt;$V$7,MAX($V$9:V11)+1,"")</f>
        <v>4</v>
      </c>
      <c r="W12" s="18">
        <f>IF(V12="","",COUNTIF(P:P,"&lt;"&amp;V12+1)-SUM($W$8:W11))</f>
        <v>2</v>
      </c>
      <c r="X12" s="18">
        <f t="shared" si="10"/>
        <v>960</v>
      </c>
      <c r="Y12" s="19" t="str">
        <f t="shared" ca="1" si="24"/>
        <v xml:space="preserve">&lt;TXT&gt;{For Government Reference Only:  This subpart (and its subparts) relates to CM-8(a), SI-17, IA-3; CCI-000389, </v>
      </c>
      <c r="Z12" s="19" t="str">
        <f t="shared" ca="1" si="24"/>
        <v>CCI-000392, CCI-000398, CCI-002773, CCI-002774, CCI-002775, CCI-000777, CCI-000778, CCI-001958}&lt;/TXT&gt;_x0014_</v>
      </c>
      <c r="AA12" s="19" t="str">
        <f t="shared" ca="1" si="11"/>
        <v/>
      </c>
      <c r="AB12" s="19" t="str">
        <f t="shared" ca="1" si="11"/>
        <v/>
      </c>
      <c r="AC12" s="19" t="str">
        <f t="shared" ca="1" si="11"/>
        <v/>
      </c>
      <c r="AD12" s="19" t="str">
        <f t="shared" ca="1" si="11"/>
        <v/>
      </c>
      <c r="AE12" s="19" t="str">
        <f t="shared" ca="1" si="11"/>
        <v/>
      </c>
      <c r="AF12" s="19" t="str">
        <f t="shared" ca="1" si="11"/>
        <v/>
      </c>
      <c r="AG12" s="19" t="str">
        <f t="shared" ca="1" si="11"/>
        <v/>
      </c>
      <c r="AH12" s="19" t="str">
        <f t="shared" ca="1" si="11"/>
        <v/>
      </c>
      <c r="AI12" s="19" t="str">
        <f t="shared" ca="1" si="25"/>
        <v>&lt;TXT&gt;{For Government Reference Only:  This subpart (and its subparts) relates to CM-8(a), SI-17, IA-3; CCI-000389, CCI-000392, CCI-000398, CCI-002773, CCI-002774, CCI-002775, CCI-000777, CCI-000778, CCI-001958}&lt;/TXT&gt;_x0014_</v>
      </c>
      <c r="AJ12" s="19">
        <f t="shared" ca="1" si="12"/>
        <v>9</v>
      </c>
      <c r="AK12" s="19" t="str">
        <f t="shared" ca="1" si="13"/>
        <v>1.9.4</v>
      </c>
      <c r="AL12" s="19" t="str">
        <f t="shared" ca="1" si="14"/>
        <v>Control System Inventory Report</v>
      </c>
      <c r="AM12" s="3" t="str">
        <f>""</f>
        <v/>
      </c>
      <c r="AN12" s="8" t="str">
        <f>""</f>
        <v/>
      </c>
      <c r="AO12" s="20">
        <f>1</f>
        <v>1</v>
      </c>
      <c r="AP12" s="20">
        <f t="shared" ca="1" si="15"/>
        <v>6</v>
      </c>
      <c r="AQ12" s="20">
        <f t="shared" ca="1" si="15"/>
        <v>104</v>
      </c>
      <c r="AR12" s="20">
        <f t="shared" ca="1" si="15"/>
        <v>116</v>
      </c>
      <c r="AS12" s="20">
        <f t="shared" ca="1" si="15"/>
        <v>128</v>
      </c>
      <c r="AT12" s="20">
        <f t="shared" ca="1" si="15"/>
        <v>140</v>
      </c>
      <c r="AU12" s="20">
        <f t="shared" ca="1" si="15"/>
        <v>152</v>
      </c>
      <c r="AV12" s="20">
        <f t="shared" ca="1" si="15"/>
        <v>164</v>
      </c>
      <c r="AW12" s="20">
        <f t="shared" ca="1" si="15"/>
        <v>176</v>
      </c>
      <c r="AX12" s="20">
        <f t="shared" ca="1" si="15"/>
        <v>188</v>
      </c>
      <c r="AY12" s="20" t="str">
        <f t="shared" ca="1" si="15"/>
        <v/>
      </c>
      <c r="AZ12" s="20" t="str">
        <f t="shared" ca="1" si="15"/>
        <v/>
      </c>
      <c r="BA12" s="20" t="str">
        <f t="shared" ca="1" si="15"/>
        <v/>
      </c>
      <c r="BB12" s="20" t="str">
        <f t="shared" ca="1" si="15"/>
        <v/>
      </c>
      <c r="BC12" s="20" t="str">
        <f t="shared" ca="1" si="15"/>
        <v/>
      </c>
      <c r="BD12" s="20" t="str">
        <f t="shared" ca="1" si="15"/>
        <v/>
      </c>
      <c r="BE12" s="20" t="str">
        <f t="shared" ca="1" si="15"/>
        <v/>
      </c>
      <c r="BF12" s="20" t="str">
        <f t="shared" ca="1" si="16"/>
        <v/>
      </c>
      <c r="BG12" s="20" t="str">
        <f t="shared" ca="1" si="16"/>
        <v/>
      </c>
      <c r="BH12" s="20" t="str">
        <f t="shared" ca="1" si="16"/>
        <v/>
      </c>
      <c r="BI12" s="20" t="str">
        <f t="shared" ca="1" si="16"/>
        <v/>
      </c>
      <c r="BJ12" s="20" t="str">
        <f t="shared" ca="1" si="16"/>
        <v/>
      </c>
      <c r="BK12" s="20" t="str">
        <f t="shared" ca="1" si="16"/>
        <v/>
      </c>
      <c r="BL12" s="20" t="str">
        <f t="shared" ca="1" si="16"/>
        <v/>
      </c>
      <c r="BM12" s="20" t="str">
        <f t="shared" ca="1" si="16"/>
        <v/>
      </c>
      <c r="BN12" s="20" t="str">
        <f t="shared" ca="1" si="16"/>
        <v/>
      </c>
      <c r="BO12" s="20" t="str">
        <f t="shared" ca="1" si="16"/>
        <v/>
      </c>
      <c r="BP12" s="20" t="str">
        <f t="shared" ca="1" si="16"/>
        <v/>
      </c>
      <c r="BQ12" s="20" t="str">
        <f t="shared" ca="1" si="16"/>
        <v/>
      </c>
      <c r="BR12" s="20" t="str">
        <f t="shared" ca="1" si="16"/>
        <v/>
      </c>
      <c r="BS12" s="20" t="str">
        <f t="shared" ca="1" si="16"/>
        <v/>
      </c>
      <c r="BT12" s="20" t="str">
        <f t="shared" ca="1" si="16"/>
        <v/>
      </c>
      <c r="BU12" s="20" t="str">
        <f t="shared" ca="1" si="16"/>
        <v/>
      </c>
      <c r="BV12" s="20" t="str">
        <f t="shared" ca="1" si="17"/>
        <v/>
      </c>
      <c r="BW12" s="20" t="str">
        <f t="shared" ca="1" si="17"/>
        <v/>
      </c>
      <c r="BX12" s="20" t="str">
        <f t="shared" ca="1" si="17"/>
        <v/>
      </c>
      <c r="BY12" s="20" t="str">
        <f t="shared" ca="1" si="17"/>
        <v/>
      </c>
      <c r="BZ12" s="20" t="str">
        <f t="shared" ca="1" si="17"/>
        <v/>
      </c>
      <c r="CA12" s="20" t="str">
        <f t="shared" ca="1" si="17"/>
        <v/>
      </c>
      <c r="CB12" s="20" t="str">
        <f t="shared" ca="1" si="17"/>
        <v/>
      </c>
      <c r="CC12" s="20" t="str">
        <f t="shared" ca="1" si="17"/>
        <v/>
      </c>
      <c r="CD12" s="20" t="str">
        <f t="shared" ca="1" si="17"/>
        <v/>
      </c>
      <c r="CE12" s="20" t="str">
        <f t="shared" ca="1" si="17"/>
        <v/>
      </c>
      <c r="CF12" s="20" t="str">
        <f t="shared" ca="1" si="17"/>
        <v/>
      </c>
      <c r="CG12" s="20" t="str">
        <f t="shared" ca="1" si="17"/>
        <v/>
      </c>
      <c r="CH12" s="20" t="str">
        <f t="shared" ca="1" si="17"/>
        <v/>
      </c>
      <c r="CI12" s="20" t="str">
        <f t="shared" si="27"/>
        <v>{</v>
      </c>
      <c r="CJ12" s="20" t="str">
        <f t="shared" ca="1" si="18"/>
        <v>CCI-000389</v>
      </c>
      <c r="CK12" s="20" t="str">
        <f t="shared" ca="1" si="18"/>
        <v>CCI-000392</v>
      </c>
      <c r="CL12" s="20" t="str">
        <f t="shared" ca="1" si="18"/>
        <v>CCI-000398</v>
      </c>
      <c r="CM12" s="20" t="str">
        <f t="shared" ca="1" si="18"/>
        <v>CCI-002773</v>
      </c>
      <c r="CN12" s="20" t="str">
        <f t="shared" ca="1" si="18"/>
        <v>CCI-002774</v>
      </c>
      <c r="CO12" s="20" t="str">
        <f t="shared" ca="1" si="18"/>
        <v>CCI-002775</v>
      </c>
      <c r="CP12" s="20" t="str">
        <f t="shared" ca="1" si="18"/>
        <v>CCI-000777</v>
      </c>
      <c r="CQ12" s="20" t="str">
        <f t="shared" ca="1" si="18"/>
        <v>CCI-000778</v>
      </c>
      <c r="CR12" s="20" t="str">
        <f t="shared" ca="1" si="18"/>
        <v>CCI-001958</v>
      </c>
      <c r="CS12" s="20" t="str">
        <f t="shared" ca="1" si="18"/>
        <v/>
      </c>
      <c r="CT12" s="20" t="str">
        <f t="shared" ca="1" si="18"/>
        <v/>
      </c>
      <c r="CU12" s="20" t="str">
        <f t="shared" ca="1" si="18"/>
        <v/>
      </c>
      <c r="CV12" s="20" t="str">
        <f t="shared" ca="1" si="18"/>
        <v/>
      </c>
      <c r="CW12" s="20" t="str">
        <f t="shared" ca="1" si="18"/>
        <v/>
      </c>
      <c r="CX12" s="20" t="str">
        <f t="shared" ca="1" si="18"/>
        <v/>
      </c>
      <c r="CY12" s="20" t="str">
        <f t="shared" ca="1" si="18"/>
        <v/>
      </c>
      <c r="CZ12" s="20" t="str">
        <f t="shared" ca="1" si="19"/>
        <v/>
      </c>
      <c r="DA12" s="20" t="str">
        <f t="shared" ca="1" si="19"/>
        <v/>
      </c>
      <c r="DB12" s="20" t="str">
        <f t="shared" ca="1" si="19"/>
        <v/>
      </c>
      <c r="DC12" s="20" t="str">
        <f t="shared" ca="1" si="19"/>
        <v/>
      </c>
      <c r="DD12" s="20" t="str">
        <f t="shared" ca="1" si="19"/>
        <v/>
      </c>
      <c r="DE12" s="20" t="str">
        <f t="shared" ca="1" si="19"/>
        <v/>
      </c>
      <c r="DF12" s="20" t="str">
        <f t="shared" ca="1" si="19"/>
        <v/>
      </c>
      <c r="DG12" s="20" t="str">
        <f t="shared" ca="1" si="19"/>
        <v/>
      </c>
      <c r="DH12" s="20" t="str">
        <f t="shared" ca="1" si="19"/>
        <v/>
      </c>
      <c r="DI12" s="20" t="str">
        <f t="shared" ca="1" si="19"/>
        <v/>
      </c>
      <c r="DJ12" s="20" t="str">
        <f t="shared" ca="1" si="19"/>
        <v/>
      </c>
      <c r="DK12" s="20" t="str">
        <f t="shared" ca="1" si="19"/>
        <v/>
      </c>
      <c r="DL12" s="20" t="str">
        <f t="shared" ca="1" si="19"/>
        <v/>
      </c>
      <c r="DM12" s="20" t="str">
        <f t="shared" ca="1" si="19"/>
        <v/>
      </c>
      <c r="DN12" s="20" t="str">
        <f t="shared" ca="1" si="19"/>
        <v/>
      </c>
      <c r="DO12" s="20" t="str">
        <f t="shared" ca="1" si="19"/>
        <v/>
      </c>
      <c r="DP12" s="20" t="str">
        <f t="shared" ca="1" si="20"/>
        <v/>
      </c>
      <c r="DQ12" s="20" t="str">
        <f t="shared" ca="1" si="20"/>
        <v/>
      </c>
      <c r="DR12" s="20" t="str">
        <f t="shared" ca="1" si="20"/>
        <v/>
      </c>
      <c r="DS12" s="20" t="str">
        <f t="shared" ca="1" si="20"/>
        <v/>
      </c>
      <c r="DT12" s="20" t="str">
        <f t="shared" ca="1" si="20"/>
        <v/>
      </c>
      <c r="DU12" s="20" t="str">
        <f t="shared" ca="1" si="20"/>
        <v/>
      </c>
      <c r="DV12" s="20" t="str">
        <f t="shared" ca="1" si="20"/>
        <v/>
      </c>
      <c r="DW12" s="20" t="str">
        <f t="shared" ca="1" si="20"/>
        <v/>
      </c>
      <c r="DX12" s="20" t="str">
        <f t="shared" ca="1" si="20"/>
        <v/>
      </c>
      <c r="DY12" s="20" t="str">
        <f t="shared" ca="1" si="20"/>
        <v/>
      </c>
      <c r="DZ12" s="20" t="str">
        <f t="shared" ca="1" si="20"/>
        <v/>
      </c>
      <c r="EA12" s="20" t="str">
        <f t="shared" ca="1" si="20"/>
        <v/>
      </c>
      <c r="EB12" s="20" t="str">
        <f t="shared" ca="1" si="20"/>
        <v/>
      </c>
      <c r="EC12" s="8" t="str">
        <f>""</f>
        <v/>
      </c>
      <c r="ED12" s="9"/>
      <c r="EE12" s="24">
        <f ca="1">IF(MAX($EE$9:EE11)&lt;SUM($AJ$9:$AJ$109),MAX($EE$9:EE11)+1,"")</f>
        <v>4</v>
      </c>
      <c r="EF12" s="24">
        <f t="shared" ca="1" si="26"/>
        <v>2</v>
      </c>
      <c r="EG12" s="24">
        <f t="shared" ca="1" si="28"/>
        <v>3</v>
      </c>
      <c r="EH12" s="23" t="str">
        <f t="shared" ca="1" si="21"/>
        <v>CCI-003073</v>
      </c>
      <c r="EI12" s="23" t="str">
        <f ca="1">IF(EE12="","",OFFSET($AK$8,EF12,0)&amp;IF(COUNTIF(EH13:$EH$502,"="&amp;EH12)=0,"","; "&amp;OFFSET(EH12,MATCH(EH12,EH13:$EH$502,0),1)))</f>
        <v>1.9.2; 1.9.3; 1.9.6</v>
      </c>
      <c r="EJ12" s="23" t="str">
        <f ca="1">IF(EE12="","",OFFSET($AL$8,EF12,0)&amp;IF(COUNTIF(EH13:$EH$502,"="&amp;EH12)=0,"","; "&amp;OFFSET(EH12,MATCH(EH12,EH13:$EH$502,0),2)))</f>
        <v>Cybersecurity Interconnection Schedule; Network Communication Report; Cybersecurity Riser Diagram</v>
      </c>
      <c r="EK12" s="23" t="str">
        <f ca="1">IF(EE12="","",OFFSET($AK$8,EF12,0)&amp;" "&amp;IF(LEN(OFFSET($AL$8,EF12,0))&gt;$EK$3,LEFT(OFFSET($AL$8,EF12,0),$EK$3)&amp;"...",OFFSET($AL$8,EF12,0))&amp;SUBSTITUTE(IF(COUNTIF(EH13:$EH$502,"="&amp;EH12)=0,"","; "&amp;OFFSET(EH12,MATCH(EH12,EH13:$EH$502,0),3)),"; "&amp;OFFSET($AK$8,EF12,0)&amp;" "&amp;IF(LEN(OFFSET($AL$8,EF12,0))&gt;$EK$3,LEFT(OFFSET($AL$8,EF12,0),$EK$3)&amp;"...",OFFSET($AL$8,EF12,0)),""))</f>
        <v>1.9.2 Cybersecurity Interconnection Sched...; 1.9.3 Network Communication Report; 1.9.6 Cybersecurity Riser Diagram</v>
      </c>
      <c r="EL12" s="24">
        <f ca="1">IF(EE12="","",IF(COUNTIF($EH$9:$EH11,"="&amp;EH12)=0,MAX($EL$9:EL11)+1,""))</f>
        <v>4</v>
      </c>
      <c r="EM12" s="9"/>
      <c r="EN12" s="10"/>
      <c r="EO12" s="24">
        <f ca="1">IF(MAX($EO$9:EO11)&lt;MAX($EL$9:$EL$502),MAX($EO$9:EO11)+1,"")</f>
        <v>4</v>
      </c>
      <c r="EP12" s="24">
        <f t="shared" ca="1" si="29"/>
        <v>4</v>
      </c>
      <c r="EQ12" s="23" t="str">
        <f t="shared" ca="1" si="22"/>
        <v>CCI-003073</v>
      </c>
      <c r="ER12" s="23" t="str">
        <f t="shared" ca="1" si="22"/>
        <v>1.9.2; 1.9.3; 1.9.6</v>
      </c>
      <c r="ES12" s="23" t="str">
        <f t="shared" ca="1" si="22"/>
        <v>Cybersecurity Interconnection Schedule; Network Communication Report; Cybersecurity Riser Diagram</v>
      </c>
      <c r="ET12" s="23" t="str">
        <f t="shared" ca="1" si="22"/>
        <v>1.9.2 Cybersecurity Interconnection Sched...; 1.9.3 Network Communication Report; 1.9.6 Cybersecurity Riser Diagram</v>
      </c>
      <c r="EU12" s="10" t="str">
        <f>""</f>
        <v/>
      </c>
    </row>
    <row r="13" spans="1:151" x14ac:dyDescent="0.3">
      <c r="A13" s="1" t="s">
        <v>2377</v>
      </c>
      <c r="B13" s="5"/>
      <c r="C13" s="14">
        <f t="shared" si="2"/>
        <v>0</v>
      </c>
      <c r="D13" s="14">
        <f t="shared" si="2"/>
        <v>0</v>
      </c>
      <c r="E13" s="14" t="str">
        <f t="shared" si="3"/>
        <v/>
      </c>
      <c r="F13" s="14">
        <f t="shared" si="4"/>
        <v>0</v>
      </c>
      <c r="G13" s="14">
        <f t="shared" si="0"/>
        <v>0</v>
      </c>
      <c r="H13" s="14">
        <f t="shared" si="5"/>
        <v>0</v>
      </c>
      <c r="I13" s="14">
        <f t="shared" si="5"/>
        <v>0</v>
      </c>
      <c r="J13" s="14">
        <f t="shared" si="5"/>
        <v>0</v>
      </c>
      <c r="K13" s="14">
        <f t="shared" si="5"/>
        <v>0</v>
      </c>
      <c r="L13" s="14" t="str">
        <f t="shared" si="6"/>
        <v>0</v>
      </c>
      <c r="M13" s="15" t="str">
        <f t="shared" si="7"/>
        <v>--</v>
      </c>
      <c r="N13" s="14" t="str">
        <f t="shared" si="8"/>
        <v/>
      </c>
      <c r="O13" s="15" t="str">
        <f t="shared" si="1"/>
        <v/>
      </c>
      <c r="P13" s="15" t="str">
        <f>IF(N13=1,FLOOR(MAX($P$4:P12),1)+1,IF(AND(P12&lt;&gt;"",O12&lt;&gt;1),MAX($P$4:P12)+0.1,""))</f>
        <v/>
      </c>
      <c r="Q13" s="5">
        <f>ROW()</f>
        <v>13</v>
      </c>
      <c r="S13" s="7"/>
      <c r="T13" s="17" t="str">
        <f t="shared" ca="1" si="9"/>
        <v>OK</v>
      </c>
      <c r="U13" s="17" t="str">
        <f t="shared" si="23"/>
        <v>OK</v>
      </c>
      <c r="V13" s="18">
        <f>IF(MAX($V$9:V12)&lt;$V$7,MAX($V$9:V12)+1,"")</f>
        <v>5</v>
      </c>
      <c r="W13" s="18">
        <f>IF(V13="","",COUNTIF(P:P,"&lt;"&amp;V13+1)-SUM($W$8:W12))</f>
        <v>1</v>
      </c>
      <c r="X13" s="18">
        <f t="shared" si="10"/>
        <v>989</v>
      </c>
      <c r="Y13" s="19" t="str">
        <f t="shared" ca="1" si="24"/>
        <v>&lt;TXT&gt;{For Government Reference Only:  This subpart (and its subparts) relates to CP-10; CCI-000550, CCI-000551, CCI-000552}&lt;/TXT&gt;_x0014_</v>
      </c>
      <c r="Z13" s="19" t="str">
        <f t="shared" ca="1" si="24"/>
        <v/>
      </c>
      <c r="AA13" s="19" t="str">
        <f t="shared" ca="1" si="11"/>
        <v/>
      </c>
      <c r="AB13" s="19" t="str">
        <f t="shared" ca="1" si="11"/>
        <v/>
      </c>
      <c r="AC13" s="19" t="str">
        <f t="shared" ca="1" si="11"/>
        <v/>
      </c>
      <c r="AD13" s="19" t="str">
        <f t="shared" ca="1" si="11"/>
        <v/>
      </c>
      <c r="AE13" s="19" t="str">
        <f t="shared" ca="1" si="11"/>
        <v/>
      </c>
      <c r="AF13" s="19" t="str">
        <f t="shared" ca="1" si="11"/>
        <v/>
      </c>
      <c r="AG13" s="19" t="str">
        <f t="shared" ca="1" si="11"/>
        <v/>
      </c>
      <c r="AH13" s="19" t="str">
        <f t="shared" ca="1" si="11"/>
        <v/>
      </c>
      <c r="AI13" s="19" t="str">
        <f t="shared" ca="1" si="25"/>
        <v>&lt;TXT&gt;{For Government Reference Only:  This subpart (and its subparts) relates to CP-10; CCI-000550, CCI-000551, CCI-000552}&lt;/TXT&gt;_x0014_</v>
      </c>
      <c r="AJ13" s="19">
        <f t="shared" ca="1" si="12"/>
        <v>3</v>
      </c>
      <c r="AK13" s="19" t="str">
        <f t="shared" ca="1" si="13"/>
        <v>1.9.5</v>
      </c>
      <c r="AL13" s="19" t="str">
        <f t="shared" ca="1" si="14"/>
        <v>Software and Configuration Backups</v>
      </c>
      <c r="AM13" s="3" t="str">
        <f>""</f>
        <v/>
      </c>
      <c r="AN13" s="8" t="str">
        <f>""</f>
        <v/>
      </c>
      <c r="AO13" s="20">
        <f>1</f>
        <v>1</v>
      </c>
      <c r="AP13" s="20">
        <f t="shared" ca="1" si="15"/>
        <v>6</v>
      </c>
      <c r="AQ13" s="20">
        <f t="shared" ca="1" si="15"/>
        <v>89</v>
      </c>
      <c r="AR13" s="20">
        <f t="shared" ca="1" si="15"/>
        <v>101</v>
      </c>
      <c r="AS13" s="20" t="str">
        <f t="shared" ca="1" si="15"/>
        <v/>
      </c>
      <c r="AT13" s="20" t="str">
        <f t="shared" ca="1" si="15"/>
        <v/>
      </c>
      <c r="AU13" s="20" t="str">
        <f t="shared" ca="1" si="15"/>
        <v/>
      </c>
      <c r="AV13" s="20" t="str">
        <f t="shared" ca="1" si="15"/>
        <v/>
      </c>
      <c r="AW13" s="20" t="str">
        <f t="shared" ca="1" si="15"/>
        <v/>
      </c>
      <c r="AX13" s="20" t="str">
        <f t="shared" ca="1" si="15"/>
        <v/>
      </c>
      <c r="AY13" s="20" t="str">
        <f t="shared" ca="1" si="15"/>
        <v/>
      </c>
      <c r="AZ13" s="20" t="str">
        <f t="shared" ca="1" si="15"/>
        <v/>
      </c>
      <c r="BA13" s="20" t="str">
        <f t="shared" ca="1" si="15"/>
        <v/>
      </c>
      <c r="BB13" s="20" t="str">
        <f t="shared" ca="1" si="15"/>
        <v/>
      </c>
      <c r="BC13" s="20" t="str">
        <f t="shared" ca="1" si="15"/>
        <v/>
      </c>
      <c r="BD13" s="20" t="str">
        <f t="shared" ca="1" si="15"/>
        <v/>
      </c>
      <c r="BE13" s="20" t="str">
        <f t="shared" ca="1" si="15"/>
        <v/>
      </c>
      <c r="BF13" s="20" t="str">
        <f t="shared" ca="1" si="16"/>
        <v/>
      </c>
      <c r="BG13" s="20" t="str">
        <f t="shared" ca="1" si="16"/>
        <v/>
      </c>
      <c r="BH13" s="20" t="str">
        <f t="shared" ca="1" si="16"/>
        <v/>
      </c>
      <c r="BI13" s="20" t="str">
        <f t="shared" ca="1" si="16"/>
        <v/>
      </c>
      <c r="BJ13" s="20" t="str">
        <f t="shared" ca="1" si="16"/>
        <v/>
      </c>
      <c r="BK13" s="20" t="str">
        <f t="shared" ca="1" si="16"/>
        <v/>
      </c>
      <c r="BL13" s="20" t="str">
        <f t="shared" ca="1" si="16"/>
        <v/>
      </c>
      <c r="BM13" s="20" t="str">
        <f t="shared" ca="1" si="16"/>
        <v/>
      </c>
      <c r="BN13" s="20" t="str">
        <f t="shared" ca="1" si="16"/>
        <v/>
      </c>
      <c r="BO13" s="20" t="str">
        <f t="shared" ca="1" si="16"/>
        <v/>
      </c>
      <c r="BP13" s="20" t="str">
        <f t="shared" ca="1" si="16"/>
        <v/>
      </c>
      <c r="BQ13" s="20" t="str">
        <f t="shared" ca="1" si="16"/>
        <v/>
      </c>
      <c r="BR13" s="20" t="str">
        <f t="shared" ca="1" si="16"/>
        <v/>
      </c>
      <c r="BS13" s="20" t="str">
        <f t="shared" ca="1" si="16"/>
        <v/>
      </c>
      <c r="BT13" s="20" t="str">
        <f t="shared" ca="1" si="16"/>
        <v/>
      </c>
      <c r="BU13" s="20" t="str">
        <f t="shared" ca="1" si="16"/>
        <v/>
      </c>
      <c r="BV13" s="20" t="str">
        <f t="shared" ca="1" si="17"/>
        <v/>
      </c>
      <c r="BW13" s="20" t="str">
        <f t="shared" ca="1" si="17"/>
        <v/>
      </c>
      <c r="BX13" s="20" t="str">
        <f t="shared" ca="1" si="17"/>
        <v/>
      </c>
      <c r="BY13" s="20" t="str">
        <f t="shared" ca="1" si="17"/>
        <v/>
      </c>
      <c r="BZ13" s="20" t="str">
        <f t="shared" ca="1" si="17"/>
        <v/>
      </c>
      <c r="CA13" s="20" t="str">
        <f t="shared" ca="1" si="17"/>
        <v/>
      </c>
      <c r="CB13" s="20" t="str">
        <f t="shared" ca="1" si="17"/>
        <v/>
      </c>
      <c r="CC13" s="20" t="str">
        <f t="shared" ca="1" si="17"/>
        <v/>
      </c>
      <c r="CD13" s="20" t="str">
        <f t="shared" ca="1" si="17"/>
        <v/>
      </c>
      <c r="CE13" s="20" t="str">
        <f t="shared" ca="1" si="17"/>
        <v/>
      </c>
      <c r="CF13" s="20" t="str">
        <f t="shared" ca="1" si="17"/>
        <v/>
      </c>
      <c r="CG13" s="20" t="str">
        <f t="shared" ca="1" si="17"/>
        <v/>
      </c>
      <c r="CH13" s="20" t="str">
        <f t="shared" ca="1" si="17"/>
        <v/>
      </c>
      <c r="CI13" s="20" t="str">
        <f t="shared" si="27"/>
        <v>{</v>
      </c>
      <c r="CJ13" s="20" t="str">
        <f t="shared" ca="1" si="18"/>
        <v>CCI-000550</v>
      </c>
      <c r="CK13" s="20" t="str">
        <f t="shared" ca="1" si="18"/>
        <v>CCI-000551</v>
      </c>
      <c r="CL13" s="20" t="str">
        <f t="shared" ca="1" si="18"/>
        <v>CCI-000552</v>
      </c>
      <c r="CM13" s="20" t="str">
        <f t="shared" ca="1" si="18"/>
        <v/>
      </c>
      <c r="CN13" s="20" t="str">
        <f t="shared" ca="1" si="18"/>
        <v/>
      </c>
      <c r="CO13" s="20" t="str">
        <f t="shared" ca="1" si="18"/>
        <v/>
      </c>
      <c r="CP13" s="20" t="str">
        <f t="shared" ca="1" si="18"/>
        <v/>
      </c>
      <c r="CQ13" s="20" t="str">
        <f t="shared" ca="1" si="18"/>
        <v/>
      </c>
      <c r="CR13" s="20" t="str">
        <f t="shared" ca="1" si="18"/>
        <v/>
      </c>
      <c r="CS13" s="20" t="str">
        <f t="shared" ca="1" si="18"/>
        <v/>
      </c>
      <c r="CT13" s="20" t="str">
        <f t="shared" ca="1" si="18"/>
        <v/>
      </c>
      <c r="CU13" s="20" t="str">
        <f t="shared" ca="1" si="18"/>
        <v/>
      </c>
      <c r="CV13" s="20" t="str">
        <f t="shared" ca="1" si="18"/>
        <v/>
      </c>
      <c r="CW13" s="20" t="str">
        <f t="shared" ca="1" si="18"/>
        <v/>
      </c>
      <c r="CX13" s="20" t="str">
        <f t="shared" ca="1" si="18"/>
        <v/>
      </c>
      <c r="CY13" s="20" t="str">
        <f t="shared" ca="1" si="18"/>
        <v/>
      </c>
      <c r="CZ13" s="20" t="str">
        <f t="shared" ca="1" si="19"/>
        <v/>
      </c>
      <c r="DA13" s="20" t="str">
        <f t="shared" ca="1" si="19"/>
        <v/>
      </c>
      <c r="DB13" s="20" t="str">
        <f t="shared" ca="1" si="19"/>
        <v/>
      </c>
      <c r="DC13" s="20" t="str">
        <f t="shared" ca="1" si="19"/>
        <v/>
      </c>
      <c r="DD13" s="20" t="str">
        <f t="shared" ca="1" si="19"/>
        <v/>
      </c>
      <c r="DE13" s="20" t="str">
        <f t="shared" ca="1" si="19"/>
        <v/>
      </c>
      <c r="DF13" s="20" t="str">
        <f t="shared" ca="1" si="19"/>
        <v/>
      </c>
      <c r="DG13" s="20" t="str">
        <f t="shared" ca="1" si="19"/>
        <v/>
      </c>
      <c r="DH13" s="20" t="str">
        <f t="shared" ca="1" si="19"/>
        <v/>
      </c>
      <c r="DI13" s="20" t="str">
        <f t="shared" ca="1" si="19"/>
        <v/>
      </c>
      <c r="DJ13" s="20" t="str">
        <f t="shared" ca="1" si="19"/>
        <v/>
      </c>
      <c r="DK13" s="20" t="str">
        <f t="shared" ca="1" si="19"/>
        <v/>
      </c>
      <c r="DL13" s="20" t="str">
        <f t="shared" ca="1" si="19"/>
        <v/>
      </c>
      <c r="DM13" s="20" t="str">
        <f t="shared" ca="1" si="19"/>
        <v/>
      </c>
      <c r="DN13" s="20" t="str">
        <f t="shared" ca="1" si="19"/>
        <v/>
      </c>
      <c r="DO13" s="20" t="str">
        <f t="shared" ca="1" si="19"/>
        <v/>
      </c>
      <c r="DP13" s="20" t="str">
        <f t="shared" ca="1" si="20"/>
        <v/>
      </c>
      <c r="DQ13" s="20" t="str">
        <f t="shared" ca="1" si="20"/>
        <v/>
      </c>
      <c r="DR13" s="20" t="str">
        <f t="shared" ca="1" si="20"/>
        <v/>
      </c>
      <c r="DS13" s="20" t="str">
        <f t="shared" ca="1" si="20"/>
        <v/>
      </c>
      <c r="DT13" s="20" t="str">
        <f t="shared" ca="1" si="20"/>
        <v/>
      </c>
      <c r="DU13" s="20" t="str">
        <f t="shared" ca="1" si="20"/>
        <v/>
      </c>
      <c r="DV13" s="20" t="str">
        <f t="shared" ca="1" si="20"/>
        <v/>
      </c>
      <c r="DW13" s="20" t="str">
        <f t="shared" ca="1" si="20"/>
        <v/>
      </c>
      <c r="DX13" s="20" t="str">
        <f t="shared" ca="1" si="20"/>
        <v/>
      </c>
      <c r="DY13" s="20" t="str">
        <f t="shared" ca="1" si="20"/>
        <v/>
      </c>
      <c r="DZ13" s="20" t="str">
        <f t="shared" ca="1" si="20"/>
        <v/>
      </c>
      <c r="EA13" s="20" t="str">
        <f t="shared" ca="1" si="20"/>
        <v/>
      </c>
      <c r="EB13" s="20" t="str">
        <f t="shared" ca="1" si="20"/>
        <v/>
      </c>
      <c r="EC13" s="8" t="str">
        <f>""</f>
        <v/>
      </c>
      <c r="ED13" s="9"/>
      <c r="EE13" s="24">
        <f ca="1">IF(MAX($EE$9:EE12)&lt;SUM($AJ$9:$AJ$109),MAX($EE$9:EE12)+1,"")</f>
        <v>5</v>
      </c>
      <c r="EF13" s="24">
        <f t="shared" ca="1" si="26"/>
        <v>2</v>
      </c>
      <c r="EG13" s="24">
        <f t="shared" ca="1" si="28"/>
        <v>4</v>
      </c>
      <c r="EH13" s="23" t="str">
        <f t="shared" ca="1" si="21"/>
        <v>CCI-003075</v>
      </c>
      <c r="EI13" s="23" t="str">
        <f ca="1">IF(EE13="","",OFFSET($AK$8,EF13,0)&amp;IF(COUNTIF(EH14:$EH$502,"="&amp;EH13)=0,"","; "&amp;OFFSET(EH13,MATCH(EH13,EH14:$EH$502,0),1)))</f>
        <v>1.9.2; 1.9.3; 1.9.6</v>
      </c>
      <c r="EJ13" s="23" t="str">
        <f ca="1">IF(EE13="","",OFFSET($AL$8,EF13,0)&amp;IF(COUNTIF(EH14:$EH$502,"="&amp;EH13)=0,"","; "&amp;OFFSET(EH13,MATCH(EH13,EH14:$EH$502,0),2)))</f>
        <v>Cybersecurity Interconnection Schedule; Network Communication Report; Cybersecurity Riser Diagram</v>
      </c>
      <c r="EK13" s="23" t="str">
        <f ca="1">IF(EE13="","",OFFSET($AK$8,EF13,0)&amp;" "&amp;IF(LEN(OFFSET($AL$8,EF13,0))&gt;$EK$3,LEFT(OFFSET($AL$8,EF13,0),$EK$3)&amp;"...",OFFSET($AL$8,EF13,0))&amp;SUBSTITUTE(IF(COUNTIF(EH14:$EH$502,"="&amp;EH13)=0,"","; "&amp;OFFSET(EH13,MATCH(EH13,EH14:$EH$502,0),3)),"; "&amp;OFFSET($AK$8,EF13,0)&amp;" "&amp;IF(LEN(OFFSET($AL$8,EF13,0))&gt;$EK$3,LEFT(OFFSET($AL$8,EF13,0),$EK$3)&amp;"...",OFFSET($AL$8,EF13,0)),""))</f>
        <v>1.9.2 Cybersecurity Interconnection Sched...; 1.9.3 Network Communication Report; 1.9.6 Cybersecurity Riser Diagram</v>
      </c>
      <c r="EL13" s="24">
        <f ca="1">IF(EE13="","",IF(COUNTIF($EH$9:$EH12,"="&amp;EH13)=0,MAX($EL$9:EL12)+1,""))</f>
        <v>5</v>
      </c>
      <c r="EM13" s="9"/>
      <c r="EN13" s="10"/>
      <c r="EO13" s="24">
        <f ca="1">IF(MAX($EO$9:EO12)&lt;MAX($EL$9:$EL$502),MAX($EO$9:EO12)+1,"")</f>
        <v>5</v>
      </c>
      <c r="EP13" s="24">
        <f t="shared" ca="1" si="29"/>
        <v>5</v>
      </c>
      <c r="EQ13" s="23" t="str">
        <f t="shared" ca="1" si="22"/>
        <v>CCI-003075</v>
      </c>
      <c r="ER13" s="23" t="str">
        <f t="shared" ca="1" si="22"/>
        <v>1.9.2; 1.9.3; 1.9.6</v>
      </c>
      <c r="ES13" s="23" t="str">
        <f t="shared" ca="1" si="22"/>
        <v>Cybersecurity Interconnection Schedule; Network Communication Report; Cybersecurity Riser Diagram</v>
      </c>
      <c r="ET13" s="23" t="str">
        <f t="shared" ca="1" si="22"/>
        <v>1.9.2 Cybersecurity Interconnection Sched...; 1.9.3 Network Communication Report; 1.9.6 Cybersecurity Riser Diagram</v>
      </c>
      <c r="EU13" s="10" t="str">
        <f>""</f>
        <v/>
      </c>
    </row>
    <row r="14" spans="1:151" x14ac:dyDescent="0.3">
      <c r="A14" s="1" t="s">
        <v>2377</v>
      </c>
      <c r="B14" s="5"/>
      <c r="C14" s="14">
        <f t="shared" si="2"/>
        <v>0</v>
      </c>
      <c r="D14" s="14">
        <f t="shared" si="2"/>
        <v>0</v>
      </c>
      <c r="E14" s="14" t="str">
        <f t="shared" si="3"/>
        <v/>
      </c>
      <c r="F14" s="14">
        <f t="shared" si="4"/>
        <v>0</v>
      </c>
      <c r="G14" s="14">
        <f t="shared" si="0"/>
        <v>0</v>
      </c>
      <c r="H14" s="14">
        <f t="shared" si="5"/>
        <v>0</v>
      </c>
      <c r="I14" s="14">
        <f t="shared" si="5"/>
        <v>0</v>
      </c>
      <c r="J14" s="14">
        <f t="shared" si="5"/>
        <v>0</v>
      </c>
      <c r="K14" s="14">
        <f t="shared" si="5"/>
        <v>0</v>
      </c>
      <c r="L14" s="14" t="str">
        <f t="shared" si="6"/>
        <v>0</v>
      </c>
      <c r="M14" s="15" t="str">
        <f t="shared" si="7"/>
        <v>--</v>
      </c>
      <c r="N14" s="14" t="str">
        <f t="shared" si="8"/>
        <v/>
      </c>
      <c r="O14" s="15" t="str">
        <f t="shared" si="1"/>
        <v/>
      </c>
      <c r="P14" s="15" t="str">
        <f>IF(N14=1,FLOOR(MAX($P$4:P13),1)+1,IF(AND(P13&lt;&gt;"",O13&lt;&gt;1),MAX($P$4:P13)+0.1,""))</f>
        <v/>
      </c>
      <c r="Q14" s="5">
        <f>ROW()</f>
        <v>14</v>
      </c>
      <c r="S14" s="7"/>
      <c r="T14" s="17" t="str">
        <f t="shared" ca="1" si="9"/>
        <v>OK</v>
      </c>
      <c r="U14" s="17" t="str">
        <f t="shared" si="23"/>
        <v>OK</v>
      </c>
      <c r="V14" s="18">
        <f>IF(MAX($V$9:V13)&lt;$V$7,MAX($V$9:V13)+1,"")</f>
        <v>6</v>
      </c>
      <c r="W14" s="18">
        <f>IF(V14="","",COUNTIF(P:P,"&lt;"&amp;V14+1)-SUM($W$8:W13))</f>
        <v>2</v>
      </c>
      <c r="X14" s="18">
        <f t="shared" si="10"/>
        <v>1011</v>
      </c>
      <c r="Y14" s="19" t="str">
        <f t="shared" ca="1" si="24"/>
        <v xml:space="preserve">&lt;TXT&gt;{For Government Reference Only:  This subpart (and its subparts) relates to PL-2(a), PL-8; CCI-003051, CCI-003053, </v>
      </c>
      <c r="Z14" s="19" t="str">
        <f t="shared" ca="1" si="24"/>
        <v>CCI-003072, CCI-003073, CCI-003075}&lt;/TXT&gt;_x0014_</v>
      </c>
      <c r="AA14" s="19" t="str">
        <f t="shared" ca="1" si="11"/>
        <v/>
      </c>
      <c r="AB14" s="19" t="str">
        <f t="shared" ca="1" si="11"/>
        <v/>
      </c>
      <c r="AC14" s="19" t="str">
        <f t="shared" ca="1" si="11"/>
        <v/>
      </c>
      <c r="AD14" s="19" t="str">
        <f t="shared" ca="1" si="11"/>
        <v/>
      </c>
      <c r="AE14" s="19" t="str">
        <f t="shared" ca="1" si="11"/>
        <v/>
      </c>
      <c r="AF14" s="19" t="str">
        <f t="shared" ca="1" si="11"/>
        <v/>
      </c>
      <c r="AG14" s="19" t="str">
        <f t="shared" ca="1" si="11"/>
        <v/>
      </c>
      <c r="AH14" s="19" t="str">
        <f t="shared" ca="1" si="11"/>
        <v/>
      </c>
      <c r="AI14" s="19" t="str">
        <f t="shared" ca="1" si="25"/>
        <v>&lt;TXT&gt;{For Government Reference Only:  This subpart (and its subparts) relates to PL-2(a), PL-8; CCI-003051, CCI-003053, CCI-003072, CCI-003073, CCI-003075}&lt;/TXT&gt;_x0014_</v>
      </c>
      <c r="AJ14" s="19">
        <f t="shared" ca="1" si="12"/>
        <v>5</v>
      </c>
      <c r="AK14" s="19" t="str">
        <f t="shared" ca="1" si="13"/>
        <v>1.9.6</v>
      </c>
      <c r="AL14" s="19" t="str">
        <f t="shared" ca="1" si="14"/>
        <v>Cybersecurity Riser Diagram</v>
      </c>
      <c r="AM14" s="3" t="str">
        <f>""</f>
        <v/>
      </c>
      <c r="AN14" s="8" t="str">
        <f>""</f>
        <v/>
      </c>
      <c r="AO14" s="20">
        <f>1</f>
        <v>1</v>
      </c>
      <c r="AP14" s="20">
        <f t="shared" ref="AP14:BE29" ca="1" si="30">IF(CJ$8&gt;$AJ14,"",FIND(CI14,$AI14,AO14)+1)</f>
        <v>7</v>
      </c>
      <c r="AQ14" s="20">
        <f t="shared" ca="1" si="30"/>
        <v>98</v>
      </c>
      <c r="AR14" s="20">
        <f t="shared" ca="1" si="30"/>
        <v>110</v>
      </c>
      <c r="AS14" s="20">
        <f t="shared" ca="1" si="30"/>
        <v>122</v>
      </c>
      <c r="AT14" s="20">
        <f t="shared" ca="1" si="30"/>
        <v>134</v>
      </c>
      <c r="AU14" s="20" t="str">
        <f t="shared" ca="1" si="30"/>
        <v/>
      </c>
      <c r="AV14" s="20" t="str">
        <f t="shared" ca="1" si="30"/>
        <v/>
      </c>
      <c r="AW14" s="20" t="str">
        <f t="shared" ca="1" si="30"/>
        <v/>
      </c>
      <c r="AX14" s="20" t="str">
        <f t="shared" ca="1" si="30"/>
        <v/>
      </c>
      <c r="AY14" s="20" t="str">
        <f t="shared" ca="1" si="30"/>
        <v/>
      </c>
      <c r="AZ14" s="20" t="str">
        <f t="shared" ca="1" si="30"/>
        <v/>
      </c>
      <c r="BA14" s="20" t="str">
        <f t="shared" ca="1" si="30"/>
        <v/>
      </c>
      <c r="BB14" s="20" t="str">
        <f t="shared" ca="1" si="30"/>
        <v/>
      </c>
      <c r="BC14" s="20" t="str">
        <f t="shared" ca="1" si="30"/>
        <v/>
      </c>
      <c r="BD14" s="20" t="str">
        <f t="shared" ca="1" si="30"/>
        <v/>
      </c>
      <c r="BE14" s="20" t="str">
        <f t="shared" ca="1" si="30"/>
        <v/>
      </c>
      <c r="BF14" s="20" t="str">
        <f t="shared" ref="BF14:BU28" ca="1" si="31">IF(CZ$8&gt;$AJ14,"",FIND(CY14,$AI14,BE14)+1)</f>
        <v/>
      </c>
      <c r="BG14" s="20" t="str">
        <f t="shared" ca="1" si="31"/>
        <v/>
      </c>
      <c r="BH14" s="20" t="str">
        <f t="shared" ca="1" si="31"/>
        <v/>
      </c>
      <c r="BI14" s="20" t="str">
        <f t="shared" ca="1" si="31"/>
        <v/>
      </c>
      <c r="BJ14" s="20" t="str">
        <f t="shared" ca="1" si="31"/>
        <v/>
      </c>
      <c r="BK14" s="20" t="str">
        <f t="shared" ca="1" si="31"/>
        <v/>
      </c>
      <c r="BL14" s="20" t="str">
        <f t="shared" ca="1" si="31"/>
        <v/>
      </c>
      <c r="BM14" s="20" t="str">
        <f t="shared" ca="1" si="31"/>
        <v/>
      </c>
      <c r="BN14" s="20" t="str">
        <f t="shared" ca="1" si="31"/>
        <v/>
      </c>
      <c r="BO14" s="20" t="str">
        <f t="shared" ca="1" si="31"/>
        <v/>
      </c>
      <c r="BP14" s="20" t="str">
        <f t="shared" ca="1" si="31"/>
        <v/>
      </c>
      <c r="BQ14" s="20" t="str">
        <f t="shared" ca="1" si="31"/>
        <v/>
      </c>
      <c r="BR14" s="20" t="str">
        <f t="shared" ca="1" si="31"/>
        <v/>
      </c>
      <c r="BS14" s="20" t="str">
        <f t="shared" ca="1" si="31"/>
        <v/>
      </c>
      <c r="BT14" s="20" t="str">
        <f t="shared" ca="1" si="31"/>
        <v/>
      </c>
      <c r="BU14" s="20" t="str">
        <f t="shared" ca="1" si="31"/>
        <v/>
      </c>
      <c r="BV14" s="20" t="str">
        <f t="shared" ref="BT14:CH29" ca="1" si="32">IF(DP$8&gt;$AJ14,"",FIND(DO14,$AI14,BU14)+1)</f>
        <v/>
      </c>
      <c r="BW14" s="20" t="str">
        <f t="shared" ca="1" si="32"/>
        <v/>
      </c>
      <c r="BX14" s="20" t="str">
        <f t="shared" ca="1" si="32"/>
        <v/>
      </c>
      <c r="BY14" s="20" t="str">
        <f t="shared" ca="1" si="32"/>
        <v/>
      </c>
      <c r="BZ14" s="20" t="str">
        <f t="shared" ca="1" si="32"/>
        <v/>
      </c>
      <c r="CA14" s="20" t="str">
        <f t="shared" ca="1" si="32"/>
        <v/>
      </c>
      <c r="CB14" s="20" t="str">
        <f t="shared" ca="1" si="32"/>
        <v/>
      </c>
      <c r="CC14" s="20" t="str">
        <f t="shared" ca="1" si="32"/>
        <v/>
      </c>
      <c r="CD14" s="20" t="str">
        <f t="shared" ca="1" si="32"/>
        <v/>
      </c>
      <c r="CE14" s="20" t="str">
        <f t="shared" ca="1" si="32"/>
        <v/>
      </c>
      <c r="CF14" s="20" t="str">
        <f t="shared" ca="1" si="32"/>
        <v/>
      </c>
      <c r="CG14" s="20" t="str">
        <f t="shared" ca="1" si="32"/>
        <v/>
      </c>
      <c r="CH14" s="20" t="str">
        <f t="shared" ca="1" si="32"/>
        <v/>
      </c>
      <c r="CI14" s="20" t="str">
        <f t="shared" si="27"/>
        <v>{</v>
      </c>
      <c r="CJ14" s="20" t="str">
        <f t="shared" ca="1" si="18"/>
        <v>CCI-003051</v>
      </c>
      <c r="CK14" s="20" t="str">
        <f t="shared" ca="1" si="18"/>
        <v>CCI-003053</v>
      </c>
      <c r="CL14" s="20" t="str">
        <f t="shared" ca="1" si="18"/>
        <v>CCI-003072</v>
      </c>
      <c r="CM14" s="20" t="str">
        <f t="shared" ca="1" si="18"/>
        <v>CCI-003073</v>
      </c>
      <c r="CN14" s="20" t="str">
        <f t="shared" ca="1" si="18"/>
        <v>CCI-003075</v>
      </c>
      <c r="CO14" s="20" t="str">
        <f t="shared" ca="1" si="18"/>
        <v/>
      </c>
      <c r="CP14" s="20" t="str">
        <f t="shared" ca="1" si="18"/>
        <v/>
      </c>
      <c r="CQ14" s="20" t="str">
        <f t="shared" ca="1" si="18"/>
        <v/>
      </c>
      <c r="CR14" s="20" t="str">
        <f t="shared" ca="1" si="18"/>
        <v/>
      </c>
      <c r="CS14" s="20" t="str">
        <f t="shared" ca="1" si="18"/>
        <v/>
      </c>
      <c r="CT14" s="20" t="str">
        <f t="shared" ca="1" si="18"/>
        <v/>
      </c>
      <c r="CU14" s="20" t="str">
        <f t="shared" ca="1" si="18"/>
        <v/>
      </c>
      <c r="CV14" s="20" t="str">
        <f t="shared" ca="1" si="18"/>
        <v/>
      </c>
      <c r="CW14" s="20" t="str">
        <f t="shared" ca="1" si="18"/>
        <v/>
      </c>
      <c r="CX14" s="20" t="str">
        <f t="shared" ca="1" si="18"/>
        <v/>
      </c>
      <c r="CY14" s="20" t="str">
        <f t="shared" ca="1" si="18"/>
        <v/>
      </c>
      <c r="CZ14" s="20" t="str">
        <f t="shared" ca="1" si="19"/>
        <v/>
      </c>
      <c r="DA14" s="20" t="str">
        <f t="shared" ca="1" si="19"/>
        <v/>
      </c>
      <c r="DB14" s="20" t="str">
        <f t="shared" ca="1" si="19"/>
        <v/>
      </c>
      <c r="DC14" s="20" t="str">
        <f t="shared" ca="1" si="19"/>
        <v/>
      </c>
      <c r="DD14" s="20" t="str">
        <f t="shared" ca="1" si="19"/>
        <v/>
      </c>
      <c r="DE14" s="20" t="str">
        <f t="shared" ca="1" si="19"/>
        <v/>
      </c>
      <c r="DF14" s="20" t="str">
        <f t="shared" ca="1" si="19"/>
        <v/>
      </c>
      <c r="DG14" s="20" t="str">
        <f t="shared" ca="1" si="19"/>
        <v/>
      </c>
      <c r="DH14" s="20" t="str">
        <f t="shared" ca="1" si="19"/>
        <v/>
      </c>
      <c r="DI14" s="20" t="str">
        <f t="shared" ca="1" si="19"/>
        <v/>
      </c>
      <c r="DJ14" s="20" t="str">
        <f t="shared" ca="1" si="19"/>
        <v/>
      </c>
      <c r="DK14" s="20" t="str">
        <f t="shared" ca="1" si="19"/>
        <v/>
      </c>
      <c r="DL14" s="20" t="str">
        <f t="shared" ca="1" si="19"/>
        <v/>
      </c>
      <c r="DM14" s="20" t="str">
        <f t="shared" ca="1" si="19"/>
        <v/>
      </c>
      <c r="DN14" s="20" t="str">
        <f t="shared" ca="1" si="19"/>
        <v/>
      </c>
      <c r="DO14" s="20" t="str">
        <f t="shared" ca="1" si="19"/>
        <v/>
      </c>
      <c r="DP14" s="20" t="str">
        <f t="shared" ca="1" si="20"/>
        <v/>
      </c>
      <c r="DQ14" s="20" t="str">
        <f t="shared" ca="1" si="20"/>
        <v/>
      </c>
      <c r="DR14" s="20" t="str">
        <f t="shared" ca="1" si="20"/>
        <v/>
      </c>
      <c r="DS14" s="20" t="str">
        <f t="shared" ca="1" si="20"/>
        <v/>
      </c>
      <c r="DT14" s="20" t="str">
        <f t="shared" ca="1" si="20"/>
        <v/>
      </c>
      <c r="DU14" s="20" t="str">
        <f t="shared" ca="1" si="20"/>
        <v/>
      </c>
      <c r="DV14" s="20" t="str">
        <f t="shared" ca="1" si="20"/>
        <v/>
      </c>
      <c r="DW14" s="20" t="str">
        <f t="shared" ca="1" si="20"/>
        <v/>
      </c>
      <c r="DX14" s="20" t="str">
        <f t="shared" ca="1" si="20"/>
        <v/>
      </c>
      <c r="DY14" s="20" t="str">
        <f t="shared" ca="1" si="20"/>
        <v/>
      </c>
      <c r="DZ14" s="20" t="str">
        <f t="shared" ca="1" si="20"/>
        <v/>
      </c>
      <c r="EA14" s="20" t="str">
        <f t="shared" ca="1" si="20"/>
        <v/>
      </c>
      <c r="EB14" s="20" t="str">
        <f t="shared" ca="1" si="20"/>
        <v/>
      </c>
      <c r="EC14" s="8" t="str">
        <f>""</f>
        <v/>
      </c>
      <c r="ED14" s="9"/>
      <c r="EE14" s="24">
        <f ca="1">IF(MAX($EE$9:EE13)&lt;SUM($AJ$9:$AJ$109),MAX($EE$9:EE13)+1,"")</f>
        <v>6</v>
      </c>
      <c r="EF14" s="24">
        <f t="shared" ca="1" si="26"/>
        <v>2</v>
      </c>
      <c r="EG14" s="24">
        <f t="shared" ca="1" si="28"/>
        <v>5</v>
      </c>
      <c r="EH14" s="23" t="str">
        <f t="shared" ca="1" si="21"/>
        <v>CCI-002398</v>
      </c>
      <c r="EI14" s="23" t="str">
        <f ca="1">IF(EE14="","",OFFSET($AK$8,EF14,0)&amp;IF(COUNTIF(EH15:$EH$502,"="&amp;EH14)=0,"","; "&amp;OFFSET(EH14,MATCH(EH14,EH15:$EH$502,0),1)))</f>
        <v>1.9.2; 3.7.5</v>
      </c>
      <c r="EJ14" s="23" t="str">
        <f ca="1">IF(EE14="","",OFFSET($AL$8,EF14,0)&amp;IF(COUNTIF(EH15:$EH$502,"="&amp;EH14)=0,"","; "&amp;OFFSET(EH14,MATCH(EH14,EH15:$EH$502,0),2)))</f>
        <v>Cybersecurity Interconnection Schedule; Process Isolation and Boundary Protection in Moderate Impact Fire Protection Systems</v>
      </c>
      <c r="EK14" s="23" t="str">
        <f ca="1">IF(EE14="","",OFFSET($AK$8,EF14,0)&amp;" "&amp;IF(LEN(OFFSET($AL$8,EF14,0))&gt;$EK$3,LEFT(OFFSET($AL$8,EF14,0),$EK$3)&amp;"...",OFFSET($AL$8,EF14,0))&amp;SUBSTITUTE(IF(COUNTIF(EH15:$EH$502,"="&amp;EH14)=0,"","; "&amp;OFFSET(EH14,MATCH(EH14,EH15:$EH$502,0),3)),"; "&amp;OFFSET($AK$8,EF14,0)&amp;" "&amp;IF(LEN(OFFSET($AL$8,EF14,0))&gt;$EK$3,LEFT(OFFSET($AL$8,EF14,0),$EK$3)&amp;"...",OFFSET($AL$8,EF14,0)),""))</f>
        <v>1.9.2 Cybersecurity Interconnection Sched...; 3.7.5 Process Isolation and Boundary Prot...</v>
      </c>
      <c r="EL14" s="24">
        <f ca="1">IF(EE14="","",IF(COUNTIF($EH$9:$EH13,"="&amp;EH14)=0,MAX($EL$9:EL13)+1,""))</f>
        <v>6</v>
      </c>
      <c r="EM14" s="9"/>
      <c r="EN14" s="10"/>
      <c r="EO14" s="24">
        <f ca="1">IF(MAX($EO$9:EO13)&lt;MAX($EL$9:$EL$502),MAX($EO$9:EO13)+1,"")</f>
        <v>6</v>
      </c>
      <c r="EP14" s="24">
        <f t="shared" ca="1" si="29"/>
        <v>6</v>
      </c>
      <c r="EQ14" s="23" t="str">
        <f t="shared" ca="1" si="22"/>
        <v>CCI-002398</v>
      </c>
      <c r="ER14" s="23" t="str">
        <f t="shared" ca="1" si="22"/>
        <v>1.9.2; 3.7.5</v>
      </c>
      <c r="ES14" s="23" t="str">
        <f t="shared" ca="1" si="22"/>
        <v>Cybersecurity Interconnection Schedule; Process Isolation and Boundary Protection in Moderate Impact Fire Protection Systems</v>
      </c>
      <c r="ET14" s="23" t="str">
        <f t="shared" ca="1" si="22"/>
        <v>1.9.2 Cybersecurity Interconnection Sched...; 3.7.5 Process Isolation and Boundary Prot...</v>
      </c>
      <c r="EU14" s="10" t="str">
        <f>""</f>
        <v/>
      </c>
    </row>
    <row r="15" spans="1:151" x14ac:dyDescent="0.3">
      <c r="A15" s="1" t="s">
        <v>40</v>
      </c>
      <c r="B15" s="5"/>
      <c r="C15" s="14">
        <f t="shared" si="2"/>
        <v>0</v>
      </c>
      <c r="D15" s="14">
        <f t="shared" si="2"/>
        <v>0</v>
      </c>
      <c r="E15" s="14" t="str">
        <f t="shared" si="3"/>
        <v/>
      </c>
      <c r="F15" s="14">
        <f t="shared" si="4"/>
        <v>0</v>
      </c>
      <c r="G15" s="14">
        <f t="shared" si="0"/>
        <v>0</v>
      </c>
      <c r="H15" s="14">
        <f t="shared" si="5"/>
        <v>0</v>
      </c>
      <c r="I15" s="14">
        <f t="shared" si="5"/>
        <v>0</v>
      </c>
      <c r="J15" s="14">
        <f t="shared" si="5"/>
        <v>0</v>
      </c>
      <c r="K15" s="14">
        <f t="shared" si="5"/>
        <v>0</v>
      </c>
      <c r="L15" s="14" t="str">
        <f t="shared" si="6"/>
        <v>0</v>
      </c>
      <c r="M15" s="15" t="str">
        <f t="shared" si="7"/>
        <v>--</v>
      </c>
      <c r="N15" s="14" t="str">
        <f t="shared" si="8"/>
        <v/>
      </c>
      <c r="O15" s="15" t="str">
        <f t="shared" si="1"/>
        <v/>
      </c>
      <c r="P15" s="15" t="str">
        <f>IF(N15=1,FLOOR(MAX($P$4:P14),1)+1,IF(AND(P14&lt;&gt;"",O14&lt;&gt;1),MAX($P$4:P14)+0.1,""))</f>
        <v/>
      </c>
      <c r="Q15" s="5">
        <f>ROW()</f>
        <v>15</v>
      </c>
      <c r="S15" s="7"/>
      <c r="T15" s="17" t="str">
        <f t="shared" ca="1" si="9"/>
        <v>OK</v>
      </c>
      <c r="U15" s="17" t="str">
        <f t="shared" si="23"/>
        <v>OK</v>
      </c>
      <c r="V15" s="18">
        <f>IF(MAX($V$9:V14)&lt;$V$7,MAX($V$9:V14)+1,"")</f>
        <v>7</v>
      </c>
      <c r="W15" s="18">
        <f>IF(V15="","",COUNTIF(P:P,"&lt;"&amp;V15+1)-SUM($W$8:W14))</f>
        <v>3</v>
      </c>
      <c r="X15" s="18">
        <f t="shared" si="10"/>
        <v>1061</v>
      </c>
      <c r="Y15" s="19" t="str">
        <f t="shared" ca="1" si="24"/>
        <v>&lt;TXT&gt;{For Government Reference Only: This subpart (and its subparts) relates to SA-5(a),SA-5(b),SA-5(c), SA-22(b)</v>
      </c>
      <c r="Z15" s="19" t="str">
        <f t="shared" ca="1" si="24"/>
        <v>; CCIs:  CCI-003124, CCI-003125, CCI-003126, CCI-003127, CCI-003128, CCI-003129, CCI-003130, CCI-003131, CCI-003374</v>
      </c>
      <c r="AA15" s="19" t="str">
        <f t="shared" ca="1" si="11"/>
        <v>}&lt;/TXT&gt;_x0014_</v>
      </c>
      <c r="AB15" s="19" t="str">
        <f t="shared" ca="1" si="11"/>
        <v/>
      </c>
      <c r="AC15" s="19" t="str">
        <f t="shared" ca="1" si="11"/>
        <v/>
      </c>
      <c r="AD15" s="19" t="str">
        <f t="shared" ca="1" si="11"/>
        <v/>
      </c>
      <c r="AE15" s="19" t="str">
        <f t="shared" ca="1" si="11"/>
        <v/>
      </c>
      <c r="AF15" s="19" t="str">
        <f t="shared" ca="1" si="11"/>
        <v/>
      </c>
      <c r="AG15" s="19" t="str">
        <f t="shared" ca="1" si="11"/>
        <v/>
      </c>
      <c r="AH15" s="19" t="str">
        <f t="shared" ca="1" si="11"/>
        <v/>
      </c>
      <c r="AI15" s="19" t="str">
        <f t="shared" ca="1" si="25"/>
        <v>&lt;TXT&gt;{For Government Reference Only: This subpart (and its subparts) relates to SA-5(a),SA-5(b),SA-5(c), SA-22(b); CCIs:  CCI-003124, CCI-003125, CCI-003126, CCI-003127, CCI-003128, CCI-003129, CCI-003130, CCI-003131, CCI-003374}&lt;/TXT&gt;_x0014_</v>
      </c>
      <c r="AJ15" s="19">
        <f t="shared" ca="1" si="12"/>
        <v>9</v>
      </c>
      <c r="AK15" s="19" t="str">
        <f t="shared" ca="1" si="13"/>
        <v>1.9.8</v>
      </c>
      <c r="AL15" s="19" t="str">
        <f t="shared" ca="1" si="14"/>
        <v>Control System Cybersecurity Documentation</v>
      </c>
      <c r="AM15" s="3" t="str">
        <f>""</f>
        <v/>
      </c>
      <c r="AN15" s="8" t="str">
        <f>""</f>
        <v/>
      </c>
      <c r="AO15" s="20">
        <f>1</f>
        <v>1</v>
      </c>
      <c r="AP15" s="20">
        <f t="shared" ca="1" si="30"/>
        <v>7</v>
      </c>
      <c r="AQ15" s="20">
        <f t="shared" ca="1" si="30"/>
        <v>124</v>
      </c>
      <c r="AR15" s="20">
        <f t="shared" ca="1" si="30"/>
        <v>136</v>
      </c>
      <c r="AS15" s="20">
        <f t="shared" ca="1" si="30"/>
        <v>148</v>
      </c>
      <c r="AT15" s="20">
        <f t="shared" ca="1" si="30"/>
        <v>160</v>
      </c>
      <c r="AU15" s="20">
        <f t="shared" ca="1" si="30"/>
        <v>172</v>
      </c>
      <c r="AV15" s="20">
        <f t="shared" ca="1" si="30"/>
        <v>184</v>
      </c>
      <c r="AW15" s="20">
        <f t="shared" ca="1" si="30"/>
        <v>196</v>
      </c>
      <c r="AX15" s="20">
        <f t="shared" ca="1" si="30"/>
        <v>208</v>
      </c>
      <c r="AY15" s="20" t="str">
        <f t="shared" ca="1" si="30"/>
        <v/>
      </c>
      <c r="AZ15" s="20" t="str">
        <f t="shared" ca="1" si="30"/>
        <v/>
      </c>
      <c r="BA15" s="20" t="str">
        <f t="shared" ca="1" si="30"/>
        <v/>
      </c>
      <c r="BB15" s="20" t="str">
        <f t="shared" ca="1" si="30"/>
        <v/>
      </c>
      <c r="BC15" s="20" t="str">
        <f t="shared" ca="1" si="30"/>
        <v/>
      </c>
      <c r="BD15" s="20" t="str">
        <f t="shared" ca="1" si="30"/>
        <v/>
      </c>
      <c r="BE15" s="20" t="str">
        <f t="shared" ca="1" si="30"/>
        <v/>
      </c>
      <c r="BF15" s="20" t="str">
        <f t="shared" ca="1" si="31"/>
        <v/>
      </c>
      <c r="BG15" s="20" t="str">
        <f t="shared" ca="1" si="31"/>
        <v/>
      </c>
      <c r="BH15" s="20" t="str">
        <f t="shared" ca="1" si="31"/>
        <v/>
      </c>
      <c r="BI15" s="20" t="str">
        <f t="shared" ca="1" si="31"/>
        <v/>
      </c>
      <c r="BJ15" s="20" t="str">
        <f t="shared" ca="1" si="31"/>
        <v/>
      </c>
      <c r="BK15" s="20" t="str">
        <f t="shared" ca="1" si="31"/>
        <v/>
      </c>
      <c r="BL15" s="20" t="str">
        <f t="shared" ca="1" si="31"/>
        <v/>
      </c>
      <c r="BM15" s="20" t="str">
        <f t="shared" ca="1" si="31"/>
        <v/>
      </c>
      <c r="BN15" s="20" t="str">
        <f t="shared" ca="1" si="31"/>
        <v/>
      </c>
      <c r="BO15" s="20" t="str">
        <f t="shared" ca="1" si="31"/>
        <v/>
      </c>
      <c r="BP15" s="20" t="str">
        <f t="shared" ca="1" si="31"/>
        <v/>
      </c>
      <c r="BQ15" s="20" t="str">
        <f t="shared" ca="1" si="31"/>
        <v/>
      </c>
      <c r="BR15" s="20" t="str">
        <f t="shared" ca="1" si="31"/>
        <v/>
      </c>
      <c r="BS15" s="20" t="str">
        <f t="shared" ca="1" si="31"/>
        <v/>
      </c>
      <c r="BT15" s="20" t="str">
        <f t="shared" ca="1" si="31"/>
        <v/>
      </c>
      <c r="BU15" s="20" t="str">
        <f t="shared" ca="1" si="31"/>
        <v/>
      </c>
      <c r="BV15" s="20" t="str">
        <f t="shared" ca="1" si="32"/>
        <v/>
      </c>
      <c r="BW15" s="20" t="str">
        <f t="shared" ca="1" si="32"/>
        <v/>
      </c>
      <c r="BX15" s="20" t="str">
        <f t="shared" ca="1" si="32"/>
        <v/>
      </c>
      <c r="BY15" s="20" t="str">
        <f t="shared" ca="1" si="32"/>
        <v/>
      </c>
      <c r="BZ15" s="20" t="str">
        <f t="shared" ca="1" si="32"/>
        <v/>
      </c>
      <c r="CA15" s="20" t="str">
        <f t="shared" ca="1" si="32"/>
        <v/>
      </c>
      <c r="CB15" s="20" t="str">
        <f t="shared" ca="1" si="32"/>
        <v/>
      </c>
      <c r="CC15" s="20" t="str">
        <f t="shared" ca="1" si="32"/>
        <v/>
      </c>
      <c r="CD15" s="20" t="str">
        <f t="shared" ca="1" si="32"/>
        <v/>
      </c>
      <c r="CE15" s="20" t="str">
        <f t="shared" ca="1" si="32"/>
        <v/>
      </c>
      <c r="CF15" s="20" t="str">
        <f t="shared" ca="1" si="32"/>
        <v/>
      </c>
      <c r="CG15" s="20" t="str">
        <f t="shared" ca="1" si="32"/>
        <v/>
      </c>
      <c r="CH15" s="20" t="str">
        <f t="shared" ca="1" si="32"/>
        <v/>
      </c>
      <c r="CI15" s="20" t="str">
        <f t="shared" si="27"/>
        <v>{</v>
      </c>
      <c r="CJ15" s="20" t="str">
        <f t="shared" ca="1" si="18"/>
        <v>CCI-003124</v>
      </c>
      <c r="CK15" s="20" t="str">
        <f t="shared" ca="1" si="18"/>
        <v>CCI-003125</v>
      </c>
      <c r="CL15" s="20" t="str">
        <f t="shared" ca="1" si="18"/>
        <v>CCI-003126</v>
      </c>
      <c r="CM15" s="20" t="str">
        <f t="shared" ca="1" si="18"/>
        <v>CCI-003127</v>
      </c>
      <c r="CN15" s="20" t="str">
        <f t="shared" ca="1" si="18"/>
        <v>CCI-003128</v>
      </c>
      <c r="CO15" s="20" t="str">
        <f t="shared" ca="1" si="18"/>
        <v>CCI-003129</v>
      </c>
      <c r="CP15" s="20" t="str">
        <f t="shared" ca="1" si="18"/>
        <v>CCI-003130</v>
      </c>
      <c r="CQ15" s="20" t="str">
        <f t="shared" ca="1" si="18"/>
        <v>CCI-003131</v>
      </c>
      <c r="CR15" s="20" t="str">
        <f t="shared" ca="1" si="18"/>
        <v>CCI-003374</v>
      </c>
      <c r="CS15" s="20" t="str">
        <f t="shared" ca="1" si="18"/>
        <v/>
      </c>
      <c r="CT15" s="20" t="str">
        <f t="shared" ca="1" si="18"/>
        <v/>
      </c>
      <c r="CU15" s="20" t="str">
        <f t="shared" ca="1" si="18"/>
        <v/>
      </c>
      <c r="CV15" s="20" t="str">
        <f t="shared" ca="1" si="18"/>
        <v/>
      </c>
      <c r="CW15" s="20" t="str">
        <f t="shared" ca="1" si="18"/>
        <v/>
      </c>
      <c r="CX15" s="20" t="str">
        <f t="shared" ca="1" si="18"/>
        <v/>
      </c>
      <c r="CY15" s="20" t="str">
        <f t="shared" ca="1" si="18"/>
        <v/>
      </c>
      <c r="CZ15" s="20" t="str">
        <f t="shared" ca="1" si="19"/>
        <v/>
      </c>
      <c r="DA15" s="20" t="str">
        <f t="shared" ca="1" si="19"/>
        <v/>
      </c>
      <c r="DB15" s="20" t="str">
        <f t="shared" ca="1" si="19"/>
        <v/>
      </c>
      <c r="DC15" s="20" t="str">
        <f t="shared" ca="1" si="19"/>
        <v/>
      </c>
      <c r="DD15" s="20" t="str">
        <f t="shared" ca="1" si="19"/>
        <v/>
      </c>
      <c r="DE15" s="20" t="str">
        <f t="shared" ca="1" si="19"/>
        <v/>
      </c>
      <c r="DF15" s="20" t="str">
        <f t="shared" ca="1" si="19"/>
        <v/>
      </c>
      <c r="DG15" s="20" t="str">
        <f t="shared" ca="1" si="19"/>
        <v/>
      </c>
      <c r="DH15" s="20" t="str">
        <f t="shared" ca="1" si="19"/>
        <v/>
      </c>
      <c r="DI15" s="20" t="str">
        <f t="shared" ca="1" si="19"/>
        <v/>
      </c>
      <c r="DJ15" s="20" t="str">
        <f t="shared" ca="1" si="19"/>
        <v/>
      </c>
      <c r="DK15" s="20" t="str">
        <f t="shared" ca="1" si="19"/>
        <v/>
      </c>
      <c r="DL15" s="20" t="str">
        <f t="shared" ca="1" si="19"/>
        <v/>
      </c>
      <c r="DM15" s="20" t="str">
        <f t="shared" ca="1" si="19"/>
        <v/>
      </c>
      <c r="DN15" s="20" t="str">
        <f t="shared" ca="1" si="19"/>
        <v/>
      </c>
      <c r="DO15" s="20" t="str">
        <f t="shared" ca="1" si="19"/>
        <v/>
      </c>
      <c r="DP15" s="20" t="str">
        <f t="shared" ca="1" si="20"/>
        <v/>
      </c>
      <c r="DQ15" s="20" t="str">
        <f t="shared" ca="1" si="20"/>
        <v/>
      </c>
      <c r="DR15" s="20" t="str">
        <f t="shared" ca="1" si="20"/>
        <v/>
      </c>
      <c r="DS15" s="20" t="str">
        <f t="shared" ca="1" si="20"/>
        <v/>
      </c>
      <c r="DT15" s="20" t="str">
        <f t="shared" ca="1" si="20"/>
        <v/>
      </c>
      <c r="DU15" s="20" t="str">
        <f t="shared" ca="1" si="20"/>
        <v/>
      </c>
      <c r="DV15" s="20" t="str">
        <f t="shared" ca="1" si="20"/>
        <v/>
      </c>
      <c r="DW15" s="20" t="str">
        <f t="shared" ca="1" si="20"/>
        <v/>
      </c>
      <c r="DX15" s="20" t="str">
        <f t="shared" ca="1" si="20"/>
        <v/>
      </c>
      <c r="DY15" s="20" t="str">
        <f t="shared" ca="1" si="20"/>
        <v/>
      </c>
      <c r="DZ15" s="20" t="str">
        <f t="shared" ca="1" si="20"/>
        <v/>
      </c>
      <c r="EA15" s="20" t="str">
        <f t="shared" ca="1" si="20"/>
        <v/>
      </c>
      <c r="EB15" s="20" t="str">
        <f t="shared" ca="1" si="20"/>
        <v/>
      </c>
      <c r="EC15" s="8" t="str">
        <f>""</f>
        <v/>
      </c>
      <c r="ED15" s="9"/>
      <c r="EE15" s="24">
        <f ca="1">IF(MAX($EE$9:EE14)&lt;SUM($AJ$9:$AJ$109),MAX($EE$9:EE14)+1,"")</f>
        <v>7</v>
      </c>
      <c r="EF15" s="24">
        <f t="shared" ca="1" si="26"/>
        <v>2</v>
      </c>
      <c r="EG15" s="24">
        <f t="shared" ca="1" si="28"/>
        <v>6</v>
      </c>
      <c r="EH15" s="23" t="str">
        <f t="shared" ca="1" si="21"/>
        <v>CCI-002399</v>
      </c>
      <c r="EI15" s="23" t="str">
        <f ca="1">IF(EE15="","",OFFSET($AK$8,EF15,0)&amp;IF(COUNTIF(EH16:$EH$502,"="&amp;EH15)=0,"","; "&amp;OFFSET(EH15,MATCH(EH15,EH16:$EH$502,0),1)))</f>
        <v>1.9.2; 3.7.5</v>
      </c>
      <c r="EJ15" s="23" t="str">
        <f ca="1">IF(EE15="","",OFFSET($AL$8,EF15,0)&amp;IF(COUNTIF(EH16:$EH$502,"="&amp;EH15)=0,"","; "&amp;OFFSET(EH15,MATCH(EH15,EH16:$EH$502,0),2)))</f>
        <v>Cybersecurity Interconnection Schedule; Process Isolation and Boundary Protection in Moderate Impact Fire Protection Systems</v>
      </c>
      <c r="EK15" s="23" t="str">
        <f ca="1">IF(EE15="","",OFFSET($AK$8,EF15,0)&amp;" "&amp;IF(LEN(OFFSET($AL$8,EF15,0))&gt;$EK$3,LEFT(OFFSET($AL$8,EF15,0),$EK$3)&amp;"...",OFFSET($AL$8,EF15,0))&amp;SUBSTITUTE(IF(COUNTIF(EH16:$EH$502,"="&amp;EH15)=0,"","; "&amp;OFFSET(EH15,MATCH(EH15,EH16:$EH$502,0),3)),"; "&amp;OFFSET($AK$8,EF15,0)&amp;" "&amp;IF(LEN(OFFSET($AL$8,EF15,0))&gt;$EK$3,LEFT(OFFSET($AL$8,EF15,0),$EK$3)&amp;"...",OFFSET($AL$8,EF15,0)),""))</f>
        <v>1.9.2 Cybersecurity Interconnection Sched...; 3.7.5 Process Isolation and Boundary Prot...</v>
      </c>
      <c r="EL15" s="24">
        <f ca="1">IF(EE15="","",IF(COUNTIF($EH$9:$EH14,"="&amp;EH15)=0,MAX($EL$9:EL14)+1,""))</f>
        <v>7</v>
      </c>
      <c r="EM15" s="9"/>
      <c r="EN15" s="10"/>
      <c r="EO15" s="24">
        <f ca="1">IF(MAX($EO$9:EO14)&lt;MAX($EL$9:$EL$502),MAX($EO$9:EO14)+1,"")</f>
        <v>7</v>
      </c>
      <c r="EP15" s="24">
        <f t="shared" ca="1" si="29"/>
        <v>7</v>
      </c>
      <c r="EQ15" s="23" t="str">
        <f t="shared" ca="1" si="22"/>
        <v>CCI-002399</v>
      </c>
      <c r="ER15" s="23" t="str">
        <f t="shared" ca="1" si="22"/>
        <v>1.9.2; 3.7.5</v>
      </c>
      <c r="ES15" s="23" t="str">
        <f t="shared" ca="1" si="22"/>
        <v>Cybersecurity Interconnection Schedule; Process Isolation and Boundary Protection in Moderate Impact Fire Protection Systems</v>
      </c>
      <c r="ET15" s="23" t="str">
        <f t="shared" ca="1" si="22"/>
        <v>1.9.2 Cybersecurity Interconnection Sched...; 3.7.5 Process Isolation and Boundary Prot...</v>
      </c>
      <c r="EU15" s="10" t="str">
        <f>""</f>
        <v/>
      </c>
    </row>
    <row r="16" spans="1:151" x14ac:dyDescent="0.3">
      <c r="A16" s="1" t="s">
        <v>1215</v>
      </c>
      <c r="B16" s="5"/>
      <c r="C16" s="14">
        <f t="shared" si="2"/>
        <v>0</v>
      </c>
      <c r="D16" s="14">
        <f t="shared" si="2"/>
        <v>0</v>
      </c>
      <c r="E16" s="14" t="str">
        <f t="shared" si="3"/>
        <v/>
      </c>
      <c r="F16" s="14">
        <f t="shared" si="4"/>
        <v>0</v>
      </c>
      <c r="G16" s="14">
        <f t="shared" si="0"/>
        <v>0</v>
      </c>
      <c r="H16" s="14">
        <f t="shared" si="5"/>
        <v>0</v>
      </c>
      <c r="I16" s="14">
        <f t="shared" si="5"/>
        <v>0</v>
      </c>
      <c r="J16" s="14">
        <f t="shared" si="5"/>
        <v>0</v>
      </c>
      <c r="K16" s="14">
        <f t="shared" si="5"/>
        <v>0</v>
      </c>
      <c r="L16" s="14" t="str">
        <f t="shared" si="6"/>
        <v>0</v>
      </c>
      <c r="M16" s="15" t="str">
        <f t="shared" si="7"/>
        <v>--</v>
      </c>
      <c r="N16" s="14" t="str">
        <f t="shared" si="8"/>
        <v/>
      </c>
      <c r="O16" s="15" t="str">
        <f t="shared" si="1"/>
        <v/>
      </c>
      <c r="P16" s="15" t="str">
        <f>IF(N16=1,FLOOR(MAX($P$4:P15),1)+1,IF(AND(P15&lt;&gt;"",O15&lt;&gt;1),MAX($P$4:P15)+0.1,""))</f>
        <v/>
      </c>
      <c r="Q16" s="5">
        <f>ROW()</f>
        <v>16</v>
      </c>
      <c r="S16" s="7"/>
      <c r="T16" s="17" t="str">
        <f t="shared" ca="1" si="9"/>
        <v>OK</v>
      </c>
      <c r="U16" s="17" t="str">
        <f t="shared" si="23"/>
        <v>OK</v>
      </c>
      <c r="V16" s="18">
        <f>IF(MAX($V$9:V15)&lt;$V$7,MAX($V$9:V15)+1,"")</f>
        <v>8</v>
      </c>
      <c r="W16" s="18">
        <f>IF(V16="","",COUNTIF(P:P,"&lt;"&amp;V16+1)-SUM($W$8:W15))</f>
        <v>1</v>
      </c>
      <c r="X16" s="18">
        <f t="shared" si="10"/>
        <v>1076</v>
      </c>
      <c r="Y16" s="19" t="str">
        <f t="shared" ca="1" si="24"/>
        <v xml:space="preserve"> {For Government Reference Only: relates to CCI-003125}&lt;/LST&gt;_x0014_</v>
      </c>
      <c r="Z16" s="19" t="str">
        <f t="shared" ca="1" si="24"/>
        <v/>
      </c>
      <c r="AA16" s="19" t="str">
        <f t="shared" ca="1" si="11"/>
        <v/>
      </c>
      <c r="AB16" s="19" t="str">
        <f t="shared" ca="1" si="11"/>
        <v/>
      </c>
      <c r="AC16" s="19" t="str">
        <f t="shared" ca="1" si="11"/>
        <v/>
      </c>
      <c r="AD16" s="19" t="str">
        <f t="shared" ca="1" si="11"/>
        <v/>
      </c>
      <c r="AE16" s="19" t="str">
        <f t="shared" ca="1" si="11"/>
        <v/>
      </c>
      <c r="AF16" s="19" t="str">
        <f t="shared" ca="1" si="11"/>
        <v/>
      </c>
      <c r="AG16" s="19" t="str">
        <f t="shared" ca="1" si="11"/>
        <v/>
      </c>
      <c r="AH16" s="19" t="str">
        <f t="shared" ca="1" si="11"/>
        <v/>
      </c>
      <c r="AI16" s="19" t="str">
        <f t="shared" ca="1" si="25"/>
        <v xml:space="preserve"> {For Government Reference Only: relates to CCI-003125}&lt;/LST&gt;_x0014_</v>
      </c>
      <c r="AJ16" s="19">
        <f t="shared" ca="1" si="12"/>
        <v>1</v>
      </c>
      <c r="AK16" s="19" t="str">
        <f t="shared" ca="1" si="13"/>
        <v>1.9.8.1</v>
      </c>
      <c r="AL16" s="19" t="str">
        <f t="shared" ca="1" si="14"/>
        <v>Software Applications</v>
      </c>
      <c r="AM16" s="3" t="str">
        <f>""</f>
        <v/>
      </c>
      <c r="AN16" s="8" t="str">
        <f>""</f>
        <v/>
      </c>
      <c r="AO16" s="20">
        <f>1</f>
        <v>1</v>
      </c>
      <c r="AP16" s="20">
        <f t="shared" ca="1" si="30"/>
        <v>3</v>
      </c>
      <c r="AQ16" s="20" t="str">
        <f t="shared" ca="1" si="30"/>
        <v/>
      </c>
      <c r="AR16" s="20" t="str">
        <f t="shared" ca="1" si="30"/>
        <v/>
      </c>
      <c r="AS16" s="20" t="str">
        <f t="shared" ca="1" si="30"/>
        <v/>
      </c>
      <c r="AT16" s="20" t="str">
        <f t="shared" ca="1" si="30"/>
        <v/>
      </c>
      <c r="AU16" s="20" t="str">
        <f t="shared" ca="1" si="30"/>
        <v/>
      </c>
      <c r="AV16" s="20" t="str">
        <f t="shared" ca="1" si="30"/>
        <v/>
      </c>
      <c r="AW16" s="20" t="str">
        <f t="shared" ca="1" si="30"/>
        <v/>
      </c>
      <c r="AX16" s="20" t="str">
        <f t="shared" ca="1" si="30"/>
        <v/>
      </c>
      <c r="AY16" s="20" t="str">
        <f t="shared" ca="1" si="30"/>
        <v/>
      </c>
      <c r="AZ16" s="20" t="str">
        <f t="shared" ca="1" si="30"/>
        <v/>
      </c>
      <c r="BA16" s="20" t="str">
        <f t="shared" ca="1" si="30"/>
        <v/>
      </c>
      <c r="BB16" s="20" t="str">
        <f t="shared" ca="1" si="30"/>
        <v/>
      </c>
      <c r="BC16" s="20" t="str">
        <f t="shared" ca="1" si="30"/>
        <v/>
      </c>
      <c r="BD16" s="20" t="str">
        <f t="shared" ca="1" si="30"/>
        <v/>
      </c>
      <c r="BE16" s="20" t="str">
        <f t="shared" ca="1" si="30"/>
        <v/>
      </c>
      <c r="BF16" s="20" t="str">
        <f t="shared" ca="1" si="31"/>
        <v/>
      </c>
      <c r="BG16" s="20" t="str">
        <f t="shared" ca="1" si="31"/>
        <v/>
      </c>
      <c r="BH16" s="20" t="str">
        <f t="shared" ca="1" si="31"/>
        <v/>
      </c>
      <c r="BI16" s="20" t="str">
        <f t="shared" ca="1" si="31"/>
        <v/>
      </c>
      <c r="BJ16" s="20" t="str">
        <f t="shared" ca="1" si="31"/>
        <v/>
      </c>
      <c r="BK16" s="20" t="str">
        <f t="shared" ca="1" si="31"/>
        <v/>
      </c>
      <c r="BL16" s="20" t="str">
        <f t="shared" ca="1" si="31"/>
        <v/>
      </c>
      <c r="BM16" s="20" t="str">
        <f t="shared" ca="1" si="31"/>
        <v/>
      </c>
      <c r="BN16" s="20" t="str">
        <f t="shared" ca="1" si="31"/>
        <v/>
      </c>
      <c r="BO16" s="20" t="str">
        <f t="shared" ca="1" si="31"/>
        <v/>
      </c>
      <c r="BP16" s="20" t="str">
        <f t="shared" ca="1" si="31"/>
        <v/>
      </c>
      <c r="BQ16" s="20" t="str">
        <f t="shared" ca="1" si="31"/>
        <v/>
      </c>
      <c r="BR16" s="20" t="str">
        <f t="shared" ca="1" si="31"/>
        <v/>
      </c>
      <c r="BS16" s="20" t="str">
        <f t="shared" ca="1" si="31"/>
        <v/>
      </c>
      <c r="BT16" s="20" t="str">
        <f t="shared" ca="1" si="31"/>
        <v/>
      </c>
      <c r="BU16" s="20" t="str">
        <f t="shared" ca="1" si="31"/>
        <v/>
      </c>
      <c r="BV16" s="20" t="str">
        <f t="shared" ca="1" si="32"/>
        <v/>
      </c>
      <c r="BW16" s="20" t="str">
        <f t="shared" ca="1" si="32"/>
        <v/>
      </c>
      <c r="BX16" s="20" t="str">
        <f t="shared" ca="1" si="32"/>
        <v/>
      </c>
      <c r="BY16" s="20" t="str">
        <f t="shared" ca="1" si="32"/>
        <v/>
      </c>
      <c r="BZ16" s="20" t="str">
        <f t="shared" ca="1" si="32"/>
        <v/>
      </c>
      <c r="CA16" s="20" t="str">
        <f t="shared" ca="1" si="32"/>
        <v/>
      </c>
      <c r="CB16" s="20" t="str">
        <f t="shared" ca="1" si="32"/>
        <v/>
      </c>
      <c r="CC16" s="20" t="str">
        <f t="shared" ca="1" si="32"/>
        <v/>
      </c>
      <c r="CD16" s="20" t="str">
        <f t="shared" ca="1" si="32"/>
        <v/>
      </c>
      <c r="CE16" s="20" t="str">
        <f t="shared" ca="1" si="32"/>
        <v/>
      </c>
      <c r="CF16" s="20" t="str">
        <f t="shared" ca="1" si="32"/>
        <v/>
      </c>
      <c r="CG16" s="20" t="str">
        <f t="shared" ca="1" si="32"/>
        <v/>
      </c>
      <c r="CH16" s="20" t="str">
        <f t="shared" ca="1" si="32"/>
        <v/>
      </c>
      <c r="CI16" s="20" t="str">
        <f t="shared" si="27"/>
        <v>{</v>
      </c>
      <c r="CJ16" s="20" t="str">
        <f t="shared" ca="1" si="18"/>
        <v>CCI-003125</v>
      </c>
      <c r="CK16" s="20" t="str">
        <f t="shared" ca="1" si="18"/>
        <v/>
      </c>
      <c r="CL16" s="20" t="str">
        <f t="shared" ca="1" si="18"/>
        <v/>
      </c>
      <c r="CM16" s="20" t="str">
        <f t="shared" ca="1" si="18"/>
        <v/>
      </c>
      <c r="CN16" s="20" t="str">
        <f t="shared" ca="1" si="18"/>
        <v/>
      </c>
      <c r="CO16" s="20" t="str">
        <f t="shared" ca="1" si="18"/>
        <v/>
      </c>
      <c r="CP16" s="20" t="str">
        <f t="shared" ca="1" si="18"/>
        <v/>
      </c>
      <c r="CQ16" s="20" t="str">
        <f t="shared" ca="1" si="18"/>
        <v/>
      </c>
      <c r="CR16" s="20" t="str">
        <f t="shared" ca="1" si="18"/>
        <v/>
      </c>
      <c r="CS16" s="20" t="str">
        <f t="shared" ca="1" si="18"/>
        <v/>
      </c>
      <c r="CT16" s="20" t="str">
        <f t="shared" ca="1" si="18"/>
        <v/>
      </c>
      <c r="CU16" s="20" t="str">
        <f t="shared" ca="1" si="18"/>
        <v/>
      </c>
      <c r="CV16" s="20" t="str">
        <f t="shared" ca="1" si="18"/>
        <v/>
      </c>
      <c r="CW16" s="20" t="str">
        <f t="shared" ca="1" si="18"/>
        <v/>
      </c>
      <c r="CX16" s="20" t="str">
        <f t="shared" ca="1" si="18"/>
        <v/>
      </c>
      <c r="CY16" s="20" t="str">
        <f t="shared" ca="1" si="18"/>
        <v/>
      </c>
      <c r="CZ16" s="20" t="str">
        <f t="shared" ca="1" si="19"/>
        <v/>
      </c>
      <c r="DA16" s="20" t="str">
        <f t="shared" ca="1" si="19"/>
        <v/>
      </c>
      <c r="DB16" s="20" t="str">
        <f t="shared" ca="1" si="19"/>
        <v/>
      </c>
      <c r="DC16" s="20" t="str">
        <f t="shared" ca="1" si="19"/>
        <v/>
      </c>
      <c r="DD16" s="20" t="str">
        <f t="shared" ca="1" si="19"/>
        <v/>
      </c>
      <c r="DE16" s="20" t="str">
        <f t="shared" ca="1" si="19"/>
        <v/>
      </c>
      <c r="DF16" s="20" t="str">
        <f t="shared" ca="1" si="19"/>
        <v/>
      </c>
      <c r="DG16" s="20" t="str">
        <f t="shared" ca="1" si="19"/>
        <v/>
      </c>
      <c r="DH16" s="20" t="str">
        <f t="shared" ca="1" si="19"/>
        <v/>
      </c>
      <c r="DI16" s="20" t="str">
        <f t="shared" ca="1" si="19"/>
        <v/>
      </c>
      <c r="DJ16" s="20" t="str">
        <f t="shared" ca="1" si="19"/>
        <v/>
      </c>
      <c r="DK16" s="20" t="str">
        <f t="shared" ca="1" si="19"/>
        <v/>
      </c>
      <c r="DL16" s="20" t="str">
        <f t="shared" ca="1" si="19"/>
        <v/>
      </c>
      <c r="DM16" s="20" t="str">
        <f t="shared" ca="1" si="19"/>
        <v/>
      </c>
      <c r="DN16" s="20" t="str">
        <f t="shared" ca="1" si="19"/>
        <v/>
      </c>
      <c r="DO16" s="20" t="str">
        <f t="shared" ca="1" si="19"/>
        <v/>
      </c>
      <c r="DP16" s="20" t="str">
        <f t="shared" ca="1" si="20"/>
        <v/>
      </c>
      <c r="DQ16" s="20" t="str">
        <f t="shared" ca="1" si="20"/>
        <v/>
      </c>
      <c r="DR16" s="20" t="str">
        <f t="shared" ca="1" si="20"/>
        <v/>
      </c>
      <c r="DS16" s="20" t="str">
        <f t="shared" ca="1" si="20"/>
        <v/>
      </c>
      <c r="DT16" s="20" t="str">
        <f t="shared" ca="1" si="20"/>
        <v/>
      </c>
      <c r="DU16" s="20" t="str">
        <f t="shared" ca="1" si="20"/>
        <v/>
      </c>
      <c r="DV16" s="20" t="str">
        <f t="shared" ca="1" si="20"/>
        <v/>
      </c>
      <c r="DW16" s="20" t="str">
        <f t="shared" ca="1" si="20"/>
        <v/>
      </c>
      <c r="DX16" s="20" t="str">
        <f t="shared" ca="1" si="20"/>
        <v/>
      </c>
      <c r="DY16" s="20" t="str">
        <f t="shared" ca="1" si="20"/>
        <v/>
      </c>
      <c r="DZ16" s="20" t="str">
        <f t="shared" ca="1" si="20"/>
        <v/>
      </c>
      <c r="EA16" s="20" t="str">
        <f t="shared" ca="1" si="20"/>
        <v/>
      </c>
      <c r="EB16" s="20" t="str">
        <f t="shared" ca="1" si="20"/>
        <v/>
      </c>
      <c r="EC16" s="8" t="str">
        <f>""</f>
        <v/>
      </c>
      <c r="ED16" s="9"/>
      <c r="EE16" s="24">
        <f ca="1">IF(MAX($EE$9:EE15)&lt;SUM($AJ$9:$AJ$109),MAX($EE$9:EE15)+1,"")</f>
        <v>8</v>
      </c>
      <c r="EF16" s="24">
        <f t="shared" ca="1" si="26"/>
        <v>2</v>
      </c>
      <c r="EG16" s="24">
        <f t="shared" ca="1" si="28"/>
        <v>7</v>
      </c>
      <c r="EH16" s="23" t="str">
        <f t="shared" ca="1" si="21"/>
        <v>CCI-002401</v>
      </c>
      <c r="EI16" s="23" t="str">
        <f ca="1">IF(EE16="","",OFFSET($AK$8,EF16,0)&amp;IF(COUNTIF(EH17:$EH$502,"="&amp;EH16)=0,"","; "&amp;OFFSET(EH16,MATCH(EH16,EH17:$EH$502,0),1)))</f>
        <v>1.9.2</v>
      </c>
      <c r="EJ16" s="23" t="str">
        <f ca="1">IF(EE16="","",OFFSET($AL$8,EF16,0)&amp;IF(COUNTIF(EH17:$EH$502,"="&amp;EH16)=0,"","; "&amp;OFFSET(EH16,MATCH(EH16,EH17:$EH$502,0),2)))</f>
        <v>Cybersecurity Interconnection Schedule</v>
      </c>
      <c r="EK16" s="23" t="str">
        <f ca="1">IF(EE16="","",OFFSET($AK$8,EF16,0)&amp;" "&amp;IF(LEN(OFFSET($AL$8,EF16,0))&gt;$EK$3,LEFT(OFFSET($AL$8,EF16,0),$EK$3)&amp;"...",OFFSET($AL$8,EF16,0))&amp;SUBSTITUTE(IF(COUNTIF(EH17:$EH$502,"="&amp;EH16)=0,"","; "&amp;OFFSET(EH16,MATCH(EH16,EH17:$EH$502,0),3)),"; "&amp;OFFSET($AK$8,EF16,0)&amp;" "&amp;IF(LEN(OFFSET($AL$8,EF16,0))&gt;$EK$3,LEFT(OFFSET($AL$8,EF16,0),$EK$3)&amp;"...",OFFSET($AL$8,EF16,0)),""))</f>
        <v>1.9.2 Cybersecurity Interconnection Sched...</v>
      </c>
      <c r="EL16" s="24">
        <f ca="1">IF(EE16="","",IF(COUNTIF($EH$9:$EH15,"="&amp;EH16)=0,MAX($EL$9:EL15)+1,""))</f>
        <v>8</v>
      </c>
      <c r="EM16" s="9"/>
      <c r="EN16" s="10"/>
      <c r="EO16" s="24">
        <f ca="1">IF(MAX($EO$9:EO15)&lt;MAX($EL$9:$EL$502),MAX($EO$9:EO15)+1,"")</f>
        <v>8</v>
      </c>
      <c r="EP16" s="24">
        <f t="shared" ca="1" si="29"/>
        <v>8</v>
      </c>
      <c r="EQ16" s="23" t="str">
        <f t="shared" ca="1" si="22"/>
        <v>CCI-002401</v>
      </c>
      <c r="ER16" s="23" t="str">
        <f t="shared" ca="1" si="22"/>
        <v>1.9.2</v>
      </c>
      <c r="ES16" s="23" t="str">
        <f t="shared" ca="1" si="22"/>
        <v>Cybersecurity Interconnection Schedule</v>
      </c>
      <c r="ET16" s="23" t="str">
        <f t="shared" ca="1" si="22"/>
        <v>1.9.2 Cybersecurity Interconnection Sched...</v>
      </c>
      <c r="EU16" s="10" t="str">
        <f>""</f>
        <v/>
      </c>
    </row>
    <row r="17" spans="1:151" x14ac:dyDescent="0.3">
      <c r="A17" s="1" t="s">
        <v>42</v>
      </c>
      <c r="B17" s="5"/>
      <c r="C17" s="14">
        <f t="shared" si="2"/>
        <v>0</v>
      </c>
      <c r="D17" s="14">
        <f t="shared" si="2"/>
        <v>0</v>
      </c>
      <c r="E17" s="14" t="str">
        <f t="shared" si="3"/>
        <v/>
      </c>
      <c r="F17" s="14">
        <f t="shared" si="4"/>
        <v>0</v>
      </c>
      <c r="G17" s="14">
        <f t="shared" si="0"/>
        <v>0</v>
      </c>
      <c r="H17" s="14">
        <f t="shared" si="5"/>
        <v>0</v>
      </c>
      <c r="I17" s="14">
        <f t="shared" si="5"/>
        <v>0</v>
      </c>
      <c r="J17" s="14">
        <f t="shared" si="5"/>
        <v>0</v>
      </c>
      <c r="K17" s="14">
        <f t="shared" si="5"/>
        <v>0</v>
      </c>
      <c r="L17" s="14" t="str">
        <f t="shared" si="6"/>
        <v>0</v>
      </c>
      <c r="M17" s="15" t="str">
        <f t="shared" si="7"/>
        <v>--</v>
      </c>
      <c r="N17" s="14" t="str">
        <f t="shared" si="8"/>
        <v/>
      </c>
      <c r="O17" s="15" t="str">
        <f t="shared" si="1"/>
        <v/>
      </c>
      <c r="P17" s="15" t="str">
        <f>IF(N17=1,FLOOR(MAX($P$4:P16),1)+1,IF(AND(P16&lt;&gt;"",O16&lt;&gt;1),MAX($P$4:P16)+0.1,""))</f>
        <v/>
      </c>
      <c r="Q17" s="5">
        <f>ROW()</f>
        <v>17</v>
      </c>
      <c r="S17" s="7"/>
      <c r="T17" s="17" t="str">
        <f t="shared" ca="1" si="9"/>
        <v>OK</v>
      </c>
      <c r="U17" s="17" t="str">
        <f t="shared" si="23"/>
        <v>OK</v>
      </c>
      <c r="V17" s="18">
        <f>IF(MAX($V$9:V16)&lt;$V$7,MAX($V$9:V16)+1,"")</f>
        <v>9</v>
      </c>
      <c r="W17" s="18">
        <f>IF(V17="","",COUNTIF(P:P,"&lt;"&amp;V17+1)-SUM($W$8:W16))</f>
        <v>1</v>
      </c>
      <c r="X17" s="18">
        <f t="shared" si="10"/>
        <v>1082</v>
      </c>
      <c r="Y17" s="19" t="str">
        <f t="shared" ca="1" si="24"/>
        <v>mechanisms for the software {For Government Reference Only: relates to CCI-003127}&lt;/LST&gt;_x0014_</v>
      </c>
      <c r="Z17" s="19" t="str">
        <f t="shared" ca="1" si="24"/>
        <v/>
      </c>
      <c r="AA17" s="19" t="str">
        <f t="shared" ca="1" si="11"/>
        <v/>
      </c>
      <c r="AB17" s="19" t="str">
        <f t="shared" ca="1" si="11"/>
        <v/>
      </c>
      <c r="AC17" s="19" t="str">
        <f t="shared" ca="1" si="11"/>
        <v/>
      </c>
      <c r="AD17" s="19" t="str">
        <f t="shared" ca="1" si="11"/>
        <v/>
      </c>
      <c r="AE17" s="19" t="str">
        <f t="shared" ca="1" si="11"/>
        <v/>
      </c>
      <c r="AF17" s="19" t="str">
        <f t="shared" ca="1" si="11"/>
        <v/>
      </c>
      <c r="AG17" s="19" t="str">
        <f t="shared" ca="1" si="11"/>
        <v/>
      </c>
      <c r="AH17" s="19" t="str">
        <f t="shared" ca="1" si="11"/>
        <v/>
      </c>
      <c r="AI17" s="19" t="str">
        <f t="shared" ca="1" si="25"/>
        <v>mechanisms for the software {For Government Reference Only: relates to CCI-003127}&lt;/LST&gt;_x0014_</v>
      </c>
      <c r="AJ17" s="19">
        <f t="shared" ca="1" si="12"/>
        <v>1</v>
      </c>
      <c r="AK17" s="19" t="str">
        <f t="shared" ca="1" si="13"/>
        <v>1.9.8.1</v>
      </c>
      <c r="AL17" s="19" t="str">
        <f t="shared" ca="1" si="14"/>
        <v>Software Applications</v>
      </c>
      <c r="AM17" s="3" t="str">
        <f>""</f>
        <v/>
      </c>
      <c r="AN17" s="8" t="str">
        <f>""</f>
        <v/>
      </c>
      <c r="AO17" s="20">
        <f>1</f>
        <v>1</v>
      </c>
      <c r="AP17" s="20">
        <f t="shared" ca="1" si="30"/>
        <v>30</v>
      </c>
      <c r="AQ17" s="20" t="str">
        <f t="shared" ca="1" si="30"/>
        <v/>
      </c>
      <c r="AR17" s="20" t="str">
        <f t="shared" ca="1" si="30"/>
        <v/>
      </c>
      <c r="AS17" s="20" t="str">
        <f t="shared" ca="1" si="30"/>
        <v/>
      </c>
      <c r="AT17" s="20" t="str">
        <f t="shared" ca="1" si="30"/>
        <v/>
      </c>
      <c r="AU17" s="20" t="str">
        <f t="shared" ca="1" si="30"/>
        <v/>
      </c>
      <c r="AV17" s="20" t="str">
        <f t="shared" ca="1" si="30"/>
        <v/>
      </c>
      <c r="AW17" s="20" t="str">
        <f t="shared" ca="1" si="30"/>
        <v/>
      </c>
      <c r="AX17" s="20" t="str">
        <f t="shared" ca="1" si="30"/>
        <v/>
      </c>
      <c r="AY17" s="20" t="str">
        <f t="shared" ca="1" si="30"/>
        <v/>
      </c>
      <c r="AZ17" s="20" t="str">
        <f t="shared" ca="1" si="30"/>
        <v/>
      </c>
      <c r="BA17" s="20" t="str">
        <f t="shared" ca="1" si="30"/>
        <v/>
      </c>
      <c r="BB17" s="20" t="str">
        <f t="shared" ca="1" si="30"/>
        <v/>
      </c>
      <c r="BC17" s="20" t="str">
        <f t="shared" ca="1" si="30"/>
        <v/>
      </c>
      <c r="BD17" s="20" t="str">
        <f t="shared" ca="1" si="30"/>
        <v/>
      </c>
      <c r="BE17" s="20" t="str">
        <f t="shared" ca="1" si="30"/>
        <v/>
      </c>
      <c r="BF17" s="20" t="str">
        <f t="shared" ca="1" si="31"/>
        <v/>
      </c>
      <c r="BG17" s="20" t="str">
        <f t="shared" ca="1" si="31"/>
        <v/>
      </c>
      <c r="BH17" s="20" t="str">
        <f t="shared" ca="1" si="31"/>
        <v/>
      </c>
      <c r="BI17" s="20" t="str">
        <f t="shared" ca="1" si="31"/>
        <v/>
      </c>
      <c r="BJ17" s="20" t="str">
        <f t="shared" ca="1" si="31"/>
        <v/>
      </c>
      <c r="BK17" s="20" t="str">
        <f t="shared" ca="1" si="31"/>
        <v/>
      </c>
      <c r="BL17" s="20" t="str">
        <f t="shared" ca="1" si="31"/>
        <v/>
      </c>
      <c r="BM17" s="20" t="str">
        <f t="shared" ca="1" si="31"/>
        <v/>
      </c>
      <c r="BN17" s="20" t="str">
        <f t="shared" ca="1" si="31"/>
        <v/>
      </c>
      <c r="BO17" s="20" t="str">
        <f t="shared" ca="1" si="31"/>
        <v/>
      </c>
      <c r="BP17" s="20" t="str">
        <f t="shared" ca="1" si="31"/>
        <v/>
      </c>
      <c r="BQ17" s="20" t="str">
        <f t="shared" ca="1" si="31"/>
        <v/>
      </c>
      <c r="BR17" s="20" t="str">
        <f t="shared" ca="1" si="31"/>
        <v/>
      </c>
      <c r="BS17" s="20" t="str">
        <f t="shared" ca="1" si="31"/>
        <v/>
      </c>
      <c r="BT17" s="20" t="str">
        <f t="shared" ca="1" si="31"/>
        <v/>
      </c>
      <c r="BU17" s="20" t="str">
        <f t="shared" ca="1" si="31"/>
        <v/>
      </c>
      <c r="BV17" s="20" t="str">
        <f t="shared" ca="1" si="32"/>
        <v/>
      </c>
      <c r="BW17" s="20" t="str">
        <f t="shared" ca="1" si="32"/>
        <v/>
      </c>
      <c r="BX17" s="20" t="str">
        <f t="shared" ca="1" si="32"/>
        <v/>
      </c>
      <c r="BY17" s="20" t="str">
        <f t="shared" ca="1" si="32"/>
        <v/>
      </c>
      <c r="BZ17" s="20" t="str">
        <f t="shared" ca="1" si="32"/>
        <v/>
      </c>
      <c r="CA17" s="20" t="str">
        <f t="shared" ca="1" si="32"/>
        <v/>
      </c>
      <c r="CB17" s="20" t="str">
        <f t="shared" ca="1" si="32"/>
        <v/>
      </c>
      <c r="CC17" s="20" t="str">
        <f t="shared" ca="1" si="32"/>
        <v/>
      </c>
      <c r="CD17" s="20" t="str">
        <f t="shared" ca="1" si="32"/>
        <v/>
      </c>
      <c r="CE17" s="20" t="str">
        <f t="shared" ca="1" si="32"/>
        <v/>
      </c>
      <c r="CF17" s="20" t="str">
        <f t="shared" ca="1" si="32"/>
        <v/>
      </c>
      <c r="CG17" s="20" t="str">
        <f t="shared" ca="1" si="32"/>
        <v/>
      </c>
      <c r="CH17" s="20" t="str">
        <f t="shared" ca="1" si="32"/>
        <v/>
      </c>
      <c r="CI17" s="20" t="str">
        <f t="shared" si="27"/>
        <v>{</v>
      </c>
      <c r="CJ17" s="20" t="str">
        <f t="shared" ca="1" si="18"/>
        <v>CCI-003127</v>
      </c>
      <c r="CK17" s="20" t="str">
        <f t="shared" ca="1" si="18"/>
        <v/>
      </c>
      <c r="CL17" s="20" t="str">
        <f t="shared" ca="1" si="18"/>
        <v/>
      </c>
      <c r="CM17" s="20" t="str">
        <f t="shared" ca="1" si="18"/>
        <v/>
      </c>
      <c r="CN17" s="20" t="str">
        <f t="shared" ca="1" si="18"/>
        <v/>
      </c>
      <c r="CO17" s="20" t="str">
        <f t="shared" ca="1" si="18"/>
        <v/>
      </c>
      <c r="CP17" s="20" t="str">
        <f t="shared" ca="1" si="18"/>
        <v/>
      </c>
      <c r="CQ17" s="20" t="str">
        <f t="shared" ca="1" si="18"/>
        <v/>
      </c>
      <c r="CR17" s="20" t="str">
        <f t="shared" ca="1" si="18"/>
        <v/>
      </c>
      <c r="CS17" s="20" t="str">
        <f t="shared" ca="1" si="18"/>
        <v/>
      </c>
      <c r="CT17" s="20" t="str">
        <f t="shared" ca="1" si="18"/>
        <v/>
      </c>
      <c r="CU17" s="20" t="str">
        <f t="shared" ca="1" si="18"/>
        <v/>
      </c>
      <c r="CV17" s="20" t="str">
        <f t="shared" ca="1" si="18"/>
        <v/>
      </c>
      <c r="CW17" s="20" t="str">
        <f t="shared" ca="1" si="18"/>
        <v/>
      </c>
      <c r="CX17" s="20" t="str">
        <f t="shared" ca="1" si="18"/>
        <v/>
      </c>
      <c r="CY17" s="20" t="str">
        <f t="shared" ca="1" si="18"/>
        <v/>
      </c>
      <c r="CZ17" s="20" t="str">
        <f t="shared" ca="1" si="19"/>
        <v/>
      </c>
      <c r="DA17" s="20" t="str">
        <f t="shared" ca="1" si="19"/>
        <v/>
      </c>
      <c r="DB17" s="20" t="str">
        <f t="shared" ca="1" si="19"/>
        <v/>
      </c>
      <c r="DC17" s="20" t="str">
        <f t="shared" ca="1" si="19"/>
        <v/>
      </c>
      <c r="DD17" s="20" t="str">
        <f t="shared" ca="1" si="19"/>
        <v/>
      </c>
      <c r="DE17" s="20" t="str">
        <f t="shared" ca="1" si="19"/>
        <v/>
      </c>
      <c r="DF17" s="20" t="str">
        <f t="shared" ca="1" si="19"/>
        <v/>
      </c>
      <c r="DG17" s="20" t="str">
        <f t="shared" ca="1" si="19"/>
        <v/>
      </c>
      <c r="DH17" s="20" t="str">
        <f t="shared" ca="1" si="19"/>
        <v/>
      </c>
      <c r="DI17" s="20" t="str">
        <f t="shared" ca="1" si="19"/>
        <v/>
      </c>
      <c r="DJ17" s="20" t="str">
        <f t="shared" ca="1" si="19"/>
        <v/>
      </c>
      <c r="DK17" s="20" t="str">
        <f t="shared" ca="1" si="19"/>
        <v/>
      </c>
      <c r="DL17" s="20" t="str">
        <f t="shared" ca="1" si="19"/>
        <v/>
      </c>
      <c r="DM17" s="20" t="str">
        <f t="shared" ca="1" si="19"/>
        <v/>
      </c>
      <c r="DN17" s="20" t="str">
        <f t="shared" ca="1" si="19"/>
        <v/>
      </c>
      <c r="DO17" s="20" t="str">
        <f t="shared" ca="1" si="19"/>
        <v/>
      </c>
      <c r="DP17" s="20" t="str">
        <f t="shared" ca="1" si="20"/>
        <v/>
      </c>
      <c r="DQ17" s="20" t="str">
        <f t="shared" ca="1" si="20"/>
        <v/>
      </c>
      <c r="DR17" s="20" t="str">
        <f t="shared" ca="1" si="20"/>
        <v/>
      </c>
      <c r="DS17" s="20" t="str">
        <f t="shared" ca="1" si="20"/>
        <v/>
      </c>
      <c r="DT17" s="20" t="str">
        <f t="shared" ca="1" si="20"/>
        <v/>
      </c>
      <c r="DU17" s="20" t="str">
        <f t="shared" ca="1" si="20"/>
        <v/>
      </c>
      <c r="DV17" s="20" t="str">
        <f t="shared" ca="1" si="20"/>
        <v/>
      </c>
      <c r="DW17" s="20" t="str">
        <f t="shared" ca="1" si="20"/>
        <v/>
      </c>
      <c r="DX17" s="20" t="str">
        <f t="shared" ca="1" si="20"/>
        <v/>
      </c>
      <c r="DY17" s="20" t="str">
        <f t="shared" ca="1" si="20"/>
        <v/>
      </c>
      <c r="DZ17" s="20" t="str">
        <f t="shared" ca="1" si="20"/>
        <v/>
      </c>
      <c r="EA17" s="20" t="str">
        <f t="shared" ca="1" si="20"/>
        <v/>
      </c>
      <c r="EB17" s="20" t="str">
        <f t="shared" ca="1" si="20"/>
        <v/>
      </c>
      <c r="EC17" s="8" t="str">
        <f>""</f>
        <v/>
      </c>
      <c r="ED17" s="9"/>
      <c r="EE17" s="24">
        <f ca="1">IF(MAX($EE$9:EE16)&lt;SUM($AJ$9:$AJ$109),MAX($EE$9:EE16)+1,"")</f>
        <v>9</v>
      </c>
      <c r="EF17" s="24">
        <f t="shared" ca="1" si="26"/>
        <v>2</v>
      </c>
      <c r="EG17" s="24">
        <f t="shared" ca="1" si="28"/>
        <v>8</v>
      </c>
      <c r="EH17" s="23" t="str">
        <f t="shared" ca="1" si="21"/>
        <v>CCI-002402</v>
      </c>
      <c r="EI17" s="23" t="str">
        <f ca="1">IF(EE17="","",OFFSET($AK$8,EF17,0)&amp;IF(COUNTIF(EH18:$EH$502,"="&amp;EH17)=0,"","; "&amp;OFFSET(EH17,MATCH(EH17,EH18:$EH$502,0),1)))</f>
        <v>1.9.2</v>
      </c>
      <c r="EJ17" s="23" t="str">
        <f ca="1">IF(EE17="","",OFFSET($AL$8,EF17,0)&amp;IF(COUNTIF(EH18:$EH$502,"="&amp;EH17)=0,"","; "&amp;OFFSET(EH17,MATCH(EH17,EH18:$EH$502,0),2)))</f>
        <v>Cybersecurity Interconnection Schedule</v>
      </c>
      <c r="EK17" s="23" t="str">
        <f ca="1">IF(EE17="","",OFFSET($AK$8,EF17,0)&amp;" "&amp;IF(LEN(OFFSET($AL$8,EF17,0))&gt;$EK$3,LEFT(OFFSET($AL$8,EF17,0),$EK$3)&amp;"...",OFFSET($AL$8,EF17,0))&amp;SUBSTITUTE(IF(COUNTIF(EH18:$EH$502,"="&amp;EH17)=0,"","; "&amp;OFFSET(EH17,MATCH(EH17,EH18:$EH$502,0),3)),"; "&amp;OFFSET($AK$8,EF17,0)&amp;" "&amp;IF(LEN(OFFSET($AL$8,EF17,0))&gt;$EK$3,LEFT(OFFSET($AL$8,EF17,0),$EK$3)&amp;"...",OFFSET($AL$8,EF17,0)),""))</f>
        <v>1.9.2 Cybersecurity Interconnection Sched...</v>
      </c>
      <c r="EL17" s="24">
        <f ca="1">IF(EE17="","",IF(COUNTIF($EH$9:$EH16,"="&amp;EH17)=0,MAX($EL$9:EL16)+1,""))</f>
        <v>9</v>
      </c>
      <c r="EM17" s="9"/>
      <c r="EN17" s="10"/>
      <c r="EO17" s="24">
        <f ca="1">IF(MAX($EO$9:EO16)&lt;MAX($EL$9:$EL$502),MAX($EO$9:EO16)+1,"")</f>
        <v>9</v>
      </c>
      <c r="EP17" s="24">
        <f t="shared" ca="1" si="29"/>
        <v>9</v>
      </c>
      <c r="EQ17" s="23" t="str">
        <f t="shared" ca="1" si="22"/>
        <v>CCI-002402</v>
      </c>
      <c r="ER17" s="23" t="str">
        <f t="shared" ca="1" si="22"/>
        <v>1.9.2</v>
      </c>
      <c r="ES17" s="23" t="str">
        <f t="shared" ca="1" si="22"/>
        <v>Cybersecurity Interconnection Schedule</v>
      </c>
      <c r="ET17" s="23" t="str">
        <f t="shared" ca="1" si="22"/>
        <v>1.9.2 Cybersecurity Interconnection Sched...</v>
      </c>
      <c r="EU17" s="10" t="str">
        <f>""</f>
        <v/>
      </c>
    </row>
    <row r="18" spans="1:151" x14ac:dyDescent="0.3">
      <c r="A18" s="1" t="s">
        <v>43</v>
      </c>
      <c r="B18" s="5"/>
      <c r="C18" s="14">
        <f t="shared" si="2"/>
        <v>0</v>
      </c>
      <c r="D18" s="14">
        <f t="shared" si="2"/>
        <v>0</v>
      </c>
      <c r="E18" s="14" t="str">
        <f t="shared" si="3"/>
        <v/>
      </c>
      <c r="F18" s="14">
        <f t="shared" si="4"/>
        <v>0</v>
      </c>
      <c r="G18" s="14">
        <f t="shared" si="0"/>
        <v>0</v>
      </c>
      <c r="H18" s="14">
        <f t="shared" si="5"/>
        <v>0</v>
      </c>
      <c r="I18" s="14">
        <f t="shared" si="5"/>
        <v>0</v>
      </c>
      <c r="J18" s="14">
        <f t="shared" si="5"/>
        <v>0</v>
      </c>
      <c r="K18" s="14">
        <f t="shared" si="5"/>
        <v>0</v>
      </c>
      <c r="L18" s="14" t="str">
        <f t="shared" si="6"/>
        <v>0</v>
      </c>
      <c r="M18" s="15" t="str">
        <f t="shared" si="7"/>
        <v>--</v>
      </c>
      <c r="N18" s="14" t="str">
        <f t="shared" si="8"/>
        <v/>
      </c>
      <c r="O18" s="15" t="str">
        <f t="shared" si="1"/>
        <v/>
      </c>
      <c r="P18" s="15" t="str">
        <f>IF(N18=1,FLOOR(MAX($P$4:P17),1)+1,IF(AND(P17&lt;&gt;"",O17&lt;&gt;1),MAX($P$4:P17)+0.1,""))</f>
        <v/>
      </c>
      <c r="Q18" s="5">
        <f>ROW()</f>
        <v>18</v>
      </c>
      <c r="S18" s="7"/>
      <c r="T18" s="17" t="str">
        <f t="shared" ca="1" si="9"/>
        <v>OK</v>
      </c>
      <c r="U18" s="17" t="str">
        <f t="shared" si="23"/>
        <v>OK</v>
      </c>
      <c r="V18" s="18">
        <f>IF(MAX($V$9:V17)&lt;$V$7,MAX($V$9:V17)+1,"")</f>
        <v>10</v>
      </c>
      <c r="W18" s="18">
        <f>IF(V18="","",COUNTIF(P:P,"&lt;"&amp;V18+1)-SUM($W$8:W17))</f>
        <v>2</v>
      </c>
      <c r="X18" s="18">
        <f t="shared" si="10"/>
        <v>1085</v>
      </c>
      <c r="Y18" s="19" t="str">
        <f t="shared" ca="1" si="24"/>
        <v xml:space="preserve">of administrative (i.e. privileged) functions for the software {For Government Reference Only: relates </v>
      </c>
      <c r="Z18" s="19" t="str">
        <f t="shared" ca="1" si="24"/>
        <v>to CCI-003128}&lt;/LST&gt;_x0014_</v>
      </c>
      <c r="AA18" s="19" t="str">
        <f t="shared" ca="1" si="11"/>
        <v/>
      </c>
      <c r="AB18" s="19" t="str">
        <f t="shared" ca="1" si="11"/>
        <v/>
      </c>
      <c r="AC18" s="19" t="str">
        <f t="shared" ca="1" si="11"/>
        <v/>
      </c>
      <c r="AD18" s="19" t="str">
        <f t="shared" ca="1" si="11"/>
        <v/>
      </c>
      <c r="AE18" s="19" t="str">
        <f t="shared" ca="1" si="11"/>
        <v/>
      </c>
      <c r="AF18" s="19" t="str">
        <f t="shared" ca="1" si="11"/>
        <v/>
      </c>
      <c r="AG18" s="19" t="str">
        <f t="shared" ca="1" si="11"/>
        <v/>
      </c>
      <c r="AH18" s="19" t="str">
        <f t="shared" ca="1" si="11"/>
        <v/>
      </c>
      <c r="AI18" s="19" t="str">
        <f t="shared" ca="1" si="25"/>
        <v>of administrative (i.e. privileged) functions for the software {For Government Reference Only: relates to CCI-003128}&lt;/LST&gt;_x0014_</v>
      </c>
      <c r="AJ18" s="19">
        <f t="shared" ca="1" si="12"/>
        <v>1</v>
      </c>
      <c r="AK18" s="19" t="str">
        <f t="shared" ca="1" si="13"/>
        <v>1.9.8.1</v>
      </c>
      <c r="AL18" s="19" t="str">
        <f t="shared" ca="1" si="14"/>
        <v>Software Applications</v>
      </c>
      <c r="AM18" s="3" t="str">
        <f>""</f>
        <v/>
      </c>
      <c r="AN18" s="8" t="str">
        <f>""</f>
        <v/>
      </c>
      <c r="AO18" s="20">
        <f>1</f>
        <v>1</v>
      </c>
      <c r="AP18" s="20">
        <f t="shared" ca="1" si="30"/>
        <v>65</v>
      </c>
      <c r="AQ18" s="20" t="str">
        <f t="shared" ca="1" si="30"/>
        <v/>
      </c>
      <c r="AR18" s="20" t="str">
        <f t="shared" ca="1" si="30"/>
        <v/>
      </c>
      <c r="AS18" s="20" t="str">
        <f t="shared" ca="1" si="30"/>
        <v/>
      </c>
      <c r="AT18" s="20" t="str">
        <f t="shared" ca="1" si="30"/>
        <v/>
      </c>
      <c r="AU18" s="20" t="str">
        <f t="shared" ca="1" si="30"/>
        <v/>
      </c>
      <c r="AV18" s="20" t="str">
        <f t="shared" ca="1" si="30"/>
        <v/>
      </c>
      <c r="AW18" s="20" t="str">
        <f t="shared" ca="1" si="30"/>
        <v/>
      </c>
      <c r="AX18" s="20" t="str">
        <f t="shared" ca="1" si="30"/>
        <v/>
      </c>
      <c r="AY18" s="20" t="str">
        <f t="shared" ca="1" si="30"/>
        <v/>
      </c>
      <c r="AZ18" s="20" t="str">
        <f t="shared" ca="1" si="30"/>
        <v/>
      </c>
      <c r="BA18" s="20" t="str">
        <f t="shared" ca="1" si="30"/>
        <v/>
      </c>
      <c r="BB18" s="20" t="str">
        <f t="shared" ca="1" si="30"/>
        <v/>
      </c>
      <c r="BC18" s="20" t="str">
        <f t="shared" ca="1" si="30"/>
        <v/>
      </c>
      <c r="BD18" s="20" t="str">
        <f t="shared" ca="1" si="30"/>
        <v/>
      </c>
      <c r="BE18" s="20" t="str">
        <f t="shared" ca="1" si="30"/>
        <v/>
      </c>
      <c r="BF18" s="20" t="str">
        <f t="shared" ca="1" si="31"/>
        <v/>
      </c>
      <c r="BG18" s="20" t="str">
        <f t="shared" ca="1" si="31"/>
        <v/>
      </c>
      <c r="BH18" s="20" t="str">
        <f t="shared" ca="1" si="31"/>
        <v/>
      </c>
      <c r="BI18" s="20" t="str">
        <f t="shared" ca="1" si="31"/>
        <v/>
      </c>
      <c r="BJ18" s="20" t="str">
        <f t="shared" ca="1" si="31"/>
        <v/>
      </c>
      <c r="BK18" s="20" t="str">
        <f t="shared" ca="1" si="31"/>
        <v/>
      </c>
      <c r="BL18" s="20" t="str">
        <f t="shared" ca="1" si="31"/>
        <v/>
      </c>
      <c r="BM18" s="20" t="str">
        <f t="shared" ca="1" si="31"/>
        <v/>
      </c>
      <c r="BN18" s="20" t="str">
        <f t="shared" ca="1" si="31"/>
        <v/>
      </c>
      <c r="BO18" s="20" t="str">
        <f t="shared" ca="1" si="31"/>
        <v/>
      </c>
      <c r="BP18" s="20" t="str">
        <f t="shared" ca="1" si="31"/>
        <v/>
      </c>
      <c r="BQ18" s="20" t="str">
        <f t="shared" ca="1" si="31"/>
        <v/>
      </c>
      <c r="BR18" s="20" t="str">
        <f t="shared" ca="1" si="31"/>
        <v/>
      </c>
      <c r="BS18" s="20" t="str">
        <f t="shared" ca="1" si="31"/>
        <v/>
      </c>
      <c r="BT18" s="20" t="str">
        <f t="shared" ca="1" si="31"/>
        <v/>
      </c>
      <c r="BU18" s="20" t="str">
        <f t="shared" ca="1" si="31"/>
        <v/>
      </c>
      <c r="BV18" s="20" t="str">
        <f t="shared" ca="1" si="32"/>
        <v/>
      </c>
      <c r="BW18" s="20" t="str">
        <f t="shared" ca="1" si="32"/>
        <v/>
      </c>
      <c r="BX18" s="20" t="str">
        <f t="shared" ca="1" si="32"/>
        <v/>
      </c>
      <c r="BY18" s="20" t="str">
        <f t="shared" ca="1" si="32"/>
        <v/>
      </c>
      <c r="BZ18" s="20" t="str">
        <f t="shared" ca="1" si="32"/>
        <v/>
      </c>
      <c r="CA18" s="20" t="str">
        <f t="shared" ca="1" si="32"/>
        <v/>
      </c>
      <c r="CB18" s="20" t="str">
        <f t="shared" ca="1" si="32"/>
        <v/>
      </c>
      <c r="CC18" s="20" t="str">
        <f t="shared" ca="1" si="32"/>
        <v/>
      </c>
      <c r="CD18" s="20" t="str">
        <f t="shared" ca="1" si="32"/>
        <v/>
      </c>
      <c r="CE18" s="20" t="str">
        <f t="shared" ca="1" si="32"/>
        <v/>
      </c>
      <c r="CF18" s="20" t="str">
        <f t="shared" ca="1" si="32"/>
        <v/>
      </c>
      <c r="CG18" s="20" t="str">
        <f t="shared" ca="1" si="32"/>
        <v/>
      </c>
      <c r="CH18" s="20" t="str">
        <f t="shared" ca="1" si="32"/>
        <v/>
      </c>
      <c r="CI18" s="20" t="str">
        <f t="shared" si="27"/>
        <v>{</v>
      </c>
      <c r="CJ18" s="20" t="str">
        <f t="shared" ca="1" si="18"/>
        <v>CCI-003128</v>
      </c>
      <c r="CK18" s="20" t="str">
        <f t="shared" ca="1" si="18"/>
        <v/>
      </c>
      <c r="CL18" s="20" t="str">
        <f t="shared" ca="1" si="18"/>
        <v/>
      </c>
      <c r="CM18" s="20" t="str">
        <f t="shared" ca="1" si="18"/>
        <v/>
      </c>
      <c r="CN18" s="20" t="str">
        <f t="shared" ca="1" si="18"/>
        <v/>
      </c>
      <c r="CO18" s="20" t="str">
        <f t="shared" ca="1" si="18"/>
        <v/>
      </c>
      <c r="CP18" s="20" t="str">
        <f t="shared" ca="1" si="18"/>
        <v/>
      </c>
      <c r="CQ18" s="20" t="str">
        <f t="shared" ca="1" si="18"/>
        <v/>
      </c>
      <c r="CR18" s="20" t="str">
        <f t="shared" ca="1" si="18"/>
        <v/>
      </c>
      <c r="CS18" s="20" t="str">
        <f t="shared" ca="1" si="18"/>
        <v/>
      </c>
      <c r="CT18" s="20" t="str">
        <f t="shared" ca="1" si="18"/>
        <v/>
      </c>
      <c r="CU18" s="20" t="str">
        <f t="shared" ca="1" si="18"/>
        <v/>
      </c>
      <c r="CV18" s="20" t="str">
        <f t="shared" ca="1" si="18"/>
        <v/>
      </c>
      <c r="CW18" s="20" t="str">
        <f t="shared" ca="1" si="18"/>
        <v/>
      </c>
      <c r="CX18" s="20" t="str">
        <f t="shared" ca="1" si="18"/>
        <v/>
      </c>
      <c r="CY18" s="20" t="str">
        <f t="shared" ca="1" si="18"/>
        <v/>
      </c>
      <c r="CZ18" s="20" t="str">
        <f t="shared" ca="1" si="19"/>
        <v/>
      </c>
      <c r="DA18" s="20" t="str">
        <f t="shared" ca="1" si="19"/>
        <v/>
      </c>
      <c r="DB18" s="20" t="str">
        <f t="shared" ca="1" si="19"/>
        <v/>
      </c>
      <c r="DC18" s="20" t="str">
        <f t="shared" ca="1" si="19"/>
        <v/>
      </c>
      <c r="DD18" s="20" t="str">
        <f t="shared" ca="1" si="19"/>
        <v/>
      </c>
      <c r="DE18" s="20" t="str">
        <f t="shared" ca="1" si="19"/>
        <v/>
      </c>
      <c r="DF18" s="20" t="str">
        <f t="shared" ca="1" si="19"/>
        <v/>
      </c>
      <c r="DG18" s="20" t="str">
        <f t="shared" ca="1" si="19"/>
        <v/>
      </c>
      <c r="DH18" s="20" t="str">
        <f t="shared" ca="1" si="19"/>
        <v/>
      </c>
      <c r="DI18" s="20" t="str">
        <f t="shared" ca="1" si="19"/>
        <v/>
      </c>
      <c r="DJ18" s="20" t="str">
        <f t="shared" ca="1" si="19"/>
        <v/>
      </c>
      <c r="DK18" s="20" t="str">
        <f t="shared" ca="1" si="19"/>
        <v/>
      </c>
      <c r="DL18" s="20" t="str">
        <f t="shared" ca="1" si="19"/>
        <v/>
      </c>
      <c r="DM18" s="20" t="str">
        <f t="shared" ca="1" si="19"/>
        <v/>
      </c>
      <c r="DN18" s="20" t="str">
        <f t="shared" ca="1" si="19"/>
        <v/>
      </c>
      <c r="DO18" s="20" t="str">
        <f t="shared" ca="1" si="19"/>
        <v/>
      </c>
      <c r="DP18" s="20" t="str">
        <f t="shared" ca="1" si="20"/>
        <v/>
      </c>
      <c r="DQ18" s="20" t="str">
        <f t="shared" ca="1" si="20"/>
        <v/>
      </c>
      <c r="DR18" s="20" t="str">
        <f t="shared" ca="1" si="20"/>
        <v/>
      </c>
      <c r="DS18" s="20" t="str">
        <f t="shared" ca="1" si="20"/>
        <v/>
      </c>
      <c r="DT18" s="20" t="str">
        <f t="shared" ca="1" si="20"/>
        <v/>
      </c>
      <c r="DU18" s="20" t="str">
        <f t="shared" ca="1" si="20"/>
        <v/>
      </c>
      <c r="DV18" s="20" t="str">
        <f t="shared" ca="1" si="20"/>
        <v/>
      </c>
      <c r="DW18" s="20" t="str">
        <f t="shared" ca="1" si="20"/>
        <v/>
      </c>
      <c r="DX18" s="20" t="str">
        <f t="shared" ca="1" si="20"/>
        <v/>
      </c>
      <c r="DY18" s="20" t="str">
        <f t="shared" ca="1" si="20"/>
        <v/>
      </c>
      <c r="DZ18" s="20" t="str">
        <f t="shared" ca="1" si="20"/>
        <v/>
      </c>
      <c r="EA18" s="20" t="str">
        <f t="shared" ca="1" si="20"/>
        <v/>
      </c>
      <c r="EB18" s="20" t="str">
        <f t="shared" ca="1" si="20"/>
        <v/>
      </c>
      <c r="EC18" s="8" t="str">
        <f>""</f>
        <v/>
      </c>
      <c r="ED18" s="9"/>
      <c r="EE18" s="24">
        <f ca="1">IF(MAX($EE$9:EE17)&lt;SUM($AJ$9:$AJ$109),MAX($EE$9:EE17)+1,"")</f>
        <v>10</v>
      </c>
      <c r="EF18" s="24">
        <f t="shared" ca="1" si="26"/>
        <v>2</v>
      </c>
      <c r="EG18" s="24">
        <f t="shared" ca="1" si="28"/>
        <v>9</v>
      </c>
      <c r="EH18" s="23" t="str">
        <f t="shared" ca="1" si="21"/>
        <v>CCI-002403</v>
      </c>
      <c r="EI18" s="23" t="str">
        <f ca="1">IF(EE18="","",OFFSET($AK$8,EF18,0)&amp;IF(COUNTIF(EH19:$EH$502,"="&amp;EH18)=0,"","; "&amp;OFFSET(EH18,MATCH(EH18,EH19:$EH$502,0),1)))</f>
        <v>1.9.2; 3.7.5</v>
      </c>
      <c r="EJ18" s="23" t="str">
        <f ca="1">IF(EE18="","",OFFSET($AL$8,EF18,0)&amp;IF(COUNTIF(EH19:$EH$502,"="&amp;EH18)=0,"","; "&amp;OFFSET(EH18,MATCH(EH18,EH19:$EH$502,0),2)))</f>
        <v>Cybersecurity Interconnection Schedule; Process Isolation and Boundary Protection in Moderate Impact Fire Protection Systems</v>
      </c>
      <c r="EK18" s="23" t="str">
        <f ca="1">IF(EE18="","",OFFSET($AK$8,EF18,0)&amp;" "&amp;IF(LEN(OFFSET($AL$8,EF18,0))&gt;$EK$3,LEFT(OFFSET($AL$8,EF18,0),$EK$3)&amp;"...",OFFSET($AL$8,EF18,0))&amp;SUBSTITUTE(IF(COUNTIF(EH19:$EH$502,"="&amp;EH18)=0,"","; "&amp;OFFSET(EH18,MATCH(EH18,EH19:$EH$502,0),3)),"; "&amp;OFFSET($AK$8,EF18,0)&amp;" "&amp;IF(LEN(OFFSET($AL$8,EF18,0))&gt;$EK$3,LEFT(OFFSET($AL$8,EF18,0),$EK$3)&amp;"...",OFFSET($AL$8,EF18,0)),""))</f>
        <v>1.9.2 Cybersecurity Interconnection Sched...; 3.7.5 Process Isolation and Boundary Prot...</v>
      </c>
      <c r="EL18" s="24">
        <f ca="1">IF(EE18="","",IF(COUNTIF($EH$9:$EH17,"="&amp;EH18)=0,MAX($EL$9:EL17)+1,""))</f>
        <v>10</v>
      </c>
      <c r="EM18" s="9"/>
      <c r="EN18" s="10"/>
      <c r="EO18" s="24">
        <f ca="1">IF(MAX($EO$9:EO17)&lt;MAX($EL$9:$EL$502),MAX($EO$9:EO17)+1,"")</f>
        <v>10</v>
      </c>
      <c r="EP18" s="24">
        <f t="shared" ca="1" si="29"/>
        <v>10</v>
      </c>
      <c r="EQ18" s="23" t="str">
        <f t="shared" ca="1" si="22"/>
        <v>CCI-002403</v>
      </c>
      <c r="ER18" s="23" t="str">
        <f t="shared" ca="1" si="22"/>
        <v>1.9.2; 3.7.5</v>
      </c>
      <c r="ES18" s="23" t="str">
        <f t="shared" ca="1" si="22"/>
        <v>Cybersecurity Interconnection Schedule; Process Isolation and Boundary Protection in Moderate Impact Fire Protection Systems</v>
      </c>
      <c r="ET18" s="23" t="str">
        <f t="shared" ca="1" si="22"/>
        <v>1.9.2 Cybersecurity Interconnection Sched...; 3.7.5 Process Isolation and Boundary Prot...</v>
      </c>
      <c r="EU18" s="10" t="str">
        <f>""</f>
        <v/>
      </c>
    </row>
    <row r="19" spans="1:151" x14ac:dyDescent="0.3">
      <c r="A19" s="1" t="s">
        <v>1215</v>
      </c>
      <c r="B19" s="5"/>
      <c r="C19" s="14">
        <f t="shared" si="2"/>
        <v>0</v>
      </c>
      <c r="D19" s="14">
        <f t="shared" si="2"/>
        <v>0</v>
      </c>
      <c r="E19" s="14" t="str">
        <f t="shared" si="3"/>
        <v/>
      </c>
      <c r="F19" s="14">
        <f t="shared" si="4"/>
        <v>0</v>
      </c>
      <c r="G19" s="14">
        <f t="shared" si="0"/>
        <v>0</v>
      </c>
      <c r="H19" s="14">
        <f t="shared" si="5"/>
        <v>0</v>
      </c>
      <c r="I19" s="14">
        <f t="shared" si="5"/>
        <v>0</v>
      </c>
      <c r="J19" s="14">
        <f t="shared" si="5"/>
        <v>0</v>
      </c>
      <c r="K19" s="14">
        <f t="shared" si="5"/>
        <v>0</v>
      </c>
      <c r="L19" s="14" t="str">
        <f t="shared" si="6"/>
        <v>0</v>
      </c>
      <c r="M19" s="15" t="str">
        <f t="shared" si="7"/>
        <v>--</v>
      </c>
      <c r="N19" s="14" t="str">
        <f t="shared" si="8"/>
        <v/>
      </c>
      <c r="O19" s="15" t="str">
        <f t="shared" si="1"/>
        <v/>
      </c>
      <c r="P19" s="15" t="str">
        <f>IF(N19=1,FLOOR(MAX($P$4:P18),1)+1,IF(AND(P18&lt;&gt;"",O18&lt;&gt;1),MAX($P$4:P18)+0.1,""))</f>
        <v/>
      </c>
      <c r="Q19" s="5">
        <f>ROW()</f>
        <v>19</v>
      </c>
      <c r="S19" s="7"/>
      <c r="T19" s="17" t="str">
        <f t="shared" ca="1" si="9"/>
        <v>OK</v>
      </c>
      <c r="U19" s="17" t="str">
        <f t="shared" si="23"/>
        <v>OK</v>
      </c>
      <c r="V19" s="18">
        <f>IF(MAX($V$9:V18)&lt;$V$7,MAX($V$9:V18)+1,"")</f>
        <v>11</v>
      </c>
      <c r="W19" s="18">
        <f>IF(V19="","",COUNTIF(P:P,"&lt;"&amp;V19+1)-SUM($W$8:W18))</f>
        <v>2</v>
      </c>
      <c r="X19" s="18">
        <f t="shared" si="10"/>
        <v>1089</v>
      </c>
      <c r="Y19" s="19" t="str">
        <f t="shared" ca="1" si="24"/>
        <v xml:space="preserve">and how to effectively use those security functions or mechanisms {For Government Reference Only: relates </v>
      </c>
      <c r="Z19" s="19" t="str">
        <f t="shared" ca="1" si="24"/>
        <v>to CCI-003129}&lt;/LST&gt;_x0014_</v>
      </c>
      <c r="AA19" s="19" t="str">
        <f t="shared" ca="1" si="11"/>
        <v/>
      </c>
      <c r="AB19" s="19" t="str">
        <f t="shared" ca="1" si="11"/>
        <v/>
      </c>
      <c r="AC19" s="19" t="str">
        <f t="shared" ca="1" si="11"/>
        <v/>
      </c>
      <c r="AD19" s="19" t="str">
        <f t="shared" ca="1" si="11"/>
        <v/>
      </c>
      <c r="AE19" s="19" t="str">
        <f t="shared" ca="1" si="11"/>
        <v/>
      </c>
      <c r="AF19" s="19" t="str">
        <f t="shared" ca="1" si="11"/>
        <v/>
      </c>
      <c r="AG19" s="19" t="str">
        <f t="shared" ca="1" si="11"/>
        <v/>
      </c>
      <c r="AH19" s="19" t="str">
        <f t="shared" ca="1" si="11"/>
        <v/>
      </c>
      <c r="AI19" s="19" t="str">
        <f t="shared" ca="1" si="25"/>
        <v>and how to effectively use those security functions or mechanisms {For Government Reference Only: relates to CCI-003129}&lt;/LST&gt;_x0014_</v>
      </c>
      <c r="AJ19" s="19">
        <f t="shared" ca="1" si="12"/>
        <v>1</v>
      </c>
      <c r="AK19" s="19" t="str">
        <f t="shared" ca="1" si="13"/>
        <v>1.9.8.1</v>
      </c>
      <c r="AL19" s="19" t="str">
        <f t="shared" ca="1" si="14"/>
        <v>Software Applications</v>
      </c>
      <c r="AM19" s="3" t="str">
        <f>""</f>
        <v/>
      </c>
      <c r="AN19" s="8" t="str">
        <f>""</f>
        <v/>
      </c>
      <c r="AO19" s="20">
        <f>1</f>
        <v>1</v>
      </c>
      <c r="AP19" s="20">
        <f t="shared" ca="1" si="30"/>
        <v>68</v>
      </c>
      <c r="AQ19" s="20" t="str">
        <f t="shared" ca="1" si="30"/>
        <v/>
      </c>
      <c r="AR19" s="20" t="str">
        <f t="shared" ca="1" si="30"/>
        <v/>
      </c>
      <c r="AS19" s="20" t="str">
        <f t="shared" ca="1" si="30"/>
        <v/>
      </c>
      <c r="AT19" s="20" t="str">
        <f t="shared" ca="1" si="30"/>
        <v/>
      </c>
      <c r="AU19" s="20" t="str">
        <f t="shared" ca="1" si="30"/>
        <v/>
      </c>
      <c r="AV19" s="20" t="str">
        <f t="shared" ca="1" si="30"/>
        <v/>
      </c>
      <c r="AW19" s="20" t="str">
        <f t="shared" ca="1" si="30"/>
        <v/>
      </c>
      <c r="AX19" s="20" t="str">
        <f t="shared" ca="1" si="30"/>
        <v/>
      </c>
      <c r="AY19" s="20" t="str">
        <f t="shared" ca="1" si="30"/>
        <v/>
      </c>
      <c r="AZ19" s="20" t="str">
        <f t="shared" ca="1" si="30"/>
        <v/>
      </c>
      <c r="BA19" s="20" t="str">
        <f t="shared" ca="1" si="30"/>
        <v/>
      </c>
      <c r="BB19" s="20" t="str">
        <f t="shared" ca="1" si="30"/>
        <v/>
      </c>
      <c r="BC19" s="20" t="str">
        <f t="shared" ca="1" si="30"/>
        <v/>
      </c>
      <c r="BD19" s="20" t="str">
        <f t="shared" ca="1" si="30"/>
        <v/>
      </c>
      <c r="BE19" s="20" t="str">
        <f t="shared" ca="1" si="30"/>
        <v/>
      </c>
      <c r="BF19" s="20" t="str">
        <f t="shared" ca="1" si="31"/>
        <v/>
      </c>
      <c r="BG19" s="20" t="str">
        <f t="shared" ca="1" si="31"/>
        <v/>
      </c>
      <c r="BH19" s="20" t="str">
        <f t="shared" ca="1" si="31"/>
        <v/>
      </c>
      <c r="BI19" s="20" t="str">
        <f t="shared" ca="1" si="31"/>
        <v/>
      </c>
      <c r="BJ19" s="20" t="str">
        <f t="shared" ca="1" si="31"/>
        <v/>
      </c>
      <c r="BK19" s="20" t="str">
        <f t="shared" ca="1" si="31"/>
        <v/>
      </c>
      <c r="BL19" s="20" t="str">
        <f t="shared" ca="1" si="31"/>
        <v/>
      </c>
      <c r="BM19" s="20" t="str">
        <f t="shared" ca="1" si="31"/>
        <v/>
      </c>
      <c r="BN19" s="20" t="str">
        <f t="shared" ca="1" si="31"/>
        <v/>
      </c>
      <c r="BO19" s="20" t="str">
        <f t="shared" ca="1" si="31"/>
        <v/>
      </c>
      <c r="BP19" s="20" t="str">
        <f t="shared" ca="1" si="31"/>
        <v/>
      </c>
      <c r="BQ19" s="20" t="str">
        <f t="shared" ca="1" si="31"/>
        <v/>
      </c>
      <c r="BR19" s="20" t="str">
        <f t="shared" ca="1" si="31"/>
        <v/>
      </c>
      <c r="BS19" s="20" t="str">
        <f t="shared" ca="1" si="31"/>
        <v/>
      </c>
      <c r="BT19" s="20" t="str">
        <f t="shared" ca="1" si="31"/>
        <v/>
      </c>
      <c r="BU19" s="20" t="str">
        <f t="shared" ca="1" si="31"/>
        <v/>
      </c>
      <c r="BV19" s="20" t="str">
        <f t="shared" ca="1" si="32"/>
        <v/>
      </c>
      <c r="BW19" s="20" t="str">
        <f t="shared" ca="1" si="32"/>
        <v/>
      </c>
      <c r="BX19" s="20" t="str">
        <f t="shared" ca="1" si="32"/>
        <v/>
      </c>
      <c r="BY19" s="20" t="str">
        <f t="shared" ca="1" si="32"/>
        <v/>
      </c>
      <c r="BZ19" s="20" t="str">
        <f t="shared" ca="1" si="32"/>
        <v/>
      </c>
      <c r="CA19" s="20" t="str">
        <f t="shared" ca="1" si="32"/>
        <v/>
      </c>
      <c r="CB19" s="20" t="str">
        <f t="shared" ca="1" si="32"/>
        <v/>
      </c>
      <c r="CC19" s="20" t="str">
        <f t="shared" ca="1" si="32"/>
        <v/>
      </c>
      <c r="CD19" s="20" t="str">
        <f t="shared" ca="1" si="32"/>
        <v/>
      </c>
      <c r="CE19" s="20" t="str">
        <f t="shared" ca="1" si="32"/>
        <v/>
      </c>
      <c r="CF19" s="20" t="str">
        <f t="shared" ca="1" si="32"/>
        <v/>
      </c>
      <c r="CG19" s="20" t="str">
        <f t="shared" ca="1" si="32"/>
        <v/>
      </c>
      <c r="CH19" s="20" t="str">
        <f t="shared" ca="1" si="32"/>
        <v/>
      </c>
      <c r="CI19" s="20" t="str">
        <f t="shared" si="27"/>
        <v>{</v>
      </c>
      <c r="CJ19" s="20" t="str">
        <f t="shared" ca="1" si="18"/>
        <v>CCI-003129</v>
      </c>
      <c r="CK19" s="20" t="str">
        <f t="shared" ca="1" si="18"/>
        <v/>
      </c>
      <c r="CL19" s="20" t="str">
        <f t="shared" ca="1" si="18"/>
        <v/>
      </c>
      <c r="CM19" s="20" t="str">
        <f t="shared" ca="1" si="18"/>
        <v/>
      </c>
      <c r="CN19" s="20" t="str">
        <f t="shared" ca="1" si="18"/>
        <v/>
      </c>
      <c r="CO19" s="20" t="str">
        <f t="shared" ca="1" si="18"/>
        <v/>
      </c>
      <c r="CP19" s="20" t="str">
        <f t="shared" ca="1" si="18"/>
        <v/>
      </c>
      <c r="CQ19" s="20" t="str">
        <f t="shared" ca="1" si="18"/>
        <v/>
      </c>
      <c r="CR19" s="20" t="str">
        <f t="shared" ca="1" si="18"/>
        <v/>
      </c>
      <c r="CS19" s="20" t="str">
        <f t="shared" ca="1" si="18"/>
        <v/>
      </c>
      <c r="CT19" s="20" t="str">
        <f t="shared" ca="1" si="18"/>
        <v/>
      </c>
      <c r="CU19" s="20" t="str">
        <f t="shared" ca="1" si="18"/>
        <v/>
      </c>
      <c r="CV19" s="20" t="str">
        <f t="shared" ca="1" si="18"/>
        <v/>
      </c>
      <c r="CW19" s="20" t="str">
        <f t="shared" ca="1" si="18"/>
        <v/>
      </c>
      <c r="CX19" s="20" t="str">
        <f t="shared" ca="1" si="18"/>
        <v/>
      </c>
      <c r="CY19" s="20" t="str">
        <f t="shared" ca="1" si="18"/>
        <v/>
      </c>
      <c r="CZ19" s="20" t="str">
        <f t="shared" ca="1" si="19"/>
        <v/>
      </c>
      <c r="DA19" s="20" t="str">
        <f t="shared" ca="1" si="19"/>
        <v/>
      </c>
      <c r="DB19" s="20" t="str">
        <f t="shared" ca="1" si="19"/>
        <v/>
      </c>
      <c r="DC19" s="20" t="str">
        <f t="shared" ca="1" si="19"/>
        <v/>
      </c>
      <c r="DD19" s="20" t="str">
        <f t="shared" ca="1" si="19"/>
        <v/>
      </c>
      <c r="DE19" s="20" t="str">
        <f t="shared" ca="1" si="19"/>
        <v/>
      </c>
      <c r="DF19" s="20" t="str">
        <f t="shared" ca="1" si="19"/>
        <v/>
      </c>
      <c r="DG19" s="20" t="str">
        <f t="shared" ca="1" si="19"/>
        <v/>
      </c>
      <c r="DH19" s="20" t="str">
        <f t="shared" ca="1" si="19"/>
        <v/>
      </c>
      <c r="DI19" s="20" t="str">
        <f t="shared" ca="1" si="19"/>
        <v/>
      </c>
      <c r="DJ19" s="20" t="str">
        <f t="shared" ca="1" si="19"/>
        <v/>
      </c>
      <c r="DK19" s="20" t="str">
        <f t="shared" ca="1" si="19"/>
        <v/>
      </c>
      <c r="DL19" s="20" t="str">
        <f t="shared" ca="1" si="19"/>
        <v/>
      </c>
      <c r="DM19" s="20" t="str">
        <f t="shared" ca="1" si="19"/>
        <v/>
      </c>
      <c r="DN19" s="20" t="str">
        <f t="shared" ca="1" si="19"/>
        <v/>
      </c>
      <c r="DO19" s="20" t="str">
        <f t="shared" ca="1" si="19"/>
        <v/>
      </c>
      <c r="DP19" s="20" t="str">
        <f t="shared" ca="1" si="20"/>
        <v/>
      </c>
      <c r="DQ19" s="20" t="str">
        <f t="shared" ca="1" si="20"/>
        <v/>
      </c>
      <c r="DR19" s="20" t="str">
        <f t="shared" ca="1" si="20"/>
        <v/>
      </c>
      <c r="DS19" s="20" t="str">
        <f t="shared" ca="1" si="20"/>
        <v/>
      </c>
      <c r="DT19" s="20" t="str">
        <f t="shared" ca="1" si="20"/>
        <v/>
      </c>
      <c r="DU19" s="20" t="str">
        <f t="shared" ca="1" si="20"/>
        <v/>
      </c>
      <c r="DV19" s="20" t="str">
        <f t="shared" ca="1" si="20"/>
        <v/>
      </c>
      <c r="DW19" s="20" t="str">
        <f t="shared" ca="1" si="20"/>
        <v/>
      </c>
      <c r="DX19" s="20" t="str">
        <f t="shared" ca="1" si="20"/>
        <v/>
      </c>
      <c r="DY19" s="20" t="str">
        <f t="shared" ca="1" si="20"/>
        <v/>
      </c>
      <c r="DZ19" s="20" t="str">
        <f t="shared" ca="1" si="20"/>
        <v/>
      </c>
      <c r="EA19" s="20" t="str">
        <f t="shared" ca="1" si="20"/>
        <v/>
      </c>
      <c r="EB19" s="20" t="str">
        <f t="shared" ca="1" si="20"/>
        <v/>
      </c>
      <c r="EC19" s="8" t="str">
        <f>""</f>
        <v/>
      </c>
      <c r="ED19" s="9"/>
      <c r="EE19" s="24">
        <f ca="1">IF(MAX($EE$9:EE18)&lt;SUM($AJ$9:$AJ$109),MAX($EE$9:EE18)+1,"")</f>
        <v>11</v>
      </c>
      <c r="EF19" s="24">
        <f t="shared" ca="1" si="26"/>
        <v>2</v>
      </c>
      <c r="EG19" s="24">
        <f t="shared" ca="1" si="28"/>
        <v>10</v>
      </c>
      <c r="EH19" s="23" t="str">
        <f t="shared" ca="1" si="21"/>
        <v>CCI-001126</v>
      </c>
      <c r="EI19" s="23" t="str">
        <f ca="1">IF(EE19="","",OFFSET($AK$8,EF19,0)&amp;IF(COUNTIF(EH20:$EH$502,"="&amp;EH19)=0,"","; "&amp;OFFSET(EH19,MATCH(EH19,EH20:$EH$502,0),1)))</f>
        <v>1.9.2; 3.7.5</v>
      </c>
      <c r="EJ19" s="23" t="str">
        <f ca="1">IF(EE19="","",OFFSET($AL$8,EF19,0)&amp;IF(COUNTIF(EH20:$EH$502,"="&amp;EH19)=0,"","; "&amp;OFFSET(EH19,MATCH(EH19,EH20:$EH$502,0),2)))</f>
        <v>Cybersecurity Interconnection Schedule; Process Isolation and Boundary Protection in Moderate Impact Fire Protection Systems</v>
      </c>
      <c r="EK19" s="23" t="str">
        <f ca="1">IF(EE19="","",OFFSET($AK$8,EF19,0)&amp;" "&amp;IF(LEN(OFFSET($AL$8,EF19,0))&gt;$EK$3,LEFT(OFFSET($AL$8,EF19,0),$EK$3)&amp;"...",OFFSET($AL$8,EF19,0))&amp;SUBSTITUTE(IF(COUNTIF(EH20:$EH$502,"="&amp;EH19)=0,"","; "&amp;OFFSET(EH19,MATCH(EH19,EH20:$EH$502,0),3)),"; "&amp;OFFSET($AK$8,EF19,0)&amp;" "&amp;IF(LEN(OFFSET($AL$8,EF19,0))&gt;$EK$3,LEFT(OFFSET($AL$8,EF19,0),$EK$3)&amp;"...",OFFSET($AL$8,EF19,0)),""))</f>
        <v>1.9.2 Cybersecurity Interconnection Sched...; 3.7.5 Process Isolation and Boundary Prot...</v>
      </c>
      <c r="EL19" s="24">
        <f ca="1">IF(EE19="","",IF(COUNTIF($EH$9:$EH18,"="&amp;EH19)=0,MAX($EL$9:EL18)+1,""))</f>
        <v>11</v>
      </c>
      <c r="EM19" s="9"/>
      <c r="EN19" s="10"/>
      <c r="EO19" s="24">
        <f ca="1">IF(MAX($EO$9:EO18)&lt;MAX($EL$9:$EL$502),MAX($EO$9:EO18)+1,"")</f>
        <v>11</v>
      </c>
      <c r="EP19" s="24">
        <f t="shared" ca="1" si="29"/>
        <v>11</v>
      </c>
      <c r="EQ19" s="23" t="str">
        <f t="shared" ca="1" si="22"/>
        <v>CCI-001126</v>
      </c>
      <c r="ER19" s="23" t="str">
        <f t="shared" ca="1" si="22"/>
        <v>1.9.2; 3.7.5</v>
      </c>
      <c r="ES19" s="23" t="str">
        <f t="shared" ca="1" si="22"/>
        <v>Cybersecurity Interconnection Schedule; Process Isolation and Boundary Protection in Moderate Impact Fire Protection Systems</v>
      </c>
      <c r="ET19" s="23" t="str">
        <f t="shared" ca="1" si="22"/>
        <v>1.9.2 Cybersecurity Interconnection Sched...; 3.7.5 Process Isolation and Boundary Prot...</v>
      </c>
      <c r="EU19" s="10" t="str">
        <f>""</f>
        <v/>
      </c>
    </row>
    <row r="20" spans="1:151" x14ac:dyDescent="0.3">
      <c r="A20" s="1" t="s">
        <v>44</v>
      </c>
      <c r="B20" s="5"/>
      <c r="C20" s="14">
        <f t="shared" si="2"/>
        <v>0</v>
      </c>
      <c r="D20" s="14">
        <f t="shared" si="2"/>
        <v>0</v>
      </c>
      <c r="E20" s="14" t="str">
        <f t="shared" si="3"/>
        <v/>
      </c>
      <c r="F20" s="14">
        <f t="shared" si="4"/>
        <v>0</v>
      </c>
      <c r="G20" s="14">
        <f t="shared" si="0"/>
        <v>0</v>
      </c>
      <c r="H20" s="14">
        <f t="shared" si="5"/>
        <v>0</v>
      </c>
      <c r="I20" s="14">
        <f t="shared" si="5"/>
        <v>0</v>
      </c>
      <c r="J20" s="14">
        <f t="shared" si="5"/>
        <v>0</v>
      </c>
      <c r="K20" s="14">
        <f t="shared" si="5"/>
        <v>0</v>
      </c>
      <c r="L20" s="14" t="str">
        <f t="shared" si="6"/>
        <v>0</v>
      </c>
      <c r="M20" s="15" t="str">
        <f t="shared" si="7"/>
        <v>--</v>
      </c>
      <c r="N20" s="14" t="str">
        <f t="shared" si="8"/>
        <v/>
      </c>
      <c r="O20" s="15" t="str">
        <f t="shared" si="1"/>
        <v/>
      </c>
      <c r="P20" s="15" t="str">
        <f>IF(N20=1,FLOOR(MAX($P$4:P19),1)+1,IF(AND(P19&lt;&gt;"",O19&lt;&gt;1),MAX($P$4:P19)+0.1,""))</f>
        <v/>
      </c>
      <c r="Q20" s="5">
        <f>ROW()</f>
        <v>20</v>
      </c>
      <c r="S20" s="7"/>
      <c r="T20" s="17" t="str">
        <f t="shared" ca="1" si="9"/>
        <v>OK</v>
      </c>
      <c r="U20" s="17" t="str">
        <f t="shared" si="23"/>
        <v>OK</v>
      </c>
      <c r="V20" s="18">
        <f>IF(MAX($V$9:V19)&lt;$V$7,MAX($V$9:V19)+1,"")</f>
        <v>12</v>
      </c>
      <c r="W20" s="18">
        <f>IF(V20="","",COUNTIF(P:P,"&lt;"&amp;V20+1)-SUM($W$8:W19))</f>
        <v>1</v>
      </c>
      <c r="X20" s="18">
        <f t="shared" si="10"/>
        <v>1093</v>
      </c>
      <c r="Y20" s="19" t="str">
        <f t="shared" ca="1" si="24"/>
        <v>software in a more secure manner {For Government Reference Only: relates to CCI-003130}&lt;/LST&gt;_x0014_</v>
      </c>
      <c r="Z20" s="19" t="str">
        <f t="shared" ca="1" si="24"/>
        <v/>
      </c>
      <c r="AA20" s="19" t="str">
        <f t="shared" ca="1" si="11"/>
        <v/>
      </c>
      <c r="AB20" s="19" t="str">
        <f t="shared" ca="1" si="11"/>
        <v/>
      </c>
      <c r="AC20" s="19" t="str">
        <f t="shared" ca="1" si="11"/>
        <v/>
      </c>
      <c r="AD20" s="19" t="str">
        <f t="shared" ca="1" si="11"/>
        <v/>
      </c>
      <c r="AE20" s="19" t="str">
        <f t="shared" ca="1" si="11"/>
        <v/>
      </c>
      <c r="AF20" s="19" t="str">
        <f t="shared" ca="1" si="11"/>
        <v/>
      </c>
      <c r="AG20" s="19" t="str">
        <f t="shared" ca="1" si="11"/>
        <v/>
      </c>
      <c r="AH20" s="19" t="str">
        <f t="shared" ca="1" si="11"/>
        <v/>
      </c>
      <c r="AI20" s="19" t="str">
        <f t="shared" ca="1" si="25"/>
        <v>software in a more secure manner {For Government Reference Only: relates to CCI-003130}&lt;/LST&gt;_x0014_</v>
      </c>
      <c r="AJ20" s="19">
        <f t="shared" ca="1" si="12"/>
        <v>1</v>
      </c>
      <c r="AK20" s="19" t="str">
        <f t="shared" ca="1" si="13"/>
        <v>1.9.8.1</v>
      </c>
      <c r="AL20" s="19" t="str">
        <f t="shared" ca="1" si="14"/>
        <v>Software Applications</v>
      </c>
      <c r="AM20" s="3" t="str">
        <f>""</f>
        <v/>
      </c>
      <c r="AN20" s="8" t="str">
        <f>""</f>
        <v/>
      </c>
      <c r="AO20" s="20">
        <f>1</f>
        <v>1</v>
      </c>
      <c r="AP20" s="20">
        <f t="shared" ca="1" si="30"/>
        <v>35</v>
      </c>
      <c r="AQ20" s="20" t="str">
        <f t="shared" ca="1" si="30"/>
        <v/>
      </c>
      <c r="AR20" s="20" t="str">
        <f t="shared" ca="1" si="30"/>
        <v/>
      </c>
      <c r="AS20" s="20" t="str">
        <f t="shared" ca="1" si="30"/>
        <v/>
      </c>
      <c r="AT20" s="20" t="str">
        <f t="shared" ca="1" si="30"/>
        <v/>
      </c>
      <c r="AU20" s="20" t="str">
        <f t="shared" ca="1" si="30"/>
        <v/>
      </c>
      <c r="AV20" s="20" t="str">
        <f t="shared" ca="1" si="30"/>
        <v/>
      </c>
      <c r="AW20" s="20" t="str">
        <f t="shared" ca="1" si="30"/>
        <v/>
      </c>
      <c r="AX20" s="20" t="str">
        <f t="shared" ca="1" si="30"/>
        <v/>
      </c>
      <c r="AY20" s="20" t="str">
        <f t="shared" ca="1" si="30"/>
        <v/>
      </c>
      <c r="AZ20" s="20" t="str">
        <f t="shared" ca="1" si="30"/>
        <v/>
      </c>
      <c r="BA20" s="20" t="str">
        <f t="shared" ca="1" si="30"/>
        <v/>
      </c>
      <c r="BB20" s="20" t="str">
        <f t="shared" ca="1" si="30"/>
        <v/>
      </c>
      <c r="BC20" s="20" t="str">
        <f t="shared" ca="1" si="30"/>
        <v/>
      </c>
      <c r="BD20" s="20" t="str">
        <f t="shared" ca="1" si="30"/>
        <v/>
      </c>
      <c r="BE20" s="20" t="str">
        <f t="shared" ca="1" si="30"/>
        <v/>
      </c>
      <c r="BF20" s="20" t="str">
        <f t="shared" ca="1" si="31"/>
        <v/>
      </c>
      <c r="BG20" s="20" t="str">
        <f t="shared" ca="1" si="31"/>
        <v/>
      </c>
      <c r="BH20" s="20" t="str">
        <f t="shared" ca="1" si="31"/>
        <v/>
      </c>
      <c r="BI20" s="20" t="str">
        <f t="shared" ca="1" si="31"/>
        <v/>
      </c>
      <c r="BJ20" s="20" t="str">
        <f t="shared" ca="1" si="31"/>
        <v/>
      </c>
      <c r="BK20" s="20" t="str">
        <f t="shared" ca="1" si="31"/>
        <v/>
      </c>
      <c r="BL20" s="20" t="str">
        <f t="shared" ca="1" si="31"/>
        <v/>
      </c>
      <c r="BM20" s="20" t="str">
        <f t="shared" ca="1" si="31"/>
        <v/>
      </c>
      <c r="BN20" s="20" t="str">
        <f t="shared" ca="1" si="31"/>
        <v/>
      </c>
      <c r="BO20" s="20" t="str">
        <f t="shared" ca="1" si="31"/>
        <v/>
      </c>
      <c r="BP20" s="20" t="str">
        <f t="shared" ca="1" si="31"/>
        <v/>
      </c>
      <c r="BQ20" s="20" t="str">
        <f t="shared" ca="1" si="31"/>
        <v/>
      </c>
      <c r="BR20" s="20" t="str">
        <f t="shared" ca="1" si="31"/>
        <v/>
      </c>
      <c r="BS20" s="20" t="str">
        <f t="shared" ca="1" si="31"/>
        <v/>
      </c>
      <c r="BT20" s="20" t="str">
        <f t="shared" ca="1" si="32"/>
        <v/>
      </c>
      <c r="BU20" s="20" t="str">
        <f t="shared" ca="1" si="32"/>
        <v/>
      </c>
      <c r="BV20" s="20" t="str">
        <f t="shared" ca="1" si="32"/>
        <v/>
      </c>
      <c r="BW20" s="20" t="str">
        <f t="shared" ca="1" si="32"/>
        <v/>
      </c>
      <c r="BX20" s="20" t="str">
        <f t="shared" ca="1" si="32"/>
        <v/>
      </c>
      <c r="BY20" s="20" t="str">
        <f t="shared" ca="1" si="32"/>
        <v/>
      </c>
      <c r="BZ20" s="20" t="str">
        <f t="shared" ca="1" si="32"/>
        <v/>
      </c>
      <c r="CA20" s="20" t="str">
        <f t="shared" ca="1" si="32"/>
        <v/>
      </c>
      <c r="CB20" s="20" t="str">
        <f t="shared" ca="1" si="32"/>
        <v/>
      </c>
      <c r="CC20" s="20" t="str">
        <f t="shared" ca="1" si="32"/>
        <v/>
      </c>
      <c r="CD20" s="20" t="str">
        <f t="shared" ca="1" si="32"/>
        <v/>
      </c>
      <c r="CE20" s="20" t="str">
        <f t="shared" ca="1" si="32"/>
        <v/>
      </c>
      <c r="CF20" s="20" t="str">
        <f t="shared" ca="1" si="32"/>
        <v/>
      </c>
      <c r="CG20" s="20" t="str">
        <f t="shared" ca="1" si="32"/>
        <v/>
      </c>
      <c r="CH20" s="20" t="str">
        <f t="shared" ca="1" si="32"/>
        <v/>
      </c>
      <c r="CI20" s="20" t="str">
        <f t="shared" si="27"/>
        <v>{</v>
      </c>
      <c r="CJ20" s="20" t="str">
        <f t="shared" ca="1" si="18"/>
        <v>CCI-003130</v>
      </c>
      <c r="CK20" s="20" t="str">
        <f t="shared" ca="1" si="18"/>
        <v/>
      </c>
      <c r="CL20" s="20" t="str">
        <f t="shared" ca="1" si="18"/>
        <v/>
      </c>
      <c r="CM20" s="20" t="str">
        <f t="shared" ca="1" si="18"/>
        <v/>
      </c>
      <c r="CN20" s="20" t="str">
        <f t="shared" ca="1" si="18"/>
        <v/>
      </c>
      <c r="CO20" s="20" t="str">
        <f t="shared" ca="1" si="18"/>
        <v/>
      </c>
      <c r="CP20" s="20" t="str">
        <f t="shared" ca="1" si="18"/>
        <v/>
      </c>
      <c r="CQ20" s="20" t="str">
        <f t="shared" ca="1" si="18"/>
        <v/>
      </c>
      <c r="CR20" s="20" t="str">
        <f t="shared" ca="1" si="18"/>
        <v/>
      </c>
      <c r="CS20" s="20" t="str">
        <f t="shared" ca="1" si="18"/>
        <v/>
      </c>
      <c r="CT20" s="20" t="str">
        <f t="shared" ca="1" si="18"/>
        <v/>
      </c>
      <c r="CU20" s="20" t="str">
        <f t="shared" ca="1" si="18"/>
        <v/>
      </c>
      <c r="CV20" s="20" t="str">
        <f t="shared" ca="1" si="18"/>
        <v/>
      </c>
      <c r="CW20" s="20" t="str">
        <f t="shared" ca="1" si="18"/>
        <v/>
      </c>
      <c r="CX20" s="20" t="str">
        <f t="shared" ca="1" si="18"/>
        <v/>
      </c>
      <c r="CY20" s="20" t="str">
        <f t="shared" ca="1" si="18"/>
        <v/>
      </c>
      <c r="CZ20" s="20" t="str">
        <f t="shared" ca="1" si="19"/>
        <v/>
      </c>
      <c r="DA20" s="20" t="str">
        <f t="shared" ca="1" si="19"/>
        <v/>
      </c>
      <c r="DB20" s="20" t="str">
        <f t="shared" ca="1" si="19"/>
        <v/>
      </c>
      <c r="DC20" s="20" t="str">
        <f t="shared" ca="1" si="19"/>
        <v/>
      </c>
      <c r="DD20" s="20" t="str">
        <f t="shared" ca="1" si="19"/>
        <v/>
      </c>
      <c r="DE20" s="20" t="str">
        <f t="shared" ca="1" si="19"/>
        <v/>
      </c>
      <c r="DF20" s="20" t="str">
        <f t="shared" ca="1" si="19"/>
        <v/>
      </c>
      <c r="DG20" s="20" t="str">
        <f t="shared" ca="1" si="19"/>
        <v/>
      </c>
      <c r="DH20" s="20" t="str">
        <f t="shared" ca="1" si="19"/>
        <v/>
      </c>
      <c r="DI20" s="20" t="str">
        <f t="shared" ca="1" si="19"/>
        <v/>
      </c>
      <c r="DJ20" s="20" t="str">
        <f t="shared" ca="1" si="19"/>
        <v/>
      </c>
      <c r="DK20" s="20" t="str">
        <f t="shared" ca="1" si="19"/>
        <v/>
      </c>
      <c r="DL20" s="20" t="str">
        <f t="shared" ca="1" si="19"/>
        <v/>
      </c>
      <c r="DM20" s="20" t="str">
        <f t="shared" ca="1" si="19"/>
        <v/>
      </c>
      <c r="DN20" s="20" t="str">
        <f t="shared" ca="1" si="19"/>
        <v/>
      </c>
      <c r="DO20" s="20" t="str">
        <f t="shared" ca="1" si="19"/>
        <v/>
      </c>
      <c r="DP20" s="20" t="str">
        <f t="shared" ca="1" si="20"/>
        <v/>
      </c>
      <c r="DQ20" s="20" t="str">
        <f t="shared" ca="1" si="20"/>
        <v/>
      </c>
      <c r="DR20" s="20" t="str">
        <f t="shared" ca="1" si="20"/>
        <v/>
      </c>
      <c r="DS20" s="20" t="str">
        <f t="shared" ca="1" si="20"/>
        <v/>
      </c>
      <c r="DT20" s="20" t="str">
        <f t="shared" ca="1" si="20"/>
        <v/>
      </c>
      <c r="DU20" s="20" t="str">
        <f t="shared" ca="1" si="20"/>
        <v/>
      </c>
      <c r="DV20" s="20" t="str">
        <f t="shared" ca="1" si="20"/>
        <v/>
      </c>
      <c r="DW20" s="20" t="str">
        <f t="shared" ca="1" si="20"/>
        <v/>
      </c>
      <c r="DX20" s="20" t="str">
        <f t="shared" ca="1" si="20"/>
        <v/>
      </c>
      <c r="DY20" s="20" t="str">
        <f t="shared" ca="1" si="20"/>
        <v/>
      </c>
      <c r="DZ20" s="20" t="str">
        <f t="shared" ca="1" si="20"/>
        <v/>
      </c>
      <c r="EA20" s="20" t="str">
        <f t="shared" ca="1" si="20"/>
        <v/>
      </c>
      <c r="EB20" s="20" t="str">
        <f t="shared" ca="1" si="20"/>
        <v/>
      </c>
      <c r="EC20" s="8" t="str">
        <f>""</f>
        <v/>
      </c>
      <c r="ED20" s="9"/>
      <c r="EE20" s="24">
        <f ca="1">IF(MAX($EE$9:EE19)&lt;SUM($AJ$9:$AJ$109),MAX($EE$9:EE19)+1,"")</f>
        <v>12</v>
      </c>
      <c r="EF20" s="24">
        <f t="shared" ca="1" si="26"/>
        <v>2</v>
      </c>
      <c r="EG20" s="24">
        <f t="shared" ca="1" si="28"/>
        <v>11</v>
      </c>
      <c r="EH20" s="23" t="str">
        <f t="shared" ca="1" si="21"/>
        <v>CCI-001109</v>
      </c>
      <c r="EI20" s="23" t="str">
        <f ca="1">IF(EE20="","",OFFSET($AK$8,EF20,0)&amp;IF(COUNTIF(EH21:$EH$502,"="&amp;EH20)=0,"","; "&amp;OFFSET(EH20,MATCH(EH20,EH21:$EH$502,0),1)))</f>
        <v>1.9.2; 3.3.6; 3.7.5</v>
      </c>
      <c r="EJ20" s="23" t="str">
        <f ca="1">IF(EE20="","",OFFSET($AL$8,EF20,0)&amp;IF(COUNTIF(EH21:$EH$502,"="&amp;EH20)=0,"","; "&amp;OFFSET(EH20,MATCH(EH20,EH21:$EH$502,0),2)))</f>
        <v>Cybersecurity Interconnection Schedule; Physical Security in MODERATE Impact Systems; Process Isolation and Boundary Protection in Moderate Impact Fire Protection Systems</v>
      </c>
      <c r="EK20" s="23" t="str">
        <f ca="1">IF(EE20="","",OFFSET($AK$8,EF20,0)&amp;" "&amp;IF(LEN(OFFSET($AL$8,EF20,0))&gt;$EK$3,LEFT(OFFSET($AL$8,EF20,0),$EK$3)&amp;"...",OFFSET($AL$8,EF20,0))&amp;SUBSTITUTE(IF(COUNTIF(EH21:$EH$502,"="&amp;EH20)=0,"","; "&amp;OFFSET(EH20,MATCH(EH20,EH21:$EH$502,0),3)),"; "&amp;OFFSET($AK$8,EF20,0)&amp;" "&amp;IF(LEN(OFFSET($AL$8,EF20,0))&gt;$EK$3,LEFT(OFFSET($AL$8,EF20,0),$EK$3)&amp;"...",OFFSET($AL$8,EF20,0)),""))</f>
        <v>1.9.2 Cybersecurity Interconnection Sched...; 3.3.6 Physical Security in MODERATE Impac...; 3.7.5 Process Isolation and Boundary Prot...</v>
      </c>
      <c r="EL20" s="24">
        <f ca="1">IF(EE20="","",IF(COUNTIF($EH$9:$EH19,"="&amp;EH20)=0,MAX($EL$9:EL19)+1,""))</f>
        <v>12</v>
      </c>
      <c r="EM20" s="9"/>
      <c r="EN20" s="10"/>
      <c r="EO20" s="24">
        <f ca="1">IF(MAX($EO$9:EO19)&lt;MAX($EL$9:$EL$502),MAX($EO$9:EO19)+1,"")</f>
        <v>12</v>
      </c>
      <c r="EP20" s="24">
        <f t="shared" ca="1" si="29"/>
        <v>12</v>
      </c>
      <c r="EQ20" s="23" t="str">
        <f t="shared" ca="1" si="22"/>
        <v>CCI-001109</v>
      </c>
      <c r="ER20" s="23" t="str">
        <f t="shared" ca="1" si="22"/>
        <v>1.9.2; 3.3.6; 3.7.5</v>
      </c>
      <c r="ES20" s="23" t="str">
        <f t="shared" ca="1" si="22"/>
        <v>Cybersecurity Interconnection Schedule; Physical Security in MODERATE Impact Systems; Process Isolation and Boundary Protection in Moderate Impact Fire Protection Systems</v>
      </c>
      <c r="ET20" s="23" t="str">
        <f t="shared" ca="1" si="22"/>
        <v>1.9.2 Cybersecurity Interconnection Sched...; 3.3.6 Physical Security in MODERATE Impac...; 3.7.5 Process Isolation and Boundary Prot...</v>
      </c>
      <c r="EU20" s="10" t="str">
        <f>""</f>
        <v/>
      </c>
    </row>
    <row r="21" spans="1:151" x14ac:dyDescent="0.3">
      <c r="A21" s="1" t="s">
        <v>43</v>
      </c>
      <c r="B21" s="5"/>
      <c r="C21" s="14">
        <f t="shared" si="2"/>
        <v>0</v>
      </c>
      <c r="D21" s="14">
        <f t="shared" si="2"/>
        <v>0</v>
      </c>
      <c r="E21" s="14" t="str">
        <f t="shared" si="3"/>
        <v/>
      </c>
      <c r="F21" s="14">
        <f t="shared" si="4"/>
        <v>0</v>
      </c>
      <c r="G21" s="14">
        <f t="shared" si="0"/>
        <v>0</v>
      </c>
      <c r="H21" s="14">
        <f t="shared" si="5"/>
        <v>0</v>
      </c>
      <c r="I21" s="14">
        <f t="shared" si="5"/>
        <v>0</v>
      </c>
      <c r="J21" s="14">
        <f t="shared" si="5"/>
        <v>0</v>
      </c>
      <c r="K21" s="14">
        <f t="shared" si="5"/>
        <v>0</v>
      </c>
      <c r="L21" s="14" t="str">
        <f t="shared" si="6"/>
        <v>0</v>
      </c>
      <c r="M21" s="15" t="str">
        <f t="shared" si="7"/>
        <v>--</v>
      </c>
      <c r="N21" s="14" t="str">
        <f t="shared" si="8"/>
        <v/>
      </c>
      <c r="O21" s="15" t="str">
        <f t="shared" si="1"/>
        <v/>
      </c>
      <c r="P21" s="15" t="str">
        <f>IF(N21=1,FLOOR(MAX($P$4:P20),1)+1,IF(AND(P20&lt;&gt;"",O20&lt;&gt;1),MAX($P$4:P20)+0.1,""))</f>
        <v/>
      </c>
      <c r="Q21" s="5">
        <f>ROW()</f>
        <v>21</v>
      </c>
      <c r="S21" s="7"/>
      <c r="T21" s="17" t="str">
        <f t="shared" ca="1" si="9"/>
        <v>OK</v>
      </c>
      <c r="U21" s="17" t="str">
        <f t="shared" si="23"/>
        <v>OK</v>
      </c>
      <c r="V21" s="18">
        <f>IF(MAX($V$9:V20)&lt;$V$7,MAX($V$9:V20)+1,"")</f>
        <v>13</v>
      </c>
      <c r="W21" s="18">
        <f>IF(V21="","",COUNTIF(P:P,"&lt;"&amp;V21+1)-SUM($W$8:W20))</f>
        <v>1</v>
      </c>
      <c r="X21" s="18">
        <f t="shared" si="10"/>
        <v>1096</v>
      </c>
      <c r="Y21" s="19" t="str">
        <f t="shared" ca="1" si="24"/>
        <v>{For Government Reference Only: relates to CCI-003131}&lt;/LST&gt;_x0014_</v>
      </c>
      <c r="Z21" s="19" t="str">
        <f t="shared" ca="1" si="24"/>
        <v/>
      </c>
      <c r="AA21" s="19" t="str">
        <f t="shared" ca="1" si="11"/>
        <v/>
      </c>
      <c r="AB21" s="19" t="str">
        <f t="shared" ca="1" si="11"/>
        <v/>
      </c>
      <c r="AC21" s="19" t="str">
        <f t="shared" ca="1" si="11"/>
        <v/>
      </c>
      <c r="AD21" s="19" t="str">
        <f t="shared" ca="1" si="11"/>
        <v/>
      </c>
      <c r="AE21" s="19" t="str">
        <f t="shared" ca="1" si="11"/>
        <v/>
      </c>
      <c r="AF21" s="19" t="str">
        <f t="shared" ca="1" si="11"/>
        <v/>
      </c>
      <c r="AG21" s="19" t="str">
        <f t="shared" ca="1" si="11"/>
        <v/>
      </c>
      <c r="AH21" s="19" t="str">
        <f t="shared" ca="1" si="11"/>
        <v/>
      </c>
      <c r="AI21" s="19" t="str">
        <f t="shared" ca="1" si="25"/>
        <v>{For Government Reference Only: relates to CCI-003131}&lt;/LST&gt;_x0014_</v>
      </c>
      <c r="AJ21" s="19">
        <f t="shared" ca="1" si="12"/>
        <v>1</v>
      </c>
      <c r="AK21" s="19" t="str">
        <f t="shared" ca="1" si="13"/>
        <v>1.9.8.1</v>
      </c>
      <c r="AL21" s="19" t="str">
        <f t="shared" ca="1" si="14"/>
        <v>Software Applications</v>
      </c>
      <c r="AM21" s="3" t="str">
        <f>""</f>
        <v/>
      </c>
      <c r="AN21" s="8" t="str">
        <f>""</f>
        <v/>
      </c>
      <c r="AO21" s="20">
        <f>1</f>
        <v>1</v>
      </c>
      <c r="AP21" s="20">
        <f t="shared" ca="1" si="30"/>
        <v>2</v>
      </c>
      <c r="AQ21" s="20" t="str">
        <f t="shared" ca="1" si="30"/>
        <v/>
      </c>
      <c r="AR21" s="20" t="str">
        <f t="shared" ca="1" si="30"/>
        <v/>
      </c>
      <c r="AS21" s="20" t="str">
        <f t="shared" ca="1" si="30"/>
        <v/>
      </c>
      <c r="AT21" s="20" t="str">
        <f t="shared" ca="1" si="30"/>
        <v/>
      </c>
      <c r="AU21" s="20" t="str">
        <f t="shared" ca="1" si="30"/>
        <v/>
      </c>
      <c r="AV21" s="20" t="str">
        <f t="shared" ca="1" si="30"/>
        <v/>
      </c>
      <c r="AW21" s="20" t="str">
        <f t="shared" ca="1" si="30"/>
        <v/>
      </c>
      <c r="AX21" s="20" t="str">
        <f t="shared" ca="1" si="30"/>
        <v/>
      </c>
      <c r="AY21" s="20" t="str">
        <f t="shared" ca="1" si="30"/>
        <v/>
      </c>
      <c r="AZ21" s="20" t="str">
        <f t="shared" ca="1" si="30"/>
        <v/>
      </c>
      <c r="BA21" s="20" t="str">
        <f t="shared" ca="1" si="30"/>
        <v/>
      </c>
      <c r="BB21" s="20" t="str">
        <f t="shared" ca="1" si="30"/>
        <v/>
      </c>
      <c r="BC21" s="20" t="str">
        <f t="shared" ca="1" si="30"/>
        <v/>
      </c>
      <c r="BD21" s="20" t="str">
        <f t="shared" ca="1" si="30"/>
        <v/>
      </c>
      <c r="BE21" s="20" t="str">
        <f t="shared" ca="1" si="30"/>
        <v/>
      </c>
      <c r="BF21" s="20" t="str">
        <f t="shared" ca="1" si="31"/>
        <v/>
      </c>
      <c r="BG21" s="20" t="str">
        <f t="shared" ca="1" si="31"/>
        <v/>
      </c>
      <c r="BH21" s="20" t="str">
        <f t="shared" ca="1" si="31"/>
        <v/>
      </c>
      <c r="BI21" s="20" t="str">
        <f t="shared" ca="1" si="31"/>
        <v/>
      </c>
      <c r="BJ21" s="20" t="str">
        <f t="shared" ca="1" si="31"/>
        <v/>
      </c>
      <c r="BK21" s="20" t="str">
        <f t="shared" ca="1" si="31"/>
        <v/>
      </c>
      <c r="BL21" s="20" t="str">
        <f t="shared" ca="1" si="31"/>
        <v/>
      </c>
      <c r="BM21" s="20" t="str">
        <f t="shared" ca="1" si="31"/>
        <v/>
      </c>
      <c r="BN21" s="20" t="str">
        <f t="shared" ca="1" si="31"/>
        <v/>
      </c>
      <c r="BO21" s="20" t="str">
        <f t="shared" ca="1" si="31"/>
        <v/>
      </c>
      <c r="BP21" s="20" t="str">
        <f t="shared" ca="1" si="31"/>
        <v/>
      </c>
      <c r="BQ21" s="20" t="str">
        <f t="shared" ca="1" si="31"/>
        <v/>
      </c>
      <c r="BR21" s="20" t="str">
        <f t="shared" ca="1" si="31"/>
        <v/>
      </c>
      <c r="BS21" s="20" t="str">
        <f t="shared" ca="1" si="31"/>
        <v/>
      </c>
      <c r="BT21" s="20" t="str">
        <f t="shared" ca="1" si="32"/>
        <v/>
      </c>
      <c r="BU21" s="20" t="str">
        <f t="shared" ca="1" si="32"/>
        <v/>
      </c>
      <c r="BV21" s="20" t="str">
        <f t="shared" ca="1" si="32"/>
        <v/>
      </c>
      <c r="BW21" s="20" t="str">
        <f t="shared" ca="1" si="32"/>
        <v/>
      </c>
      <c r="BX21" s="20" t="str">
        <f t="shared" ca="1" si="32"/>
        <v/>
      </c>
      <c r="BY21" s="20" t="str">
        <f t="shared" ca="1" si="32"/>
        <v/>
      </c>
      <c r="BZ21" s="20" t="str">
        <f t="shared" ca="1" si="32"/>
        <v/>
      </c>
      <c r="CA21" s="20" t="str">
        <f t="shared" ca="1" si="32"/>
        <v/>
      </c>
      <c r="CB21" s="20" t="str">
        <f t="shared" ca="1" si="32"/>
        <v/>
      </c>
      <c r="CC21" s="20" t="str">
        <f t="shared" ca="1" si="32"/>
        <v/>
      </c>
      <c r="CD21" s="20" t="str">
        <f t="shared" ca="1" si="32"/>
        <v/>
      </c>
      <c r="CE21" s="20" t="str">
        <f t="shared" ca="1" si="32"/>
        <v/>
      </c>
      <c r="CF21" s="20" t="str">
        <f t="shared" ca="1" si="32"/>
        <v/>
      </c>
      <c r="CG21" s="20" t="str">
        <f t="shared" ca="1" si="32"/>
        <v/>
      </c>
      <c r="CH21" s="20" t="str">
        <f t="shared" ca="1" si="32"/>
        <v/>
      </c>
      <c r="CI21" s="20" t="str">
        <f t="shared" si="27"/>
        <v>{</v>
      </c>
      <c r="CJ21" s="20" t="str">
        <f t="shared" ca="1" si="18"/>
        <v>CCI-003131</v>
      </c>
      <c r="CK21" s="20" t="str">
        <f t="shared" ca="1" si="18"/>
        <v/>
      </c>
      <c r="CL21" s="20" t="str">
        <f t="shared" ca="1" si="18"/>
        <v/>
      </c>
      <c r="CM21" s="20" t="str">
        <f t="shared" ca="1" si="18"/>
        <v/>
      </c>
      <c r="CN21" s="20" t="str">
        <f t="shared" ca="1" si="18"/>
        <v/>
      </c>
      <c r="CO21" s="20" t="str">
        <f t="shared" ca="1" si="18"/>
        <v/>
      </c>
      <c r="CP21" s="20" t="str">
        <f t="shared" ca="1" si="18"/>
        <v/>
      </c>
      <c r="CQ21" s="20" t="str">
        <f t="shared" ca="1" si="18"/>
        <v/>
      </c>
      <c r="CR21" s="20" t="str">
        <f t="shared" ca="1" si="18"/>
        <v/>
      </c>
      <c r="CS21" s="20" t="str">
        <f t="shared" ca="1" si="18"/>
        <v/>
      </c>
      <c r="CT21" s="20" t="str">
        <f t="shared" ca="1" si="18"/>
        <v/>
      </c>
      <c r="CU21" s="20" t="str">
        <f t="shared" ca="1" si="18"/>
        <v/>
      </c>
      <c r="CV21" s="20" t="str">
        <f t="shared" ca="1" si="18"/>
        <v/>
      </c>
      <c r="CW21" s="20" t="str">
        <f t="shared" ca="1" si="18"/>
        <v/>
      </c>
      <c r="CX21" s="20" t="str">
        <f t="shared" ca="1" si="18"/>
        <v/>
      </c>
      <c r="CY21" s="20" t="str">
        <f t="shared" ca="1" si="18"/>
        <v/>
      </c>
      <c r="CZ21" s="20" t="str">
        <f t="shared" ca="1" si="19"/>
        <v/>
      </c>
      <c r="DA21" s="20" t="str">
        <f t="shared" ca="1" si="19"/>
        <v/>
      </c>
      <c r="DB21" s="20" t="str">
        <f t="shared" ca="1" si="19"/>
        <v/>
      </c>
      <c r="DC21" s="20" t="str">
        <f t="shared" ca="1" si="19"/>
        <v/>
      </c>
      <c r="DD21" s="20" t="str">
        <f t="shared" ca="1" si="19"/>
        <v/>
      </c>
      <c r="DE21" s="20" t="str">
        <f t="shared" ca="1" si="19"/>
        <v/>
      </c>
      <c r="DF21" s="20" t="str">
        <f t="shared" ca="1" si="19"/>
        <v/>
      </c>
      <c r="DG21" s="20" t="str">
        <f t="shared" ca="1" si="19"/>
        <v/>
      </c>
      <c r="DH21" s="20" t="str">
        <f t="shared" ca="1" si="19"/>
        <v/>
      </c>
      <c r="DI21" s="20" t="str">
        <f t="shared" ca="1" si="19"/>
        <v/>
      </c>
      <c r="DJ21" s="20" t="str">
        <f t="shared" ca="1" si="19"/>
        <v/>
      </c>
      <c r="DK21" s="20" t="str">
        <f t="shared" ca="1" si="19"/>
        <v/>
      </c>
      <c r="DL21" s="20" t="str">
        <f t="shared" ca="1" si="19"/>
        <v/>
      </c>
      <c r="DM21" s="20" t="str">
        <f t="shared" ca="1" si="19"/>
        <v/>
      </c>
      <c r="DN21" s="20" t="str">
        <f t="shared" ca="1" si="19"/>
        <v/>
      </c>
      <c r="DO21" s="20" t="str">
        <f t="shared" ca="1" si="19"/>
        <v/>
      </c>
      <c r="DP21" s="20" t="str">
        <f t="shared" ca="1" si="20"/>
        <v/>
      </c>
      <c r="DQ21" s="20" t="str">
        <f t="shared" ca="1" si="20"/>
        <v/>
      </c>
      <c r="DR21" s="20" t="str">
        <f t="shared" ca="1" si="20"/>
        <v/>
      </c>
      <c r="DS21" s="20" t="str">
        <f t="shared" ca="1" si="20"/>
        <v/>
      </c>
      <c r="DT21" s="20" t="str">
        <f t="shared" ca="1" si="20"/>
        <v/>
      </c>
      <c r="DU21" s="20" t="str">
        <f t="shared" ca="1" si="20"/>
        <v/>
      </c>
      <c r="DV21" s="20" t="str">
        <f t="shared" ca="1" si="20"/>
        <v/>
      </c>
      <c r="DW21" s="20" t="str">
        <f t="shared" ca="1" si="20"/>
        <v/>
      </c>
      <c r="DX21" s="20" t="str">
        <f t="shared" ca="1" si="20"/>
        <v/>
      </c>
      <c r="DY21" s="20" t="str">
        <f t="shared" ca="1" si="20"/>
        <v/>
      </c>
      <c r="DZ21" s="20" t="str">
        <f t="shared" ca="1" si="20"/>
        <v/>
      </c>
      <c r="EA21" s="20" t="str">
        <f t="shared" ca="1" si="20"/>
        <v/>
      </c>
      <c r="EB21" s="20" t="str">
        <f t="shared" ca="1" si="20"/>
        <v/>
      </c>
      <c r="EC21" s="8" t="str">
        <f>""</f>
        <v/>
      </c>
      <c r="ED21" s="9"/>
      <c r="EE21" s="24">
        <f ca="1">IF(MAX($EE$9:EE20)&lt;SUM($AJ$9:$AJ$109),MAX($EE$9:EE20)+1,"")</f>
        <v>13</v>
      </c>
      <c r="EF21" s="24">
        <f t="shared" ca="1" si="26"/>
        <v>3</v>
      </c>
      <c r="EG21" s="24">
        <f t="shared" ca="1" si="28"/>
        <v>1</v>
      </c>
      <c r="EH21" s="23" t="str">
        <f t="shared" ca="1" si="21"/>
        <v>CCI-002102</v>
      </c>
      <c r="EI21" s="23" t="str">
        <f ca="1">IF(EE21="","",OFFSET($AK$8,EF21,0)&amp;IF(COUNTIF(EH22:$EH$502,"="&amp;EH21)=0,"","; "&amp;OFFSET(EH21,MATCH(EH21,EH22:$EH$502,0),1)))</f>
        <v>1.9.3</v>
      </c>
      <c r="EJ21" s="23" t="str">
        <f ca="1">IF(EE21="","",OFFSET($AL$8,EF21,0)&amp;IF(COUNTIF(EH22:$EH$502,"="&amp;EH21)=0,"","; "&amp;OFFSET(EH21,MATCH(EH21,EH22:$EH$502,0),2)))</f>
        <v>Network Communication Report</v>
      </c>
      <c r="EK21" s="23" t="str">
        <f ca="1">IF(EE21="","",OFFSET($AK$8,EF21,0)&amp;" "&amp;IF(LEN(OFFSET($AL$8,EF21,0))&gt;$EK$3,LEFT(OFFSET($AL$8,EF21,0),$EK$3)&amp;"...",OFFSET($AL$8,EF21,0))&amp;SUBSTITUTE(IF(COUNTIF(EH22:$EH$502,"="&amp;EH21)=0,"","; "&amp;OFFSET(EH21,MATCH(EH21,EH22:$EH$502,0),3)),"; "&amp;OFFSET($AK$8,EF21,0)&amp;" "&amp;IF(LEN(OFFSET($AL$8,EF21,0))&gt;$EK$3,LEFT(OFFSET($AL$8,EF21,0),$EK$3)&amp;"...",OFFSET($AL$8,EF21,0)),""))</f>
        <v>1.9.3 Network Communication Report</v>
      </c>
      <c r="EL21" s="24">
        <f ca="1">IF(EE21="","",IF(COUNTIF($EH$9:$EH20,"="&amp;EH21)=0,MAX($EL$9:EL20)+1,""))</f>
        <v>13</v>
      </c>
      <c r="EM21" s="9"/>
      <c r="EN21" s="10"/>
      <c r="EO21" s="24">
        <f ca="1">IF(MAX($EO$9:EO20)&lt;MAX($EL$9:$EL$502),MAX($EO$9:EO20)+1,"")</f>
        <v>13</v>
      </c>
      <c r="EP21" s="24">
        <f t="shared" ca="1" si="29"/>
        <v>13</v>
      </c>
      <c r="EQ21" s="23" t="str">
        <f t="shared" ca="1" si="22"/>
        <v>CCI-002102</v>
      </c>
      <c r="ER21" s="23" t="str">
        <f t="shared" ca="1" si="22"/>
        <v>1.9.3</v>
      </c>
      <c r="ES21" s="23" t="str">
        <f t="shared" ca="1" si="22"/>
        <v>Network Communication Report</v>
      </c>
      <c r="ET21" s="23" t="str">
        <f t="shared" ca="1" si="22"/>
        <v>1.9.3 Network Communication Report</v>
      </c>
      <c r="EU21" s="10" t="str">
        <f>""</f>
        <v/>
      </c>
    </row>
    <row r="22" spans="1:151" x14ac:dyDescent="0.3">
      <c r="A22" s="1" t="s">
        <v>45</v>
      </c>
      <c r="B22" s="5"/>
      <c r="C22" s="14">
        <f t="shared" si="2"/>
        <v>0</v>
      </c>
      <c r="D22" s="14">
        <f t="shared" si="2"/>
        <v>0</v>
      </c>
      <c r="E22" s="14" t="str">
        <f t="shared" si="3"/>
        <v/>
      </c>
      <c r="F22" s="14">
        <f t="shared" si="4"/>
        <v>0</v>
      </c>
      <c r="G22" s="14">
        <f t="shared" si="0"/>
        <v>0</v>
      </c>
      <c r="H22" s="14">
        <f t="shared" ref="H22:K37" si="33">IF(G22&lt;&gt;G21,0,IF(AND(($F21-$D22)=(H$3-1),$F22=H$3),H21+1,H21))</f>
        <v>0</v>
      </c>
      <c r="I22" s="14">
        <f t="shared" si="33"/>
        <v>0</v>
      </c>
      <c r="J22" s="14">
        <f t="shared" si="33"/>
        <v>0</v>
      </c>
      <c r="K22" s="14">
        <f t="shared" si="33"/>
        <v>0</v>
      </c>
      <c r="L22" s="14" t="str">
        <f t="shared" si="6"/>
        <v>0</v>
      </c>
      <c r="M22" s="15" t="str">
        <f t="shared" si="7"/>
        <v>--</v>
      </c>
      <c r="N22" s="14" t="str">
        <f t="shared" si="8"/>
        <v/>
      </c>
      <c r="O22" s="15" t="str">
        <f t="shared" si="1"/>
        <v/>
      </c>
      <c r="P22" s="15" t="str">
        <f>IF(N22=1,FLOOR(MAX($P$4:P21),1)+1,IF(AND(P21&lt;&gt;"",O21&lt;&gt;1),MAX($P$4:P21)+0.1,""))</f>
        <v/>
      </c>
      <c r="Q22" s="5">
        <f>ROW()</f>
        <v>22</v>
      </c>
      <c r="S22" s="7"/>
      <c r="T22" s="17" t="str">
        <f t="shared" ca="1" si="9"/>
        <v>OK</v>
      </c>
      <c r="U22" s="17" t="str">
        <f t="shared" si="23"/>
        <v>OK</v>
      </c>
      <c r="V22" s="18">
        <f>IF(MAX($V$9:V21)&lt;$V$7,MAX($V$9:V21)+1,"")</f>
        <v>14</v>
      </c>
      <c r="W22" s="18">
        <f>IF(V22="","",COUNTIF(P:P,"&lt;"&amp;V22+1)-SUM($W$8:W21))</f>
        <v>2</v>
      </c>
      <c r="X22" s="18">
        <f t="shared" si="10"/>
        <v>1104</v>
      </c>
      <c r="Y22" s="19" t="str">
        <f t="shared" ca="1" si="24"/>
        <v xml:space="preserve">&lt;LST INDENT="-0.33"&gt;a.  Documentation that describes secure configuration of the device {For Government Reference Only: relates </v>
      </c>
      <c r="Z22" s="19" t="str">
        <f t="shared" ca="1" si="24"/>
        <v>to CCI-003124}&lt;/LST&gt;_x0014_</v>
      </c>
      <c r="AA22" s="19" t="str">
        <f t="shared" ca="1" si="11"/>
        <v/>
      </c>
      <c r="AB22" s="19" t="str">
        <f t="shared" ca="1" si="11"/>
        <v/>
      </c>
      <c r="AC22" s="19" t="str">
        <f t="shared" ca="1" si="11"/>
        <v/>
      </c>
      <c r="AD22" s="19" t="str">
        <f t="shared" ca="1" si="11"/>
        <v/>
      </c>
      <c r="AE22" s="19" t="str">
        <f t="shared" ca="1" si="11"/>
        <v/>
      </c>
      <c r="AF22" s="19" t="str">
        <f t="shared" ca="1" si="11"/>
        <v/>
      </c>
      <c r="AG22" s="19" t="str">
        <f t="shared" ca="1" si="11"/>
        <v/>
      </c>
      <c r="AH22" s="19" t="str">
        <f t="shared" ca="1" si="11"/>
        <v/>
      </c>
      <c r="AI22" s="19" t="str">
        <f t="shared" ca="1" si="25"/>
        <v>&lt;LST INDENT="-0.33"&gt;a.  Documentation that describes secure configuration of the device {For Government Reference Only: relates to CCI-003124}&lt;/LST&gt;_x0014_</v>
      </c>
      <c r="AJ22" s="19">
        <f t="shared" ca="1" si="12"/>
        <v>1</v>
      </c>
      <c r="AK22" s="19" t="str">
        <f t="shared" ca="1" si="13"/>
        <v>1.9.8.2.1</v>
      </c>
      <c r="AL22" s="19" t="str">
        <f t="shared" ca="1" si="14"/>
        <v>HVAC Control System Devices FULLY Supporting User Accounts</v>
      </c>
      <c r="AM22" s="3" t="str">
        <f>""</f>
        <v/>
      </c>
      <c r="AN22" s="8" t="str">
        <f>""</f>
        <v/>
      </c>
      <c r="AO22" s="20">
        <f>1</f>
        <v>1</v>
      </c>
      <c r="AP22" s="20">
        <f t="shared" ca="1" si="30"/>
        <v>90</v>
      </c>
      <c r="AQ22" s="20" t="str">
        <f t="shared" ca="1" si="30"/>
        <v/>
      </c>
      <c r="AR22" s="20" t="str">
        <f t="shared" ca="1" si="30"/>
        <v/>
      </c>
      <c r="AS22" s="20" t="str">
        <f t="shared" ca="1" si="30"/>
        <v/>
      </c>
      <c r="AT22" s="20" t="str">
        <f t="shared" ca="1" si="30"/>
        <v/>
      </c>
      <c r="AU22" s="20" t="str">
        <f t="shared" ca="1" si="30"/>
        <v/>
      </c>
      <c r="AV22" s="20" t="str">
        <f t="shared" ca="1" si="30"/>
        <v/>
      </c>
      <c r="AW22" s="20" t="str">
        <f t="shared" ca="1" si="30"/>
        <v/>
      </c>
      <c r="AX22" s="20" t="str">
        <f t="shared" ca="1" si="30"/>
        <v/>
      </c>
      <c r="AY22" s="20" t="str">
        <f t="shared" ca="1" si="30"/>
        <v/>
      </c>
      <c r="AZ22" s="20" t="str">
        <f t="shared" ca="1" si="30"/>
        <v/>
      </c>
      <c r="BA22" s="20" t="str">
        <f t="shared" ca="1" si="30"/>
        <v/>
      </c>
      <c r="BB22" s="20" t="str">
        <f t="shared" ca="1" si="30"/>
        <v/>
      </c>
      <c r="BC22" s="20" t="str">
        <f t="shared" ca="1" si="30"/>
        <v/>
      </c>
      <c r="BD22" s="20" t="str">
        <f t="shared" ca="1" si="30"/>
        <v/>
      </c>
      <c r="BE22" s="20" t="str">
        <f t="shared" ca="1" si="30"/>
        <v/>
      </c>
      <c r="BF22" s="20" t="str">
        <f t="shared" ca="1" si="31"/>
        <v/>
      </c>
      <c r="BG22" s="20" t="str">
        <f t="shared" ca="1" si="31"/>
        <v/>
      </c>
      <c r="BH22" s="20" t="str">
        <f t="shared" ca="1" si="31"/>
        <v/>
      </c>
      <c r="BI22" s="20" t="str">
        <f t="shared" ca="1" si="31"/>
        <v/>
      </c>
      <c r="BJ22" s="20" t="str">
        <f t="shared" ca="1" si="31"/>
        <v/>
      </c>
      <c r="BK22" s="20" t="str">
        <f t="shared" ca="1" si="31"/>
        <v/>
      </c>
      <c r="BL22" s="20" t="str">
        <f t="shared" ca="1" si="31"/>
        <v/>
      </c>
      <c r="BM22" s="20" t="str">
        <f t="shared" ca="1" si="31"/>
        <v/>
      </c>
      <c r="BN22" s="20" t="str">
        <f t="shared" ca="1" si="31"/>
        <v/>
      </c>
      <c r="BO22" s="20" t="str">
        <f t="shared" ca="1" si="31"/>
        <v/>
      </c>
      <c r="BP22" s="20" t="str">
        <f t="shared" ca="1" si="31"/>
        <v/>
      </c>
      <c r="BQ22" s="20" t="str">
        <f t="shared" ca="1" si="31"/>
        <v/>
      </c>
      <c r="BR22" s="20" t="str">
        <f t="shared" ca="1" si="31"/>
        <v/>
      </c>
      <c r="BS22" s="20" t="str">
        <f t="shared" ca="1" si="31"/>
        <v/>
      </c>
      <c r="BT22" s="20" t="str">
        <f t="shared" ca="1" si="32"/>
        <v/>
      </c>
      <c r="BU22" s="20" t="str">
        <f t="shared" ca="1" si="32"/>
        <v/>
      </c>
      <c r="BV22" s="20" t="str">
        <f t="shared" ca="1" si="32"/>
        <v/>
      </c>
      <c r="BW22" s="20" t="str">
        <f t="shared" ca="1" si="32"/>
        <v/>
      </c>
      <c r="BX22" s="20" t="str">
        <f t="shared" ca="1" si="32"/>
        <v/>
      </c>
      <c r="BY22" s="20" t="str">
        <f t="shared" ca="1" si="32"/>
        <v/>
      </c>
      <c r="BZ22" s="20" t="str">
        <f t="shared" ca="1" si="32"/>
        <v/>
      </c>
      <c r="CA22" s="20" t="str">
        <f t="shared" ca="1" si="32"/>
        <v/>
      </c>
      <c r="CB22" s="20" t="str">
        <f t="shared" ca="1" si="32"/>
        <v/>
      </c>
      <c r="CC22" s="20" t="str">
        <f t="shared" ca="1" si="32"/>
        <v/>
      </c>
      <c r="CD22" s="20" t="str">
        <f t="shared" ca="1" si="32"/>
        <v/>
      </c>
      <c r="CE22" s="20" t="str">
        <f t="shared" ca="1" si="32"/>
        <v/>
      </c>
      <c r="CF22" s="20" t="str">
        <f t="shared" ca="1" si="32"/>
        <v/>
      </c>
      <c r="CG22" s="20" t="str">
        <f t="shared" ca="1" si="32"/>
        <v/>
      </c>
      <c r="CH22" s="20" t="str">
        <f t="shared" ca="1" si="32"/>
        <v/>
      </c>
      <c r="CI22" s="20" t="str">
        <f t="shared" si="27"/>
        <v>{</v>
      </c>
      <c r="CJ22" s="20" t="str">
        <f t="shared" ca="1" si="18"/>
        <v>CCI-003124</v>
      </c>
      <c r="CK22" s="20" t="str">
        <f t="shared" ca="1" si="18"/>
        <v/>
      </c>
      <c r="CL22" s="20" t="str">
        <f t="shared" ca="1" si="18"/>
        <v/>
      </c>
      <c r="CM22" s="20" t="str">
        <f t="shared" ca="1" si="18"/>
        <v/>
      </c>
      <c r="CN22" s="20" t="str">
        <f t="shared" ca="1" si="18"/>
        <v/>
      </c>
      <c r="CO22" s="20" t="str">
        <f t="shared" ca="1" si="18"/>
        <v/>
      </c>
      <c r="CP22" s="20" t="str">
        <f t="shared" ca="1" si="18"/>
        <v/>
      </c>
      <c r="CQ22" s="20" t="str">
        <f t="shared" ca="1" si="18"/>
        <v/>
      </c>
      <c r="CR22" s="20" t="str">
        <f t="shared" ca="1" si="18"/>
        <v/>
      </c>
      <c r="CS22" s="20" t="str">
        <f t="shared" ca="1" si="18"/>
        <v/>
      </c>
      <c r="CT22" s="20" t="str">
        <f t="shared" ca="1" si="18"/>
        <v/>
      </c>
      <c r="CU22" s="20" t="str">
        <f t="shared" ca="1" si="18"/>
        <v/>
      </c>
      <c r="CV22" s="20" t="str">
        <f t="shared" ca="1" si="18"/>
        <v/>
      </c>
      <c r="CW22" s="20" t="str">
        <f t="shared" ca="1" si="18"/>
        <v/>
      </c>
      <c r="CX22" s="20" t="str">
        <f t="shared" ca="1" si="18"/>
        <v/>
      </c>
      <c r="CY22" s="20" t="str">
        <f t="shared" ca="1" si="18"/>
        <v/>
      </c>
      <c r="CZ22" s="20" t="str">
        <f t="shared" ca="1" si="19"/>
        <v/>
      </c>
      <c r="DA22" s="20" t="str">
        <f t="shared" ca="1" si="19"/>
        <v/>
      </c>
      <c r="DB22" s="20" t="str">
        <f t="shared" ca="1" si="19"/>
        <v/>
      </c>
      <c r="DC22" s="20" t="str">
        <f t="shared" ca="1" si="19"/>
        <v/>
      </c>
      <c r="DD22" s="20" t="str">
        <f t="shared" ca="1" si="19"/>
        <v/>
      </c>
      <c r="DE22" s="20" t="str">
        <f t="shared" ca="1" si="19"/>
        <v/>
      </c>
      <c r="DF22" s="20" t="str">
        <f t="shared" ca="1" si="19"/>
        <v/>
      </c>
      <c r="DG22" s="20" t="str">
        <f t="shared" ca="1" si="19"/>
        <v/>
      </c>
      <c r="DH22" s="20" t="str">
        <f t="shared" ca="1" si="19"/>
        <v/>
      </c>
      <c r="DI22" s="20" t="str">
        <f t="shared" ca="1" si="19"/>
        <v/>
      </c>
      <c r="DJ22" s="20" t="str">
        <f t="shared" ca="1" si="19"/>
        <v/>
      </c>
      <c r="DK22" s="20" t="str">
        <f t="shared" ca="1" si="19"/>
        <v/>
      </c>
      <c r="DL22" s="20" t="str">
        <f t="shared" ca="1" si="19"/>
        <v/>
      </c>
      <c r="DM22" s="20" t="str">
        <f t="shared" ca="1" si="19"/>
        <v/>
      </c>
      <c r="DN22" s="20" t="str">
        <f t="shared" ca="1" si="19"/>
        <v/>
      </c>
      <c r="DO22" s="20" t="str">
        <f t="shared" ca="1" si="19"/>
        <v/>
      </c>
      <c r="DP22" s="20" t="str">
        <f t="shared" ca="1" si="20"/>
        <v/>
      </c>
      <c r="DQ22" s="20" t="str">
        <f t="shared" ca="1" si="20"/>
        <v/>
      </c>
      <c r="DR22" s="20" t="str">
        <f t="shared" ca="1" si="20"/>
        <v/>
      </c>
      <c r="DS22" s="20" t="str">
        <f t="shared" ca="1" si="20"/>
        <v/>
      </c>
      <c r="DT22" s="20" t="str">
        <f t="shared" ca="1" si="20"/>
        <v/>
      </c>
      <c r="DU22" s="20" t="str">
        <f t="shared" ca="1" si="20"/>
        <v/>
      </c>
      <c r="DV22" s="20" t="str">
        <f t="shared" ca="1" si="20"/>
        <v/>
      </c>
      <c r="DW22" s="20" t="str">
        <f t="shared" ca="1" si="20"/>
        <v/>
      </c>
      <c r="DX22" s="20" t="str">
        <f t="shared" ca="1" si="20"/>
        <v/>
      </c>
      <c r="DY22" s="20" t="str">
        <f t="shared" ca="1" si="20"/>
        <v/>
      </c>
      <c r="DZ22" s="20" t="str">
        <f t="shared" ca="1" si="20"/>
        <v/>
      </c>
      <c r="EA22" s="20" t="str">
        <f t="shared" ca="1" si="20"/>
        <v/>
      </c>
      <c r="EB22" s="20" t="str">
        <f t="shared" ca="1" si="20"/>
        <v/>
      </c>
      <c r="EC22" s="8" t="str">
        <f>""</f>
        <v/>
      </c>
      <c r="ED22" s="9"/>
      <c r="EE22" s="24">
        <f ca="1">IF(MAX($EE$9:EE21)&lt;SUM($AJ$9:$AJ$109),MAX($EE$9:EE21)+1,"")</f>
        <v>14</v>
      </c>
      <c r="EF22" s="24">
        <f t="shared" ca="1" si="26"/>
        <v>3</v>
      </c>
      <c r="EG22" s="24">
        <f t="shared" ca="1" si="28"/>
        <v>2</v>
      </c>
      <c r="EH22" s="23" t="str">
        <f t="shared" ca="1" si="21"/>
        <v>CCI-002103</v>
      </c>
      <c r="EI22" s="23" t="str">
        <f ca="1">IF(EE22="","",OFFSET($AK$8,EF22,0)&amp;IF(COUNTIF(EH23:$EH$502,"="&amp;EH22)=0,"","; "&amp;OFFSET(EH22,MATCH(EH22,EH23:$EH$502,0),1)))</f>
        <v>1.9.3</v>
      </c>
      <c r="EJ22" s="23" t="str">
        <f ca="1">IF(EE22="","",OFFSET($AL$8,EF22,0)&amp;IF(COUNTIF(EH23:$EH$502,"="&amp;EH22)=0,"","; "&amp;OFFSET(EH22,MATCH(EH22,EH23:$EH$502,0),2)))</f>
        <v>Network Communication Report</v>
      </c>
      <c r="EK22" s="23" t="str">
        <f ca="1">IF(EE22="","",OFFSET($AK$8,EF22,0)&amp;" "&amp;IF(LEN(OFFSET($AL$8,EF22,0))&gt;$EK$3,LEFT(OFFSET($AL$8,EF22,0),$EK$3)&amp;"...",OFFSET($AL$8,EF22,0))&amp;SUBSTITUTE(IF(COUNTIF(EH23:$EH$502,"="&amp;EH22)=0,"","; "&amp;OFFSET(EH22,MATCH(EH22,EH23:$EH$502,0),3)),"; "&amp;OFFSET($AK$8,EF22,0)&amp;" "&amp;IF(LEN(OFFSET($AL$8,EF22,0))&gt;$EK$3,LEFT(OFFSET($AL$8,EF22,0),$EK$3)&amp;"...",OFFSET($AL$8,EF22,0)),""))</f>
        <v>1.9.3 Network Communication Report</v>
      </c>
      <c r="EL22" s="24">
        <f ca="1">IF(EE22="","",IF(COUNTIF($EH$9:$EH21,"="&amp;EH22)=0,MAX($EL$9:EL21)+1,""))</f>
        <v>14</v>
      </c>
      <c r="EM22" s="9"/>
      <c r="EN22" s="10"/>
      <c r="EO22" s="24">
        <f ca="1">IF(MAX($EO$9:EO21)&lt;MAX($EL$9:$EL$502),MAX($EO$9:EO21)+1,"")</f>
        <v>14</v>
      </c>
      <c r="EP22" s="24">
        <f t="shared" ca="1" si="29"/>
        <v>14</v>
      </c>
      <c r="EQ22" s="23" t="str">
        <f t="shared" ca="1" si="22"/>
        <v>CCI-002103</v>
      </c>
      <c r="ER22" s="23" t="str">
        <f t="shared" ca="1" si="22"/>
        <v>1.9.3</v>
      </c>
      <c r="ES22" s="23" t="str">
        <f t="shared" ca="1" si="22"/>
        <v>Network Communication Report</v>
      </c>
      <c r="ET22" s="23" t="str">
        <f t="shared" ca="1" si="22"/>
        <v>1.9.3 Network Communication Report</v>
      </c>
      <c r="EU22" s="10" t="str">
        <f>""</f>
        <v/>
      </c>
    </row>
    <row r="23" spans="1:151" x14ac:dyDescent="0.3">
      <c r="A23" s="1" t="s">
        <v>46</v>
      </c>
      <c r="B23" s="5"/>
      <c r="C23" s="14">
        <f t="shared" si="2"/>
        <v>0</v>
      </c>
      <c r="D23" s="14">
        <f t="shared" si="2"/>
        <v>0</v>
      </c>
      <c r="E23" s="14" t="str">
        <f t="shared" si="3"/>
        <v/>
      </c>
      <c r="F23" s="14">
        <f t="shared" si="4"/>
        <v>0</v>
      </c>
      <c r="G23" s="14">
        <f t="shared" si="0"/>
        <v>0</v>
      </c>
      <c r="H23" s="14">
        <f t="shared" si="33"/>
        <v>0</v>
      </c>
      <c r="I23" s="14">
        <f t="shared" si="33"/>
        <v>0</v>
      </c>
      <c r="J23" s="14">
        <f t="shared" si="33"/>
        <v>0</v>
      </c>
      <c r="K23" s="14">
        <f t="shared" si="33"/>
        <v>0</v>
      </c>
      <c r="L23" s="14" t="str">
        <f t="shared" si="6"/>
        <v>0</v>
      </c>
      <c r="M23" s="15" t="str">
        <f t="shared" si="7"/>
        <v>--</v>
      </c>
      <c r="N23" s="14" t="str">
        <f t="shared" si="8"/>
        <v/>
      </c>
      <c r="O23" s="15" t="str">
        <f t="shared" si="1"/>
        <v/>
      </c>
      <c r="P23" s="15" t="str">
        <f>IF(N23=1,FLOOR(MAX($P$4:P22),1)+1,IF(AND(P22&lt;&gt;"",O22&lt;&gt;1),MAX($P$4:P22)+0.1,""))</f>
        <v/>
      </c>
      <c r="Q23" s="5">
        <f>ROW()</f>
        <v>23</v>
      </c>
      <c r="S23" s="7"/>
      <c r="T23" s="17" t="str">
        <f t="shared" ca="1" si="9"/>
        <v>OK</v>
      </c>
      <c r="U23" s="17" t="str">
        <f t="shared" si="23"/>
        <v>OK</v>
      </c>
      <c r="V23" s="18">
        <f>IF(MAX($V$9:V22)&lt;$V$7,MAX($V$9:V22)+1,"")</f>
        <v>15</v>
      </c>
      <c r="W23" s="18">
        <f>IF(V23="","",COUNTIF(P:P,"&lt;"&amp;V23+1)-SUM($W$8:W22))</f>
        <v>2</v>
      </c>
      <c r="X23" s="18">
        <f t="shared" si="10"/>
        <v>1107</v>
      </c>
      <c r="Y23" s="19" t="str">
        <f t="shared" ca="1" si="24"/>
        <v xml:space="preserve">&lt;LST INDENT="-0.33"&gt;b.  Documentation that describes secure operation of the device {For Government Reference Only: relates </v>
      </c>
      <c r="Z23" s="19" t="str">
        <f t="shared" ca="1" si="24"/>
        <v>to CCI-003124}&lt;/LST&gt;_x0014_</v>
      </c>
      <c r="AA23" s="19" t="str">
        <f t="shared" ca="1" si="11"/>
        <v/>
      </c>
      <c r="AB23" s="19" t="str">
        <f t="shared" ca="1" si="11"/>
        <v/>
      </c>
      <c r="AC23" s="19" t="str">
        <f t="shared" ca="1" si="11"/>
        <v/>
      </c>
      <c r="AD23" s="19" t="str">
        <f t="shared" ca="1" si="11"/>
        <v/>
      </c>
      <c r="AE23" s="19" t="str">
        <f t="shared" ca="1" si="11"/>
        <v/>
      </c>
      <c r="AF23" s="19" t="str">
        <f t="shared" ca="1" si="11"/>
        <v/>
      </c>
      <c r="AG23" s="19" t="str">
        <f t="shared" ca="1" si="11"/>
        <v/>
      </c>
      <c r="AH23" s="19" t="str">
        <f t="shared" ca="1" si="11"/>
        <v/>
      </c>
      <c r="AI23" s="19" t="str">
        <f t="shared" ca="1" si="25"/>
        <v>&lt;LST INDENT="-0.33"&gt;b.  Documentation that describes secure operation of the device {For Government Reference Only: relates to CCI-003124}&lt;/LST&gt;_x0014_</v>
      </c>
      <c r="AJ23" s="19">
        <f t="shared" ca="1" si="12"/>
        <v>1</v>
      </c>
      <c r="AK23" s="19" t="str">
        <f t="shared" ca="1" si="13"/>
        <v>1.9.8.2.1</v>
      </c>
      <c r="AL23" s="19" t="str">
        <f t="shared" ca="1" si="14"/>
        <v>HVAC Control System Devices FULLY Supporting User Accounts</v>
      </c>
      <c r="AM23" s="3" t="str">
        <f>""</f>
        <v/>
      </c>
      <c r="AN23" s="8" t="str">
        <f>""</f>
        <v/>
      </c>
      <c r="AO23" s="20">
        <f>1</f>
        <v>1</v>
      </c>
      <c r="AP23" s="20">
        <f t="shared" ca="1" si="30"/>
        <v>86</v>
      </c>
      <c r="AQ23" s="20" t="str">
        <f t="shared" ca="1" si="30"/>
        <v/>
      </c>
      <c r="AR23" s="20" t="str">
        <f t="shared" ca="1" si="30"/>
        <v/>
      </c>
      <c r="AS23" s="20" t="str">
        <f t="shared" ca="1" si="30"/>
        <v/>
      </c>
      <c r="AT23" s="20" t="str">
        <f t="shared" ca="1" si="30"/>
        <v/>
      </c>
      <c r="AU23" s="20" t="str">
        <f t="shared" ca="1" si="30"/>
        <v/>
      </c>
      <c r="AV23" s="20" t="str">
        <f t="shared" ca="1" si="30"/>
        <v/>
      </c>
      <c r="AW23" s="20" t="str">
        <f t="shared" ca="1" si="30"/>
        <v/>
      </c>
      <c r="AX23" s="20" t="str">
        <f t="shared" ca="1" si="30"/>
        <v/>
      </c>
      <c r="AY23" s="20" t="str">
        <f t="shared" ca="1" si="30"/>
        <v/>
      </c>
      <c r="AZ23" s="20" t="str">
        <f t="shared" ca="1" si="30"/>
        <v/>
      </c>
      <c r="BA23" s="20" t="str">
        <f t="shared" ca="1" si="30"/>
        <v/>
      </c>
      <c r="BB23" s="20" t="str">
        <f t="shared" ca="1" si="30"/>
        <v/>
      </c>
      <c r="BC23" s="20" t="str">
        <f t="shared" ca="1" si="30"/>
        <v/>
      </c>
      <c r="BD23" s="20" t="str">
        <f t="shared" ca="1" si="30"/>
        <v/>
      </c>
      <c r="BE23" s="20" t="str">
        <f t="shared" ca="1" si="30"/>
        <v/>
      </c>
      <c r="BF23" s="20" t="str">
        <f t="shared" ca="1" si="31"/>
        <v/>
      </c>
      <c r="BG23" s="20" t="str">
        <f t="shared" ca="1" si="31"/>
        <v/>
      </c>
      <c r="BH23" s="20" t="str">
        <f t="shared" ca="1" si="31"/>
        <v/>
      </c>
      <c r="BI23" s="20" t="str">
        <f t="shared" ca="1" si="31"/>
        <v/>
      </c>
      <c r="BJ23" s="20" t="str">
        <f t="shared" ca="1" si="31"/>
        <v/>
      </c>
      <c r="BK23" s="20" t="str">
        <f t="shared" ca="1" si="31"/>
        <v/>
      </c>
      <c r="BL23" s="20" t="str">
        <f t="shared" ca="1" si="31"/>
        <v/>
      </c>
      <c r="BM23" s="20" t="str">
        <f t="shared" ca="1" si="31"/>
        <v/>
      </c>
      <c r="BN23" s="20" t="str">
        <f t="shared" ca="1" si="31"/>
        <v/>
      </c>
      <c r="BO23" s="20" t="str">
        <f t="shared" ca="1" si="31"/>
        <v/>
      </c>
      <c r="BP23" s="20" t="str">
        <f t="shared" ca="1" si="31"/>
        <v/>
      </c>
      <c r="BQ23" s="20" t="str">
        <f t="shared" ca="1" si="31"/>
        <v/>
      </c>
      <c r="BR23" s="20" t="str">
        <f t="shared" ca="1" si="31"/>
        <v/>
      </c>
      <c r="BS23" s="20" t="str">
        <f t="shared" ca="1" si="31"/>
        <v/>
      </c>
      <c r="BT23" s="20" t="str">
        <f t="shared" ca="1" si="32"/>
        <v/>
      </c>
      <c r="BU23" s="20" t="str">
        <f t="shared" ca="1" si="32"/>
        <v/>
      </c>
      <c r="BV23" s="20" t="str">
        <f t="shared" ca="1" si="32"/>
        <v/>
      </c>
      <c r="BW23" s="20" t="str">
        <f t="shared" ca="1" si="32"/>
        <v/>
      </c>
      <c r="BX23" s="20" t="str">
        <f t="shared" ca="1" si="32"/>
        <v/>
      </c>
      <c r="BY23" s="20" t="str">
        <f t="shared" ca="1" si="32"/>
        <v/>
      </c>
      <c r="BZ23" s="20" t="str">
        <f t="shared" ca="1" si="32"/>
        <v/>
      </c>
      <c r="CA23" s="20" t="str">
        <f t="shared" ca="1" si="32"/>
        <v/>
      </c>
      <c r="CB23" s="20" t="str">
        <f t="shared" ca="1" si="32"/>
        <v/>
      </c>
      <c r="CC23" s="20" t="str">
        <f t="shared" ca="1" si="32"/>
        <v/>
      </c>
      <c r="CD23" s="20" t="str">
        <f t="shared" ca="1" si="32"/>
        <v/>
      </c>
      <c r="CE23" s="20" t="str">
        <f t="shared" ca="1" si="32"/>
        <v/>
      </c>
      <c r="CF23" s="20" t="str">
        <f t="shared" ca="1" si="32"/>
        <v/>
      </c>
      <c r="CG23" s="20" t="str">
        <f t="shared" ca="1" si="32"/>
        <v/>
      </c>
      <c r="CH23" s="20" t="str">
        <f t="shared" ca="1" si="32"/>
        <v/>
      </c>
      <c r="CI23" s="20" t="str">
        <f t="shared" si="27"/>
        <v>{</v>
      </c>
      <c r="CJ23" s="20" t="str">
        <f t="shared" ca="1" si="18"/>
        <v>CCI-003124</v>
      </c>
      <c r="CK23" s="20" t="str">
        <f t="shared" ca="1" si="18"/>
        <v/>
      </c>
      <c r="CL23" s="20" t="str">
        <f t="shared" ca="1" si="18"/>
        <v/>
      </c>
      <c r="CM23" s="20" t="str">
        <f t="shared" ca="1" si="18"/>
        <v/>
      </c>
      <c r="CN23" s="20" t="str">
        <f t="shared" ca="1" si="18"/>
        <v/>
      </c>
      <c r="CO23" s="20" t="str">
        <f t="shared" ca="1" si="18"/>
        <v/>
      </c>
      <c r="CP23" s="20" t="str">
        <f t="shared" ca="1" si="18"/>
        <v/>
      </c>
      <c r="CQ23" s="20" t="str">
        <f t="shared" ca="1" si="18"/>
        <v/>
      </c>
      <c r="CR23" s="20" t="str">
        <f t="shared" ca="1" si="18"/>
        <v/>
      </c>
      <c r="CS23" s="20" t="str">
        <f t="shared" ca="1" si="18"/>
        <v/>
      </c>
      <c r="CT23" s="20" t="str">
        <f t="shared" ca="1" si="18"/>
        <v/>
      </c>
      <c r="CU23" s="20" t="str">
        <f t="shared" ca="1" si="18"/>
        <v/>
      </c>
      <c r="CV23" s="20" t="str">
        <f t="shared" ca="1" si="18"/>
        <v/>
      </c>
      <c r="CW23" s="20" t="str">
        <f t="shared" ca="1" si="18"/>
        <v/>
      </c>
      <c r="CX23" s="20" t="str">
        <f t="shared" ca="1" si="18"/>
        <v/>
      </c>
      <c r="CY23" s="20" t="str">
        <f t="shared" ca="1" si="18"/>
        <v/>
      </c>
      <c r="CZ23" s="20" t="str">
        <f t="shared" ca="1" si="19"/>
        <v/>
      </c>
      <c r="DA23" s="20" t="str">
        <f t="shared" ca="1" si="19"/>
        <v/>
      </c>
      <c r="DB23" s="20" t="str">
        <f t="shared" ca="1" si="19"/>
        <v/>
      </c>
      <c r="DC23" s="20" t="str">
        <f t="shared" ca="1" si="19"/>
        <v/>
      </c>
      <c r="DD23" s="20" t="str">
        <f t="shared" ca="1" si="19"/>
        <v/>
      </c>
      <c r="DE23" s="20" t="str">
        <f t="shared" ca="1" si="19"/>
        <v/>
      </c>
      <c r="DF23" s="20" t="str">
        <f t="shared" ca="1" si="19"/>
        <v/>
      </c>
      <c r="DG23" s="20" t="str">
        <f t="shared" ca="1" si="19"/>
        <v/>
      </c>
      <c r="DH23" s="20" t="str">
        <f t="shared" ca="1" si="19"/>
        <v/>
      </c>
      <c r="DI23" s="20" t="str">
        <f t="shared" ca="1" si="19"/>
        <v/>
      </c>
      <c r="DJ23" s="20" t="str">
        <f t="shared" ca="1" si="19"/>
        <v/>
      </c>
      <c r="DK23" s="20" t="str">
        <f t="shared" ca="1" si="19"/>
        <v/>
      </c>
      <c r="DL23" s="20" t="str">
        <f t="shared" ca="1" si="19"/>
        <v/>
      </c>
      <c r="DM23" s="20" t="str">
        <f t="shared" ca="1" si="19"/>
        <v/>
      </c>
      <c r="DN23" s="20" t="str">
        <f t="shared" ca="1" si="19"/>
        <v/>
      </c>
      <c r="DO23" s="20" t="str">
        <f t="shared" ca="1" si="19"/>
        <v/>
      </c>
      <c r="DP23" s="20" t="str">
        <f t="shared" ca="1" si="20"/>
        <v/>
      </c>
      <c r="DQ23" s="20" t="str">
        <f t="shared" ca="1" si="20"/>
        <v/>
      </c>
      <c r="DR23" s="20" t="str">
        <f t="shared" ca="1" si="20"/>
        <v/>
      </c>
      <c r="DS23" s="20" t="str">
        <f t="shared" ca="1" si="20"/>
        <v/>
      </c>
      <c r="DT23" s="20" t="str">
        <f t="shared" ca="1" si="20"/>
        <v/>
      </c>
      <c r="DU23" s="20" t="str">
        <f t="shared" ca="1" si="20"/>
        <v/>
      </c>
      <c r="DV23" s="20" t="str">
        <f t="shared" ca="1" si="20"/>
        <v/>
      </c>
      <c r="DW23" s="20" t="str">
        <f t="shared" ca="1" si="20"/>
        <v/>
      </c>
      <c r="DX23" s="20" t="str">
        <f t="shared" ca="1" si="20"/>
        <v/>
      </c>
      <c r="DY23" s="20" t="str">
        <f t="shared" ca="1" si="20"/>
        <v/>
      </c>
      <c r="DZ23" s="20" t="str">
        <f t="shared" ca="1" si="20"/>
        <v/>
      </c>
      <c r="EA23" s="20" t="str">
        <f t="shared" ca="1" si="20"/>
        <v/>
      </c>
      <c r="EB23" s="20" t="str">
        <f t="shared" ca="1" si="20"/>
        <v/>
      </c>
      <c r="EC23" s="8" t="str">
        <f>""</f>
        <v/>
      </c>
      <c r="ED23" s="9"/>
      <c r="EE23" s="24">
        <f ca="1">IF(MAX($EE$9:EE22)&lt;SUM($AJ$9:$AJ$109),MAX($EE$9:EE22)+1,"")</f>
        <v>15</v>
      </c>
      <c r="EF23" s="24">
        <f t="shared" ca="1" si="26"/>
        <v>3</v>
      </c>
      <c r="EG23" s="24">
        <f t="shared" ca="1" si="28"/>
        <v>3</v>
      </c>
      <c r="EH23" s="23" t="str">
        <f t="shared" ca="1" si="21"/>
        <v>CCI-002104</v>
      </c>
      <c r="EI23" s="23" t="str">
        <f ca="1">IF(EE23="","",OFFSET($AK$8,EF23,0)&amp;IF(COUNTIF(EH24:$EH$502,"="&amp;EH23)=0,"","; "&amp;OFFSET(EH23,MATCH(EH23,EH24:$EH$502,0),1)))</f>
        <v>1.9.3</v>
      </c>
      <c r="EJ23" s="23" t="str">
        <f ca="1">IF(EE23="","",OFFSET($AL$8,EF23,0)&amp;IF(COUNTIF(EH24:$EH$502,"="&amp;EH23)=0,"","; "&amp;OFFSET(EH23,MATCH(EH23,EH24:$EH$502,0),2)))</f>
        <v>Network Communication Report</v>
      </c>
      <c r="EK23" s="23" t="str">
        <f ca="1">IF(EE23="","",OFFSET($AK$8,EF23,0)&amp;" "&amp;IF(LEN(OFFSET($AL$8,EF23,0))&gt;$EK$3,LEFT(OFFSET($AL$8,EF23,0),$EK$3)&amp;"...",OFFSET($AL$8,EF23,0))&amp;SUBSTITUTE(IF(COUNTIF(EH24:$EH$502,"="&amp;EH23)=0,"","; "&amp;OFFSET(EH23,MATCH(EH23,EH24:$EH$502,0),3)),"; "&amp;OFFSET($AK$8,EF23,0)&amp;" "&amp;IF(LEN(OFFSET($AL$8,EF23,0))&gt;$EK$3,LEFT(OFFSET($AL$8,EF23,0),$EK$3)&amp;"...",OFFSET($AL$8,EF23,0)),""))</f>
        <v>1.9.3 Network Communication Report</v>
      </c>
      <c r="EL23" s="24">
        <f ca="1">IF(EE23="","",IF(COUNTIF($EH$9:$EH22,"="&amp;EH23)=0,MAX($EL$9:EL22)+1,""))</f>
        <v>15</v>
      </c>
      <c r="EM23" s="9"/>
      <c r="EN23" s="10"/>
      <c r="EO23" s="24">
        <f ca="1">IF(MAX($EO$9:EO22)&lt;MAX($EL$9:$EL$502),MAX($EO$9:EO22)+1,"")</f>
        <v>15</v>
      </c>
      <c r="EP23" s="24">
        <f t="shared" ca="1" si="29"/>
        <v>15</v>
      </c>
      <c r="EQ23" s="23" t="str">
        <f t="shared" ca="1" si="22"/>
        <v>CCI-002104</v>
      </c>
      <c r="ER23" s="23" t="str">
        <f t="shared" ca="1" si="22"/>
        <v>1.9.3</v>
      </c>
      <c r="ES23" s="23" t="str">
        <f t="shared" ca="1" si="22"/>
        <v>Network Communication Report</v>
      </c>
      <c r="ET23" s="23" t="str">
        <f t="shared" ca="1" si="22"/>
        <v>1.9.3 Network Communication Report</v>
      </c>
      <c r="EU23" s="10" t="str">
        <f>""</f>
        <v/>
      </c>
    </row>
    <row r="24" spans="1:151" x14ac:dyDescent="0.3">
      <c r="A24" s="1" t="s">
        <v>2378</v>
      </c>
      <c r="B24" s="5"/>
      <c r="C24" s="14">
        <f t="shared" si="2"/>
        <v>0</v>
      </c>
      <c r="D24" s="14">
        <f t="shared" si="2"/>
        <v>0</v>
      </c>
      <c r="E24" s="14" t="str">
        <f t="shared" si="3"/>
        <v/>
      </c>
      <c r="F24" s="14">
        <f t="shared" si="4"/>
        <v>0</v>
      </c>
      <c r="G24" s="14">
        <f t="shared" si="0"/>
        <v>0</v>
      </c>
      <c r="H24" s="14">
        <f t="shared" si="33"/>
        <v>0</v>
      </c>
      <c r="I24" s="14">
        <f t="shared" si="33"/>
        <v>0</v>
      </c>
      <c r="J24" s="14">
        <f t="shared" si="33"/>
        <v>0</v>
      </c>
      <c r="K24" s="14">
        <f t="shared" si="33"/>
        <v>0</v>
      </c>
      <c r="L24" s="14" t="str">
        <f t="shared" si="6"/>
        <v>0</v>
      </c>
      <c r="M24" s="15" t="str">
        <f t="shared" si="7"/>
        <v>--</v>
      </c>
      <c r="N24" s="14" t="str">
        <f t="shared" si="8"/>
        <v/>
      </c>
      <c r="O24" s="15" t="str">
        <f t="shared" si="1"/>
        <v/>
      </c>
      <c r="P24" s="15" t="str">
        <f>IF(N24=1,FLOOR(MAX($P$4:P23),1)+1,IF(AND(P23&lt;&gt;"",O23&lt;&gt;1),MAX($P$4:P23)+0.1,""))</f>
        <v/>
      </c>
      <c r="Q24" s="5">
        <f>ROW()</f>
        <v>24</v>
      </c>
      <c r="S24" s="7"/>
      <c r="T24" s="17" t="str">
        <f t="shared" ca="1" si="9"/>
        <v>OK</v>
      </c>
      <c r="U24" s="17" t="str">
        <f t="shared" si="23"/>
        <v>OK</v>
      </c>
      <c r="V24" s="18">
        <f>IF(MAX($V$9:V23)&lt;$V$7,MAX($V$9:V23)+1,"")</f>
        <v>16</v>
      </c>
      <c r="W24" s="18">
        <f>IF(V24="","",COUNTIF(P:P,"&lt;"&amp;V24+1)-SUM($W$8:W23))</f>
        <v>1</v>
      </c>
      <c r="X24" s="18">
        <f t="shared" si="10"/>
        <v>1111</v>
      </c>
      <c r="Y24" s="19" t="str">
        <f t="shared" ca="1" si="24"/>
        <v>the device {For Government Reference Only: relates to CCI-003127}&lt;/LST&gt;_x0014_</v>
      </c>
      <c r="Z24" s="19" t="str">
        <f t="shared" ca="1" si="24"/>
        <v/>
      </c>
      <c r="AA24" s="19" t="str">
        <f t="shared" ca="1" si="11"/>
        <v/>
      </c>
      <c r="AB24" s="19" t="str">
        <f t="shared" ca="1" si="11"/>
        <v/>
      </c>
      <c r="AC24" s="19" t="str">
        <f t="shared" ca="1" si="11"/>
        <v/>
      </c>
      <c r="AD24" s="19" t="str">
        <f t="shared" ca="1" si="11"/>
        <v/>
      </c>
      <c r="AE24" s="19" t="str">
        <f t="shared" ca="1" si="11"/>
        <v/>
      </c>
      <c r="AF24" s="19" t="str">
        <f t="shared" ca="1" si="11"/>
        <v/>
      </c>
      <c r="AG24" s="19" t="str">
        <f t="shared" ca="1" si="11"/>
        <v/>
      </c>
      <c r="AH24" s="19" t="str">
        <f t="shared" ca="1" si="11"/>
        <v/>
      </c>
      <c r="AI24" s="19" t="str">
        <f t="shared" ca="1" si="25"/>
        <v>the device {For Government Reference Only: relates to CCI-003127}&lt;/LST&gt;_x0014_</v>
      </c>
      <c r="AJ24" s="19">
        <f t="shared" ca="1" si="12"/>
        <v>1</v>
      </c>
      <c r="AK24" s="19" t="str">
        <f t="shared" ca="1" si="13"/>
        <v>1.9.8.2.1</v>
      </c>
      <c r="AL24" s="19" t="str">
        <f t="shared" ca="1" si="14"/>
        <v>HVAC Control System Devices FULLY Supporting User Accounts</v>
      </c>
      <c r="AM24" s="3" t="str">
        <f>""</f>
        <v/>
      </c>
      <c r="AN24" s="8" t="str">
        <f>""</f>
        <v/>
      </c>
      <c r="AO24" s="20">
        <f>1</f>
        <v>1</v>
      </c>
      <c r="AP24" s="20">
        <f t="shared" ca="1" si="30"/>
        <v>13</v>
      </c>
      <c r="AQ24" s="20" t="str">
        <f t="shared" ca="1" si="30"/>
        <v/>
      </c>
      <c r="AR24" s="20" t="str">
        <f t="shared" ca="1" si="30"/>
        <v/>
      </c>
      <c r="AS24" s="20" t="str">
        <f t="shared" ca="1" si="30"/>
        <v/>
      </c>
      <c r="AT24" s="20" t="str">
        <f t="shared" ca="1" si="30"/>
        <v/>
      </c>
      <c r="AU24" s="20" t="str">
        <f t="shared" ca="1" si="30"/>
        <v/>
      </c>
      <c r="AV24" s="20" t="str">
        <f t="shared" ca="1" si="30"/>
        <v/>
      </c>
      <c r="AW24" s="20" t="str">
        <f t="shared" ca="1" si="30"/>
        <v/>
      </c>
      <c r="AX24" s="20" t="str">
        <f t="shared" ca="1" si="30"/>
        <v/>
      </c>
      <c r="AY24" s="20" t="str">
        <f t="shared" ca="1" si="30"/>
        <v/>
      </c>
      <c r="AZ24" s="20" t="str">
        <f t="shared" ca="1" si="30"/>
        <v/>
      </c>
      <c r="BA24" s="20" t="str">
        <f t="shared" ca="1" si="30"/>
        <v/>
      </c>
      <c r="BB24" s="20" t="str">
        <f t="shared" ca="1" si="30"/>
        <v/>
      </c>
      <c r="BC24" s="20" t="str">
        <f t="shared" ca="1" si="30"/>
        <v/>
      </c>
      <c r="BD24" s="20" t="str">
        <f t="shared" ca="1" si="30"/>
        <v/>
      </c>
      <c r="BE24" s="20" t="str">
        <f t="shared" ca="1" si="30"/>
        <v/>
      </c>
      <c r="BF24" s="20" t="str">
        <f t="shared" ca="1" si="31"/>
        <v/>
      </c>
      <c r="BG24" s="20" t="str">
        <f t="shared" ca="1" si="31"/>
        <v/>
      </c>
      <c r="BH24" s="20" t="str">
        <f t="shared" ca="1" si="31"/>
        <v/>
      </c>
      <c r="BI24" s="20" t="str">
        <f t="shared" ca="1" si="31"/>
        <v/>
      </c>
      <c r="BJ24" s="20" t="str">
        <f t="shared" ca="1" si="31"/>
        <v/>
      </c>
      <c r="BK24" s="20" t="str">
        <f t="shared" ca="1" si="31"/>
        <v/>
      </c>
      <c r="BL24" s="20" t="str">
        <f t="shared" ca="1" si="31"/>
        <v/>
      </c>
      <c r="BM24" s="20" t="str">
        <f t="shared" ca="1" si="31"/>
        <v/>
      </c>
      <c r="BN24" s="20" t="str">
        <f t="shared" ca="1" si="31"/>
        <v/>
      </c>
      <c r="BO24" s="20" t="str">
        <f t="shared" ca="1" si="31"/>
        <v/>
      </c>
      <c r="BP24" s="20" t="str">
        <f t="shared" ca="1" si="31"/>
        <v/>
      </c>
      <c r="BQ24" s="20" t="str">
        <f t="shared" ca="1" si="31"/>
        <v/>
      </c>
      <c r="BR24" s="20" t="str">
        <f t="shared" ca="1" si="31"/>
        <v/>
      </c>
      <c r="BS24" s="20" t="str">
        <f t="shared" ca="1" si="31"/>
        <v/>
      </c>
      <c r="BT24" s="20" t="str">
        <f t="shared" ca="1" si="32"/>
        <v/>
      </c>
      <c r="BU24" s="20" t="str">
        <f t="shared" ca="1" si="32"/>
        <v/>
      </c>
      <c r="BV24" s="20" t="str">
        <f t="shared" ca="1" si="32"/>
        <v/>
      </c>
      <c r="BW24" s="20" t="str">
        <f t="shared" ca="1" si="32"/>
        <v/>
      </c>
      <c r="BX24" s="20" t="str">
        <f t="shared" ca="1" si="32"/>
        <v/>
      </c>
      <c r="BY24" s="20" t="str">
        <f t="shared" ca="1" si="32"/>
        <v/>
      </c>
      <c r="BZ24" s="20" t="str">
        <f t="shared" ca="1" si="32"/>
        <v/>
      </c>
      <c r="CA24" s="20" t="str">
        <f t="shared" ca="1" si="32"/>
        <v/>
      </c>
      <c r="CB24" s="20" t="str">
        <f t="shared" ca="1" si="32"/>
        <v/>
      </c>
      <c r="CC24" s="20" t="str">
        <f t="shared" ca="1" si="32"/>
        <v/>
      </c>
      <c r="CD24" s="20" t="str">
        <f t="shared" ca="1" si="32"/>
        <v/>
      </c>
      <c r="CE24" s="20" t="str">
        <f t="shared" ca="1" si="32"/>
        <v/>
      </c>
      <c r="CF24" s="20" t="str">
        <f t="shared" ca="1" si="32"/>
        <v/>
      </c>
      <c r="CG24" s="20" t="str">
        <f t="shared" ca="1" si="32"/>
        <v/>
      </c>
      <c r="CH24" s="20" t="str">
        <f t="shared" ca="1" si="32"/>
        <v/>
      </c>
      <c r="CI24" s="20" t="str">
        <f t="shared" si="27"/>
        <v>{</v>
      </c>
      <c r="CJ24" s="20" t="str">
        <f t="shared" ca="1" si="18"/>
        <v>CCI-003127</v>
      </c>
      <c r="CK24" s="20" t="str">
        <f t="shared" ca="1" si="18"/>
        <v/>
      </c>
      <c r="CL24" s="20" t="str">
        <f t="shared" ca="1" si="18"/>
        <v/>
      </c>
      <c r="CM24" s="20" t="str">
        <f t="shared" ca="1" si="18"/>
        <v/>
      </c>
      <c r="CN24" s="20" t="str">
        <f t="shared" ca="1" si="18"/>
        <v/>
      </c>
      <c r="CO24" s="20" t="str">
        <f t="shared" ca="1" si="18"/>
        <v/>
      </c>
      <c r="CP24" s="20" t="str">
        <f t="shared" ca="1" si="18"/>
        <v/>
      </c>
      <c r="CQ24" s="20" t="str">
        <f t="shared" ca="1" si="18"/>
        <v/>
      </c>
      <c r="CR24" s="20" t="str">
        <f t="shared" ca="1" si="18"/>
        <v/>
      </c>
      <c r="CS24" s="20" t="str">
        <f t="shared" ca="1" si="18"/>
        <v/>
      </c>
      <c r="CT24" s="20" t="str">
        <f t="shared" ca="1" si="18"/>
        <v/>
      </c>
      <c r="CU24" s="20" t="str">
        <f t="shared" ca="1" si="18"/>
        <v/>
      </c>
      <c r="CV24" s="20" t="str">
        <f t="shared" ca="1" si="18"/>
        <v/>
      </c>
      <c r="CW24" s="20" t="str">
        <f t="shared" ca="1" si="18"/>
        <v/>
      </c>
      <c r="CX24" s="20" t="str">
        <f t="shared" ca="1" si="18"/>
        <v/>
      </c>
      <c r="CY24" s="20" t="str">
        <f t="shared" ref="CL24:DA39" ca="1" si="34">IF(CY$8&gt;$AJ24,"",MID($AI24,FIND("CCI-",$AI24,BE24+1),10))</f>
        <v/>
      </c>
      <c r="CZ24" s="20" t="str">
        <f t="shared" ca="1" si="34"/>
        <v/>
      </c>
      <c r="DA24" s="20" t="str">
        <f t="shared" ca="1" si="19"/>
        <v/>
      </c>
      <c r="DB24" s="20" t="str">
        <f t="shared" ca="1" si="19"/>
        <v/>
      </c>
      <c r="DC24" s="20" t="str">
        <f t="shared" ca="1" si="19"/>
        <v/>
      </c>
      <c r="DD24" s="20" t="str">
        <f t="shared" ca="1" si="19"/>
        <v/>
      </c>
      <c r="DE24" s="20" t="str">
        <f t="shared" ca="1" si="19"/>
        <v/>
      </c>
      <c r="DF24" s="20" t="str">
        <f t="shared" ca="1" si="19"/>
        <v/>
      </c>
      <c r="DG24" s="20" t="str">
        <f t="shared" ca="1" si="19"/>
        <v/>
      </c>
      <c r="DH24" s="20" t="str">
        <f t="shared" ca="1" si="19"/>
        <v/>
      </c>
      <c r="DI24" s="20" t="str">
        <f t="shared" ca="1" si="19"/>
        <v/>
      </c>
      <c r="DJ24" s="20" t="str">
        <f t="shared" ca="1" si="19"/>
        <v/>
      </c>
      <c r="DK24" s="20" t="str">
        <f t="shared" ca="1" si="19"/>
        <v/>
      </c>
      <c r="DL24" s="20" t="str">
        <f t="shared" ca="1" si="19"/>
        <v/>
      </c>
      <c r="DM24" s="20" t="str">
        <f t="shared" ca="1" si="19"/>
        <v/>
      </c>
      <c r="DN24" s="20" t="str">
        <f t="shared" ca="1" si="19"/>
        <v/>
      </c>
      <c r="DO24" s="20" t="str">
        <f t="shared" ca="1" si="19"/>
        <v/>
      </c>
      <c r="DP24" s="20" t="str">
        <f t="shared" ca="1" si="20"/>
        <v/>
      </c>
      <c r="DQ24" s="20" t="str">
        <f t="shared" ca="1" si="20"/>
        <v/>
      </c>
      <c r="DR24" s="20" t="str">
        <f t="shared" ca="1" si="20"/>
        <v/>
      </c>
      <c r="DS24" s="20" t="str">
        <f t="shared" ca="1" si="20"/>
        <v/>
      </c>
      <c r="DT24" s="20" t="str">
        <f t="shared" ca="1" si="20"/>
        <v/>
      </c>
      <c r="DU24" s="20" t="str">
        <f t="shared" ca="1" si="20"/>
        <v/>
      </c>
      <c r="DV24" s="20" t="str">
        <f t="shared" ca="1" si="20"/>
        <v/>
      </c>
      <c r="DW24" s="20" t="str">
        <f t="shared" ca="1" si="20"/>
        <v/>
      </c>
      <c r="DX24" s="20" t="str">
        <f t="shared" ca="1" si="20"/>
        <v/>
      </c>
      <c r="DY24" s="20" t="str">
        <f t="shared" ca="1" si="20"/>
        <v/>
      </c>
      <c r="DZ24" s="20" t="str">
        <f t="shared" ca="1" si="20"/>
        <v/>
      </c>
      <c r="EA24" s="20" t="str">
        <f t="shared" ca="1" si="20"/>
        <v/>
      </c>
      <c r="EB24" s="20" t="str">
        <f t="shared" ca="1" si="20"/>
        <v/>
      </c>
      <c r="EC24" s="8" t="str">
        <f>""</f>
        <v/>
      </c>
      <c r="ED24" s="9"/>
      <c r="EE24" s="24">
        <f ca="1">IF(MAX($EE$9:EE23)&lt;SUM($AJ$9:$AJ$109),MAX($EE$9:EE23)+1,"")</f>
        <v>16</v>
      </c>
      <c r="EF24" s="24">
        <f t="shared" ca="1" si="26"/>
        <v>3</v>
      </c>
      <c r="EG24" s="24">
        <f t="shared" ca="1" si="28"/>
        <v>4</v>
      </c>
      <c r="EH24" s="23" t="str">
        <f t="shared" ca="1" si="21"/>
        <v>CCI-002105</v>
      </c>
      <c r="EI24" s="23" t="str">
        <f ca="1">IF(EE24="","",OFFSET($AK$8,EF24,0)&amp;IF(COUNTIF(EH25:$EH$502,"="&amp;EH24)=0,"","; "&amp;OFFSET(EH24,MATCH(EH24,EH25:$EH$502,0),1)))</f>
        <v>1.9.3</v>
      </c>
      <c r="EJ24" s="23" t="str">
        <f ca="1">IF(EE24="","",OFFSET($AL$8,EF24,0)&amp;IF(COUNTIF(EH25:$EH$502,"="&amp;EH24)=0,"","; "&amp;OFFSET(EH24,MATCH(EH24,EH25:$EH$502,0),2)))</f>
        <v>Network Communication Report</v>
      </c>
      <c r="EK24" s="23" t="str">
        <f ca="1">IF(EE24="","",OFFSET($AK$8,EF24,0)&amp;" "&amp;IF(LEN(OFFSET($AL$8,EF24,0))&gt;$EK$3,LEFT(OFFSET($AL$8,EF24,0),$EK$3)&amp;"...",OFFSET($AL$8,EF24,0))&amp;SUBSTITUTE(IF(COUNTIF(EH25:$EH$502,"="&amp;EH24)=0,"","; "&amp;OFFSET(EH24,MATCH(EH24,EH25:$EH$502,0),3)),"; "&amp;OFFSET($AK$8,EF24,0)&amp;" "&amp;IF(LEN(OFFSET($AL$8,EF24,0))&gt;$EK$3,LEFT(OFFSET($AL$8,EF24,0),$EK$3)&amp;"...",OFFSET($AL$8,EF24,0)),""))</f>
        <v>1.9.3 Network Communication Report</v>
      </c>
      <c r="EL24" s="24">
        <f ca="1">IF(EE24="","",IF(COUNTIF($EH$9:$EH23,"="&amp;EH24)=0,MAX($EL$9:EL23)+1,""))</f>
        <v>16</v>
      </c>
      <c r="EM24" s="9"/>
      <c r="EN24" s="10"/>
      <c r="EO24" s="24">
        <f ca="1">IF(MAX($EO$9:EO23)&lt;MAX($EL$9:$EL$502),MAX($EO$9:EO23)+1,"")</f>
        <v>16</v>
      </c>
      <c r="EP24" s="24">
        <f t="shared" ca="1" si="29"/>
        <v>16</v>
      </c>
      <c r="EQ24" s="23" t="str">
        <f t="shared" ca="1" si="22"/>
        <v>CCI-002105</v>
      </c>
      <c r="ER24" s="23" t="str">
        <f t="shared" ca="1" si="22"/>
        <v>1.9.3</v>
      </c>
      <c r="ES24" s="23" t="str">
        <f t="shared" ca="1" si="22"/>
        <v>Network Communication Report</v>
      </c>
      <c r="ET24" s="23" t="str">
        <f t="shared" ca="1" si="22"/>
        <v>1.9.3 Network Communication Report</v>
      </c>
      <c r="EU24" s="10" t="str">
        <f>""</f>
        <v/>
      </c>
    </row>
    <row r="25" spans="1:151" x14ac:dyDescent="0.3">
      <c r="A25" s="1" t="s">
        <v>1215</v>
      </c>
      <c r="B25" s="5"/>
      <c r="C25" s="14">
        <f t="shared" si="2"/>
        <v>0</v>
      </c>
      <c r="D25" s="14">
        <f t="shared" si="2"/>
        <v>0</v>
      </c>
      <c r="E25" s="14" t="str">
        <f t="shared" si="3"/>
        <v/>
      </c>
      <c r="F25" s="14">
        <f t="shared" si="4"/>
        <v>0</v>
      </c>
      <c r="G25" s="14">
        <f t="shared" si="0"/>
        <v>0</v>
      </c>
      <c r="H25" s="14">
        <f t="shared" si="33"/>
        <v>0</v>
      </c>
      <c r="I25" s="14">
        <f t="shared" si="33"/>
        <v>0</v>
      </c>
      <c r="J25" s="14">
        <f t="shared" si="33"/>
        <v>0</v>
      </c>
      <c r="K25" s="14">
        <f t="shared" si="33"/>
        <v>0</v>
      </c>
      <c r="L25" s="14" t="str">
        <f t="shared" si="6"/>
        <v>0</v>
      </c>
      <c r="M25" s="15" t="str">
        <f t="shared" si="7"/>
        <v>--</v>
      </c>
      <c r="N25" s="14" t="str">
        <f t="shared" si="8"/>
        <v/>
      </c>
      <c r="O25" s="15" t="str">
        <f t="shared" si="1"/>
        <v/>
      </c>
      <c r="P25" s="15" t="str">
        <f>IF(N25=1,FLOOR(MAX($P$4:P24),1)+1,IF(AND(P24&lt;&gt;"",O24&lt;&gt;1),MAX($P$4:P24)+0.1,""))</f>
        <v/>
      </c>
      <c r="Q25" s="5">
        <f>ROW()</f>
        <v>25</v>
      </c>
      <c r="S25" s="7"/>
      <c r="T25" s="17" t="str">
        <f t="shared" ca="1" si="9"/>
        <v>OK</v>
      </c>
      <c r="U25" s="17" t="str">
        <f t="shared" si="23"/>
        <v>OK</v>
      </c>
      <c r="V25" s="18">
        <f>IF(MAX($V$9:V24)&lt;$V$7,MAX($V$9:V24)+1,"")</f>
        <v>17</v>
      </c>
      <c r="W25" s="18">
        <f>IF(V25="","",COUNTIF(P:P,"&lt;"&amp;V25+1)-SUM($W$8:W24))</f>
        <v>1</v>
      </c>
      <c r="X25" s="18">
        <f t="shared" si="10"/>
        <v>1114</v>
      </c>
      <c r="Y25" s="19" t="str">
        <f t="shared" ca="1" si="24"/>
        <v>(i.e. privileged) functions for the device {For Government Reference Only: relates to CCI-003128}&lt;/LST&gt;_x0014_</v>
      </c>
      <c r="Z25" s="19" t="str">
        <f t="shared" ca="1" si="24"/>
        <v/>
      </c>
      <c r="AA25" s="19" t="str">
        <f t="shared" ca="1" si="24"/>
        <v/>
      </c>
      <c r="AB25" s="19" t="str">
        <f t="shared" ca="1" si="24"/>
        <v/>
      </c>
      <c r="AC25" s="19" t="str">
        <f t="shared" ca="1" si="24"/>
        <v/>
      </c>
      <c r="AD25" s="19" t="str">
        <f t="shared" ca="1" si="24"/>
        <v/>
      </c>
      <c r="AE25" s="19" t="str">
        <f t="shared" ca="1" si="24"/>
        <v/>
      </c>
      <c r="AF25" s="19" t="str">
        <f t="shared" ca="1" si="24"/>
        <v/>
      </c>
      <c r="AG25" s="19" t="str">
        <f t="shared" ca="1" si="24"/>
        <v/>
      </c>
      <c r="AH25" s="19" t="str">
        <f t="shared" ca="1" si="24"/>
        <v/>
      </c>
      <c r="AI25" s="19" t="str">
        <f t="shared" ca="1" si="25"/>
        <v>(i.e. privileged) functions for the device {For Government Reference Only: relates to CCI-003128}&lt;/LST&gt;_x0014_</v>
      </c>
      <c r="AJ25" s="19">
        <f t="shared" ca="1" si="12"/>
        <v>1</v>
      </c>
      <c r="AK25" s="19" t="str">
        <f t="shared" ca="1" si="13"/>
        <v>1.9.8.2.1</v>
      </c>
      <c r="AL25" s="19" t="str">
        <f t="shared" ca="1" si="14"/>
        <v>HVAC Control System Devices FULLY Supporting User Accounts</v>
      </c>
      <c r="AM25" s="3" t="str">
        <f>""</f>
        <v/>
      </c>
      <c r="AN25" s="8" t="str">
        <f>""</f>
        <v/>
      </c>
      <c r="AO25" s="20">
        <f>1</f>
        <v>1</v>
      </c>
      <c r="AP25" s="20">
        <f t="shared" ca="1" si="30"/>
        <v>45</v>
      </c>
      <c r="AQ25" s="20" t="str">
        <f t="shared" ca="1" si="30"/>
        <v/>
      </c>
      <c r="AR25" s="20" t="str">
        <f t="shared" ca="1" si="30"/>
        <v/>
      </c>
      <c r="AS25" s="20" t="str">
        <f t="shared" ca="1" si="30"/>
        <v/>
      </c>
      <c r="AT25" s="20" t="str">
        <f t="shared" ca="1" si="30"/>
        <v/>
      </c>
      <c r="AU25" s="20" t="str">
        <f t="shared" ca="1" si="30"/>
        <v/>
      </c>
      <c r="AV25" s="20" t="str">
        <f t="shared" ca="1" si="30"/>
        <v/>
      </c>
      <c r="AW25" s="20" t="str">
        <f t="shared" ca="1" si="30"/>
        <v/>
      </c>
      <c r="AX25" s="20" t="str">
        <f t="shared" ca="1" si="30"/>
        <v/>
      </c>
      <c r="AY25" s="20" t="str">
        <f t="shared" ca="1" si="30"/>
        <v/>
      </c>
      <c r="AZ25" s="20" t="str">
        <f t="shared" ca="1" si="30"/>
        <v/>
      </c>
      <c r="BA25" s="20" t="str">
        <f t="shared" ca="1" si="30"/>
        <v/>
      </c>
      <c r="BB25" s="20" t="str">
        <f t="shared" ca="1" si="30"/>
        <v/>
      </c>
      <c r="BC25" s="20" t="str">
        <f t="shared" ca="1" si="30"/>
        <v/>
      </c>
      <c r="BD25" s="20" t="str">
        <f t="shared" ca="1" si="30"/>
        <v/>
      </c>
      <c r="BE25" s="20" t="str">
        <f t="shared" ca="1" si="30"/>
        <v/>
      </c>
      <c r="BF25" s="20" t="str">
        <f t="shared" ca="1" si="31"/>
        <v/>
      </c>
      <c r="BG25" s="20" t="str">
        <f t="shared" ca="1" si="31"/>
        <v/>
      </c>
      <c r="BH25" s="20" t="str">
        <f t="shared" ca="1" si="31"/>
        <v/>
      </c>
      <c r="BI25" s="20" t="str">
        <f t="shared" ca="1" si="31"/>
        <v/>
      </c>
      <c r="BJ25" s="20" t="str">
        <f t="shared" ca="1" si="31"/>
        <v/>
      </c>
      <c r="BK25" s="20" t="str">
        <f t="shared" ca="1" si="31"/>
        <v/>
      </c>
      <c r="BL25" s="20" t="str">
        <f t="shared" ca="1" si="31"/>
        <v/>
      </c>
      <c r="BM25" s="20" t="str">
        <f t="shared" ca="1" si="31"/>
        <v/>
      </c>
      <c r="BN25" s="20" t="str">
        <f t="shared" ca="1" si="31"/>
        <v/>
      </c>
      <c r="BO25" s="20" t="str">
        <f t="shared" ca="1" si="31"/>
        <v/>
      </c>
      <c r="BP25" s="20" t="str">
        <f t="shared" ca="1" si="31"/>
        <v/>
      </c>
      <c r="BQ25" s="20" t="str">
        <f t="shared" ca="1" si="31"/>
        <v/>
      </c>
      <c r="BR25" s="20" t="str">
        <f t="shared" ca="1" si="31"/>
        <v/>
      </c>
      <c r="BS25" s="20" t="str">
        <f t="shared" ca="1" si="31"/>
        <v/>
      </c>
      <c r="BT25" s="20" t="str">
        <f t="shared" ca="1" si="32"/>
        <v/>
      </c>
      <c r="BU25" s="20" t="str">
        <f t="shared" ca="1" si="32"/>
        <v/>
      </c>
      <c r="BV25" s="20" t="str">
        <f t="shared" ca="1" si="32"/>
        <v/>
      </c>
      <c r="BW25" s="20" t="str">
        <f t="shared" ca="1" si="32"/>
        <v/>
      </c>
      <c r="BX25" s="20" t="str">
        <f t="shared" ca="1" si="32"/>
        <v/>
      </c>
      <c r="BY25" s="20" t="str">
        <f t="shared" ca="1" si="32"/>
        <v/>
      </c>
      <c r="BZ25" s="20" t="str">
        <f t="shared" ca="1" si="32"/>
        <v/>
      </c>
      <c r="CA25" s="20" t="str">
        <f t="shared" ca="1" si="32"/>
        <v/>
      </c>
      <c r="CB25" s="20" t="str">
        <f t="shared" ca="1" si="32"/>
        <v/>
      </c>
      <c r="CC25" s="20" t="str">
        <f t="shared" ca="1" si="32"/>
        <v/>
      </c>
      <c r="CD25" s="20" t="str">
        <f t="shared" ca="1" si="32"/>
        <v/>
      </c>
      <c r="CE25" s="20" t="str">
        <f t="shared" ca="1" si="32"/>
        <v/>
      </c>
      <c r="CF25" s="20" t="str">
        <f t="shared" ca="1" si="32"/>
        <v/>
      </c>
      <c r="CG25" s="20" t="str">
        <f t="shared" ca="1" si="32"/>
        <v/>
      </c>
      <c r="CH25" s="20" t="str">
        <f t="shared" ca="1" si="32"/>
        <v/>
      </c>
      <c r="CI25" s="20" t="str">
        <f t="shared" si="27"/>
        <v>{</v>
      </c>
      <c r="CJ25" s="20" t="str">
        <f t="shared" ref="CJ25:CY54" ca="1" si="35">IF(CJ$8&gt;$AJ25,"",MID($AI25,FIND("CCI-",$AI25,AP25+1),10))</f>
        <v>CCI-003128</v>
      </c>
      <c r="CK25" s="20" t="str">
        <f t="shared" ca="1" si="35"/>
        <v/>
      </c>
      <c r="CL25" s="20" t="str">
        <f t="shared" ca="1" si="34"/>
        <v/>
      </c>
      <c r="CM25" s="20" t="str">
        <f t="shared" ca="1" si="34"/>
        <v/>
      </c>
      <c r="CN25" s="20" t="str">
        <f t="shared" ca="1" si="34"/>
        <v/>
      </c>
      <c r="CO25" s="20" t="str">
        <f t="shared" ca="1" si="34"/>
        <v/>
      </c>
      <c r="CP25" s="20" t="str">
        <f t="shared" ca="1" si="34"/>
        <v/>
      </c>
      <c r="CQ25" s="20" t="str">
        <f t="shared" ca="1" si="34"/>
        <v/>
      </c>
      <c r="CR25" s="20" t="str">
        <f t="shared" ca="1" si="34"/>
        <v/>
      </c>
      <c r="CS25" s="20" t="str">
        <f t="shared" ca="1" si="34"/>
        <v/>
      </c>
      <c r="CT25" s="20" t="str">
        <f t="shared" ca="1" si="34"/>
        <v/>
      </c>
      <c r="CU25" s="20" t="str">
        <f t="shared" ca="1" si="34"/>
        <v/>
      </c>
      <c r="CV25" s="20" t="str">
        <f t="shared" ca="1" si="34"/>
        <v/>
      </c>
      <c r="CW25" s="20" t="str">
        <f t="shared" ca="1" si="34"/>
        <v/>
      </c>
      <c r="CX25" s="20" t="str">
        <f t="shared" ca="1" si="34"/>
        <v/>
      </c>
      <c r="CY25" s="20" t="str">
        <f t="shared" ca="1" si="34"/>
        <v/>
      </c>
      <c r="CZ25" s="20" t="str">
        <f t="shared" ca="1" si="34"/>
        <v/>
      </c>
      <c r="DA25" s="20" t="str">
        <f t="shared" ca="1" si="34"/>
        <v/>
      </c>
      <c r="DB25" s="20" t="str">
        <f t="shared" ref="DB25:DQ40" ca="1" si="36">IF(DB$8&gt;$AJ25,"",MID($AI25,FIND("CCI-",$AI25,BH25+1),10))</f>
        <v/>
      </c>
      <c r="DC25" s="20" t="str">
        <f t="shared" ca="1" si="36"/>
        <v/>
      </c>
      <c r="DD25" s="20" t="str">
        <f t="shared" ca="1" si="36"/>
        <v/>
      </c>
      <c r="DE25" s="20" t="str">
        <f t="shared" ca="1" si="36"/>
        <v/>
      </c>
      <c r="DF25" s="20" t="str">
        <f t="shared" ca="1" si="36"/>
        <v/>
      </c>
      <c r="DG25" s="20" t="str">
        <f t="shared" ca="1" si="36"/>
        <v/>
      </c>
      <c r="DH25" s="20" t="str">
        <f t="shared" ca="1" si="36"/>
        <v/>
      </c>
      <c r="DI25" s="20" t="str">
        <f t="shared" ca="1" si="36"/>
        <v/>
      </c>
      <c r="DJ25" s="20" t="str">
        <f t="shared" ca="1" si="36"/>
        <v/>
      </c>
      <c r="DK25" s="20" t="str">
        <f t="shared" ca="1" si="36"/>
        <v/>
      </c>
      <c r="DL25" s="20" t="str">
        <f t="shared" ca="1" si="36"/>
        <v/>
      </c>
      <c r="DM25" s="20" t="str">
        <f t="shared" ca="1" si="36"/>
        <v/>
      </c>
      <c r="DN25" s="20" t="str">
        <f t="shared" ca="1" si="36"/>
        <v/>
      </c>
      <c r="DO25" s="20" t="str">
        <f t="shared" ca="1" si="36"/>
        <v/>
      </c>
      <c r="DP25" s="20" t="str">
        <f t="shared" ca="1" si="36"/>
        <v/>
      </c>
      <c r="DQ25" s="20" t="str">
        <f t="shared" ca="1" si="36"/>
        <v/>
      </c>
      <c r="DR25" s="20" t="str">
        <f t="shared" ref="DR25:EB40" ca="1" si="37">IF(DR$8&gt;$AJ25,"",MID($AI25,FIND("CCI-",$AI25,BX25+1),10))</f>
        <v/>
      </c>
      <c r="DS25" s="20" t="str">
        <f t="shared" ca="1" si="37"/>
        <v/>
      </c>
      <c r="DT25" s="20" t="str">
        <f t="shared" ca="1" si="37"/>
        <v/>
      </c>
      <c r="DU25" s="20" t="str">
        <f t="shared" ca="1" si="37"/>
        <v/>
      </c>
      <c r="DV25" s="20" t="str">
        <f t="shared" ca="1" si="37"/>
        <v/>
      </c>
      <c r="DW25" s="20" t="str">
        <f t="shared" ca="1" si="37"/>
        <v/>
      </c>
      <c r="DX25" s="20" t="str">
        <f t="shared" ca="1" si="37"/>
        <v/>
      </c>
      <c r="DY25" s="20" t="str">
        <f t="shared" ca="1" si="37"/>
        <v/>
      </c>
      <c r="DZ25" s="20" t="str">
        <f t="shared" ca="1" si="37"/>
        <v/>
      </c>
      <c r="EA25" s="20" t="str">
        <f t="shared" ca="1" si="37"/>
        <v/>
      </c>
      <c r="EB25" s="20" t="str">
        <f t="shared" ca="1" si="37"/>
        <v/>
      </c>
      <c r="EC25" s="8" t="str">
        <f>""</f>
        <v/>
      </c>
      <c r="ED25" s="9"/>
      <c r="EE25" s="24">
        <f ca="1">IF(MAX($EE$9:EE24)&lt;SUM($AJ$9:$AJ$109),MAX($EE$9:EE24)+1,"")</f>
        <v>17</v>
      </c>
      <c r="EF25" s="24">
        <f t="shared" ca="1" si="26"/>
        <v>3</v>
      </c>
      <c r="EG25" s="24">
        <f t="shared" ca="1" si="28"/>
        <v>5</v>
      </c>
      <c r="EH25" s="23" t="str">
        <f t="shared" ca="1" si="21"/>
        <v>CCI-003072</v>
      </c>
      <c r="EI25" s="23" t="str">
        <f ca="1">IF(EE25="","",OFFSET($AK$8,EF25,0)&amp;IF(COUNTIF(EH26:$EH$502,"="&amp;EH25)=0,"","; "&amp;OFFSET(EH25,MATCH(EH25,EH26:$EH$502,0),1)))</f>
        <v>1.9.3; 1.9.6</v>
      </c>
      <c r="EJ25" s="23" t="str">
        <f ca="1">IF(EE25="","",OFFSET($AL$8,EF25,0)&amp;IF(COUNTIF(EH26:$EH$502,"="&amp;EH25)=0,"","; "&amp;OFFSET(EH25,MATCH(EH25,EH26:$EH$502,0),2)))</f>
        <v>Network Communication Report; Cybersecurity Riser Diagram</v>
      </c>
      <c r="EK25" s="23" t="str">
        <f ca="1">IF(EE25="","",OFFSET($AK$8,EF25,0)&amp;" "&amp;IF(LEN(OFFSET($AL$8,EF25,0))&gt;$EK$3,LEFT(OFFSET($AL$8,EF25,0),$EK$3)&amp;"...",OFFSET($AL$8,EF25,0))&amp;SUBSTITUTE(IF(COUNTIF(EH26:$EH$502,"="&amp;EH25)=0,"","; "&amp;OFFSET(EH25,MATCH(EH25,EH26:$EH$502,0),3)),"; "&amp;OFFSET($AK$8,EF25,0)&amp;" "&amp;IF(LEN(OFFSET($AL$8,EF25,0))&gt;$EK$3,LEFT(OFFSET($AL$8,EF25,0),$EK$3)&amp;"...",OFFSET($AL$8,EF25,0)),""))</f>
        <v>1.9.3 Network Communication Report; 1.9.6 Cybersecurity Riser Diagram</v>
      </c>
      <c r="EL25" s="24" t="str">
        <f ca="1">IF(EE25="","",IF(COUNTIF($EH$9:$EH24,"="&amp;EH25)=0,MAX($EL$9:EL24)+1,""))</f>
        <v/>
      </c>
      <c r="EM25" s="9"/>
      <c r="EN25" s="10"/>
      <c r="EO25" s="24">
        <f ca="1">IF(MAX($EO$9:EO24)&lt;MAX($EL$9:$EL$502),MAX($EO$9:EO24)+1,"")</f>
        <v>17</v>
      </c>
      <c r="EP25" s="24">
        <f t="shared" ca="1" si="29"/>
        <v>20</v>
      </c>
      <c r="EQ25" s="23" t="str">
        <f t="shared" ca="1" si="22"/>
        <v>CCI-000388</v>
      </c>
      <c r="ER25" s="23" t="str">
        <f t="shared" ca="1" si="22"/>
        <v>1.9.3</v>
      </c>
      <c r="ES25" s="23" t="str">
        <f t="shared" ca="1" si="22"/>
        <v>Network Communication Report</v>
      </c>
      <c r="ET25" s="23" t="str">
        <f t="shared" ca="1" si="22"/>
        <v>1.9.3 Network Communication Report</v>
      </c>
      <c r="EU25" s="10" t="str">
        <f>""</f>
        <v/>
      </c>
    </row>
    <row r="26" spans="1:151" x14ac:dyDescent="0.3">
      <c r="A26" s="1" t="s">
        <v>2379</v>
      </c>
      <c r="B26" s="5"/>
      <c r="C26" s="14">
        <f t="shared" si="2"/>
        <v>0</v>
      </c>
      <c r="D26" s="14">
        <f t="shared" si="2"/>
        <v>0</v>
      </c>
      <c r="E26" s="14" t="str">
        <f t="shared" si="3"/>
        <v/>
      </c>
      <c r="F26" s="14">
        <f t="shared" si="4"/>
        <v>0</v>
      </c>
      <c r="G26" s="14">
        <f t="shared" si="0"/>
        <v>0</v>
      </c>
      <c r="H26" s="14">
        <f t="shared" si="33"/>
        <v>0</v>
      </c>
      <c r="I26" s="14">
        <f t="shared" si="33"/>
        <v>0</v>
      </c>
      <c r="J26" s="14">
        <f t="shared" si="33"/>
        <v>0</v>
      </c>
      <c r="K26" s="14">
        <f t="shared" si="33"/>
        <v>0</v>
      </c>
      <c r="L26" s="14" t="str">
        <f t="shared" si="6"/>
        <v>0</v>
      </c>
      <c r="M26" s="15" t="str">
        <f t="shared" si="7"/>
        <v>--</v>
      </c>
      <c r="N26" s="14" t="str">
        <f t="shared" si="8"/>
        <v/>
      </c>
      <c r="O26" s="15" t="str">
        <f t="shared" si="1"/>
        <v/>
      </c>
      <c r="P26" s="15" t="str">
        <f>IF(N26=1,FLOOR(MAX($P$4:P25),1)+1,IF(AND(P25&lt;&gt;"",O25&lt;&gt;1),MAX($P$4:P25)+0.1,""))</f>
        <v/>
      </c>
      <c r="Q26" s="5">
        <f>ROW()</f>
        <v>26</v>
      </c>
      <c r="S26" s="7"/>
      <c r="T26" s="17" t="str">
        <f t="shared" ca="1" si="9"/>
        <v>OK</v>
      </c>
      <c r="U26" s="17" t="str">
        <f t="shared" si="23"/>
        <v>OK</v>
      </c>
      <c r="V26" s="18">
        <f>IF(MAX($V$9:V25)&lt;$V$7,MAX($V$9:V25)+1,"")</f>
        <v>18</v>
      </c>
      <c r="W26" s="18">
        <f>IF(V26="","",COUNTIF(P:P,"&lt;"&amp;V26+1)-SUM($W$8:W25))</f>
        <v>2</v>
      </c>
      <c r="X26" s="18">
        <f t="shared" si="10"/>
        <v>1118</v>
      </c>
      <c r="Y26" s="19" t="str">
        <f t="shared" ca="1" si="24"/>
        <v xml:space="preserve">user-accessible security functions or mechanisms in the device {For Government Reference Only: relates </v>
      </c>
      <c r="Z26" s="19" t="str">
        <f t="shared" ca="1" si="24"/>
        <v>to CCI-003129}&lt;/LST&gt;_x0014_</v>
      </c>
      <c r="AA26" s="19" t="str">
        <f t="shared" ca="1" si="24"/>
        <v/>
      </c>
      <c r="AB26" s="19" t="str">
        <f t="shared" ca="1" si="24"/>
        <v/>
      </c>
      <c r="AC26" s="19" t="str">
        <f t="shared" ca="1" si="24"/>
        <v/>
      </c>
      <c r="AD26" s="19" t="str">
        <f t="shared" ca="1" si="24"/>
        <v/>
      </c>
      <c r="AE26" s="19" t="str">
        <f t="shared" ca="1" si="24"/>
        <v/>
      </c>
      <c r="AF26" s="19" t="str">
        <f t="shared" ca="1" si="24"/>
        <v/>
      </c>
      <c r="AG26" s="19" t="str">
        <f t="shared" ca="1" si="24"/>
        <v/>
      </c>
      <c r="AH26" s="19" t="str">
        <f t="shared" ca="1" si="24"/>
        <v/>
      </c>
      <c r="AI26" s="19" t="str">
        <f t="shared" ca="1" si="25"/>
        <v>user-accessible security functions or mechanisms in the device {For Government Reference Only: relates to CCI-003129}&lt;/LST&gt;_x0014_</v>
      </c>
      <c r="AJ26" s="19">
        <f t="shared" ca="1" si="12"/>
        <v>1</v>
      </c>
      <c r="AK26" s="19" t="str">
        <f t="shared" ca="1" si="13"/>
        <v>1.9.8.2.1</v>
      </c>
      <c r="AL26" s="19" t="str">
        <f t="shared" ca="1" si="14"/>
        <v>HVAC Control System Devices FULLY Supporting User Accounts</v>
      </c>
      <c r="AM26" s="3" t="str">
        <f>""</f>
        <v/>
      </c>
      <c r="AN26" s="8" t="str">
        <f>""</f>
        <v/>
      </c>
      <c r="AO26" s="20">
        <f>1</f>
        <v>1</v>
      </c>
      <c r="AP26" s="20">
        <f t="shared" ca="1" si="30"/>
        <v>65</v>
      </c>
      <c r="AQ26" s="20" t="str">
        <f t="shared" ca="1" si="30"/>
        <v/>
      </c>
      <c r="AR26" s="20" t="str">
        <f t="shared" ca="1" si="30"/>
        <v/>
      </c>
      <c r="AS26" s="20" t="str">
        <f t="shared" ca="1" si="30"/>
        <v/>
      </c>
      <c r="AT26" s="20" t="str">
        <f t="shared" ca="1" si="30"/>
        <v/>
      </c>
      <c r="AU26" s="20" t="str">
        <f t="shared" ca="1" si="30"/>
        <v/>
      </c>
      <c r="AV26" s="20" t="str">
        <f t="shared" ca="1" si="30"/>
        <v/>
      </c>
      <c r="AW26" s="20" t="str">
        <f t="shared" ca="1" si="30"/>
        <v/>
      </c>
      <c r="AX26" s="20" t="str">
        <f t="shared" ca="1" si="30"/>
        <v/>
      </c>
      <c r="AY26" s="20" t="str">
        <f t="shared" ca="1" si="30"/>
        <v/>
      </c>
      <c r="AZ26" s="20" t="str">
        <f t="shared" ca="1" si="30"/>
        <v/>
      </c>
      <c r="BA26" s="20" t="str">
        <f t="shared" ca="1" si="30"/>
        <v/>
      </c>
      <c r="BB26" s="20" t="str">
        <f t="shared" ca="1" si="30"/>
        <v/>
      </c>
      <c r="BC26" s="20" t="str">
        <f t="shared" ca="1" si="30"/>
        <v/>
      </c>
      <c r="BD26" s="20" t="str">
        <f t="shared" ca="1" si="30"/>
        <v/>
      </c>
      <c r="BE26" s="20" t="str">
        <f t="shared" ca="1" si="30"/>
        <v/>
      </c>
      <c r="BF26" s="20" t="str">
        <f t="shared" ca="1" si="31"/>
        <v/>
      </c>
      <c r="BG26" s="20" t="str">
        <f t="shared" ca="1" si="31"/>
        <v/>
      </c>
      <c r="BH26" s="20" t="str">
        <f t="shared" ca="1" si="31"/>
        <v/>
      </c>
      <c r="BI26" s="20" t="str">
        <f t="shared" ca="1" si="31"/>
        <v/>
      </c>
      <c r="BJ26" s="20" t="str">
        <f t="shared" ca="1" si="31"/>
        <v/>
      </c>
      <c r="BK26" s="20" t="str">
        <f t="shared" ca="1" si="31"/>
        <v/>
      </c>
      <c r="BL26" s="20" t="str">
        <f t="shared" ca="1" si="31"/>
        <v/>
      </c>
      <c r="BM26" s="20" t="str">
        <f t="shared" ca="1" si="31"/>
        <v/>
      </c>
      <c r="BN26" s="20" t="str">
        <f t="shared" ca="1" si="31"/>
        <v/>
      </c>
      <c r="BO26" s="20" t="str">
        <f t="shared" ca="1" si="31"/>
        <v/>
      </c>
      <c r="BP26" s="20" t="str">
        <f t="shared" ca="1" si="31"/>
        <v/>
      </c>
      <c r="BQ26" s="20" t="str">
        <f t="shared" ca="1" si="31"/>
        <v/>
      </c>
      <c r="BR26" s="20" t="str">
        <f t="shared" ca="1" si="31"/>
        <v/>
      </c>
      <c r="BS26" s="20" t="str">
        <f t="shared" ca="1" si="31"/>
        <v/>
      </c>
      <c r="BT26" s="20" t="str">
        <f t="shared" ca="1" si="32"/>
        <v/>
      </c>
      <c r="BU26" s="20" t="str">
        <f t="shared" ca="1" si="32"/>
        <v/>
      </c>
      <c r="BV26" s="20" t="str">
        <f t="shared" ca="1" si="32"/>
        <v/>
      </c>
      <c r="BW26" s="20" t="str">
        <f t="shared" ca="1" si="32"/>
        <v/>
      </c>
      <c r="BX26" s="20" t="str">
        <f t="shared" ca="1" si="32"/>
        <v/>
      </c>
      <c r="BY26" s="20" t="str">
        <f t="shared" ca="1" si="32"/>
        <v/>
      </c>
      <c r="BZ26" s="20" t="str">
        <f t="shared" ca="1" si="32"/>
        <v/>
      </c>
      <c r="CA26" s="20" t="str">
        <f t="shared" ca="1" si="32"/>
        <v/>
      </c>
      <c r="CB26" s="20" t="str">
        <f t="shared" ca="1" si="32"/>
        <v/>
      </c>
      <c r="CC26" s="20" t="str">
        <f t="shared" ca="1" si="32"/>
        <v/>
      </c>
      <c r="CD26" s="20" t="str">
        <f t="shared" ca="1" si="32"/>
        <v/>
      </c>
      <c r="CE26" s="20" t="str">
        <f t="shared" ca="1" si="32"/>
        <v/>
      </c>
      <c r="CF26" s="20" t="str">
        <f t="shared" ca="1" si="32"/>
        <v/>
      </c>
      <c r="CG26" s="20" t="str">
        <f t="shared" ca="1" si="32"/>
        <v/>
      </c>
      <c r="CH26" s="20" t="str">
        <f t="shared" ca="1" si="32"/>
        <v/>
      </c>
      <c r="CI26" s="20" t="str">
        <f t="shared" si="27"/>
        <v>{</v>
      </c>
      <c r="CJ26" s="20" t="str">
        <f t="shared" ca="1" si="35"/>
        <v>CCI-003129</v>
      </c>
      <c r="CK26" s="20" t="str">
        <f t="shared" ca="1" si="35"/>
        <v/>
      </c>
      <c r="CL26" s="20" t="str">
        <f t="shared" ca="1" si="34"/>
        <v/>
      </c>
      <c r="CM26" s="20" t="str">
        <f t="shared" ca="1" si="34"/>
        <v/>
      </c>
      <c r="CN26" s="20" t="str">
        <f t="shared" ca="1" si="34"/>
        <v/>
      </c>
      <c r="CO26" s="20" t="str">
        <f t="shared" ca="1" si="34"/>
        <v/>
      </c>
      <c r="CP26" s="20" t="str">
        <f t="shared" ca="1" si="34"/>
        <v/>
      </c>
      <c r="CQ26" s="20" t="str">
        <f t="shared" ca="1" si="34"/>
        <v/>
      </c>
      <c r="CR26" s="20" t="str">
        <f t="shared" ca="1" si="34"/>
        <v/>
      </c>
      <c r="CS26" s="20" t="str">
        <f t="shared" ca="1" si="34"/>
        <v/>
      </c>
      <c r="CT26" s="20" t="str">
        <f t="shared" ca="1" si="34"/>
        <v/>
      </c>
      <c r="CU26" s="20" t="str">
        <f t="shared" ca="1" si="34"/>
        <v/>
      </c>
      <c r="CV26" s="20" t="str">
        <f t="shared" ca="1" si="34"/>
        <v/>
      </c>
      <c r="CW26" s="20" t="str">
        <f t="shared" ca="1" si="34"/>
        <v/>
      </c>
      <c r="CX26" s="20" t="str">
        <f t="shared" ca="1" si="34"/>
        <v/>
      </c>
      <c r="CY26" s="20" t="str">
        <f t="shared" ca="1" si="34"/>
        <v/>
      </c>
      <c r="CZ26" s="20" t="str">
        <f t="shared" ca="1" si="34"/>
        <v/>
      </c>
      <c r="DA26" s="20" t="str">
        <f t="shared" ca="1" si="34"/>
        <v/>
      </c>
      <c r="DB26" s="20" t="str">
        <f t="shared" ca="1" si="36"/>
        <v/>
      </c>
      <c r="DC26" s="20" t="str">
        <f t="shared" ca="1" si="36"/>
        <v/>
      </c>
      <c r="DD26" s="20" t="str">
        <f t="shared" ca="1" si="36"/>
        <v/>
      </c>
      <c r="DE26" s="20" t="str">
        <f t="shared" ca="1" si="36"/>
        <v/>
      </c>
      <c r="DF26" s="20" t="str">
        <f t="shared" ca="1" si="36"/>
        <v/>
      </c>
      <c r="DG26" s="20" t="str">
        <f t="shared" ca="1" si="36"/>
        <v/>
      </c>
      <c r="DH26" s="20" t="str">
        <f t="shared" ca="1" si="36"/>
        <v/>
      </c>
      <c r="DI26" s="20" t="str">
        <f t="shared" ca="1" si="36"/>
        <v/>
      </c>
      <c r="DJ26" s="20" t="str">
        <f t="shared" ca="1" si="36"/>
        <v/>
      </c>
      <c r="DK26" s="20" t="str">
        <f t="shared" ca="1" si="36"/>
        <v/>
      </c>
      <c r="DL26" s="20" t="str">
        <f t="shared" ca="1" si="36"/>
        <v/>
      </c>
      <c r="DM26" s="20" t="str">
        <f t="shared" ca="1" si="36"/>
        <v/>
      </c>
      <c r="DN26" s="20" t="str">
        <f t="shared" ca="1" si="36"/>
        <v/>
      </c>
      <c r="DO26" s="20" t="str">
        <f t="shared" ca="1" si="36"/>
        <v/>
      </c>
      <c r="DP26" s="20" t="str">
        <f t="shared" ca="1" si="36"/>
        <v/>
      </c>
      <c r="DQ26" s="20" t="str">
        <f t="shared" ca="1" si="36"/>
        <v/>
      </c>
      <c r="DR26" s="20" t="str">
        <f t="shared" ca="1" si="37"/>
        <v/>
      </c>
      <c r="DS26" s="20" t="str">
        <f t="shared" ca="1" si="37"/>
        <v/>
      </c>
      <c r="DT26" s="20" t="str">
        <f t="shared" ca="1" si="37"/>
        <v/>
      </c>
      <c r="DU26" s="20" t="str">
        <f t="shared" ca="1" si="37"/>
        <v/>
      </c>
      <c r="DV26" s="20" t="str">
        <f t="shared" ca="1" si="37"/>
        <v/>
      </c>
      <c r="DW26" s="20" t="str">
        <f t="shared" ca="1" si="37"/>
        <v/>
      </c>
      <c r="DX26" s="20" t="str">
        <f t="shared" ca="1" si="37"/>
        <v/>
      </c>
      <c r="DY26" s="20" t="str">
        <f t="shared" ca="1" si="37"/>
        <v/>
      </c>
      <c r="DZ26" s="20" t="str">
        <f t="shared" ca="1" si="37"/>
        <v/>
      </c>
      <c r="EA26" s="20" t="str">
        <f t="shared" ca="1" si="37"/>
        <v/>
      </c>
      <c r="EB26" s="20" t="str">
        <f t="shared" ca="1" si="37"/>
        <v/>
      </c>
      <c r="EC26" s="8" t="str">
        <f>""</f>
        <v/>
      </c>
      <c r="ED26" s="9"/>
      <c r="EE26" s="24">
        <f ca="1">IF(MAX($EE$9:EE25)&lt;SUM($AJ$9:$AJ$109),MAX($EE$9:EE25)+1,"")</f>
        <v>18</v>
      </c>
      <c r="EF26" s="24">
        <f t="shared" ca="1" si="26"/>
        <v>3</v>
      </c>
      <c r="EG26" s="24">
        <f t="shared" ca="1" si="28"/>
        <v>6</v>
      </c>
      <c r="EH26" s="23" t="str">
        <f t="shared" ca="1" si="21"/>
        <v>CCI-003073</v>
      </c>
      <c r="EI26" s="23" t="str">
        <f ca="1">IF(EE26="","",OFFSET($AK$8,EF26,0)&amp;IF(COUNTIF(EH27:$EH$502,"="&amp;EH26)=0,"","; "&amp;OFFSET(EH26,MATCH(EH26,EH27:$EH$502,0),1)))</f>
        <v>1.9.3; 1.9.6</v>
      </c>
      <c r="EJ26" s="23" t="str">
        <f ca="1">IF(EE26="","",OFFSET($AL$8,EF26,0)&amp;IF(COUNTIF(EH27:$EH$502,"="&amp;EH26)=0,"","; "&amp;OFFSET(EH26,MATCH(EH26,EH27:$EH$502,0),2)))</f>
        <v>Network Communication Report; Cybersecurity Riser Diagram</v>
      </c>
      <c r="EK26" s="23" t="str">
        <f ca="1">IF(EE26="","",OFFSET($AK$8,EF26,0)&amp;" "&amp;IF(LEN(OFFSET($AL$8,EF26,0))&gt;$EK$3,LEFT(OFFSET($AL$8,EF26,0),$EK$3)&amp;"...",OFFSET($AL$8,EF26,0))&amp;SUBSTITUTE(IF(COUNTIF(EH27:$EH$502,"="&amp;EH26)=0,"","; "&amp;OFFSET(EH26,MATCH(EH26,EH27:$EH$502,0),3)),"; "&amp;OFFSET($AK$8,EF26,0)&amp;" "&amp;IF(LEN(OFFSET($AL$8,EF26,0))&gt;$EK$3,LEFT(OFFSET($AL$8,EF26,0),$EK$3)&amp;"...",OFFSET($AL$8,EF26,0)),""))</f>
        <v>1.9.3 Network Communication Report; 1.9.6 Cybersecurity Riser Diagram</v>
      </c>
      <c r="EL26" s="24" t="str">
        <f ca="1">IF(EE26="","",IF(COUNTIF($EH$9:$EH25,"="&amp;EH26)=0,MAX($EL$9:EL25)+1,""))</f>
        <v/>
      </c>
      <c r="EM26" s="9"/>
      <c r="EN26" s="10"/>
      <c r="EO26" s="24">
        <f ca="1">IF(MAX($EO$9:EO25)&lt;MAX($EL$9:$EL$502),MAX($EO$9:EO25)+1,"")</f>
        <v>18</v>
      </c>
      <c r="EP26" s="24">
        <f t="shared" ca="1" si="29"/>
        <v>21</v>
      </c>
      <c r="EQ26" s="23" t="str">
        <f t="shared" ca="1" si="22"/>
        <v>CCI-000389</v>
      </c>
      <c r="ER26" s="23" t="str">
        <f t="shared" ca="1" si="22"/>
        <v>1.9.4</v>
      </c>
      <c r="ES26" s="23" t="str">
        <f t="shared" ca="1" si="22"/>
        <v>Control System Inventory Report</v>
      </c>
      <c r="ET26" s="23" t="str">
        <f t="shared" ca="1" si="22"/>
        <v>1.9.4 Control System Inventory Report</v>
      </c>
      <c r="EU26" s="10" t="str">
        <f>""</f>
        <v/>
      </c>
    </row>
    <row r="27" spans="1:151" x14ac:dyDescent="0.3">
      <c r="A27" s="1" t="s">
        <v>43</v>
      </c>
      <c r="B27" s="5"/>
      <c r="C27" s="14">
        <f t="shared" si="2"/>
        <v>0</v>
      </c>
      <c r="D27" s="14">
        <f t="shared" si="2"/>
        <v>0</v>
      </c>
      <c r="E27" s="14" t="str">
        <f t="shared" si="3"/>
        <v/>
      </c>
      <c r="F27" s="14">
        <f t="shared" si="4"/>
        <v>0</v>
      </c>
      <c r="G27" s="14">
        <f t="shared" si="0"/>
        <v>0</v>
      </c>
      <c r="H27" s="14">
        <f t="shared" si="33"/>
        <v>0</v>
      </c>
      <c r="I27" s="14">
        <f t="shared" si="33"/>
        <v>0</v>
      </c>
      <c r="J27" s="14">
        <f t="shared" si="33"/>
        <v>0</v>
      </c>
      <c r="K27" s="14">
        <f t="shared" si="33"/>
        <v>0</v>
      </c>
      <c r="L27" s="14" t="str">
        <f t="shared" si="6"/>
        <v>0</v>
      </c>
      <c r="M27" s="15" t="str">
        <f t="shared" si="7"/>
        <v>--</v>
      </c>
      <c r="N27" s="14" t="str">
        <f t="shared" si="8"/>
        <v/>
      </c>
      <c r="O27" s="15" t="str">
        <f t="shared" si="1"/>
        <v/>
      </c>
      <c r="P27" s="15" t="str">
        <f>IF(N27=1,FLOOR(MAX($P$4:P26),1)+1,IF(AND(P26&lt;&gt;"",O26&lt;&gt;1),MAX($P$4:P26)+0.1,""))</f>
        <v/>
      </c>
      <c r="Q27" s="5">
        <f>ROW()</f>
        <v>27</v>
      </c>
      <c r="S27" s="7"/>
      <c r="T27" s="17" t="str">
        <f t="shared" ca="1" si="9"/>
        <v>OK</v>
      </c>
      <c r="U27" s="17" t="str">
        <f t="shared" si="23"/>
        <v>OK</v>
      </c>
      <c r="V27" s="18">
        <f>IF(MAX($V$9:V26)&lt;$V$7,MAX($V$9:V26)+1,"")</f>
        <v>19</v>
      </c>
      <c r="W27" s="18">
        <f>IF(V27="","",COUNTIF(P:P,"&lt;"&amp;V27+1)-SUM($W$8:W26))</f>
        <v>1</v>
      </c>
      <c r="X27" s="18">
        <f t="shared" si="10"/>
        <v>1122</v>
      </c>
      <c r="Y27" s="19" t="str">
        <f t="shared" ca="1" si="24"/>
        <v>in a more secure manner {For Government Reference Only: relates to CCI-003130}&lt;/LST&gt;_x0014_</v>
      </c>
      <c r="Z27" s="19" t="str">
        <f t="shared" ca="1" si="24"/>
        <v/>
      </c>
      <c r="AA27" s="19" t="str">
        <f t="shared" ca="1" si="24"/>
        <v/>
      </c>
      <c r="AB27" s="19" t="str">
        <f t="shared" ca="1" si="24"/>
        <v/>
      </c>
      <c r="AC27" s="19" t="str">
        <f t="shared" ca="1" si="24"/>
        <v/>
      </c>
      <c r="AD27" s="19" t="str">
        <f t="shared" ca="1" si="24"/>
        <v/>
      </c>
      <c r="AE27" s="19" t="str">
        <f t="shared" ca="1" si="24"/>
        <v/>
      </c>
      <c r="AF27" s="19" t="str">
        <f t="shared" ca="1" si="24"/>
        <v/>
      </c>
      <c r="AG27" s="19" t="str">
        <f t="shared" ca="1" si="24"/>
        <v/>
      </c>
      <c r="AH27" s="19" t="str">
        <f t="shared" ca="1" si="24"/>
        <v/>
      </c>
      <c r="AI27" s="19" t="str">
        <f t="shared" ca="1" si="25"/>
        <v>in a more secure manner {For Government Reference Only: relates to CCI-003130}&lt;/LST&gt;_x0014_</v>
      </c>
      <c r="AJ27" s="19">
        <f t="shared" ca="1" si="12"/>
        <v>1</v>
      </c>
      <c r="AK27" s="19" t="str">
        <f t="shared" ca="1" si="13"/>
        <v>1.9.8.2.1</v>
      </c>
      <c r="AL27" s="19" t="str">
        <f t="shared" ca="1" si="14"/>
        <v>HVAC Control System Devices FULLY Supporting User Accounts</v>
      </c>
      <c r="AM27" s="3" t="str">
        <f>""</f>
        <v/>
      </c>
      <c r="AN27" s="8" t="str">
        <f>""</f>
        <v/>
      </c>
      <c r="AO27" s="20">
        <f>1</f>
        <v>1</v>
      </c>
      <c r="AP27" s="20">
        <f t="shared" ca="1" si="30"/>
        <v>26</v>
      </c>
      <c r="AQ27" s="20" t="str">
        <f t="shared" ca="1" si="30"/>
        <v/>
      </c>
      <c r="AR27" s="20" t="str">
        <f t="shared" ca="1" si="30"/>
        <v/>
      </c>
      <c r="AS27" s="20" t="str">
        <f t="shared" ca="1" si="30"/>
        <v/>
      </c>
      <c r="AT27" s="20" t="str">
        <f t="shared" ca="1" si="30"/>
        <v/>
      </c>
      <c r="AU27" s="20" t="str">
        <f t="shared" ca="1" si="30"/>
        <v/>
      </c>
      <c r="AV27" s="20" t="str">
        <f t="shared" ca="1" si="30"/>
        <v/>
      </c>
      <c r="AW27" s="20" t="str">
        <f t="shared" ca="1" si="30"/>
        <v/>
      </c>
      <c r="AX27" s="20" t="str">
        <f t="shared" ca="1" si="30"/>
        <v/>
      </c>
      <c r="AY27" s="20" t="str">
        <f t="shared" ca="1" si="30"/>
        <v/>
      </c>
      <c r="AZ27" s="20" t="str">
        <f t="shared" ca="1" si="30"/>
        <v/>
      </c>
      <c r="BA27" s="20" t="str">
        <f t="shared" ca="1" si="30"/>
        <v/>
      </c>
      <c r="BB27" s="20" t="str">
        <f t="shared" ca="1" si="30"/>
        <v/>
      </c>
      <c r="BC27" s="20" t="str">
        <f t="shared" ca="1" si="30"/>
        <v/>
      </c>
      <c r="BD27" s="20" t="str">
        <f t="shared" ca="1" si="30"/>
        <v/>
      </c>
      <c r="BE27" s="20" t="str">
        <f t="shared" ca="1" si="30"/>
        <v/>
      </c>
      <c r="BF27" s="20" t="str">
        <f t="shared" ca="1" si="31"/>
        <v/>
      </c>
      <c r="BG27" s="20" t="str">
        <f t="shared" ca="1" si="31"/>
        <v/>
      </c>
      <c r="BH27" s="20" t="str">
        <f t="shared" ca="1" si="31"/>
        <v/>
      </c>
      <c r="BI27" s="20" t="str">
        <f t="shared" ca="1" si="31"/>
        <v/>
      </c>
      <c r="BJ27" s="20" t="str">
        <f t="shared" ca="1" si="31"/>
        <v/>
      </c>
      <c r="BK27" s="20" t="str">
        <f t="shared" ca="1" si="31"/>
        <v/>
      </c>
      <c r="BL27" s="20" t="str">
        <f t="shared" ca="1" si="31"/>
        <v/>
      </c>
      <c r="BM27" s="20" t="str">
        <f t="shared" ca="1" si="31"/>
        <v/>
      </c>
      <c r="BN27" s="20" t="str">
        <f t="shared" ca="1" si="31"/>
        <v/>
      </c>
      <c r="BO27" s="20" t="str">
        <f t="shared" ca="1" si="31"/>
        <v/>
      </c>
      <c r="BP27" s="20" t="str">
        <f t="shared" ca="1" si="31"/>
        <v/>
      </c>
      <c r="BQ27" s="20" t="str">
        <f t="shared" ca="1" si="31"/>
        <v/>
      </c>
      <c r="BR27" s="20" t="str">
        <f t="shared" ca="1" si="31"/>
        <v/>
      </c>
      <c r="BS27" s="20" t="str">
        <f t="shared" ca="1" si="31"/>
        <v/>
      </c>
      <c r="BT27" s="20" t="str">
        <f t="shared" ca="1" si="32"/>
        <v/>
      </c>
      <c r="BU27" s="20" t="str">
        <f t="shared" ca="1" si="32"/>
        <v/>
      </c>
      <c r="BV27" s="20" t="str">
        <f t="shared" ca="1" si="32"/>
        <v/>
      </c>
      <c r="BW27" s="20" t="str">
        <f t="shared" ca="1" si="32"/>
        <v/>
      </c>
      <c r="BX27" s="20" t="str">
        <f t="shared" ca="1" si="32"/>
        <v/>
      </c>
      <c r="BY27" s="20" t="str">
        <f t="shared" ca="1" si="32"/>
        <v/>
      </c>
      <c r="BZ27" s="20" t="str">
        <f t="shared" ca="1" si="32"/>
        <v/>
      </c>
      <c r="CA27" s="20" t="str">
        <f t="shared" ca="1" si="32"/>
        <v/>
      </c>
      <c r="CB27" s="20" t="str">
        <f t="shared" ca="1" si="32"/>
        <v/>
      </c>
      <c r="CC27" s="20" t="str">
        <f t="shared" ca="1" si="32"/>
        <v/>
      </c>
      <c r="CD27" s="20" t="str">
        <f t="shared" ca="1" si="32"/>
        <v/>
      </c>
      <c r="CE27" s="20" t="str">
        <f t="shared" ca="1" si="32"/>
        <v/>
      </c>
      <c r="CF27" s="20" t="str">
        <f t="shared" ca="1" si="32"/>
        <v/>
      </c>
      <c r="CG27" s="20" t="str">
        <f t="shared" ca="1" si="32"/>
        <v/>
      </c>
      <c r="CH27" s="20" t="str">
        <f t="shared" ca="1" si="32"/>
        <v/>
      </c>
      <c r="CI27" s="20" t="str">
        <f t="shared" si="27"/>
        <v>{</v>
      </c>
      <c r="CJ27" s="20" t="str">
        <f t="shared" ca="1" si="35"/>
        <v>CCI-003130</v>
      </c>
      <c r="CK27" s="20" t="str">
        <f t="shared" ca="1" si="35"/>
        <v/>
      </c>
      <c r="CL27" s="20" t="str">
        <f t="shared" ca="1" si="34"/>
        <v/>
      </c>
      <c r="CM27" s="20" t="str">
        <f t="shared" ca="1" si="34"/>
        <v/>
      </c>
      <c r="CN27" s="20" t="str">
        <f t="shared" ca="1" si="34"/>
        <v/>
      </c>
      <c r="CO27" s="20" t="str">
        <f t="shared" ca="1" si="34"/>
        <v/>
      </c>
      <c r="CP27" s="20" t="str">
        <f t="shared" ca="1" si="34"/>
        <v/>
      </c>
      <c r="CQ27" s="20" t="str">
        <f t="shared" ca="1" si="34"/>
        <v/>
      </c>
      <c r="CR27" s="20" t="str">
        <f t="shared" ca="1" si="34"/>
        <v/>
      </c>
      <c r="CS27" s="20" t="str">
        <f t="shared" ca="1" si="34"/>
        <v/>
      </c>
      <c r="CT27" s="20" t="str">
        <f t="shared" ca="1" si="34"/>
        <v/>
      </c>
      <c r="CU27" s="20" t="str">
        <f t="shared" ca="1" si="34"/>
        <v/>
      </c>
      <c r="CV27" s="20" t="str">
        <f t="shared" ca="1" si="34"/>
        <v/>
      </c>
      <c r="CW27" s="20" t="str">
        <f t="shared" ca="1" si="34"/>
        <v/>
      </c>
      <c r="CX27" s="20" t="str">
        <f t="shared" ca="1" si="34"/>
        <v/>
      </c>
      <c r="CY27" s="20" t="str">
        <f t="shared" ca="1" si="34"/>
        <v/>
      </c>
      <c r="CZ27" s="20" t="str">
        <f t="shared" ca="1" si="34"/>
        <v/>
      </c>
      <c r="DA27" s="20" t="str">
        <f t="shared" ca="1" si="34"/>
        <v/>
      </c>
      <c r="DB27" s="20" t="str">
        <f t="shared" ca="1" si="36"/>
        <v/>
      </c>
      <c r="DC27" s="20" t="str">
        <f t="shared" ca="1" si="36"/>
        <v/>
      </c>
      <c r="DD27" s="20" t="str">
        <f t="shared" ca="1" si="36"/>
        <v/>
      </c>
      <c r="DE27" s="20" t="str">
        <f t="shared" ca="1" si="36"/>
        <v/>
      </c>
      <c r="DF27" s="20" t="str">
        <f t="shared" ca="1" si="36"/>
        <v/>
      </c>
      <c r="DG27" s="20" t="str">
        <f t="shared" ca="1" si="36"/>
        <v/>
      </c>
      <c r="DH27" s="20" t="str">
        <f t="shared" ca="1" si="36"/>
        <v/>
      </c>
      <c r="DI27" s="20" t="str">
        <f t="shared" ca="1" si="36"/>
        <v/>
      </c>
      <c r="DJ27" s="20" t="str">
        <f t="shared" ca="1" si="36"/>
        <v/>
      </c>
      <c r="DK27" s="20" t="str">
        <f t="shared" ca="1" si="36"/>
        <v/>
      </c>
      <c r="DL27" s="20" t="str">
        <f t="shared" ca="1" si="36"/>
        <v/>
      </c>
      <c r="DM27" s="20" t="str">
        <f t="shared" ca="1" si="36"/>
        <v/>
      </c>
      <c r="DN27" s="20" t="str">
        <f t="shared" ca="1" si="36"/>
        <v/>
      </c>
      <c r="DO27" s="20" t="str">
        <f t="shared" ca="1" si="36"/>
        <v/>
      </c>
      <c r="DP27" s="20" t="str">
        <f t="shared" ca="1" si="36"/>
        <v/>
      </c>
      <c r="DQ27" s="20" t="str">
        <f t="shared" ca="1" si="36"/>
        <v/>
      </c>
      <c r="DR27" s="20" t="str">
        <f t="shared" ca="1" si="37"/>
        <v/>
      </c>
      <c r="DS27" s="20" t="str">
        <f t="shared" ca="1" si="37"/>
        <v/>
      </c>
      <c r="DT27" s="20" t="str">
        <f t="shared" ca="1" si="37"/>
        <v/>
      </c>
      <c r="DU27" s="20" t="str">
        <f t="shared" ca="1" si="37"/>
        <v/>
      </c>
      <c r="DV27" s="20" t="str">
        <f t="shared" ca="1" si="37"/>
        <v/>
      </c>
      <c r="DW27" s="20" t="str">
        <f t="shared" ca="1" si="37"/>
        <v/>
      </c>
      <c r="DX27" s="20" t="str">
        <f t="shared" ca="1" si="37"/>
        <v/>
      </c>
      <c r="DY27" s="20" t="str">
        <f t="shared" ca="1" si="37"/>
        <v/>
      </c>
      <c r="DZ27" s="20" t="str">
        <f t="shared" ca="1" si="37"/>
        <v/>
      </c>
      <c r="EA27" s="20" t="str">
        <f t="shared" ca="1" si="37"/>
        <v/>
      </c>
      <c r="EB27" s="20" t="str">
        <f t="shared" ca="1" si="37"/>
        <v/>
      </c>
      <c r="EC27" s="8" t="str">
        <f>""</f>
        <v/>
      </c>
      <c r="ED27" s="9"/>
      <c r="EE27" s="24">
        <f ca="1">IF(MAX($EE$9:EE26)&lt;SUM($AJ$9:$AJ$109),MAX($EE$9:EE26)+1,"")</f>
        <v>19</v>
      </c>
      <c r="EF27" s="24">
        <f t="shared" ca="1" si="26"/>
        <v>3</v>
      </c>
      <c r="EG27" s="24">
        <f t="shared" ca="1" si="28"/>
        <v>7</v>
      </c>
      <c r="EH27" s="23" t="str">
        <f t="shared" ca="1" si="21"/>
        <v>CCI-003075</v>
      </c>
      <c r="EI27" s="23" t="str">
        <f ca="1">IF(EE27="","",OFFSET($AK$8,EF27,0)&amp;IF(COUNTIF(EH28:$EH$502,"="&amp;EH27)=0,"","; "&amp;OFFSET(EH27,MATCH(EH27,EH28:$EH$502,0),1)))</f>
        <v>1.9.3; 1.9.6</v>
      </c>
      <c r="EJ27" s="23" t="str">
        <f ca="1">IF(EE27="","",OFFSET($AL$8,EF27,0)&amp;IF(COUNTIF(EH28:$EH$502,"="&amp;EH27)=0,"","; "&amp;OFFSET(EH27,MATCH(EH27,EH28:$EH$502,0),2)))</f>
        <v>Network Communication Report; Cybersecurity Riser Diagram</v>
      </c>
      <c r="EK27" s="23" t="str">
        <f ca="1">IF(EE27="","",OFFSET($AK$8,EF27,0)&amp;" "&amp;IF(LEN(OFFSET($AL$8,EF27,0))&gt;$EK$3,LEFT(OFFSET($AL$8,EF27,0),$EK$3)&amp;"...",OFFSET($AL$8,EF27,0))&amp;SUBSTITUTE(IF(COUNTIF(EH28:$EH$502,"="&amp;EH27)=0,"","; "&amp;OFFSET(EH27,MATCH(EH27,EH28:$EH$502,0),3)),"; "&amp;OFFSET($AK$8,EF27,0)&amp;" "&amp;IF(LEN(OFFSET($AL$8,EF27,0))&gt;$EK$3,LEFT(OFFSET($AL$8,EF27,0),$EK$3)&amp;"...",OFFSET($AL$8,EF27,0)),""))</f>
        <v>1.9.3 Network Communication Report; 1.9.6 Cybersecurity Riser Diagram</v>
      </c>
      <c r="EL27" s="24" t="str">
        <f ca="1">IF(EE27="","",IF(COUNTIF($EH$9:$EH26,"="&amp;EH27)=0,MAX($EL$9:EL26)+1,""))</f>
        <v/>
      </c>
      <c r="EM27" s="9"/>
      <c r="EN27" s="10"/>
      <c r="EO27" s="24">
        <f ca="1">IF(MAX($EO$9:EO26)&lt;MAX($EL$9:$EL$502),MAX($EO$9:EO26)+1,"")</f>
        <v>19</v>
      </c>
      <c r="EP27" s="24">
        <f t="shared" ca="1" si="29"/>
        <v>22</v>
      </c>
      <c r="EQ27" s="23" t="str">
        <f t="shared" ca="1" si="22"/>
        <v>CCI-000392</v>
      </c>
      <c r="ER27" s="23" t="str">
        <f t="shared" ca="1" si="22"/>
        <v>1.9.4</v>
      </c>
      <c r="ES27" s="23" t="str">
        <f t="shared" ca="1" si="22"/>
        <v>Control System Inventory Report</v>
      </c>
      <c r="ET27" s="23" t="str">
        <f t="shared" ca="1" si="22"/>
        <v>1.9.4 Control System Inventory Report</v>
      </c>
      <c r="EU27" s="10" t="str">
        <f>""</f>
        <v/>
      </c>
    </row>
    <row r="28" spans="1:151" x14ac:dyDescent="0.3">
      <c r="A28" s="1" t="s">
        <v>45</v>
      </c>
      <c r="B28" s="5"/>
      <c r="C28" s="14">
        <f t="shared" si="2"/>
        <v>0</v>
      </c>
      <c r="D28" s="14">
        <f t="shared" si="2"/>
        <v>0</v>
      </c>
      <c r="E28" s="14" t="str">
        <f t="shared" si="3"/>
        <v/>
      </c>
      <c r="F28" s="14">
        <f t="shared" si="4"/>
        <v>0</v>
      </c>
      <c r="G28" s="14">
        <f t="shared" si="0"/>
        <v>0</v>
      </c>
      <c r="H28" s="14">
        <f t="shared" si="33"/>
        <v>0</v>
      </c>
      <c r="I28" s="14">
        <f t="shared" si="33"/>
        <v>0</v>
      </c>
      <c r="J28" s="14">
        <f t="shared" si="33"/>
        <v>0</v>
      </c>
      <c r="K28" s="14">
        <f t="shared" si="33"/>
        <v>0</v>
      </c>
      <c r="L28" s="14" t="str">
        <f t="shared" si="6"/>
        <v>0</v>
      </c>
      <c r="M28" s="15" t="str">
        <f t="shared" si="7"/>
        <v>--</v>
      </c>
      <c r="N28" s="14" t="str">
        <f t="shared" si="8"/>
        <v/>
      </c>
      <c r="O28" s="15" t="str">
        <f t="shared" si="1"/>
        <v/>
      </c>
      <c r="P28" s="15" t="str">
        <f>IF(N28=1,FLOOR(MAX($P$4:P27),1)+1,IF(AND(P27&lt;&gt;"",O27&lt;&gt;1),MAX($P$4:P27)+0.1,""))</f>
        <v/>
      </c>
      <c r="Q28" s="5">
        <f>ROW()</f>
        <v>28</v>
      </c>
      <c r="S28" s="7"/>
      <c r="T28" s="17" t="str">
        <f t="shared" ca="1" si="9"/>
        <v>OK</v>
      </c>
      <c r="U28" s="17" t="str">
        <f t="shared" si="23"/>
        <v>OK</v>
      </c>
      <c r="V28" s="18">
        <f>IF(MAX($V$9:V27)&lt;$V$7,MAX($V$9:V27)+1,"")</f>
        <v>20</v>
      </c>
      <c r="W28" s="18">
        <f>IF(V28="","",COUNTIF(P:P,"&lt;"&amp;V28+1)-SUM($W$8:W27))</f>
        <v>1</v>
      </c>
      <c r="X28" s="18">
        <f t="shared" si="10"/>
        <v>1129</v>
      </c>
      <c r="Y28" s="19" t="str">
        <f t="shared" ca="1" si="24"/>
        <v>are no secure configuration steps that apply {For Government Reference Only: relates to CCI-003124}&lt;/LST&gt;_x0014_</v>
      </c>
      <c r="Z28" s="19" t="str">
        <f t="shared" ca="1" si="24"/>
        <v/>
      </c>
      <c r="AA28" s="19" t="str">
        <f t="shared" ca="1" si="24"/>
        <v/>
      </c>
      <c r="AB28" s="19" t="str">
        <f t="shared" ca="1" si="24"/>
        <v/>
      </c>
      <c r="AC28" s="19" t="str">
        <f t="shared" ca="1" si="24"/>
        <v/>
      </c>
      <c r="AD28" s="19" t="str">
        <f t="shared" ca="1" si="24"/>
        <v/>
      </c>
      <c r="AE28" s="19" t="str">
        <f t="shared" ca="1" si="24"/>
        <v/>
      </c>
      <c r="AF28" s="19" t="str">
        <f t="shared" ca="1" si="24"/>
        <v/>
      </c>
      <c r="AG28" s="19" t="str">
        <f t="shared" ca="1" si="24"/>
        <v/>
      </c>
      <c r="AH28" s="19" t="str">
        <f t="shared" ca="1" si="24"/>
        <v/>
      </c>
      <c r="AI28" s="19" t="str">
        <f t="shared" ca="1" si="25"/>
        <v>are no secure configuration steps that apply {For Government Reference Only: relates to CCI-003124}&lt;/LST&gt;_x0014_</v>
      </c>
      <c r="AJ28" s="19">
        <f t="shared" ca="1" si="12"/>
        <v>1</v>
      </c>
      <c r="AK28" s="19" t="str">
        <f t="shared" ca="1" si="13"/>
        <v>1.9.8.2.2</v>
      </c>
      <c r="AL28" s="19" t="str">
        <f t="shared" ca="1" si="14"/>
        <v>All Other HVAC Control System Devices</v>
      </c>
      <c r="AM28" s="3" t="str">
        <f>""</f>
        <v/>
      </c>
      <c r="AN28" s="8" t="str">
        <f>""</f>
        <v/>
      </c>
      <c r="AO28" s="20">
        <f>1</f>
        <v>1</v>
      </c>
      <c r="AP28" s="20">
        <f t="shared" ca="1" si="30"/>
        <v>47</v>
      </c>
      <c r="AQ28" s="20" t="str">
        <f t="shared" ca="1" si="30"/>
        <v/>
      </c>
      <c r="AR28" s="20" t="str">
        <f t="shared" ca="1" si="30"/>
        <v/>
      </c>
      <c r="AS28" s="20" t="str">
        <f t="shared" ca="1" si="30"/>
        <v/>
      </c>
      <c r="AT28" s="20" t="str">
        <f t="shared" ca="1" si="30"/>
        <v/>
      </c>
      <c r="AU28" s="20" t="str">
        <f t="shared" ca="1" si="30"/>
        <v/>
      </c>
      <c r="AV28" s="20" t="str">
        <f t="shared" ca="1" si="30"/>
        <v/>
      </c>
      <c r="AW28" s="20" t="str">
        <f t="shared" ca="1" si="30"/>
        <v/>
      </c>
      <c r="AX28" s="20" t="str">
        <f t="shared" ca="1" si="30"/>
        <v/>
      </c>
      <c r="AY28" s="20" t="str">
        <f t="shared" ca="1" si="30"/>
        <v/>
      </c>
      <c r="AZ28" s="20" t="str">
        <f t="shared" ca="1" si="30"/>
        <v/>
      </c>
      <c r="BA28" s="20" t="str">
        <f t="shared" ca="1" si="30"/>
        <v/>
      </c>
      <c r="BB28" s="20" t="str">
        <f t="shared" ca="1" si="30"/>
        <v/>
      </c>
      <c r="BC28" s="20" t="str">
        <f t="shared" ca="1" si="30"/>
        <v/>
      </c>
      <c r="BD28" s="20" t="str">
        <f t="shared" ca="1" si="30"/>
        <v/>
      </c>
      <c r="BE28" s="20" t="str">
        <f t="shared" ca="1" si="30"/>
        <v/>
      </c>
      <c r="BF28" s="20" t="str">
        <f t="shared" ca="1" si="31"/>
        <v/>
      </c>
      <c r="BG28" s="20" t="str">
        <f t="shared" ca="1" si="31"/>
        <v/>
      </c>
      <c r="BH28" s="20" t="str">
        <f t="shared" ca="1" si="31"/>
        <v/>
      </c>
      <c r="BI28" s="20" t="str">
        <f t="shared" ca="1" si="31"/>
        <v/>
      </c>
      <c r="BJ28" s="20" t="str">
        <f t="shared" ca="1" si="31"/>
        <v/>
      </c>
      <c r="BK28" s="20" t="str">
        <f t="shared" ca="1" si="31"/>
        <v/>
      </c>
      <c r="BL28" s="20" t="str">
        <f t="shared" ca="1" si="31"/>
        <v/>
      </c>
      <c r="BM28" s="20" t="str">
        <f t="shared" ca="1" si="31"/>
        <v/>
      </c>
      <c r="BN28" s="20" t="str">
        <f t="shared" ca="1" si="31"/>
        <v/>
      </c>
      <c r="BO28" s="20" t="str">
        <f t="shared" ca="1" si="31"/>
        <v/>
      </c>
      <c r="BP28" s="20" t="str">
        <f t="shared" ca="1" si="31"/>
        <v/>
      </c>
      <c r="BQ28" s="20" t="str">
        <f t="shared" ca="1" si="31"/>
        <v/>
      </c>
      <c r="BR28" s="20" t="str">
        <f t="shared" ca="1" si="31"/>
        <v/>
      </c>
      <c r="BS28" s="20" t="str">
        <f t="shared" ca="1" si="31"/>
        <v/>
      </c>
      <c r="BT28" s="20" t="str">
        <f t="shared" ca="1" si="32"/>
        <v/>
      </c>
      <c r="BU28" s="20" t="str">
        <f t="shared" ca="1" si="32"/>
        <v/>
      </c>
      <c r="BV28" s="20" t="str">
        <f t="shared" ca="1" si="32"/>
        <v/>
      </c>
      <c r="BW28" s="20" t="str">
        <f t="shared" ca="1" si="32"/>
        <v/>
      </c>
      <c r="BX28" s="20" t="str">
        <f t="shared" ca="1" si="32"/>
        <v/>
      </c>
      <c r="BY28" s="20" t="str">
        <f t="shared" ca="1" si="32"/>
        <v/>
      </c>
      <c r="BZ28" s="20" t="str">
        <f t="shared" ca="1" si="32"/>
        <v/>
      </c>
      <c r="CA28" s="20" t="str">
        <f t="shared" ca="1" si="32"/>
        <v/>
      </c>
      <c r="CB28" s="20" t="str">
        <f t="shared" ca="1" si="32"/>
        <v/>
      </c>
      <c r="CC28" s="20" t="str">
        <f t="shared" ca="1" si="32"/>
        <v/>
      </c>
      <c r="CD28" s="20" t="str">
        <f t="shared" ca="1" si="32"/>
        <v/>
      </c>
      <c r="CE28" s="20" t="str">
        <f t="shared" ca="1" si="32"/>
        <v/>
      </c>
      <c r="CF28" s="20" t="str">
        <f t="shared" ca="1" si="32"/>
        <v/>
      </c>
      <c r="CG28" s="20" t="str">
        <f t="shared" ca="1" si="32"/>
        <v/>
      </c>
      <c r="CH28" s="20" t="str">
        <f t="shared" ca="1" si="32"/>
        <v/>
      </c>
      <c r="CI28" s="20" t="str">
        <f t="shared" si="27"/>
        <v>{</v>
      </c>
      <c r="CJ28" s="20" t="str">
        <f t="shared" ca="1" si="35"/>
        <v>CCI-003124</v>
      </c>
      <c r="CK28" s="20" t="str">
        <f t="shared" ca="1" si="35"/>
        <v/>
      </c>
      <c r="CL28" s="20" t="str">
        <f t="shared" ca="1" si="34"/>
        <v/>
      </c>
      <c r="CM28" s="20" t="str">
        <f t="shared" ca="1" si="34"/>
        <v/>
      </c>
      <c r="CN28" s="20" t="str">
        <f t="shared" ca="1" si="34"/>
        <v/>
      </c>
      <c r="CO28" s="20" t="str">
        <f t="shared" ca="1" si="34"/>
        <v/>
      </c>
      <c r="CP28" s="20" t="str">
        <f t="shared" ca="1" si="34"/>
        <v/>
      </c>
      <c r="CQ28" s="20" t="str">
        <f t="shared" ca="1" si="34"/>
        <v/>
      </c>
      <c r="CR28" s="20" t="str">
        <f t="shared" ca="1" si="34"/>
        <v/>
      </c>
      <c r="CS28" s="20" t="str">
        <f t="shared" ca="1" si="34"/>
        <v/>
      </c>
      <c r="CT28" s="20" t="str">
        <f t="shared" ca="1" si="34"/>
        <v/>
      </c>
      <c r="CU28" s="20" t="str">
        <f t="shared" ca="1" si="34"/>
        <v/>
      </c>
      <c r="CV28" s="20" t="str">
        <f t="shared" ca="1" si="34"/>
        <v/>
      </c>
      <c r="CW28" s="20" t="str">
        <f t="shared" ca="1" si="34"/>
        <v/>
      </c>
      <c r="CX28" s="20" t="str">
        <f t="shared" ca="1" si="34"/>
        <v/>
      </c>
      <c r="CY28" s="20" t="str">
        <f t="shared" ca="1" si="34"/>
        <v/>
      </c>
      <c r="CZ28" s="20" t="str">
        <f t="shared" ca="1" si="34"/>
        <v/>
      </c>
      <c r="DA28" s="20" t="str">
        <f t="shared" ca="1" si="34"/>
        <v/>
      </c>
      <c r="DB28" s="20" t="str">
        <f t="shared" ca="1" si="36"/>
        <v/>
      </c>
      <c r="DC28" s="20" t="str">
        <f t="shared" ca="1" si="36"/>
        <v/>
      </c>
      <c r="DD28" s="20" t="str">
        <f t="shared" ca="1" si="36"/>
        <v/>
      </c>
      <c r="DE28" s="20" t="str">
        <f t="shared" ca="1" si="36"/>
        <v/>
      </c>
      <c r="DF28" s="20" t="str">
        <f t="shared" ca="1" si="36"/>
        <v/>
      </c>
      <c r="DG28" s="20" t="str">
        <f t="shared" ca="1" si="36"/>
        <v/>
      </c>
      <c r="DH28" s="20" t="str">
        <f t="shared" ca="1" si="36"/>
        <v/>
      </c>
      <c r="DI28" s="20" t="str">
        <f t="shared" ca="1" si="36"/>
        <v/>
      </c>
      <c r="DJ28" s="20" t="str">
        <f t="shared" ca="1" si="36"/>
        <v/>
      </c>
      <c r="DK28" s="20" t="str">
        <f t="shared" ca="1" si="36"/>
        <v/>
      </c>
      <c r="DL28" s="20" t="str">
        <f t="shared" ca="1" si="36"/>
        <v/>
      </c>
      <c r="DM28" s="20" t="str">
        <f t="shared" ca="1" si="36"/>
        <v/>
      </c>
      <c r="DN28" s="20" t="str">
        <f t="shared" ca="1" si="36"/>
        <v/>
      </c>
      <c r="DO28" s="20" t="str">
        <f t="shared" ca="1" si="36"/>
        <v/>
      </c>
      <c r="DP28" s="20" t="str">
        <f t="shared" ca="1" si="36"/>
        <v/>
      </c>
      <c r="DQ28" s="20" t="str">
        <f t="shared" ca="1" si="36"/>
        <v/>
      </c>
      <c r="DR28" s="20" t="str">
        <f t="shared" ca="1" si="37"/>
        <v/>
      </c>
      <c r="DS28" s="20" t="str">
        <f t="shared" ca="1" si="37"/>
        <v/>
      </c>
      <c r="DT28" s="20" t="str">
        <f t="shared" ca="1" si="37"/>
        <v/>
      </c>
      <c r="DU28" s="20" t="str">
        <f t="shared" ca="1" si="37"/>
        <v/>
      </c>
      <c r="DV28" s="20" t="str">
        <f t="shared" ca="1" si="37"/>
        <v/>
      </c>
      <c r="DW28" s="20" t="str">
        <f t="shared" ca="1" si="37"/>
        <v/>
      </c>
      <c r="DX28" s="20" t="str">
        <f t="shared" ca="1" si="37"/>
        <v/>
      </c>
      <c r="DY28" s="20" t="str">
        <f t="shared" ca="1" si="37"/>
        <v/>
      </c>
      <c r="DZ28" s="20" t="str">
        <f t="shared" ca="1" si="37"/>
        <v/>
      </c>
      <c r="EA28" s="20" t="str">
        <f t="shared" ca="1" si="37"/>
        <v/>
      </c>
      <c r="EB28" s="20" t="str">
        <f t="shared" ca="1" si="37"/>
        <v/>
      </c>
      <c r="EC28" s="8" t="str">
        <f>""</f>
        <v/>
      </c>
      <c r="ED28" s="9"/>
      <c r="EE28" s="24">
        <f ca="1">IF(MAX($EE$9:EE27)&lt;SUM($AJ$9:$AJ$109),MAX($EE$9:EE27)+1,"")</f>
        <v>20</v>
      </c>
      <c r="EF28" s="24">
        <f t="shared" ca="1" si="26"/>
        <v>3</v>
      </c>
      <c r="EG28" s="24">
        <f t="shared" ca="1" si="28"/>
        <v>8</v>
      </c>
      <c r="EH28" s="23" t="str">
        <f t="shared" ca="1" si="21"/>
        <v>CCI-000388</v>
      </c>
      <c r="EI28" s="23" t="str">
        <f ca="1">IF(EE28="","",OFFSET($AK$8,EF28,0)&amp;IF(COUNTIF(EH29:$EH$502,"="&amp;EH28)=0,"","; "&amp;OFFSET(EH28,MATCH(EH28,EH29:$EH$502,0),1)))</f>
        <v>1.9.3</v>
      </c>
      <c r="EJ28" s="23" t="str">
        <f ca="1">IF(EE28="","",OFFSET($AL$8,EF28,0)&amp;IF(COUNTIF(EH29:$EH$502,"="&amp;EH28)=0,"","; "&amp;OFFSET(EH28,MATCH(EH28,EH29:$EH$502,0),2)))</f>
        <v>Network Communication Report</v>
      </c>
      <c r="EK28" s="23" t="str">
        <f ca="1">IF(EE28="","",OFFSET($AK$8,EF28,0)&amp;" "&amp;IF(LEN(OFFSET($AL$8,EF28,0))&gt;$EK$3,LEFT(OFFSET($AL$8,EF28,0),$EK$3)&amp;"...",OFFSET($AL$8,EF28,0))&amp;SUBSTITUTE(IF(COUNTIF(EH29:$EH$502,"="&amp;EH28)=0,"","; "&amp;OFFSET(EH28,MATCH(EH28,EH29:$EH$502,0),3)),"; "&amp;OFFSET($AK$8,EF28,0)&amp;" "&amp;IF(LEN(OFFSET($AL$8,EF28,0))&gt;$EK$3,LEFT(OFFSET($AL$8,EF28,0),$EK$3)&amp;"...",OFFSET($AL$8,EF28,0)),""))</f>
        <v>1.9.3 Network Communication Report</v>
      </c>
      <c r="EL28" s="24">
        <f ca="1">IF(EE28="","",IF(COUNTIF($EH$9:$EH27,"="&amp;EH28)=0,MAX($EL$9:EL27)+1,""))</f>
        <v>17</v>
      </c>
      <c r="EM28" s="9"/>
      <c r="EN28" s="10"/>
      <c r="EO28" s="24">
        <f ca="1">IF(MAX($EO$9:EO27)&lt;MAX($EL$9:$EL$502),MAX($EO$9:EO27)+1,"")</f>
        <v>20</v>
      </c>
      <c r="EP28" s="24">
        <f t="shared" ca="1" si="29"/>
        <v>23</v>
      </c>
      <c r="EQ28" s="23" t="str">
        <f t="shared" ca="1" si="22"/>
        <v>CCI-000398</v>
      </c>
      <c r="ER28" s="23" t="str">
        <f t="shared" ca="1" si="22"/>
        <v>1.9.4</v>
      </c>
      <c r="ES28" s="23" t="str">
        <f t="shared" ca="1" si="22"/>
        <v>Control System Inventory Report</v>
      </c>
      <c r="ET28" s="23" t="str">
        <f t="shared" ca="1" si="22"/>
        <v>1.9.4 Control System Inventory Report</v>
      </c>
      <c r="EU28" s="10" t="str">
        <f>""</f>
        <v/>
      </c>
    </row>
    <row r="29" spans="1:151" x14ac:dyDescent="0.3">
      <c r="A29" s="1" t="s">
        <v>46</v>
      </c>
      <c r="B29" s="5"/>
      <c r="C29" s="14">
        <f t="shared" si="2"/>
        <v>0</v>
      </c>
      <c r="D29" s="14">
        <f t="shared" si="2"/>
        <v>0</v>
      </c>
      <c r="E29" s="14" t="str">
        <f t="shared" si="3"/>
        <v/>
      </c>
      <c r="F29" s="14">
        <f t="shared" si="4"/>
        <v>0</v>
      </c>
      <c r="G29" s="14">
        <f t="shared" si="0"/>
        <v>0</v>
      </c>
      <c r="H29" s="14">
        <f t="shared" si="33"/>
        <v>0</v>
      </c>
      <c r="I29" s="14">
        <f t="shared" si="33"/>
        <v>0</v>
      </c>
      <c r="J29" s="14">
        <f t="shared" si="33"/>
        <v>0</v>
      </c>
      <c r="K29" s="14">
        <f t="shared" si="33"/>
        <v>0</v>
      </c>
      <c r="L29" s="14" t="str">
        <f t="shared" si="6"/>
        <v>0</v>
      </c>
      <c r="M29" s="15" t="str">
        <f t="shared" si="7"/>
        <v>--</v>
      </c>
      <c r="N29" s="14" t="str">
        <f t="shared" si="8"/>
        <v/>
      </c>
      <c r="O29" s="15" t="str">
        <f t="shared" si="1"/>
        <v/>
      </c>
      <c r="P29" s="15" t="str">
        <f>IF(N29=1,FLOOR(MAX($P$4:P28),1)+1,IF(AND(P28&lt;&gt;"",O28&lt;&gt;1),MAX($P$4:P28)+0.1,""))</f>
        <v/>
      </c>
      <c r="Q29" s="5">
        <f>ROW()</f>
        <v>29</v>
      </c>
      <c r="S29" s="7"/>
      <c r="T29" s="17" t="str">
        <f t="shared" ca="1" si="9"/>
        <v>OK</v>
      </c>
      <c r="U29" s="17" t="str">
        <f t="shared" si="23"/>
        <v>OK</v>
      </c>
      <c r="V29" s="18">
        <f>IF(MAX($V$9:V28)&lt;$V$7,MAX($V$9:V28)+1,"")</f>
        <v>21</v>
      </c>
      <c r="W29" s="18">
        <f>IF(V29="","",COUNTIF(P:P,"&lt;"&amp;V29+1)-SUM($W$8:W28))</f>
        <v>1</v>
      </c>
      <c r="X29" s="18">
        <f t="shared" si="10"/>
        <v>1133</v>
      </c>
      <c r="Y29" s="19" t="str">
        <f t="shared" ca="1" si="24"/>
        <v>{For Government Reference Only: relates to CCI-003127}&lt;/LST&gt;_x0014_</v>
      </c>
      <c r="Z29" s="19" t="str">
        <f t="shared" ca="1" si="24"/>
        <v/>
      </c>
      <c r="AA29" s="19" t="str">
        <f t="shared" ca="1" si="24"/>
        <v/>
      </c>
      <c r="AB29" s="19" t="str">
        <f t="shared" ca="1" si="24"/>
        <v/>
      </c>
      <c r="AC29" s="19" t="str">
        <f t="shared" ca="1" si="24"/>
        <v/>
      </c>
      <c r="AD29" s="19" t="str">
        <f t="shared" ca="1" si="24"/>
        <v/>
      </c>
      <c r="AE29" s="19" t="str">
        <f t="shared" ca="1" si="24"/>
        <v/>
      </c>
      <c r="AF29" s="19" t="str">
        <f t="shared" ca="1" si="24"/>
        <v/>
      </c>
      <c r="AG29" s="19" t="str">
        <f t="shared" ca="1" si="24"/>
        <v/>
      </c>
      <c r="AH29" s="19" t="str">
        <f t="shared" ca="1" si="24"/>
        <v/>
      </c>
      <c r="AI29" s="19" t="str">
        <f t="shared" ca="1" si="25"/>
        <v>{For Government Reference Only: relates to CCI-003127}&lt;/LST&gt;_x0014_</v>
      </c>
      <c r="AJ29" s="19">
        <f t="shared" ca="1" si="12"/>
        <v>1</v>
      </c>
      <c r="AK29" s="19" t="str">
        <f t="shared" ca="1" si="13"/>
        <v>1.9.8.2.2</v>
      </c>
      <c r="AL29" s="19" t="str">
        <f t="shared" ca="1" si="14"/>
        <v>All Other HVAC Control System Devices</v>
      </c>
      <c r="AM29" s="3" t="str">
        <f>""</f>
        <v/>
      </c>
      <c r="AN29" s="8" t="str">
        <f>""</f>
        <v/>
      </c>
      <c r="AO29" s="20">
        <f>1</f>
        <v>1</v>
      </c>
      <c r="AP29" s="20">
        <f t="shared" ca="1" si="30"/>
        <v>2</v>
      </c>
      <c r="AQ29" s="20" t="str">
        <f t="shared" ca="1" si="30"/>
        <v/>
      </c>
      <c r="AR29" s="20" t="str">
        <f t="shared" ca="1" si="30"/>
        <v/>
      </c>
      <c r="AS29" s="20" t="str">
        <f t="shared" ca="1" si="30"/>
        <v/>
      </c>
      <c r="AT29" s="20" t="str">
        <f t="shared" ca="1" si="30"/>
        <v/>
      </c>
      <c r="AU29" s="20" t="str">
        <f t="shared" ca="1" si="30"/>
        <v/>
      </c>
      <c r="AV29" s="20" t="str">
        <f t="shared" ca="1" si="30"/>
        <v/>
      </c>
      <c r="AW29" s="20" t="str">
        <f t="shared" ca="1" si="30"/>
        <v/>
      </c>
      <c r="AX29" s="20" t="str">
        <f t="shared" ca="1" si="30"/>
        <v/>
      </c>
      <c r="AY29" s="20" t="str">
        <f t="shared" ca="1" si="30"/>
        <v/>
      </c>
      <c r="AZ29" s="20" t="str">
        <f t="shared" ca="1" si="30"/>
        <v/>
      </c>
      <c r="BA29" s="20" t="str">
        <f t="shared" ca="1" si="30"/>
        <v/>
      </c>
      <c r="BB29" s="20" t="str">
        <f t="shared" ca="1" si="30"/>
        <v/>
      </c>
      <c r="BC29" s="20" t="str">
        <f t="shared" ca="1" si="30"/>
        <v/>
      </c>
      <c r="BD29" s="20" t="str">
        <f t="shared" ca="1" si="30"/>
        <v/>
      </c>
      <c r="BE29" s="20" t="str">
        <f t="shared" ref="BE29:BT44" ca="1" si="38">IF(CY$8&gt;$AJ29,"",FIND(CX29,$AI29,BD29)+1)</f>
        <v/>
      </c>
      <c r="BF29" s="20" t="str">
        <f t="shared" ca="1" si="38"/>
        <v/>
      </c>
      <c r="BG29" s="20" t="str">
        <f t="shared" ca="1" si="38"/>
        <v/>
      </c>
      <c r="BH29" s="20" t="str">
        <f t="shared" ca="1" si="38"/>
        <v/>
      </c>
      <c r="BI29" s="20" t="str">
        <f t="shared" ca="1" si="38"/>
        <v/>
      </c>
      <c r="BJ29" s="20" t="str">
        <f t="shared" ca="1" si="38"/>
        <v/>
      </c>
      <c r="BK29" s="20" t="str">
        <f t="shared" ca="1" si="38"/>
        <v/>
      </c>
      <c r="BL29" s="20" t="str">
        <f t="shared" ca="1" si="38"/>
        <v/>
      </c>
      <c r="BM29" s="20" t="str">
        <f t="shared" ca="1" si="38"/>
        <v/>
      </c>
      <c r="BN29" s="20" t="str">
        <f t="shared" ca="1" si="38"/>
        <v/>
      </c>
      <c r="BO29" s="20" t="str">
        <f t="shared" ca="1" si="38"/>
        <v/>
      </c>
      <c r="BP29" s="20" t="str">
        <f t="shared" ca="1" si="38"/>
        <v/>
      </c>
      <c r="BQ29" s="20" t="str">
        <f t="shared" ca="1" si="38"/>
        <v/>
      </c>
      <c r="BR29" s="20" t="str">
        <f t="shared" ca="1" si="38"/>
        <v/>
      </c>
      <c r="BS29" s="20" t="str">
        <f t="shared" ca="1" si="38"/>
        <v/>
      </c>
      <c r="BT29" s="20" t="str">
        <f t="shared" ca="1" si="32"/>
        <v/>
      </c>
      <c r="BU29" s="20" t="str">
        <f t="shared" ca="1" si="32"/>
        <v/>
      </c>
      <c r="BV29" s="20" t="str">
        <f t="shared" ca="1" si="32"/>
        <v/>
      </c>
      <c r="BW29" s="20" t="str">
        <f t="shared" ca="1" si="32"/>
        <v/>
      </c>
      <c r="BX29" s="20" t="str">
        <f t="shared" ca="1" si="32"/>
        <v/>
      </c>
      <c r="BY29" s="20" t="str">
        <f t="shared" ca="1" si="32"/>
        <v/>
      </c>
      <c r="BZ29" s="20" t="str">
        <f t="shared" ca="1" si="32"/>
        <v/>
      </c>
      <c r="CA29" s="20" t="str">
        <f t="shared" ca="1" si="32"/>
        <v/>
      </c>
      <c r="CB29" s="20" t="str">
        <f t="shared" ca="1" si="32"/>
        <v/>
      </c>
      <c r="CC29" s="20" t="str">
        <f t="shared" ca="1" si="32"/>
        <v/>
      </c>
      <c r="CD29" s="20" t="str">
        <f t="shared" ca="1" si="32"/>
        <v/>
      </c>
      <c r="CE29" s="20" t="str">
        <f t="shared" ca="1" si="32"/>
        <v/>
      </c>
      <c r="CF29" s="20" t="str">
        <f t="shared" ca="1" si="32"/>
        <v/>
      </c>
      <c r="CG29" s="20" t="str">
        <f t="shared" ca="1" si="32"/>
        <v/>
      </c>
      <c r="CH29" s="20" t="str">
        <f t="shared" ca="1" si="32"/>
        <v/>
      </c>
      <c r="CI29" s="20" t="str">
        <f t="shared" si="27"/>
        <v>{</v>
      </c>
      <c r="CJ29" s="20" t="str">
        <f t="shared" ca="1" si="35"/>
        <v>CCI-003127</v>
      </c>
      <c r="CK29" s="20" t="str">
        <f t="shared" ca="1" si="35"/>
        <v/>
      </c>
      <c r="CL29" s="20" t="str">
        <f t="shared" ca="1" si="34"/>
        <v/>
      </c>
      <c r="CM29" s="20" t="str">
        <f t="shared" ca="1" si="34"/>
        <v/>
      </c>
      <c r="CN29" s="20" t="str">
        <f t="shared" ca="1" si="34"/>
        <v/>
      </c>
      <c r="CO29" s="20" t="str">
        <f t="shared" ca="1" si="34"/>
        <v/>
      </c>
      <c r="CP29" s="20" t="str">
        <f t="shared" ca="1" si="34"/>
        <v/>
      </c>
      <c r="CQ29" s="20" t="str">
        <f t="shared" ca="1" si="34"/>
        <v/>
      </c>
      <c r="CR29" s="20" t="str">
        <f t="shared" ca="1" si="34"/>
        <v/>
      </c>
      <c r="CS29" s="20" t="str">
        <f t="shared" ca="1" si="34"/>
        <v/>
      </c>
      <c r="CT29" s="20" t="str">
        <f t="shared" ca="1" si="34"/>
        <v/>
      </c>
      <c r="CU29" s="20" t="str">
        <f t="shared" ca="1" si="34"/>
        <v/>
      </c>
      <c r="CV29" s="20" t="str">
        <f t="shared" ca="1" si="34"/>
        <v/>
      </c>
      <c r="CW29" s="20" t="str">
        <f t="shared" ca="1" si="34"/>
        <v/>
      </c>
      <c r="CX29" s="20" t="str">
        <f t="shared" ca="1" si="34"/>
        <v/>
      </c>
      <c r="CY29" s="20" t="str">
        <f t="shared" ca="1" si="34"/>
        <v/>
      </c>
      <c r="CZ29" s="20" t="str">
        <f t="shared" ca="1" si="34"/>
        <v/>
      </c>
      <c r="DA29" s="20" t="str">
        <f t="shared" ca="1" si="34"/>
        <v/>
      </c>
      <c r="DB29" s="20" t="str">
        <f t="shared" ca="1" si="36"/>
        <v/>
      </c>
      <c r="DC29" s="20" t="str">
        <f t="shared" ca="1" si="36"/>
        <v/>
      </c>
      <c r="DD29" s="20" t="str">
        <f t="shared" ca="1" si="36"/>
        <v/>
      </c>
      <c r="DE29" s="20" t="str">
        <f t="shared" ca="1" si="36"/>
        <v/>
      </c>
      <c r="DF29" s="20" t="str">
        <f t="shared" ca="1" si="36"/>
        <v/>
      </c>
      <c r="DG29" s="20" t="str">
        <f t="shared" ca="1" si="36"/>
        <v/>
      </c>
      <c r="DH29" s="20" t="str">
        <f t="shared" ca="1" si="36"/>
        <v/>
      </c>
      <c r="DI29" s="20" t="str">
        <f t="shared" ca="1" si="36"/>
        <v/>
      </c>
      <c r="DJ29" s="20" t="str">
        <f t="shared" ca="1" si="36"/>
        <v/>
      </c>
      <c r="DK29" s="20" t="str">
        <f t="shared" ca="1" si="36"/>
        <v/>
      </c>
      <c r="DL29" s="20" t="str">
        <f t="shared" ca="1" si="36"/>
        <v/>
      </c>
      <c r="DM29" s="20" t="str">
        <f t="shared" ca="1" si="36"/>
        <v/>
      </c>
      <c r="DN29" s="20" t="str">
        <f t="shared" ca="1" si="36"/>
        <v/>
      </c>
      <c r="DO29" s="20" t="str">
        <f t="shared" ca="1" si="36"/>
        <v/>
      </c>
      <c r="DP29" s="20" t="str">
        <f t="shared" ca="1" si="36"/>
        <v/>
      </c>
      <c r="DQ29" s="20" t="str">
        <f t="shared" ca="1" si="36"/>
        <v/>
      </c>
      <c r="DR29" s="20" t="str">
        <f t="shared" ca="1" si="37"/>
        <v/>
      </c>
      <c r="DS29" s="20" t="str">
        <f t="shared" ca="1" si="37"/>
        <v/>
      </c>
      <c r="DT29" s="20" t="str">
        <f t="shared" ca="1" si="37"/>
        <v/>
      </c>
      <c r="DU29" s="20" t="str">
        <f t="shared" ca="1" si="37"/>
        <v/>
      </c>
      <c r="DV29" s="20" t="str">
        <f t="shared" ca="1" si="37"/>
        <v/>
      </c>
      <c r="DW29" s="20" t="str">
        <f t="shared" ca="1" si="37"/>
        <v/>
      </c>
      <c r="DX29" s="20" t="str">
        <f t="shared" ca="1" si="37"/>
        <v/>
      </c>
      <c r="DY29" s="20" t="str">
        <f t="shared" ca="1" si="37"/>
        <v/>
      </c>
      <c r="DZ29" s="20" t="str">
        <f t="shared" ca="1" si="37"/>
        <v/>
      </c>
      <c r="EA29" s="20" t="str">
        <f t="shared" ca="1" si="37"/>
        <v/>
      </c>
      <c r="EB29" s="20" t="str">
        <f t="shared" ca="1" si="37"/>
        <v/>
      </c>
      <c r="EC29" s="8" t="str">
        <f>""</f>
        <v/>
      </c>
      <c r="ED29" s="9"/>
      <c r="EE29" s="24">
        <f ca="1">IF(MAX($EE$9:EE28)&lt;SUM($AJ$9:$AJ$109),MAX($EE$9:EE28)+1,"")</f>
        <v>21</v>
      </c>
      <c r="EF29" s="24">
        <f t="shared" ca="1" si="26"/>
        <v>4</v>
      </c>
      <c r="EG29" s="24">
        <f t="shared" ca="1" si="28"/>
        <v>1</v>
      </c>
      <c r="EH29" s="23" t="str">
        <f t="shared" ca="1" si="21"/>
        <v>CCI-000389</v>
      </c>
      <c r="EI29" s="23" t="str">
        <f ca="1">IF(EE29="","",OFFSET($AK$8,EF29,0)&amp;IF(COUNTIF(EH30:$EH$502,"="&amp;EH29)=0,"","; "&amp;OFFSET(EH29,MATCH(EH29,EH30:$EH$502,0),1)))</f>
        <v>1.9.4</v>
      </c>
      <c r="EJ29" s="23" t="str">
        <f ca="1">IF(EE29="","",OFFSET($AL$8,EF29,0)&amp;IF(COUNTIF(EH30:$EH$502,"="&amp;EH29)=0,"","; "&amp;OFFSET(EH29,MATCH(EH29,EH30:$EH$502,0),2)))</f>
        <v>Control System Inventory Report</v>
      </c>
      <c r="EK29" s="23" t="str">
        <f ca="1">IF(EE29="","",OFFSET($AK$8,EF29,0)&amp;" "&amp;IF(LEN(OFFSET($AL$8,EF29,0))&gt;$EK$3,LEFT(OFFSET($AL$8,EF29,0),$EK$3)&amp;"...",OFFSET($AL$8,EF29,0))&amp;SUBSTITUTE(IF(COUNTIF(EH30:$EH$502,"="&amp;EH29)=0,"","; "&amp;OFFSET(EH29,MATCH(EH29,EH30:$EH$502,0),3)),"; "&amp;OFFSET($AK$8,EF29,0)&amp;" "&amp;IF(LEN(OFFSET($AL$8,EF29,0))&gt;$EK$3,LEFT(OFFSET($AL$8,EF29,0),$EK$3)&amp;"...",OFFSET($AL$8,EF29,0)),""))</f>
        <v>1.9.4 Control System Inventory Report</v>
      </c>
      <c r="EL29" s="24">
        <f ca="1">IF(EE29="","",IF(COUNTIF($EH$9:$EH28,"="&amp;EH29)=0,MAX($EL$9:EL28)+1,""))</f>
        <v>18</v>
      </c>
      <c r="EM29" s="9"/>
      <c r="EN29" s="10"/>
      <c r="EO29" s="24">
        <f ca="1">IF(MAX($EO$9:EO28)&lt;MAX($EL$9:$EL$502),MAX($EO$9:EO28)+1,"")</f>
        <v>21</v>
      </c>
      <c r="EP29" s="24">
        <f t="shared" ca="1" si="29"/>
        <v>24</v>
      </c>
      <c r="EQ29" s="23" t="str">
        <f t="shared" ca="1" si="22"/>
        <v>CCI-002773</v>
      </c>
      <c r="ER29" s="23" t="str">
        <f t="shared" ca="1" si="22"/>
        <v>1.9.4; 3.8</v>
      </c>
      <c r="ES29" s="23" t="str">
        <f t="shared" ca="1" si="22"/>
        <v>Control System Inventory Report; SAFE MODE AND FAIL SAFE OPERATION</v>
      </c>
      <c r="ET29" s="23" t="str">
        <f t="shared" ca="1" si="22"/>
        <v>1.9.4 Control System Inventory Report; 3.8 SAFE MODE AND FAIL SAFE OPERATION</v>
      </c>
      <c r="EU29" s="10" t="str">
        <f>""</f>
        <v/>
      </c>
    </row>
    <row r="30" spans="1:151" x14ac:dyDescent="0.3">
      <c r="A30" s="1" t="s">
        <v>2380</v>
      </c>
      <c r="B30" s="5"/>
      <c r="C30" s="14">
        <f t="shared" si="2"/>
        <v>0</v>
      </c>
      <c r="D30" s="14">
        <f t="shared" si="2"/>
        <v>0</v>
      </c>
      <c r="E30" s="14" t="str">
        <f t="shared" si="3"/>
        <v/>
      </c>
      <c r="F30" s="14">
        <f t="shared" si="4"/>
        <v>0</v>
      </c>
      <c r="G30" s="14">
        <f t="shared" si="0"/>
        <v>0</v>
      </c>
      <c r="H30" s="14">
        <f t="shared" si="33"/>
        <v>0</v>
      </c>
      <c r="I30" s="14">
        <f t="shared" si="33"/>
        <v>0</v>
      </c>
      <c r="J30" s="14">
        <f t="shared" si="33"/>
        <v>0</v>
      </c>
      <c r="K30" s="14">
        <f t="shared" si="33"/>
        <v>0</v>
      </c>
      <c r="L30" s="14" t="str">
        <f t="shared" si="6"/>
        <v>0</v>
      </c>
      <c r="M30" s="15" t="str">
        <f t="shared" si="7"/>
        <v>--</v>
      </c>
      <c r="N30" s="14" t="str">
        <f t="shared" si="8"/>
        <v/>
      </c>
      <c r="O30" s="15" t="str">
        <f t="shared" si="1"/>
        <v/>
      </c>
      <c r="P30" s="15" t="str">
        <f>IF(N30=1,FLOOR(MAX($P$4:P29),1)+1,IF(AND(P29&lt;&gt;"",O29&lt;&gt;1),MAX($P$4:P29)+0.1,""))</f>
        <v/>
      </c>
      <c r="Q30" s="5">
        <f>ROW()</f>
        <v>30</v>
      </c>
      <c r="S30" s="7"/>
      <c r="T30" s="17" t="str">
        <f t="shared" ca="1" si="9"/>
        <v>OK</v>
      </c>
      <c r="U30" s="17" t="str">
        <f t="shared" si="23"/>
        <v>OK</v>
      </c>
      <c r="V30" s="18">
        <f>IF(MAX($V$9:V29)&lt;$V$7,MAX($V$9:V29)+1,"")</f>
        <v>22</v>
      </c>
      <c r="W30" s="18">
        <f>IF(V30="","",COUNTIF(P:P,"&lt;"&amp;V30+1)-SUM($W$8:W29))</f>
        <v>2</v>
      </c>
      <c r="X30" s="18">
        <f t="shared" si="10"/>
        <v>1136</v>
      </c>
      <c r="Y30" s="19" t="str">
        <f t="shared" ca="1" si="24"/>
        <v xml:space="preserve">which enables individuals to use the device in a more secure manner {For Government Reference Only: relates </v>
      </c>
      <c r="Z30" s="19" t="str">
        <f t="shared" ca="1" si="24"/>
        <v>to CCI-003130}&lt;/LST&gt;_x0014_</v>
      </c>
      <c r="AA30" s="19" t="str">
        <f t="shared" ca="1" si="24"/>
        <v/>
      </c>
      <c r="AB30" s="19" t="str">
        <f t="shared" ca="1" si="24"/>
        <v/>
      </c>
      <c r="AC30" s="19" t="str">
        <f t="shared" ca="1" si="24"/>
        <v/>
      </c>
      <c r="AD30" s="19" t="str">
        <f t="shared" ca="1" si="24"/>
        <v/>
      </c>
      <c r="AE30" s="19" t="str">
        <f t="shared" ca="1" si="24"/>
        <v/>
      </c>
      <c r="AF30" s="19" t="str">
        <f t="shared" ca="1" si="24"/>
        <v/>
      </c>
      <c r="AG30" s="19" t="str">
        <f t="shared" ca="1" si="24"/>
        <v/>
      </c>
      <c r="AH30" s="19" t="str">
        <f t="shared" ca="1" si="24"/>
        <v/>
      </c>
      <c r="AI30" s="19" t="str">
        <f t="shared" ca="1" si="25"/>
        <v>which enables individuals to use the device in a more secure manner {For Government Reference Only: relates to CCI-003130}&lt;/LST&gt;_x0014_</v>
      </c>
      <c r="AJ30" s="19">
        <f t="shared" ca="1" si="12"/>
        <v>1</v>
      </c>
      <c r="AK30" s="19" t="str">
        <f t="shared" ca="1" si="13"/>
        <v>1.9.8.2.2</v>
      </c>
      <c r="AL30" s="19" t="str">
        <f t="shared" ca="1" si="14"/>
        <v>All Other HVAC Control System Devices</v>
      </c>
      <c r="AM30" s="3" t="str">
        <f>""</f>
        <v/>
      </c>
      <c r="AN30" s="8" t="str">
        <f>""</f>
        <v/>
      </c>
      <c r="AO30" s="20">
        <f>1</f>
        <v>1</v>
      </c>
      <c r="AP30" s="20">
        <f t="shared" ref="AP30:BE45" ca="1" si="39">IF(CJ$8&gt;$AJ30,"",FIND(CI30,$AI30,AO30)+1)</f>
        <v>70</v>
      </c>
      <c r="AQ30" s="20" t="str">
        <f t="shared" ca="1" si="39"/>
        <v/>
      </c>
      <c r="AR30" s="20" t="str">
        <f t="shared" ca="1" si="39"/>
        <v/>
      </c>
      <c r="AS30" s="20" t="str">
        <f t="shared" ca="1" si="39"/>
        <v/>
      </c>
      <c r="AT30" s="20" t="str">
        <f t="shared" ca="1" si="39"/>
        <v/>
      </c>
      <c r="AU30" s="20" t="str">
        <f t="shared" ca="1" si="39"/>
        <v/>
      </c>
      <c r="AV30" s="20" t="str">
        <f t="shared" ca="1" si="39"/>
        <v/>
      </c>
      <c r="AW30" s="20" t="str">
        <f t="shared" ca="1" si="39"/>
        <v/>
      </c>
      <c r="AX30" s="20" t="str">
        <f t="shared" ca="1" si="39"/>
        <v/>
      </c>
      <c r="AY30" s="20" t="str">
        <f t="shared" ca="1" si="39"/>
        <v/>
      </c>
      <c r="AZ30" s="20" t="str">
        <f t="shared" ca="1" si="39"/>
        <v/>
      </c>
      <c r="BA30" s="20" t="str">
        <f t="shared" ca="1" si="39"/>
        <v/>
      </c>
      <c r="BB30" s="20" t="str">
        <f t="shared" ca="1" si="39"/>
        <v/>
      </c>
      <c r="BC30" s="20" t="str">
        <f t="shared" ca="1" si="39"/>
        <v/>
      </c>
      <c r="BD30" s="20" t="str">
        <f t="shared" ca="1" si="39"/>
        <v/>
      </c>
      <c r="BE30" s="20" t="str">
        <f t="shared" ca="1" si="38"/>
        <v/>
      </c>
      <c r="BF30" s="20" t="str">
        <f t="shared" ca="1" si="38"/>
        <v/>
      </c>
      <c r="BG30" s="20" t="str">
        <f t="shared" ca="1" si="38"/>
        <v/>
      </c>
      <c r="BH30" s="20" t="str">
        <f t="shared" ca="1" si="38"/>
        <v/>
      </c>
      <c r="BI30" s="20" t="str">
        <f t="shared" ca="1" si="38"/>
        <v/>
      </c>
      <c r="BJ30" s="20" t="str">
        <f t="shared" ca="1" si="38"/>
        <v/>
      </c>
      <c r="BK30" s="20" t="str">
        <f t="shared" ca="1" si="38"/>
        <v/>
      </c>
      <c r="BL30" s="20" t="str">
        <f t="shared" ca="1" si="38"/>
        <v/>
      </c>
      <c r="BM30" s="20" t="str">
        <f t="shared" ca="1" si="38"/>
        <v/>
      </c>
      <c r="BN30" s="20" t="str">
        <f t="shared" ca="1" si="38"/>
        <v/>
      </c>
      <c r="BO30" s="20" t="str">
        <f t="shared" ca="1" si="38"/>
        <v/>
      </c>
      <c r="BP30" s="20" t="str">
        <f t="shared" ca="1" si="38"/>
        <v/>
      </c>
      <c r="BQ30" s="20" t="str">
        <f t="shared" ca="1" si="38"/>
        <v/>
      </c>
      <c r="BR30" s="20" t="str">
        <f t="shared" ca="1" si="38"/>
        <v/>
      </c>
      <c r="BS30" s="20" t="str">
        <f t="shared" ca="1" si="38"/>
        <v/>
      </c>
      <c r="BT30" s="20" t="str">
        <f t="shared" ca="1" si="38"/>
        <v/>
      </c>
      <c r="BU30" s="20" t="str">
        <f t="shared" ref="BT30:CH45" ca="1" si="40">IF(DO$8&gt;$AJ30,"",FIND(DN30,$AI30,BT30)+1)</f>
        <v/>
      </c>
      <c r="BV30" s="20" t="str">
        <f t="shared" ca="1" si="40"/>
        <v/>
      </c>
      <c r="BW30" s="20" t="str">
        <f t="shared" ca="1" si="40"/>
        <v/>
      </c>
      <c r="BX30" s="20" t="str">
        <f t="shared" ca="1" si="40"/>
        <v/>
      </c>
      <c r="BY30" s="20" t="str">
        <f t="shared" ca="1" si="40"/>
        <v/>
      </c>
      <c r="BZ30" s="20" t="str">
        <f t="shared" ca="1" si="40"/>
        <v/>
      </c>
      <c r="CA30" s="20" t="str">
        <f t="shared" ca="1" si="40"/>
        <v/>
      </c>
      <c r="CB30" s="20" t="str">
        <f t="shared" ca="1" si="40"/>
        <v/>
      </c>
      <c r="CC30" s="20" t="str">
        <f t="shared" ca="1" si="40"/>
        <v/>
      </c>
      <c r="CD30" s="20" t="str">
        <f t="shared" ca="1" si="40"/>
        <v/>
      </c>
      <c r="CE30" s="20" t="str">
        <f t="shared" ca="1" si="40"/>
        <v/>
      </c>
      <c r="CF30" s="20" t="str">
        <f t="shared" ca="1" si="40"/>
        <v/>
      </c>
      <c r="CG30" s="20" t="str">
        <f t="shared" ca="1" si="40"/>
        <v/>
      </c>
      <c r="CH30" s="20" t="str">
        <f t="shared" ca="1" si="40"/>
        <v/>
      </c>
      <c r="CI30" s="20" t="str">
        <f t="shared" si="27"/>
        <v>{</v>
      </c>
      <c r="CJ30" s="20" t="str">
        <f t="shared" ca="1" si="35"/>
        <v>CCI-003130</v>
      </c>
      <c r="CK30" s="20" t="str">
        <f t="shared" ca="1" si="35"/>
        <v/>
      </c>
      <c r="CL30" s="20" t="str">
        <f t="shared" ca="1" si="34"/>
        <v/>
      </c>
      <c r="CM30" s="20" t="str">
        <f t="shared" ca="1" si="34"/>
        <v/>
      </c>
      <c r="CN30" s="20" t="str">
        <f t="shared" ca="1" si="34"/>
        <v/>
      </c>
      <c r="CO30" s="20" t="str">
        <f t="shared" ca="1" si="34"/>
        <v/>
      </c>
      <c r="CP30" s="20" t="str">
        <f t="shared" ca="1" si="34"/>
        <v/>
      </c>
      <c r="CQ30" s="20" t="str">
        <f t="shared" ca="1" si="34"/>
        <v/>
      </c>
      <c r="CR30" s="20" t="str">
        <f t="shared" ca="1" si="34"/>
        <v/>
      </c>
      <c r="CS30" s="20" t="str">
        <f t="shared" ca="1" si="34"/>
        <v/>
      </c>
      <c r="CT30" s="20" t="str">
        <f t="shared" ca="1" si="34"/>
        <v/>
      </c>
      <c r="CU30" s="20" t="str">
        <f t="shared" ca="1" si="34"/>
        <v/>
      </c>
      <c r="CV30" s="20" t="str">
        <f t="shared" ca="1" si="34"/>
        <v/>
      </c>
      <c r="CW30" s="20" t="str">
        <f t="shared" ca="1" si="34"/>
        <v/>
      </c>
      <c r="CX30" s="20" t="str">
        <f t="shared" ca="1" si="34"/>
        <v/>
      </c>
      <c r="CY30" s="20" t="str">
        <f t="shared" ca="1" si="34"/>
        <v/>
      </c>
      <c r="CZ30" s="20" t="str">
        <f t="shared" ca="1" si="34"/>
        <v/>
      </c>
      <c r="DA30" s="20" t="str">
        <f t="shared" ca="1" si="34"/>
        <v/>
      </c>
      <c r="DB30" s="20" t="str">
        <f t="shared" ca="1" si="36"/>
        <v/>
      </c>
      <c r="DC30" s="20" t="str">
        <f t="shared" ca="1" si="36"/>
        <v/>
      </c>
      <c r="DD30" s="20" t="str">
        <f t="shared" ca="1" si="36"/>
        <v/>
      </c>
      <c r="DE30" s="20" t="str">
        <f t="shared" ca="1" si="36"/>
        <v/>
      </c>
      <c r="DF30" s="20" t="str">
        <f t="shared" ca="1" si="36"/>
        <v/>
      </c>
      <c r="DG30" s="20" t="str">
        <f t="shared" ca="1" si="36"/>
        <v/>
      </c>
      <c r="DH30" s="20" t="str">
        <f t="shared" ca="1" si="36"/>
        <v/>
      </c>
      <c r="DI30" s="20" t="str">
        <f t="shared" ca="1" si="36"/>
        <v/>
      </c>
      <c r="DJ30" s="20" t="str">
        <f t="shared" ca="1" si="36"/>
        <v/>
      </c>
      <c r="DK30" s="20" t="str">
        <f t="shared" ca="1" si="36"/>
        <v/>
      </c>
      <c r="DL30" s="20" t="str">
        <f t="shared" ca="1" si="36"/>
        <v/>
      </c>
      <c r="DM30" s="20" t="str">
        <f t="shared" ca="1" si="36"/>
        <v/>
      </c>
      <c r="DN30" s="20" t="str">
        <f t="shared" ca="1" si="36"/>
        <v/>
      </c>
      <c r="DO30" s="20" t="str">
        <f t="shared" ca="1" si="36"/>
        <v/>
      </c>
      <c r="DP30" s="20" t="str">
        <f t="shared" ca="1" si="36"/>
        <v/>
      </c>
      <c r="DQ30" s="20" t="str">
        <f t="shared" ca="1" si="36"/>
        <v/>
      </c>
      <c r="DR30" s="20" t="str">
        <f t="shared" ca="1" si="37"/>
        <v/>
      </c>
      <c r="DS30" s="20" t="str">
        <f t="shared" ca="1" si="37"/>
        <v/>
      </c>
      <c r="DT30" s="20" t="str">
        <f t="shared" ca="1" si="37"/>
        <v/>
      </c>
      <c r="DU30" s="20" t="str">
        <f t="shared" ca="1" si="37"/>
        <v/>
      </c>
      <c r="DV30" s="20" t="str">
        <f t="shared" ca="1" si="37"/>
        <v/>
      </c>
      <c r="DW30" s="20" t="str">
        <f t="shared" ca="1" si="37"/>
        <v/>
      </c>
      <c r="DX30" s="20" t="str">
        <f t="shared" ca="1" si="37"/>
        <v/>
      </c>
      <c r="DY30" s="20" t="str">
        <f t="shared" ca="1" si="37"/>
        <v/>
      </c>
      <c r="DZ30" s="20" t="str">
        <f t="shared" ca="1" si="37"/>
        <v/>
      </c>
      <c r="EA30" s="20" t="str">
        <f t="shared" ca="1" si="37"/>
        <v/>
      </c>
      <c r="EB30" s="20" t="str">
        <f t="shared" ca="1" si="37"/>
        <v/>
      </c>
      <c r="EC30" s="8" t="str">
        <f>""</f>
        <v/>
      </c>
      <c r="ED30" s="9"/>
      <c r="EE30" s="24">
        <f ca="1">IF(MAX($EE$9:EE29)&lt;SUM($AJ$9:$AJ$109),MAX($EE$9:EE29)+1,"")</f>
        <v>22</v>
      </c>
      <c r="EF30" s="24">
        <f t="shared" ca="1" si="26"/>
        <v>4</v>
      </c>
      <c r="EG30" s="24">
        <f t="shared" ca="1" si="28"/>
        <v>2</v>
      </c>
      <c r="EH30" s="23" t="str">
        <f t="shared" ca="1" si="21"/>
        <v>CCI-000392</v>
      </c>
      <c r="EI30" s="23" t="str">
        <f ca="1">IF(EE30="","",OFFSET($AK$8,EF30,0)&amp;IF(COUNTIF(EH31:$EH$502,"="&amp;EH30)=0,"","; "&amp;OFFSET(EH30,MATCH(EH30,EH31:$EH$502,0),1)))</f>
        <v>1.9.4</v>
      </c>
      <c r="EJ30" s="23" t="str">
        <f ca="1">IF(EE30="","",OFFSET($AL$8,EF30,0)&amp;IF(COUNTIF(EH31:$EH$502,"="&amp;EH30)=0,"","; "&amp;OFFSET(EH30,MATCH(EH30,EH31:$EH$502,0),2)))</f>
        <v>Control System Inventory Report</v>
      </c>
      <c r="EK30" s="23" t="str">
        <f ca="1">IF(EE30="","",OFFSET($AK$8,EF30,0)&amp;" "&amp;IF(LEN(OFFSET($AL$8,EF30,0))&gt;$EK$3,LEFT(OFFSET($AL$8,EF30,0),$EK$3)&amp;"...",OFFSET($AL$8,EF30,0))&amp;SUBSTITUTE(IF(COUNTIF(EH31:$EH$502,"="&amp;EH30)=0,"","; "&amp;OFFSET(EH30,MATCH(EH30,EH31:$EH$502,0),3)),"; "&amp;OFFSET($AK$8,EF30,0)&amp;" "&amp;IF(LEN(OFFSET($AL$8,EF30,0))&gt;$EK$3,LEFT(OFFSET($AL$8,EF30,0),$EK$3)&amp;"...",OFFSET($AL$8,EF30,0)),""))</f>
        <v>1.9.4 Control System Inventory Report</v>
      </c>
      <c r="EL30" s="24">
        <f ca="1">IF(EE30="","",IF(COUNTIF($EH$9:$EH29,"="&amp;EH30)=0,MAX($EL$9:EL29)+1,""))</f>
        <v>19</v>
      </c>
      <c r="EM30" s="9"/>
      <c r="EN30" s="10"/>
      <c r="EO30" s="24">
        <f ca="1">IF(MAX($EO$9:EO29)&lt;MAX($EL$9:$EL$502),MAX($EO$9:EO29)+1,"")</f>
        <v>22</v>
      </c>
      <c r="EP30" s="24">
        <f t="shared" ca="1" si="29"/>
        <v>25</v>
      </c>
      <c r="EQ30" s="23" t="str">
        <f t="shared" ca="1" si="22"/>
        <v>CCI-002774</v>
      </c>
      <c r="ER30" s="23" t="str">
        <f t="shared" ca="1" si="22"/>
        <v>1.9.4; 3.8</v>
      </c>
      <c r="ES30" s="23" t="str">
        <f t="shared" ca="1" si="22"/>
        <v>Control System Inventory Report; SAFE MODE AND FAIL SAFE OPERATION</v>
      </c>
      <c r="ET30" s="23" t="str">
        <f t="shared" ca="1" si="22"/>
        <v>1.9.4 Control System Inventory Report; 3.8 SAFE MODE AND FAIL SAFE OPERATION</v>
      </c>
      <c r="EU30" s="10" t="str">
        <f>""</f>
        <v/>
      </c>
    </row>
    <row r="31" spans="1:151" x14ac:dyDescent="0.3">
      <c r="A31" s="1" t="s">
        <v>47</v>
      </c>
      <c r="B31" s="5"/>
      <c r="C31" s="14">
        <f t="shared" si="2"/>
        <v>0</v>
      </c>
      <c r="D31" s="14">
        <f t="shared" si="2"/>
        <v>0</v>
      </c>
      <c r="E31" s="14" t="str">
        <f t="shared" si="3"/>
        <v/>
      </c>
      <c r="F31" s="14">
        <f t="shared" si="4"/>
        <v>0</v>
      </c>
      <c r="G31" s="14">
        <f t="shared" si="0"/>
        <v>0</v>
      </c>
      <c r="H31" s="14">
        <f t="shared" si="33"/>
        <v>0</v>
      </c>
      <c r="I31" s="14">
        <f t="shared" si="33"/>
        <v>0</v>
      </c>
      <c r="J31" s="14">
        <f t="shared" si="33"/>
        <v>0</v>
      </c>
      <c r="K31" s="14">
        <f t="shared" si="33"/>
        <v>0</v>
      </c>
      <c r="L31" s="14" t="str">
        <f t="shared" si="6"/>
        <v>0</v>
      </c>
      <c r="M31" s="15" t="str">
        <f t="shared" si="7"/>
        <v>--</v>
      </c>
      <c r="N31" s="14" t="str">
        <f t="shared" si="8"/>
        <v/>
      </c>
      <c r="O31" s="15" t="str">
        <f t="shared" si="1"/>
        <v/>
      </c>
      <c r="P31" s="15" t="str">
        <f>IF(N31=1,FLOOR(MAX($P$4:P30),1)+1,IF(AND(P30&lt;&gt;"",O30&lt;&gt;1),MAX($P$4:P30)+0.1,""))</f>
        <v/>
      </c>
      <c r="Q31" s="5">
        <f>ROW()</f>
        <v>31</v>
      </c>
      <c r="S31" s="7"/>
      <c r="T31" s="17" t="str">
        <f t="shared" ca="1" si="9"/>
        <v>OK</v>
      </c>
      <c r="U31" s="17" t="str">
        <f t="shared" si="23"/>
        <v>OK</v>
      </c>
      <c r="V31" s="18">
        <f>IF(MAX($V$9:V30)&lt;$V$7,MAX($V$9:V30)+1,"")</f>
        <v>23</v>
      </c>
      <c r="W31" s="18">
        <f>IF(V31="","",COUNTIF(P:P,"&lt;"&amp;V31+1)-SUM($W$8:W30))</f>
        <v>2</v>
      </c>
      <c r="X31" s="18">
        <f t="shared" si="10"/>
        <v>1145</v>
      </c>
      <c r="Y31" s="19" t="str">
        <f t="shared" ca="1" si="24"/>
        <v xml:space="preserve">&lt;LST INDENT="-0.33"&gt;a.  Documentation that describes secure configuration of the device {For Government Reference Only: relates </v>
      </c>
      <c r="Z31" s="19" t="str">
        <f t="shared" ca="1" si="24"/>
        <v>to CCI-003124}&lt;/LST&gt;_x0014_</v>
      </c>
      <c r="AA31" s="19" t="str">
        <f t="shared" ca="1" si="24"/>
        <v/>
      </c>
      <c r="AB31" s="19" t="str">
        <f t="shared" ca="1" si="24"/>
        <v/>
      </c>
      <c r="AC31" s="19" t="str">
        <f t="shared" ca="1" si="24"/>
        <v/>
      </c>
      <c r="AD31" s="19" t="str">
        <f t="shared" ca="1" si="24"/>
        <v/>
      </c>
      <c r="AE31" s="19" t="str">
        <f t="shared" ca="1" si="24"/>
        <v/>
      </c>
      <c r="AF31" s="19" t="str">
        <f t="shared" ca="1" si="24"/>
        <v/>
      </c>
      <c r="AG31" s="19" t="str">
        <f t="shared" ca="1" si="24"/>
        <v/>
      </c>
      <c r="AH31" s="19" t="str">
        <f t="shared" ca="1" si="24"/>
        <v/>
      </c>
      <c r="AI31" s="19" t="str">
        <f t="shared" ca="1" si="25"/>
        <v>&lt;LST INDENT="-0.33"&gt;a.  Documentation that describes secure configuration of the device {For Government Reference Only: relates to CCI-003124}&lt;/LST&gt;_x0014_</v>
      </c>
      <c r="AJ31" s="19">
        <f t="shared" ca="1" si="12"/>
        <v>1</v>
      </c>
      <c r="AK31" s="19" t="str">
        <f t="shared" ca="1" si="13"/>
        <v>1.9.8.3.1</v>
      </c>
      <c r="AL31" s="19" t="str">
        <f t="shared" ca="1" si="14"/>
        <v>Lighting Control System Devices FULLY Supporting User Accounts</v>
      </c>
      <c r="AM31" s="3" t="str">
        <f>""</f>
        <v/>
      </c>
      <c r="AN31" s="8" t="str">
        <f>""</f>
        <v/>
      </c>
      <c r="AO31" s="20">
        <f>1</f>
        <v>1</v>
      </c>
      <c r="AP31" s="20">
        <f t="shared" ca="1" si="39"/>
        <v>90</v>
      </c>
      <c r="AQ31" s="20" t="str">
        <f t="shared" ca="1" si="39"/>
        <v/>
      </c>
      <c r="AR31" s="20" t="str">
        <f t="shared" ca="1" si="39"/>
        <v/>
      </c>
      <c r="AS31" s="20" t="str">
        <f t="shared" ca="1" si="39"/>
        <v/>
      </c>
      <c r="AT31" s="20" t="str">
        <f t="shared" ca="1" si="39"/>
        <v/>
      </c>
      <c r="AU31" s="20" t="str">
        <f t="shared" ca="1" si="39"/>
        <v/>
      </c>
      <c r="AV31" s="20" t="str">
        <f t="shared" ca="1" si="39"/>
        <v/>
      </c>
      <c r="AW31" s="20" t="str">
        <f t="shared" ca="1" si="39"/>
        <v/>
      </c>
      <c r="AX31" s="20" t="str">
        <f t="shared" ca="1" si="39"/>
        <v/>
      </c>
      <c r="AY31" s="20" t="str">
        <f t="shared" ca="1" si="39"/>
        <v/>
      </c>
      <c r="AZ31" s="20" t="str">
        <f t="shared" ca="1" si="39"/>
        <v/>
      </c>
      <c r="BA31" s="20" t="str">
        <f t="shared" ca="1" si="39"/>
        <v/>
      </c>
      <c r="BB31" s="20" t="str">
        <f t="shared" ca="1" si="39"/>
        <v/>
      </c>
      <c r="BC31" s="20" t="str">
        <f t="shared" ca="1" si="39"/>
        <v/>
      </c>
      <c r="BD31" s="20" t="str">
        <f t="shared" ca="1" si="39"/>
        <v/>
      </c>
      <c r="BE31" s="20" t="str">
        <f t="shared" ca="1" si="38"/>
        <v/>
      </c>
      <c r="BF31" s="20" t="str">
        <f t="shared" ca="1" si="38"/>
        <v/>
      </c>
      <c r="BG31" s="20" t="str">
        <f t="shared" ca="1" si="38"/>
        <v/>
      </c>
      <c r="BH31" s="20" t="str">
        <f t="shared" ca="1" si="38"/>
        <v/>
      </c>
      <c r="BI31" s="20" t="str">
        <f t="shared" ca="1" si="38"/>
        <v/>
      </c>
      <c r="BJ31" s="20" t="str">
        <f t="shared" ca="1" si="38"/>
        <v/>
      </c>
      <c r="BK31" s="20" t="str">
        <f t="shared" ca="1" si="38"/>
        <v/>
      </c>
      <c r="BL31" s="20" t="str">
        <f t="shared" ca="1" si="38"/>
        <v/>
      </c>
      <c r="BM31" s="20" t="str">
        <f t="shared" ca="1" si="38"/>
        <v/>
      </c>
      <c r="BN31" s="20" t="str">
        <f t="shared" ca="1" si="38"/>
        <v/>
      </c>
      <c r="BO31" s="20" t="str">
        <f t="shared" ca="1" si="38"/>
        <v/>
      </c>
      <c r="BP31" s="20" t="str">
        <f t="shared" ca="1" si="38"/>
        <v/>
      </c>
      <c r="BQ31" s="20" t="str">
        <f t="shared" ca="1" si="38"/>
        <v/>
      </c>
      <c r="BR31" s="20" t="str">
        <f t="shared" ca="1" si="38"/>
        <v/>
      </c>
      <c r="BS31" s="20" t="str">
        <f t="shared" ca="1" si="38"/>
        <v/>
      </c>
      <c r="BT31" s="20" t="str">
        <f t="shared" ca="1" si="40"/>
        <v/>
      </c>
      <c r="BU31" s="20" t="str">
        <f t="shared" ca="1" si="40"/>
        <v/>
      </c>
      <c r="BV31" s="20" t="str">
        <f t="shared" ca="1" si="40"/>
        <v/>
      </c>
      <c r="BW31" s="20" t="str">
        <f t="shared" ca="1" si="40"/>
        <v/>
      </c>
      <c r="BX31" s="20" t="str">
        <f t="shared" ca="1" si="40"/>
        <v/>
      </c>
      <c r="BY31" s="20" t="str">
        <f t="shared" ca="1" si="40"/>
        <v/>
      </c>
      <c r="BZ31" s="20" t="str">
        <f t="shared" ca="1" si="40"/>
        <v/>
      </c>
      <c r="CA31" s="20" t="str">
        <f t="shared" ca="1" si="40"/>
        <v/>
      </c>
      <c r="CB31" s="20" t="str">
        <f t="shared" ca="1" si="40"/>
        <v/>
      </c>
      <c r="CC31" s="20" t="str">
        <f t="shared" ca="1" si="40"/>
        <v/>
      </c>
      <c r="CD31" s="20" t="str">
        <f t="shared" ca="1" si="40"/>
        <v/>
      </c>
      <c r="CE31" s="20" t="str">
        <f t="shared" ca="1" si="40"/>
        <v/>
      </c>
      <c r="CF31" s="20" t="str">
        <f t="shared" ca="1" si="40"/>
        <v/>
      </c>
      <c r="CG31" s="20" t="str">
        <f t="shared" ca="1" si="40"/>
        <v/>
      </c>
      <c r="CH31" s="20" t="str">
        <f t="shared" ca="1" si="40"/>
        <v/>
      </c>
      <c r="CI31" s="20" t="str">
        <f t="shared" si="27"/>
        <v>{</v>
      </c>
      <c r="CJ31" s="20" t="str">
        <f t="shared" ca="1" si="35"/>
        <v>CCI-003124</v>
      </c>
      <c r="CK31" s="20" t="str">
        <f t="shared" ca="1" si="35"/>
        <v/>
      </c>
      <c r="CL31" s="20" t="str">
        <f t="shared" ca="1" si="34"/>
        <v/>
      </c>
      <c r="CM31" s="20" t="str">
        <f t="shared" ca="1" si="34"/>
        <v/>
      </c>
      <c r="CN31" s="20" t="str">
        <f t="shared" ca="1" si="34"/>
        <v/>
      </c>
      <c r="CO31" s="20" t="str">
        <f t="shared" ca="1" si="34"/>
        <v/>
      </c>
      <c r="CP31" s="20" t="str">
        <f t="shared" ca="1" si="34"/>
        <v/>
      </c>
      <c r="CQ31" s="20" t="str">
        <f t="shared" ca="1" si="34"/>
        <v/>
      </c>
      <c r="CR31" s="20" t="str">
        <f t="shared" ca="1" si="34"/>
        <v/>
      </c>
      <c r="CS31" s="20" t="str">
        <f t="shared" ca="1" si="34"/>
        <v/>
      </c>
      <c r="CT31" s="20" t="str">
        <f t="shared" ca="1" si="34"/>
        <v/>
      </c>
      <c r="CU31" s="20" t="str">
        <f t="shared" ca="1" si="34"/>
        <v/>
      </c>
      <c r="CV31" s="20" t="str">
        <f t="shared" ca="1" si="34"/>
        <v/>
      </c>
      <c r="CW31" s="20" t="str">
        <f t="shared" ca="1" si="34"/>
        <v/>
      </c>
      <c r="CX31" s="20" t="str">
        <f t="shared" ca="1" si="34"/>
        <v/>
      </c>
      <c r="CY31" s="20" t="str">
        <f t="shared" ca="1" si="34"/>
        <v/>
      </c>
      <c r="CZ31" s="20" t="str">
        <f t="shared" ca="1" si="34"/>
        <v/>
      </c>
      <c r="DA31" s="20" t="str">
        <f t="shared" ca="1" si="34"/>
        <v/>
      </c>
      <c r="DB31" s="20" t="str">
        <f t="shared" ca="1" si="36"/>
        <v/>
      </c>
      <c r="DC31" s="20" t="str">
        <f t="shared" ca="1" si="36"/>
        <v/>
      </c>
      <c r="DD31" s="20" t="str">
        <f t="shared" ca="1" si="36"/>
        <v/>
      </c>
      <c r="DE31" s="20" t="str">
        <f t="shared" ca="1" si="36"/>
        <v/>
      </c>
      <c r="DF31" s="20" t="str">
        <f t="shared" ca="1" si="36"/>
        <v/>
      </c>
      <c r="DG31" s="20" t="str">
        <f t="shared" ca="1" si="36"/>
        <v/>
      </c>
      <c r="DH31" s="20" t="str">
        <f t="shared" ca="1" si="36"/>
        <v/>
      </c>
      <c r="DI31" s="20" t="str">
        <f t="shared" ca="1" si="36"/>
        <v/>
      </c>
      <c r="DJ31" s="20" t="str">
        <f t="shared" ca="1" si="36"/>
        <v/>
      </c>
      <c r="DK31" s="20" t="str">
        <f t="shared" ca="1" si="36"/>
        <v/>
      </c>
      <c r="DL31" s="20" t="str">
        <f t="shared" ca="1" si="36"/>
        <v/>
      </c>
      <c r="DM31" s="20" t="str">
        <f t="shared" ca="1" si="36"/>
        <v/>
      </c>
      <c r="DN31" s="20" t="str">
        <f t="shared" ca="1" si="36"/>
        <v/>
      </c>
      <c r="DO31" s="20" t="str">
        <f t="shared" ca="1" si="36"/>
        <v/>
      </c>
      <c r="DP31" s="20" t="str">
        <f t="shared" ca="1" si="36"/>
        <v/>
      </c>
      <c r="DQ31" s="20" t="str">
        <f t="shared" ca="1" si="36"/>
        <v/>
      </c>
      <c r="DR31" s="20" t="str">
        <f t="shared" ca="1" si="37"/>
        <v/>
      </c>
      <c r="DS31" s="20" t="str">
        <f t="shared" ca="1" si="37"/>
        <v/>
      </c>
      <c r="DT31" s="20" t="str">
        <f t="shared" ca="1" si="37"/>
        <v/>
      </c>
      <c r="DU31" s="20" t="str">
        <f t="shared" ca="1" si="37"/>
        <v/>
      </c>
      <c r="DV31" s="20" t="str">
        <f t="shared" ca="1" si="37"/>
        <v/>
      </c>
      <c r="DW31" s="20" t="str">
        <f t="shared" ca="1" si="37"/>
        <v/>
      </c>
      <c r="DX31" s="20" t="str">
        <f t="shared" ca="1" si="37"/>
        <v/>
      </c>
      <c r="DY31" s="20" t="str">
        <f t="shared" ca="1" si="37"/>
        <v/>
      </c>
      <c r="DZ31" s="20" t="str">
        <f t="shared" ca="1" si="37"/>
        <v/>
      </c>
      <c r="EA31" s="20" t="str">
        <f t="shared" ca="1" si="37"/>
        <v/>
      </c>
      <c r="EB31" s="20" t="str">
        <f t="shared" ca="1" si="37"/>
        <v/>
      </c>
      <c r="EC31" s="8" t="str">
        <f>""</f>
        <v/>
      </c>
      <c r="ED31" s="9"/>
      <c r="EE31" s="24">
        <f ca="1">IF(MAX($EE$9:EE30)&lt;SUM($AJ$9:$AJ$109),MAX($EE$9:EE30)+1,"")</f>
        <v>23</v>
      </c>
      <c r="EF31" s="24">
        <f t="shared" ca="1" si="26"/>
        <v>4</v>
      </c>
      <c r="EG31" s="24">
        <f t="shared" ca="1" si="28"/>
        <v>3</v>
      </c>
      <c r="EH31" s="23" t="str">
        <f t="shared" ca="1" si="21"/>
        <v>CCI-000398</v>
      </c>
      <c r="EI31" s="23" t="str">
        <f ca="1">IF(EE31="","",OFFSET($AK$8,EF31,0)&amp;IF(COUNTIF(EH32:$EH$502,"="&amp;EH31)=0,"","; "&amp;OFFSET(EH31,MATCH(EH31,EH32:$EH$502,0),1)))</f>
        <v>1.9.4</v>
      </c>
      <c r="EJ31" s="23" t="str">
        <f ca="1">IF(EE31="","",OFFSET($AL$8,EF31,0)&amp;IF(COUNTIF(EH32:$EH$502,"="&amp;EH31)=0,"","; "&amp;OFFSET(EH31,MATCH(EH31,EH32:$EH$502,0),2)))</f>
        <v>Control System Inventory Report</v>
      </c>
      <c r="EK31" s="23" t="str">
        <f ca="1">IF(EE31="","",OFFSET($AK$8,EF31,0)&amp;" "&amp;IF(LEN(OFFSET($AL$8,EF31,0))&gt;$EK$3,LEFT(OFFSET($AL$8,EF31,0),$EK$3)&amp;"...",OFFSET($AL$8,EF31,0))&amp;SUBSTITUTE(IF(COUNTIF(EH32:$EH$502,"="&amp;EH31)=0,"","; "&amp;OFFSET(EH31,MATCH(EH31,EH32:$EH$502,0),3)),"; "&amp;OFFSET($AK$8,EF31,0)&amp;" "&amp;IF(LEN(OFFSET($AL$8,EF31,0))&gt;$EK$3,LEFT(OFFSET($AL$8,EF31,0),$EK$3)&amp;"...",OFFSET($AL$8,EF31,0)),""))</f>
        <v>1.9.4 Control System Inventory Report</v>
      </c>
      <c r="EL31" s="24">
        <f ca="1">IF(EE31="","",IF(COUNTIF($EH$9:$EH30,"="&amp;EH31)=0,MAX($EL$9:EL30)+1,""))</f>
        <v>20</v>
      </c>
      <c r="EM31" s="9"/>
      <c r="EN31" s="10"/>
      <c r="EO31" s="24">
        <f ca="1">IF(MAX($EO$9:EO30)&lt;MAX($EL$9:$EL$502),MAX($EO$9:EO30)+1,"")</f>
        <v>23</v>
      </c>
      <c r="EP31" s="24">
        <f t="shared" ca="1" si="29"/>
        <v>26</v>
      </c>
      <c r="EQ31" s="23" t="str">
        <f t="shared" ca="1" si="22"/>
        <v>CCI-002775</v>
      </c>
      <c r="ER31" s="23" t="str">
        <f t="shared" ca="1" si="22"/>
        <v>1.9.4; 3.8</v>
      </c>
      <c r="ES31" s="23" t="str">
        <f t="shared" ca="1" si="22"/>
        <v>Control System Inventory Report; SAFE MODE AND FAIL SAFE OPERATION</v>
      </c>
      <c r="ET31" s="23" t="str">
        <f t="shared" ca="1" si="22"/>
        <v>1.9.4 Control System Inventory Report; 3.8 SAFE MODE AND FAIL SAFE OPERATION</v>
      </c>
      <c r="EU31" s="10" t="str">
        <f>""</f>
        <v/>
      </c>
    </row>
    <row r="32" spans="1:151" x14ac:dyDescent="0.3">
      <c r="A32" s="1" t="s">
        <v>43</v>
      </c>
      <c r="B32" s="5"/>
      <c r="C32" s="14">
        <f t="shared" si="2"/>
        <v>0</v>
      </c>
      <c r="D32" s="14">
        <f t="shared" si="2"/>
        <v>0</v>
      </c>
      <c r="E32" s="14" t="str">
        <f t="shared" si="3"/>
        <v/>
      </c>
      <c r="F32" s="14">
        <f t="shared" si="4"/>
        <v>0</v>
      </c>
      <c r="G32" s="14">
        <f t="shared" si="0"/>
        <v>0</v>
      </c>
      <c r="H32" s="14">
        <f t="shared" si="33"/>
        <v>0</v>
      </c>
      <c r="I32" s="14">
        <f t="shared" si="33"/>
        <v>0</v>
      </c>
      <c r="J32" s="14">
        <f t="shared" si="33"/>
        <v>0</v>
      </c>
      <c r="K32" s="14">
        <f t="shared" si="33"/>
        <v>0</v>
      </c>
      <c r="L32" s="14" t="str">
        <f t="shared" si="6"/>
        <v>0</v>
      </c>
      <c r="M32" s="15" t="str">
        <f t="shared" si="7"/>
        <v>--</v>
      </c>
      <c r="N32" s="14" t="str">
        <f t="shared" si="8"/>
        <v/>
      </c>
      <c r="O32" s="15" t="str">
        <f t="shared" si="1"/>
        <v/>
      </c>
      <c r="P32" s="15" t="str">
        <f>IF(N32=1,FLOOR(MAX($P$4:P31),1)+1,IF(AND(P31&lt;&gt;"",O31&lt;&gt;1),MAX($P$4:P31)+0.1,""))</f>
        <v/>
      </c>
      <c r="Q32" s="5">
        <f>ROW()</f>
        <v>32</v>
      </c>
      <c r="S32" s="7"/>
      <c r="T32" s="17" t="str">
        <f t="shared" ca="1" si="9"/>
        <v>OK</v>
      </c>
      <c r="U32" s="17" t="str">
        <f t="shared" si="23"/>
        <v>OK</v>
      </c>
      <c r="V32" s="18">
        <f>IF(MAX($V$9:V31)&lt;$V$7,MAX($V$9:V31)+1,"")</f>
        <v>24</v>
      </c>
      <c r="W32" s="18">
        <f>IF(V32="","",COUNTIF(P:P,"&lt;"&amp;V32+1)-SUM($W$8:W31))</f>
        <v>2</v>
      </c>
      <c r="X32" s="18">
        <f t="shared" si="10"/>
        <v>1148</v>
      </c>
      <c r="Y32" s="19" t="str">
        <f t="shared" ca="1" si="24"/>
        <v xml:space="preserve">&lt;LST INDENT="-0.33"&gt;b.  Documentation that describes secure operation of the device {For Government Reference Only: relates </v>
      </c>
      <c r="Z32" s="19" t="str">
        <f t="shared" ca="1" si="24"/>
        <v>to CCI-003124}&lt;/LST&gt;_x0014_</v>
      </c>
      <c r="AA32" s="19" t="str">
        <f t="shared" ca="1" si="24"/>
        <v/>
      </c>
      <c r="AB32" s="19" t="str">
        <f t="shared" ca="1" si="24"/>
        <v/>
      </c>
      <c r="AC32" s="19" t="str">
        <f t="shared" ca="1" si="24"/>
        <v/>
      </c>
      <c r="AD32" s="19" t="str">
        <f t="shared" ca="1" si="24"/>
        <v/>
      </c>
      <c r="AE32" s="19" t="str">
        <f t="shared" ca="1" si="24"/>
        <v/>
      </c>
      <c r="AF32" s="19" t="str">
        <f t="shared" ca="1" si="24"/>
        <v/>
      </c>
      <c r="AG32" s="19" t="str">
        <f t="shared" ca="1" si="24"/>
        <v/>
      </c>
      <c r="AH32" s="19" t="str">
        <f t="shared" ca="1" si="24"/>
        <v/>
      </c>
      <c r="AI32" s="19" t="str">
        <f t="shared" ca="1" si="25"/>
        <v>&lt;LST INDENT="-0.33"&gt;b.  Documentation that describes secure operation of the device {For Government Reference Only: relates to CCI-003124}&lt;/LST&gt;_x0014_</v>
      </c>
      <c r="AJ32" s="19">
        <f t="shared" ca="1" si="12"/>
        <v>1</v>
      </c>
      <c r="AK32" s="19" t="str">
        <f t="shared" ca="1" si="13"/>
        <v>1.9.8.3.1</v>
      </c>
      <c r="AL32" s="19" t="str">
        <f t="shared" ca="1" si="14"/>
        <v>Lighting Control System Devices FULLY Supporting User Accounts</v>
      </c>
      <c r="AM32" s="3" t="str">
        <f>""</f>
        <v/>
      </c>
      <c r="AN32" s="8" t="str">
        <f>""</f>
        <v/>
      </c>
      <c r="AO32" s="20">
        <f>1</f>
        <v>1</v>
      </c>
      <c r="AP32" s="20">
        <f t="shared" ca="1" si="39"/>
        <v>86</v>
      </c>
      <c r="AQ32" s="20" t="str">
        <f t="shared" ca="1" si="39"/>
        <v/>
      </c>
      <c r="AR32" s="20" t="str">
        <f t="shared" ca="1" si="39"/>
        <v/>
      </c>
      <c r="AS32" s="20" t="str">
        <f t="shared" ca="1" si="39"/>
        <v/>
      </c>
      <c r="AT32" s="20" t="str">
        <f t="shared" ca="1" si="39"/>
        <v/>
      </c>
      <c r="AU32" s="20" t="str">
        <f t="shared" ca="1" si="39"/>
        <v/>
      </c>
      <c r="AV32" s="20" t="str">
        <f t="shared" ca="1" si="39"/>
        <v/>
      </c>
      <c r="AW32" s="20" t="str">
        <f t="shared" ca="1" si="39"/>
        <v/>
      </c>
      <c r="AX32" s="20" t="str">
        <f t="shared" ca="1" si="39"/>
        <v/>
      </c>
      <c r="AY32" s="20" t="str">
        <f t="shared" ca="1" si="39"/>
        <v/>
      </c>
      <c r="AZ32" s="20" t="str">
        <f t="shared" ca="1" si="39"/>
        <v/>
      </c>
      <c r="BA32" s="20" t="str">
        <f t="shared" ca="1" si="39"/>
        <v/>
      </c>
      <c r="BB32" s="20" t="str">
        <f t="shared" ca="1" si="39"/>
        <v/>
      </c>
      <c r="BC32" s="20" t="str">
        <f t="shared" ca="1" si="39"/>
        <v/>
      </c>
      <c r="BD32" s="20" t="str">
        <f t="shared" ca="1" si="39"/>
        <v/>
      </c>
      <c r="BE32" s="20" t="str">
        <f t="shared" ca="1" si="38"/>
        <v/>
      </c>
      <c r="BF32" s="20" t="str">
        <f t="shared" ca="1" si="38"/>
        <v/>
      </c>
      <c r="BG32" s="20" t="str">
        <f t="shared" ca="1" si="38"/>
        <v/>
      </c>
      <c r="BH32" s="20" t="str">
        <f t="shared" ca="1" si="38"/>
        <v/>
      </c>
      <c r="BI32" s="20" t="str">
        <f t="shared" ca="1" si="38"/>
        <v/>
      </c>
      <c r="BJ32" s="20" t="str">
        <f t="shared" ca="1" si="38"/>
        <v/>
      </c>
      <c r="BK32" s="20" t="str">
        <f t="shared" ca="1" si="38"/>
        <v/>
      </c>
      <c r="BL32" s="20" t="str">
        <f t="shared" ca="1" si="38"/>
        <v/>
      </c>
      <c r="BM32" s="20" t="str">
        <f t="shared" ca="1" si="38"/>
        <v/>
      </c>
      <c r="BN32" s="20" t="str">
        <f t="shared" ca="1" si="38"/>
        <v/>
      </c>
      <c r="BO32" s="20" t="str">
        <f t="shared" ca="1" si="38"/>
        <v/>
      </c>
      <c r="BP32" s="20" t="str">
        <f t="shared" ca="1" si="38"/>
        <v/>
      </c>
      <c r="BQ32" s="20" t="str">
        <f t="shared" ca="1" si="38"/>
        <v/>
      </c>
      <c r="BR32" s="20" t="str">
        <f t="shared" ca="1" si="38"/>
        <v/>
      </c>
      <c r="BS32" s="20" t="str">
        <f t="shared" ca="1" si="38"/>
        <v/>
      </c>
      <c r="BT32" s="20" t="str">
        <f t="shared" ca="1" si="40"/>
        <v/>
      </c>
      <c r="BU32" s="20" t="str">
        <f t="shared" ca="1" si="40"/>
        <v/>
      </c>
      <c r="BV32" s="20" t="str">
        <f t="shared" ca="1" si="40"/>
        <v/>
      </c>
      <c r="BW32" s="20" t="str">
        <f t="shared" ca="1" si="40"/>
        <v/>
      </c>
      <c r="BX32" s="20" t="str">
        <f t="shared" ca="1" si="40"/>
        <v/>
      </c>
      <c r="BY32" s="20" t="str">
        <f t="shared" ca="1" si="40"/>
        <v/>
      </c>
      <c r="BZ32" s="20" t="str">
        <f t="shared" ca="1" si="40"/>
        <v/>
      </c>
      <c r="CA32" s="20" t="str">
        <f t="shared" ca="1" si="40"/>
        <v/>
      </c>
      <c r="CB32" s="20" t="str">
        <f t="shared" ca="1" si="40"/>
        <v/>
      </c>
      <c r="CC32" s="20" t="str">
        <f t="shared" ca="1" si="40"/>
        <v/>
      </c>
      <c r="CD32" s="20" t="str">
        <f t="shared" ca="1" si="40"/>
        <v/>
      </c>
      <c r="CE32" s="20" t="str">
        <f t="shared" ca="1" si="40"/>
        <v/>
      </c>
      <c r="CF32" s="20" t="str">
        <f t="shared" ca="1" si="40"/>
        <v/>
      </c>
      <c r="CG32" s="20" t="str">
        <f t="shared" ca="1" si="40"/>
        <v/>
      </c>
      <c r="CH32" s="20" t="str">
        <f t="shared" ca="1" si="40"/>
        <v/>
      </c>
      <c r="CI32" s="20" t="str">
        <f t="shared" si="27"/>
        <v>{</v>
      </c>
      <c r="CJ32" s="20" t="str">
        <f t="shared" ca="1" si="35"/>
        <v>CCI-003124</v>
      </c>
      <c r="CK32" s="20" t="str">
        <f t="shared" ca="1" si="35"/>
        <v/>
      </c>
      <c r="CL32" s="20" t="str">
        <f t="shared" ca="1" si="34"/>
        <v/>
      </c>
      <c r="CM32" s="20" t="str">
        <f t="shared" ca="1" si="34"/>
        <v/>
      </c>
      <c r="CN32" s="20" t="str">
        <f t="shared" ca="1" si="34"/>
        <v/>
      </c>
      <c r="CO32" s="20" t="str">
        <f t="shared" ca="1" si="34"/>
        <v/>
      </c>
      <c r="CP32" s="20" t="str">
        <f t="shared" ca="1" si="34"/>
        <v/>
      </c>
      <c r="CQ32" s="20" t="str">
        <f t="shared" ca="1" si="34"/>
        <v/>
      </c>
      <c r="CR32" s="20" t="str">
        <f t="shared" ca="1" si="34"/>
        <v/>
      </c>
      <c r="CS32" s="20" t="str">
        <f t="shared" ca="1" si="34"/>
        <v/>
      </c>
      <c r="CT32" s="20" t="str">
        <f t="shared" ca="1" si="34"/>
        <v/>
      </c>
      <c r="CU32" s="20" t="str">
        <f t="shared" ca="1" si="34"/>
        <v/>
      </c>
      <c r="CV32" s="20" t="str">
        <f t="shared" ca="1" si="34"/>
        <v/>
      </c>
      <c r="CW32" s="20" t="str">
        <f t="shared" ca="1" si="34"/>
        <v/>
      </c>
      <c r="CX32" s="20" t="str">
        <f t="shared" ca="1" si="34"/>
        <v/>
      </c>
      <c r="CY32" s="20" t="str">
        <f t="shared" ca="1" si="34"/>
        <v/>
      </c>
      <c r="CZ32" s="20" t="str">
        <f t="shared" ca="1" si="34"/>
        <v/>
      </c>
      <c r="DA32" s="20" t="str">
        <f t="shared" ca="1" si="34"/>
        <v/>
      </c>
      <c r="DB32" s="20" t="str">
        <f t="shared" ca="1" si="36"/>
        <v/>
      </c>
      <c r="DC32" s="20" t="str">
        <f t="shared" ca="1" si="36"/>
        <v/>
      </c>
      <c r="DD32" s="20" t="str">
        <f t="shared" ca="1" si="36"/>
        <v/>
      </c>
      <c r="DE32" s="20" t="str">
        <f t="shared" ca="1" si="36"/>
        <v/>
      </c>
      <c r="DF32" s="20" t="str">
        <f t="shared" ca="1" si="36"/>
        <v/>
      </c>
      <c r="DG32" s="20" t="str">
        <f t="shared" ca="1" si="36"/>
        <v/>
      </c>
      <c r="DH32" s="20" t="str">
        <f t="shared" ca="1" si="36"/>
        <v/>
      </c>
      <c r="DI32" s="20" t="str">
        <f t="shared" ca="1" si="36"/>
        <v/>
      </c>
      <c r="DJ32" s="20" t="str">
        <f t="shared" ca="1" si="36"/>
        <v/>
      </c>
      <c r="DK32" s="20" t="str">
        <f t="shared" ca="1" si="36"/>
        <v/>
      </c>
      <c r="DL32" s="20" t="str">
        <f t="shared" ca="1" si="36"/>
        <v/>
      </c>
      <c r="DM32" s="20" t="str">
        <f t="shared" ca="1" si="36"/>
        <v/>
      </c>
      <c r="DN32" s="20" t="str">
        <f t="shared" ca="1" si="36"/>
        <v/>
      </c>
      <c r="DO32" s="20" t="str">
        <f t="shared" ca="1" si="36"/>
        <v/>
      </c>
      <c r="DP32" s="20" t="str">
        <f t="shared" ca="1" si="36"/>
        <v/>
      </c>
      <c r="DQ32" s="20" t="str">
        <f t="shared" ca="1" si="36"/>
        <v/>
      </c>
      <c r="DR32" s="20" t="str">
        <f t="shared" ca="1" si="37"/>
        <v/>
      </c>
      <c r="DS32" s="20" t="str">
        <f t="shared" ca="1" si="37"/>
        <v/>
      </c>
      <c r="DT32" s="20" t="str">
        <f t="shared" ca="1" si="37"/>
        <v/>
      </c>
      <c r="DU32" s="20" t="str">
        <f t="shared" ca="1" si="37"/>
        <v/>
      </c>
      <c r="DV32" s="20" t="str">
        <f t="shared" ca="1" si="37"/>
        <v/>
      </c>
      <c r="DW32" s="20" t="str">
        <f t="shared" ca="1" si="37"/>
        <v/>
      </c>
      <c r="DX32" s="20" t="str">
        <f t="shared" ca="1" si="37"/>
        <v/>
      </c>
      <c r="DY32" s="20" t="str">
        <f t="shared" ca="1" si="37"/>
        <v/>
      </c>
      <c r="DZ32" s="20" t="str">
        <f t="shared" ca="1" si="37"/>
        <v/>
      </c>
      <c r="EA32" s="20" t="str">
        <f t="shared" ca="1" si="37"/>
        <v/>
      </c>
      <c r="EB32" s="20" t="str">
        <f t="shared" ca="1" si="37"/>
        <v/>
      </c>
      <c r="EC32" s="8" t="str">
        <f>""</f>
        <v/>
      </c>
      <c r="ED32" s="9"/>
      <c r="EE32" s="24">
        <f ca="1">IF(MAX($EE$9:EE31)&lt;SUM($AJ$9:$AJ$109),MAX($EE$9:EE31)+1,"")</f>
        <v>24</v>
      </c>
      <c r="EF32" s="24">
        <f t="shared" ca="1" si="26"/>
        <v>4</v>
      </c>
      <c r="EG32" s="24">
        <f t="shared" ca="1" si="28"/>
        <v>4</v>
      </c>
      <c r="EH32" s="23" t="str">
        <f t="shared" ca="1" si="21"/>
        <v>CCI-002773</v>
      </c>
      <c r="EI32" s="23" t="str">
        <f ca="1">IF(EE32="","",OFFSET($AK$8,EF32,0)&amp;IF(COUNTIF(EH33:$EH$502,"="&amp;EH32)=0,"","; "&amp;OFFSET(EH32,MATCH(EH32,EH33:$EH$502,0),1)))</f>
        <v>1.9.4; 3.8</v>
      </c>
      <c r="EJ32" s="23" t="str">
        <f ca="1">IF(EE32="","",OFFSET($AL$8,EF32,0)&amp;IF(COUNTIF(EH33:$EH$502,"="&amp;EH32)=0,"","; "&amp;OFFSET(EH32,MATCH(EH32,EH33:$EH$502,0),2)))</f>
        <v>Control System Inventory Report; SAFE MODE AND FAIL SAFE OPERATION</v>
      </c>
      <c r="EK32" s="23" t="str">
        <f ca="1">IF(EE32="","",OFFSET($AK$8,EF32,0)&amp;" "&amp;IF(LEN(OFFSET($AL$8,EF32,0))&gt;$EK$3,LEFT(OFFSET($AL$8,EF32,0),$EK$3)&amp;"...",OFFSET($AL$8,EF32,0))&amp;SUBSTITUTE(IF(COUNTIF(EH33:$EH$502,"="&amp;EH32)=0,"","; "&amp;OFFSET(EH32,MATCH(EH32,EH33:$EH$502,0),3)),"; "&amp;OFFSET($AK$8,EF32,0)&amp;" "&amp;IF(LEN(OFFSET($AL$8,EF32,0))&gt;$EK$3,LEFT(OFFSET($AL$8,EF32,0),$EK$3)&amp;"...",OFFSET($AL$8,EF32,0)),""))</f>
        <v>1.9.4 Control System Inventory Report; 3.8 SAFE MODE AND FAIL SAFE OPERATION</v>
      </c>
      <c r="EL32" s="24">
        <f ca="1">IF(EE32="","",IF(COUNTIF($EH$9:$EH31,"="&amp;EH32)=0,MAX($EL$9:EL31)+1,""))</f>
        <v>21</v>
      </c>
      <c r="EM32" s="9"/>
      <c r="EN32" s="10"/>
      <c r="EO32" s="24">
        <f ca="1">IF(MAX($EO$9:EO31)&lt;MAX($EL$9:$EL$502),MAX($EO$9:EO31)+1,"")</f>
        <v>24</v>
      </c>
      <c r="EP32" s="24">
        <f t="shared" ca="1" si="29"/>
        <v>27</v>
      </c>
      <c r="EQ32" s="23" t="str">
        <f t="shared" ca="1" si="22"/>
        <v>CCI-000777</v>
      </c>
      <c r="ER32" s="23" t="str">
        <f t="shared" ca="1" si="22"/>
        <v>1.9.4; 3.2.7</v>
      </c>
      <c r="ES32" s="23" t="str">
        <f t="shared" ca="1" si="22"/>
        <v>Control System Inventory Report; Device Identification and Authentication</v>
      </c>
      <c r="ET32" s="23" t="str">
        <f t="shared" ca="1" si="22"/>
        <v>1.9.4 Control System Inventory Report; 3.2.7 Device Identification and Authentic...</v>
      </c>
      <c r="EU32" s="10" t="str">
        <f>""</f>
        <v/>
      </c>
    </row>
    <row r="33" spans="1:151" x14ac:dyDescent="0.3">
      <c r="A33" s="1" t="s">
        <v>45</v>
      </c>
      <c r="B33" s="5"/>
      <c r="C33" s="14">
        <f t="shared" si="2"/>
        <v>0</v>
      </c>
      <c r="D33" s="14">
        <f t="shared" si="2"/>
        <v>0</v>
      </c>
      <c r="E33" s="14" t="str">
        <f t="shared" si="3"/>
        <v/>
      </c>
      <c r="F33" s="14">
        <f t="shared" si="4"/>
        <v>0</v>
      </c>
      <c r="G33" s="14">
        <f t="shared" si="0"/>
        <v>0</v>
      </c>
      <c r="H33" s="14">
        <f t="shared" si="33"/>
        <v>0</v>
      </c>
      <c r="I33" s="14">
        <f t="shared" si="33"/>
        <v>0</v>
      </c>
      <c r="J33" s="14">
        <f t="shared" si="33"/>
        <v>0</v>
      </c>
      <c r="K33" s="14">
        <f t="shared" si="33"/>
        <v>0</v>
      </c>
      <c r="L33" s="14" t="str">
        <f t="shared" si="6"/>
        <v>0</v>
      </c>
      <c r="M33" s="15" t="str">
        <f t="shared" si="7"/>
        <v>--</v>
      </c>
      <c r="N33" s="14" t="str">
        <f t="shared" si="8"/>
        <v/>
      </c>
      <c r="O33" s="15" t="str">
        <f t="shared" si="1"/>
        <v/>
      </c>
      <c r="P33" s="15" t="str">
        <f>IF(N33=1,FLOOR(MAX($P$4:P32),1)+1,IF(AND(P32&lt;&gt;"",O32&lt;&gt;1),MAX($P$4:P32)+0.1,""))</f>
        <v/>
      </c>
      <c r="Q33" s="5">
        <f>ROW()</f>
        <v>33</v>
      </c>
      <c r="S33" s="7"/>
      <c r="T33" s="17" t="str">
        <f t="shared" ca="1" si="9"/>
        <v>OK</v>
      </c>
      <c r="U33" s="17" t="str">
        <f t="shared" si="23"/>
        <v>OK</v>
      </c>
      <c r="V33" s="18">
        <f>IF(MAX($V$9:V32)&lt;$V$7,MAX($V$9:V32)+1,"")</f>
        <v>25</v>
      </c>
      <c r="W33" s="18">
        <f>IF(V33="","",COUNTIF(P:P,"&lt;"&amp;V33+1)-SUM($W$8:W32))</f>
        <v>1</v>
      </c>
      <c r="X33" s="18">
        <f t="shared" si="10"/>
        <v>1152</v>
      </c>
      <c r="Y33" s="19" t="str">
        <f t="shared" ca="1" si="24"/>
        <v>the device {For Government Reference Only: relates to CCI-003127}&lt;/LST&gt;_x0014_</v>
      </c>
      <c r="Z33" s="19" t="str">
        <f t="shared" ca="1" si="24"/>
        <v/>
      </c>
      <c r="AA33" s="19" t="str">
        <f t="shared" ca="1" si="24"/>
        <v/>
      </c>
      <c r="AB33" s="19" t="str">
        <f t="shared" ca="1" si="24"/>
        <v/>
      </c>
      <c r="AC33" s="19" t="str">
        <f t="shared" ca="1" si="24"/>
        <v/>
      </c>
      <c r="AD33" s="19" t="str">
        <f t="shared" ca="1" si="24"/>
        <v/>
      </c>
      <c r="AE33" s="19" t="str">
        <f t="shared" ca="1" si="24"/>
        <v/>
      </c>
      <c r="AF33" s="19" t="str">
        <f t="shared" ca="1" si="24"/>
        <v/>
      </c>
      <c r="AG33" s="19" t="str">
        <f t="shared" ca="1" si="24"/>
        <v/>
      </c>
      <c r="AH33" s="19" t="str">
        <f t="shared" ca="1" si="24"/>
        <v/>
      </c>
      <c r="AI33" s="19" t="str">
        <f t="shared" ca="1" si="25"/>
        <v>the device {For Government Reference Only: relates to CCI-003127}&lt;/LST&gt;_x0014_</v>
      </c>
      <c r="AJ33" s="19">
        <f t="shared" ca="1" si="12"/>
        <v>1</v>
      </c>
      <c r="AK33" s="19" t="str">
        <f t="shared" ca="1" si="13"/>
        <v>1.9.8.3.1</v>
      </c>
      <c r="AL33" s="19" t="str">
        <f t="shared" ca="1" si="14"/>
        <v>Lighting Control System Devices FULLY Supporting User Accounts</v>
      </c>
      <c r="AM33" s="3" t="str">
        <f>""</f>
        <v/>
      </c>
      <c r="AN33" s="8" t="str">
        <f>""</f>
        <v/>
      </c>
      <c r="AO33" s="20">
        <f>1</f>
        <v>1</v>
      </c>
      <c r="AP33" s="20">
        <f t="shared" ca="1" si="39"/>
        <v>13</v>
      </c>
      <c r="AQ33" s="20" t="str">
        <f t="shared" ca="1" si="39"/>
        <v/>
      </c>
      <c r="AR33" s="20" t="str">
        <f t="shared" ca="1" si="39"/>
        <v/>
      </c>
      <c r="AS33" s="20" t="str">
        <f t="shared" ca="1" si="39"/>
        <v/>
      </c>
      <c r="AT33" s="20" t="str">
        <f t="shared" ca="1" si="39"/>
        <v/>
      </c>
      <c r="AU33" s="20" t="str">
        <f t="shared" ca="1" si="39"/>
        <v/>
      </c>
      <c r="AV33" s="20" t="str">
        <f t="shared" ca="1" si="39"/>
        <v/>
      </c>
      <c r="AW33" s="20" t="str">
        <f t="shared" ca="1" si="39"/>
        <v/>
      </c>
      <c r="AX33" s="20" t="str">
        <f t="shared" ca="1" si="39"/>
        <v/>
      </c>
      <c r="AY33" s="20" t="str">
        <f t="shared" ca="1" si="39"/>
        <v/>
      </c>
      <c r="AZ33" s="20" t="str">
        <f t="shared" ca="1" si="39"/>
        <v/>
      </c>
      <c r="BA33" s="20" t="str">
        <f t="shared" ca="1" si="39"/>
        <v/>
      </c>
      <c r="BB33" s="20" t="str">
        <f t="shared" ca="1" si="39"/>
        <v/>
      </c>
      <c r="BC33" s="20" t="str">
        <f t="shared" ca="1" si="39"/>
        <v/>
      </c>
      <c r="BD33" s="20" t="str">
        <f t="shared" ca="1" si="39"/>
        <v/>
      </c>
      <c r="BE33" s="20" t="str">
        <f t="shared" ca="1" si="38"/>
        <v/>
      </c>
      <c r="BF33" s="20" t="str">
        <f t="shared" ca="1" si="38"/>
        <v/>
      </c>
      <c r="BG33" s="20" t="str">
        <f t="shared" ca="1" si="38"/>
        <v/>
      </c>
      <c r="BH33" s="20" t="str">
        <f t="shared" ca="1" si="38"/>
        <v/>
      </c>
      <c r="BI33" s="20" t="str">
        <f t="shared" ca="1" si="38"/>
        <v/>
      </c>
      <c r="BJ33" s="20" t="str">
        <f t="shared" ca="1" si="38"/>
        <v/>
      </c>
      <c r="BK33" s="20" t="str">
        <f t="shared" ca="1" si="38"/>
        <v/>
      </c>
      <c r="BL33" s="20" t="str">
        <f t="shared" ca="1" si="38"/>
        <v/>
      </c>
      <c r="BM33" s="20" t="str">
        <f t="shared" ca="1" si="38"/>
        <v/>
      </c>
      <c r="BN33" s="20" t="str">
        <f t="shared" ca="1" si="38"/>
        <v/>
      </c>
      <c r="BO33" s="20" t="str">
        <f t="shared" ca="1" si="38"/>
        <v/>
      </c>
      <c r="BP33" s="20" t="str">
        <f t="shared" ca="1" si="38"/>
        <v/>
      </c>
      <c r="BQ33" s="20" t="str">
        <f t="shared" ca="1" si="38"/>
        <v/>
      </c>
      <c r="BR33" s="20" t="str">
        <f t="shared" ca="1" si="38"/>
        <v/>
      </c>
      <c r="BS33" s="20" t="str">
        <f t="shared" ca="1" si="38"/>
        <v/>
      </c>
      <c r="BT33" s="20" t="str">
        <f t="shared" ca="1" si="40"/>
        <v/>
      </c>
      <c r="BU33" s="20" t="str">
        <f t="shared" ca="1" si="40"/>
        <v/>
      </c>
      <c r="BV33" s="20" t="str">
        <f t="shared" ca="1" si="40"/>
        <v/>
      </c>
      <c r="BW33" s="20" t="str">
        <f t="shared" ca="1" si="40"/>
        <v/>
      </c>
      <c r="BX33" s="20" t="str">
        <f t="shared" ca="1" si="40"/>
        <v/>
      </c>
      <c r="BY33" s="20" t="str">
        <f t="shared" ca="1" si="40"/>
        <v/>
      </c>
      <c r="BZ33" s="20" t="str">
        <f t="shared" ca="1" si="40"/>
        <v/>
      </c>
      <c r="CA33" s="20" t="str">
        <f t="shared" ca="1" si="40"/>
        <v/>
      </c>
      <c r="CB33" s="20" t="str">
        <f t="shared" ca="1" si="40"/>
        <v/>
      </c>
      <c r="CC33" s="20" t="str">
        <f t="shared" ca="1" si="40"/>
        <v/>
      </c>
      <c r="CD33" s="20" t="str">
        <f t="shared" ca="1" si="40"/>
        <v/>
      </c>
      <c r="CE33" s="20" t="str">
        <f t="shared" ca="1" si="40"/>
        <v/>
      </c>
      <c r="CF33" s="20" t="str">
        <f t="shared" ca="1" si="40"/>
        <v/>
      </c>
      <c r="CG33" s="20" t="str">
        <f t="shared" ca="1" si="40"/>
        <v/>
      </c>
      <c r="CH33" s="20" t="str">
        <f t="shared" ca="1" si="40"/>
        <v/>
      </c>
      <c r="CI33" s="20" t="str">
        <f t="shared" si="27"/>
        <v>{</v>
      </c>
      <c r="CJ33" s="20" t="str">
        <f t="shared" ca="1" si="35"/>
        <v>CCI-003127</v>
      </c>
      <c r="CK33" s="20" t="str">
        <f t="shared" ca="1" si="35"/>
        <v/>
      </c>
      <c r="CL33" s="20" t="str">
        <f t="shared" ca="1" si="34"/>
        <v/>
      </c>
      <c r="CM33" s="20" t="str">
        <f t="shared" ca="1" si="34"/>
        <v/>
      </c>
      <c r="CN33" s="20" t="str">
        <f t="shared" ca="1" si="34"/>
        <v/>
      </c>
      <c r="CO33" s="20" t="str">
        <f t="shared" ca="1" si="34"/>
        <v/>
      </c>
      <c r="CP33" s="20" t="str">
        <f t="shared" ca="1" si="34"/>
        <v/>
      </c>
      <c r="CQ33" s="20" t="str">
        <f t="shared" ca="1" si="34"/>
        <v/>
      </c>
      <c r="CR33" s="20" t="str">
        <f t="shared" ca="1" si="34"/>
        <v/>
      </c>
      <c r="CS33" s="20" t="str">
        <f t="shared" ca="1" si="34"/>
        <v/>
      </c>
      <c r="CT33" s="20" t="str">
        <f t="shared" ca="1" si="34"/>
        <v/>
      </c>
      <c r="CU33" s="20" t="str">
        <f t="shared" ca="1" si="34"/>
        <v/>
      </c>
      <c r="CV33" s="20" t="str">
        <f t="shared" ca="1" si="34"/>
        <v/>
      </c>
      <c r="CW33" s="20" t="str">
        <f t="shared" ca="1" si="34"/>
        <v/>
      </c>
      <c r="CX33" s="20" t="str">
        <f t="shared" ca="1" si="34"/>
        <v/>
      </c>
      <c r="CY33" s="20" t="str">
        <f t="shared" ca="1" si="34"/>
        <v/>
      </c>
      <c r="CZ33" s="20" t="str">
        <f t="shared" ca="1" si="34"/>
        <v/>
      </c>
      <c r="DA33" s="20" t="str">
        <f t="shared" ca="1" si="34"/>
        <v/>
      </c>
      <c r="DB33" s="20" t="str">
        <f t="shared" ca="1" si="36"/>
        <v/>
      </c>
      <c r="DC33" s="20" t="str">
        <f t="shared" ca="1" si="36"/>
        <v/>
      </c>
      <c r="DD33" s="20" t="str">
        <f t="shared" ca="1" si="36"/>
        <v/>
      </c>
      <c r="DE33" s="20" t="str">
        <f t="shared" ca="1" si="36"/>
        <v/>
      </c>
      <c r="DF33" s="20" t="str">
        <f t="shared" ca="1" si="36"/>
        <v/>
      </c>
      <c r="DG33" s="20" t="str">
        <f t="shared" ca="1" si="36"/>
        <v/>
      </c>
      <c r="DH33" s="20" t="str">
        <f t="shared" ca="1" si="36"/>
        <v/>
      </c>
      <c r="DI33" s="20" t="str">
        <f t="shared" ca="1" si="36"/>
        <v/>
      </c>
      <c r="DJ33" s="20" t="str">
        <f t="shared" ca="1" si="36"/>
        <v/>
      </c>
      <c r="DK33" s="20" t="str">
        <f t="shared" ca="1" si="36"/>
        <v/>
      </c>
      <c r="DL33" s="20" t="str">
        <f t="shared" ca="1" si="36"/>
        <v/>
      </c>
      <c r="DM33" s="20" t="str">
        <f t="shared" ca="1" si="36"/>
        <v/>
      </c>
      <c r="DN33" s="20" t="str">
        <f t="shared" ca="1" si="36"/>
        <v/>
      </c>
      <c r="DO33" s="20" t="str">
        <f t="shared" ca="1" si="36"/>
        <v/>
      </c>
      <c r="DP33" s="20" t="str">
        <f t="shared" ca="1" si="36"/>
        <v/>
      </c>
      <c r="DQ33" s="20" t="str">
        <f t="shared" ca="1" si="36"/>
        <v/>
      </c>
      <c r="DR33" s="20" t="str">
        <f t="shared" ca="1" si="37"/>
        <v/>
      </c>
      <c r="DS33" s="20" t="str">
        <f t="shared" ca="1" si="37"/>
        <v/>
      </c>
      <c r="DT33" s="20" t="str">
        <f t="shared" ca="1" si="37"/>
        <v/>
      </c>
      <c r="DU33" s="20" t="str">
        <f t="shared" ca="1" si="37"/>
        <v/>
      </c>
      <c r="DV33" s="20" t="str">
        <f t="shared" ca="1" si="37"/>
        <v/>
      </c>
      <c r="DW33" s="20" t="str">
        <f t="shared" ca="1" si="37"/>
        <v/>
      </c>
      <c r="DX33" s="20" t="str">
        <f t="shared" ca="1" si="37"/>
        <v/>
      </c>
      <c r="DY33" s="20" t="str">
        <f t="shared" ca="1" si="37"/>
        <v/>
      </c>
      <c r="DZ33" s="20" t="str">
        <f t="shared" ca="1" si="37"/>
        <v/>
      </c>
      <c r="EA33" s="20" t="str">
        <f t="shared" ca="1" si="37"/>
        <v/>
      </c>
      <c r="EB33" s="20" t="str">
        <f t="shared" ca="1" si="37"/>
        <v/>
      </c>
      <c r="EC33" s="8" t="str">
        <f>""</f>
        <v/>
      </c>
      <c r="ED33" s="9"/>
      <c r="EE33" s="24">
        <f ca="1">IF(MAX($EE$9:EE32)&lt;SUM($AJ$9:$AJ$109),MAX($EE$9:EE32)+1,"")</f>
        <v>25</v>
      </c>
      <c r="EF33" s="24">
        <f t="shared" ca="1" si="26"/>
        <v>4</v>
      </c>
      <c r="EG33" s="24">
        <f t="shared" ca="1" si="28"/>
        <v>5</v>
      </c>
      <c r="EH33" s="23" t="str">
        <f t="shared" ca="1" si="21"/>
        <v>CCI-002774</v>
      </c>
      <c r="EI33" s="23" t="str">
        <f ca="1">IF(EE33="","",OFFSET($AK$8,EF33,0)&amp;IF(COUNTIF(EH34:$EH$502,"="&amp;EH33)=0,"","; "&amp;OFFSET(EH33,MATCH(EH33,EH34:$EH$502,0),1)))</f>
        <v>1.9.4; 3.8</v>
      </c>
      <c r="EJ33" s="23" t="str">
        <f ca="1">IF(EE33="","",OFFSET($AL$8,EF33,0)&amp;IF(COUNTIF(EH34:$EH$502,"="&amp;EH33)=0,"","; "&amp;OFFSET(EH33,MATCH(EH33,EH34:$EH$502,0),2)))</f>
        <v>Control System Inventory Report; SAFE MODE AND FAIL SAFE OPERATION</v>
      </c>
      <c r="EK33" s="23" t="str">
        <f ca="1">IF(EE33="","",OFFSET($AK$8,EF33,0)&amp;" "&amp;IF(LEN(OFFSET($AL$8,EF33,0))&gt;$EK$3,LEFT(OFFSET($AL$8,EF33,0),$EK$3)&amp;"...",OFFSET($AL$8,EF33,0))&amp;SUBSTITUTE(IF(COUNTIF(EH34:$EH$502,"="&amp;EH33)=0,"","; "&amp;OFFSET(EH33,MATCH(EH33,EH34:$EH$502,0),3)),"; "&amp;OFFSET($AK$8,EF33,0)&amp;" "&amp;IF(LEN(OFFSET($AL$8,EF33,0))&gt;$EK$3,LEFT(OFFSET($AL$8,EF33,0),$EK$3)&amp;"...",OFFSET($AL$8,EF33,0)),""))</f>
        <v>1.9.4 Control System Inventory Report; 3.8 SAFE MODE AND FAIL SAFE OPERATION</v>
      </c>
      <c r="EL33" s="24">
        <f ca="1">IF(EE33="","",IF(COUNTIF($EH$9:$EH32,"="&amp;EH33)=0,MAX($EL$9:EL32)+1,""))</f>
        <v>22</v>
      </c>
      <c r="EM33" s="9"/>
      <c r="EN33" s="10"/>
      <c r="EO33" s="24">
        <f ca="1">IF(MAX($EO$9:EO32)&lt;MAX($EL$9:$EL$502),MAX($EO$9:EO32)+1,"")</f>
        <v>25</v>
      </c>
      <c r="EP33" s="24">
        <f t="shared" ca="1" si="29"/>
        <v>28</v>
      </c>
      <c r="EQ33" s="23" t="str">
        <f t="shared" ca="1" si="22"/>
        <v>CCI-000778</v>
      </c>
      <c r="ER33" s="23" t="str">
        <f t="shared" ca="1" si="22"/>
        <v>1.9.4; 3.2.7</v>
      </c>
      <c r="ES33" s="23" t="str">
        <f t="shared" ca="1" si="22"/>
        <v>Control System Inventory Report; Device Identification and Authentication</v>
      </c>
      <c r="ET33" s="23" t="str">
        <f t="shared" ca="1" si="22"/>
        <v>1.9.4 Control System Inventory Report; 3.2.7 Device Identification and Authentic...</v>
      </c>
      <c r="EU33" s="10" t="str">
        <f>""</f>
        <v/>
      </c>
    </row>
    <row r="34" spans="1:151" x14ac:dyDescent="0.3">
      <c r="A34" s="1" t="s">
        <v>48</v>
      </c>
      <c r="B34" s="5"/>
      <c r="C34" s="14">
        <f t="shared" si="2"/>
        <v>0</v>
      </c>
      <c r="D34" s="14">
        <f t="shared" si="2"/>
        <v>0</v>
      </c>
      <c r="E34" s="14" t="str">
        <f t="shared" si="3"/>
        <v/>
      </c>
      <c r="F34" s="14">
        <f t="shared" si="4"/>
        <v>0</v>
      </c>
      <c r="G34" s="14">
        <f t="shared" si="0"/>
        <v>0</v>
      </c>
      <c r="H34" s="14">
        <f t="shared" si="33"/>
        <v>0</v>
      </c>
      <c r="I34" s="14">
        <f t="shared" si="33"/>
        <v>0</v>
      </c>
      <c r="J34" s="14">
        <f t="shared" si="33"/>
        <v>0</v>
      </c>
      <c r="K34" s="14">
        <f t="shared" si="33"/>
        <v>0</v>
      </c>
      <c r="L34" s="14" t="str">
        <f t="shared" si="6"/>
        <v>0</v>
      </c>
      <c r="M34" s="15" t="str">
        <f t="shared" si="7"/>
        <v>--</v>
      </c>
      <c r="N34" s="14" t="str">
        <f t="shared" si="8"/>
        <v/>
      </c>
      <c r="O34" s="15" t="str">
        <f t="shared" si="1"/>
        <v/>
      </c>
      <c r="P34" s="15" t="str">
        <f>IF(N34=1,FLOOR(MAX($P$4:P33),1)+1,IF(AND(P33&lt;&gt;"",O33&lt;&gt;1),MAX($P$4:P33)+0.1,""))</f>
        <v/>
      </c>
      <c r="Q34" s="5">
        <f>ROW()</f>
        <v>34</v>
      </c>
      <c r="S34" s="7"/>
      <c r="T34" s="17" t="str">
        <f t="shared" ca="1" si="9"/>
        <v>OK</v>
      </c>
      <c r="U34" s="17" t="str">
        <f t="shared" si="23"/>
        <v>OK</v>
      </c>
      <c r="V34" s="18">
        <f>IF(MAX($V$9:V33)&lt;$V$7,MAX($V$9:V33)+1,"")</f>
        <v>26</v>
      </c>
      <c r="W34" s="18">
        <f>IF(V34="","",COUNTIF(P:P,"&lt;"&amp;V34+1)-SUM($W$8:W33))</f>
        <v>1</v>
      </c>
      <c r="X34" s="18">
        <f t="shared" si="10"/>
        <v>1155</v>
      </c>
      <c r="Y34" s="19" t="str">
        <f t="shared" ca="1" si="24"/>
        <v>(i.e. privileged) functions for the device {For Government Reference Only: relates to CCI-003128}&lt;/LST&gt;_x0014_</v>
      </c>
      <c r="Z34" s="19" t="str">
        <f t="shared" ca="1" si="24"/>
        <v/>
      </c>
      <c r="AA34" s="19" t="str">
        <f t="shared" ca="1" si="24"/>
        <v/>
      </c>
      <c r="AB34" s="19" t="str">
        <f t="shared" ca="1" si="24"/>
        <v/>
      </c>
      <c r="AC34" s="19" t="str">
        <f t="shared" ca="1" si="24"/>
        <v/>
      </c>
      <c r="AD34" s="19" t="str">
        <f t="shared" ca="1" si="24"/>
        <v/>
      </c>
      <c r="AE34" s="19" t="str">
        <f t="shared" ca="1" si="24"/>
        <v/>
      </c>
      <c r="AF34" s="19" t="str">
        <f t="shared" ca="1" si="24"/>
        <v/>
      </c>
      <c r="AG34" s="19" t="str">
        <f t="shared" ca="1" si="24"/>
        <v/>
      </c>
      <c r="AH34" s="19" t="str">
        <f t="shared" ca="1" si="24"/>
        <v/>
      </c>
      <c r="AI34" s="19" t="str">
        <f t="shared" ca="1" si="25"/>
        <v>(i.e. privileged) functions for the device {For Government Reference Only: relates to CCI-003128}&lt;/LST&gt;_x0014_</v>
      </c>
      <c r="AJ34" s="19">
        <f t="shared" ca="1" si="12"/>
        <v>1</v>
      </c>
      <c r="AK34" s="19" t="str">
        <f t="shared" ca="1" si="13"/>
        <v>1.9.8.3.1</v>
      </c>
      <c r="AL34" s="19" t="str">
        <f t="shared" ca="1" si="14"/>
        <v>Lighting Control System Devices FULLY Supporting User Accounts</v>
      </c>
      <c r="AM34" s="3" t="str">
        <f>""</f>
        <v/>
      </c>
      <c r="AN34" s="8" t="str">
        <f>""</f>
        <v/>
      </c>
      <c r="AO34" s="20">
        <f>1</f>
        <v>1</v>
      </c>
      <c r="AP34" s="20">
        <f t="shared" ca="1" si="39"/>
        <v>45</v>
      </c>
      <c r="AQ34" s="20" t="str">
        <f t="shared" ca="1" si="39"/>
        <v/>
      </c>
      <c r="AR34" s="20" t="str">
        <f t="shared" ca="1" si="39"/>
        <v/>
      </c>
      <c r="AS34" s="20" t="str">
        <f t="shared" ca="1" si="39"/>
        <v/>
      </c>
      <c r="AT34" s="20" t="str">
        <f t="shared" ca="1" si="39"/>
        <v/>
      </c>
      <c r="AU34" s="20" t="str">
        <f t="shared" ca="1" si="39"/>
        <v/>
      </c>
      <c r="AV34" s="20" t="str">
        <f t="shared" ca="1" si="39"/>
        <v/>
      </c>
      <c r="AW34" s="20" t="str">
        <f t="shared" ca="1" si="39"/>
        <v/>
      </c>
      <c r="AX34" s="20" t="str">
        <f t="shared" ca="1" si="39"/>
        <v/>
      </c>
      <c r="AY34" s="20" t="str">
        <f t="shared" ca="1" si="39"/>
        <v/>
      </c>
      <c r="AZ34" s="20" t="str">
        <f t="shared" ca="1" si="39"/>
        <v/>
      </c>
      <c r="BA34" s="20" t="str">
        <f t="shared" ca="1" si="39"/>
        <v/>
      </c>
      <c r="BB34" s="20" t="str">
        <f t="shared" ca="1" si="39"/>
        <v/>
      </c>
      <c r="BC34" s="20" t="str">
        <f t="shared" ca="1" si="39"/>
        <v/>
      </c>
      <c r="BD34" s="20" t="str">
        <f t="shared" ca="1" si="39"/>
        <v/>
      </c>
      <c r="BE34" s="20" t="str">
        <f t="shared" ca="1" si="38"/>
        <v/>
      </c>
      <c r="BF34" s="20" t="str">
        <f t="shared" ca="1" si="38"/>
        <v/>
      </c>
      <c r="BG34" s="20" t="str">
        <f t="shared" ca="1" si="38"/>
        <v/>
      </c>
      <c r="BH34" s="20" t="str">
        <f t="shared" ca="1" si="38"/>
        <v/>
      </c>
      <c r="BI34" s="20" t="str">
        <f t="shared" ca="1" si="38"/>
        <v/>
      </c>
      <c r="BJ34" s="20" t="str">
        <f t="shared" ca="1" si="38"/>
        <v/>
      </c>
      <c r="BK34" s="20" t="str">
        <f t="shared" ca="1" si="38"/>
        <v/>
      </c>
      <c r="BL34" s="20" t="str">
        <f t="shared" ca="1" si="38"/>
        <v/>
      </c>
      <c r="BM34" s="20" t="str">
        <f t="shared" ca="1" si="38"/>
        <v/>
      </c>
      <c r="BN34" s="20" t="str">
        <f t="shared" ca="1" si="38"/>
        <v/>
      </c>
      <c r="BO34" s="20" t="str">
        <f t="shared" ca="1" si="38"/>
        <v/>
      </c>
      <c r="BP34" s="20" t="str">
        <f t="shared" ca="1" si="38"/>
        <v/>
      </c>
      <c r="BQ34" s="20" t="str">
        <f t="shared" ca="1" si="38"/>
        <v/>
      </c>
      <c r="BR34" s="20" t="str">
        <f t="shared" ca="1" si="38"/>
        <v/>
      </c>
      <c r="BS34" s="20" t="str">
        <f t="shared" ca="1" si="38"/>
        <v/>
      </c>
      <c r="BT34" s="20" t="str">
        <f t="shared" ca="1" si="40"/>
        <v/>
      </c>
      <c r="BU34" s="20" t="str">
        <f t="shared" ca="1" si="40"/>
        <v/>
      </c>
      <c r="BV34" s="20" t="str">
        <f t="shared" ca="1" si="40"/>
        <v/>
      </c>
      <c r="BW34" s="20" t="str">
        <f t="shared" ca="1" si="40"/>
        <v/>
      </c>
      <c r="BX34" s="20" t="str">
        <f t="shared" ca="1" si="40"/>
        <v/>
      </c>
      <c r="BY34" s="20" t="str">
        <f t="shared" ca="1" si="40"/>
        <v/>
      </c>
      <c r="BZ34" s="20" t="str">
        <f t="shared" ca="1" si="40"/>
        <v/>
      </c>
      <c r="CA34" s="20" t="str">
        <f t="shared" ca="1" si="40"/>
        <v/>
      </c>
      <c r="CB34" s="20" t="str">
        <f t="shared" ca="1" si="40"/>
        <v/>
      </c>
      <c r="CC34" s="20" t="str">
        <f t="shared" ca="1" si="40"/>
        <v/>
      </c>
      <c r="CD34" s="20" t="str">
        <f t="shared" ca="1" si="40"/>
        <v/>
      </c>
      <c r="CE34" s="20" t="str">
        <f t="shared" ca="1" si="40"/>
        <v/>
      </c>
      <c r="CF34" s="20" t="str">
        <f t="shared" ca="1" si="40"/>
        <v/>
      </c>
      <c r="CG34" s="20" t="str">
        <f t="shared" ca="1" si="40"/>
        <v/>
      </c>
      <c r="CH34" s="20" t="str">
        <f t="shared" ca="1" si="40"/>
        <v/>
      </c>
      <c r="CI34" s="20" t="str">
        <f t="shared" si="27"/>
        <v>{</v>
      </c>
      <c r="CJ34" s="20" t="str">
        <f t="shared" ca="1" si="35"/>
        <v>CCI-003128</v>
      </c>
      <c r="CK34" s="20" t="str">
        <f t="shared" ca="1" si="35"/>
        <v/>
      </c>
      <c r="CL34" s="20" t="str">
        <f t="shared" ca="1" si="34"/>
        <v/>
      </c>
      <c r="CM34" s="20" t="str">
        <f t="shared" ca="1" si="34"/>
        <v/>
      </c>
      <c r="CN34" s="20" t="str">
        <f t="shared" ca="1" si="34"/>
        <v/>
      </c>
      <c r="CO34" s="20" t="str">
        <f t="shared" ca="1" si="34"/>
        <v/>
      </c>
      <c r="CP34" s="20" t="str">
        <f t="shared" ca="1" si="34"/>
        <v/>
      </c>
      <c r="CQ34" s="20" t="str">
        <f t="shared" ca="1" si="34"/>
        <v/>
      </c>
      <c r="CR34" s="20" t="str">
        <f t="shared" ca="1" si="34"/>
        <v/>
      </c>
      <c r="CS34" s="20" t="str">
        <f t="shared" ca="1" si="34"/>
        <v/>
      </c>
      <c r="CT34" s="20" t="str">
        <f t="shared" ca="1" si="34"/>
        <v/>
      </c>
      <c r="CU34" s="20" t="str">
        <f t="shared" ca="1" si="34"/>
        <v/>
      </c>
      <c r="CV34" s="20" t="str">
        <f t="shared" ca="1" si="34"/>
        <v/>
      </c>
      <c r="CW34" s="20" t="str">
        <f t="shared" ca="1" si="34"/>
        <v/>
      </c>
      <c r="CX34" s="20" t="str">
        <f t="shared" ca="1" si="34"/>
        <v/>
      </c>
      <c r="CY34" s="20" t="str">
        <f t="shared" ca="1" si="34"/>
        <v/>
      </c>
      <c r="CZ34" s="20" t="str">
        <f t="shared" ca="1" si="34"/>
        <v/>
      </c>
      <c r="DA34" s="20" t="str">
        <f t="shared" ca="1" si="34"/>
        <v/>
      </c>
      <c r="DB34" s="20" t="str">
        <f t="shared" ca="1" si="36"/>
        <v/>
      </c>
      <c r="DC34" s="20" t="str">
        <f t="shared" ca="1" si="36"/>
        <v/>
      </c>
      <c r="DD34" s="20" t="str">
        <f t="shared" ca="1" si="36"/>
        <v/>
      </c>
      <c r="DE34" s="20" t="str">
        <f t="shared" ca="1" si="36"/>
        <v/>
      </c>
      <c r="DF34" s="20" t="str">
        <f t="shared" ca="1" si="36"/>
        <v/>
      </c>
      <c r="DG34" s="20" t="str">
        <f t="shared" ca="1" si="36"/>
        <v/>
      </c>
      <c r="DH34" s="20" t="str">
        <f t="shared" ca="1" si="36"/>
        <v/>
      </c>
      <c r="DI34" s="20" t="str">
        <f t="shared" ca="1" si="36"/>
        <v/>
      </c>
      <c r="DJ34" s="20" t="str">
        <f t="shared" ca="1" si="36"/>
        <v/>
      </c>
      <c r="DK34" s="20" t="str">
        <f t="shared" ca="1" si="36"/>
        <v/>
      </c>
      <c r="DL34" s="20" t="str">
        <f t="shared" ca="1" si="36"/>
        <v/>
      </c>
      <c r="DM34" s="20" t="str">
        <f t="shared" ca="1" si="36"/>
        <v/>
      </c>
      <c r="DN34" s="20" t="str">
        <f t="shared" ca="1" si="36"/>
        <v/>
      </c>
      <c r="DO34" s="20" t="str">
        <f t="shared" ca="1" si="36"/>
        <v/>
      </c>
      <c r="DP34" s="20" t="str">
        <f t="shared" ca="1" si="36"/>
        <v/>
      </c>
      <c r="DQ34" s="20" t="str">
        <f t="shared" ca="1" si="36"/>
        <v/>
      </c>
      <c r="DR34" s="20" t="str">
        <f t="shared" ca="1" si="37"/>
        <v/>
      </c>
      <c r="DS34" s="20" t="str">
        <f t="shared" ca="1" si="37"/>
        <v/>
      </c>
      <c r="DT34" s="20" t="str">
        <f t="shared" ca="1" si="37"/>
        <v/>
      </c>
      <c r="DU34" s="20" t="str">
        <f t="shared" ca="1" si="37"/>
        <v/>
      </c>
      <c r="DV34" s="20" t="str">
        <f t="shared" ca="1" si="37"/>
        <v/>
      </c>
      <c r="DW34" s="20" t="str">
        <f t="shared" ca="1" si="37"/>
        <v/>
      </c>
      <c r="DX34" s="20" t="str">
        <f t="shared" ca="1" si="37"/>
        <v/>
      </c>
      <c r="DY34" s="20" t="str">
        <f t="shared" ca="1" si="37"/>
        <v/>
      </c>
      <c r="DZ34" s="20" t="str">
        <f t="shared" ca="1" si="37"/>
        <v/>
      </c>
      <c r="EA34" s="20" t="str">
        <f t="shared" ca="1" si="37"/>
        <v/>
      </c>
      <c r="EB34" s="20" t="str">
        <f t="shared" ca="1" si="37"/>
        <v/>
      </c>
      <c r="EC34" s="8" t="str">
        <f>""</f>
        <v/>
      </c>
      <c r="ED34" s="9"/>
      <c r="EE34" s="24">
        <f ca="1">IF(MAX($EE$9:EE33)&lt;SUM($AJ$9:$AJ$109),MAX($EE$9:EE33)+1,"")</f>
        <v>26</v>
      </c>
      <c r="EF34" s="24">
        <f t="shared" ca="1" si="26"/>
        <v>4</v>
      </c>
      <c r="EG34" s="24">
        <f t="shared" ca="1" si="28"/>
        <v>6</v>
      </c>
      <c r="EH34" s="23" t="str">
        <f t="shared" ca="1" si="21"/>
        <v>CCI-002775</v>
      </c>
      <c r="EI34" s="23" t="str">
        <f ca="1">IF(EE34="","",OFFSET($AK$8,EF34,0)&amp;IF(COUNTIF(EH35:$EH$502,"="&amp;EH34)=0,"","; "&amp;OFFSET(EH34,MATCH(EH34,EH35:$EH$502,0),1)))</f>
        <v>1.9.4; 3.8</v>
      </c>
      <c r="EJ34" s="23" t="str">
        <f ca="1">IF(EE34="","",OFFSET($AL$8,EF34,0)&amp;IF(COUNTIF(EH35:$EH$502,"="&amp;EH34)=0,"","; "&amp;OFFSET(EH34,MATCH(EH34,EH35:$EH$502,0),2)))</f>
        <v>Control System Inventory Report; SAFE MODE AND FAIL SAFE OPERATION</v>
      </c>
      <c r="EK34" s="23" t="str">
        <f ca="1">IF(EE34="","",OFFSET($AK$8,EF34,0)&amp;" "&amp;IF(LEN(OFFSET($AL$8,EF34,0))&gt;$EK$3,LEFT(OFFSET($AL$8,EF34,0),$EK$3)&amp;"...",OFFSET($AL$8,EF34,0))&amp;SUBSTITUTE(IF(COUNTIF(EH35:$EH$502,"="&amp;EH34)=0,"","; "&amp;OFFSET(EH34,MATCH(EH34,EH35:$EH$502,0),3)),"; "&amp;OFFSET($AK$8,EF34,0)&amp;" "&amp;IF(LEN(OFFSET($AL$8,EF34,0))&gt;$EK$3,LEFT(OFFSET($AL$8,EF34,0),$EK$3)&amp;"...",OFFSET($AL$8,EF34,0)),""))</f>
        <v>1.9.4 Control System Inventory Report; 3.8 SAFE MODE AND FAIL SAFE OPERATION</v>
      </c>
      <c r="EL34" s="24">
        <f ca="1">IF(EE34="","",IF(COUNTIF($EH$9:$EH33,"="&amp;EH34)=0,MAX($EL$9:EL33)+1,""))</f>
        <v>23</v>
      </c>
      <c r="EM34" s="9"/>
      <c r="EN34" s="10"/>
      <c r="EO34" s="24">
        <f ca="1">IF(MAX($EO$9:EO33)&lt;MAX($EL$9:$EL$502),MAX($EO$9:EO33)+1,"")</f>
        <v>26</v>
      </c>
      <c r="EP34" s="24">
        <f t="shared" ca="1" si="29"/>
        <v>29</v>
      </c>
      <c r="EQ34" s="23" t="str">
        <f t="shared" ca="1" si="22"/>
        <v>CCI-001958</v>
      </c>
      <c r="ER34" s="23" t="str">
        <f t="shared" ca="1" si="22"/>
        <v>1.9.4; 3.2.7</v>
      </c>
      <c r="ES34" s="23" t="str">
        <f t="shared" ca="1" si="22"/>
        <v>Control System Inventory Report; Device Identification and Authentication</v>
      </c>
      <c r="ET34" s="23" t="str">
        <f t="shared" ca="1" si="22"/>
        <v>1.9.4 Control System Inventory Report; 3.2.7 Device Identification and Authentic...</v>
      </c>
      <c r="EU34" s="10" t="str">
        <f>""</f>
        <v/>
      </c>
    </row>
    <row r="35" spans="1:151" x14ac:dyDescent="0.3">
      <c r="A35" s="1" t="s">
        <v>1215</v>
      </c>
      <c r="B35" s="5"/>
      <c r="C35" s="14">
        <f t="shared" si="2"/>
        <v>0</v>
      </c>
      <c r="D35" s="14">
        <f t="shared" si="2"/>
        <v>0</v>
      </c>
      <c r="E35" s="14" t="str">
        <f t="shared" si="3"/>
        <v/>
      </c>
      <c r="F35" s="14">
        <f t="shared" si="4"/>
        <v>0</v>
      </c>
      <c r="G35" s="14">
        <f t="shared" si="0"/>
        <v>0</v>
      </c>
      <c r="H35" s="14">
        <f t="shared" si="33"/>
        <v>0</v>
      </c>
      <c r="I35" s="14">
        <f t="shared" si="33"/>
        <v>0</v>
      </c>
      <c r="J35" s="14">
        <f t="shared" si="33"/>
        <v>0</v>
      </c>
      <c r="K35" s="14">
        <f t="shared" si="33"/>
        <v>0</v>
      </c>
      <c r="L35" s="14" t="str">
        <f t="shared" si="6"/>
        <v>0</v>
      </c>
      <c r="M35" s="15" t="str">
        <f t="shared" si="7"/>
        <v>--</v>
      </c>
      <c r="N35" s="14" t="str">
        <f t="shared" si="8"/>
        <v/>
      </c>
      <c r="O35" s="15" t="str">
        <f t="shared" si="1"/>
        <v/>
      </c>
      <c r="P35" s="15" t="str">
        <f>IF(N35=1,FLOOR(MAX($P$4:P34),1)+1,IF(AND(P34&lt;&gt;"",O34&lt;&gt;1),MAX($P$4:P34)+0.1,""))</f>
        <v/>
      </c>
      <c r="Q35" s="5">
        <f>ROW()</f>
        <v>35</v>
      </c>
      <c r="S35" s="7"/>
      <c r="T35" s="17" t="str">
        <f t="shared" ca="1" si="9"/>
        <v>OK</v>
      </c>
      <c r="U35" s="17" t="str">
        <f t="shared" si="23"/>
        <v>OK</v>
      </c>
      <c r="V35" s="18">
        <f>IF(MAX($V$9:V34)&lt;$V$7,MAX($V$9:V34)+1,"")</f>
        <v>27</v>
      </c>
      <c r="W35" s="18">
        <f>IF(V35="","",COUNTIF(P:P,"&lt;"&amp;V35+1)-SUM($W$8:W34))</f>
        <v>2</v>
      </c>
      <c r="X35" s="18">
        <f t="shared" si="10"/>
        <v>1159</v>
      </c>
      <c r="Y35" s="19" t="str">
        <f t="shared" ca="1" si="24"/>
        <v xml:space="preserve">user-accessible security functions or mechanisms in the device {For Government Reference Only: relates </v>
      </c>
      <c r="Z35" s="19" t="str">
        <f t="shared" ca="1" si="24"/>
        <v>to CCI-003129}&lt;/LST&gt;_x0014_</v>
      </c>
      <c r="AA35" s="19" t="str">
        <f t="shared" ca="1" si="24"/>
        <v/>
      </c>
      <c r="AB35" s="19" t="str">
        <f t="shared" ca="1" si="24"/>
        <v/>
      </c>
      <c r="AC35" s="19" t="str">
        <f t="shared" ca="1" si="24"/>
        <v/>
      </c>
      <c r="AD35" s="19" t="str">
        <f t="shared" ca="1" si="24"/>
        <v/>
      </c>
      <c r="AE35" s="19" t="str">
        <f t="shared" ca="1" si="24"/>
        <v/>
      </c>
      <c r="AF35" s="19" t="str">
        <f t="shared" ca="1" si="24"/>
        <v/>
      </c>
      <c r="AG35" s="19" t="str">
        <f t="shared" ca="1" si="24"/>
        <v/>
      </c>
      <c r="AH35" s="19" t="str">
        <f t="shared" ca="1" si="24"/>
        <v/>
      </c>
      <c r="AI35" s="19" t="str">
        <f t="shared" ca="1" si="25"/>
        <v>user-accessible security functions or mechanisms in the device {For Government Reference Only: relates to CCI-003129}&lt;/LST&gt;_x0014_</v>
      </c>
      <c r="AJ35" s="19">
        <f t="shared" ca="1" si="12"/>
        <v>1</v>
      </c>
      <c r="AK35" s="19" t="str">
        <f t="shared" ca="1" si="13"/>
        <v>1.9.8.3.1</v>
      </c>
      <c r="AL35" s="19" t="str">
        <f t="shared" ca="1" si="14"/>
        <v>Lighting Control System Devices FULLY Supporting User Accounts</v>
      </c>
      <c r="AM35" s="3" t="str">
        <f>""</f>
        <v/>
      </c>
      <c r="AN35" s="8" t="str">
        <f>""</f>
        <v/>
      </c>
      <c r="AO35" s="20">
        <f>1</f>
        <v>1</v>
      </c>
      <c r="AP35" s="20">
        <f t="shared" ca="1" si="39"/>
        <v>65</v>
      </c>
      <c r="AQ35" s="20" t="str">
        <f t="shared" ca="1" si="39"/>
        <v/>
      </c>
      <c r="AR35" s="20" t="str">
        <f t="shared" ca="1" si="39"/>
        <v/>
      </c>
      <c r="AS35" s="20" t="str">
        <f t="shared" ca="1" si="39"/>
        <v/>
      </c>
      <c r="AT35" s="20" t="str">
        <f t="shared" ca="1" si="39"/>
        <v/>
      </c>
      <c r="AU35" s="20" t="str">
        <f t="shared" ca="1" si="39"/>
        <v/>
      </c>
      <c r="AV35" s="20" t="str">
        <f t="shared" ca="1" si="39"/>
        <v/>
      </c>
      <c r="AW35" s="20" t="str">
        <f t="shared" ca="1" si="39"/>
        <v/>
      </c>
      <c r="AX35" s="20" t="str">
        <f t="shared" ca="1" si="39"/>
        <v/>
      </c>
      <c r="AY35" s="20" t="str">
        <f t="shared" ca="1" si="39"/>
        <v/>
      </c>
      <c r="AZ35" s="20" t="str">
        <f t="shared" ca="1" si="39"/>
        <v/>
      </c>
      <c r="BA35" s="20" t="str">
        <f t="shared" ca="1" si="39"/>
        <v/>
      </c>
      <c r="BB35" s="20" t="str">
        <f t="shared" ca="1" si="39"/>
        <v/>
      </c>
      <c r="BC35" s="20" t="str">
        <f t="shared" ca="1" si="39"/>
        <v/>
      </c>
      <c r="BD35" s="20" t="str">
        <f t="shared" ca="1" si="39"/>
        <v/>
      </c>
      <c r="BE35" s="20" t="str">
        <f t="shared" ca="1" si="38"/>
        <v/>
      </c>
      <c r="BF35" s="20" t="str">
        <f t="shared" ca="1" si="38"/>
        <v/>
      </c>
      <c r="BG35" s="20" t="str">
        <f t="shared" ca="1" si="38"/>
        <v/>
      </c>
      <c r="BH35" s="20" t="str">
        <f t="shared" ca="1" si="38"/>
        <v/>
      </c>
      <c r="BI35" s="20" t="str">
        <f t="shared" ca="1" si="38"/>
        <v/>
      </c>
      <c r="BJ35" s="20" t="str">
        <f t="shared" ca="1" si="38"/>
        <v/>
      </c>
      <c r="BK35" s="20" t="str">
        <f t="shared" ca="1" si="38"/>
        <v/>
      </c>
      <c r="BL35" s="20" t="str">
        <f t="shared" ca="1" si="38"/>
        <v/>
      </c>
      <c r="BM35" s="20" t="str">
        <f t="shared" ca="1" si="38"/>
        <v/>
      </c>
      <c r="BN35" s="20" t="str">
        <f t="shared" ca="1" si="38"/>
        <v/>
      </c>
      <c r="BO35" s="20" t="str">
        <f t="shared" ca="1" si="38"/>
        <v/>
      </c>
      <c r="BP35" s="20" t="str">
        <f t="shared" ca="1" si="38"/>
        <v/>
      </c>
      <c r="BQ35" s="20" t="str">
        <f t="shared" ca="1" si="38"/>
        <v/>
      </c>
      <c r="BR35" s="20" t="str">
        <f t="shared" ca="1" si="38"/>
        <v/>
      </c>
      <c r="BS35" s="20" t="str">
        <f t="shared" ca="1" si="38"/>
        <v/>
      </c>
      <c r="BT35" s="20" t="str">
        <f t="shared" ca="1" si="38"/>
        <v/>
      </c>
      <c r="BU35" s="20" t="str">
        <f t="shared" ca="1" si="40"/>
        <v/>
      </c>
      <c r="BV35" s="20" t="str">
        <f t="shared" ca="1" si="40"/>
        <v/>
      </c>
      <c r="BW35" s="20" t="str">
        <f t="shared" ca="1" si="40"/>
        <v/>
      </c>
      <c r="BX35" s="20" t="str">
        <f t="shared" ca="1" si="40"/>
        <v/>
      </c>
      <c r="BY35" s="20" t="str">
        <f t="shared" ca="1" si="40"/>
        <v/>
      </c>
      <c r="BZ35" s="20" t="str">
        <f t="shared" ca="1" si="40"/>
        <v/>
      </c>
      <c r="CA35" s="20" t="str">
        <f t="shared" ca="1" si="40"/>
        <v/>
      </c>
      <c r="CB35" s="20" t="str">
        <f t="shared" ca="1" si="40"/>
        <v/>
      </c>
      <c r="CC35" s="20" t="str">
        <f t="shared" ca="1" si="40"/>
        <v/>
      </c>
      <c r="CD35" s="20" t="str">
        <f t="shared" ca="1" si="40"/>
        <v/>
      </c>
      <c r="CE35" s="20" t="str">
        <f t="shared" ca="1" si="40"/>
        <v/>
      </c>
      <c r="CF35" s="20" t="str">
        <f t="shared" ca="1" si="40"/>
        <v/>
      </c>
      <c r="CG35" s="20" t="str">
        <f t="shared" ca="1" si="40"/>
        <v/>
      </c>
      <c r="CH35" s="20" t="str">
        <f t="shared" ca="1" si="40"/>
        <v/>
      </c>
      <c r="CI35" s="20" t="str">
        <f t="shared" si="27"/>
        <v>{</v>
      </c>
      <c r="CJ35" s="20" t="str">
        <f t="shared" ca="1" si="35"/>
        <v>CCI-003129</v>
      </c>
      <c r="CK35" s="20" t="str">
        <f t="shared" ca="1" si="35"/>
        <v/>
      </c>
      <c r="CL35" s="20" t="str">
        <f t="shared" ca="1" si="34"/>
        <v/>
      </c>
      <c r="CM35" s="20" t="str">
        <f t="shared" ca="1" si="34"/>
        <v/>
      </c>
      <c r="CN35" s="20" t="str">
        <f t="shared" ca="1" si="34"/>
        <v/>
      </c>
      <c r="CO35" s="20" t="str">
        <f t="shared" ca="1" si="34"/>
        <v/>
      </c>
      <c r="CP35" s="20" t="str">
        <f t="shared" ca="1" si="34"/>
        <v/>
      </c>
      <c r="CQ35" s="20" t="str">
        <f t="shared" ca="1" si="34"/>
        <v/>
      </c>
      <c r="CR35" s="20" t="str">
        <f t="shared" ca="1" si="34"/>
        <v/>
      </c>
      <c r="CS35" s="20" t="str">
        <f t="shared" ca="1" si="34"/>
        <v/>
      </c>
      <c r="CT35" s="20" t="str">
        <f t="shared" ca="1" si="34"/>
        <v/>
      </c>
      <c r="CU35" s="20" t="str">
        <f t="shared" ca="1" si="34"/>
        <v/>
      </c>
      <c r="CV35" s="20" t="str">
        <f t="shared" ca="1" si="34"/>
        <v/>
      </c>
      <c r="CW35" s="20" t="str">
        <f t="shared" ca="1" si="34"/>
        <v/>
      </c>
      <c r="CX35" s="20" t="str">
        <f t="shared" ca="1" si="34"/>
        <v/>
      </c>
      <c r="CY35" s="20" t="str">
        <f t="shared" ca="1" si="34"/>
        <v/>
      </c>
      <c r="CZ35" s="20" t="str">
        <f t="shared" ca="1" si="34"/>
        <v/>
      </c>
      <c r="DA35" s="20" t="str">
        <f t="shared" ca="1" si="34"/>
        <v/>
      </c>
      <c r="DB35" s="20" t="str">
        <f t="shared" ca="1" si="36"/>
        <v/>
      </c>
      <c r="DC35" s="20" t="str">
        <f t="shared" ca="1" si="36"/>
        <v/>
      </c>
      <c r="DD35" s="20" t="str">
        <f t="shared" ca="1" si="36"/>
        <v/>
      </c>
      <c r="DE35" s="20" t="str">
        <f t="shared" ca="1" si="36"/>
        <v/>
      </c>
      <c r="DF35" s="20" t="str">
        <f t="shared" ca="1" si="36"/>
        <v/>
      </c>
      <c r="DG35" s="20" t="str">
        <f t="shared" ca="1" si="36"/>
        <v/>
      </c>
      <c r="DH35" s="20" t="str">
        <f t="shared" ca="1" si="36"/>
        <v/>
      </c>
      <c r="DI35" s="20" t="str">
        <f t="shared" ca="1" si="36"/>
        <v/>
      </c>
      <c r="DJ35" s="20" t="str">
        <f t="shared" ca="1" si="36"/>
        <v/>
      </c>
      <c r="DK35" s="20" t="str">
        <f t="shared" ca="1" si="36"/>
        <v/>
      </c>
      <c r="DL35" s="20" t="str">
        <f t="shared" ca="1" si="36"/>
        <v/>
      </c>
      <c r="DM35" s="20" t="str">
        <f t="shared" ca="1" si="36"/>
        <v/>
      </c>
      <c r="DN35" s="20" t="str">
        <f t="shared" ca="1" si="36"/>
        <v/>
      </c>
      <c r="DO35" s="20" t="str">
        <f t="shared" ca="1" si="36"/>
        <v/>
      </c>
      <c r="DP35" s="20" t="str">
        <f t="shared" ca="1" si="36"/>
        <v/>
      </c>
      <c r="DQ35" s="20" t="str">
        <f t="shared" ca="1" si="36"/>
        <v/>
      </c>
      <c r="DR35" s="20" t="str">
        <f t="shared" ca="1" si="37"/>
        <v/>
      </c>
      <c r="DS35" s="20" t="str">
        <f t="shared" ca="1" si="37"/>
        <v/>
      </c>
      <c r="DT35" s="20" t="str">
        <f t="shared" ca="1" si="37"/>
        <v/>
      </c>
      <c r="DU35" s="20" t="str">
        <f t="shared" ca="1" si="37"/>
        <v/>
      </c>
      <c r="DV35" s="20" t="str">
        <f t="shared" ca="1" si="37"/>
        <v/>
      </c>
      <c r="DW35" s="20" t="str">
        <f t="shared" ca="1" si="37"/>
        <v/>
      </c>
      <c r="DX35" s="20" t="str">
        <f t="shared" ca="1" si="37"/>
        <v/>
      </c>
      <c r="DY35" s="20" t="str">
        <f t="shared" ca="1" si="37"/>
        <v/>
      </c>
      <c r="DZ35" s="20" t="str">
        <f t="shared" ca="1" si="37"/>
        <v/>
      </c>
      <c r="EA35" s="20" t="str">
        <f t="shared" ca="1" si="37"/>
        <v/>
      </c>
      <c r="EB35" s="20" t="str">
        <f t="shared" ca="1" si="37"/>
        <v/>
      </c>
      <c r="EC35" s="8" t="str">
        <f>""</f>
        <v/>
      </c>
      <c r="ED35" s="9"/>
      <c r="EE35" s="24">
        <f ca="1">IF(MAX($EE$9:EE34)&lt;SUM($AJ$9:$AJ$109),MAX($EE$9:EE34)+1,"")</f>
        <v>27</v>
      </c>
      <c r="EF35" s="24">
        <f t="shared" ca="1" si="26"/>
        <v>4</v>
      </c>
      <c r="EG35" s="24">
        <f t="shared" ca="1" si="28"/>
        <v>7</v>
      </c>
      <c r="EH35" s="23" t="str">
        <f t="shared" ca="1" si="21"/>
        <v>CCI-000777</v>
      </c>
      <c r="EI35" s="23" t="str">
        <f ca="1">IF(EE35="","",OFFSET($AK$8,EF35,0)&amp;IF(COUNTIF(EH36:$EH$502,"="&amp;EH35)=0,"","; "&amp;OFFSET(EH35,MATCH(EH35,EH36:$EH$502,0),1)))</f>
        <v>1.9.4; 3.2.7</v>
      </c>
      <c r="EJ35" s="23" t="str">
        <f ca="1">IF(EE35="","",OFFSET($AL$8,EF35,0)&amp;IF(COUNTIF(EH36:$EH$502,"="&amp;EH35)=0,"","; "&amp;OFFSET(EH35,MATCH(EH35,EH36:$EH$502,0),2)))</f>
        <v>Control System Inventory Report; Device Identification and Authentication</v>
      </c>
      <c r="EK35" s="23" t="str">
        <f ca="1">IF(EE35="","",OFFSET($AK$8,EF35,0)&amp;" "&amp;IF(LEN(OFFSET($AL$8,EF35,0))&gt;$EK$3,LEFT(OFFSET($AL$8,EF35,0),$EK$3)&amp;"...",OFFSET($AL$8,EF35,0))&amp;SUBSTITUTE(IF(COUNTIF(EH36:$EH$502,"="&amp;EH35)=0,"","; "&amp;OFFSET(EH35,MATCH(EH35,EH36:$EH$502,0),3)),"; "&amp;OFFSET($AK$8,EF35,0)&amp;" "&amp;IF(LEN(OFFSET($AL$8,EF35,0))&gt;$EK$3,LEFT(OFFSET($AL$8,EF35,0),$EK$3)&amp;"...",OFFSET($AL$8,EF35,0)),""))</f>
        <v>1.9.4 Control System Inventory Report; 3.2.7 Device Identification and Authentic...</v>
      </c>
      <c r="EL35" s="24">
        <f ca="1">IF(EE35="","",IF(COUNTIF($EH$9:$EH34,"="&amp;EH35)=0,MAX($EL$9:EL34)+1,""))</f>
        <v>24</v>
      </c>
      <c r="EM35" s="9"/>
      <c r="EN35" s="10"/>
      <c r="EO35" s="24">
        <f ca="1">IF(MAX($EO$9:EO34)&lt;MAX($EL$9:$EL$502),MAX($EO$9:EO34)+1,"")</f>
        <v>27</v>
      </c>
      <c r="EP35" s="24">
        <f t="shared" ca="1" si="29"/>
        <v>30</v>
      </c>
      <c r="EQ35" s="23" t="str">
        <f t="shared" ca="1" si="22"/>
        <v>CCI-000550</v>
      </c>
      <c r="ER35" s="23" t="str">
        <f t="shared" ca="1" si="22"/>
        <v>1.9.5</v>
      </c>
      <c r="ES35" s="23" t="str">
        <f t="shared" ca="1" si="22"/>
        <v>Software and Configuration Backups</v>
      </c>
      <c r="ET35" s="23" t="str">
        <f t="shared" ca="1" si="22"/>
        <v>1.9.5 Software and Configuration Backups</v>
      </c>
      <c r="EU35" s="10" t="str">
        <f>""</f>
        <v/>
      </c>
    </row>
    <row r="36" spans="1:151" x14ac:dyDescent="0.3">
      <c r="A36" s="1" t="s">
        <v>49</v>
      </c>
      <c r="B36" s="5"/>
      <c r="C36" s="14">
        <f t="shared" si="2"/>
        <v>0</v>
      </c>
      <c r="D36" s="14">
        <f t="shared" si="2"/>
        <v>0</v>
      </c>
      <c r="E36" s="14" t="str">
        <f t="shared" si="3"/>
        <v/>
      </c>
      <c r="F36" s="14">
        <f t="shared" si="4"/>
        <v>0</v>
      </c>
      <c r="G36" s="14">
        <f t="shared" si="0"/>
        <v>0</v>
      </c>
      <c r="H36" s="14">
        <f t="shared" si="33"/>
        <v>0</v>
      </c>
      <c r="I36" s="14">
        <f t="shared" si="33"/>
        <v>0</v>
      </c>
      <c r="J36" s="14">
        <f t="shared" si="33"/>
        <v>0</v>
      </c>
      <c r="K36" s="14">
        <f t="shared" si="33"/>
        <v>0</v>
      </c>
      <c r="L36" s="14" t="str">
        <f t="shared" si="6"/>
        <v>0</v>
      </c>
      <c r="M36" s="15" t="str">
        <f t="shared" si="7"/>
        <v>--</v>
      </c>
      <c r="N36" s="14" t="str">
        <f t="shared" si="8"/>
        <v/>
      </c>
      <c r="O36" s="15" t="str">
        <f t="shared" si="1"/>
        <v/>
      </c>
      <c r="P36" s="15" t="str">
        <f>IF(N36=1,FLOOR(MAX($P$4:P35),1)+1,IF(AND(P35&lt;&gt;"",O35&lt;&gt;1),MAX($P$4:P35)+0.1,""))</f>
        <v/>
      </c>
      <c r="Q36" s="5">
        <f>ROW()</f>
        <v>36</v>
      </c>
      <c r="S36" s="7"/>
      <c r="T36" s="17" t="str">
        <f t="shared" ca="1" si="9"/>
        <v>OK</v>
      </c>
      <c r="U36" s="17" t="str">
        <f t="shared" si="23"/>
        <v>OK</v>
      </c>
      <c r="V36" s="18">
        <f>IF(MAX($V$9:V35)&lt;$V$7,MAX($V$9:V35)+1,"")</f>
        <v>28</v>
      </c>
      <c r="W36" s="18">
        <f>IF(V36="","",COUNTIF(P:P,"&lt;"&amp;V36+1)-SUM($W$8:W35))</f>
        <v>1</v>
      </c>
      <c r="X36" s="18">
        <f t="shared" si="10"/>
        <v>1163</v>
      </c>
      <c r="Y36" s="19" t="str">
        <f t="shared" ca="1" si="24"/>
        <v>in a more secure manner {For Government Reference Only: relates to CCI-003130}&lt;/LST&gt;_x0014_</v>
      </c>
      <c r="Z36" s="19" t="str">
        <f t="shared" ca="1" si="24"/>
        <v/>
      </c>
      <c r="AA36" s="19" t="str">
        <f t="shared" ca="1" si="24"/>
        <v/>
      </c>
      <c r="AB36" s="19" t="str">
        <f t="shared" ca="1" si="24"/>
        <v/>
      </c>
      <c r="AC36" s="19" t="str">
        <f t="shared" ca="1" si="24"/>
        <v/>
      </c>
      <c r="AD36" s="19" t="str">
        <f t="shared" ca="1" si="24"/>
        <v/>
      </c>
      <c r="AE36" s="19" t="str">
        <f t="shared" ca="1" si="24"/>
        <v/>
      </c>
      <c r="AF36" s="19" t="str">
        <f t="shared" ca="1" si="24"/>
        <v/>
      </c>
      <c r="AG36" s="19" t="str">
        <f t="shared" ca="1" si="24"/>
        <v/>
      </c>
      <c r="AH36" s="19" t="str">
        <f t="shared" ca="1" si="24"/>
        <v/>
      </c>
      <c r="AI36" s="19" t="str">
        <f t="shared" ca="1" si="25"/>
        <v>in a more secure manner {For Government Reference Only: relates to CCI-003130}&lt;/LST&gt;_x0014_</v>
      </c>
      <c r="AJ36" s="19">
        <f t="shared" ca="1" si="12"/>
        <v>1</v>
      </c>
      <c r="AK36" s="19" t="str">
        <f t="shared" ca="1" si="13"/>
        <v>1.9.8.3.1</v>
      </c>
      <c r="AL36" s="19" t="str">
        <f t="shared" ca="1" si="14"/>
        <v>Lighting Control System Devices FULLY Supporting User Accounts</v>
      </c>
      <c r="AM36" s="3" t="str">
        <f>""</f>
        <v/>
      </c>
      <c r="AN36" s="8" t="str">
        <f>""</f>
        <v/>
      </c>
      <c r="AO36" s="20">
        <f>1</f>
        <v>1</v>
      </c>
      <c r="AP36" s="20">
        <f t="shared" ca="1" si="39"/>
        <v>26</v>
      </c>
      <c r="AQ36" s="20" t="str">
        <f t="shared" ca="1" si="39"/>
        <v/>
      </c>
      <c r="AR36" s="20" t="str">
        <f t="shared" ca="1" si="39"/>
        <v/>
      </c>
      <c r="AS36" s="20" t="str">
        <f t="shared" ca="1" si="39"/>
        <v/>
      </c>
      <c r="AT36" s="20" t="str">
        <f t="shared" ca="1" si="39"/>
        <v/>
      </c>
      <c r="AU36" s="20" t="str">
        <f t="shared" ca="1" si="39"/>
        <v/>
      </c>
      <c r="AV36" s="20" t="str">
        <f t="shared" ca="1" si="39"/>
        <v/>
      </c>
      <c r="AW36" s="20" t="str">
        <f t="shared" ca="1" si="39"/>
        <v/>
      </c>
      <c r="AX36" s="20" t="str">
        <f t="shared" ca="1" si="39"/>
        <v/>
      </c>
      <c r="AY36" s="20" t="str">
        <f t="shared" ca="1" si="39"/>
        <v/>
      </c>
      <c r="AZ36" s="20" t="str">
        <f t="shared" ca="1" si="39"/>
        <v/>
      </c>
      <c r="BA36" s="20" t="str">
        <f t="shared" ca="1" si="39"/>
        <v/>
      </c>
      <c r="BB36" s="20" t="str">
        <f t="shared" ca="1" si="39"/>
        <v/>
      </c>
      <c r="BC36" s="20" t="str">
        <f t="shared" ca="1" si="39"/>
        <v/>
      </c>
      <c r="BD36" s="20" t="str">
        <f t="shared" ca="1" si="39"/>
        <v/>
      </c>
      <c r="BE36" s="20" t="str">
        <f t="shared" ca="1" si="38"/>
        <v/>
      </c>
      <c r="BF36" s="20" t="str">
        <f t="shared" ca="1" si="38"/>
        <v/>
      </c>
      <c r="BG36" s="20" t="str">
        <f t="shared" ca="1" si="38"/>
        <v/>
      </c>
      <c r="BH36" s="20" t="str">
        <f t="shared" ca="1" si="38"/>
        <v/>
      </c>
      <c r="BI36" s="20" t="str">
        <f t="shared" ca="1" si="38"/>
        <v/>
      </c>
      <c r="BJ36" s="20" t="str">
        <f t="shared" ca="1" si="38"/>
        <v/>
      </c>
      <c r="BK36" s="20" t="str">
        <f t="shared" ca="1" si="38"/>
        <v/>
      </c>
      <c r="BL36" s="20" t="str">
        <f t="shared" ca="1" si="38"/>
        <v/>
      </c>
      <c r="BM36" s="20" t="str">
        <f t="shared" ca="1" si="38"/>
        <v/>
      </c>
      <c r="BN36" s="20" t="str">
        <f t="shared" ca="1" si="38"/>
        <v/>
      </c>
      <c r="BO36" s="20" t="str">
        <f t="shared" ca="1" si="38"/>
        <v/>
      </c>
      <c r="BP36" s="20" t="str">
        <f t="shared" ca="1" si="38"/>
        <v/>
      </c>
      <c r="BQ36" s="20" t="str">
        <f t="shared" ca="1" si="38"/>
        <v/>
      </c>
      <c r="BR36" s="20" t="str">
        <f t="shared" ca="1" si="38"/>
        <v/>
      </c>
      <c r="BS36" s="20" t="str">
        <f t="shared" ca="1" si="38"/>
        <v/>
      </c>
      <c r="BT36" s="20" t="str">
        <f t="shared" ca="1" si="38"/>
        <v/>
      </c>
      <c r="BU36" s="20" t="str">
        <f t="shared" ca="1" si="40"/>
        <v/>
      </c>
      <c r="BV36" s="20" t="str">
        <f t="shared" ca="1" si="40"/>
        <v/>
      </c>
      <c r="BW36" s="20" t="str">
        <f t="shared" ca="1" si="40"/>
        <v/>
      </c>
      <c r="BX36" s="20" t="str">
        <f t="shared" ca="1" si="40"/>
        <v/>
      </c>
      <c r="BY36" s="20" t="str">
        <f t="shared" ca="1" si="40"/>
        <v/>
      </c>
      <c r="BZ36" s="20" t="str">
        <f t="shared" ca="1" si="40"/>
        <v/>
      </c>
      <c r="CA36" s="20" t="str">
        <f t="shared" ca="1" si="40"/>
        <v/>
      </c>
      <c r="CB36" s="20" t="str">
        <f t="shared" ca="1" si="40"/>
        <v/>
      </c>
      <c r="CC36" s="20" t="str">
        <f t="shared" ca="1" si="40"/>
        <v/>
      </c>
      <c r="CD36" s="20" t="str">
        <f t="shared" ca="1" si="40"/>
        <v/>
      </c>
      <c r="CE36" s="20" t="str">
        <f t="shared" ca="1" si="40"/>
        <v/>
      </c>
      <c r="CF36" s="20" t="str">
        <f t="shared" ca="1" si="40"/>
        <v/>
      </c>
      <c r="CG36" s="20" t="str">
        <f t="shared" ca="1" si="40"/>
        <v/>
      </c>
      <c r="CH36" s="20" t="str">
        <f t="shared" ca="1" si="40"/>
        <v/>
      </c>
      <c r="CI36" s="20" t="str">
        <f t="shared" si="27"/>
        <v>{</v>
      </c>
      <c r="CJ36" s="20" t="str">
        <f t="shared" ca="1" si="35"/>
        <v>CCI-003130</v>
      </c>
      <c r="CK36" s="20" t="str">
        <f t="shared" ca="1" si="35"/>
        <v/>
      </c>
      <c r="CL36" s="20" t="str">
        <f t="shared" ca="1" si="34"/>
        <v/>
      </c>
      <c r="CM36" s="20" t="str">
        <f t="shared" ca="1" si="34"/>
        <v/>
      </c>
      <c r="CN36" s="20" t="str">
        <f t="shared" ca="1" si="34"/>
        <v/>
      </c>
      <c r="CO36" s="20" t="str">
        <f t="shared" ca="1" si="34"/>
        <v/>
      </c>
      <c r="CP36" s="20" t="str">
        <f t="shared" ca="1" si="34"/>
        <v/>
      </c>
      <c r="CQ36" s="20" t="str">
        <f t="shared" ca="1" si="34"/>
        <v/>
      </c>
      <c r="CR36" s="20" t="str">
        <f t="shared" ca="1" si="34"/>
        <v/>
      </c>
      <c r="CS36" s="20" t="str">
        <f t="shared" ca="1" si="34"/>
        <v/>
      </c>
      <c r="CT36" s="20" t="str">
        <f t="shared" ca="1" si="34"/>
        <v/>
      </c>
      <c r="CU36" s="20" t="str">
        <f t="shared" ca="1" si="34"/>
        <v/>
      </c>
      <c r="CV36" s="20" t="str">
        <f t="shared" ca="1" si="34"/>
        <v/>
      </c>
      <c r="CW36" s="20" t="str">
        <f t="shared" ca="1" si="34"/>
        <v/>
      </c>
      <c r="CX36" s="20" t="str">
        <f t="shared" ca="1" si="34"/>
        <v/>
      </c>
      <c r="CY36" s="20" t="str">
        <f t="shared" ca="1" si="34"/>
        <v/>
      </c>
      <c r="CZ36" s="20" t="str">
        <f t="shared" ca="1" si="34"/>
        <v/>
      </c>
      <c r="DA36" s="20" t="str">
        <f t="shared" ca="1" si="34"/>
        <v/>
      </c>
      <c r="DB36" s="20" t="str">
        <f t="shared" ca="1" si="36"/>
        <v/>
      </c>
      <c r="DC36" s="20" t="str">
        <f t="shared" ca="1" si="36"/>
        <v/>
      </c>
      <c r="DD36" s="20" t="str">
        <f t="shared" ca="1" si="36"/>
        <v/>
      </c>
      <c r="DE36" s="20" t="str">
        <f t="shared" ca="1" si="36"/>
        <v/>
      </c>
      <c r="DF36" s="20" t="str">
        <f t="shared" ca="1" si="36"/>
        <v/>
      </c>
      <c r="DG36" s="20" t="str">
        <f t="shared" ca="1" si="36"/>
        <v/>
      </c>
      <c r="DH36" s="20" t="str">
        <f t="shared" ca="1" si="36"/>
        <v/>
      </c>
      <c r="DI36" s="20" t="str">
        <f t="shared" ca="1" si="36"/>
        <v/>
      </c>
      <c r="DJ36" s="20" t="str">
        <f t="shared" ca="1" si="36"/>
        <v/>
      </c>
      <c r="DK36" s="20" t="str">
        <f t="shared" ca="1" si="36"/>
        <v/>
      </c>
      <c r="DL36" s="20" t="str">
        <f t="shared" ca="1" si="36"/>
        <v/>
      </c>
      <c r="DM36" s="20" t="str">
        <f t="shared" ca="1" si="36"/>
        <v/>
      </c>
      <c r="DN36" s="20" t="str">
        <f t="shared" ca="1" si="36"/>
        <v/>
      </c>
      <c r="DO36" s="20" t="str">
        <f t="shared" ca="1" si="36"/>
        <v/>
      </c>
      <c r="DP36" s="20" t="str">
        <f t="shared" ca="1" si="36"/>
        <v/>
      </c>
      <c r="DQ36" s="20" t="str">
        <f t="shared" ca="1" si="36"/>
        <v/>
      </c>
      <c r="DR36" s="20" t="str">
        <f t="shared" ca="1" si="37"/>
        <v/>
      </c>
      <c r="DS36" s="20" t="str">
        <f t="shared" ca="1" si="37"/>
        <v/>
      </c>
      <c r="DT36" s="20" t="str">
        <f t="shared" ca="1" si="37"/>
        <v/>
      </c>
      <c r="DU36" s="20" t="str">
        <f t="shared" ca="1" si="37"/>
        <v/>
      </c>
      <c r="DV36" s="20" t="str">
        <f t="shared" ca="1" si="37"/>
        <v/>
      </c>
      <c r="DW36" s="20" t="str">
        <f t="shared" ca="1" si="37"/>
        <v/>
      </c>
      <c r="DX36" s="20" t="str">
        <f t="shared" ca="1" si="37"/>
        <v/>
      </c>
      <c r="DY36" s="20" t="str">
        <f t="shared" ca="1" si="37"/>
        <v/>
      </c>
      <c r="DZ36" s="20" t="str">
        <f t="shared" ca="1" si="37"/>
        <v/>
      </c>
      <c r="EA36" s="20" t="str">
        <f t="shared" ca="1" si="37"/>
        <v/>
      </c>
      <c r="EB36" s="20" t="str">
        <f t="shared" ca="1" si="37"/>
        <v/>
      </c>
      <c r="EC36" s="8" t="str">
        <f>""</f>
        <v/>
      </c>
      <c r="ED36" s="9"/>
      <c r="EE36" s="24">
        <f ca="1">IF(MAX($EE$9:EE35)&lt;SUM($AJ$9:$AJ$109),MAX($EE$9:EE35)+1,"")</f>
        <v>28</v>
      </c>
      <c r="EF36" s="24">
        <f t="shared" ca="1" si="26"/>
        <v>4</v>
      </c>
      <c r="EG36" s="24">
        <f t="shared" ca="1" si="28"/>
        <v>8</v>
      </c>
      <c r="EH36" s="23" t="str">
        <f t="shared" ca="1" si="21"/>
        <v>CCI-000778</v>
      </c>
      <c r="EI36" s="23" t="str">
        <f ca="1">IF(EE36="","",OFFSET($AK$8,EF36,0)&amp;IF(COUNTIF(EH37:$EH$502,"="&amp;EH36)=0,"","; "&amp;OFFSET(EH36,MATCH(EH36,EH37:$EH$502,0),1)))</f>
        <v>1.9.4; 3.2.7</v>
      </c>
      <c r="EJ36" s="23" t="str">
        <f ca="1">IF(EE36="","",OFFSET($AL$8,EF36,0)&amp;IF(COUNTIF(EH37:$EH$502,"="&amp;EH36)=0,"","; "&amp;OFFSET(EH36,MATCH(EH36,EH37:$EH$502,0),2)))</f>
        <v>Control System Inventory Report; Device Identification and Authentication</v>
      </c>
      <c r="EK36" s="23" t="str">
        <f ca="1">IF(EE36="","",OFFSET($AK$8,EF36,0)&amp;" "&amp;IF(LEN(OFFSET($AL$8,EF36,0))&gt;$EK$3,LEFT(OFFSET($AL$8,EF36,0),$EK$3)&amp;"...",OFFSET($AL$8,EF36,0))&amp;SUBSTITUTE(IF(COUNTIF(EH37:$EH$502,"="&amp;EH36)=0,"","; "&amp;OFFSET(EH36,MATCH(EH36,EH37:$EH$502,0),3)),"; "&amp;OFFSET($AK$8,EF36,0)&amp;" "&amp;IF(LEN(OFFSET($AL$8,EF36,0))&gt;$EK$3,LEFT(OFFSET($AL$8,EF36,0),$EK$3)&amp;"...",OFFSET($AL$8,EF36,0)),""))</f>
        <v>1.9.4 Control System Inventory Report; 3.2.7 Device Identification and Authentic...</v>
      </c>
      <c r="EL36" s="24">
        <f ca="1">IF(EE36="","",IF(COUNTIF($EH$9:$EH35,"="&amp;EH36)=0,MAX($EL$9:EL35)+1,""))</f>
        <v>25</v>
      </c>
      <c r="EM36" s="9"/>
      <c r="EN36" s="10"/>
      <c r="EO36" s="24">
        <f ca="1">IF(MAX($EO$9:EO35)&lt;MAX($EL$9:$EL$502),MAX($EO$9:EO35)+1,"")</f>
        <v>28</v>
      </c>
      <c r="EP36" s="24">
        <f t="shared" ca="1" si="29"/>
        <v>31</v>
      </c>
      <c r="EQ36" s="23" t="str">
        <f t="shared" ca="1" si="22"/>
        <v>CCI-000551</v>
      </c>
      <c r="ER36" s="23" t="str">
        <f t="shared" ca="1" si="22"/>
        <v>1.9.5</v>
      </c>
      <c r="ES36" s="23" t="str">
        <f t="shared" ca="1" si="22"/>
        <v>Software and Configuration Backups</v>
      </c>
      <c r="ET36" s="23" t="str">
        <f t="shared" ca="1" si="22"/>
        <v>1.9.5 Software and Configuration Backups</v>
      </c>
      <c r="EU36" s="10" t="str">
        <f>""</f>
        <v/>
      </c>
    </row>
    <row r="37" spans="1:151" x14ac:dyDescent="0.3">
      <c r="A37" s="1" t="s">
        <v>43</v>
      </c>
      <c r="B37" s="5"/>
      <c r="C37" s="14">
        <f t="shared" si="2"/>
        <v>0</v>
      </c>
      <c r="D37" s="14">
        <f t="shared" si="2"/>
        <v>0</v>
      </c>
      <c r="E37" s="14" t="str">
        <f t="shared" si="3"/>
        <v/>
      </c>
      <c r="F37" s="14">
        <f t="shared" si="4"/>
        <v>0</v>
      </c>
      <c r="G37" s="14">
        <f t="shared" si="0"/>
        <v>0</v>
      </c>
      <c r="H37" s="14">
        <f t="shared" si="33"/>
        <v>0</v>
      </c>
      <c r="I37" s="14">
        <f t="shared" si="33"/>
        <v>0</v>
      </c>
      <c r="J37" s="14">
        <f t="shared" si="33"/>
        <v>0</v>
      </c>
      <c r="K37" s="14">
        <f t="shared" si="33"/>
        <v>0</v>
      </c>
      <c r="L37" s="14" t="str">
        <f t="shared" si="6"/>
        <v>0</v>
      </c>
      <c r="M37" s="15" t="str">
        <f t="shared" si="7"/>
        <v>--</v>
      </c>
      <c r="N37" s="14" t="str">
        <f t="shared" si="8"/>
        <v/>
      </c>
      <c r="O37" s="15" t="str">
        <f t="shared" si="1"/>
        <v/>
      </c>
      <c r="P37" s="15" t="str">
        <f>IF(N37=1,FLOOR(MAX($P$4:P36),1)+1,IF(AND(P36&lt;&gt;"",O36&lt;&gt;1),MAX($P$4:P36)+0.1,""))</f>
        <v/>
      </c>
      <c r="Q37" s="5">
        <f>ROW()</f>
        <v>37</v>
      </c>
      <c r="S37" s="7"/>
      <c r="T37" s="17" t="str">
        <f t="shared" ca="1" si="9"/>
        <v>OK</v>
      </c>
      <c r="U37" s="17" t="str">
        <f t="shared" si="23"/>
        <v>OK</v>
      </c>
      <c r="V37" s="18">
        <f>IF(MAX($V$9:V36)&lt;$V$7,MAX($V$9:V36)+1,"")</f>
        <v>29</v>
      </c>
      <c r="W37" s="18">
        <f>IF(V37="","",COUNTIF(P:P,"&lt;"&amp;V37+1)-SUM($W$8:W36))</f>
        <v>1</v>
      </c>
      <c r="X37" s="18">
        <f t="shared" si="10"/>
        <v>1170</v>
      </c>
      <c r="Y37" s="19" t="str">
        <f t="shared" ca="1" si="24"/>
        <v>are no secure configuration steps that apply {For Government Reference Only: relates to CCI-003124}&lt;/LST&gt;_x0014_</v>
      </c>
      <c r="Z37" s="19" t="str">
        <f t="shared" ca="1" si="24"/>
        <v/>
      </c>
      <c r="AA37" s="19" t="str">
        <f t="shared" ca="1" si="24"/>
        <v/>
      </c>
      <c r="AB37" s="19" t="str">
        <f t="shared" ca="1" si="24"/>
        <v/>
      </c>
      <c r="AC37" s="19" t="str">
        <f t="shared" ca="1" si="24"/>
        <v/>
      </c>
      <c r="AD37" s="19" t="str">
        <f t="shared" ca="1" si="24"/>
        <v/>
      </c>
      <c r="AE37" s="19" t="str">
        <f t="shared" ca="1" si="24"/>
        <v/>
      </c>
      <c r="AF37" s="19" t="str">
        <f t="shared" ca="1" si="24"/>
        <v/>
      </c>
      <c r="AG37" s="19" t="str">
        <f t="shared" ca="1" si="24"/>
        <v/>
      </c>
      <c r="AH37" s="19" t="str">
        <f t="shared" ca="1" si="24"/>
        <v/>
      </c>
      <c r="AI37" s="19" t="str">
        <f t="shared" ca="1" si="25"/>
        <v>are no secure configuration steps that apply {For Government Reference Only: relates to CCI-003124}&lt;/LST&gt;_x0014_</v>
      </c>
      <c r="AJ37" s="19">
        <f t="shared" ca="1" si="12"/>
        <v>1</v>
      </c>
      <c r="AK37" s="19" t="str">
        <f t="shared" ca="1" si="13"/>
        <v>1.9.8.3.2</v>
      </c>
      <c r="AL37" s="19" t="str">
        <f t="shared" ca="1" si="14"/>
        <v>All Other Lighting Control System Devices</v>
      </c>
      <c r="AM37" s="3" t="str">
        <f>""</f>
        <v/>
      </c>
      <c r="AN37" s="8" t="str">
        <f>""</f>
        <v/>
      </c>
      <c r="AO37" s="20">
        <f>1</f>
        <v>1</v>
      </c>
      <c r="AP37" s="20">
        <f t="shared" ca="1" si="39"/>
        <v>47</v>
      </c>
      <c r="AQ37" s="20" t="str">
        <f t="shared" ca="1" si="39"/>
        <v/>
      </c>
      <c r="AR37" s="20" t="str">
        <f t="shared" ca="1" si="39"/>
        <v/>
      </c>
      <c r="AS37" s="20" t="str">
        <f t="shared" ca="1" si="39"/>
        <v/>
      </c>
      <c r="AT37" s="20" t="str">
        <f t="shared" ca="1" si="39"/>
        <v/>
      </c>
      <c r="AU37" s="20" t="str">
        <f t="shared" ca="1" si="39"/>
        <v/>
      </c>
      <c r="AV37" s="20" t="str">
        <f t="shared" ca="1" si="39"/>
        <v/>
      </c>
      <c r="AW37" s="20" t="str">
        <f t="shared" ca="1" si="39"/>
        <v/>
      </c>
      <c r="AX37" s="20" t="str">
        <f t="shared" ca="1" si="39"/>
        <v/>
      </c>
      <c r="AY37" s="20" t="str">
        <f t="shared" ca="1" si="39"/>
        <v/>
      </c>
      <c r="AZ37" s="20" t="str">
        <f t="shared" ca="1" si="39"/>
        <v/>
      </c>
      <c r="BA37" s="20" t="str">
        <f t="shared" ca="1" si="39"/>
        <v/>
      </c>
      <c r="BB37" s="20" t="str">
        <f t="shared" ca="1" si="39"/>
        <v/>
      </c>
      <c r="BC37" s="20" t="str">
        <f t="shared" ca="1" si="39"/>
        <v/>
      </c>
      <c r="BD37" s="20" t="str">
        <f t="shared" ca="1" si="39"/>
        <v/>
      </c>
      <c r="BE37" s="20" t="str">
        <f t="shared" ca="1" si="38"/>
        <v/>
      </c>
      <c r="BF37" s="20" t="str">
        <f t="shared" ca="1" si="38"/>
        <v/>
      </c>
      <c r="BG37" s="20" t="str">
        <f t="shared" ca="1" si="38"/>
        <v/>
      </c>
      <c r="BH37" s="20" t="str">
        <f t="shared" ca="1" si="38"/>
        <v/>
      </c>
      <c r="BI37" s="20" t="str">
        <f t="shared" ca="1" si="38"/>
        <v/>
      </c>
      <c r="BJ37" s="20" t="str">
        <f t="shared" ca="1" si="38"/>
        <v/>
      </c>
      <c r="BK37" s="20" t="str">
        <f t="shared" ca="1" si="38"/>
        <v/>
      </c>
      <c r="BL37" s="20" t="str">
        <f t="shared" ca="1" si="38"/>
        <v/>
      </c>
      <c r="BM37" s="20" t="str">
        <f t="shared" ca="1" si="38"/>
        <v/>
      </c>
      <c r="BN37" s="20" t="str">
        <f t="shared" ca="1" si="38"/>
        <v/>
      </c>
      <c r="BO37" s="20" t="str">
        <f t="shared" ca="1" si="38"/>
        <v/>
      </c>
      <c r="BP37" s="20" t="str">
        <f t="shared" ca="1" si="38"/>
        <v/>
      </c>
      <c r="BQ37" s="20" t="str">
        <f t="shared" ca="1" si="38"/>
        <v/>
      </c>
      <c r="BR37" s="20" t="str">
        <f t="shared" ca="1" si="38"/>
        <v/>
      </c>
      <c r="BS37" s="20" t="str">
        <f t="shared" ca="1" si="38"/>
        <v/>
      </c>
      <c r="BT37" s="20" t="str">
        <f t="shared" ca="1" si="38"/>
        <v/>
      </c>
      <c r="BU37" s="20" t="str">
        <f t="shared" ca="1" si="40"/>
        <v/>
      </c>
      <c r="BV37" s="20" t="str">
        <f t="shared" ca="1" si="40"/>
        <v/>
      </c>
      <c r="BW37" s="20" t="str">
        <f t="shared" ca="1" si="40"/>
        <v/>
      </c>
      <c r="BX37" s="20" t="str">
        <f t="shared" ca="1" si="40"/>
        <v/>
      </c>
      <c r="BY37" s="20" t="str">
        <f t="shared" ca="1" si="40"/>
        <v/>
      </c>
      <c r="BZ37" s="20" t="str">
        <f t="shared" ca="1" si="40"/>
        <v/>
      </c>
      <c r="CA37" s="20" t="str">
        <f t="shared" ca="1" si="40"/>
        <v/>
      </c>
      <c r="CB37" s="20" t="str">
        <f t="shared" ca="1" si="40"/>
        <v/>
      </c>
      <c r="CC37" s="20" t="str">
        <f t="shared" ca="1" si="40"/>
        <v/>
      </c>
      <c r="CD37" s="20" t="str">
        <f t="shared" ca="1" si="40"/>
        <v/>
      </c>
      <c r="CE37" s="20" t="str">
        <f t="shared" ca="1" si="40"/>
        <v/>
      </c>
      <c r="CF37" s="20" t="str">
        <f t="shared" ca="1" si="40"/>
        <v/>
      </c>
      <c r="CG37" s="20" t="str">
        <f t="shared" ca="1" si="40"/>
        <v/>
      </c>
      <c r="CH37" s="20" t="str">
        <f t="shared" ca="1" si="40"/>
        <v/>
      </c>
      <c r="CI37" s="20" t="str">
        <f t="shared" si="27"/>
        <v>{</v>
      </c>
      <c r="CJ37" s="20" t="str">
        <f t="shared" ca="1" si="35"/>
        <v>CCI-003124</v>
      </c>
      <c r="CK37" s="20" t="str">
        <f t="shared" ca="1" si="35"/>
        <v/>
      </c>
      <c r="CL37" s="20" t="str">
        <f t="shared" ca="1" si="34"/>
        <v/>
      </c>
      <c r="CM37" s="20" t="str">
        <f t="shared" ca="1" si="34"/>
        <v/>
      </c>
      <c r="CN37" s="20" t="str">
        <f t="shared" ca="1" si="34"/>
        <v/>
      </c>
      <c r="CO37" s="20" t="str">
        <f t="shared" ca="1" si="34"/>
        <v/>
      </c>
      <c r="CP37" s="20" t="str">
        <f t="shared" ca="1" si="34"/>
        <v/>
      </c>
      <c r="CQ37" s="20" t="str">
        <f t="shared" ca="1" si="34"/>
        <v/>
      </c>
      <c r="CR37" s="20" t="str">
        <f t="shared" ca="1" si="34"/>
        <v/>
      </c>
      <c r="CS37" s="20" t="str">
        <f t="shared" ca="1" si="34"/>
        <v/>
      </c>
      <c r="CT37" s="20" t="str">
        <f t="shared" ca="1" si="34"/>
        <v/>
      </c>
      <c r="CU37" s="20" t="str">
        <f t="shared" ca="1" si="34"/>
        <v/>
      </c>
      <c r="CV37" s="20" t="str">
        <f t="shared" ca="1" si="34"/>
        <v/>
      </c>
      <c r="CW37" s="20" t="str">
        <f t="shared" ca="1" si="34"/>
        <v/>
      </c>
      <c r="CX37" s="20" t="str">
        <f t="shared" ca="1" si="34"/>
        <v/>
      </c>
      <c r="CY37" s="20" t="str">
        <f t="shared" ca="1" si="34"/>
        <v/>
      </c>
      <c r="CZ37" s="20" t="str">
        <f t="shared" ca="1" si="34"/>
        <v/>
      </c>
      <c r="DA37" s="20" t="str">
        <f t="shared" ca="1" si="34"/>
        <v/>
      </c>
      <c r="DB37" s="20" t="str">
        <f t="shared" ca="1" si="36"/>
        <v/>
      </c>
      <c r="DC37" s="20" t="str">
        <f t="shared" ca="1" si="36"/>
        <v/>
      </c>
      <c r="DD37" s="20" t="str">
        <f t="shared" ca="1" si="36"/>
        <v/>
      </c>
      <c r="DE37" s="20" t="str">
        <f t="shared" ca="1" si="36"/>
        <v/>
      </c>
      <c r="DF37" s="20" t="str">
        <f t="shared" ca="1" si="36"/>
        <v/>
      </c>
      <c r="DG37" s="20" t="str">
        <f t="shared" ca="1" si="36"/>
        <v/>
      </c>
      <c r="DH37" s="20" t="str">
        <f t="shared" ca="1" si="36"/>
        <v/>
      </c>
      <c r="DI37" s="20" t="str">
        <f t="shared" ca="1" si="36"/>
        <v/>
      </c>
      <c r="DJ37" s="20" t="str">
        <f t="shared" ca="1" si="36"/>
        <v/>
      </c>
      <c r="DK37" s="20" t="str">
        <f t="shared" ca="1" si="36"/>
        <v/>
      </c>
      <c r="DL37" s="20" t="str">
        <f t="shared" ca="1" si="36"/>
        <v/>
      </c>
      <c r="DM37" s="20" t="str">
        <f t="shared" ca="1" si="36"/>
        <v/>
      </c>
      <c r="DN37" s="20" t="str">
        <f t="shared" ca="1" si="36"/>
        <v/>
      </c>
      <c r="DO37" s="20" t="str">
        <f t="shared" ca="1" si="36"/>
        <v/>
      </c>
      <c r="DP37" s="20" t="str">
        <f t="shared" ca="1" si="36"/>
        <v/>
      </c>
      <c r="DQ37" s="20" t="str">
        <f t="shared" ca="1" si="36"/>
        <v/>
      </c>
      <c r="DR37" s="20" t="str">
        <f t="shared" ca="1" si="37"/>
        <v/>
      </c>
      <c r="DS37" s="20" t="str">
        <f t="shared" ca="1" si="37"/>
        <v/>
      </c>
      <c r="DT37" s="20" t="str">
        <f t="shared" ca="1" si="37"/>
        <v/>
      </c>
      <c r="DU37" s="20" t="str">
        <f t="shared" ca="1" si="37"/>
        <v/>
      </c>
      <c r="DV37" s="20" t="str">
        <f t="shared" ca="1" si="37"/>
        <v/>
      </c>
      <c r="DW37" s="20" t="str">
        <f t="shared" ca="1" si="37"/>
        <v/>
      </c>
      <c r="DX37" s="20" t="str">
        <f t="shared" ca="1" si="37"/>
        <v/>
      </c>
      <c r="DY37" s="20" t="str">
        <f t="shared" ca="1" si="37"/>
        <v/>
      </c>
      <c r="DZ37" s="20" t="str">
        <f t="shared" ca="1" si="37"/>
        <v/>
      </c>
      <c r="EA37" s="20" t="str">
        <f t="shared" ca="1" si="37"/>
        <v/>
      </c>
      <c r="EB37" s="20" t="str">
        <f t="shared" ca="1" si="37"/>
        <v/>
      </c>
      <c r="EC37" s="8" t="str">
        <f>""</f>
        <v/>
      </c>
      <c r="ED37" s="9"/>
      <c r="EE37" s="24">
        <f ca="1">IF(MAX($EE$9:EE36)&lt;SUM($AJ$9:$AJ$109),MAX($EE$9:EE36)+1,"")</f>
        <v>29</v>
      </c>
      <c r="EF37" s="24">
        <f t="shared" ca="1" si="26"/>
        <v>4</v>
      </c>
      <c r="EG37" s="24">
        <f t="shared" ca="1" si="28"/>
        <v>9</v>
      </c>
      <c r="EH37" s="23" t="str">
        <f t="shared" ca="1" si="21"/>
        <v>CCI-001958</v>
      </c>
      <c r="EI37" s="23" t="str">
        <f ca="1">IF(EE37="","",OFFSET($AK$8,EF37,0)&amp;IF(COUNTIF(EH38:$EH$502,"="&amp;EH37)=0,"","; "&amp;OFFSET(EH37,MATCH(EH37,EH38:$EH$502,0),1)))</f>
        <v>1.9.4; 3.2.7</v>
      </c>
      <c r="EJ37" s="23" t="str">
        <f ca="1">IF(EE37="","",OFFSET($AL$8,EF37,0)&amp;IF(COUNTIF(EH38:$EH$502,"="&amp;EH37)=0,"","; "&amp;OFFSET(EH37,MATCH(EH37,EH38:$EH$502,0),2)))</f>
        <v>Control System Inventory Report; Device Identification and Authentication</v>
      </c>
      <c r="EK37" s="23" t="str">
        <f ca="1">IF(EE37="","",OFFSET($AK$8,EF37,0)&amp;" "&amp;IF(LEN(OFFSET($AL$8,EF37,0))&gt;$EK$3,LEFT(OFFSET($AL$8,EF37,0),$EK$3)&amp;"...",OFFSET($AL$8,EF37,0))&amp;SUBSTITUTE(IF(COUNTIF(EH38:$EH$502,"="&amp;EH37)=0,"","; "&amp;OFFSET(EH37,MATCH(EH37,EH38:$EH$502,0),3)),"; "&amp;OFFSET($AK$8,EF37,0)&amp;" "&amp;IF(LEN(OFFSET($AL$8,EF37,0))&gt;$EK$3,LEFT(OFFSET($AL$8,EF37,0),$EK$3)&amp;"...",OFFSET($AL$8,EF37,0)),""))</f>
        <v>1.9.4 Control System Inventory Report; 3.2.7 Device Identification and Authentic...</v>
      </c>
      <c r="EL37" s="24">
        <f ca="1">IF(EE37="","",IF(COUNTIF($EH$9:$EH36,"="&amp;EH37)=0,MAX($EL$9:EL36)+1,""))</f>
        <v>26</v>
      </c>
      <c r="EM37" s="9"/>
      <c r="EN37" s="10"/>
      <c r="EO37" s="24">
        <f ca="1">IF(MAX($EO$9:EO36)&lt;MAX($EL$9:$EL$502),MAX($EO$9:EO36)+1,"")</f>
        <v>29</v>
      </c>
      <c r="EP37" s="24">
        <f t="shared" ca="1" si="29"/>
        <v>32</v>
      </c>
      <c r="EQ37" s="23" t="str">
        <f t="shared" ca="1" si="22"/>
        <v>CCI-000552</v>
      </c>
      <c r="ER37" s="23" t="str">
        <f t="shared" ca="1" si="22"/>
        <v>1.9.5</v>
      </c>
      <c r="ES37" s="23" t="str">
        <f t="shared" ca="1" si="22"/>
        <v>Software and Configuration Backups</v>
      </c>
      <c r="ET37" s="23" t="str">
        <f t="shared" ca="1" si="22"/>
        <v>1.9.5 Software and Configuration Backups</v>
      </c>
      <c r="EU37" s="10" t="str">
        <f>""</f>
        <v/>
      </c>
    </row>
    <row r="38" spans="1:151" x14ac:dyDescent="0.3">
      <c r="A38" s="1" t="s">
        <v>1215</v>
      </c>
      <c r="B38" s="5"/>
      <c r="C38" s="14">
        <f t="shared" si="2"/>
        <v>0</v>
      </c>
      <c r="D38" s="14">
        <f t="shared" si="2"/>
        <v>0</v>
      </c>
      <c r="E38" s="14" t="str">
        <f t="shared" si="3"/>
        <v/>
      </c>
      <c r="F38" s="14">
        <f t="shared" si="4"/>
        <v>0</v>
      </c>
      <c r="G38" s="14">
        <f t="shared" si="0"/>
        <v>0</v>
      </c>
      <c r="H38" s="14">
        <f t="shared" ref="H38:K53" si="41">IF(G38&lt;&gt;G37,0,IF(AND(($F37-$D38)=(H$3-1),$F38=H$3),H37+1,H37))</f>
        <v>0</v>
      </c>
      <c r="I38" s="14">
        <f t="shared" si="41"/>
        <v>0</v>
      </c>
      <c r="J38" s="14">
        <f t="shared" si="41"/>
        <v>0</v>
      </c>
      <c r="K38" s="14">
        <f t="shared" si="41"/>
        <v>0</v>
      </c>
      <c r="L38" s="14" t="str">
        <f t="shared" si="6"/>
        <v>0</v>
      </c>
      <c r="M38" s="15" t="str">
        <f t="shared" si="7"/>
        <v>--</v>
      </c>
      <c r="N38" s="14" t="str">
        <f t="shared" si="8"/>
        <v/>
      </c>
      <c r="O38" s="15" t="str">
        <f t="shared" si="1"/>
        <v/>
      </c>
      <c r="P38" s="15" t="str">
        <f>IF(N38=1,FLOOR(MAX($P$4:P37),1)+1,IF(AND(P37&lt;&gt;"",O37&lt;&gt;1),MAX($P$4:P37)+0.1,""))</f>
        <v/>
      </c>
      <c r="Q38" s="5">
        <f>ROW()</f>
        <v>38</v>
      </c>
      <c r="S38" s="7"/>
      <c r="T38" s="17" t="str">
        <f t="shared" ca="1" si="9"/>
        <v>OK</v>
      </c>
      <c r="U38" s="17" t="str">
        <f t="shared" si="23"/>
        <v>OK</v>
      </c>
      <c r="V38" s="18">
        <f>IF(MAX($V$9:V37)&lt;$V$7,MAX($V$9:V37)+1,"")</f>
        <v>30</v>
      </c>
      <c r="W38" s="18">
        <f>IF(V38="","",COUNTIF(P:P,"&lt;"&amp;V38+1)-SUM($W$8:W37))</f>
        <v>1</v>
      </c>
      <c r="X38" s="18">
        <f t="shared" si="10"/>
        <v>1174</v>
      </c>
      <c r="Y38" s="19" t="str">
        <f t="shared" ca="1" si="24"/>
        <v>{For Government Reference Only: relates to CCI-003127}&lt;/LST&gt;_x0014_</v>
      </c>
      <c r="Z38" s="19" t="str">
        <f t="shared" ca="1" si="24"/>
        <v/>
      </c>
      <c r="AA38" s="19" t="str">
        <f t="shared" ca="1" si="24"/>
        <v/>
      </c>
      <c r="AB38" s="19" t="str">
        <f t="shared" ca="1" si="24"/>
        <v/>
      </c>
      <c r="AC38" s="19" t="str">
        <f t="shared" ca="1" si="24"/>
        <v/>
      </c>
      <c r="AD38" s="19" t="str">
        <f t="shared" ca="1" si="24"/>
        <v/>
      </c>
      <c r="AE38" s="19" t="str">
        <f t="shared" ca="1" si="24"/>
        <v/>
      </c>
      <c r="AF38" s="19" t="str">
        <f t="shared" ca="1" si="24"/>
        <v/>
      </c>
      <c r="AG38" s="19" t="str">
        <f t="shared" ca="1" si="24"/>
        <v/>
      </c>
      <c r="AH38" s="19" t="str">
        <f t="shared" ca="1" si="24"/>
        <v/>
      </c>
      <c r="AI38" s="19" t="str">
        <f t="shared" ca="1" si="25"/>
        <v>{For Government Reference Only: relates to CCI-003127}&lt;/LST&gt;_x0014_</v>
      </c>
      <c r="AJ38" s="19">
        <f t="shared" ca="1" si="12"/>
        <v>1</v>
      </c>
      <c r="AK38" s="19" t="str">
        <f t="shared" ca="1" si="13"/>
        <v>1.9.8.3.2</v>
      </c>
      <c r="AL38" s="19" t="str">
        <f t="shared" ca="1" si="14"/>
        <v>All Other Lighting Control System Devices</v>
      </c>
      <c r="AM38" s="3" t="str">
        <f>""</f>
        <v/>
      </c>
      <c r="AN38" s="8" t="str">
        <f>""</f>
        <v/>
      </c>
      <c r="AO38" s="20">
        <f>1</f>
        <v>1</v>
      </c>
      <c r="AP38" s="20">
        <f t="shared" ca="1" si="39"/>
        <v>2</v>
      </c>
      <c r="AQ38" s="20" t="str">
        <f t="shared" ca="1" si="39"/>
        <v/>
      </c>
      <c r="AR38" s="20" t="str">
        <f t="shared" ca="1" si="39"/>
        <v/>
      </c>
      <c r="AS38" s="20" t="str">
        <f t="shared" ca="1" si="39"/>
        <v/>
      </c>
      <c r="AT38" s="20" t="str">
        <f t="shared" ca="1" si="39"/>
        <v/>
      </c>
      <c r="AU38" s="20" t="str">
        <f t="shared" ca="1" si="39"/>
        <v/>
      </c>
      <c r="AV38" s="20" t="str">
        <f t="shared" ca="1" si="39"/>
        <v/>
      </c>
      <c r="AW38" s="20" t="str">
        <f t="shared" ca="1" si="39"/>
        <v/>
      </c>
      <c r="AX38" s="20" t="str">
        <f t="shared" ca="1" si="39"/>
        <v/>
      </c>
      <c r="AY38" s="20" t="str">
        <f t="shared" ca="1" si="39"/>
        <v/>
      </c>
      <c r="AZ38" s="20" t="str">
        <f t="shared" ca="1" si="39"/>
        <v/>
      </c>
      <c r="BA38" s="20" t="str">
        <f t="shared" ca="1" si="39"/>
        <v/>
      </c>
      <c r="BB38" s="20" t="str">
        <f t="shared" ca="1" si="39"/>
        <v/>
      </c>
      <c r="BC38" s="20" t="str">
        <f t="shared" ca="1" si="39"/>
        <v/>
      </c>
      <c r="BD38" s="20" t="str">
        <f t="shared" ca="1" si="39"/>
        <v/>
      </c>
      <c r="BE38" s="20" t="str">
        <f t="shared" ca="1" si="38"/>
        <v/>
      </c>
      <c r="BF38" s="20" t="str">
        <f t="shared" ca="1" si="38"/>
        <v/>
      </c>
      <c r="BG38" s="20" t="str">
        <f t="shared" ca="1" si="38"/>
        <v/>
      </c>
      <c r="BH38" s="20" t="str">
        <f t="shared" ca="1" si="38"/>
        <v/>
      </c>
      <c r="BI38" s="20" t="str">
        <f t="shared" ca="1" si="38"/>
        <v/>
      </c>
      <c r="BJ38" s="20" t="str">
        <f t="shared" ca="1" si="38"/>
        <v/>
      </c>
      <c r="BK38" s="20" t="str">
        <f t="shared" ca="1" si="38"/>
        <v/>
      </c>
      <c r="BL38" s="20" t="str">
        <f t="shared" ca="1" si="38"/>
        <v/>
      </c>
      <c r="BM38" s="20" t="str">
        <f t="shared" ca="1" si="38"/>
        <v/>
      </c>
      <c r="BN38" s="20" t="str">
        <f t="shared" ca="1" si="38"/>
        <v/>
      </c>
      <c r="BO38" s="20" t="str">
        <f t="shared" ca="1" si="38"/>
        <v/>
      </c>
      <c r="BP38" s="20" t="str">
        <f t="shared" ca="1" si="38"/>
        <v/>
      </c>
      <c r="BQ38" s="20" t="str">
        <f t="shared" ca="1" si="38"/>
        <v/>
      </c>
      <c r="BR38" s="20" t="str">
        <f t="shared" ca="1" si="38"/>
        <v/>
      </c>
      <c r="BS38" s="20" t="str">
        <f t="shared" ca="1" si="38"/>
        <v/>
      </c>
      <c r="BT38" s="20" t="str">
        <f t="shared" ca="1" si="38"/>
        <v/>
      </c>
      <c r="BU38" s="20" t="str">
        <f t="shared" ca="1" si="40"/>
        <v/>
      </c>
      <c r="BV38" s="20" t="str">
        <f t="shared" ca="1" si="40"/>
        <v/>
      </c>
      <c r="BW38" s="20" t="str">
        <f t="shared" ca="1" si="40"/>
        <v/>
      </c>
      <c r="BX38" s="20" t="str">
        <f t="shared" ca="1" si="40"/>
        <v/>
      </c>
      <c r="BY38" s="20" t="str">
        <f t="shared" ca="1" si="40"/>
        <v/>
      </c>
      <c r="BZ38" s="20" t="str">
        <f t="shared" ca="1" si="40"/>
        <v/>
      </c>
      <c r="CA38" s="20" t="str">
        <f t="shared" ca="1" si="40"/>
        <v/>
      </c>
      <c r="CB38" s="20" t="str">
        <f t="shared" ca="1" si="40"/>
        <v/>
      </c>
      <c r="CC38" s="20" t="str">
        <f t="shared" ca="1" si="40"/>
        <v/>
      </c>
      <c r="CD38" s="20" t="str">
        <f t="shared" ca="1" si="40"/>
        <v/>
      </c>
      <c r="CE38" s="20" t="str">
        <f t="shared" ca="1" si="40"/>
        <v/>
      </c>
      <c r="CF38" s="20" t="str">
        <f t="shared" ca="1" si="40"/>
        <v/>
      </c>
      <c r="CG38" s="20" t="str">
        <f t="shared" ca="1" si="40"/>
        <v/>
      </c>
      <c r="CH38" s="20" t="str">
        <f t="shared" ca="1" si="40"/>
        <v/>
      </c>
      <c r="CI38" s="20" t="str">
        <f t="shared" si="27"/>
        <v>{</v>
      </c>
      <c r="CJ38" s="20" t="str">
        <f t="shared" ca="1" si="35"/>
        <v>CCI-003127</v>
      </c>
      <c r="CK38" s="20" t="str">
        <f t="shared" ca="1" si="35"/>
        <v/>
      </c>
      <c r="CL38" s="20" t="str">
        <f t="shared" ca="1" si="34"/>
        <v/>
      </c>
      <c r="CM38" s="20" t="str">
        <f t="shared" ca="1" si="34"/>
        <v/>
      </c>
      <c r="CN38" s="20" t="str">
        <f t="shared" ca="1" si="34"/>
        <v/>
      </c>
      <c r="CO38" s="20" t="str">
        <f t="shared" ca="1" si="34"/>
        <v/>
      </c>
      <c r="CP38" s="20" t="str">
        <f t="shared" ca="1" si="34"/>
        <v/>
      </c>
      <c r="CQ38" s="20" t="str">
        <f t="shared" ca="1" si="34"/>
        <v/>
      </c>
      <c r="CR38" s="20" t="str">
        <f t="shared" ca="1" si="34"/>
        <v/>
      </c>
      <c r="CS38" s="20" t="str">
        <f t="shared" ca="1" si="34"/>
        <v/>
      </c>
      <c r="CT38" s="20" t="str">
        <f t="shared" ca="1" si="34"/>
        <v/>
      </c>
      <c r="CU38" s="20" t="str">
        <f t="shared" ca="1" si="34"/>
        <v/>
      </c>
      <c r="CV38" s="20" t="str">
        <f t="shared" ca="1" si="34"/>
        <v/>
      </c>
      <c r="CW38" s="20" t="str">
        <f t="shared" ca="1" si="34"/>
        <v/>
      </c>
      <c r="CX38" s="20" t="str">
        <f t="shared" ca="1" si="34"/>
        <v/>
      </c>
      <c r="CY38" s="20" t="str">
        <f t="shared" ca="1" si="34"/>
        <v/>
      </c>
      <c r="CZ38" s="20" t="str">
        <f t="shared" ca="1" si="34"/>
        <v/>
      </c>
      <c r="DA38" s="20" t="str">
        <f t="shared" ca="1" si="34"/>
        <v/>
      </c>
      <c r="DB38" s="20" t="str">
        <f t="shared" ca="1" si="36"/>
        <v/>
      </c>
      <c r="DC38" s="20" t="str">
        <f t="shared" ca="1" si="36"/>
        <v/>
      </c>
      <c r="DD38" s="20" t="str">
        <f t="shared" ca="1" si="36"/>
        <v/>
      </c>
      <c r="DE38" s="20" t="str">
        <f t="shared" ca="1" si="36"/>
        <v/>
      </c>
      <c r="DF38" s="20" t="str">
        <f t="shared" ca="1" si="36"/>
        <v/>
      </c>
      <c r="DG38" s="20" t="str">
        <f t="shared" ca="1" si="36"/>
        <v/>
      </c>
      <c r="DH38" s="20" t="str">
        <f t="shared" ca="1" si="36"/>
        <v/>
      </c>
      <c r="DI38" s="20" t="str">
        <f t="shared" ca="1" si="36"/>
        <v/>
      </c>
      <c r="DJ38" s="20" t="str">
        <f t="shared" ca="1" si="36"/>
        <v/>
      </c>
      <c r="DK38" s="20" t="str">
        <f t="shared" ca="1" si="36"/>
        <v/>
      </c>
      <c r="DL38" s="20" t="str">
        <f t="shared" ca="1" si="36"/>
        <v/>
      </c>
      <c r="DM38" s="20" t="str">
        <f t="shared" ca="1" si="36"/>
        <v/>
      </c>
      <c r="DN38" s="20" t="str">
        <f t="shared" ca="1" si="36"/>
        <v/>
      </c>
      <c r="DO38" s="20" t="str">
        <f t="shared" ca="1" si="36"/>
        <v/>
      </c>
      <c r="DP38" s="20" t="str">
        <f t="shared" ca="1" si="36"/>
        <v/>
      </c>
      <c r="DQ38" s="20" t="str">
        <f t="shared" ca="1" si="36"/>
        <v/>
      </c>
      <c r="DR38" s="20" t="str">
        <f t="shared" ca="1" si="37"/>
        <v/>
      </c>
      <c r="DS38" s="20" t="str">
        <f t="shared" ca="1" si="37"/>
        <v/>
      </c>
      <c r="DT38" s="20" t="str">
        <f t="shared" ca="1" si="37"/>
        <v/>
      </c>
      <c r="DU38" s="20" t="str">
        <f t="shared" ca="1" si="37"/>
        <v/>
      </c>
      <c r="DV38" s="20" t="str">
        <f t="shared" ca="1" si="37"/>
        <v/>
      </c>
      <c r="DW38" s="20" t="str">
        <f t="shared" ca="1" si="37"/>
        <v/>
      </c>
      <c r="DX38" s="20" t="str">
        <f t="shared" ca="1" si="37"/>
        <v/>
      </c>
      <c r="DY38" s="20" t="str">
        <f t="shared" ca="1" si="37"/>
        <v/>
      </c>
      <c r="DZ38" s="20" t="str">
        <f t="shared" ca="1" si="37"/>
        <v/>
      </c>
      <c r="EA38" s="20" t="str">
        <f t="shared" ca="1" si="37"/>
        <v/>
      </c>
      <c r="EB38" s="20" t="str">
        <f t="shared" ca="1" si="37"/>
        <v/>
      </c>
      <c r="EC38" s="8" t="str">
        <f>""</f>
        <v/>
      </c>
      <c r="ED38" s="9"/>
      <c r="EE38" s="24">
        <f ca="1">IF(MAX($EE$9:EE37)&lt;SUM($AJ$9:$AJ$109),MAX($EE$9:EE37)+1,"")</f>
        <v>30</v>
      </c>
      <c r="EF38" s="24">
        <f t="shared" ca="1" si="26"/>
        <v>5</v>
      </c>
      <c r="EG38" s="24">
        <f t="shared" ca="1" si="28"/>
        <v>1</v>
      </c>
      <c r="EH38" s="23" t="str">
        <f t="shared" ca="1" si="21"/>
        <v>CCI-000550</v>
      </c>
      <c r="EI38" s="23" t="str">
        <f ca="1">IF(EE38="","",OFFSET($AK$8,EF38,0)&amp;IF(COUNTIF(EH39:$EH$502,"="&amp;EH38)=0,"","; "&amp;OFFSET(EH38,MATCH(EH38,EH39:$EH$502,0),1)))</f>
        <v>1.9.5</v>
      </c>
      <c r="EJ38" s="23" t="str">
        <f ca="1">IF(EE38="","",OFFSET($AL$8,EF38,0)&amp;IF(COUNTIF(EH39:$EH$502,"="&amp;EH38)=0,"","; "&amp;OFFSET(EH38,MATCH(EH38,EH39:$EH$502,0),2)))</f>
        <v>Software and Configuration Backups</v>
      </c>
      <c r="EK38" s="23" t="str">
        <f ca="1">IF(EE38="","",OFFSET($AK$8,EF38,0)&amp;" "&amp;IF(LEN(OFFSET($AL$8,EF38,0))&gt;$EK$3,LEFT(OFFSET($AL$8,EF38,0),$EK$3)&amp;"...",OFFSET($AL$8,EF38,0))&amp;SUBSTITUTE(IF(COUNTIF(EH39:$EH$502,"="&amp;EH38)=0,"","; "&amp;OFFSET(EH38,MATCH(EH38,EH39:$EH$502,0),3)),"; "&amp;OFFSET($AK$8,EF38,0)&amp;" "&amp;IF(LEN(OFFSET($AL$8,EF38,0))&gt;$EK$3,LEFT(OFFSET($AL$8,EF38,0),$EK$3)&amp;"...",OFFSET($AL$8,EF38,0)),""))</f>
        <v>1.9.5 Software and Configuration Backups</v>
      </c>
      <c r="EL38" s="24">
        <f ca="1">IF(EE38="","",IF(COUNTIF($EH$9:$EH37,"="&amp;EH38)=0,MAX($EL$9:EL37)+1,""))</f>
        <v>27</v>
      </c>
      <c r="EM38" s="9"/>
      <c r="EN38" s="10"/>
      <c r="EO38" s="24">
        <f ca="1">IF(MAX($EO$9:EO37)&lt;MAX($EL$9:$EL$502),MAX($EO$9:EO37)+1,"")</f>
        <v>30</v>
      </c>
      <c r="EP38" s="24">
        <f t="shared" ca="1" si="29"/>
        <v>33</v>
      </c>
      <c r="EQ38" s="23" t="str">
        <f t="shared" ca="1" si="22"/>
        <v>CCI-003051</v>
      </c>
      <c r="ER38" s="23" t="str">
        <f t="shared" ca="1" si="22"/>
        <v>1.9.6</v>
      </c>
      <c r="ES38" s="23" t="str">
        <f t="shared" ca="1" si="22"/>
        <v>Cybersecurity Riser Diagram</v>
      </c>
      <c r="ET38" s="23" t="str">
        <f t="shared" ca="1" si="22"/>
        <v>1.9.6 Cybersecurity Riser Diagram</v>
      </c>
      <c r="EU38" s="10" t="str">
        <f>""</f>
        <v/>
      </c>
    </row>
    <row r="39" spans="1:151" x14ac:dyDescent="0.3">
      <c r="A39" s="1" t="s">
        <v>50</v>
      </c>
      <c r="B39" s="5"/>
      <c r="C39" s="14">
        <f t="shared" si="2"/>
        <v>0</v>
      </c>
      <c r="D39" s="14">
        <f t="shared" si="2"/>
        <v>0</v>
      </c>
      <c r="E39" s="14" t="str">
        <f t="shared" si="3"/>
        <v/>
      </c>
      <c r="F39" s="14">
        <f t="shared" si="4"/>
        <v>0</v>
      </c>
      <c r="G39" s="14">
        <f t="shared" si="0"/>
        <v>0</v>
      </c>
      <c r="H39" s="14">
        <f t="shared" si="41"/>
        <v>0</v>
      </c>
      <c r="I39" s="14">
        <f t="shared" si="41"/>
        <v>0</v>
      </c>
      <c r="J39" s="14">
        <f t="shared" si="41"/>
        <v>0</v>
      </c>
      <c r="K39" s="14">
        <f t="shared" si="41"/>
        <v>0</v>
      </c>
      <c r="L39" s="14" t="str">
        <f t="shared" si="6"/>
        <v>0</v>
      </c>
      <c r="M39" s="15" t="str">
        <f t="shared" si="7"/>
        <v>--</v>
      </c>
      <c r="N39" s="14" t="str">
        <f t="shared" si="8"/>
        <v/>
      </c>
      <c r="O39" s="15" t="str">
        <f t="shared" si="1"/>
        <v/>
      </c>
      <c r="P39" s="15" t="str">
        <f>IF(N39=1,FLOOR(MAX($P$4:P38),1)+1,IF(AND(P38&lt;&gt;"",O38&lt;&gt;1),MAX($P$4:P38)+0.1,""))</f>
        <v/>
      </c>
      <c r="Q39" s="5">
        <f>ROW()</f>
        <v>39</v>
      </c>
      <c r="S39" s="7"/>
      <c r="T39" s="17" t="str">
        <f t="shared" ca="1" si="9"/>
        <v>OK</v>
      </c>
      <c r="U39" s="17" t="str">
        <f t="shared" si="23"/>
        <v>OK</v>
      </c>
      <c r="V39" s="18">
        <f>IF(MAX($V$9:V38)&lt;$V$7,MAX($V$9:V38)+1,"")</f>
        <v>31</v>
      </c>
      <c r="W39" s="18">
        <f>IF(V39="","",COUNTIF(P:P,"&lt;"&amp;V39+1)-SUM($W$8:W38))</f>
        <v>2</v>
      </c>
      <c r="X39" s="18">
        <f t="shared" si="10"/>
        <v>1177</v>
      </c>
      <c r="Y39" s="19" t="str">
        <f t="shared" ca="1" si="24"/>
        <v xml:space="preserve">which enables individuals to use the device in a more secure manner {For Government Reference Only: relates </v>
      </c>
      <c r="Z39" s="19" t="str">
        <f t="shared" ca="1" si="24"/>
        <v>to CCI-003130}&lt;/LST&gt;_x0014_</v>
      </c>
      <c r="AA39" s="19" t="str">
        <f t="shared" ca="1" si="24"/>
        <v/>
      </c>
      <c r="AB39" s="19" t="str">
        <f t="shared" ca="1" si="24"/>
        <v/>
      </c>
      <c r="AC39" s="19" t="str">
        <f t="shared" ca="1" si="24"/>
        <v/>
      </c>
      <c r="AD39" s="19" t="str">
        <f t="shared" ca="1" si="24"/>
        <v/>
      </c>
      <c r="AE39" s="19" t="str">
        <f t="shared" ca="1" si="24"/>
        <v/>
      </c>
      <c r="AF39" s="19" t="str">
        <f t="shared" ca="1" si="24"/>
        <v/>
      </c>
      <c r="AG39" s="19" t="str">
        <f t="shared" ca="1" si="24"/>
        <v/>
      </c>
      <c r="AH39" s="19" t="str">
        <f t="shared" ca="1" si="24"/>
        <v/>
      </c>
      <c r="AI39" s="19" t="str">
        <f t="shared" ca="1" si="25"/>
        <v>which enables individuals to use the device in a more secure manner {For Government Reference Only: relates to CCI-003130}&lt;/LST&gt;_x0014_</v>
      </c>
      <c r="AJ39" s="19">
        <f t="shared" ca="1" si="12"/>
        <v>1</v>
      </c>
      <c r="AK39" s="19" t="str">
        <f t="shared" ca="1" si="13"/>
        <v>1.9.8.3.2</v>
      </c>
      <c r="AL39" s="19" t="str">
        <f t="shared" ca="1" si="14"/>
        <v>All Other Lighting Control System Devices</v>
      </c>
      <c r="AM39" s="3" t="str">
        <f>""</f>
        <v/>
      </c>
      <c r="AN39" s="8" t="str">
        <f>""</f>
        <v/>
      </c>
      <c r="AO39" s="20">
        <f>1</f>
        <v>1</v>
      </c>
      <c r="AP39" s="20">
        <f t="shared" ca="1" si="39"/>
        <v>70</v>
      </c>
      <c r="AQ39" s="20" t="str">
        <f t="shared" ca="1" si="39"/>
        <v/>
      </c>
      <c r="AR39" s="20" t="str">
        <f t="shared" ca="1" si="39"/>
        <v/>
      </c>
      <c r="AS39" s="20" t="str">
        <f t="shared" ca="1" si="39"/>
        <v/>
      </c>
      <c r="AT39" s="20" t="str">
        <f t="shared" ca="1" si="39"/>
        <v/>
      </c>
      <c r="AU39" s="20" t="str">
        <f t="shared" ca="1" si="39"/>
        <v/>
      </c>
      <c r="AV39" s="20" t="str">
        <f t="shared" ca="1" si="39"/>
        <v/>
      </c>
      <c r="AW39" s="20" t="str">
        <f t="shared" ca="1" si="39"/>
        <v/>
      </c>
      <c r="AX39" s="20" t="str">
        <f t="shared" ca="1" si="39"/>
        <v/>
      </c>
      <c r="AY39" s="20" t="str">
        <f t="shared" ca="1" si="39"/>
        <v/>
      </c>
      <c r="AZ39" s="20" t="str">
        <f t="shared" ca="1" si="39"/>
        <v/>
      </c>
      <c r="BA39" s="20" t="str">
        <f t="shared" ca="1" si="39"/>
        <v/>
      </c>
      <c r="BB39" s="20" t="str">
        <f t="shared" ca="1" si="39"/>
        <v/>
      </c>
      <c r="BC39" s="20" t="str">
        <f t="shared" ca="1" si="39"/>
        <v/>
      </c>
      <c r="BD39" s="20" t="str">
        <f t="shared" ca="1" si="39"/>
        <v/>
      </c>
      <c r="BE39" s="20" t="str">
        <f t="shared" ca="1" si="38"/>
        <v/>
      </c>
      <c r="BF39" s="20" t="str">
        <f t="shared" ca="1" si="38"/>
        <v/>
      </c>
      <c r="BG39" s="20" t="str">
        <f t="shared" ca="1" si="38"/>
        <v/>
      </c>
      <c r="BH39" s="20" t="str">
        <f t="shared" ca="1" si="38"/>
        <v/>
      </c>
      <c r="BI39" s="20" t="str">
        <f t="shared" ca="1" si="38"/>
        <v/>
      </c>
      <c r="BJ39" s="20" t="str">
        <f t="shared" ca="1" si="38"/>
        <v/>
      </c>
      <c r="BK39" s="20" t="str">
        <f t="shared" ca="1" si="38"/>
        <v/>
      </c>
      <c r="BL39" s="20" t="str">
        <f t="shared" ca="1" si="38"/>
        <v/>
      </c>
      <c r="BM39" s="20" t="str">
        <f t="shared" ca="1" si="38"/>
        <v/>
      </c>
      <c r="BN39" s="20" t="str">
        <f t="shared" ca="1" si="38"/>
        <v/>
      </c>
      <c r="BO39" s="20" t="str">
        <f t="shared" ca="1" si="38"/>
        <v/>
      </c>
      <c r="BP39" s="20" t="str">
        <f t="shared" ca="1" si="38"/>
        <v/>
      </c>
      <c r="BQ39" s="20" t="str">
        <f t="shared" ca="1" si="38"/>
        <v/>
      </c>
      <c r="BR39" s="20" t="str">
        <f t="shared" ca="1" si="38"/>
        <v/>
      </c>
      <c r="BS39" s="20" t="str">
        <f t="shared" ca="1" si="38"/>
        <v/>
      </c>
      <c r="BT39" s="20" t="str">
        <f t="shared" ca="1" si="38"/>
        <v/>
      </c>
      <c r="BU39" s="20" t="str">
        <f t="shared" ca="1" si="40"/>
        <v/>
      </c>
      <c r="BV39" s="20" t="str">
        <f t="shared" ca="1" si="40"/>
        <v/>
      </c>
      <c r="BW39" s="20" t="str">
        <f t="shared" ca="1" si="40"/>
        <v/>
      </c>
      <c r="BX39" s="20" t="str">
        <f t="shared" ca="1" si="40"/>
        <v/>
      </c>
      <c r="BY39" s="20" t="str">
        <f t="shared" ca="1" si="40"/>
        <v/>
      </c>
      <c r="BZ39" s="20" t="str">
        <f t="shared" ca="1" si="40"/>
        <v/>
      </c>
      <c r="CA39" s="20" t="str">
        <f t="shared" ca="1" si="40"/>
        <v/>
      </c>
      <c r="CB39" s="20" t="str">
        <f t="shared" ca="1" si="40"/>
        <v/>
      </c>
      <c r="CC39" s="20" t="str">
        <f t="shared" ca="1" si="40"/>
        <v/>
      </c>
      <c r="CD39" s="20" t="str">
        <f t="shared" ca="1" si="40"/>
        <v/>
      </c>
      <c r="CE39" s="20" t="str">
        <f t="shared" ca="1" si="40"/>
        <v/>
      </c>
      <c r="CF39" s="20" t="str">
        <f t="shared" ca="1" si="40"/>
        <v/>
      </c>
      <c r="CG39" s="20" t="str">
        <f t="shared" ca="1" si="40"/>
        <v/>
      </c>
      <c r="CH39" s="20" t="str">
        <f t="shared" ca="1" si="40"/>
        <v/>
      </c>
      <c r="CI39" s="20" t="str">
        <f t="shared" si="27"/>
        <v>{</v>
      </c>
      <c r="CJ39" s="20" t="str">
        <f t="shared" ca="1" si="35"/>
        <v>CCI-003130</v>
      </c>
      <c r="CK39" s="20" t="str">
        <f t="shared" ca="1" si="35"/>
        <v/>
      </c>
      <c r="CL39" s="20" t="str">
        <f t="shared" ca="1" si="34"/>
        <v/>
      </c>
      <c r="CM39" s="20" t="str">
        <f t="shared" ca="1" si="34"/>
        <v/>
      </c>
      <c r="CN39" s="20" t="str">
        <f t="shared" ca="1" si="34"/>
        <v/>
      </c>
      <c r="CO39" s="20" t="str">
        <f t="shared" ca="1" si="34"/>
        <v/>
      </c>
      <c r="CP39" s="20" t="str">
        <f t="shared" ca="1" si="34"/>
        <v/>
      </c>
      <c r="CQ39" s="20" t="str">
        <f t="shared" ca="1" si="34"/>
        <v/>
      </c>
      <c r="CR39" s="20" t="str">
        <f t="shared" ca="1" si="34"/>
        <v/>
      </c>
      <c r="CS39" s="20" t="str">
        <f t="shared" ca="1" si="34"/>
        <v/>
      </c>
      <c r="CT39" s="20" t="str">
        <f t="shared" ca="1" si="34"/>
        <v/>
      </c>
      <c r="CU39" s="20" t="str">
        <f t="shared" ca="1" si="34"/>
        <v/>
      </c>
      <c r="CV39" s="20" t="str">
        <f t="shared" ca="1" si="34"/>
        <v/>
      </c>
      <c r="CW39" s="20" t="str">
        <f t="shared" ca="1" si="34"/>
        <v/>
      </c>
      <c r="CX39" s="20" t="str">
        <f t="shared" ca="1" si="34"/>
        <v/>
      </c>
      <c r="CY39" s="20" t="str">
        <f t="shared" ca="1" si="34"/>
        <v/>
      </c>
      <c r="CZ39" s="20" t="str">
        <f t="shared" ca="1" si="34"/>
        <v/>
      </c>
      <c r="DA39" s="20" t="str">
        <f t="shared" ca="1" si="34"/>
        <v/>
      </c>
      <c r="DB39" s="20" t="str">
        <f t="shared" ca="1" si="36"/>
        <v/>
      </c>
      <c r="DC39" s="20" t="str">
        <f t="shared" ca="1" si="36"/>
        <v/>
      </c>
      <c r="DD39" s="20" t="str">
        <f t="shared" ca="1" si="36"/>
        <v/>
      </c>
      <c r="DE39" s="20" t="str">
        <f t="shared" ca="1" si="36"/>
        <v/>
      </c>
      <c r="DF39" s="20" t="str">
        <f t="shared" ca="1" si="36"/>
        <v/>
      </c>
      <c r="DG39" s="20" t="str">
        <f t="shared" ca="1" si="36"/>
        <v/>
      </c>
      <c r="DH39" s="20" t="str">
        <f t="shared" ca="1" si="36"/>
        <v/>
      </c>
      <c r="DI39" s="20" t="str">
        <f t="shared" ca="1" si="36"/>
        <v/>
      </c>
      <c r="DJ39" s="20" t="str">
        <f t="shared" ca="1" si="36"/>
        <v/>
      </c>
      <c r="DK39" s="20" t="str">
        <f t="shared" ca="1" si="36"/>
        <v/>
      </c>
      <c r="DL39" s="20" t="str">
        <f t="shared" ca="1" si="36"/>
        <v/>
      </c>
      <c r="DM39" s="20" t="str">
        <f t="shared" ca="1" si="36"/>
        <v/>
      </c>
      <c r="DN39" s="20" t="str">
        <f t="shared" ca="1" si="36"/>
        <v/>
      </c>
      <c r="DO39" s="20" t="str">
        <f t="shared" ca="1" si="36"/>
        <v/>
      </c>
      <c r="DP39" s="20" t="str">
        <f t="shared" ca="1" si="36"/>
        <v/>
      </c>
      <c r="DQ39" s="20" t="str">
        <f t="shared" ca="1" si="36"/>
        <v/>
      </c>
      <c r="DR39" s="20" t="str">
        <f t="shared" ca="1" si="37"/>
        <v/>
      </c>
      <c r="DS39" s="20" t="str">
        <f t="shared" ca="1" si="37"/>
        <v/>
      </c>
      <c r="DT39" s="20" t="str">
        <f t="shared" ca="1" si="37"/>
        <v/>
      </c>
      <c r="DU39" s="20" t="str">
        <f t="shared" ca="1" si="37"/>
        <v/>
      </c>
      <c r="DV39" s="20" t="str">
        <f t="shared" ca="1" si="37"/>
        <v/>
      </c>
      <c r="DW39" s="20" t="str">
        <f t="shared" ca="1" si="37"/>
        <v/>
      </c>
      <c r="DX39" s="20" t="str">
        <f t="shared" ca="1" si="37"/>
        <v/>
      </c>
      <c r="DY39" s="20" t="str">
        <f t="shared" ca="1" si="37"/>
        <v/>
      </c>
      <c r="DZ39" s="20" t="str">
        <f t="shared" ca="1" si="37"/>
        <v/>
      </c>
      <c r="EA39" s="20" t="str">
        <f t="shared" ca="1" si="37"/>
        <v/>
      </c>
      <c r="EB39" s="20" t="str">
        <f t="shared" ca="1" si="37"/>
        <v/>
      </c>
      <c r="EC39" s="8" t="str">
        <f>""</f>
        <v/>
      </c>
      <c r="ED39" s="9"/>
      <c r="EE39" s="24">
        <f ca="1">IF(MAX($EE$9:EE38)&lt;SUM($AJ$9:$AJ$109),MAX($EE$9:EE38)+1,"")</f>
        <v>31</v>
      </c>
      <c r="EF39" s="24">
        <f t="shared" ca="1" si="26"/>
        <v>5</v>
      </c>
      <c r="EG39" s="24">
        <f t="shared" ca="1" si="28"/>
        <v>2</v>
      </c>
      <c r="EH39" s="23" t="str">
        <f t="shared" ca="1" si="21"/>
        <v>CCI-000551</v>
      </c>
      <c r="EI39" s="23" t="str">
        <f ca="1">IF(EE39="","",OFFSET($AK$8,EF39,0)&amp;IF(COUNTIF(EH40:$EH$502,"="&amp;EH39)=0,"","; "&amp;OFFSET(EH39,MATCH(EH39,EH40:$EH$502,0),1)))</f>
        <v>1.9.5</v>
      </c>
      <c r="EJ39" s="23" t="str">
        <f ca="1">IF(EE39="","",OFFSET($AL$8,EF39,0)&amp;IF(COUNTIF(EH40:$EH$502,"="&amp;EH39)=0,"","; "&amp;OFFSET(EH39,MATCH(EH39,EH40:$EH$502,0),2)))</f>
        <v>Software and Configuration Backups</v>
      </c>
      <c r="EK39" s="23" t="str">
        <f ca="1">IF(EE39="","",OFFSET($AK$8,EF39,0)&amp;" "&amp;IF(LEN(OFFSET($AL$8,EF39,0))&gt;$EK$3,LEFT(OFFSET($AL$8,EF39,0),$EK$3)&amp;"...",OFFSET($AL$8,EF39,0))&amp;SUBSTITUTE(IF(COUNTIF(EH40:$EH$502,"="&amp;EH39)=0,"","; "&amp;OFFSET(EH39,MATCH(EH39,EH40:$EH$502,0),3)),"; "&amp;OFFSET($AK$8,EF39,0)&amp;" "&amp;IF(LEN(OFFSET($AL$8,EF39,0))&gt;$EK$3,LEFT(OFFSET($AL$8,EF39,0),$EK$3)&amp;"...",OFFSET($AL$8,EF39,0)),""))</f>
        <v>1.9.5 Software and Configuration Backups</v>
      </c>
      <c r="EL39" s="24">
        <f ca="1">IF(EE39="","",IF(COUNTIF($EH$9:$EH38,"="&amp;EH39)=0,MAX($EL$9:EL38)+1,""))</f>
        <v>28</v>
      </c>
      <c r="EM39" s="9"/>
      <c r="EN39" s="10"/>
      <c r="EO39" s="24">
        <f ca="1">IF(MAX($EO$9:EO38)&lt;MAX($EL$9:$EL$502),MAX($EO$9:EO38)+1,"")</f>
        <v>31</v>
      </c>
      <c r="EP39" s="24">
        <f t="shared" ca="1" si="29"/>
        <v>34</v>
      </c>
      <c r="EQ39" s="23" t="str">
        <f t="shared" ca="1" si="22"/>
        <v>CCI-003053</v>
      </c>
      <c r="ER39" s="23" t="str">
        <f t="shared" ca="1" si="22"/>
        <v>1.9.6</v>
      </c>
      <c r="ES39" s="23" t="str">
        <f t="shared" ca="1" si="22"/>
        <v>Cybersecurity Riser Diagram</v>
      </c>
      <c r="ET39" s="23" t="str">
        <f t="shared" ca="1" si="22"/>
        <v>1.9.6 Cybersecurity Riser Diagram</v>
      </c>
      <c r="EU39" s="10" t="str">
        <f>""</f>
        <v/>
      </c>
    </row>
    <row r="40" spans="1:151" x14ac:dyDescent="0.3">
      <c r="A40" s="1" t="s">
        <v>43</v>
      </c>
      <c r="B40" s="5"/>
      <c r="C40" s="14">
        <f t="shared" si="2"/>
        <v>0</v>
      </c>
      <c r="D40" s="14">
        <f t="shared" si="2"/>
        <v>0</v>
      </c>
      <c r="E40" s="14" t="str">
        <f t="shared" si="3"/>
        <v/>
      </c>
      <c r="F40" s="14">
        <f t="shared" si="4"/>
        <v>0</v>
      </c>
      <c r="G40" s="14">
        <f t="shared" si="0"/>
        <v>0</v>
      </c>
      <c r="H40" s="14">
        <f t="shared" si="41"/>
        <v>0</v>
      </c>
      <c r="I40" s="14">
        <f t="shared" si="41"/>
        <v>0</v>
      </c>
      <c r="J40" s="14">
        <f t="shared" si="41"/>
        <v>0</v>
      </c>
      <c r="K40" s="14">
        <f t="shared" si="41"/>
        <v>0</v>
      </c>
      <c r="L40" s="14" t="str">
        <f t="shared" si="6"/>
        <v>0</v>
      </c>
      <c r="M40" s="15" t="str">
        <f t="shared" si="7"/>
        <v>--</v>
      </c>
      <c r="N40" s="14" t="str">
        <f t="shared" si="8"/>
        <v/>
      </c>
      <c r="O40" s="15" t="str">
        <f t="shared" si="1"/>
        <v/>
      </c>
      <c r="P40" s="15" t="str">
        <f>IF(N40=1,FLOOR(MAX($P$4:P39),1)+1,IF(AND(P39&lt;&gt;"",O39&lt;&gt;1),MAX($P$4:P39)+0.1,""))</f>
        <v/>
      </c>
      <c r="Q40" s="5">
        <f>ROW()</f>
        <v>40</v>
      </c>
      <c r="S40" s="7"/>
      <c r="T40" s="17" t="str">
        <f t="shared" ca="1" si="9"/>
        <v>OK</v>
      </c>
      <c r="U40" s="17" t="str">
        <f t="shared" si="23"/>
        <v>OK</v>
      </c>
      <c r="V40" s="18">
        <f>IF(MAX($V$9:V39)&lt;$V$7,MAX($V$9:V39)+1,"")</f>
        <v>32</v>
      </c>
      <c r="W40" s="18">
        <f>IF(V40="","",COUNTIF(P:P,"&lt;"&amp;V40+1)-SUM($W$8:W39))</f>
        <v>2</v>
      </c>
      <c r="X40" s="18">
        <f t="shared" si="10"/>
        <v>1206</v>
      </c>
      <c r="Y40" s="19" t="str">
        <f t="shared" ca="1" si="24"/>
        <v xml:space="preserve">&lt;LST INDENT="-0.33"&gt;a.  Documentation that describes secure configuration of the device {For Government Reference Only: relates </v>
      </c>
      <c r="Z40" s="19" t="str">
        <f t="shared" ca="1" si="24"/>
        <v>to CCI-003124}&lt;/LST&gt;_x0014_</v>
      </c>
      <c r="AA40" s="19" t="str">
        <f t="shared" ca="1" si="24"/>
        <v/>
      </c>
      <c r="AB40" s="19" t="str">
        <f t="shared" ca="1" si="24"/>
        <v/>
      </c>
      <c r="AC40" s="19" t="str">
        <f t="shared" ca="1" si="24"/>
        <v/>
      </c>
      <c r="AD40" s="19" t="str">
        <f t="shared" ca="1" si="24"/>
        <v/>
      </c>
      <c r="AE40" s="19" t="str">
        <f t="shared" ca="1" si="24"/>
        <v/>
      </c>
      <c r="AF40" s="19" t="str">
        <f t="shared" ca="1" si="24"/>
        <v/>
      </c>
      <c r="AG40" s="19" t="str">
        <f t="shared" ca="1" si="24"/>
        <v/>
      </c>
      <c r="AH40" s="19" t="str">
        <f t="shared" ca="1" si="24"/>
        <v/>
      </c>
      <c r="AI40" s="19" t="str">
        <f t="shared" ca="1" si="25"/>
        <v>&lt;LST INDENT="-0.33"&gt;a.  Documentation that describes secure configuration of the device {For Government Reference Only: relates to CCI-003124}&lt;/LST&gt;_x0014_</v>
      </c>
      <c r="AJ40" s="19">
        <f t="shared" ca="1" si="12"/>
        <v>1</v>
      </c>
      <c r="AK40" s="19" t="str">
        <f t="shared" ca="1" si="13"/>
        <v>1.9.8.5</v>
      </c>
      <c r="AL40" s="19" t="str">
        <f t="shared" ca="1" si="14"/>
        <v>Default Requirements for Control System Devices</v>
      </c>
      <c r="AM40" s="3" t="str">
        <f>""</f>
        <v/>
      </c>
      <c r="AN40" s="8" t="str">
        <f>""</f>
        <v/>
      </c>
      <c r="AO40" s="20">
        <f>1</f>
        <v>1</v>
      </c>
      <c r="AP40" s="20">
        <f t="shared" ca="1" si="39"/>
        <v>90</v>
      </c>
      <c r="AQ40" s="20" t="str">
        <f t="shared" ca="1" si="39"/>
        <v/>
      </c>
      <c r="AR40" s="20" t="str">
        <f t="shared" ca="1" si="39"/>
        <v/>
      </c>
      <c r="AS40" s="20" t="str">
        <f t="shared" ca="1" si="39"/>
        <v/>
      </c>
      <c r="AT40" s="20" t="str">
        <f t="shared" ca="1" si="39"/>
        <v/>
      </c>
      <c r="AU40" s="20" t="str">
        <f t="shared" ca="1" si="39"/>
        <v/>
      </c>
      <c r="AV40" s="20" t="str">
        <f t="shared" ca="1" si="39"/>
        <v/>
      </c>
      <c r="AW40" s="20" t="str">
        <f t="shared" ca="1" si="39"/>
        <v/>
      </c>
      <c r="AX40" s="20" t="str">
        <f t="shared" ca="1" si="39"/>
        <v/>
      </c>
      <c r="AY40" s="20" t="str">
        <f t="shared" ca="1" si="39"/>
        <v/>
      </c>
      <c r="AZ40" s="20" t="str">
        <f t="shared" ca="1" si="39"/>
        <v/>
      </c>
      <c r="BA40" s="20" t="str">
        <f t="shared" ca="1" si="39"/>
        <v/>
      </c>
      <c r="BB40" s="20" t="str">
        <f t="shared" ca="1" si="39"/>
        <v/>
      </c>
      <c r="BC40" s="20" t="str">
        <f t="shared" ca="1" si="39"/>
        <v/>
      </c>
      <c r="BD40" s="20" t="str">
        <f t="shared" ca="1" si="39"/>
        <v/>
      </c>
      <c r="BE40" s="20" t="str">
        <f t="shared" ca="1" si="38"/>
        <v/>
      </c>
      <c r="BF40" s="20" t="str">
        <f t="shared" ca="1" si="38"/>
        <v/>
      </c>
      <c r="BG40" s="20" t="str">
        <f t="shared" ca="1" si="38"/>
        <v/>
      </c>
      <c r="BH40" s="20" t="str">
        <f t="shared" ca="1" si="38"/>
        <v/>
      </c>
      <c r="BI40" s="20" t="str">
        <f t="shared" ca="1" si="38"/>
        <v/>
      </c>
      <c r="BJ40" s="20" t="str">
        <f t="shared" ca="1" si="38"/>
        <v/>
      </c>
      <c r="BK40" s="20" t="str">
        <f t="shared" ca="1" si="38"/>
        <v/>
      </c>
      <c r="BL40" s="20" t="str">
        <f t="shared" ca="1" si="38"/>
        <v/>
      </c>
      <c r="BM40" s="20" t="str">
        <f t="shared" ca="1" si="38"/>
        <v/>
      </c>
      <c r="BN40" s="20" t="str">
        <f t="shared" ca="1" si="38"/>
        <v/>
      </c>
      <c r="BO40" s="20" t="str">
        <f t="shared" ca="1" si="38"/>
        <v/>
      </c>
      <c r="BP40" s="20" t="str">
        <f t="shared" ca="1" si="38"/>
        <v/>
      </c>
      <c r="BQ40" s="20" t="str">
        <f t="shared" ca="1" si="38"/>
        <v/>
      </c>
      <c r="BR40" s="20" t="str">
        <f t="shared" ca="1" si="38"/>
        <v/>
      </c>
      <c r="BS40" s="20" t="str">
        <f t="shared" ca="1" si="38"/>
        <v/>
      </c>
      <c r="BT40" s="20" t="str">
        <f t="shared" ca="1" si="38"/>
        <v/>
      </c>
      <c r="BU40" s="20" t="str">
        <f t="shared" ca="1" si="40"/>
        <v/>
      </c>
      <c r="BV40" s="20" t="str">
        <f t="shared" ca="1" si="40"/>
        <v/>
      </c>
      <c r="BW40" s="20" t="str">
        <f t="shared" ca="1" si="40"/>
        <v/>
      </c>
      <c r="BX40" s="20" t="str">
        <f t="shared" ca="1" si="40"/>
        <v/>
      </c>
      <c r="BY40" s="20" t="str">
        <f t="shared" ca="1" si="40"/>
        <v/>
      </c>
      <c r="BZ40" s="20" t="str">
        <f t="shared" ca="1" si="40"/>
        <v/>
      </c>
      <c r="CA40" s="20" t="str">
        <f t="shared" ca="1" si="40"/>
        <v/>
      </c>
      <c r="CB40" s="20" t="str">
        <f t="shared" ca="1" si="40"/>
        <v/>
      </c>
      <c r="CC40" s="20" t="str">
        <f t="shared" ca="1" si="40"/>
        <v/>
      </c>
      <c r="CD40" s="20" t="str">
        <f t="shared" ca="1" si="40"/>
        <v/>
      </c>
      <c r="CE40" s="20" t="str">
        <f t="shared" ca="1" si="40"/>
        <v/>
      </c>
      <c r="CF40" s="20" t="str">
        <f t="shared" ca="1" si="40"/>
        <v/>
      </c>
      <c r="CG40" s="20" t="str">
        <f t="shared" ca="1" si="40"/>
        <v/>
      </c>
      <c r="CH40" s="20" t="str">
        <f t="shared" ca="1" si="40"/>
        <v/>
      </c>
      <c r="CI40" s="20" t="str">
        <f t="shared" si="27"/>
        <v>{</v>
      </c>
      <c r="CJ40" s="20" t="str">
        <f t="shared" ca="1" si="35"/>
        <v>CCI-003124</v>
      </c>
      <c r="CK40" s="20" t="str">
        <f t="shared" ca="1" si="35"/>
        <v/>
      </c>
      <c r="CL40" s="20" t="str">
        <f t="shared" ca="1" si="35"/>
        <v/>
      </c>
      <c r="CM40" s="20" t="str">
        <f t="shared" ca="1" si="35"/>
        <v/>
      </c>
      <c r="CN40" s="20" t="str">
        <f t="shared" ca="1" si="35"/>
        <v/>
      </c>
      <c r="CO40" s="20" t="str">
        <f t="shared" ca="1" si="35"/>
        <v/>
      </c>
      <c r="CP40" s="20" t="str">
        <f t="shared" ca="1" si="35"/>
        <v/>
      </c>
      <c r="CQ40" s="20" t="str">
        <f t="shared" ca="1" si="35"/>
        <v/>
      </c>
      <c r="CR40" s="20" t="str">
        <f t="shared" ca="1" si="35"/>
        <v/>
      </c>
      <c r="CS40" s="20" t="str">
        <f t="shared" ca="1" si="35"/>
        <v/>
      </c>
      <c r="CT40" s="20" t="str">
        <f t="shared" ca="1" si="35"/>
        <v/>
      </c>
      <c r="CU40" s="20" t="str">
        <f t="shared" ca="1" si="35"/>
        <v/>
      </c>
      <c r="CV40" s="20" t="str">
        <f t="shared" ca="1" si="35"/>
        <v/>
      </c>
      <c r="CW40" s="20" t="str">
        <f t="shared" ca="1" si="35"/>
        <v/>
      </c>
      <c r="CX40" s="20" t="str">
        <f t="shared" ca="1" si="35"/>
        <v/>
      </c>
      <c r="CY40" s="20" t="str">
        <f t="shared" ca="1" si="35"/>
        <v/>
      </c>
      <c r="CZ40" s="20" t="str">
        <f t="shared" ref="CZ40:DO55" ca="1" si="42">IF(CZ$8&gt;$AJ40,"",MID($AI40,FIND("CCI-",$AI40,BF40+1),10))</f>
        <v/>
      </c>
      <c r="DA40" s="20" t="str">
        <f t="shared" ca="1" si="42"/>
        <v/>
      </c>
      <c r="DB40" s="20" t="str">
        <f t="shared" ca="1" si="42"/>
        <v/>
      </c>
      <c r="DC40" s="20" t="str">
        <f t="shared" ca="1" si="42"/>
        <v/>
      </c>
      <c r="DD40" s="20" t="str">
        <f t="shared" ca="1" si="42"/>
        <v/>
      </c>
      <c r="DE40" s="20" t="str">
        <f t="shared" ca="1" si="42"/>
        <v/>
      </c>
      <c r="DF40" s="20" t="str">
        <f t="shared" ca="1" si="36"/>
        <v/>
      </c>
      <c r="DG40" s="20" t="str">
        <f t="shared" ca="1" si="36"/>
        <v/>
      </c>
      <c r="DH40" s="20" t="str">
        <f t="shared" ca="1" si="36"/>
        <v/>
      </c>
      <c r="DI40" s="20" t="str">
        <f t="shared" ca="1" si="36"/>
        <v/>
      </c>
      <c r="DJ40" s="20" t="str">
        <f t="shared" ca="1" si="36"/>
        <v/>
      </c>
      <c r="DK40" s="20" t="str">
        <f t="shared" ca="1" si="36"/>
        <v/>
      </c>
      <c r="DL40" s="20" t="str">
        <f t="shared" ca="1" si="36"/>
        <v/>
      </c>
      <c r="DM40" s="20" t="str">
        <f t="shared" ca="1" si="36"/>
        <v/>
      </c>
      <c r="DN40" s="20" t="str">
        <f t="shared" ca="1" si="36"/>
        <v/>
      </c>
      <c r="DO40" s="20" t="str">
        <f t="shared" ca="1" si="36"/>
        <v/>
      </c>
      <c r="DP40" s="20" t="str">
        <f t="shared" ca="1" si="36"/>
        <v/>
      </c>
      <c r="DQ40" s="20" t="str">
        <f t="shared" ca="1" si="36"/>
        <v/>
      </c>
      <c r="DR40" s="20" t="str">
        <f t="shared" ca="1" si="37"/>
        <v/>
      </c>
      <c r="DS40" s="20" t="str">
        <f t="shared" ca="1" si="37"/>
        <v/>
      </c>
      <c r="DT40" s="20" t="str">
        <f t="shared" ca="1" si="37"/>
        <v/>
      </c>
      <c r="DU40" s="20" t="str">
        <f t="shared" ca="1" si="37"/>
        <v/>
      </c>
      <c r="DV40" s="20" t="str">
        <f t="shared" ca="1" si="37"/>
        <v/>
      </c>
      <c r="DW40" s="20" t="str">
        <f t="shared" ca="1" si="37"/>
        <v/>
      </c>
      <c r="DX40" s="20" t="str">
        <f t="shared" ca="1" si="37"/>
        <v/>
      </c>
      <c r="DY40" s="20" t="str">
        <f t="shared" ca="1" si="37"/>
        <v/>
      </c>
      <c r="DZ40" s="20" t="str">
        <f t="shared" ca="1" si="37"/>
        <v/>
      </c>
      <c r="EA40" s="20" t="str">
        <f t="shared" ca="1" si="37"/>
        <v/>
      </c>
      <c r="EB40" s="20" t="str">
        <f t="shared" ca="1" si="37"/>
        <v/>
      </c>
      <c r="EC40" s="8" t="str">
        <f>""</f>
        <v/>
      </c>
      <c r="ED40" s="9"/>
      <c r="EE40" s="24">
        <f ca="1">IF(MAX($EE$9:EE39)&lt;SUM($AJ$9:$AJ$109),MAX($EE$9:EE39)+1,"")</f>
        <v>32</v>
      </c>
      <c r="EF40" s="24">
        <f t="shared" ca="1" si="26"/>
        <v>5</v>
      </c>
      <c r="EG40" s="24">
        <f t="shared" ca="1" si="28"/>
        <v>3</v>
      </c>
      <c r="EH40" s="23" t="str">
        <f t="shared" ca="1" si="21"/>
        <v>CCI-000552</v>
      </c>
      <c r="EI40" s="23" t="str">
        <f ca="1">IF(EE40="","",OFFSET($AK$8,EF40,0)&amp;IF(COUNTIF(EH41:$EH$502,"="&amp;EH40)=0,"","; "&amp;OFFSET(EH40,MATCH(EH40,EH41:$EH$502,0),1)))</f>
        <v>1.9.5</v>
      </c>
      <c r="EJ40" s="23" t="str">
        <f ca="1">IF(EE40="","",OFFSET($AL$8,EF40,0)&amp;IF(COUNTIF(EH41:$EH$502,"="&amp;EH40)=0,"","; "&amp;OFFSET(EH40,MATCH(EH40,EH41:$EH$502,0),2)))</f>
        <v>Software and Configuration Backups</v>
      </c>
      <c r="EK40" s="23" t="str">
        <f ca="1">IF(EE40="","",OFFSET($AK$8,EF40,0)&amp;" "&amp;IF(LEN(OFFSET($AL$8,EF40,0))&gt;$EK$3,LEFT(OFFSET($AL$8,EF40,0),$EK$3)&amp;"...",OFFSET($AL$8,EF40,0))&amp;SUBSTITUTE(IF(COUNTIF(EH41:$EH$502,"="&amp;EH40)=0,"","; "&amp;OFFSET(EH40,MATCH(EH40,EH41:$EH$502,0),3)),"; "&amp;OFFSET($AK$8,EF40,0)&amp;" "&amp;IF(LEN(OFFSET($AL$8,EF40,0))&gt;$EK$3,LEFT(OFFSET($AL$8,EF40,0),$EK$3)&amp;"...",OFFSET($AL$8,EF40,0)),""))</f>
        <v>1.9.5 Software and Configuration Backups</v>
      </c>
      <c r="EL40" s="24">
        <f ca="1">IF(EE40="","",IF(COUNTIF($EH$9:$EH39,"="&amp;EH40)=0,MAX($EL$9:EL39)+1,""))</f>
        <v>29</v>
      </c>
      <c r="EM40" s="9"/>
      <c r="EN40" s="10"/>
      <c r="EO40" s="24">
        <f ca="1">IF(MAX($EO$9:EO39)&lt;MAX($EL$9:$EL$502),MAX($EO$9:EO39)+1,"")</f>
        <v>32</v>
      </c>
      <c r="EP40" s="24">
        <f t="shared" ca="1" si="29"/>
        <v>38</v>
      </c>
      <c r="EQ40" s="23" t="str">
        <f t="shared" ca="1" si="22"/>
        <v>CCI-003124</v>
      </c>
      <c r="ER40" s="23" t="str">
        <f t="shared" ca="1" si="22"/>
        <v>1.9.8; 1.9.8.2.1; 1.9.8.2.1; 1.9.8.2.2; 1.9.8.3.1; 1.9.8.3.1; 1.9.8.3.2; 1.9.8.5; 1.9.8.5</v>
      </c>
      <c r="ES40" s="23" t="str">
        <f t="shared" ca="1" si="22"/>
        <v>Control System Cybersecurity Documentation; HVAC Control System Devices FULLY Supporting User Accounts; HVAC Control System Devices FULLY Supporting User Accounts; All Other HVAC Control System Devices; Lighting Control System Devices FULLY Supporting User Accounts; Lighting Control System Devices FULLY Supporting User Accounts; All Other Lighting Control System Devices; Default Requirements for Control System Devices; Default Requirements for Control System Devices</v>
      </c>
      <c r="ET40" s="23" t="str">
        <f t="shared" ca="1" si="22"/>
        <v>1.9.8 Control System Cybersecurity Docume...; 1.9.8.2.1 HVAC Control System Devices FULLY S...; 1.9.8.2.2 All Other HVAC Control System Devic...; 1.9.8.3.1 Lighting Control System Devices FUL...; 1.9.8.3.2 All Other Lighting Control System D...; 1.9.8.5 Default Requirements for Control Sy...</v>
      </c>
      <c r="EU40" s="10" t="str">
        <f>""</f>
        <v/>
      </c>
    </row>
    <row r="41" spans="1:151" x14ac:dyDescent="0.3">
      <c r="A41" s="1" t="s">
        <v>45</v>
      </c>
      <c r="B41" s="5"/>
      <c r="C41" s="14">
        <f t="shared" si="2"/>
        <v>0</v>
      </c>
      <c r="D41" s="14">
        <f t="shared" si="2"/>
        <v>0</v>
      </c>
      <c r="E41" s="14" t="str">
        <f t="shared" si="3"/>
        <v/>
      </c>
      <c r="F41" s="14">
        <f t="shared" si="4"/>
        <v>0</v>
      </c>
      <c r="G41" s="14">
        <f t="shared" si="0"/>
        <v>0</v>
      </c>
      <c r="H41" s="14">
        <f t="shared" si="41"/>
        <v>0</v>
      </c>
      <c r="I41" s="14">
        <f t="shared" si="41"/>
        <v>0</v>
      </c>
      <c r="J41" s="14">
        <f t="shared" si="41"/>
        <v>0</v>
      </c>
      <c r="K41" s="14">
        <f t="shared" si="41"/>
        <v>0</v>
      </c>
      <c r="L41" s="14" t="str">
        <f t="shared" si="6"/>
        <v>0</v>
      </c>
      <c r="M41" s="15" t="str">
        <f t="shared" si="7"/>
        <v>--</v>
      </c>
      <c r="N41" s="14" t="str">
        <f t="shared" si="8"/>
        <v/>
      </c>
      <c r="O41" s="15" t="str">
        <f t="shared" si="1"/>
        <v/>
      </c>
      <c r="P41" s="15" t="str">
        <f>IF(N41=1,FLOOR(MAX($P$4:P40),1)+1,IF(AND(P40&lt;&gt;"",O40&lt;&gt;1),MAX($P$4:P40)+0.1,""))</f>
        <v/>
      </c>
      <c r="Q41" s="5">
        <f>ROW()</f>
        <v>41</v>
      </c>
      <c r="S41" s="7"/>
      <c r="T41" s="17" t="str">
        <f t="shared" ca="1" si="9"/>
        <v>OK</v>
      </c>
      <c r="U41" s="17" t="str">
        <f t="shared" si="23"/>
        <v>OK</v>
      </c>
      <c r="V41" s="18">
        <f>IF(MAX($V$9:V40)&lt;$V$7,MAX($V$9:V40)+1,"")</f>
        <v>33</v>
      </c>
      <c r="W41" s="18">
        <f>IF(V41="","",COUNTIF(P:P,"&lt;"&amp;V41+1)-SUM($W$8:W40))</f>
        <v>2</v>
      </c>
      <c r="X41" s="18">
        <f t="shared" si="10"/>
        <v>1209</v>
      </c>
      <c r="Y41" s="19" t="str">
        <f t="shared" ca="1" si="24"/>
        <v xml:space="preserve">&lt;LST INDENT="-0.33"&gt;b.  Documentation that describes secure installation of the device {For Government Reference Only: relates </v>
      </c>
      <c r="Z41" s="19" t="str">
        <f t="shared" ca="1" si="24"/>
        <v>to CCI-003125}&lt;/LST&gt;_x0014_</v>
      </c>
      <c r="AA41" s="19" t="str">
        <f t="shared" ca="1" si="24"/>
        <v/>
      </c>
      <c r="AB41" s="19" t="str">
        <f t="shared" ca="1" si="24"/>
        <v/>
      </c>
      <c r="AC41" s="19" t="str">
        <f t="shared" ca="1" si="24"/>
        <v/>
      </c>
      <c r="AD41" s="19" t="str">
        <f t="shared" ca="1" si="24"/>
        <v/>
      </c>
      <c r="AE41" s="19" t="str">
        <f t="shared" ca="1" si="24"/>
        <v/>
      </c>
      <c r="AF41" s="19" t="str">
        <f t="shared" ca="1" si="24"/>
        <v/>
      </c>
      <c r="AG41" s="19" t="str">
        <f t="shared" ca="1" si="24"/>
        <v/>
      </c>
      <c r="AH41" s="19" t="str">
        <f t="shared" ca="1" si="24"/>
        <v/>
      </c>
      <c r="AI41" s="19" t="str">
        <f t="shared" ca="1" si="25"/>
        <v>&lt;LST INDENT="-0.33"&gt;b.  Documentation that describes secure installation of the device {For Government Reference Only: relates to CCI-003125}&lt;/LST&gt;_x0014_</v>
      </c>
      <c r="AJ41" s="19">
        <f t="shared" ca="1" si="12"/>
        <v>1</v>
      </c>
      <c r="AK41" s="19" t="str">
        <f t="shared" ca="1" si="13"/>
        <v>1.9.8.5</v>
      </c>
      <c r="AL41" s="19" t="str">
        <f t="shared" ca="1" si="14"/>
        <v>Default Requirements for Control System Devices</v>
      </c>
      <c r="AM41" s="3" t="str">
        <f>""</f>
        <v/>
      </c>
      <c r="AN41" s="8" t="str">
        <f>""</f>
        <v/>
      </c>
      <c r="AO41" s="20">
        <f>1</f>
        <v>1</v>
      </c>
      <c r="AP41" s="20">
        <f t="shared" ca="1" si="39"/>
        <v>89</v>
      </c>
      <c r="AQ41" s="20" t="str">
        <f t="shared" ca="1" si="39"/>
        <v/>
      </c>
      <c r="AR41" s="20" t="str">
        <f t="shared" ca="1" si="39"/>
        <v/>
      </c>
      <c r="AS41" s="20" t="str">
        <f t="shared" ca="1" si="39"/>
        <v/>
      </c>
      <c r="AT41" s="20" t="str">
        <f t="shared" ca="1" si="39"/>
        <v/>
      </c>
      <c r="AU41" s="20" t="str">
        <f t="shared" ca="1" si="39"/>
        <v/>
      </c>
      <c r="AV41" s="20" t="str">
        <f t="shared" ca="1" si="39"/>
        <v/>
      </c>
      <c r="AW41" s="20" t="str">
        <f t="shared" ca="1" si="39"/>
        <v/>
      </c>
      <c r="AX41" s="20" t="str">
        <f t="shared" ca="1" si="39"/>
        <v/>
      </c>
      <c r="AY41" s="20" t="str">
        <f t="shared" ca="1" si="39"/>
        <v/>
      </c>
      <c r="AZ41" s="20" t="str">
        <f t="shared" ca="1" si="39"/>
        <v/>
      </c>
      <c r="BA41" s="20" t="str">
        <f t="shared" ca="1" si="39"/>
        <v/>
      </c>
      <c r="BB41" s="20" t="str">
        <f t="shared" ca="1" si="39"/>
        <v/>
      </c>
      <c r="BC41" s="20" t="str">
        <f t="shared" ca="1" si="39"/>
        <v/>
      </c>
      <c r="BD41" s="20" t="str">
        <f t="shared" ca="1" si="39"/>
        <v/>
      </c>
      <c r="BE41" s="20" t="str">
        <f t="shared" ca="1" si="38"/>
        <v/>
      </c>
      <c r="BF41" s="20" t="str">
        <f t="shared" ca="1" si="38"/>
        <v/>
      </c>
      <c r="BG41" s="20" t="str">
        <f t="shared" ca="1" si="38"/>
        <v/>
      </c>
      <c r="BH41" s="20" t="str">
        <f t="shared" ca="1" si="38"/>
        <v/>
      </c>
      <c r="BI41" s="20" t="str">
        <f t="shared" ca="1" si="38"/>
        <v/>
      </c>
      <c r="BJ41" s="20" t="str">
        <f t="shared" ca="1" si="38"/>
        <v/>
      </c>
      <c r="BK41" s="20" t="str">
        <f t="shared" ca="1" si="38"/>
        <v/>
      </c>
      <c r="BL41" s="20" t="str">
        <f t="shared" ca="1" si="38"/>
        <v/>
      </c>
      <c r="BM41" s="20" t="str">
        <f t="shared" ca="1" si="38"/>
        <v/>
      </c>
      <c r="BN41" s="20" t="str">
        <f t="shared" ca="1" si="38"/>
        <v/>
      </c>
      <c r="BO41" s="20" t="str">
        <f t="shared" ca="1" si="38"/>
        <v/>
      </c>
      <c r="BP41" s="20" t="str">
        <f t="shared" ca="1" si="38"/>
        <v/>
      </c>
      <c r="BQ41" s="20" t="str">
        <f t="shared" ca="1" si="38"/>
        <v/>
      </c>
      <c r="BR41" s="20" t="str">
        <f t="shared" ca="1" si="38"/>
        <v/>
      </c>
      <c r="BS41" s="20" t="str">
        <f t="shared" ca="1" si="38"/>
        <v/>
      </c>
      <c r="BT41" s="20" t="str">
        <f t="shared" ca="1" si="38"/>
        <v/>
      </c>
      <c r="BU41" s="20" t="str">
        <f t="shared" ca="1" si="40"/>
        <v/>
      </c>
      <c r="BV41" s="20" t="str">
        <f t="shared" ca="1" si="40"/>
        <v/>
      </c>
      <c r="BW41" s="20" t="str">
        <f t="shared" ca="1" si="40"/>
        <v/>
      </c>
      <c r="BX41" s="20" t="str">
        <f t="shared" ca="1" si="40"/>
        <v/>
      </c>
      <c r="BY41" s="20" t="str">
        <f t="shared" ca="1" si="40"/>
        <v/>
      </c>
      <c r="BZ41" s="20" t="str">
        <f t="shared" ca="1" si="40"/>
        <v/>
      </c>
      <c r="CA41" s="20" t="str">
        <f t="shared" ca="1" si="40"/>
        <v/>
      </c>
      <c r="CB41" s="20" t="str">
        <f t="shared" ca="1" si="40"/>
        <v/>
      </c>
      <c r="CC41" s="20" t="str">
        <f t="shared" ca="1" si="40"/>
        <v/>
      </c>
      <c r="CD41" s="20" t="str">
        <f t="shared" ca="1" si="40"/>
        <v/>
      </c>
      <c r="CE41" s="20" t="str">
        <f t="shared" ca="1" si="40"/>
        <v/>
      </c>
      <c r="CF41" s="20" t="str">
        <f t="shared" ca="1" si="40"/>
        <v/>
      </c>
      <c r="CG41" s="20" t="str">
        <f t="shared" ca="1" si="40"/>
        <v/>
      </c>
      <c r="CH41" s="20" t="str">
        <f t="shared" ca="1" si="40"/>
        <v/>
      </c>
      <c r="CI41" s="20" t="str">
        <f t="shared" si="27"/>
        <v>{</v>
      </c>
      <c r="CJ41" s="20" t="str">
        <f t="shared" ca="1" si="35"/>
        <v>CCI-003125</v>
      </c>
      <c r="CK41" s="20" t="str">
        <f t="shared" ca="1" si="35"/>
        <v/>
      </c>
      <c r="CL41" s="20" t="str">
        <f t="shared" ca="1" si="35"/>
        <v/>
      </c>
      <c r="CM41" s="20" t="str">
        <f t="shared" ca="1" si="35"/>
        <v/>
      </c>
      <c r="CN41" s="20" t="str">
        <f t="shared" ca="1" si="35"/>
        <v/>
      </c>
      <c r="CO41" s="20" t="str">
        <f t="shared" ca="1" si="35"/>
        <v/>
      </c>
      <c r="CP41" s="20" t="str">
        <f t="shared" ca="1" si="35"/>
        <v/>
      </c>
      <c r="CQ41" s="20" t="str">
        <f t="shared" ca="1" si="35"/>
        <v/>
      </c>
      <c r="CR41" s="20" t="str">
        <f t="shared" ca="1" si="35"/>
        <v/>
      </c>
      <c r="CS41" s="20" t="str">
        <f t="shared" ca="1" si="35"/>
        <v/>
      </c>
      <c r="CT41" s="20" t="str">
        <f t="shared" ca="1" si="35"/>
        <v/>
      </c>
      <c r="CU41" s="20" t="str">
        <f t="shared" ca="1" si="35"/>
        <v/>
      </c>
      <c r="CV41" s="20" t="str">
        <f t="shared" ca="1" si="35"/>
        <v/>
      </c>
      <c r="CW41" s="20" t="str">
        <f t="shared" ca="1" si="35"/>
        <v/>
      </c>
      <c r="CX41" s="20" t="str">
        <f t="shared" ca="1" si="35"/>
        <v/>
      </c>
      <c r="CY41" s="20" t="str">
        <f t="shared" ca="1" si="35"/>
        <v/>
      </c>
      <c r="CZ41" s="20" t="str">
        <f t="shared" ca="1" si="42"/>
        <v/>
      </c>
      <c r="DA41" s="20" t="str">
        <f t="shared" ca="1" si="42"/>
        <v/>
      </c>
      <c r="DB41" s="20" t="str">
        <f t="shared" ca="1" si="42"/>
        <v/>
      </c>
      <c r="DC41" s="20" t="str">
        <f t="shared" ca="1" si="42"/>
        <v/>
      </c>
      <c r="DD41" s="20" t="str">
        <f t="shared" ca="1" si="42"/>
        <v/>
      </c>
      <c r="DE41" s="20" t="str">
        <f t="shared" ca="1" si="42"/>
        <v/>
      </c>
      <c r="DF41" s="20" t="str">
        <f t="shared" ca="1" si="42"/>
        <v/>
      </c>
      <c r="DG41" s="20" t="str">
        <f t="shared" ca="1" si="42"/>
        <v/>
      </c>
      <c r="DH41" s="20" t="str">
        <f t="shared" ca="1" si="42"/>
        <v/>
      </c>
      <c r="DI41" s="20" t="str">
        <f t="shared" ca="1" si="42"/>
        <v/>
      </c>
      <c r="DJ41" s="20" t="str">
        <f t="shared" ca="1" si="42"/>
        <v/>
      </c>
      <c r="DK41" s="20" t="str">
        <f t="shared" ca="1" si="42"/>
        <v/>
      </c>
      <c r="DL41" s="20" t="str">
        <f t="shared" ca="1" si="42"/>
        <v/>
      </c>
      <c r="DM41" s="20" t="str">
        <f t="shared" ca="1" si="42"/>
        <v/>
      </c>
      <c r="DN41" s="20" t="str">
        <f t="shared" ca="1" si="42"/>
        <v/>
      </c>
      <c r="DO41" s="20" t="str">
        <f t="shared" ca="1" si="42"/>
        <v/>
      </c>
      <c r="DP41" s="20" t="str">
        <f t="shared" ref="DP41:EB56" ca="1" si="43">IF(DP$8&gt;$AJ41,"",MID($AI41,FIND("CCI-",$AI41,BV41+1),10))</f>
        <v/>
      </c>
      <c r="DQ41" s="20" t="str">
        <f t="shared" ca="1" si="43"/>
        <v/>
      </c>
      <c r="DR41" s="20" t="str">
        <f t="shared" ca="1" si="43"/>
        <v/>
      </c>
      <c r="DS41" s="20" t="str">
        <f t="shared" ca="1" si="43"/>
        <v/>
      </c>
      <c r="DT41" s="20" t="str">
        <f t="shared" ca="1" si="43"/>
        <v/>
      </c>
      <c r="DU41" s="20" t="str">
        <f t="shared" ca="1" si="43"/>
        <v/>
      </c>
      <c r="DV41" s="20" t="str">
        <f t="shared" ca="1" si="43"/>
        <v/>
      </c>
      <c r="DW41" s="20" t="str">
        <f t="shared" ca="1" si="43"/>
        <v/>
      </c>
      <c r="DX41" s="20" t="str">
        <f t="shared" ca="1" si="43"/>
        <v/>
      </c>
      <c r="DY41" s="20" t="str">
        <f t="shared" ca="1" si="43"/>
        <v/>
      </c>
      <c r="DZ41" s="20" t="str">
        <f t="shared" ca="1" si="43"/>
        <v/>
      </c>
      <c r="EA41" s="20" t="str">
        <f t="shared" ca="1" si="43"/>
        <v/>
      </c>
      <c r="EB41" s="20" t="str">
        <f t="shared" ca="1" si="43"/>
        <v/>
      </c>
      <c r="EC41" s="8" t="str">
        <f>""</f>
        <v/>
      </c>
      <c r="ED41" s="9"/>
      <c r="EE41" s="24">
        <f ca="1">IF(MAX($EE$9:EE40)&lt;SUM($AJ$9:$AJ$109),MAX($EE$9:EE40)+1,"")</f>
        <v>33</v>
      </c>
      <c r="EF41" s="24">
        <f t="shared" ca="1" si="26"/>
        <v>6</v>
      </c>
      <c r="EG41" s="24">
        <f t="shared" ca="1" si="28"/>
        <v>1</v>
      </c>
      <c r="EH41" s="23" t="str">
        <f t="shared" ca="1" si="21"/>
        <v>CCI-003051</v>
      </c>
      <c r="EI41" s="23" t="str">
        <f ca="1">IF(EE41="","",OFFSET($AK$8,EF41,0)&amp;IF(COUNTIF(EH42:$EH$502,"="&amp;EH41)=0,"","; "&amp;OFFSET(EH41,MATCH(EH41,EH42:$EH$502,0),1)))</f>
        <v>1.9.6</v>
      </c>
      <c r="EJ41" s="23" t="str">
        <f ca="1">IF(EE41="","",OFFSET($AL$8,EF41,0)&amp;IF(COUNTIF(EH42:$EH$502,"="&amp;EH41)=0,"","; "&amp;OFFSET(EH41,MATCH(EH41,EH42:$EH$502,0),2)))</f>
        <v>Cybersecurity Riser Diagram</v>
      </c>
      <c r="EK41" s="23" t="str">
        <f ca="1">IF(EE41="","",OFFSET($AK$8,EF41,0)&amp;" "&amp;IF(LEN(OFFSET($AL$8,EF41,0))&gt;$EK$3,LEFT(OFFSET($AL$8,EF41,0),$EK$3)&amp;"...",OFFSET($AL$8,EF41,0))&amp;SUBSTITUTE(IF(COUNTIF(EH42:$EH$502,"="&amp;EH41)=0,"","; "&amp;OFFSET(EH41,MATCH(EH41,EH42:$EH$502,0),3)),"; "&amp;OFFSET($AK$8,EF41,0)&amp;" "&amp;IF(LEN(OFFSET($AL$8,EF41,0))&gt;$EK$3,LEFT(OFFSET($AL$8,EF41,0),$EK$3)&amp;"...",OFFSET($AL$8,EF41,0)),""))</f>
        <v>1.9.6 Cybersecurity Riser Diagram</v>
      </c>
      <c r="EL41" s="24">
        <f ca="1">IF(EE41="","",IF(COUNTIF($EH$9:$EH40,"="&amp;EH41)=0,MAX($EL$9:EL40)+1,""))</f>
        <v>30</v>
      </c>
      <c r="EM41" s="9"/>
      <c r="EN41" s="10"/>
      <c r="EO41" s="24">
        <f ca="1">IF(MAX($EO$9:EO40)&lt;MAX($EL$9:$EL$502),MAX($EO$9:EO40)+1,"")</f>
        <v>33</v>
      </c>
      <c r="EP41" s="24">
        <f t="shared" ca="1" si="29"/>
        <v>39</v>
      </c>
      <c r="EQ41" s="23" t="str">
        <f t="shared" ref="EQ41:ET72" ca="1" si="44">IF($EP41="","",OFFSET(EH$8,$EP41,0))</f>
        <v>CCI-003125</v>
      </c>
      <c r="ER41" s="23" t="str">
        <f t="shared" ca="1" si="44"/>
        <v>1.9.8; 1.9.8.1; 1.9.8.5</v>
      </c>
      <c r="ES41" s="23" t="str">
        <f t="shared" ca="1" si="44"/>
        <v>Control System Cybersecurity Documentation; Software Applications; Default Requirements for Control System Devices</v>
      </c>
      <c r="ET41" s="23" t="str">
        <f t="shared" ca="1" si="44"/>
        <v>1.9.8 Control System Cybersecurity Docume...; 1.9.8.1 Software Applications; 1.9.8.5 Default Requirements for Control Sy...</v>
      </c>
      <c r="EU41" s="10" t="str">
        <f>""</f>
        <v/>
      </c>
    </row>
    <row r="42" spans="1:151" x14ac:dyDescent="0.3">
      <c r="A42" s="1" t="s">
        <v>51</v>
      </c>
      <c r="B42" s="5"/>
      <c r="C42" s="14">
        <f t="shared" si="2"/>
        <v>0</v>
      </c>
      <c r="D42" s="14">
        <f t="shared" si="2"/>
        <v>0</v>
      </c>
      <c r="E42" s="14" t="str">
        <f t="shared" si="3"/>
        <v/>
      </c>
      <c r="F42" s="14">
        <f t="shared" si="4"/>
        <v>0</v>
      </c>
      <c r="G42" s="14">
        <f t="shared" si="0"/>
        <v>0</v>
      </c>
      <c r="H42" s="14">
        <f t="shared" si="41"/>
        <v>0</v>
      </c>
      <c r="I42" s="14">
        <f t="shared" si="41"/>
        <v>0</v>
      </c>
      <c r="J42" s="14">
        <f t="shared" si="41"/>
        <v>0</v>
      </c>
      <c r="K42" s="14">
        <f t="shared" si="41"/>
        <v>0</v>
      </c>
      <c r="L42" s="14" t="str">
        <f t="shared" si="6"/>
        <v>0</v>
      </c>
      <c r="M42" s="15" t="str">
        <f t="shared" si="7"/>
        <v>--</v>
      </c>
      <c r="N42" s="14" t="str">
        <f t="shared" si="8"/>
        <v/>
      </c>
      <c r="O42" s="15" t="str">
        <f t="shared" si="1"/>
        <v/>
      </c>
      <c r="P42" s="15" t="str">
        <f>IF(N42=1,FLOOR(MAX($P$4:P41),1)+1,IF(AND(P41&lt;&gt;"",O41&lt;&gt;1),MAX($P$4:P41)+0.1,""))</f>
        <v/>
      </c>
      <c r="Q42" s="5">
        <f>ROW()</f>
        <v>42</v>
      </c>
      <c r="S42" s="7"/>
      <c r="T42" s="17" t="str">
        <f t="shared" ca="1" si="9"/>
        <v>OK</v>
      </c>
      <c r="U42" s="17" t="str">
        <f t="shared" si="23"/>
        <v>OK</v>
      </c>
      <c r="V42" s="18">
        <f>IF(MAX($V$9:V41)&lt;$V$7,MAX($V$9:V41)+1,"")</f>
        <v>34</v>
      </c>
      <c r="W42" s="18">
        <f>IF(V42="","",COUNTIF(P:P,"&lt;"&amp;V42+1)-SUM($W$8:W41))</f>
        <v>2</v>
      </c>
      <c r="X42" s="18">
        <f t="shared" si="10"/>
        <v>1212</v>
      </c>
      <c r="Y42" s="19" t="str">
        <f t="shared" ref="Y42:AH67" ca="1" si="45">IF($V42="","",IF(Y$8&gt;=$W42,"",OFFSET($A$3,$X42+Y$8,0)))</f>
        <v xml:space="preserve">&lt;LST INDENT="-0.33"&gt;c.  Documentation that describes secure operation of the device {For Government Reference Only: relates </v>
      </c>
      <c r="Z42" s="19" t="str">
        <f t="shared" ca="1" si="45"/>
        <v>to CCI-003124}&lt;/LST&gt;_x0014_</v>
      </c>
      <c r="AA42" s="19" t="str">
        <f t="shared" ca="1" si="45"/>
        <v/>
      </c>
      <c r="AB42" s="19" t="str">
        <f t="shared" ca="1" si="45"/>
        <v/>
      </c>
      <c r="AC42" s="19" t="str">
        <f t="shared" ca="1" si="45"/>
        <v/>
      </c>
      <c r="AD42" s="19" t="str">
        <f t="shared" ca="1" si="45"/>
        <v/>
      </c>
      <c r="AE42" s="19" t="str">
        <f t="shared" ca="1" si="45"/>
        <v/>
      </c>
      <c r="AF42" s="19" t="str">
        <f t="shared" ca="1" si="45"/>
        <v/>
      </c>
      <c r="AG42" s="19" t="str">
        <f t="shared" ca="1" si="45"/>
        <v/>
      </c>
      <c r="AH42" s="19" t="str">
        <f t="shared" ca="1" si="45"/>
        <v/>
      </c>
      <c r="AI42" s="19" t="str">
        <f t="shared" ca="1" si="25"/>
        <v>&lt;LST INDENT="-0.33"&gt;c.  Documentation that describes secure operation of the device {For Government Reference Only: relates to CCI-003124}&lt;/LST&gt;_x0014_</v>
      </c>
      <c r="AJ42" s="19">
        <f t="shared" ca="1" si="12"/>
        <v>1</v>
      </c>
      <c r="AK42" s="19" t="str">
        <f t="shared" ca="1" si="13"/>
        <v>1.9.8.5</v>
      </c>
      <c r="AL42" s="19" t="str">
        <f t="shared" ca="1" si="14"/>
        <v>Default Requirements for Control System Devices</v>
      </c>
      <c r="AM42" s="3" t="str">
        <f>""</f>
        <v/>
      </c>
      <c r="AN42" s="8" t="str">
        <f>""</f>
        <v/>
      </c>
      <c r="AO42" s="20">
        <f>1</f>
        <v>1</v>
      </c>
      <c r="AP42" s="20">
        <f t="shared" ca="1" si="39"/>
        <v>86</v>
      </c>
      <c r="AQ42" s="20" t="str">
        <f t="shared" ca="1" si="39"/>
        <v/>
      </c>
      <c r="AR42" s="20" t="str">
        <f t="shared" ca="1" si="39"/>
        <v/>
      </c>
      <c r="AS42" s="20" t="str">
        <f t="shared" ca="1" si="39"/>
        <v/>
      </c>
      <c r="AT42" s="20" t="str">
        <f t="shared" ca="1" si="39"/>
        <v/>
      </c>
      <c r="AU42" s="20" t="str">
        <f t="shared" ca="1" si="39"/>
        <v/>
      </c>
      <c r="AV42" s="20" t="str">
        <f t="shared" ca="1" si="39"/>
        <v/>
      </c>
      <c r="AW42" s="20" t="str">
        <f t="shared" ca="1" si="39"/>
        <v/>
      </c>
      <c r="AX42" s="20" t="str">
        <f t="shared" ca="1" si="39"/>
        <v/>
      </c>
      <c r="AY42" s="20" t="str">
        <f t="shared" ca="1" si="39"/>
        <v/>
      </c>
      <c r="AZ42" s="20" t="str">
        <f t="shared" ca="1" si="39"/>
        <v/>
      </c>
      <c r="BA42" s="20" t="str">
        <f t="shared" ca="1" si="39"/>
        <v/>
      </c>
      <c r="BB42" s="20" t="str">
        <f t="shared" ca="1" si="39"/>
        <v/>
      </c>
      <c r="BC42" s="20" t="str">
        <f t="shared" ca="1" si="39"/>
        <v/>
      </c>
      <c r="BD42" s="20" t="str">
        <f t="shared" ca="1" si="39"/>
        <v/>
      </c>
      <c r="BE42" s="20" t="str">
        <f t="shared" ca="1" si="38"/>
        <v/>
      </c>
      <c r="BF42" s="20" t="str">
        <f t="shared" ca="1" si="38"/>
        <v/>
      </c>
      <c r="BG42" s="20" t="str">
        <f t="shared" ca="1" si="38"/>
        <v/>
      </c>
      <c r="BH42" s="20" t="str">
        <f t="shared" ca="1" si="38"/>
        <v/>
      </c>
      <c r="BI42" s="20" t="str">
        <f t="shared" ca="1" si="38"/>
        <v/>
      </c>
      <c r="BJ42" s="20" t="str">
        <f t="shared" ca="1" si="38"/>
        <v/>
      </c>
      <c r="BK42" s="20" t="str">
        <f t="shared" ca="1" si="38"/>
        <v/>
      </c>
      <c r="BL42" s="20" t="str">
        <f t="shared" ca="1" si="38"/>
        <v/>
      </c>
      <c r="BM42" s="20" t="str">
        <f t="shared" ca="1" si="38"/>
        <v/>
      </c>
      <c r="BN42" s="20" t="str">
        <f t="shared" ca="1" si="38"/>
        <v/>
      </c>
      <c r="BO42" s="20" t="str">
        <f t="shared" ca="1" si="38"/>
        <v/>
      </c>
      <c r="BP42" s="20" t="str">
        <f t="shared" ca="1" si="38"/>
        <v/>
      </c>
      <c r="BQ42" s="20" t="str">
        <f t="shared" ca="1" si="38"/>
        <v/>
      </c>
      <c r="BR42" s="20" t="str">
        <f t="shared" ca="1" si="38"/>
        <v/>
      </c>
      <c r="BS42" s="20" t="str">
        <f t="shared" ca="1" si="38"/>
        <v/>
      </c>
      <c r="BT42" s="20" t="str">
        <f t="shared" ca="1" si="38"/>
        <v/>
      </c>
      <c r="BU42" s="20" t="str">
        <f t="shared" ca="1" si="40"/>
        <v/>
      </c>
      <c r="BV42" s="20" t="str">
        <f t="shared" ca="1" si="40"/>
        <v/>
      </c>
      <c r="BW42" s="20" t="str">
        <f t="shared" ca="1" si="40"/>
        <v/>
      </c>
      <c r="BX42" s="20" t="str">
        <f t="shared" ca="1" si="40"/>
        <v/>
      </c>
      <c r="BY42" s="20" t="str">
        <f t="shared" ca="1" si="40"/>
        <v/>
      </c>
      <c r="BZ42" s="20" t="str">
        <f t="shared" ca="1" si="40"/>
        <v/>
      </c>
      <c r="CA42" s="20" t="str">
        <f t="shared" ca="1" si="40"/>
        <v/>
      </c>
      <c r="CB42" s="20" t="str">
        <f t="shared" ca="1" si="40"/>
        <v/>
      </c>
      <c r="CC42" s="20" t="str">
        <f t="shared" ca="1" si="40"/>
        <v/>
      </c>
      <c r="CD42" s="20" t="str">
        <f t="shared" ca="1" si="40"/>
        <v/>
      </c>
      <c r="CE42" s="20" t="str">
        <f t="shared" ca="1" si="40"/>
        <v/>
      </c>
      <c r="CF42" s="20" t="str">
        <f t="shared" ca="1" si="40"/>
        <v/>
      </c>
      <c r="CG42" s="20" t="str">
        <f t="shared" ca="1" si="40"/>
        <v/>
      </c>
      <c r="CH42" s="20" t="str">
        <f t="shared" ca="1" si="40"/>
        <v/>
      </c>
      <c r="CI42" s="20" t="str">
        <f t="shared" si="27"/>
        <v>{</v>
      </c>
      <c r="CJ42" s="20" t="str">
        <f t="shared" ca="1" si="35"/>
        <v>CCI-003124</v>
      </c>
      <c r="CK42" s="20" t="str">
        <f t="shared" ca="1" si="35"/>
        <v/>
      </c>
      <c r="CL42" s="20" t="str">
        <f t="shared" ca="1" si="35"/>
        <v/>
      </c>
      <c r="CM42" s="20" t="str">
        <f t="shared" ca="1" si="35"/>
        <v/>
      </c>
      <c r="CN42" s="20" t="str">
        <f t="shared" ca="1" si="35"/>
        <v/>
      </c>
      <c r="CO42" s="20" t="str">
        <f t="shared" ca="1" si="35"/>
        <v/>
      </c>
      <c r="CP42" s="20" t="str">
        <f t="shared" ca="1" si="35"/>
        <v/>
      </c>
      <c r="CQ42" s="20" t="str">
        <f t="shared" ca="1" si="35"/>
        <v/>
      </c>
      <c r="CR42" s="20" t="str">
        <f t="shared" ca="1" si="35"/>
        <v/>
      </c>
      <c r="CS42" s="20" t="str">
        <f t="shared" ca="1" si="35"/>
        <v/>
      </c>
      <c r="CT42" s="20" t="str">
        <f t="shared" ca="1" si="35"/>
        <v/>
      </c>
      <c r="CU42" s="20" t="str">
        <f t="shared" ca="1" si="35"/>
        <v/>
      </c>
      <c r="CV42" s="20" t="str">
        <f t="shared" ca="1" si="35"/>
        <v/>
      </c>
      <c r="CW42" s="20" t="str">
        <f t="shared" ca="1" si="35"/>
        <v/>
      </c>
      <c r="CX42" s="20" t="str">
        <f t="shared" ca="1" si="35"/>
        <v/>
      </c>
      <c r="CY42" s="20" t="str">
        <f t="shared" ca="1" si="35"/>
        <v/>
      </c>
      <c r="CZ42" s="20" t="str">
        <f t="shared" ca="1" si="42"/>
        <v/>
      </c>
      <c r="DA42" s="20" t="str">
        <f t="shared" ca="1" si="42"/>
        <v/>
      </c>
      <c r="DB42" s="20" t="str">
        <f t="shared" ca="1" si="42"/>
        <v/>
      </c>
      <c r="DC42" s="20" t="str">
        <f t="shared" ca="1" si="42"/>
        <v/>
      </c>
      <c r="DD42" s="20" t="str">
        <f t="shared" ca="1" si="42"/>
        <v/>
      </c>
      <c r="DE42" s="20" t="str">
        <f t="shared" ca="1" si="42"/>
        <v/>
      </c>
      <c r="DF42" s="20" t="str">
        <f t="shared" ca="1" si="42"/>
        <v/>
      </c>
      <c r="DG42" s="20" t="str">
        <f t="shared" ca="1" si="42"/>
        <v/>
      </c>
      <c r="DH42" s="20" t="str">
        <f t="shared" ca="1" si="42"/>
        <v/>
      </c>
      <c r="DI42" s="20" t="str">
        <f t="shared" ca="1" si="42"/>
        <v/>
      </c>
      <c r="DJ42" s="20" t="str">
        <f t="shared" ca="1" si="42"/>
        <v/>
      </c>
      <c r="DK42" s="20" t="str">
        <f t="shared" ca="1" si="42"/>
        <v/>
      </c>
      <c r="DL42" s="20" t="str">
        <f t="shared" ca="1" si="42"/>
        <v/>
      </c>
      <c r="DM42" s="20" t="str">
        <f t="shared" ca="1" si="42"/>
        <v/>
      </c>
      <c r="DN42" s="20" t="str">
        <f t="shared" ca="1" si="42"/>
        <v/>
      </c>
      <c r="DO42" s="20" t="str">
        <f t="shared" ca="1" si="42"/>
        <v/>
      </c>
      <c r="DP42" s="20" t="str">
        <f t="shared" ca="1" si="43"/>
        <v/>
      </c>
      <c r="DQ42" s="20" t="str">
        <f t="shared" ca="1" si="43"/>
        <v/>
      </c>
      <c r="DR42" s="20" t="str">
        <f t="shared" ca="1" si="43"/>
        <v/>
      </c>
      <c r="DS42" s="20" t="str">
        <f t="shared" ca="1" si="43"/>
        <v/>
      </c>
      <c r="DT42" s="20" t="str">
        <f t="shared" ca="1" si="43"/>
        <v/>
      </c>
      <c r="DU42" s="20" t="str">
        <f t="shared" ca="1" si="43"/>
        <v/>
      </c>
      <c r="DV42" s="20" t="str">
        <f t="shared" ca="1" si="43"/>
        <v/>
      </c>
      <c r="DW42" s="20" t="str">
        <f t="shared" ca="1" si="43"/>
        <v/>
      </c>
      <c r="DX42" s="20" t="str">
        <f t="shared" ca="1" si="43"/>
        <v/>
      </c>
      <c r="DY42" s="20" t="str">
        <f t="shared" ca="1" si="43"/>
        <v/>
      </c>
      <c r="DZ42" s="20" t="str">
        <f t="shared" ca="1" si="43"/>
        <v/>
      </c>
      <c r="EA42" s="20" t="str">
        <f t="shared" ca="1" si="43"/>
        <v/>
      </c>
      <c r="EB42" s="20" t="str">
        <f t="shared" ca="1" si="43"/>
        <v/>
      </c>
      <c r="EC42" s="8" t="str">
        <f>""</f>
        <v/>
      </c>
      <c r="ED42" s="9"/>
      <c r="EE42" s="24">
        <f ca="1">IF(MAX($EE$9:EE41)&lt;SUM($AJ$9:$AJ$109),MAX($EE$9:EE41)+1,"")</f>
        <v>34</v>
      </c>
      <c r="EF42" s="24">
        <f t="shared" ca="1" si="26"/>
        <v>6</v>
      </c>
      <c r="EG42" s="24">
        <f t="shared" ca="1" si="28"/>
        <v>2</v>
      </c>
      <c r="EH42" s="23" t="str">
        <f t="shared" ca="1" si="21"/>
        <v>CCI-003053</v>
      </c>
      <c r="EI42" s="23" t="str">
        <f ca="1">IF(EE42="","",OFFSET($AK$8,EF42,0)&amp;IF(COUNTIF(EH43:$EH$502,"="&amp;EH42)=0,"","; "&amp;OFFSET(EH42,MATCH(EH42,EH43:$EH$502,0),1)))</f>
        <v>1.9.6</v>
      </c>
      <c r="EJ42" s="23" t="str">
        <f ca="1">IF(EE42="","",OFFSET($AL$8,EF42,0)&amp;IF(COUNTIF(EH43:$EH$502,"="&amp;EH42)=0,"","; "&amp;OFFSET(EH42,MATCH(EH42,EH43:$EH$502,0),2)))</f>
        <v>Cybersecurity Riser Diagram</v>
      </c>
      <c r="EK42" s="23" t="str">
        <f ca="1">IF(EE42="","",OFFSET($AK$8,EF42,0)&amp;" "&amp;IF(LEN(OFFSET($AL$8,EF42,0))&gt;$EK$3,LEFT(OFFSET($AL$8,EF42,0),$EK$3)&amp;"...",OFFSET($AL$8,EF42,0))&amp;SUBSTITUTE(IF(COUNTIF(EH43:$EH$502,"="&amp;EH42)=0,"","; "&amp;OFFSET(EH42,MATCH(EH42,EH43:$EH$502,0),3)),"; "&amp;OFFSET($AK$8,EF42,0)&amp;" "&amp;IF(LEN(OFFSET($AL$8,EF42,0))&gt;$EK$3,LEFT(OFFSET($AL$8,EF42,0),$EK$3)&amp;"...",OFFSET($AL$8,EF42,0)),""))</f>
        <v>1.9.6 Cybersecurity Riser Diagram</v>
      </c>
      <c r="EL42" s="24">
        <f ca="1">IF(EE42="","",IF(COUNTIF($EH$9:$EH41,"="&amp;EH42)=0,MAX($EL$9:EL41)+1,""))</f>
        <v>31</v>
      </c>
      <c r="EM42" s="9"/>
      <c r="EN42" s="10"/>
      <c r="EO42" s="24">
        <f ca="1">IF(MAX($EO$9:EO41)&lt;MAX($EL$9:$EL$502),MAX($EO$9:EO41)+1,"")</f>
        <v>34</v>
      </c>
      <c r="EP42" s="24">
        <f t="shared" ca="1" si="29"/>
        <v>40</v>
      </c>
      <c r="EQ42" s="23" t="str">
        <f t="shared" ca="1" si="44"/>
        <v>CCI-003126</v>
      </c>
      <c r="ER42" s="23" t="str">
        <f t="shared" ca="1" si="44"/>
        <v>1.9.8</v>
      </c>
      <c r="ES42" s="23" t="str">
        <f t="shared" ca="1" si="44"/>
        <v>Control System Cybersecurity Documentation</v>
      </c>
      <c r="ET42" s="23" t="str">
        <f t="shared" ca="1" si="44"/>
        <v>1.9.8 Control System Cybersecurity Docume...</v>
      </c>
      <c r="EU42" s="10" t="str">
        <f>""</f>
        <v/>
      </c>
    </row>
    <row r="43" spans="1:151" x14ac:dyDescent="0.3">
      <c r="A43" s="1" t="s">
        <v>52</v>
      </c>
      <c r="B43" s="5"/>
      <c r="C43" s="14">
        <f t="shared" si="2"/>
        <v>0</v>
      </c>
      <c r="D43" s="14">
        <f t="shared" si="2"/>
        <v>0</v>
      </c>
      <c r="E43" s="14" t="str">
        <f t="shared" si="3"/>
        <v/>
      </c>
      <c r="F43" s="14">
        <f t="shared" si="4"/>
        <v>0</v>
      </c>
      <c r="G43" s="14">
        <f t="shared" si="0"/>
        <v>0</v>
      </c>
      <c r="H43" s="14">
        <f t="shared" si="41"/>
        <v>0</v>
      </c>
      <c r="I43" s="14">
        <f t="shared" si="41"/>
        <v>0</v>
      </c>
      <c r="J43" s="14">
        <f t="shared" si="41"/>
        <v>0</v>
      </c>
      <c r="K43" s="14">
        <f t="shared" si="41"/>
        <v>0</v>
      </c>
      <c r="L43" s="14" t="str">
        <f t="shared" si="6"/>
        <v>0</v>
      </c>
      <c r="M43" s="15" t="str">
        <f t="shared" si="7"/>
        <v>--</v>
      </c>
      <c r="N43" s="14" t="str">
        <f t="shared" si="8"/>
        <v/>
      </c>
      <c r="O43" s="15" t="str">
        <f t="shared" si="1"/>
        <v/>
      </c>
      <c r="P43" s="15" t="str">
        <f>IF(N43=1,FLOOR(MAX($P$4:P42),1)+1,IF(AND(P42&lt;&gt;"",O42&lt;&gt;1),MAX($P$4:P42)+0.1,""))</f>
        <v/>
      </c>
      <c r="Q43" s="5">
        <f>ROW()</f>
        <v>43</v>
      </c>
      <c r="S43" s="7"/>
      <c r="T43" s="17" t="str">
        <f t="shared" ca="1" si="9"/>
        <v>OK</v>
      </c>
      <c r="U43" s="17" t="str">
        <f t="shared" si="23"/>
        <v>OK</v>
      </c>
      <c r="V43" s="18">
        <f>IF(MAX($V$9:V42)&lt;$V$7,MAX($V$9:V42)+1,"")</f>
        <v>35</v>
      </c>
      <c r="W43" s="18">
        <f>IF(V43="","",COUNTIF(P:P,"&lt;"&amp;V43+1)-SUM($W$8:W42))</f>
        <v>1</v>
      </c>
      <c r="X43" s="18">
        <f t="shared" si="10"/>
        <v>1216</v>
      </c>
      <c r="Y43" s="19" t="str">
        <f t="shared" ca="1" si="45"/>
        <v>the device {For Government Reference Only: relates to CCI-003127}&lt;/LST&gt;_x0014_</v>
      </c>
      <c r="Z43" s="19" t="str">
        <f t="shared" ca="1" si="45"/>
        <v/>
      </c>
      <c r="AA43" s="19" t="str">
        <f t="shared" ca="1" si="45"/>
        <v/>
      </c>
      <c r="AB43" s="19" t="str">
        <f t="shared" ca="1" si="45"/>
        <v/>
      </c>
      <c r="AC43" s="19" t="str">
        <f t="shared" ca="1" si="45"/>
        <v/>
      </c>
      <c r="AD43" s="19" t="str">
        <f t="shared" ca="1" si="45"/>
        <v/>
      </c>
      <c r="AE43" s="19" t="str">
        <f t="shared" ca="1" si="45"/>
        <v/>
      </c>
      <c r="AF43" s="19" t="str">
        <f t="shared" ca="1" si="45"/>
        <v/>
      </c>
      <c r="AG43" s="19" t="str">
        <f t="shared" ca="1" si="45"/>
        <v/>
      </c>
      <c r="AH43" s="19" t="str">
        <f t="shared" ca="1" si="45"/>
        <v/>
      </c>
      <c r="AI43" s="19" t="str">
        <f t="shared" ca="1" si="25"/>
        <v>the device {For Government Reference Only: relates to CCI-003127}&lt;/LST&gt;_x0014_</v>
      </c>
      <c r="AJ43" s="19">
        <f t="shared" ca="1" si="12"/>
        <v>1</v>
      </c>
      <c r="AK43" s="19" t="str">
        <f t="shared" ca="1" si="13"/>
        <v>1.9.8.5</v>
      </c>
      <c r="AL43" s="19" t="str">
        <f t="shared" ca="1" si="14"/>
        <v>Default Requirements for Control System Devices</v>
      </c>
      <c r="AM43" s="3" t="str">
        <f>""</f>
        <v/>
      </c>
      <c r="AN43" s="8" t="str">
        <f>""</f>
        <v/>
      </c>
      <c r="AO43" s="20">
        <f>1</f>
        <v>1</v>
      </c>
      <c r="AP43" s="20">
        <f t="shared" ca="1" si="39"/>
        <v>13</v>
      </c>
      <c r="AQ43" s="20" t="str">
        <f t="shared" ca="1" si="39"/>
        <v/>
      </c>
      <c r="AR43" s="20" t="str">
        <f t="shared" ca="1" si="39"/>
        <v/>
      </c>
      <c r="AS43" s="20" t="str">
        <f t="shared" ca="1" si="39"/>
        <v/>
      </c>
      <c r="AT43" s="20" t="str">
        <f t="shared" ca="1" si="39"/>
        <v/>
      </c>
      <c r="AU43" s="20" t="str">
        <f t="shared" ca="1" si="39"/>
        <v/>
      </c>
      <c r="AV43" s="20" t="str">
        <f t="shared" ca="1" si="39"/>
        <v/>
      </c>
      <c r="AW43" s="20" t="str">
        <f t="shared" ca="1" si="39"/>
        <v/>
      </c>
      <c r="AX43" s="20" t="str">
        <f t="shared" ca="1" si="39"/>
        <v/>
      </c>
      <c r="AY43" s="20" t="str">
        <f t="shared" ca="1" si="39"/>
        <v/>
      </c>
      <c r="AZ43" s="20" t="str">
        <f t="shared" ca="1" si="39"/>
        <v/>
      </c>
      <c r="BA43" s="20" t="str">
        <f t="shared" ca="1" si="39"/>
        <v/>
      </c>
      <c r="BB43" s="20" t="str">
        <f t="shared" ca="1" si="39"/>
        <v/>
      </c>
      <c r="BC43" s="20" t="str">
        <f t="shared" ca="1" si="39"/>
        <v/>
      </c>
      <c r="BD43" s="20" t="str">
        <f t="shared" ca="1" si="39"/>
        <v/>
      </c>
      <c r="BE43" s="20" t="str">
        <f t="shared" ca="1" si="38"/>
        <v/>
      </c>
      <c r="BF43" s="20" t="str">
        <f t="shared" ca="1" si="38"/>
        <v/>
      </c>
      <c r="BG43" s="20" t="str">
        <f t="shared" ca="1" si="38"/>
        <v/>
      </c>
      <c r="BH43" s="20" t="str">
        <f t="shared" ca="1" si="38"/>
        <v/>
      </c>
      <c r="BI43" s="20" t="str">
        <f t="shared" ca="1" si="38"/>
        <v/>
      </c>
      <c r="BJ43" s="20" t="str">
        <f t="shared" ca="1" si="38"/>
        <v/>
      </c>
      <c r="BK43" s="20" t="str">
        <f t="shared" ca="1" si="38"/>
        <v/>
      </c>
      <c r="BL43" s="20" t="str">
        <f t="shared" ca="1" si="38"/>
        <v/>
      </c>
      <c r="BM43" s="20" t="str">
        <f t="shared" ca="1" si="38"/>
        <v/>
      </c>
      <c r="BN43" s="20" t="str">
        <f t="shared" ca="1" si="38"/>
        <v/>
      </c>
      <c r="BO43" s="20" t="str">
        <f t="shared" ca="1" si="38"/>
        <v/>
      </c>
      <c r="BP43" s="20" t="str">
        <f t="shared" ca="1" si="38"/>
        <v/>
      </c>
      <c r="BQ43" s="20" t="str">
        <f t="shared" ca="1" si="38"/>
        <v/>
      </c>
      <c r="BR43" s="20" t="str">
        <f t="shared" ca="1" si="38"/>
        <v/>
      </c>
      <c r="BS43" s="20" t="str">
        <f t="shared" ca="1" si="38"/>
        <v/>
      </c>
      <c r="BT43" s="20" t="str">
        <f t="shared" ca="1" si="38"/>
        <v/>
      </c>
      <c r="BU43" s="20" t="str">
        <f t="shared" ca="1" si="40"/>
        <v/>
      </c>
      <c r="BV43" s="20" t="str">
        <f t="shared" ca="1" si="40"/>
        <v/>
      </c>
      <c r="BW43" s="20" t="str">
        <f t="shared" ca="1" si="40"/>
        <v/>
      </c>
      <c r="BX43" s="20" t="str">
        <f t="shared" ca="1" si="40"/>
        <v/>
      </c>
      <c r="BY43" s="20" t="str">
        <f t="shared" ca="1" si="40"/>
        <v/>
      </c>
      <c r="BZ43" s="20" t="str">
        <f t="shared" ca="1" si="40"/>
        <v/>
      </c>
      <c r="CA43" s="20" t="str">
        <f t="shared" ca="1" si="40"/>
        <v/>
      </c>
      <c r="CB43" s="20" t="str">
        <f t="shared" ca="1" si="40"/>
        <v/>
      </c>
      <c r="CC43" s="20" t="str">
        <f t="shared" ca="1" si="40"/>
        <v/>
      </c>
      <c r="CD43" s="20" t="str">
        <f t="shared" ca="1" si="40"/>
        <v/>
      </c>
      <c r="CE43" s="20" t="str">
        <f t="shared" ca="1" si="40"/>
        <v/>
      </c>
      <c r="CF43" s="20" t="str">
        <f t="shared" ca="1" si="40"/>
        <v/>
      </c>
      <c r="CG43" s="20" t="str">
        <f t="shared" ca="1" si="40"/>
        <v/>
      </c>
      <c r="CH43" s="20" t="str">
        <f t="shared" ca="1" si="40"/>
        <v/>
      </c>
      <c r="CI43" s="20" t="str">
        <f t="shared" si="27"/>
        <v>{</v>
      </c>
      <c r="CJ43" s="20" t="str">
        <f t="shared" ca="1" si="35"/>
        <v>CCI-003127</v>
      </c>
      <c r="CK43" s="20" t="str">
        <f t="shared" ca="1" si="35"/>
        <v/>
      </c>
      <c r="CL43" s="20" t="str">
        <f t="shared" ca="1" si="35"/>
        <v/>
      </c>
      <c r="CM43" s="20" t="str">
        <f t="shared" ca="1" si="35"/>
        <v/>
      </c>
      <c r="CN43" s="20" t="str">
        <f t="shared" ca="1" si="35"/>
        <v/>
      </c>
      <c r="CO43" s="20" t="str">
        <f t="shared" ca="1" si="35"/>
        <v/>
      </c>
      <c r="CP43" s="20" t="str">
        <f t="shared" ca="1" si="35"/>
        <v/>
      </c>
      <c r="CQ43" s="20" t="str">
        <f t="shared" ca="1" si="35"/>
        <v/>
      </c>
      <c r="CR43" s="20" t="str">
        <f t="shared" ca="1" si="35"/>
        <v/>
      </c>
      <c r="CS43" s="20" t="str">
        <f t="shared" ca="1" si="35"/>
        <v/>
      </c>
      <c r="CT43" s="20" t="str">
        <f t="shared" ca="1" si="35"/>
        <v/>
      </c>
      <c r="CU43" s="20" t="str">
        <f t="shared" ca="1" si="35"/>
        <v/>
      </c>
      <c r="CV43" s="20" t="str">
        <f t="shared" ca="1" si="35"/>
        <v/>
      </c>
      <c r="CW43" s="20" t="str">
        <f t="shared" ca="1" si="35"/>
        <v/>
      </c>
      <c r="CX43" s="20" t="str">
        <f t="shared" ca="1" si="35"/>
        <v/>
      </c>
      <c r="CY43" s="20" t="str">
        <f t="shared" ca="1" si="35"/>
        <v/>
      </c>
      <c r="CZ43" s="20" t="str">
        <f t="shared" ca="1" si="42"/>
        <v/>
      </c>
      <c r="DA43" s="20" t="str">
        <f t="shared" ca="1" si="42"/>
        <v/>
      </c>
      <c r="DB43" s="20" t="str">
        <f t="shared" ca="1" si="42"/>
        <v/>
      </c>
      <c r="DC43" s="20" t="str">
        <f t="shared" ca="1" si="42"/>
        <v/>
      </c>
      <c r="DD43" s="20" t="str">
        <f t="shared" ca="1" si="42"/>
        <v/>
      </c>
      <c r="DE43" s="20" t="str">
        <f t="shared" ca="1" si="42"/>
        <v/>
      </c>
      <c r="DF43" s="20" t="str">
        <f t="shared" ca="1" si="42"/>
        <v/>
      </c>
      <c r="DG43" s="20" t="str">
        <f t="shared" ca="1" si="42"/>
        <v/>
      </c>
      <c r="DH43" s="20" t="str">
        <f t="shared" ca="1" si="42"/>
        <v/>
      </c>
      <c r="DI43" s="20" t="str">
        <f t="shared" ca="1" si="42"/>
        <v/>
      </c>
      <c r="DJ43" s="20" t="str">
        <f t="shared" ca="1" si="42"/>
        <v/>
      </c>
      <c r="DK43" s="20" t="str">
        <f t="shared" ca="1" si="42"/>
        <v/>
      </c>
      <c r="DL43" s="20" t="str">
        <f t="shared" ca="1" si="42"/>
        <v/>
      </c>
      <c r="DM43" s="20" t="str">
        <f t="shared" ca="1" si="42"/>
        <v/>
      </c>
      <c r="DN43" s="20" t="str">
        <f t="shared" ca="1" si="42"/>
        <v/>
      </c>
      <c r="DO43" s="20" t="str">
        <f t="shared" ca="1" si="42"/>
        <v/>
      </c>
      <c r="DP43" s="20" t="str">
        <f t="shared" ca="1" si="43"/>
        <v/>
      </c>
      <c r="DQ43" s="20" t="str">
        <f t="shared" ca="1" si="43"/>
        <v/>
      </c>
      <c r="DR43" s="20" t="str">
        <f t="shared" ca="1" si="43"/>
        <v/>
      </c>
      <c r="DS43" s="20" t="str">
        <f t="shared" ca="1" si="43"/>
        <v/>
      </c>
      <c r="DT43" s="20" t="str">
        <f t="shared" ca="1" si="43"/>
        <v/>
      </c>
      <c r="DU43" s="20" t="str">
        <f t="shared" ca="1" si="43"/>
        <v/>
      </c>
      <c r="DV43" s="20" t="str">
        <f t="shared" ca="1" si="43"/>
        <v/>
      </c>
      <c r="DW43" s="20" t="str">
        <f t="shared" ca="1" si="43"/>
        <v/>
      </c>
      <c r="DX43" s="20" t="str">
        <f t="shared" ca="1" si="43"/>
        <v/>
      </c>
      <c r="DY43" s="20" t="str">
        <f t="shared" ca="1" si="43"/>
        <v/>
      </c>
      <c r="DZ43" s="20" t="str">
        <f t="shared" ca="1" si="43"/>
        <v/>
      </c>
      <c r="EA43" s="20" t="str">
        <f t="shared" ca="1" si="43"/>
        <v/>
      </c>
      <c r="EB43" s="20" t="str">
        <f t="shared" ca="1" si="43"/>
        <v/>
      </c>
      <c r="EC43" s="8" t="str">
        <f>""</f>
        <v/>
      </c>
      <c r="ED43" s="9"/>
      <c r="EE43" s="24">
        <f ca="1">IF(MAX($EE$9:EE42)&lt;SUM($AJ$9:$AJ$109),MAX($EE$9:EE42)+1,"")</f>
        <v>35</v>
      </c>
      <c r="EF43" s="24">
        <f t="shared" ca="1" si="26"/>
        <v>6</v>
      </c>
      <c r="EG43" s="24">
        <f t="shared" ca="1" si="28"/>
        <v>3</v>
      </c>
      <c r="EH43" s="23" t="str">
        <f t="shared" ca="1" si="21"/>
        <v>CCI-003072</v>
      </c>
      <c r="EI43" s="23" t="str">
        <f ca="1">IF(EE43="","",OFFSET($AK$8,EF43,0)&amp;IF(COUNTIF(EH44:$EH$502,"="&amp;EH43)=0,"","; "&amp;OFFSET(EH43,MATCH(EH43,EH44:$EH$502,0),1)))</f>
        <v>1.9.6</v>
      </c>
      <c r="EJ43" s="23" t="str">
        <f ca="1">IF(EE43="","",OFFSET($AL$8,EF43,0)&amp;IF(COUNTIF(EH44:$EH$502,"="&amp;EH43)=0,"","; "&amp;OFFSET(EH43,MATCH(EH43,EH44:$EH$502,0),2)))</f>
        <v>Cybersecurity Riser Diagram</v>
      </c>
      <c r="EK43" s="23" t="str">
        <f ca="1">IF(EE43="","",OFFSET($AK$8,EF43,0)&amp;" "&amp;IF(LEN(OFFSET($AL$8,EF43,0))&gt;$EK$3,LEFT(OFFSET($AL$8,EF43,0),$EK$3)&amp;"...",OFFSET($AL$8,EF43,0))&amp;SUBSTITUTE(IF(COUNTIF(EH44:$EH$502,"="&amp;EH43)=0,"","; "&amp;OFFSET(EH43,MATCH(EH43,EH44:$EH$502,0),3)),"; "&amp;OFFSET($AK$8,EF43,0)&amp;" "&amp;IF(LEN(OFFSET($AL$8,EF43,0))&gt;$EK$3,LEFT(OFFSET($AL$8,EF43,0),$EK$3)&amp;"...",OFFSET($AL$8,EF43,0)),""))</f>
        <v>1.9.6 Cybersecurity Riser Diagram</v>
      </c>
      <c r="EL43" s="24" t="str">
        <f ca="1">IF(EE43="","",IF(COUNTIF($EH$9:$EH42,"="&amp;EH43)=0,MAX($EL$9:EL42)+1,""))</f>
        <v/>
      </c>
      <c r="EM43" s="9"/>
      <c r="EN43" s="10"/>
      <c r="EO43" s="24">
        <f ca="1">IF(MAX($EO$9:EO42)&lt;MAX($EL$9:$EL$502),MAX($EO$9:EO42)+1,"")</f>
        <v>35</v>
      </c>
      <c r="EP43" s="24">
        <f t="shared" ca="1" si="29"/>
        <v>41</v>
      </c>
      <c r="EQ43" s="23" t="str">
        <f t="shared" ca="1" si="44"/>
        <v>CCI-003127</v>
      </c>
      <c r="ER43" s="23" t="str">
        <f t="shared" ca="1" si="44"/>
        <v>1.9.8; 1.9.8.1; 1.9.8.2.1; 1.9.8.2.2; 1.9.8.3.1; 1.9.8.3.2; 1.9.8.5</v>
      </c>
      <c r="ES43" s="23" t="str">
        <f t="shared" ca="1" si="44"/>
        <v>Control System Cybersecurity Documentation; Software Applications; HVAC Control System Devices FULLY Supporting User Accounts; All Other HVAC Control System Devices; Lighting Control System Devices FULLY Supporting User Accounts; All Other Lighting Control System Devices; Default Requirements for Control System Devices</v>
      </c>
      <c r="ET43" s="23" t="str">
        <f t="shared" ca="1" si="44"/>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c r="EU43" s="10" t="str">
        <f>""</f>
        <v/>
      </c>
    </row>
    <row r="44" spans="1:151" x14ac:dyDescent="0.3">
      <c r="A44" s="1" t="s">
        <v>53</v>
      </c>
      <c r="B44" s="5"/>
      <c r="C44" s="14">
        <f t="shared" si="2"/>
        <v>0</v>
      </c>
      <c r="D44" s="14">
        <f t="shared" si="2"/>
        <v>0</v>
      </c>
      <c r="E44" s="14" t="str">
        <f t="shared" si="3"/>
        <v/>
      </c>
      <c r="F44" s="14">
        <f t="shared" si="4"/>
        <v>0</v>
      </c>
      <c r="G44" s="14">
        <f t="shared" si="0"/>
        <v>0</v>
      </c>
      <c r="H44" s="14">
        <f t="shared" si="41"/>
        <v>0</v>
      </c>
      <c r="I44" s="14">
        <f t="shared" si="41"/>
        <v>0</v>
      </c>
      <c r="J44" s="14">
        <f t="shared" si="41"/>
        <v>0</v>
      </c>
      <c r="K44" s="14">
        <f t="shared" si="41"/>
        <v>0</v>
      </c>
      <c r="L44" s="14" t="str">
        <f t="shared" si="6"/>
        <v>0</v>
      </c>
      <c r="M44" s="15" t="str">
        <f t="shared" si="7"/>
        <v>--</v>
      </c>
      <c r="N44" s="14" t="str">
        <f t="shared" si="8"/>
        <v/>
      </c>
      <c r="O44" s="15" t="str">
        <f t="shared" si="1"/>
        <v/>
      </c>
      <c r="P44" s="15" t="str">
        <f>IF(N44=1,FLOOR(MAX($P$4:P43),1)+1,IF(AND(P43&lt;&gt;"",O43&lt;&gt;1),MAX($P$4:P43)+0.1,""))</f>
        <v/>
      </c>
      <c r="Q44" s="5">
        <f>ROW()</f>
        <v>44</v>
      </c>
      <c r="S44" s="7"/>
      <c r="T44" s="17" t="str">
        <f t="shared" ca="1" si="9"/>
        <v>OK</v>
      </c>
      <c r="U44" s="17" t="str">
        <f t="shared" si="23"/>
        <v>OK</v>
      </c>
      <c r="V44" s="18">
        <f>IF(MAX($V$9:V43)&lt;$V$7,MAX($V$9:V43)+1,"")</f>
        <v>36</v>
      </c>
      <c r="W44" s="18">
        <f>IF(V44="","",COUNTIF(P:P,"&lt;"&amp;V44+1)-SUM($W$8:W43))</f>
        <v>1</v>
      </c>
      <c r="X44" s="18">
        <f t="shared" si="10"/>
        <v>1219</v>
      </c>
      <c r="Y44" s="19" t="str">
        <f t="shared" ca="1" si="45"/>
        <v>(i.e. privileged) functions for the device {For Government Reference Only: relates to CCI-003128}&lt;/LST&gt;_x0014_</v>
      </c>
      <c r="Z44" s="19" t="str">
        <f t="shared" ca="1" si="45"/>
        <v/>
      </c>
      <c r="AA44" s="19" t="str">
        <f t="shared" ca="1" si="45"/>
        <v/>
      </c>
      <c r="AB44" s="19" t="str">
        <f t="shared" ca="1" si="45"/>
        <v/>
      </c>
      <c r="AC44" s="19" t="str">
        <f t="shared" ca="1" si="45"/>
        <v/>
      </c>
      <c r="AD44" s="19" t="str">
        <f t="shared" ca="1" si="45"/>
        <v/>
      </c>
      <c r="AE44" s="19" t="str">
        <f t="shared" ca="1" si="45"/>
        <v/>
      </c>
      <c r="AF44" s="19" t="str">
        <f t="shared" ca="1" si="45"/>
        <v/>
      </c>
      <c r="AG44" s="19" t="str">
        <f t="shared" ca="1" si="45"/>
        <v/>
      </c>
      <c r="AH44" s="19" t="str">
        <f t="shared" ca="1" si="45"/>
        <v/>
      </c>
      <c r="AI44" s="19" t="str">
        <f t="shared" ca="1" si="25"/>
        <v>(i.e. privileged) functions for the device {For Government Reference Only: relates to CCI-003128}&lt;/LST&gt;_x0014_</v>
      </c>
      <c r="AJ44" s="19">
        <f t="shared" ca="1" si="12"/>
        <v>1</v>
      </c>
      <c r="AK44" s="19" t="str">
        <f t="shared" ca="1" si="13"/>
        <v>1.9.8.5</v>
      </c>
      <c r="AL44" s="19" t="str">
        <f t="shared" ca="1" si="14"/>
        <v>Default Requirements for Control System Devices</v>
      </c>
      <c r="AM44" s="3" t="str">
        <f>""</f>
        <v/>
      </c>
      <c r="AN44" s="8" t="str">
        <f>""</f>
        <v/>
      </c>
      <c r="AO44" s="20">
        <f>1</f>
        <v>1</v>
      </c>
      <c r="AP44" s="20">
        <f t="shared" ca="1" si="39"/>
        <v>45</v>
      </c>
      <c r="AQ44" s="20" t="str">
        <f t="shared" ca="1" si="39"/>
        <v/>
      </c>
      <c r="AR44" s="20" t="str">
        <f t="shared" ca="1" si="39"/>
        <v/>
      </c>
      <c r="AS44" s="20" t="str">
        <f t="shared" ca="1" si="39"/>
        <v/>
      </c>
      <c r="AT44" s="20" t="str">
        <f t="shared" ca="1" si="39"/>
        <v/>
      </c>
      <c r="AU44" s="20" t="str">
        <f t="shared" ca="1" si="39"/>
        <v/>
      </c>
      <c r="AV44" s="20" t="str">
        <f t="shared" ca="1" si="39"/>
        <v/>
      </c>
      <c r="AW44" s="20" t="str">
        <f t="shared" ca="1" si="39"/>
        <v/>
      </c>
      <c r="AX44" s="20" t="str">
        <f t="shared" ca="1" si="39"/>
        <v/>
      </c>
      <c r="AY44" s="20" t="str">
        <f t="shared" ca="1" si="39"/>
        <v/>
      </c>
      <c r="AZ44" s="20" t="str">
        <f t="shared" ca="1" si="39"/>
        <v/>
      </c>
      <c r="BA44" s="20" t="str">
        <f t="shared" ca="1" si="39"/>
        <v/>
      </c>
      <c r="BB44" s="20" t="str">
        <f t="shared" ca="1" si="39"/>
        <v/>
      </c>
      <c r="BC44" s="20" t="str">
        <f t="shared" ca="1" si="39"/>
        <v/>
      </c>
      <c r="BD44" s="20" t="str">
        <f t="shared" ca="1" si="39"/>
        <v/>
      </c>
      <c r="BE44" s="20" t="str">
        <f t="shared" ca="1" si="39"/>
        <v/>
      </c>
      <c r="BF44" s="20" t="str">
        <f t="shared" ca="1" si="38"/>
        <v/>
      </c>
      <c r="BG44" s="20" t="str">
        <f t="shared" ca="1" si="38"/>
        <v/>
      </c>
      <c r="BH44" s="20" t="str">
        <f t="shared" ca="1" si="38"/>
        <v/>
      </c>
      <c r="BI44" s="20" t="str">
        <f t="shared" ca="1" si="38"/>
        <v/>
      </c>
      <c r="BJ44" s="20" t="str">
        <f t="shared" ca="1" si="38"/>
        <v/>
      </c>
      <c r="BK44" s="20" t="str">
        <f t="shared" ca="1" si="38"/>
        <v/>
      </c>
      <c r="BL44" s="20" t="str">
        <f t="shared" ca="1" si="38"/>
        <v/>
      </c>
      <c r="BM44" s="20" t="str">
        <f t="shared" ca="1" si="38"/>
        <v/>
      </c>
      <c r="BN44" s="20" t="str">
        <f t="shared" ca="1" si="38"/>
        <v/>
      </c>
      <c r="BO44" s="20" t="str">
        <f t="shared" ca="1" si="38"/>
        <v/>
      </c>
      <c r="BP44" s="20" t="str">
        <f t="shared" ca="1" si="38"/>
        <v/>
      </c>
      <c r="BQ44" s="20" t="str">
        <f t="shared" ca="1" si="38"/>
        <v/>
      </c>
      <c r="BR44" s="20" t="str">
        <f t="shared" ca="1" si="38"/>
        <v/>
      </c>
      <c r="BS44" s="20" t="str">
        <f t="shared" ca="1" si="38"/>
        <v/>
      </c>
      <c r="BT44" s="20" t="str">
        <f t="shared" ca="1" si="38"/>
        <v/>
      </c>
      <c r="BU44" s="20" t="str">
        <f t="shared" ca="1" si="40"/>
        <v/>
      </c>
      <c r="BV44" s="20" t="str">
        <f t="shared" ca="1" si="40"/>
        <v/>
      </c>
      <c r="BW44" s="20" t="str">
        <f t="shared" ca="1" si="40"/>
        <v/>
      </c>
      <c r="BX44" s="20" t="str">
        <f t="shared" ca="1" si="40"/>
        <v/>
      </c>
      <c r="BY44" s="20" t="str">
        <f t="shared" ca="1" si="40"/>
        <v/>
      </c>
      <c r="BZ44" s="20" t="str">
        <f t="shared" ca="1" si="40"/>
        <v/>
      </c>
      <c r="CA44" s="20" t="str">
        <f t="shared" ca="1" si="40"/>
        <v/>
      </c>
      <c r="CB44" s="20" t="str">
        <f t="shared" ca="1" si="40"/>
        <v/>
      </c>
      <c r="CC44" s="20" t="str">
        <f t="shared" ca="1" si="40"/>
        <v/>
      </c>
      <c r="CD44" s="20" t="str">
        <f t="shared" ca="1" si="40"/>
        <v/>
      </c>
      <c r="CE44" s="20" t="str">
        <f t="shared" ca="1" si="40"/>
        <v/>
      </c>
      <c r="CF44" s="20" t="str">
        <f t="shared" ca="1" si="40"/>
        <v/>
      </c>
      <c r="CG44" s="20" t="str">
        <f t="shared" ca="1" si="40"/>
        <v/>
      </c>
      <c r="CH44" s="20" t="str">
        <f t="shared" ca="1" si="40"/>
        <v/>
      </c>
      <c r="CI44" s="20" t="str">
        <f t="shared" si="27"/>
        <v>{</v>
      </c>
      <c r="CJ44" s="20" t="str">
        <f t="shared" ca="1" si="35"/>
        <v>CCI-003128</v>
      </c>
      <c r="CK44" s="20" t="str">
        <f t="shared" ca="1" si="35"/>
        <v/>
      </c>
      <c r="CL44" s="20" t="str">
        <f t="shared" ca="1" si="35"/>
        <v/>
      </c>
      <c r="CM44" s="20" t="str">
        <f t="shared" ca="1" si="35"/>
        <v/>
      </c>
      <c r="CN44" s="20" t="str">
        <f t="shared" ca="1" si="35"/>
        <v/>
      </c>
      <c r="CO44" s="20" t="str">
        <f t="shared" ca="1" si="35"/>
        <v/>
      </c>
      <c r="CP44" s="20" t="str">
        <f t="shared" ca="1" si="35"/>
        <v/>
      </c>
      <c r="CQ44" s="20" t="str">
        <f t="shared" ca="1" si="35"/>
        <v/>
      </c>
      <c r="CR44" s="20" t="str">
        <f t="shared" ca="1" si="35"/>
        <v/>
      </c>
      <c r="CS44" s="20" t="str">
        <f t="shared" ca="1" si="35"/>
        <v/>
      </c>
      <c r="CT44" s="20" t="str">
        <f t="shared" ca="1" si="35"/>
        <v/>
      </c>
      <c r="CU44" s="20" t="str">
        <f t="shared" ca="1" si="35"/>
        <v/>
      </c>
      <c r="CV44" s="20" t="str">
        <f t="shared" ca="1" si="35"/>
        <v/>
      </c>
      <c r="CW44" s="20" t="str">
        <f t="shared" ca="1" si="35"/>
        <v/>
      </c>
      <c r="CX44" s="20" t="str">
        <f t="shared" ca="1" si="35"/>
        <v/>
      </c>
      <c r="CY44" s="20" t="str">
        <f t="shared" ca="1" si="35"/>
        <v/>
      </c>
      <c r="CZ44" s="20" t="str">
        <f t="shared" ca="1" si="42"/>
        <v/>
      </c>
      <c r="DA44" s="20" t="str">
        <f t="shared" ca="1" si="42"/>
        <v/>
      </c>
      <c r="DB44" s="20" t="str">
        <f t="shared" ca="1" si="42"/>
        <v/>
      </c>
      <c r="DC44" s="20" t="str">
        <f t="shared" ca="1" si="42"/>
        <v/>
      </c>
      <c r="DD44" s="20" t="str">
        <f t="shared" ca="1" si="42"/>
        <v/>
      </c>
      <c r="DE44" s="20" t="str">
        <f t="shared" ca="1" si="42"/>
        <v/>
      </c>
      <c r="DF44" s="20" t="str">
        <f t="shared" ca="1" si="42"/>
        <v/>
      </c>
      <c r="DG44" s="20" t="str">
        <f t="shared" ca="1" si="42"/>
        <v/>
      </c>
      <c r="DH44" s="20" t="str">
        <f t="shared" ca="1" si="42"/>
        <v/>
      </c>
      <c r="DI44" s="20" t="str">
        <f t="shared" ca="1" si="42"/>
        <v/>
      </c>
      <c r="DJ44" s="20" t="str">
        <f t="shared" ca="1" si="42"/>
        <v/>
      </c>
      <c r="DK44" s="20" t="str">
        <f t="shared" ca="1" si="42"/>
        <v/>
      </c>
      <c r="DL44" s="20" t="str">
        <f t="shared" ca="1" si="42"/>
        <v/>
      </c>
      <c r="DM44" s="20" t="str">
        <f t="shared" ca="1" si="42"/>
        <v/>
      </c>
      <c r="DN44" s="20" t="str">
        <f t="shared" ca="1" si="42"/>
        <v/>
      </c>
      <c r="DO44" s="20" t="str">
        <f t="shared" ca="1" si="42"/>
        <v/>
      </c>
      <c r="DP44" s="20" t="str">
        <f t="shared" ca="1" si="43"/>
        <v/>
      </c>
      <c r="DQ44" s="20" t="str">
        <f t="shared" ca="1" si="43"/>
        <v/>
      </c>
      <c r="DR44" s="20" t="str">
        <f t="shared" ca="1" si="43"/>
        <v/>
      </c>
      <c r="DS44" s="20" t="str">
        <f t="shared" ca="1" si="43"/>
        <v/>
      </c>
      <c r="DT44" s="20" t="str">
        <f t="shared" ca="1" si="43"/>
        <v/>
      </c>
      <c r="DU44" s="20" t="str">
        <f t="shared" ca="1" si="43"/>
        <v/>
      </c>
      <c r="DV44" s="20" t="str">
        <f t="shared" ca="1" si="43"/>
        <v/>
      </c>
      <c r="DW44" s="20" t="str">
        <f t="shared" ca="1" si="43"/>
        <v/>
      </c>
      <c r="DX44" s="20" t="str">
        <f t="shared" ca="1" si="43"/>
        <v/>
      </c>
      <c r="DY44" s="20" t="str">
        <f t="shared" ca="1" si="43"/>
        <v/>
      </c>
      <c r="DZ44" s="20" t="str">
        <f t="shared" ca="1" si="43"/>
        <v/>
      </c>
      <c r="EA44" s="20" t="str">
        <f t="shared" ca="1" si="43"/>
        <v/>
      </c>
      <c r="EB44" s="20" t="str">
        <f t="shared" ca="1" si="43"/>
        <v/>
      </c>
      <c r="EC44" s="8" t="str">
        <f>""</f>
        <v/>
      </c>
      <c r="ED44" s="9"/>
      <c r="EE44" s="24">
        <f ca="1">IF(MAX($EE$9:EE43)&lt;SUM($AJ$9:$AJ$109),MAX($EE$9:EE43)+1,"")</f>
        <v>36</v>
      </c>
      <c r="EF44" s="24">
        <f t="shared" ca="1" si="26"/>
        <v>6</v>
      </c>
      <c r="EG44" s="24">
        <f t="shared" ca="1" si="28"/>
        <v>4</v>
      </c>
      <c r="EH44" s="23" t="str">
        <f t="shared" ca="1" si="21"/>
        <v>CCI-003073</v>
      </c>
      <c r="EI44" s="23" t="str">
        <f ca="1">IF(EE44="","",OFFSET($AK$8,EF44,0)&amp;IF(COUNTIF(EH45:$EH$502,"="&amp;EH44)=0,"","; "&amp;OFFSET(EH44,MATCH(EH44,EH45:$EH$502,0),1)))</f>
        <v>1.9.6</v>
      </c>
      <c r="EJ44" s="23" t="str">
        <f ca="1">IF(EE44="","",OFFSET($AL$8,EF44,0)&amp;IF(COUNTIF(EH45:$EH$502,"="&amp;EH44)=0,"","; "&amp;OFFSET(EH44,MATCH(EH44,EH45:$EH$502,0),2)))</f>
        <v>Cybersecurity Riser Diagram</v>
      </c>
      <c r="EK44" s="23" t="str">
        <f ca="1">IF(EE44="","",OFFSET($AK$8,EF44,0)&amp;" "&amp;IF(LEN(OFFSET($AL$8,EF44,0))&gt;$EK$3,LEFT(OFFSET($AL$8,EF44,0),$EK$3)&amp;"...",OFFSET($AL$8,EF44,0))&amp;SUBSTITUTE(IF(COUNTIF(EH45:$EH$502,"="&amp;EH44)=0,"","; "&amp;OFFSET(EH44,MATCH(EH44,EH45:$EH$502,0),3)),"; "&amp;OFFSET($AK$8,EF44,0)&amp;" "&amp;IF(LEN(OFFSET($AL$8,EF44,0))&gt;$EK$3,LEFT(OFFSET($AL$8,EF44,0),$EK$3)&amp;"...",OFFSET($AL$8,EF44,0)),""))</f>
        <v>1.9.6 Cybersecurity Riser Diagram</v>
      </c>
      <c r="EL44" s="24" t="str">
        <f ca="1">IF(EE44="","",IF(COUNTIF($EH$9:$EH43,"="&amp;EH44)=0,MAX($EL$9:EL43)+1,""))</f>
        <v/>
      </c>
      <c r="EM44" s="9"/>
      <c r="EN44" s="10"/>
      <c r="EO44" s="24">
        <f ca="1">IF(MAX($EO$9:EO43)&lt;MAX($EL$9:$EL$502),MAX($EO$9:EO43)+1,"")</f>
        <v>36</v>
      </c>
      <c r="EP44" s="24">
        <f t="shared" ca="1" si="29"/>
        <v>42</v>
      </c>
      <c r="EQ44" s="23" t="str">
        <f t="shared" ca="1" si="44"/>
        <v>CCI-003128</v>
      </c>
      <c r="ER44" s="23" t="str">
        <f t="shared" ca="1" si="44"/>
        <v>1.9.8; 1.9.8.1; 1.9.8.2.1; 1.9.8.3.1; 1.9.8.5</v>
      </c>
      <c r="ES44" s="23" t="str">
        <f t="shared" ca="1" si="44"/>
        <v>Control System Cybersecurity Documentation; Software Applications; HVAC Control System Devices FULLY Supporting User Accounts; Lighting Control System Devices FULLY Supporting User Accounts; Default Requirements for Control System Devices</v>
      </c>
      <c r="ET44" s="23" t="str">
        <f t="shared" ca="1" si="44"/>
        <v>1.9.8 Control System Cybersecurity Docume...; 1.9.8.1 Software Applications; 1.9.8.2.1 HVAC Control System Devices FULLY S...; 1.9.8.3.1 Lighting Control System Devices FUL...; 1.9.8.5 Default Requirements for Control Sy...</v>
      </c>
      <c r="EU44" s="10" t="str">
        <f>""</f>
        <v/>
      </c>
    </row>
    <row r="45" spans="1:151" x14ac:dyDescent="0.3">
      <c r="A45" s="1" t="s">
        <v>54</v>
      </c>
      <c r="B45" s="5"/>
      <c r="C45" s="14">
        <f t="shared" si="2"/>
        <v>0</v>
      </c>
      <c r="D45" s="14">
        <f t="shared" si="2"/>
        <v>0</v>
      </c>
      <c r="E45" s="14" t="str">
        <f t="shared" si="3"/>
        <v/>
      </c>
      <c r="F45" s="14">
        <f t="shared" si="4"/>
        <v>0</v>
      </c>
      <c r="G45" s="14">
        <f t="shared" si="0"/>
        <v>0</v>
      </c>
      <c r="H45" s="14">
        <f t="shared" si="41"/>
        <v>0</v>
      </c>
      <c r="I45" s="14">
        <f t="shared" si="41"/>
        <v>0</v>
      </c>
      <c r="J45" s="14">
        <f t="shared" si="41"/>
        <v>0</v>
      </c>
      <c r="K45" s="14">
        <f t="shared" si="41"/>
        <v>0</v>
      </c>
      <c r="L45" s="14" t="str">
        <f t="shared" si="6"/>
        <v>0</v>
      </c>
      <c r="M45" s="15" t="str">
        <f t="shared" si="7"/>
        <v>--</v>
      </c>
      <c r="N45" s="14" t="str">
        <f t="shared" si="8"/>
        <v/>
      </c>
      <c r="O45" s="15" t="str">
        <f t="shared" si="1"/>
        <v/>
      </c>
      <c r="P45" s="15" t="str">
        <f>IF(N45=1,FLOOR(MAX($P$4:P44),1)+1,IF(AND(P44&lt;&gt;"",O44&lt;&gt;1),MAX($P$4:P44)+0.1,""))</f>
        <v/>
      </c>
      <c r="Q45" s="5">
        <f>ROW()</f>
        <v>45</v>
      </c>
      <c r="S45" s="7"/>
      <c r="T45" s="17" t="str">
        <f t="shared" ca="1" si="9"/>
        <v>OK</v>
      </c>
      <c r="U45" s="17" t="str">
        <f t="shared" si="23"/>
        <v>OK</v>
      </c>
      <c r="V45" s="18">
        <f>IF(MAX($V$9:V44)&lt;$V$7,MAX($V$9:V44)+1,"")</f>
        <v>37</v>
      </c>
      <c r="W45" s="18">
        <f>IF(V45="","",COUNTIF(P:P,"&lt;"&amp;V45+1)-SUM($W$8:W44))</f>
        <v>2</v>
      </c>
      <c r="X45" s="18">
        <f t="shared" si="10"/>
        <v>1222</v>
      </c>
      <c r="Y45" s="19" t="str">
        <f t="shared" ca="1" si="45"/>
        <v xml:space="preserve">to effectively use those security functions or mechanisms {For Government Reference Only: relates to </v>
      </c>
      <c r="Z45" s="19" t="str">
        <f t="shared" ca="1" si="45"/>
        <v>CCI-003129}&lt;/LST&gt;_x0014_</v>
      </c>
      <c r="AA45" s="19" t="str">
        <f t="shared" ca="1" si="45"/>
        <v/>
      </c>
      <c r="AB45" s="19" t="str">
        <f t="shared" ca="1" si="45"/>
        <v/>
      </c>
      <c r="AC45" s="19" t="str">
        <f t="shared" ca="1" si="45"/>
        <v/>
      </c>
      <c r="AD45" s="19" t="str">
        <f t="shared" ca="1" si="45"/>
        <v/>
      </c>
      <c r="AE45" s="19" t="str">
        <f t="shared" ca="1" si="45"/>
        <v/>
      </c>
      <c r="AF45" s="19" t="str">
        <f t="shared" ca="1" si="45"/>
        <v/>
      </c>
      <c r="AG45" s="19" t="str">
        <f t="shared" ca="1" si="45"/>
        <v/>
      </c>
      <c r="AH45" s="19" t="str">
        <f t="shared" ca="1" si="45"/>
        <v/>
      </c>
      <c r="AI45" s="19" t="str">
        <f t="shared" ca="1" si="25"/>
        <v>to effectively use those security functions or mechanisms {For Government Reference Only: relates to CCI-003129}&lt;/LST&gt;_x0014_</v>
      </c>
      <c r="AJ45" s="19">
        <f t="shared" ca="1" si="12"/>
        <v>1</v>
      </c>
      <c r="AK45" s="19" t="str">
        <f t="shared" ca="1" si="13"/>
        <v>1.9.8.5</v>
      </c>
      <c r="AL45" s="19" t="str">
        <f t="shared" ca="1" si="14"/>
        <v>Default Requirements for Control System Devices</v>
      </c>
      <c r="AM45" s="3" t="str">
        <f>""</f>
        <v/>
      </c>
      <c r="AN45" s="8" t="str">
        <f>""</f>
        <v/>
      </c>
      <c r="AO45" s="20">
        <f>1</f>
        <v>1</v>
      </c>
      <c r="AP45" s="20">
        <f t="shared" ca="1" si="39"/>
        <v>60</v>
      </c>
      <c r="AQ45" s="20" t="str">
        <f t="shared" ca="1" si="39"/>
        <v/>
      </c>
      <c r="AR45" s="20" t="str">
        <f t="shared" ca="1" si="39"/>
        <v/>
      </c>
      <c r="AS45" s="20" t="str">
        <f t="shared" ca="1" si="39"/>
        <v/>
      </c>
      <c r="AT45" s="20" t="str">
        <f t="shared" ca="1" si="39"/>
        <v/>
      </c>
      <c r="AU45" s="20" t="str">
        <f t="shared" ca="1" si="39"/>
        <v/>
      </c>
      <c r="AV45" s="20" t="str">
        <f t="shared" ca="1" si="39"/>
        <v/>
      </c>
      <c r="AW45" s="20" t="str">
        <f t="shared" ca="1" si="39"/>
        <v/>
      </c>
      <c r="AX45" s="20" t="str">
        <f t="shared" ca="1" si="39"/>
        <v/>
      </c>
      <c r="AY45" s="20" t="str">
        <f t="shared" ca="1" si="39"/>
        <v/>
      </c>
      <c r="AZ45" s="20" t="str">
        <f t="shared" ca="1" si="39"/>
        <v/>
      </c>
      <c r="BA45" s="20" t="str">
        <f t="shared" ca="1" si="39"/>
        <v/>
      </c>
      <c r="BB45" s="20" t="str">
        <f t="shared" ca="1" si="39"/>
        <v/>
      </c>
      <c r="BC45" s="20" t="str">
        <f t="shared" ca="1" si="39"/>
        <v/>
      </c>
      <c r="BD45" s="20" t="str">
        <f t="shared" ca="1" si="39"/>
        <v/>
      </c>
      <c r="BE45" s="20" t="str">
        <f t="shared" ca="1" si="39"/>
        <v/>
      </c>
      <c r="BF45" s="20" t="str">
        <f t="shared" ref="BF45:BU60" ca="1" si="46">IF(CZ$8&gt;$AJ45,"",FIND(CY45,$AI45,BE45)+1)</f>
        <v/>
      </c>
      <c r="BG45" s="20" t="str">
        <f t="shared" ca="1" si="46"/>
        <v/>
      </c>
      <c r="BH45" s="20" t="str">
        <f t="shared" ca="1" si="46"/>
        <v/>
      </c>
      <c r="BI45" s="20" t="str">
        <f t="shared" ca="1" si="46"/>
        <v/>
      </c>
      <c r="BJ45" s="20" t="str">
        <f t="shared" ca="1" si="46"/>
        <v/>
      </c>
      <c r="BK45" s="20" t="str">
        <f t="shared" ca="1" si="46"/>
        <v/>
      </c>
      <c r="BL45" s="20" t="str">
        <f t="shared" ca="1" si="46"/>
        <v/>
      </c>
      <c r="BM45" s="20" t="str">
        <f t="shared" ca="1" si="46"/>
        <v/>
      </c>
      <c r="BN45" s="20" t="str">
        <f t="shared" ca="1" si="46"/>
        <v/>
      </c>
      <c r="BO45" s="20" t="str">
        <f t="shared" ca="1" si="46"/>
        <v/>
      </c>
      <c r="BP45" s="20" t="str">
        <f t="shared" ca="1" si="46"/>
        <v/>
      </c>
      <c r="BQ45" s="20" t="str">
        <f t="shared" ca="1" si="46"/>
        <v/>
      </c>
      <c r="BR45" s="20" t="str">
        <f t="shared" ca="1" si="46"/>
        <v/>
      </c>
      <c r="BS45" s="20" t="str">
        <f t="shared" ca="1" si="46"/>
        <v/>
      </c>
      <c r="BT45" s="20" t="str">
        <f t="shared" ca="1" si="46"/>
        <v/>
      </c>
      <c r="BU45" s="20" t="str">
        <f t="shared" ca="1" si="40"/>
        <v/>
      </c>
      <c r="BV45" s="20" t="str">
        <f t="shared" ca="1" si="40"/>
        <v/>
      </c>
      <c r="BW45" s="20" t="str">
        <f t="shared" ca="1" si="40"/>
        <v/>
      </c>
      <c r="BX45" s="20" t="str">
        <f t="shared" ca="1" si="40"/>
        <v/>
      </c>
      <c r="BY45" s="20" t="str">
        <f t="shared" ca="1" si="40"/>
        <v/>
      </c>
      <c r="BZ45" s="20" t="str">
        <f t="shared" ca="1" si="40"/>
        <v/>
      </c>
      <c r="CA45" s="20" t="str">
        <f t="shared" ca="1" si="40"/>
        <v/>
      </c>
      <c r="CB45" s="20" t="str">
        <f t="shared" ca="1" si="40"/>
        <v/>
      </c>
      <c r="CC45" s="20" t="str">
        <f t="shared" ca="1" si="40"/>
        <v/>
      </c>
      <c r="CD45" s="20" t="str">
        <f t="shared" ca="1" si="40"/>
        <v/>
      </c>
      <c r="CE45" s="20" t="str">
        <f t="shared" ca="1" si="40"/>
        <v/>
      </c>
      <c r="CF45" s="20" t="str">
        <f t="shared" ca="1" si="40"/>
        <v/>
      </c>
      <c r="CG45" s="20" t="str">
        <f t="shared" ca="1" si="40"/>
        <v/>
      </c>
      <c r="CH45" s="20" t="str">
        <f t="shared" ca="1" si="40"/>
        <v/>
      </c>
      <c r="CI45" s="20" t="str">
        <f t="shared" si="27"/>
        <v>{</v>
      </c>
      <c r="CJ45" s="20" t="str">
        <f t="shared" ca="1" si="35"/>
        <v>CCI-003129</v>
      </c>
      <c r="CK45" s="20" t="str">
        <f t="shared" ca="1" si="35"/>
        <v/>
      </c>
      <c r="CL45" s="20" t="str">
        <f t="shared" ca="1" si="35"/>
        <v/>
      </c>
      <c r="CM45" s="20" t="str">
        <f t="shared" ca="1" si="35"/>
        <v/>
      </c>
      <c r="CN45" s="20" t="str">
        <f t="shared" ca="1" si="35"/>
        <v/>
      </c>
      <c r="CO45" s="20" t="str">
        <f t="shared" ca="1" si="35"/>
        <v/>
      </c>
      <c r="CP45" s="20" t="str">
        <f t="shared" ca="1" si="35"/>
        <v/>
      </c>
      <c r="CQ45" s="20" t="str">
        <f t="shared" ca="1" si="35"/>
        <v/>
      </c>
      <c r="CR45" s="20" t="str">
        <f t="shared" ca="1" si="35"/>
        <v/>
      </c>
      <c r="CS45" s="20" t="str">
        <f t="shared" ca="1" si="35"/>
        <v/>
      </c>
      <c r="CT45" s="20" t="str">
        <f t="shared" ca="1" si="35"/>
        <v/>
      </c>
      <c r="CU45" s="20" t="str">
        <f t="shared" ca="1" si="35"/>
        <v/>
      </c>
      <c r="CV45" s="20" t="str">
        <f t="shared" ca="1" si="35"/>
        <v/>
      </c>
      <c r="CW45" s="20" t="str">
        <f t="shared" ca="1" si="35"/>
        <v/>
      </c>
      <c r="CX45" s="20" t="str">
        <f t="shared" ca="1" si="35"/>
        <v/>
      </c>
      <c r="CY45" s="20" t="str">
        <f t="shared" ca="1" si="35"/>
        <v/>
      </c>
      <c r="CZ45" s="20" t="str">
        <f t="shared" ca="1" si="42"/>
        <v/>
      </c>
      <c r="DA45" s="20" t="str">
        <f t="shared" ca="1" si="42"/>
        <v/>
      </c>
      <c r="DB45" s="20" t="str">
        <f t="shared" ca="1" si="42"/>
        <v/>
      </c>
      <c r="DC45" s="20" t="str">
        <f t="shared" ca="1" si="42"/>
        <v/>
      </c>
      <c r="DD45" s="20" t="str">
        <f t="shared" ca="1" si="42"/>
        <v/>
      </c>
      <c r="DE45" s="20" t="str">
        <f t="shared" ca="1" si="42"/>
        <v/>
      </c>
      <c r="DF45" s="20" t="str">
        <f t="shared" ca="1" si="42"/>
        <v/>
      </c>
      <c r="DG45" s="20" t="str">
        <f t="shared" ca="1" si="42"/>
        <v/>
      </c>
      <c r="DH45" s="20" t="str">
        <f t="shared" ca="1" si="42"/>
        <v/>
      </c>
      <c r="DI45" s="20" t="str">
        <f t="shared" ca="1" si="42"/>
        <v/>
      </c>
      <c r="DJ45" s="20" t="str">
        <f t="shared" ca="1" si="42"/>
        <v/>
      </c>
      <c r="DK45" s="20" t="str">
        <f t="shared" ca="1" si="42"/>
        <v/>
      </c>
      <c r="DL45" s="20" t="str">
        <f t="shared" ca="1" si="42"/>
        <v/>
      </c>
      <c r="DM45" s="20" t="str">
        <f t="shared" ca="1" si="42"/>
        <v/>
      </c>
      <c r="DN45" s="20" t="str">
        <f t="shared" ca="1" si="42"/>
        <v/>
      </c>
      <c r="DO45" s="20" t="str">
        <f t="shared" ca="1" si="42"/>
        <v/>
      </c>
      <c r="DP45" s="20" t="str">
        <f t="shared" ca="1" si="43"/>
        <v/>
      </c>
      <c r="DQ45" s="20" t="str">
        <f t="shared" ca="1" si="43"/>
        <v/>
      </c>
      <c r="DR45" s="20" t="str">
        <f t="shared" ca="1" si="43"/>
        <v/>
      </c>
      <c r="DS45" s="20" t="str">
        <f t="shared" ca="1" si="43"/>
        <v/>
      </c>
      <c r="DT45" s="20" t="str">
        <f t="shared" ca="1" si="43"/>
        <v/>
      </c>
      <c r="DU45" s="20" t="str">
        <f t="shared" ca="1" si="43"/>
        <v/>
      </c>
      <c r="DV45" s="20" t="str">
        <f t="shared" ca="1" si="43"/>
        <v/>
      </c>
      <c r="DW45" s="20" t="str">
        <f t="shared" ca="1" si="43"/>
        <v/>
      </c>
      <c r="DX45" s="20" t="str">
        <f t="shared" ca="1" si="43"/>
        <v/>
      </c>
      <c r="DY45" s="20" t="str">
        <f t="shared" ca="1" si="43"/>
        <v/>
      </c>
      <c r="DZ45" s="20" t="str">
        <f t="shared" ca="1" si="43"/>
        <v/>
      </c>
      <c r="EA45" s="20" t="str">
        <f t="shared" ca="1" si="43"/>
        <v/>
      </c>
      <c r="EB45" s="20" t="str">
        <f t="shared" ca="1" si="43"/>
        <v/>
      </c>
      <c r="EC45" s="8" t="str">
        <f>""</f>
        <v/>
      </c>
      <c r="ED45" s="9"/>
      <c r="EE45" s="24">
        <f ca="1">IF(MAX($EE$9:EE44)&lt;SUM($AJ$9:$AJ$109),MAX($EE$9:EE44)+1,"")</f>
        <v>37</v>
      </c>
      <c r="EF45" s="24">
        <f t="shared" ca="1" si="26"/>
        <v>6</v>
      </c>
      <c r="EG45" s="24">
        <f t="shared" ca="1" si="28"/>
        <v>5</v>
      </c>
      <c r="EH45" s="23" t="str">
        <f t="shared" ca="1" si="21"/>
        <v>CCI-003075</v>
      </c>
      <c r="EI45" s="23" t="str">
        <f ca="1">IF(EE45="","",OFFSET($AK$8,EF45,0)&amp;IF(COUNTIF(EH46:$EH$502,"="&amp;EH45)=0,"","; "&amp;OFFSET(EH45,MATCH(EH45,EH46:$EH$502,0),1)))</f>
        <v>1.9.6</v>
      </c>
      <c r="EJ45" s="23" t="str">
        <f ca="1">IF(EE45="","",OFFSET($AL$8,EF45,0)&amp;IF(COUNTIF(EH46:$EH$502,"="&amp;EH45)=0,"","; "&amp;OFFSET(EH45,MATCH(EH45,EH46:$EH$502,0),2)))</f>
        <v>Cybersecurity Riser Diagram</v>
      </c>
      <c r="EK45" s="23" t="str">
        <f ca="1">IF(EE45="","",OFFSET($AK$8,EF45,0)&amp;" "&amp;IF(LEN(OFFSET($AL$8,EF45,0))&gt;$EK$3,LEFT(OFFSET($AL$8,EF45,0),$EK$3)&amp;"...",OFFSET($AL$8,EF45,0))&amp;SUBSTITUTE(IF(COUNTIF(EH46:$EH$502,"="&amp;EH45)=0,"","; "&amp;OFFSET(EH45,MATCH(EH45,EH46:$EH$502,0),3)),"; "&amp;OFFSET($AK$8,EF45,0)&amp;" "&amp;IF(LEN(OFFSET($AL$8,EF45,0))&gt;$EK$3,LEFT(OFFSET($AL$8,EF45,0),$EK$3)&amp;"...",OFFSET($AL$8,EF45,0)),""))</f>
        <v>1.9.6 Cybersecurity Riser Diagram</v>
      </c>
      <c r="EL45" s="24" t="str">
        <f ca="1">IF(EE45="","",IF(COUNTIF($EH$9:$EH44,"="&amp;EH45)=0,MAX($EL$9:EL44)+1,""))</f>
        <v/>
      </c>
      <c r="EM45" s="9"/>
      <c r="EN45" s="10"/>
      <c r="EO45" s="24">
        <f ca="1">IF(MAX($EO$9:EO44)&lt;MAX($EL$9:$EL$502),MAX($EO$9:EO44)+1,"")</f>
        <v>37</v>
      </c>
      <c r="EP45" s="24">
        <f t="shared" ca="1" si="29"/>
        <v>43</v>
      </c>
      <c r="EQ45" s="23" t="str">
        <f t="shared" ca="1" si="44"/>
        <v>CCI-003129</v>
      </c>
      <c r="ER45" s="23" t="str">
        <f t="shared" ca="1" si="44"/>
        <v>1.9.8; 1.9.8.1; 1.9.8.2.1; 1.9.8.3.1; 1.9.8.5</v>
      </c>
      <c r="ES45" s="23" t="str">
        <f t="shared" ca="1" si="44"/>
        <v>Control System Cybersecurity Documentation; Software Applications; HVAC Control System Devices FULLY Supporting User Accounts; Lighting Control System Devices FULLY Supporting User Accounts; Default Requirements for Control System Devices</v>
      </c>
      <c r="ET45" s="23" t="str">
        <f t="shared" ca="1" si="44"/>
        <v>1.9.8 Control System Cybersecurity Docume...; 1.9.8.1 Software Applications; 1.9.8.2.1 HVAC Control System Devices FULLY S...; 1.9.8.3.1 Lighting Control System Devices FUL...; 1.9.8.5 Default Requirements for Control Sy...</v>
      </c>
      <c r="EU45" s="10" t="str">
        <f>""</f>
        <v/>
      </c>
    </row>
    <row r="46" spans="1:151" x14ac:dyDescent="0.3">
      <c r="A46" s="1" t="s">
        <v>55</v>
      </c>
      <c r="B46" s="5"/>
      <c r="C46" s="14">
        <f t="shared" si="2"/>
        <v>0</v>
      </c>
      <c r="D46" s="14">
        <f t="shared" si="2"/>
        <v>0</v>
      </c>
      <c r="E46" s="14" t="str">
        <f t="shared" si="3"/>
        <v/>
      </c>
      <c r="F46" s="14">
        <f t="shared" si="4"/>
        <v>0</v>
      </c>
      <c r="G46" s="14">
        <f t="shared" si="0"/>
        <v>0</v>
      </c>
      <c r="H46" s="14">
        <f t="shared" si="41"/>
        <v>0</v>
      </c>
      <c r="I46" s="14">
        <f t="shared" si="41"/>
        <v>0</v>
      </c>
      <c r="J46" s="14">
        <f t="shared" si="41"/>
        <v>0</v>
      </c>
      <c r="K46" s="14">
        <f t="shared" si="41"/>
        <v>0</v>
      </c>
      <c r="L46" s="14" t="str">
        <f t="shared" si="6"/>
        <v>0</v>
      </c>
      <c r="M46" s="15" t="str">
        <f t="shared" si="7"/>
        <v>--</v>
      </c>
      <c r="N46" s="14" t="str">
        <f t="shared" si="8"/>
        <v/>
      </c>
      <c r="O46" s="15" t="str">
        <f t="shared" si="1"/>
        <v/>
      </c>
      <c r="P46" s="15" t="str">
        <f>IF(N46=1,FLOOR(MAX($P$4:P45),1)+1,IF(AND(P45&lt;&gt;"",O45&lt;&gt;1),MAX($P$4:P45)+0.1,""))</f>
        <v/>
      </c>
      <c r="Q46" s="5">
        <f>ROW()</f>
        <v>46</v>
      </c>
      <c r="S46" s="7"/>
      <c r="T46" s="17" t="str">
        <f t="shared" ca="1" si="9"/>
        <v>OK</v>
      </c>
      <c r="U46" s="17" t="str">
        <f t="shared" si="23"/>
        <v>OK</v>
      </c>
      <c r="V46" s="18">
        <f>IF(MAX($V$9:V45)&lt;$V$7,MAX($V$9:V45)+1,"")</f>
        <v>38</v>
      </c>
      <c r="W46" s="18">
        <f>IF(V46="","",COUNTIF(P:P,"&lt;"&amp;V46+1)-SUM($W$8:W45))</f>
        <v>1</v>
      </c>
      <c r="X46" s="18">
        <f t="shared" si="10"/>
        <v>1226</v>
      </c>
      <c r="Y46" s="19" t="str">
        <f t="shared" ca="1" si="45"/>
        <v>in a more secure manner {For Government Reference Only: relates to CCI-003130}&lt;/LST&gt;_x0014_</v>
      </c>
      <c r="Z46" s="19" t="str">
        <f t="shared" ca="1" si="45"/>
        <v/>
      </c>
      <c r="AA46" s="19" t="str">
        <f t="shared" ca="1" si="45"/>
        <v/>
      </c>
      <c r="AB46" s="19" t="str">
        <f t="shared" ca="1" si="45"/>
        <v/>
      </c>
      <c r="AC46" s="19" t="str">
        <f t="shared" ca="1" si="45"/>
        <v/>
      </c>
      <c r="AD46" s="19" t="str">
        <f t="shared" ca="1" si="45"/>
        <v/>
      </c>
      <c r="AE46" s="19" t="str">
        <f t="shared" ca="1" si="45"/>
        <v/>
      </c>
      <c r="AF46" s="19" t="str">
        <f t="shared" ca="1" si="45"/>
        <v/>
      </c>
      <c r="AG46" s="19" t="str">
        <f t="shared" ca="1" si="45"/>
        <v/>
      </c>
      <c r="AH46" s="19" t="str">
        <f t="shared" ca="1" si="45"/>
        <v/>
      </c>
      <c r="AI46" s="19" t="str">
        <f t="shared" ca="1" si="25"/>
        <v>in a more secure manner {For Government Reference Only: relates to CCI-003130}&lt;/LST&gt;_x0014_</v>
      </c>
      <c r="AJ46" s="19">
        <f t="shared" ca="1" si="12"/>
        <v>1</v>
      </c>
      <c r="AK46" s="19" t="str">
        <f t="shared" ca="1" si="13"/>
        <v>1.9.8.5</v>
      </c>
      <c r="AL46" s="19" t="str">
        <f t="shared" ca="1" si="14"/>
        <v>Default Requirements for Control System Devices</v>
      </c>
      <c r="AM46" s="3" t="str">
        <f>""</f>
        <v/>
      </c>
      <c r="AN46" s="8" t="str">
        <f>""</f>
        <v/>
      </c>
      <c r="AO46" s="20">
        <f>1</f>
        <v>1</v>
      </c>
      <c r="AP46" s="20">
        <f t="shared" ref="AP46:BE61" ca="1" si="47">IF(CJ$8&gt;$AJ46,"",FIND(CI46,$AI46,AO46)+1)</f>
        <v>26</v>
      </c>
      <c r="AQ46" s="20" t="str">
        <f t="shared" ca="1" si="47"/>
        <v/>
      </c>
      <c r="AR46" s="20" t="str">
        <f t="shared" ca="1" si="47"/>
        <v/>
      </c>
      <c r="AS46" s="20" t="str">
        <f t="shared" ca="1" si="47"/>
        <v/>
      </c>
      <c r="AT46" s="20" t="str">
        <f t="shared" ca="1" si="47"/>
        <v/>
      </c>
      <c r="AU46" s="20" t="str">
        <f t="shared" ca="1" si="47"/>
        <v/>
      </c>
      <c r="AV46" s="20" t="str">
        <f t="shared" ca="1" si="47"/>
        <v/>
      </c>
      <c r="AW46" s="20" t="str">
        <f t="shared" ca="1" si="47"/>
        <v/>
      </c>
      <c r="AX46" s="20" t="str">
        <f t="shared" ca="1" si="47"/>
        <v/>
      </c>
      <c r="AY46" s="20" t="str">
        <f t="shared" ca="1" si="47"/>
        <v/>
      </c>
      <c r="AZ46" s="20" t="str">
        <f t="shared" ca="1" si="47"/>
        <v/>
      </c>
      <c r="BA46" s="20" t="str">
        <f t="shared" ca="1" si="47"/>
        <v/>
      </c>
      <c r="BB46" s="20" t="str">
        <f t="shared" ca="1" si="47"/>
        <v/>
      </c>
      <c r="BC46" s="20" t="str">
        <f t="shared" ca="1" si="47"/>
        <v/>
      </c>
      <c r="BD46" s="20" t="str">
        <f t="shared" ca="1" si="47"/>
        <v/>
      </c>
      <c r="BE46" s="20" t="str">
        <f t="shared" ca="1" si="47"/>
        <v/>
      </c>
      <c r="BF46" s="20" t="str">
        <f t="shared" ca="1" si="46"/>
        <v/>
      </c>
      <c r="BG46" s="20" t="str">
        <f t="shared" ca="1" si="46"/>
        <v/>
      </c>
      <c r="BH46" s="20" t="str">
        <f t="shared" ca="1" si="46"/>
        <v/>
      </c>
      <c r="BI46" s="20" t="str">
        <f t="shared" ca="1" si="46"/>
        <v/>
      </c>
      <c r="BJ46" s="20" t="str">
        <f t="shared" ca="1" si="46"/>
        <v/>
      </c>
      <c r="BK46" s="20" t="str">
        <f t="shared" ca="1" si="46"/>
        <v/>
      </c>
      <c r="BL46" s="20" t="str">
        <f t="shared" ca="1" si="46"/>
        <v/>
      </c>
      <c r="BM46" s="20" t="str">
        <f t="shared" ca="1" si="46"/>
        <v/>
      </c>
      <c r="BN46" s="20" t="str">
        <f t="shared" ca="1" si="46"/>
        <v/>
      </c>
      <c r="BO46" s="20" t="str">
        <f t="shared" ca="1" si="46"/>
        <v/>
      </c>
      <c r="BP46" s="20" t="str">
        <f t="shared" ca="1" si="46"/>
        <v/>
      </c>
      <c r="BQ46" s="20" t="str">
        <f t="shared" ca="1" si="46"/>
        <v/>
      </c>
      <c r="BR46" s="20" t="str">
        <f t="shared" ca="1" si="46"/>
        <v/>
      </c>
      <c r="BS46" s="20" t="str">
        <f t="shared" ca="1" si="46"/>
        <v/>
      </c>
      <c r="BT46" s="20" t="str">
        <f t="shared" ca="1" si="46"/>
        <v/>
      </c>
      <c r="BU46" s="20" t="str">
        <f t="shared" ca="1" si="46"/>
        <v/>
      </c>
      <c r="BV46" s="20" t="str">
        <f t="shared" ref="BU46:CH61" ca="1" si="48">IF(DP$8&gt;$AJ46,"",FIND(DO46,$AI46,BU46)+1)</f>
        <v/>
      </c>
      <c r="BW46" s="20" t="str">
        <f t="shared" ca="1" si="48"/>
        <v/>
      </c>
      <c r="BX46" s="20" t="str">
        <f t="shared" ca="1" si="48"/>
        <v/>
      </c>
      <c r="BY46" s="20" t="str">
        <f t="shared" ca="1" si="48"/>
        <v/>
      </c>
      <c r="BZ46" s="20" t="str">
        <f t="shared" ca="1" si="48"/>
        <v/>
      </c>
      <c r="CA46" s="20" t="str">
        <f t="shared" ca="1" si="48"/>
        <v/>
      </c>
      <c r="CB46" s="20" t="str">
        <f t="shared" ca="1" si="48"/>
        <v/>
      </c>
      <c r="CC46" s="20" t="str">
        <f t="shared" ca="1" si="48"/>
        <v/>
      </c>
      <c r="CD46" s="20" t="str">
        <f t="shared" ca="1" si="48"/>
        <v/>
      </c>
      <c r="CE46" s="20" t="str">
        <f t="shared" ca="1" si="48"/>
        <v/>
      </c>
      <c r="CF46" s="20" t="str">
        <f t="shared" ca="1" si="48"/>
        <v/>
      </c>
      <c r="CG46" s="20" t="str">
        <f t="shared" ca="1" si="48"/>
        <v/>
      </c>
      <c r="CH46" s="20" t="str">
        <f t="shared" ca="1" si="48"/>
        <v/>
      </c>
      <c r="CI46" s="20" t="str">
        <f t="shared" si="27"/>
        <v>{</v>
      </c>
      <c r="CJ46" s="20" t="str">
        <f t="shared" ca="1" si="35"/>
        <v>CCI-003130</v>
      </c>
      <c r="CK46" s="20" t="str">
        <f t="shared" ca="1" si="35"/>
        <v/>
      </c>
      <c r="CL46" s="20" t="str">
        <f t="shared" ca="1" si="35"/>
        <v/>
      </c>
      <c r="CM46" s="20" t="str">
        <f t="shared" ca="1" si="35"/>
        <v/>
      </c>
      <c r="CN46" s="20" t="str">
        <f t="shared" ca="1" si="35"/>
        <v/>
      </c>
      <c r="CO46" s="20" t="str">
        <f t="shared" ca="1" si="35"/>
        <v/>
      </c>
      <c r="CP46" s="20" t="str">
        <f t="shared" ca="1" si="35"/>
        <v/>
      </c>
      <c r="CQ46" s="20" t="str">
        <f t="shared" ca="1" si="35"/>
        <v/>
      </c>
      <c r="CR46" s="20" t="str">
        <f t="shared" ca="1" si="35"/>
        <v/>
      </c>
      <c r="CS46" s="20" t="str">
        <f t="shared" ca="1" si="35"/>
        <v/>
      </c>
      <c r="CT46" s="20" t="str">
        <f t="shared" ca="1" si="35"/>
        <v/>
      </c>
      <c r="CU46" s="20" t="str">
        <f t="shared" ca="1" si="35"/>
        <v/>
      </c>
      <c r="CV46" s="20" t="str">
        <f t="shared" ca="1" si="35"/>
        <v/>
      </c>
      <c r="CW46" s="20" t="str">
        <f t="shared" ca="1" si="35"/>
        <v/>
      </c>
      <c r="CX46" s="20" t="str">
        <f t="shared" ca="1" si="35"/>
        <v/>
      </c>
      <c r="CY46" s="20" t="str">
        <f t="shared" ca="1" si="35"/>
        <v/>
      </c>
      <c r="CZ46" s="20" t="str">
        <f t="shared" ca="1" si="42"/>
        <v/>
      </c>
      <c r="DA46" s="20" t="str">
        <f t="shared" ca="1" si="42"/>
        <v/>
      </c>
      <c r="DB46" s="20" t="str">
        <f t="shared" ca="1" si="42"/>
        <v/>
      </c>
      <c r="DC46" s="20" t="str">
        <f t="shared" ca="1" si="42"/>
        <v/>
      </c>
      <c r="DD46" s="20" t="str">
        <f t="shared" ca="1" si="42"/>
        <v/>
      </c>
      <c r="DE46" s="20" t="str">
        <f t="shared" ca="1" si="42"/>
        <v/>
      </c>
      <c r="DF46" s="20" t="str">
        <f t="shared" ca="1" si="42"/>
        <v/>
      </c>
      <c r="DG46" s="20" t="str">
        <f t="shared" ca="1" si="42"/>
        <v/>
      </c>
      <c r="DH46" s="20" t="str">
        <f t="shared" ca="1" si="42"/>
        <v/>
      </c>
      <c r="DI46" s="20" t="str">
        <f t="shared" ca="1" si="42"/>
        <v/>
      </c>
      <c r="DJ46" s="20" t="str">
        <f t="shared" ca="1" si="42"/>
        <v/>
      </c>
      <c r="DK46" s="20" t="str">
        <f t="shared" ca="1" si="42"/>
        <v/>
      </c>
      <c r="DL46" s="20" t="str">
        <f t="shared" ca="1" si="42"/>
        <v/>
      </c>
      <c r="DM46" s="20" t="str">
        <f t="shared" ca="1" si="42"/>
        <v/>
      </c>
      <c r="DN46" s="20" t="str">
        <f t="shared" ca="1" si="42"/>
        <v/>
      </c>
      <c r="DO46" s="20" t="str">
        <f t="shared" ca="1" si="42"/>
        <v/>
      </c>
      <c r="DP46" s="20" t="str">
        <f t="shared" ca="1" si="43"/>
        <v/>
      </c>
      <c r="DQ46" s="20" t="str">
        <f t="shared" ca="1" si="43"/>
        <v/>
      </c>
      <c r="DR46" s="20" t="str">
        <f t="shared" ca="1" si="43"/>
        <v/>
      </c>
      <c r="DS46" s="20" t="str">
        <f t="shared" ca="1" si="43"/>
        <v/>
      </c>
      <c r="DT46" s="20" t="str">
        <f t="shared" ca="1" si="43"/>
        <v/>
      </c>
      <c r="DU46" s="20" t="str">
        <f t="shared" ca="1" si="43"/>
        <v/>
      </c>
      <c r="DV46" s="20" t="str">
        <f t="shared" ca="1" si="43"/>
        <v/>
      </c>
      <c r="DW46" s="20" t="str">
        <f t="shared" ca="1" si="43"/>
        <v/>
      </c>
      <c r="DX46" s="20" t="str">
        <f t="shared" ca="1" si="43"/>
        <v/>
      </c>
      <c r="DY46" s="20" t="str">
        <f t="shared" ca="1" si="43"/>
        <v/>
      </c>
      <c r="DZ46" s="20" t="str">
        <f t="shared" ca="1" si="43"/>
        <v/>
      </c>
      <c r="EA46" s="20" t="str">
        <f t="shared" ca="1" si="43"/>
        <v/>
      </c>
      <c r="EB46" s="20" t="str">
        <f t="shared" ca="1" si="43"/>
        <v/>
      </c>
      <c r="EC46" s="8" t="str">
        <f>""</f>
        <v/>
      </c>
      <c r="ED46" s="9"/>
      <c r="EE46" s="24">
        <f ca="1">IF(MAX($EE$9:EE45)&lt;SUM($AJ$9:$AJ$109),MAX($EE$9:EE45)+1,"")</f>
        <v>38</v>
      </c>
      <c r="EF46" s="24">
        <f t="shared" ca="1" si="26"/>
        <v>7</v>
      </c>
      <c r="EG46" s="24">
        <f t="shared" ca="1" si="28"/>
        <v>1</v>
      </c>
      <c r="EH46" s="23" t="str">
        <f t="shared" ca="1" si="21"/>
        <v>CCI-003124</v>
      </c>
      <c r="EI46" s="23" t="str">
        <f ca="1">IF(EE46="","",OFFSET($AK$8,EF46,0)&amp;IF(COUNTIF(EH47:$EH$502,"="&amp;EH46)=0,"","; "&amp;OFFSET(EH46,MATCH(EH46,EH47:$EH$502,0),1)))</f>
        <v>1.9.8; 1.9.8.2.1; 1.9.8.2.1; 1.9.8.2.2; 1.9.8.3.1; 1.9.8.3.1; 1.9.8.3.2; 1.9.8.5; 1.9.8.5</v>
      </c>
      <c r="EJ46" s="23" t="str">
        <f ca="1">IF(EE46="","",OFFSET($AL$8,EF46,0)&amp;IF(COUNTIF(EH47:$EH$502,"="&amp;EH46)=0,"","; "&amp;OFFSET(EH46,MATCH(EH46,EH47:$EH$502,0),2)))</f>
        <v>Control System Cybersecurity Documentation; HVAC Control System Devices FULLY Supporting User Accounts; HVAC Control System Devices FULLY Supporting User Accounts; All Other HVAC Control System Devices; Lighting Control System Devices FULLY Supporting User Accounts; Lighting Control System Devices FULLY Supporting User Accounts; All Other Lighting Control System Devices; Default Requirements for Control System Devices; Default Requirements for Control System Devices</v>
      </c>
      <c r="EK46" s="23" t="str">
        <f ca="1">IF(EE46="","",OFFSET($AK$8,EF46,0)&amp;" "&amp;IF(LEN(OFFSET($AL$8,EF46,0))&gt;$EK$3,LEFT(OFFSET($AL$8,EF46,0),$EK$3)&amp;"...",OFFSET($AL$8,EF46,0))&amp;SUBSTITUTE(IF(COUNTIF(EH47:$EH$502,"="&amp;EH46)=0,"","; "&amp;OFFSET(EH46,MATCH(EH46,EH47:$EH$502,0),3)),"; "&amp;OFFSET($AK$8,EF46,0)&amp;" "&amp;IF(LEN(OFFSET($AL$8,EF46,0))&gt;$EK$3,LEFT(OFFSET($AL$8,EF46,0),$EK$3)&amp;"...",OFFSET($AL$8,EF46,0)),""))</f>
        <v>1.9.8 Control System Cybersecurity Docume...; 1.9.8.2.1 HVAC Control System Devices FULLY S...; 1.9.8.2.2 All Other HVAC Control System Devic...; 1.9.8.3.1 Lighting Control System Devices FUL...; 1.9.8.3.2 All Other Lighting Control System D...; 1.9.8.5 Default Requirements for Control Sy...</v>
      </c>
      <c r="EL46" s="24">
        <f ca="1">IF(EE46="","",IF(COUNTIF($EH$9:$EH45,"="&amp;EH46)=0,MAX($EL$9:EL45)+1,""))</f>
        <v>32</v>
      </c>
      <c r="EM46" s="9"/>
      <c r="EN46" s="10"/>
      <c r="EO46" s="24">
        <f ca="1">IF(MAX($EO$9:EO45)&lt;MAX($EL$9:$EL$502),MAX($EO$9:EO45)+1,"")</f>
        <v>38</v>
      </c>
      <c r="EP46" s="24">
        <f t="shared" ca="1" si="29"/>
        <v>44</v>
      </c>
      <c r="EQ46" s="23" t="str">
        <f t="shared" ca="1" si="44"/>
        <v>CCI-003130</v>
      </c>
      <c r="ER46" s="23" t="str">
        <f t="shared" ca="1" si="44"/>
        <v>1.9.8; 1.9.8.1; 1.9.8.2.1; 1.9.8.2.2; 1.9.8.3.1; 1.9.8.3.2; 1.9.8.5</v>
      </c>
      <c r="ES46" s="23" t="str">
        <f t="shared" ca="1" si="44"/>
        <v>Control System Cybersecurity Documentation; Software Applications; HVAC Control System Devices FULLY Supporting User Accounts; All Other HVAC Control System Devices; Lighting Control System Devices FULLY Supporting User Accounts; All Other Lighting Control System Devices; Default Requirements for Control System Devices</v>
      </c>
      <c r="ET46" s="23" t="str">
        <f t="shared" ca="1" si="44"/>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c r="EU46" s="10" t="str">
        <f>""</f>
        <v/>
      </c>
    </row>
    <row r="47" spans="1:151" x14ac:dyDescent="0.3">
      <c r="A47" s="1" t="s">
        <v>2381</v>
      </c>
      <c r="B47" s="5"/>
      <c r="C47" s="14">
        <f t="shared" si="2"/>
        <v>0</v>
      </c>
      <c r="D47" s="14">
        <f t="shared" si="2"/>
        <v>0</v>
      </c>
      <c r="E47" s="14" t="str">
        <f t="shared" si="3"/>
        <v/>
      </c>
      <c r="F47" s="14">
        <f t="shared" si="4"/>
        <v>0</v>
      </c>
      <c r="G47" s="14">
        <f t="shared" si="0"/>
        <v>0</v>
      </c>
      <c r="H47" s="14">
        <f t="shared" si="41"/>
        <v>0</v>
      </c>
      <c r="I47" s="14">
        <f t="shared" si="41"/>
        <v>0</v>
      </c>
      <c r="J47" s="14">
        <f t="shared" si="41"/>
        <v>0</v>
      </c>
      <c r="K47" s="14">
        <f t="shared" si="41"/>
        <v>0</v>
      </c>
      <c r="L47" s="14" t="str">
        <f t="shared" si="6"/>
        <v>0</v>
      </c>
      <c r="M47" s="15" t="str">
        <f t="shared" si="7"/>
        <v>--</v>
      </c>
      <c r="N47" s="14" t="str">
        <f t="shared" si="8"/>
        <v/>
      </c>
      <c r="O47" s="15" t="str">
        <f t="shared" si="1"/>
        <v/>
      </c>
      <c r="P47" s="15" t="str">
        <f>IF(N47=1,FLOOR(MAX($P$4:P46),1)+1,IF(AND(P46&lt;&gt;"",O46&lt;&gt;1),MAX($P$4:P46)+0.1,""))</f>
        <v/>
      </c>
      <c r="Q47" s="5">
        <f>ROW()</f>
        <v>47</v>
      </c>
      <c r="S47" s="7"/>
      <c r="T47" s="17" t="str">
        <f t="shared" ca="1" si="9"/>
        <v>OK</v>
      </c>
      <c r="U47" s="17" t="str">
        <f t="shared" si="23"/>
        <v>OK</v>
      </c>
      <c r="V47" s="18">
        <f>IF(MAX($V$9:V46)&lt;$V$7,MAX($V$9:V46)+1,"")</f>
        <v>39</v>
      </c>
      <c r="W47" s="18">
        <f>IF(V47="","",COUNTIF(P:P,"&lt;"&amp;V47+1)-SUM($W$8:W46))</f>
        <v>1</v>
      </c>
      <c r="X47" s="18">
        <f t="shared" si="10"/>
        <v>1232</v>
      </c>
      <c r="Y47" s="19" t="str">
        <f t="shared" ca="1" si="45"/>
        <v>date is not available. {For Government Reference Only: relates to CCI-003374}&lt;/LST&gt;_x0014_</v>
      </c>
      <c r="Z47" s="19" t="str">
        <f t="shared" ca="1" si="45"/>
        <v/>
      </c>
      <c r="AA47" s="19" t="str">
        <f t="shared" ca="1" si="45"/>
        <v/>
      </c>
      <c r="AB47" s="19" t="str">
        <f t="shared" ca="1" si="45"/>
        <v/>
      </c>
      <c r="AC47" s="19" t="str">
        <f t="shared" ca="1" si="45"/>
        <v/>
      </c>
      <c r="AD47" s="19" t="str">
        <f t="shared" ca="1" si="45"/>
        <v/>
      </c>
      <c r="AE47" s="19" t="str">
        <f t="shared" ca="1" si="45"/>
        <v/>
      </c>
      <c r="AF47" s="19" t="str">
        <f t="shared" ca="1" si="45"/>
        <v/>
      </c>
      <c r="AG47" s="19" t="str">
        <f t="shared" ca="1" si="45"/>
        <v/>
      </c>
      <c r="AH47" s="19" t="str">
        <f t="shared" ca="1" si="45"/>
        <v/>
      </c>
      <c r="AI47" s="19" t="str">
        <f t="shared" ca="1" si="25"/>
        <v>date is not available. {For Government Reference Only: relates to CCI-003374}&lt;/LST&gt;_x0014_</v>
      </c>
      <c r="AJ47" s="19">
        <f t="shared" ca="1" si="12"/>
        <v>1</v>
      </c>
      <c r="AK47" s="19" t="str">
        <f t="shared" ca="1" si="13"/>
        <v>1.9.8.5</v>
      </c>
      <c r="AL47" s="19" t="str">
        <f t="shared" ca="1" si="14"/>
        <v>Default Requirements for Control System Devices</v>
      </c>
      <c r="AM47" s="3" t="str">
        <f>""</f>
        <v/>
      </c>
      <c r="AN47" s="8" t="str">
        <f>""</f>
        <v/>
      </c>
      <c r="AO47" s="20">
        <f>1</f>
        <v>1</v>
      </c>
      <c r="AP47" s="20">
        <f t="shared" ca="1" si="47"/>
        <v>25</v>
      </c>
      <c r="AQ47" s="20" t="str">
        <f t="shared" ca="1" si="47"/>
        <v/>
      </c>
      <c r="AR47" s="20" t="str">
        <f t="shared" ca="1" si="47"/>
        <v/>
      </c>
      <c r="AS47" s="20" t="str">
        <f t="shared" ca="1" si="47"/>
        <v/>
      </c>
      <c r="AT47" s="20" t="str">
        <f t="shared" ca="1" si="47"/>
        <v/>
      </c>
      <c r="AU47" s="20" t="str">
        <f t="shared" ca="1" si="47"/>
        <v/>
      </c>
      <c r="AV47" s="20" t="str">
        <f t="shared" ca="1" si="47"/>
        <v/>
      </c>
      <c r="AW47" s="20" t="str">
        <f t="shared" ca="1" si="47"/>
        <v/>
      </c>
      <c r="AX47" s="20" t="str">
        <f t="shared" ca="1" si="47"/>
        <v/>
      </c>
      <c r="AY47" s="20" t="str">
        <f t="shared" ca="1" si="47"/>
        <v/>
      </c>
      <c r="AZ47" s="20" t="str">
        <f t="shared" ca="1" si="47"/>
        <v/>
      </c>
      <c r="BA47" s="20" t="str">
        <f t="shared" ca="1" si="47"/>
        <v/>
      </c>
      <c r="BB47" s="20" t="str">
        <f t="shared" ca="1" si="47"/>
        <v/>
      </c>
      <c r="BC47" s="20" t="str">
        <f t="shared" ca="1" si="47"/>
        <v/>
      </c>
      <c r="BD47" s="20" t="str">
        <f t="shared" ca="1" si="47"/>
        <v/>
      </c>
      <c r="BE47" s="20" t="str">
        <f t="shared" ca="1" si="47"/>
        <v/>
      </c>
      <c r="BF47" s="20" t="str">
        <f t="shared" ca="1" si="46"/>
        <v/>
      </c>
      <c r="BG47" s="20" t="str">
        <f t="shared" ca="1" si="46"/>
        <v/>
      </c>
      <c r="BH47" s="20" t="str">
        <f t="shared" ca="1" si="46"/>
        <v/>
      </c>
      <c r="BI47" s="20" t="str">
        <f t="shared" ca="1" si="46"/>
        <v/>
      </c>
      <c r="BJ47" s="20" t="str">
        <f t="shared" ca="1" si="46"/>
        <v/>
      </c>
      <c r="BK47" s="20" t="str">
        <f t="shared" ca="1" si="46"/>
        <v/>
      </c>
      <c r="BL47" s="20" t="str">
        <f t="shared" ca="1" si="46"/>
        <v/>
      </c>
      <c r="BM47" s="20" t="str">
        <f t="shared" ca="1" si="46"/>
        <v/>
      </c>
      <c r="BN47" s="20" t="str">
        <f t="shared" ca="1" si="46"/>
        <v/>
      </c>
      <c r="BO47" s="20" t="str">
        <f t="shared" ca="1" si="46"/>
        <v/>
      </c>
      <c r="BP47" s="20" t="str">
        <f t="shared" ca="1" si="46"/>
        <v/>
      </c>
      <c r="BQ47" s="20" t="str">
        <f t="shared" ca="1" si="46"/>
        <v/>
      </c>
      <c r="BR47" s="20" t="str">
        <f t="shared" ca="1" si="46"/>
        <v/>
      </c>
      <c r="BS47" s="20" t="str">
        <f t="shared" ca="1" si="46"/>
        <v/>
      </c>
      <c r="BT47" s="20" t="str">
        <f t="shared" ca="1" si="46"/>
        <v/>
      </c>
      <c r="BU47" s="20" t="str">
        <f t="shared" ca="1" si="48"/>
        <v/>
      </c>
      <c r="BV47" s="20" t="str">
        <f t="shared" ca="1" si="48"/>
        <v/>
      </c>
      <c r="BW47" s="20" t="str">
        <f t="shared" ca="1" si="48"/>
        <v/>
      </c>
      <c r="BX47" s="20" t="str">
        <f t="shared" ca="1" si="48"/>
        <v/>
      </c>
      <c r="BY47" s="20" t="str">
        <f t="shared" ca="1" si="48"/>
        <v/>
      </c>
      <c r="BZ47" s="20" t="str">
        <f t="shared" ca="1" si="48"/>
        <v/>
      </c>
      <c r="CA47" s="20" t="str">
        <f t="shared" ca="1" si="48"/>
        <v/>
      </c>
      <c r="CB47" s="20" t="str">
        <f t="shared" ca="1" si="48"/>
        <v/>
      </c>
      <c r="CC47" s="20" t="str">
        <f t="shared" ca="1" si="48"/>
        <v/>
      </c>
      <c r="CD47" s="20" t="str">
        <f t="shared" ca="1" si="48"/>
        <v/>
      </c>
      <c r="CE47" s="20" t="str">
        <f t="shared" ca="1" si="48"/>
        <v/>
      </c>
      <c r="CF47" s="20" t="str">
        <f t="shared" ca="1" si="48"/>
        <v/>
      </c>
      <c r="CG47" s="20" t="str">
        <f t="shared" ca="1" si="48"/>
        <v/>
      </c>
      <c r="CH47" s="20" t="str">
        <f t="shared" ca="1" si="48"/>
        <v/>
      </c>
      <c r="CI47" s="20" t="str">
        <f t="shared" si="27"/>
        <v>{</v>
      </c>
      <c r="CJ47" s="20" t="str">
        <f t="shared" ca="1" si="35"/>
        <v>CCI-003374</v>
      </c>
      <c r="CK47" s="20" t="str">
        <f t="shared" ca="1" si="35"/>
        <v/>
      </c>
      <c r="CL47" s="20" t="str">
        <f t="shared" ca="1" si="35"/>
        <v/>
      </c>
      <c r="CM47" s="20" t="str">
        <f t="shared" ca="1" si="35"/>
        <v/>
      </c>
      <c r="CN47" s="20" t="str">
        <f t="shared" ca="1" si="35"/>
        <v/>
      </c>
      <c r="CO47" s="20" t="str">
        <f t="shared" ca="1" si="35"/>
        <v/>
      </c>
      <c r="CP47" s="20" t="str">
        <f t="shared" ca="1" si="35"/>
        <v/>
      </c>
      <c r="CQ47" s="20" t="str">
        <f t="shared" ca="1" si="35"/>
        <v/>
      </c>
      <c r="CR47" s="20" t="str">
        <f t="shared" ca="1" si="35"/>
        <v/>
      </c>
      <c r="CS47" s="20" t="str">
        <f t="shared" ca="1" si="35"/>
        <v/>
      </c>
      <c r="CT47" s="20" t="str">
        <f t="shared" ca="1" si="35"/>
        <v/>
      </c>
      <c r="CU47" s="20" t="str">
        <f t="shared" ca="1" si="35"/>
        <v/>
      </c>
      <c r="CV47" s="20" t="str">
        <f t="shared" ca="1" si="35"/>
        <v/>
      </c>
      <c r="CW47" s="20" t="str">
        <f t="shared" ca="1" si="35"/>
        <v/>
      </c>
      <c r="CX47" s="20" t="str">
        <f t="shared" ca="1" si="35"/>
        <v/>
      </c>
      <c r="CY47" s="20" t="str">
        <f t="shared" ca="1" si="35"/>
        <v/>
      </c>
      <c r="CZ47" s="20" t="str">
        <f t="shared" ca="1" si="42"/>
        <v/>
      </c>
      <c r="DA47" s="20" t="str">
        <f t="shared" ca="1" si="42"/>
        <v/>
      </c>
      <c r="DB47" s="20" t="str">
        <f t="shared" ca="1" si="42"/>
        <v/>
      </c>
      <c r="DC47" s="20" t="str">
        <f t="shared" ca="1" si="42"/>
        <v/>
      </c>
      <c r="DD47" s="20" t="str">
        <f t="shared" ca="1" si="42"/>
        <v/>
      </c>
      <c r="DE47" s="20" t="str">
        <f t="shared" ca="1" si="42"/>
        <v/>
      </c>
      <c r="DF47" s="20" t="str">
        <f t="shared" ca="1" si="42"/>
        <v/>
      </c>
      <c r="DG47" s="20" t="str">
        <f t="shared" ca="1" si="42"/>
        <v/>
      </c>
      <c r="DH47" s="20" t="str">
        <f t="shared" ca="1" si="42"/>
        <v/>
      </c>
      <c r="DI47" s="20" t="str">
        <f t="shared" ca="1" si="42"/>
        <v/>
      </c>
      <c r="DJ47" s="20" t="str">
        <f t="shared" ca="1" si="42"/>
        <v/>
      </c>
      <c r="DK47" s="20" t="str">
        <f t="shared" ca="1" si="42"/>
        <v/>
      </c>
      <c r="DL47" s="20" t="str">
        <f t="shared" ca="1" si="42"/>
        <v/>
      </c>
      <c r="DM47" s="20" t="str">
        <f t="shared" ca="1" si="42"/>
        <v/>
      </c>
      <c r="DN47" s="20" t="str">
        <f t="shared" ca="1" si="42"/>
        <v/>
      </c>
      <c r="DO47" s="20" t="str">
        <f t="shared" ca="1" si="42"/>
        <v/>
      </c>
      <c r="DP47" s="20" t="str">
        <f t="shared" ca="1" si="43"/>
        <v/>
      </c>
      <c r="DQ47" s="20" t="str">
        <f t="shared" ca="1" si="43"/>
        <v/>
      </c>
      <c r="DR47" s="20" t="str">
        <f t="shared" ca="1" si="43"/>
        <v/>
      </c>
      <c r="DS47" s="20" t="str">
        <f t="shared" ca="1" si="43"/>
        <v/>
      </c>
      <c r="DT47" s="20" t="str">
        <f t="shared" ca="1" si="43"/>
        <v/>
      </c>
      <c r="DU47" s="20" t="str">
        <f t="shared" ca="1" si="43"/>
        <v/>
      </c>
      <c r="DV47" s="20" t="str">
        <f t="shared" ca="1" si="43"/>
        <v/>
      </c>
      <c r="DW47" s="20" t="str">
        <f t="shared" ca="1" si="43"/>
        <v/>
      </c>
      <c r="DX47" s="20" t="str">
        <f t="shared" ca="1" si="43"/>
        <v/>
      </c>
      <c r="DY47" s="20" t="str">
        <f t="shared" ca="1" si="43"/>
        <v/>
      </c>
      <c r="DZ47" s="20" t="str">
        <f t="shared" ca="1" si="43"/>
        <v/>
      </c>
      <c r="EA47" s="20" t="str">
        <f t="shared" ca="1" si="43"/>
        <v/>
      </c>
      <c r="EB47" s="20" t="str">
        <f t="shared" ca="1" si="43"/>
        <v/>
      </c>
      <c r="EC47" s="8" t="str">
        <f>""</f>
        <v/>
      </c>
      <c r="ED47" s="9"/>
      <c r="EE47" s="24">
        <f ca="1">IF(MAX($EE$9:EE46)&lt;SUM($AJ$9:$AJ$109),MAX($EE$9:EE46)+1,"")</f>
        <v>39</v>
      </c>
      <c r="EF47" s="24">
        <f t="shared" ca="1" si="26"/>
        <v>7</v>
      </c>
      <c r="EG47" s="24">
        <f t="shared" ca="1" si="28"/>
        <v>2</v>
      </c>
      <c r="EH47" s="23" t="str">
        <f t="shared" ca="1" si="21"/>
        <v>CCI-003125</v>
      </c>
      <c r="EI47" s="23" t="str">
        <f ca="1">IF(EE47="","",OFFSET($AK$8,EF47,0)&amp;IF(COUNTIF(EH48:$EH$502,"="&amp;EH47)=0,"","; "&amp;OFFSET(EH47,MATCH(EH47,EH48:$EH$502,0),1)))</f>
        <v>1.9.8; 1.9.8.1; 1.9.8.5</v>
      </c>
      <c r="EJ47" s="23" t="str">
        <f ca="1">IF(EE47="","",OFFSET($AL$8,EF47,0)&amp;IF(COUNTIF(EH48:$EH$502,"="&amp;EH47)=0,"","; "&amp;OFFSET(EH47,MATCH(EH47,EH48:$EH$502,0),2)))</f>
        <v>Control System Cybersecurity Documentation; Software Applications; Default Requirements for Control System Devices</v>
      </c>
      <c r="EK47" s="23" t="str">
        <f ca="1">IF(EE47="","",OFFSET($AK$8,EF47,0)&amp;" "&amp;IF(LEN(OFFSET($AL$8,EF47,0))&gt;$EK$3,LEFT(OFFSET($AL$8,EF47,0),$EK$3)&amp;"...",OFFSET($AL$8,EF47,0))&amp;SUBSTITUTE(IF(COUNTIF(EH48:$EH$502,"="&amp;EH47)=0,"","; "&amp;OFFSET(EH47,MATCH(EH47,EH48:$EH$502,0),3)),"; "&amp;OFFSET($AK$8,EF47,0)&amp;" "&amp;IF(LEN(OFFSET($AL$8,EF47,0))&gt;$EK$3,LEFT(OFFSET($AL$8,EF47,0),$EK$3)&amp;"...",OFFSET($AL$8,EF47,0)),""))</f>
        <v>1.9.8 Control System Cybersecurity Docume...; 1.9.8.1 Software Applications; 1.9.8.5 Default Requirements for Control Sy...</v>
      </c>
      <c r="EL47" s="24">
        <f ca="1">IF(EE47="","",IF(COUNTIF($EH$9:$EH46,"="&amp;EH47)=0,MAX($EL$9:EL46)+1,""))</f>
        <v>33</v>
      </c>
      <c r="EM47" s="9"/>
      <c r="EN47" s="10"/>
      <c r="EO47" s="24">
        <f ca="1">IF(MAX($EO$9:EO46)&lt;MAX($EL$9:$EL$502),MAX($EO$9:EO46)+1,"")</f>
        <v>39</v>
      </c>
      <c r="EP47" s="24">
        <f t="shared" ca="1" si="29"/>
        <v>45</v>
      </c>
      <c r="EQ47" s="23" t="str">
        <f t="shared" ca="1" si="44"/>
        <v>CCI-003131</v>
      </c>
      <c r="ER47" s="23" t="str">
        <f t="shared" ca="1" si="44"/>
        <v>1.9.8; 1.9.8.1</v>
      </c>
      <c r="ES47" s="23" t="str">
        <f t="shared" ca="1" si="44"/>
        <v>Control System Cybersecurity Documentation; Software Applications</v>
      </c>
      <c r="ET47" s="23" t="str">
        <f t="shared" ca="1" si="44"/>
        <v>1.9.8 Control System Cybersecurity Docume...; 1.9.8.1 Software Applications</v>
      </c>
      <c r="EU47" s="10" t="str">
        <f>""</f>
        <v/>
      </c>
    </row>
    <row r="48" spans="1:151" x14ac:dyDescent="0.3">
      <c r="A48" s="1" t="s">
        <v>56</v>
      </c>
      <c r="B48" s="5"/>
      <c r="C48" s="14">
        <f t="shared" si="2"/>
        <v>0</v>
      </c>
      <c r="D48" s="14">
        <f t="shared" si="2"/>
        <v>0</v>
      </c>
      <c r="E48" s="14" t="str">
        <f t="shared" si="3"/>
        <v/>
      </c>
      <c r="F48" s="14">
        <f t="shared" si="4"/>
        <v>0</v>
      </c>
      <c r="G48" s="14">
        <f t="shared" si="0"/>
        <v>0</v>
      </c>
      <c r="H48" s="14">
        <f t="shared" si="41"/>
        <v>0</v>
      </c>
      <c r="I48" s="14">
        <f t="shared" si="41"/>
        <v>0</v>
      </c>
      <c r="J48" s="14">
        <f t="shared" si="41"/>
        <v>0</v>
      </c>
      <c r="K48" s="14">
        <f t="shared" si="41"/>
        <v>0</v>
      </c>
      <c r="L48" s="14" t="str">
        <f t="shared" si="6"/>
        <v>0</v>
      </c>
      <c r="M48" s="15" t="str">
        <f t="shared" si="7"/>
        <v>--</v>
      </c>
      <c r="N48" s="14" t="str">
        <f t="shared" si="8"/>
        <v/>
      </c>
      <c r="O48" s="15" t="str">
        <f t="shared" si="1"/>
        <v/>
      </c>
      <c r="P48" s="15" t="str">
        <f>IF(N48=1,FLOOR(MAX($P$4:P47),1)+1,IF(AND(P47&lt;&gt;"",O47&lt;&gt;1),MAX($P$4:P47)+0.1,""))</f>
        <v/>
      </c>
      <c r="Q48" s="5">
        <f>ROW()</f>
        <v>48</v>
      </c>
      <c r="S48" s="7"/>
      <c r="T48" s="17" t="str">
        <f t="shared" ca="1" si="9"/>
        <v>OK</v>
      </c>
      <c r="U48" s="17" t="str">
        <f t="shared" si="23"/>
        <v>OK</v>
      </c>
      <c r="V48" s="18">
        <f>IF(MAX($V$9:V47)&lt;$V$7,MAX($V$9:V47)+1,"")</f>
        <v>40</v>
      </c>
      <c r="W48" s="18">
        <f>IF(V48="","",COUNTIF(P:P,"&lt;"&amp;V48+1)-SUM($W$8:W47))</f>
        <v>2</v>
      </c>
      <c r="X48" s="18">
        <f t="shared" si="10"/>
        <v>1251</v>
      </c>
      <c r="Y48" s="19" t="str">
        <f t="shared" ca="1" si="45"/>
        <v xml:space="preserve">&lt;TXT&gt;{For Government Reference Only:  This subpart (and its subparts) relates to SI-2(a), SI-2(c), SI-7(14); CCI-001227, </v>
      </c>
      <c r="Z48" s="19" t="str">
        <f t="shared" ca="1" si="45"/>
        <v>CCI-002605, CCI-002737}&lt;/TXT&gt;_x0014_</v>
      </c>
      <c r="AA48" s="19" t="str">
        <f t="shared" ca="1" si="45"/>
        <v/>
      </c>
      <c r="AB48" s="19" t="str">
        <f t="shared" ca="1" si="45"/>
        <v/>
      </c>
      <c r="AC48" s="19" t="str">
        <f t="shared" ca="1" si="45"/>
        <v/>
      </c>
      <c r="AD48" s="19" t="str">
        <f t="shared" ca="1" si="45"/>
        <v/>
      </c>
      <c r="AE48" s="19" t="str">
        <f t="shared" ca="1" si="45"/>
        <v/>
      </c>
      <c r="AF48" s="19" t="str">
        <f t="shared" ca="1" si="45"/>
        <v/>
      </c>
      <c r="AG48" s="19" t="str">
        <f t="shared" ca="1" si="45"/>
        <v/>
      </c>
      <c r="AH48" s="19" t="str">
        <f t="shared" ca="1" si="45"/>
        <v/>
      </c>
      <c r="AI48" s="19" t="str">
        <f t="shared" ca="1" si="25"/>
        <v>&lt;TXT&gt;{For Government Reference Only:  This subpart (and its subparts) relates to SI-2(a), SI-2(c), SI-7(14); CCI-001227, CCI-002605, CCI-002737}&lt;/TXT&gt;_x0014_</v>
      </c>
      <c r="AJ48" s="19">
        <f t="shared" ca="1" si="12"/>
        <v>3</v>
      </c>
      <c r="AK48" s="19" t="str">
        <f t="shared" ca="1" si="13"/>
        <v>1.10</v>
      </c>
      <c r="AL48" s="19" t="str">
        <f t="shared" ca="1" si="14"/>
        <v>SOFTWARE LICENSING</v>
      </c>
      <c r="AM48" s="3" t="str">
        <f>""</f>
        <v/>
      </c>
      <c r="AN48" s="8" t="str">
        <f>""</f>
        <v/>
      </c>
      <c r="AO48" s="20">
        <f>1</f>
        <v>1</v>
      </c>
      <c r="AP48" s="20">
        <f t="shared" ca="1" si="47"/>
        <v>7</v>
      </c>
      <c r="AQ48" s="20">
        <f t="shared" ca="1" si="47"/>
        <v>111</v>
      </c>
      <c r="AR48" s="20">
        <f t="shared" ca="1" si="47"/>
        <v>123</v>
      </c>
      <c r="AS48" s="20" t="str">
        <f t="shared" ca="1" si="47"/>
        <v/>
      </c>
      <c r="AT48" s="20" t="str">
        <f t="shared" ca="1" si="47"/>
        <v/>
      </c>
      <c r="AU48" s="20" t="str">
        <f t="shared" ca="1" si="47"/>
        <v/>
      </c>
      <c r="AV48" s="20" t="str">
        <f t="shared" ca="1" si="47"/>
        <v/>
      </c>
      <c r="AW48" s="20" t="str">
        <f t="shared" ca="1" si="47"/>
        <v/>
      </c>
      <c r="AX48" s="20" t="str">
        <f t="shared" ca="1" si="47"/>
        <v/>
      </c>
      <c r="AY48" s="20" t="str">
        <f t="shared" ca="1" si="47"/>
        <v/>
      </c>
      <c r="AZ48" s="20" t="str">
        <f t="shared" ca="1" si="47"/>
        <v/>
      </c>
      <c r="BA48" s="20" t="str">
        <f t="shared" ca="1" si="47"/>
        <v/>
      </c>
      <c r="BB48" s="20" t="str">
        <f t="shared" ca="1" si="47"/>
        <v/>
      </c>
      <c r="BC48" s="20" t="str">
        <f t="shared" ca="1" si="47"/>
        <v/>
      </c>
      <c r="BD48" s="20" t="str">
        <f t="shared" ca="1" si="47"/>
        <v/>
      </c>
      <c r="BE48" s="20" t="str">
        <f t="shared" ca="1" si="47"/>
        <v/>
      </c>
      <c r="BF48" s="20" t="str">
        <f t="shared" ca="1" si="46"/>
        <v/>
      </c>
      <c r="BG48" s="20" t="str">
        <f t="shared" ca="1" si="46"/>
        <v/>
      </c>
      <c r="BH48" s="20" t="str">
        <f t="shared" ca="1" si="46"/>
        <v/>
      </c>
      <c r="BI48" s="20" t="str">
        <f t="shared" ca="1" si="46"/>
        <v/>
      </c>
      <c r="BJ48" s="20" t="str">
        <f t="shared" ca="1" si="46"/>
        <v/>
      </c>
      <c r="BK48" s="20" t="str">
        <f t="shared" ca="1" si="46"/>
        <v/>
      </c>
      <c r="BL48" s="20" t="str">
        <f t="shared" ca="1" si="46"/>
        <v/>
      </c>
      <c r="BM48" s="20" t="str">
        <f t="shared" ca="1" si="46"/>
        <v/>
      </c>
      <c r="BN48" s="20" t="str">
        <f t="shared" ca="1" si="46"/>
        <v/>
      </c>
      <c r="BO48" s="20" t="str">
        <f t="shared" ca="1" si="46"/>
        <v/>
      </c>
      <c r="BP48" s="20" t="str">
        <f t="shared" ca="1" si="46"/>
        <v/>
      </c>
      <c r="BQ48" s="20" t="str">
        <f t="shared" ca="1" si="46"/>
        <v/>
      </c>
      <c r="BR48" s="20" t="str">
        <f t="shared" ca="1" si="46"/>
        <v/>
      </c>
      <c r="BS48" s="20" t="str">
        <f t="shared" ca="1" si="46"/>
        <v/>
      </c>
      <c r="BT48" s="20" t="str">
        <f t="shared" ca="1" si="46"/>
        <v/>
      </c>
      <c r="BU48" s="20" t="str">
        <f t="shared" ca="1" si="48"/>
        <v/>
      </c>
      <c r="BV48" s="20" t="str">
        <f t="shared" ca="1" si="48"/>
        <v/>
      </c>
      <c r="BW48" s="20" t="str">
        <f t="shared" ca="1" si="48"/>
        <v/>
      </c>
      <c r="BX48" s="20" t="str">
        <f t="shared" ca="1" si="48"/>
        <v/>
      </c>
      <c r="BY48" s="20" t="str">
        <f t="shared" ca="1" si="48"/>
        <v/>
      </c>
      <c r="BZ48" s="20" t="str">
        <f t="shared" ca="1" si="48"/>
        <v/>
      </c>
      <c r="CA48" s="20" t="str">
        <f t="shared" ca="1" si="48"/>
        <v/>
      </c>
      <c r="CB48" s="20" t="str">
        <f t="shared" ca="1" si="48"/>
        <v/>
      </c>
      <c r="CC48" s="20" t="str">
        <f t="shared" ca="1" si="48"/>
        <v/>
      </c>
      <c r="CD48" s="20" t="str">
        <f t="shared" ca="1" si="48"/>
        <v/>
      </c>
      <c r="CE48" s="20" t="str">
        <f t="shared" ca="1" si="48"/>
        <v/>
      </c>
      <c r="CF48" s="20" t="str">
        <f t="shared" ca="1" si="48"/>
        <v/>
      </c>
      <c r="CG48" s="20" t="str">
        <f t="shared" ca="1" si="48"/>
        <v/>
      </c>
      <c r="CH48" s="20" t="str">
        <f t="shared" ca="1" si="48"/>
        <v/>
      </c>
      <c r="CI48" s="20" t="str">
        <f t="shared" si="27"/>
        <v>{</v>
      </c>
      <c r="CJ48" s="20" t="str">
        <f t="shared" ca="1" si="35"/>
        <v>CCI-001227</v>
      </c>
      <c r="CK48" s="20" t="str">
        <f t="shared" ca="1" si="35"/>
        <v>CCI-002605</v>
      </c>
      <c r="CL48" s="20" t="str">
        <f t="shared" ca="1" si="35"/>
        <v>CCI-002737</v>
      </c>
      <c r="CM48" s="20" t="str">
        <f t="shared" ca="1" si="35"/>
        <v/>
      </c>
      <c r="CN48" s="20" t="str">
        <f t="shared" ca="1" si="35"/>
        <v/>
      </c>
      <c r="CO48" s="20" t="str">
        <f t="shared" ca="1" si="35"/>
        <v/>
      </c>
      <c r="CP48" s="20" t="str">
        <f t="shared" ca="1" si="35"/>
        <v/>
      </c>
      <c r="CQ48" s="20" t="str">
        <f t="shared" ca="1" si="35"/>
        <v/>
      </c>
      <c r="CR48" s="20" t="str">
        <f t="shared" ca="1" si="35"/>
        <v/>
      </c>
      <c r="CS48" s="20" t="str">
        <f t="shared" ca="1" si="35"/>
        <v/>
      </c>
      <c r="CT48" s="20" t="str">
        <f t="shared" ca="1" si="35"/>
        <v/>
      </c>
      <c r="CU48" s="20" t="str">
        <f t="shared" ca="1" si="35"/>
        <v/>
      </c>
      <c r="CV48" s="20" t="str">
        <f t="shared" ca="1" si="35"/>
        <v/>
      </c>
      <c r="CW48" s="20" t="str">
        <f t="shared" ca="1" si="35"/>
        <v/>
      </c>
      <c r="CX48" s="20" t="str">
        <f t="shared" ca="1" si="35"/>
        <v/>
      </c>
      <c r="CY48" s="20" t="str">
        <f t="shared" ca="1" si="35"/>
        <v/>
      </c>
      <c r="CZ48" s="20" t="str">
        <f t="shared" ca="1" si="42"/>
        <v/>
      </c>
      <c r="DA48" s="20" t="str">
        <f t="shared" ca="1" si="42"/>
        <v/>
      </c>
      <c r="DB48" s="20" t="str">
        <f t="shared" ca="1" si="42"/>
        <v/>
      </c>
      <c r="DC48" s="20" t="str">
        <f t="shared" ca="1" si="42"/>
        <v/>
      </c>
      <c r="DD48" s="20" t="str">
        <f t="shared" ca="1" si="42"/>
        <v/>
      </c>
      <c r="DE48" s="20" t="str">
        <f t="shared" ca="1" si="42"/>
        <v/>
      </c>
      <c r="DF48" s="20" t="str">
        <f t="shared" ca="1" si="42"/>
        <v/>
      </c>
      <c r="DG48" s="20" t="str">
        <f t="shared" ca="1" si="42"/>
        <v/>
      </c>
      <c r="DH48" s="20" t="str">
        <f t="shared" ca="1" si="42"/>
        <v/>
      </c>
      <c r="DI48" s="20" t="str">
        <f t="shared" ca="1" si="42"/>
        <v/>
      </c>
      <c r="DJ48" s="20" t="str">
        <f t="shared" ca="1" si="42"/>
        <v/>
      </c>
      <c r="DK48" s="20" t="str">
        <f t="shared" ca="1" si="42"/>
        <v/>
      </c>
      <c r="DL48" s="20" t="str">
        <f t="shared" ca="1" si="42"/>
        <v/>
      </c>
      <c r="DM48" s="20" t="str">
        <f t="shared" ca="1" si="42"/>
        <v/>
      </c>
      <c r="DN48" s="20" t="str">
        <f t="shared" ca="1" si="42"/>
        <v/>
      </c>
      <c r="DO48" s="20" t="str">
        <f t="shared" ca="1" si="42"/>
        <v/>
      </c>
      <c r="DP48" s="20" t="str">
        <f t="shared" ca="1" si="43"/>
        <v/>
      </c>
      <c r="DQ48" s="20" t="str">
        <f t="shared" ca="1" si="43"/>
        <v/>
      </c>
      <c r="DR48" s="20" t="str">
        <f t="shared" ca="1" si="43"/>
        <v/>
      </c>
      <c r="DS48" s="20" t="str">
        <f t="shared" ca="1" si="43"/>
        <v/>
      </c>
      <c r="DT48" s="20" t="str">
        <f t="shared" ca="1" si="43"/>
        <v/>
      </c>
      <c r="DU48" s="20" t="str">
        <f t="shared" ca="1" si="43"/>
        <v/>
      </c>
      <c r="DV48" s="20" t="str">
        <f t="shared" ca="1" si="43"/>
        <v/>
      </c>
      <c r="DW48" s="20" t="str">
        <f t="shared" ca="1" si="43"/>
        <v/>
      </c>
      <c r="DX48" s="20" t="str">
        <f t="shared" ca="1" si="43"/>
        <v/>
      </c>
      <c r="DY48" s="20" t="str">
        <f t="shared" ca="1" si="43"/>
        <v/>
      </c>
      <c r="DZ48" s="20" t="str">
        <f t="shared" ca="1" si="43"/>
        <v/>
      </c>
      <c r="EA48" s="20" t="str">
        <f t="shared" ca="1" si="43"/>
        <v/>
      </c>
      <c r="EB48" s="20" t="str">
        <f t="shared" ca="1" si="43"/>
        <v/>
      </c>
      <c r="EC48" s="8" t="str">
        <f>""</f>
        <v/>
      </c>
      <c r="ED48" s="9"/>
      <c r="EE48" s="24">
        <f ca="1">IF(MAX($EE$9:EE47)&lt;SUM($AJ$9:$AJ$109),MAX($EE$9:EE47)+1,"")</f>
        <v>40</v>
      </c>
      <c r="EF48" s="24">
        <f t="shared" ca="1" si="26"/>
        <v>7</v>
      </c>
      <c r="EG48" s="24">
        <f t="shared" ca="1" si="28"/>
        <v>3</v>
      </c>
      <c r="EH48" s="23" t="str">
        <f t="shared" ca="1" si="21"/>
        <v>CCI-003126</v>
      </c>
      <c r="EI48" s="23" t="str">
        <f ca="1">IF(EE48="","",OFFSET($AK$8,EF48,0)&amp;IF(COUNTIF(EH49:$EH$502,"="&amp;EH48)=0,"","; "&amp;OFFSET(EH48,MATCH(EH48,EH49:$EH$502,0),1)))</f>
        <v>1.9.8</v>
      </c>
      <c r="EJ48" s="23" t="str">
        <f ca="1">IF(EE48="","",OFFSET($AL$8,EF48,0)&amp;IF(COUNTIF(EH49:$EH$502,"="&amp;EH48)=0,"","; "&amp;OFFSET(EH48,MATCH(EH48,EH49:$EH$502,0),2)))</f>
        <v>Control System Cybersecurity Documentation</v>
      </c>
      <c r="EK48" s="23" t="str">
        <f ca="1">IF(EE48="","",OFFSET($AK$8,EF48,0)&amp;" "&amp;IF(LEN(OFFSET($AL$8,EF48,0))&gt;$EK$3,LEFT(OFFSET($AL$8,EF48,0),$EK$3)&amp;"...",OFFSET($AL$8,EF48,0))&amp;SUBSTITUTE(IF(COUNTIF(EH49:$EH$502,"="&amp;EH48)=0,"","; "&amp;OFFSET(EH48,MATCH(EH48,EH49:$EH$502,0),3)),"; "&amp;OFFSET($AK$8,EF48,0)&amp;" "&amp;IF(LEN(OFFSET($AL$8,EF48,0))&gt;$EK$3,LEFT(OFFSET($AL$8,EF48,0),$EK$3)&amp;"...",OFFSET($AL$8,EF48,0)),""))</f>
        <v>1.9.8 Control System Cybersecurity Docume...</v>
      </c>
      <c r="EL48" s="24">
        <f ca="1">IF(EE48="","",IF(COUNTIF($EH$9:$EH47,"="&amp;EH48)=0,MAX($EL$9:EL47)+1,""))</f>
        <v>34</v>
      </c>
      <c r="EM48" s="9"/>
      <c r="EN48" s="10"/>
      <c r="EO48" s="24">
        <f ca="1">IF(MAX($EO$9:EO47)&lt;MAX($EL$9:$EL$502),MAX($EO$9:EO47)+1,"")</f>
        <v>40</v>
      </c>
      <c r="EP48" s="24">
        <f t="shared" ca="1" si="29"/>
        <v>46</v>
      </c>
      <c r="EQ48" s="23" t="str">
        <f t="shared" ca="1" si="44"/>
        <v>CCI-003374</v>
      </c>
      <c r="ER48" s="23" t="str">
        <f t="shared" ca="1" si="44"/>
        <v>1.9.8; 1.9.8.5</v>
      </c>
      <c r="ES48" s="23" t="str">
        <f t="shared" ca="1" si="44"/>
        <v>Control System Cybersecurity Documentation; Default Requirements for Control System Devices</v>
      </c>
      <c r="ET48" s="23" t="str">
        <f t="shared" ca="1" si="44"/>
        <v>1.9.8 Control System Cybersecurity Docume...; 1.9.8.5 Default Requirements for Control Sy...</v>
      </c>
      <c r="EU48" s="10" t="str">
        <f>""</f>
        <v/>
      </c>
    </row>
    <row r="49" spans="1:151" x14ac:dyDescent="0.3">
      <c r="A49" s="1" t="s">
        <v>55</v>
      </c>
      <c r="B49" s="5"/>
      <c r="C49" s="14">
        <f t="shared" si="2"/>
        <v>0</v>
      </c>
      <c r="D49" s="14">
        <f t="shared" si="2"/>
        <v>0</v>
      </c>
      <c r="E49" s="14" t="str">
        <f t="shared" si="3"/>
        <v/>
      </c>
      <c r="F49" s="14">
        <f t="shared" si="4"/>
        <v>0</v>
      </c>
      <c r="G49" s="14">
        <f t="shared" si="0"/>
        <v>0</v>
      </c>
      <c r="H49" s="14">
        <f t="shared" si="41"/>
        <v>0</v>
      </c>
      <c r="I49" s="14">
        <f t="shared" si="41"/>
        <v>0</v>
      </c>
      <c r="J49" s="14">
        <f t="shared" si="41"/>
        <v>0</v>
      </c>
      <c r="K49" s="14">
        <f t="shared" si="41"/>
        <v>0</v>
      </c>
      <c r="L49" s="14" t="str">
        <f t="shared" si="6"/>
        <v>0</v>
      </c>
      <c r="M49" s="15" t="str">
        <f t="shared" si="7"/>
        <v>--</v>
      </c>
      <c r="N49" s="14" t="str">
        <f t="shared" si="8"/>
        <v/>
      </c>
      <c r="O49" s="15" t="str">
        <f t="shared" si="1"/>
        <v/>
      </c>
      <c r="P49" s="15" t="str">
        <f>IF(N49=1,FLOOR(MAX($P$4:P48),1)+1,IF(AND(P48&lt;&gt;"",O48&lt;&gt;1),MAX($P$4:P48)+0.1,""))</f>
        <v/>
      </c>
      <c r="Q49" s="5">
        <f>ROW()</f>
        <v>49</v>
      </c>
      <c r="S49" s="7"/>
      <c r="T49" s="17" t="str">
        <f t="shared" ca="1" si="9"/>
        <v>OK</v>
      </c>
      <c r="U49" s="17" t="str">
        <f t="shared" si="23"/>
        <v>OK</v>
      </c>
      <c r="V49" s="18">
        <f>IF(MAX($V$9:V48)&lt;$V$7,MAX($V$9:V48)+1,"")</f>
        <v>41</v>
      </c>
      <c r="W49" s="18">
        <f>IF(V49="","",COUNTIF(P:P,"&lt;"&amp;V49+1)-SUM($W$8:W48))</f>
        <v>1</v>
      </c>
      <c r="X49" s="18">
        <f t="shared" si="10"/>
        <v>1282</v>
      </c>
      <c r="Y49" s="19" t="str">
        <f t="shared" ca="1" si="45"/>
        <v>&lt;TXT&gt;{For Government Reference Only: This subpart (and its subparts) relates to AC-18, SA-3; CCI-000258}&lt;/TXT&gt;_x0014_</v>
      </c>
      <c r="Z49" s="19" t="str">
        <f t="shared" ca="1" si="45"/>
        <v/>
      </c>
      <c r="AA49" s="19" t="str">
        <f t="shared" ca="1" si="45"/>
        <v/>
      </c>
      <c r="AB49" s="19" t="str">
        <f t="shared" ca="1" si="45"/>
        <v/>
      </c>
      <c r="AC49" s="19" t="str">
        <f t="shared" ca="1" si="45"/>
        <v/>
      </c>
      <c r="AD49" s="19" t="str">
        <f t="shared" ca="1" si="45"/>
        <v/>
      </c>
      <c r="AE49" s="19" t="str">
        <f t="shared" ca="1" si="45"/>
        <v/>
      </c>
      <c r="AF49" s="19" t="str">
        <f t="shared" ca="1" si="45"/>
        <v/>
      </c>
      <c r="AG49" s="19" t="str">
        <f t="shared" ca="1" si="45"/>
        <v/>
      </c>
      <c r="AH49" s="19" t="str">
        <f t="shared" ca="1" si="45"/>
        <v/>
      </c>
      <c r="AI49" s="19" t="str">
        <f t="shared" ca="1" si="25"/>
        <v>&lt;TXT&gt;{For Government Reference Only: This subpart (and its subparts) relates to AC-18, SA-3; CCI-000258}&lt;/TXT&gt;_x0014_</v>
      </c>
      <c r="AJ49" s="19">
        <f t="shared" ca="1" si="12"/>
        <v>1</v>
      </c>
      <c r="AK49" s="19" t="str">
        <f t="shared" ca="1" si="13"/>
        <v>1.11</v>
      </c>
      <c r="AL49" s="19" t="str">
        <f t="shared" ca="1" si="14"/>
        <v>CYBERSECURITY DURING CONSTRUCTION</v>
      </c>
      <c r="AM49" s="3" t="str">
        <f>""</f>
        <v/>
      </c>
      <c r="AN49" s="8" t="str">
        <f>""</f>
        <v/>
      </c>
      <c r="AO49" s="20">
        <f>1</f>
        <v>1</v>
      </c>
      <c r="AP49" s="20">
        <f t="shared" ca="1" si="47"/>
        <v>7</v>
      </c>
      <c r="AQ49" s="20" t="str">
        <f t="shared" ca="1" si="47"/>
        <v/>
      </c>
      <c r="AR49" s="20" t="str">
        <f t="shared" ca="1" si="47"/>
        <v/>
      </c>
      <c r="AS49" s="20" t="str">
        <f t="shared" ca="1" si="47"/>
        <v/>
      </c>
      <c r="AT49" s="20" t="str">
        <f t="shared" ca="1" si="47"/>
        <v/>
      </c>
      <c r="AU49" s="20" t="str">
        <f t="shared" ca="1" si="47"/>
        <v/>
      </c>
      <c r="AV49" s="20" t="str">
        <f t="shared" ca="1" si="47"/>
        <v/>
      </c>
      <c r="AW49" s="20" t="str">
        <f t="shared" ca="1" si="47"/>
        <v/>
      </c>
      <c r="AX49" s="20" t="str">
        <f t="shared" ca="1" si="47"/>
        <v/>
      </c>
      <c r="AY49" s="20" t="str">
        <f t="shared" ca="1" si="47"/>
        <v/>
      </c>
      <c r="AZ49" s="20" t="str">
        <f t="shared" ca="1" si="47"/>
        <v/>
      </c>
      <c r="BA49" s="20" t="str">
        <f t="shared" ca="1" si="47"/>
        <v/>
      </c>
      <c r="BB49" s="20" t="str">
        <f t="shared" ca="1" si="47"/>
        <v/>
      </c>
      <c r="BC49" s="20" t="str">
        <f t="shared" ca="1" si="47"/>
        <v/>
      </c>
      <c r="BD49" s="20" t="str">
        <f t="shared" ca="1" si="47"/>
        <v/>
      </c>
      <c r="BE49" s="20" t="str">
        <f t="shared" ca="1" si="47"/>
        <v/>
      </c>
      <c r="BF49" s="20" t="str">
        <f t="shared" ca="1" si="46"/>
        <v/>
      </c>
      <c r="BG49" s="20" t="str">
        <f t="shared" ca="1" si="46"/>
        <v/>
      </c>
      <c r="BH49" s="20" t="str">
        <f t="shared" ca="1" si="46"/>
        <v/>
      </c>
      <c r="BI49" s="20" t="str">
        <f t="shared" ca="1" si="46"/>
        <v/>
      </c>
      <c r="BJ49" s="20" t="str">
        <f t="shared" ca="1" si="46"/>
        <v/>
      </c>
      <c r="BK49" s="20" t="str">
        <f t="shared" ca="1" si="46"/>
        <v/>
      </c>
      <c r="BL49" s="20" t="str">
        <f t="shared" ca="1" si="46"/>
        <v/>
      </c>
      <c r="BM49" s="20" t="str">
        <f t="shared" ca="1" si="46"/>
        <v/>
      </c>
      <c r="BN49" s="20" t="str">
        <f t="shared" ca="1" si="46"/>
        <v/>
      </c>
      <c r="BO49" s="20" t="str">
        <f t="shared" ca="1" si="46"/>
        <v/>
      </c>
      <c r="BP49" s="20" t="str">
        <f t="shared" ca="1" si="46"/>
        <v/>
      </c>
      <c r="BQ49" s="20" t="str">
        <f t="shared" ca="1" si="46"/>
        <v/>
      </c>
      <c r="BR49" s="20" t="str">
        <f t="shared" ca="1" si="46"/>
        <v/>
      </c>
      <c r="BS49" s="20" t="str">
        <f t="shared" ca="1" si="46"/>
        <v/>
      </c>
      <c r="BT49" s="20" t="str">
        <f t="shared" ca="1" si="46"/>
        <v/>
      </c>
      <c r="BU49" s="20" t="str">
        <f t="shared" ca="1" si="48"/>
        <v/>
      </c>
      <c r="BV49" s="20" t="str">
        <f t="shared" ca="1" si="48"/>
        <v/>
      </c>
      <c r="BW49" s="20" t="str">
        <f t="shared" ca="1" si="48"/>
        <v/>
      </c>
      <c r="BX49" s="20" t="str">
        <f t="shared" ca="1" si="48"/>
        <v/>
      </c>
      <c r="BY49" s="20" t="str">
        <f t="shared" ca="1" si="48"/>
        <v/>
      </c>
      <c r="BZ49" s="20" t="str">
        <f t="shared" ca="1" si="48"/>
        <v/>
      </c>
      <c r="CA49" s="20" t="str">
        <f t="shared" ca="1" si="48"/>
        <v/>
      </c>
      <c r="CB49" s="20" t="str">
        <f t="shared" ca="1" si="48"/>
        <v/>
      </c>
      <c r="CC49" s="20" t="str">
        <f t="shared" ca="1" si="48"/>
        <v/>
      </c>
      <c r="CD49" s="20" t="str">
        <f t="shared" ca="1" si="48"/>
        <v/>
      </c>
      <c r="CE49" s="20" t="str">
        <f t="shared" ca="1" si="48"/>
        <v/>
      </c>
      <c r="CF49" s="20" t="str">
        <f t="shared" ca="1" si="48"/>
        <v/>
      </c>
      <c r="CG49" s="20" t="str">
        <f t="shared" ca="1" si="48"/>
        <v/>
      </c>
      <c r="CH49" s="20" t="str">
        <f t="shared" ca="1" si="48"/>
        <v/>
      </c>
      <c r="CI49" s="20" t="str">
        <f t="shared" si="27"/>
        <v>{</v>
      </c>
      <c r="CJ49" s="20" t="str">
        <f t="shared" ca="1" si="35"/>
        <v>CCI-000258</v>
      </c>
      <c r="CK49" s="20" t="str">
        <f t="shared" ca="1" si="35"/>
        <v/>
      </c>
      <c r="CL49" s="20" t="str">
        <f t="shared" ca="1" si="35"/>
        <v/>
      </c>
      <c r="CM49" s="20" t="str">
        <f t="shared" ca="1" si="35"/>
        <v/>
      </c>
      <c r="CN49" s="20" t="str">
        <f t="shared" ca="1" si="35"/>
        <v/>
      </c>
      <c r="CO49" s="20" t="str">
        <f t="shared" ca="1" si="35"/>
        <v/>
      </c>
      <c r="CP49" s="20" t="str">
        <f t="shared" ca="1" si="35"/>
        <v/>
      </c>
      <c r="CQ49" s="20" t="str">
        <f t="shared" ca="1" si="35"/>
        <v/>
      </c>
      <c r="CR49" s="20" t="str">
        <f t="shared" ca="1" si="35"/>
        <v/>
      </c>
      <c r="CS49" s="20" t="str">
        <f t="shared" ca="1" si="35"/>
        <v/>
      </c>
      <c r="CT49" s="20" t="str">
        <f t="shared" ca="1" si="35"/>
        <v/>
      </c>
      <c r="CU49" s="20" t="str">
        <f t="shared" ca="1" si="35"/>
        <v/>
      </c>
      <c r="CV49" s="20" t="str">
        <f t="shared" ca="1" si="35"/>
        <v/>
      </c>
      <c r="CW49" s="20" t="str">
        <f t="shared" ca="1" si="35"/>
        <v/>
      </c>
      <c r="CX49" s="20" t="str">
        <f t="shared" ca="1" si="35"/>
        <v/>
      </c>
      <c r="CY49" s="20" t="str">
        <f t="shared" ca="1" si="35"/>
        <v/>
      </c>
      <c r="CZ49" s="20" t="str">
        <f t="shared" ca="1" si="42"/>
        <v/>
      </c>
      <c r="DA49" s="20" t="str">
        <f t="shared" ca="1" si="42"/>
        <v/>
      </c>
      <c r="DB49" s="20" t="str">
        <f t="shared" ca="1" si="42"/>
        <v/>
      </c>
      <c r="DC49" s="20" t="str">
        <f t="shared" ca="1" si="42"/>
        <v/>
      </c>
      <c r="DD49" s="20" t="str">
        <f t="shared" ca="1" si="42"/>
        <v/>
      </c>
      <c r="DE49" s="20" t="str">
        <f t="shared" ca="1" si="42"/>
        <v/>
      </c>
      <c r="DF49" s="20" t="str">
        <f t="shared" ca="1" si="42"/>
        <v/>
      </c>
      <c r="DG49" s="20" t="str">
        <f t="shared" ca="1" si="42"/>
        <v/>
      </c>
      <c r="DH49" s="20" t="str">
        <f t="shared" ca="1" si="42"/>
        <v/>
      </c>
      <c r="DI49" s="20" t="str">
        <f t="shared" ca="1" si="42"/>
        <v/>
      </c>
      <c r="DJ49" s="20" t="str">
        <f t="shared" ca="1" si="42"/>
        <v/>
      </c>
      <c r="DK49" s="20" t="str">
        <f t="shared" ca="1" si="42"/>
        <v/>
      </c>
      <c r="DL49" s="20" t="str">
        <f t="shared" ca="1" si="42"/>
        <v/>
      </c>
      <c r="DM49" s="20" t="str">
        <f t="shared" ca="1" si="42"/>
        <v/>
      </c>
      <c r="DN49" s="20" t="str">
        <f t="shared" ca="1" si="42"/>
        <v/>
      </c>
      <c r="DO49" s="20" t="str">
        <f t="shared" ca="1" si="42"/>
        <v/>
      </c>
      <c r="DP49" s="20" t="str">
        <f t="shared" ca="1" si="43"/>
        <v/>
      </c>
      <c r="DQ49" s="20" t="str">
        <f t="shared" ca="1" si="43"/>
        <v/>
      </c>
      <c r="DR49" s="20" t="str">
        <f t="shared" ca="1" si="43"/>
        <v/>
      </c>
      <c r="DS49" s="20" t="str">
        <f t="shared" ca="1" si="43"/>
        <v/>
      </c>
      <c r="DT49" s="20" t="str">
        <f t="shared" ca="1" si="43"/>
        <v/>
      </c>
      <c r="DU49" s="20" t="str">
        <f t="shared" ca="1" si="43"/>
        <v/>
      </c>
      <c r="DV49" s="20" t="str">
        <f t="shared" ca="1" si="43"/>
        <v/>
      </c>
      <c r="DW49" s="20" t="str">
        <f t="shared" ca="1" si="43"/>
        <v/>
      </c>
      <c r="DX49" s="20" t="str">
        <f t="shared" ca="1" si="43"/>
        <v/>
      </c>
      <c r="DY49" s="20" t="str">
        <f t="shared" ca="1" si="43"/>
        <v/>
      </c>
      <c r="DZ49" s="20" t="str">
        <f t="shared" ca="1" si="43"/>
        <v/>
      </c>
      <c r="EA49" s="20" t="str">
        <f t="shared" ca="1" si="43"/>
        <v/>
      </c>
      <c r="EB49" s="20" t="str">
        <f t="shared" ca="1" si="43"/>
        <v/>
      </c>
      <c r="EC49" s="8" t="str">
        <f>""</f>
        <v/>
      </c>
      <c r="ED49" s="9"/>
      <c r="EE49" s="24">
        <f ca="1">IF(MAX($EE$9:EE48)&lt;SUM($AJ$9:$AJ$109),MAX($EE$9:EE48)+1,"")</f>
        <v>41</v>
      </c>
      <c r="EF49" s="24">
        <f t="shared" ca="1" si="26"/>
        <v>7</v>
      </c>
      <c r="EG49" s="24">
        <f t="shared" ca="1" si="28"/>
        <v>4</v>
      </c>
      <c r="EH49" s="23" t="str">
        <f t="shared" ca="1" si="21"/>
        <v>CCI-003127</v>
      </c>
      <c r="EI49" s="23" t="str">
        <f ca="1">IF(EE49="","",OFFSET($AK$8,EF49,0)&amp;IF(COUNTIF(EH50:$EH$502,"="&amp;EH49)=0,"","; "&amp;OFFSET(EH49,MATCH(EH49,EH50:$EH$502,0),1)))</f>
        <v>1.9.8; 1.9.8.1; 1.9.8.2.1; 1.9.8.2.2; 1.9.8.3.1; 1.9.8.3.2; 1.9.8.5</v>
      </c>
      <c r="EJ49" s="23" t="str">
        <f ca="1">IF(EE49="","",OFFSET($AL$8,EF49,0)&amp;IF(COUNTIF(EH50:$EH$502,"="&amp;EH49)=0,"","; "&amp;OFFSET(EH49,MATCH(EH49,EH50:$EH$502,0),2)))</f>
        <v>Control System Cybersecurity Documentation; Software Applications; HVAC Control System Devices FULLY Supporting User Accounts; All Other HVAC Control System Devices; Lighting Control System Devices FULLY Supporting User Accounts; All Other Lighting Control System Devices; Default Requirements for Control System Devices</v>
      </c>
      <c r="EK49" s="23" t="str">
        <f ca="1">IF(EE49="","",OFFSET($AK$8,EF49,0)&amp;" "&amp;IF(LEN(OFFSET($AL$8,EF49,0))&gt;$EK$3,LEFT(OFFSET($AL$8,EF49,0),$EK$3)&amp;"...",OFFSET($AL$8,EF49,0))&amp;SUBSTITUTE(IF(COUNTIF(EH50:$EH$502,"="&amp;EH49)=0,"","; "&amp;OFFSET(EH49,MATCH(EH49,EH50:$EH$502,0),3)),"; "&amp;OFFSET($AK$8,EF49,0)&amp;" "&amp;IF(LEN(OFFSET($AL$8,EF49,0))&gt;$EK$3,LEFT(OFFSET($AL$8,EF49,0),$EK$3)&amp;"...",OFFSET($AL$8,EF49,0)),""))</f>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c r="EL49" s="24">
        <f ca="1">IF(EE49="","",IF(COUNTIF($EH$9:$EH48,"="&amp;EH49)=0,MAX($EL$9:EL48)+1,""))</f>
        <v>35</v>
      </c>
      <c r="EM49" s="9"/>
      <c r="EN49" s="10"/>
      <c r="EO49" s="24">
        <f ca="1">IF(MAX($EO$9:EO48)&lt;MAX($EL$9:$EL$502),MAX($EO$9:EO48)+1,"")</f>
        <v>41</v>
      </c>
      <c r="EP49" s="24">
        <f t="shared" ca="1" si="29"/>
        <v>79</v>
      </c>
      <c r="EQ49" s="23" t="str">
        <f t="shared" ca="1" si="44"/>
        <v>CCI-001227</v>
      </c>
      <c r="ER49" s="23" t="str">
        <f t="shared" ca="1" si="44"/>
        <v>1.10</v>
      </c>
      <c r="ES49" s="23" t="str">
        <f t="shared" ca="1" si="44"/>
        <v>SOFTWARE LICENSING</v>
      </c>
      <c r="ET49" s="23" t="str">
        <f t="shared" ca="1" si="44"/>
        <v>1.10 SOFTWARE LICENSING</v>
      </c>
      <c r="EU49" s="10" t="str">
        <f>""</f>
        <v/>
      </c>
    </row>
    <row r="50" spans="1:151" x14ac:dyDescent="0.3">
      <c r="A50" s="1" t="s">
        <v>57</v>
      </c>
      <c r="B50" s="5"/>
      <c r="C50" s="14">
        <f t="shared" si="2"/>
        <v>0</v>
      </c>
      <c r="D50" s="14">
        <f t="shared" si="2"/>
        <v>0</v>
      </c>
      <c r="E50" s="14" t="str">
        <f t="shared" si="3"/>
        <v/>
      </c>
      <c r="F50" s="14">
        <f t="shared" si="4"/>
        <v>0</v>
      </c>
      <c r="G50" s="14">
        <f t="shared" si="0"/>
        <v>0</v>
      </c>
      <c r="H50" s="14">
        <f t="shared" si="41"/>
        <v>0</v>
      </c>
      <c r="I50" s="14">
        <f t="shared" si="41"/>
        <v>0</v>
      </c>
      <c r="J50" s="14">
        <f t="shared" si="41"/>
        <v>0</v>
      </c>
      <c r="K50" s="14">
        <f t="shared" si="41"/>
        <v>0</v>
      </c>
      <c r="L50" s="14" t="str">
        <f t="shared" si="6"/>
        <v>0</v>
      </c>
      <c r="M50" s="15" t="str">
        <f t="shared" si="7"/>
        <v>--</v>
      </c>
      <c r="N50" s="14" t="str">
        <f t="shared" si="8"/>
        <v/>
      </c>
      <c r="O50" s="15" t="str">
        <f t="shared" si="1"/>
        <v/>
      </c>
      <c r="P50" s="15" t="str">
        <f>IF(N50=1,FLOOR(MAX($P$4:P49),1)+1,IF(AND(P49&lt;&gt;"",O49&lt;&gt;1),MAX($P$4:P49)+0.1,""))</f>
        <v/>
      </c>
      <c r="Q50" s="5">
        <f>ROW()</f>
        <v>50</v>
      </c>
      <c r="S50" s="7"/>
      <c r="T50" s="17" t="str">
        <f t="shared" ca="1" si="9"/>
        <v>OK</v>
      </c>
      <c r="U50" s="17" t="str">
        <f t="shared" si="23"/>
        <v>OK</v>
      </c>
      <c r="V50" s="18">
        <f>IF(MAX($V$9:V49)&lt;$V$7,MAX($V$9:V49)+1,"")</f>
        <v>42</v>
      </c>
      <c r="W50" s="18">
        <f>IF(V50="","",COUNTIF(P:P,"&lt;"&amp;V50+1)-SUM($W$8:W49))</f>
        <v>2</v>
      </c>
      <c r="X50" s="18">
        <f t="shared" si="10"/>
        <v>1457</v>
      </c>
      <c r="Y50" s="19" t="str">
        <f t="shared" ca="1" si="45"/>
        <v xml:space="preserve">&lt;TXT&gt;{For Government Reference Only:  This subpart (and its subparts) relate to RA-5(1), RA-5(5); CCI-001062, CCI-001067, </v>
      </c>
      <c r="Z50" s="19" t="str">
        <f t="shared" ca="1" si="45"/>
        <v>CCI-001645, CCI-002906}&lt;/TXT&gt;_x0014_</v>
      </c>
      <c r="AA50" s="19" t="str">
        <f t="shared" ca="1" si="45"/>
        <v/>
      </c>
      <c r="AB50" s="19" t="str">
        <f t="shared" ca="1" si="45"/>
        <v/>
      </c>
      <c r="AC50" s="19" t="str">
        <f t="shared" ca="1" si="45"/>
        <v/>
      </c>
      <c r="AD50" s="19" t="str">
        <f t="shared" ca="1" si="45"/>
        <v/>
      </c>
      <c r="AE50" s="19" t="str">
        <f t="shared" ca="1" si="45"/>
        <v/>
      </c>
      <c r="AF50" s="19" t="str">
        <f t="shared" ca="1" si="45"/>
        <v/>
      </c>
      <c r="AG50" s="19" t="str">
        <f t="shared" ca="1" si="45"/>
        <v/>
      </c>
      <c r="AH50" s="19" t="str">
        <f t="shared" ca="1" si="45"/>
        <v/>
      </c>
      <c r="AI50" s="19" t="str">
        <f t="shared" ca="1" si="25"/>
        <v>&lt;TXT&gt;{For Government Reference Only:  This subpart (and its subparts) relate to RA-5(1), RA-5(5); CCI-001062, CCI-001067, CCI-001645, CCI-002906}&lt;/TXT&gt;_x0014_</v>
      </c>
      <c r="AJ50" s="19">
        <f t="shared" ca="1" si="12"/>
        <v>4</v>
      </c>
      <c r="AK50" s="19" t="str">
        <f t="shared" ca="1" si="13"/>
        <v>2.3</v>
      </c>
      <c r="AL50" s="19" t="str">
        <f t="shared" ca="1" si="14"/>
        <v>DATABASE AND WEB SERVER SOFTWARE FOR MODERATE IMPACT SYSTEMS</v>
      </c>
      <c r="AM50" s="3" t="str">
        <f>""</f>
        <v/>
      </c>
      <c r="AN50" s="8" t="str">
        <f>""</f>
        <v/>
      </c>
      <c r="AO50" s="20">
        <f>1</f>
        <v>1</v>
      </c>
      <c r="AP50" s="20">
        <f t="shared" ca="1" si="47"/>
        <v>7</v>
      </c>
      <c r="AQ50" s="20">
        <f t="shared" ca="1" si="47"/>
        <v>100</v>
      </c>
      <c r="AR50" s="20">
        <f t="shared" ca="1" si="47"/>
        <v>112</v>
      </c>
      <c r="AS50" s="20">
        <f t="shared" ca="1" si="47"/>
        <v>124</v>
      </c>
      <c r="AT50" s="20" t="str">
        <f t="shared" ca="1" si="47"/>
        <v/>
      </c>
      <c r="AU50" s="20" t="str">
        <f t="shared" ca="1" si="47"/>
        <v/>
      </c>
      <c r="AV50" s="20" t="str">
        <f t="shared" ca="1" si="47"/>
        <v/>
      </c>
      <c r="AW50" s="20" t="str">
        <f t="shared" ca="1" si="47"/>
        <v/>
      </c>
      <c r="AX50" s="20" t="str">
        <f t="shared" ca="1" si="47"/>
        <v/>
      </c>
      <c r="AY50" s="20" t="str">
        <f t="shared" ca="1" si="47"/>
        <v/>
      </c>
      <c r="AZ50" s="20" t="str">
        <f t="shared" ca="1" si="47"/>
        <v/>
      </c>
      <c r="BA50" s="20" t="str">
        <f t="shared" ca="1" si="47"/>
        <v/>
      </c>
      <c r="BB50" s="20" t="str">
        <f t="shared" ca="1" si="47"/>
        <v/>
      </c>
      <c r="BC50" s="20" t="str">
        <f t="shared" ca="1" si="47"/>
        <v/>
      </c>
      <c r="BD50" s="20" t="str">
        <f t="shared" ca="1" si="47"/>
        <v/>
      </c>
      <c r="BE50" s="20" t="str">
        <f t="shared" ca="1" si="47"/>
        <v/>
      </c>
      <c r="BF50" s="20" t="str">
        <f t="shared" ca="1" si="46"/>
        <v/>
      </c>
      <c r="BG50" s="20" t="str">
        <f t="shared" ca="1" si="46"/>
        <v/>
      </c>
      <c r="BH50" s="20" t="str">
        <f t="shared" ca="1" si="46"/>
        <v/>
      </c>
      <c r="BI50" s="20" t="str">
        <f t="shared" ca="1" si="46"/>
        <v/>
      </c>
      <c r="BJ50" s="20" t="str">
        <f t="shared" ca="1" si="46"/>
        <v/>
      </c>
      <c r="BK50" s="20" t="str">
        <f t="shared" ca="1" si="46"/>
        <v/>
      </c>
      <c r="BL50" s="20" t="str">
        <f t="shared" ca="1" si="46"/>
        <v/>
      </c>
      <c r="BM50" s="20" t="str">
        <f t="shared" ca="1" si="46"/>
        <v/>
      </c>
      <c r="BN50" s="20" t="str">
        <f t="shared" ca="1" si="46"/>
        <v/>
      </c>
      <c r="BO50" s="20" t="str">
        <f t="shared" ca="1" si="46"/>
        <v/>
      </c>
      <c r="BP50" s="20" t="str">
        <f t="shared" ca="1" si="46"/>
        <v/>
      </c>
      <c r="BQ50" s="20" t="str">
        <f t="shared" ca="1" si="46"/>
        <v/>
      </c>
      <c r="BR50" s="20" t="str">
        <f t="shared" ca="1" si="46"/>
        <v/>
      </c>
      <c r="BS50" s="20" t="str">
        <f t="shared" ca="1" si="46"/>
        <v/>
      </c>
      <c r="BT50" s="20" t="str">
        <f t="shared" ca="1" si="46"/>
        <v/>
      </c>
      <c r="BU50" s="20" t="str">
        <f t="shared" ca="1" si="48"/>
        <v/>
      </c>
      <c r="BV50" s="20" t="str">
        <f t="shared" ca="1" si="48"/>
        <v/>
      </c>
      <c r="BW50" s="20" t="str">
        <f t="shared" ca="1" si="48"/>
        <v/>
      </c>
      <c r="BX50" s="20" t="str">
        <f t="shared" ca="1" si="48"/>
        <v/>
      </c>
      <c r="BY50" s="20" t="str">
        <f t="shared" ca="1" si="48"/>
        <v/>
      </c>
      <c r="BZ50" s="20" t="str">
        <f t="shared" ca="1" si="48"/>
        <v/>
      </c>
      <c r="CA50" s="20" t="str">
        <f t="shared" ca="1" si="48"/>
        <v/>
      </c>
      <c r="CB50" s="20" t="str">
        <f t="shared" ca="1" si="48"/>
        <v/>
      </c>
      <c r="CC50" s="20" t="str">
        <f t="shared" ca="1" si="48"/>
        <v/>
      </c>
      <c r="CD50" s="20" t="str">
        <f t="shared" ca="1" si="48"/>
        <v/>
      </c>
      <c r="CE50" s="20" t="str">
        <f t="shared" ca="1" si="48"/>
        <v/>
      </c>
      <c r="CF50" s="20" t="str">
        <f t="shared" ca="1" si="48"/>
        <v/>
      </c>
      <c r="CG50" s="20" t="str">
        <f t="shared" ca="1" si="48"/>
        <v/>
      </c>
      <c r="CH50" s="20" t="str">
        <f t="shared" ca="1" si="48"/>
        <v/>
      </c>
      <c r="CI50" s="20" t="str">
        <f t="shared" si="27"/>
        <v>{</v>
      </c>
      <c r="CJ50" s="20" t="str">
        <f t="shared" ca="1" si="35"/>
        <v>CCI-001062</v>
      </c>
      <c r="CK50" s="20" t="str">
        <f t="shared" ca="1" si="35"/>
        <v>CCI-001067</v>
      </c>
      <c r="CL50" s="20" t="str">
        <f t="shared" ca="1" si="35"/>
        <v>CCI-001645</v>
      </c>
      <c r="CM50" s="20" t="str">
        <f t="shared" ca="1" si="35"/>
        <v>CCI-002906</v>
      </c>
      <c r="CN50" s="20" t="str">
        <f t="shared" ca="1" si="35"/>
        <v/>
      </c>
      <c r="CO50" s="20" t="str">
        <f t="shared" ca="1" si="35"/>
        <v/>
      </c>
      <c r="CP50" s="20" t="str">
        <f t="shared" ca="1" si="35"/>
        <v/>
      </c>
      <c r="CQ50" s="20" t="str">
        <f t="shared" ca="1" si="35"/>
        <v/>
      </c>
      <c r="CR50" s="20" t="str">
        <f t="shared" ca="1" si="35"/>
        <v/>
      </c>
      <c r="CS50" s="20" t="str">
        <f t="shared" ca="1" si="35"/>
        <v/>
      </c>
      <c r="CT50" s="20" t="str">
        <f t="shared" ca="1" si="35"/>
        <v/>
      </c>
      <c r="CU50" s="20" t="str">
        <f t="shared" ca="1" si="35"/>
        <v/>
      </c>
      <c r="CV50" s="20" t="str">
        <f t="shared" ca="1" si="35"/>
        <v/>
      </c>
      <c r="CW50" s="20" t="str">
        <f t="shared" ca="1" si="35"/>
        <v/>
      </c>
      <c r="CX50" s="20" t="str">
        <f t="shared" ca="1" si="35"/>
        <v/>
      </c>
      <c r="CY50" s="20" t="str">
        <f t="shared" ca="1" si="35"/>
        <v/>
      </c>
      <c r="CZ50" s="20" t="str">
        <f t="shared" ca="1" si="42"/>
        <v/>
      </c>
      <c r="DA50" s="20" t="str">
        <f t="shared" ca="1" si="42"/>
        <v/>
      </c>
      <c r="DB50" s="20" t="str">
        <f t="shared" ca="1" si="42"/>
        <v/>
      </c>
      <c r="DC50" s="20" t="str">
        <f t="shared" ca="1" si="42"/>
        <v/>
      </c>
      <c r="DD50" s="20" t="str">
        <f t="shared" ca="1" si="42"/>
        <v/>
      </c>
      <c r="DE50" s="20" t="str">
        <f t="shared" ca="1" si="42"/>
        <v/>
      </c>
      <c r="DF50" s="20" t="str">
        <f t="shared" ca="1" si="42"/>
        <v/>
      </c>
      <c r="DG50" s="20" t="str">
        <f t="shared" ca="1" si="42"/>
        <v/>
      </c>
      <c r="DH50" s="20" t="str">
        <f t="shared" ca="1" si="42"/>
        <v/>
      </c>
      <c r="DI50" s="20" t="str">
        <f t="shared" ca="1" si="42"/>
        <v/>
      </c>
      <c r="DJ50" s="20" t="str">
        <f t="shared" ca="1" si="42"/>
        <v/>
      </c>
      <c r="DK50" s="20" t="str">
        <f t="shared" ca="1" si="42"/>
        <v/>
      </c>
      <c r="DL50" s="20" t="str">
        <f t="shared" ca="1" si="42"/>
        <v/>
      </c>
      <c r="DM50" s="20" t="str">
        <f t="shared" ca="1" si="42"/>
        <v/>
      </c>
      <c r="DN50" s="20" t="str">
        <f t="shared" ca="1" si="42"/>
        <v/>
      </c>
      <c r="DO50" s="20" t="str">
        <f t="shared" ca="1" si="42"/>
        <v/>
      </c>
      <c r="DP50" s="20" t="str">
        <f t="shared" ca="1" si="43"/>
        <v/>
      </c>
      <c r="DQ50" s="20" t="str">
        <f t="shared" ca="1" si="43"/>
        <v/>
      </c>
      <c r="DR50" s="20" t="str">
        <f t="shared" ca="1" si="43"/>
        <v/>
      </c>
      <c r="DS50" s="20" t="str">
        <f t="shared" ca="1" si="43"/>
        <v/>
      </c>
      <c r="DT50" s="20" t="str">
        <f t="shared" ca="1" si="43"/>
        <v/>
      </c>
      <c r="DU50" s="20" t="str">
        <f t="shared" ca="1" si="43"/>
        <v/>
      </c>
      <c r="DV50" s="20" t="str">
        <f t="shared" ca="1" si="43"/>
        <v/>
      </c>
      <c r="DW50" s="20" t="str">
        <f t="shared" ca="1" si="43"/>
        <v/>
      </c>
      <c r="DX50" s="20" t="str">
        <f t="shared" ca="1" si="43"/>
        <v/>
      </c>
      <c r="DY50" s="20" t="str">
        <f t="shared" ca="1" si="43"/>
        <v/>
      </c>
      <c r="DZ50" s="20" t="str">
        <f t="shared" ca="1" si="43"/>
        <v/>
      </c>
      <c r="EA50" s="20" t="str">
        <f t="shared" ca="1" si="43"/>
        <v/>
      </c>
      <c r="EB50" s="20" t="str">
        <f t="shared" ca="1" si="43"/>
        <v/>
      </c>
      <c r="EC50" s="8" t="str">
        <f>""</f>
        <v/>
      </c>
      <c r="ED50" s="9"/>
      <c r="EE50" s="24">
        <f ca="1">IF(MAX($EE$9:EE49)&lt;SUM($AJ$9:$AJ$109),MAX($EE$9:EE49)+1,"")</f>
        <v>42</v>
      </c>
      <c r="EF50" s="24">
        <f t="shared" ca="1" si="26"/>
        <v>7</v>
      </c>
      <c r="EG50" s="24">
        <f t="shared" ca="1" si="28"/>
        <v>5</v>
      </c>
      <c r="EH50" s="23" t="str">
        <f t="shared" ca="1" si="21"/>
        <v>CCI-003128</v>
      </c>
      <c r="EI50" s="23" t="str">
        <f ca="1">IF(EE50="","",OFFSET($AK$8,EF50,0)&amp;IF(COUNTIF(EH51:$EH$502,"="&amp;EH50)=0,"","; "&amp;OFFSET(EH50,MATCH(EH50,EH51:$EH$502,0),1)))</f>
        <v>1.9.8; 1.9.8.1; 1.9.8.2.1; 1.9.8.3.1; 1.9.8.5</v>
      </c>
      <c r="EJ50" s="23" t="str">
        <f ca="1">IF(EE50="","",OFFSET($AL$8,EF50,0)&amp;IF(COUNTIF(EH51:$EH$502,"="&amp;EH50)=0,"","; "&amp;OFFSET(EH50,MATCH(EH50,EH51:$EH$502,0),2)))</f>
        <v>Control System Cybersecurity Documentation; Software Applications; HVAC Control System Devices FULLY Supporting User Accounts; Lighting Control System Devices FULLY Supporting User Accounts; Default Requirements for Control System Devices</v>
      </c>
      <c r="EK50" s="23" t="str">
        <f ca="1">IF(EE50="","",OFFSET($AK$8,EF50,0)&amp;" "&amp;IF(LEN(OFFSET($AL$8,EF50,0))&gt;$EK$3,LEFT(OFFSET($AL$8,EF50,0),$EK$3)&amp;"...",OFFSET($AL$8,EF50,0))&amp;SUBSTITUTE(IF(COUNTIF(EH51:$EH$502,"="&amp;EH50)=0,"","; "&amp;OFFSET(EH50,MATCH(EH50,EH51:$EH$502,0),3)),"; "&amp;OFFSET($AK$8,EF50,0)&amp;" "&amp;IF(LEN(OFFSET($AL$8,EF50,0))&gt;$EK$3,LEFT(OFFSET($AL$8,EF50,0),$EK$3)&amp;"...",OFFSET($AL$8,EF50,0)),""))</f>
        <v>1.9.8 Control System Cybersecurity Docume...; 1.9.8.1 Software Applications; 1.9.8.2.1 HVAC Control System Devices FULLY S...; 1.9.8.3.1 Lighting Control System Devices FUL...; 1.9.8.5 Default Requirements for Control Sy...</v>
      </c>
      <c r="EL50" s="24">
        <f ca="1">IF(EE50="","",IF(COUNTIF($EH$9:$EH49,"="&amp;EH50)=0,MAX($EL$9:EL49)+1,""))</f>
        <v>36</v>
      </c>
      <c r="EM50" s="9"/>
      <c r="EN50" s="10"/>
      <c r="EO50" s="24">
        <f ca="1">IF(MAX($EO$9:EO49)&lt;MAX($EL$9:$EL$502),MAX($EO$9:EO49)+1,"")</f>
        <v>42</v>
      </c>
      <c r="EP50" s="24">
        <f t="shared" ca="1" si="29"/>
        <v>80</v>
      </c>
      <c r="EQ50" s="23" t="str">
        <f t="shared" ca="1" si="44"/>
        <v>CCI-002605</v>
      </c>
      <c r="ER50" s="23" t="str">
        <f t="shared" ca="1" si="44"/>
        <v>1.10</v>
      </c>
      <c r="ES50" s="23" t="str">
        <f t="shared" ca="1" si="44"/>
        <v>SOFTWARE LICENSING</v>
      </c>
      <c r="ET50" s="23" t="str">
        <f t="shared" ca="1" si="44"/>
        <v>1.10 SOFTWARE LICENSING</v>
      </c>
      <c r="EU50" s="10" t="str">
        <f>""</f>
        <v/>
      </c>
    </row>
    <row r="51" spans="1:151" x14ac:dyDescent="0.3">
      <c r="A51" s="1" t="s">
        <v>55</v>
      </c>
      <c r="B51" s="5"/>
      <c r="C51" s="14">
        <f t="shared" si="2"/>
        <v>0</v>
      </c>
      <c r="D51" s="14">
        <f t="shared" si="2"/>
        <v>0</v>
      </c>
      <c r="E51" s="14" t="str">
        <f t="shared" si="3"/>
        <v/>
      </c>
      <c r="F51" s="14">
        <f t="shared" si="4"/>
        <v>0</v>
      </c>
      <c r="G51" s="14">
        <f t="shared" si="0"/>
        <v>0</v>
      </c>
      <c r="H51" s="14">
        <f t="shared" si="41"/>
        <v>0</v>
      </c>
      <c r="I51" s="14">
        <f t="shared" si="41"/>
        <v>0</v>
      </c>
      <c r="J51" s="14">
        <f t="shared" si="41"/>
        <v>0</v>
      </c>
      <c r="K51" s="14">
        <f t="shared" si="41"/>
        <v>0</v>
      </c>
      <c r="L51" s="14" t="str">
        <f t="shared" si="6"/>
        <v>0</v>
      </c>
      <c r="M51" s="15" t="str">
        <f t="shared" si="7"/>
        <v>--</v>
      </c>
      <c r="N51" s="14" t="str">
        <f t="shared" si="8"/>
        <v/>
      </c>
      <c r="O51" s="15" t="str">
        <f t="shared" si="1"/>
        <v/>
      </c>
      <c r="P51" s="15" t="str">
        <f>IF(N51=1,FLOOR(MAX($P$4:P50),1)+1,IF(AND(P50&lt;&gt;"",O50&lt;&gt;1),MAX($P$4:P50)+0.1,""))</f>
        <v/>
      </c>
      <c r="Q51" s="5">
        <f>ROW()</f>
        <v>51</v>
      </c>
      <c r="S51" s="7"/>
      <c r="T51" s="17" t="str">
        <f t="shared" ca="1" si="9"/>
        <v>OK</v>
      </c>
      <c r="U51" s="17" t="str">
        <f t="shared" si="23"/>
        <v>OK</v>
      </c>
      <c r="V51" s="18">
        <f>IF(MAX($V$9:V50)&lt;$V$7,MAX($V$9:V50)+1,"")</f>
        <v>43</v>
      </c>
      <c r="W51" s="18">
        <f>IF(V51="","",COUNTIF(P:P,"&lt;"&amp;V51+1)-SUM($W$8:W50))</f>
        <v>2</v>
      </c>
      <c r="X51" s="18">
        <f t="shared" si="10"/>
        <v>1483</v>
      </c>
      <c r="Y51" s="19" t="str">
        <f t="shared" ca="1" si="45"/>
        <v xml:space="preserve">&lt;TXT&gt;{For Government Reference Only:  This subpart (and its subparts) relate to AC-4;  CCI-001368, CCI-001414, CCI-001548, </v>
      </c>
      <c r="Z51" s="19" t="str">
        <f t="shared" ca="1" si="45"/>
        <v>CCI-001549, CCI-001550, CCI-001551}&lt;/TXT&gt;_x0014_</v>
      </c>
      <c r="AA51" s="19" t="str">
        <f t="shared" ca="1" si="45"/>
        <v/>
      </c>
      <c r="AB51" s="19" t="str">
        <f t="shared" ca="1" si="45"/>
        <v/>
      </c>
      <c r="AC51" s="19" t="str">
        <f t="shared" ca="1" si="45"/>
        <v/>
      </c>
      <c r="AD51" s="19" t="str">
        <f t="shared" ca="1" si="45"/>
        <v/>
      </c>
      <c r="AE51" s="19" t="str">
        <f t="shared" ca="1" si="45"/>
        <v/>
      </c>
      <c r="AF51" s="19" t="str">
        <f t="shared" ca="1" si="45"/>
        <v/>
      </c>
      <c r="AG51" s="19" t="str">
        <f t="shared" ca="1" si="45"/>
        <v/>
      </c>
      <c r="AH51" s="19" t="str">
        <f t="shared" ca="1" si="45"/>
        <v/>
      </c>
      <c r="AI51" s="19" t="str">
        <f t="shared" ca="1" si="25"/>
        <v>&lt;TXT&gt;{For Government Reference Only:  This subpart (and its subparts) relate to AC-4;  CCI-001368, CCI-001414, CCI-001548, CCI-001549, CCI-001550, CCI-001551}&lt;/TXT&gt;_x0014_</v>
      </c>
      <c r="AJ51" s="19">
        <f t="shared" ca="1" si="12"/>
        <v>6</v>
      </c>
      <c r="AK51" s="19" t="str">
        <f t="shared" ca="1" si="13"/>
        <v>3.2.1</v>
      </c>
      <c r="AL51" s="19" t="str">
        <f t="shared" ca="1" si="14"/>
        <v>Information Flow Enforcement In MODERATE Impact Systems</v>
      </c>
      <c r="AM51" s="3" t="str">
        <f>""</f>
        <v/>
      </c>
      <c r="AN51" s="8" t="str">
        <f>""</f>
        <v/>
      </c>
      <c r="AO51" s="20">
        <f>1</f>
        <v>1</v>
      </c>
      <c r="AP51" s="20">
        <f t="shared" ca="1" si="47"/>
        <v>7</v>
      </c>
      <c r="AQ51" s="20">
        <f t="shared" ca="1" si="47"/>
        <v>89</v>
      </c>
      <c r="AR51" s="20">
        <f t="shared" ca="1" si="47"/>
        <v>101</v>
      </c>
      <c r="AS51" s="20">
        <f t="shared" ca="1" si="47"/>
        <v>113</v>
      </c>
      <c r="AT51" s="20">
        <f t="shared" ca="1" si="47"/>
        <v>125</v>
      </c>
      <c r="AU51" s="20">
        <f t="shared" ca="1" si="47"/>
        <v>137</v>
      </c>
      <c r="AV51" s="20" t="str">
        <f t="shared" ca="1" si="47"/>
        <v/>
      </c>
      <c r="AW51" s="20" t="str">
        <f t="shared" ca="1" si="47"/>
        <v/>
      </c>
      <c r="AX51" s="20" t="str">
        <f t="shared" ca="1" si="47"/>
        <v/>
      </c>
      <c r="AY51" s="20" t="str">
        <f t="shared" ca="1" si="47"/>
        <v/>
      </c>
      <c r="AZ51" s="20" t="str">
        <f t="shared" ca="1" si="47"/>
        <v/>
      </c>
      <c r="BA51" s="20" t="str">
        <f t="shared" ca="1" si="47"/>
        <v/>
      </c>
      <c r="BB51" s="20" t="str">
        <f t="shared" ca="1" si="47"/>
        <v/>
      </c>
      <c r="BC51" s="20" t="str">
        <f t="shared" ca="1" si="47"/>
        <v/>
      </c>
      <c r="BD51" s="20" t="str">
        <f t="shared" ca="1" si="47"/>
        <v/>
      </c>
      <c r="BE51" s="20" t="str">
        <f t="shared" ca="1" si="47"/>
        <v/>
      </c>
      <c r="BF51" s="20" t="str">
        <f t="shared" ca="1" si="46"/>
        <v/>
      </c>
      <c r="BG51" s="20" t="str">
        <f t="shared" ca="1" si="46"/>
        <v/>
      </c>
      <c r="BH51" s="20" t="str">
        <f t="shared" ca="1" si="46"/>
        <v/>
      </c>
      <c r="BI51" s="20" t="str">
        <f t="shared" ca="1" si="46"/>
        <v/>
      </c>
      <c r="BJ51" s="20" t="str">
        <f t="shared" ca="1" si="46"/>
        <v/>
      </c>
      <c r="BK51" s="20" t="str">
        <f t="shared" ca="1" si="46"/>
        <v/>
      </c>
      <c r="BL51" s="20" t="str">
        <f t="shared" ca="1" si="46"/>
        <v/>
      </c>
      <c r="BM51" s="20" t="str">
        <f t="shared" ca="1" si="46"/>
        <v/>
      </c>
      <c r="BN51" s="20" t="str">
        <f t="shared" ca="1" si="46"/>
        <v/>
      </c>
      <c r="BO51" s="20" t="str">
        <f t="shared" ca="1" si="46"/>
        <v/>
      </c>
      <c r="BP51" s="20" t="str">
        <f t="shared" ca="1" si="46"/>
        <v/>
      </c>
      <c r="BQ51" s="20" t="str">
        <f t="shared" ca="1" si="46"/>
        <v/>
      </c>
      <c r="BR51" s="20" t="str">
        <f t="shared" ca="1" si="46"/>
        <v/>
      </c>
      <c r="BS51" s="20" t="str">
        <f t="shared" ca="1" si="46"/>
        <v/>
      </c>
      <c r="BT51" s="20" t="str">
        <f t="shared" ca="1" si="46"/>
        <v/>
      </c>
      <c r="BU51" s="20" t="str">
        <f t="shared" ca="1" si="46"/>
        <v/>
      </c>
      <c r="BV51" s="20" t="str">
        <f t="shared" ca="1" si="48"/>
        <v/>
      </c>
      <c r="BW51" s="20" t="str">
        <f t="shared" ca="1" si="48"/>
        <v/>
      </c>
      <c r="BX51" s="20" t="str">
        <f t="shared" ca="1" si="48"/>
        <v/>
      </c>
      <c r="BY51" s="20" t="str">
        <f t="shared" ca="1" si="48"/>
        <v/>
      </c>
      <c r="BZ51" s="20" t="str">
        <f t="shared" ca="1" si="48"/>
        <v/>
      </c>
      <c r="CA51" s="20" t="str">
        <f t="shared" ca="1" si="48"/>
        <v/>
      </c>
      <c r="CB51" s="20" t="str">
        <f t="shared" ca="1" si="48"/>
        <v/>
      </c>
      <c r="CC51" s="20" t="str">
        <f t="shared" ca="1" si="48"/>
        <v/>
      </c>
      <c r="CD51" s="20" t="str">
        <f t="shared" ca="1" si="48"/>
        <v/>
      </c>
      <c r="CE51" s="20" t="str">
        <f t="shared" ca="1" si="48"/>
        <v/>
      </c>
      <c r="CF51" s="20" t="str">
        <f t="shared" ca="1" si="48"/>
        <v/>
      </c>
      <c r="CG51" s="20" t="str">
        <f t="shared" ca="1" si="48"/>
        <v/>
      </c>
      <c r="CH51" s="20" t="str">
        <f t="shared" ca="1" si="48"/>
        <v/>
      </c>
      <c r="CI51" s="20" t="str">
        <f t="shared" si="27"/>
        <v>{</v>
      </c>
      <c r="CJ51" s="20" t="str">
        <f t="shared" ca="1" si="35"/>
        <v>CCI-001368</v>
      </c>
      <c r="CK51" s="20" t="str">
        <f t="shared" ca="1" si="35"/>
        <v>CCI-001414</v>
      </c>
      <c r="CL51" s="20" t="str">
        <f t="shared" ca="1" si="35"/>
        <v>CCI-001548</v>
      </c>
      <c r="CM51" s="20" t="str">
        <f t="shared" ca="1" si="35"/>
        <v>CCI-001549</v>
      </c>
      <c r="CN51" s="20" t="str">
        <f t="shared" ca="1" si="35"/>
        <v>CCI-001550</v>
      </c>
      <c r="CO51" s="20" t="str">
        <f t="shared" ca="1" si="35"/>
        <v>CCI-001551</v>
      </c>
      <c r="CP51" s="20" t="str">
        <f t="shared" ca="1" si="35"/>
        <v/>
      </c>
      <c r="CQ51" s="20" t="str">
        <f t="shared" ca="1" si="35"/>
        <v/>
      </c>
      <c r="CR51" s="20" t="str">
        <f t="shared" ca="1" si="35"/>
        <v/>
      </c>
      <c r="CS51" s="20" t="str">
        <f t="shared" ca="1" si="35"/>
        <v/>
      </c>
      <c r="CT51" s="20" t="str">
        <f t="shared" ca="1" si="35"/>
        <v/>
      </c>
      <c r="CU51" s="20" t="str">
        <f t="shared" ca="1" si="35"/>
        <v/>
      </c>
      <c r="CV51" s="20" t="str">
        <f t="shared" ca="1" si="35"/>
        <v/>
      </c>
      <c r="CW51" s="20" t="str">
        <f t="shared" ca="1" si="35"/>
        <v/>
      </c>
      <c r="CX51" s="20" t="str">
        <f t="shared" ca="1" si="35"/>
        <v/>
      </c>
      <c r="CY51" s="20" t="str">
        <f t="shared" ca="1" si="35"/>
        <v/>
      </c>
      <c r="CZ51" s="20" t="str">
        <f t="shared" ca="1" si="42"/>
        <v/>
      </c>
      <c r="DA51" s="20" t="str">
        <f t="shared" ca="1" si="42"/>
        <v/>
      </c>
      <c r="DB51" s="20" t="str">
        <f t="shared" ca="1" si="42"/>
        <v/>
      </c>
      <c r="DC51" s="20" t="str">
        <f t="shared" ca="1" si="42"/>
        <v/>
      </c>
      <c r="DD51" s="20" t="str">
        <f t="shared" ca="1" si="42"/>
        <v/>
      </c>
      <c r="DE51" s="20" t="str">
        <f t="shared" ca="1" si="42"/>
        <v/>
      </c>
      <c r="DF51" s="20" t="str">
        <f t="shared" ca="1" si="42"/>
        <v/>
      </c>
      <c r="DG51" s="20" t="str">
        <f t="shared" ca="1" si="42"/>
        <v/>
      </c>
      <c r="DH51" s="20" t="str">
        <f t="shared" ca="1" si="42"/>
        <v/>
      </c>
      <c r="DI51" s="20" t="str">
        <f t="shared" ca="1" si="42"/>
        <v/>
      </c>
      <c r="DJ51" s="20" t="str">
        <f t="shared" ca="1" si="42"/>
        <v/>
      </c>
      <c r="DK51" s="20" t="str">
        <f t="shared" ca="1" si="42"/>
        <v/>
      </c>
      <c r="DL51" s="20" t="str">
        <f t="shared" ca="1" si="42"/>
        <v/>
      </c>
      <c r="DM51" s="20" t="str">
        <f t="shared" ca="1" si="42"/>
        <v/>
      </c>
      <c r="DN51" s="20" t="str">
        <f t="shared" ca="1" si="42"/>
        <v/>
      </c>
      <c r="DO51" s="20" t="str">
        <f t="shared" ca="1" si="42"/>
        <v/>
      </c>
      <c r="DP51" s="20" t="str">
        <f t="shared" ca="1" si="43"/>
        <v/>
      </c>
      <c r="DQ51" s="20" t="str">
        <f t="shared" ca="1" si="43"/>
        <v/>
      </c>
      <c r="DR51" s="20" t="str">
        <f t="shared" ca="1" si="43"/>
        <v/>
      </c>
      <c r="DS51" s="20" t="str">
        <f t="shared" ca="1" si="43"/>
        <v/>
      </c>
      <c r="DT51" s="20" t="str">
        <f t="shared" ca="1" si="43"/>
        <v/>
      </c>
      <c r="DU51" s="20" t="str">
        <f t="shared" ca="1" si="43"/>
        <v/>
      </c>
      <c r="DV51" s="20" t="str">
        <f t="shared" ca="1" si="43"/>
        <v/>
      </c>
      <c r="DW51" s="20" t="str">
        <f t="shared" ca="1" si="43"/>
        <v/>
      </c>
      <c r="DX51" s="20" t="str">
        <f t="shared" ca="1" si="43"/>
        <v/>
      </c>
      <c r="DY51" s="20" t="str">
        <f t="shared" ca="1" si="43"/>
        <v/>
      </c>
      <c r="DZ51" s="20" t="str">
        <f t="shared" ca="1" si="43"/>
        <v/>
      </c>
      <c r="EA51" s="20" t="str">
        <f t="shared" ca="1" si="43"/>
        <v/>
      </c>
      <c r="EB51" s="20" t="str">
        <f t="shared" ca="1" si="43"/>
        <v/>
      </c>
      <c r="EC51" s="8" t="str">
        <f>""</f>
        <v/>
      </c>
      <c r="ED51" s="9"/>
      <c r="EE51" s="24">
        <f ca="1">IF(MAX($EE$9:EE50)&lt;SUM($AJ$9:$AJ$109),MAX($EE$9:EE50)+1,"")</f>
        <v>43</v>
      </c>
      <c r="EF51" s="24">
        <f t="shared" ca="1" si="26"/>
        <v>7</v>
      </c>
      <c r="EG51" s="24">
        <f t="shared" ca="1" si="28"/>
        <v>6</v>
      </c>
      <c r="EH51" s="23" t="str">
        <f t="shared" ca="1" si="21"/>
        <v>CCI-003129</v>
      </c>
      <c r="EI51" s="23" t="str">
        <f ca="1">IF(EE51="","",OFFSET($AK$8,EF51,0)&amp;IF(COUNTIF(EH52:$EH$502,"="&amp;EH51)=0,"","; "&amp;OFFSET(EH51,MATCH(EH51,EH52:$EH$502,0),1)))</f>
        <v>1.9.8; 1.9.8.1; 1.9.8.2.1; 1.9.8.3.1; 1.9.8.5</v>
      </c>
      <c r="EJ51" s="23" t="str">
        <f ca="1">IF(EE51="","",OFFSET($AL$8,EF51,0)&amp;IF(COUNTIF(EH52:$EH$502,"="&amp;EH51)=0,"","; "&amp;OFFSET(EH51,MATCH(EH51,EH52:$EH$502,0),2)))</f>
        <v>Control System Cybersecurity Documentation; Software Applications; HVAC Control System Devices FULLY Supporting User Accounts; Lighting Control System Devices FULLY Supporting User Accounts; Default Requirements for Control System Devices</v>
      </c>
      <c r="EK51" s="23" t="str">
        <f ca="1">IF(EE51="","",OFFSET($AK$8,EF51,0)&amp;" "&amp;IF(LEN(OFFSET($AL$8,EF51,0))&gt;$EK$3,LEFT(OFFSET($AL$8,EF51,0),$EK$3)&amp;"...",OFFSET($AL$8,EF51,0))&amp;SUBSTITUTE(IF(COUNTIF(EH52:$EH$502,"="&amp;EH51)=0,"","; "&amp;OFFSET(EH51,MATCH(EH51,EH52:$EH$502,0),3)),"; "&amp;OFFSET($AK$8,EF51,0)&amp;" "&amp;IF(LEN(OFFSET($AL$8,EF51,0))&gt;$EK$3,LEFT(OFFSET($AL$8,EF51,0),$EK$3)&amp;"...",OFFSET($AL$8,EF51,0)),""))</f>
        <v>1.9.8 Control System Cybersecurity Docume...; 1.9.8.1 Software Applications; 1.9.8.2.1 HVAC Control System Devices FULLY S...; 1.9.8.3.1 Lighting Control System Devices FUL...; 1.9.8.5 Default Requirements for Control Sy...</v>
      </c>
      <c r="EL51" s="24">
        <f ca="1">IF(EE51="","",IF(COUNTIF($EH$9:$EH50,"="&amp;EH51)=0,MAX($EL$9:EL50)+1,""))</f>
        <v>37</v>
      </c>
      <c r="EM51" s="9"/>
      <c r="EN51" s="10"/>
      <c r="EO51" s="24">
        <f ca="1">IF(MAX($EO$9:EO50)&lt;MAX($EL$9:$EL$502),MAX($EO$9:EO50)+1,"")</f>
        <v>43</v>
      </c>
      <c r="EP51" s="24">
        <f t="shared" ca="1" si="29"/>
        <v>81</v>
      </c>
      <c r="EQ51" s="23" t="str">
        <f t="shared" ca="1" si="44"/>
        <v>CCI-002737</v>
      </c>
      <c r="ER51" s="23" t="str">
        <f t="shared" ca="1" si="44"/>
        <v>1.10</v>
      </c>
      <c r="ES51" s="23" t="str">
        <f t="shared" ca="1" si="44"/>
        <v>SOFTWARE LICENSING</v>
      </c>
      <c r="ET51" s="23" t="str">
        <f t="shared" ca="1" si="44"/>
        <v>1.10 SOFTWARE LICENSING</v>
      </c>
      <c r="EU51" s="10" t="str">
        <f>""</f>
        <v/>
      </c>
    </row>
    <row r="52" spans="1:151" x14ac:dyDescent="0.3">
      <c r="A52" s="1" t="s">
        <v>58</v>
      </c>
      <c r="B52" s="5"/>
      <c r="C52" s="14">
        <f t="shared" si="2"/>
        <v>0</v>
      </c>
      <c r="D52" s="14">
        <f t="shared" si="2"/>
        <v>0</v>
      </c>
      <c r="E52" s="14" t="str">
        <f t="shared" si="3"/>
        <v/>
      </c>
      <c r="F52" s="14">
        <f t="shared" si="4"/>
        <v>0</v>
      </c>
      <c r="G52" s="14">
        <f t="shared" si="0"/>
        <v>0</v>
      </c>
      <c r="H52" s="14">
        <f t="shared" si="41"/>
        <v>0</v>
      </c>
      <c r="I52" s="14">
        <f t="shared" si="41"/>
        <v>0</v>
      </c>
      <c r="J52" s="14">
        <f t="shared" si="41"/>
        <v>0</v>
      </c>
      <c r="K52" s="14">
        <f t="shared" si="41"/>
        <v>0</v>
      </c>
      <c r="L52" s="14" t="str">
        <f t="shared" si="6"/>
        <v>0</v>
      </c>
      <c r="M52" s="15" t="str">
        <f t="shared" si="7"/>
        <v>--</v>
      </c>
      <c r="N52" s="14" t="str">
        <f t="shared" si="8"/>
        <v/>
      </c>
      <c r="O52" s="15" t="str">
        <f t="shared" si="1"/>
        <v/>
      </c>
      <c r="P52" s="15" t="str">
        <f>IF(N52=1,FLOOR(MAX($P$4:P51),1)+1,IF(AND(P51&lt;&gt;"",O51&lt;&gt;1),MAX($P$4:P51)+0.1,""))</f>
        <v/>
      </c>
      <c r="Q52" s="5">
        <f>ROW()</f>
        <v>52</v>
      </c>
      <c r="S52" s="7"/>
      <c r="T52" s="17" t="str">
        <f t="shared" ca="1" si="9"/>
        <v>OK</v>
      </c>
      <c r="U52" s="17" t="str">
        <f t="shared" si="23"/>
        <v>OK</v>
      </c>
      <c r="V52" s="18">
        <f>IF(MAX($V$9:V51)&lt;$V$7,MAX($V$9:V51)+1,"")</f>
        <v>44</v>
      </c>
      <c r="W52" s="18">
        <f>IF(V52="","",COUNTIF(P:P,"&lt;"&amp;V52+1)-SUM($W$8:W51))</f>
        <v>2</v>
      </c>
      <c r="X52" s="18">
        <f t="shared" si="10"/>
        <v>1536</v>
      </c>
      <c r="Y52" s="19" t="str">
        <f t="shared" ca="1" si="45"/>
        <v xml:space="preserve">&lt;TXT&gt;{For Government Reference Only:  This subpart (and its subparts) relates to AC-18, AC-18(3); CCI-001438, CCI-001439, </v>
      </c>
      <c r="Z52" s="19" t="str">
        <f t="shared" ca="1" si="45"/>
        <v>CCI-002323, CCI-001441, CCI-001449}&lt;/TXT&gt;_x0014_</v>
      </c>
      <c r="AA52" s="19" t="str">
        <f t="shared" ca="1" si="45"/>
        <v/>
      </c>
      <c r="AB52" s="19" t="str">
        <f t="shared" ca="1" si="45"/>
        <v/>
      </c>
      <c r="AC52" s="19" t="str">
        <f t="shared" ca="1" si="45"/>
        <v/>
      </c>
      <c r="AD52" s="19" t="str">
        <f t="shared" ca="1" si="45"/>
        <v/>
      </c>
      <c r="AE52" s="19" t="str">
        <f t="shared" ca="1" si="45"/>
        <v/>
      </c>
      <c r="AF52" s="19" t="str">
        <f t="shared" ca="1" si="45"/>
        <v/>
      </c>
      <c r="AG52" s="19" t="str">
        <f t="shared" ca="1" si="45"/>
        <v/>
      </c>
      <c r="AH52" s="19" t="str">
        <f t="shared" ca="1" si="45"/>
        <v/>
      </c>
      <c r="AI52" s="19" t="str">
        <f t="shared" ca="1" si="25"/>
        <v>&lt;TXT&gt;{For Government Reference Only:  This subpart (and its subparts) relates to AC-18, AC-18(3); CCI-001438, CCI-001439, CCI-002323, CCI-001441, CCI-001449}&lt;/TXT&gt;_x0014_</v>
      </c>
      <c r="AJ52" s="19">
        <f t="shared" ca="1" si="12"/>
        <v>5</v>
      </c>
      <c r="AK52" s="19" t="str">
        <f t="shared" ca="1" si="13"/>
        <v>3.2.3</v>
      </c>
      <c r="AL52" s="19" t="str">
        <f t="shared" ca="1" si="14"/>
        <v>Wireless and Wired Broadcast Communication&lt;TAI OPT="FIRE PROTECTION"&gt; for Systems Other than Fire Protection Systems&lt;/TAI&gt;</v>
      </c>
      <c r="AM52" s="3" t="str">
        <f>""</f>
        <v/>
      </c>
      <c r="AN52" s="8" t="str">
        <f>""</f>
        <v/>
      </c>
      <c r="AO52" s="20">
        <f>1</f>
        <v>1</v>
      </c>
      <c r="AP52" s="20">
        <f t="shared" ca="1" si="47"/>
        <v>7</v>
      </c>
      <c r="AQ52" s="20">
        <f t="shared" ca="1" si="47"/>
        <v>100</v>
      </c>
      <c r="AR52" s="20">
        <f t="shared" ca="1" si="47"/>
        <v>112</v>
      </c>
      <c r="AS52" s="20">
        <f t="shared" ca="1" si="47"/>
        <v>124</v>
      </c>
      <c r="AT52" s="20">
        <f t="shared" ca="1" si="47"/>
        <v>136</v>
      </c>
      <c r="AU52" s="20" t="str">
        <f t="shared" ca="1" si="47"/>
        <v/>
      </c>
      <c r="AV52" s="20" t="str">
        <f t="shared" ca="1" si="47"/>
        <v/>
      </c>
      <c r="AW52" s="20" t="str">
        <f t="shared" ca="1" si="47"/>
        <v/>
      </c>
      <c r="AX52" s="20" t="str">
        <f t="shared" ca="1" si="47"/>
        <v/>
      </c>
      <c r="AY52" s="20" t="str">
        <f t="shared" ca="1" si="47"/>
        <v/>
      </c>
      <c r="AZ52" s="20" t="str">
        <f t="shared" ca="1" si="47"/>
        <v/>
      </c>
      <c r="BA52" s="20" t="str">
        <f t="shared" ca="1" si="47"/>
        <v/>
      </c>
      <c r="BB52" s="20" t="str">
        <f t="shared" ca="1" si="47"/>
        <v/>
      </c>
      <c r="BC52" s="20" t="str">
        <f t="shared" ca="1" si="47"/>
        <v/>
      </c>
      <c r="BD52" s="20" t="str">
        <f t="shared" ca="1" si="47"/>
        <v/>
      </c>
      <c r="BE52" s="20" t="str">
        <f t="shared" ca="1" si="47"/>
        <v/>
      </c>
      <c r="BF52" s="20" t="str">
        <f t="shared" ca="1" si="46"/>
        <v/>
      </c>
      <c r="BG52" s="20" t="str">
        <f t="shared" ca="1" si="46"/>
        <v/>
      </c>
      <c r="BH52" s="20" t="str">
        <f t="shared" ca="1" si="46"/>
        <v/>
      </c>
      <c r="BI52" s="20" t="str">
        <f t="shared" ca="1" si="46"/>
        <v/>
      </c>
      <c r="BJ52" s="20" t="str">
        <f t="shared" ca="1" si="46"/>
        <v/>
      </c>
      <c r="BK52" s="20" t="str">
        <f t="shared" ca="1" si="46"/>
        <v/>
      </c>
      <c r="BL52" s="20" t="str">
        <f t="shared" ca="1" si="46"/>
        <v/>
      </c>
      <c r="BM52" s="20" t="str">
        <f t="shared" ca="1" si="46"/>
        <v/>
      </c>
      <c r="BN52" s="20" t="str">
        <f t="shared" ca="1" si="46"/>
        <v/>
      </c>
      <c r="BO52" s="20" t="str">
        <f t="shared" ca="1" si="46"/>
        <v/>
      </c>
      <c r="BP52" s="20" t="str">
        <f t="shared" ca="1" si="46"/>
        <v/>
      </c>
      <c r="BQ52" s="20" t="str">
        <f t="shared" ca="1" si="46"/>
        <v/>
      </c>
      <c r="BR52" s="20" t="str">
        <f t="shared" ca="1" si="46"/>
        <v/>
      </c>
      <c r="BS52" s="20" t="str">
        <f t="shared" ca="1" si="46"/>
        <v/>
      </c>
      <c r="BT52" s="20" t="str">
        <f t="shared" ca="1" si="46"/>
        <v/>
      </c>
      <c r="BU52" s="20" t="str">
        <f t="shared" ca="1" si="46"/>
        <v/>
      </c>
      <c r="BV52" s="20" t="str">
        <f t="shared" ca="1" si="48"/>
        <v/>
      </c>
      <c r="BW52" s="20" t="str">
        <f t="shared" ca="1" si="48"/>
        <v/>
      </c>
      <c r="BX52" s="20" t="str">
        <f t="shared" ca="1" si="48"/>
        <v/>
      </c>
      <c r="BY52" s="20" t="str">
        <f t="shared" ca="1" si="48"/>
        <v/>
      </c>
      <c r="BZ52" s="20" t="str">
        <f t="shared" ca="1" si="48"/>
        <v/>
      </c>
      <c r="CA52" s="20" t="str">
        <f t="shared" ca="1" si="48"/>
        <v/>
      </c>
      <c r="CB52" s="20" t="str">
        <f t="shared" ca="1" si="48"/>
        <v/>
      </c>
      <c r="CC52" s="20" t="str">
        <f t="shared" ca="1" si="48"/>
        <v/>
      </c>
      <c r="CD52" s="20" t="str">
        <f t="shared" ca="1" si="48"/>
        <v/>
      </c>
      <c r="CE52" s="20" t="str">
        <f t="shared" ca="1" si="48"/>
        <v/>
      </c>
      <c r="CF52" s="20" t="str">
        <f t="shared" ca="1" si="48"/>
        <v/>
      </c>
      <c r="CG52" s="20" t="str">
        <f t="shared" ca="1" si="48"/>
        <v/>
      </c>
      <c r="CH52" s="20" t="str">
        <f t="shared" ca="1" si="48"/>
        <v/>
      </c>
      <c r="CI52" s="20" t="str">
        <f t="shared" si="27"/>
        <v>{</v>
      </c>
      <c r="CJ52" s="20" t="str">
        <f t="shared" ca="1" si="35"/>
        <v>CCI-001438</v>
      </c>
      <c r="CK52" s="20" t="str">
        <f t="shared" ca="1" si="35"/>
        <v>CCI-001439</v>
      </c>
      <c r="CL52" s="20" t="str">
        <f t="shared" ca="1" si="35"/>
        <v>CCI-002323</v>
      </c>
      <c r="CM52" s="20" t="str">
        <f t="shared" ca="1" si="35"/>
        <v>CCI-001441</v>
      </c>
      <c r="CN52" s="20" t="str">
        <f t="shared" ca="1" si="35"/>
        <v>CCI-001449</v>
      </c>
      <c r="CO52" s="20" t="str">
        <f t="shared" ca="1" si="35"/>
        <v/>
      </c>
      <c r="CP52" s="20" t="str">
        <f t="shared" ca="1" si="35"/>
        <v/>
      </c>
      <c r="CQ52" s="20" t="str">
        <f t="shared" ca="1" si="35"/>
        <v/>
      </c>
      <c r="CR52" s="20" t="str">
        <f t="shared" ca="1" si="35"/>
        <v/>
      </c>
      <c r="CS52" s="20" t="str">
        <f t="shared" ca="1" si="35"/>
        <v/>
      </c>
      <c r="CT52" s="20" t="str">
        <f t="shared" ca="1" si="35"/>
        <v/>
      </c>
      <c r="CU52" s="20" t="str">
        <f t="shared" ca="1" si="35"/>
        <v/>
      </c>
      <c r="CV52" s="20" t="str">
        <f t="shared" ca="1" si="35"/>
        <v/>
      </c>
      <c r="CW52" s="20" t="str">
        <f t="shared" ca="1" si="35"/>
        <v/>
      </c>
      <c r="CX52" s="20" t="str">
        <f t="shared" ca="1" si="35"/>
        <v/>
      </c>
      <c r="CY52" s="20" t="str">
        <f t="shared" ca="1" si="35"/>
        <v/>
      </c>
      <c r="CZ52" s="20" t="str">
        <f t="shared" ca="1" si="42"/>
        <v/>
      </c>
      <c r="DA52" s="20" t="str">
        <f t="shared" ca="1" si="42"/>
        <v/>
      </c>
      <c r="DB52" s="20" t="str">
        <f t="shared" ca="1" si="42"/>
        <v/>
      </c>
      <c r="DC52" s="20" t="str">
        <f t="shared" ca="1" si="42"/>
        <v/>
      </c>
      <c r="DD52" s="20" t="str">
        <f t="shared" ca="1" si="42"/>
        <v/>
      </c>
      <c r="DE52" s="20" t="str">
        <f t="shared" ca="1" si="42"/>
        <v/>
      </c>
      <c r="DF52" s="20" t="str">
        <f t="shared" ca="1" si="42"/>
        <v/>
      </c>
      <c r="DG52" s="20" t="str">
        <f t="shared" ca="1" si="42"/>
        <v/>
      </c>
      <c r="DH52" s="20" t="str">
        <f t="shared" ca="1" si="42"/>
        <v/>
      </c>
      <c r="DI52" s="20" t="str">
        <f t="shared" ca="1" si="42"/>
        <v/>
      </c>
      <c r="DJ52" s="20" t="str">
        <f t="shared" ca="1" si="42"/>
        <v/>
      </c>
      <c r="DK52" s="20" t="str">
        <f t="shared" ca="1" si="42"/>
        <v/>
      </c>
      <c r="DL52" s="20" t="str">
        <f t="shared" ca="1" si="42"/>
        <v/>
      </c>
      <c r="DM52" s="20" t="str">
        <f t="shared" ca="1" si="42"/>
        <v/>
      </c>
      <c r="DN52" s="20" t="str">
        <f t="shared" ca="1" si="42"/>
        <v/>
      </c>
      <c r="DO52" s="20" t="str">
        <f t="shared" ca="1" si="42"/>
        <v/>
      </c>
      <c r="DP52" s="20" t="str">
        <f t="shared" ca="1" si="43"/>
        <v/>
      </c>
      <c r="DQ52" s="20" t="str">
        <f t="shared" ca="1" si="43"/>
        <v/>
      </c>
      <c r="DR52" s="20" t="str">
        <f t="shared" ca="1" si="43"/>
        <v/>
      </c>
      <c r="DS52" s="20" t="str">
        <f t="shared" ca="1" si="43"/>
        <v/>
      </c>
      <c r="DT52" s="20" t="str">
        <f t="shared" ca="1" si="43"/>
        <v/>
      </c>
      <c r="DU52" s="20" t="str">
        <f t="shared" ca="1" si="43"/>
        <v/>
      </c>
      <c r="DV52" s="20" t="str">
        <f t="shared" ca="1" si="43"/>
        <v/>
      </c>
      <c r="DW52" s="20" t="str">
        <f t="shared" ca="1" si="43"/>
        <v/>
      </c>
      <c r="DX52" s="20" t="str">
        <f t="shared" ca="1" si="43"/>
        <v/>
      </c>
      <c r="DY52" s="20" t="str">
        <f t="shared" ca="1" si="43"/>
        <v/>
      </c>
      <c r="DZ52" s="20" t="str">
        <f t="shared" ca="1" si="43"/>
        <v/>
      </c>
      <c r="EA52" s="20" t="str">
        <f t="shared" ca="1" si="43"/>
        <v/>
      </c>
      <c r="EB52" s="20" t="str">
        <f t="shared" ca="1" si="43"/>
        <v/>
      </c>
      <c r="EC52" s="8" t="str">
        <f>""</f>
        <v/>
      </c>
      <c r="ED52" s="9"/>
      <c r="EE52" s="24">
        <f ca="1">IF(MAX($EE$9:EE51)&lt;SUM($AJ$9:$AJ$109),MAX($EE$9:EE51)+1,"")</f>
        <v>44</v>
      </c>
      <c r="EF52" s="24">
        <f t="shared" ca="1" si="26"/>
        <v>7</v>
      </c>
      <c r="EG52" s="24">
        <f t="shared" ca="1" si="28"/>
        <v>7</v>
      </c>
      <c r="EH52" s="23" t="str">
        <f t="shared" ca="1" si="21"/>
        <v>CCI-003130</v>
      </c>
      <c r="EI52" s="23" t="str">
        <f ca="1">IF(EE52="","",OFFSET($AK$8,EF52,0)&amp;IF(COUNTIF(EH53:$EH$502,"="&amp;EH52)=0,"","; "&amp;OFFSET(EH52,MATCH(EH52,EH53:$EH$502,0),1)))</f>
        <v>1.9.8; 1.9.8.1; 1.9.8.2.1; 1.9.8.2.2; 1.9.8.3.1; 1.9.8.3.2; 1.9.8.5</v>
      </c>
      <c r="EJ52" s="23" t="str">
        <f ca="1">IF(EE52="","",OFFSET($AL$8,EF52,0)&amp;IF(COUNTIF(EH53:$EH$502,"="&amp;EH52)=0,"","; "&amp;OFFSET(EH52,MATCH(EH52,EH53:$EH$502,0),2)))</f>
        <v>Control System Cybersecurity Documentation; Software Applications; HVAC Control System Devices FULLY Supporting User Accounts; All Other HVAC Control System Devices; Lighting Control System Devices FULLY Supporting User Accounts; All Other Lighting Control System Devices; Default Requirements for Control System Devices</v>
      </c>
      <c r="EK52" s="23" t="str">
        <f ca="1">IF(EE52="","",OFFSET($AK$8,EF52,0)&amp;" "&amp;IF(LEN(OFFSET($AL$8,EF52,0))&gt;$EK$3,LEFT(OFFSET($AL$8,EF52,0),$EK$3)&amp;"...",OFFSET($AL$8,EF52,0))&amp;SUBSTITUTE(IF(COUNTIF(EH53:$EH$502,"="&amp;EH52)=0,"","; "&amp;OFFSET(EH52,MATCH(EH52,EH53:$EH$502,0),3)),"; "&amp;OFFSET($AK$8,EF52,0)&amp;" "&amp;IF(LEN(OFFSET($AL$8,EF52,0))&gt;$EK$3,LEFT(OFFSET($AL$8,EF52,0),$EK$3)&amp;"...",OFFSET($AL$8,EF52,0)),""))</f>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c r="EL52" s="24">
        <f ca="1">IF(EE52="","",IF(COUNTIF($EH$9:$EH51,"="&amp;EH52)=0,MAX($EL$9:EL51)+1,""))</f>
        <v>38</v>
      </c>
      <c r="EM52" s="9"/>
      <c r="EN52" s="10"/>
      <c r="EO52" s="24">
        <f ca="1">IF(MAX($EO$9:EO51)&lt;MAX($EL$9:$EL$502),MAX($EO$9:EO51)+1,"")</f>
        <v>44</v>
      </c>
      <c r="EP52" s="24">
        <f t="shared" ca="1" si="29"/>
        <v>83</v>
      </c>
      <c r="EQ52" s="23" t="str">
        <f t="shared" ca="1" si="44"/>
        <v>CCI-001062</v>
      </c>
      <c r="ER52" s="23" t="str">
        <f t="shared" ca="1" si="44"/>
        <v>2.3; 3.11</v>
      </c>
      <c r="ES52" s="23" t="str">
        <f t="shared" ca="1" si="44"/>
        <v>DATABASE AND WEB SERVER SOFTWARE FOR MODERATE IMPACT SYSTEMS; VULNERABILITY SCANNING</v>
      </c>
      <c r="ET52" s="23" t="str">
        <f t="shared" ca="1" si="44"/>
        <v>2.3 DATABASE AND WEB SERVER SOFTWARE FO...; 3.11 VULNERABILITY SCANNING</v>
      </c>
      <c r="EU52" s="10" t="str">
        <f>""</f>
        <v/>
      </c>
    </row>
    <row r="53" spans="1:151" x14ac:dyDescent="0.3">
      <c r="A53" s="1" t="s">
        <v>2382</v>
      </c>
      <c r="B53" s="5"/>
      <c r="C53" s="14">
        <f t="shared" si="2"/>
        <v>0</v>
      </c>
      <c r="D53" s="14">
        <f t="shared" si="2"/>
        <v>0</v>
      </c>
      <c r="E53" s="14" t="str">
        <f t="shared" si="3"/>
        <v/>
      </c>
      <c r="F53" s="14">
        <f t="shared" si="4"/>
        <v>0</v>
      </c>
      <c r="G53" s="14">
        <f t="shared" si="0"/>
        <v>0</v>
      </c>
      <c r="H53" s="14">
        <f t="shared" si="41"/>
        <v>0</v>
      </c>
      <c r="I53" s="14">
        <f t="shared" si="41"/>
        <v>0</v>
      </c>
      <c r="J53" s="14">
        <f t="shared" si="41"/>
        <v>0</v>
      </c>
      <c r="K53" s="14">
        <f t="shared" si="41"/>
        <v>0</v>
      </c>
      <c r="L53" s="14" t="str">
        <f t="shared" si="6"/>
        <v>0</v>
      </c>
      <c r="M53" s="15" t="str">
        <f t="shared" si="7"/>
        <v>--</v>
      </c>
      <c r="N53" s="14" t="str">
        <f t="shared" si="8"/>
        <v/>
      </c>
      <c r="O53" s="15" t="str">
        <f t="shared" si="1"/>
        <v/>
      </c>
      <c r="P53" s="15" t="str">
        <f>IF(N53=1,FLOOR(MAX($P$4:P52),1)+1,IF(AND(P52&lt;&gt;"",O52&lt;&gt;1),MAX($P$4:P52)+0.1,""))</f>
        <v/>
      </c>
      <c r="Q53" s="5">
        <f>ROW()</f>
        <v>53</v>
      </c>
      <c r="S53" s="7"/>
      <c r="T53" s="17" t="str">
        <f t="shared" ca="1" si="9"/>
        <v>OK</v>
      </c>
      <c r="U53" s="17" t="str">
        <f t="shared" si="23"/>
        <v>OK</v>
      </c>
      <c r="V53" s="18">
        <f>IF(MAX($V$9:V52)&lt;$V$7,MAX($V$9:V52)+1,"")</f>
        <v>45</v>
      </c>
      <c r="W53" s="18">
        <f>IF(V53="","",COUNTIF(P:P,"&lt;"&amp;V53+1)-SUM($W$8:W52))</f>
        <v>4</v>
      </c>
      <c r="X53" s="18">
        <f t="shared" si="10"/>
        <v>1620</v>
      </c>
      <c r="Y53" s="19" t="str">
        <f t="shared" ca="1" si="45"/>
        <v xml:space="preserve">&lt;TXT&gt;{For Government Reference Only:  This subpart relates to CM-6(a), CM-7(a), CM-7(b), CM-7(1)(b), SC-41; CCI-001588, </v>
      </c>
      <c r="Z53" s="19" t="str">
        <f t="shared" ca="1" si="45"/>
        <v xml:space="preserve">CCI-000381, CCI-000380, CCI-000381, CCI-000382, CCI-001761, CCI-001762, CCI-002544, CCI-002545, CCI-002546.&lt;TAI OPT="MODERATE IMPACT"&gt; For </v>
      </c>
      <c r="AA53" s="19" t="str">
        <f t="shared" ca="1" si="45"/>
        <v>Moderate Impact Systems, this subpart (and its subparts) also relates to SC-5(1), SC-5(2); CCI-001094 CCI-001095&lt;/TAI&gt;</v>
      </c>
      <c r="AB53" s="19" t="str">
        <f t="shared" ca="1" si="45"/>
        <v>}&lt;/TXT&gt;_x0014_</v>
      </c>
      <c r="AC53" s="19" t="str">
        <f t="shared" ca="1" si="45"/>
        <v/>
      </c>
      <c r="AD53" s="19" t="str">
        <f t="shared" ca="1" si="45"/>
        <v/>
      </c>
      <c r="AE53" s="19" t="str">
        <f t="shared" ca="1" si="45"/>
        <v/>
      </c>
      <c r="AF53" s="19" t="str">
        <f t="shared" ca="1" si="45"/>
        <v/>
      </c>
      <c r="AG53" s="19" t="str">
        <f t="shared" ca="1" si="45"/>
        <v/>
      </c>
      <c r="AH53" s="19" t="str">
        <f t="shared" ca="1" si="45"/>
        <v/>
      </c>
      <c r="AI53" s="19" t="str">
        <f t="shared" ca="1" si="25"/>
        <v>&lt;TXT&gt;{For Government Reference Only:  This subpart relates to CM-6(a), CM-7(a), CM-7(b), CM-7(1)(b), SC-41; CCI-001588, CCI-000381, CCI-000380, CCI-000381, CCI-000382, CCI-001761, CCI-001762, CCI-002544, CCI-002545, CCI-002546.&lt;TAI OPT="MODERATE IMPACT"&gt; For Moderate Impact Systems, this subpart (and its subparts) also relates to SC-5(1), SC-5(2); CCI-001094 CCI-001095&lt;/TAI&gt;}&lt;/TXT&gt;_x0014_</v>
      </c>
      <c r="AJ53" s="19">
        <f t="shared" ca="1" si="12"/>
        <v>12</v>
      </c>
      <c r="AK53" s="19" t="str">
        <f t="shared" ca="1" si="13"/>
        <v>3.2.5</v>
      </c>
      <c r="AL53" s="19" t="str">
        <f t="shared" ca="1" si="14"/>
        <v>IP Control Networks</v>
      </c>
      <c r="AM53" s="3" t="str">
        <f>""</f>
        <v/>
      </c>
      <c r="AN53" s="8" t="str">
        <f>""</f>
        <v/>
      </c>
      <c r="AO53" s="20">
        <f>1</f>
        <v>1</v>
      </c>
      <c r="AP53" s="20">
        <f t="shared" ca="1" si="47"/>
        <v>7</v>
      </c>
      <c r="AQ53" s="20">
        <f t="shared" ca="1" si="47"/>
        <v>110</v>
      </c>
      <c r="AR53" s="20">
        <f t="shared" ca="1" si="47"/>
        <v>122</v>
      </c>
      <c r="AS53" s="20">
        <f t="shared" ca="1" si="47"/>
        <v>134</v>
      </c>
      <c r="AT53" s="20">
        <f t="shared" ca="1" si="47"/>
        <v>146</v>
      </c>
      <c r="AU53" s="20">
        <f t="shared" ca="1" si="47"/>
        <v>158</v>
      </c>
      <c r="AV53" s="20">
        <f t="shared" ca="1" si="47"/>
        <v>170</v>
      </c>
      <c r="AW53" s="20">
        <f t="shared" ca="1" si="47"/>
        <v>182</v>
      </c>
      <c r="AX53" s="20">
        <f t="shared" ca="1" si="47"/>
        <v>194</v>
      </c>
      <c r="AY53" s="20">
        <f t="shared" ca="1" si="47"/>
        <v>206</v>
      </c>
      <c r="AZ53" s="20">
        <f t="shared" ca="1" si="47"/>
        <v>218</v>
      </c>
      <c r="BA53" s="20">
        <f t="shared" ca="1" si="47"/>
        <v>352</v>
      </c>
      <c r="BB53" s="20" t="str">
        <f t="shared" ca="1" si="47"/>
        <v/>
      </c>
      <c r="BC53" s="20" t="str">
        <f t="shared" ca="1" si="47"/>
        <v/>
      </c>
      <c r="BD53" s="20" t="str">
        <f t="shared" ca="1" si="47"/>
        <v/>
      </c>
      <c r="BE53" s="20" t="str">
        <f t="shared" ca="1" si="47"/>
        <v/>
      </c>
      <c r="BF53" s="20" t="str">
        <f t="shared" ca="1" si="46"/>
        <v/>
      </c>
      <c r="BG53" s="20" t="str">
        <f t="shared" ca="1" si="46"/>
        <v/>
      </c>
      <c r="BH53" s="20" t="str">
        <f t="shared" ca="1" si="46"/>
        <v/>
      </c>
      <c r="BI53" s="20" t="str">
        <f t="shared" ca="1" si="46"/>
        <v/>
      </c>
      <c r="BJ53" s="20" t="str">
        <f t="shared" ca="1" si="46"/>
        <v/>
      </c>
      <c r="BK53" s="20" t="str">
        <f t="shared" ca="1" si="46"/>
        <v/>
      </c>
      <c r="BL53" s="20" t="str">
        <f t="shared" ca="1" si="46"/>
        <v/>
      </c>
      <c r="BM53" s="20" t="str">
        <f t="shared" ca="1" si="46"/>
        <v/>
      </c>
      <c r="BN53" s="20" t="str">
        <f t="shared" ca="1" si="46"/>
        <v/>
      </c>
      <c r="BO53" s="20" t="str">
        <f t="shared" ca="1" si="46"/>
        <v/>
      </c>
      <c r="BP53" s="20" t="str">
        <f t="shared" ca="1" si="46"/>
        <v/>
      </c>
      <c r="BQ53" s="20" t="str">
        <f t="shared" ca="1" si="46"/>
        <v/>
      </c>
      <c r="BR53" s="20" t="str">
        <f t="shared" ca="1" si="46"/>
        <v/>
      </c>
      <c r="BS53" s="20" t="str">
        <f t="shared" ca="1" si="46"/>
        <v/>
      </c>
      <c r="BT53" s="20" t="str">
        <f t="shared" ca="1" si="46"/>
        <v/>
      </c>
      <c r="BU53" s="20" t="str">
        <f t="shared" ca="1" si="46"/>
        <v/>
      </c>
      <c r="BV53" s="20" t="str">
        <f t="shared" ca="1" si="48"/>
        <v/>
      </c>
      <c r="BW53" s="20" t="str">
        <f t="shared" ca="1" si="48"/>
        <v/>
      </c>
      <c r="BX53" s="20" t="str">
        <f t="shared" ca="1" si="48"/>
        <v/>
      </c>
      <c r="BY53" s="20" t="str">
        <f t="shared" ca="1" si="48"/>
        <v/>
      </c>
      <c r="BZ53" s="20" t="str">
        <f t="shared" ca="1" si="48"/>
        <v/>
      </c>
      <c r="CA53" s="20" t="str">
        <f t="shared" ca="1" si="48"/>
        <v/>
      </c>
      <c r="CB53" s="20" t="str">
        <f t="shared" ca="1" si="48"/>
        <v/>
      </c>
      <c r="CC53" s="20" t="str">
        <f t="shared" ca="1" si="48"/>
        <v/>
      </c>
      <c r="CD53" s="20" t="str">
        <f t="shared" ca="1" si="48"/>
        <v/>
      </c>
      <c r="CE53" s="20" t="str">
        <f t="shared" ca="1" si="48"/>
        <v/>
      </c>
      <c r="CF53" s="20" t="str">
        <f t="shared" ca="1" si="48"/>
        <v/>
      </c>
      <c r="CG53" s="20" t="str">
        <f t="shared" ca="1" si="48"/>
        <v/>
      </c>
      <c r="CH53" s="20" t="str">
        <f t="shared" ca="1" si="48"/>
        <v/>
      </c>
      <c r="CI53" s="20" t="str">
        <f t="shared" si="27"/>
        <v>{</v>
      </c>
      <c r="CJ53" s="20" t="str">
        <f t="shared" ca="1" si="35"/>
        <v>CCI-001588</v>
      </c>
      <c r="CK53" s="20" t="str">
        <f t="shared" ca="1" si="35"/>
        <v>CCI-000381</v>
      </c>
      <c r="CL53" s="20" t="str">
        <f t="shared" ca="1" si="35"/>
        <v>CCI-000380</v>
      </c>
      <c r="CM53" s="20" t="str">
        <f t="shared" ca="1" si="35"/>
        <v>CCI-000381</v>
      </c>
      <c r="CN53" s="20" t="str">
        <f t="shared" ca="1" si="35"/>
        <v>CCI-000382</v>
      </c>
      <c r="CO53" s="20" t="str">
        <f t="shared" ca="1" si="35"/>
        <v>CCI-001761</v>
      </c>
      <c r="CP53" s="20" t="str">
        <f t="shared" ca="1" si="35"/>
        <v>CCI-001762</v>
      </c>
      <c r="CQ53" s="20" t="str">
        <f t="shared" ca="1" si="35"/>
        <v>CCI-002544</v>
      </c>
      <c r="CR53" s="20" t="str">
        <f t="shared" ca="1" si="35"/>
        <v>CCI-002545</v>
      </c>
      <c r="CS53" s="20" t="str">
        <f t="shared" ca="1" si="35"/>
        <v>CCI-002546</v>
      </c>
      <c r="CT53" s="20" t="str">
        <f t="shared" ca="1" si="35"/>
        <v>CCI-001094</v>
      </c>
      <c r="CU53" s="20" t="str">
        <f t="shared" ca="1" si="35"/>
        <v>CCI-001095</v>
      </c>
      <c r="CV53" s="20" t="str">
        <f t="shared" ca="1" si="35"/>
        <v/>
      </c>
      <c r="CW53" s="20" t="str">
        <f t="shared" ca="1" si="35"/>
        <v/>
      </c>
      <c r="CX53" s="20" t="str">
        <f t="shared" ca="1" si="35"/>
        <v/>
      </c>
      <c r="CY53" s="20" t="str">
        <f t="shared" ca="1" si="35"/>
        <v/>
      </c>
      <c r="CZ53" s="20" t="str">
        <f t="shared" ca="1" si="42"/>
        <v/>
      </c>
      <c r="DA53" s="20" t="str">
        <f t="shared" ca="1" si="42"/>
        <v/>
      </c>
      <c r="DB53" s="20" t="str">
        <f t="shared" ca="1" si="42"/>
        <v/>
      </c>
      <c r="DC53" s="20" t="str">
        <f t="shared" ca="1" si="42"/>
        <v/>
      </c>
      <c r="DD53" s="20" t="str">
        <f t="shared" ca="1" si="42"/>
        <v/>
      </c>
      <c r="DE53" s="20" t="str">
        <f t="shared" ca="1" si="42"/>
        <v/>
      </c>
      <c r="DF53" s="20" t="str">
        <f t="shared" ca="1" si="42"/>
        <v/>
      </c>
      <c r="DG53" s="20" t="str">
        <f t="shared" ca="1" si="42"/>
        <v/>
      </c>
      <c r="DH53" s="20" t="str">
        <f t="shared" ca="1" si="42"/>
        <v/>
      </c>
      <c r="DI53" s="20" t="str">
        <f t="shared" ca="1" si="42"/>
        <v/>
      </c>
      <c r="DJ53" s="20" t="str">
        <f t="shared" ca="1" si="42"/>
        <v/>
      </c>
      <c r="DK53" s="20" t="str">
        <f t="shared" ca="1" si="42"/>
        <v/>
      </c>
      <c r="DL53" s="20" t="str">
        <f t="shared" ca="1" si="42"/>
        <v/>
      </c>
      <c r="DM53" s="20" t="str">
        <f t="shared" ca="1" si="42"/>
        <v/>
      </c>
      <c r="DN53" s="20" t="str">
        <f t="shared" ca="1" si="42"/>
        <v/>
      </c>
      <c r="DO53" s="20" t="str">
        <f t="shared" ca="1" si="42"/>
        <v/>
      </c>
      <c r="DP53" s="20" t="str">
        <f t="shared" ca="1" si="43"/>
        <v/>
      </c>
      <c r="DQ53" s="20" t="str">
        <f t="shared" ca="1" si="43"/>
        <v/>
      </c>
      <c r="DR53" s="20" t="str">
        <f t="shared" ca="1" si="43"/>
        <v/>
      </c>
      <c r="DS53" s="20" t="str">
        <f t="shared" ca="1" si="43"/>
        <v/>
      </c>
      <c r="DT53" s="20" t="str">
        <f t="shared" ca="1" si="43"/>
        <v/>
      </c>
      <c r="DU53" s="20" t="str">
        <f t="shared" ca="1" si="43"/>
        <v/>
      </c>
      <c r="DV53" s="20" t="str">
        <f t="shared" ca="1" si="43"/>
        <v/>
      </c>
      <c r="DW53" s="20" t="str">
        <f t="shared" ca="1" si="43"/>
        <v/>
      </c>
      <c r="DX53" s="20" t="str">
        <f t="shared" ca="1" si="43"/>
        <v/>
      </c>
      <c r="DY53" s="20" t="str">
        <f t="shared" ca="1" si="43"/>
        <v/>
      </c>
      <c r="DZ53" s="20" t="str">
        <f t="shared" ca="1" si="43"/>
        <v/>
      </c>
      <c r="EA53" s="20" t="str">
        <f t="shared" ca="1" si="43"/>
        <v/>
      </c>
      <c r="EB53" s="20" t="str">
        <f t="shared" ca="1" si="43"/>
        <v/>
      </c>
      <c r="EC53" s="8" t="str">
        <f>""</f>
        <v/>
      </c>
      <c r="ED53" s="9"/>
      <c r="EE53" s="24">
        <f ca="1">IF(MAX($EE$9:EE52)&lt;SUM($AJ$9:$AJ$109),MAX($EE$9:EE52)+1,"")</f>
        <v>45</v>
      </c>
      <c r="EF53" s="24">
        <f t="shared" ca="1" si="26"/>
        <v>7</v>
      </c>
      <c r="EG53" s="24">
        <f t="shared" ca="1" si="28"/>
        <v>8</v>
      </c>
      <c r="EH53" s="23" t="str">
        <f t="shared" ca="1" si="21"/>
        <v>CCI-003131</v>
      </c>
      <c r="EI53" s="23" t="str">
        <f ca="1">IF(EE53="","",OFFSET($AK$8,EF53,0)&amp;IF(COUNTIF(EH54:$EH$502,"="&amp;EH53)=0,"","; "&amp;OFFSET(EH53,MATCH(EH53,EH54:$EH$502,0),1)))</f>
        <v>1.9.8; 1.9.8.1</v>
      </c>
      <c r="EJ53" s="23" t="str">
        <f ca="1">IF(EE53="","",OFFSET($AL$8,EF53,0)&amp;IF(COUNTIF(EH54:$EH$502,"="&amp;EH53)=0,"","; "&amp;OFFSET(EH53,MATCH(EH53,EH54:$EH$502,0),2)))</f>
        <v>Control System Cybersecurity Documentation; Software Applications</v>
      </c>
      <c r="EK53" s="23" t="str">
        <f ca="1">IF(EE53="","",OFFSET($AK$8,EF53,0)&amp;" "&amp;IF(LEN(OFFSET($AL$8,EF53,0))&gt;$EK$3,LEFT(OFFSET($AL$8,EF53,0),$EK$3)&amp;"...",OFFSET($AL$8,EF53,0))&amp;SUBSTITUTE(IF(COUNTIF(EH54:$EH$502,"="&amp;EH53)=0,"","; "&amp;OFFSET(EH53,MATCH(EH53,EH54:$EH$502,0),3)),"; "&amp;OFFSET($AK$8,EF53,0)&amp;" "&amp;IF(LEN(OFFSET($AL$8,EF53,0))&gt;$EK$3,LEFT(OFFSET($AL$8,EF53,0),$EK$3)&amp;"...",OFFSET($AL$8,EF53,0)),""))</f>
        <v>1.9.8 Control System Cybersecurity Docume...; 1.9.8.1 Software Applications</v>
      </c>
      <c r="EL53" s="24">
        <f ca="1">IF(EE53="","",IF(COUNTIF($EH$9:$EH52,"="&amp;EH53)=0,MAX($EL$9:EL52)+1,""))</f>
        <v>39</v>
      </c>
      <c r="EM53" s="9"/>
      <c r="EN53" s="10"/>
      <c r="EO53" s="24">
        <f ca="1">IF(MAX($EO$9:EO52)&lt;MAX($EL$9:$EL$502),MAX($EO$9:EO52)+1,"")</f>
        <v>45</v>
      </c>
      <c r="EP53" s="24">
        <f t="shared" ca="1" si="29"/>
        <v>84</v>
      </c>
      <c r="EQ53" s="23" t="str">
        <f t="shared" ca="1" si="44"/>
        <v>CCI-001067</v>
      </c>
      <c r="ER53" s="23" t="str">
        <f t="shared" ca="1" si="44"/>
        <v>2.3; 3.11</v>
      </c>
      <c r="ES53" s="23" t="str">
        <f t="shared" ca="1" si="44"/>
        <v>DATABASE AND WEB SERVER SOFTWARE FOR MODERATE IMPACT SYSTEMS; VULNERABILITY SCANNING</v>
      </c>
      <c r="ET53" s="23" t="str">
        <f t="shared" ca="1" si="44"/>
        <v>2.3 DATABASE AND WEB SERVER SOFTWARE FO...; 3.11 VULNERABILITY SCANNING</v>
      </c>
      <c r="EU53" s="10" t="str">
        <f>""</f>
        <v/>
      </c>
    </row>
    <row r="54" spans="1:151" x14ac:dyDescent="0.3">
      <c r="A54" s="1" t="s">
        <v>59</v>
      </c>
      <c r="B54" s="5"/>
      <c r="C54" s="14">
        <f t="shared" si="2"/>
        <v>0</v>
      </c>
      <c r="D54" s="14">
        <f t="shared" si="2"/>
        <v>0</v>
      </c>
      <c r="E54" s="14" t="str">
        <f t="shared" si="3"/>
        <v/>
      </c>
      <c r="F54" s="14">
        <f t="shared" si="4"/>
        <v>0</v>
      </c>
      <c r="G54" s="14">
        <f t="shared" si="0"/>
        <v>0</v>
      </c>
      <c r="H54" s="14">
        <f t="shared" ref="H54:K69" si="49">IF(G54&lt;&gt;G53,0,IF(AND(($F53-$D54)=(H$3-1),$F54=H$3),H53+1,H53))</f>
        <v>0</v>
      </c>
      <c r="I54" s="14">
        <f t="shared" si="49"/>
        <v>0</v>
      </c>
      <c r="J54" s="14">
        <f t="shared" si="49"/>
        <v>0</v>
      </c>
      <c r="K54" s="14">
        <f t="shared" si="49"/>
        <v>0</v>
      </c>
      <c r="L54" s="14" t="str">
        <f t="shared" si="6"/>
        <v>0</v>
      </c>
      <c r="M54" s="15" t="str">
        <f t="shared" si="7"/>
        <v>--</v>
      </c>
      <c r="N54" s="14" t="str">
        <f t="shared" si="8"/>
        <v/>
      </c>
      <c r="O54" s="15" t="str">
        <f t="shared" si="1"/>
        <v/>
      </c>
      <c r="P54" s="15" t="str">
        <f>IF(N54=1,FLOOR(MAX($P$4:P53),1)+1,IF(AND(P53&lt;&gt;"",O53&lt;&gt;1),MAX($P$4:P53)+0.1,""))</f>
        <v/>
      </c>
      <c r="Q54" s="5">
        <f>ROW()</f>
        <v>54</v>
      </c>
      <c r="S54" s="7"/>
      <c r="T54" s="17" t="str">
        <f t="shared" ca="1" si="9"/>
        <v>OK</v>
      </c>
      <c r="U54" s="17" t="str">
        <f t="shared" si="23"/>
        <v>OK</v>
      </c>
      <c r="V54" s="18">
        <f>IF(MAX($V$9:V53)&lt;$V$7,MAX($V$9:V53)+1,"")</f>
        <v>46</v>
      </c>
      <c r="W54" s="18">
        <f>IF(V54="","",COUNTIF(P:P,"&lt;"&amp;V54+1)-SUM($W$8:W53))</f>
        <v>2</v>
      </c>
      <c r="X54" s="18">
        <f t="shared" si="10"/>
        <v>1692</v>
      </c>
      <c r="Y54" s="19" t="str">
        <f t="shared" ca="1" si="45"/>
        <v xml:space="preserve">&lt;TXT&gt;{For Government Reference Only:  This subpart relates to IA-2(9), IA-3(1), SC-8, SC-13, SC-23(1), SC-23(3); CCI-001942, </v>
      </c>
      <c r="Z54" s="19" t="str">
        <f t="shared" ca="1" si="45"/>
        <v>CCI-001959, CCI-001967, CCI-002418, CCI-002449, CCI-002450, CCI-001185, CCI-001188, CCI-001664.}&lt;/TXT&gt;_x0014_</v>
      </c>
      <c r="AA54" s="19" t="str">
        <f t="shared" ca="1" si="45"/>
        <v/>
      </c>
      <c r="AB54" s="19" t="str">
        <f t="shared" ca="1" si="45"/>
        <v/>
      </c>
      <c r="AC54" s="19" t="str">
        <f t="shared" ca="1" si="45"/>
        <v/>
      </c>
      <c r="AD54" s="19" t="str">
        <f t="shared" ca="1" si="45"/>
        <v/>
      </c>
      <c r="AE54" s="19" t="str">
        <f t="shared" ca="1" si="45"/>
        <v/>
      </c>
      <c r="AF54" s="19" t="str">
        <f t="shared" ca="1" si="45"/>
        <v/>
      </c>
      <c r="AG54" s="19" t="str">
        <f t="shared" ca="1" si="45"/>
        <v/>
      </c>
      <c r="AH54" s="19" t="str">
        <f t="shared" ca="1" si="45"/>
        <v/>
      </c>
      <c r="AI54" s="19" t="str">
        <f t="shared" ca="1" si="25"/>
        <v>&lt;TXT&gt;{For Government Reference Only:  This subpart relates to IA-2(9), IA-3(1), SC-8, SC-13, SC-23(1), SC-23(3); CCI-001942, CCI-001959, CCI-001967, CCI-002418, CCI-002449, CCI-002450, CCI-001185, CCI-001188, CCI-001664.}&lt;/TXT&gt;_x0014_</v>
      </c>
      <c r="AJ54" s="19">
        <f t="shared" ca="1" si="12"/>
        <v>9</v>
      </c>
      <c r="AK54" s="19" t="str">
        <f t="shared" ca="1" si="13"/>
        <v>3.2.6</v>
      </c>
      <c r="AL54" s="19" t="str">
        <f t="shared" ca="1" si="14"/>
        <v>Cryptographic Protection</v>
      </c>
      <c r="AM54" s="3" t="str">
        <f>""</f>
        <v/>
      </c>
      <c r="AN54" s="8" t="str">
        <f>""</f>
        <v/>
      </c>
      <c r="AO54" s="20">
        <f>1</f>
        <v>1</v>
      </c>
      <c r="AP54" s="20">
        <f t="shared" ca="1" si="47"/>
        <v>7</v>
      </c>
      <c r="AQ54" s="20">
        <f t="shared" ca="1" si="47"/>
        <v>115</v>
      </c>
      <c r="AR54" s="20">
        <f t="shared" ca="1" si="47"/>
        <v>127</v>
      </c>
      <c r="AS54" s="20">
        <f t="shared" ca="1" si="47"/>
        <v>139</v>
      </c>
      <c r="AT54" s="20">
        <f t="shared" ca="1" si="47"/>
        <v>151</v>
      </c>
      <c r="AU54" s="20">
        <f t="shared" ca="1" si="47"/>
        <v>163</v>
      </c>
      <c r="AV54" s="20">
        <f t="shared" ca="1" si="47"/>
        <v>175</v>
      </c>
      <c r="AW54" s="20">
        <f t="shared" ca="1" si="47"/>
        <v>187</v>
      </c>
      <c r="AX54" s="20">
        <f t="shared" ca="1" si="47"/>
        <v>199</v>
      </c>
      <c r="AY54" s="20" t="str">
        <f t="shared" ca="1" si="47"/>
        <v/>
      </c>
      <c r="AZ54" s="20" t="str">
        <f t="shared" ca="1" si="47"/>
        <v/>
      </c>
      <c r="BA54" s="20" t="str">
        <f t="shared" ca="1" si="47"/>
        <v/>
      </c>
      <c r="BB54" s="20" t="str">
        <f t="shared" ca="1" si="47"/>
        <v/>
      </c>
      <c r="BC54" s="20" t="str">
        <f t="shared" ca="1" si="47"/>
        <v/>
      </c>
      <c r="BD54" s="20" t="str">
        <f t="shared" ca="1" si="47"/>
        <v/>
      </c>
      <c r="BE54" s="20" t="str">
        <f t="shared" ca="1" si="47"/>
        <v/>
      </c>
      <c r="BF54" s="20" t="str">
        <f t="shared" ca="1" si="46"/>
        <v/>
      </c>
      <c r="BG54" s="20" t="str">
        <f t="shared" ca="1" si="46"/>
        <v/>
      </c>
      <c r="BH54" s="20" t="str">
        <f t="shared" ca="1" si="46"/>
        <v/>
      </c>
      <c r="BI54" s="20" t="str">
        <f t="shared" ca="1" si="46"/>
        <v/>
      </c>
      <c r="BJ54" s="20" t="str">
        <f t="shared" ca="1" si="46"/>
        <v/>
      </c>
      <c r="BK54" s="20" t="str">
        <f t="shared" ca="1" si="46"/>
        <v/>
      </c>
      <c r="BL54" s="20" t="str">
        <f t="shared" ca="1" si="46"/>
        <v/>
      </c>
      <c r="BM54" s="20" t="str">
        <f t="shared" ca="1" si="46"/>
        <v/>
      </c>
      <c r="BN54" s="20" t="str">
        <f t="shared" ca="1" si="46"/>
        <v/>
      </c>
      <c r="BO54" s="20" t="str">
        <f t="shared" ca="1" si="46"/>
        <v/>
      </c>
      <c r="BP54" s="20" t="str">
        <f t="shared" ca="1" si="46"/>
        <v/>
      </c>
      <c r="BQ54" s="20" t="str">
        <f t="shared" ca="1" si="46"/>
        <v/>
      </c>
      <c r="BR54" s="20" t="str">
        <f t="shared" ca="1" si="46"/>
        <v/>
      </c>
      <c r="BS54" s="20" t="str">
        <f t="shared" ca="1" si="46"/>
        <v/>
      </c>
      <c r="BT54" s="20" t="str">
        <f t="shared" ca="1" si="46"/>
        <v/>
      </c>
      <c r="BU54" s="20" t="str">
        <f t="shared" ca="1" si="46"/>
        <v/>
      </c>
      <c r="BV54" s="20" t="str">
        <f t="shared" ca="1" si="48"/>
        <v/>
      </c>
      <c r="BW54" s="20" t="str">
        <f t="shared" ca="1" si="48"/>
        <v/>
      </c>
      <c r="BX54" s="20" t="str">
        <f t="shared" ca="1" si="48"/>
        <v/>
      </c>
      <c r="BY54" s="20" t="str">
        <f t="shared" ca="1" si="48"/>
        <v/>
      </c>
      <c r="BZ54" s="20" t="str">
        <f t="shared" ca="1" si="48"/>
        <v/>
      </c>
      <c r="CA54" s="20" t="str">
        <f t="shared" ca="1" si="48"/>
        <v/>
      </c>
      <c r="CB54" s="20" t="str">
        <f t="shared" ca="1" si="48"/>
        <v/>
      </c>
      <c r="CC54" s="20" t="str">
        <f t="shared" ca="1" si="48"/>
        <v/>
      </c>
      <c r="CD54" s="20" t="str">
        <f t="shared" ca="1" si="48"/>
        <v/>
      </c>
      <c r="CE54" s="20" t="str">
        <f t="shared" ca="1" si="48"/>
        <v/>
      </c>
      <c r="CF54" s="20" t="str">
        <f t="shared" ca="1" si="48"/>
        <v/>
      </c>
      <c r="CG54" s="20" t="str">
        <f t="shared" ca="1" si="48"/>
        <v/>
      </c>
      <c r="CH54" s="20" t="str">
        <f t="shared" ca="1" si="48"/>
        <v/>
      </c>
      <c r="CI54" s="20" t="str">
        <f t="shared" si="27"/>
        <v>{</v>
      </c>
      <c r="CJ54" s="20" t="str">
        <f t="shared" ca="1" si="35"/>
        <v>CCI-001942</v>
      </c>
      <c r="CK54" s="20" t="str">
        <f t="shared" ref="CK54:CZ69" ca="1" si="50">IF(CK$8&gt;$AJ54,"",MID($AI54,FIND("CCI-",$AI54,AQ54+1),10))</f>
        <v>CCI-001959</v>
      </c>
      <c r="CL54" s="20" t="str">
        <f t="shared" ca="1" si="50"/>
        <v>CCI-001967</v>
      </c>
      <c r="CM54" s="20" t="str">
        <f t="shared" ca="1" si="50"/>
        <v>CCI-002418</v>
      </c>
      <c r="CN54" s="20" t="str">
        <f t="shared" ca="1" si="50"/>
        <v>CCI-002449</v>
      </c>
      <c r="CO54" s="20" t="str">
        <f t="shared" ca="1" si="50"/>
        <v>CCI-002450</v>
      </c>
      <c r="CP54" s="20" t="str">
        <f t="shared" ca="1" si="50"/>
        <v>CCI-001185</v>
      </c>
      <c r="CQ54" s="20" t="str">
        <f t="shared" ca="1" si="50"/>
        <v>CCI-001188</v>
      </c>
      <c r="CR54" s="20" t="str">
        <f t="shared" ca="1" si="50"/>
        <v>CCI-001664</v>
      </c>
      <c r="CS54" s="20" t="str">
        <f t="shared" ca="1" si="50"/>
        <v/>
      </c>
      <c r="CT54" s="20" t="str">
        <f t="shared" ca="1" si="50"/>
        <v/>
      </c>
      <c r="CU54" s="20" t="str">
        <f t="shared" ca="1" si="50"/>
        <v/>
      </c>
      <c r="CV54" s="20" t="str">
        <f t="shared" ca="1" si="50"/>
        <v/>
      </c>
      <c r="CW54" s="20" t="str">
        <f t="shared" ca="1" si="50"/>
        <v/>
      </c>
      <c r="CX54" s="20" t="str">
        <f t="shared" ca="1" si="50"/>
        <v/>
      </c>
      <c r="CY54" s="20" t="str">
        <f t="shared" ca="1" si="50"/>
        <v/>
      </c>
      <c r="CZ54" s="20" t="str">
        <f t="shared" ca="1" si="50"/>
        <v/>
      </c>
      <c r="DA54" s="20" t="str">
        <f t="shared" ca="1" si="42"/>
        <v/>
      </c>
      <c r="DB54" s="20" t="str">
        <f t="shared" ca="1" si="42"/>
        <v/>
      </c>
      <c r="DC54" s="20" t="str">
        <f t="shared" ca="1" si="42"/>
        <v/>
      </c>
      <c r="DD54" s="20" t="str">
        <f t="shared" ca="1" si="42"/>
        <v/>
      </c>
      <c r="DE54" s="20" t="str">
        <f t="shared" ca="1" si="42"/>
        <v/>
      </c>
      <c r="DF54" s="20" t="str">
        <f t="shared" ca="1" si="42"/>
        <v/>
      </c>
      <c r="DG54" s="20" t="str">
        <f t="shared" ca="1" si="42"/>
        <v/>
      </c>
      <c r="DH54" s="20" t="str">
        <f t="shared" ca="1" si="42"/>
        <v/>
      </c>
      <c r="DI54" s="20" t="str">
        <f t="shared" ca="1" si="42"/>
        <v/>
      </c>
      <c r="DJ54" s="20" t="str">
        <f t="shared" ca="1" si="42"/>
        <v/>
      </c>
      <c r="DK54" s="20" t="str">
        <f t="shared" ca="1" si="42"/>
        <v/>
      </c>
      <c r="DL54" s="20" t="str">
        <f t="shared" ca="1" si="42"/>
        <v/>
      </c>
      <c r="DM54" s="20" t="str">
        <f t="shared" ca="1" si="42"/>
        <v/>
      </c>
      <c r="DN54" s="20" t="str">
        <f t="shared" ca="1" si="42"/>
        <v/>
      </c>
      <c r="DO54" s="20" t="str">
        <f t="shared" ca="1" si="42"/>
        <v/>
      </c>
      <c r="DP54" s="20" t="str">
        <f t="shared" ca="1" si="43"/>
        <v/>
      </c>
      <c r="DQ54" s="20" t="str">
        <f t="shared" ca="1" si="43"/>
        <v/>
      </c>
      <c r="DR54" s="20" t="str">
        <f t="shared" ca="1" si="43"/>
        <v/>
      </c>
      <c r="DS54" s="20" t="str">
        <f t="shared" ca="1" si="43"/>
        <v/>
      </c>
      <c r="DT54" s="20" t="str">
        <f t="shared" ca="1" si="43"/>
        <v/>
      </c>
      <c r="DU54" s="20" t="str">
        <f t="shared" ca="1" si="43"/>
        <v/>
      </c>
      <c r="DV54" s="20" t="str">
        <f t="shared" ca="1" si="43"/>
        <v/>
      </c>
      <c r="DW54" s="20" t="str">
        <f t="shared" ca="1" si="43"/>
        <v/>
      </c>
      <c r="DX54" s="20" t="str">
        <f t="shared" ca="1" si="43"/>
        <v/>
      </c>
      <c r="DY54" s="20" t="str">
        <f t="shared" ca="1" si="43"/>
        <v/>
      </c>
      <c r="DZ54" s="20" t="str">
        <f t="shared" ca="1" si="43"/>
        <v/>
      </c>
      <c r="EA54" s="20" t="str">
        <f t="shared" ca="1" si="43"/>
        <v/>
      </c>
      <c r="EB54" s="20" t="str">
        <f t="shared" ca="1" si="43"/>
        <v/>
      </c>
      <c r="EC54" s="8" t="str">
        <f>""</f>
        <v/>
      </c>
      <c r="ED54" s="9"/>
      <c r="EE54" s="24">
        <f ca="1">IF(MAX($EE$9:EE53)&lt;SUM($AJ$9:$AJ$109),MAX($EE$9:EE53)+1,"")</f>
        <v>46</v>
      </c>
      <c r="EF54" s="24">
        <f t="shared" ca="1" si="26"/>
        <v>7</v>
      </c>
      <c r="EG54" s="24">
        <f t="shared" ca="1" si="28"/>
        <v>9</v>
      </c>
      <c r="EH54" s="23" t="str">
        <f t="shared" ca="1" si="21"/>
        <v>CCI-003374</v>
      </c>
      <c r="EI54" s="23" t="str">
        <f ca="1">IF(EE54="","",OFFSET($AK$8,EF54,0)&amp;IF(COUNTIF(EH55:$EH$502,"="&amp;EH54)=0,"","; "&amp;OFFSET(EH54,MATCH(EH54,EH55:$EH$502,0),1)))</f>
        <v>1.9.8; 1.9.8.5</v>
      </c>
      <c r="EJ54" s="23" t="str">
        <f ca="1">IF(EE54="","",OFFSET($AL$8,EF54,0)&amp;IF(COUNTIF(EH55:$EH$502,"="&amp;EH54)=0,"","; "&amp;OFFSET(EH54,MATCH(EH54,EH55:$EH$502,0),2)))</f>
        <v>Control System Cybersecurity Documentation; Default Requirements for Control System Devices</v>
      </c>
      <c r="EK54" s="23" t="str">
        <f ca="1">IF(EE54="","",OFFSET($AK$8,EF54,0)&amp;" "&amp;IF(LEN(OFFSET($AL$8,EF54,0))&gt;$EK$3,LEFT(OFFSET($AL$8,EF54,0),$EK$3)&amp;"...",OFFSET($AL$8,EF54,0))&amp;SUBSTITUTE(IF(COUNTIF(EH55:$EH$502,"="&amp;EH54)=0,"","; "&amp;OFFSET(EH54,MATCH(EH54,EH55:$EH$502,0),3)),"; "&amp;OFFSET($AK$8,EF54,0)&amp;" "&amp;IF(LEN(OFFSET($AL$8,EF54,0))&gt;$EK$3,LEFT(OFFSET($AL$8,EF54,0),$EK$3)&amp;"...",OFFSET($AL$8,EF54,0)),""))</f>
        <v>1.9.8 Control System Cybersecurity Docume...; 1.9.8.5 Default Requirements for Control Sy...</v>
      </c>
      <c r="EL54" s="24">
        <f ca="1">IF(EE54="","",IF(COUNTIF($EH$9:$EH53,"="&amp;EH54)=0,MAX($EL$9:EL53)+1,""))</f>
        <v>40</v>
      </c>
      <c r="EM54" s="9"/>
      <c r="EN54" s="10"/>
      <c r="EO54" s="24">
        <f ca="1">IF(MAX($EO$9:EO53)&lt;MAX($EL$9:$EL$502),MAX($EO$9:EO53)+1,"")</f>
        <v>46</v>
      </c>
      <c r="EP54" s="24">
        <f t="shared" ca="1" si="29"/>
        <v>85</v>
      </c>
      <c r="EQ54" s="23" t="str">
        <f t="shared" ca="1" si="44"/>
        <v>CCI-001645</v>
      </c>
      <c r="ER54" s="23" t="str">
        <f t="shared" ca="1" si="44"/>
        <v>2.3; 3.11</v>
      </c>
      <c r="ES54" s="23" t="str">
        <f t="shared" ca="1" si="44"/>
        <v>DATABASE AND WEB SERVER SOFTWARE FOR MODERATE IMPACT SYSTEMS; VULNERABILITY SCANNING</v>
      </c>
      <c r="ET54" s="23" t="str">
        <f t="shared" ca="1" si="44"/>
        <v>2.3 DATABASE AND WEB SERVER SOFTWARE FO...; 3.11 VULNERABILITY SCANNING</v>
      </c>
      <c r="EU54" s="10" t="str">
        <f>""</f>
        <v/>
      </c>
    </row>
    <row r="55" spans="1:151" x14ac:dyDescent="0.3">
      <c r="A55" s="1" t="s">
        <v>60</v>
      </c>
      <c r="B55" s="5"/>
      <c r="C55" s="14">
        <f t="shared" si="2"/>
        <v>0</v>
      </c>
      <c r="D55" s="14">
        <f t="shared" si="2"/>
        <v>0</v>
      </c>
      <c r="E55" s="14" t="str">
        <f t="shared" si="3"/>
        <v/>
      </c>
      <c r="F55" s="14">
        <f t="shared" si="4"/>
        <v>0</v>
      </c>
      <c r="G55" s="14">
        <f t="shared" si="0"/>
        <v>0</v>
      </c>
      <c r="H55" s="14">
        <f t="shared" si="49"/>
        <v>0</v>
      </c>
      <c r="I55" s="14">
        <f t="shared" si="49"/>
        <v>0</v>
      </c>
      <c r="J55" s="14">
        <f t="shared" si="49"/>
        <v>0</v>
      </c>
      <c r="K55" s="14">
        <f t="shared" si="49"/>
        <v>0</v>
      </c>
      <c r="L55" s="14" t="str">
        <f t="shared" si="6"/>
        <v>0</v>
      </c>
      <c r="M55" s="15" t="str">
        <f t="shared" si="7"/>
        <v>--</v>
      </c>
      <c r="N55" s="14" t="str">
        <f t="shared" si="8"/>
        <v/>
      </c>
      <c r="O55" s="15" t="str">
        <f t="shared" si="1"/>
        <v/>
      </c>
      <c r="P55" s="15" t="str">
        <f>IF(N55=1,FLOOR(MAX($P$4:P54),1)+1,IF(AND(P54&lt;&gt;"",O54&lt;&gt;1),MAX($P$4:P54)+0.1,""))</f>
        <v/>
      </c>
      <c r="Q55" s="5">
        <f>ROW()</f>
        <v>55</v>
      </c>
      <c r="S55" s="7"/>
      <c r="T55" s="17" t="str">
        <f t="shared" ca="1" si="9"/>
        <v>OK</v>
      </c>
      <c r="U55" s="17" t="str">
        <f t="shared" si="23"/>
        <v>OK</v>
      </c>
      <c r="V55" s="18">
        <f>IF(MAX($V$9:V54)&lt;$V$7,MAX($V$9:V54)+1,"")</f>
        <v>47</v>
      </c>
      <c r="W55" s="18">
        <f>IF(V55="","",COUNTIF(P:P,"&lt;"&amp;V55+1)-SUM($W$8:W54))</f>
        <v>3</v>
      </c>
      <c r="X55" s="18">
        <f t="shared" si="10"/>
        <v>1709</v>
      </c>
      <c r="Y55" s="19" t="str">
        <f t="shared" ca="1" si="45"/>
        <v>&lt;TXT&gt;{For Government Reference Only:  This subpart (and its subparts) relates to IA-3; CCI-000777, CCI-000778, CCI-001958.&lt;TAI OPT="MODERATE IMPACT"&gt;</v>
      </c>
      <c r="Z55" s="19" t="str">
        <f t="shared" ca="1" si="45"/>
        <v xml:space="preserve">  For MODERATE Impact systems, this subpart (and its subparts) also relates to SC-23, SC-23(5); CCI-001184, CCI-002470.&lt;/TAI&gt;</v>
      </c>
      <c r="AA55" s="19" t="str">
        <f t="shared" ca="1" si="45"/>
        <v>}&lt;/TXT&gt;_x0014_</v>
      </c>
      <c r="AB55" s="19" t="str">
        <f t="shared" ca="1" si="45"/>
        <v/>
      </c>
      <c r="AC55" s="19" t="str">
        <f t="shared" ca="1" si="45"/>
        <v/>
      </c>
      <c r="AD55" s="19" t="str">
        <f t="shared" ca="1" si="45"/>
        <v/>
      </c>
      <c r="AE55" s="19" t="str">
        <f t="shared" ca="1" si="45"/>
        <v/>
      </c>
      <c r="AF55" s="19" t="str">
        <f t="shared" ca="1" si="45"/>
        <v/>
      </c>
      <c r="AG55" s="19" t="str">
        <f t="shared" ca="1" si="45"/>
        <v/>
      </c>
      <c r="AH55" s="19" t="str">
        <f t="shared" ca="1" si="45"/>
        <v/>
      </c>
      <c r="AI55" s="19" t="str">
        <f t="shared" ca="1" si="25"/>
        <v>&lt;TXT&gt;{For Government Reference Only:  This subpart (and its subparts) relates to IA-3; CCI-000777, CCI-000778, CCI-001958.&lt;TAI OPT="MODERATE IMPACT"&gt;  For MODERATE Impact systems, this subpart (and its subparts) also relates to SC-23, SC-23(5); CCI-001184, CCI-002470.&lt;/TAI&gt;}&lt;/TXT&gt;_x0014_</v>
      </c>
      <c r="AJ55" s="19">
        <f t="shared" ca="1" si="12"/>
        <v>5</v>
      </c>
      <c r="AK55" s="19" t="str">
        <f t="shared" ca="1" si="13"/>
        <v>3.2.7</v>
      </c>
      <c r="AL55" s="19" t="str">
        <f t="shared" ca="1" si="14"/>
        <v>Device Identification and Authentication</v>
      </c>
      <c r="AM55" s="3" t="str">
        <f>""</f>
        <v/>
      </c>
      <c r="AN55" s="8" t="str">
        <f>""</f>
        <v/>
      </c>
      <c r="AO55" s="20">
        <f>1</f>
        <v>1</v>
      </c>
      <c r="AP55" s="20">
        <f t="shared" ca="1" si="47"/>
        <v>7</v>
      </c>
      <c r="AQ55" s="20">
        <f t="shared" ca="1" si="47"/>
        <v>89</v>
      </c>
      <c r="AR55" s="20">
        <f t="shared" ca="1" si="47"/>
        <v>101</v>
      </c>
      <c r="AS55" s="20">
        <f t="shared" ca="1" si="47"/>
        <v>113</v>
      </c>
      <c r="AT55" s="20">
        <f t="shared" ca="1" si="47"/>
        <v>247</v>
      </c>
      <c r="AU55" s="20" t="str">
        <f t="shared" ca="1" si="47"/>
        <v/>
      </c>
      <c r="AV55" s="20" t="str">
        <f t="shared" ca="1" si="47"/>
        <v/>
      </c>
      <c r="AW55" s="20" t="str">
        <f t="shared" ca="1" si="47"/>
        <v/>
      </c>
      <c r="AX55" s="20" t="str">
        <f t="shared" ca="1" si="47"/>
        <v/>
      </c>
      <c r="AY55" s="20" t="str">
        <f t="shared" ca="1" si="47"/>
        <v/>
      </c>
      <c r="AZ55" s="20" t="str">
        <f t="shared" ca="1" si="47"/>
        <v/>
      </c>
      <c r="BA55" s="20" t="str">
        <f t="shared" ca="1" si="47"/>
        <v/>
      </c>
      <c r="BB55" s="20" t="str">
        <f t="shared" ca="1" si="47"/>
        <v/>
      </c>
      <c r="BC55" s="20" t="str">
        <f t="shared" ca="1" si="47"/>
        <v/>
      </c>
      <c r="BD55" s="20" t="str">
        <f t="shared" ca="1" si="47"/>
        <v/>
      </c>
      <c r="BE55" s="20" t="str">
        <f t="shared" ca="1" si="47"/>
        <v/>
      </c>
      <c r="BF55" s="20" t="str">
        <f t="shared" ca="1" si="46"/>
        <v/>
      </c>
      <c r="BG55" s="20" t="str">
        <f t="shared" ca="1" si="46"/>
        <v/>
      </c>
      <c r="BH55" s="20" t="str">
        <f t="shared" ca="1" si="46"/>
        <v/>
      </c>
      <c r="BI55" s="20" t="str">
        <f t="shared" ca="1" si="46"/>
        <v/>
      </c>
      <c r="BJ55" s="20" t="str">
        <f t="shared" ca="1" si="46"/>
        <v/>
      </c>
      <c r="BK55" s="20" t="str">
        <f t="shared" ca="1" si="46"/>
        <v/>
      </c>
      <c r="BL55" s="20" t="str">
        <f t="shared" ca="1" si="46"/>
        <v/>
      </c>
      <c r="BM55" s="20" t="str">
        <f t="shared" ca="1" si="46"/>
        <v/>
      </c>
      <c r="BN55" s="20" t="str">
        <f t="shared" ca="1" si="46"/>
        <v/>
      </c>
      <c r="BO55" s="20" t="str">
        <f t="shared" ca="1" si="46"/>
        <v/>
      </c>
      <c r="BP55" s="20" t="str">
        <f t="shared" ca="1" si="46"/>
        <v/>
      </c>
      <c r="BQ55" s="20" t="str">
        <f t="shared" ca="1" si="46"/>
        <v/>
      </c>
      <c r="BR55" s="20" t="str">
        <f t="shared" ca="1" si="46"/>
        <v/>
      </c>
      <c r="BS55" s="20" t="str">
        <f t="shared" ca="1" si="46"/>
        <v/>
      </c>
      <c r="BT55" s="20" t="str">
        <f t="shared" ca="1" si="46"/>
        <v/>
      </c>
      <c r="BU55" s="20" t="str">
        <f t="shared" ca="1" si="46"/>
        <v/>
      </c>
      <c r="BV55" s="20" t="str">
        <f t="shared" ca="1" si="48"/>
        <v/>
      </c>
      <c r="BW55" s="20" t="str">
        <f t="shared" ca="1" si="48"/>
        <v/>
      </c>
      <c r="BX55" s="20" t="str">
        <f t="shared" ca="1" si="48"/>
        <v/>
      </c>
      <c r="BY55" s="20" t="str">
        <f t="shared" ca="1" si="48"/>
        <v/>
      </c>
      <c r="BZ55" s="20" t="str">
        <f t="shared" ca="1" si="48"/>
        <v/>
      </c>
      <c r="CA55" s="20" t="str">
        <f t="shared" ca="1" si="48"/>
        <v/>
      </c>
      <c r="CB55" s="20" t="str">
        <f t="shared" ca="1" si="48"/>
        <v/>
      </c>
      <c r="CC55" s="20" t="str">
        <f t="shared" ca="1" si="48"/>
        <v/>
      </c>
      <c r="CD55" s="20" t="str">
        <f t="shared" ca="1" si="48"/>
        <v/>
      </c>
      <c r="CE55" s="20" t="str">
        <f t="shared" ca="1" si="48"/>
        <v/>
      </c>
      <c r="CF55" s="20" t="str">
        <f t="shared" ca="1" si="48"/>
        <v/>
      </c>
      <c r="CG55" s="20" t="str">
        <f t="shared" ca="1" si="48"/>
        <v/>
      </c>
      <c r="CH55" s="20" t="str">
        <f t="shared" ca="1" si="48"/>
        <v/>
      </c>
      <c r="CI55" s="20" t="str">
        <f t="shared" si="27"/>
        <v>{</v>
      </c>
      <c r="CJ55" s="20" t="str">
        <f t="shared" ref="CJ55:CY86" ca="1" si="51">IF(CJ$8&gt;$AJ55,"",MID($AI55,FIND("CCI-",$AI55,AP55+1),10))</f>
        <v>CCI-000777</v>
      </c>
      <c r="CK55" s="20" t="str">
        <f t="shared" ca="1" si="50"/>
        <v>CCI-000778</v>
      </c>
      <c r="CL55" s="20" t="str">
        <f t="shared" ca="1" si="50"/>
        <v>CCI-001958</v>
      </c>
      <c r="CM55" s="20" t="str">
        <f t="shared" ca="1" si="50"/>
        <v>CCI-001184</v>
      </c>
      <c r="CN55" s="20" t="str">
        <f t="shared" ca="1" si="50"/>
        <v>CCI-002470</v>
      </c>
      <c r="CO55" s="20" t="str">
        <f t="shared" ca="1" si="50"/>
        <v/>
      </c>
      <c r="CP55" s="20" t="str">
        <f t="shared" ca="1" si="50"/>
        <v/>
      </c>
      <c r="CQ55" s="20" t="str">
        <f t="shared" ca="1" si="50"/>
        <v/>
      </c>
      <c r="CR55" s="20" t="str">
        <f t="shared" ca="1" si="50"/>
        <v/>
      </c>
      <c r="CS55" s="20" t="str">
        <f t="shared" ca="1" si="50"/>
        <v/>
      </c>
      <c r="CT55" s="20" t="str">
        <f t="shared" ca="1" si="50"/>
        <v/>
      </c>
      <c r="CU55" s="20" t="str">
        <f t="shared" ca="1" si="50"/>
        <v/>
      </c>
      <c r="CV55" s="20" t="str">
        <f t="shared" ca="1" si="50"/>
        <v/>
      </c>
      <c r="CW55" s="20" t="str">
        <f t="shared" ca="1" si="50"/>
        <v/>
      </c>
      <c r="CX55" s="20" t="str">
        <f t="shared" ca="1" si="50"/>
        <v/>
      </c>
      <c r="CY55" s="20" t="str">
        <f t="shared" ca="1" si="50"/>
        <v/>
      </c>
      <c r="CZ55" s="20" t="str">
        <f t="shared" ca="1" si="50"/>
        <v/>
      </c>
      <c r="DA55" s="20" t="str">
        <f t="shared" ca="1" si="42"/>
        <v/>
      </c>
      <c r="DB55" s="20" t="str">
        <f t="shared" ca="1" si="42"/>
        <v/>
      </c>
      <c r="DC55" s="20" t="str">
        <f t="shared" ca="1" si="42"/>
        <v/>
      </c>
      <c r="DD55" s="20" t="str">
        <f t="shared" ca="1" si="42"/>
        <v/>
      </c>
      <c r="DE55" s="20" t="str">
        <f t="shared" ca="1" si="42"/>
        <v/>
      </c>
      <c r="DF55" s="20" t="str">
        <f t="shared" ca="1" si="42"/>
        <v/>
      </c>
      <c r="DG55" s="20" t="str">
        <f t="shared" ca="1" si="42"/>
        <v/>
      </c>
      <c r="DH55" s="20" t="str">
        <f t="shared" ca="1" si="42"/>
        <v/>
      </c>
      <c r="DI55" s="20" t="str">
        <f t="shared" ca="1" si="42"/>
        <v/>
      </c>
      <c r="DJ55" s="20" t="str">
        <f t="shared" ca="1" si="42"/>
        <v/>
      </c>
      <c r="DK55" s="20" t="str">
        <f t="shared" ca="1" si="42"/>
        <v/>
      </c>
      <c r="DL55" s="20" t="str">
        <f t="shared" ca="1" si="42"/>
        <v/>
      </c>
      <c r="DM55" s="20" t="str">
        <f t="shared" ca="1" si="42"/>
        <v/>
      </c>
      <c r="DN55" s="20" t="str">
        <f t="shared" ca="1" si="42"/>
        <v/>
      </c>
      <c r="DO55" s="20" t="str">
        <f t="shared" ca="1" si="42"/>
        <v/>
      </c>
      <c r="DP55" s="20" t="str">
        <f t="shared" ca="1" si="43"/>
        <v/>
      </c>
      <c r="DQ55" s="20" t="str">
        <f t="shared" ca="1" si="43"/>
        <v/>
      </c>
      <c r="DR55" s="20" t="str">
        <f t="shared" ca="1" si="43"/>
        <v/>
      </c>
      <c r="DS55" s="20" t="str">
        <f t="shared" ca="1" si="43"/>
        <v/>
      </c>
      <c r="DT55" s="20" t="str">
        <f t="shared" ca="1" si="43"/>
        <v/>
      </c>
      <c r="DU55" s="20" t="str">
        <f t="shared" ca="1" si="43"/>
        <v/>
      </c>
      <c r="DV55" s="20" t="str">
        <f t="shared" ca="1" si="43"/>
        <v/>
      </c>
      <c r="DW55" s="20" t="str">
        <f t="shared" ca="1" si="43"/>
        <v/>
      </c>
      <c r="DX55" s="20" t="str">
        <f t="shared" ca="1" si="43"/>
        <v/>
      </c>
      <c r="DY55" s="20" t="str">
        <f t="shared" ca="1" si="43"/>
        <v/>
      </c>
      <c r="DZ55" s="20" t="str">
        <f t="shared" ca="1" si="43"/>
        <v/>
      </c>
      <c r="EA55" s="20" t="str">
        <f t="shared" ca="1" si="43"/>
        <v/>
      </c>
      <c r="EB55" s="20" t="str">
        <f t="shared" ca="1" si="43"/>
        <v/>
      </c>
      <c r="EC55" s="8" t="str">
        <f>""</f>
        <v/>
      </c>
      <c r="ED55" s="9"/>
      <c r="EE55" s="24">
        <f ca="1">IF(MAX($EE$9:EE54)&lt;SUM($AJ$9:$AJ$109),MAX($EE$9:EE54)+1,"")</f>
        <v>47</v>
      </c>
      <c r="EF55" s="24">
        <f t="shared" ca="1" si="26"/>
        <v>8</v>
      </c>
      <c r="EG55" s="24">
        <f t="shared" ca="1" si="28"/>
        <v>1</v>
      </c>
      <c r="EH55" s="23" t="str">
        <f t="shared" ca="1" si="21"/>
        <v>CCI-003125</v>
      </c>
      <c r="EI55" s="23" t="str">
        <f ca="1">IF(EE55="","",OFFSET($AK$8,EF55,0)&amp;IF(COUNTIF(EH56:$EH$502,"="&amp;EH55)=0,"","; "&amp;OFFSET(EH55,MATCH(EH55,EH56:$EH$502,0),1)))</f>
        <v>1.9.8.1; 1.9.8.5</v>
      </c>
      <c r="EJ55" s="23" t="str">
        <f ca="1">IF(EE55="","",OFFSET($AL$8,EF55,0)&amp;IF(COUNTIF(EH56:$EH$502,"="&amp;EH55)=0,"","; "&amp;OFFSET(EH55,MATCH(EH55,EH56:$EH$502,0),2)))</f>
        <v>Software Applications; Default Requirements for Control System Devices</v>
      </c>
      <c r="EK55" s="23" t="str">
        <f ca="1">IF(EE55="","",OFFSET($AK$8,EF55,0)&amp;" "&amp;IF(LEN(OFFSET($AL$8,EF55,0))&gt;$EK$3,LEFT(OFFSET($AL$8,EF55,0),$EK$3)&amp;"...",OFFSET($AL$8,EF55,0))&amp;SUBSTITUTE(IF(COUNTIF(EH56:$EH$502,"="&amp;EH55)=0,"","; "&amp;OFFSET(EH55,MATCH(EH55,EH56:$EH$502,0),3)),"; "&amp;OFFSET($AK$8,EF55,0)&amp;" "&amp;IF(LEN(OFFSET($AL$8,EF55,0))&gt;$EK$3,LEFT(OFFSET($AL$8,EF55,0),$EK$3)&amp;"...",OFFSET($AL$8,EF55,0)),""))</f>
        <v>1.9.8.1 Software Applications; 1.9.8.5 Default Requirements for Control Sy...</v>
      </c>
      <c r="EL55" s="24" t="str">
        <f ca="1">IF(EE55="","",IF(COUNTIF($EH$9:$EH54,"="&amp;EH55)=0,MAX($EL$9:EL54)+1,""))</f>
        <v/>
      </c>
      <c r="EM55" s="9"/>
      <c r="EN55" s="10"/>
      <c r="EO55" s="24">
        <f ca="1">IF(MAX($EO$9:EO54)&lt;MAX($EL$9:$EL$502),MAX($EO$9:EO54)+1,"")</f>
        <v>47</v>
      </c>
      <c r="EP55" s="24">
        <f t="shared" ca="1" si="29"/>
        <v>86</v>
      </c>
      <c r="EQ55" s="23" t="str">
        <f t="shared" ca="1" si="44"/>
        <v>CCI-002906</v>
      </c>
      <c r="ER55" s="23" t="str">
        <f t="shared" ca="1" si="44"/>
        <v>2.3; 3.11</v>
      </c>
      <c r="ES55" s="23" t="str">
        <f t="shared" ca="1" si="44"/>
        <v>DATABASE AND WEB SERVER SOFTWARE FOR MODERATE IMPACT SYSTEMS; VULNERABILITY SCANNING</v>
      </c>
      <c r="ET55" s="23" t="str">
        <f t="shared" ca="1" si="44"/>
        <v>2.3 DATABASE AND WEB SERVER SOFTWARE FO...; 3.11 VULNERABILITY SCANNING</v>
      </c>
      <c r="EU55" s="10" t="str">
        <f>""</f>
        <v/>
      </c>
    </row>
    <row r="56" spans="1:151" x14ac:dyDescent="0.3">
      <c r="A56" s="1" t="s">
        <v>61</v>
      </c>
      <c r="B56" s="5"/>
      <c r="C56" s="14">
        <f t="shared" si="2"/>
        <v>0</v>
      </c>
      <c r="D56" s="14">
        <f t="shared" si="2"/>
        <v>0</v>
      </c>
      <c r="E56" s="14" t="str">
        <f t="shared" si="3"/>
        <v/>
      </c>
      <c r="F56" s="14">
        <f t="shared" si="4"/>
        <v>0</v>
      </c>
      <c r="G56" s="14">
        <f t="shared" si="0"/>
        <v>0</v>
      </c>
      <c r="H56" s="14">
        <f t="shared" si="49"/>
        <v>0</v>
      </c>
      <c r="I56" s="14">
        <f t="shared" si="49"/>
        <v>0</v>
      </c>
      <c r="J56" s="14">
        <f t="shared" si="49"/>
        <v>0</v>
      </c>
      <c r="K56" s="14">
        <f t="shared" si="49"/>
        <v>0</v>
      </c>
      <c r="L56" s="14" t="str">
        <f t="shared" si="6"/>
        <v>0</v>
      </c>
      <c r="M56" s="15" t="str">
        <f t="shared" si="7"/>
        <v>--</v>
      </c>
      <c r="N56" s="14" t="str">
        <f t="shared" si="8"/>
        <v/>
      </c>
      <c r="O56" s="15" t="str">
        <f t="shared" si="1"/>
        <v/>
      </c>
      <c r="P56" s="15" t="str">
        <f>IF(N56=1,FLOOR(MAX($P$4:P55),1)+1,IF(AND(P55&lt;&gt;"",O55&lt;&gt;1),MAX($P$4:P55)+0.1,""))</f>
        <v/>
      </c>
      <c r="Q56" s="5">
        <f>ROW()</f>
        <v>56</v>
      </c>
      <c r="S56" s="7"/>
      <c r="T56" s="17" t="str">
        <f t="shared" ca="1" si="9"/>
        <v>OK</v>
      </c>
      <c r="U56" s="17" t="str">
        <f t="shared" si="23"/>
        <v>OK</v>
      </c>
      <c r="V56" s="18">
        <f>IF(MAX($V$9:V55)&lt;$V$7,MAX($V$9:V55)+1,"")</f>
        <v>48</v>
      </c>
      <c r="W56" s="18">
        <f>IF(V56="","",COUNTIF(P:P,"&lt;"&amp;V56+1)-SUM($W$8:W55))</f>
        <v>1</v>
      </c>
      <c r="X56" s="18">
        <f t="shared" si="10"/>
        <v>1788</v>
      </c>
      <c r="Y56" s="19" t="str">
        <f t="shared" ca="1" si="45"/>
        <v>&lt;TXT&gt;{For Government Reference Only:  This subpart (and its subparts) relates to IA-7; CCI-000803}&lt;/TXT&gt;_x0014_</v>
      </c>
      <c r="Z56" s="19" t="str">
        <f t="shared" ca="1" si="45"/>
        <v/>
      </c>
      <c r="AA56" s="19" t="str">
        <f t="shared" ca="1" si="45"/>
        <v/>
      </c>
      <c r="AB56" s="19" t="str">
        <f t="shared" ca="1" si="45"/>
        <v/>
      </c>
      <c r="AC56" s="19" t="str">
        <f t="shared" ca="1" si="45"/>
        <v/>
      </c>
      <c r="AD56" s="19" t="str">
        <f t="shared" ca="1" si="45"/>
        <v/>
      </c>
      <c r="AE56" s="19" t="str">
        <f t="shared" ca="1" si="45"/>
        <v/>
      </c>
      <c r="AF56" s="19" t="str">
        <f t="shared" ca="1" si="45"/>
        <v/>
      </c>
      <c r="AG56" s="19" t="str">
        <f t="shared" ca="1" si="45"/>
        <v/>
      </c>
      <c r="AH56" s="19" t="str">
        <f t="shared" ca="1" si="45"/>
        <v/>
      </c>
      <c r="AI56" s="19" t="str">
        <f t="shared" ca="1" si="25"/>
        <v>&lt;TXT&gt;{For Government Reference Only:  This subpart (and its subparts) relates to IA-7; CCI-000803}&lt;/TXT&gt;_x0014_</v>
      </c>
      <c r="AJ56" s="19">
        <f t="shared" ca="1" si="12"/>
        <v>1</v>
      </c>
      <c r="AK56" s="19" t="str">
        <f t="shared" ca="1" si="13"/>
        <v>3.2.8</v>
      </c>
      <c r="AL56" s="19" t="str">
        <f t="shared" ca="1" si="14"/>
        <v>Cryptographic Module Authentication</v>
      </c>
      <c r="AM56" s="3" t="str">
        <f>""</f>
        <v/>
      </c>
      <c r="AN56" s="8" t="str">
        <f>""</f>
        <v/>
      </c>
      <c r="AO56" s="20">
        <f>1</f>
        <v>1</v>
      </c>
      <c r="AP56" s="20">
        <f t="shared" ca="1" si="47"/>
        <v>7</v>
      </c>
      <c r="AQ56" s="20" t="str">
        <f t="shared" ca="1" si="47"/>
        <v/>
      </c>
      <c r="AR56" s="20" t="str">
        <f t="shared" ca="1" si="47"/>
        <v/>
      </c>
      <c r="AS56" s="20" t="str">
        <f t="shared" ca="1" si="47"/>
        <v/>
      </c>
      <c r="AT56" s="20" t="str">
        <f t="shared" ca="1" si="47"/>
        <v/>
      </c>
      <c r="AU56" s="20" t="str">
        <f t="shared" ca="1" si="47"/>
        <v/>
      </c>
      <c r="AV56" s="20" t="str">
        <f t="shared" ca="1" si="47"/>
        <v/>
      </c>
      <c r="AW56" s="20" t="str">
        <f t="shared" ca="1" si="47"/>
        <v/>
      </c>
      <c r="AX56" s="20" t="str">
        <f t="shared" ca="1" si="47"/>
        <v/>
      </c>
      <c r="AY56" s="20" t="str">
        <f t="shared" ca="1" si="47"/>
        <v/>
      </c>
      <c r="AZ56" s="20" t="str">
        <f t="shared" ca="1" si="47"/>
        <v/>
      </c>
      <c r="BA56" s="20" t="str">
        <f t="shared" ca="1" si="47"/>
        <v/>
      </c>
      <c r="BB56" s="20" t="str">
        <f t="shared" ca="1" si="47"/>
        <v/>
      </c>
      <c r="BC56" s="20" t="str">
        <f t="shared" ca="1" si="47"/>
        <v/>
      </c>
      <c r="BD56" s="20" t="str">
        <f t="shared" ca="1" si="47"/>
        <v/>
      </c>
      <c r="BE56" s="20" t="str">
        <f t="shared" ca="1" si="47"/>
        <v/>
      </c>
      <c r="BF56" s="20" t="str">
        <f t="shared" ca="1" si="46"/>
        <v/>
      </c>
      <c r="BG56" s="20" t="str">
        <f t="shared" ca="1" si="46"/>
        <v/>
      </c>
      <c r="BH56" s="20" t="str">
        <f t="shared" ca="1" si="46"/>
        <v/>
      </c>
      <c r="BI56" s="20" t="str">
        <f t="shared" ca="1" si="46"/>
        <v/>
      </c>
      <c r="BJ56" s="20" t="str">
        <f t="shared" ca="1" si="46"/>
        <v/>
      </c>
      <c r="BK56" s="20" t="str">
        <f t="shared" ca="1" si="46"/>
        <v/>
      </c>
      <c r="BL56" s="20" t="str">
        <f t="shared" ca="1" si="46"/>
        <v/>
      </c>
      <c r="BM56" s="20" t="str">
        <f t="shared" ca="1" si="46"/>
        <v/>
      </c>
      <c r="BN56" s="20" t="str">
        <f t="shared" ca="1" si="46"/>
        <v/>
      </c>
      <c r="BO56" s="20" t="str">
        <f t="shared" ca="1" si="46"/>
        <v/>
      </c>
      <c r="BP56" s="20" t="str">
        <f t="shared" ca="1" si="46"/>
        <v/>
      </c>
      <c r="BQ56" s="20" t="str">
        <f t="shared" ca="1" si="46"/>
        <v/>
      </c>
      <c r="BR56" s="20" t="str">
        <f t="shared" ca="1" si="46"/>
        <v/>
      </c>
      <c r="BS56" s="20" t="str">
        <f t="shared" ca="1" si="46"/>
        <v/>
      </c>
      <c r="BT56" s="20" t="str">
        <f t="shared" ca="1" si="46"/>
        <v/>
      </c>
      <c r="BU56" s="20" t="str">
        <f t="shared" ca="1" si="46"/>
        <v/>
      </c>
      <c r="BV56" s="20" t="str">
        <f t="shared" ca="1" si="48"/>
        <v/>
      </c>
      <c r="BW56" s="20" t="str">
        <f t="shared" ca="1" si="48"/>
        <v/>
      </c>
      <c r="BX56" s="20" t="str">
        <f t="shared" ca="1" si="48"/>
        <v/>
      </c>
      <c r="BY56" s="20" t="str">
        <f t="shared" ca="1" si="48"/>
        <v/>
      </c>
      <c r="BZ56" s="20" t="str">
        <f t="shared" ca="1" si="48"/>
        <v/>
      </c>
      <c r="CA56" s="20" t="str">
        <f t="shared" ca="1" si="48"/>
        <v/>
      </c>
      <c r="CB56" s="20" t="str">
        <f t="shared" ca="1" si="48"/>
        <v/>
      </c>
      <c r="CC56" s="20" t="str">
        <f t="shared" ca="1" si="48"/>
        <v/>
      </c>
      <c r="CD56" s="20" t="str">
        <f t="shared" ca="1" si="48"/>
        <v/>
      </c>
      <c r="CE56" s="20" t="str">
        <f t="shared" ca="1" si="48"/>
        <v/>
      </c>
      <c r="CF56" s="20" t="str">
        <f t="shared" ca="1" si="48"/>
        <v/>
      </c>
      <c r="CG56" s="20" t="str">
        <f t="shared" ca="1" si="48"/>
        <v/>
      </c>
      <c r="CH56" s="20" t="str">
        <f t="shared" ca="1" si="48"/>
        <v/>
      </c>
      <c r="CI56" s="20" t="str">
        <f t="shared" si="27"/>
        <v>{</v>
      </c>
      <c r="CJ56" s="20" t="str">
        <f t="shared" ca="1" si="51"/>
        <v>CCI-000803</v>
      </c>
      <c r="CK56" s="20" t="str">
        <f t="shared" ca="1" si="50"/>
        <v/>
      </c>
      <c r="CL56" s="20" t="str">
        <f t="shared" ca="1" si="50"/>
        <v/>
      </c>
      <c r="CM56" s="20" t="str">
        <f t="shared" ca="1" si="50"/>
        <v/>
      </c>
      <c r="CN56" s="20" t="str">
        <f t="shared" ca="1" si="50"/>
        <v/>
      </c>
      <c r="CO56" s="20" t="str">
        <f t="shared" ca="1" si="50"/>
        <v/>
      </c>
      <c r="CP56" s="20" t="str">
        <f t="shared" ca="1" si="50"/>
        <v/>
      </c>
      <c r="CQ56" s="20" t="str">
        <f t="shared" ca="1" si="50"/>
        <v/>
      </c>
      <c r="CR56" s="20" t="str">
        <f t="shared" ca="1" si="50"/>
        <v/>
      </c>
      <c r="CS56" s="20" t="str">
        <f t="shared" ca="1" si="50"/>
        <v/>
      </c>
      <c r="CT56" s="20" t="str">
        <f t="shared" ca="1" si="50"/>
        <v/>
      </c>
      <c r="CU56" s="20" t="str">
        <f t="shared" ca="1" si="50"/>
        <v/>
      </c>
      <c r="CV56" s="20" t="str">
        <f t="shared" ca="1" si="50"/>
        <v/>
      </c>
      <c r="CW56" s="20" t="str">
        <f t="shared" ca="1" si="50"/>
        <v/>
      </c>
      <c r="CX56" s="20" t="str">
        <f t="shared" ca="1" si="50"/>
        <v/>
      </c>
      <c r="CY56" s="20" t="str">
        <f t="shared" ca="1" si="50"/>
        <v/>
      </c>
      <c r="CZ56" s="20" t="str">
        <f t="shared" ca="1" si="50"/>
        <v/>
      </c>
      <c r="DA56" s="20" t="str">
        <f t="shared" ref="DA56:DP71" ca="1" si="52">IF(DA$8&gt;$AJ56,"",MID($AI56,FIND("CCI-",$AI56,BG56+1),10))</f>
        <v/>
      </c>
      <c r="DB56" s="20" t="str">
        <f t="shared" ca="1" si="52"/>
        <v/>
      </c>
      <c r="DC56" s="20" t="str">
        <f t="shared" ca="1" si="52"/>
        <v/>
      </c>
      <c r="DD56" s="20" t="str">
        <f t="shared" ca="1" si="52"/>
        <v/>
      </c>
      <c r="DE56" s="20" t="str">
        <f t="shared" ca="1" si="52"/>
        <v/>
      </c>
      <c r="DF56" s="20" t="str">
        <f t="shared" ca="1" si="52"/>
        <v/>
      </c>
      <c r="DG56" s="20" t="str">
        <f t="shared" ca="1" si="52"/>
        <v/>
      </c>
      <c r="DH56" s="20" t="str">
        <f t="shared" ca="1" si="52"/>
        <v/>
      </c>
      <c r="DI56" s="20" t="str">
        <f t="shared" ca="1" si="52"/>
        <v/>
      </c>
      <c r="DJ56" s="20" t="str">
        <f t="shared" ca="1" si="52"/>
        <v/>
      </c>
      <c r="DK56" s="20" t="str">
        <f t="shared" ca="1" si="52"/>
        <v/>
      </c>
      <c r="DL56" s="20" t="str">
        <f t="shared" ca="1" si="52"/>
        <v/>
      </c>
      <c r="DM56" s="20" t="str">
        <f t="shared" ca="1" si="52"/>
        <v/>
      </c>
      <c r="DN56" s="20" t="str">
        <f t="shared" ca="1" si="52"/>
        <v/>
      </c>
      <c r="DO56" s="20" t="str">
        <f t="shared" ca="1" si="52"/>
        <v/>
      </c>
      <c r="DP56" s="20" t="str">
        <f t="shared" ca="1" si="52"/>
        <v/>
      </c>
      <c r="DQ56" s="20" t="str">
        <f t="shared" ca="1" si="43"/>
        <v/>
      </c>
      <c r="DR56" s="20" t="str">
        <f t="shared" ca="1" si="43"/>
        <v/>
      </c>
      <c r="DS56" s="20" t="str">
        <f t="shared" ca="1" si="43"/>
        <v/>
      </c>
      <c r="DT56" s="20" t="str">
        <f t="shared" ca="1" si="43"/>
        <v/>
      </c>
      <c r="DU56" s="20" t="str">
        <f t="shared" ca="1" si="43"/>
        <v/>
      </c>
      <c r="DV56" s="20" t="str">
        <f t="shared" ca="1" si="43"/>
        <v/>
      </c>
      <c r="DW56" s="20" t="str">
        <f t="shared" ca="1" si="43"/>
        <v/>
      </c>
      <c r="DX56" s="20" t="str">
        <f t="shared" ca="1" si="43"/>
        <v/>
      </c>
      <c r="DY56" s="20" t="str">
        <f t="shared" ca="1" si="43"/>
        <v/>
      </c>
      <c r="DZ56" s="20" t="str">
        <f t="shared" ca="1" si="43"/>
        <v/>
      </c>
      <c r="EA56" s="20" t="str">
        <f t="shared" ca="1" si="43"/>
        <v/>
      </c>
      <c r="EB56" s="20" t="str">
        <f t="shared" ca="1" si="43"/>
        <v/>
      </c>
      <c r="EC56" s="8" t="str">
        <f>""</f>
        <v/>
      </c>
      <c r="ED56" s="9"/>
      <c r="EE56" s="24">
        <f ca="1">IF(MAX($EE$9:EE55)&lt;SUM($AJ$9:$AJ$109),MAX($EE$9:EE55)+1,"")</f>
        <v>48</v>
      </c>
      <c r="EF56" s="24">
        <f t="shared" ca="1" si="26"/>
        <v>9</v>
      </c>
      <c r="EG56" s="24">
        <f t="shared" ca="1" si="28"/>
        <v>1</v>
      </c>
      <c r="EH56" s="23" t="str">
        <f t="shared" ca="1" si="21"/>
        <v>CCI-003127</v>
      </c>
      <c r="EI56" s="23" t="str">
        <f ca="1">IF(EE56="","",OFFSET($AK$8,EF56,0)&amp;IF(COUNTIF(EH57:$EH$502,"="&amp;EH56)=0,"","; "&amp;OFFSET(EH56,MATCH(EH56,EH57:$EH$502,0),1)))</f>
        <v>1.9.8.1; 1.9.8.2.1; 1.9.8.2.2; 1.9.8.3.1; 1.9.8.3.2; 1.9.8.5</v>
      </c>
      <c r="EJ56" s="23" t="str">
        <f ca="1">IF(EE56="","",OFFSET($AL$8,EF56,0)&amp;IF(COUNTIF(EH57:$EH$502,"="&amp;EH56)=0,"","; "&amp;OFFSET(EH56,MATCH(EH56,EH57:$EH$502,0),2)))</f>
        <v>Software Applications; HVAC Control System Devices FULLY Supporting User Accounts; All Other HVAC Control System Devices; Lighting Control System Devices FULLY Supporting User Accounts; All Other Lighting Control System Devices; Default Requirements for Control System Devices</v>
      </c>
      <c r="EK56" s="23" t="str">
        <f ca="1">IF(EE56="","",OFFSET($AK$8,EF56,0)&amp;" "&amp;IF(LEN(OFFSET($AL$8,EF56,0))&gt;$EK$3,LEFT(OFFSET($AL$8,EF56,0),$EK$3)&amp;"...",OFFSET($AL$8,EF56,0))&amp;SUBSTITUTE(IF(COUNTIF(EH57:$EH$502,"="&amp;EH56)=0,"","; "&amp;OFFSET(EH56,MATCH(EH56,EH57:$EH$502,0),3)),"; "&amp;OFFSET($AK$8,EF56,0)&amp;" "&amp;IF(LEN(OFFSET($AL$8,EF56,0))&gt;$EK$3,LEFT(OFFSET($AL$8,EF56,0),$EK$3)&amp;"...",OFFSET($AL$8,EF56,0)),""))</f>
        <v>1.9.8.1 Software Applications; 1.9.8.2.1 HVAC Control System Devices FULLY S...; 1.9.8.2.2 All Other HVAC Control System Devic...; 1.9.8.3.1 Lighting Control System Devices FUL...; 1.9.8.3.2 All Other Lighting Control System D...; 1.9.8.5 Default Requirements for Control Sy...</v>
      </c>
      <c r="EL56" s="24" t="str">
        <f ca="1">IF(EE56="","",IF(COUNTIF($EH$9:$EH55,"="&amp;EH56)=0,MAX($EL$9:EL55)+1,""))</f>
        <v/>
      </c>
      <c r="EM56" s="9"/>
      <c r="EN56" s="10"/>
      <c r="EO56" s="24">
        <f ca="1">IF(MAX($EO$9:EO55)&lt;MAX($EL$9:$EL$502),MAX($EO$9:EO55)+1,"")</f>
        <v>48</v>
      </c>
      <c r="EP56" s="24">
        <f t="shared" ca="1" si="29"/>
        <v>87</v>
      </c>
      <c r="EQ56" s="23" t="str">
        <f t="shared" ca="1" si="44"/>
        <v>CCI-001368</v>
      </c>
      <c r="ER56" s="23" t="str">
        <f t="shared" ca="1" si="44"/>
        <v>3.2.1</v>
      </c>
      <c r="ES56" s="23" t="str">
        <f t="shared" ca="1" si="44"/>
        <v>Information Flow Enforcement In MODERATE Impact Systems</v>
      </c>
      <c r="ET56" s="23" t="str">
        <f t="shared" ca="1" si="44"/>
        <v>3.2.1 Information Flow Enforcement In MOD...</v>
      </c>
      <c r="EU56" s="10" t="str">
        <f>""</f>
        <v/>
      </c>
    </row>
    <row r="57" spans="1:151" x14ac:dyDescent="0.3">
      <c r="A57" s="1" t="s">
        <v>62</v>
      </c>
      <c r="B57" s="5"/>
      <c r="C57" s="14">
        <f t="shared" si="2"/>
        <v>0</v>
      </c>
      <c r="D57" s="14">
        <f t="shared" si="2"/>
        <v>0</v>
      </c>
      <c r="E57" s="14" t="str">
        <f t="shared" si="3"/>
        <v/>
      </c>
      <c r="F57" s="14">
        <f t="shared" si="4"/>
        <v>0</v>
      </c>
      <c r="G57" s="14">
        <f t="shared" si="0"/>
        <v>0</v>
      </c>
      <c r="H57" s="14">
        <f t="shared" si="49"/>
        <v>0</v>
      </c>
      <c r="I57" s="14">
        <f t="shared" si="49"/>
        <v>0</v>
      </c>
      <c r="J57" s="14">
        <f t="shared" si="49"/>
        <v>0</v>
      </c>
      <c r="K57" s="14">
        <f t="shared" si="49"/>
        <v>0</v>
      </c>
      <c r="L57" s="14" t="str">
        <f t="shared" si="6"/>
        <v>0</v>
      </c>
      <c r="M57" s="15" t="str">
        <f t="shared" si="7"/>
        <v>--</v>
      </c>
      <c r="N57" s="14" t="str">
        <f t="shared" si="8"/>
        <v/>
      </c>
      <c r="O57" s="15" t="str">
        <f t="shared" si="1"/>
        <v/>
      </c>
      <c r="P57" s="15" t="str">
        <f>IF(N57=1,FLOOR(MAX($P$4:P56),1)+1,IF(AND(P56&lt;&gt;"",O56&lt;&gt;1),MAX($P$4:P56)+0.1,""))</f>
        <v/>
      </c>
      <c r="Q57" s="5">
        <f>ROW()</f>
        <v>57</v>
      </c>
      <c r="S57" s="7"/>
      <c r="T57" s="17" t="str">
        <f t="shared" ca="1" si="9"/>
        <v>OK</v>
      </c>
      <c r="U57" s="17" t="str">
        <f t="shared" si="23"/>
        <v>OK</v>
      </c>
      <c r="V57" s="18">
        <f>IF(MAX($V$9:V56)&lt;$V$7,MAX($V$9:V56)+1,"")</f>
        <v>49</v>
      </c>
      <c r="W57" s="18">
        <f>IF(V57="","",COUNTIF(P:P,"&lt;"&amp;V57+1)-SUM($W$8:W56))</f>
        <v>6</v>
      </c>
      <c r="X57" s="18">
        <f t="shared" si="10"/>
        <v>1812</v>
      </c>
      <c r="Y57" s="19" t="str">
        <f t="shared" ca="1" si="45"/>
        <v xml:space="preserve">&lt;TXT&gt;{For Government Reference Only:  This subpart (and its subparts) relate to AC-2(a), AC-3, AC-6(1), AC-6(10), </v>
      </c>
      <c r="Z57" s="19" t="str">
        <f t="shared" ca="1" si="45"/>
        <v xml:space="preserve">AC-6(2), AC-6(9), CM-11(2), and IA-2; CCI-002110, CCI-000213, CCI-001558, CCI-002221, CCI-002222, CCI-002223, </v>
      </c>
      <c r="AA57" s="19" t="str">
        <f t="shared" ca="1" si="45"/>
        <v xml:space="preserve">CCI-002235, CCI-000039, CCI-001419, CCI-002234, CCI-001812, and CCI-000764.&lt;TAI OPT="MODERATE IMPACT"&gt;  For MODERATE Impact systems, this </v>
      </c>
      <c r="AB57" s="19" t="str">
        <f t="shared" ca="1" si="45"/>
        <v xml:space="preserve">subpart (and its subparts) also relate to AC-2 (2), AC-2(3), AC-2(4), AC-6(1), and CM-5(1); CCI-001361, CCI-000017, </v>
      </c>
      <c r="AC57" s="19" t="str">
        <f t="shared" ca="1" si="45"/>
        <v xml:space="preserve">CCI-000217, CCI-000018, CCI-001403, CCI-001404, CCI-001405, CCI-002130, CCI-001683, CCI-001684, CCI-001685, CCI-001686, </v>
      </c>
      <c r="AD57" s="19" t="str">
        <f t="shared" ca="1" si="45"/>
        <v>CCI-002132, CCI-001558, CCI-002221, CCI-002222, CCI-002223, CCI-001813.&lt;/TAI&gt;}&lt;/TXT&gt;_x0014_</v>
      </c>
      <c r="AE57" s="19" t="str">
        <f t="shared" ca="1" si="45"/>
        <v/>
      </c>
      <c r="AF57" s="19" t="str">
        <f t="shared" ca="1" si="45"/>
        <v/>
      </c>
      <c r="AG57" s="19" t="str">
        <f t="shared" ca="1" si="45"/>
        <v/>
      </c>
      <c r="AH57" s="19" t="str">
        <f t="shared" ca="1" si="45"/>
        <v/>
      </c>
      <c r="AI57" s="19" t="str">
        <f t="shared" ca="1" si="25"/>
        <v>&lt;TXT&gt;{For Government Reference Only:  This subpart (and its subparts) relate to AC-2(a), AC-3, AC-6(1), AC-6(10), AC-6(2), AC-6(9), CM-11(2), and IA-2; CCI-002110, CCI-000213, CCI-001558, CCI-002221, CCI-002222, CCI-002223, CCI-002235, CCI-000039, CCI-001419, CCI-002234, CCI-001812, and CCI-000764.&lt;TAI OPT="MODERATE IMPACT"&gt;  For MODERATE Impact systems, this subpart (and its subparts) also relate to AC-2 (2), AC-2(3), AC-2(4), AC-6(1), and CM-5(1); CCI-001361, CCI-000017, CCI-000217, CCI-000018, CCI-001403, CCI-001404, CCI-001405, CCI-002130, CCI-001683, CCI-001684, CCI-001685, CCI-001686, CCI-002132, CCI-001558, CCI-002221, CCI-002222, CCI-002223, CCI-001813.&lt;/TAI&gt;}&lt;/TXT&gt;_x0014_</v>
      </c>
      <c r="AJ57" s="19">
        <f t="shared" ca="1" si="12"/>
        <v>30</v>
      </c>
      <c r="AK57" s="19" t="str">
        <f t="shared" ca="1" si="13"/>
        <v>3.3.1</v>
      </c>
      <c r="AL57" s="19" t="str">
        <f t="shared" ca="1" si="14"/>
        <v>User Accounts</v>
      </c>
      <c r="AM57" s="3" t="str">
        <f>""</f>
        <v/>
      </c>
      <c r="AN57" s="8" t="str">
        <f>""</f>
        <v/>
      </c>
      <c r="AO57" s="20">
        <f>1</f>
        <v>1</v>
      </c>
      <c r="AP57" s="20">
        <f t="shared" ca="1" si="47"/>
        <v>7</v>
      </c>
      <c r="AQ57" s="20">
        <f t="shared" ca="1" si="47"/>
        <v>154</v>
      </c>
      <c r="AR57" s="20">
        <f t="shared" ca="1" si="47"/>
        <v>166</v>
      </c>
      <c r="AS57" s="20">
        <f t="shared" ca="1" si="47"/>
        <v>178</v>
      </c>
      <c r="AT57" s="20">
        <f t="shared" ca="1" si="47"/>
        <v>190</v>
      </c>
      <c r="AU57" s="20">
        <f t="shared" ca="1" si="47"/>
        <v>202</v>
      </c>
      <c r="AV57" s="20">
        <f t="shared" ca="1" si="47"/>
        <v>214</v>
      </c>
      <c r="AW57" s="20">
        <f t="shared" ca="1" si="47"/>
        <v>226</v>
      </c>
      <c r="AX57" s="20">
        <f t="shared" ca="1" si="47"/>
        <v>238</v>
      </c>
      <c r="AY57" s="20">
        <f t="shared" ca="1" si="47"/>
        <v>250</v>
      </c>
      <c r="AZ57" s="20">
        <f t="shared" ca="1" si="47"/>
        <v>262</v>
      </c>
      <c r="BA57" s="20">
        <f t="shared" ca="1" si="47"/>
        <v>274</v>
      </c>
      <c r="BB57" s="20">
        <f t="shared" ca="1" si="47"/>
        <v>290</v>
      </c>
      <c r="BC57" s="20">
        <f t="shared" ca="1" si="47"/>
        <v>456</v>
      </c>
      <c r="BD57" s="20">
        <f t="shared" ca="1" si="47"/>
        <v>468</v>
      </c>
      <c r="BE57" s="20">
        <f t="shared" ca="1" si="47"/>
        <v>480</v>
      </c>
      <c r="BF57" s="20">
        <f t="shared" ca="1" si="46"/>
        <v>492</v>
      </c>
      <c r="BG57" s="20">
        <f t="shared" ca="1" si="46"/>
        <v>504</v>
      </c>
      <c r="BH57" s="20">
        <f t="shared" ca="1" si="46"/>
        <v>516</v>
      </c>
      <c r="BI57" s="20">
        <f t="shared" ca="1" si="46"/>
        <v>528</v>
      </c>
      <c r="BJ57" s="20">
        <f t="shared" ca="1" si="46"/>
        <v>540</v>
      </c>
      <c r="BK57" s="20">
        <f t="shared" ca="1" si="46"/>
        <v>552</v>
      </c>
      <c r="BL57" s="20">
        <f t="shared" ca="1" si="46"/>
        <v>564</v>
      </c>
      <c r="BM57" s="20">
        <f t="shared" ca="1" si="46"/>
        <v>576</v>
      </c>
      <c r="BN57" s="20">
        <f t="shared" ca="1" si="46"/>
        <v>588</v>
      </c>
      <c r="BO57" s="20">
        <f t="shared" ca="1" si="46"/>
        <v>600</v>
      </c>
      <c r="BP57" s="20">
        <f t="shared" ca="1" si="46"/>
        <v>612</v>
      </c>
      <c r="BQ57" s="20">
        <f t="shared" ca="1" si="46"/>
        <v>624</v>
      </c>
      <c r="BR57" s="20">
        <f t="shared" ca="1" si="46"/>
        <v>636</v>
      </c>
      <c r="BS57" s="20">
        <f t="shared" ca="1" si="46"/>
        <v>648</v>
      </c>
      <c r="BT57" s="20" t="str">
        <f t="shared" ca="1" si="46"/>
        <v/>
      </c>
      <c r="BU57" s="20" t="str">
        <f t="shared" ca="1" si="46"/>
        <v/>
      </c>
      <c r="BV57" s="20" t="str">
        <f t="shared" ca="1" si="48"/>
        <v/>
      </c>
      <c r="BW57" s="20" t="str">
        <f t="shared" ca="1" si="48"/>
        <v/>
      </c>
      <c r="BX57" s="20" t="str">
        <f t="shared" ca="1" si="48"/>
        <v/>
      </c>
      <c r="BY57" s="20" t="str">
        <f t="shared" ca="1" si="48"/>
        <v/>
      </c>
      <c r="BZ57" s="20" t="str">
        <f t="shared" ca="1" si="48"/>
        <v/>
      </c>
      <c r="CA57" s="20" t="str">
        <f t="shared" ca="1" si="48"/>
        <v/>
      </c>
      <c r="CB57" s="20" t="str">
        <f t="shared" ca="1" si="48"/>
        <v/>
      </c>
      <c r="CC57" s="20" t="str">
        <f t="shared" ca="1" si="48"/>
        <v/>
      </c>
      <c r="CD57" s="20" t="str">
        <f t="shared" ca="1" si="48"/>
        <v/>
      </c>
      <c r="CE57" s="20" t="str">
        <f t="shared" ca="1" si="48"/>
        <v/>
      </c>
      <c r="CF57" s="20" t="str">
        <f t="shared" ca="1" si="48"/>
        <v/>
      </c>
      <c r="CG57" s="20" t="str">
        <f t="shared" ca="1" si="48"/>
        <v/>
      </c>
      <c r="CH57" s="20" t="str">
        <f t="shared" ca="1" si="48"/>
        <v/>
      </c>
      <c r="CI57" s="20" t="str">
        <f t="shared" si="27"/>
        <v>{</v>
      </c>
      <c r="CJ57" s="20" t="str">
        <f t="shared" ca="1" si="51"/>
        <v>CCI-002110</v>
      </c>
      <c r="CK57" s="20" t="str">
        <f t="shared" ca="1" si="50"/>
        <v>CCI-000213</v>
      </c>
      <c r="CL57" s="20" t="str">
        <f t="shared" ca="1" si="50"/>
        <v>CCI-001558</v>
      </c>
      <c r="CM57" s="20" t="str">
        <f t="shared" ca="1" si="50"/>
        <v>CCI-002221</v>
      </c>
      <c r="CN57" s="20" t="str">
        <f t="shared" ca="1" si="50"/>
        <v>CCI-002222</v>
      </c>
      <c r="CO57" s="20" t="str">
        <f t="shared" ca="1" si="50"/>
        <v>CCI-002223</v>
      </c>
      <c r="CP57" s="20" t="str">
        <f t="shared" ca="1" si="50"/>
        <v>CCI-002235</v>
      </c>
      <c r="CQ57" s="20" t="str">
        <f t="shared" ca="1" si="50"/>
        <v>CCI-000039</v>
      </c>
      <c r="CR57" s="20" t="str">
        <f t="shared" ca="1" si="50"/>
        <v>CCI-001419</v>
      </c>
      <c r="CS57" s="20" t="str">
        <f t="shared" ca="1" si="50"/>
        <v>CCI-002234</v>
      </c>
      <c r="CT57" s="20" t="str">
        <f t="shared" ca="1" si="50"/>
        <v>CCI-001812</v>
      </c>
      <c r="CU57" s="20" t="str">
        <f t="shared" ca="1" si="50"/>
        <v>CCI-000764</v>
      </c>
      <c r="CV57" s="20" t="str">
        <f t="shared" ca="1" si="50"/>
        <v>CCI-001361</v>
      </c>
      <c r="CW57" s="20" t="str">
        <f t="shared" ca="1" si="50"/>
        <v>CCI-000017</v>
      </c>
      <c r="CX57" s="20" t="str">
        <f t="shared" ca="1" si="50"/>
        <v>CCI-000217</v>
      </c>
      <c r="CY57" s="20" t="str">
        <f t="shared" ca="1" si="50"/>
        <v>CCI-000018</v>
      </c>
      <c r="CZ57" s="20" t="str">
        <f t="shared" ca="1" si="50"/>
        <v>CCI-001403</v>
      </c>
      <c r="DA57" s="20" t="str">
        <f t="shared" ca="1" si="52"/>
        <v>CCI-001404</v>
      </c>
      <c r="DB57" s="20" t="str">
        <f t="shared" ca="1" si="52"/>
        <v>CCI-001405</v>
      </c>
      <c r="DC57" s="20" t="str">
        <f t="shared" ca="1" si="52"/>
        <v>CCI-002130</v>
      </c>
      <c r="DD57" s="20" t="str">
        <f t="shared" ca="1" si="52"/>
        <v>CCI-001683</v>
      </c>
      <c r="DE57" s="20" t="str">
        <f t="shared" ca="1" si="52"/>
        <v>CCI-001684</v>
      </c>
      <c r="DF57" s="20" t="str">
        <f t="shared" ca="1" si="52"/>
        <v>CCI-001685</v>
      </c>
      <c r="DG57" s="20" t="str">
        <f t="shared" ca="1" si="52"/>
        <v>CCI-001686</v>
      </c>
      <c r="DH57" s="20" t="str">
        <f t="shared" ca="1" si="52"/>
        <v>CCI-002132</v>
      </c>
      <c r="DI57" s="20" t="str">
        <f t="shared" ca="1" si="52"/>
        <v>CCI-001558</v>
      </c>
      <c r="DJ57" s="20" t="str">
        <f t="shared" ca="1" si="52"/>
        <v>CCI-002221</v>
      </c>
      <c r="DK57" s="20" t="str">
        <f t="shared" ca="1" si="52"/>
        <v>CCI-002222</v>
      </c>
      <c r="DL57" s="20" t="str">
        <f t="shared" ca="1" si="52"/>
        <v>CCI-002223</v>
      </c>
      <c r="DM57" s="20" t="str">
        <f t="shared" ca="1" si="52"/>
        <v>CCI-001813</v>
      </c>
      <c r="DN57" s="20" t="str">
        <f t="shared" ca="1" si="52"/>
        <v/>
      </c>
      <c r="DO57" s="20" t="str">
        <f t="shared" ca="1" si="52"/>
        <v/>
      </c>
      <c r="DP57" s="20" t="str">
        <f t="shared" ca="1" si="52"/>
        <v/>
      </c>
      <c r="DQ57" s="20" t="str">
        <f t="shared" ref="DQ57:EB72" ca="1" si="53">IF(DQ$8&gt;$AJ57,"",MID($AI57,FIND("CCI-",$AI57,BW57+1),10))</f>
        <v/>
      </c>
      <c r="DR57" s="20" t="str">
        <f t="shared" ca="1" si="53"/>
        <v/>
      </c>
      <c r="DS57" s="20" t="str">
        <f t="shared" ca="1" si="53"/>
        <v/>
      </c>
      <c r="DT57" s="20" t="str">
        <f t="shared" ca="1" si="53"/>
        <v/>
      </c>
      <c r="DU57" s="20" t="str">
        <f t="shared" ca="1" si="53"/>
        <v/>
      </c>
      <c r="DV57" s="20" t="str">
        <f t="shared" ca="1" si="53"/>
        <v/>
      </c>
      <c r="DW57" s="20" t="str">
        <f t="shared" ca="1" si="53"/>
        <v/>
      </c>
      <c r="DX57" s="20" t="str">
        <f t="shared" ca="1" si="53"/>
        <v/>
      </c>
      <c r="DY57" s="20" t="str">
        <f t="shared" ca="1" si="53"/>
        <v/>
      </c>
      <c r="DZ57" s="20" t="str">
        <f t="shared" ca="1" si="53"/>
        <v/>
      </c>
      <c r="EA57" s="20" t="str">
        <f t="shared" ca="1" si="53"/>
        <v/>
      </c>
      <c r="EB57" s="20" t="str">
        <f t="shared" ca="1" si="53"/>
        <v/>
      </c>
      <c r="EC57" s="8" t="str">
        <f>""</f>
        <v/>
      </c>
      <c r="ED57" s="9"/>
      <c r="EE57" s="24">
        <f ca="1">IF(MAX($EE$9:EE56)&lt;SUM($AJ$9:$AJ$109),MAX($EE$9:EE56)+1,"")</f>
        <v>49</v>
      </c>
      <c r="EF57" s="24">
        <f t="shared" ca="1" si="26"/>
        <v>10</v>
      </c>
      <c r="EG57" s="24">
        <f t="shared" ca="1" si="28"/>
        <v>1</v>
      </c>
      <c r="EH57" s="23" t="str">
        <f t="shared" ca="1" si="21"/>
        <v>CCI-003128</v>
      </c>
      <c r="EI57" s="23" t="str">
        <f ca="1">IF(EE57="","",OFFSET($AK$8,EF57,0)&amp;IF(COUNTIF(EH58:$EH$502,"="&amp;EH57)=0,"","; "&amp;OFFSET(EH57,MATCH(EH57,EH58:$EH$502,0),1)))</f>
        <v>1.9.8.1; 1.9.8.2.1; 1.9.8.3.1; 1.9.8.5</v>
      </c>
      <c r="EJ57" s="23" t="str">
        <f ca="1">IF(EE57="","",OFFSET($AL$8,EF57,0)&amp;IF(COUNTIF(EH58:$EH$502,"="&amp;EH57)=0,"","; "&amp;OFFSET(EH57,MATCH(EH57,EH58:$EH$502,0),2)))</f>
        <v>Software Applications; HVAC Control System Devices FULLY Supporting User Accounts; Lighting Control System Devices FULLY Supporting User Accounts; Default Requirements for Control System Devices</v>
      </c>
      <c r="EK57" s="23" t="str">
        <f ca="1">IF(EE57="","",OFFSET($AK$8,EF57,0)&amp;" "&amp;IF(LEN(OFFSET($AL$8,EF57,0))&gt;$EK$3,LEFT(OFFSET($AL$8,EF57,0),$EK$3)&amp;"...",OFFSET($AL$8,EF57,0))&amp;SUBSTITUTE(IF(COUNTIF(EH58:$EH$502,"="&amp;EH57)=0,"","; "&amp;OFFSET(EH57,MATCH(EH57,EH58:$EH$502,0),3)),"; "&amp;OFFSET($AK$8,EF57,0)&amp;" "&amp;IF(LEN(OFFSET($AL$8,EF57,0))&gt;$EK$3,LEFT(OFFSET($AL$8,EF57,0),$EK$3)&amp;"...",OFFSET($AL$8,EF57,0)),""))</f>
        <v>1.9.8.1 Software Applications; 1.9.8.2.1 HVAC Control System Devices FULLY S...; 1.9.8.3.1 Lighting Control System Devices FUL...; 1.9.8.5 Default Requirements for Control Sy...</v>
      </c>
      <c r="EL57" s="24" t="str">
        <f ca="1">IF(EE57="","",IF(COUNTIF($EH$9:$EH56,"="&amp;EH57)=0,MAX($EL$9:EL56)+1,""))</f>
        <v/>
      </c>
      <c r="EM57" s="9"/>
      <c r="EN57" s="10"/>
      <c r="EO57" s="24">
        <f ca="1">IF(MAX($EO$9:EO56)&lt;MAX($EL$9:$EL$502),MAX($EO$9:EO56)+1,"")</f>
        <v>49</v>
      </c>
      <c r="EP57" s="24">
        <f t="shared" ca="1" si="29"/>
        <v>88</v>
      </c>
      <c r="EQ57" s="23" t="str">
        <f t="shared" ca="1" si="44"/>
        <v>CCI-001414</v>
      </c>
      <c r="ER57" s="23" t="str">
        <f t="shared" ca="1" si="44"/>
        <v>3.2.1</v>
      </c>
      <c r="ES57" s="23" t="str">
        <f t="shared" ca="1" si="44"/>
        <v>Information Flow Enforcement In MODERATE Impact Systems</v>
      </c>
      <c r="ET57" s="23" t="str">
        <f t="shared" ca="1" si="44"/>
        <v>3.2.1 Information Flow Enforcement In MOD...</v>
      </c>
      <c r="EU57" s="10" t="str">
        <f>""</f>
        <v/>
      </c>
    </row>
    <row r="58" spans="1:151" x14ac:dyDescent="0.3">
      <c r="A58" s="1" t="s">
        <v>63</v>
      </c>
      <c r="B58" s="5"/>
      <c r="C58" s="14">
        <f t="shared" si="2"/>
        <v>0</v>
      </c>
      <c r="D58" s="14">
        <f t="shared" si="2"/>
        <v>0</v>
      </c>
      <c r="E58" s="14" t="str">
        <f t="shared" si="3"/>
        <v/>
      </c>
      <c r="F58" s="14">
        <f t="shared" si="4"/>
        <v>0</v>
      </c>
      <c r="G58" s="14">
        <f t="shared" si="0"/>
        <v>0</v>
      </c>
      <c r="H58" s="14">
        <f t="shared" si="49"/>
        <v>0</v>
      </c>
      <c r="I58" s="14">
        <f t="shared" si="49"/>
        <v>0</v>
      </c>
      <c r="J58" s="14">
        <f t="shared" si="49"/>
        <v>0</v>
      </c>
      <c r="K58" s="14">
        <f t="shared" si="49"/>
        <v>0</v>
      </c>
      <c r="L58" s="14" t="str">
        <f t="shared" si="6"/>
        <v>0</v>
      </c>
      <c r="M58" s="15" t="str">
        <f t="shared" si="7"/>
        <v>--</v>
      </c>
      <c r="N58" s="14" t="str">
        <f t="shared" si="8"/>
        <v/>
      </c>
      <c r="O58" s="15" t="str">
        <f t="shared" si="1"/>
        <v/>
      </c>
      <c r="P58" s="15" t="str">
        <f>IF(N58=1,FLOOR(MAX($P$4:P57),1)+1,IF(AND(P57&lt;&gt;"",O57&lt;&gt;1),MAX($P$4:P57)+0.1,""))</f>
        <v/>
      </c>
      <c r="Q58" s="5">
        <f>ROW()</f>
        <v>58</v>
      </c>
      <c r="S58" s="7"/>
      <c r="T58" s="17" t="str">
        <f t="shared" ca="1" si="9"/>
        <v>OK</v>
      </c>
      <c r="U58" s="17" t="str">
        <f t="shared" si="23"/>
        <v>OK</v>
      </c>
      <c r="V58" s="18">
        <f>IF(MAX($V$9:V57)&lt;$V$7,MAX($V$9:V57)+1,"")</f>
        <v>50</v>
      </c>
      <c r="W58" s="18">
        <f>IF(V58="","",COUNTIF(P:P,"&lt;"&amp;V58+1)-SUM($W$8:W57))</f>
        <v>2</v>
      </c>
      <c r="X58" s="18">
        <f t="shared" si="10"/>
        <v>3073</v>
      </c>
      <c r="Y58" s="19" t="str">
        <f t="shared" ca="1" si="45"/>
        <v xml:space="preserve">&lt;TXT&gt;{For Government Reference Only:  This subpart (and its subparts) relate to AC-7 (a), AC-7 (b);  CCI-000043, CCI-000044, </v>
      </c>
      <c r="Z58" s="19" t="str">
        <f t="shared" ca="1" si="45"/>
        <v>CCI-001423, CCI-002236, CCI-002237, CCI-002238}&lt;/TXT&gt;_x0014_</v>
      </c>
      <c r="AA58" s="19" t="str">
        <f t="shared" ca="1" si="45"/>
        <v/>
      </c>
      <c r="AB58" s="19" t="str">
        <f t="shared" ca="1" si="45"/>
        <v/>
      </c>
      <c r="AC58" s="19" t="str">
        <f t="shared" ca="1" si="45"/>
        <v/>
      </c>
      <c r="AD58" s="19" t="str">
        <f t="shared" ca="1" si="45"/>
        <v/>
      </c>
      <c r="AE58" s="19" t="str">
        <f t="shared" ca="1" si="45"/>
        <v/>
      </c>
      <c r="AF58" s="19" t="str">
        <f t="shared" ca="1" si="45"/>
        <v/>
      </c>
      <c r="AG58" s="19" t="str">
        <f t="shared" ca="1" si="45"/>
        <v/>
      </c>
      <c r="AH58" s="19" t="str">
        <f t="shared" ca="1" si="45"/>
        <v/>
      </c>
      <c r="AI58" s="19" t="str">
        <f t="shared" ca="1" si="25"/>
        <v>&lt;TXT&gt;{For Government Reference Only:  This subpart (and its subparts) relate to AC-7 (a), AC-7 (b);  CCI-000043, CCI-000044, CCI-001423, CCI-002236, CCI-002237, CCI-002238}&lt;/TXT&gt;_x0014_</v>
      </c>
      <c r="AJ58" s="19">
        <f t="shared" ca="1" si="12"/>
        <v>6</v>
      </c>
      <c r="AK58" s="19" t="str">
        <f t="shared" ca="1" si="13"/>
        <v>3.3.2</v>
      </c>
      <c r="AL58" s="19" t="str">
        <f t="shared" ca="1" si="14"/>
        <v>Unsuccessful Logon Attempts</v>
      </c>
      <c r="AM58" s="3" t="str">
        <f>""</f>
        <v/>
      </c>
      <c r="AN58" s="8" t="str">
        <f>""</f>
        <v/>
      </c>
      <c r="AO58" s="20">
        <f>1</f>
        <v>1</v>
      </c>
      <c r="AP58" s="20">
        <f t="shared" ca="1" si="47"/>
        <v>7</v>
      </c>
      <c r="AQ58" s="20">
        <f t="shared" ca="1" si="47"/>
        <v>103</v>
      </c>
      <c r="AR58" s="20">
        <f t="shared" ca="1" si="47"/>
        <v>115</v>
      </c>
      <c r="AS58" s="20">
        <f t="shared" ca="1" si="47"/>
        <v>127</v>
      </c>
      <c r="AT58" s="20">
        <f t="shared" ca="1" si="47"/>
        <v>139</v>
      </c>
      <c r="AU58" s="20">
        <f t="shared" ca="1" si="47"/>
        <v>151</v>
      </c>
      <c r="AV58" s="20" t="str">
        <f t="shared" ca="1" si="47"/>
        <v/>
      </c>
      <c r="AW58" s="20" t="str">
        <f t="shared" ca="1" si="47"/>
        <v/>
      </c>
      <c r="AX58" s="20" t="str">
        <f t="shared" ca="1" si="47"/>
        <v/>
      </c>
      <c r="AY58" s="20" t="str">
        <f t="shared" ca="1" si="47"/>
        <v/>
      </c>
      <c r="AZ58" s="20" t="str">
        <f t="shared" ca="1" si="47"/>
        <v/>
      </c>
      <c r="BA58" s="20" t="str">
        <f t="shared" ca="1" si="47"/>
        <v/>
      </c>
      <c r="BB58" s="20" t="str">
        <f t="shared" ca="1" si="47"/>
        <v/>
      </c>
      <c r="BC58" s="20" t="str">
        <f t="shared" ca="1" si="47"/>
        <v/>
      </c>
      <c r="BD58" s="20" t="str">
        <f t="shared" ca="1" si="47"/>
        <v/>
      </c>
      <c r="BE58" s="20" t="str">
        <f t="shared" ca="1" si="47"/>
        <v/>
      </c>
      <c r="BF58" s="20" t="str">
        <f t="shared" ca="1" si="46"/>
        <v/>
      </c>
      <c r="BG58" s="20" t="str">
        <f t="shared" ca="1" si="46"/>
        <v/>
      </c>
      <c r="BH58" s="20" t="str">
        <f t="shared" ca="1" si="46"/>
        <v/>
      </c>
      <c r="BI58" s="20" t="str">
        <f t="shared" ca="1" si="46"/>
        <v/>
      </c>
      <c r="BJ58" s="20" t="str">
        <f t="shared" ca="1" si="46"/>
        <v/>
      </c>
      <c r="BK58" s="20" t="str">
        <f t="shared" ca="1" si="46"/>
        <v/>
      </c>
      <c r="BL58" s="20" t="str">
        <f t="shared" ca="1" si="46"/>
        <v/>
      </c>
      <c r="BM58" s="20" t="str">
        <f t="shared" ca="1" si="46"/>
        <v/>
      </c>
      <c r="BN58" s="20" t="str">
        <f t="shared" ca="1" si="46"/>
        <v/>
      </c>
      <c r="BO58" s="20" t="str">
        <f t="shared" ca="1" si="46"/>
        <v/>
      </c>
      <c r="BP58" s="20" t="str">
        <f t="shared" ca="1" si="46"/>
        <v/>
      </c>
      <c r="BQ58" s="20" t="str">
        <f t="shared" ca="1" si="46"/>
        <v/>
      </c>
      <c r="BR58" s="20" t="str">
        <f t="shared" ca="1" si="46"/>
        <v/>
      </c>
      <c r="BS58" s="20" t="str">
        <f t="shared" ca="1" si="46"/>
        <v/>
      </c>
      <c r="BT58" s="20" t="str">
        <f t="shared" ca="1" si="46"/>
        <v/>
      </c>
      <c r="BU58" s="20" t="str">
        <f t="shared" ca="1" si="46"/>
        <v/>
      </c>
      <c r="BV58" s="20" t="str">
        <f t="shared" ca="1" si="48"/>
        <v/>
      </c>
      <c r="BW58" s="20" t="str">
        <f t="shared" ca="1" si="48"/>
        <v/>
      </c>
      <c r="BX58" s="20" t="str">
        <f t="shared" ca="1" si="48"/>
        <v/>
      </c>
      <c r="BY58" s="20" t="str">
        <f t="shared" ca="1" si="48"/>
        <v/>
      </c>
      <c r="BZ58" s="20" t="str">
        <f t="shared" ca="1" si="48"/>
        <v/>
      </c>
      <c r="CA58" s="20" t="str">
        <f t="shared" ca="1" si="48"/>
        <v/>
      </c>
      <c r="CB58" s="20" t="str">
        <f t="shared" ca="1" si="48"/>
        <v/>
      </c>
      <c r="CC58" s="20" t="str">
        <f t="shared" ca="1" si="48"/>
        <v/>
      </c>
      <c r="CD58" s="20" t="str">
        <f t="shared" ca="1" si="48"/>
        <v/>
      </c>
      <c r="CE58" s="20" t="str">
        <f t="shared" ca="1" si="48"/>
        <v/>
      </c>
      <c r="CF58" s="20" t="str">
        <f t="shared" ca="1" si="48"/>
        <v/>
      </c>
      <c r="CG58" s="20" t="str">
        <f t="shared" ca="1" si="48"/>
        <v/>
      </c>
      <c r="CH58" s="20" t="str">
        <f t="shared" ca="1" si="48"/>
        <v/>
      </c>
      <c r="CI58" s="20" t="str">
        <f t="shared" si="27"/>
        <v>{</v>
      </c>
      <c r="CJ58" s="20" t="str">
        <f t="shared" ca="1" si="51"/>
        <v>CCI-000043</v>
      </c>
      <c r="CK58" s="20" t="str">
        <f t="shared" ca="1" si="50"/>
        <v>CCI-000044</v>
      </c>
      <c r="CL58" s="20" t="str">
        <f t="shared" ca="1" si="50"/>
        <v>CCI-001423</v>
      </c>
      <c r="CM58" s="20" t="str">
        <f t="shared" ca="1" si="50"/>
        <v>CCI-002236</v>
      </c>
      <c r="CN58" s="20" t="str">
        <f t="shared" ca="1" si="50"/>
        <v>CCI-002237</v>
      </c>
      <c r="CO58" s="20" t="str">
        <f t="shared" ca="1" si="50"/>
        <v>CCI-002238</v>
      </c>
      <c r="CP58" s="20" t="str">
        <f t="shared" ca="1" si="50"/>
        <v/>
      </c>
      <c r="CQ58" s="20" t="str">
        <f t="shared" ca="1" si="50"/>
        <v/>
      </c>
      <c r="CR58" s="20" t="str">
        <f t="shared" ca="1" si="50"/>
        <v/>
      </c>
      <c r="CS58" s="20" t="str">
        <f t="shared" ca="1" si="50"/>
        <v/>
      </c>
      <c r="CT58" s="20" t="str">
        <f t="shared" ca="1" si="50"/>
        <v/>
      </c>
      <c r="CU58" s="20" t="str">
        <f t="shared" ca="1" si="50"/>
        <v/>
      </c>
      <c r="CV58" s="20" t="str">
        <f t="shared" ca="1" si="50"/>
        <v/>
      </c>
      <c r="CW58" s="20" t="str">
        <f t="shared" ca="1" si="50"/>
        <v/>
      </c>
      <c r="CX58" s="20" t="str">
        <f t="shared" ca="1" si="50"/>
        <v/>
      </c>
      <c r="CY58" s="20" t="str">
        <f t="shared" ca="1" si="50"/>
        <v/>
      </c>
      <c r="CZ58" s="20" t="str">
        <f t="shared" ca="1" si="50"/>
        <v/>
      </c>
      <c r="DA58" s="20" t="str">
        <f t="shared" ca="1" si="52"/>
        <v/>
      </c>
      <c r="DB58" s="20" t="str">
        <f t="shared" ca="1" si="52"/>
        <v/>
      </c>
      <c r="DC58" s="20" t="str">
        <f t="shared" ca="1" si="52"/>
        <v/>
      </c>
      <c r="DD58" s="20" t="str">
        <f t="shared" ca="1" si="52"/>
        <v/>
      </c>
      <c r="DE58" s="20" t="str">
        <f t="shared" ca="1" si="52"/>
        <v/>
      </c>
      <c r="DF58" s="20" t="str">
        <f t="shared" ca="1" si="52"/>
        <v/>
      </c>
      <c r="DG58" s="20" t="str">
        <f t="shared" ca="1" si="52"/>
        <v/>
      </c>
      <c r="DH58" s="20" t="str">
        <f t="shared" ca="1" si="52"/>
        <v/>
      </c>
      <c r="DI58" s="20" t="str">
        <f t="shared" ca="1" si="52"/>
        <v/>
      </c>
      <c r="DJ58" s="20" t="str">
        <f t="shared" ca="1" si="52"/>
        <v/>
      </c>
      <c r="DK58" s="20" t="str">
        <f t="shared" ca="1" si="52"/>
        <v/>
      </c>
      <c r="DL58" s="20" t="str">
        <f t="shared" ca="1" si="52"/>
        <v/>
      </c>
      <c r="DM58" s="20" t="str">
        <f t="shared" ca="1" si="52"/>
        <v/>
      </c>
      <c r="DN58" s="20" t="str">
        <f t="shared" ca="1" si="52"/>
        <v/>
      </c>
      <c r="DO58" s="20" t="str">
        <f t="shared" ca="1" si="52"/>
        <v/>
      </c>
      <c r="DP58" s="20" t="str">
        <f t="shared" ca="1" si="52"/>
        <v/>
      </c>
      <c r="DQ58" s="20" t="str">
        <f t="shared" ca="1" si="53"/>
        <v/>
      </c>
      <c r="DR58" s="20" t="str">
        <f t="shared" ca="1" si="53"/>
        <v/>
      </c>
      <c r="DS58" s="20" t="str">
        <f t="shared" ca="1" si="53"/>
        <v/>
      </c>
      <c r="DT58" s="20" t="str">
        <f t="shared" ca="1" si="53"/>
        <v/>
      </c>
      <c r="DU58" s="20" t="str">
        <f t="shared" ca="1" si="53"/>
        <v/>
      </c>
      <c r="DV58" s="20" t="str">
        <f t="shared" ca="1" si="53"/>
        <v/>
      </c>
      <c r="DW58" s="20" t="str">
        <f t="shared" ca="1" si="53"/>
        <v/>
      </c>
      <c r="DX58" s="20" t="str">
        <f t="shared" ca="1" si="53"/>
        <v/>
      </c>
      <c r="DY58" s="20" t="str">
        <f t="shared" ca="1" si="53"/>
        <v/>
      </c>
      <c r="DZ58" s="20" t="str">
        <f t="shared" ca="1" si="53"/>
        <v/>
      </c>
      <c r="EA58" s="20" t="str">
        <f t="shared" ca="1" si="53"/>
        <v/>
      </c>
      <c r="EB58" s="20" t="str">
        <f t="shared" ca="1" si="53"/>
        <v/>
      </c>
      <c r="EC58" s="8" t="str">
        <f>""</f>
        <v/>
      </c>
      <c r="ED58" s="9"/>
      <c r="EE58" s="24">
        <f ca="1">IF(MAX($EE$9:EE57)&lt;SUM($AJ$9:$AJ$109),MAX($EE$9:EE57)+1,"")</f>
        <v>50</v>
      </c>
      <c r="EF58" s="24">
        <f t="shared" ca="1" si="26"/>
        <v>11</v>
      </c>
      <c r="EG58" s="24">
        <f t="shared" ca="1" si="28"/>
        <v>1</v>
      </c>
      <c r="EH58" s="23" t="str">
        <f t="shared" ca="1" si="21"/>
        <v>CCI-003129</v>
      </c>
      <c r="EI58" s="23" t="str">
        <f ca="1">IF(EE58="","",OFFSET($AK$8,EF58,0)&amp;IF(COUNTIF(EH59:$EH$502,"="&amp;EH58)=0,"","; "&amp;OFFSET(EH58,MATCH(EH58,EH59:$EH$502,0),1)))</f>
        <v>1.9.8.1; 1.9.8.2.1; 1.9.8.3.1; 1.9.8.5</v>
      </c>
      <c r="EJ58" s="23" t="str">
        <f ca="1">IF(EE58="","",OFFSET($AL$8,EF58,0)&amp;IF(COUNTIF(EH59:$EH$502,"="&amp;EH58)=0,"","; "&amp;OFFSET(EH58,MATCH(EH58,EH59:$EH$502,0),2)))</f>
        <v>Software Applications; HVAC Control System Devices FULLY Supporting User Accounts; Lighting Control System Devices FULLY Supporting User Accounts; Default Requirements for Control System Devices</v>
      </c>
      <c r="EK58" s="23" t="str">
        <f ca="1">IF(EE58="","",OFFSET($AK$8,EF58,0)&amp;" "&amp;IF(LEN(OFFSET($AL$8,EF58,0))&gt;$EK$3,LEFT(OFFSET($AL$8,EF58,0),$EK$3)&amp;"...",OFFSET($AL$8,EF58,0))&amp;SUBSTITUTE(IF(COUNTIF(EH59:$EH$502,"="&amp;EH58)=0,"","; "&amp;OFFSET(EH58,MATCH(EH58,EH59:$EH$502,0),3)),"; "&amp;OFFSET($AK$8,EF58,0)&amp;" "&amp;IF(LEN(OFFSET($AL$8,EF58,0))&gt;$EK$3,LEFT(OFFSET($AL$8,EF58,0),$EK$3)&amp;"...",OFFSET($AL$8,EF58,0)),""))</f>
        <v>1.9.8.1 Software Applications; 1.9.8.2.1 HVAC Control System Devices FULLY S...; 1.9.8.3.1 Lighting Control System Devices FUL...; 1.9.8.5 Default Requirements for Control Sy...</v>
      </c>
      <c r="EL58" s="24" t="str">
        <f ca="1">IF(EE58="","",IF(COUNTIF($EH$9:$EH57,"="&amp;EH58)=0,MAX($EL$9:EL57)+1,""))</f>
        <v/>
      </c>
      <c r="EM58" s="9"/>
      <c r="EN58" s="10"/>
      <c r="EO58" s="24">
        <f ca="1">IF(MAX($EO$9:EO57)&lt;MAX($EL$9:$EL$502),MAX($EO$9:EO57)+1,"")</f>
        <v>50</v>
      </c>
      <c r="EP58" s="24">
        <f t="shared" ca="1" si="29"/>
        <v>89</v>
      </c>
      <c r="EQ58" s="23" t="str">
        <f t="shared" ca="1" si="44"/>
        <v>CCI-001548</v>
      </c>
      <c r="ER58" s="23" t="str">
        <f t="shared" ca="1" si="44"/>
        <v>3.2.1</v>
      </c>
      <c r="ES58" s="23" t="str">
        <f t="shared" ca="1" si="44"/>
        <v>Information Flow Enforcement In MODERATE Impact Systems</v>
      </c>
      <c r="ET58" s="23" t="str">
        <f t="shared" ca="1" si="44"/>
        <v>3.2.1 Information Flow Enforcement In MOD...</v>
      </c>
      <c r="EU58" s="10" t="str">
        <f>""</f>
        <v/>
      </c>
    </row>
    <row r="59" spans="1:151" x14ac:dyDescent="0.3">
      <c r="A59" s="1" t="s">
        <v>55</v>
      </c>
      <c r="B59" s="5"/>
      <c r="C59" s="14">
        <f t="shared" si="2"/>
        <v>0</v>
      </c>
      <c r="D59" s="14">
        <f t="shared" si="2"/>
        <v>0</v>
      </c>
      <c r="E59" s="14" t="str">
        <f t="shared" si="3"/>
        <v/>
      </c>
      <c r="F59" s="14">
        <f t="shared" si="4"/>
        <v>0</v>
      </c>
      <c r="G59" s="14">
        <f t="shared" si="0"/>
        <v>0</v>
      </c>
      <c r="H59" s="14">
        <f t="shared" si="49"/>
        <v>0</v>
      </c>
      <c r="I59" s="14">
        <f t="shared" si="49"/>
        <v>0</v>
      </c>
      <c r="J59" s="14">
        <f t="shared" si="49"/>
        <v>0</v>
      </c>
      <c r="K59" s="14">
        <f t="shared" si="49"/>
        <v>0</v>
      </c>
      <c r="L59" s="14" t="str">
        <f t="shared" si="6"/>
        <v>0</v>
      </c>
      <c r="M59" s="15" t="str">
        <f t="shared" si="7"/>
        <v>--</v>
      </c>
      <c r="N59" s="14" t="str">
        <f t="shared" si="8"/>
        <v/>
      </c>
      <c r="O59" s="15" t="str">
        <f t="shared" si="1"/>
        <v/>
      </c>
      <c r="P59" s="15" t="str">
        <f>IF(N59=1,FLOOR(MAX($P$4:P58),1)+1,IF(AND(P58&lt;&gt;"",O58&lt;&gt;1),MAX($P$4:P58)+0.1,""))</f>
        <v/>
      </c>
      <c r="Q59" s="5">
        <f>ROW()</f>
        <v>59</v>
      </c>
      <c r="S59" s="7"/>
      <c r="T59" s="17" t="str">
        <f t="shared" ca="1" si="9"/>
        <v>OK</v>
      </c>
      <c r="U59" s="17" t="str">
        <f t="shared" si="23"/>
        <v>OK</v>
      </c>
      <c r="V59" s="18">
        <f>IF(MAX($V$9:V58)&lt;$V$7,MAX($V$9:V58)+1,"")</f>
        <v>51</v>
      </c>
      <c r="W59" s="18">
        <f>IF(V59="","",COUNTIF(P:P,"&lt;"&amp;V59+1)-SUM($W$8:W58))</f>
        <v>2</v>
      </c>
      <c r="X59" s="18">
        <f t="shared" si="10"/>
        <v>3210</v>
      </c>
      <c r="Y59" s="19" t="str">
        <f t="shared" ca="1" si="45"/>
        <v xml:space="preserve">&lt;TXT&gt;{For Government Reference Only:  This subpart (and its subparts) relates to AC-8; CCI-000048, CCI-002247, CCI-002243, </v>
      </c>
      <c r="Z59" s="19" t="str">
        <f t="shared" ca="1" si="45"/>
        <v>CCI-002244, CCI-002245, CCI-002246, CCI-000050, CCI-002248}&lt;/TXT&gt;_x0014_</v>
      </c>
      <c r="AA59" s="19" t="str">
        <f t="shared" ca="1" si="45"/>
        <v/>
      </c>
      <c r="AB59" s="19" t="str">
        <f t="shared" ca="1" si="45"/>
        <v/>
      </c>
      <c r="AC59" s="19" t="str">
        <f t="shared" ca="1" si="45"/>
        <v/>
      </c>
      <c r="AD59" s="19" t="str">
        <f t="shared" ca="1" si="45"/>
        <v/>
      </c>
      <c r="AE59" s="19" t="str">
        <f t="shared" ca="1" si="45"/>
        <v/>
      </c>
      <c r="AF59" s="19" t="str">
        <f t="shared" ca="1" si="45"/>
        <v/>
      </c>
      <c r="AG59" s="19" t="str">
        <f t="shared" ca="1" si="45"/>
        <v/>
      </c>
      <c r="AH59" s="19" t="str">
        <f t="shared" ca="1" si="45"/>
        <v/>
      </c>
      <c r="AI59" s="19" t="str">
        <f t="shared" ca="1" si="25"/>
        <v>&lt;TXT&gt;{For Government Reference Only:  This subpart (and its subparts) relates to AC-8; CCI-000048, CCI-002247, CCI-002243, CCI-002244, CCI-002245, CCI-002246, CCI-000050, CCI-002248}&lt;/TXT&gt;_x0014_</v>
      </c>
      <c r="AJ59" s="19">
        <f t="shared" ca="1" si="12"/>
        <v>8</v>
      </c>
      <c r="AK59" s="19" t="str">
        <f t="shared" ca="1" si="13"/>
        <v>3.3.3</v>
      </c>
      <c r="AL59" s="19" t="str">
        <f t="shared" ca="1" si="14"/>
        <v>System Use Notification</v>
      </c>
      <c r="AM59" s="3" t="str">
        <f>""</f>
        <v/>
      </c>
      <c r="AN59" s="8" t="str">
        <f>""</f>
        <v/>
      </c>
      <c r="AO59" s="20">
        <f>1</f>
        <v>1</v>
      </c>
      <c r="AP59" s="20">
        <f t="shared" ca="1" si="47"/>
        <v>7</v>
      </c>
      <c r="AQ59" s="20">
        <f t="shared" ca="1" si="47"/>
        <v>89</v>
      </c>
      <c r="AR59" s="20">
        <f t="shared" ca="1" si="47"/>
        <v>101</v>
      </c>
      <c r="AS59" s="20">
        <f t="shared" ca="1" si="47"/>
        <v>113</v>
      </c>
      <c r="AT59" s="20">
        <f t="shared" ca="1" si="47"/>
        <v>125</v>
      </c>
      <c r="AU59" s="20">
        <f t="shared" ca="1" si="47"/>
        <v>137</v>
      </c>
      <c r="AV59" s="20">
        <f t="shared" ca="1" si="47"/>
        <v>149</v>
      </c>
      <c r="AW59" s="20">
        <f t="shared" ca="1" si="47"/>
        <v>161</v>
      </c>
      <c r="AX59" s="20" t="str">
        <f t="shared" ca="1" si="47"/>
        <v/>
      </c>
      <c r="AY59" s="20" t="str">
        <f t="shared" ca="1" si="47"/>
        <v/>
      </c>
      <c r="AZ59" s="20" t="str">
        <f t="shared" ca="1" si="47"/>
        <v/>
      </c>
      <c r="BA59" s="20" t="str">
        <f t="shared" ca="1" si="47"/>
        <v/>
      </c>
      <c r="BB59" s="20" t="str">
        <f t="shared" ca="1" si="47"/>
        <v/>
      </c>
      <c r="BC59" s="20" t="str">
        <f t="shared" ca="1" si="47"/>
        <v/>
      </c>
      <c r="BD59" s="20" t="str">
        <f t="shared" ca="1" si="47"/>
        <v/>
      </c>
      <c r="BE59" s="20" t="str">
        <f t="shared" ca="1" si="47"/>
        <v/>
      </c>
      <c r="BF59" s="20" t="str">
        <f t="shared" ca="1" si="46"/>
        <v/>
      </c>
      <c r="BG59" s="20" t="str">
        <f t="shared" ca="1" si="46"/>
        <v/>
      </c>
      <c r="BH59" s="20" t="str">
        <f t="shared" ca="1" si="46"/>
        <v/>
      </c>
      <c r="BI59" s="20" t="str">
        <f t="shared" ca="1" si="46"/>
        <v/>
      </c>
      <c r="BJ59" s="20" t="str">
        <f t="shared" ca="1" si="46"/>
        <v/>
      </c>
      <c r="BK59" s="20" t="str">
        <f t="shared" ca="1" si="46"/>
        <v/>
      </c>
      <c r="BL59" s="20" t="str">
        <f t="shared" ca="1" si="46"/>
        <v/>
      </c>
      <c r="BM59" s="20" t="str">
        <f t="shared" ca="1" si="46"/>
        <v/>
      </c>
      <c r="BN59" s="20" t="str">
        <f t="shared" ca="1" si="46"/>
        <v/>
      </c>
      <c r="BO59" s="20" t="str">
        <f t="shared" ca="1" si="46"/>
        <v/>
      </c>
      <c r="BP59" s="20" t="str">
        <f t="shared" ca="1" si="46"/>
        <v/>
      </c>
      <c r="BQ59" s="20" t="str">
        <f t="shared" ca="1" si="46"/>
        <v/>
      </c>
      <c r="BR59" s="20" t="str">
        <f t="shared" ca="1" si="46"/>
        <v/>
      </c>
      <c r="BS59" s="20" t="str">
        <f t="shared" ca="1" si="46"/>
        <v/>
      </c>
      <c r="BT59" s="20" t="str">
        <f t="shared" ca="1" si="46"/>
        <v/>
      </c>
      <c r="BU59" s="20" t="str">
        <f t="shared" ca="1" si="46"/>
        <v/>
      </c>
      <c r="BV59" s="20" t="str">
        <f t="shared" ca="1" si="48"/>
        <v/>
      </c>
      <c r="BW59" s="20" t="str">
        <f t="shared" ca="1" si="48"/>
        <v/>
      </c>
      <c r="BX59" s="20" t="str">
        <f t="shared" ca="1" si="48"/>
        <v/>
      </c>
      <c r="BY59" s="20" t="str">
        <f t="shared" ca="1" si="48"/>
        <v/>
      </c>
      <c r="BZ59" s="20" t="str">
        <f t="shared" ca="1" si="48"/>
        <v/>
      </c>
      <c r="CA59" s="20" t="str">
        <f t="shared" ca="1" si="48"/>
        <v/>
      </c>
      <c r="CB59" s="20" t="str">
        <f t="shared" ca="1" si="48"/>
        <v/>
      </c>
      <c r="CC59" s="20" t="str">
        <f t="shared" ca="1" si="48"/>
        <v/>
      </c>
      <c r="CD59" s="20" t="str">
        <f t="shared" ca="1" si="48"/>
        <v/>
      </c>
      <c r="CE59" s="20" t="str">
        <f t="shared" ca="1" si="48"/>
        <v/>
      </c>
      <c r="CF59" s="20" t="str">
        <f t="shared" ca="1" si="48"/>
        <v/>
      </c>
      <c r="CG59" s="20" t="str">
        <f t="shared" ca="1" si="48"/>
        <v/>
      </c>
      <c r="CH59" s="20" t="str">
        <f t="shared" ca="1" si="48"/>
        <v/>
      </c>
      <c r="CI59" s="20" t="str">
        <f t="shared" si="27"/>
        <v>{</v>
      </c>
      <c r="CJ59" s="20" t="str">
        <f t="shared" ca="1" si="51"/>
        <v>CCI-000048</v>
      </c>
      <c r="CK59" s="20" t="str">
        <f t="shared" ca="1" si="50"/>
        <v>CCI-002247</v>
      </c>
      <c r="CL59" s="20" t="str">
        <f t="shared" ca="1" si="50"/>
        <v>CCI-002243</v>
      </c>
      <c r="CM59" s="20" t="str">
        <f t="shared" ca="1" si="50"/>
        <v>CCI-002244</v>
      </c>
      <c r="CN59" s="20" t="str">
        <f t="shared" ca="1" si="50"/>
        <v>CCI-002245</v>
      </c>
      <c r="CO59" s="20" t="str">
        <f t="shared" ca="1" si="50"/>
        <v>CCI-002246</v>
      </c>
      <c r="CP59" s="20" t="str">
        <f t="shared" ca="1" si="50"/>
        <v>CCI-000050</v>
      </c>
      <c r="CQ59" s="20" t="str">
        <f t="shared" ca="1" si="50"/>
        <v>CCI-002248</v>
      </c>
      <c r="CR59" s="20" t="str">
        <f t="shared" ca="1" si="50"/>
        <v/>
      </c>
      <c r="CS59" s="20" t="str">
        <f t="shared" ca="1" si="50"/>
        <v/>
      </c>
      <c r="CT59" s="20" t="str">
        <f t="shared" ca="1" si="50"/>
        <v/>
      </c>
      <c r="CU59" s="20" t="str">
        <f t="shared" ca="1" si="50"/>
        <v/>
      </c>
      <c r="CV59" s="20" t="str">
        <f t="shared" ca="1" si="50"/>
        <v/>
      </c>
      <c r="CW59" s="20" t="str">
        <f t="shared" ca="1" si="50"/>
        <v/>
      </c>
      <c r="CX59" s="20" t="str">
        <f t="shared" ca="1" si="50"/>
        <v/>
      </c>
      <c r="CY59" s="20" t="str">
        <f t="shared" ca="1" si="50"/>
        <v/>
      </c>
      <c r="CZ59" s="20" t="str">
        <f t="shared" ca="1" si="50"/>
        <v/>
      </c>
      <c r="DA59" s="20" t="str">
        <f t="shared" ca="1" si="52"/>
        <v/>
      </c>
      <c r="DB59" s="20" t="str">
        <f t="shared" ca="1" si="52"/>
        <v/>
      </c>
      <c r="DC59" s="20" t="str">
        <f t="shared" ca="1" si="52"/>
        <v/>
      </c>
      <c r="DD59" s="20" t="str">
        <f t="shared" ca="1" si="52"/>
        <v/>
      </c>
      <c r="DE59" s="20" t="str">
        <f t="shared" ca="1" si="52"/>
        <v/>
      </c>
      <c r="DF59" s="20" t="str">
        <f t="shared" ca="1" si="52"/>
        <v/>
      </c>
      <c r="DG59" s="20" t="str">
        <f t="shared" ca="1" si="52"/>
        <v/>
      </c>
      <c r="DH59" s="20" t="str">
        <f t="shared" ca="1" si="52"/>
        <v/>
      </c>
      <c r="DI59" s="20" t="str">
        <f t="shared" ca="1" si="52"/>
        <v/>
      </c>
      <c r="DJ59" s="20" t="str">
        <f t="shared" ca="1" si="52"/>
        <v/>
      </c>
      <c r="DK59" s="20" t="str">
        <f t="shared" ca="1" si="52"/>
        <v/>
      </c>
      <c r="DL59" s="20" t="str">
        <f t="shared" ca="1" si="52"/>
        <v/>
      </c>
      <c r="DM59" s="20" t="str">
        <f t="shared" ca="1" si="52"/>
        <v/>
      </c>
      <c r="DN59" s="20" t="str">
        <f t="shared" ca="1" si="52"/>
        <v/>
      </c>
      <c r="DO59" s="20" t="str">
        <f t="shared" ca="1" si="52"/>
        <v/>
      </c>
      <c r="DP59" s="20" t="str">
        <f t="shared" ca="1" si="52"/>
        <v/>
      </c>
      <c r="DQ59" s="20" t="str">
        <f t="shared" ca="1" si="53"/>
        <v/>
      </c>
      <c r="DR59" s="20" t="str">
        <f t="shared" ca="1" si="53"/>
        <v/>
      </c>
      <c r="DS59" s="20" t="str">
        <f t="shared" ca="1" si="53"/>
        <v/>
      </c>
      <c r="DT59" s="20" t="str">
        <f t="shared" ca="1" si="53"/>
        <v/>
      </c>
      <c r="DU59" s="20" t="str">
        <f t="shared" ca="1" si="53"/>
        <v/>
      </c>
      <c r="DV59" s="20" t="str">
        <f t="shared" ca="1" si="53"/>
        <v/>
      </c>
      <c r="DW59" s="20" t="str">
        <f t="shared" ca="1" si="53"/>
        <v/>
      </c>
      <c r="DX59" s="20" t="str">
        <f t="shared" ca="1" si="53"/>
        <v/>
      </c>
      <c r="DY59" s="20" t="str">
        <f t="shared" ca="1" si="53"/>
        <v/>
      </c>
      <c r="DZ59" s="20" t="str">
        <f t="shared" ca="1" si="53"/>
        <v/>
      </c>
      <c r="EA59" s="20" t="str">
        <f t="shared" ca="1" si="53"/>
        <v/>
      </c>
      <c r="EB59" s="20" t="str">
        <f t="shared" ca="1" si="53"/>
        <v/>
      </c>
      <c r="EC59" s="8" t="str">
        <f>""</f>
        <v/>
      </c>
      <c r="ED59" s="9"/>
      <c r="EE59" s="24">
        <f ca="1">IF(MAX($EE$9:EE58)&lt;SUM($AJ$9:$AJ$109),MAX($EE$9:EE58)+1,"")</f>
        <v>51</v>
      </c>
      <c r="EF59" s="24">
        <f t="shared" ca="1" si="26"/>
        <v>12</v>
      </c>
      <c r="EG59" s="24">
        <f t="shared" ca="1" si="28"/>
        <v>1</v>
      </c>
      <c r="EH59" s="23" t="str">
        <f t="shared" ca="1" si="21"/>
        <v>CCI-003130</v>
      </c>
      <c r="EI59" s="23" t="str">
        <f ca="1">IF(EE59="","",OFFSET($AK$8,EF59,0)&amp;IF(COUNTIF(EH60:$EH$502,"="&amp;EH59)=0,"","; "&amp;OFFSET(EH59,MATCH(EH59,EH60:$EH$502,0),1)))</f>
        <v>1.9.8.1; 1.9.8.2.1; 1.9.8.2.2; 1.9.8.3.1; 1.9.8.3.2; 1.9.8.5</v>
      </c>
      <c r="EJ59" s="23" t="str">
        <f ca="1">IF(EE59="","",OFFSET($AL$8,EF59,0)&amp;IF(COUNTIF(EH60:$EH$502,"="&amp;EH59)=0,"","; "&amp;OFFSET(EH59,MATCH(EH59,EH60:$EH$502,0),2)))</f>
        <v>Software Applications; HVAC Control System Devices FULLY Supporting User Accounts; All Other HVAC Control System Devices; Lighting Control System Devices FULLY Supporting User Accounts; All Other Lighting Control System Devices; Default Requirements for Control System Devices</v>
      </c>
      <c r="EK59" s="23" t="str">
        <f ca="1">IF(EE59="","",OFFSET($AK$8,EF59,0)&amp;" "&amp;IF(LEN(OFFSET($AL$8,EF59,0))&gt;$EK$3,LEFT(OFFSET($AL$8,EF59,0),$EK$3)&amp;"...",OFFSET($AL$8,EF59,0))&amp;SUBSTITUTE(IF(COUNTIF(EH60:$EH$502,"="&amp;EH59)=0,"","; "&amp;OFFSET(EH59,MATCH(EH59,EH60:$EH$502,0),3)),"; "&amp;OFFSET($AK$8,EF59,0)&amp;" "&amp;IF(LEN(OFFSET($AL$8,EF59,0))&gt;$EK$3,LEFT(OFFSET($AL$8,EF59,0),$EK$3)&amp;"...",OFFSET($AL$8,EF59,0)),""))</f>
        <v>1.9.8.1 Software Applications; 1.9.8.2.1 HVAC Control System Devices FULLY S...; 1.9.8.2.2 All Other HVAC Control System Devic...; 1.9.8.3.1 Lighting Control System Devices FUL...; 1.9.8.3.2 All Other Lighting Control System D...; 1.9.8.5 Default Requirements for Control Sy...</v>
      </c>
      <c r="EL59" s="24" t="str">
        <f ca="1">IF(EE59="","",IF(COUNTIF($EH$9:$EH58,"="&amp;EH59)=0,MAX($EL$9:EL58)+1,""))</f>
        <v/>
      </c>
      <c r="EM59" s="9"/>
      <c r="EN59" s="10"/>
      <c r="EO59" s="24">
        <f ca="1">IF(MAX($EO$9:EO58)&lt;MAX($EL$9:$EL$502),MAX($EO$9:EO58)+1,"")</f>
        <v>51</v>
      </c>
      <c r="EP59" s="24">
        <f t="shared" ca="1" si="29"/>
        <v>90</v>
      </c>
      <c r="EQ59" s="23" t="str">
        <f t="shared" ca="1" si="44"/>
        <v>CCI-001549</v>
      </c>
      <c r="ER59" s="23" t="str">
        <f t="shared" ca="1" si="44"/>
        <v>3.2.1</v>
      </c>
      <c r="ES59" s="23" t="str">
        <f t="shared" ca="1" si="44"/>
        <v>Information Flow Enforcement In MODERATE Impact Systems</v>
      </c>
      <c r="ET59" s="23" t="str">
        <f t="shared" ca="1" si="44"/>
        <v>3.2.1 Information Flow Enforcement In MOD...</v>
      </c>
      <c r="EU59" s="10" t="str">
        <f>""</f>
        <v/>
      </c>
    </row>
    <row r="60" spans="1:151" x14ac:dyDescent="0.3">
      <c r="A60" s="1" t="s">
        <v>64</v>
      </c>
      <c r="B60" s="5"/>
      <c r="C60" s="14">
        <f t="shared" si="2"/>
        <v>0</v>
      </c>
      <c r="D60" s="14">
        <f t="shared" si="2"/>
        <v>0</v>
      </c>
      <c r="E60" s="14" t="str">
        <f t="shared" si="3"/>
        <v/>
      </c>
      <c r="F60" s="14">
        <f t="shared" si="4"/>
        <v>0</v>
      </c>
      <c r="G60" s="14">
        <f t="shared" si="0"/>
        <v>0</v>
      </c>
      <c r="H60" s="14">
        <f t="shared" si="49"/>
        <v>0</v>
      </c>
      <c r="I60" s="14">
        <f t="shared" si="49"/>
        <v>0</v>
      </c>
      <c r="J60" s="14">
        <f t="shared" si="49"/>
        <v>0</v>
      </c>
      <c r="K60" s="14">
        <f t="shared" si="49"/>
        <v>0</v>
      </c>
      <c r="L60" s="14" t="str">
        <f t="shared" si="6"/>
        <v>0</v>
      </c>
      <c r="M60" s="15" t="str">
        <f t="shared" si="7"/>
        <v>--</v>
      </c>
      <c r="N60" s="14" t="str">
        <f t="shared" si="8"/>
        <v/>
      </c>
      <c r="O60" s="15" t="str">
        <f t="shared" si="1"/>
        <v/>
      </c>
      <c r="P60" s="15" t="str">
        <f>IF(N60=1,FLOOR(MAX($P$4:P59),1)+1,IF(AND(P59&lt;&gt;"",O59&lt;&gt;1),MAX($P$4:P59)+0.1,""))</f>
        <v/>
      </c>
      <c r="Q60" s="5">
        <f>ROW()</f>
        <v>60</v>
      </c>
      <c r="S60" s="7"/>
      <c r="T60" s="17" t="str">
        <f t="shared" ca="1" si="9"/>
        <v>OK</v>
      </c>
      <c r="U60" s="17" t="str">
        <f t="shared" si="23"/>
        <v>OK</v>
      </c>
      <c r="V60" s="18">
        <f>IF(MAX($V$9:V59)&lt;$V$7,MAX($V$9:V59)+1,"")</f>
        <v>52</v>
      </c>
      <c r="W60" s="18">
        <f>IF(V60="","",COUNTIF(P:P,"&lt;"&amp;V60+1)-SUM($W$8:W59))</f>
        <v>3</v>
      </c>
      <c r="X60" s="18">
        <f t="shared" si="10"/>
        <v>3240</v>
      </c>
      <c r="Y60" s="19" t="str">
        <f t="shared" ca="1" si="45"/>
        <v xml:space="preserve">&lt;TXT&gt;{For Government Reference Only:  This subpart (and its subparts) relates to AC-11(a), AC-11(b), AC-11(1), AC-12, </v>
      </c>
      <c r="Z60" s="19" t="str">
        <f t="shared" ca="1" si="45"/>
        <v xml:space="preserve">SC-10; AC-10; CCI-000058, CCI-000059, CCI-000056, CCI-000057, CCI-000060, CCI-002360, CCI-002361, CCI-001133, </v>
      </c>
      <c r="AA60" s="19" t="str">
        <f t="shared" ca="1" si="45"/>
        <v>CCI-001134, CCI-000054, CCI-000055, CCI-002252}&lt;/TXT&gt;_x0014_</v>
      </c>
      <c r="AB60" s="19" t="str">
        <f t="shared" ca="1" si="45"/>
        <v/>
      </c>
      <c r="AC60" s="19" t="str">
        <f t="shared" ca="1" si="45"/>
        <v/>
      </c>
      <c r="AD60" s="19" t="str">
        <f t="shared" ca="1" si="45"/>
        <v/>
      </c>
      <c r="AE60" s="19" t="str">
        <f t="shared" ca="1" si="45"/>
        <v/>
      </c>
      <c r="AF60" s="19" t="str">
        <f t="shared" ca="1" si="45"/>
        <v/>
      </c>
      <c r="AG60" s="19" t="str">
        <f t="shared" ca="1" si="45"/>
        <v/>
      </c>
      <c r="AH60" s="19" t="str">
        <f t="shared" ca="1" si="45"/>
        <v/>
      </c>
      <c r="AI60" s="19" t="str">
        <f t="shared" ca="1" si="25"/>
        <v>&lt;TXT&gt;{For Government Reference Only:  This subpart (and its subparts) relates to AC-11(a), AC-11(b), AC-11(1), AC-12, SC-10; AC-10; CCI-000058, CCI-000059, CCI-000056, CCI-000057, CCI-000060, CCI-002360, CCI-002361, CCI-001133, CCI-001134, CCI-000054, CCI-000055, CCI-002252}&lt;/TXT&gt;_x0014_</v>
      </c>
      <c r="AJ60" s="19">
        <f t="shared" ca="1" si="12"/>
        <v>12</v>
      </c>
      <c r="AK60" s="19" t="str">
        <f t="shared" ca="1" si="13"/>
        <v>3.3.4</v>
      </c>
      <c r="AL60" s="19" t="str">
        <f t="shared" ca="1" si="14"/>
        <v>Session Lock and Session Termination Requirements In MODERATE Impact Systems:</v>
      </c>
      <c r="AM60" s="3" t="str">
        <f>""</f>
        <v/>
      </c>
      <c r="AN60" s="8" t="str">
        <f>""</f>
        <v/>
      </c>
      <c r="AO60" s="20">
        <f>1</f>
        <v>1</v>
      </c>
      <c r="AP60" s="20">
        <f t="shared" ca="1" si="47"/>
        <v>7</v>
      </c>
      <c r="AQ60" s="20">
        <f t="shared" ca="1" si="47"/>
        <v>134</v>
      </c>
      <c r="AR60" s="20">
        <f t="shared" ca="1" si="47"/>
        <v>146</v>
      </c>
      <c r="AS60" s="20">
        <f t="shared" ca="1" si="47"/>
        <v>158</v>
      </c>
      <c r="AT60" s="20">
        <f t="shared" ca="1" si="47"/>
        <v>170</v>
      </c>
      <c r="AU60" s="20">
        <f t="shared" ca="1" si="47"/>
        <v>182</v>
      </c>
      <c r="AV60" s="20">
        <f t="shared" ca="1" si="47"/>
        <v>194</v>
      </c>
      <c r="AW60" s="20">
        <f t="shared" ca="1" si="47"/>
        <v>206</v>
      </c>
      <c r="AX60" s="20">
        <f t="shared" ca="1" si="47"/>
        <v>218</v>
      </c>
      <c r="AY60" s="20">
        <f t="shared" ca="1" si="47"/>
        <v>230</v>
      </c>
      <c r="AZ60" s="20">
        <f t="shared" ca="1" si="47"/>
        <v>242</v>
      </c>
      <c r="BA60" s="20">
        <f t="shared" ca="1" si="47"/>
        <v>254</v>
      </c>
      <c r="BB60" s="20" t="str">
        <f t="shared" ca="1" si="47"/>
        <v/>
      </c>
      <c r="BC60" s="20" t="str">
        <f t="shared" ca="1" si="47"/>
        <v/>
      </c>
      <c r="BD60" s="20" t="str">
        <f t="shared" ca="1" si="47"/>
        <v/>
      </c>
      <c r="BE60" s="20" t="str">
        <f t="shared" ca="1" si="47"/>
        <v/>
      </c>
      <c r="BF60" s="20" t="str">
        <f t="shared" ca="1" si="46"/>
        <v/>
      </c>
      <c r="BG60" s="20" t="str">
        <f t="shared" ca="1" si="46"/>
        <v/>
      </c>
      <c r="BH60" s="20" t="str">
        <f t="shared" ca="1" si="46"/>
        <v/>
      </c>
      <c r="BI60" s="20" t="str">
        <f t="shared" ca="1" si="46"/>
        <v/>
      </c>
      <c r="BJ60" s="20" t="str">
        <f t="shared" ca="1" si="46"/>
        <v/>
      </c>
      <c r="BK60" s="20" t="str">
        <f t="shared" ca="1" si="46"/>
        <v/>
      </c>
      <c r="BL60" s="20" t="str">
        <f t="shared" ca="1" si="46"/>
        <v/>
      </c>
      <c r="BM60" s="20" t="str">
        <f t="shared" ca="1" si="46"/>
        <v/>
      </c>
      <c r="BN60" s="20" t="str">
        <f t="shared" ca="1" si="46"/>
        <v/>
      </c>
      <c r="BO60" s="20" t="str">
        <f t="shared" ca="1" si="46"/>
        <v/>
      </c>
      <c r="BP60" s="20" t="str">
        <f t="shared" ca="1" si="46"/>
        <v/>
      </c>
      <c r="BQ60" s="20" t="str">
        <f t="shared" ca="1" si="46"/>
        <v/>
      </c>
      <c r="BR60" s="20" t="str">
        <f t="shared" ca="1" si="46"/>
        <v/>
      </c>
      <c r="BS60" s="20" t="str">
        <f t="shared" ca="1" si="46"/>
        <v/>
      </c>
      <c r="BT60" s="20" t="str">
        <f t="shared" ca="1" si="46"/>
        <v/>
      </c>
      <c r="BU60" s="20" t="str">
        <f t="shared" ca="1" si="46"/>
        <v/>
      </c>
      <c r="BV60" s="20" t="str">
        <f t="shared" ca="1" si="48"/>
        <v/>
      </c>
      <c r="BW60" s="20" t="str">
        <f t="shared" ca="1" si="48"/>
        <v/>
      </c>
      <c r="BX60" s="20" t="str">
        <f t="shared" ca="1" si="48"/>
        <v/>
      </c>
      <c r="BY60" s="20" t="str">
        <f t="shared" ca="1" si="48"/>
        <v/>
      </c>
      <c r="BZ60" s="20" t="str">
        <f t="shared" ca="1" si="48"/>
        <v/>
      </c>
      <c r="CA60" s="20" t="str">
        <f t="shared" ca="1" si="48"/>
        <v/>
      </c>
      <c r="CB60" s="20" t="str">
        <f t="shared" ca="1" si="48"/>
        <v/>
      </c>
      <c r="CC60" s="20" t="str">
        <f t="shared" ca="1" si="48"/>
        <v/>
      </c>
      <c r="CD60" s="20" t="str">
        <f t="shared" ca="1" si="48"/>
        <v/>
      </c>
      <c r="CE60" s="20" t="str">
        <f t="shared" ca="1" si="48"/>
        <v/>
      </c>
      <c r="CF60" s="20" t="str">
        <f t="shared" ca="1" si="48"/>
        <v/>
      </c>
      <c r="CG60" s="20" t="str">
        <f t="shared" ca="1" si="48"/>
        <v/>
      </c>
      <c r="CH60" s="20" t="str">
        <f t="shared" ca="1" si="48"/>
        <v/>
      </c>
      <c r="CI60" s="20" t="str">
        <f t="shared" si="27"/>
        <v>{</v>
      </c>
      <c r="CJ60" s="20" t="str">
        <f t="shared" ca="1" si="51"/>
        <v>CCI-000058</v>
      </c>
      <c r="CK60" s="20" t="str">
        <f t="shared" ca="1" si="50"/>
        <v>CCI-000059</v>
      </c>
      <c r="CL60" s="20" t="str">
        <f t="shared" ca="1" si="50"/>
        <v>CCI-000056</v>
      </c>
      <c r="CM60" s="20" t="str">
        <f t="shared" ca="1" si="50"/>
        <v>CCI-000057</v>
      </c>
      <c r="CN60" s="20" t="str">
        <f t="shared" ca="1" si="50"/>
        <v>CCI-000060</v>
      </c>
      <c r="CO60" s="20" t="str">
        <f t="shared" ca="1" si="50"/>
        <v>CCI-002360</v>
      </c>
      <c r="CP60" s="20" t="str">
        <f t="shared" ca="1" si="50"/>
        <v>CCI-002361</v>
      </c>
      <c r="CQ60" s="20" t="str">
        <f t="shared" ca="1" si="50"/>
        <v>CCI-001133</v>
      </c>
      <c r="CR60" s="20" t="str">
        <f t="shared" ca="1" si="50"/>
        <v>CCI-001134</v>
      </c>
      <c r="CS60" s="20" t="str">
        <f t="shared" ca="1" si="50"/>
        <v>CCI-000054</v>
      </c>
      <c r="CT60" s="20" t="str">
        <f t="shared" ca="1" si="50"/>
        <v>CCI-000055</v>
      </c>
      <c r="CU60" s="20" t="str">
        <f t="shared" ca="1" si="50"/>
        <v>CCI-002252</v>
      </c>
      <c r="CV60" s="20" t="str">
        <f t="shared" ca="1" si="50"/>
        <v/>
      </c>
      <c r="CW60" s="20" t="str">
        <f t="shared" ca="1" si="50"/>
        <v/>
      </c>
      <c r="CX60" s="20" t="str">
        <f t="shared" ca="1" si="50"/>
        <v/>
      </c>
      <c r="CY60" s="20" t="str">
        <f t="shared" ca="1" si="50"/>
        <v/>
      </c>
      <c r="CZ60" s="20" t="str">
        <f t="shared" ca="1" si="50"/>
        <v/>
      </c>
      <c r="DA60" s="20" t="str">
        <f t="shared" ca="1" si="52"/>
        <v/>
      </c>
      <c r="DB60" s="20" t="str">
        <f t="shared" ca="1" si="52"/>
        <v/>
      </c>
      <c r="DC60" s="20" t="str">
        <f t="shared" ca="1" si="52"/>
        <v/>
      </c>
      <c r="DD60" s="20" t="str">
        <f t="shared" ca="1" si="52"/>
        <v/>
      </c>
      <c r="DE60" s="20" t="str">
        <f t="shared" ca="1" si="52"/>
        <v/>
      </c>
      <c r="DF60" s="20" t="str">
        <f t="shared" ca="1" si="52"/>
        <v/>
      </c>
      <c r="DG60" s="20" t="str">
        <f t="shared" ca="1" si="52"/>
        <v/>
      </c>
      <c r="DH60" s="20" t="str">
        <f t="shared" ca="1" si="52"/>
        <v/>
      </c>
      <c r="DI60" s="20" t="str">
        <f t="shared" ca="1" si="52"/>
        <v/>
      </c>
      <c r="DJ60" s="20" t="str">
        <f t="shared" ca="1" si="52"/>
        <v/>
      </c>
      <c r="DK60" s="20" t="str">
        <f t="shared" ca="1" si="52"/>
        <v/>
      </c>
      <c r="DL60" s="20" t="str">
        <f t="shared" ca="1" si="52"/>
        <v/>
      </c>
      <c r="DM60" s="20" t="str">
        <f t="shared" ca="1" si="52"/>
        <v/>
      </c>
      <c r="DN60" s="20" t="str">
        <f t="shared" ca="1" si="52"/>
        <v/>
      </c>
      <c r="DO60" s="20" t="str">
        <f t="shared" ca="1" si="52"/>
        <v/>
      </c>
      <c r="DP60" s="20" t="str">
        <f t="shared" ca="1" si="52"/>
        <v/>
      </c>
      <c r="DQ60" s="20" t="str">
        <f t="shared" ca="1" si="53"/>
        <v/>
      </c>
      <c r="DR60" s="20" t="str">
        <f t="shared" ca="1" si="53"/>
        <v/>
      </c>
      <c r="DS60" s="20" t="str">
        <f t="shared" ca="1" si="53"/>
        <v/>
      </c>
      <c r="DT60" s="20" t="str">
        <f t="shared" ca="1" si="53"/>
        <v/>
      </c>
      <c r="DU60" s="20" t="str">
        <f t="shared" ca="1" si="53"/>
        <v/>
      </c>
      <c r="DV60" s="20" t="str">
        <f t="shared" ca="1" si="53"/>
        <v/>
      </c>
      <c r="DW60" s="20" t="str">
        <f t="shared" ca="1" si="53"/>
        <v/>
      </c>
      <c r="DX60" s="20" t="str">
        <f t="shared" ca="1" si="53"/>
        <v/>
      </c>
      <c r="DY60" s="20" t="str">
        <f t="shared" ca="1" si="53"/>
        <v/>
      </c>
      <c r="DZ60" s="20" t="str">
        <f t="shared" ca="1" si="53"/>
        <v/>
      </c>
      <c r="EA60" s="20" t="str">
        <f t="shared" ca="1" si="53"/>
        <v/>
      </c>
      <c r="EB60" s="20" t="str">
        <f t="shared" ca="1" si="53"/>
        <v/>
      </c>
      <c r="EC60" s="8" t="str">
        <f>""</f>
        <v/>
      </c>
      <c r="ED60" s="9"/>
      <c r="EE60" s="24">
        <f ca="1">IF(MAX($EE$9:EE59)&lt;SUM($AJ$9:$AJ$109),MAX($EE$9:EE59)+1,"")</f>
        <v>52</v>
      </c>
      <c r="EF60" s="24">
        <f t="shared" ca="1" si="26"/>
        <v>13</v>
      </c>
      <c r="EG60" s="24">
        <f t="shared" ca="1" si="28"/>
        <v>1</v>
      </c>
      <c r="EH60" s="23" t="str">
        <f t="shared" ca="1" si="21"/>
        <v>CCI-003131</v>
      </c>
      <c r="EI60" s="23" t="str">
        <f ca="1">IF(EE60="","",OFFSET($AK$8,EF60,0)&amp;IF(COUNTIF(EH61:$EH$502,"="&amp;EH60)=0,"","; "&amp;OFFSET(EH60,MATCH(EH60,EH61:$EH$502,0),1)))</f>
        <v>1.9.8.1</v>
      </c>
      <c r="EJ60" s="23" t="str">
        <f ca="1">IF(EE60="","",OFFSET($AL$8,EF60,0)&amp;IF(COUNTIF(EH61:$EH$502,"="&amp;EH60)=0,"","; "&amp;OFFSET(EH60,MATCH(EH60,EH61:$EH$502,0),2)))</f>
        <v>Software Applications</v>
      </c>
      <c r="EK60" s="23" t="str">
        <f ca="1">IF(EE60="","",OFFSET($AK$8,EF60,0)&amp;" "&amp;IF(LEN(OFFSET($AL$8,EF60,0))&gt;$EK$3,LEFT(OFFSET($AL$8,EF60,0),$EK$3)&amp;"...",OFFSET($AL$8,EF60,0))&amp;SUBSTITUTE(IF(COUNTIF(EH61:$EH$502,"="&amp;EH60)=0,"","; "&amp;OFFSET(EH60,MATCH(EH60,EH61:$EH$502,0),3)),"; "&amp;OFFSET($AK$8,EF60,0)&amp;" "&amp;IF(LEN(OFFSET($AL$8,EF60,0))&gt;$EK$3,LEFT(OFFSET($AL$8,EF60,0),$EK$3)&amp;"...",OFFSET($AL$8,EF60,0)),""))</f>
        <v>1.9.8.1 Software Applications</v>
      </c>
      <c r="EL60" s="24" t="str">
        <f ca="1">IF(EE60="","",IF(COUNTIF($EH$9:$EH59,"="&amp;EH60)=0,MAX($EL$9:EL59)+1,""))</f>
        <v/>
      </c>
      <c r="EM60" s="9"/>
      <c r="EN60" s="10"/>
      <c r="EO60" s="24">
        <f ca="1">IF(MAX($EO$9:EO59)&lt;MAX($EL$9:$EL$502),MAX($EO$9:EO59)+1,"")</f>
        <v>52</v>
      </c>
      <c r="EP60" s="24">
        <f t="shared" ca="1" si="29"/>
        <v>91</v>
      </c>
      <c r="EQ60" s="23" t="str">
        <f t="shared" ca="1" si="44"/>
        <v>CCI-001550</v>
      </c>
      <c r="ER60" s="23" t="str">
        <f t="shared" ca="1" si="44"/>
        <v>3.2.1</v>
      </c>
      <c r="ES60" s="23" t="str">
        <f t="shared" ca="1" si="44"/>
        <v>Information Flow Enforcement In MODERATE Impact Systems</v>
      </c>
      <c r="ET60" s="23" t="str">
        <f t="shared" ca="1" si="44"/>
        <v>3.2.1 Information Flow Enforcement In MOD...</v>
      </c>
      <c r="EU60" s="10" t="str">
        <f>""</f>
        <v/>
      </c>
    </row>
    <row r="61" spans="1:151" x14ac:dyDescent="0.3">
      <c r="A61" s="1" t="s">
        <v>65</v>
      </c>
      <c r="B61" s="5"/>
      <c r="C61" s="14">
        <f t="shared" si="2"/>
        <v>0</v>
      </c>
      <c r="D61" s="14">
        <f t="shared" si="2"/>
        <v>0</v>
      </c>
      <c r="E61" s="14" t="str">
        <f t="shared" si="3"/>
        <v/>
      </c>
      <c r="F61" s="14">
        <f t="shared" si="4"/>
        <v>0</v>
      </c>
      <c r="G61" s="14">
        <f t="shared" si="0"/>
        <v>0</v>
      </c>
      <c r="H61" s="14">
        <f t="shared" si="49"/>
        <v>0</v>
      </c>
      <c r="I61" s="14">
        <f t="shared" si="49"/>
        <v>0</v>
      </c>
      <c r="J61" s="14">
        <f t="shared" si="49"/>
        <v>0</v>
      </c>
      <c r="K61" s="14">
        <f t="shared" si="49"/>
        <v>0</v>
      </c>
      <c r="L61" s="14" t="str">
        <f t="shared" si="6"/>
        <v>0</v>
      </c>
      <c r="M61" s="15" t="str">
        <f t="shared" si="7"/>
        <v>--</v>
      </c>
      <c r="N61" s="14" t="str">
        <f t="shared" si="8"/>
        <v/>
      </c>
      <c r="O61" s="15" t="str">
        <f t="shared" si="1"/>
        <v/>
      </c>
      <c r="P61" s="15" t="str">
        <f>IF(N61=1,FLOOR(MAX($P$4:P60),1)+1,IF(AND(P60&lt;&gt;"",O60&lt;&gt;1),MAX($P$4:P60)+0.1,""))</f>
        <v/>
      </c>
      <c r="Q61" s="5">
        <f>ROW()</f>
        <v>61</v>
      </c>
      <c r="S61" s="7"/>
      <c r="T61" s="17" t="str">
        <f t="shared" ca="1" si="9"/>
        <v>OK</v>
      </c>
      <c r="U61" s="17" t="str">
        <f t="shared" si="23"/>
        <v>OK</v>
      </c>
      <c r="V61" s="18">
        <f>IF(MAX($V$9:V60)&lt;$V$7,MAX($V$9:V60)+1,"")</f>
        <v>53</v>
      </c>
      <c r="W61" s="18">
        <f>IF(V61="","",COUNTIF(P:P,"&lt;"&amp;V61+1)-SUM($W$8:W60))</f>
        <v>1</v>
      </c>
      <c r="X61" s="18">
        <f t="shared" si="10"/>
        <v>3417</v>
      </c>
      <c r="Y61" s="19" t="str">
        <f t="shared" ca="1" si="45"/>
        <v>&lt;TXT&gt;{For Government Reference Only:  This subpart (and its subparts) relates to AC-14; CCI-000061, CCI-000232}&lt;/TXT&gt;_x0014_</v>
      </c>
      <c r="Z61" s="19" t="str">
        <f t="shared" ca="1" si="45"/>
        <v/>
      </c>
      <c r="AA61" s="19" t="str">
        <f t="shared" ca="1" si="45"/>
        <v/>
      </c>
      <c r="AB61" s="19" t="str">
        <f t="shared" ca="1" si="45"/>
        <v/>
      </c>
      <c r="AC61" s="19" t="str">
        <f t="shared" ca="1" si="45"/>
        <v/>
      </c>
      <c r="AD61" s="19" t="str">
        <f t="shared" ca="1" si="45"/>
        <v/>
      </c>
      <c r="AE61" s="19" t="str">
        <f t="shared" ca="1" si="45"/>
        <v/>
      </c>
      <c r="AF61" s="19" t="str">
        <f t="shared" ca="1" si="45"/>
        <v/>
      </c>
      <c r="AG61" s="19" t="str">
        <f t="shared" ca="1" si="45"/>
        <v/>
      </c>
      <c r="AH61" s="19" t="str">
        <f t="shared" ca="1" si="45"/>
        <v/>
      </c>
      <c r="AI61" s="19" t="str">
        <f t="shared" ca="1" si="25"/>
        <v>&lt;TXT&gt;{For Government Reference Only:  This subpart (and its subparts) relates to AC-14; CCI-000061, CCI-000232}&lt;/TXT&gt;_x0014_</v>
      </c>
      <c r="AJ61" s="19">
        <f t="shared" ca="1" si="12"/>
        <v>2</v>
      </c>
      <c r="AK61" s="19" t="str">
        <f t="shared" ca="1" si="13"/>
        <v>3.3.5</v>
      </c>
      <c r="AL61" s="19" t="str">
        <f t="shared" ca="1" si="14"/>
        <v>Permitted Actions Without Identification or Authentication</v>
      </c>
      <c r="AM61" s="3" t="str">
        <f>""</f>
        <v/>
      </c>
      <c r="AN61" s="8" t="str">
        <f>""</f>
        <v/>
      </c>
      <c r="AO61" s="20">
        <f>1</f>
        <v>1</v>
      </c>
      <c r="AP61" s="20">
        <f t="shared" ca="1" si="47"/>
        <v>7</v>
      </c>
      <c r="AQ61" s="20">
        <f t="shared" ca="1" si="47"/>
        <v>90</v>
      </c>
      <c r="AR61" s="20" t="str">
        <f t="shared" ca="1" si="47"/>
        <v/>
      </c>
      <c r="AS61" s="20" t="str">
        <f t="shared" ca="1" si="47"/>
        <v/>
      </c>
      <c r="AT61" s="20" t="str">
        <f t="shared" ca="1" si="47"/>
        <v/>
      </c>
      <c r="AU61" s="20" t="str">
        <f t="shared" ca="1" si="47"/>
        <v/>
      </c>
      <c r="AV61" s="20" t="str">
        <f t="shared" ca="1" si="47"/>
        <v/>
      </c>
      <c r="AW61" s="20" t="str">
        <f t="shared" ca="1" si="47"/>
        <v/>
      </c>
      <c r="AX61" s="20" t="str">
        <f t="shared" ca="1" si="47"/>
        <v/>
      </c>
      <c r="AY61" s="20" t="str">
        <f t="shared" ca="1" si="47"/>
        <v/>
      </c>
      <c r="AZ61" s="20" t="str">
        <f t="shared" ca="1" si="47"/>
        <v/>
      </c>
      <c r="BA61" s="20" t="str">
        <f t="shared" ca="1" si="47"/>
        <v/>
      </c>
      <c r="BB61" s="20" t="str">
        <f t="shared" ca="1" si="47"/>
        <v/>
      </c>
      <c r="BC61" s="20" t="str">
        <f t="shared" ca="1" si="47"/>
        <v/>
      </c>
      <c r="BD61" s="20" t="str">
        <f t="shared" ca="1" si="47"/>
        <v/>
      </c>
      <c r="BE61" s="20" t="str">
        <f t="shared" ref="BE61:BU76" ca="1" si="54">IF(CY$8&gt;$AJ61,"",FIND(CX61,$AI61,BD61)+1)</f>
        <v/>
      </c>
      <c r="BF61" s="20" t="str">
        <f t="shared" ca="1" si="54"/>
        <v/>
      </c>
      <c r="BG61" s="20" t="str">
        <f t="shared" ca="1" si="54"/>
        <v/>
      </c>
      <c r="BH61" s="20" t="str">
        <f t="shared" ca="1" si="54"/>
        <v/>
      </c>
      <c r="BI61" s="20" t="str">
        <f t="shared" ca="1" si="54"/>
        <v/>
      </c>
      <c r="BJ61" s="20" t="str">
        <f t="shared" ca="1" si="54"/>
        <v/>
      </c>
      <c r="BK61" s="20" t="str">
        <f t="shared" ca="1" si="54"/>
        <v/>
      </c>
      <c r="BL61" s="20" t="str">
        <f t="shared" ca="1" si="54"/>
        <v/>
      </c>
      <c r="BM61" s="20" t="str">
        <f t="shared" ca="1" si="54"/>
        <v/>
      </c>
      <c r="BN61" s="20" t="str">
        <f t="shared" ca="1" si="54"/>
        <v/>
      </c>
      <c r="BO61" s="20" t="str">
        <f t="shared" ca="1" si="54"/>
        <v/>
      </c>
      <c r="BP61" s="20" t="str">
        <f t="shared" ca="1" si="54"/>
        <v/>
      </c>
      <c r="BQ61" s="20" t="str">
        <f t="shared" ca="1" si="54"/>
        <v/>
      </c>
      <c r="BR61" s="20" t="str">
        <f t="shared" ca="1" si="54"/>
        <v/>
      </c>
      <c r="BS61" s="20" t="str">
        <f t="shared" ca="1" si="54"/>
        <v/>
      </c>
      <c r="BT61" s="20" t="str">
        <f t="shared" ca="1" si="54"/>
        <v/>
      </c>
      <c r="BU61" s="20" t="str">
        <f t="shared" ca="1" si="54"/>
        <v/>
      </c>
      <c r="BV61" s="20" t="str">
        <f t="shared" ca="1" si="48"/>
        <v/>
      </c>
      <c r="BW61" s="20" t="str">
        <f t="shared" ca="1" si="48"/>
        <v/>
      </c>
      <c r="BX61" s="20" t="str">
        <f t="shared" ca="1" si="48"/>
        <v/>
      </c>
      <c r="BY61" s="20" t="str">
        <f t="shared" ca="1" si="48"/>
        <v/>
      </c>
      <c r="BZ61" s="20" t="str">
        <f t="shared" ca="1" si="48"/>
        <v/>
      </c>
      <c r="CA61" s="20" t="str">
        <f t="shared" ca="1" si="48"/>
        <v/>
      </c>
      <c r="CB61" s="20" t="str">
        <f t="shared" ca="1" si="48"/>
        <v/>
      </c>
      <c r="CC61" s="20" t="str">
        <f t="shared" ca="1" si="48"/>
        <v/>
      </c>
      <c r="CD61" s="20" t="str">
        <f t="shared" ca="1" si="48"/>
        <v/>
      </c>
      <c r="CE61" s="20" t="str">
        <f t="shared" ca="1" si="48"/>
        <v/>
      </c>
      <c r="CF61" s="20" t="str">
        <f t="shared" ca="1" si="48"/>
        <v/>
      </c>
      <c r="CG61" s="20" t="str">
        <f t="shared" ca="1" si="48"/>
        <v/>
      </c>
      <c r="CH61" s="20" t="str">
        <f t="shared" ca="1" si="48"/>
        <v/>
      </c>
      <c r="CI61" s="20" t="str">
        <f t="shared" si="27"/>
        <v>{</v>
      </c>
      <c r="CJ61" s="20" t="str">
        <f t="shared" ca="1" si="51"/>
        <v>CCI-000061</v>
      </c>
      <c r="CK61" s="20" t="str">
        <f t="shared" ca="1" si="50"/>
        <v>CCI-000232</v>
      </c>
      <c r="CL61" s="20" t="str">
        <f t="shared" ca="1" si="50"/>
        <v/>
      </c>
      <c r="CM61" s="20" t="str">
        <f t="shared" ca="1" si="50"/>
        <v/>
      </c>
      <c r="CN61" s="20" t="str">
        <f t="shared" ca="1" si="50"/>
        <v/>
      </c>
      <c r="CO61" s="20" t="str">
        <f t="shared" ca="1" si="50"/>
        <v/>
      </c>
      <c r="CP61" s="20" t="str">
        <f t="shared" ca="1" si="50"/>
        <v/>
      </c>
      <c r="CQ61" s="20" t="str">
        <f t="shared" ca="1" si="50"/>
        <v/>
      </c>
      <c r="CR61" s="20" t="str">
        <f t="shared" ca="1" si="50"/>
        <v/>
      </c>
      <c r="CS61" s="20" t="str">
        <f t="shared" ca="1" si="50"/>
        <v/>
      </c>
      <c r="CT61" s="20" t="str">
        <f t="shared" ca="1" si="50"/>
        <v/>
      </c>
      <c r="CU61" s="20" t="str">
        <f t="shared" ca="1" si="50"/>
        <v/>
      </c>
      <c r="CV61" s="20" t="str">
        <f t="shared" ca="1" si="50"/>
        <v/>
      </c>
      <c r="CW61" s="20" t="str">
        <f t="shared" ca="1" si="50"/>
        <v/>
      </c>
      <c r="CX61" s="20" t="str">
        <f t="shared" ca="1" si="50"/>
        <v/>
      </c>
      <c r="CY61" s="20" t="str">
        <f t="shared" ca="1" si="50"/>
        <v/>
      </c>
      <c r="CZ61" s="20" t="str">
        <f t="shared" ca="1" si="50"/>
        <v/>
      </c>
      <c r="DA61" s="20" t="str">
        <f t="shared" ca="1" si="52"/>
        <v/>
      </c>
      <c r="DB61" s="20" t="str">
        <f t="shared" ca="1" si="52"/>
        <v/>
      </c>
      <c r="DC61" s="20" t="str">
        <f t="shared" ca="1" si="52"/>
        <v/>
      </c>
      <c r="DD61" s="20" t="str">
        <f t="shared" ca="1" si="52"/>
        <v/>
      </c>
      <c r="DE61" s="20" t="str">
        <f t="shared" ca="1" si="52"/>
        <v/>
      </c>
      <c r="DF61" s="20" t="str">
        <f t="shared" ca="1" si="52"/>
        <v/>
      </c>
      <c r="DG61" s="20" t="str">
        <f t="shared" ca="1" si="52"/>
        <v/>
      </c>
      <c r="DH61" s="20" t="str">
        <f t="shared" ca="1" si="52"/>
        <v/>
      </c>
      <c r="DI61" s="20" t="str">
        <f t="shared" ca="1" si="52"/>
        <v/>
      </c>
      <c r="DJ61" s="20" t="str">
        <f t="shared" ca="1" si="52"/>
        <v/>
      </c>
      <c r="DK61" s="20" t="str">
        <f t="shared" ca="1" si="52"/>
        <v/>
      </c>
      <c r="DL61" s="20" t="str">
        <f t="shared" ca="1" si="52"/>
        <v/>
      </c>
      <c r="DM61" s="20" t="str">
        <f t="shared" ca="1" si="52"/>
        <v/>
      </c>
      <c r="DN61" s="20" t="str">
        <f t="shared" ca="1" si="52"/>
        <v/>
      </c>
      <c r="DO61" s="20" t="str">
        <f t="shared" ca="1" si="52"/>
        <v/>
      </c>
      <c r="DP61" s="20" t="str">
        <f t="shared" ca="1" si="52"/>
        <v/>
      </c>
      <c r="DQ61" s="20" t="str">
        <f t="shared" ca="1" si="53"/>
        <v/>
      </c>
      <c r="DR61" s="20" t="str">
        <f t="shared" ca="1" si="53"/>
        <v/>
      </c>
      <c r="DS61" s="20" t="str">
        <f t="shared" ca="1" si="53"/>
        <v/>
      </c>
      <c r="DT61" s="20" t="str">
        <f t="shared" ca="1" si="53"/>
        <v/>
      </c>
      <c r="DU61" s="20" t="str">
        <f t="shared" ca="1" si="53"/>
        <v/>
      </c>
      <c r="DV61" s="20" t="str">
        <f t="shared" ca="1" si="53"/>
        <v/>
      </c>
      <c r="DW61" s="20" t="str">
        <f t="shared" ca="1" si="53"/>
        <v/>
      </c>
      <c r="DX61" s="20" t="str">
        <f t="shared" ca="1" si="53"/>
        <v/>
      </c>
      <c r="DY61" s="20" t="str">
        <f t="shared" ca="1" si="53"/>
        <v/>
      </c>
      <c r="DZ61" s="20" t="str">
        <f t="shared" ca="1" si="53"/>
        <v/>
      </c>
      <c r="EA61" s="20" t="str">
        <f t="shared" ca="1" si="53"/>
        <v/>
      </c>
      <c r="EB61" s="20" t="str">
        <f t="shared" ca="1" si="53"/>
        <v/>
      </c>
      <c r="EC61" s="8" t="str">
        <f>""</f>
        <v/>
      </c>
      <c r="ED61" s="9"/>
      <c r="EE61" s="24">
        <f ca="1">IF(MAX($EE$9:EE60)&lt;SUM($AJ$9:$AJ$109),MAX($EE$9:EE60)+1,"")</f>
        <v>53</v>
      </c>
      <c r="EF61" s="24">
        <f t="shared" ca="1" si="26"/>
        <v>14</v>
      </c>
      <c r="EG61" s="24">
        <f t="shared" ca="1" si="28"/>
        <v>1</v>
      </c>
      <c r="EH61" s="23" t="str">
        <f t="shared" ca="1" si="21"/>
        <v>CCI-003124</v>
      </c>
      <c r="EI61" s="23" t="str">
        <f ca="1">IF(EE61="","",OFFSET($AK$8,EF61,0)&amp;IF(COUNTIF(EH62:$EH$502,"="&amp;EH61)=0,"","; "&amp;OFFSET(EH61,MATCH(EH61,EH62:$EH$502,0),1)))</f>
        <v>1.9.8.2.1; 1.9.8.2.1; 1.9.8.2.2; 1.9.8.3.1; 1.9.8.3.1; 1.9.8.3.2; 1.9.8.5; 1.9.8.5</v>
      </c>
      <c r="EJ61" s="23" t="str">
        <f ca="1">IF(EE61="","",OFFSET($AL$8,EF61,0)&amp;IF(COUNTIF(EH62:$EH$502,"="&amp;EH61)=0,"","; "&amp;OFFSET(EH61,MATCH(EH61,EH62:$EH$502,0),2)))</f>
        <v>HVAC Control System Devices FULLY Supporting User Accounts; HVAC Control System Devices FULLY Supporting User Accounts; All Other HVAC Control System Devices; Lighting Control System Devices FULLY Supporting User Accounts; Lighting Control System Devices FULLY Supporting User Accounts; All Other Lighting Control System Devices; Default Requirements for Control System Devices; Default Requirements for Control System Devices</v>
      </c>
      <c r="EK61" s="23" t="str">
        <f ca="1">IF(EE61="","",OFFSET($AK$8,EF61,0)&amp;" "&amp;IF(LEN(OFFSET($AL$8,EF61,0))&gt;$EK$3,LEFT(OFFSET($AL$8,EF61,0),$EK$3)&amp;"...",OFFSET($AL$8,EF61,0))&amp;SUBSTITUTE(IF(COUNTIF(EH62:$EH$502,"="&amp;EH61)=0,"","; "&amp;OFFSET(EH61,MATCH(EH61,EH62:$EH$502,0),3)),"; "&amp;OFFSET($AK$8,EF61,0)&amp;" "&amp;IF(LEN(OFFSET($AL$8,EF61,0))&gt;$EK$3,LEFT(OFFSET($AL$8,EF61,0),$EK$3)&amp;"...",OFFSET($AL$8,EF61,0)),""))</f>
        <v>1.9.8.2.1 HVAC Control System Devices FULLY S...; 1.9.8.2.2 All Other HVAC Control System Devic...; 1.9.8.3.1 Lighting Control System Devices FUL...; 1.9.8.3.2 All Other Lighting Control System D...; 1.9.8.5 Default Requirements for Control Sy...</v>
      </c>
      <c r="EL61" s="24" t="str">
        <f ca="1">IF(EE61="","",IF(COUNTIF($EH$9:$EH60,"="&amp;EH61)=0,MAX($EL$9:EL60)+1,""))</f>
        <v/>
      </c>
      <c r="EM61" s="9"/>
      <c r="EN61" s="10"/>
      <c r="EO61" s="24">
        <f ca="1">IF(MAX($EO$9:EO60)&lt;MAX($EL$9:$EL$502),MAX($EO$9:EO60)+1,"")</f>
        <v>53</v>
      </c>
      <c r="EP61" s="24">
        <f t="shared" ca="1" si="29"/>
        <v>92</v>
      </c>
      <c r="EQ61" s="23" t="str">
        <f t="shared" ca="1" si="44"/>
        <v>CCI-001551</v>
      </c>
      <c r="ER61" s="23" t="str">
        <f t="shared" ca="1" si="44"/>
        <v>3.2.1</v>
      </c>
      <c r="ES61" s="23" t="str">
        <f t="shared" ca="1" si="44"/>
        <v>Information Flow Enforcement In MODERATE Impact Systems</v>
      </c>
      <c r="ET61" s="23" t="str">
        <f t="shared" ca="1" si="44"/>
        <v>3.2.1 Information Flow Enforcement In MOD...</v>
      </c>
      <c r="EU61" s="10" t="str">
        <f>""</f>
        <v/>
      </c>
    </row>
    <row r="62" spans="1:151" x14ac:dyDescent="0.3">
      <c r="A62" s="1" t="s">
        <v>66</v>
      </c>
      <c r="B62" s="5"/>
      <c r="C62" s="14">
        <f t="shared" si="2"/>
        <v>0</v>
      </c>
      <c r="D62" s="14">
        <f t="shared" si="2"/>
        <v>0</v>
      </c>
      <c r="E62" s="14" t="str">
        <f t="shared" si="3"/>
        <v/>
      </c>
      <c r="F62" s="14">
        <f t="shared" si="4"/>
        <v>0</v>
      </c>
      <c r="G62" s="14">
        <f t="shared" si="0"/>
        <v>0</v>
      </c>
      <c r="H62" s="14">
        <f t="shared" si="49"/>
        <v>0</v>
      </c>
      <c r="I62" s="14">
        <f t="shared" si="49"/>
        <v>0</v>
      </c>
      <c r="J62" s="14">
        <f t="shared" si="49"/>
        <v>0</v>
      </c>
      <c r="K62" s="14">
        <f t="shared" si="49"/>
        <v>0</v>
      </c>
      <c r="L62" s="14" t="str">
        <f t="shared" si="6"/>
        <v>0</v>
      </c>
      <c r="M62" s="15" t="str">
        <f t="shared" si="7"/>
        <v>--</v>
      </c>
      <c r="N62" s="14" t="str">
        <f t="shared" si="8"/>
        <v/>
      </c>
      <c r="O62" s="15" t="str">
        <f t="shared" si="1"/>
        <v/>
      </c>
      <c r="P62" s="15" t="str">
        <f>IF(N62=1,FLOOR(MAX($P$4:P61),1)+1,IF(AND(P61&lt;&gt;"",O61&lt;&gt;1),MAX($P$4:P61)+0.1,""))</f>
        <v/>
      </c>
      <c r="Q62" s="5">
        <f>ROW()</f>
        <v>62</v>
      </c>
      <c r="S62" s="7"/>
      <c r="T62" s="17" t="str">
        <f t="shared" ca="1" si="9"/>
        <v>OK</v>
      </c>
      <c r="U62" s="17" t="str">
        <f t="shared" si="23"/>
        <v>OK</v>
      </c>
      <c r="V62" s="18">
        <f>IF(MAX($V$9:V61)&lt;$V$7,MAX($V$9:V61)+1,"")</f>
        <v>54</v>
      </c>
      <c r="W62" s="18">
        <f>IF(V62="","",COUNTIF(P:P,"&lt;"&amp;V62+1)-SUM($W$8:W61))</f>
        <v>3</v>
      </c>
      <c r="X62" s="18">
        <f t="shared" si="10"/>
        <v>3424</v>
      </c>
      <c r="Y62" s="19" t="str">
        <f t="shared" ca="1" si="45"/>
        <v xml:space="preserve">&lt;TXT&gt;{For Government Reference Only: This subpart relates to PE-3(1), PE-4, PE-5, SC-7(a), SC-7(c), SC-8, SC-8(1); </v>
      </c>
      <c r="Z62" s="19" t="str">
        <f t="shared" ca="1" si="45"/>
        <v xml:space="preserve">CCI-000928, CCI-002926, CCI-000936, CCI-002930, CCI-002931, CCI-000937, CCI-001097, CCI-001109, CCI-002418, CCI-002419, </v>
      </c>
      <c r="AA62" s="19" t="str">
        <f t="shared" ca="1" si="45"/>
        <v>CCI-002421.}&lt;/TXT&gt;_x0014_</v>
      </c>
      <c r="AB62" s="19" t="str">
        <f t="shared" ca="1" si="45"/>
        <v/>
      </c>
      <c r="AC62" s="19" t="str">
        <f t="shared" ca="1" si="45"/>
        <v/>
      </c>
      <c r="AD62" s="19" t="str">
        <f t="shared" ca="1" si="45"/>
        <v/>
      </c>
      <c r="AE62" s="19" t="str">
        <f t="shared" ca="1" si="45"/>
        <v/>
      </c>
      <c r="AF62" s="19" t="str">
        <f t="shared" ca="1" si="45"/>
        <v/>
      </c>
      <c r="AG62" s="19" t="str">
        <f t="shared" ca="1" si="45"/>
        <v/>
      </c>
      <c r="AH62" s="19" t="str">
        <f t="shared" ca="1" si="45"/>
        <v/>
      </c>
      <c r="AI62" s="19" t="str">
        <f t="shared" ca="1" si="25"/>
        <v>&lt;TXT&gt;{For Government Reference Only: This subpart relates to PE-3(1), PE-4, PE-5, SC-7(a), SC-7(c), SC-8, SC-8(1); CCI-000928, CCI-002926, CCI-000936, CCI-002930, CCI-002931, CCI-000937, CCI-001097, CCI-001109, CCI-002418, CCI-002419, CCI-002421.}&lt;/TXT&gt;_x0014_</v>
      </c>
      <c r="AJ62" s="19">
        <f t="shared" ca="1" si="12"/>
        <v>11</v>
      </c>
      <c r="AK62" s="19" t="str">
        <f t="shared" ca="1" si="13"/>
        <v>3.3.6</v>
      </c>
      <c r="AL62" s="19" t="str">
        <f t="shared" ca="1" si="14"/>
        <v>Physical Security in MODERATE Impact Systems</v>
      </c>
      <c r="AM62" s="3" t="str">
        <f>""</f>
        <v/>
      </c>
      <c r="AN62" s="8" t="str">
        <f>""</f>
        <v/>
      </c>
      <c r="AO62" s="20">
        <f>1</f>
        <v>1</v>
      </c>
      <c r="AP62" s="20">
        <f t="shared" ref="AP62:BE77" ca="1" si="55">IF(CJ$8&gt;$AJ62,"",FIND(CI62,$AI62,AO62)+1)</f>
        <v>7</v>
      </c>
      <c r="AQ62" s="20">
        <f t="shared" ca="1" si="55"/>
        <v>117</v>
      </c>
      <c r="AR62" s="20">
        <f t="shared" ca="1" si="55"/>
        <v>129</v>
      </c>
      <c r="AS62" s="20">
        <f t="shared" ca="1" si="55"/>
        <v>141</v>
      </c>
      <c r="AT62" s="20">
        <f t="shared" ca="1" si="55"/>
        <v>153</v>
      </c>
      <c r="AU62" s="20">
        <f t="shared" ca="1" si="55"/>
        <v>165</v>
      </c>
      <c r="AV62" s="20">
        <f t="shared" ca="1" si="55"/>
        <v>177</v>
      </c>
      <c r="AW62" s="20">
        <f t="shared" ca="1" si="55"/>
        <v>189</v>
      </c>
      <c r="AX62" s="20">
        <f t="shared" ca="1" si="55"/>
        <v>201</v>
      </c>
      <c r="AY62" s="20">
        <f t="shared" ca="1" si="55"/>
        <v>213</v>
      </c>
      <c r="AZ62" s="20">
        <f t="shared" ca="1" si="55"/>
        <v>225</v>
      </c>
      <c r="BA62" s="20" t="str">
        <f t="shared" ca="1" si="55"/>
        <v/>
      </c>
      <c r="BB62" s="20" t="str">
        <f t="shared" ca="1" si="55"/>
        <v/>
      </c>
      <c r="BC62" s="20" t="str">
        <f t="shared" ca="1" si="55"/>
        <v/>
      </c>
      <c r="BD62" s="20" t="str">
        <f t="shared" ca="1" si="55"/>
        <v/>
      </c>
      <c r="BE62" s="20" t="str">
        <f t="shared" ca="1" si="54"/>
        <v/>
      </c>
      <c r="BF62" s="20" t="str">
        <f t="shared" ca="1" si="54"/>
        <v/>
      </c>
      <c r="BG62" s="20" t="str">
        <f t="shared" ca="1" si="54"/>
        <v/>
      </c>
      <c r="BH62" s="20" t="str">
        <f t="shared" ca="1" si="54"/>
        <v/>
      </c>
      <c r="BI62" s="20" t="str">
        <f t="shared" ca="1" si="54"/>
        <v/>
      </c>
      <c r="BJ62" s="20" t="str">
        <f t="shared" ca="1" si="54"/>
        <v/>
      </c>
      <c r="BK62" s="20" t="str">
        <f t="shared" ca="1" si="54"/>
        <v/>
      </c>
      <c r="BL62" s="20" t="str">
        <f t="shared" ca="1" si="54"/>
        <v/>
      </c>
      <c r="BM62" s="20" t="str">
        <f t="shared" ca="1" si="54"/>
        <v/>
      </c>
      <c r="BN62" s="20" t="str">
        <f t="shared" ca="1" si="54"/>
        <v/>
      </c>
      <c r="BO62" s="20" t="str">
        <f t="shared" ca="1" si="54"/>
        <v/>
      </c>
      <c r="BP62" s="20" t="str">
        <f t="shared" ca="1" si="54"/>
        <v/>
      </c>
      <c r="BQ62" s="20" t="str">
        <f t="shared" ca="1" si="54"/>
        <v/>
      </c>
      <c r="BR62" s="20" t="str">
        <f t="shared" ca="1" si="54"/>
        <v/>
      </c>
      <c r="BS62" s="20" t="str">
        <f t="shared" ca="1" si="54"/>
        <v/>
      </c>
      <c r="BT62" s="20" t="str">
        <f t="shared" ca="1" si="54"/>
        <v/>
      </c>
      <c r="BU62" s="20" t="str">
        <f t="shared" ca="1" si="54"/>
        <v/>
      </c>
      <c r="BV62" s="20" t="str">
        <f t="shared" ref="BV62:CH77" ca="1" si="56">IF(DP$8&gt;$AJ62,"",FIND(DO62,$AI62,BU62)+1)</f>
        <v/>
      </c>
      <c r="BW62" s="20" t="str">
        <f t="shared" ca="1" si="56"/>
        <v/>
      </c>
      <c r="BX62" s="20" t="str">
        <f t="shared" ca="1" si="56"/>
        <v/>
      </c>
      <c r="BY62" s="20" t="str">
        <f t="shared" ca="1" si="56"/>
        <v/>
      </c>
      <c r="BZ62" s="20" t="str">
        <f t="shared" ca="1" si="56"/>
        <v/>
      </c>
      <c r="CA62" s="20" t="str">
        <f t="shared" ca="1" si="56"/>
        <v/>
      </c>
      <c r="CB62" s="20" t="str">
        <f t="shared" ca="1" si="56"/>
        <v/>
      </c>
      <c r="CC62" s="20" t="str">
        <f t="shared" ca="1" si="56"/>
        <v/>
      </c>
      <c r="CD62" s="20" t="str">
        <f t="shared" ca="1" si="56"/>
        <v/>
      </c>
      <c r="CE62" s="20" t="str">
        <f t="shared" ca="1" si="56"/>
        <v/>
      </c>
      <c r="CF62" s="20" t="str">
        <f t="shared" ca="1" si="56"/>
        <v/>
      </c>
      <c r="CG62" s="20" t="str">
        <f t="shared" ca="1" si="56"/>
        <v/>
      </c>
      <c r="CH62" s="20" t="str">
        <f t="shared" ca="1" si="56"/>
        <v/>
      </c>
      <c r="CI62" s="20" t="str">
        <f t="shared" si="27"/>
        <v>{</v>
      </c>
      <c r="CJ62" s="20" t="str">
        <f t="shared" ca="1" si="51"/>
        <v>CCI-000928</v>
      </c>
      <c r="CK62" s="20" t="str">
        <f t="shared" ca="1" si="50"/>
        <v>CCI-002926</v>
      </c>
      <c r="CL62" s="20" t="str">
        <f t="shared" ca="1" si="50"/>
        <v>CCI-000936</v>
      </c>
      <c r="CM62" s="20" t="str">
        <f t="shared" ca="1" si="50"/>
        <v>CCI-002930</v>
      </c>
      <c r="CN62" s="20" t="str">
        <f t="shared" ca="1" si="50"/>
        <v>CCI-002931</v>
      </c>
      <c r="CO62" s="20" t="str">
        <f t="shared" ca="1" si="50"/>
        <v>CCI-000937</v>
      </c>
      <c r="CP62" s="20" t="str">
        <f t="shared" ca="1" si="50"/>
        <v>CCI-001097</v>
      </c>
      <c r="CQ62" s="20" t="str">
        <f t="shared" ca="1" si="50"/>
        <v>CCI-001109</v>
      </c>
      <c r="CR62" s="20" t="str">
        <f t="shared" ca="1" si="50"/>
        <v>CCI-002418</v>
      </c>
      <c r="CS62" s="20" t="str">
        <f t="shared" ca="1" si="50"/>
        <v>CCI-002419</v>
      </c>
      <c r="CT62" s="20" t="str">
        <f t="shared" ca="1" si="50"/>
        <v>CCI-002421</v>
      </c>
      <c r="CU62" s="20" t="str">
        <f t="shared" ca="1" si="50"/>
        <v/>
      </c>
      <c r="CV62" s="20" t="str">
        <f t="shared" ca="1" si="50"/>
        <v/>
      </c>
      <c r="CW62" s="20" t="str">
        <f t="shared" ca="1" si="50"/>
        <v/>
      </c>
      <c r="CX62" s="20" t="str">
        <f t="shared" ca="1" si="50"/>
        <v/>
      </c>
      <c r="CY62" s="20" t="str">
        <f t="shared" ca="1" si="50"/>
        <v/>
      </c>
      <c r="CZ62" s="20" t="str">
        <f t="shared" ca="1" si="50"/>
        <v/>
      </c>
      <c r="DA62" s="20" t="str">
        <f t="shared" ca="1" si="52"/>
        <v/>
      </c>
      <c r="DB62" s="20" t="str">
        <f t="shared" ca="1" si="52"/>
        <v/>
      </c>
      <c r="DC62" s="20" t="str">
        <f t="shared" ca="1" si="52"/>
        <v/>
      </c>
      <c r="DD62" s="20" t="str">
        <f t="shared" ca="1" si="52"/>
        <v/>
      </c>
      <c r="DE62" s="20" t="str">
        <f t="shared" ca="1" si="52"/>
        <v/>
      </c>
      <c r="DF62" s="20" t="str">
        <f t="shared" ca="1" si="52"/>
        <v/>
      </c>
      <c r="DG62" s="20" t="str">
        <f t="shared" ca="1" si="52"/>
        <v/>
      </c>
      <c r="DH62" s="20" t="str">
        <f t="shared" ca="1" si="52"/>
        <v/>
      </c>
      <c r="DI62" s="20" t="str">
        <f t="shared" ca="1" si="52"/>
        <v/>
      </c>
      <c r="DJ62" s="20" t="str">
        <f t="shared" ca="1" si="52"/>
        <v/>
      </c>
      <c r="DK62" s="20" t="str">
        <f t="shared" ca="1" si="52"/>
        <v/>
      </c>
      <c r="DL62" s="20" t="str">
        <f t="shared" ca="1" si="52"/>
        <v/>
      </c>
      <c r="DM62" s="20" t="str">
        <f t="shared" ca="1" si="52"/>
        <v/>
      </c>
      <c r="DN62" s="20" t="str">
        <f t="shared" ca="1" si="52"/>
        <v/>
      </c>
      <c r="DO62" s="20" t="str">
        <f t="shared" ca="1" si="52"/>
        <v/>
      </c>
      <c r="DP62" s="20" t="str">
        <f t="shared" ca="1" si="52"/>
        <v/>
      </c>
      <c r="DQ62" s="20" t="str">
        <f t="shared" ca="1" si="53"/>
        <v/>
      </c>
      <c r="DR62" s="20" t="str">
        <f t="shared" ca="1" si="53"/>
        <v/>
      </c>
      <c r="DS62" s="20" t="str">
        <f t="shared" ca="1" si="53"/>
        <v/>
      </c>
      <c r="DT62" s="20" t="str">
        <f t="shared" ca="1" si="53"/>
        <v/>
      </c>
      <c r="DU62" s="20" t="str">
        <f t="shared" ca="1" si="53"/>
        <v/>
      </c>
      <c r="DV62" s="20" t="str">
        <f t="shared" ca="1" si="53"/>
        <v/>
      </c>
      <c r="DW62" s="20" t="str">
        <f t="shared" ca="1" si="53"/>
        <v/>
      </c>
      <c r="DX62" s="20" t="str">
        <f t="shared" ca="1" si="53"/>
        <v/>
      </c>
      <c r="DY62" s="20" t="str">
        <f t="shared" ca="1" si="53"/>
        <v/>
      </c>
      <c r="DZ62" s="20" t="str">
        <f t="shared" ca="1" si="53"/>
        <v/>
      </c>
      <c r="EA62" s="20" t="str">
        <f t="shared" ca="1" si="53"/>
        <v/>
      </c>
      <c r="EB62" s="20" t="str">
        <f t="shared" ca="1" si="53"/>
        <v/>
      </c>
      <c r="EC62" s="8" t="str">
        <f>""</f>
        <v/>
      </c>
      <c r="ED62" s="9"/>
      <c r="EE62" s="24">
        <f ca="1">IF(MAX($EE$9:EE61)&lt;SUM($AJ$9:$AJ$109),MAX($EE$9:EE61)+1,"")</f>
        <v>54</v>
      </c>
      <c r="EF62" s="24">
        <f t="shared" ca="1" si="26"/>
        <v>15</v>
      </c>
      <c r="EG62" s="24">
        <f t="shared" ca="1" si="28"/>
        <v>1</v>
      </c>
      <c r="EH62" s="23" t="str">
        <f t="shared" ca="1" si="21"/>
        <v>CCI-003124</v>
      </c>
      <c r="EI62" s="23" t="str">
        <f ca="1">IF(EE62="","",OFFSET($AK$8,EF62,0)&amp;IF(COUNTIF(EH63:$EH$502,"="&amp;EH62)=0,"","; "&amp;OFFSET(EH62,MATCH(EH62,EH63:$EH$502,0),1)))</f>
        <v>1.9.8.2.1; 1.9.8.2.2; 1.9.8.3.1; 1.9.8.3.1; 1.9.8.3.2; 1.9.8.5; 1.9.8.5</v>
      </c>
      <c r="EJ62" s="23" t="str">
        <f ca="1">IF(EE62="","",OFFSET($AL$8,EF62,0)&amp;IF(COUNTIF(EH63:$EH$502,"="&amp;EH62)=0,"","; "&amp;OFFSET(EH62,MATCH(EH62,EH63:$EH$502,0),2)))</f>
        <v>HVAC Control System Devices FULLY Supporting User Accounts; All Other HVAC Control System Devices; Lighting Control System Devices FULLY Supporting User Accounts; Lighting Control System Devices FULLY Supporting User Accounts; All Other Lighting Control System Devices; Default Requirements for Control System Devices; Default Requirements for Control System Devices</v>
      </c>
      <c r="EK62" s="23" t="str">
        <f ca="1">IF(EE62="","",OFFSET($AK$8,EF62,0)&amp;" "&amp;IF(LEN(OFFSET($AL$8,EF62,0))&gt;$EK$3,LEFT(OFFSET($AL$8,EF62,0),$EK$3)&amp;"...",OFFSET($AL$8,EF62,0))&amp;SUBSTITUTE(IF(COUNTIF(EH63:$EH$502,"="&amp;EH62)=0,"","; "&amp;OFFSET(EH62,MATCH(EH62,EH63:$EH$502,0),3)),"; "&amp;OFFSET($AK$8,EF62,0)&amp;" "&amp;IF(LEN(OFFSET($AL$8,EF62,0))&gt;$EK$3,LEFT(OFFSET($AL$8,EF62,0),$EK$3)&amp;"...",OFFSET($AL$8,EF62,0)),""))</f>
        <v>1.9.8.2.1 HVAC Control System Devices FULLY S...; 1.9.8.2.2 All Other HVAC Control System Devic...; 1.9.8.3.1 Lighting Control System Devices FUL...; 1.9.8.3.2 All Other Lighting Control System D...; 1.9.8.5 Default Requirements for Control Sy...</v>
      </c>
      <c r="EL62" s="24" t="str">
        <f ca="1">IF(EE62="","",IF(COUNTIF($EH$9:$EH61,"="&amp;EH62)=0,MAX($EL$9:EL61)+1,""))</f>
        <v/>
      </c>
      <c r="EM62" s="9"/>
      <c r="EN62" s="10"/>
      <c r="EO62" s="24">
        <f ca="1">IF(MAX($EO$9:EO61)&lt;MAX($EL$9:$EL$502),MAX($EO$9:EO61)+1,"")</f>
        <v>54</v>
      </c>
      <c r="EP62" s="24">
        <f t="shared" ca="1" si="29"/>
        <v>93</v>
      </c>
      <c r="EQ62" s="23" t="str">
        <f t="shared" ca="1" si="44"/>
        <v>CCI-001438</v>
      </c>
      <c r="ER62" s="23" t="str">
        <f t="shared" ca="1" si="44"/>
        <v>3.2.3</v>
      </c>
      <c r="ES62" s="23" t="str">
        <f t="shared" ca="1" si="44"/>
        <v>Wireless and Wired Broadcast Communication&lt;TAI OPT="FIRE PROTECTION"&gt; for Systems Other than Fire Protection Systems&lt;/TAI&gt;</v>
      </c>
      <c r="ET62" s="23" t="str">
        <f t="shared" ca="1" si="44"/>
        <v>3.2.3 Wireless and Wired Broadcast Commun...</v>
      </c>
      <c r="EU62" s="10" t="str">
        <f>""</f>
        <v/>
      </c>
    </row>
    <row r="63" spans="1:151" x14ac:dyDescent="0.3">
      <c r="A63" s="1" t="s">
        <v>67</v>
      </c>
      <c r="B63" s="5"/>
      <c r="C63" s="14">
        <f t="shared" si="2"/>
        <v>0</v>
      </c>
      <c r="D63" s="14">
        <f t="shared" si="2"/>
        <v>0</v>
      </c>
      <c r="E63" s="14" t="str">
        <f t="shared" si="3"/>
        <v/>
      </c>
      <c r="F63" s="14">
        <f t="shared" si="4"/>
        <v>0</v>
      </c>
      <c r="G63" s="14">
        <f t="shared" si="0"/>
        <v>0</v>
      </c>
      <c r="H63" s="14">
        <f t="shared" si="49"/>
        <v>0</v>
      </c>
      <c r="I63" s="14">
        <f t="shared" si="49"/>
        <v>0</v>
      </c>
      <c r="J63" s="14">
        <f t="shared" si="49"/>
        <v>0</v>
      </c>
      <c r="K63" s="14">
        <f t="shared" si="49"/>
        <v>0</v>
      </c>
      <c r="L63" s="14" t="str">
        <f t="shared" si="6"/>
        <v>0</v>
      </c>
      <c r="M63" s="15" t="str">
        <f t="shared" si="7"/>
        <v>--</v>
      </c>
      <c r="N63" s="14" t="str">
        <f t="shared" si="8"/>
        <v/>
      </c>
      <c r="O63" s="15" t="str">
        <f t="shared" si="1"/>
        <v/>
      </c>
      <c r="P63" s="15" t="str">
        <f>IF(N63=1,FLOOR(MAX($P$4:P62),1)+1,IF(AND(P62&lt;&gt;"",O62&lt;&gt;1),MAX($P$4:P62)+0.1,""))</f>
        <v/>
      </c>
      <c r="Q63" s="5">
        <f>ROW()</f>
        <v>63</v>
      </c>
      <c r="S63" s="7"/>
      <c r="T63" s="17" t="str">
        <f t="shared" ca="1" si="9"/>
        <v>OK</v>
      </c>
      <c r="U63" s="17" t="str">
        <f t="shared" si="23"/>
        <v>OK</v>
      </c>
      <c r="V63" s="18">
        <f>IF(MAX($V$9:V62)&lt;$V$7,MAX($V$9:V62)+1,"")</f>
        <v>55</v>
      </c>
      <c r="W63" s="18">
        <f>IF(V63="","",COUNTIF(P:P,"&lt;"&amp;V63+1)-SUM($W$8:W62))</f>
        <v>7</v>
      </c>
      <c r="X63" s="18">
        <f t="shared" si="10"/>
        <v>3581</v>
      </c>
      <c r="Y63" s="19" t="str">
        <f t="shared" ca="1" si="45"/>
        <v xml:space="preserve">&lt;TXT&gt;{For Government Reference Only:  This subpart (and its subparts) relates to IA-2, IA-2(1),IA-2(12), IA-5 IA-5(b), </v>
      </c>
      <c r="Z63" s="19" t="str">
        <f t="shared" ca="1" si="45"/>
        <v xml:space="preserve">IA-5(c), IA-5(e), IA-5(g), IA-5(1), IA-5(11); CCI-000764, CCI-000765, CCI-001953, CCI-001954, CCI-001544, CCI-001989, </v>
      </c>
      <c r="AA63" s="19" t="str">
        <f t="shared" ca="1" si="45"/>
        <v xml:space="preserve">CCI-000182, CCI-001610, CCI-000192, CCI-000193, CCI-000194, CCI-000205, CCI-001619, CCI-001611, CCI-001612, CCI-001613, </v>
      </c>
      <c r="AB63" s="19" t="str">
        <f t="shared" ca="1" si="45"/>
        <v xml:space="preserve">CCI-001614, CCI-000195, CCI-001615, CCI-000196, CCI-000197, CCI-000199, CCI-000198, CCI-001616, CCI-001617, CCI-000200, </v>
      </c>
      <c r="AC63" s="19" t="str">
        <f t="shared" ca="1" si="45"/>
        <v xml:space="preserve">CCI-001618, CCI-002041, CCI-002002, CCI-002003. &lt;TAI OPT="MODERATE IMPACT"&gt;For MODERATE Impact systems, this subpart also relates to AC-6 </v>
      </c>
      <c r="AD63" s="19" t="str">
        <f t="shared" ca="1" si="45"/>
        <v xml:space="preserve">(1), AC-6(10), AC-6(2), AC-6(9)IA-2(4), IA-5(13); CCI-001558, CCI-002221, CCI-002222, CCI-002223, CCI-002235, </v>
      </c>
      <c r="AE63" s="19" t="str">
        <f t="shared" ca="1" si="45"/>
        <v>CCI-000039, CCI-001419, CCI-002234, CCI-000768, CCI-002007.&lt;/TAI&gt;}&lt;/TXT&gt;_x0014_</v>
      </c>
      <c r="AF63" s="19" t="str">
        <f t="shared" ca="1" si="45"/>
        <v/>
      </c>
      <c r="AG63" s="19" t="str">
        <f t="shared" ca="1" si="45"/>
        <v/>
      </c>
      <c r="AH63" s="19" t="str">
        <f t="shared" ca="1" si="45"/>
        <v/>
      </c>
      <c r="AI63" s="19" t="str">
        <f t="shared" ca="1" si="25"/>
        <v>&lt;TXT&gt;{For Government Reference Only:  This subpart (and its subparts) relates to IA-2, IA-2(1),IA-2(12), IA-5 IA-5(b), IA-5(c), IA-5(e), IA-5(g), IA-5(1), IA-5(11); CCI-000764, CCI-000765, CCI-001953, CCI-001954, CCI-001544, CCI-001989, CCI-000182, CCI-001610, CCI-000192, CCI-000193, CCI-000194, CCI-000205, CCI-001619, CCI-001611, CCI-001612, CCI-001613, CCI-001614, CCI-000195, CCI-001615, CCI-000196, CCI-000197, CCI-000199, CCI-000198, CCI-001616, CCI-001617, CCI-000200, CCI-001618, CCI-002041, CCI-002002, CCI-002003. &lt;TAI OPT="MODERATE IMPACT"&gt;For MODERATE Impact systems, this subpart also relates to AC-6 (1), AC-6(10), AC-6(2), AC-6(9)IA-2(4), IA-5(13); CCI-001558, CCI-002221, CCI-002222, CCI-002223, CCI-002235, CCI-000039, CCI-001419, CCI-002234, CCI-000768, CCI-002007.&lt;/TAI&gt;}&lt;/TXT&gt;_x0014_</v>
      </c>
      <c r="AJ63" s="19">
        <f t="shared" ca="1" si="12"/>
        <v>40</v>
      </c>
      <c r="AK63" s="19" t="str">
        <f t="shared" ca="1" si="13"/>
        <v>3.4</v>
      </c>
      <c r="AL63" s="19" t="str">
        <f t="shared" ca="1" si="14"/>
        <v>USER IDENTIFICATION AND AUTHENTICATION</v>
      </c>
      <c r="AM63" s="3" t="str">
        <f>""</f>
        <v/>
      </c>
      <c r="AN63" s="8" t="str">
        <f>""</f>
        <v/>
      </c>
      <c r="AO63" s="20">
        <f>1</f>
        <v>1</v>
      </c>
      <c r="AP63" s="20">
        <f t="shared" ca="1" si="55"/>
        <v>7</v>
      </c>
      <c r="AQ63" s="20">
        <f t="shared" ca="1" si="55"/>
        <v>167</v>
      </c>
      <c r="AR63" s="20">
        <f t="shared" ca="1" si="55"/>
        <v>179</v>
      </c>
      <c r="AS63" s="20">
        <f t="shared" ca="1" si="55"/>
        <v>191</v>
      </c>
      <c r="AT63" s="20">
        <f t="shared" ca="1" si="55"/>
        <v>203</v>
      </c>
      <c r="AU63" s="20">
        <f t="shared" ca="1" si="55"/>
        <v>215</v>
      </c>
      <c r="AV63" s="20">
        <f t="shared" ca="1" si="55"/>
        <v>227</v>
      </c>
      <c r="AW63" s="20">
        <f t="shared" ca="1" si="55"/>
        <v>239</v>
      </c>
      <c r="AX63" s="20">
        <f t="shared" ca="1" si="55"/>
        <v>251</v>
      </c>
      <c r="AY63" s="20">
        <f t="shared" ca="1" si="55"/>
        <v>263</v>
      </c>
      <c r="AZ63" s="20">
        <f t="shared" ca="1" si="55"/>
        <v>275</v>
      </c>
      <c r="BA63" s="20">
        <f t="shared" ca="1" si="55"/>
        <v>287</v>
      </c>
      <c r="BB63" s="20">
        <f t="shared" ca="1" si="55"/>
        <v>299</v>
      </c>
      <c r="BC63" s="20">
        <f t="shared" ca="1" si="55"/>
        <v>311</v>
      </c>
      <c r="BD63" s="20">
        <f t="shared" ca="1" si="55"/>
        <v>323</v>
      </c>
      <c r="BE63" s="20">
        <f t="shared" ca="1" si="54"/>
        <v>335</v>
      </c>
      <c r="BF63" s="20">
        <f t="shared" ca="1" si="54"/>
        <v>347</v>
      </c>
      <c r="BG63" s="20">
        <f t="shared" ca="1" si="54"/>
        <v>359</v>
      </c>
      <c r="BH63" s="20">
        <f t="shared" ca="1" si="54"/>
        <v>371</v>
      </c>
      <c r="BI63" s="20">
        <f t="shared" ca="1" si="54"/>
        <v>383</v>
      </c>
      <c r="BJ63" s="20">
        <f t="shared" ca="1" si="54"/>
        <v>395</v>
      </c>
      <c r="BK63" s="20">
        <f t="shared" ca="1" si="54"/>
        <v>407</v>
      </c>
      <c r="BL63" s="20">
        <f t="shared" ca="1" si="54"/>
        <v>419</v>
      </c>
      <c r="BM63" s="20">
        <f t="shared" ca="1" si="54"/>
        <v>431</v>
      </c>
      <c r="BN63" s="20">
        <f t="shared" ca="1" si="54"/>
        <v>443</v>
      </c>
      <c r="BO63" s="20">
        <f t="shared" ca="1" si="54"/>
        <v>455</v>
      </c>
      <c r="BP63" s="20">
        <f t="shared" ca="1" si="54"/>
        <v>467</v>
      </c>
      <c r="BQ63" s="20">
        <f t="shared" ca="1" si="54"/>
        <v>479</v>
      </c>
      <c r="BR63" s="20">
        <f t="shared" ca="1" si="54"/>
        <v>491</v>
      </c>
      <c r="BS63" s="20">
        <f t="shared" ca="1" si="54"/>
        <v>503</v>
      </c>
      <c r="BT63" s="20">
        <f t="shared" ca="1" si="54"/>
        <v>515</v>
      </c>
      <c r="BU63" s="20">
        <f t="shared" ca="1" si="54"/>
        <v>667</v>
      </c>
      <c r="BV63" s="20">
        <f t="shared" ca="1" si="56"/>
        <v>679</v>
      </c>
      <c r="BW63" s="20">
        <f t="shared" ca="1" si="56"/>
        <v>691</v>
      </c>
      <c r="BX63" s="20">
        <f t="shared" ca="1" si="56"/>
        <v>703</v>
      </c>
      <c r="BY63" s="20">
        <f t="shared" ca="1" si="56"/>
        <v>715</v>
      </c>
      <c r="BZ63" s="20">
        <f t="shared" ca="1" si="56"/>
        <v>727</v>
      </c>
      <c r="CA63" s="20">
        <f t="shared" ca="1" si="56"/>
        <v>739</v>
      </c>
      <c r="CB63" s="20">
        <f t="shared" ca="1" si="56"/>
        <v>751</v>
      </c>
      <c r="CC63" s="20">
        <f t="shared" ca="1" si="56"/>
        <v>763</v>
      </c>
      <c r="CD63" s="20" t="str">
        <f t="shared" ca="1" si="56"/>
        <v/>
      </c>
      <c r="CE63" s="20" t="str">
        <f t="shared" ca="1" si="56"/>
        <v/>
      </c>
      <c r="CF63" s="20" t="str">
        <f t="shared" ca="1" si="56"/>
        <v/>
      </c>
      <c r="CG63" s="20" t="str">
        <f t="shared" ca="1" si="56"/>
        <v/>
      </c>
      <c r="CH63" s="20" t="str">
        <f t="shared" ca="1" si="56"/>
        <v/>
      </c>
      <c r="CI63" s="20" t="str">
        <f t="shared" si="27"/>
        <v>{</v>
      </c>
      <c r="CJ63" s="20" t="str">
        <f t="shared" ca="1" si="51"/>
        <v>CCI-000764</v>
      </c>
      <c r="CK63" s="20" t="str">
        <f t="shared" ca="1" si="50"/>
        <v>CCI-000765</v>
      </c>
      <c r="CL63" s="20" t="str">
        <f t="shared" ca="1" si="50"/>
        <v>CCI-001953</v>
      </c>
      <c r="CM63" s="20" t="str">
        <f t="shared" ca="1" si="50"/>
        <v>CCI-001954</v>
      </c>
      <c r="CN63" s="20" t="str">
        <f t="shared" ca="1" si="50"/>
        <v>CCI-001544</v>
      </c>
      <c r="CO63" s="20" t="str">
        <f t="shared" ca="1" si="50"/>
        <v>CCI-001989</v>
      </c>
      <c r="CP63" s="20" t="str">
        <f t="shared" ca="1" si="50"/>
        <v>CCI-000182</v>
      </c>
      <c r="CQ63" s="20" t="str">
        <f t="shared" ca="1" si="50"/>
        <v>CCI-001610</v>
      </c>
      <c r="CR63" s="20" t="str">
        <f t="shared" ca="1" si="50"/>
        <v>CCI-000192</v>
      </c>
      <c r="CS63" s="20" t="str">
        <f t="shared" ca="1" si="50"/>
        <v>CCI-000193</v>
      </c>
      <c r="CT63" s="20" t="str">
        <f t="shared" ca="1" si="50"/>
        <v>CCI-000194</v>
      </c>
      <c r="CU63" s="20" t="str">
        <f t="shared" ca="1" si="50"/>
        <v>CCI-000205</v>
      </c>
      <c r="CV63" s="20" t="str">
        <f t="shared" ca="1" si="50"/>
        <v>CCI-001619</v>
      </c>
      <c r="CW63" s="20" t="str">
        <f t="shared" ca="1" si="50"/>
        <v>CCI-001611</v>
      </c>
      <c r="CX63" s="20" t="str">
        <f t="shared" ca="1" si="50"/>
        <v>CCI-001612</v>
      </c>
      <c r="CY63" s="20" t="str">
        <f t="shared" ca="1" si="50"/>
        <v>CCI-001613</v>
      </c>
      <c r="CZ63" s="20" t="str">
        <f t="shared" ca="1" si="50"/>
        <v>CCI-001614</v>
      </c>
      <c r="DA63" s="20" t="str">
        <f t="shared" ca="1" si="52"/>
        <v>CCI-000195</v>
      </c>
      <c r="DB63" s="20" t="str">
        <f t="shared" ca="1" si="52"/>
        <v>CCI-001615</v>
      </c>
      <c r="DC63" s="20" t="str">
        <f t="shared" ca="1" si="52"/>
        <v>CCI-000196</v>
      </c>
      <c r="DD63" s="20" t="str">
        <f t="shared" ca="1" si="52"/>
        <v>CCI-000197</v>
      </c>
      <c r="DE63" s="20" t="str">
        <f t="shared" ca="1" si="52"/>
        <v>CCI-000199</v>
      </c>
      <c r="DF63" s="20" t="str">
        <f t="shared" ca="1" si="52"/>
        <v>CCI-000198</v>
      </c>
      <c r="DG63" s="20" t="str">
        <f t="shared" ca="1" si="52"/>
        <v>CCI-001616</v>
      </c>
      <c r="DH63" s="20" t="str">
        <f t="shared" ca="1" si="52"/>
        <v>CCI-001617</v>
      </c>
      <c r="DI63" s="20" t="str">
        <f t="shared" ca="1" si="52"/>
        <v>CCI-000200</v>
      </c>
      <c r="DJ63" s="20" t="str">
        <f t="shared" ca="1" si="52"/>
        <v>CCI-001618</v>
      </c>
      <c r="DK63" s="20" t="str">
        <f t="shared" ca="1" si="52"/>
        <v>CCI-002041</v>
      </c>
      <c r="DL63" s="20" t="str">
        <f t="shared" ca="1" si="52"/>
        <v>CCI-002002</v>
      </c>
      <c r="DM63" s="20" t="str">
        <f t="shared" ca="1" si="52"/>
        <v>CCI-002003</v>
      </c>
      <c r="DN63" s="20" t="str">
        <f t="shared" ca="1" si="52"/>
        <v>CCI-001558</v>
      </c>
      <c r="DO63" s="20" t="str">
        <f t="shared" ca="1" si="52"/>
        <v>CCI-002221</v>
      </c>
      <c r="DP63" s="20" t="str">
        <f t="shared" ca="1" si="52"/>
        <v>CCI-002222</v>
      </c>
      <c r="DQ63" s="20" t="str">
        <f t="shared" ca="1" si="53"/>
        <v>CCI-002223</v>
      </c>
      <c r="DR63" s="20" t="str">
        <f t="shared" ca="1" si="53"/>
        <v>CCI-002235</v>
      </c>
      <c r="DS63" s="20" t="str">
        <f t="shared" ca="1" si="53"/>
        <v>CCI-000039</v>
      </c>
      <c r="DT63" s="20" t="str">
        <f t="shared" ca="1" si="53"/>
        <v>CCI-001419</v>
      </c>
      <c r="DU63" s="20" t="str">
        <f t="shared" ca="1" si="53"/>
        <v>CCI-002234</v>
      </c>
      <c r="DV63" s="20" t="str">
        <f t="shared" ca="1" si="53"/>
        <v>CCI-000768</v>
      </c>
      <c r="DW63" s="20" t="str">
        <f t="shared" ca="1" si="53"/>
        <v>CCI-002007</v>
      </c>
      <c r="DX63" s="20" t="str">
        <f t="shared" ca="1" si="53"/>
        <v/>
      </c>
      <c r="DY63" s="20" t="str">
        <f t="shared" ca="1" si="53"/>
        <v/>
      </c>
      <c r="DZ63" s="20" t="str">
        <f t="shared" ca="1" si="53"/>
        <v/>
      </c>
      <c r="EA63" s="20" t="str">
        <f t="shared" ca="1" si="53"/>
        <v/>
      </c>
      <c r="EB63" s="20" t="str">
        <f t="shared" ca="1" si="53"/>
        <v/>
      </c>
      <c r="EC63" s="8" t="str">
        <f>""</f>
        <v/>
      </c>
      <c r="ED63" s="9"/>
      <c r="EE63" s="24">
        <f ca="1">IF(MAX($EE$9:EE62)&lt;SUM($AJ$9:$AJ$109),MAX($EE$9:EE62)+1,"")</f>
        <v>55</v>
      </c>
      <c r="EF63" s="24">
        <f t="shared" ca="1" si="26"/>
        <v>16</v>
      </c>
      <c r="EG63" s="24">
        <f t="shared" ca="1" si="28"/>
        <v>1</v>
      </c>
      <c r="EH63" s="23" t="str">
        <f t="shared" ca="1" si="21"/>
        <v>CCI-003127</v>
      </c>
      <c r="EI63" s="23" t="str">
        <f ca="1">IF(EE63="","",OFFSET($AK$8,EF63,0)&amp;IF(COUNTIF(EH64:$EH$502,"="&amp;EH63)=0,"","; "&amp;OFFSET(EH63,MATCH(EH63,EH64:$EH$502,0),1)))</f>
        <v>1.9.8.2.1; 1.9.8.2.2; 1.9.8.3.1; 1.9.8.3.2; 1.9.8.5</v>
      </c>
      <c r="EJ63" s="23" t="str">
        <f ca="1">IF(EE63="","",OFFSET($AL$8,EF63,0)&amp;IF(COUNTIF(EH64:$EH$502,"="&amp;EH63)=0,"","; "&amp;OFFSET(EH63,MATCH(EH63,EH64:$EH$502,0),2)))</f>
        <v>HVAC Control System Devices FULLY Supporting User Accounts; All Other HVAC Control System Devices; Lighting Control System Devices FULLY Supporting User Accounts; All Other Lighting Control System Devices; Default Requirements for Control System Devices</v>
      </c>
      <c r="EK63" s="23" t="str">
        <f ca="1">IF(EE63="","",OFFSET($AK$8,EF63,0)&amp;" "&amp;IF(LEN(OFFSET($AL$8,EF63,0))&gt;$EK$3,LEFT(OFFSET($AL$8,EF63,0),$EK$3)&amp;"...",OFFSET($AL$8,EF63,0))&amp;SUBSTITUTE(IF(COUNTIF(EH64:$EH$502,"="&amp;EH63)=0,"","; "&amp;OFFSET(EH63,MATCH(EH63,EH64:$EH$502,0),3)),"; "&amp;OFFSET($AK$8,EF63,0)&amp;" "&amp;IF(LEN(OFFSET($AL$8,EF63,0))&gt;$EK$3,LEFT(OFFSET($AL$8,EF63,0),$EK$3)&amp;"...",OFFSET($AL$8,EF63,0)),""))</f>
        <v>1.9.8.2.1 HVAC Control System Devices FULLY S...; 1.9.8.2.2 All Other HVAC Control System Devic...; 1.9.8.3.1 Lighting Control System Devices FUL...; 1.9.8.3.2 All Other Lighting Control System D...; 1.9.8.5 Default Requirements for Control Sy...</v>
      </c>
      <c r="EL63" s="24" t="str">
        <f ca="1">IF(EE63="","",IF(COUNTIF($EH$9:$EH62,"="&amp;EH63)=0,MAX($EL$9:EL62)+1,""))</f>
        <v/>
      </c>
      <c r="EM63" s="9"/>
      <c r="EN63" s="10"/>
      <c r="EO63" s="24">
        <f ca="1">IF(MAX($EO$9:EO62)&lt;MAX($EL$9:$EL$502),MAX($EO$9:EO62)+1,"")</f>
        <v>55</v>
      </c>
      <c r="EP63" s="24">
        <f t="shared" ca="1" si="29"/>
        <v>94</v>
      </c>
      <c r="EQ63" s="23" t="str">
        <f t="shared" ca="1" si="44"/>
        <v>CCI-001439</v>
      </c>
      <c r="ER63" s="23" t="str">
        <f t="shared" ca="1" si="44"/>
        <v>3.2.3</v>
      </c>
      <c r="ES63" s="23" t="str">
        <f t="shared" ca="1" si="44"/>
        <v>Wireless and Wired Broadcast Communication&lt;TAI OPT="FIRE PROTECTION"&gt; for Systems Other than Fire Protection Systems&lt;/TAI&gt;</v>
      </c>
      <c r="ET63" s="23" t="str">
        <f t="shared" ca="1" si="44"/>
        <v>3.2.3 Wireless and Wired Broadcast Commun...</v>
      </c>
      <c r="EU63" s="10" t="str">
        <f>""</f>
        <v/>
      </c>
    </row>
    <row r="64" spans="1:151" x14ac:dyDescent="0.3">
      <c r="A64" s="1" t="s">
        <v>68</v>
      </c>
      <c r="B64" s="5"/>
      <c r="C64" s="14">
        <f t="shared" si="2"/>
        <v>0</v>
      </c>
      <c r="D64" s="14">
        <f t="shared" si="2"/>
        <v>0</v>
      </c>
      <c r="E64" s="14" t="str">
        <f t="shared" si="3"/>
        <v/>
      </c>
      <c r="F64" s="14">
        <f t="shared" si="4"/>
        <v>0</v>
      </c>
      <c r="G64" s="14">
        <f t="shared" si="0"/>
        <v>0</v>
      </c>
      <c r="H64" s="14">
        <f t="shared" si="49"/>
        <v>0</v>
      </c>
      <c r="I64" s="14">
        <f t="shared" si="49"/>
        <v>0</v>
      </c>
      <c r="J64" s="14">
        <f t="shared" si="49"/>
        <v>0</v>
      </c>
      <c r="K64" s="14">
        <f t="shared" si="49"/>
        <v>0</v>
      </c>
      <c r="L64" s="14" t="str">
        <f t="shared" si="6"/>
        <v>0</v>
      </c>
      <c r="M64" s="15" t="str">
        <f t="shared" si="7"/>
        <v>--</v>
      </c>
      <c r="N64" s="14" t="str">
        <f t="shared" si="8"/>
        <v/>
      </c>
      <c r="O64" s="15" t="str">
        <f t="shared" si="1"/>
        <v/>
      </c>
      <c r="P64" s="15" t="str">
        <f>IF(N64=1,FLOOR(MAX($P$4:P63),1)+1,IF(AND(P63&lt;&gt;"",O63&lt;&gt;1),MAX($P$4:P63)+0.1,""))</f>
        <v/>
      </c>
      <c r="Q64" s="5">
        <f>ROW()</f>
        <v>64</v>
      </c>
      <c r="S64" s="7"/>
      <c r="T64" s="17" t="str">
        <f t="shared" ca="1" si="9"/>
        <v>OK</v>
      </c>
      <c r="U64" s="17" t="str">
        <f t="shared" si="23"/>
        <v>OK</v>
      </c>
      <c r="V64" s="18">
        <f>IF(MAX($V$9:V63)&lt;$V$7,MAX($V$9:V63)+1,"")</f>
        <v>56</v>
      </c>
      <c r="W64" s="18">
        <f>IF(V64="","",COUNTIF(P:P,"&lt;"&amp;V64+1)-SUM($W$8:W63))</f>
        <v>1</v>
      </c>
      <c r="X64" s="18">
        <f t="shared" si="10"/>
        <v>3912</v>
      </c>
      <c r="Y64" s="19" t="str">
        <f t="shared" ca="1" si="45"/>
        <v>&lt;TXT&gt;{For Government Reference Only:  This subpart relates to IA-6; CCI-000206}&lt;/TXT&gt;_x0014_</v>
      </c>
      <c r="Z64" s="19" t="str">
        <f t="shared" ca="1" si="45"/>
        <v/>
      </c>
      <c r="AA64" s="19" t="str">
        <f t="shared" ca="1" si="45"/>
        <v/>
      </c>
      <c r="AB64" s="19" t="str">
        <f t="shared" ca="1" si="45"/>
        <v/>
      </c>
      <c r="AC64" s="19" t="str">
        <f t="shared" ca="1" si="45"/>
        <v/>
      </c>
      <c r="AD64" s="19" t="str">
        <f t="shared" ca="1" si="45"/>
        <v/>
      </c>
      <c r="AE64" s="19" t="str">
        <f t="shared" ca="1" si="45"/>
        <v/>
      </c>
      <c r="AF64" s="19" t="str">
        <f t="shared" ca="1" si="45"/>
        <v/>
      </c>
      <c r="AG64" s="19" t="str">
        <f t="shared" ca="1" si="45"/>
        <v/>
      </c>
      <c r="AH64" s="19" t="str">
        <f t="shared" ca="1" si="45"/>
        <v/>
      </c>
      <c r="AI64" s="19" t="str">
        <f t="shared" ca="1" si="25"/>
        <v>&lt;TXT&gt;{For Government Reference Only:  This subpart relates to IA-6; CCI-000206}&lt;/TXT&gt;_x0014_</v>
      </c>
      <c r="AJ64" s="19">
        <f t="shared" ca="1" si="12"/>
        <v>1</v>
      </c>
      <c r="AK64" s="19" t="str">
        <f t="shared" ca="1" si="13"/>
        <v>3.4.6</v>
      </c>
      <c r="AL64" s="19" t="str">
        <f t="shared" ca="1" si="14"/>
        <v>Authenticator Feedback</v>
      </c>
      <c r="AM64" s="3" t="str">
        <f>""</f>
        <v/>
      </c>
      <c r="AN64" s="8" t="str">
        <f>""</f>
        <v/>
      </c>
      <c r="AO64" s="20">
        <f>1</f>
        <v>1</v>
      </c>
      <c r="AP64" s="20">
        <f t="shared" ca="1" si="55"/>
        <v>7</v>
      </c>
      <c r="AQ64" s="20" t="str">
        <f t="shared" ca="1" si="55"/>
        <v/>
      </c>
      <c r="AR64" s="20" t="str">
        <f t="shared" ca="1" si="55"/>
        <v/>
      </c>
      <c r="AS64" s="20" t="str">
        <f t="shared" ca="1" si="55"/>
        <v/>
      </c>
      <c r="AT64" s="20" t="str">
        <f t="shared" ca="1" si="55"/>
        <v/>
      </c>
      <c r="AU64" s="20" t="str">
        <f t="shared" ca="1" si="55"/>
        <v/>
      </c>
      <c r="AV64" s="20" t="str">
        <f t="shared" ca="1" si="55"/>
        <v/>
      </c>
      <c r="AW64" s="20" t="str">
        <f t="shared" ca="1" si="55"/>
        <v/>
      </c>
      <c r="AX64" s="20" t="str">
        <f t="shared" ca="1" si="55"/>
        <v/>
      </c>
      <c r="AY64" s="20" t="str">
        <f t="shared" ca="1" si="55"/>
        <v/>
      </c>
      <c r="AZ64" s="20" t="str">
        <f t="shared" ca="1" si="55"/>
        <v/>
      </c>
      <c r="BA64" s="20" t="str">
        <f t="shared" ca="1" si="55"/>
        <v/>
      </c>
      <c r="BB64" s="20" t="str">
        <f t="shared" ca="1" si="55"/>
        <v/>
      </c>
      <c r="BC64" s="20" t="str">
        <f t="shared" ca="1" si="55"/>
        <v/>
      </c>
      <c r="BD64" s="20" t="str">
        <f t="shared" ca="1" si="55"/>
        <v/>
      </c>
      <c r="BE64" s="20" t="str">
        <f t="shared" ca="1" si="54"/>
        <v/>
      </c>
      <c r="BF64" s="20" t="str">
        <f t="shared" ca="1" si="54"/>
        <v/>
      </c>
      <c r="BG64" s="20" t="str">
        <f t="shared" ca="1" si="54"/>
        <v/>
      </c>
      <c r="BH64" s="20" t="str">
        <f t="shared" ca="1" si="54"/>
        <v/>
      </c>
      <c r="BI64" s="20" t="str">
        <f t="shared" ca="1" si="54"/>
        <v/>
      </c>
      <c r="BJ64" s="20" t="str">
        <f t="shared" ca="1" si="54"/>
        <v/>
      </c>
      <c r="BK64" s="20" t="str">
        <f t="shared" ca="1" si="54"/>
        <v/>
      </c>
      <c r="BL64" s="20" t="str">
        <f t="shared" ca="1" si="54"/>
        <v/>
      </c>
      <c r="BM64" s="20" t="str">
        <f t="shared" ca="1" si="54"/>
        <v/>
      </c>
      <c r="BN64" s="20" t="str">
        <f t="shared" ca="1" si="54"/>
        <v/>
      </c>
      <c r="BO64" s="20" t="str">
        <f t="shared" ca="1" si="54"/>
        <v/>
      </c>
      <c r="BP64" s="20" t="str">
        <f t="shared" ca="1" si="54"/>
        <v/>
      </c>
      <c r="BQ64" s="20" t="str">
        <f t="shared" ca="1" si="54"/>
        <v/>
      </c>
      <c r="BR64" s="20" t="str">
        <f t="shared" ca="1" si="54"/>
        <v/>
      </c>
      <c r="BS64" s="20" t="str">
        <f t="shared" ca="1" si="54"/>
        <v/>
      </c>
      <c r="BT64" s="20" t="str">
        <f t="shared" ca="1" si="54"/>
        <v/>
      </c>
      <c r="BU64" s="20" t="str">
        <f t="shared" ca="1" si="54"/>
        <v/>
      </c>
      <c r="BV64" s="20" t="str">
        <f t="shared" ca="1" si="56"/>
        <v/>
      </c>
      <c r="BW64" s="20" t="str">
        <f t="shared" ca="1" si="56"/>
        <v/>
      </c>
      <c r="BX64" s="20" t="str">
        <f t="shared" ca="1" si="56"/>
        <v/>
      </c>
      <c r="BY64" s="20" t="str">
        <f t="shared" ca="1" si="56"/>
        <v/>
      </c>
      <c r="BZ64" s="20" t="str">
        <f t="shared" ca="1" si="56"/>
        <v/>
      </c>
      <c r="CA64" s="20" t="str">
        <f t="shared" ca="1" si="56"/>
        <v/>
      </c>
      <c r="CB64" s="20" t="str">
        <f t="shared" ca="1" si="56"/>
        <v/>
      </c>
      <c r="CC64" s="20" t="str">
        <f t="shared" ca="1" si="56"/>
        <v/>
      </c>
      <c r="CD64" s="20" t="str">
        <f t="shared" ca="1" si="56"/>
        <v/>
      </c>
      <c r="CE64" s="20" t="str">
        <f t="shared" ca="1" si="56"/>
        <v/>
      </c>
      <c r="CF64" s="20" t="str">
        <f t="shared" ca="1" si="56"/>
        <v/>
      </c>
      <c r="CG64" s="20" t="str">
        <f t="shared" ca="1" si="56"/>
        <v/>
      </c>
      <c r="CH64" s="20" t="str">
        <f t="shared" ca="1" si="56"/>
        <v/>
      </c>
      <c r="CI64" s="20" t="str">
        <f t="shared" si="27"/>
        <v>{</v>
      </c>
      <c r="CJ64" s="20" t="str">
        <f t="shared" ca="1" si="51"/>
        <v>CCI-000206</v>
      </c>
      <c r="CK64" s="20" t="str">
        <f t="shared" ca="1" si="50"/>
        <v/>
      </c>
      <c r="CL64" s="20" t="str">
        <f t="shared" ca="1" si="50"/>
        <v/>
      </c>
      <c r="CM64" s="20" t="str">
        <f t="shared" ca="1" si="50"/>
        <v/>
      </c>
      <c r="CN64" s="20" t="str">
        <f t="shared" ca="1" si="50"/>
        <v/>
      </c>
      <c r="CO64" s="20" t="str">
        <f t="shared" ca="1" si="50"/>
        <v/>
      </c>
      <c r="CP64" s="20" t="str">
        <f t="shared" ca="1" si="50"/>
        <v/>
      </c>
      <c r="CQ64" s="20" t="str">
        <f t="shared" ca="1" si="50"/>
        <v/>
      </c>
      <c r="CR64" s="20" t="str">
        <f t="shared" ca="1" si="50"/>
        <v/>
      </c>
      <c r="CS64" s="20" t="str">
        <f t="shared" ca="1" si="50"/>
        <v/>
      </c>
      <c r="CT64" s="20" t="str">
        <f t="shared" ca="1" si="50"/>
        <v/>
      </c>
      <c r="CU64" s="20" t="str">
        <f t="shared" ca="1" si="50"/>
        <v/>
      </c>
      <c r="CV64" s="20" t="str">
        <f t="shared" ca="1" si="50"/>
        <v/>
      </c>
      <c r="CW64" s="20" t="str">
        <f t="shared" ca="1" si="50"/>
        <v/>
      </c>
      <c r="CX64" s="20" t="str">
        <f t="shared" ca="1" si="50"/>
        <v/>
      </c>
      <c r="CY64" s="20" t="str">
        <f t="shared" ca="1" si="50"/>
        <v/>
      </c>
      <c r="CZ64" s="20" t="str">
        <f t="shared" ca="1" si="50"/>
        <v/>
      </c>
      <c r="DA64" s="20" t="str">
        <f t="shared" ca="1" si="52"/>
        <v/>
      </c>
      <c r="DB64" s="20" t="str">
        <f t="shared" ca="1" si="52"/>
        <v/>
      </c>
      <c r="DC64" s="20" t="str">
        <f t="shared" ca="1" si="52"/>
        <v/>
      </c>
      <c r="DD64" s="20" t="str">
        <f t="shared" ca="1" si="52"/>
        <v/>
      </c>
      <c r="DE64" s="20" t="str">
        <f t="shared" ca="1" si="52"/>
        <v/>
      </c>
      <c r="DF64" s="20" t="str">
        <f t="shared" ca="1" si="52"/>
        <v/>
      </c>
      <c r="DG64" s="20" t="str">
        <f t="shared" ca="1" si="52"/>
        <v/>
      </c>
      <c r="DH64" s="20" t="str">
        <f t="shared" ca="1" si="52"/>
        <v/>
      </c>
      <c r="DI64" s="20" t="str">
        <f t="shared" ca="1" si="52"/>
        <v/>
      </c>
      <c r="DJ64" s="20" t="str">
        <f t="shared" ca="1" si="52"/>
        <v/>
      </c>
      <c r="DK64" s="20" t="str">
        <f t="shared" ca="1" si="52"/>
        <v/>
      </c>
      <c r="DL64" s="20" t="str">
        <f t="shared" ca="1" si="52"/>
        <v/>
      </c>
      <c r="DM64" s="20" t="str">
        <f t="shared" ca="1" si="52"/>
        <v/>
      </c>
      <c r="DN64" s="20" t="str">
        <f t="shared" ca="1" si="52"/>
        <v/>
      </c>
      <c r="DO64" s="20" t="str">
        <f t="shared" ca="1" si="52"/>
        <v/>
      </c>
      <c r="DP64" s="20" t="str">
        <f t="shared" ca="1" si="52"/>
        <v/>
      </c>
      <c r="DQ64" s="20" t="str">
        <f t="shared" ca="1" si="53"/>
        <v/>
      </c>
      <c r="DR64" s="20" t="str">
        <f t="shared" ca="1" si="53"/>
        <v/>
      </c>
      <c r="DS64" s="20" t="str">
        <f t="shared" ca="1" si="53"/>
        <v/>
      </c>
      <c r="DT64" s="20" t="str">
        <f t="shared" ca="1" si="53"/>
        <v/>
      </c>
      <c r="DU64" s="20" t="str">
        <f t="shared" ca="1" si="53"/>
        <v/>
      </c>
      <c r="DV64" s="20" t="str">
        <f t="shared" ca="1" si="53"/>
        <v/>
      </c>
      <c r="DW64" s="20" t="str">
        <f t="shared" ca="1" si="53"/>
        <v/>
      </c>
      <c r="DX64" s="20" t="str">
        <f t="shared" ca="1" si="53"/>
        <v/>
      </c>
      <c r="DY64" s="20" t="str">
        <f t="shared" ca="1" si="53"/>
        <v/>
      </c>
      <c r="DZ64" s="20" t="str">
        <f t="shared" ca="1" si="53"/>
        <v/>
      </c>
      <c r="EA64" s="20" t="str">
        <f t="shared" ca="1" si="53"/>
        <v/>
      </c>
      <c r="EB64" s="20" t="str">
        <f t="shared" ca="1" si="53"/>
        <v/>
      </c>
      <c r="EC64" s="8" t="str">
        <f>""</f>
        <v/>
      </c>
      <c r="ED64" s="9"/>
      <c r="EE64" s="24">
        <f ca="1">IF(MAX($EE$9:EE63)&lt;SUM($AJ$9:$AJ$109),MAX($EE$9:EE63)+1,"")</f>
        <v>56</v>
      </c>
      <c r="EF64" s="24">
        <f t="shared" ca="1" si="26"/>
        <v>17</v>
      </c>
      <c r="EG64" s="24">
        <f t="shared" ca="1" si="28"/>
        <v>1</v>
      </c>
      <c r="EH64" s="23" t="str">
        <f t="shared" ca="1" si="21"/>
        <v>CCI-003128</v>
      </c>
      <c r="EI64" s="23" t="str">
        <f ca="1">IF(EE64="","",OFFSET($AK$8,EF64,0)&amp;IF(COUNTIF(EH65:$EH$502,"="&amp;EH64)=0,"","; "&amp;OFFSET(EH64,MATCH(EH64,EH65:$EH$502,0),1)))</f>
        <v>1.9.8.2.1; 1.9.8.3.1; 1.9.8.5</v>
      </c>
      <c r="EJ64" s="23" t="str">
        <f ca="1">IF(EE64="","",OFFSET($AL$8,EF64,0)&amp;IF(COUNTIF(EH65:$EH$502,"="&amp;EH64)=0,"","; "&amp;OFFSET(EH64,MATCH(EH64,EH65:$EH$502,0),2)))</f>
        <v>HVAC Control System Devices FULLY Supporting User Accounts; Lighting Control System Devices FULLY Supporting User Accounts; Default Requirements for Control System Devices</v>
      </c>
      <c r="EK64" s="23" t="str">
        <f ca="1">IF(EE64="","",OFFSET($AK$8,EF64,0)&amp;" "&amp;IF(LEN(OFFSET($AL$8,EF64,0))&gt;$EK$3,LEFT(OFFSET($AL$8,EF64,0),$EK$3)&amp;"...",OFFSET($AL$8,EF64,0))&amp;SUBSTITUTE(IF(COUNTIF(EH65:$EH$502,"="&amp;EH64)=0,"","; "&amp;OFFSET(EH64,MATCH(EH64,EH65:$EH$502,0),3)),"; "&amp;OFFSET($AK$8,EF64,0)&amp;" "&amp;IF(LEN(OFFSET($AL$8,EF64,0))&gt;$EK$3,LEFT(OFFSET($AL$8,EF64,0),$EK$3)&amp;"...",OFFSET($AL$8,EF64,0)),""))</f>
        <v>1.9.8.2.1 HVAC Control System Devices FULLY S...; 1.9.8.3.1 Lighting Control System Devices FUL...; 1.9.8.5 Default Requirements for Control Sy...</v>
      </c>
      <c r="EL64" s="24" t="str">
        <f ca="1">IF(EE64="","",IF(COUNTIF($EH$9:$EH63,"="&amp;EH64)=0,MAX($EL$9:EL63)+1,""))</f>
        <v/>
      </c>
      <c r="EM64" s="9"/>
      <c r="EN64" s="10"/>
      <c r="EO64" s="24">
        <f ca="1">IF(MAX($EO$9:EO63)&lt;MAX($EL$9:$EL$502),MAX($EO$9:EO63)+1,"")</f>
        <v>56</v>
      </c>
      <c r="EP64" s="24">
        <f t="shared" ca="1" si="29"/>
        <v>95</v>
      </c>
      <c r="EQ64" s="23" t="str">
        <f t="shared" ca="1" si="44"/>
        <v>CCI-002323</v>
      </c>
      <c r="ER64" s="23" t="str">
        <f t="shared" ca="1" si="44"/>
        <v>3.2.3</v>
      </c>
      <c r="ES64" s="23" t="str">
        <f t="shared" ca="1" si="44"/>
        <v>Wireless and Wired Broadcast Communication&lt;TAI OPT="FIRE PROTECTION"&gt; for Systems Other than Fire Protection Systems&lt;/TAI&gt;</v>
      </c>
      <c r="ET64" s="23" t="str">
        <f t="shared" ca="1" si="44"/>
        <v>3.2.3 Wireless and Wired Broadcast Commun...</v>
      </c>
      <c r="EU64" s="10" t="str">
        <f>""</f>
        <v/>
      </c>
    </row>
    <row r="65" spans="1:151" x14ac:dyDescent="0.3">
      <c r="A65" s="1" t="s">
        <v>55</v>
      </c>
      <c r="B65" s="5"/>
      <c r="C65" s="14">
        <f t="shared" si="2"/>
        <v>0</v>
      </c>
      <c r="D65" s="14">
        <f t="shared" si="2"/>
        <v>0</v>
      </c>
      <c r="E65" s="14" t="str">
        <f t="shared" si="3"/>
        <v/>
      </c>
      <c r="F65" s="14">
        <f t="shared" si="4"/>
        <v>0</v>
      </c>
      <c r="G65" s="14">
        <f t="shared" si="0"/>
        <v>0</v>
      </c>
      <c r="H65" s="14">
        <f t="shared" si="49"/>
        <v>0</v>
      </c>
      <c r="I65" s="14">
        <f t="shared" si="49"/>
        <v>0</v>
      </c>
      <c r="J65" s="14">
        <f t="shared" si="49"/>
        <v>0</v>
      </c>
      <c r="K65" s="14">
        <f t="shared" si="49"/>
        <v>0</v>
      </c>
      <c r="L65" s="14" t="str">
        <f t="shared" si="6"/>
        <v>0</v>
      </c>
      <c r="M65" s="15" t="str">
        <f t="shared" si="7"/>
        <v>--</v>
      </c>
      <c r="N65" s="14" t="str">
        <f t="shared" si="8"/>
        <v/>
      </c>
      <c r="O65" s="15" t="str">
        <f t="shared" si="1"/>
        <v/>
      </c>
      <c r="P65" s="15" t="str">
        <f>IF(N65=1,FLOOR(MAX($P$4:P64),1)+1,IF(AND(P64&lt;&gt;"",O64&lt;&gt;1),MAX($P$4:P64)+0.1,""))</f>
        <v/>
      </c>
      <c r="Q65" s="5">
        <f>ROW()</f>
        <v>65</v>
      </c>
      <c r="S65" s="7"/>
      <c r="T65" s="17" t="str">
        <f t="shared" ca="1" si="9"/>
        <v>OK</v>
      </c>
      <c r="U65" s="17" t="str">
        <f t="shared" si="23"/>
        <v>OK</v>
      </c>
      <c r="V65" s="18">
        <f>IF(MAX($V$9:V64)&lt;$V$7,MAX($V$9:V64)+1,"")</f>
        <v>57</v>
      </c>
      <c r="W65" s="18">
        <f>IF(V65="","",COUNTIF(P:P,"&lt;"&amp;V65+1)-SUM($W$8:W64))</f>
        <v>6</v>
      </c>
      <c r="X65" s="18">
        <f t="shared" si="10"/>
        <v>4043</v>
      </c>
      <c r="Y65" s="19" t="str">
        <f t="shared" ca="1" si="45"/>
        <v xml:space="preserve">&lt;TXT&gt;{For Government Reference Only:  This subpart (and its subparts) relates to AU-2(a), AU-2(c), AU-2(d), AU-3, </v>
      </c>
      <c r="Z65" s="19" t="str">
        <f t="shared" ca="1" si="45"/>
        <v xml:space="preserve">AU-10, AU-12, AU-13(3), AU-14(b), AU-14(1), AU-14(2), AU-14(3), CM-5(1), SC-7 (9);  CCI-000123, CCI-001571, CCI-000125, </v>
      </c>
      <c r="AA65" s="19" t="str">
        <f t="shared" ca="1" si="45"/>
        <v xml:space="preserve">CCI-001485, CCI-000130, CCI-000131, CCI-000132, CCI-001230, CCI-000133, CCI-000134, CCI-001487, </v>
      </c>
      <c r="AB65" s="19" t="str">
        <f t="shared" ca="1" si="45"/>
        <v xml:space="preserve">CCI-000166, CCI-001899, CCI-000169, CCI-001459, CCI-000171, CCI-000172, CCI-001910, CCI-001914, CCI-001919, CCI-001464, </v>
      </c>
      <c r="AC65" s="19" t="str">
        <f t="shared" ca="1" si="45"/>
        <v xml:space="preserve">CCI-001462, CCI-001920, CCI-001814, CCI-002400. &lt;TAI OPT="MODERATE IMPACT"&gt;For MODERATE Impact systems, this subpart (and its subparts) </v>
      </c>
      <c r="AD65" s="19" t="str">
        <f t="shared" ca="1" si="45"/>
        <v>also relates to AU-3 (1); CCI-000135, CCI-001488&lt;/TAI&gt;}&lt;/TXT&gt;_x0014_</v>
      </c>
      <c r="AE65" s="19" t="str">
        <f t="shared" ca="1" si="45"/>
        <v/>
      </c>
      <c r="AF65" s="19" t="str">
        <f t="shared" ca="1" si="45"/>
        <v/>
      </c>
      <c r="AG65" s="19" t="str">
        <f t="shared" ca="1" si="45"/>
        <v/>
      </c>
      <c r="AH65" s="19" t="str">
        <f t="shared" ca="1" si="45"/>
        <v/>
      </c>
      <c r="AI65" s="19" t="str">
        <f t="shared" ca="1" si="25"/>
        <v>&lt;TXT&gt;{For Government Reference Only:  This subpart (and its subparts) relates to AU-2(a), AU-2(c), AU-2(d), AU-3, AU-10, AU-12, AU-13(3), AU-14(b), AU-14(1), AU-14(2), AU-14(3), CM-5(1), SC-7 (9);  CCI-000123, CCI-001571, CCI-000125, CCI-001485, CCI-000130, CCI-000131, CCI-000132, CCI-001230, CCI-000133, CCI-000134, CCI-001487, CCI-000166, CCI-001899, CCI-000169, CCI-001459, CCI-000171, CCI-000172, CCI-001910, CCI-001914, CCI-001919, CCI-001464, CCI-001462, CCI-001920, CCI-001814, CCI-002400. &lt;TAI OPT="MODERATE IMPACT"&gt;For MODERATE Impact systems, this subpart (and its subparts) also relates to AU-3 (1); CCI-000135, CCI-001488&lt;/TAI&gt;}&lt;/TXT&gt;_x0014_</v>
      </c>
      <c r="AJ65" s="19">
        <f t="shared" ca="1" si="12"/>
        <v>27</v>
      </c>
      <c r="AK65" s="19" t="str">
        <f t="shared" ca="1" si="13"/>
        <v>3.5.1</v>
      </c>
      <c r="AL65" s="19" t="str">
        <f t="shared" ca="1" si="14"/>
        <v>Audit Events, Content of Audit Records, and Audit Generation</v>
      </c>
      <c r="AM65" s="3" t="str">
        <f>""</f>
        <v/>
      </c>
      <c r="AN65" s="8" t="str">
        <f>""</f>
        <v/>
      </c>
      <c r="AO65" s="20">
        <f>1</f>
        <v>1</v>
      </c>
      <c r="AP65" s="20">
        <f t="shared" ca="1" si="55"/>
        <v>7</v>
      </c>
      <c r="AQ65" s="20">
        <f t="shared" ca="1" si="55"/>
        <v>200</v>
      </c>
      <c r="AR65" s="20">
        <f t="shared" ca="1" si="55"/>
        <v>212</v>
      </c>
      <c r="AS65" s="20">
        <f t="shared" ca="1" si="55"/>
        <v>224</v>
      </c>
      <c r="AT65" s="20">
        <f t="shared" ca="1" si="55"/>
        <v>236</v>
      </c>
      <c r="AU65" s="20">
        <f t="shared" ca="1" si="55"/>
        <v>248</v>
      </c>
      <c r="AV65" s="20">
        <f t="shared" ca="1" si="55"/>
        <v>260</v>
      </c>
      <c r="AW65" s="20">
        <f t="shared" ca="1" si="55"/>
        <v>272</v>
      </c>
      <c r="AX65" s="20">
        <f t="shared" ca="1" si="55"/>
        <v>284</v>
      </c>
      <c r="AY65" s="20">
        <f t="shared" ca="1" si="55"/>
        <v>296</v>
      </c>
      <c r="AZ65" s="20">
        <f t="shared" ca="1" si="55"/>
        <v>308</v>
      </c>
      <c r="BA65" s="20">
        <f t="shared" ca="1" si="55"/>
        <v>320</v>
      </c>
      <c r="BB65" s="20">
        <f t="shared" ca="1" si="55"/>
        <v>332</v>
      </c>
      <c r="BC65" s="20">
        <f t="shared" ca="1" si="55"/>
        <v>344</v>
      </c>
      <c r="BD65" s="20">
        <f t="shared" ca="1" si="55"/>
        <v>356</v>
      </c>
      <c r="BE65" s="20">
        <f t="shared" ca="1" si="54"/>
        <v>368</v>
      </c>
      <c r="BF65" s="20">
        <f t="shared" ca="1" si="54"/>
        <v>380</v>
      </c>
      <c r="BG65" s="20">
        <f t="shared" ca="1" si="54"/>
        <v>392</v>
      </c>
      <c r="BH65" s="20">
        <f t="shared" ca="1" si="54"/>
        <v>404</v>
      </c>
      <c r="BI65" s="20">
        <f t="shared" ca="1" si="54"/>
        <v>416</v>
      </c>
      <c r="BJ65" s="20">
        <f t="shared" ca="1" si="54"/>
        <v>428</v>
      </c>
      <c r="BK65" s="20">
        <f t="shared" ca="1" si="54"/>
        <v>440</v>
      </c>
      <c r="BL65" s="20">
        <f t="shared" ca="1" si="54"/>
        <v>452</v>
      </c>
      <c r="BM65" s="20">
        <f t="shared" ca="1" si="54"/>
        <v>464</v>
      </c>
      <c r="BN65" s="20">
        <f t="shared" ca="1" si="54"/>
        <v>476</v>
      </c>
      <c r="BO65" s="20">
        <f t="shared" ca="1" si="54"/>
        <v>488</v>
      </c>
      <c r="BP65" s="20">
        <f t="shared" ca="1" si="54"/>
        <v>614</v>
      </c>
      <c r="BQ65" s="20" t="str">
        <f t="shared" ca="1" si="54"/>
        <v/>
      </c>
      <c r="BR65" s="20" t="str">
        <f t="shared" ca="1" si="54"/>
        <v/>
      </c>
      <c r="BS65" s="20" t="str">
        <f t="shared" ca="1" si="54"/>
        <v/>
      </c>
      <c r="BT65" s="20" t="str">
        <f t="shared" ca="1" si="54"/>
        <v/>
      </c>
      <c r="BU65" s="20" t="str">
        <f t="shared" ca="1" si="54"/>
        <v/>
      </c>
      <c r="BV65" s="20" t="str">
        <f t="shared" ca="1" si="56"/>
        <v/>
      </c>
      <c r="BW65" s="20" t="str">
        <f t="shared" ca="1" si="56"/>
        <v/>
      </c>
      <c r="BX65" s="20" t="str">
        <f t="shared" ca="1" si="56"/>
        <v/>
      </c>
      <c r="BY65" s="20" t="str">
        <f t="shared" ca="1" si="56"/>
        <v/>
      </c>
      <c r="BZ65" s="20" t="str">
        <f t="shared" ca="1" si="56"/>
        <v/>
      </c>
      <c r="CA65" s="20" t="str">
        <f t="shared" ca="1" si="56"/>
        <v/>
      </c>
      <c r="CB65" s="20" t="str">
        <f t="shared" ca="1" si="56"/>
        <v/>
      </c>
      <c r="CC65" s="20" t="str">
        <f t="shared" ca="1" si="56"/>
        <v/>
      </c>
      <c r="CD65" s="20" t="str">
        <f t="shared" ca="1" si="56"/>
        <v/>
      </c>
      <c r="CE65" s="20" t="str">
        <f t="shared" ca="1" si="56"/>
        <v/>
      </c>
      <c r="CF65" s="20" t="str">
        <f t="shared" ca="1" si="56"/>
        <v/>
      </c>
      <c r="CG65" s="20" t="str">
        <f t="shared" ca="1" si="56"/>
        <v/>
      </c>
      <c r="CH65" s="20" t="str">
        <f t="shared" ca="1" si="56"/>
        <v/>
      </c>
      <c r="CI65" s="20" t="str">
        <f t="shared" si="27"/>
        <v>{</v>
      </c>
      <c r="CJ65" s="20" t="str">
        <f t="shared" ca="1" si="51"/>
        <v>CCI-000123</v>
      </c>
      <c r="CK65" s="20" t="str">
        <f t="shared" ca="1" si="50"/>
        <v>CCI-001571</v>
      </c>
      <c r="CL65" s="20" t="str">
        <f t="shared" ca="1" si="50"/>
        <v>CCI-000125</v>
      </c>
      <c r="CM65" s="20" t="str">
        <f t="shared" ca="1" si="50"/>
        <v>CCI-001485</v>
      </c>
      <c r="CN65" s="20" t="str">
        <f t="shared" ca="1" si="50"/>
        <v>CCI-000130</v>
      </c>
      <c r="CO65" s="20" t="str">
        <f t="shared" ca="1" si="50"/>
        <v>CCI-000131</v>
      </c>
      <c r="CP65" s="20" t="str">
        <f t="shared" ca="1" si="50"/>
        <v>CCI-000132</v>
      </c>
      <c r="CQ65" s="20" t="str">
        <f t="shared" ca="1" si="50"/>
        <v>CCI-001230</v>
      </c>
      <c r="CR65" s="20" t="str">
        <f t="shared" ca="1" si="50"/>
        <v>CCI-000133</v>
      </c>
      <c r="CS65" s="20" t="str">
        <f t="shared" ca="1" si="50"/>
        <v>CCI-000134</v>
      </c>
      <c r="CT65" s="20" t="str">
        <f t="shared" ca="1" si="50"/>
        <v>CCI-001487</v>
      </c>
      <c r="CU65" s="20" t="str">
        <f t="shared" ca="1" si="50"/>
        <v>CCI-000166</v>
      </c>
      <c r="CV65" s="20" t="str">
        <f t="shared" ca="1" si="50"/>
        <v>CCI-001899</v>
      </c>
      <c r="CW65" s="20" t="str">
        <f t="shared" ca="1" si="50"/>
        <v>CCI-000169</v>
      </c>
      <c r="CX65" s="20" t="str">
        <f t="shared" ca="1" si="50"/>
        <v>CCI-001459</v>
      </c>
      <c r="CY65" s="20" t="str">
        <f t="shared" ca="1" si="50"/>
        <v>CCI-000171</v>
      </c>
      <c r="CZ65" s="20" t="str">
        <f t="shared" ca="1" si="50"/>
        <v>CCI-000172</v>
      </c>
      <c r="DA65" s="20" t="str">
        <f t="shared" ca="1" si="52"/>
        <v>CCI-001910</v>
      </c>
      <c r="DB65" s="20" t="str">
        <f t="shared" ca="1" si="52"/>
        <v>CCI-001914</v>
      </c>
      <c r="DC65" s="20" t="str">
        <f t="shared" ca="1" si="52"/>
        <v>CCI-001919</v>
      </c>
      <c r="DD65" s="20" t="str">
        <f t="shared" ca="1" si="52"/>
        <v>CCI-001464</v>
      </c>
      <c r="DE65" s="20" t="str">
        <f t="shared" ca="1" si="52"/>
        <v>CCI-001462</v>
      </c>
      <c r="DF65" s="20" t="str">
        <f t="shared" ca="1" si="52"/>
        <v>CCI-001920</v>
      </c>
      <c r="DG65" s="20" t="str">
        <f t="shared" ca="1" si="52"/>
        <v>CCI-001814</v>
      </c>
      <c r="DH65" s="20" t="str">
        <f t="shared" ca="1" si="52"/>
        <v>CCI-002400</v>
      </c>
      <c r="DI65" s="20" t="str">
        <f t="shared" ca="1" si="52"/>
        <v>CCI-000135</v>
      </c>
      <c r="DJ65" s="20" t="str">
        <f t="shared" ca="1" si="52"/>
        <v>CCI-001488</v>
      </c>
      <c r="DK65" s="20" t="str">
        <f t="shared" ca="1" si="52"/>
        <v/>
      </c>
      <c r="DL65" s="20" t="str">
        <f t="shared" ca="1" si="52"/>
        <v/>
      </c>
      <c r="DM65" s="20" t="str">
        <f t="shared" ca="1" si="52"/>
        <v/>
      </c>
      <c r="DN65" s="20" t="str">
        <f t="shared" ca="1" si="52"/>
        <v/>
      </c>
      <c r="DO65" s="20" t="str">
        <f t="shared" ca="1" si="52"/>
        <v/>
      </c>
      <c r="DP65" s="20" t="str">
        <f t="shared" ca="1" si="52"/>
        <v/>
      </c>
      <c r="DQ65" s="20" t="str">
        <f t="shared" ca="1" si="53"/>
        <v/>
      </c>
      <c r="DR65" s="20" t="str">
        <f t="shared" ca="1" si="53"/>
        <v/>
      </c>
      <c r="DS65" s="20" t="str">
        <f t="shared" ca="1" si="53"/>
        <v/>
      </c>
      <c r="DT65" s="20" t="str">
        <f t="shared" ca="1" si="53"/>
        <v/>
      </c>
      <c r="DU65" s="20" t="str">
        <f t="shared" ca="1" si="53"/>
        <v/>
      </c>
      <c r="DV65" s="20" t="str">
        <f t="shared" ca="1" si="53"/>
        <v/>
      </c>
      <c r="DW65" s="20" t="str">
        <f t="shared" ca="1" si="53"/>
        <v/>
      </c>
      <c r="DX65" s="20" t="str">
        <f t="shared" ca="1" si="53"/>
        <v/>
      </c>
      <c r="DY65" s="20" t="str">
        <f t="shared" ca="1" si="53"/>
        <v/>
      </c>
      <c r="DZ65" s="20" t="str">
        <f t="shared" ca="1" si="53"/>
        <v/>
      </c>
      <c r="EA65" s="20" t="str">
        <f t="shared" ca="1" si="53"/>
        <v/>
      </c>
      <c r="EB65" s="20" t="str">
        <f t="shared" ca="1" si="53"/>
        <v/>
      </c>
      <c r="EC65" s="8" t="str">
        <f>""</f>
        <v/>
      </c>
      <c r="ED65" s="9"/>
      <c r="EE65" s="24">
        <f ca="1">IF(MAX($EE$9:EE64)&lt;SUM($AJ$9:$AJ$109),MAX($EE$9:EE64)+1,"")</f>
        <v>57</v>
      </c>
      <c r="EF65" s="24">
        <f t="shared" ca="1" si="26"/>
        <v>18</v>
      </c>
      <c r="EG65" s="24">
        <f t="shared" ca="1" si="28"/>
        <v>1</v>
      </c>
      <c r="EH65" s="23" t="str">
        <f t="shared" ca="1" si="21"/>
        <v>CCI-003129</v>
      </c>
      <c r="EI65" s="23" t="str">
        <f ca="1">IF(EE65="","",OFFSET($AK$8,EF65,0)&amp;IF(COUNTIF(EH66:$EH$502,"="&amp;EH65)=0,"","; "&amp;OFFSET(EH65,MATCH(EH65,EH66:$EH$502,0),1)))</f>
        <v>1.9.8.2.1; 1.9.8.3.1; 1.9.8.5</v>
      </c>
      <c r="EJ65" s="23" t="str">
        <f ca="1">IF(EE65="","",OFFSET($AL$8,EF65,0)&amp;IF(COUNTIF(EH66:$EH$502,"="&amp;EH65)=0,"","; "&amp;OFFSET(EH65,MATCH(EH65,EH66:$EH$502,0),2)))</f>
        <v>HVAC Control System Devices FULLY Supporting User Accounts; Lighting Control System Devices FULLY Supporting User Accounts; Default Requirements for Control System Devices</v>
      </c>
      <c r="EK65" s="23" t="str">
        <f ca="1">IF(EE65="","",OFFSET($AK$8,EF65,0)&amp;" "&amp;IF(LEN(OFFSET($AL$8,EF65,0))&gt;$EK$3,LEFT(OFFSET($AL$8,EF65,0),$EK$3)&amp;"...",OFFSET($AL$8,EF65,0))&amp;SUBSTITUTE(IF(COUNTIF(EH66:$EH$502,"="&amp;EH65)=0,"","; "&amp;OFFSET(EH65,MATCH(EH65,EH66:$EH$502,0),3)),"; "&amp;OFFSET($AK$8,EF65,0)&amp;" "&amp;IF(LEN(OFFSET($AL$8,EF65,0))&gt;$EK$3,LEFT(OFFSET($AL$8,EF65,0),$EK$3)&amp;"...",OFFSET($AL$8,EF65,0)),""))</f>
        <v>1.9.8.2.1 HVAC Control System Devices FULLY S...; 1.9.8.3.1 Lighting Control System Devices FUL...; 1.9.8.5 Default Requirements for Control Sy...</v>
      </c>
      <c r="EL65" s="24" t="str">
        <f ca="1">IF(EE65="","",IF(COUNTIF($EH$9:$EH64,"="&amp;EH65)=0,MAX($EL$9:EL64)+1,""))</f>
        <v/>
      </c>
      <c r="EM65" s="9"/>
      <c r="EN65" s="10"/>
      <c r="EO65" s="24">
        <f ca="1">IF(MAX($EO$9:EO64)&lt;MAX($EL$9:$EL$502),MAX($EO$9:EO64)+1,"")</f>
        <v>57</v>
      </c>
      <c r="EP65" s="24">
        <f t="shared" ca="1" si="29"/>
        <v>96</v>
      </c>
      <c r="EQ65" s="23" t="str">
        <f t="shared" ca="1" si="44"/>
        <v>CCI-001441</v>
      </c>
      <c r="ER65" s="23" t="str">
        <f t="shared" ca="1" si="44"/>
        <v>3.2.3</v>
      </c>
      <c r="ES65" s="23" t="str">
        <f t="shared" ca="1" si="44"/>
        <v>Wireless and Wired Broadcast Communication&lt;TAI OPT="FIRE PROTECTION"&gt; for Systems Other than Fire Protection Systems&lt;/TAI&gt;</v>
      </c>
      <c r="ET65" s="23" t="str">
        <f t="shared" ca="1" si="44"/>
        <v>3.2.3 Wireless and Wired Broadcast Commun...</v>
      </c>
      <c r="EU65" s="10" t="str">
        <f>""</f>
        <v/>
      </c>
    </row>
    <row r="66" spans="1:151" x14ac:dyDescent="0.3">
      <c r="A66" s="1" t="s">
        <v>69</v>
      </c>
      <c r="B66" s="5"/>
      <c r="C66" s="14">
        <f t="shared" si="2"/>
        <v>0</v>
      </c>
      <c r="D66" s="14">
        <f t="shared" si="2"/>
        <v>0</v>
      </c>
      <c r="E66" s="14" t="str">
        <f t="shared" si="3"/>
        <v/>
      </c>
      <c r="F66" s="14">
        <f t="shared" si="4"/>
        <v>0</v>
      </c>
      <c r="G66" s="14">
        <f t="shared" si="0"/>
        <v>0</v>
      </c>
      <c r="H66" s="14">
        <f t="shared" si="49"/>
        <v>0</v>
      </c>
      <c r="I66" s="14">
        <f t="shared" si="49"/>
        <v>0</v>
      </c>
      <c r="J66" s="14">
        <f t="shared" si="49"/>
        <v>0</v>
      </c>
      <c r="K66" s="14">
        <f t="shared" si="49"/>
        <v>0</v>
      </c>
      <c r="L66" s="14" t="str">
        <f t="shared" si="6"/>
        <v>0</v>
      </c>
      <c r="M66" s="15" t="str">
        <f t="shared" si="7"/>
        <v>--</v>
      </c>
      <c r="N66" s="14" t="str">
        <f t="shared" si="8"/>
        <v/>
      </c>
      <c r="O66" s="15" t="str">
        <f t="shared" si="1"/>
        <v/>
      </c>
      <c r="P66" s="15" t="str">
        <f>IF(N66=1,FLOOR(MAX($P$4:P65),1)+1,IF(AND(P65&lt;&gt;"",O65&lt;&gt;1),MAX($P$4:P65)+0.1,""))</f>
        <v/>
      </c>
      <c r="Q66" s="5">
        <f>ROW()</f>
        <v>66</v>
      </c>
      <c r="S66" s="7"/>
      <c r="T66" s="17" t="str">
        <f t="shared" ca="1" si="9"/>
        <v>OK</v>
      </c>
      <c r="U66" s="17" t="str">
        <f t="shared" si="23"/>
        <v>OK</v>
      </c>
      <c r="V66" s="18">
        <f>IF(MAX($V$9:V65)&lt;$V$7,MAX($V$9:V65)+1,"")</f>
        <v>58</v>
      </c>
      <c r="W66" s="18">
        <f>IF(V66="","",COUNTIF(P:P,"&lt;"&amp;V66+1)-SUM($W$8:W65))</f>
        <v>3</v>
      </c>
      <c r="X66" s="18">
        <f t="shared" si="10"/>
        <v>4279</v>
      </c>
      <c r="Y66" s="19" t="str">
        <f t="shared" ca="1" si="45"/>
        <v>&lt;TXT&gt;{For Government Reference Only:  This subpart (and its subparts) relates to AU-8; CCI-000159, CCI-001889, CCI-001890.&lt;TAI OPT="MODERATE IMPACT"&gt;</v>
      </c>
      <c r="Z66" s="19" t="str">
        <f t="shared" ca="1" si="45"/>
        <v xml:space="preserve">  For MODERATE Impact systems, this subpart (and its subparts) also relates to AU-8 (1); CCI-001891, CCI-001892, </v>
      </c>
      <c r="AA66" s="19" t="str">
        <f t="shared" ca="1" si="45"/>
        <v>CCI-002046.&lt;/TAI&gt;}&lt;/TXT&gt;_x0014_</v>
      </c>
      <c r="AB66" s="19" t="str">
        <f t="shared" ca="1" si="45"/>
        <v/>
      </c>
      <c r="AC66" s="19" t="str">
        <f t="shared" ca="1" si="45"/>
        <v/>
      </c>
      <c r="AD66" s="19" t="str">
        <f t="shared" ca="1" si="45"/>
        <v/>
      </c>
      <c r="AE66" s="19" t="str">
        <f t="shared" ca="1" si="45"/>
        <v/>
      </c>
      <c r="AF66" s="19" t="str">
        <f t="shared" ca="1" si="45"/>
        <v/>
      </c>
      <c r="AG66" s="19" t="str">
        <f t="shared" ca="1" si="45"/>
        <v/>
      </c>
      <c r="AH66" s="19" t="str">
        <f t="shared" ca="1" si="45"/>
        <v/>
      </c>
      <c r="AI66" s="19" t="str">
        <f t="shared" ca="1" si="25"/>
        <v>&lt;TXT&gt;{For Government Reference Only:  This subpart (and its subparts) relates to AU-8; CCI-000159, CCI-001889, CCI-001890.&lt;TAI OPT="MODERATE IMPACT"&gt;  For MODERATE Impact systems, this subpart (and its subparts) also relates to AU-8 (1); CCI-001891, CCI-001892, CCI-002046.&lt;/TAI&gt;}&lt;/TXT&gt;_x0014_</v>
      </c>
      <c r="AJ66" s="19">
        <f t="shared" ca="1" si="12"/>
        <v>6</v>
      </c>
      <c r="AK66" s="19" t="str">
        <f t="shared" ca="1" si="13"/>
        <v>3.5.2</v>
      </c>
      <c r="AL66" s="19" t="str">
        <f t="shared" ca="1" si="14"/>
        <v>Audit Time Stamps</v>
      </c>
      <c r="AM66" s="3" t="str">
        <f>""</f>
        <v/>
      </c>
      <c r="AN66" s="8" t="str">
        <f>""</f>
        <v/>
      </c>
      <c r="AO66" s="20">
        <f>1</f>
        <v>1</v>
      </c>
      <c r="AP66" s="20">
        <f t="shared" ca="1" si="55"/>
        <v>7</v>
      </c>
      <c r="AQ66" s="20">
        <f t="shared" ca="1" si="55"/>
        <v>89</v>
      </c>
      <c r="AR66" s="20">
        <f t="shared" ca="1" si="55"/>
        <v>101</v>
      </c>
      <c r="AS66" s="20">
        <f t="shared" ca="1" si="55"/>
        <v>113</v>
      </c>
      <c r="AT66" s="20">
        <f t="shared" ca="1" si="55"/>
        <v>240</v>
      </c>
      <c r="AU66" s="20">
        <f t="shared" ca="1" si="55"/>
        <v>252</v>
      </c>
      <c r="AV66" s="20" t="str">
        <f t="shared" ca="1" si="55"/>
        <v/>
      </c>
      <c r="AW66" s="20" t="str">
        <f t="shared" ca="1" si="55"/>
        <v/>
      </c>
      <c r="AX66" s="20" t="str">
        <f t="shared" ca="1" si="55"/>
        <v/>
      </c>
      <c r="AY66" s="20" t="str">
        <f t="shared" ca="1" si="55"/>
        <v/>
      </c>
      <c r="AZ66" s="20" t="str">
        <f t="shared" ca="1" si="55"/>
        <v/>
      </c>
      <c r="BA66" s="20" t="str">
        <f t="shared" ca="1" si="55"/>
        <v/>
      </c>
      <c r="BB66" s="20" t="str">
        <f t="shared" ca="1" si="55"/>
        <v/>
      </c>
      <c r="BC66" s="20" t="str">
        <f t="shared" ca="1" si="55"/>
        <v/>
      </c>
      <c r="BD66" s="20" t="str">
        <f t="shared" ca="1" si="55"/>
        <v/>
      </c>
      <c r="BE66" s="20" t="str">
        <f t="shared" ca="1" si="54"/>
        <v/>
      </c>
      <c r="BF66" s="20" t="str">
        <f t="shared" ca="1" si="54"/>
        <v/>
      </c>
      <c r="BG66" s="20" t="str">
        <f t="shared" ca="1" si="54"/>
        <v/>
      </c>
      <c r="BH66" s="20" t="str">
        <f t="shared" ca="1" si="54"/>
        <v/>
      </c>
      <c r="BI66" s="20" t="str">
        <f t="shared" ca="1" si="54"/>
        <v/>
      </c>
      <c r="BJ66" s="20" t="str">
        <f t="shared" ca="1" si="54"/>
        <v/>
      </c>
      <c r="BK66" s="20" t="str">
        <f t="shared" ca="1" si="54"/>
        <v/>
      </c>
      <c r="BL66" s="20" t="str">
        <f t="shared" ca="1" si="54"/>
        <v/>
      </c>
      <c r="BM66" s="20" t="str">
        <f t="shared" ca="1" si="54"/>
        <v/>
      </c>
      <c r="BN66" s="20" t="str">
        <f t="shared" ca="1" si="54"/>
        <v/>
      </c>
      <c r="BO66" s="20" t="str">
        <f t="shared" ca="1" si="54"/>
        <v/>
      </c>
      <c r="BP66" s="20" t="str">
        <f t="shared" ca="1" si="54"/>
        <v/>
      </c>
      <c r="BQ66" s="20" t="str">
        <f t="shared" ca="1" si="54"/>
        <v/>
      </c>
      <c r="BR66" s="20" t="str">
        <f t="shared" ca="1" si="54"/>
        <v/>
      </c>
      <c r="BS66" s="20" t="str">
        <f t="shared" ca="1" si="54"/>
        <v/>
      </c>
      <c r="BT66" s="20" t="str">
        <f t="shared" ca="1" si="54"/>
        <v/>
      </c>
      <c r="BU66" s="20" t="str">
        <f t="shared" ca="1" si="54"/>
        <v/>
      </c>
      <c r="BV66" s="20" t="str">
        <f t="shared" ca="1" si="56"/>
        <v/>
      </c>
      <c r="BW66" s="20" t="str">
        <f t="shared" ca="1" si="56"/>
        <v/>
      </c>
      <c r="BX66" s="20" t="str">
        <f t="shared" ca="1" si="56"/>
        <v/>
      </c>
      <c r="BY66" s="20" t="str">
        <f t="shared" ca="1" si="56"/>
        <v/>
      </c>
      <c r="BZ66" s="20" t="str">
        <f t="shared" ca="1" si="56"/>
        <v/>
      </c>
      <c r="CA66" s="20" t="str">
        <f t="shared" ca="1" si="56"/>
        <v/>
      </c>
      <c r="CB66" s="20" t="str">
        <f t="shared" ca="1" si="56"/>
        <v/>
      </c>
      <c r="CC66" s="20" t="str">
        <f t="shared" ca="1" si="56"/>
        <v/>
      </c>
      <c r="CD66" s="20" t="str">
        <f t="shared" ca="1" si="56"/>
        <v/>
      </c>
      <c r="CE66" s="20" t="str">
        <f t="shared" ca="1" si="56"/>
        <v/>
      </c>
      <c r="CF66" s="20" t="str">
        <f t="shared" ca="1" si="56"/>
        <v/>
      </c>
      <c r="CG66" s="20" t="str">
        <f t="shared" ca="1" si="56"/>
        <v/>
      </c>
      <c r="CH66" s="20" t="str">
        <f t="shared" ca="1" si="56"/>
        <v/>
      </c>
      <c r="CI66" s="20" t="str">
        <f t="shared" si="27"/>
        <v>{</v>
      </c>
      <c r="CJ66" s="20" t="str">
        <f t="shared" ca="1" si="51"/>
        <v>CCI-000159</v>
      </c>
      <c r="CK66" s="20" t="str">
        <f t="shared" ca="1" si="50"/>
        <v>CCI-001889</v>
      </c>
      <c r="CL66" s="20" t="str">
        <f t="shared" ca="1" si="50"/>
        <v>CCI-001890</v>
      </c>
      <c r="CM66" s="20" t="str">
        <f t="shared" ca="1" si="50"/>
        <v>CCI-001891</v>
      </c>
      <c r="CN66" s="20" t="str">
        <f t="shared" ca="1" si="50"/>
        <v>CCI-001892</v>
      </c>
      <c r="CO66" s="20" t="str">
        <f t="shared" ca="1" si="50"/>
        <v>CCI-002046</v>
      </c>
      <c r="CP66" s="20" t="str">
        <f t="shared" ca="1" si="50"/>
        <v/>
      </c>
      <c r="CQ66" s="20" t="str">
        <f t="shared" ca="1" si="50"/>
        <v/>
      </c>
      <c r="CR66" s="20" t="str">
        <f t="shared" ca="1" si="50"/>
        <v/>
      </c>
      <c r="CS66" s="20" t="str">
        <f t="shared" ca="1" si="50"/>
        <v/>
      </c>
      <c r="CT66" s="20" t="str">
        <f t="shared" ca="1" si="50"/>
        <v/>
      </c>
      <c r="CU66" s="20" t="str">
        <f t="shared" ca="1" si="50"/>
        <v/>
      </c>
      <c r="CV66" s="20" t="str">
        <f t="shared" ca="1" si="50"/>
        <v/>
      </c>
      <c r="CW66" s="20" t="str">
        <f t="shared" ca="1" si="50"/>
        <v/>
      </c>
      <c r="CX66" s="20" t="str">
        <f t="shared" ca="1" si="50"/>
        <v/>
      </c>
      <c r="CY66" s="20" t="str">
        <f t="shared" ca="1" si="50"/>
        <v/>
      </c>
      <c r="CZ66" s="20" t="str">
        <f t="shared" ca="1" si="50"/>
        <v/>
      </c>
      <c r="DA66" s="20" t="str">
        <f t="shared" ca="1" si="52"/>
        <v/>
      </c>
      <c r="DB66" s="20" t="str">
        <f t="shared" ca="1" si="52"/>
        <v/>
      </c>
      <c r="DC66" s="20" t="str">
        <f t="shared" ca="1" si="52"/>
        <v/>
      </c>
      <c r="DD66" s="20" t="str">
        <f t="shared" ca="1" si="52"/>
        <v/>
      </c>
      <c r="DE66" s="20" t="str">
        <f t="shared" ca="1" si="52"/>
        <v/>
      </c>
      <c r="DF66" s="20" t="str">
        <f t="shared" ca="1" si="52"/>
        <v/>
      </c>
      <c r="DG66" s="20" t="str">
        <f t="shared" ca="1" si="52"/>
        <v/>
      </c>
      <c r="DH66" s="20" t="str">
        <f t="shared" ca="1" si="52"/>
        <v/>
      </c>
      <c r="DI66" s="20" t="str">
        <f t="shared" ca="1" si="52"/>
        <v/>
      </c>
      <c r="DJ66" s="20" t="str">
        <f t="shared" ca="1" si="52"/>
        <v/>
      </c>
      <c r="DK66" s="20" t="str">
        <f t="shared" ca="1" si="52"/>
        <v/>
      </c>
      <c r="DL66" s="20" t="str">
        <f t="shared" ca="1" si="52"/>
        <v/>
      </c>
      <c r="DM66" s="20" t="str">
        <f t="shared" ca="1" si="52"/>
        <v/>
      </c>
      <c r="DN66" s="20" t="str">
        <f t="shared" ca="1" si="52"/>
        <v/>
      </c>
      <c r="DO66" s="20" t="str">
        <f t="shared" ca="1" si="52"/>
        <v/>
      </c>
      <c r="DP66" s="20" t="str">
        <f t="shared" ca="1" si="52"/>
        <v/>
      </c>
      <c r="DQ66" s="20" t="str">
        <f t="shared" ca="1" si="53"/>
        <v/>
      </c>
      <c r="DR66" s="20" t="str">
        <f t="shared" ca="1" si="53"/>
        <v/>
      </c>
      <c r="DS66" s="20" t="str">
        <f t="shared" ca="1" si="53"/>
        <v/>
      </c>
      <c r="DT66" s="20" t="str">
        <f t="shared" ca="1" si="53"/>
        <v/>
      </c>
      <c r="DU66" s="20" t="str">
        <f t="shared" ca="1" si="53"/>
        <v/>
      </c>
      <c r="DV66" s="20" t="str">
        <f t="shared" ca="1" si="53"/>
        <v/>
      </c>
      <c r="DW66" s="20" t="str">
        <f t="shared" ca="1" si="53"/>
        <v/>
      </c>
      <c r="DX66" s="20" t="str">
        <f t="shared" ca="1" si="53"/>
        <v/>
      </c>
      <c r="DY66" s="20" t="str">
        <f t="shared" ca="1" si="53"/>
        <v/>
      </c>
      <c r="DZ66" s="20" t="str">
        <f t="shared" ca="1" si="53"/>
        <v/>
      </c>
      <c r="EA66" s="20" t="str">
        <f t="shared" ca="1" si="53"/>
        <v/>
      </c>
      <c r="EB66" s="20" t="str">
        <f t="shared" ca="1" si="53"/>
        <v/>
      </c>
      <c r="EC66" s="8" t="str">
        <f>""</f>
        <v/>
      </c>
      <c r="ED66" s="9"/>
      <c r="EE66" s="24">
        <f ca="1">IF(MAX($EE$9:EE65)&lt;SUM($AJ$9:$AJ$109),MAX($EE$9:EE65)+1,"")</f>
        <v>58</v>
      </c>
      <c r="EF66" s="24">
        <f t="shared" ca="1" si="26"/>
        <v>19</v>
      </c>
      <c r="EG66" s="24">
        <f t="shared" ca="1" si="28"/>
        <v>1</v>
      </c>
      <c r="EH66" s="23" t="str">
        <f t="shared" ca="1" si="21"/>
        <v>CCI-003130</v>
      </c>
      <c r="EI66" s="23" t="str">
        <f ca="1">IF(EE66="","",OFFSET($AK$8,EF66,0)&amp;IF(COUNTIF(EH67:$EH$502,"="&amp;EH66)=0,"","; "&amp;OFFSET(EH66,MATCH(EH66,EH67:$EH$502,0),1)))</f>
        <v>1.9.8.2.1; 1.9.8.2.2; 1.9.8.3.1; 1.9.8.3.2; 1.9.8.5</v>
      </c>
      <c r="EJ66" s="23" t="str">
        <f ca="1">IF(EE66="","",OFFSET($AL$8,EF66,0)&amp;IF(COUNTIF(EH67:$EH$502,"="&amp;EH66)=0,"","; "&amp;OFFSET(EH66,MATCH(EH66,EH67:$EH$502,0),2)))</f>
        <v>HVAC Control System Devices FULLY Supporting User Accounts; All Other HVAC Control System Devices; Lighting Control System Devices FULLY Supporting User Accounts; All Other Lighting Control System Devices; Default Requirements for Control System Devices</v>
      </c>
      <c r="EK66" s="23" t="str">
        <f ca="1">IF(EE66="","",OFFSET($AK$8,EF66,0)&amp;" "&amp;IF(LEN(OFFSET($AL$8,EF66,0))&gt;$EK$3,LEFT(OFFSET($AL$8,EF66,0),$EK$3)&amp;"...",OFFSET($AL$8,EF66,0))&amp;SUBSTITUTE(IF(COUNTIF(EH67:$EH$502,"="&amp;EH66)=0,"","; "&amp;OFFSET(EH66,MATCH(EH66,EH67:$EH$502,0),3)),"; "&amp;OFFSET($AK$8,EF66,0)&amp;" "&amp;IF(LEN(OFFSET($AL$8,EF66,0))&gt;$EK$3,LEFT(OFFSET($AL$8,EF66,0),$EK$3)&amp;"...",OFFSET($AL$8,EF66,0)),""))</f>
        <v>1.9.8.2.1 HVAC Control System Devices FULLY S...; 1.9.8.2.2 All Other HVAC Control System Devic...; 1.9.8.3.1 Lighting Control System Devices FUL...; 1.9.8.3.2 All Other Lighting Control System D...; 1.9.8.5 Default Requirements for Control Sy...</v>
      </c>
      <c r="EL66" s="24" t="str">
        <f ca="1">IF(EE66="","",IF(COUNTIF($EH$9:$EH65,"="&amp;EH66)=0,MAX($EL$9:EL65)+1,""))</f>
        <v/>
      </c>
      <c r="EM66" s="9"/>
      <c r="EN66" s="10"/>
      <c r="EO66" s="24">
        <f ca="1">IF(MAX($EO$9:EO65)&lt;MAX($EL$9:$EL$502),MAX($EO$9:EO65)+1,"")</f>
        <v>58</v>
      </c>
      <c r="EP66" s="24">
        <f t="shared" ca="1" si="29"/>
        <v>97</v>
      </c>
      <c r="EQ66" s="23" t="str">
        <f t="shared" ca="1" si="44"/>
        <v>CCI-001449</v>
      </c>
      <c r="ER66" s="23" t="str">
        <f t="shared" ca="1" si="44"/>
        <v>3.2.3</v>
      </c>
      <c r="ES66" s="23" t="str">
        <f t="shared" ca="1" si="44"/>
        <v>Wireless and Wired Broadcast Communication&lt;TAI OPT="FIRE PROTECTION"&gt; for Systems Other than Fire Protection Systems&lt;/TAI&gt;</v>
      </c>
      <c r="ET66" s="23" t="str">
        <f t="shared" ca="1" si="44"/>
        <v>3.2.3 Wireless and Wired Broadcast Commun...</v>
      </c>
      <c r="EU66" s="10" t="str">
        <f>""</f>
        <v/>
      </c>
    </row>
    <row r="67" spans="1:151" x14ac:dyDescent="0.3">
      <c r="A67" s="1" t="s">
        <v>70</v>
      </c>
      <c r="B67" s="5"/>
      <c r="C67" s="14">
        <f t="shared" si="2"/>
        <v>0</v>
      </c>
      <c r="D67" s="14">
        <f t="shared" si="2"/>
        <v>0</v>
      </c>
      <c r="E67" s="14" t="str">
        <f t="shared" si="3"/>
        <v/>
      </c>
      <c r="F67" s="14">
        <f t="shared" si="4"/>
        <v>0</v>
      </c>
      <c r="G67" s="14">
        <f t="shared" si="0"/>
        <v>0</v>
      </c>
      <c r="H67" s="14">
        <f t="shared" si="49"/>
        <v>0</v>
      </c>
      <c r="I67" s="14">
        <f t="shared" si="49"/>
        <v>0</v>
      </c>
      <c r="J67" s="14">
        <f t="shared" si="49"/>
        <v>0</v>
      </c>
      <c r="K67" s="14">
        <f t="shared" si="49"/>
        <v>0</v>
      </c>
      <c r="L67" s="14" t="str">
        <f t="shared" si="6"/>
        <v>0</v>
      </c>
      <c r="M67" s="15" t="str">
        <f t="shared" si="7"/>
        <v>--</v>
      </c>
      <c r="N67" s="14" t="str">
        <f t="shared" si="8"/>
        <v/>
      </c>
      <c r="O67" s="15" t="str">
        <f t="shared" si="1"/>
        <v/>
      </c>
      <c r="P67" s="15" t="str">
        <f>IF(N67=1,FLOOR(MAX($P$4:P66),1)+1,IF(AND(P66&lt;&gt;"",O66&lt;&gt;1),MAX($P$4:P66)+0.1,""))</f>
        <v/>
      </c>
      <c r="Q67" s="5">
        <f>ROW()</f>
        <v>67</v>
      </c>
      <c r="S67" s="7"/>
      <c r="T67" s="17" t="str">
        <f t="shared" ca="1" si="9"/>
        <v>OK</v>
      </c>
      <c r="U67" s="17" t="str">
        <f t="shared" si="23"/>
        <v>OK</v>
      </c>
      <c r="V67" s="18">
        <f>IF(MAX($V$9:V66)&lt;$V$7,MAX($V$9:V66)+1,"")</f>
        <v>59</v>
      </c>
      <c r="W67" s="18">
        <f>IF(V67="","",COUNTIF(P:P,"&lt;"&amp;V67+1)-SUM($W$8:W66))</f>
        <v>3</v>
      </c>
      <c r="X67" s="18">
        <f t="shared" si="10"/>
        <v>4345</v>
      </c>
      <c r="Y67" s="19" t="str">
        <f t="shared" ca="1" si="45"/>
        <v xml:space="preserve">&lt;TXT&gt;{For Government Reference Only:  This subpart (and its subparts) relates to AU-6(4), AU-7(a), AU-7(b), AU-7(1), </v>
      </c>
      <c r="Z67" s="19" t="str">
        <f t="shared" ca="1" si="45"/>
        <v xml:space="preserve">AU-12(1); CCI-000154, CCI-001875, CCI-001876, CCI-001877, CCI-001878, CCI-001879, CCI-001880, CCI-001881, CCI-001882, </v>
      </c>
      <c r="AA67" s="19" t="str">
        <f t="shared" ca="1" si="45"/>
        <v>CCI-000158, CCI-000173, CCI-000174, CCI-001577.}&lt;/TXT&gt;_x0014_</v>
      </c>
      <c r="AB67" s="19" t="str">
        <f t="shared" ca="1" si="45"/>
        <v/>
      </c>
      <c r="AC67" s="19" t="str">
        <f t="shared" ca="1" si="45"/>
        <v/>
      </c>
      <c r="AD67" s="19" t="str">
        <f t="shared" ref="AA67:AH82" ca="1" si="57">IF($V67="","",IF(AD$8&gt;=$W67,"",OFFSET($A$3,$X67+AD$8,0)))</f>
        <v/>
      </c>
      <c r="AE67" s="19" t="str">
        <f t="shared" ca="1" si="57"/>
        <v/>
      </c>
      <c r="AF67" s="19" t="str">
        <f t="shared" ca="1" si="57"/>
        <v/>
      </c>
      <c r="AG67" s="19" t="str">
        <f t="shared" ca="1" si="57"/>
        <v/>
      </c>
      <c r="AH67" s="19" t="str">
        <f t="shared" ca="1" si="57"/>
        <v/>
      </c>
      <c r="AI67" s="19" t="str">
        <f t="shared" ca="1" si="25"/>
        <v>&lt;TXT&gt;{For Government Reference Only:  This subpart (and its subparts) relates to AU-6(4), AU-7(a), AU-7(b), AU-7(1), AU-12(1); CCI-000154, CCI-001875, CCI-001876, CCI-001877, CCI-001878, CCI-001879, CCI-001880, CCI-001881, CCI-001882, CCI-000158, CCI-000173, CCI-000174, CCI-001577.}&lt;/TXT&gt;_x0014_</v>
      </c>
      <c r="AJ67" s="19">
        <f t="shared" ca="1" si="12"/>
        <v>13</v>
      </c>
      <c r="AK67" s="19" t="str">
        <f t="shared" ca="1" si="13"/>
        <v>3.5.3.4</v>
      </c>
      <c r="AL67" s="19" t="str">
        <f t="shared" ca="1" si="14"/>
        <v>Audit Reduction and Report Generation In MODERATE Impact Systems</v>
      </c>
      <c r="AM67" s="3" t="str">
        <f>""</f>
        <v/>
      </c>
      <c r="AN67" s="8" t="str">
        <f>""</f>
        <v/>
      </c>
      <c r="AO67" s="20">
        <f>1</f>
        <v>1</v>
      </c>
      <c r="AP67" s="20">
        <f t="shared" ca="1" si="55"/>
        <v>7</v>
      </c>
      <c r="AQ67" s="20">
        <f t="shared" ca="1" si="55"/>
        <v>129</v>
      </c>
      <c r="AR67" s="20">
        <f t="shared" ca="1" si="55"/>
        <v>141</v>
      </c>
      <c r="AS67" s="20">
        <f t="shared" ca="1" si="55"/>
        <v>153</v>
      </c>
      <c r="AT67" s="20">
        <f t="shared" ca="1" si="55"/>
        <v>165</v>
      </c>
      <c r="AU67" s="20">
        <f t="shared" ca="1" si="55"/>
        <v>177</v>
      </c>
      <c r="AV67" s="20">
        <f t="shared" ca="1" si="55"/>
        <v>189</v>
      </c>
      <c r="AW67" s="20">
        <f t="shared" ca="1" si="55"/>
        <v>201</v>
      </c>
      <c r="AX67" s="20">
        <f t="shared" ca="1" si="55"/>
        <v>213</v>
      </c>
      <c r="AY67" s="20">
        <f t="shared" ca="1" si="55"/>
        <v>225</v>
      </c>
      <c r="AZ67" s="20">
        <f t="shared" ca="1" si="55"/>
        <v>237</v>
      </c>
      <c r="BA67" s="20">
        <f t="shared" ca="1" si="55"/>
        <v>249</v>
      </c>
      <c r="BB67" s="20">
        <f t="shared" ca="1" si="55"/>
        <v>261</v>
      </c>
      <c r="BC67" s="20" t="str">
        <f t="shared" ca="1" si="55"/>
        <v/>
      </c>
      <c r="BD67" s="20" t="str">
        <f t="shared" ca="1" si="55"/>
        <v/>
      </c>
      <c r="BE67" s="20" t="str">
        <f t="shared" ca="1" si="54"/>
        <v/>
      </c>
      <c r="BF67" s="20" t="str">
        <f t="shared" ca="1" si="54"/>
        <v/>
      </c>
      <c r="BG67" s="20" t="str">
        <f t="shared" ca="1" si="54"/>
        <v/>
      </c>
      <c r="BH67" s="20" t="str">
        <f t="shared" ca="1" si="54"/>
        <v/>
      </c>
      <c r="BI67" s="20" t="str">
        <f t="shared" ca="1" si="54"/>
        <v/>
      </c>
      <c r="BJ67" s="20" t="str">
        <f t="shared" ca="1" si="54"/>
        <v/>
      </c>
      <c r="BK67" s="20" t="str">
        <f t="shared" ca="1" si="54"/>
        <v/>
      </c>
      <c r="BL67" s="20" t="str">
        <f t="shared" ca="1" si="54"/>
        <v/>
      </c>
      <c r="BM67" s="20" t="str">
        <f t="shared" ca="1" si="54"/>
        <v/>
      </c>
      <c r="BN67" s="20" t="str">
        <f t="shared" ca="1" si="54"/>
        <v/>
      </c>
      <c r="BO67" s="20" t="str">
        <f t="shared" ca="1" si="54"/>
        <v/>
      </c>
      <c r="BP67" s="20" t="str">
        <f t="shared" ca="1" si="54"/>
        <v/>
      </c>
      <c r="BQ67" s="20" t="str">
        <f t="shared" ca="1" si="54"/>
        <v/>
      </c>
      <c r="BR67" s="20" t="str">
        <f t="shared" ca="1" si="54"/>
        <v/>
      </c>
      <c r="BS67" s="20" t="str">
        <f t="shared" ca="1" si="54"/>
        <v/>
      </c>
      <c r="BT67" s="20" t="str">
        <f t="shared" ca="1" si="54"/>
        <v/>
      </c>
      <c r="BU67" s="20" t="str">
        <f t="shared" ca="1" si="54"/>
        <v/>
      </c>
      <c r="BV67" s="20" t="str">
        <f t="shared" ca="1" si="56"/>
        <v/>
      </c>
      <c r="BW67" s="20" t="str">
        <f t="shared" ca="1" si="56"/>
        <v/>
      </c>
      <c r="BX67" s="20" t="str">
        <f t="shared" ca="1" si="56"/>
        <v/>
      </c>
      <c r="BY67" s="20" t="str">
        <f t="shared" ca="1" si="56"/>
        <v/>
      </c>
      <c r="BZ67" s="20" t="str">
        <f t="shared" ca="1" si="56"/>
        <v/>
      </c>
      <c r="CA67" s="20" t="str">
        <f t="shared" ca="1" si="56"/>
        <v/>
      </c>
      <c r="CB67" s="20" t="str">
        <f t="shared" ca="1" si="56"/>
        <v/>
      </c>
      <c r="CC67" s="20" t="str">
        <f t="shared" ca="1" si="56"/>
        <v/>
      </c>
      <c r="CD67" s="20" t="str">
        <f t="shared" ca="1" si="56"/>
        <v/>
      </c>
      <c r="CE67" s="20" t="str">
        <f t="shared" ca="1" si="56"/>
        <v/>
      </c>
      <c r="CF67" s="20" t="str">
        <f t="shared" ca="1" si="56"/>
        <v/>
      </c>
      <c r="CG67" s="20" t="str">
        <f t="shared" ca="1" si="56"/>
        <v/>
      </c>
      <c r="CH67" s="20" t="str">
        <f t="shared" ca="1" si="56"/>
        <v/>
      </c>
      <c r="CI67" s="20" t="str">
        <f t="shared" si="27"/>
        <v>{</v>
      </c>
      <c r="CJ67" s="20" t="str">
        <f t="shared" ca="1" si="51"/>
        <v>CCI-000154</v>
      </c>
      <c r="CK67" s="20" t="str">
        <f t="shared" ca="1" si="50"/>
        <v>CCI-001875</v>
      </c>
      <c r="CL67" s="20" t="str">
        <f t="shared" ca="1" si="50"/>
        <v>CCI-001876</v>
      </c>
      <c r="CM67" s="20" t="str">
        <f t="shared" ca="1" si="50"/>
        <v>CCI-001877</v>
      </c>
      <c r="CN67" s="20" t="str">
        <f t="shared" ca="1" si="50"/>
        <v>CCI-001878</v>
      </c>
      <c r="CO67" s="20" t="str">
        <f t="shared" ca="1" si="50"/>
        <v>CCI-001879</v>
      </c>
      <c r="CP67" s="20" t="str">
        <f t="shared" ca="1" si="50"/>
        <v>CCI-001880</v>
      </c>
      <c r="CQ67" s="20" t="str">
        <f t="shared" ca="1" si="50"/>
        <v>CCI-001881</v>
      </c>
      <c r="CR67" s="20" t="str">
        <f t="shared" ca="1" si="50"/>
        <v>CCI-001882</v>
      </c>
      <c r="CS67" s="20" t="str">
        <f t="shared" ca="1" si="50"/>
        <v>CCI-000158</v>
      </c>
      <c r="CT67" s="20" t="str">
        <f t="shared" ca="1" si="50"/>
        <v>CCI-000173</v>
      </c>
      <c r="CU67" s="20" t="str">
        <f t="shared" ca="1" si="50"/>
        <v>CCI-000174</v>
      </c>
      <c r="CV67" s="20" t="str">
        <f t="shared" ca="1" si="50"/>
        <v>CCI-001577</v>
      </c>
      <c r="CW67" s="20" t="str">
        <f t="shared" ca="1" si="50"/>
        <v/>
      </c>
      <c r="CX67" s="20" t="str">
        <f t="shared" ca="1" si="50"/>
        <v/>
      </c>
      <c r="CY67" s="20" t="str">
        <f t="shared" ca="1" si="50"/>
        <v/>
      </c>
      <c r="CZ67" s="20" t="str">
        <f t="shared" ca="1" si="50"/>
        <v/>
      </c>
      <c r="DA67" s="20" t="str">
        <f t="shared" ca="1" si="52"/>
        <v/>
      </c>
      <c r="DB67" s="20" t="str">
        <f t="shared" ca="1" si="52"/>
        <v/>
      </c>
      <c r="DC67" s="20" t="str">
        <f t="shared" ca="1" si="52"/>
        <v/>
      </c>
      <c r="DD67" s="20" t="str">
        <f t="shared" ca="1" si="52"/>
        <v/>
      </c>
      <c r="DE67" s="20" t="str">
        <f t="shared" ca="1" si="52"/>
        <v/>
      </c>
      <c r="DF67" s="20" t="str">
        <f t="shared" ca="1" si="52"/>
        <v/>
      </c>
      <c r="DG67" s="20" t="str">
        <f t="shared" ca="1" si="52"/>
        <v/>
      </c>
      <c r="DH67" s="20" t="str">
        <f t="shared" ca="1" si="52"/>
        <v/>
      </c>
      <c r="DI67" s="20" t="str">
        <f t="shared" ca="1" si="52"/>
        <v/>
      </c>
      <c r="DJ67" s="20" t="str">
        <f t="shared" ca="1" si="52"/>
        <v/>
      </c>
      <c r="DK67" s="20" t="str">
        <f t="shared" ca="1" si="52"/>
        <v/>
      </c>
      <c r="DL67" s="20" t="str">
        <f t="shared" ca="1" si="52"/>
        <v/>
      </c>
      <c r="DM67" s="20" t="str">
        <f t="shared" ca="1" si="52"/>
        <v/>
      </c>
      <c r="DN67" s="20" t="str">
        <f t="shared" ca="1" si="52"/>
        <v/>
      </c>
      <c r="DO67" s="20" t="str">
        <f t="shared" ca="1" si="52"/>
        <v/>
      </c>
      <c r="DP67" s="20" t="str">
        <f t="shared" ca="1" si="52"/>
        <v/>
      </c>
      <c r="DQ67" s="20" t="str">
        <f t="shared" ca="1" si="53"/>
        <v/>
      </c>
      <c r="DR67" s="20" t="str">
        <f t="shared" ca="1" si="53"/>
        <v/>
      </c>
      <c r="DS67" s="20" t="str">
        <f t="shared" ca="1" si="53"/>
        <v/>
      </c>
      <c r="DT67" s="20" t="str">
        <f t="shared" ca="1" si="53"/>
        <v/>
      </c>
      <c r="DU67" s="20" t="str">
        <f t="shared" ca="1" si="53"/>
        <v/>
      </c>
      <c r="DV67" s="20" t="str">
        <f t="shared" ca="1" si="53"/>
        <v/>
      </c>
      <c r="DW67" s="20" t="str">
        <f t="shared" ca="1" si="53"/>
        <v/>
      </c>
      <c r="DX67" s="20" t="str">
        <f t="shared" ca="1" si="53"/>
        <v/>
      </c>
      <c r="DY67" s="20" t="str">
        <f t="shared" ca="1" si="53"/>
        <v/>
      </c>
      <c r="DZ67" s="20" t="str">
        <f t="shared" ca="1" si="53"/>
        <v/>
      </c>
      <c r="EA67" s="20" t="str">
        <f t="shared" ca="1" si="53"/>
        <v/>
      </c>
      <c r="EB67" s="20" t="str">
        <f t="shared" ca="1" si="53"/>
        <v/>
      </c>
      <c r="EC67" s="8" t="str">
        <f>""</f>
        <v/>
      </c>
      <c r="ED67" s="9"/>
      <c r="EE67" s="24">
        <f ca="1">IF(MAX($EE$9:EE66)&lt;SUM($AJ$9:$AJ$109),MAX($EE$9:EE66)+1,"")</f>
        <v>59</v>
      </c>
      <c r="EF67" s="24">
        <f t="shared" ca="1" si="26"/>
        <v>20</v>
      </c>
      <c r="EG67" s="24">
        <f t="shared" ca="1" si="28"/>
        <v>1</v>
      </c>
      <c r="EH67" s="23" t="str">
        <f t="shared" ca="1" si="21"/>
        <v>CCI-003124</v>
      </c>
      <c r="EI67" s="23" t="str">
        <f ca="1">IF(EE67="","",OFFSET($AK$8,EF67,0)&amp;IF(COUNTIF(EH68:$EH$502,"="&amp;EH67)=0,"","; "&amp;OFFSET(EH67,MATCH(EH67,EH68:$EH$502,0),1)))</f>
        <v>1.9.8.2.2; 1.9.8.3.1; 1.9.8.3.1; 1.9.8.3.2; 1.9.8.5; 1.9.8.5</v>
      </c>
      <c r="EJ67" s="23" t="str">
        <f ca="1">IF(EE67="","",OFFSET($AL$8,EF67,0)&amp;IF(COUNTIF(EH68:$EH$502,"="&amp;EH67)=0,"","; "&amp;OFFSET(EH67,MATCH(EH67,EH68:$EH$502,0),2)))</f>
        <v>All Other HVAC Control System Devices; Lighting Control System Devices FULLY Supporting User Accounts; Lighting Control System Devices FULLY Supporting User Accounts; All Other Lighting Control System Devices; Default Requirements for Control System Devices; Default Requirements for Control System Devices</v>
      </c>
      <c r="EK67" s="23" t="str">
        <f ca="1">IF(EE67="","",OFFSET($AK$8,EF67,0)&amp;" "&amp;IF(LEN(OFFSET($AL$8,EF67,0))&gt;$EK$3,LEFT(OFFSET($AL$8,EF67,0),$EK$3)&amp;"...",OFFSET($AL$8,EF67,0))&amp;SUBSTITUTE(IF(COUNTIF(EH68:$EH$502,"="&amp;EH67)=0,"","; "&amp;OFFSET(EH67,MATCH(EH67,EH68:$EH$502,0),3)),"; "&amp;OFFSET($AK$8,EF67,0)&amp;" "&amp;IF(LEN(OFFSET($AL$8,EF67,0))&gt;$EK$3,LEFT(OFFSET($AL$8,EF67,0),$EK$3)&amp;"...",OFFSET($AL$8,EF67,0)),""))</f>
        <v>1.9.8.2.2 All Other HVAC Control System Devic...; 1.9.8.3.1 Lighting Control System Devices FUL...; 1.9.8.3.2 All Other Lighting Control System D...; 1.9.8.5 Default Requirements for Control Sy...</v>
      </c>
      <c r="EL67" s="24" t="str">
        <f ca="1">IF(EE67="","",IF(COUNTIF($EH$9:$EH66,"="&amp;EH67)=0,MAX($EL$9:EL66)+1,""))</f>
        <v/>
      </c>
      <c r="EM67" s="9"/>
      <c r="EN67" s="10"/>
      <c r="EO67" s="24">
        <f ca="1">IF(MAX($EO$9:EO66)&lt;MAX($EL$9:$EL$502),MAX($EO$9:EO66)+1,"")</f>
        <v>59</v>
      </c>
      <c r="EP67" s="24">
        <f t="shared" ca="1" si="29"/>
        <v>98</v>
      </c>
      <c r="EQ67" s="23" t="str">
        <f t="shared" ca="1" si="44"/>
        <v>CCI-001588</v>
      </c>
      <c r="ER67" s="23" t="str">
        <f t="shared" ca="1" si="44"/>
        <v>3.2.5; 3.6</v>
      </c>
      <c r="ES67" s="23" t="str">
        <f t="shared" ca="1" si="44"/>
        <v>IP Control Networks; REQUIREMENTS FOR LEAST FUNCTIONALITY</v>
      </c>
      <c r="ET67" s="23" t="str">
        <f t="shared" ca="1" si="44"/>
        <v>3.2.5 IP Control Networks; 3.6 REQUIREMENTS FOR LEAST FUNCTIONALIT...</v>
      </c>
      <c r="EU67" s="10" t="str">
        <f>""</f>
        <v/>
      </c>
    </row>
    <row r="68" spans="1:151" x14ac:dyDescent="0.3">
      <c r="A68" s="1" t="s">
        <v>55</v>
      </c>
      <c r="B68" s="5"/>
      <c r="C68" s="14">
        <f t="shared" si="2"/>
        <v>0</v>
      </c>
      <c r="D68" s="14">
        <f t="shared" si="2"/>
        <v>0</v>
      </c>
      <c r="E68" s="14" t="str">
        <f t="shared" si="3"/>
        <v/>
      </c>
      <c r="F68" s="14">
        <f t="shared" si="4"/>
        <v>0</v>
      </c>
      <c r="G68" s="14">
        <f t="shared" si="0"/>
        <v>0</v>
      </c>
      <c r="H68" s="14">
        <f t="shared" si="49"/>
        <v>0</v>
      </c>
      <c r="I68" s="14">
        <f t="shared" si="49"/>
        <v>0</v>
      </c>
      <c r="J68" s="14">
        <f t="shared" si="49"/>
        <v>0</v>
      </c>
      <c r="K68" s="14">
        <f t="shared" si="49"/>
        <v>0</v>
      </c>
      <c r="L68" s="14" t="str">
        <f t="shared" si="6"/>
        <v>0</v>
      </c>
      <c r="M68" s="15" t="str">
        <f t="shared" si="7"/>
        <v>--</v>
      </c>
      <c r="N68" s="14" t="str">
        <f t="shared" si="8"/>
        <v/>
      </c>
      <c r="O68" s="15" t="str">
        <f t="shared" si="1"/>
        <v/>
      </c>
      <c r="P68" s="15" t="str">
        <f>IF(N68=1,FLOOR(MAX($P$4:P67),1)+1,IF(AND(P67&lt;&gt;"",O67&lt;&gt;1),MAX($P$4:P67)+0.1,""))</f>
        <v/>
      </c>
      <c r="Q68" s="5">
        <f>ROW()</f>
        <v>68</v>
      </c>
      <c r="S68" s="7"/>
      <c r="T68" s="17" t="str">
        <f t="shared" ca="1" si="9"/>
        <v>OK</v>
      </c>
      <c r="U68" s="17" t="str">
        <f t="shared" si="23"/>
        <v>OK</v>
      </c>
      <c r="V68" s="18">
        <f>IF(MAX($V$9:V67)&lt;$V$7,MAX($V$9:V67)+1,"")</f>
        <v>60</v>
      </c>
      <c r="W68" s="18">
        <f>IF(V68="","",COUNTIF(P:P,"&lt;"&amp;V68+1)-SUM($W$8:W67))</f>
        <v>1</v>
      </c>
      <c r="X68" s="18">
        <f t="shared" si="10"/>
        <v>4370</v>
      </c>
      <c r="Y68" s="19" t="str">
        <f t="shared" ref="Y68:AH99" ca="1" si="58">IF($V68="","",IF(Y$8&gt;=$W68,"",OFFSET($A$3,$X68+Y$8,0)))</f>
        <v>&lt;TXT&gt;{For Government Reference Only:  This subpart (and its subparts) relates to AU-4; CCI-001848, CCI-001849}&lt;/TXT&gt;_x0014_</v>
      </c>
      <c r="Z68" s="19" t="str">
        <f t="shared" ca="1" si="58"/>
        <v/>
      </c>
      <c r="AA68" s="19" t="str">
        <f t="shared" ca="1" si="57"/>
        <v/>
      </c>
      <c r="AB68" s="19" t="str">
        <f t="shared" ca="1" si="57"/>
        <v/>
      </c>
      <c r="AC68" s="19" t="str">
        <f t="shared" ca="1" si="57"/>
        <v/>
      </c>
      <c r="AD68" s="19" t="str">
        <f t="shared" ca="1" si="57"/>
        <v/>
      </c>
      <c r="AE68" s="19" t="str">
        <f t="shared" ca="1" si="57"/>
        <v/>
      </c>
      <c r="AF68" s="19" t="str">
        <f t="shared" ca="1" si="57"/>
        <v/>
      </c>
      <c r="AG68" s="19" t="str">
        <f t="shared" ca="1" si="57"/>
        <v/>
      </c>
      <c r="AH68" s="19" t="str">
        <f t="shared" ca="1" si="57"/>
        <v/>
      </c>
      <c r="AI68" s="19" t="str">
        <f t="shared" ca="1" si="25"/>
        <v>&lt;TXT&gt;{For Government Reference Only:  This subpart (and its subparts) relates to AU-4; CCI-001848, CCI-001849}&lt;/TXT&gt;_x0014_</v>
      </c>
      <c r="AJ68" s="19">
        <f t="shared" ca="1" si="12"/>
        <v>2</v>
      </c>
      <c r="AK68" s="19" t="str">
        <f t="shared" ca="1" si="13"/>
        <v>3.5.4</v>
      </c>
      <c r="AL68" s="19" t="str">
        <f t="shared" ca="1" si="14"/>
        <v>Audit Storage Capacity and Audit Upload</v>
      </c>
      <c r="AM68" s="3" t="str">
        <f>""</f>
        <v/>
      </c>
      <c r="AN68" s="8" t="str">
        <f>""</f>
        <v/>
      </c>
      <c r="AO68" s="20">
        <f>1</f>
        <v>1</v>
      </c>
      <c r="AP68" s="20">
        <f t="shared" ca="1" si="55"/>
        <v>7</v>
      </c>
      <c r="AQ68" s="20">
        <f t="shared" ca="1" si="55"/>
        <v>89</v>
      </c>
      <c r="AR68" s="20" t="str">
        <f t="shared" ca="1" si="55"/>
        <v/>
      </c>
      <c r="AS68" s="20" t="str">
        <f t="shared" ca="1" si="55"/>
        <v/>
      </c>
      <c r="AT68" s="20" t="str">
        <f t="shared" ca="1" si="55"/>
        <v/>
      </c>
      <c r="AU68" s="20" t="str">
        <f t="shared" ca="1" si="55"/>
        <v/>
      </c>
      <c r="AV68" s="20" t="str">
        <f t="shared" ca="1" si="55"/>
        <v/>
      </c>
      <c r="AW68" s="20" t="str">
        <f t="shared" ca="1" si="55"/>
        <v/>
      </c>
      <c r="AX68" s="20" t="str">
        <f t="shared" ca="1" si="55"/>
        <v/>
      </c>
      <c r="AY68" s="20" t="str">
        <f t="shared" ca="1" si="55"/>
        <v/>
      </c>
      <c r="AZ68" s="20" t="str">
        <f t="shared" ca="1" si="55"/>
        <v/>
      </c>
      <c r="BA68" s="20" t="str">
        <f t="shared" ca="1" si="55"/>
        <v/>
      </c>
      <c r="BB68" s="20" t="str">
        <f t="shared" ca="1" si="55"/>
        <v/>
      </c>
      <c r="BC68" s="20" t="str">
        <f t="shared" ca="1" si="55"/>
        <v/>
      </c>
      <c r="BD68" s="20" t="str">
        <f t="shared" ca="1" si="55"/>
        <v/>
      </c>
      <c r="BE68" s="20" t="str">
        <f t="shared" ca="1" si="54"/>
        <v/>
      </c>
      <c r="BF68" s="20" t="str">
        <f t="shared" ca="1" si="54"/>
        <v/>
      </c>
      <c r="BG68" s="20" t="str">
        <f t="shared" ca="1" si="54"/>
        <v/>
      </c>
      <c r="BH68" s="20" t="str">
        <f t="shared" ca="1" si="54"/>
        <v/>
      </c>
      <c r="BI68" s="20" t="str">
        <f t="shared" ca="1" si="54"/>
        <v/>
      </c>
      <c r="BJ68" s="20" t="str">
        <f t="shared" ca="1" si="54"/>
        <v/>
      </c>
      <c r="BK68" s="20" t="str">
        <f t="shared" ca="1" si="54"/>
        <v/>
      </c>
      <c r="BL68" s="20" t="str">
        <f t="shared" ca="1" si="54"/>
        <v/>
      </c>
      <c r="BM68" s="20" t="str">
        <f t="shared" ca="1" si="54"/>
        <v/>
      </c>
      <c r="BN68" s="20" t="str">
        <f t="shared" ca="1" si="54"/>
        <v/>
      </c>
      <c r="BO68" s="20" t="str">
        <f t="shared" ca="1" si="54"/>
        <v/>
      </c>
      <c r="BP68" s="20" t="str">
        <f t="shared" ca="1" si="54"/>
        <v/>
      </c>
      <c r="BQ68" s="20" t="str">
        <f t="shared" ca="1" si="54"/>
        <v/>
      </c>
      <c r="BR68" s="20" t="str">
        <f t="shared" ca="1" si="54"/>
        <v/>
      </c>
      <c r="BS68" s="20" t="str">
        <f t="shared" ca="1" si="54"/>
        <v/>
      </c>
      <c r="BT68" s="20" t="str">
        <f t="shared" ca="1" si="54"/>
        <v/>
      </c>
      <c r="BU68" s="20" t="str">
        <f t="shared" ca="1" si="54"/>
        <v/>
      </c>
      <c r="BV68" s="20" t="str">
        <f t="shared" ca="1" si="56"/>
        <v/>
      </c>
      <c r="BW68" s="20" t="str">
        <f t="shared" ca="1" si="56"/>
        <v/>
      </c>
      <c r="BX68" s="20" t="str">
        <f t="shared" ca="1" si="56"/>
        <v/>
      </c>
      <c r="BY68" s="20" t="str">
        <f t="shared" ca="1" si="56"/>
        <v/>
      </c>
      <c r="BZ68" s="20" t="str">
        <f t="shared" ca="1" si="56"/>
        <v/>
      </c>
      <c r="CA68" s="20" t="str">
        <f t="shared" ca="1" si="56"/>
        <v/>
      </c>
      <c r="CB68" s="20" t="str">
        <f t="shared" ca="1" si="56"/>
        <v/>
      </c>
      <c r="CC68" s="20" t="str">
        <f t="shared" ca="1" si="56"/>
        <v/>
      </c>
      <c r="CD68" s="20" t="str">
        <f t="shared" ca="1" si="56"/>
        <v/>
      </c>
      <c r="CE68" s="20" t="str">
        <f t="shared" ca="1" si="56"/>
        <v/>
      </c>
      <c r="CF68" s="20" t="str">
        <f t="shared" ca="1" si="56"/>
        <v/>
      </c>
      <c r="CG68" s="20" t="str">
        <f t="shared" ca="1" si="56"/>
        <v/>
      </c>
      <c r="CH68" s="20" t="str">
        <f t="shared" ca="1" si="56"/>
        <v/>
      </c>
      <c r="CI68" s="20" t="str">
        <f t="shared" si="27"/>
        <v>{</v>
      </c>
      <c r="CJ68" s="20" t="str">
        <f t="shared" ca="1" si="51"/>
        <v>CCI-001848</v>
      </c>
      <c r="CK68" s="20" t="str">
        <f t="shared" ca="1" si="50"/>
        <v>CCI-001849</v>
      </c>
      <c r="CL68" s="20" t="str">
        <f t="shared" ca="1" si="50"/>
        <v/>
      </c>
      <c r="CM68" s="20" t="str">
        <f t="shared" ca="1" si="50"/>
        <v/>
      </c>
      <c r="CN68" s="20" t="str">
        <f t="shared" ca="1" si="50"/>
        <v/>
      </c>
      <c r="CO68" s="20" t="str">
        <f t="shared" ca="1" si="50"/>
        <v/>
      </c>
      <c r="CP68" s="20" t="str">
        <f t="shared" ca="1" si="50"/>
        <v/>
      </c>
      <c r="CQ68" s="20" t="str">
        <f t="shared" ca="1" si="50"/>
        <v/>
      </c>
      <c r="CR68" s="20" t="str">
        <f t="shared" ca="1" si="50"/>
        <v/>
      </c>
      <c r="CS68" s="20" t="str">
        <f t="shared" ca="1" si="50"/>
        <v/>
      </c>
      <c r="CT68" s="20" t="str">
        <f t="shared" ca="1" si="50"/>
        <v/>
      </c>
      <c r="CU68" s="20" t="str">
        <f t="shared" ca="1" si="50"/>
        <v/>
      </c>
      <c r="CV68" s="20" t="str">
        <f t="shared" ca="1" si="50"/>
        <v/>
      </c>
      <c r="CW68" s="20" t="str">
        <f t="shared" ca="1" si="50"/>
        <v/>
      </c>
      <c r="CX68" s="20" t="str">
        <f t="shared" ca="1" si="50"/>
        <v/>
      </c>
      <c r="CY68" s="20" t="str">
        <f t="shared" ca="1" si="50"/>
        <v/>
      </c>
      <c r="CZ68" s="20" t="str">
        <f t="shared" ca="1" si="50"/>
        <v/>
      </c>
      <c r="DA68" s="20" t="str">
        <f t="shared" ca="1" si="52"/>
        <v/>
      </c>
      <c r="DB68" s="20" t="str">
        <f t="shared" ca="1" si="52"/>
        <v/>
      </c>
      <c r="DC68" s="20" t="str">
        <f t="shared" ca="1" si="52"/>
        <v/>
      </c>
      <c r="DD68" s="20" t="str">
        <f t="shared" ca="1" si="52"/>
        <v/>
      </c>
      <c r="DE68" s="20" t="str">
        <f t="shared" ca="1" si="52"/>
        <v/>
      </c>
      <c r="DF68" s="20" t="str">
        <f t="shared" ca="1" si="52"/>
        <v/>
      </c>
      <c r="DG68" s="20" t="str">
        <f t="shared" ca="1" si="52"/>
        <v/>
      </c>
      <c r="DH68" s="20" t="str">
        <f t="shared" ca="1" si="52"/>
        <v/>
      </c>
      <c r="DI68" s="20" t="str">
        <f t="shared" ca="1" si="52"/>
        <v/>
      </c>
      <c r="DJ68" s="20" t="str">
        <f t="shared" ca="1" si="52"/>
        <v/>
      </c>
      <c r="DK68" s="20" t="str">
        <f t="shared" ca="1" si="52"/>
        <v/>
      </c>
      <c r="DL68" s="20" t="str">
        <f t="shared" ca="1" si="52"/>
        <v/>
      </c>
      <c r="DM68" s="20" t="str">
        <f t="shared" ca="1" si="52"/>
        <v/>
      </c>
      <c r="DN68" s="20" t="str">
        <f t="shared" ca="1" si="52"/>
        <v/>
      </c>
      <c r="DO68" s="20" t="str">
        <f t="shared" ca="1" si="52"/>
        <v/>
      </c>
      <c r="DP68" s="20" t="str">
        <f t="shared" ca="1" si="52"/>
        <v/>
      </c>
      <c r="DQ68" s="20" t="str">
        <f t="shared" ca="1" si="53"/>
        <v/>
      </c>
      <c r="DR68" s="20" t="str">
        <f t="shared" ca="1" si="53"/>
        <v/>
      </c>
      <c r="DS68" s="20" t="str">
        <f t="shared" ca="1" si="53"/>
        <v/>
      </c>
      <c r="DT68" s="20" t="str">
        <f t="shared" ca="1" si="53"/>
        <v/>
      </c>
      <c r="DU68" s="20" t="str">
        <f t="shared" ca="1" si="53"/>
        <v/>
      </c>
      <c r="DV68" s="20" t="str">
        <f t="shared" ca="1" si="53"/>
        <v/>
      </c>
      <c r="DW68" s="20" t="str">
        <f t="shared" ca="1" si="53"/>
        <v/>
      </c>
      <c r="DX68" s="20" t="str">
        <f t="shared" ca="1" si="53"/>
        <v/>
      </c>
      <c r="DY68" s="20" t="str">
        <f t="shared" ca="1" si="53"/>
        <v/>
      </c>
      <c r="DZ68" s="20" t="str">
        <f t="shared" ca="1" si="53"/>
        <v/>
      </c>
      <c r="EA68" s="20" t="str">
        <f t="shared" ca="1" si="53"/>
        <v/>
      </c>
      <c r="EB68" s="20" t="str">
        <f t="shared" ca="1" si="53"/>
        <v/>
      </c>
      <c r="EC68" s="8" t="str">
        <f>""</f>
        <v/>
      </c>
      <c r="ED68" s="9"/>
      <c r="EE68" s="24">
        <f ca="1">IF(MAX($EE$9:EE67)&lt;SUM($AJ$9:$AJ$109),MAX($EE$9:EE67)+1,"")</f>
        <v>60</v>
      </c>
      <c r="EF68" s="24">
        <f t="shared" ca="1" si="26"/>
        <v>21</v>
      </c>
      <c r="EG68" s="24">
        <f t="shared" ca="1" si="28"/>
        <v>1</v>
      </c>
      <c r="EH68" s="23" t="str">
        <f t="shared" ca="1" si="21"/>
        <v>CCI-003127</v>
      </c>
      <c r="EI68" s="23" t="str">
        <f ca="1">IF(EE68="","",OFFSET($AK$8,EF68,0)&amp;IF(COUNTIF(EH69:$EH$502,"="&amp;EH68)=0,"","; "&amp;OFFSET(EH68,MATCH(EH68,EH69:$EH$502,0),1)))</f>
        <v>1.9.8.2.2; 1.9.8.3.1; 1.9.8.3.2; 1.9.8.5</v>
      </c>
      <c r="EJ68" s="23" t="str">
        <f ca="1">IF(EE68="","",OFFSET($AL$8,EF68,0)&amp;IF(COUNTIF(EH69:$EH$502,"="&amp;EH68)=0,"","; "&amp;OFFSET(EH68,MATCH(EH68,EH69:$EH$502,0),2)))</f>
        <v>All Other HVAC Control System Devices; Lighting Control System Devices FULLY Supporting User Accounts; All Other Lighting Control System Devices; Default Requirements for Control System Devices</v>
      </c>
      <c r="EK68" s="23" t="str">
        <f ca="1">IF(EE68="","",OFFSET($AK$8,EF68,0)&amp;" "&amp;IF(LEN(OFFSET($AL$8,EF68,0))&gt;$EK$3,LEFT(OFFSET($AL$8,EF68,0),$EK$3)&amp;"...",OFFSET($AL$8,EF68,0))&amp;SUBSTITUTE(IF(COUNTIF(EH69:$EH$502,"="&amp;EH68)=0,"","; "&amp;OFFSET(EH68,MATCH(EH68,EH69:$EH$502,0),3)),"; "&amp;OFFSET($AK$8,EF68,0)&amp;" "&amp;IF(LEN(OFFSET($AL$8,EF68,0))&gt;$EK$3,LEFT(OFFSET($AL$8,EF68,0),$EK$3)&amp;"...",OFFSET($AL$8,EF68,0)),""))</f>
        <v>1.9.8.2.2 All Other HVAC Control System Devic...; 1.9.8.3.1 Lighting Control System Devices FUL...; 1.9.8.3.2 All Other Lighting Control System D...; 1.9.8.5 Default Requirements for Control Sy...</v>
      </c>
      <c r="EL68" s="24" t="str">
        <f ca="1">IF(EE68="","",IF(COUNTIF($EH$9:$EH67,"="&amp;EH68)=0,MAX($EL$9:EL67)+1,""))</f>
        <v/>
      </c>
      <c r="EM68" s="9"/>
      <c r="EN68" s="10"/>
      <c r="EO68" s="24">
        <f ca="1">IF(MAX($EO$9:EO67)&lt;MAX($EL$9:$EL$502),MAX($EO$9:EO67)+1,"")</f>
        <v>60</v>
      </c>
      <c r="EP68" s="24">
        <f t="shared" ca="1" si="29"/>
        <v>99</v>
      </c>
      <c r="EQ68" s="23" t="str">
        <f t="shared" ca="1" si="44"/>
        <v>CCI-000381</v>
      </c>
      <c r="ER68" s="23" t="str">
        <f t="shared" ca="1" si="44"/>
        <v>3.2.5; 3.2.5; 3.6; 3.6</v>
      </c>
      <c r="ES68" s="23" t="str">
        <f t="shared" ca="1" si="44"/>
        <v>IP Control Networks; IP Control Networks; REQUIREMENTS FOR LEAST FUNCTIONALITY; REQUIREMENTS FOR LEAST FUNCTIONALITY</v>
      </c>
      <c r="ET68" s="23" t="str">
        <f t="shared" ca="1" si="44"/>
        <v>3.2.5 IP Control Networks; 3.6 REQUIREMENTS FOR LEAST FUNCTIONALIT...</v>
      </c>
      <c r="EU68" s="10" t="str">
        <f>""</f>
        <v/>
      </c>
    </row>
    <row r="69" spans="1:151" x14ac:dyDescent="0.3">
      <c r="A69" s="1" t="s">
        <v>71</v>
      </c>
      <c r="B69" s="5"/>
      <c r="C69" s="14">
        <f t="shared" si="2"/>
        <v>0</v>
      </c>
      <c r="D69" s="14">
        <f t="shared" si="2"/>
        <v>0</v>
      </c>
      <c r="E69" s="14" t="str">
        <f t="shared" si="3"/>
        <v/>
      </c>
      <c r="F69" s="14">
        <f t="shared" si="4"/>
        <v>0</v>
      </c>
      <c r="G69" s="14">
        <f t="shared" ref="G69:G132" si="59">G68+IF(NOT(ISERROR(FIND("&lt;PRT&gt;",A69))),1,0)</f>
        <v>0</v>
      </c>
      <c r="H69" s="14">
        <f t="shared" si="49"/>
        <v>0</v>
      </c>
      <c r="I69" s="14">
        <f t="shared" si="49"/>
        <v>0</v>
      </c>
      <c r="J69" s="14">
        <f t="shared" si="49"/>
        <v>0</v>
      </c>
      <c r="K69" s="14">
        <f t="shared" si="49"/>
        <v>0</v>
      </c>
      <c r="L69" s="14" t="str">
        <f t="shared" si="6"/>
        <v>0</v>
      </c>
      <c r="M69" s="15" t="str">
        <f t="shared" si="7"/>
        <v>--</v>
      </c>
      <c r="N69" s="14" t="str">
        <f t="shared" si="8"/>
        <v/>
      </c>
      <c r="O69" s="15" t="str">
        <f t="shared" ref="O69:O132" si="60">IF(ISERROR(FIND(O$4,$A69)),"",1)</f>
        <v/>
      </c>
      <c r="P69" s="15" t="str">
        <f>IF(N69=1,FLOOR(MAX($P$4:P68),1)+1,IF(AND(P68&lt;&gt;"",O68&lt;&gt;1),MAX($P$4:P68)+0.1,""))</f>
        <v/>
      </c>
      <c r="Q69" s="5">
        <f>ROW()</f>
        <v>69</v>
      </c>
      <c r="S69" s="7"/>
      <c r="T69" s="17" t="str">
        <f t="shared" ca="1" si="9"/>
        <v>OK</v>
      </c>
      <c r="U69" s="17" t="str">
        <f t="shared" si="23"/>
        <v>OK</v>
      </c>
      <c r="V69" s="18">
        <f>IF(MAX($V$9:V68)&lt;$V$7,MAX($V$9:V68)+1,"")</f>
        <v>61</v>
      </c>
      <c r="W69" s="18">
        <f>IF(V69="","",COUNTIF(P:P,"&lt;"&amp;V69+1)-SUM($W$8:W68))</f>
        <v>1</v>
      </c>
      <c r="X69" s="18">
        <f t="shared" si="10"/>
        <v>4392</v>
      </c>
      <c r="Y69" s="19" t="str">
        <f t="shared" ca="1" si="58"/>
        <v>&lt;TXT&gt;{For Government Reference Only:  This subpart (and its subparts) relates to AU-5(1); CCI-001855.}&lt;/TXT&gt;_x0014_</v>
      </c>
      <c r="Z69" s="19" t="str">
        <f t="shared" ca="1" si="58"/>
        <v/>
      </c>
      <c r="AA69" s="19" t="str">
        <f t="shared" ca="1" si="57"/>
        <v/>
      </c>
      <c r="AB69" s="19" t="str">
        <f t="shared" ca="1" si="57"/>
        <v/>
      </c>
      <c r="AC69" s="19" t="str">
        <f t="shared" ca="1" si="57"/>
        <v/>
      </c>
      <c r="AD69" s="19" t="str">
        <f t="shared" ca="1" si="57"/>
        <v/>
      </c>
      <c r="AE69" s="19" t="str">
        <f t="shared" ca="1" si="57"/>
        <v/>
      </c>
      <c r="AF69" s="19" t="str">
        <f t="shared" ca="1" si="57"/>
        <v/>
      </c>
      <c r="AG69" s="19" t="str">
        <f t="shared" ca="1" si="57"/>
        <v/>
      </c>
      <c r="AH69" s="19" t="str">
        <f t="shared" ca="1" si="57"/>
        <v/>
      </c>
      <c r="AI69" s="19" t="str">
        <f t="shared" ca="1" si="25"/>
        <v>&lt;TXT&gt;{For Government Reference Only:  This subpart (and its subparts) relates to AU-5(1); CCI-001855.}&lt;/TXT&gt;_x0014_</v>
      </c>
      <c r="AJ69" s="19">
        <f t="shared" ca="1" si="12"/>
        <v>1</v>
      </c>
      <c r="AK69" s="19" t="str">
        <f t="shared" ca="1" si="13"/>
        <v>3.5.4.1</v>
      </c>
      <c r="AL69" s="19" t="str">
        <f t="shared" ca="1" si="14"/>
        <v>Audit Log Storage Notification In MODERATE Impact Systems</v>
      </c>
      <c r="AM69" s="3" t="str">
        <f>""</f>
        <v/>
      </c>
      <c r="AN69" s="8" t="str">
        <f>""</f>
        <v/>
      </c>
      <c r="AO69" s="20">
        <f>1</f>
        <v>1</v>
      </c>
      <c r="AP69" s="20">
        <f t="shared" ca="1" si="55"/>
        <v>7</v>
      </c>
      <c r="AQ69" s="20" t="str">
        <f t="shared" ca="1" si="55"/>
        <v/>
      </c>
      <c r="AR69" s="20" t="str">
        <f t="shared" ca="1" si="55"/>
        <v/>
      </c>
      <c r="AS69" s="20" t="str">
        <f t="shared" ca="1" si="55"/>
        <v/>
      </c>
      <c r="AT69" s="20" t="str">
        <f t="shared" ca="1" si="55"/>
        <v/>
      </c>
      <c r="AU69" s="20" t="str">
        <f t="shared" ca="1" si="55"/>
        <v/>
      </c>
      <c r="AV69" s="20" t="str">
        <f t="shared" ca="1" si="55"/>
        <v/>
      </c>
      <c r="AW69" s="20" t="str">
        <f t="shared" ca="1" si="55"/>
        <v/>
      </c>
      <c r="AX69" s="20" t="str">
        <f t="shared" ca="1" si="55"/>
        <v/>
      </c>
      <c r="AY69" s="20" t="str">
        <f t="shared" ca="1" si="55"/>
        <v/>
      </c>
      <c r="AZ69" s="20" t="str">
        <f t="shared" ca="1" si="55"/>
        <v/>
      </c>
      <c r="BA69" s="20" t="str">
        <f t="shared" ca="1" si="55"/>
        <v/>
      </c>
      <c r="BB69" s="20" t="str">
        <f t="shared" ca="1" si="55"/>
        <v/>
      </c>
      <c r="BC69" s="20" t="str">
        <f t="shared" ca="1" si="55"/>
        <v/>
      </c>
      <c r="BD69" s="20" t="str">
        <f t="shared" ca="1" si="55"/>
        <v/>
      </c>
      <c r="BE69" s="20" t="str">
        <f t="shared" ca="1" si="54"/>
        <v/>
      </c>
      <c r="BF69" s="20" t="str">
        <f t="shared" ca="1" si="54"/>
        <v/>
      </c>
      <c r="BG69" s="20" t="str">
        <f t="shared" ca="1" si="54"/>
        <v/>
      </c>
      <c r="BH69" s="20" t="str">
        <f t="shared" ca="1" si="54"/>
        <v/>
      </c>
      <c r="BI69" s="20" t="str">
        <f t="shared" ca="1" si="54"/>
        <v/>
      </c>
      <c r="BJ69" s="20" t="str">
        <f t="shared" ca="1" si="54"/>
        <v/>
      </c>
      <c r="BK69" s="20" t="str">
        <f t="shared" ca="1" si="54"/>
        <v/>
      </c>
      <c r="BL69" s="20" t="str">
        <f t="shared" ca="1" si="54"/>
        <v/>
      </c>
      <c r="BM69" s="20" t="str">
        <f t="shared" ca="1" si="54"/>
        <v/>
      </c>
      <c r="BN69" s="20" t="str">
        <f t="shared" ca="1" si="54"/>
        <v/>
      </c>
      <c r="BO69" s="20" t="str">
        <f t="shared" ca="1" si="54"/>
        <v/>
      </c>
      <c r="BP69" s="20" t="str">
        <f t="shared" ca="1" si="54"/>
        <v/>
      </c>
      <c r="BQ69" s="20" t="str">
        <f t="shared" ca="1" si="54"/>
        <v/>
      </c>
      <c r="BR69" s="20" t="str">
        <f t="shared" ca="1" si="54"/>
        <v/>
      </c>
      <c r="BS69" s="20" t="str">
        <f t="shared" ca="1" si="54"/>
        <v/>
      </c>
      <c r="BT69" s="20" t="str">
        <f t="shared" ca="1" si="54"/>
        <v/>
      </c>
      <c r="BU69" s="20" t="str">
        <f t="shared" ca="1" si="54"/>
        <v/>
      </c>
      <c r="BV69" s="20" t="str">
        <f t="shared" ca="1" si="56"/>
        <v/>
      </c>
      <c r="BW69" s="20" t="str">
        <f t="shared" ca="1" si="56"/>
        <v/>
      </c>
      <c r="BX69" s="20" t="str">
        <f t="shared" ca="1" si="56"/>
        <v/>
      </c>
      <c r="BY69" s="20" t="str">
        <f t="shared" ca="1" si="56"/>
        <v/>
      </c>
      <c r="BZ69" s="20" t="str">
        <f t="shared" ca="1" si="56"/>
        <v/>
      </c>
      <c r="CA69" s="20" t="str">
        <f t="shared" ca="1" si="56"/>
        <v/>
      </c>
      <c r="CB69" s="20" t="str">
        <f t="shared" ca="1" si="56"/>
        <v/>
      </c>
      <c r="CC69" s="20" t="str">
        <f t="shared" ca="1" si="56"/>
        <v/>
      </c>
      <c r="CD69" s="20" t="str">
        <f t="shared" ca="1" si="56"/>
        <v/>
      </c>
      <c r="CE69" s="20" t="str">
        <f t="shared" ca="1" si="56"/>
        <v/>
      </c>
      <c r="CF69" s="20" t="str">
        <f t="shared" ca="1" si="56"/>
        <v/>
      </c>
      <c r="CG69" s="20" t="str">
        <f t="shared" ca="1" si="56"/>
        <v/>
      </c>
      <c r="CH69" s="20" t="str">
        <f t="shared" ca="1" si="56"/>
        <v/>
      </c>
      <c r="CI69" s="20" t="str">
        <f t="shared" si="27"/>
        <v>{</v>
      </c>
      <c r="CJ69" s="20" t="str">
        <f t="shared" ca="1" si="51"/>
        <v>CCI-001855</v>
      </c>
      <c r="CK69" s="20" t="str">
        <f t="shared" ca="1" si="50"/>
        <v/>
      </c>
      <c r="CL69" s="20" t="str">
        <f t="shared" ca="1" si="50"/>
        <v/>
      </c>
      <c r="CM69" s="20" t="str">
        <f t="shared" ca="1" si="50"/>
        <v/>
      </c>
      <c r="CN69" s="20" t="str">
        <f t="shared" ca="1" si="50"/>
        <v/>
      </c>
      <c r="CO69" s="20" t="str">
        <f t="shared" ca="1" si="50"/>
        <v/>
      </c>
      <c r="CP69" s="20" t="str">
        <f t="shared" ca="1" si="50"/>
        <v/>
      </c>
      <c r="CQ69" s="20" t="str">
        <f t="shared" ca="1" si="50"/>
        <v/>
      </c>
      <c r="CR69" s="20" t="str">
        <f t="shared" ca="1" si="50"/>
        <v/>
      </c>
      <c r="CS69" s="20" t="str">
        <f t="shared" ca="1" si="50"/>
        <v/>
      </c>
      <c r="CT69" s="20" t="str">
        <f t="shared" ca="1" si="50"/>
        <v/>
      </c>
      <c r="CU69" s="20" t="str">
        <f t="shared" ca="1" si="50"/>
        <v/>
      </c>
      <c r="CV69" s="20" t="str">
        <f t="shared" ca="1" si="50"/>
        <v/>
      </c>
      <c r="CW69" s="20" t="str">
        <f t="shared" ca="1" si="50"/>
        <v/>
      </c>
      <c r="CX69" s="20" t="str">
        <f t="shared" ca="1" si="50"/>
        <v/>
      </c>
      <c r="CY69" s="20" t="str">
        <f t="shared" ca="1" si="50"/>
        <v/>
      </c>
      <c r="CZ69" s="20" t="str">
        <f t="shared" ref="CL69:DA84" ca="1" si="61">IF(CZ$8&gt;$AJ69,"",MID($AI69,FIND("CCI-",$AI69,BF69+1),10))</f>
        <v/>
      </c>
      <c r="DA69" s="20" t="str">
        <f t="shared" ca="1" si="52"/>
        <v/>
      </c>
      <c r="DB69" s="20" t="str">
        <f t="shared" ca="1" si="52"/>
        <v/>
      </c>
      <c r="DC69" s="20" t="str">
        <f t="shared" ca="1" si="52"/>
        <v/>
      </c>
      <c r="DD69" s="20" t="str">
        <f t="shared" ca="1" si="52"/>
        <v/>
      </c>
      <c r="DE69" s="20" t="str">
        <f t="shared" ca="1" si="52"/>
        <v/>
      </c>
      <c r="DF69" s="20" t="str">
        <f t="shared" ca="1" si="52"/>
        <v/>
      </c>
      <c r="DG69" s="20" t="str">
        <f t="shared" ca="1" si="52"/>
        <v/>
      </c>
      <c r="DH69" s="20" t="str">
        <f t="shared" ca="1" si="52"/>
        <v/>
      </c>
      <c r="DI69" s="20" t="str">
        <f t="shared" ca="1" si="52"/>
        <v/>
      </c>
      <c r="DJ69" s="20" t="str">
        <f t="shared" ca="1" si="52"/>
        <v/>
      </c>
      <c r="DK69" s="20" t="str">
        <f t="shared" ca="1" si="52"/>
        <v/>
      </c>
      <c r="DL69" s="20" t="str">
        <f t="shared" ca="1" si="52"/>
        <v/>
      </c>
      <c r="DM69" s="20" t="str">
        <f t="shared" ca="1" si="52"/>
        <v/>
      </c>
      <c r="DN69" s="20" t="str">
        <f t="shared" ca="1" si="52"/>
        <v/>
      </c>
      <c r="DO69" s="20" t="str">
        <f t="shared" ca="1" si="52"/>
        <v/>
      </c>
      <c r="DP69" s="20" t="str">
        <f t="shared" ca="1" si="52"/>
        <v/>
      </c>
      <c r="DQ69" s="20" t="str">
        <f t="shared" ca="1" si="53"/>
        <v/>
      </c>
      <c r="DR69" s="20" t="str">
        <f t="shared" ca="1" si="53"/>
        <v/>
      </c>
      <c r="DS69" s="20" t="str">
        <f t="shared" ca="1" si="53"/>
        <v/>
      </c>
      <c r="DT69" s="20" t="str">
        <f t="shared" ca="1" si="53"/>
        <v/>
      </c>
      <c r="DU69" s="20" t="str">
        <f t="shared" ca="1" si="53"/>
        <v/>
      </c>
      <c r="DV69" s="20" t="str">
        <f t="shared" ca="1" si="53"/>
        <v/>
      </c>
      <c r="DW69" s="20" t="str">
        <f t="shared" ca="1" si="53"/>
        <v/>
      </c>
      <c r="DX69" s="20" t="str">
        <f t="shared" ca="1" si="53"/>
        <v/>
      </c>
      <c r="DY69" s="20" t="str">
        <f t="shared" ca="1" si="53"/>
        <v/>
      </c>
      <c r="DZ69" s="20" t="str">
        <f t="shared" ca="1" si="53"/>
        <v/>
      </c>
      <c r="EA69" s="20" t="str">
        <f t="shared" ca="1" si="53"/>
        <v/>
      </c>
      <c r="EB69" s="20" t="str">
        <f t="shared" ca="1" si="53"/>
        <v/>
      </c>
      <c r="EC69" s="8" t="str">
        <f>""</f>
        <v/>
      </c>
      <c r="ED69" s="9"/>
      <c r="EE69" s="24">
        <f ca="1">IF(MAX($EE$9:EE68)&lt;SUM($AJ$9:$AJ$109),MAX($EE$9:EE68)+1,"")</f>
        <v>61</v>
      </c>
      <c r="EF69" s="24">
        <f t="shared" ca="1" si="26"/>
        <v>22</v>
      </c>
      <c r="EG69" s="24">
        <f t="shared" ca="1" si="28"/>
        <v>1</v>
      </c>
      <c r="EH69" s="23" t="str">
        <f t="shared" ca="1" si="21"/>
        <v>CCI-003130</v>
      </c>
      <c r="EI69" s="23" t="str">
        <f ca="1">IF(EE69="","",OFFSET($AK$8,EF69,0)&amp;IF(COUNTIF(EH70:$EH$502,"="&amp;EH69)=0,"","; "&amp;OFFSET(EH69,MATCH(EH69,EH70:$EH$502,0),1)))</f>
        <v>1.9.8.2.2; 1.9.8.3.1; 1.9.8.3.2; 1.9.8.5</v>
      </c>
      <c r="EJ69" s="23" t="str">
        <f ca="1">IF(EE69="","",OFFSET($AL$8,EF69,0)&amp;IF(COUNTIF(EH70:$EH$502,"="&amp;EH69)=0,"","; "&amp;OFFSET(EH69,MATCH(EH69,EH70:$EH$502,0),2)))</f>
        <v>All Other HVAC Control System Devices; Lighting Control System Devices FULLY Supporting User Accounts; All Other Lighting Control System Devices; Default Requirements for Control System Devices</v>
      </c>
      <c r="EK69" s="23" t="str">
        <f ca="1">IF(EE69="","",OFFSET($AK$8,EF69,0)&amp;" "&amp;IF(LEN(OFFSET($AL$8,EF69,0))&gt;$EK$3,LEFT(OFFSET($AL$8,EF69,0),$EK$3)&amp;"...",OFFSET($AL$8,EF69,0))&amp;SUBSTITUTE(IF(COUNTIF(EH70:$EH$502,"="&amp;EH69)=0,"","; "&amp;OFFSET(EH69,MATCH(EH69,EH70:$EH$502,0),3)),"; "&amp;OFFSET($AK$8,EF69,0)&amp;" "&amp;IF(LEN(OFFSET($AL$8,EF69,0))&gt;$EK$3,LEFT(OFFSET($AL$8,EF69,0),$EK$3)&amp;"...",OFFSET($AL$8,EF69,0)),""))</f>
        <v>1.9.8.2.2 All Other HVAC Control System Devic...; 1.9.8.3.1 Lighting Control System Devices FUL...; 1.9.8.3.2 All Other Lighting Control System D...; 1.9.8.5 Default Requirements for Control Sy...</v>
      </c>
      <c r="EL69" s="24" t="str">
        <f ca="1">IF(EE69="","",IF(COUNTIF($EH$9:$EH68,"="&amp;EH69)=0,MAX($EL$9:EL68)+1,""))</f>
        <v/>
      </c>
      <c r="EM69" s="9"/>
      <c r="EN69" s="10"/>
      <c r="EO69" s="24">
        <f ca="1">IF(MAX($EO$9:EO68)&lt;MAX($EL$9:$EL$502),MAX($EO$9:EO68)+1,"")</f>
        <v>61</v>
      </c>
      <c r="EP69" s="24">
        <f t="shared" ca="1" si="29"/>
        <v>100</v>
      </c>
      <c r="EQ69" s="23" t="str">
        <f t="shared" ca="1" si="44"/>
        <v>CCI-000380</v>
      </c>
      <c r="ER69" s="23" t="str">
        <f t="shared" ca="1" si="44"/>
        <v>3.2.5; 3.6; 3.6</v>
      </c>
      <c r="ES69" s="23" t="str">
        <f t="shared" ca="1" si="44"/>
        <v>IP Control Networks; REQUIREMENTS FOR LEAST FUNCTIONALITY; REQUIREMENTS FOR LEAST FUNCTIONALITY</v>
      </c>
      <c r="ET69" s="23" t="str">
        <f t="shared" ca="1" si="44"/>
        <v>3.2.5 IP Control Networks; 3.6 REQUIREMENTS FOR LEAST FUNCTIONALIT...</v>
      </c>
      <c r="EU69" s="10" t="str">
        <f>""</f>
        <v/>
      </c>
    </row>
    <row r="70" spans="1:151" x14ac:dyDescent="0.3">
      <c r="A70" s="1" t="s">
        <v>72</v>
      </c>
      <c r="B70" s="5"/>
      <c r="C70" s="14">
        <f t="shared" ref="C70:D133" si="62">(LEN($A70)-LEN(SUBSTITUTE($A70,C$3,"")))/LEN(C$3)</f>
        <v>0</v>
      </c>
      <c r="D70" s="14">
        <f t="shared" si="62"/>
        <v>0</v>
      </c>
      <c r="E70" s="14" t="str">
        <f t="shared" ref="E70:E133" si="63">IF(AND(C70&gt;0,D70&gt;0),IF(FIND(D$3,A70)&gt;FIND(C$3,A70),"WARNING","OK"),"")</f>
        <v/>
      </c>
      <c r="F70" s="14">
        <f t="shared" ref="F70:F133" si="64">F69+C70-D70</f>
        <v>0</v>
      </c>
      <c r="G70" s="14">
        <f t="shared" si="59"/>
        <v>0</v>
      </c>
      <c r="H70" s="14">
        <f t="shared" ref="H70:K85" si="65">IF(G70&lt;&gt;G69,0,IF(AND(($F69-$D70)=(H$3-1),$F70=H$3),H69+1,H69))</f>
        <v>0</v>
      </c>
      <c r="I70" s="14">
        <f t="shared" si="65"/>
        <v>0</v>
      </c>
      <c r="J70" s="14">
        <f t="shared" si="65"/>
        <v>0</v>
      </c>
      <c r="K70" s="14">
        <f t="shared" si="65"/>
        <v>0</v>
      </c>
      <c r="L70" s="14" t="str">
        <f t="shared" ref="L70:L133" si="66">SUBSTITUTE(G70&amp;"."&amp;H70&amp;"."&amp;I70&amp;"."&amp;J70&amp;"."&amp;K70,".0","")</f>
        <v>0</v>
      </c>
      <c r="M70" s="15" t="str">
        <f t="shared" ref="M70:M133" si="67">IF(ISERROR(FIND("&lt;SPT&gt;&lt;TTL&gt;",A70)),"--",SUBSTITUTE(SUBSTITUTE(MID(A70&amp;A71,FIND("&lt;SPT&gt;&lt;TTL&gt;",A70&amp;A71)+10,FIND("&lt;/TTL&gt;",A70&amp;A71)-FIND("&lt;SPT&gt;&lt;TTL&gt;",A70&amp;A71)-10),"&lt;SUB&gt;",""),"&lt;/SUB&gt;",""))</f>
        <v>--</v>
      </c>
      <c r="N70" s="14" t="str">
        <f t="shared" ref="N70:N133" si="68">IF(ISERROR(FIND(N$4,UPPER($A70))),"",1)</f>
        <v/>
      </c>
      <c r="O70" s="15" t="str">
        <f t="shared" si="60"/>
        <v/>
      </c>
      <c r="P70" s="15" t="str">
        <f>IF(N70=1,FLOOR(MAX($P$4:P69),1)+1,IF(AND(P69&lt;&gt;"",O69&lt;&gt;1),MAX($P$4:P69)+0.1,""))</f>
        <v/>
      </c>
      <c r="Q70" s="5">
        <f>ROW()</f>
        <v>70</v>
      </c>
      <c r="S70" s="7"/>
      <c r="T70" s="17" t="str">
        <f t="shared" ca="1" si="9"/>
        <v>OK</v>
      </c>
      <c r="U70" s="17" t="str">
        <f t="shared" si="23"/>
        <v>OK</v>
      </c>
      <c r="V70" s="18">
        <f>IF(MAX($V$9:V69)&lt;$V$7,MAX($V$9:V69)+1,"")</f>
        <v>62</v>
      </c>
      <c r="W70" s="18">
        <f>IF(V70="","",COUNTIF(P:P,"&lt;"&amp;V70+1)-SUM($W$8:W69))</f>
        <v>1</v>
      </c>
      <c r="X70" s="18">
        <f t="shared" si="10"/>
        <v>4434</v>
      </c>
      <c r="Y70" s="19" t="str">
        <f t="shared" ca="1" si="58"/>
        <v>&lt;TXT&gt;{For Government Reference Only:  This subpart (and its subparts) relates to AU-5; CCI-000139, CCI-000140, CCI-001490.}&lt;/TXT&gt;_x0014_</v>
      </c>
      <c r="Z70" s="19" t="str">
        <f t="shared" ca="1" si="58"/>
        <v/>
      </c>
      <c r="AA70" s="19" t="str">
        <f t="shared" ca="1" si="57"/>
        <v/>
      </c>
      <c r="AB70" s="19" t="str">
        <f t="shared" ca="1" si="57"/>
        <v/>
      </c>
      <c r="AC70" s="19" t="str">
        <f t="shared" ca="1" si="57"/>
        <v/>
      </c>
      <c r="AD70" s="19" t="str">
        <f t="shared" ca="1" si="57"/>
        <v/>
      </c>
      <c r="AE70" s="19" t="str">
        <f t="shared" ca="1" si="57"/>
        <v/>
      </c>
      <c r="AF70" s="19" t="str">
        <f t="shared" ca="1" si="57"/>
        <v/>
      </c>
      <c r="AG70" s="19" t="str">
        <f t="shared" ca="1" si="57"/>
        <v/>
      </c>
      <c r="AH70" s="19" t="str">
        <f t="shared" ca="1" si="57"/>
        <v/>
      </c>
      <c r="AI70" s="19" t="str">
        <f t="shared" ca="1" si="25"/>
        <v>&lt;TXT&gt;{For Government Reference Only:  This subpart (and its subparts) relates to AU-5; CCI-000139, CCI-000140, CCI-001490.}&lt;/TXT&gt;_x0014_</v>
      </c>
      <c r="AJ70" s="19">
        <f t="shared" ca="1" si="12"/>
        <v>3</v>
      </c>
      <c r="AK70" s="19" t="str">
        <f t="shared" ca="1" si="13"/>
        <v>3.5.5</v>
      </c>
      <c r="AL70" s="19" t="str">
        <f t="shared" ca="1" si="14"/>
        <v>Response to Audit Processing Failures</v>
      </c>
      <c r="AM70" s="3" t="str">
        <f>""</f>
        <v/>
      </c>
      <c r="AN70" s="8" t="str">
        <f>""</f>
        <v/>
      </c>
      <c r="AO70" s="20">
        <f>1</f>
        <v>1</v>
      </c>
      <c r="AP70" s="20">
        <f t="shared" ca="1" si="55"/>
        <v>7</v>
      </c>
      <c r="AQ70" s="20">
        <f t="shared" ca="1" si="55"/>
        <v>89</v>
      </c>
      <c r="AR70" s="20">
        <f t="shared" ca="1" si="55"/>
        <v>101</v>
      </c>
      <c r="AS70" s="20" t="str">
        <f t="shared" ca="1" si="55"/>
        <v/>
      </c>
      <c r="AT70" s="20" t="str">
        <f t="shared" ca="1" si="55"/>
        <v/>
      </c>
      <c r="AU70" s="20" t="str">
        <f t="shared" ca="1" si="55"/>
        <v/>
      </c>
      <c r="AV70" s="20" t="str">
        <f t="shared" ca="1" si="55"/>
        <v/>
      </c>
      <c r="AW70" s="20" t="str">
        <f t="shared" ca="1" si="55"/>
        <v/>
      </c>
      <c r="AX70" s="20" t="str">
        <f t="shared" ca="1" si="55"/>
        <v/>
      </c>
      <c r="AY70" s="20" t="str">
        <f t="shared" ca="1" si="55"/>
        <v/>
      </c>
      <c r="AZ70" s="20" t="str">
        <f t="shared" ca="1" si="55"/>
        <v/>
      </c>
      <c r="BA70" s="20" t="str">
        <f t="shared" ca="1" si="55"/>
        <v/>
      </c>
      <c r="BB70" s="20" t="str">
        <f t="shared" ca="1" si="55"/>
        <v/>
      </c>
      <c r="BC70" s="20" t="str">
        <f t="shared" ca="1" si="55"/>
        <v/>
      </c>
      <c r="BD70" s="20" t="str">
        <f t="shared" ca="1" si="55"/>
        <v/>
      </c>
      <c r="BE70" s="20" t="str">
        <f t="shared" ca="1" si="54"/>
        <v/>
      </c>
      <c r="BF70" s="20" t="str">
        <f t="shared" ca="1" si="54"/>
        <v/>
      </c>
      <c r="BG70" s="20" t="str">
        <f t="shared" ca="1" si="54"/>
        <v/>
      </c>
      <c r="BH70" s="20" t="str">
        <f t="shared" ca="1" si="54"/>
        <v/>
      </c>
      <c r="BI70" s="20" t="str">
        <f t="shared" ca="1" si="54"/>
        <v/>
      </c>
      <c r="BJ70" s="20" t="str">
        <f t="shared" ca="1" si="54"/>
        <v/>
      </c>
      <c r="BK70" s="20" t="str">
        <f t="shared" ca="1" si="54"/>
        <v/>
      </c>
      <c r="BL70" s="20" t="str">
        <f t="shared" ca="1" si="54"/>
        <v/>
      </c>
      <c r="BM70" s="20" t="str">
        <f t="shared" ca="1" si="54"/>
        <v/>
      </c>
      <c r="BN70" s="20" t="str">
        <f t="shared" ca="1" si="54"/>
        <v/>
      </c>
      <c r="BO70" s="20" t="str">
        <f t="shared" ca="1" si="54"/>
        <v/>
      </c>
      <c r="BP70" s="20" t="str">
        <f t="shared" ca="1" si="54"/>
        <v/>
      </c>
      <c r="BQ70" s="20" t="str">
        <f t="shared" ca="1" si="54"/>
        <v/>
      </c>
      <c r="BR70" s="20" t="str">
        <f t="shared" ca="1" si="54"/>
        <v/>
      </c>
      <c r="BS70" s="20" t="str">
        <f t="shared" ca="1" si="54"/>
        <v/>
      </c>
      <c r="BT70" s="20" t="str">
        <f t="shared" ca="1" si="54"/>
        <v/>
      </c>
      <c r="BU70" s="20" t="str">
        <f t="shared" ca="1" si="54"/>
        <v/>
      </c>
      <c r="BV70" s="20" t="str">
        <f t="shared" ca="1" si="56"/>
        <v/>
      </c>
      <c r="BW70" s="20" t="str">
        <f t="shared" ca="1" si="56"/>
        <v/>
      </c>
      <c r="BX70" s="20" t="str">
        <f t="shared" ca="1" si="56"/>
        <v/>
      </c>
      <c r="BY70" s="20" t="str">
        <f t="shared" ca="1" si="56"/>
        <v/>
      </c>
      <c r="BZ70" s="20" t="str">
        <f t="shared" ca="1" si="56"/>
        <v/>
      </c>
      <c r="CA70" s="20" t="str">
        <f t="shared" ca="1" si="56"/>
        <v/>
      </c>
      <c r="CB70" s="20" t="str">
        <f t="shared" ca="1" si="56"/>
        <v/>
      </c>
      <c r="CC70" s="20" t="str">
        <f t="shared" ca="1" si="56"/>
        <v/>
      </c>
      <c r="CD70" s="20" t="str">
        <f t="shared" ca="1" si="56"/>
        <v/>
      </c>
      <c r="CE70" s="20" t="str">
        <f t="shared" ca="1" si="56"/>
        <v/>
      </c>
      <c r="CF70" s="20" t="str">
        <f t="shared" ca="1" si="56"/>
        <v/>
      </c>
      <c r="CG70" s="20" t="str">
        <f t="shared" ca="1" si="56"/>
        <v/>
      </c>
      <c r="CH70" s="20" t="str">
        <f t="shared" ca="1" si="56"/>
        <v/>
      </c>
      <c r="CI70" s="20" t="str">
        <f t="shared" si="27"/>
        <v>{</v>
      </c>
      <c r="CJ70" s="20" t="str">
        <f t="shared" ca="1" si="51"/>
        <v>CCI-000139</v>
      </c>
      <c r="CK70" s="20" t="str">
        <f t="shared" ca="1" si="51"/>
        <v>CCI-000140</v>
      </c>
      <c r="CL70" s="20" t="str">
        <f t="shared" ca="1" si="51"/>
        <v>CCI-001490</v>
      </c>
      <c r="CM70" s="20" t="str">
        <f t="shared" ca="1" si="51"/>
        <v/>
      </c>
      <c r="CN70" s="20" t="str">
        <f t="shared" ca="1" si="51"/>
        <v/>
      </c>
      <c r="CO70" s="20" t="str">
        <f t="shared" ca="1" si="51"/>
        <v/>
      </c>
      <c r="CP70" s="20" t="str">
        <f t="shared" ca="1" si="51"/>
        <v/>
      </c>
      <c r="CQ70" s="20" t="str">
        <f t="shared" ca="1" si="51"/>
        <v/>
      </c>
      <c r="CR70" s="20" t="str">
        <f t="shared" ca="1" si="51"/>
        <v/>
      </c>
      <c r="CS70" s="20" t="str">
        <f t="shared" ca="1" si="51"/>
        <v/>
      </c>
      <c r="CT70" s="20" t="str">
        <f t="shared" ca="1" si="51"/>
        <v/>
      </c>
      <c r="CU70" s="20" t="str">
        <f t="shared" ca="1" si="51"/>
        <v/>
      </c>
      <c r="CV70" s="20" t="str">
        <f t="shared" ca="1" si="51"/>
        <v/>
      </c>
      <c r="CW70" s="20" t="str">
        <f t="shared" ca="1" si="51"/>
        <v/>
      </c>
      <c r="CX70" s="20" t="str">
        <f t="shared" ca="1" si="51"/>
        <v/>
      </c>
      <c r="CY70" s="20" t="str">
        <f t="shared" ca="1" si="51"/>
        <v/>
      </c>
      <c r="CZ70" s="20" t="str">
        <f t="shared" ca="1" si="61"/>
        <v/>
      </c>
      <c r="DA70" s="20" t="str">
        <f t="shared" ca="1" si="52"/>
        <v/>
      </c>
      <c r="DB70" s="20" t="str">
        <f t="shared" ca="1" si="52"/>
        <v/>
      </c>
      <c r="DC70" s="20" t="str">
        <f t="shared" ca="1" si="52"/>
        <v/>
      </c>
      <c r="DD70" s="20" t="str">
        <f t="shared" ca="1" si="52"/>
        <v/>
      </c>
      <c r="DE70" s="20" t="str">
        <f t="shared" ca="1" si="52"/>
        <v/>
      </c>
      <c r="DF70" s="20" t="str">
        <f t="shared" ca="1" si="52"/>
        <v/>
      </c>
      <c r="DG70" s="20" t="str">
        <f t="shared" ca="1" si="52"/>
        <v/>
      </c>
      <c r="DH70" s="20" t="str">
        <f t="shared" ca="1" si="52"/>
        <v/>
      </c>
      <c r="DI70" s="20" t="str">
        <f t="shared" ca="1" si="52"/>
        <v/>
      </c>
      <c r="DJ70" s="20" t="str">
        <f t="shared" ca="1" si="52"/>
        <v/>
      </c>
      <c r="DK70" s="20" t="str">
        <f t="shared" ca="1" si="52"/>
        <v/>
      </c>
      <c r="DL70" s="20" t="str">
        <f t="shared" ca="1" si="52"/>
        <v/>
      </c>
      <c r="DM70" s="20" t="str">
        <f t="shared" ca="1" si="52"/>
        <v/>
      </c>
      <c r="DN70" s="20" t="str">
        <f t="shared" ca="1" si="52"/>
        <v/>
      </c>
      <c r="DO70" s="20" t="str">
        <f t="shared" ca="1" si="52"/>
        <v/>
      </c>
      <c r="DP70" s="20" t="str">
        <f t="shared" ca="1" si="52"/>
        <v/>
      </c>
      <c r="DQ70" s="20" t="str">
        <f t="shared" ca="1" si="53"/>
        <v/>
      </c>
      <c r="DR70" s="20" t="str">
        <f t="shared" ca="1" si="53"/>
        <v/>
      </c>
      <c r="DS70" s="20" t="str">
        <f t="shared" ca="1" si="53"/>
        <v/>
      </c>
      <c r="DT70" s="20" t="str">
        <f t="shared" ca="1" si="53"/>
        <v/>
      </c>
      <c r="DU70" s="20" t="str">
        <f t="shared" ca="1" si="53"/>
        <v/>
      </c>
      <c r="DV70" s="20" t="str">
        <f t="shared" ca="1" si="53"/>
        <v/>
      </c>
      <c r="DW70" s="20" t="str">
        <f t="shared" ca="1" si="53"/>
        <v/>
      </c>
      <c r="DX70" s="20" t="str">
        <f t="shared" ca="1" si="53"/>
        <v/>
      </c>
      <c r="DY70" s="20" t="str">
        <f t="shared" ca="1" si="53"/>
        <v/>
      </c>
      <c r="DZ70" s="20" t="str">
        <f t="shared" ca="1" si="53"/>
        <v/>
      </c>
      <c r="EA70" s="20" t="str">
        <f t="shared" ca="1" si="53"/>
        <v/>
      </c>
      <c r="EB70" s="20" t="str">
        <f t="shared" ca="1" si="53"/>
        <v/>
      </c>
      <c r="EC70" s="8" t="str">
        <f>""</f>
        <v/>
      </c>
      <c r="ED70" s="9"/>
      <c r="EE70" s="24">
        <f ca="1">IF(MAX($EE$9:EE69)&lt;SUM($AJ$9:$AJ$109),MAX($EE$9:EE69)+1,"")</f>
        <v>62</v>
      </c>
      <c r="EF70" s="24">
        <f t="shared" ca="1" si="26"/>
        <v>23</v>
      </c>
      <c r="EG70" s="24">
        <f t="shared" ca="1" si="28"/>
        <v>1</v>
      </c>
      <c r="EH70" s="23" t="str">
        <f t="shared" ca="1" si="21"/>
        <v>CCI-003124</v>
      </c>
      <c r="EI70" s="23" t="str">
        <f ca="1">IF(EE70="","",OFFSET($AK$8,EF70,0)&amp;IF(COUNTIF(EH71:$EH$502,"="&amp;EH70)=0,"","; "&amp;OFFSET(EH70,MATCH(EH70,EH71:$EH$502,0),1)))</f>
        <v>1.9.8.3.1; 1.9.8.3.1; 1.9.8.3.2; 1.9.8.5; 1.9.8.5</v>
      </c>
      <c r="EJ70" s="23" t="str">
        <f ca="1">IF(EE70="","",OFFSET($AL$8,EF70,0)&amp;IF(COUNTIF(EH71:$EH$502,"="&amp;EH70)=0,"","; "&amp;OFFSET(EH70,MATCH(EH70,EH71:$EH$502,0),2)))</f>
        <v>Lighting Control System Devices FULLY Supporting User Accounts; Lighting Control System Devices FULLY Supporting User Accounts; All Other Lighting Control System Devices; Default Requirements for Control System Devices; Default Requirements for Control System Devices</v>
      </c>
      <c r="EK70" s="23" t="str">
        <f ca="1">IF(EE70="","",OFFSET($AK$8,EF70,0)&amp;" "&amp;IF(LEN(OFFSET($AL$8,EF70,0))&gt;$EK$3,LEFT(OFFSET($AL$8,EF70,0),$EK$3)&amp;"...",OFFSET($AL$8,EF70,0))&amp;SUBSTITUTE(IF(COUNTIF(EH71:$EH$502,"="&amp;EH70)=0,"","; "&amp;OFFSET(EH70,MATCH(EH70,EH71:$EH$502,0),3)),"; "&amp;OFFSET($AK$8,EF70,0)&amp;" "&amp;IF(LEN(OFFSET($AL$8,EF70,0))&gt;$EK$3,LEFT(OFFSET($AL$8,EF70,0),$EK$3)&amp;"...",OFFSET($AL$8,EF70,0)),""))</f>
        <v>1.9.8.3.1 Lighting Control System Devices FUL...; 1.9.8.3.2 All Other Lighting Control System D...; 1.9.8.5 Default Requirements for Control Sy...</v>
      </c>
      <c r="EL70" s="24" t="str">
        <f ca="1">IF(EE70="","",IF(COUNTIF($EH$9:$EH69,"="&amp;EH70)=0,MAX($EL$9:EL69)+1,""))</f>
        <v/>
      </c>
      <c r="EM70" s="9"/>
      <c r="EN70" s="10"/>
      <c r="EO70" s="24">
        <f ca="1">IF(MAX($EO$9:EO69)&lt;MAX($EL$9:$EL$502),MAX($EO$9:EO69)+1,"")</f>
        <v>62</v>
      </c>
      <c r="EP70" s="24">
        <f t="shared" ca="1" si="29"/>
        <v>102</v>
      </c>
      <c r="EQ70" s="23" t="str">
        <f t="shared" ca="1" si="44"/>
        <v>CCI-000382</v>
      </c>
      <c r="ER70" s="23" t="str">
        <f t="shared" ca="1" si="44"/>
        <v>3.2.5; 3.6; 3.6</v>
      </c>
      <c r="ES70" s="23" t="str">
        <f t="shared" ca="1" si="44"/>
        <v>IP Control Networks; REQUIREMENTS FOR LEAST FUNCTIONALITY; REQUIREMENTS FOR LEAST FUNCTIONALITY</v>
      </c>
      <c r="ET70" s="23" t="str">
        <f t="shared" ca="1" si="44"/>
        <v>3.2.5 IP Control Networks; 3.6 REQUIREMENTS FOR LEAST FUNCTIONALIT...</v>
      </c>
      <c r="EU70" s="10" t="str">
        <f>""</f>
        <v/>
      </c>
    </row>
    <row r="71" spans="1:151" x14ac:dyDescent="0.3">
      <c r="A71" s="1" t="s">
        <v>73</v>
      </c>
      <c r="B71" s="5"/>
      <c r="C71" s="14">
        <f t="shared" si="62"/>
        <v>0</v>
      </c>
      <c r="D71" s="14">
        <f t="shared" si="62"/>
        <v>0</v>
      </c>
      <c r="E71" s="14" t="str">
        <f t="shared" si="63"/>
        <v/>
      </c>
      <c r="F71" s="14">
        <f t="shared" si="64"/>
        <v>0</v>
      </c>
      <c r="G71" s="14">
        <f t="shared" si="59"/>
        <v>0</v>
      </c>
      <c r="H71" s="14">
        <f t="shared" si="65"/>
        <v>0</v>
      </c>
      <c r="I71" s="14">
        <f t="shared" si="65"/>
        <v>0</v>
      </c>
      <c r="J71" s="14">
        <f t="shared" si="65"/>
        <v>0</v>
      </c>
      <c r="K71" s="14">
        <f t="shared" si="65"/>
        <v>0</v>
      </c>
      <c r="L71" s="14" t="str">
        <f t="shared" si="66"/>
        <v>0</v>
      </c>
      <c r="M71" s="15" t="str">
        <f t="shared" si="67"/>
        <v>--</v>
      </c>
      <c r="N71" s="14" t="str">
        <f t="shared" si="68"/>
        <v/>
      </c>
      <c r="O71" s="15" t="str">
        <f t="shared" si="60"/>
        <v/>
      </c>
      <c r="P71" s="15" t="str">
        <f>IF(N71=1,FLOOR(MAX($P$4:P70),1)+1,IF(AND(P70&lt;&gt;"",O70&lt;&gt;1),MAX($P$4:P70)+0.1,""))</f>
        <v/>
      </c>
      <c r="Q71" s="5">
        <f>ROW()</f>
        <v>71</v>
      </c>
      <c r="S71" s="7"/>
      <c r="T71" s="17" t="str">
        <f t="shared" ca="1" si="9"/>
        <v>OK</v>
      </c>
      <c r="U71" s="17" t="str">
        <f t="shared" si="23"/>
        <v>OK</v>
      </c>
      <c r="V71" s="18">
        <f>IF(MAX($V$9:V70)&lt;$V$7,MAX($V$9:V70)+1,"")</f>
        <v>63</v>
      </c>
      <c r="W71" s="18">
        <f>IF(V71="","",COUNTIF(P:P,"&lt;"&amp;V71+1)-SUM($W$8:W70))</f>
        <v>5</v>
      </c>
      <c r="X71" s="18">
        <f t="shared" si="10"/>
        <v>4462</v>
      </c>
      <c r="Y71" s="19" t="str">
        <f t="shared" ca="1" si="58"/>
        <v xml:space="preserve">&lt;TXT&gt;{For Government Reference Only:  This subpart (and its subparts), along with the network communication report </v>
      </c>
      <c r="Z71" s="19" t="str">
        <f t="shared" ca="1" si="58"/>
        <v xml:space="preserve">submittal specified elsewhere in this section, relates to CM-6(a), CM-6(c), CM-7, CM-7(1)(b), SC-41;  CCI-000363, </v>
      </c>
      <c r="AA71" s="19" t="str">
        <f t="shared" ca="1" si="57"/>
        <v xml:space="preserve">CCI-000364, CCI-000365, CCI-001588, CCI-001755, CCI-000381, CCI-000380, CCI-000382, CCI-001761, CCI-001762, CCI-002544, </v>
      </c>
      <c r="AB71" s="19" t="str">
        <f t="shared" ca="1" si="57"/>
        <v xml:space="preserve">CCI-002545, CCI-002546.  &lt;TAI OPT="MODERATE IMPACT"&gt;For MODERATE Impact systems, this subpart (and its subparts) also relates to CM-7(2), </v>
      </c>
      <c r="AC71" s="19" t="str">
        <f t="shared" ca="1" si="57"/>
        <v>CM-7(5)(a), CM-7(5)(b); CCI-000381, CCI-000380, CCI-000382, CCI-001761, CCI-001762&lt;/TAI&gt;}&lt;/TXT&gt;_x0014_</v>
      </c>
      <c r="AD71" s="19" t="str">
        <f t="shared" ca="1" si="57"/>
        <v/>
      </c>
      <c r="AE71" s="19" t="str">
        <f t="shared" ca="1" si="57"/>
        <v/>
      </c>
      <c r="AF71" s="19" t="str">
        <f t="shared" ca="1" si="57"/>
        <v/>
      </c>
      <c r="AG71" s="19" t="str">
        <f t="shared" ca="1" si="57"/>
        <v/>
      </c>
      <c r="AH71" s="19" t="str">
        <f t="shared" ca="1" si="57"/>
        <v/>
      </c>
      <c r="AI71" s="19" t="str">
        <f t="shared" ca="1" si="25"/>
        <v>&lt;TXT&gt;{For Government Reference Only:  This subpart (and its subparts), along with the network communication report submittal specified elsewhere in this section, relates to CM-6(a), CM-6(c), CM-7, CM-7(1)(b), SC-41;  CCI-000363, CCI-000364, CCI-000365, CCI-001588, CCI-001755, CCI-000381, CCI-000380, CCI-000382, CCI-001761, CCI-001762, CCI-002544, CCI-002545, CCI-002546.  &lt;TAI OPT="MODERATE IMPACT"&gt;For MODERATE Impact systems, this subpart (and its subparts) also relates to CM-7(2), CM-7(5)(a), CM-7(5)(b); CCI-000381, CCI-000380, CCI-000382, CCI-001761, CCI-001762&lt;/TAI&gt;}&lt;/TXT&gt;_x0014_</v>
      </c>
      <c r="AJ71" s="19">
        <f t="shared" ca="1" si="12"/>
        <v>18</v>
      </c>
      <c r="AK71" s="19" t="str">
        <f t="shared" ca="1" si="13"/>
        <v>3.6</v>
      </c>
      <c r="AL71" s="19" t="str">
        <f t="shared" ca="1" si="14"/>
        <v>REQUIREMENTS FOR LEAST FUNCTIONALITY</v>
      </c>
      <c r="AM71" s="3" t="str">
        <f>""</f>
        <v/>
      </c>
      <c r="AN71" s="8" t="str">
        <f>""</f>
        <v/>
      </c>
      <c r="AO71" s="20">
        <f>1</f>
        <v>1</v>
      </c>
      <c r="AP71" s="20">
        <f t="shared" ca="1" si="55"/>
        <v>7</v>
      </c>
      <c r="AQ71" s="20">
        <f t="shared" ca="1" si="55"/>
        <v>219</v>
      </c>
      <c r="AR71" s="20">
        <f t="shared" ca="1" si="55"/>
        <v>231</v>
      </c>
      <c r="AS71" s="20">
        <f t="shared" ca="1" si="55"/>
        <v>243</v>
      </c>
      <c r="AT71" s="20">
        <f t="shared" ca="1" si="55"/>
        <v>255</v>
      </c>
      <c r="AU71" s="20">
        <f t="shared" ca="1" si="55"/>
        <v>267</v>
      </c>
      <c r="AV71" s="20">
        <f t="shared" ca="1" si="55"/>
        <v>279</v>
      </c>
      <c r="AW71" s="20">
        <f t="shared" ca="1" si="55"/>
        <v>291</v>
      </c>
      <c r="AX71" s="20">
        <f t="shared" ca="1" si="55"/>
        <v>303</v>
      </c>
      <c r="AY71" s="20">
        <f t="shared" ca="1" si="55"/>
        <v>315</v>
      </c>
      <c r="AZ71" s="20">
        <f t="shared" ca="1" si="55"/>
        <v>327</v>
      </c>
      <c r="BA71" s="20">
        <f t="shared" ca="1" si="55"/>
        <v>339</v>
      </c>
      <c r="BB71" s="20">
        <f t="shared" ca="1" si="55"/>
        <v>351</v>
      </c>
      <c r="BC71" s="20">
        <f t="shared" ca="1" si="55"/>
        <v>363</v>
      </c>
      <c r="BD71" s="20">
        <f t="shared" ca="1" si="55"/>
        <v>513</v>
      </c>
      <c r="BE71" s="20">
        <f t="shared" ca="1" si="54"/>
        <v>525</v>
      </c>
      <c r="BF71" s="20">
        <f t="shared" ca="1" si="54"/>
        <v>537</v>
      </c>
      <c r="BG71" s="20">
        <f t="shared" ca="1" si="54"/>
        <v>549</v>
      </c>
      <c r="BH71" s="20" t="str">
        <f t="shared" ca="1" si="54"/>
        <v/>
      </c>
      <c r="BI71" s="20" t="str">
        <f t="shared" ca="1" si="54"/>
        <v/>
      </c>
      <c r="BJ71" s="20" t="str">
        <f t="shared" ca="1" si="54"/>
        <v/>
      </c>
      <c r="BK71" s="20" t="str">
        <f t="shared" ca="1" si="54"/>
        <v/>
      </c>
      <c r="BL71" s="20" t="str">
        <f t="shared" ca="1" si="54"/>
        <v/>
      </c>
      <c r="BM71" s="20" t="str">
        <f t="shared" ca="1" si="54"/>
        <v/>
      </c>
      <c r="BN71" s="20" t="str">
        <f t="shared" ca="1" si="54"/>
        <v/>
      </c>
      <c r="BO71" s="20" t="str">
        <f t="shared" ca="1" si="54"/>
        <v/>
      </c>
      <c r="BP71" s="20" t="str">
        <f t="shared" ca="1" si="54"/>
        <v/>
      </c>
      <c r="BQ71" s="20" t="str">
        <f t="shared" ca="1" si="54"/>
        <v/>
      </c>
      <c r="BR71" s="20" t="str">
        <f t="shared" ca="1" si="54"/>
        <v/>
      </c>
      <c r="BS71" s="20" t="str">
        <f t="shared" ca="1" si="54"/>
        <v/>
      </c>
      <c r="BT71" s="20" t="str">
        <f t="shared" ca="1" si="54"/>
        <v/>
      </c>
      <c r="BU71" s="20" t="str">
        <f t="shared" ca="1" si="54"/>
        <v/>
      </c>
      <c r="BV71" s="20" t="str">
        <f t="shared" ca="1" si="56"/>
        <v/>
      </c>
      <c r="BW71" s="20" t="str">
        <f t="shared" ca="1" si="56"/>
        <v/>
      </c>
      <c r="BX71" s="20" t="str">
        <f t="shared" ca="1" si="56"/>
        <v/>
      </c>
      <c r="BY71" s="20" t="str">
        <f t="shared" ca="1" si="56"/>
        <v/>
      </c>
      <c r="BZ71" s="20" t="str">
        <f t="shared" ca="1" si="56"/>
        <v/>
      </c>
      <c r="CA71" s="20" t="str">
        <f t="shared" ca="1" si="56"/>
        <v/>
      </c>
      <c r="CB71" s="20" t="str">
        <f t="shared" ca="1" si="56"/>
        <v/>
      </c>
      <c r="CC71" s="20" t="str">
        <f t="shared" ca="1" si="56"/>
        <v/>
      </c>
      <c r="CD71" s="20" t="str">
        <f t="shared" ca="1" si="56"/>
        <v/>
      </c>
      <c r="CE71" s="20" t="str">
        <f t="shared" ca="1" si="56"/>
        <v/>
      </c>
      <c r="CF71" s="20" t="str">
        <f t="shared" ca="1" si="56"/>
        <v/>
      </c>
      <c r="CG71" s="20" t="str">
        <f t="shared" ca="1" si="56"/>
        <v/>
      </c>
      <c r="CH71" s="20" t="str">
        <f t="shared" ca="1" si="56"/>
        <v/>
      </c>
      <c r="CI71" s="20" t="str">
        <f t="shared" si="27"/>
        <v>{</v>
      </c>
      <c r="CJ71" s="20" t="str">
        <f t="shared" ca="1" si="51"/>
        <v>CCI-000363</v>
      </c>
      <c r="CK71" s="20" t="str">
        <f t="shared" ca="1" si="51"/>
        <v>CCI-000364</v>
      </c>
      <c r="CL71" s="20" t="str">
        <f t="shared" ca="1" si="61"/>
        <v>CCI-000365</v>
      </c>
      <c r="CM71" s="20" t="str">
        <f t="shared" ca="1" si="61"/>
        <v>CCI-001588</v>
      </c>
      <c r="CN71" s="20" t="str">
        <f t="shared" ca="1" si="61"/>
        <v>CCI-001755</v>
      </c>
      <c r="CO71" s="20" t="str">
        <f t="shared" ca="1" si="61"/>
        <v>CCI-000381</v>
      </c>
      <c r="CP71" s="20" t="str">
        <f t="shared" ca="1" si="61"/>
        <v>CCI-000380</v>
      </c>
      <c r="CQ71" s="20" t="str">
        <f t="shared" ca="1" si="61"/>
        <v>CCI-000382</v>
      </c>
      <c r="CR71" s="20" t="str">
        <f t="shared" ca="1" si="61"/>
        <v>CCI-001761</v>
      </c>
      <c r="CS71" s="20" t="str">
        <f t="shared" ca="1" si="61"/>
        <v>CCI-001762</v>
      </c>
      <c r="CT71" s="20" t="str">
        <f t="shared" ca="1" si="61"/>
        <v>CCI-002544</v>
      </c>
      <c r="CU71" s="20" t="str">
        <f t="shared" ca="1" si="61"/>
        <v>CCI-002545</v>
      </c>
      <c r="CV71" s="20" t="str">
        <f t="shared" ca="1" si="61"/>
        <v>CCI-002546</v>
      </c>
      <c r="CW71" s="20" t="str">
        <f t="shared" ca="1" si="61"/>
        <v>CCI-000381</v>
      </c>
      <c r="CX71" s="20" t="str">
        <f t="shared" ca="1" si="61"/>
        <v>CCI-000380</v>
      </c>
      <c r="CY71" s="20" t="str">
        <f t="shared" ca="1" si="61"/>
        <v>CCI-000382</v>
      </c>
      <c r="CZ71" s="20" t="str">
        <f t="shared" ca="1" si="61"/>
        <v>CCI-001761</v>
      </c>
      <c r="DA71" s="20" t="str">
        <f t="shared" ca="1" si="52"/>
        <v>CCI-001762</v>
      </c>
      <c r="DB71" s="20" t="str">
        <f t="shared" ca="1" si="52"/>
        <v/>
      </c>
      <c r="DC71" s="20" t="str">
        <f t="shared" ca="1" si="52"/>
        <v/>
      </c>
      <c r="DD71" s="20" t="str">
        <f t="shared" ca="1" si="52"/>
        <v/>
      </c>
      <c r="DE71" s="20" t="str">
        <f t="shared" ca="1" si="52"/>
        <v/>
      </c>
      <c r="DF71" s="20" t="str">
        <f t="shared" ca="1" si="52"/>
        <v/>
      </c>
      <c r="DG71" s="20" t="str">
        <f t="shared" ca="1" si="52"/>
        <v/>
      </c>
      <c r="DH71" s="20" t="str">
        <f t="shared" ca="1" si="52"/>
        <v/>
      </c>
      <c r="DI71" s="20" t="str">
        <f t="shared" ca="1" si="52"/>
        <v/>
      </c>
      <c r="DJ71" s="20" t="str">
        <f t="shared" ca="1" si="52"/>
        <v/>
      </c>
      <c r="DK71" s="20" t="str">
        <f t="shared" ca="1" si="52"/>
        <v/>
      </c>
      <c r="DL71" s="20" t="str">
        <f t="shared" ca="1" si="52"/>
        <v/>
      </c>
      <c r="DM71" s="20" t="str">
        <f t="shared" ca="1" si="52"/>
        <v/>
      </c>
      <c r="DN71" s="20" t="str">
        <f t="shared" ca="1" si="52"/>
        <v/>
      </c>
      <c r="DO71" s="20" t="str">
        <f t="shared" ca="1" si="52"/>
        <v/>
      </c>
      <c r="DP71" s="20" t="str">
        <f t="shared" ref="DF71:DU86" ca="1" si="69">IF(DP$8&gt;$AJ71,"",MID($AI71,FIND("CCI-",$AI71,BV71+1),10))</f>
        <v/>
      </c>
      <c r="DQ71" s="20" t="str">
        <f t="shared" ca="1" si="69"/>
        <v/>
      </c>
      <c r="DR71" s="20" t="str">
        <f t="shared" ca="1" si="69"/>
        <v/>
      </c>
      <c r="DS71" s="20" t="str">
        <f t="shared" ca="1" si="69"/>
        <v/>
      </c>
      <c r="DT71" s="20" t="str">
        <f t="shared" ca="1" si="69"/>
        <v/>
      </c>
      <c r="DU71" s="20" t="str">
        <f t="shared" ca="1" si="53"/>
        <v/>
      </c>
      <c r="DV71" s="20" t="str">
        <f t="shared" ca="1" si="53"/>
        <v/>
      </c>
      <c r="DW71" s="20" t="str">
        <f t="shared" ca="1" si="53"/>
        <v/>
      </c>
      <c r="DX71" s="20" t="str">
        <f t="shared" ca="1" si="53"/>
        <v/>
      </c>
      <c r="DY71" s="20" t="str">
        <f t="shared" ca="1" si="53"/>
        <v/>
      </c>
      <c r="DZ71" s="20" t="str">
        <f t="shared" ca="1" si="53"/>
        <v/>
      </c>
      <c r="EA71" s="20" t="str">
        <f t="shared" ca="1" si="53"/>
        <v/>
      </c>
      <c r="EB71" s="20" t="str">
        <f t="shared" ca="1" si="53"/>
        <v/>
      </c>
      <c r="EC71" s="8" t="str">
        <f>""</f>
        <v/>
      </c>
      <c r="ED71" s="9"/>
      <c r="EE71" s="24">
        <f ca="1">IF(MAX($EE$9:EE70)&lt;SUM($AJ$9:$AJ$109),MAX($EE$9:EE70)+1,"")</f>
        <v>63</v>
      </c>
      <c r="EF71" s="24">
        <f t="shared" ca="1" si="26"/>
        <v>24</v>
      </c>
      <c r="EG71" s="24">
        <f t="shared" ca="1" si="28"/>
        <v>1</v>
      </c>
      <c r="EH71" s="23" t="str">
        <f t="shared" ca="1" si="21"/>
        <v>CCI-003124</v>
      </c>
      <c r="EI71" s="23" t="str">
        <f ca="1">IF(EE71="","",OFFSET($AK$8,EF71,0)&amp;IF(COUNTIF(EH72:$EH$502,"="&amp;EH71)=0,"","; "&amp;OFFSET(EH71,MATCH(EH71,EH72:$EH$502,0),1)))</f>
        <v>1.9.8.3.1; 1.9.8.3.2; 1.9.8.5; 1.9.8.5</v>
      </c>
      <c r="EJ71" s="23" t="str">
        <f ca="1">IF(EE71="","",OFFSET($AL$8,EF71,0)&amp;IF(COUNTIF(EH72:$EH$502,"="&amp;EH71)=0,"","; "&amp;OFFSET(EH71,MATCH(EH71,EH72:$EH$502,0),2)))</f>
        <v>Lighting Control System Devices FULLY Supporting User Accounts; All Other Lighting Control System Devices; Default Requirements for Control System Devices; Default Requirements for Control System Devices</v>
      </c>
      <c r="EK71" s="23" t="str">
        <f ca="1">IF(EE71="","",OFFSET($AK$8,EF71,0)&amp;" "&amp;IF(LEN(OFFSET($AL$8,EF71,0))&gt;$EK$3,LEFT(OFFSET($AL$8,EF71,0),$EK$3)&amp;"...",OFFSET($AL$8,EF71,0))&amp;SUBSTITUTE(IF(COUNTIF(EH72:$EH$502,"="&amp;EH71)=0,"","; "&amp;OFFSET(EH71,MATCH(EH71,EH72:$EH$502,0),3)),"; "&amp;OFFSET($AK$8,EF71,0)&amp;" "&amp;IF(LEN(OFFSET($AL$8,EF71,0))&gt;$EK$3,LEFT(OFFSET($AL$8,EF71,0),$EK$3)&amp;"...",OFFSET($AL$8,EF71,0)),""))</f>
        <v>1.9.8.3.1 Lighting Control System Devices FUL...; 1.9.8.3.2 All Other Lighting Control System D...; 1.9.8.5 Default Requirements for Control Sy...</v>
      </c>
      <c r="EL71" s="24" t="str">
        <f ca="1">IF(EE71="","",IF(COUNTIF($EH$9:$EH70,"="&amp;EH71)=0,MAX($EL$9:EL70)+1,""))</f>
        <v/>
      </c>
      <c r="EM71" s="9"/>
      <c r="EN71" s="10"/>
      <c r="EO71" s="24">
        <f ca="1">IF(MAX($EO$9:EO70)&lt;MAX($EL$9:$EL$502),MAX($EO$9:EO70)+1,"")</f>
        <v>63</v>
      </c>
      <c r="EP71" s="24">
        <f t="shared" ca="1" si="29"/>
        <v>103</v>
      </c>
      <c r="EQ71" s="23" t="str">
        <f t="shared" ca="1" si="44"/>
        <v>CCI-001761</v>
      </c>
      <c r="ER71" s="23" t="str">
        <f t="shared" ca="1" si="44"/>
        <v>3.2.5; 3.6; 3.6</v>
      </c>
      <c r="ES71" s="23" t="str">
        <f t="shared" ca="1" si="44"/>
        <v>IP Control Networks; REQUIREMENTS FOR LEAST FUNCTIONALITY; REQUIREMENTS FOR LEAST FUNCTIONALITY</v>
      </c>
      <c r="ET71" s="23" t="str">
        <f t="shared" ca="1" si="44"/>
        <v>3.2.5 IP Control Networks; 3.6 REQUIREMENTS FOR LEAST FUNCTIONALIT...</v>
      </c>
      <c r="EU71" s="10" t="str">
        <f>""</f>
        <v/>
      </c>
    </row>
    <row r="72" spans="1:151" x14ac:dyDescent="0.3">
      <c r="A72" s="1" t="s">
        <v>55</v>
      </c>
      <c r="B72" s="5"/>
      <c r="C72" s="14">
        <f t="shared" si="62"/>
        <v>0</v>
      </c>
      <c r="D72" s="14">
        <f t="shared" si="62"/>
        <v>0</v>
      </c>
      <c r="E72" s="14" t="str">
        <f t="shared" si="63"/>
        <v/>
      </c>
      <c r="F72" s="14">
        <f t="shared" si="64"/>
        <v>0</v>
      </c>
      <c r="G72" s="14">
        <f t="shared" si="59"/>
        <v>0</v>
      </c>
      <c r="H72" s="14">
        <f t="shared" si="65"/>
        <v>0</v>
      </c>
      <c r="I72" s="14">
        <f t="shared" si="65"/>
        <v>0</v>
      </c>
      <c r="J72" s="14">
        <f t="shared" si="65"/>
        <v>0</v>
      </c>
      <c r="K72" s="14">
        <f t="shared" si="65"/>
        <v>0</v>
      </c>
      <c r="L72" s="14" t="str">
        <f t="shared" si="66"/>
        <v>0</v>
      </c>
      <c r="M72" s="15" t="str">
        <f t="shared" si="67"/>
        <v>--</v>
      </c>
      <c r="N72" s="14" t="str">
        <f t="shared" si="68"/>
        <v/>
      </c>
      <c r="O72" s="15" t="str">
        <f t="shared" si="60"/>
        <v/>
      </c>
      <c r="P72" s="15" t="str">
        <f>IF(N72=1,FLOOR(MAX($P$4:P71),1)+1,IF(AND(P71&lt;&gt;"",O71&lt;&gt;1),MAX($P$4:P71)+0.1,""))</f>
        <v/>
      </c>
      <c r="Q72" s="5">
        <f>ROW()</f>
        <v>72</v>
      </c>
      <c r="S72" s="7"/>
      <c r="T72" s="17" t="str">
        <f t="shared" ca="1" si="9"/>
        <v>OK</v>
      </c>
      <c r="U72" s="17" t="str">
        <f t="shared" si="23"/>
        <v>OK</v>
      </c>
      <c r="V72" s="18">
        <f>IF(MAX($V$9:V71)&lt;$V$7,MAX($V$9:V71)+1,"")</f>
        <v>64</v>
      </c>
      <c r="W72" s="18">
        <f>IF(V72="","",COUNTIF(P:P,"&lt;"&amp;V72+1)-SUM($W$8:W71))</f>
        <v>1</v>
      </c>
      <c r="X72" s="18">
        <f t="shared" si="10"/>
        <v>4520</v>
      </c>
      <c r="Y72" s="19" t="str">
        <f t="shared" ca="1" si="58"/>
        <v>&lt;TXT&gt;{For Government Reference Only:  This subpart relates to SC-15(a), SC-15(b); CCI-001150, CCI-001152.}&lt;/TXT&gt;_x0014_</v>
      </c>
      <c r="Z72" s="19" t="str">
        <f t="shared" ca="1" si="58"/>
        <v/>
      </c>
      <c r="AA72" s="19" t="str">
        <f t="shared" ca="1" si="57"/>
        <v/>
      </c>
      <c r="AB72" s="19" t="str">
        <f t="shared" ca="1" si="57"/>
        <v/>
      </c>
      <c r="AC72" s="19" t="str">
        <f t="shared" ca="1" si="57"/>
        <v/>
      </c>
      <c r="AD72" s="19" t="str">
        <f t="shared" ca="1" si="57"/>
        <v/>
      </c>
      <c r="AE72" s="19" t="str">
        <f t="shared" ca="1" si="57"/>
        <v/>
      </c>
      <c r="AF72" s="19" t="str">
        <f t="shared" ca="1" si="57"/>
        <v/>
      </c>
      <c r="AG72" s="19" t="str">
        <f t="shared" ca="1" si="57"/>
        <v/>
      </c>
      <c r="AH72" s="19" t="str">
        <f t="shared" ca="1" si="57"/>
        <v/>
      </c>
      <c r="AI72" s="19" t="str">
        <f t="shared" ca="1" si="25"/>
        <v>&lt;TXT&gt;{For Government Reference Only:  This subpart relates to SC-15(a), SC-15(b); CCI-001150, CCI-001152.}&lt;/TXT&gt;_x0014_</v>
      </c>
      <c r="AJ72" s="19">
        <f t="shared" ca="1" si="12"/>
        <v>2</v>
      </c>
      <c r="AK72" s="19" t="str">
        <f t="shared" ca="1" si="13"/>
        <v>3.7.1</v>
      </c>
      <c r="AL72" s="19" t="str">
        <f t="shared" ca="1" si="14"/>
        <v>Collaborative Computing</v>
      </c>
      <c r="AM72" s="3" t="str">
        <f>""</f>
        <v/>
      </c>
      <c r="AN72" s="8" t="str">
        <f>""</f>
        <v/>
      </c>
      <c r="AO72" s="20">
        <f>1</f>
        <v>1</v>
      </c>
      <c r="AP72" s="20">
        <f t="shared" ca="1" si="55"/>
        <v>7</v>
      </c>
      <c r="AQ72" s="20">
        <f t="shared" ca="1" si="55"/>
        <v>84</v>
      </c>
      <c r="AR72" s="20" t="str">
        <f t="shared" ca="1" si="55"/>
        <v/>
      </c>
      <c r="AS72" s="20" t="str">
        <f t="shared" ca="1" si="55"/>
        <v/>
      </c>
      <c r="AT72" s="20" t="str">
        <f t="shared" ca="1" si="55"/>
        <v/>
      </c>
      <c r="AU72" s="20" t="str">
        <f t="shared" ca="1" si="55"/>
        <v/>
      </c>
      <c r="AV72" s="20" t="str">
        <f t="shared" ca="1" si="55"/>
        <v/>
      </c>
      <c r="AW72" s="20" t="str">
        <f t="shared" ca="1" si="55"/>
        <v/>
      </c>
      <c r="AX72" s="20" t="str">
        <f t="shared" ca="1" si="55"/>
        <v/>
      </c>
      <c r="AY72" s="20" t="str">
        <f t="shared" ca="1" si="55"/>
        <v/>
      </c>
      <c r="AZ72" s="20" t="str">
        <f t="shared" ca="1" si="55"/>
        <v/>
      </c>
      <c r="BA72" s="20" t="str">
        <f t="shared" ca="1" si="55"/>
        <v/>
      </c>
      <c r="BB72" s="20" t="str">
        <f t="shared" ca="1" si="55"/>
        <v/>
      </c>
      <c r="BC72" s="20" t="str">
        <f t="shared" ca="1" si="55"/>
        <v/>
      </c>
      <c r="BD72" s="20" t="str">
        <f t="shared" ca="1" si="55"/>
        <v/>
      </c>
      <c r="BE72" s="20" t="str">
        <f t="shared" ca="1" si="54"/>
        <v/>
      </c>
      <c r="BF72" s="20" t="str">
        <f t="shared" ca="1" si="54"/>
        <v/>
      </c>
      <c r="BG72" s="20" t="str">
        <f t="shared" ca="1" si="54"/>
        <v/>
      </c>
      <c r="BH72" s="20" t="str">
        <f t="shared" ca="1" si="54"/>
        <v/>
      </c>
      <c r="BI72" s="20" t="str">
        <f t="shared" ca="1" si="54"/>
        <v/>
      </c>
      <c r="BJ72" s="20" t="str">
        <f t="shared" ca="1" si="54"/>
        <v/>
      </c>
      <c r="BK72" s="20" t="str">
        <f t="shared" ca="1" si="54"/>
        <v/>
      </c>
      <c r="BL72" s="20" t="str">
        <f t="shared" ca="1" si="54"/>
        <v/>
      </c>
      <c r="BM72" s="20" t="str">
        <f t="shared" ca="1" si="54"/>
        <v/>
      </c>
      <c r="BN72" s="20" t="str">
        <f t="shared" ca="1" si="54"/>
        <v/>
      </c>
      <c r="BO72" s="20" t="str">
        <f t="shared" ca="1" si="54"/>
        <v/>
      </c>
      <c r="BP72" s="20" t="str">
        <f t="shared" ca="1" si="54"/>
        <v/>
      </c>
      <c r="BQ72" s="20" t="str">
        <f t="shared" ca="1" si="54"/>
        <v/>
      </c>
      <c r="BR72" s="20" t="str">
        <f t="shared" ca="1" si="54"/>
        <v/>
      </c>
      <c r="BS72" s="20" t="str">
        <f t="shared" ca="1" si="54"/>
        <v/>
      </c>
      <c r="BT72" s="20" t="str">
        <f t="shared" ca="1" si="54"/>
        <v/>
      </c>
      <c r="BU72" s="20" t="str">
        <f t="shared" ca="1" si="54"/>
        <v/>
      </c>
      <c r="BV72" s="20" t="str">
        <f t="shared" ca="1" si="56"/>
        <v/>
      </c>
      <c r="BW72" s="20" t="str">
        <f t="shared" ca="1" si="56"/>
        <v/>
      </c>
      <c r="BX72" s="20" t="str">
        <f t="shared" ca="1" si="56"/>
        <v/>
      </c>
      <c r="BY72" s="20" t="str">
        <f t="shared" ca="1" si="56"/>
        <v/>
      </c>
      <c r="BZ72" s="20" t="str">
        <f t="shared" ca="1" si="56"/>
        <v/>
      </c>
      <c r="CA72" s="20" t="str">
        <f t="shared" ca="1" si="56"/>
        <v/>
      </c>
      <c r="CB72" s="20" t="str">
        <f t="shared" ca="1" si="56"/>
        <v/>
      </c>
      <c r="CC72" s="20" t="str">
        <f t="shared" ca="1" si="56"/>
        <v/>
      </c>
      <c r="CD72" s="20" t="str">
        <f t="shared" ca="1" si="56"/>
        <v/>
      </c>
      <c r="CE72" s="20" t="str">
        <f t="shared" ca="1" si="56"/>
        <v/>
      </c>
      <c r="CF72" s="20" t="str">
        <f t="shared" ca="1" si="56"/>
        <v/>
      </c>
      <c r="CG72" s="20" t="str">
        <f t="shared" ca="1" si="56"/>
        <v/>
      </c>
      <c r="CH72" s="20" t="str">
        <f t="shared" ca="1" si="56"/>
        <v/>
      </c>
      <c r="CI72" s="20" t="str">
        <f t="shared" si="27"/>
        <v>{</v>
      </c>
      <c r="CJ72" s="20" t="str">
        <f t="shared" ca="1" si="51"/>
        <v>CCI-001150</v>
      </c>
      <c r="CK72" s="20" t="str">
        <f t="shared" ca="1" si="51"/>
        <v>CCI-001152</v>
      </c>
      <c r="CL72" s="20" t="str">
        <f t="shared" ca="1" si="61"/>
        <v/>
      </c>
      <c r="CM72" s="20" t="str">
        <f t="shared" ca="1" si="61"/>
        <v/>
      </c>
      <c r="CN72" s="20" t="str">
        <f t="shared" ca="1" si="61"/>
        <v/>
      </c>
      <c r="CO72" s="20" t="str">
        <f t="shared" ca="1" si="61"/>
        <v/>
      </c>
      <c r="CP72" s="20" t="str">
        <f t="shared" ca="1" si="61"/>
        <v/>
      </c>
      <c r="CQ72" s="20" t="str">
        <f t="shared" ca="1" si="61"/>
        <v/>
      </c>
      <c r="CR72" s="20" t="str">
        <f t="shared" ca="1" si="61"/>
        <v/>
      </c>
      <c r="CS72" s="20" t="str">
        <f t="shared" ca="1" si="61"/>
        <v/>
      </c>
      <c r="CT72" s="20" t="str">
        <f t="shared" ca="1" si="61"/>
        <v/>
      </c>
      <c r="CU72" s="20" t="str">
        <f t="shared" ca="1" si="61"/>
        <v/>
      </c>
      <c r="CV72" s="20" t="str">
        <f t="shared" ca="1" si="61"/>
        <v/>
      </c>
      <c r="CW72" s="20" t="str">
        <f t="shared" ca="1" si="61"/>
        <v/>
      </c>
      <c r="CX72" s="20" t="str">
        <f t="shared" ca="1" si="61"/>
        <v/>
      </c>
      <c r="CY72" s="20" t="str">
        <f t="shared" ca="1" si="61"/>
        <v/>
      </c>
      <c r="CZ72" s="20" t="str">
        <f t="shared" ca="1" si="61"/>
        <v/>
      </c>
      <c r="DA72" s="20" t="str">
        <f t="shared" ca="1" si="61"/>
        <v/>
      </c>
      <c r="DB72" s="20" t="str">
        <f t="shared" ref="DA72:DP87" ca="1" si="70">IF(DB$8&gt;$AJ72,"",MID($AI72,FIND("CCI-",$AI72,BH72+1),10))</f>
        <v/>
      </c>
      <c r="DC72" s="20" t="str">
        <f t="shared" ca="1" si="70"/>
        <v/>
      </c>
      <c r="DD72" s="20" t="str">
        <f t="shared" ca="1" si="70"/>
        <v/>
      </c>
      <c r="DE72" s="20" t="str">
        <f t="shared" ca="1" si="70"/>
        <v/>
      </c>
      <c r="DF72" s="20" t="str">
        <f t="shared" ca="1" si="69"/>
        <v/>
      </c>
      <c r="DG72" s="20" t="str">
        <f t="shared" ca="1" si="69"/>
        <v/>
      </c>
      <c r="DH72" s="20" t="str">
        <f t="shared" ca="1" si="69"/>
        <v/>
      </c>
      <c r="DI72" s="20" t="str">
        <f t="shared" ca="1" si="69"/>
        <v/>
      </c>
      <c r="DJ72" s="20" t="str">
        <f t="shared" ca="1" si="69"/>
        <v/>
      </c>
      <c r="DK72" s="20" t="str">
        <f t="shared" ca="1" si="69"/>
        <v/>
      </c>
      <c r="DL72" s="20" t="str">
        <f t="shared" ca="1" si="69"/>
        <v/>
      </c>
      <c r="DM72" s="20" t="str">
        <f t="shared" ca="1" si="69"/>
        <v/>
      </c>
      <c r="DN72" s="20" t="str">
        <f t="shared" ca="1" si="69"/>
        <v/>
      </c>
      <c r="DO72" s="20" t="str">
        <f t="shared" ca="1" si="69"/>
        <v/>
      </c>
      <c r="DP72" s="20" t="str">
        <f t="shared" ca="1" si="69"/>
        <v/>
      </c>
      <c r="DQ72" s="20" t="str">
        <f t="shared" ca="1" si="69"/>
        <v/>
      </c>
      <c r="DR72" s="20" t="str">
        <f t="shared" ca="1" si="69"/>
        <v/>
      </c>
      <c r="DS72" s="20" t="str">
        <f t="shared" ca="1" si="69"/>
        <v/>
      </c>
      <c r="DT72" s="20" t="str">
        <f t="shared" ca="1" si="69"/>
        <v/>
      </c>
      <c r="DU72" s="20" t="str">
        <f t="shared" ca="1" si="53"/>
        <v/>
      </c>
      <c r="DV72" s="20" t="str">
        <f t="shared" ca="1" si="53"/>
        <v/>
      </c>
      <c r="DW72" s="20" t="str">
        <f t="shared" ca="1" si="53"/>
        <v/>
      </c>
      <c r="DX72" s="20" t="str">
        <f t="shared" ca="1" si="53"/>
        <v/>
      </c>
      <c r="DY72" s="20" t="str">
        <f t="shared" ca="1" si="53"/>
        <v/>
      </c>
      <c r="DZ72" s="20" t="str">
        <f t="shared" ca="1" si="53"/>
        <v/>
      </c>
      <c r="EA72" s="20" t="str">
        <f t="shared" ca="1" si="53"/>
        <v/>
      </c>
      <c r="EB72" s="20" t="str">
        <f t="shared" ca="1" si="53"/>
        <v/>
      </c>
      <c r="EC72" s="8" t="str">
        <f>""</f>
        <v/>
      </c>
      <c r="ED72" s="9"/>
      <c r="EE72" s="24">
        <f ca="1">IF(MAX($EE$9:EE71)&lt;SUM($AJ$9:$AJ$109),MAX($EE$9:EE71)+1,"")</f>
        <v>64</v>
      </c>
      <c r="EF72" s="24">
        <f t="shared" ca="1" si="26"/>
        <v>25</v>
      </c>
      <c r="EG72" s="24">
        <f t="shared" ca="1" si="28"/>
        <v>1</v>
      </c>
      <c r="EH72" s="23" t="str">
        <f t="shared" ca="1" si="21"/>
        <v>CCI-003127</v>
      </c>
      <c r="EI72" s="23" t="str">
        <f ca="1">IF(EE72="","",OFFSET($AK$8,EF72,0)&amp;IF(COUNTIF(EH73:$EH$502,"="&amp;EH72)=0,"","; "&amp;OFFSET(EH72,MATCH(EH72,EH73:$EH$502,0),1)))</f>
        <v>1.9.8.3.1; 1.9.8.3.2; 1.9.8.5</v>
      </c>
      <c r="EJ72" s="23" t="str">
        <f ca="1">IF(EE72="","",OFFSET($AL$8,EF72,0)&amp;IF(COUNTIF(EH73:$EH$502,"="&amp;EH72)=0,"","; "&amp;OFFSET(EH72,MATCH(EH72,EH73:$EH$502,0),2)))</f>
        <v>Lighting Control System Devices FULLY Supporting User Accounts; All Other Lighting Control System Devices; Default Requirements for Control System Devices</v>
      </c>
      <c r="EK72" s="23" t="str">
        <f ca="1">IF(EE72="","",OFFSET($AK$8,EF72,0)&amp;" "&amp;IF(LEN(OFFSET($AL$8,EF72,0))&gt;$EK$3,LEFT(OFFSET($AL$8,EF72,0),$EK$3)&amp;"...",OFFSET($AL$8,EF72,0))&amp;SUBSTITUTE(IF(COUNTIF(EH73:$EH$502,"="&amp;EH72)=0,"","; "&amp;OFFSET(EH72,MATCH(EH72,EH73:$EH$502,0),3)),"; "&amp;OFFSET($AK$8,EF72,0)&amp;" "&amp;IF(LEN(OFFSET($AL$8,EF72,0))&gt;$EK$3,LEFT(OFFSET($AL$8,EF72,0),$EK$3)&amp;"...",OFFSET($AL$8,EF72,0)),""))</f>
        <v>1.9.8.3.1 Lighting Control System Devices FUL...; 1.9.8.3.2 All Other Lighting Control System D...; 1.9.8.5 Default Requirements for Control Sy...</v>
      </c>
      <c r="EL72" s="24" t="str">
        <f ca="1">IF(EE72="","",IF(COUNTIF($EH$9:$EH71,"="&amp;EH72)=0,MAX($EL$9:EL71)+1,""))</f>
        <v/>
      </c>
      <c r="EM72" s="9"/>
      <c r="EN72" s="10"/>
      <c r="EO72" s="24">
        <f ca="1">IF(MAX($EO$9:EO71)&lt;MAX($EL$9:$EL$502),MAX($EO$9:EO71)+1,"")</f>
        <v>64</v>
      </c>
      <c r="EP72" s="24">
        <f t="shared" ca="1" si="29"/>
        <v>104</v>
      </c>
      <c r="EQ72" s="23" t="str">
        <f t="shared" ca="1" si="44"/>
        <v>CCI-001762</v>
      </c>
      <c r="ER72" s="23" t="str">
        <f t="shared" ca="1" si="44"/>
        <v>3.2.5; 3.6; 3.6</v>
      </c>
      <c r="ES72" s="23" t="str">
        <f t="shared" ca="1" si="44"/>
        <v>IP Control Networks; REQUIREMENTS FOR LEAST FUNCTIONALITY; REQUIREMENTS FOR LEAST FUNCTIONALITY</v>
      </c>
      <c r="ET72" s="23" t="str">
        <f t="shared" ca="1" si="44"/>
        <v>3.2.5 IP Control Networks; 3.6 REQUIREMENTS FOR LEAST FUNCTIONALIT...</v>
      </c>
      <c r="EU72" s="10" t="str">
        <f>""</f>
        <v/>
      </c>
    </row>
    <row r="73" spans="1:151" x14ac:dyDescent="0.3">
      <c r="A73" s="1" t="s">
        <v>59</v>
      </c>
      <c r="B73" s="5"/>
      <c r="C73" s="14">
        <f t="shared" si="62"/>
        <v>0</v>
      </c>
      <c r="D73" s="14">
        <f t="shared" si="62"/>
        <v>0</v>
      </c>
      <c r="E73" s="14" t="str">
        <f t="shared" si="63"/>
        <v/>
      </c>
      <c r="F73" s="14">
        <f t="shared" si="64"/>
        <v>0</v>
      </c>
      <c r="G73" s="14">
        <f t="shared" si="59"/>
        <v>0</v>
      </c>
      <c r="H73" s="14">
        <f t="shared" si="65"/>
        <v>0</v>
      </c>
      <c r="I73" s="14">
        <f t="shared" si="65"/>
        <v>0</v>
      </c>
      <c r="J73" s="14">
        <f t="shared" si="65"/>
        <v>0</v>
      </c>
      <c r="K73" s="14">
        <f t="shared" si="65"/>
        <v>0</v>
      </c>
      <c r="L73" s="14" t="str">
        <f t="shared" si="66"/>
        <v>0</v>
      </c>
      <c r="M73" s="15" t="str">
        <f t="shared" si="67"/>
        <v>--</v>
      </c>
      <c r="N73" s="14" t="str">
        <f t="shared" si="68"/>
        <v/>
      </c>
      <c r="O73" s="15" t="str">
        <f t="shared" si="60"/>
        <v/>
      </c>
      <c r="P73" s="15" t="str">
        <f>IF(N73=1,FLOOR(MAX($P$4:P72),1)+1,IF(AND(P72&lt;&gt;"",O72&lt;&gt;1),MAX($P$4:P72)+0.1,""))</f>
        <v/>
      </c>
      <c r="Q73" s="5">
        <f>ROW()</f>
        <v>73</v>
      </c>
      <c r="S73" s="7"/>
      <c r="T73" s="17" t="str">
        <f t="shared" ref="T73:T108" ca="1" si="71">IF(V73="","",IF(AJ73&gt;$T$7,"TOO MANY CCIS","OK"))</f>
        <v>OK</v>
      </c>
      <c r="U73" s="17" t="str">
        <f t="shared" si="23"/>
        <v>OK</v>
      </c>
      <c r="V73" s="18">
        <f>IF(MAX($V$9:V72)&lt;$V$7,MAX($V$9:V72)+1,"")</f>
        <v>65</v>
      </c>
      <c r="W73" s="18">
        <f>IF(V73="","",COUNTIF(P:P,"&lt;"&amp;V73+1)-SUM($W$8:W72))</f>
        <v>2</v>
      </c>
      <c r="X73" s="18">
        <f t="shared" ref="X73:X108" si="72">IF(V73="","",MATCH(V73,$P:$P,0)-3)</f>
        <v>4531</v>
      </c>
      <c r="Y73" s="19" t="str">
        <f t="shared" ca="1" si="58"/>
        <v xml:space="preserve">&lt;TXT&gt;{For Government Reference Only:  This subpart relates to SC-5, SC-39, SC-7(a); CCI-001093, CCI-002385, CCI-002386, </v>
      </c>
      <c r="Z73" s="19" t="str">
        <f t="shared" ca="1" si="58"/>
        <v>CCI-002430, CCI-001097. &lt;TAI OPT="MODERATE IMPACT"&gt;For MODERATE Impact systems, this subpart also relates to SC-2; CCI-001082.&lt;/TAI&gt;}&lt;/TXT&gt;_x0014_</v>
      </c>
      <c r="AA73" s="19" t="str">
        <f t="shared" ca="1" si="57"/>
        <v/>
      </c>
      <c r="AB73" s="19" t="str">
        <f t="shared" ca="1" si="57"/>
        <v/>
      </c>
      <c r="AC73" s="19" t="str">
        <f t="shared" ca="1" si="57"/>
        <v/>
      </c>
      <c r="AD73" s="19" t="str">
        <f t="shared" ca="1" si="57"/>
        <v/>
      </c>
      <c r="AE73" s="19" t="str">
        <f t="shared" ca="1" si="57"/>
        <v/>
      </c>
      <c r="AF73" s="19" t="str">
        <f t="shared" ca="1" si="57"/>
        <v/>
      </c>
      <c r="AG73" s="19" t="str">
        <f t="shared" ca="1" si="57"/>
        <v/>
      </c>
      <c r="AH73" s="19" t="str">
        <f t="shared" ca="1" si="57"/>
        <v/>
      </c>
      <c r="AI73" s="19" t="str">
        <f t="shared" ca="1" si="25"/>
        <v>&lt;TXT&gt;{For Government Reference Only:  This subpart relates to SC-5, SC-39, SC-7(a); CCI-001093, CCI-002385, CCI-002386, CCI-002430, CCI-001097. &lt;TAI OPT="MODERATE IMPACT"&gt;For MODERATE Impact systems, this subpart also relates to SC-2; CCI-001082.&lt;/TAI&gt;}&lt;/TXT&gt;_x0014_</v>
      </c>
      <c r="AJ73" s="19">
        <f t="shared" ca="1" si="12"/>
        <v>6</v>
      </c>
      <c r="AK73" s="19" t="str">
        <f t="shared" ref="AK73:AK108" ca="1" si="73">IF($V73="","",OFFSET($L$4,$X73+Y$8,0))</f>
        <v>3.7.2</v>
      </c>
      <c r="AL73" s="19" t="str">
        <f t="shared" ref="AL73:AL108" ca="1" si="74">IF($V73="","",OFFSET($M$3,MATCH(AK73,L:L,0)-3,0))</f>
        <v>Denial of Service Protection&lt;TAI OPT="MODERATE IMPACT"&gt; and Application Partitioning In MODERATE Impact Systems:&lt;/TAI&gt;</v>
      </c>
      <c r="AM73" s="3" t="str">
        <f>""</f>
        <v/>
      </c>
      <c r="AN73" s="8" t="str">
        <f>""</f>
        <v/>
      </c>
      <c r="AO73" s="20">
        <f>1</f>
        <v>1</v>
      </c>
      <c r="AP73" s="20">
        <f t="shared" ca="1" si="55"/>
        <v>7</v>
      </c>
      <c r="AQ73" s="20">
        <f t="shared" ca="1" si="55"/>
        <v>86</v>
      </c>
      <c r="AR73" s="20">
        <f t="shared" ca="1" si="55"/>
        <v>98</v>
      </c>
      <c r="AS73" s="20">
        <f t="shared" ca="1" si="55"/>
        <v>110</v>
      </c>
      <c r="AT73" s="20">
        <f t="shared" ca="1" si="55"/>
        <v>122</v>
      </c>
      <c r="AU73" s="20">
        <f t="shared" ca="1" si="55"/>
        <v>134</v>
      </c>
      <c r="AV73" s="20" t="str">
        <f t="shared" ca="1" si="55"/>
        <v/>
      </c>
      <c r="AW73" s="20" t="str">
        <f t="shared" ca="1" si="55"/>
        <v/>
      </c>
      <c r="AX73" s="20" t="str">
        <f t="shared" ca="1" si="55"/>
        <v/>
      </c>
      <c r="AY73" s="20" t="str">
        <f t="shared" ca="1" si="55"/>
        <v/>
      </c>
      <c r="AZ73" s="20" t="str">
        <f t="shared" ca="1" si="55"/>
        <v/>
      </c>
      <c r="BA73" s="20" t="str">
        <f t="shared" ca="1" si="55"/>
        <v/>
      </c>
      <c r="BB73" s="20" t="str">
        <f t="shared" ca="1" si="55"/>
        <v/>
      </c>
      <c r="BC73" s="20" t="str">
        <f t="shared" ca="1" si="55"/>
        <v/>
      </c>
      <c r="BD73" s="20" t="str">
        <f t="shared" ca="1" si="55"/>
        <v/>
      </c>
      <c r="BE73" s="20" t="str">
        <f t="shared" ca="1" si="54"/>
        <v/>
      </c>
      <c r="BF73" s="20" t="str">
        <f t="shared" ca="1" si="54"/>
        <v/>
      </c>
      <c r="BG73" s="20" t="str">
        <f t="shared" ca="1" si="54"/>
        <v/>
      </c>
      <c r="BH73" s="20" t="str">
        <f t="shared" ca="1" si="54"/>
        <v/>
      </c>
      <c r="BI73" s="20" t="str">
        <f t="shared" ca="1" si="54"/>
        <v/>
      </c>
      <c r="BJ73" s="20" t="str">
        <f t="shared" ca="1" si="54"/>
        <v/>
      </c>
      <c r="BK73" s="20" t="str">
        <f t="shared" ca="1" si="54"/>
        <v/>
      </c>
      <c r="BL73" s="20" t="str">
        <f t="shared" ca="1" si="54"/>
        <v/>
      </c>
      <c r="BM73" s="20" t="str">
        <f t="shared" ca="1" si="54"/>
        <v/>
      </c>
      <c r="BN73" s="20" t="str">
        <f t="shared" ca="1" si="54"/>
        <v/>
      </c>
      <c r="BO73" s="20" t="str">
        <f t="shared" ca="1" si="54"/>
        <v/>
      </c>
      <c r="BP73" s="20" t="str">
        <f t="shared" ca="1" si="54"/>
        <v/>
      </c>
      <c r="BQ73" s="20" t="str">
        <f t="shared" ca="1" si="54"/>
        <v/>
      </c>
      <c r="BR73" s="20" t="str">
        <f t="shared" ca="1" si="54"/>
        <v/>
      </c>
      <c r="BS73" s="20" t="str">
        <f t="shared" ca="1" si="54"/>
        <v/>
      </c>
      <c r="BT73" s="20" t="str">
        <f t="shared" ca="1" si="54"/>
        <v/>
      </c>
      <c r="BU73" s="20" t="str">
        <f t="shared" ca="1" si="54"/>
        <v/>
      </c>
      <c r="BV73" s="20" t="str">
        <f t="shared" ca="1" si="56"/>
        <v/>
      </c>
      <c r="BW73" s="20" t="str">
        <f t="shared" ca="1" si="56"/>
        <v/>
      </c>
      <c r="BX73" s="20" t="str">
        <f t="shared" ca="1" si="56"/>
        <v/>
      </c>
      <c r="BY73" s="20" t="str">
        <f t="shared" ca="1" si="56"/>
        <v/>
      </c>
      <c r="BZ73" s="20" t="str">
        <f t="shared" ca="1" si="56"/>
        <v/>
      </c>
      <c r="CA73" s="20" t="str">
        <f t="shared" ca="1" si="56"/>
        <v/>
      </c>
      <c r="CB73" s="20" t="str">
        <f t="shared" ca="1" si="56"/>
        <v/>
      </c>
      <c r="CC73" s="20" t="str">
        <f t="shared" ca="1" si="56"/>
        <v/>
      </c>
      <c r="CD73" s="20" t="str">
        <f t="shared" ca="1" si="56"/>
        <v/>
      </c>
      <c r="CE73" s="20" t="str">
        <f t="shared" ca="1" si="56"/>
        <v/>
      </c>
      <c r="CF73" s="20" t="str">
        <f t="shared" ca="1" si="56"/>
        <v/>
      </c>
      <c r="CG73" s="20" t="str">
        <f t="shared" ca="1" si="56"/>
        <v/>
      </c>
      <c r="CH73" s="20" t="str">
        <f t="shared" ca="1" si="56"/>
        <v/>
      </c>
      <c r="CI73" s="20" t="str">
        <f t="shared" si="27"/>
        <v>{</v>
      </c>
      <c r="CJ73" s="20" t="str">
        <f t="shared" ca="1" si="51"/>
        <v>CCI-001093</v>
      </c>
      <c r="CK73" s="20" t="str">
        <f t="shared" ca="1" si="51"/>
        <v>CCI-002385</v>
      </c>
      <c r="CL73" s="20" t="str">
        <f t="shared" ca="1" si="61"/>
        <v>CCI-002386</v>
      </c>
      <c r="CM73" s="20" t="str">
        <f t="shared" ca="1" si="61"/>
        <v>CCI-002430</v>
      </c>
      <c r="CN73" s="20" t="str">
        <f t="shared" ca="1" si="61"/>
        <v>CCI-001097</v>
      </c>
      <c r="CO73" s="20" t="str">
        <f t="shared" ca="1" si="61"/>
        <v>CCI-001082</v>
      </c>
      <c r="CP73" s="20" t="str">
        <f t="shared" ca="1" si="61"/>
        <v/>
      </c>
      <c r="CQ73" s="20" t="str">
        <f t="shared" ca="1" si="61"/>
        <v/>
      </c>
      <c r="CR73" s="20" t="str">
        <f t="shared" ca="1" si="61"/>
        <v/>
      </c>
      <c r="CS73" s="20" t="str">
        <f t="shared" ca="1" si="61"/>
        <v/>
      </c>
      <c r="CT73" s="20" t="str">
        <f t="shared" ca="1" si="61"/>
        <v/>
      </c>
      <c r="CU73" s="20" t="str">
        <f t="shared" ca="1" si="61"/>
        <v/>
      </c>
      <c r="CV73" s="20" t="str">
        <f t="shared" ca="1" si="61"/>
        <v/>
      </c>
      <c r="CW73" s="20" t="str">
        <f t="shared" ca="1" si="61"/>
        <v/>
      </c>
      <c r="CX73" s="20" t="str">
        <f t="shared" ca="1" si="61"/>
        <v/>
      </c>
      <c r="CY73" s="20" t="str">
        <f t="shared" ca="1" si="61"/>
        <v/>
      </c>
      <c r="CZ73" s="20" t="str">
        <f t="shared" ca="1" si="61"/>
        <v/>
      </c>
      <c r="DA73" s="20" t="str">
        <f t="shared" ca="1" si="70"/>
        <v/>
      </c>
      <c r="DB73" s="20" t="str">
        <f t="shared" ca="1" si="70"/>
        <v/>
      </c>
      <c r="DC73" s="20" t="str">
        <f t="shared" ca="1" si="70"/>
        <v/>
      </c>
      <c r="DD73" s="20" t="str">
        <f t="shared" ca="1" si="70"/>
        <v/>
      </c>
      <c r="DE73" s="20" t="str">
        <f t="shared" ca="1" si="70"/>
        <v/>
      </c>
      <c r="DF73" s="20" t="str">
        <f t="shared" ca="1" si="69"/>
        <v/>
      </c>
      <c r="DG73" s="20" t="str">
        <f t="shared" ca="1" si="69"/>
        <v/>
      </c>
      <c r="DH73" s="20" t="str">
        <f t="shared" ca="1" si="69"/>
        <v/>
      </c>
      <c r="DI73" s="20" t="str">
        <f t="shared" ca="1" si="69"/>
        <v/>
      </c>
      <c r="DJ73" s="20" t="str">
        <f t="shared" ca="1" si="69"/>
        <v/>
      </c>
      <c r="DK73" s="20" t="str">
        <f t="shared" ca="1" si="69"/>
        <v/>
      </c>
      <c r="DL73" s="20" t="str">
        <f t="shared" ca="1" si="69"/>
        <v/>
      </c>
      <c r="DM73" s="20" t="str">
        <f t="shared" ca="1" si="69"/>
        <v/>
      </c>
      <c r="DN73" s="20" t="str">
        <f t="shared" ca="1" si="69"/>
        <v/>
      </c>
      <c r="DO73" s="20" t="str">
        <f t="shared" ca="1" si="69"/>
        <v/>
      </c>
      <c r="DP73" s="20" t="str">
        <f t="shared" ca="1" si="69"/>
        <v/>
      </c>
      <c r="DQ73" s="20" t="str">
        <f t="shared" ca="1" si="69"/>
        <v/>
      </c>
      <c r="DR73" s="20" t="str">
        <f t="shared" ca="1" si="69"/>
        <v/>
      </c>
      <c r="DS73" s="20" t="str">
        <f t="shared" ca="1" si="69"/>
        <v/>
      </c>
      <c r="DT73" s="20" t="str">
        <f t="shared" ca="1" si="69"/>
        <v/>
      </c>
      <c r="DU73" s="20" t="str">
        <f t="shared" ca="1" si="69"/>
        <v/>
      </c>
      <c r="DV73" s="20" t="str">
        <f t="shared" ref="DU73:EB88" ca="1" si="75">IF(DV$8&gt;$AJ73,"",MID($AI73,FIND("CCI-",$AI73,CB73+1),10))</f>
        <v/>
      </c>
      <c r="DW73" s="20" t="str">
        <f t="shared" ca="1" si="75"/>
        <v/>
      </c>
      <c r="DX73" s="20" t="str">
        <f t="shared" ca="1" si="75"/>
        <v/>
      </c>
      <c r="DY73" s="20" t="str">
        <f t="shared" ca="1" si="75"/>
        <v/>
      </c>
      <c r="DZ73" s="20" t="str">
        <f t="shared" ca="1" si="75"/>
        <v/>
      </c>
      <c r="EA73" s="20" t="str">
        <f t="shared" ca="1" si="75"/>
        <v/>
      </c>
      <c r="EB73" s="20" t="str">
        <f t="shared" ca="1" si="75"/>
        <v/>
      </c>
      <c r="EC73" s="8" t="str">
        <f>""</f>
        <v/>
      </c>
      <c r="ED73" s="9"/>
      <c r="EE73" s="24">
        <f ca="1">IF(MAX($EE$9:EE72)&lt;SUM($AJ$9:$AJ$109),MAX($EE$9:EE72)+1,"")</f>
        <v>65</v>
      </c>
      <c r="EF73" s="24">
        <f t="shared" ca="1" si="26"/>
        <v>26</v>
      </c>
      <c r="EG73" s="24">
        <f t="shared" ca="1" si="28"/>
        <v>1</v>
      </c>
      <c r="EH73" s="23" t="str">
        <f t="shared" ref="EH73:EH136" ca="1" si="76">IF(EE73="","",OFFSET($CI$8,EF73,EG73))</f>
        <v>CCI-003128</v>
      </c>
      <c r="EI73" s="23" t="str">
        <f ca="1">IF(EE73="","",OFFSET($AK$8,EF73,0)&amp;IF(COUNTIF(EH74:$EH$502,"="&amp;EH73)=0,"","; "&amp;OFFSET(EH73,MATCH(EH73,EH74:$EH$502,0),1)))</f>
        <v>1.9.8.3.1; 1.9.8.5</v>
      </c>
      <c r="EJ73" s="23" t="str">
        <f ca="1">IF(EE73="","",OFFSET($AL$8,EF73,0)&amp;IF(COUNTIF(EH74:$EH$502,"="&amp;EH73)=0,"","; "&amp;OFFSET(EH73,MATCH(EH73,EH74:$EH$502,0),2)))</f>
        <v>Lighting Control System Devices FULLY Supporting User Accounts; Default Requirements for Control System Devices</v>
      </c>
      <c r="EK73" s="23" t="str">
        <f ca="1">IF(EE73="","",OFFSET($AK$8,EF73,0)&amp;" "&amp;IF(LEN(OFFSET($AL$8,EF73,0))&gt;$EK$3,LEFT(OFFSET($AL$8,EF73,0),$EK$3)&amp;"...",OFFSET($AL$8,EF73,0))&amp;SUBSTITUTE(IF(COUNTIF(EH74:$EH$502,"="&amp;EH73)=0,"","; "&amp;OFFSET(EH73,MATCH(EH73,EH74:$EH$502,0),3)),"; "&amp;OFFSET($AK$8,EF73,0)&amp;" "&amp;IF(LEN(OFFSET($AL$8,EF73,0))&gt;$EK$3,LEFT(OFFSET($AL$8,EF73,0),$EK$3)&amp;"...",OFFSET($AL$8,EF73,0)),""))</f>
        <v>1.9.8.3.1 Lighting Control System Devices FUL...; 1.9.8.5 Default Requirements for Control Sy...</v>
      </c>
      <c r="EL73" s="24" t="str">
        <f ca="1">IF(EE73="","",IF(COUNTIF($EH$9:$EH72,"="&amp;EH73)=0,MAX($EL$9:EL72)+1,""))</f>
        <v/>
      </c>
      <c r="EM73" s="9"/>
      <c r="EN73" s="10"/>
      <c r="EO73" s="24">
        <f ca="1">IF(MAX($EO$9:EO72)&lt;MAX($EL$9:$EL$502),MAX($EO$9:EO72)+1,"")</f>
        <v>65</v>
      </c>
      <c r="EP73" s="24">
        <f t="shared" ca="1" si="29"/>
        <v>105</v>
      </c>
      <c r="EQ73" s="23" t="str">
        <f t="shared" ref="EQ73:ET104" ca="1" si="77">IF($EP73="","",OFFSET(EH$8,$EP73,0))</f>
        <v>CCI-002544</v>
      </c>
      <c r="ER73" s="23" t="str">
        <f t="shared" ca="1" si="77"/>
        <v>3.2.5; 3.6</v>
      </c>
      <c r="ES73" s="23" t="str">
        <f t="shared" ca="1" si="77"/>
        <v>IP Control Networks; REQUIREMENTS FOR LEAST FUNCTIONALITY</v>
      </c>
      <c r="ET73" s="23" t="str">
        <f t="shared" ca="1" si="77"/>
        <v>3.2.5 IP Control Networks; 3.6 REQUIREMENTS FOR LEAST FUNCTIONALIT...</v>
      </c>
      <c r="EU73" s="10" t="str">
        <f>""</f>
        <v/>
      </c>
    </row>
    <row r="74" spans="1:151" x14ac:dyDescent="0.3">
      <c r="A74" s="1" t="s">
        <v>60</v>
      </c>
      <c r="B74" s="5"/>
      <c r="C74" s="14">
        <f t="shared" si="62"/>
        <v>0</v>
      </c>
      <c r="D74" s="14">
        <f t="shared" si="62"/>
        <v>0</v>
      </c>
      <c r="E74" s="14" t="str">
        <f t="shared" si="63"/>
        <v/>
      </c>
      <c r="F74" s="14">
        <f t="shared" si="64"/>
        <v>0</v>
      </c>
      <c r="G74" s="14">
        <f t="shared" si="59"/>
        <v>0</v>
      </c>
      <c r="H74" s="14">
        <f t="shared" si="65"/>
        <v>0</v>
      </c>
      <c r="I74" s="14">
        <f t="shared" si="65"/>
        <v>0</v>
      </c>
      <c r="J74" s="14">
        <f t="shared" si="65"/>
        <v>0</v>
      </c>
      <c r="K74" s="14">
        <f t="shared" si="65"/>
        <v>0</v>
      </c>
      <c r="L74" s="14" t="str">
        <f t="shared" si="66"/>
        <v>0</v>
      </c>
      <c r="M74" s="15" t="str">
        <f t="shared" si="67"/>
        <v>--</v>
      </c>
      <c r="N74" s="14" t="str">
        <f t="shared" si="68"/>
        <v/>
      </c>
      <c r="O74" s="15" t="str">
        <f t="shared" si="60"/>
        <v/>
      </c>
      <c r="P74" s="15" t="str">
        <f>IF(N74=1,FLOOR(MAX($P$4:P73),1)+1,IF(AND(P73&lt;&gt;"",O73&lt;&gt;1),MAX($P$4:P73)+0.1,""))</f>
        <v/>
      </c>
      <c r="Q74" s="5">
        <f>ROW()</f>
        <v>74</v>
      </c>
      <c r="S74" s="7"/>
      <c r="T74" s="17" t="str">
        <f t="shared" ca="1" si="71"/>
        <v>OK</v>
      </c>
      <c r="U74" s="17" t="str">
        <f t="shared" ref="U74:U108" si="78">IF(V74="","",IF(AND(LEN(W74)&gt;0,W74&gt;10),"TOO MANY LINES","OK"))</f>
        <v>OK</v>
      </c>
      <c r="V74" s="18">
        <f>IF(MAX($V$9:V73)&lt;$V$7,MAX($V$9:V73)+1,"")</f>
        <v>66</v>
      </c>
      <c r="W74" s="18">
        <f>IF(V74="","",COUNTIF(P:P,"&lt;"&amp;V74+1)-SUM($W$8:W73))</f>
        <v>3</v>
      </c>
      <c r="X74" s="18">
        <f t="shared" si="72"/>
        <v>4597</v>
      </c>
      <c r="Y74" s="19" t="str">
        <f t="shared" ca="1" si="58"/>
        <v>&lt;TXT&gt;{For Government Reference Only: This subpart relates to SC-18(a), SC-18(b),_x0014_</v>
      </c>
      <c r="Z74" s="19" t="str">
        <f t="shared" ca="1" si="58"/>
        <v xml:space="preserve">SC-18(c), SC-18(1), SC-18(3), SC-18(4); CCI-001160, CCI-001161, CCI-001162, CCI-001163, CCI-001164, CCI-001165, </v>
      </c>
      <c r="AA74" s="19" t="str">
        <f t="shared" ca="1" si="57"/>
        <v>CCI-001166, CCI-001662, CCI-002457, CCI-002458, CCI-001169, CCI-001695, CCI-001170, CCI-002469}&lt;/TXT&gt;_x0014_</v>
      </c>
      <c r="AB74" s="19" t="str">
        <f t="shared" ca="1" si="57"/>
        <v/>
      </c>
      <c r="AC74" s="19" t="str">
        <f t="shared" ca="1" si="57"/>
        <v/>
      </c>
      <c r="AD74" s="19" t="str">
        <f t="shared" ca="1" si="57"/>
        <v/>
      </c>
      <c r="AE74" s="19" t="str">
        <f t="shared" ca="1" si="57"/>
        <v/>
      </c>
      <c r="AF74" s="19" t="str">
        <f t="shared" ca="1" si="57"/>
        <v/>
      </c>
      <c r="AG74" s="19" t="str">
        <f t="shared" ca="1" si="57"/>
        <v/>
      </c>
      <c r="AH74" s="19" t="str">
        <f t="shared" ca="1" si="57"/>
        <v/>
      </c>
      <c r="AI74" s="19" t="str">
        <f t="shared" ref="AI74:AI108" ca="1" si="79">Y74&amp;Z74&amp;AA74&amp;AB74&amp;AC74&amp;AD74&amp;AE74&amp;AF74&amp;AG74&amp;AH74</f>
        <v>&lt;TXT&gt;{For Government Reference Only: This subpart relates to SC-18(a), SC-18(b),_x0014_SC-18(c), SC-18(1), SC-18(3), SC-18(4); CCI-001160, CCI-001161, CCI-001162, CCI-001163, CCI-001164, CCI-001165, CCI-001166, CCI-001662, CCI-002457, CCI-002458, CCI-001169, CCI-001695, CCI-001170, CCI-002469}&lt;/TXT&gt;_x0014_</v>
      </c>
      <c r="AJ74" s="19">
        <f t="shared" ref="AJ74:AJ108" ca="1" si="80">(LEN(AI74)-LEN(SUBSTITUTE(AI74,"CCI-","")))/4</f>
        <v>14</v>
      </c>
      <c r="AK74" s="19" t="str">
        <f t="shared" ca="1" si="73"/>
        <v>3.7.3</v>
      </c>
      <c r="AL74" s="19" t="str">
        <f t="shared" ca="1" si="74"/>
        <v>Mobile Code In MODERATE Impact Systems:</v>
      </c>
      <c r="AM74" s="3" t="str">
        <f>""</f>
        <v/>
      </c>
      <c r="AN74" s="8" t="str">
        <f>""</f>
        <v/>
      </c>
      <c r="AO74" s="20">
        <f>1</f>
        <v>1</v>
      </c>
      <c r="AP74" s="20">
        <f t="shared" ca="1" si="55"/>
        <v>7</v>
      </c>
      <c r="AQ74" s="20">
        <f t="shared" ca="1" si="55"/>
        <v>123</v>
      </c>
      <c r="AR74" s="20">
        <f t="shared" ca="1" si="55"/>
        <v>135</v>
      </c>
      <c r="AS74" s="20">
        <f t="shared" ca="1" si="55"/>
        <v>147</v>
      </c>
      <c r="AT74" s="20">
        <f t="shared" ca="1" si="55"/>
        <v>159</v>
      </c>
      <c r="AU74" s="20">
        <f t="shared" ca="1" si="55"/>
        <v>171</v>
      </c>
      <c r="AV74" s="20">
        <f t="shared" ca="1" si="55"/>
        <v>183</v>
      </c>
      <c r="AW74" s="20">
        <f t="shared" ca="1" si="55"/>
        <v>195</v>
      </c>
      <c r="AX74" s="20">
        <f t="shared" ca="1" si="55"/>
        <v>207</v>
      </c>
      <c r="AY74" s="20">
        <f t="shared" ca="1" si="55"/>
        <v>219</v>
      </c>
      <c r="AZ74" s="20">
        <f t="shared" ca="1" si="55"/>
        <v>231</v>
      </c>
      <c r="BA74" s="20">
        <f t="shared" ca="1" si="55"/>
        <v>243</v>
      </c>
      <c r="BB74" s="20">
        <f t="shared" ca="1" si="55"/>
        <v>255</v>
      </c>
      <c r="BC74" s="20">
        <f t="shared" ca="1" si="55"/>
        <v>267</v>
      </c>
      <c r="BD74" s="20" t="str">
        <f t="shared" ca="1" si="55"/>
        <v/>
      </c>
      <c r="BE74" s="20" t="str">
        <f t="shared" ca="1" si="54"/>
        <v/>
      </c>
      <c r="BF74" s="20" t="str">
        <f t="shared" ca="1" si="54"/>
        <v/>
      </c>
      <c r="BG74" s="20" t="str">
        <f t="shared" ca="1" si="54"/>
        <v/>
      </c>
      <c r="BH74" s="20" t="str">
        <f t="shared" ca="1" si="54"/>
        <v/>
      </c>
      <c r="BI74" s="20" t="str">
        <f t="shared" ca="1" si="54"/>
        <v/>
      </c>
      <c r="BJ74" s="20" t="str">
        <f t="shared" ca="1" si="54"/>
        <v/>
      </c>
      <c r="BK74" s="20" t="str">
        <f t="shared" ca="1" si="54"/>
        <v/>
      </c>
      <c r="BL74" s="20" t="str">
        <f t="shared" ca="1" si="54"/>
        <v/>
      </c>
      <c r="BM74" s="20" t="str">
        <f t="shared" ca="1" si="54"/>
        <v/>
      </c>
      <c r="BN74" s="20" t="str">
        <f t="shared" ca="1" si="54"/>
        <v/>
      </c>
      <c r="BO74" s="20" t="str">
        <f t="shared" ca="1" si="54"/>
        <v/>
      </c>
      <c r="BP74" s="20" t="str">
        <f t="shared" ca="1" si="54"/>
        <v/>
      </c>
      <c r="BQ74" s="20" t="str">
        <f t="shared" ca="1" si="54"/>
        <v/>
      </c>
      <c r="BR74" s="20" t="str">
        <f t="shared" ca="1" si="54"/>
        <v/>
      </c>
      <c r="BS74" s="20" t="str">
        <f t="shared" ca="1" si="54"/>
        <v/>
      </c>
      <c r="BT74" s="20" t="str">
        <f t="shared" ca="1" si="54"/>
        <v/>
      </c>
      <c r="BU74" s="20" t="str">
        <f t="shared" ca="1" si="54"/>
        <v/>
      </c>
      <c r="BV74" s="20" t="str">
        <f t="shared" ca="1" si="56"/>
        <v/>
      </c>
      <c r="BW74" s="20" t="str">
        <f t="shared" ca="1" si="56"/>
        <v/>
      </c>
      <c r="BX74" s="20" t="str">
        <f t="shared" ca="1" si="56"/>
        <v/>
      </c>
      <c r="BY74" s="20" t="str">
        <f t="shared" ca="1" si="56"/>
        <v/>
      </c>
      <c r="BZ74" s="20" t="str">
        <f t="shared" ca="1" si="56"/>
        <v/>
      </c>
      <c r="CA74" s="20" t="str">
        <f t="shared" ca="1" si="56"/>
        <v/>
      </c>
      <c r="CB74" s="20" t="str">
        <f t="shared" ca="1" si="56"/>
        <v/>
      </c>
      <c r="CC74" s="20" t="str">
        <f t="shared" ca="1" si="56"/>
        <v/>
      </c>
      <c r="CD74" s="20" t="str">
        <f t="shared" ca="1" si="56"/>
        <v/>
      </c>
      <c r="CE74" s="20" t="str">
        <f t="shared" ca="1" si="56"/>
        <v/>
      </c>
      <c r="CF74" s="20" t="str">
        <f t="shared" ca="1" si="56"/>
        <v/>
      </c>
      <c r="CG74" s="20" t="str">
        <f t="shared" ca="1" si="56"/>
        <v/>
      </c>
      <c r="CH74" s="20" t="str">
        <f t="shared" ca="1" si="56"/>
        <v/>
      </c>
      <c r="CI74" s="20" t="str">
        <f t="shared" si="27"/>
        <v>{</v>
      </c>
      <c r="CJ74" s="20" t="str">
        <f t="shared" ca="1" si="51"/>
        <v>CCI-001160</v>
      </c>
      <c r="CK74" s="20" t="str">
        <f t="shared" ca="1" si="51"/>
        <v>CCI-001161</v>
      </c>
      <c r="CL74" s="20" t="str">
        <f t="shared" ca="1" si="61"/>
        <v>CCI-001162</v>
      </c>
      <c r="CM74" s="20" t="str">
        <f t="shared" ca="1" si="61"/>
        <v>CCI-001163</v>
      </c>
      <c r="CN74" s="20" t="str">
        <f t="shared" ca="1" si="61"/>
        <v>CCI-001164</v>
      </c>
      <c r="CO74" s="20" t="str">
        <f t="shared" ca="1" si="61"/>
        <v>CCI-001165</v>
      </c>
      <c r="CP74" s="20" t="str">
        <f t="shared" ca="1" si="61"/>
        <v>CCI-001166</v>
      </c>
      <c r="CQ74" s="20" t="str">
        <f t="shared" ca="1" si="61"/>
        <v>CCI-001662</v>
      </c>
      <c r="CR74" s="20" t="str">
        <f t="shared" ca="1" si="61"/>
        <v>CCI-002457</v>
      </c>
      <c r="CS74" s="20" t="str">
        <f t="shared" ca="1" si="61"/>
        <v>CCI-002458</v>
      </c>
      <c r="CT74" s="20" t="str">
        <f t="shared" ca="1" si="61"/>
        <v>CCI-001169</v>
      </c>
      <c r="CU74" s="20" t="str">
        <f t="shared" ca="1" si="61"/>
        <v>CCI-001695</v>
      </c>
      <c r="CV74" s="20" t="str">
        <f t="shared" ca="1" si="61"/>
        <v>CCI-001170</v>
      </c>
      <c r="CW74" s="20" t="str">
        <f t="shared" ca="1" si="61"/>
        <v>CCI-002469</v>
      </c>
      <c r="CX74" s="20" t="str">
        <f t="shared" ca="1" si="61"/>
        <v/>
      </c>
      <c r="CY74" s="20" t="str">
        <f t="shared" ca="1" si="61"/>
        <v/>
      </c>
      <c r="CZ74" s="20" t="str">
        <f t="shared" ca="1" si="61"/>
        <v/>
      </c>
      <c r="DA74" s="20" t="str">
        <f t="shared" ca="1" si="70"/>
        <v/>
      </c>
      <c r="DB74" s="20" t="str">
        <f t="shared" ca="1" si="70"/>
        <v/>
      </c>
      <c r="DC74" s="20" t="str">
        <f t="shared" ca="1" si="70"/>
        <v/>
      </c>
      <c r="DD74" s="20" t="str">
        <f t="shared" ca="1" si="70"/>
        <v/>
      </c>
      <c r="DE74" s="20" t="str">
        <f t="shared" ca="1" si="70"/>
        <v/>
      </c>
      <c r="DF74" s="20" t="str">
        <f t="shared" ca="1" si="69"/>
        <v/>
      </c>
      <c r="DG74" s="20" t="str">
        <f t="shared" ca="1" si="69"/>
        <v/>
      </c>
      <c r="DH74" s="20" t="str">
        <f t="shared" ca="1" si="69"/>
        <v/>
      </c>
      <c r="DI74" s="20" t="str">
        <f t="shared" ca="1" si="69"/>
        <v/>
      </c>
      <c r="DJ74" s="20" t="str">
        <f t="shared" ca="1" si="69"/>
        <v/>
      </c>
      <c r="DK74" s="20" t="str">
        <f t="shared" ca="1" si="69"/>
        <v/>
      </c>
      <c r="DL74" s="20" t="str">
        <f t="shared" ca="1" si="69"/>
        <v/>
      </c>
      <c r="DM74" s="20" t="str">
        <f t="shared" ca="1" si="69"/>
        <v/>
      </c>
      <c r="DN74" s="20" t="str">
        <f t="shared" ca="1" si="69"/>
        <v/>
      </c>
      <c r="DO74" s="20" t="str">
        <f t="shared" ca="1" si="69"/>
        <v/>
      </c>
      <c r="DP74" s="20" t="str">
        <f t="shared" ca="1" si="69"/>
        <v/>
      </c>
      <c r="DQ74" s="20" t="str">
        <f t="shared" ca="1" si="69"/>
        <v/>
      </c>
      <c r="DR74" s="20" t="str">
        <f t="shared" ca="1" si="69"/>
        <v/>
      </c>
      <c r="DS74" s="20" t="str">
        <f t="shared" ca="1" si="69"/>
        <v/>
      </c>
      <c r="DT74" s="20" t="str">
        <f t="shared" ca="1" si="69"/>
        <v/>
      </c>
      <c r="DU74" s="20" t="str">
        <f t="shared" ca="1" si="75"/>
        <v/>
      </c>
      <c r="DV74" s="20" t="str">
        <f t="shared" ca="1" si="75"/>
        <v/>
      </c>
      <c r="DW74" s="20" t="str">
        <f t="shared" ca="1" si="75"/>
        <v/>
      </c>
      <c r="DX74" s="20" t="str">
        <f t="shared" ca="1" si="75"/>
        <v/>
      </c>
      <c r="DY74" s="20" t="str">
        <f t="shared" ca="1" si="75"/>
        <v/>
      </c>
      <c r="DZ74" s="20" t="str">
        <f t="shared" ca="1" si="75"/>
        <v/>
      </c>
      <c r="EA74" s="20" t="str">
        <f t="shared" ca="1" si="75"/>
        <v/>
      </c>
      <c r="EB74" s="20" t="str">
        <f t="shared" ca="1" si="75"/>
        <v/>
      </c>
      <c r="EC74" s="8" t="str">
        <f>""</f>
        <v/>
      </c>
      <c r="ED74" s="9"/>
      <c r="EE74" s="24">
        <f ca="1">IF(MAX($EE$9:EE73)&lt;SUM($AJ$9:$AJ$109),MAX($EE$9:EE73)+1,"")</f>
        <v>66</v>
      </c>
      <c r="EF74" s="24">
        <f t="shared" ref="EF74:EF137" ca="1" si="81">IF(EE74="","",IF(EG73&lt;OFFSET($AJ$8,EF73,0),EF73,EF73+1))</f>
        <v>27</v>
      </c>
      <c r="EG74" s="24">
        <f t="shared" ca="1" si="28"/>
        <v>1</v>
      </c>
      <c r="EH74" s="23" t="str">
        <f t="shared" ca="1" si="76"/>
        <v>CCI-003129</v>
      </c>
      <c r="EI74" s="23" t="str">
        <f ca="1">IF(EE74="","",OFFSET($AK$8,EF74,0)&amp;IF(COUNTIF(EH75:$EH$502,"="&amp;EH74)=0,"","; "&amp;OFFSET(EH74,MATCH(EH74,EH75:$EH$502,0),1)))</f>
        <v>1.9.8.3.1; 1.9.8.5</v>
      </c>
      <c r="EJ74" s="23" t="str">
        <f ca="1">IF(EE74="","",OFFSET($AL$8,EF74,0)&amp;IF(COUNTIF(EH75:$EH$502,"="&amp;EH74)=0,"","; "&amp;OFFSET(EH74,MATCH(EH74,EH75:$EH$502,0),2)))</f>
        <v>Lighting Control System Devices FULLY Supporting User Accounts; Default Requirements for Control System Devices</v>
      </c>
      <c r="EK74" s="23" t="str">
        <f ca="1">IF(EE74="","",OFFSET($AK$8,EF74,0)&amp;" "&amp;IF(LEN(OFFSET($AL$8,EF74,0))&gt;$EK$3,LEFT(OFFSET($AL$8,EF74,0),$EK$3)&amp;"...",OFFSET($AL$8,EF74,0))&amp;SUBSTITUTE(IF(COUNTIF(EH75:$EH$502,"="&amp;EH74)=0,"","; "&amp;OFFSET(EH74,MATCH(EH74,EH75:$EH$502,0),3)),"; "&amp;OFFSET($AK$8,EF74,0)&amp;" "&amp;IF(LEN(OFFSET($AL$8,EF74,0))&gt;$EK$3,LEFT(OFFSET($AL$8,EF74,0),$EK$3)&amp;"...",OFFSET($AL$8,EF74,0)),""))</f>
        <v>1.9.8.3.1 Lighting Control System Devices FUL...; 1.9.8.5 Default Requirements for Control Sy...</v>
      </c>
      <c r="EL74" s="24" t="str">
        <f ca="1">IF(EE74="","",IF(COUNTIF($EH$9:$EH73,"="&amp;EH74)=0,MAX($EL$9:EL73)+1,""))</f>
        <v/>
      </c>
      <c r="EM74" s="9"/>
      <c r="EN74" s="10"/>
      <c r="EO74" s="24">
        <f ca="1">IF(MAX($EO$9:EO73)&lt;MAX($EL$9:$EL$502),MAX($EO$9:EO73)+1,"")</f>
        <v>66</v>
      </c>
      <c r="EP74" s="24">
        <f t="shared" ca="1" si="29"/>
        <v>106</v>
      </c>
      <c r="EQ74" s="23" t="str">
        <f t="shared" ca="1" si="77"/>
        <v>CCI-002545</v>
      </c>
      <c r="ER74" s="23" t="str">
        <f t="shared" ca="1" si="77"/>
        <v>3.2.5; 3.6</v>
      </c>
      <c r="ES74" s="23" t="str">
        <f t="shared" ca="1" si="77"/>
        <v>IP Control Networks; REQUIREMENTS FOR LEAST FUNCTIONALITY</v>
      </c>
      <c r="ET74" s="23" t="str">
        <f t="shared" ca="1" si="77"/>
        <v>3.2.5 IP Control Networks; 3.6 REQUIREMENTS FOR LEAST FUNCTIONALIT...</v>
      </c>
      <c r="EU74" s="10" t="str">
        <f>""</f>
        <v/>
      </c>
    </row>
    <row r="75" spans="1:151" x14ac:dyDescent="0.3">
      <c r="A75" s="1" t="s">
        <v>74</v>
      </c>
      <c r="B75" s="5"/>
      <c r="C75" s="14">
        <f t="shared" si="62"/>
        <v>0</v>
      </c>
      <c r="D75" s="14">
        <f t="shared" si="62"/>
        <v>0</v>
      </c>
      <c r="E75" s="14" t="str">
        <f t="shared" si="63"/>
        <v/>
      </c>
      <c r="F75" s="14">
        <f t="shared" si="64"/>
        <v>0</v>
      </c>
      <c r="G75" s="14">
        <f t="shared" si="59"/>
        <v>0</v>
      </c>
      <c r="H75" s="14">
        <f t="shared" si="65"/>
        <v>0</v>
      </c>
      <c r="I75" s="14">
        <f t="shared" si="65"/>
        <v>0</v>
      </c>
      <c r="J75" s="14">
        <f t="shared" si="65"/>
        <v>0</v>
      </c>
      <c r="K75" s="14">
        <f t="shared" si="65"/>
        <v>0</v>
      </c>
      <c r="L75" s="14" t="str">
        <f t="shared" si="66"/>
        <v>0</v>
      </c>
      <c r="M75" s="15" t="str">
        <f t="shared" si="67"/>
        <v>--</v>
      </c>
      <c r="N75" s="14" t="str">
        <f t="shared" si="68"/>
        <v/>
      </c>
      <c r="O75" s="15" t="str">
        <f t="shared" si="60"/>
        <v/>
      </c>
      <c r="P75" s="15" t="str">
        <f>IF(N75=1,FLOOR(MAX($P$4:P74),1)+1,IF(AND(P74&lt;&gt;"",O74&lt;&gt;1),MAX($P$4:P74)+0.1,""))</f>
        <v/>
      </c>
      <c r="Q75" s="5">
        <f>ROW()</f>
        <v>75</v>
      </c>
      <c r="S75" s="7"/>
      <c r="T75" s="17" t="str">
        <f t="shared" ca="1" si="71"/>
        <v>OK</v>
      </c>
      <c r="U75" s="17" t="str">
        <f t="shared" si="78"/>
        <v>OK</v>
      </c>
      <c r="V75" s="18">
        <f>IF(MAX($V$9:V74)&lt;$V$7,MAX($V$9:V74)+1,"")</f>
        <v>67</v>
      </c>
      <c r="W75" s="18">
        <f>IF(V75="","",COUNTIF(P:P,"&lt;"&amp;V75+1)-SUM($W$8:W74))</f>
        <v>2</v>
      </c>
      <c r="X75" s="18">
        <f t="shared" si="72"/>
        <v>4611</v>
      </c>
      <c r="Y75" s="19" t="str">
        <f t="shared" ca="1" si="58"/>
        <v>&lt;TXT&gt;{For Government Reference Only: This subpart relates to SC-28, SC-28(1); CCI-001199,_x0014_</v>
      </c>
      <c r="Z75" s="19" t="str">
        <f t="shared" ca="1" si="58"/>
        <v>CCI-002472, CCI-002475, CCI-002476}&lt;/TXT&gt;_x0014_</v>
      </c>
      <c r="AA75" s="19" t="str">
        <f t="shared" ca="1" si="57"/>
        <v/>
      </c>
      <c r="AB75" s="19" t="str">
        <f t="shared" ca="1" si="57"/>
        <v/>
      </c>
      <c r="AC75" s="19" t="str">
        <f t="shared" ca="1" si="57"/>
        <v/>
      </c>
      <c r="AD75" s="19" t="str">
        <f t="shared" ca="1" si="57"/>
        <v/>
      </c>
      <c r="AE75" s="19" t="str">
        <f t="shared" ca="1" si="57"/>
        <v/>
      </c>
      <c r="AF75" s="19" t="str">
        <f t="shared" ca="1" si="57"/>
        <v/>
      </c>
      <c r="AG75" s="19" t="str">
        <f t="shared" ca="1" si="57"/>
        <v/>
      </c>
      <c r="AH75" s="19" t="str">
        <f t="shared" ca="1" si="57"/>
        <v/>
      </c>
      <c r="AI75" s="19" t="str">
        <f t="shared" ca="1" si="79"/>
        <v>&lt;TXT&gt;{For Government Reference Only: This subpart relates to SC-28, SC-28(1); CCI-001199,_x0014_CCI-002472, CCI-002475, CCI-002476}&lt;/TXT&gt;_x0014_</v>
      </c>
      <c r="AJ75" s="19">
        <f t="shared" ca="1" si="80"/>
        <v>4</v>
      </c>
      <c r="AK75" s="19" t="str">
        <f t="shared" ca="1" si="73"/>
        <v>3.7.4</v>
      </c>
      <c r="AL75" s="19" t="str">
        <f t="shared" ca="1" si="74"/>
        <v>Protection of Information at Rest In MODERATE Impact Systems:</v>
      </c>
      <c r="AM75" s="3" t="str">
        <f>""</f>
        <v/>
      </c>
      <c r="AN75" s="8" t="str">
        <f>""</f>
        <v/>
      </c>
      <c r="AO75" s="20">
        <f>1</f>
        <v>1</v>
      </c>
      <c r="AP75" s="20">
        <f t="shared" ca="1" si="55"/>
        <v>7</v>
      </c>
      <c r="AQ75" s="20">
        <f t="shared" ca="1" si="55"/>
        <v>80</v>
      </c>
      <c r="AR75" s="20">
        <f t="shared" ca="1" si="55"/>
        <v>92</v>
      </c>
      <c r="AS75" s="20">
        <f t="shared" ca="1" si="55"/>
        <v>104</v>
      </c>
      <c r="AT75" s="20" t="str">
        <f t="shared" ca="1" si="55"/>
        <v/>
      </c>
      <c r="AU75" s="20" t="str">
        <f t="shared" ca="1" si="55"/>
        <v/>
      </c>
      <c r="AV75" s="20" t="str">
        <f t="shared" ca="1" si="55"/>
        <v/>
      </c>
      <c r="AW75" s="20" t="str">
        <f t="shared" ca="1" si="55"/>
        <v/>
      </c>
      <c r="AX75" s="20" t="str">
        <f t="shared" ca="1" si="55"/>
        <v/>
      </c>
      <c r="AY75" s="20" t="str">
        <f t="shared" ca="1" si="55"/>
        <v/>
      </c>
      <c r="AZ75" s="20" t="str">
        <f t="shared" ca="1" si="55"/>
        <v/>
      </c>
      <c r="BA75" s="20" t="str">
        <f t="shared" ca="1" si="55"/>
        <v/>
      </c>
      <c r="BB75" s="20" t="str">
        <f t="shared" ca="1" si="55"/>
        <v/>
      </c>
      <c r="BC75" s="20" t="str">
        <f t="shared" ca="1" si="55"/>
        <v/>
      </c>
      <c r="BD75" s="20" t="str">
        <f t="shared" ca="1" si="55"/>
        <v/>
      </c>
      <c r="BE75" s="20" t="str">
        <f t="shared" ca="1" si="55"/>
        <v/>
      </c>
      <c r="BF75" s="20" t="str">
        <f t="shared" ca="1" si="54"/>
        <v/>
      </c>
      <c r="BG75" s="20" t="str">
        <f t="shared" ca="1" si="54"/>
        <v/>
      </c>
      <c r="BH75" s="20" t="str">
        <f t="shared" ca="1" si="54"/>
        <v/>
      </c>
      <c r="BI75" s="20" t="str">
        <f t="shared" ca="1" si="54"/>
        <v/>
      </c>
      <c r="BJ75" s="20" t="str">
        <f t="shared" ca="1" si="54"/>
        <v/>
      </c>
      <c r="BK75" s="20" t="str">
        <f t="shared" ca="1" si="54"/>
        <v/>
      </c>
      <c r="BL75" s="20" t="str">
        <f t="shared" ca="1" si="54"/>
        <v/>
      </c>
      <c r="BM75" s="20" t="str">
        <f t="shared" ca="1" si="54"/>
        <v/>
      </c>
      <c r="BN75" s="20" t="str">
        <f t="shared" ca="1" si="54"/>
        <v/>
      </c>
      <c r="BO75" s="20" t="str">
        <f t="shared" ca="1" si="54"/>
        <v/>
      </c>
      <c r="BP75" s="20" t="str">
        <f t="shared" ca="1" si="54"/>
        <v/>
      </c>
      <c r="BQ75" s="20" t="str">
        <f t="shared" ca="1" si="54"/>
        <v/>
      </c>
      <c r="BR75" s="20" t="str">
        <f t="shared" ca="1" si="54"/>
        <v/>
      </c>
      <c r="BS75" s="20" t="str">
        <f t="shared" ca="1" si="54"/>
        <v/>
      </c>
      <c r="BT75" s="20" t="str">
        <f t="shared" ca="1" si="54"/>
        <v/>
      </c>
      <c r="BU75" s="20" t="str">
        <f t="shared" ca="1" si="54"/>
        <v/>
      </c>
      <c r="BV75" s="20" t="str">
        <f t="shared" ca="1" si="56"/>
        <v/>
      </c>
      <c r="BW75" s="20" t="str">
        <f t="shared" ca="1" si="56"/>
        <v/>
      </c>
      <c r="BX75" s="20" t="str">
        <f t="shared" ca="1" si="56"/>
        <v/>
      </c>
      <c r="BY75" s="20" t="str">
        <f t="shared" ca="1" si="56"/>
        <v/>
      </c>
      <c r="BZ75" s="20" t="str">
        <f t="shared" ca="1" si="56"/>
        <v/>
      </c>
      <c r="CA75" s="20" t="str">
        <f t="shared" ca="1" si="56"/>
        <v/>
      </c>
      <c r="CB75" s="20" t="str">
        <f t="shared" ca="1" si="56"/>
        <v/>
      </c>
      <c r="CC75" s="20" t="str">
        <f t="shared" ca="1" si="56"/>
        <v/>
      </c>
      <c r="CD75" s="20" t="str">
        <f t="shared" ca="1" si="56"/>
        <v/>
      </c>
      <c r="CE75" s="20" t="str">
        <f t="shared" ca="1" si="56"/>
        <v/>
      </c>
      <c r="CF75" s="20" t="str">
        <f t="shared" ca="1" si="56"/>
        <v/>
      </c>
      <c r="CG75" s="20" t="str">
        <f t="shared" ca="1" si="56"/>
        <v/>
      </c>
      <c r="CH75" s="20" t="str">
        <f t="shared" ca="1" si="56"/>
        <v/>
      </c>
      <c r="CI75" s="20" t="str">
        <f t="shared" ref="CI75:CI108" si="82">CI74</f>
        <v>{</v>
      </c>
      <c r="CJ75" s="20" t="str">
        <f t="shared" ca="1" si="51"/>
        <v>CCI-001199</v>
      </c>
      <c r="CK75" s="20" t="str">
        <f t="shared" ca="1" si="51"/>
        <v>CCI-002472</v>
      </c>
      <c r="CL75" s="20" t="str">
        <f t="shared" ca="1" si="61"/>
        <v>CCI-002475</v>
      </c>
      <c r="CM75" s="20" t="str">
        <f t="shared" ca="1" si="61"/>
        <v>CCI-002476</v>
      </c>
      <c r="CN75" s="20" t="str">
        <f t="shared" ca="1" si="61"/>
        <v/>
      </c>
      <c r="CO75" s="20" t="str">
        <f t="shared" ca="1" si="61"/>
        <v/>
      </c>
      <c r="CP75" s="20" t="str">
        <f t="shared" ca="1" si="61"/>
        <v/>
      </c>
      <c r="CQ75" s="20" t="str">
        <f t="shared" ca="1" si="61"/>
        <v/>
      </c>
      <c r="CR75" s="20" t="str">
        <f t="shared" ca="1" si="61"/>
        <v/>
      </c>
      <c r="CS75" s="20" t="str">
        <f t="shared" ca="1" si="61"/>
        <v/>
      </c>
      <c r="CT75" s="20" t="str">
        <f t="shared" ca="1" si="61"/>
        <v/>
      </c>
      <c r="CU75" s="20" t="str">
        <f t="shared" ca="1" si="61"/>
        <v/>
      </c>
      <c r="CV75" s="20" t="str">
        <f t="shared" ca="1" si="61"/>
        <v/>
      </c>
      <c r="CW75" s="20" t="str">
        <f t="shared" ca="1" si="61"/>
        <v/>
      </c>
      <c r="CX75" s="20" t="str">
        <f t="shared" ca="1" si="61"/>
        <v/>
      </c>
      <c r="CY75" s="20" t="str">
        <f t="shared" ca="1" si="61"/>
        <v/>
      </c>
      <c r="CZ75" s="20" t="str">
        <f t="shared" ca="1" si="61"/>
        <v/>
      </c>
      <c r="DA75" s="20" t="str">
        <f t="shared" ca="1" si="70"/>
        <v/>
      </c>
      <c r="DB75" s="20" t="str">
        <f t="shared" ca="1" si="70"/>
        <v/>
      </c>
      <c r="DC75" s="20" t="str">
        <f t="shared" ca="1" si="70"/>
        <v/>
      </c>
      <c r="DD75" s="20" t="str">
        <f t="shared" ca="1" si="70"/>
        <v/>
      </c>
      <c r="DE75" s="20" t="str">
        <f t="shared" ca="1" si="70"/>
        <v/>
      </c>
      <c r="DF75" s="20" t="str">
        <f t="shared" ca="1" si="69"/>
        <v/>
      </c>
      <c r="DG75" s="20" t="str">
        <f t="shared" ca="1" si="69"/>
        <v/>
      </c>
      <c r="DH75" s="20" t="str">
        <f t="shared" ca="1" si="69"/>
        <v/>
      </c>
      <c r="DI75" s="20" t="str">
        <f t="shared" ca="1" si="69"/>
        <v/>
      </c>
      <c r="DJ75" s="20" t="str">
        <f t="shared" ca="1" si="69"/>
        <v/>
      </c>
      <c r="DK75" s="20" t="str">
        <f t="shared" ca="1" si="69"/>
        <v/>
      </c>
      <c r="DL75" s="20" t="str">
        <f t="shared" ca="1" si="69"/>
        <v/>
      </c>
      <c r="DM75" s="20" t="str">
        <f t="shared" ca="1" si="69"/>
        <v/>
      </c>
      <c r="DN75" s="20" t="str">
        <f t="shared" ca="1" si="69"/>
        <v/>
      </c>
      <c r="DO75" s="20" t="str">
        <f t="shared" ca="1" si="69"/>
        <v/>
      </c>
      <c r="DP75" s="20" t="str">
        <f t="shared" ca="1" si="69"/>
        <v/>
      </c>
      <c r="DQ75" s="20" t="str">
        <f t="shared" ca="1" si="69"/>
        <v/>
      </c>
      <c r="DR75" s="20" t="str">
        <f t="shared" ca="1" si="69"/>
        <v/>
      </c>
      <c r="DS75" s="20" t="str">
        <f t="shared" ca="1" si="69"/>
        <v/>
      </c>
      <c r="DT75" s="20" t="str">
        <f t="shared" ca="1" si="69"/>
        <v/>
      </c>
      <c r="DU75" s="20" t="str">
        <f t="shared" ca="1" si="75"/>
        <v/>
      </c>
      <c r="DV75" s="20" t="str">
        <f t="shared" ca="1" si="75"/>
        <v/>
      </c>
      <c r="DW75" s="20" t="str">
        <f t="shared" ca="1" si="75"/>
        <v/>
      </c>
      <c r="DX75" s="20" t="str">
        <f t="shared" ca="1" si="75"/>
        <v/>
      </c>
      <c r="DY75" s="20" t="str">
        <f t="shared" ca="1" si="75"/>
        <v/>
      </c>
      <c r="DZ75" s="20" t="str">
        <f t="shared" ca="1" si="75"/>
        <v/>
      </c>
      <c r="EA75" s="20" t="str">
        <f t="shared" ca="1" si="75"/>
        <v/>
      </c>
      <c r="EB75" s="20" t="str">
        <f t="shared" ca="1" si="75"/>
        <v/>
      </c>
      <c r="EC75" s="8" t="str">
        <f>""</f>
        <v/>
      </c>
      <c r="ED75" s="9"/>
      <c r="EE75" s="24">
        <f ca="1">IF(MAX($EE$9:EE74)&lt;SUM($AJ$9:$AJ$109),MAX($EE$9:EE74)+1,"")</f>
        <v>67</v>
      </c>
      <c r="EF75" s="24">
        <f t="shared" ca="1" si="81"/>
        <v>28</v>
      </c>
      <c r="EG75" s="24">
        <f t="shared" ref="EG75:EG138" ca="1" si="83">IF(EE75="","",IF(EF75=EF74,EG74+1,1))</f>
        <v>1</v>
      </c>
      <c r="EH75" s="23" t="str">
        <f t="shared" ca="1" si="76"/>
        <v>CCI-003130</v>
      </c>
      <c r="EI75" s="23" t="str">
        <f ca="1">IF(EE75="","",OFFSET($AK$8,EF75,0)&amp;IF(COUNTIF(EH76:$EH$502,"="&amp;EH75)=0,"","; "&amp;OFFSET(EH75,MATCH(EH75,EH76:$EH$502,0),1)))</f>
        <v>1.9.8.3.1; 1.9.8.3.2; 1.9.8.5</v>
      </c>
      <c r="EJ75" s="23" t="str">
        <f ca="1">IF(EE75="","",OFFSET($AL$8,EF75,0)&amp;IF(COUNTIF(EH76:$EH$502,"="&amp;EH75)=0,"","; "&amp;OFFSET(EH75,MATCH(EH75,EH76:$EH$502,0),2)))</f>
        <v>Lighting Control System Devices FULLY Supporting User Accounts; All Other Lighting Control System Devices; Default Requirements for Control System Devices</v>
      </c>
      <c r="EK75" s="23" t="str">
        <f ca="1">IF(EE75="","",OFFSET($AK$8,EF75,0)&amp;" "&amp;IF(LEN(OFFSET($AL$8,EF75,0))&gt;$EK$3,LEFT(OFFSET($AL$8,EF75,0),$EK$3)&amp;"...",OFFSET($AL$8,EF75,0))&amp;SUBSTITUTE(IF(COUNTIF(EH76:$EH$502,"="&amp;EH75)=0,"","; "&amp;OFFSET(EH75,MATCH(EH75,EH76:$EH$502,0),3)),"; "&amp;OFFSET($AK$8,EF75,0)&amp;" "&amp;IF(LEN(OFFSET($AL$8,EF75,0))&gt;$EK$3,LEFT(OFFSET($AL$8,EF75,0),$EK$3)&amp;"...",OFFSET($AL$8,EF75,0)),""))</f>
        <v>1.9.8.3.1 Lighting Control System Devices FUL...; 1.9.8.3.2 All Other Lighting Control System D...; 1.9.8.5 Default Requirements for Control Sy...</v>
      </c>
      <c r="EL75" s="24" t="str">
        <f ca="1">IF(EE75="","",IF(COUNTIF($EH$9:$EH74,"="&amp;EH75)=0,MAX($EL$9:EL74)+1,""))</f>
        <v/>
      </c>
      <c r="EM75" s="9"/>
      <c r="EN75" s="10"/>
      <c r="EO75" s="24">
        <f ca="1">IF(MAX($EO$9:EO74)&lt;MAX($EL$9:$EL$502),MAX($EO$9:EO74)+1,"")</f>
        <v>67</v>
      </c>
      <c r="EP75" s="24">
        <f t="shared" ref="EP75:EP138" ca="1" si="84">IF(EO75="","",MATCH(EO75,$EL$8:$EL$502,0)-1)</f>
        <v>107</v>
      </c>
      <c r="EQ75" s="23" t="str">
        <f t="shared" ca="1" si="77"/>
        <v>CCI-002546</v>
      </c>
      <c r="ER75" s="23" t="str">
        <f t="shared" ca="1" si="77"/>
        <v>3.2.5; 3.6</v>
      </c>
      <c r="ES75" s="23" t="str">
        <f t="shared" ca="1" si="77"/>
        <v>IP Control Networks; REQUIREMENTS FOR LEAST FUNCTIONALITY</v>
      </c>
      <c r="ET75" s="23" t="str">
        <f t="shared" ca="1" si="77"/>
        <v>3.2.5 IP Control Networks; 3.6 REQUIREMENTS FOR LEAST FUNCTIONALIT...</v>
      </c>
      <c r="EU75" s="10" t="str">
        <f>""</f>
        <v/>
      </c>
    </row>
    <row r="76" spans="1:151" x14ac:dyDescent="0.3">
      <c r="A76" s="1" t="s">
        <v>75</v>
      </c>
      <c r="B76" s="5"/>
      <c r="C76" s="14">
        <f t="shared" si="62"/>
        <v>0</v>
      </c>
      <c r="D76" s="14">
        <f t="shared" si="62"/>
        <v>0</v>
      </c>
      <c r="E76" s="14" t="str">
        <f t="shared" si="63"/>
        <v/>
      </c>
      <c r="F76" s="14">
        <f t="shared" si="64"/>
        <v>0</v>
      </c>
      <c r="G76" s="14">
        <f t="shared" si="59"/>
        <v>0</v>
      </c>
      <c r="H76" s="14">
        <f t="shared" si="65"/>
        <v>0</v>
      </c>
      <c r="I76" s="14">
        <f t="shared" si="65"/>
        <v>0</v>
      </c>
      <c r="J76" s="14">
        <f t="shared" si="65"/>
        <v>0</v>
      </c>
      <c r="K76" s="14">
        <f t="shared" si="65"/>
        <v>0</v>
      </c>
      <c r="L76" s="14" t="str">
        <f t="shared" si="66"/>
        <v>0</v>
      </c>
      <c r="M76" s="15" t="str">
        <f t="shared" si="67"/>
        <v>--</v>
      </c>
      <c r="N76" s="14" t="str">
        <f t="shared" si="68"/>
        <v/>
      </c>
      <c r="O76" s="15" t="str">
        <f t="shared" si="60"/>
        <v/>
      </c>
      <c r="P76" s="15" t="str">
        <f>IF(N76=1,FLOOR(MAX($P$4:P75),1)+1,IF(AND(P75&lt;&gt;"",O75&lt;&gt;1),MAX($P$4:P75)+0.1,""))</f>
        <v/>
      </c>
      <c r="Q76" s="5">
        <f>ROW()</f>
        <v>76</v>
      </c>
      <c r="S76" s="7"/>
      <c r="T76" s="17" t="str">
        <f t="shared" ca="1" si="71"/>
        <v>OK</v>
      </c>
      <c r="U76" s="17" t="str">
        <f t="shared" si="78"/>
        <v>OK</v>
      </c>
      <c r="V76" s="18">
        <f>IF(MAX($V$9:V75)&lt;$V$7,MAX($V$9:V75)+1,"")</f>
        <v>68</v>
      </c>
      <c r="W76" s="18">
        <f>IF(V76="","",COUNTIF(P:P,"&lt;"&amp;V76+1)-SUM($W$8:W75))</f>
        <v>3</v>
      </c>
      <c r="X76" s="18">
        <f t="shared" si="72"/>
        <v>4626</v>
      </c>
      <c r="Y76" s="19" t="str">
        <f t="shared" ca="1" si="58"/>
        <v xml:space="preserve">&lt;TXT&gt;{For Government Reference Only: This subpart relates to SC-7(a), SC-7(c), SC-7(4)(a), SC-7(4)(c), SC-7(5), SC-7(7), </v>
      </c>
      <c r="Z76" s="19" t="str">
        <f t="shared" ca="1" si="58"/>
        <v xml:space="preserve">SC-7(9)(a), SC-7(11), SC-7(13), SC-7(13), SC-7(18);  CCI-001097, CCI-001098, CCI-001102, CCI-002396, CCI-001109, </v>
      </c>
      <c r="AA76" s="19" t="str">
        <f t="shared" ca="1" si="57"/>
        <v>CCI-002397, CCI-002398, CCI-002399, CCI-002403, CCI-001120, CCI-001119, CCI-001126} &lt;/TXT&gt;_x0014_</v>
      </c>
      <c r="AB76" s="19" t="str">
        <f t="shared" ca="1" si="57"/>
        <v/>
      </c>
      <c r="AC76" s="19" t="str">
        <f t="shared" ca="1" si="57"/>
        <v/>
      </c>
      <c r="AD76" s="19" t="str">
        <f t="shared" ca="1" si="57"/>
        <v/>
      </c>
      <c r="AE76" s="19" t="str">
        <f t="shared" ca="1" si="57"/>
        <v/>
      </c>
      <c r="AF76" s="19" t="str">
        <f t="shared" ca="1" si="57"/>
        <v/>
      </c>
      <c r="AG76" s="19" t="str">
        <f t="shared" ca="1" si="57"/>
        <v/>
      </c>
      <c r="AH76" s="19" t="str">
        <f t="shared" ca="1" si="57"/>
        <v/>
      </c>
      <c r="AI76" s="19" t="str">
        <f t="shared" ca="1" si="79"/>
        <v>&lt;TXT&gt;{For Government Reference Only: This subpart relates to SC-7(a), SC-7(c), SC-7(4)(a), SC-7(4)(c), SC-7(5), SC-7(7), SC-7(9)(a), SC-7(11), SC-7(13), SC-7(13), SC-7(18);  CCI-001097, CCI-001098, CCI-001102, CCI-002396, CCI-001109, CCI-002397, CCI-002398, CCI-002399, CCI-002403, CCI-001120, CCI-001119, CCI-001126} &lt;/TXT&gt;_x0014_</v>
      </c>
      <c r="AJ76" s="19">
        <f t="shared" ca="1" si="80"/>
        <v>12</v>
      </c>
      <c r="AK76" s="19" t="str">
        <f t="shared" ca="1" si="73"/>
        <v>3.7.5</v>
      </c>
      <c r="AL76" s="19" t="str">
        <f t="shared" ca="1" si="74"/>
        <v>Process Isolation and Boundary Protection in Moderate Impact Fire Protection Systems</v>
      </c>
      <c r="AM76" s="3" t="str">
        <f>""</f>
        <v/>
      </c>
      <c r="AN76" s="8" t="str">
        <f>""</f>
        <v/>
      </c>
      <c r="AO76" s="20">
        <f>1</f>
        <v>1</v>
      </c>
      <c r="AP76" s="20">
        <f t="shared" ca="1" si="55"/>
        <v>7</v>
      </c>
      <c r="AQ76" s="20">
        <f t="shared" ca="1" si="55"/>
        <v>176</v>
      </c>
      <c r="AR76" s="20">
        <f t="shared" ca="1" si="55"/>
        <v>188</v>
      </c>
      <c r="AS76" s="20">
        <f t="shared" ca="1" si="55"/>
        <v>200</v>
      </c>
      <c r="AT76" s="20">
        <f t="shared" ca="1" si="55"/>
        <v>212</v>
      </c>
      <c r="AU76" s="20">
        <f t="shared" ca="1" si="55"/>
        <v>224</v>
      </c>
      <c r="AV76" s="20">
        <f t="shared" ca="1" si="55"/>
        <v>236</v>
      </c>
      <c r="AW76" s="20">
        <f t="shared" ca="1" si="55"/>
        <v>248</v>
      </c>
      <c r="AX76" s="20">
        <f t="shared" ca="1" si="55"/>
        <v>260</v>
      </c>
      <c r="AY76" s="20">
        <f t="shared" ca="1" si="55"/>
        <v>272</v>
      </c>
      <c r="AZ76" s="20">
        <f t="shared" ca="1" si="55"/>
        <v>284</v>
      </c>
      <c r="BA76" s="20">
        <f t="shared" ca="1" si="55"/>
        <v>296</v>
      </c>
      <c r="BB76" s="20" t="str">
        <f t="shared" ca="1" si="55"/>
        <v/>
      </c>
      <c r="BC76" s="20" t="str">
        <f t="shared" ca="1" si="55"/>
        <v/>
      </c>
      <c r="BD76" s="20" t="str">
        <f t="shared" ca="1" si="55"/>
        <v/>
      </c>
      <c r="BE76" s="20" t="str">
        <f t="shared" ca="1" si="55"/>
        <v/>
      </c>
      <c r="BF76" s="20" t="str">
        <f t="shared" ca="1" si="54"/>
        <v/>
      </c>
      <c r="BG76" s="20" t="str">
        <f t="shared" ref="BG76:BU76" ca="1" si="85">IF(DA$8&gt;$AJ76,"",FIND(CZ76,$AI76,BF76)+1)</f>
        <v/>
      </c>
      <c r="BH76" s="20" t="str">
        <f t="shared" ca="1" si="85"/>
        <v/>
      </c>
      <c r="BI76" s="20" t="str">
        <f t="shared" ca="1" si="85"/>
        <v/>
      </c>
      <c r="BJ76" s="20" t="str">
        <f t="shared" ca="1" si="85"/>
        <v/>
      </c>
      <c r="BK76" s="20" t="str">
        <f t="shared" ca="1" si="85"/>
        <v/>
      </c>
      <c r="BL76" s="20" t="str">
        <f t="shared" ca="1" si="85"/>
        <v/>
      </c>
      <c r="BM76" s="20" t="str">
        <f t="shared" ca="1" si="85"/>
        <v/>
      </c>
      <c r="BN76" s="20" t="str">
        <f t="shared" ca="1" si="85"/>
        <v/>
      </c>
      <c r="BO76" s="20" t="str">
        <f t="shared" ca="1" si="85"/>
        <v/>
      </c>
      <c r="BP76" s="20" t="str">
        <f t="shared" ca="1" si="85"/>
        <v/>
      </c>
      <c r="BQ76" s="20" t="str">
        <f t="shared" ca="1" si="85"/>
        <v/>
      </c>
      <c r="BR76" s="20" t="str">
        <f t="shared" ca="1" si="85"/>
        <v/>
      </c>
      <c r="BS76" s="20" t="str">
        <f t="shared" ca="1" si="85"/>
        <v/>
      </c>
      <c r="BT76" s="20" t="str">
        <f t="shared" ca="1" si="85"/>
        <v/>
      </c>
      <c r="BU76" s="20" t="str">
        <f t="shared" ca="1" si="85"/>
        <v/>
      </c>
      <c r="BV76" s="20" t="str">
        <f t="shared" ca="1" si="56"/>
        <v/>
      </c>
      <c r="BW76" s="20" t="str">
        <f t="shared" ca="1" si="56"/>
        <v/>
      </c>
      <c r="BX76" s="20" t="str">
        <f t="shared" ca="1" si="56"/>
        <v/>
      </c>
      <c r="BY76" s="20" t="str">
        <f t="shared" ca="1" si="56"/>
        <v/>
      </c>
      <c r="BZ76" s="20" t="str">
        <f t="shared" ca="1" si="56"/>
        <v/>
      </c>
      <c r="CA76" s="20" t="str">
        <f t="shared" ca="1" si="56"/>
        <v/>
      </c>
      <c r="CB76" s="20" t="str">
        <f t="shared" ca="1" si="56"/>
        <v/>
      </c>
      <c r="CC76" s="20" t="str">
        <f t="shared" ca="1" si="56"/>
        <v/>
      </c>
      <c r="CD76" s="20" t="str">
        <f t="shared" ca="1" si="56"/>
        <v/>
      </c>
      <c r="CE76" s="20" t="str">
        <f t="shared" ca="1" si="56"/>
        <v/>
      </c>
      <c r="CF76" s="20" t="str">
        <f t="shared" ca="1" si="56"/>
        <v/>
      </c>
      <c r="CG76" s="20" t="str">
        <f t="shared" ca="1" si="56"/>
        <v/>
      </c>
      <c r="CH76" s="20" t="str">
        <f t="shared" ca="1" si="56"/>
        <v/>
      </c>
      <c r="CI76" s="20" t="str">
        <f t="shared" si="82"/>
        <v>{</v>
      </c>
      <c r="CJ76" s="20" t="str">
        <f t="shared" ca="1" si="51"/>
        <v>CCI-001097</v>
      </c>
      <c r="CK76" s="20" t="str">
        <f t="shared" ca="1" si="51"/>
        <v>CCI-001098</v>
      </c>
      <c r="CL76" s="20" t="str">
        <f t="shared" ca="1" si="61"/>
        <v>CCI-001102</v>
      </c>
      <c r="CM76" s="20" t="str">
        <f t="shared" ca="1" si="61"/>
        <v>CCI-002396</v>
      </c>
      <c r="CN76" s="20" t="str">
        <f t="shared" ca="1" si="61"/>
        <v>CCI-001109</v>
      </c>
      <c r="CO76" s="20" t="str">
        <f t="shared" ca="1" si="61"/>
        <v>CCI-002397</v>
      </c>
      <c r="CP76" s="20" t="str">
        <f t="shared" ca="1" si="61"/>
        <v>CCI-002398</v>
      </c>
      <c r="CQ76" s="20" t="str">
        <f t="shared" ca="1" si="61"/>
        <v>CCI-002399</v>
      </c>
      <c r="CR76" s="20" t="str">
        <f t="shared" ca="1" si="61"/>
        <v>CCI-002403</v>
      </c>
      <c r="CS76" s="20" t="str">
        <f t="shared" ca="1" si="61"/>
        <v>CCI-001120</v>
      </c>
      <c r="CT76" s="20" t="str">
        <f t="shared" ca="1" si="61"/>
        <v>CCI-001119</v>
      </c>
      <c r="CU76" s="20" t="str">
        <f t="shared" ca="1" si="61"/>
        <v>CCI-001126</v>
      </c>
      <c r="CV76" s="20" t="str">
        <f t="shared" ca="1" si="61"/>
        <v/>
      </c>
      <c r="CW76" s="20" t="str">
        <f t="shared" ca="1" si="61"/>
        <v/>
      </c>
      <c r="CX76" s="20" t="str">
        <f t="shared" ca="1" si="61"/>
        <v/>
      </c>
      <c r="CY76" s="20" t="str">
        <f t="shared" ca="1" si="61"/>
        <v/>
      </c>
      <c r="CZ76" s="20" t="str">
        <f t="shared" ca="1" si="61"/>
        <v/>
      </c>
      <c r="DA76" s="20" t="str">
        <f t="shared" ca="1" si="70"/>
        <v/>
      </c>
      <c r="DB76" s="20" t="str">
        <f t="shared" ca="1" si="70"/>
        <v/>
      </c>
      <c r="DC76" s="20" t="str">
        <f t="shared" ca="1" si="70"/>
        <v/>
      </c>
      <c r="DD76" s="20" t="str">
        <f t="shared" ca="1" si="70"/>
        <v/>
      </c>
      <c r="DE76" s="20" t="str">
        <f t="shared" ca="1" si="70"/>
        <v/>
      </c>
      <c r="DF76" s="20" t="str">
        <f t="shared" ca="1" si="69"/>
        <v/>
      </c>
      <c r="DG76" s="20" t="str">
        <f t="shared" ca="1" si="69"/>
        <v/>
      </c>
      <c r="DH76" s="20" t="str">
        <f t="shared" ca="1" si="69"/>
        <v/>
      </c>
      <c r="DI76" s="20" t="str">
        <f t="shared" ca="1" si="69"/>
        <v/>
      </c>
      <c r="DJ76" s="20" t="str">
        <f t="shared" ca="1" si="69"/>
        <v/>
      </c>
      <c r="DK76" s="20" t="str">
        <f t="shared" ca="1" si="69"/>
        <v/>
      </c>
      <c r="DL76" s="20" t="str">
        <f t="shared" ca="1" si="69"/>
        <v/>
      </c>
      <c r="DM76" s="20" t="str">
        <f t="shared" ca="1" si="69"/>
        <v/>
      </c>
      <c r="DN76" s="20" t="str">
        <f t="shared" ca="1" si="69"/>
        <v/>
      </c>
      <c r="DO76" s="20" t="str">
        <f t="shared" ca="1" si="69"/>
        <v/>
      </c>
      <c r="DP76" s="20" t="str">
        <f t="shared" ca="1" si="69"/>
        <v/>
      </c>
      <c r="DQ76" s="20" t="str">
        <f t="shared" ca="1" si="69"/>
        <v/>
      </c>
      <c r="DR76" s="20" t="str">
        <f t="shared" ca="1" si="69"/>
        <v/>
      </c>
      <c r="DS76" s="20" t="str">
        <f t="shared" ca="1" si="69"/>
        <v/>
      </c>
      <c r="DT76" s="20" t="str">
        <f t="shared" ca="1" si="69"/>
        <v/>
      </c>
      <c r="DU76" s="20" t="str">
        <f t="shared" ca="1" si="75"/>
        <v/>
      </c>
      <c r="DV76" s="20" t="str">
        <f t="shared" ca="1" si="75"/>
        <v/>
      </c>
      <c r="DW76" s="20" t="str">
        <f t="shared" ca="1" si="75"/>
        <v/>
      </c>
      <c r="DX76" s="20" t="str">
        <f t="shared" ca="1" si="75"/>
        <v/>
      </c>
      <c r="DY76" s="20" t="str">
        <f t="shared" ca="1" si="75"/>
        <v/>
      </c>
      <c r="DZ76" s="20" t="str">
        <f t="shared" ca="1" si="75"/>
        <v/>
      </c>
      <c r="EA76" s="20" t="str">
        <f t="shared" ca="1" si="75"/>
        <v/>
      </c>
      <c r="EB76" s="20" t="str">
        <f t="shared" ca="1" si="75"/>
        <v/>
      </c>
      <c r="EC76" s="8" t="str">
        <f>""</f>
        <v/>
      </c>
      <c r="ED76" s="9"/>
      <c r="EE76" s="24">
        <f ca="1">IF(MAX($EE$9:EE75)&lt;SUM($AJ$9:$AJ$109),MAX($EE$9:EE75)+1,"")</f>
        <v>68</v>
      </c>
      <c r="EF76" s="24">
        <f t="shared" ca="1" si="81"/>
        <v>29</v>
      </c>
      <c r="EG76" s="24">
        <f t="shared" ca="1" si="83"/>
        <v>1</v>
      </c>
      <c r="EH76" s="23" t="str">
        <f t="shared" ca="1" si="76"/>
        <v>CCI-003124</v>
      </c>
      <c r="EI76" s="23" t="str">
        <f ca="1">IF(EE76="","",OFFSET($AK$8,EF76,0)&amp;IF(COUNTIF(EH77:$EH$502,"="&amp;EH76)=0,"","; "&amp;OFFSET(EH76,MATCH(EH76,EH77:$EH$502,0),1)))</f>
        <v>1.9.8.3.2; 1.9.8.5; 1.9.8.5</v>
      </c>
      <c r="EJ76" s="23" t="str">
        <f ca="1">IF(EE76="","",OFFSET($AL$8,EF76,0)&amp;IF(COUNTIF(EH77:$EH$502,"="&amp;EH76)=0,"","; "&amp;OFFSET(EH76,MATCH(EH76,EH77:$EH$502,0),2)))</f>
        <v>All Other Lighting Control System Devices; Default Requirements for Control System Devices; Default Requirements for Control System Devices</v>
      </c>
      <c r="EK76" s="23" t="str">
        <f ca="1">IF(EE76="","",OFFSET($AK$8,EF76,0)&amp;" "&amp;IF(LEN(OFFSET($AL$8,EF76,0))&gt;$EK$3,LEFT(OFFSET($AL$8,EF76,0),$EK$3)&amp;"...",OFFSET($AL$8,EF76,0))&amp;SUBSTITUTE(IF(COUNTIF(EH77:$EH$502,"="&amp;EH76)=0,"","; "&amp;OFFSET(EH76,MATCH(EH76,EH77:$EH$502,0),3)),"; "&amp;OFFSET($AK$8,EF76,0)&amp;" "&amp;IF(LEN(OFFSET($AL$8,EF76,0))&gt;$EK$3,LEFT(OFFSET($AL$8,EF76,0),$EK$3)&amp;"...",OFFSET($AL$8,EF76,0)),""))</f>
        <v>1.9.8.3.2 All Other Lighting Control System D...; 1.9.8.5 Default Requirements for Control Sy...</v>
      </c>
      <c r="EL76" s="24" t="str">
        <f ca="1">IF(EE76="","",IF(COUNTIF($EH$9:$EH75,"="&amp;EH76)=0,MAX($EL$9:EL75)+1,""))</f>
        <v/>
      </c>
      <c r="EM76" s="9"/>
      <c r="EN76" s="10"/>
      <c r="EO76" s="24">
        <f ca="1">IF(MAX($EO$9:EO75)&lt;MAX($EL$9:$EL$502),MAX($EO$9:EO75)+1,"")</f>
        <v>68</v>
      </c>
      <c r="EP76" s="24">
        <f t="shared" ca="1" si="84"/>
        <v>108</v>
      </c>
      <c r="EQ76" s="23" t="str">
        <f t="shared" ca="1" si="77"/>
        <v>CCI-001094</v>
      </c>
      <c r="ER76" s="23" t="str">
        <f t="shared" ca="1" si="77"/>
        <v>3.2.5</v>
      </c>
      <c r="ES76" s="23" t="str">
        <f t="shared" ca="1" si="77"/>
        <v>IP Control Networks</v>
      </c>
      <c r="ET76" s="23" t="str">
        <f t="shared" ca="1" si="77"/>
        <v>3.2.5 IP Control Networks</v>
      </c>
      <c r="EU76" s="10" t="str">
        <f>""</f>
        <v/>
      </c>
    </row>
    <row r="77" spans="1:151" x14ac:dyDescent="0.3">
      <c r="A77" s="1" t="s">
        <v>76</v>
      </c>
      <c r="B77" s="5"/>
      <c r="C77" s="14">
        <f t="shared" si="62"/>
        <v>0</v>
      </c>
      <c r="D77" s="14">
        <f t="shared" si="62"/>
        <v>0</v>
      </c>
      <c r="E77" s="14" t="str">
        <f t="shared" si="63"/>
        <v/>
      </c>
      <c r="F77" s="14">
        <f t="shared" si="64"/>
        <v>0</v>
      </c>
      <c r="G77" s="14">
        <f t="shared" si="59"/>
        <v>0</v>
      </c>
      <c r="H77" s="14">
        <f t="shared" si="65"/>
        <v>0</v>
      </c>
      <c r="I77" s="14">
        <f t="shared" si="65"/>
        <v>0</v>
      </c>
      <c r="J77" s="14">
        <f t="shared" si="65"/>
        <v>0</v>
      </c>
      <c r="K77" s="14">
        <f t="shared" si="65"/>
        <v>0</v>
      </c>
      <c r="L77" s="14" t="str">
        <f t="shared" si="66"/>
        <v>0</v>
      </c>
      <c r="M77" s="15" t="str">
        <f t="shared" si="67"/>
        <v>--</v>
      </c>
      <c r="N77" s="14" t="str">
        <f t="shared" si="68"/>
        <v/>
      </c>
      <c r="O77" s="15" t="str">
        <f t="shared" si="60"/>
        <v/>
      </c>
      <c r="P77" s="15" t="str">
        <f>IF(N77=1,FLOOR(MAX($P$4:P76),1)+1,IF(AND(P76&lt;&gt;"",O76&lt;&gt;1),MAX($P$4:P76)+0.1,""))</f>
        <v/>
      </c>
      <c r="Q77" s="5">
        <f>ROW()</f>
        <v>77</v>
      </c>
      <c r="S77" s="7"/>
      <c r="T77" s="17" t="str">
        <f t="shared" ca="1" si="71"/>
        <v>OK</v>
      </c>
      <c r="U77" s="17" t="str">
        <f t="shared" si="78"/>
        <v>OK</v>
      </c>
      <c r="V77" s="18">
        <f>IF(MAX($V$9:V76)&lt;$V$7,MAX($V$9:V76)+1,"")</f>
        <v>69</v>
      </c>
      <c r="W77" s="18">
        <f>IF(V77="","",COUNTIF(P:P,"&lt;"&amp;V77+1)-SUM($W$8:W76))</f>
        <v>2</v>
      </c>
      <c r="X77" s="18">
        <f t="shared" si="72"/>
        <v>4706</v>
      </c>
      <c r="Y77" s="19" t="str">
        <f t="shared" ca="1" si="58"/>
        <v xml:space="preserve">&lt;TXT&gt;{For Government Reference Only:  This subpart (and its subparts) relates to CP-12, SI-10(3), SI-17; CCI-002855, </v>
      </c>
      <c r="Z77" s="19" t="str">
        <f t="shared" ca="1" si="58"/>
        <v>CCI-002856, CCI-002857, CCI-002754, CCI-002773, CCI-002774, CCI-002775}&lt;/TXT&gt;_x0014_</v>
      </c>
      <c r="AA77" s="19" t="str">
        <f t="shared" ca="1" si="57"/>
        <v/>
      </c>
      <c r="AB77" s="19" t="str">
        <f t="shared" ca="1" si="57"/>
        <v/>
      </c>
      <c r="AC77" s="19" t="str">
        <f t="shared" ca="1" si="57"/>
        <v/>
      </c>
      <c r="AD77" s="19" t="str">
        <f t="shared" ca="1" si="57"/>
        <v/>
      </c>
      <c r="AE77" s="19" t="str">
        <f t="shared" ca="1" si="57"/>
        <v/>
      </c>
      <c r="AF77" s="19" t="str">
        <f t="shared" ca="1" si="57"/>
        <v/>
      </c>
      <c r="AG77" s="19" t="str">
        <f t="shared" ca="1" si="57"/>
        <v/>
      </c>
      <c r="AH77" s="19" t="str">
        <f t="shared" ca="1" si="57"/>
        <v/>
      </c>
      <c r="AI77" s="19" t="str">
        <f t="shared" ca="1" si="79"/>
        <v>&lt;TXT&gt;{For Government Reference Only:  This subpart (and its subparts) relates to CP-12, SI-10(3), SI-17; CCI-002855, CCI-002856, CCI-002857, CCI-002754, CCI-002773, CCI-002774, CCI-002775}&lt;/TXT&gt;_x0014_</v>
      </c>
      <c r="AJ77" s="19">
        <f t="shared" ca="1" si="80"/>
        <v>7</v>
      </c>
      <c r="AK77" s="19" t="str">
        <f t="shared" ca="1" si="73"/>
        <v>3.8</v>
      </c>
      <c r="AL77" s="19" t="str">
        <f t="shared" ca="1" si="74"/>
        <v>SAFE MODE AND FAIL SAFE OPERATION</v>
      </c>
      <c r="AM77" s="3" t="str">
        <f>""</f>
        <v/>
      </c>
      <c r="AN77" s="8" t="str">
        <f>""</f>
        <v/>
      </c>
      <c r="AO77" s="20">
        <f>1</f>
        <v>1</v>
      </c>
      <c r="AP77" s="20">
        <f t="shared" ca="1" si="55"/>
        <v>7</v>
      </c>
      <c r="AQ77" s="20">
        <f t="shared" ca="1" si="55"/>
        <v>107</v>
      </c>
      <c r="AR77" s="20">
        <f t="shared" ca="1" si="55"/>
        <v>119</v>
      </c>
      <c r="AS77" s="20">
        <f t="shared" ca="1" si="55"/>
        <v>131</v>
      </c>
      <c r="AT77" s="20">
        <f t="shared" ca="1" si="55"/>
        <v>143</v>
      </c>
      <c r="AU77" s="20">
        <f t="shared" ca="1" si="55"/>
        <v>155</v>
      </c>
      <c r="AV77" s="20">
        <f t="shared" ca="1" si="55"/>
        <v>167</v>
      </c>
      <c r="AW77" s="20" t="str">
        <f t="shared" ca="1" si="55"/>
        <v/>
      </c>
      <c r="AX77" s="20" t="str">
        <f t="shared" ca="1" si="55"/>
        <v/>
      </c>
      <c r="AY77" s="20" t="str">
        <f t="shared" ca="1" si="55"/>
        <v/>
      </c>
      <c r="AZ77" s="20" t="str">
        <f t="shared" ca="1" si="55"/>
        <v/>
      </c>
      <c r="BA77" s="20" t="str">
        <f t="shared" ca="1" si="55"/>
        <v/>
      </c>
      <c r="BB77" s="20" t="str">
        <f t="shared" ca="1" si="55"/>
        <v/>
      </c>
      <c r="BC77" s="20" t="str">
        <f t="shared" ca="1" si="55"/>
        <v/>
      </c>
      <c r="BD77" s="20" t="str">
        <f t="shared" ca="1" si="55"/>
        <v/>
      </c>
      <c r="BE77" s="20" t="str">
        <f t="shared" ca="1" si="55"/>
        <v/>
      </c>
      <c r="BF77" s="20" t="str">
        <f t="shared" ref="BF77:BU92" ca="1" si="86">IF(CZ$8&gt;$AJ77,"",FIND(CY77,$AI77,BE77)+1)</f>
        <v/>
      </c>
      <c r="BG77" s="20" t="str">
        <f t="shared" ca="1" si="86"/>
        <v/>
      </c>
      <c r="BH77" s="20" t="str">
        <f t="shared" ca="1" si="86"/>
        <v/>
      </c>
      <c r="BI77" s="20" t="str">
        <f t="shared" ca="1" si="86"/>
        <v/>
      </c>
      <c r="BJ77" s="20" t="str">
        <f t="shared" ca="1" si="86"/>
        <v/>
      </c>
      <c r="BK77" s="20" t="str">
        <f t="shared" ca="1" si="86"/>
        <v/>
      </c>
      <c r="BL77" s="20" t="str">
        <f t="shared" ca="1" si="86"/>
        <v/>
      </c>
      <c r="BM77" s="20" t="str">
        <f t="shared" ca="1" si="86"/>
        <v/>
      </c>
      <c r="BN77" s="20" t="str">
        <f t="shared" ca="1" si="86"/>
        <v/>
      </c>
      <c r="BO77" s="20" t="str">
        <f t="shared" ca="1" si="86"/>
        <v/>
      </c>
      <c r="BP77" s="20" t="str">
        <f t="shared" ca="1" si="86"/>
        <v/>
      </c>
      <c r="BQ77" s="20" t="str">
        <f t="shared" ca="1" si="86"/>
        <v/>
      </c>
      <c r="BR77" s="20" t="str">
        <f t="shared" ca="1" si="86"/>
        <v/>
      </c>
      <c r="BS77" s="20" t="str">
        <f t="shared" ca="1" si="86"/>
        <v/>
      </c>
      <c r="BT77" s="20" t="str">
        <f t="shared" ca="1" si="86"/>
        <v/>
      </c>
      <c r="BU77" s="20" t="str">
        <f t="shared" ca="1" si="86"/>
        <v/>
      </c>
      <c r="BV77" s="20" t="str">
        <f t="shared" ca="1" si="56"/>
        <v/>
      </c>
      <c r="BW77" s="20" t="str">
        <f t="shared" ca="1" si="56"/>
        <v/>
      </c>
      <c r="BX77" s="20" t="str">
        <f t="shared" ca="1" si="56"/>
        <v/>
      </c>
      <c r="BY77" s="20" t="str">
        <f t="shared" ca="1" si="56"/>
        <v/>
      </c>
      <c r="BZ77" s="20" t="str">
        <f t="shared" ca="1" si="56"/>
        <v/>
      </c>
      <c r="CA77" s="20" t="str">
        <f t="shared" ca="1" si="56"/>
        <v/>
      </c>
      <c r="CB77" s="20" t="str">
        <f t="shared" ca="1" si="56"/>
        <v/>
      </c>
      <c r="CC77" s="20" t="str">
        <f t="shared" ca="1" si="56"/>
        <v/>
      </c>
      <c r="CD77" s="20" t="str">
        <f t="shared" ca="1" si="56"/>
        <v/>
      </c>
      <c r="CE77" s="20" t="str">
        <f t="shared" ca="1" si="56"/>
        <v/>
      </c>
      <c r="CF77" s="20" t="str">
        <f t="shared" ca="1" si="56"/>
        <v/>
      </c>
      <c r="CG77" s="20" t="str">
        <f t="shared" ca="1" si="56"/>
        <v/>
      </c>
      <c r="CH77" s="20" t="str">
        <f t="shared" ca="1" si="56"/>
        <v/>
      </c>
      <c r="CI77" s="20" t="str">
        <f t="shared" si="82"/>
        <v>{</v>
      </c>
      <c r="CJ77" s="20" t="str">
        <f t="shared" ca="1" si="51"/>
        <v>CCI-002855</v>
      </c>
      <c r="CK77" s="20" t="str">
        <f t="shared" ca="1" si="51"/>
        <v>CCI-002856</v>
      </c>
      <c r="CL77" s="20" t="str">
        <f t="shared" ca="1" si="61"/>
        <v>CCI-002857</v>
      </c>
      <c r="CM77" s="20" t="str">
        <f t="shared" ca="1" si="61"/>
        <v>CCI-002754</v>
      </c>
      <c r="CN77" s="20" t="str">
        <f t="shared" ca="1" si="61"/>
        <v>CCI-002773</v>
      </c>
      <c r="CO77" s="20" t="str">
        <f t="shared" ca="1" si="61"/>
        <v>CCI-002774</v>
      </c>
      <c r="CP77" s="20" t="str">
        <f t="shared" ca="1" si="61"/>
        <v>CCI-002775</v>
      </c>
      <c r="CQ77" s="20" t="str">
        <f t="shared" ca="1" si="61"/>
        <v/>
      </c>
      <c r="CR77" s="20" t="str">
        <f t="shared" ca="1" si="61"/>
        <v/>
      </c>
      <c r="CS77" s="20" t="str">
        <f t="shared" ca="1" si="61"/>
        <v/>
      </c>
      <c r="CT77" s="20" t="str">
        <f t="shared" ca="1" si="61"/>
        <v/>
      </c>
      <c r="CU77" s="20" t="str">
        <f t="shared" ca="1" si="61"/>
        <v/>
      </c>
      <c r="CV77" s="20" t="str">
        <f t="shared" ca="1" si="61"/>
        <v/>
      </c>
      <c r="CW77" s="20" t="str">
        <f t="shared" ca="1" si="61"/>
        <v/>
      </c>
      <c r="CX77" s="20" t="str">
        <f t="shared" ca="1" si="61"/>
        <v/>
      </c>
      <c r="CY77" s="20" t="str">
        <f t="shared" ca="1" si="61"/>
        <v/>
      </c>
      <c r="CZ77" s="20" t="str">
        <f t="shared" ca="1" si="61"/>
        <v/>
      </c>
      <c r="DA77" s="20" t="str">
        <f t="shared" ca="1" si="70"/>
        <v/>
      </c>
      <c r="DB77" s="20" t="str">
        <f t="shared" ca="1" si="70"/>
        <v/>
      </c>
      <c r="DC77" s="20" t="str">
        <f t="shared" ca="1" si="70"/>
        <v/>
      </c>
      <c r="DD77" s="20" t="str">
        <f t="shared" ca="1" si="70"/>
        <v/>
      </c>
      <c r="DE77" s="20" t="str">
        <f t="shared" ca="1" si="70"/>
        <v/>
      </c>
      <c r="DF77" s="20" t="str">
        <f t="shared" ca="1" si="69"/>
        <v/>
      </c>
      <c r="DG77" s="20" t="str">
        <f t="shared" ca="1" si="69"/>
        <v/>
      </c>
      <c r="DH77" s="20" t="str">
        <f t="shared" ca="1" si="69"/>
        <v/>
      </c>
      <c r="DI77" s="20" t="str">
        <f t="shared" ca="1" si="69"/>
        <v/>
      </c>
      <c r="DJ77" s="20" t="str">
        <f t="shared" ca="1" si="69"/>
        <v/>
      </c>
      <c r="DK77" s="20" t="str">
        <f t="shared" ca="1" si="69"/>
        <v/>
      </c>
      <c r="DL77" s="20" t="str">
        <f t="shared" ca="1" si="69"/>
        <v/>
      </c>
      <c r="DM77" s="20" t="str">
        <f t="shared" ca="1" si="69"/>
        <v/>
      </c>
      <c r="DN77" s="20" t="str">
        <f t="shared" ca="1" si="69"/>
        <v/>
      </c>
      <c r="DO77" s="20" t="str">
        <f t="shared" ca="1" si="69"/>
        <v/>
      </c>
      <c r="DP77" s="20" t="str">
        <f t="shared" ca="1" si="69"/>
        <v/>
      </c>
      <c r="DQ77" s="20" t="str">
        <f t="shared" ca="1" si="69"/>
        <v/>
      </c>
      <c r="DR77" s="20" t="str">
        <f t="shared" ca="1" si="69"/>
        <v/>
      </c>
      <c r="DS77" s="20" t="str">
        <f t="shared" ca="1" si="69"/>
        <v/>
      </c>
      <c r="DT77" s="20" t="str">
        <f t="shared" ca="1" si="69"/>
        <v/>
      </c>
      <c r="DU77" s="20" t="str">
        <f t="shared" ca="1" si="75"/>
        <v/>
      </c>
      <c r="DV77" s="20" t="str">
        <f t="shared" ca="1" si="75"/>
        <v/>
      </c>
      <c r="DW77" s="20" t="str">
        <f t="shared" ca="1" si="75"/>
        <v/>
      </c>
      <c r="DX77" s="20" t="str">
        <f t="shared" ca="1" si="75"/>
        <v/>
      </c>
      <c r="DY77" s="20" t="str">
        <f t="shared" ca="1" si="75"/>
        <v/>
      </c>
      <c r="DZ77" s="20" t="str">
        <f t="shared" ca="1" si="75"/>
        <v/>
      </c>
      <c r="EA77" s="20" t="str">
        <f t="shared" ca="1" si="75"/>
        <v/>
      </c>
      <c r="EB77" s="20" t="str">
        <f t="shared" ca="1" si="75"/>
        <v/>
      </c>
      <c r="EC77" s="8" t="str">
        <f>""</f>
        <v/>
      </c>
      <c r="ED77" s="9"/>
      <c r="EE77" s="24">
        <f ca="1">IF(MAX($EE$9:EE76)&lt;SUM($AJ$9:$AJ$109),MAX($EE$9:EE76)+1,"")</f>
        <v>69</v>
      </c>
      <c r="EF77" s="24">
        <f t="shared" ca="1" si="81"/>
        <v>30</v>
      </c>
      <c r="EG77" s="24">
        <f t="shared" ca="1" si="83"/>
        <v>1</v>
      </c>
      <c r="EH77" s="23" t="str">
        <f t="shared" ca="1" si="76"/>
        <v>CCI-003127</v>
      </c>
      <c r="EI77" s="23" t="str">
        <f ca="1">IF(EE77="","",OFFSET($AK$8,EF77,0)&amp;IF(COUNTIF(EH78:$EH$502,"="&amp;EH77)=0,"","; "&amp;OFFSET(EH77,MATCH(EH77,EH78:$EH$502,0),1)))</f>
        <v>1.9.8.3.2; 1.9.8.5</v>
      </c>
      <c r="EJ77" s="23" t="str">
        <f ca="1">IF(EE77="","",OFFSET($AL$8,EF77,0)&amp;IF(COUNTIF(EH78:$EH$502,"="&amp;EH77)=0,"","; "&amp;OFFSET(EH77,MATCH(EH77,EH78:$EH$502,0),2)))</f>
        <v>All Other Lighting Control System Devices; Default Requirements for Control System Devices</v>
      </c>
      <c r="EK77" s="23" t="str">
        <f ca="1">IF(EE77="","",OFFSET($AK$8,EF77,0)&amp;" "&amp;IF(LEN(OFFSET($AL$8,EF77,0))&gt;$EK$3,LEFT(OFFSET($AL$8,EF77,0),$EK$3)&amp;"...",OFFSET($AL$8,EF77,0))&amp;SUBSTITUTE(IF(COUNTIF(EH78:$EH$502,"="&amp;EH77)=0,"","; "&amp;OFFSET(EH77,MATCH(EH77,EH78:$EH$502,0),3)),"; "&amp;OFFSET($AK$8,EF77,0)&amp;" "&amp;IF(LEN(OFFSET($AL$8,EF77,0))&gt;$EK$3,LEFT(OFFSET($AL$8,EF77,0),$EK$3)&amp;"...",OFFSET($AL$8,EF77,0)),""))</f>
        <v>1.9.8.3.2 All Other Lighting Control System D...; 1.9.8.5 Default Requirements for Control Sy...</v>
      </c>
      <c r="EL77" s="24" t="str">
        <f ca="1">IF(EE77="","",IF(COUNTIF($EH$9:$EH76,"="&amp;EH77)=0,MAX($EL$9:EL76)+1,""))</f>
        <v/>
      </c>
      <c r="EM77" s="9"/>
      <c r="EN77" s="10"/>
      <c r="EO77" s="24">
        <f ca="1">IF(MAX($EO$9:EO76)&lt;MAX($EL$9:$EL$502),MAX($EO$9:EO76)+1,"")</f>
        <v>69</v>
      </c>
      <c r="EP77" s="24">
        <f t="shared" ca="1" si="84"/>
        <v>109</v>
      </c>
      <c r="EQ77" s="23" t="str">
        <f t="shared" ca="1" si="77"/>
        <v>CCI-001095</v>
      </c>
      <c r="ER77" s="23" t="str">
        <f t="shared" ca="1" si="77"/>
        <v>3.2.5</v>
      </c>
      <c r="ES77" s="23" t="str">
        <f t="shared" ca="1" si="77"/>
        <v>IP Control Networks</v>
      </c>
      <c r="ET77" s="23" t="str">
        <f t="shared" ca="1" si="77"/>
        <v>3.2.5 IP Control Networks</v>
      </c>
      <c r="EU77" s="10" t="str">
        <f>""</f>
        <v/>
      </c>
    </row>
    <row r="78" spans="1:151" x14ac:dyDescent="0.3">
      <c r="A78" s="1" t="s">
        <v>77</v>
      </c>
      <c r="B78" s="5"/>
      <c r="C78" s="14">
        <f t="shared" si="62"/>
        <v>0</v>
      </c>
      <c r="D78" s="14">
        <f t="shared" si="62"/>
        <v>0</v>
      </c>
      <c r="E78" s="14" t="str">
        <f t="shared" si="63"/>
        <v/>
      </c>
      <c r="F78" s="14">
        <f t="shared" si="64"/>
        <v>0</v>
      </c>
      <c r="G78" s="14">
        <f t="shared" si="59"/>
        <v>0</v>
      </c>
      <c r="H78" s="14">
        <f t="shared" si="65"/>
        <v>0</v>
      </c>
      <c r="I78" s="14">
        <f t="shared" si="65"/>
        <v>0</v>
      </c>
      <c r="J78" s="14">
        <f t="shared" si="65"/>
        <v>0</v>
      </c>
      <c r="K78" s="14">
        <f t="shared" si="65"/>
        <v>0</v>
      </c>
      <c r="L78" s="14" t="str">
        <f t="shared" si="66"/>
        <v>0</v>
      </c>
      <c r="M78" s="15" t="str">
        <f t="shared" si="67"/>
        <v>--</v>
      </c>
      <c r="N78" s="14" t="str">
        <f t="shared" si="68"/>
        <v/>
      </c>
      <c r="O78" s="15" t="str">
        <f t="shared" si="60"/>
        <v/>
      </c>
      <c r="P78" s="15" t="str">
        <f>IF(N78=1,FLOOR(MAX($P$4:P77),1)+1,IF(AND(P77&lt;&gt;"",O77&lt;&gt;1),MAX($P$4:P77)+0.1,""))</f>
        <v/>
      </c>
      <c r="Q78" s="5">
        <f>ROW()</f>
        <v>78</v>
      </c>
      <c r="S78" s="7"/>
      <c r="T78" s="17" t="str">
        <f t="shared" ca="1" si="71"/>
        <v>OK</v>
      </c>
      <c r="U78" s="17" t="str">
        <f t="shared" si="78"/>
        <v>OK</v>
      </c>
      <c r="V78" s="18">
        <f>IF(MAX($V$9:V77)&lt;$V$7,MAX($V$9:V77)+1,"")</f>
        <v>70</v>
      </c>
      <c r="W78" s="18">
        <f>IF(V78="","",COUNTIF(P:P,"&lt;"&amp;V78+1)-SUM($W$8:W77))</f>
        <v>1</v>
      </c>
      <c r="X78" s="18">
        <f t="shared" si="72"/>
        <v>4719</v>
      </c>
      <c r="Y78" s="19" t="str">
        <f t="shared" ca="1" si="58"/>
        <v>&lt;TXT&gt;{For Government Reference Only: This subpart (and its subparts) relates to MA-3; CCI-000865.}&lt;/TXT&gt;_x0014_</v>
      </c>
      <c r="Z78" s="19" t="str">
        <f t="shared" ca="1" si="58"/>
        <v/>
      </c>
      <c r="AA78" s="19" t="str">
        <f t="shared" ca="1" si="57"/>
        <v/>
      </c>
      <c r="AB78" s="19" t="str">
        <f t="shared" ca="1" si="57"/>
        <v/>
      </c>
      <c r="AC78" s="19" t="str">
        <f t="shared" ca="1" si="57"/>
        <v/>
      </c>
      <c r="AD78" s="19" t="str">
        <f t="shared" ca="1" si="57"/>
        <v/>
      </c>
      <c r="AE78" s="19" t="str">
        <f t="shared" ca="1" si="57"/>
        <v/>
      </c>
      <c r="AF78" s="19" t="str">
        <f t="shared" ca="1" si="57"/>
        <v/>
      </c>
      <c r="AG78" s="19" t="str">
        <f t="shared" ca="1" si="57"/>
        <v/>
      </c>
      <c r="AH78" s="19" t="str">
        <f t="shared" ca="1" si="57"/>
        <v/>
      </c>
      <c r="AI78" s="19" t="str">
        <f t="shared" ca="1" si="79"/>
        <v>&lt;TXT&gt;{For Government Reference Only: This subpart (and its subparts) relates to MA-3; CCI-000865.}&lt;/TXT&gt;_x0014_</v>
      </c>
      <c r="AJ78" s="19">
        <f t="shared" ca="1" si="80"/>
        <v>1</v>
      </c>
      <c r="AK78" s="19" t="str">
        <f t="shared" ca="1" si="73"/>
        <v>3.9</v>
      </c>
      <c r="AL78" s="19" t="str">
        <f t="shared" ca="1" si="74"/>
        <v>SYSTEM MAINTENANCE TOOL SOFTWARE</v>
      </c>
      <c r="AM78" s="3" t="str">
        <f>""</f>
        <v/>
      </c>
      <c r="AN78" s="8" t="str">
        <f>""</f>
        <v/>
      </c>
      <c r="AO78" s="20">
        <f>1</f>
        <v>1</v>
      </c>
      <c r="AP78" s="20">
        <f t="shared" ref="AP78:BE93" ca="1" si="87">IF(CJ$8&gt;$AJ78,"",FIND(CI78,$AI78,AO78)+1)</f>
        <v>7</v>
      </c>
      <c r="AQ78" s="20" t="str">
        <f t="shared" ca="1" si="87"/>
        <v/>
      </c>
      <c r="AR78" s="20" t="str">
        <f t="shared" ca="1" si="87"/>
        <v/>
      </c>
      <c r="AS78" s="20" t="str">
        <f t="shared" ca="1" si="87"/>
        <v/>
      </c>
      <c r="AT78" s="20" t="str">
        <f t="shared" ca="1" si="87"/>
        <v/>
      </c>
      <c r="AU78" s="20" t="str">
        <f t="shared" ca="1" si="87"/>
        <v/>
      </c>
      <c r="AV78" s="20" t="str">
        <f t="shared" ca="1" si="87"/>
        <v/>
      </c>
      <c r="AW78" s="20" t="str">
        <f t="shared" ca="1" si="87"/>
        <v/>
      </c>
      <c r="AX78" s="20" t="str">
        <f t="shared" ca="1" si="87"/>
        <v/>
      </c>
      <c r="AY78" s="20" t="str">
        <f t="shared" ca="1" si="87"/>
        <v/>
      </c>
      <c r="AZ78" s="20" t="str">
        <f t="shared" ca="1" si="87"/>
        <v/>
      </c>
      <c r="BA78" s="20" t="str">
        <f t="shared" ca="1" si="87"/>
        <v/>
      </c>
      <c r="BB78" s="20" t="str">
        <f t="shared" ca="1" si="87"/>
        <v/>
      </c>
      <c r="BC78" s="20" t="str">
        <f t="shared" ca="1" si="87"/>
        <v/>
      </c>
      <c r="BD78" s="20" t="str">
        <f t="shared" ca="1" si="87"/>
        <v/>
      </c>
      <c r="BE78" s="20" t="str">
        <f t="shared" ca="1" si="87"/>
        <v/>
      </c>
      <c r="BF78" s="20" t="str">
        <f t="shared" ca="1" si="86"/>
        <v/>
      </c>
      <c r="BG78" s="20" t="str">
        <f t="shared" ca="1" si="86"/>
        <v/>
      </c>
      <c r="BH78" s="20" t="str">
        <f t="shared" ca="1" si="86"/>
        <v/>
      </c>
      <c r="BI78" s="20" t="str">
        <f t="shared" ca="1" si="86"/>
        <v/>
      </c>
      <c r="BJ78" s="20" t="str">
        <f t="shared" ca="1" si="86"/>
        <v/>
      </c>
      <c r="BK78" s="20" t="str">
        <f t="shared" ca="1" si="86"/>
        <v/>
      </c>
      <c r="BL78" s="20" t="str">
        <f t="shared" ca="1" si="86"/>
        <v/>
      </c>
      <c r="BM78" s="20" t="str">
        <f t="shared" ca="1" si="86"/>
        <v/>
      </c>
      <c r="BN78" s="20" t="str">
        <f t="shared" ca="1" si="86"/>
        <v/>
      </c>
      <c r="BO78" s="20" t="str">
        <f t="shared" ca="1" si="86"/>
        <v/>
      </c>
      <c r="BP78" s="20" t="str">
        <f t="shared" ca="1" si="86"/>
        <v/>
      </c>
      <c r="BQ78" s="20" t="str">
        <f t="shared" ca="1" si="86"/>
        <v/>
      </c>
      <c r="BR78" s="20" t="str">
        <f t="shared" ca="1" si="86"/>
        <v/>
      </c>
      <c r="BS78" s="20" t="str">
        <f t="shared" ca="1" si="86"/>
        <v/>
      </c>
      <c r="BT78" s="20" t="str">
        <f t="shared" ca="1" si="86"/>
        <v/>
      </c>
      <c r="BU78" s="20" t="str">
        <f t="shared" ca="1" si="86"/>
        <v/>
      </c>
      <c r="BV78" s="20" t="str">
        <f t="shared" ref="BV78:CH93" ca="1" si="88">IF(DP$8&gt;$AJ78,"",FIND(DO78,$AI78,BU78)+1)</f>
        <v/>
      </c>
      <c r="BW78" s="20" t="str">
        <f t="shared" ca="1" si="88"/>
        <v/>
      </c>
      <c r="BX78" s="20" t="str">
        <f t="shared" ca="1" si="88"/>
        <v/>
      </c>
      <c r="BY78" s="20" t="str">
        <f t="shared" ca="1" si="88"/>
        <v/>
      </c>
      <c r="BZ78" s="20" t="str">
        <f t="shared" ca="1" si="88"/>
        <v/>
      </c>
      <c r="CA78" s="20" t="str">
        <f t="shared" ca="1" si="88"/>
        <v/>
      </c>
      <c r="CB78" s="20" t="str">
        <f t="shared" ca="1" si="88"/>
        <v/>
      </c>
      <c r="CC78" s="20" t="str">
        <f t="shared" ca="1" si="88"/>
        <v/>
      </c>
      <c r="CD78" s="20" t="str">
        <f t="shared" ca="1" si="88"/>
        <v/>
      </c>
      <c r="CE78" s="20" t="str">
        <f t="shared" ca="1" si="88"/>
        <v/>
      </c>
      <c r="CF78" s="20" t="str">
        <f t="shared" ca="1" si="88"/>
        <v/>
      </c>
      <c r="CG78" s="20" t="str">
        <f t="shared" ca="1" si="88"/>
        <v/>
      </c>
      <c r="CH78" s="20" t="str">
        <f t="shared" ca="1" si="88"/>
        <v/>
      </c>
      <c r="CI78" s="20" t="str">
        <f t="shared" si="82"/>
        <v>{</v>
      </c>
      <c r="CJ78" s="20" t="str">
        <f t="shared" ca="1" si="51"/>
        <v>CCI-000865</v>
      </c>
      <c r="CK78" s="20" t="str">
        <f t="shared" ca="1" si="51"/>
        <v/>
      </c>
      <c r="CL78" s="20" t="str">
        <f t="shared" ca="1" si="61"/>
        <v/>
      </c>
      <c r="CM78" s="20" t="str">
        <f t="shared" ca="1" si="61"/>
        <v/>
      </c>
      <c r="CN78" s="20" t="str">
        <f t="shared" ca="1" si="61"/>
        <v/>
      </c>
      <c r="CO78" s="20" t="str">
        <f t="shared" ca="1" si="61"/>
        <v/>
      </c>
      <c r="CP78" s="20" t="str">
        <f t="shared" ca="1" si="61"/>
        <v/>
      </c>
      <c r="CQ78" s="20" t="str">
        <f t="shared" ca="1" si="61"/>
        <v/>
      </c>
      <c r="CR78" s="20" t="str">
        <f t="shared" ca="1" si="61"/>
        <v/>
      </c>
      <c r="CS78" s="20" t="str">
        <f t="shared" ca="1" si="61"/>
        <v/>
      </c>
      <c r="CT78" s="20" t="str">
        <f t="shared" ca="1" si="61"/>
        <v/>
      </c>
      <c r="CU78" s="20" t="str">
        <f t="shared" ca="1" si="61"/>
        <v/>
      </c>
      <c r="CV78" s="20" t="str">
        <f t="shared" ca="1" si="61"/>
        <v/>
      </c>
      <c r="CW78" s="20" t="str">
        <f t="shared" ca="1" si="61"/>
        <v/>
      </c>
      <c r="CX78" s="20" t="str">
        <f t="shared" ca="1" si="61"/>
        <v/>
      </c>
      <c r="CY78" s="20" t="str">
        <f t="shared" ca="1" si="61"/>
        <v/>
      </c>
      <c r="CZ78" s="20" t="str">
        <f t="shared" ca="1" si="61"/>
        <v/>
      </c>
      <c r="DA78" s="20" t="str">
        <f t="shared" ca="1" si="70"/>
        <v/>
      </c>
      <c r="DB78" s="20" t="str">
        <f t="shared" ca="1" si="70"/>
        <v/>
      </c>
      <c r="DC78" s="20" t="str">
        <f t="shared" ca="1" si="70"/>
        <v/>
      </c>
      <c r="DD78" s="20" t="str">
        <f t="shared" ca="1" si="70"/>
        <v/>
      </c>
      <c r="DE78" s="20" t="str">
        <f t="shared" ca="1" si="70"/>
        <v/>
      </c>
      <c r="DF78" s="20" t="str">
        <f t="shared" ca="1" si="69"/>
        <v/>
      </c>
      <c r="DG78" s="20" t="str">
        <f t="shared" ca="1" si="69"/>
        <v/>
      </c>
      <c r="DH78" s="20" t="str">
        <f t="shared" ca="1" si="69"/>
        <v/>
      </c>
      <c r="DI78" s="20" t="str">
        <f t="shared" ca="1" si="69"/>
        <v/>
      </c>
      <c r="DJ78" s="20" t="str">
        <f t="shared" ca="1" si="69"/>
        <v/>
      </c>
      <c r="DK78" s="20" t="str">
        <f t="shared" ca="1" si="69"/>
        <v/>
      </c>
      <c r="DL78" s="20" t="str">
        <f t="shared" ca="1" si="69"/>
        <v/>
      </c>
      <c r="DM78" s="20" t="str">
        <f t="shared" ca="1" si="69"/>
        <v/>
      </c>
      <c r="DN78" s="20" t="str">
        <f t="shared" ca="1" si="69"/>
        <v/>
      </c>
      <c r="DO78" s="20" t="str">
        <f t="shared" ca="1" si="69"/>
        <v/>
      </c>
      <c r="DP78" s="20" t="str">
        <f t="shared" ca="1" si="69"/>
        <v/>
      </c>
      <c r="DQ78" s="20" t="str">
        <f t="shared" ca="1" si="69"/>
        <v/>
      </c>
      <c r="DR78" s="20" t="str">
        <f t="shared" ca="1" si="69"/>
        <v/>
      </c>
      <c r="DS78" s="20" t="str">
        <f t="shared" ca="1" si="69"/>
        <v/>
      </c>
      <c r="DT78" s="20" t="str">
        <f t="shared" ca="1" si="69"/>
        <v/>
      </c>
      <c r="DU78" s="20" t="str">
        <f t="shared" ca="1" si="75"/>
        <v/>
      </c>
      <c r="DV78" s="20" t="str">
        <f t="shared" ca="1" si="75"/>
        <v/>
      </c>
      <c r="DW78" s="20" t="str">
        <f t="shared" ca="1" si="75"/>
        <v/>
      </c>
      <c r="DX78" s="20" t="str">
        <f t="shared" ca="1" si="75"/>
        <v/>
      </c>
      <c r="DY78" s="20" t="str">
        <f t="shared" ca="1" si="75"/>
        <v/>
      </c>
      <c r="DZ78" s="20" t="str">
        <f t="shared" ca="1" si="75"/>
        <v/>
      </c>
      <c r="EA78" s="20" t="str">
        <f t="shared" ca="1" si="75"/>
        <v/>
      </c>
      <c r="EB78" s="20" t="str">
        <f t="shared" ca="1" si="75"/>
        <v/>
      </c>
      <c r="EC78" s="8" t="str">
        <f>""</f>
        <v/>
      </c>
      <c r="ED78" s="9"/>
      <c r="EE78" s="24">
        <f ca="1">IF(MAX($EE$9:EE77)&lt;SUM($AJ$9:$AJ$109),MAX($EE$9:EE77)+1,"")</f>
        <v>70</v>
      </c>
      <c r="EF78" s="24">
        <f t="shared" ca="1" si="81"/>
        <v>31</v>
      </c>
      <c r="EG78" s="24">
        <f t="shared" ca="1" si="83"/>
        <v>1</v>
      </c>
      <c r="EH78" s="23" t="str">
        <f t="shared" ca="1" si="76"/>
        <v>CCI-003130</v>
      </c>
      <c r="EI78" s="23" t="str">
        <f ca="1">IF(EE78="","",OFFSET($AK$8,EF78,0)&amp;IF(COUNTIF(EH79:$EH$502,"="&amp;EH78)=0,"","; "&amp;OFFSET(EH78,MATCH(EH78,EH79:$EH$502,0),1)))</f>
        <v>1.9.8.3.2; 1.9.8.5</v>
      </c>
      <c r="EJ78" s="23" t="str">
        <f ca="1">IF(EE78="","",OFFSET($AL$8,EF78,0)&amp;IF(COUNTIF(EH79:$EH$502,"="&amp;EH78)=0,"","; "&amp;OFFSET(EH78,MATCH(EH78,EH79:$EH$502,0),2)))</f>
        <v>All Other Lighting Control System Devices; Default Requirements for Control System Devices</v>
      </c>
      <c r="EK78" s="23" t="str">
        <f ca="1">IF(EE78="","",OFFSET($AK$8,EF78,0)&amp;" "&amp;IF(LEN(OFFSET($AL$8,EF78,0))&gt;$EK$3,LEFT(OFFSET($AL$8,EF78,0),$EK$3)&amp;"...",OFFSET($AL$8,EF78,0))&amp;SUBSTITUTE(IF(COUNTIF(EH79:$EH$502,"="&amp;EH78)=0,"","; "&amp;OFFSET(EH78,MATCH(EH78,EH79:$EH$502,0),3)),"; "&amp;OFFSET($AK$8,EF78,0)&amp;" "&amp;IF(LEN(OFFSET($AL$8,EF78,0))&gt;$EK$3,LEFT(OFFSET($AL$8,EF78,0),$EK$3)&amp;"...",OFFSET($AL$8,EF78,0)),""))</f>
        <v>1.9.8.3.2 All Other Lighting Control System D...; 1.9.8.5 Default Requirements for Control Sy...</v>
      </c>
      <c r="EL78" s="24" t="str">
        <f ca="1">IF(EE78="","",IF(COUNTIF($EH$9:$EH77,"="&amp;EH78)=0,MAX($EL$9:EL77)+1,""))</f>
        <v/>
      </c>
      <c r="EM78" s="9"/>
      <c r="EN78" s="10"/>
      <c r="EO78" s="24">
        <f ca="1">IF(MAX($EO$9:EO77)&lt;MAX($EL$9:$EL$502),MAX($EO$9:EO77)+1,"")</f>
        <v>70</v>
      </c>
      <c r="EP78" s="24">
        <f t="shared" ca="1" si="84"/>
        <v>110</v>
      </c>
      <c r="EQ78" s="23" t="str">
        <f t="shared" ca="1" si="77"/>
        <v>CCI-001942</v>
      </c>
      <c r="ER78" s="23" t="str">
        <f t="shared" ca="1" si="77"/>
        <v>3.2.6</v>
      </c>
      <c r="ES78" s="23" t="str">
        <f t="shared" ca="1" si="77"/>
        <v>Cryptographic Protection</v>
      </c>
      <c r="ET78" s="23" t="str">
        <f t="shared" ca="1" si="77"/>
        <v>3.2.6 Cryptographic Protection</v>
      </c>
      <c r="EU78" s="10" t="str">
        <f>""</f>
        <v/>
      </c>
    </row>
    <row r="79" spans="1:151" x14ac:dyDescent="0.3">
      <c r="A79" s="1" t="s">
        <v>78</v>
      </c>
      <c r="B79" s="5"/>
      <c r="C79" s="14">
        <f t="shared" si="62"/>
        <v>0</v>
      </c>
      <c r="D79" s="14">
        <f t="shared" si="62"/>
        <v>0</v>
      </c>
      <c r="E79" s="14" t="str">
        <f t="shared" si="63"/>
        <v/>
      </c>
      <c r="F79" s="14">
        <f t="shared" si="64"/>
        <v>0</v>
      </c>
      <c r="G79" s="14">
        <f t="shared" si="59"/>
        <v>0</v>
      </c>
      <c r="H79" s="14">
        <f t="shared" si="65"/>
        <v>0</v>
      </c>
      <c r="I79" s="14">
        <f t="shared" si="65"/>
        <v>0</v>
      </c>
      <c r="J79" s="14">
        <f t="shared" si="65"/>
        <v>0</v>
      </c>
      <c r="K79" s="14">
        <f t="shared" si="65"/>
        <v>0</v>
      </c>
      <c r="L79" s="14" t="str">
        <f t="shared" si="66"/>
        <v>0</v>
      </c>
      <c r="M79" s="15" t="str">
        <f t="shared" si="67"/>
        <v>--</v>
      </c>
      <c r="N79" s="14" t="str">
        <f t="shared" si="68"/>
        <v/>
      </c>
      <c r="O79" s="15" t="str">
        <f t="shared" si="60"/>
        <v/>
      </c>
      <c r="P79" s="15" t="str">
        <f>IF(N79=1,FLOOR(MAX($P$4:P78),1)+1,IF(AND(P78&lt;&gt;"",O78&lt;&gt;1),MAX($P$4:P78)+0.1,""))</f>
        <v/>
      </c>
      <c r="Q79" s="5">
        <f>ROW()</f>
        <v>79</v>
      </c>
      <c r="S79" s="7"/>
      <c r="T79" s="17" t="str">
        <f t="shared" ca="1" si="71"/>
        <v>OK</v>
      </c>
      <c r="U79" s="17" t="str">
        <f t="shared" si="78"/>
        <v>OK</v>
      </c>
      <c r="V79" s="18">
        <f>IF(MAX($V$9:V78)&lt;$V$7,MAX($V$9:V78)+1,"")</f>
        <v>71</v>
      </c>
      <c r="W79" s="18">
        <f>IF(V79="","",COUNTIF(P:P,"&lt;"&amp;V79+1)-SUM($W$8:W78))</f>
        <v>3</v>
      </c>
      <c r="X79" s="18">
        <f t="shared" si="72"/>
        <v>4796</v>
      </c>
      <c r="Y79" s="19" t="str">
        <f t="shared" ca="1" si="58"/>
        <v>&lt;TXT&gt;{For Government Reference Only:  This subpart (and its subparts) relates to PE-11, PE-11(1); CCI-002955, CCI-000961.  &lt;TAI OPT="MODERATE IMPACT"&gt;</v>
      </c>
      <c r="Z79" s="19" t="str">
        <f t="shared" ca="1" si="58"/>
        <v xml:space="preserve">For MODERATE Impact systems, this subpart (and its subparts) also relates to PE-9, PE-9(1); CCI-000952, CCI-002953, </v>
      </c>
      <c r="AA79" s="19" t="str">
        <f t="shared" ca="1" si="57"/>
        <v>CCI-002954.&lt;/TAI&gt;}&lt;/TXT&gt;_x0014_</v>
      </c>
      <c r="AB79" s="19" t="str">
        <f t="shared" ca="1" si="57"/>
        <v/>
      </c>
      <c r="AC79" s="19" t="str">
        <f t="shared" ca="1" si="57"/>
        <v/>
      </c>
      <c r="AD79" s="19" t="str">
        <f t="shared" ca="1" si="57"/>
        <v/>
      </c>
      <c r="AE79" s="19" t="str">
        <f t="shared" ca="1" si="57"/>
        <v/>
      </c>
      <c r="AF79" s="19" t="str">
        <f t="shared" ca="1" si="57"/>
        <v/>
      </c>
      <c r="AG79" s="19" t="str">
        <f t="shared" ca="1" si="57"/>
        <v/>
      </c>
      <c r="AH79" s="19" t="str">
        <f t="shared" ca="1" si="57"/>
        <v/>
      </c>
      <c r="AI79" s="19" t="str">
        <f t="shared" ca="1" si="79"/>
        <v>&lt;TXT&gt;{For Government Reference Only:  This subpart (and its subparts) relates to PE-11, PE-11(1); CCI-002955, CCI-000961.  &lt;TAI OPT="MODERATE IMPACT"&gt;For MODERATE Impact systems, this subpart (and its subparts) also relates to PE-9, PE-9(1); CCI-000952, CCI-002953, CCI-002954.&lt;/TAI&gt;}&lt;/TXT&gt;_x0014_</v>
      </c>
      <c r="AJ79" s="19">
        <f t="shared" ca="1" si="80"/>
        <v>5</v>
      </c>
      <c r="AK79" s="19" t="str">
        <f t="shared" ca="1" si="73"/>
        <v>3.10</v>
      </c>
      <c r="AL79" s="19" t="str">
        <f t="shared" ca="1" si="74"/>
        <v>DEVICE POWER</v>
      </c>
      <c r="AM79" s="3" t="str">
        <f>""</f>
        <v/>
      </c>
      <c r="AN79" s="8" t="str">
        <f>""</f>
        <v/>
      </c>
      <c r="AO79" s="20">
        <f>1</f>
        <v>1</v>
      </c>
      <c r="AP79" s="20">
        <f t="shared" ca="1" si="87"/>
        <v>7</v>
      </c>
      <c r="AQ79" s="20">
        <f t="shared" ca="1" si="87"/>
        <v>100</v>
      </c>
      <c r="AR79" s="20">
        <f t="shared" ca="1" si="87"/>
        <v>112</v>
      </c>
      <c r="AS79" s="20">
        <f t="shared" ca="1" si="87"/>
        <v>244</v>
      </c>
      <c r="AT79" s="20">
        <f t="shared" ca="1" si="87"/>
        <v>256</v>
      </c>
      <c r="AU79" s="20" t="str">
        <f t="shared" ca="1" si="87"/>
        <v/>
      </c>
      <c r="AV79" s="20" t="str">
        <f t="shared" ca="1" si="87"/>
        <v/>
      </c>
      <c r="AW79" s="20" t="str">
        <f t="shared" ca="1" si="87"/>
        <v/>
      </c>
      <c r="AX79" s="20" t="str">
        <f t="shared" ca="1" si="87"/>
        <v/>
      </c>
      <c r="AY79" s="20" t="str">
        <f t="shared" ca="1" si="87"/>
        <v/>
      </c>
      <c r="AZ79" s="20" t="str">
        <f t="shared" ca="1" si="87"/>
        <v/>
      </c>
      <c r="BA79" s="20" t="str">
        <f t="shared" ca="1" si="87"/>
        <v/>
      </c>
      <c r="BB79" s="20" t="str">
        <f t="shared" ca="1" si="87"/>
        <v/>
      </c>
      <c r="BC79" s="20" t="str">
        <f t="shared" ca="1" si="87"/>
        <v/>
      </c>
      <c r="BD79" s="20" t="str">
        <f t="shared" ca="1" si="87"/>
        <v/>
      </c>
      <c r="BE79" s="20" t="str">
        <f t="shared" ca="1" si="87"/>
        <v/>
      </c>
      <c r="BF79" s="20" t="str">
        <f t="shared" ca="1" si="86"/>
        <v/>
      </c>
      <c r="BG79" s="20" t="str">
        <f t="shared" ca="1" si="86"/>
        <v/>
      </c>
      <c r="BH79" s="20" t="str">
        <f t="shared" ca="1" si="86"/>
        <v/>
      </c>
      <c r="BI79" s="20" t="str">
        <f t="shared" ca="1" si="86"/>
        <v/>
      </c>
      <c r="BJ79" s="20" t="str">
        <f t="shared" ca="1" si="86"/>
        <v/>
      </c>
      <c r="BK79" s="20" t="str">
        <f t="shared" ca="1" si="86"/>
        <v/>
      </c>
      <c r="BL79" s="20" t="str">
        <f t="shared" ca="1" si="86"/>
        <v/>
      </c>
      <c r="BM79" s="20" t="str">
        <f t="shared" ca="1" si="86"/>
        <v/>
      </c>
      <c r="BN79" s="20" t="str">
        <f t="shared" ca="1" si="86"/>
        <v/>
      </c>
      <c r="BO79" s="20" t="str">
        <f t="shared" ca="1" si="86"/>
        <v/>
      </c>
      <c r="BP79" s="20" t="str">
        <f t="shared" ca="1" si="86"/>
        <v/>
      </c>
      <c r="BQ79" s="20" t="str">
        <f t="shared" ca="1" si="86"/>
        <v/>
      </c>
      <c r="BR79" s="20" t="str">
        <f t="shared" ca="1" si="86"/>
        <v/>
      </c>
      <c r="BS79" s="20" t="str">
        <f t="shared" ca="1" si="86"/>
        <v/>
      </c>
      <c r="BT79" s="20" t="str">
        <f t="shared" ca="1" si="86"/>
        <v/>
      </c>
      <c r="BU79" s="20" t="str">
        <f t="shared" ca="1" si="86"/>
        <v/>
      </c>
      <c r="BV79" s="20" t="str">
        <f t="shared" ca="1" si="88"/>
        <v/>
      </c>
      <c r="BW79" s="20" t="str">
        <f t="shared" ca="1" si="88"/>
        <v/>
      </c>
      <c r="BX79" s="20" t="str">
        <f t="shared" ca="1" si="88"/>
        <v/>
      </c>
      <c r="BY79" s="20" t="str">
        <f t="shared" ca="1" si="88"/>
        <v/>
      </c>
      <c r="BZ79" s="20" t="str">
        <f t="shared" ca="1" si="88"/>
        <v/>
      </c>
      <c r="CA79" s="20" t="str">
        <f t="shared" ca="1" si="88"/>
        <v/>
      </c>
      <c r="CB79" s="20" t="str">
        <f t="shared" ca="1" si="88"/>
        <v/>
      </c>
      <c r="CC79" s="20" t="str">
        <f t="shared" ca="1" si="88"/>
        <v/>
      </c>
      <c r="CD79" s="20" t="str">
        <f t="shared" ca="1" si="88"/>
        <v/>
      </c>
      <c r="CE79" s="20" t="str">
        <f t="shared" ca="1" si="88"/>
        <v/>
      </c>
      <c r="CF79" s="20" t="str">
        <f t="shared" ca="1" si="88"/>
        <v/>
      </c>
      <c r="CG79" s="20" t="str">
        <f t="shared" ca="1" si="88"/>
        <v/>
      </c>
      <c r="CH79" s="20" t="str">
        <f t="shared" ca="1" si="88"/>
        <v/>
      </c>
      <c r="CI79" s="20" t="str">
        <f t="shared" si="82"/>
        <v>{</v>
      </c>
      <c r="CJ79" s="20" t="str">
        <f t="shared" ca="1" si="51"/>
        <v>CCI-002955</v>
      </c>
      <c r="CK79" s="20" t="str">
        <f t="shared" ca="1" si="51"/>
        <v>CCI-000961</v>
      </c>
      <c r="CL79" s="20" t="str">
        <f t="shared" ca="1" si="61"/>
        <v>CCI-000952</v>
      </c>
      <c r="CM79" s="20" t="str">
        <f t="shared" ca="1" si="61"/>
        <v>CCI-002953</v>
      </c>
      <c r="CN79" s="20" t="str">
        <f t="shared" ca="1" si="61"/>
        <v>CCI-002954</v>
      </c>
      <c r="CO79" s="20" t="str">
        <f t="shared" ca="1" si="61"/>
        <v/>
      </c>
      <c r="CP79" s="20" t="str">
        <f t="shared" ca="1" si="61"/>
        <v/>
      </c>
      <c r="CQ79" s="20" t="str">
        <f t="shared" ca="1" si="61"/>
        <v/>
      </c>
      <c r="CR79" s="20" t="str">
        <f t="shared" ca="1" si="61"/>
        <v/>
      </c>
      <c r="CS79" s="20" t="str">
        <f t="shared" ca="1" si="61"/>
        <v/>
      </c>
      <c r="CT79" s="20" t="str">
        <f t="shared" ca="1" si="61"/>
        <v/>
      </c>
      <c r="CU79" s="20" t="str">
        <f t="shared" ca="1" si="61"/>
        <v/>
      </c>
      <c r="CV79" s="20" t="str">
        <f t="shared" ca="1" si="61"/>
        <v/>
      </c>
      <c r="CW79" s="20" t="str">
        <f t="shared" ca="1" si="61"/>
        <v/>
      </c>
      <c r="CX79" s="20" t="str">
        <f t="shared" ca="1" si="61"/>
        <v/>
      </c>
      <c r="CY79" s="20" t="str">
        <f t="shared" ca="1" si="61"/>
        <v/>
      </c>
      <c r="CZ79" s="20" t="str">
        <f t="shared" ca="1" si="61"/>
        <v/>
      </c>
      <c r="DA79" s="20" t="str">
        <f t="shared" ca="1" si="70"/>
        <v/>
      </c>
      <c r="DB79" s="20" t="str">
        <f t="shared" ca="1" si="70"/>
        <v/>
      </c>
      <c r="DC79" s="20" t="str">
        <f t="shared" ca="1" si="70"/>
        <v/>
      </c>
      <c r="DD79" s="20" t="str">
        <f t="shared" ca="1" si="70"/>
        <v/>
      </c>
      <c r="DE79" s="20" t="str">
        <f t="shared" ca="1" si="70"/>
        <v/>
      </c>
      <c r="DF79" s="20" t="str">
        <f t="shared" ca="1" si="69"/>
        <v/>
      </c>
      <c r="DG79" s="20" t="str">
        <f t="shared" ca="1" si="69"/>
        <v/>
      </c>
      <c r="DH79" s="20" t="str">
        <f t="shared" ca="1" si="69"/>
        <v/>
      </c>
      <c r="DI79" s="20" t="str">
        <f t="shared" ca="1" si="69"/>
        <v/>
      </c>
      <c r="DJ79" s="20" t="str">
        <f t="shared" ca="1" si="69"/>
        <v/>
      </c>
      <c r="DK79" s="20" t="str">
        <f t="shared" ca="1" si="69"/>
        <v/>
      </c>
      <c r="DL79" s="20" t="str">
        <f t="shared" ca="1" si="69"/>
        <v/>
      </c>
      <c r="DM79" s="20" t="str">
        <f t="shared" ca="1" si="69"/>
        <v/>
      </c>
      <c r="DN79" s="20" t="str">
        <f t="shared" ca="1" si="69"/>
        <v/>
      </c>
      <c r="DO79" s="20" t="str">
        <f t="shared" ca="1" si="69"/>
        <v/>
      </c>
      <c r="DP79" s="20" t="str">
        <f t="shared" ca="1" si="69"/>
        <v/>
      </c>
      <c r="DQ79" s="20" t="str">
        <f t="shared" ca="1" si="69"/>
        <v/>
      </c>
      <c r="DR79" s="20" t="str">
        <f t="shared" ca="1" si="69"/>
        <v/>
      </c>
      <c r="DS79" s="20" t="str">
        <f t="shared" ca="1" si="69"/>
        <v/>
      </c>
      <c r="DT79" s="20" t="str">
        <f t="shared" ca="1" si="69"/>
        <v/>
      </c>
      <c r="DU79" s="20" t="str">
        <f t="shared" ca="1" si="75"/>
        <v/>
      </c>
      <c r="DV79" s="20" t="str">
        <f t="shared" ca="1" si="75"/>
        <v/>
      </c>
      <c r="DW79" s="20" t="str">
        <f t="shared" ca="1" si="75"/>
        <v/>
      </c>
      <c r="DX79" s="20" t="str">
        <f t="shared" ca="1" si="75"/>
        <v/>
      </c>
      <c r="DY79" s="20" t="str">
        <f t="shared" ca="1" si="75"/>
        <v/>
      </c>
      <c r="DZ79" s="20" t="str">
        <f t="shared" ca="1" si="75"/>
        <v/>
      </c>
      <c r="EA79" s="20" t="str">
        <f t="shared" ca="1" si="75"/>
        <v/>
      </c>
      <c r="EB79" s="20" t="str">
        <f t="shared" ca="1" si="75"/>
        <v/>
      </c>
      <c r="EC79" s="8" t="str">
        <f>""</f>
        <v/>
      </c>
      <c r="ED79" s="9"/>
      <c r="EE79" s="24">
        <f ca="1">IF(MAX($EE$9:EE78)&lt;SUM($AJ$9:$AJ$109),MAX($EE$9:EE78)+1,"")</f>
        <v>71</v>
      </c>
      <c r="EF79" s="24">
        <f t="shared" ca="1" si="81"/>
        <v>32</v>
      </c>
      <c r="EG79" s="24">
        <f t="shared" ca="1" si="83"/>
        <v>1</v>
      </c>
      <c r="EH79" s="23" t="str">
        <f t="shared" ca="1" si="76"/>
        <v>CCI-003124</v>
      </c>
      <c r="EI79" s="23" t="str">
        <f ca="1">IF(EE79="","",OFFSET($AK$8,EF79,0)&amp;IF(COUNTIF(EH80:$EH$502,"="&amp;EH79)=0,"","; "&amp;OFFSET(EH79,MATCH(EH79,EH80:$EH$502,0),1)))</f>
        <v>1.9.8.5; 1.9.8.5</v>
      </c>
      <c r="EJ79" s="23" t="str">
        <f ca="1">IF(EE79="","",OFFSET($AL$8,EF79,0)&amp;IF(COUNTIF(EH80:$EH$502,"="&amp;EH79)=0,"","; "&amp;OFFSET(EH79,MATCH(EH79,EH80:$EH$502,0),2)))</f>
        <v>Default Requirements for Control System Devices; Default Requirements for Control System Devices</v>
      </c>
      <c r="EK79" s="23" t="str">
        <f ca="1">IF(EE79="","",OFFSET($AK$8,EF79,0)&amp;" "&amp;IF(LEN(OFFSET($AL$8,EF79,0))&gt;$EK$3,LEFT(OFFSET($AL$8,EF79,0),$EK$3)&amp;"...",OFFSET($AL$8,EF79,0))&amp;SUBSTITUTE(IF(COUNTIF(EH80:$EH$502,"="&amp;EH79)=0,"","; "&amp;OFFSET(EH79,MATCH(EH79,EH80:$EH$502,0),3)),"; "&amp;OFFSET($AK$8,EF79,0)&amp;" "&amp;IF(LEN(OFFSET($AL$8,EF79,0))&gt;$EK$3,LEFT(OFFSET($AL$8,EF79,0),$EK$3)&amp;"...",OFFSET($AL$8,EF79,0)),""))</f>
        <v>1.9.8.5 Default Requirements for Control Sy...</v>
      </c>
      <c r="EL79" s="24" t="str">
        <f ca="1">IF(EE79="","",IF(COUNTIF($EH$9:$EH78,"="&amp;EH79)=0,MAX($EL$9:EL78)+1,""))</f>
        <v/>
      </c>
      <c r="EM79" s="9"/>
      <c r="EN79" s="10"/>
      <c r="EO79" s="24">
        <f ca="1">IF(MAX($EO$9:EO78)&lt;MAX($EL$9:$EL$502),MAX($EO$9:EO78)+1,"")</f>
        <v>71</v>
      </c>
      <c r="EP79" s="24">
        <f t="shared" ca="1" si="84"/>
        <v>111</v>
      </c>
      <c r="EQ79" s="23" t="str">
        <f t="shared" ca="1" si="77"/>
        <v>CCI-001959</v>
      </c>
      <c r="ER79" s="23" t="str">
        <f t="shared" ca="1" si="77"/>
        <v>3.2.6</v>
      </c>
      <c r="ES79" s="23" t="str">
        <f t="shared" ca="1" si="77"/>
        <v>Cryptographic Protection</v>
      </c>
      <c r="ET79" s="23" t="str">
        <f t="shared" ca="1" si="77"/>
        <v>3.2.6 Cryptographic Protection</v>
      </c>
      <c r="EU79" s="10" t="str">
        <f>""</f>
        <v/>
      </c>
    </row>
    <row r="80" spans="1:151" x14ac:dyDescent="0.3">
      <c r="A80" s="1" t="s">
        <v>79</v>
      </c>
      <c r="B80" s="5"/>
      <c r="C80" s="14">
        <f t="shared" si="62"/>
        <v>0</v>
      </c>
      <c r="D80" s="14">
        <f t="shared" si="62"/>
        <v>0</v>
      </c>
      <c r="E80" s="14" t="str">
        <f t="shared" si="63"/>
        <v/>
      </c>
      <c r="F80" s="14">
        <f t="shared" si="64"/>
        <v>0</v>
      </c>
      <c r="G80" s="14">
        <f t="shared" si="59"/>
        <v>0</v>
      </c>
      <c r="H80" s="14">
        <f t="shared" si="65"/>
        <v>0</v>
      </c>
      <c r="I80" s="14">
        <f t="shared" si="65"/>
        <v>0</v>
      </c>
      <c r="J80" s="14">
        <f t="shared" si="65"/>
        <v>0</v>
      </c>
      <c r="K80" s="14">
        <f t="shared" si="65"/>
        <v>0</v>
      </c>
      <c r="L80" s="14" t="str">
        <f t="shared" si="66"/>
        <v>0</v>
      </c>
      <c r="M80" s="15" t="str">
        <f t="shared" si="67"/>
        <v>--</v>
      </c>
      <c r="N80" s="14" t="str">
        <f t="shared" si="68"/>
        <v/>
      </c>
      <c r="O80" s="15" t="str">
        <f t="shared" si="60"/>
        <v/>
      </c>
      <c r="P80" s="15" t="str">
        <f>IF(N80=1,FLOOR(MAX($P$4:P79),1)+1,IF(AND(P79&lt;&gt;"",O79&lt;&gt;1),MAX($P$4:P79)+0.1,""))</f>
        <v/>
      </c>
      <c r="Q80" s="5">
        <f>ROW()</f>
        <v>80</v>
      </c>
      <c r="S80" s="7"/>
      <c r="T80" s="17" t="str">
        <f t="shared" ca="1" si="71"/>
        <v>OK</v>
      </c>
      <c r="U80" s="17" t="str">
        <f t="shared" si="78"/>
        <v>OK</v>
      </c>
      <c r="V80" s="18">
        <f>IF(MAX($V$9:V79)&lt;$V$7,MAX($V$9:V79)+1,"")</f>
        <v>72</v>
      </c>
      <c r="W80" s="18">
        <f>IF(V80="","",COUNTIF(P:P,"&lt;"&amp;V80+1)-SUM($W$8:W79))</f>
        <v>4</v>
      </c>
      <c r="X80" s="18">
        <f t="shared" si="72"/>
        <v>4843</v>
      </c>
      <c r="Y80" s="19" t="str">
        <f t="shared" ca="1" si="58"/>
        <v xml:space="preserve">&lt;TXT&gt;{For Government Reference Only:  This subpart (and its subparts) relates to RA-5 RA-5(a),RA-5(b),RA-5(c),RA-5(d); </v>
      </c>
      <c r="Z80" s="19" t="str">
        <f t="shared" ca="1" si="58"/>
        <v xml:space="preserve">CCI-001054, CCI-001055, CCI-000156, CCI-001641, CCI-001643, CCI-001057, CCI-001058, CCI-001059. &lt;TAI OPT="MODERATE IMPACT"&gt;For MODERATE </v>
      </c>
      <c r="AA80" s="19" t="str">
        <f t="shared" ca="1" si="57"/>
        <v xml:space="preserve">Impact systems, this subpart (and its subparts) also relates to  RA-5(1), RA-5(5); CCI-001062, CCI-001067, CCI-001645, </v>
      </c>
      <c r="AB80" s="19" t="str">
        <f t="shared" ca="1" si="57"/>
        <v>CCI-002906.&lt;/TAI&gt;}&lt;/TXT&gt;_x0014_</v>
      </c>
      <c r="AC80" s="19" t="str">
        <f t="shared" ca="1" si="57"/>
        <v/>
      </c>
      <c r="AD80" s="19" t="str">
        <f t="shared" ca="1" si="57"/>
        <v/>
      </c>
      <c r="AE80" s="19" t="str">
        <f t="shared" ca="1" si="57"/>
        <v/>
      </c>
      <c r="AF80" s="19" t="str">
        <f t="shared" ca="1" si="57"/>
        <v/>
      </c>
      <c r="AG80" s="19" t="str">
        <f t="shared" ca="1" si="57"/>
        <v/>
      </c>
      <c r="AH80" s="19" t="str">
        <f t="shared" ca="1" si="57"/>
        <v/>
      </c>
      <c r="AI80" s="19" t="str">
        <f t="shared" ca="1" si="79"/>
        <v>&lt;TXT&gt;{For Government Reference Only:  This subpart (and its subparts) relates to RA-5 RA-5(a),RA-5(b),RA-5(c),RA-5(d); CCI-001054, CCI-001055, CCI-000156, CCI-001641, CCI-001643, CCI-001057, CCI-001058, CCI-001059. &lt;TAI OPT="MODERATE IMPACT"&gt;For MODERATE Impact systems, this subpart (and its subparts) also relates to  RA-5(1), RA-5(5); CCI-001062, CCI-001067, CCI-001645, CCI-002906.&lt;/TAI&gt;}&lt;/TXT&gt;_x0014_</v>
      </c>
      <c r="AJ80" s="19">
        <f t="shared" ca="1" si="80"/>
        <v>12</v>
      </c>
      <c r="AK80" s="19" t="str">
        <f t="shared" ca="1" si="73"/>
        <v>3.11</v>
      </c>
      <c r="AL80" s="19" t="str">
        <f t="shared" ca="1" si="74"/>
        <v>VULNERABILITY SCANNING</v>
      </c>
      <c r="AM80" s="3" t="str">
        <f>""</f>
        <v/>
      </c>
      <c r="AN80" s="8" t="str">
        <f>""</f>
        <v/>
      </c>
      <c r="AO80" s="20">
        <f>1</f>
        <v>1</v>
      </c>
      <c r="AP80" s="20">
        <f t="shared" ca="1" si="87"/>
        <v>7</v>
      </c>
      <c r="AQ80" s="20">
        <f t="shared" ca="1" si="87"/>
        <v>121</v>
      </c>
      <c r="AR80" s="20">
        <f t="shared" ca="1" si="87"/>
        <v>133</v>
      </c>
      <c r="AS80" s="20">
        <f t="shared" ca="1" si="87"/>
        <v>145</v>
      </c>
      <c r="AT80" s="20">
        <f t="shared" ca="1" si="87"/>
        <v>157</v>
      </c>
      <c r="AU80" s="20">
        <f t="shared" ca="1" si="87"/>
        <v>169</v>
      </c>
      <c r="AV80" s="20">
        <f t="shared" ca="1" si="87"/>
        <v>181</v>
      </c>
      <c r="AW80" s="20">
        <f t="shared" ca="1" si="87"/>
        <v>193</v>
      </c>
      <c r="AX80" s="20">
        <f t="shared" ca="1" si="87"/>
        <v>205</v>
      </c>
      <c r="AY80" s="20">
        <f t="shared" ca="1" si="87"/>
        <v>340</v>
      </c>
      <c r="AZ80" s="20">
        <f t="shared" ca="1" si="87"/>
        <v>352</v>
      </c>
      <c r="BA80" s="20">
        <f t="shared" ca="1" si="87"/>
        <v>364</v>
      </c>
      <c r="BB80" s="20" t="str">
        <f t="shared" ca="1" si="87"/>
        <v/>
      </c>
      <c r="BC80" s="20" t="str">
        <f t="shared" ca="1" si="87"/>
        <v/>
      </c>
      <c r="BD80" s="20" t="str">
        <f t="shared" ca="1" si="87"/>
        <v/>
      </c>
      <c r="BE80" s="20" t="str">
        <f t="shared" ca="1" si="87"/>
        <v/>
      </c>
      <c r="BF80" s="20" t="str">
        <f t="shared" ca="1" si="86"/>
        <v/>
      </c>
      <c r="BG80" s="20" t="str">
        <f t="shared" ca="1" si="86"/>
        <v/>
      </c>
      <c r="BH80" s="20" t="str">
        <f t="shared" ca="1" si="86"/>
        <v/>
      </c>
      <c r="BI80" s="20" t="str">
        <f t="shared" ca="1" si="86"/>
        <v/>
      </c>
      <c r="BJ80" s="20" t="str">
        <f t="shared" ca="1" si="86"/>
        <v/>
      </c>
      <c r="BK80" s="20" t="str">
        <f t="shared" ca="1" si="86"/>
        <v/>
      </c>
      <c r="BL80" s="20" t="str">
        <f t="shared" ca="1" si="86"/>
        <v/>
      </c>
      <c r="BM80" s="20" t="str">
        <f t="shared" ca="1" si="86"/>
        <v/>
      </c>
      <c r="BN80" s="20" t="str">
        <f t="shared" ca="1" si="86"/>
        <v/>
      </c>
      <c r="BO80" s="20" t="str">
        <f t="shared" ca="1" si="86"/>
        <v/>
      </c>
      <c r="BP80" s="20" t="str">
        <f t="shared" ca="1" si="86"/>
        <v/>
      </c>
      <c r="BQ80" s="20" t="str">
        <f t="shared" ca="1" si="86"/>
        <v/>
      </c>
      <c r="BR80" s="20" t="str">
        <f t="shared" ca="1" si="86"/>
        <v/>
      </c>
      <c r="BS80" s="20" t="str">
        <f t="shared" ca="1" si="86"/>
        <v/>
      </c>
      <c r="BT80" s="20" t="str">
        <f t="shared" ca="1" si="86"/>
        <v/>
      </c>
      <c r="BU80" s="20" t="str">
        <f t="shared" ca="1" si="86"/>
        <v/>
      </c>
      <c r="BV80" s="20" t="str">
        <f t="shared" ca="1" si="88"/>
        <v/>
      </c>
      <c r="BW80" s="20" t="str">
        <f t="shared" ca="1" si="88"/>
        <v/>
      </c>
      <c r="BX80" s="20" t="str">
        <f t="shared" ca="1" si="88"/>
        <v/>
      </c>
      <c r="BY80" s="20" t="str">
        <f t="shared" ca="1" si="88"/>
        <v/>
      </c>
      <c r="BZ80" s="20" t="str">
        <f t="shared" ca="1" si="88"/>
        <v/>
      </c>
      <c r="CA80" s="20" t="str">
        <f t="shared" ca="1" si="88"/>
        <v/>
      </c>
      <c r="CB80" s="20" t="str">
        <f t="shared" ca="1" si="88"/>
        <v/>
      </c>
      <c r="CC80" s="20" t="str">
        <f t="shared" ca="1" si="88"/>
        <v/>
      </c>
      <c r="CD80" s="20" t="str">
        <f t="shared" ca="1" si="88"/>
        <v/>
      </c>
      <c r="CE80" s="20" t="str">
        <f t="shared" ca="1" si="88"/>
        <v/>
      </c>
      <c r="CF80" s="20" t="str">
        <f t="shared" ca="1" si="88"/>
        <v/>
      </c>
      <c r="CG80" s="20" t="str">
        <f t="shared" ca="1" si="88"/>
        <v/>
      </c>
      <c r="CH80" s="20" t="str">
        <f t="shared" ca="1" si="88"/>
        <v/>
      </c>
      <c r="CI80" s="20" t="str">
        <f t="shared" si="82"/>
        <v>{</v>
      </c>
      <c r="CJ80" s="20" t="str">
        <f t="shared" ca="1" si="51"/>
        <v>CCI-001054</v>
      </c>
      <c r="CK80" s="20" t="str">
        <f t="shared" ca="1" si="51"/>
        <v>CCI-001055</v>
      </c>
      <c r="CL80" s="20" t="str">
        <f t="shared" ca="1" si="61"/>
        <v>CCI-000156</v>
      </c>
      <c r="CM80" s="20" t="str">
        <f t="shared" ca="1" si="61"/>
        <v>CCI-001641</v>
      </c>
      <c r="CN80" s="20" t="str">
        <f t="shared" ca="1" si="61"/>
        <v>CCI-001643</v>
      </c>
      <c r="CO80" s="20" t="str">
        <f t="shared" ca="1" si="61"/>
        <v>CCI-001057</v>
      </c>
      <c r="CP80" s="20" t="str">
        <f t="shared" ca="1" si="61"/>
        <v>CCI-001058</v>
      </c>
      <c r="CQ80" s="20" t="str">
        <f t="shared" ca="1" si="61"/>
        <v>CCI-001059</v>
      </c>
      <c r="CR80" s="20" t="str">
        <f t="shared" ca="1" si="61"/>
        <v>CCI-001062</v>
      </c>
      <c r="CS80" s="20" t="str">
        <f t="shared" ca="1" si="61"/>
        <v>CCI-001067</v>
      </c>
      <c r="CT80" s="20" t="str">
        <f t="shared" ca="1" si="61"/>
        <v>CCI-001645</v>
      </c>
      <c r="CU80" s="20" t="str">
        <f t="shared" ca="1" si="61"/>
        <v>CCI-002906</v>
      </c>
      <c r="CV80" s="20" t="str">
        <f t="shared" ca="1" si="61"/>
        <v/>
      </c>
      <c r="CW80" s="20" t="str">
        <f t="shared" ca="1" si="61"/>
        <v/>
      </c>
      <c r="CX80" s="20" t="str">
        <f t="shared" ca="1" si="61"/>
        <v/>
      </c>
      <c r="CY80" s="20" t="str">
        <f t="shared" ca="1" si="61"/>
        <v/>
      </c>
      <c r="CZ80" s="20" t="str">
        <f t="shared" ca="1" si="61"/>
        <v/>
      </c>
      <c r="DA80" s="20" t="str">
        <f t="shared" ca="1" si="70"/>
        <v/>
      </c>
      <c r="DB80" s="20" t="str">
        <f t="shared" ca="1" si="70"/>
        <v/>
      </c>
      <c r="DC80" s="20" t="str">
        <f t="shared" ca="1" si="70"/>
        <v/>
      </c>
      <c r="DD80" s="20" t="str">
        <f t="shared" ca="1" si="70"/>
        <v/>
      </c>
      <c r="DE80" s="20" t="str">
        <f t="shared" ca="1" si="70"/>
        <v/>
      </c>
      <c r="DF80" s="20" t="str">
        <f t="shared" ca="1" si="69"/>
        <v/>
      </c>
      <c r="DG80" s="20" t="str">
        <f t="shared" ca="1" si="69"/>
        <v/>
      </c>
      <c r="DH80" s="20" t="str">
        <f t="shared" ca="1" si="69"/>
        <v/>
      </c>
      <c r="DI80" s="20" t="str">
        <f t="shared" ca="1" si="69"/>
        <v/>
      </c>
      <c r="DJ80" s="20" t="str">
        <f t="shared" ca="1" si="69"/>
        <v/>
      </c>
      <c r="DK80" s="20" t="str">
        <f t="shared" ca="1" si="69"/>
        <v/>
      </c>
      <c r="DL80" s="20" t="str">
        <f t="shared" ca="1" si="69"/>
        <v/>
      </c>
      <c r="DM80" s="20" t="str">
        <f t="shared" ca="1" si="69"/>
        <v/>
      </c>
      <c r="DN80" s="20" t="str">
        <f t="shared" ca="1" si="69"/>
        <v/>
      </c>
      <c r="DO80" s="20" t="str">
        <f t="shared" ca="1" si="69"/>
        <v/>
      </c>
      <c r="DP80" s="20" t="str">
        <f t="shared" ca="1" si="69"/>
        <v/>
      </c>
      <c r="DQ80" s="20" t="str">
        <f t="shared" ca="1" si="69"/>
        <v/>
      </c>
      <c r="DR80" s="20" t="str">
        <f t="shared" ca="1" si="69"/>
        <v/>
      </c>
      <c r="DS80" s="20" t="str">
        <f t="shared" ca="1" si="69"/>
        <v/>
      </c>
      <c r="DT80" s="20" t="str">
        <f t="shared" ca="1" si="69"/>
        <v/>
      </c>
      <c r="DU80" s="20" t="str">
        <f t="shared" ca="1" si="75"/>
        <v/>
      </c>
      <c r="DV80" s="20" t="str">
        <f t="shared" ca="1" si="75"/>
        <v/>
      </c>
      <c r="DW80" s="20" t="str">
        <f t="shared" ca="1" si="75"/>
        <v/>
      </c>
      <c r="DX80" s="20" t="str">
        <f t="shared" ca="1" si="75"/>
        <v/>
      </c>
      <c r="DY80" s="20" t="str">
        <f t="shared" ca="1" si="75"/>
        <v/>
      </c>
      <c r="DZ80" s="20" t="str">
        <f t="shared" ca="1" si="75"/>
        <v/>
      </c>
      <c r="EA80" s="20" t="str">
        <f t="shared" ca="1" si="75"/>
        <v/>
      </c>
      <c r="EB80" s="20" t="str">
        <f t="shared" ca="1" si="75"/>
        <v/>
      </c>
      <c r="EC80" s="8" t="str">
        <f>""</f>
        <v/>
      </c>
      <c r="ED80" s="9"/>
      <c r="EE80" s="24">
        <f ca="1">IF(MAX($EE$9:EE79)&lt;SUM($AJ$9:$AJ$109),MAX($EE$9:EE79)+1,"")</f>
        <v>72</v>
      </c>
      <c r="EF80" s="24">
        <f t="shared" ca="1" si="81"/>
        <v>33</v>
      </c>
      <c r="EG80" s="24">
        <f t="shared" ca="1" si="83"/>
        <v>1</v>
      </c>
      <c r="EH80" s="23" t="str">
        <f t="shared" ca="1" si="76"/>
        <v>CCI-003125</v>
      </c>
      <c r="EI80" s="23" t="str">
        <f ca="1">IF(EE80="","",OFFSET($AK$8,EF80,0)&amp;IF(COUNTIF(EH81:$EH$502,"="&amp;EH80)=0,"","; "&amp;OFFSET(EH80,MATCH(EH80,EH81:$EH$502,0),1)))</f>
        <v>1.9.8.5</v>
      </c>
      <c r="EJ80" s="23" t="str">
        <f ca="1">IF(EE80="","",OFFSET($AL$8,EF80,0)&amp;IF(COUNTIF(EH81:$EH$502,"="&amp;EH80)=0,"","; "&amp;OFFSET(EH80,MATCH(EH80,EH81:$EH$502,0),2)))</f>
        <v>Default Requirements for Control System Devices</v>
      </c>
      <c r="EK80" s="23" t="str">
        <f ca="1">IF(EE80="","",OFFSET($AK$8,EF80,0)&amp;" "&amp;IF(LEN(OFFSET($AL$8,EF80,0))&gt;$EK$3,LEFT(OFFSET($AL$8,EF80,0),$EK$3)&amp;"...",OFFSET($AL$8,EF80,0))&amp;SUBSTITUTE(IF(COUNTIF(EH81:$EH$502,"="&amp;EH80)=0,"","; "&amp;OFFSET(EH80,MATCH(EH80,EH81:$EH$502,0),3)),"; "&amp;OFFSET($AK$8,EF80,0)&amp;" "&amp;IF(LEN(OFFSET($AL$8,EF80,0))&gt;$EK$3,LEFT(OFFSET($AL$8,EF80,0),$EK$3)&amp;"...",OFFSET($AL$8,EF80,0)),""))</f>
        <v>1.9.8.5 Default Requirements for Control Sy...</v>
      </c>
      <c r="EL80" s="24" t="str">
        <f ca="1">IF(EE80="","",IF(COUNTIF($EH$9:$EH79,"="&amp;EH80)=0,MAX($EL$9:EL79)+1,""))</f>
        <v/>
      </c>
      <c r="EM80" s="9"/>
      <c r="EN80" s="10"/>
      <c r="EO80" s="24">
        <f ca="1">IF(MAX($EO$9:EO79)&lt;MAX($EL$9:$EL$502),MAX($EO$9:EO79)+1,"")</f>
        <v>72</v>
      </c>
      <c r="EP80" s="24">
        <f t="shared" ca="1" si="84"/>
        <v>112</v>
      </c>
      <c r="EQ80" s="23" t="str">
        <f t="shared" ca="1" si="77"/>
        <v>CCI-001967</v>
      </c>
      <c r="ER80" s="23" t="str">
        <f t="shared" ca="1" si="77"/>
        <v>3.2.6</v>
      </c>
      <c r="ES80" s="23" t="str">
        <f t="shared" ca="1" si="77"/>
        <v>Cryptographic Protection</v>
      </c>
      <c r="ET80" s="23" t="str">
        <f t="shared" ca="1" si="77"/>
        <v>3.2.6 Cryptographic Protection</v>
      </c>
      <c r="EU80" s="10" t="str">
        <f>""</f>
        <v/>
      </c>
    </row>
    <row r="81" spans="1:151" x14ac:dyDescent="0.3">
      <c r="A81" s="1" t="s">
        <v>80</v>
      </c>
      <c r="B81" s="5"/>
      <c r="C81" s="14">
        <f t="shared" si="62"/>
        <v>0</v>
      </c>
      <c r="D81" s="14">
        <f t="shared" si="62"/>
        <v>0</v>
      </c>
      <c r="E81" s="14" t="str">
        <f t="shared" si="63"/>
        <v/>
      </c>
      <c r="F81" s="14">
        <f t="shared" si="64"/>
        <v>0</v>
      </c>
      <c r="G81" s="14">
        <f t="shared" si="59"/>
        <v>0</v>
      </c>
      <c r="H81" s="14">
        <f t="shared" si="65"/>
        <v>0</v>
      </c>
      <c r="I81" s="14">
        <f t="shared" si="65"/>
        <v>0</v>
      </c>
      <c r="J81" s="14">
        <f t="shared" si="65"/>
        <v>0</v>
      </c>
      <c r="K81" s="14">
        <f t="shared" si="65"/>
        <v>0</v>
      </c>
      <c r="L81" s="14" t="str">
        <f t="shared" si="66"/>
        <v>0</v>
      </c>
      <c r="M81" s="15" t="str">
        <f t="shared" si="67"/>
        <v>--</v>
      </c>
      <c r="N81" s="14" t="str">
        <f t="shared" si="68"/>
        <v/>
      </c>
      <c r="O81" s="15" t="str">
        <f t="shared" si="60"/>
        <v/>
      </c>
      <c r="P81" s="15" t="str">
        <f>IF(N81=1,FLOOR(MAX($P$4:P80),1)+1,IF(AND(P80&lt;&gt;"",O80&lt;&gt;1),MAX($P$4:P80)+0.1,""))</f>
        <v/>
      </c>
      <c r="Q81" s="5">
        <f>ROW()</f>
        <v>81</v>
      </c>
      <c r="S81" s="7"/>
      <c r="T81" s="17" t="str">
        <f t="shared" ca="1" si="71"/>
        <v>OK</v>
      </c>
      <c r="U81" s="17" t="str">
        <f t="shared" si="78"/>
        <v>OK</v>
      </c>
      <c r="V81" s="18">
        <f>IF(MAX($V$9:V80)&lt;$V$7,MAX($V$9:V80)+1,"")</f>
        <v>73</v>
      </c>
      <c r="W81" s="18">
        <f>IF(V81="","",COUNTIF(P:P,"&lt;"&amp;V81+1)-SUM($W$8:W80))</f>
        <v>1</v>
      </c>
      <c r="X81" s="18">
        <f t="shared" si="72"/>
        <v>4876</v>
      </c>
      <c r="Y81" s="19" t="str">
        <f t="shared" ca="1" si="58"/>
        <v>&lt;TXT&gt;{For Government Reference Only:  This subpart (and its subparts) relates to SA-4 (10); CCI-003116}&lt;/TXT&gt;_x0014_</v>
      </c>
      <c r="Z81" s="19" t="str">
        <f t="shared" ca="1" si="58"/>
        <v/>
      </c>
      <c r="AA81" s="19" t="str">
        <f t="shared" ca="1" si="57"/>
        <v/>
      </c>
      <c r="AB81" s="19" t="str">
        <f t="shared" ca="1" si="57"/>
        <v/>
      </c>
      <c r="AC81" s="19" t="str">
        <f t="shared" ca="1" si="57"/>
        <v/>
      </c>
      <c r="AD81" s="19" t="str">
        <f t="shared" ca="1" si="57"/>
        <v/>
      </c>
      <c r="AE81" s="19" t="str">
        <f t="shared" ca="1" si="57"/>
        <v/>
      </c>
      <c r="AF81" s="19" t="str">
        <f t="shared" ca="1" si="57"/>
        <v/>
      </c>
      <c r="AG81" s="19" t="str">
        <f t="shared" ca="1" si="57"/>
        <v/>
      </c>
      <c r="AH81" s="19" t="str">
        <f t="shared" ca="1" si="57"/>
        <v/>
      </c>
      <c r="AI81" s="19" t="str">
        <f t="shared" ca="1" si="79"/>
        <v>&lt;TXT&gt;{For Government Reference Only:  This subpart (and its subparts) relates to SA-4 (10); CCI-003116}&lt;/TXT&gt;_x0014_</v>
      </c>
      <c r="AJ81" s="19">
        <f t="shared" ca="1" si="80"/>
        <v>1</v>
      </c>
      <c r="AK81" s="19" t="str">
        <f t="shared" ca="1" si="73"/>
        <v>3.12</v>
      </c>
      <c r="AL81" s="19" t="str">
        <f t="shared" ca="1" si="74"/>
        <v>FIPS 201-2 REQUIREMENT</v>
      </c>
      <c r="AM81" s="3" t="str">
        <f>""</f>
        <v/>
      </c>
      <c r="AN81" s="8" t="str">
        <f>""</f>
        <v/>
      </c>
      <c r="AO81" s="20">
        <f>1</f>
        <v>1</v>
      </c>
      <c r="AP81" s="20">
        <f t="shared" ca="1" si="87"/>
        <v>7</v>
      </c>
      <c r="AQ81" s="20" t="str">
        <f t="shared" ca="1" si="87"/>
        <v/>
      </c>
      <c r="AR81" s="20" t="str">
        <f t="shared" ca="1" si="87"/>
        <v/>
      </c>
      <c r="AS81" s="20" t="str">
        <f t="shared" ca="1" si="87"/>
        <v/>
      </c>
      <c r="AT81" s="20" t="str">
        <f t="shared" ca="1" si="87"/>
        <v/>
      </c>
      <c r="AU81" s="20" t="str">
        <f t="shared" ca="1" si="87"/>
        <v/>
      </c>
      <c r="AV81" s="20" t="str">
        <f t="shared" ca="1" si="87"/>
        <v/>
      </c>
      <c r="AW81" s="20" t="str">
        <f t="shared" ca="1" si="87"/>
        <v/>
      </c>
      <c r="AX81" s="20" t="str">
        <f t="shared" ca="1" si="87"/>
        <v/>
      </c>
      <c r="AY81" s="20" t="str">
        <f t="shared" ca="1" si="87"/>
        <v/>
      </c>
      <c r="AZ81" s="20" t="str">
        <f t="shared" ca="1" si="87"/>
        <v/>
      </c>
      <c r="BA81" s="20" t="str">
        <f t="shared" ca="1" si="87"/>
        <v/>
      </c>
      <c r="BB81" s="20" t="str">
        <f t="shared" ca="1" si="87"/>
        <v/>
      </c>
      <c r="BC81" s="20" t="str">
        <f t="shared" ca="1" si="87"/>
        <v/>
      </c>
      <c r="BD81" s="20" t="str">
        <f t="shared" ca="1" si="87"/>
        <v/>
      </c>
      <c r="BE81" s="20" t="str">
        <f t="shared" ca="1" si="87"/>
        <v/>
      </c>
      <c r="BF81" s="20" t="str">
        <f t="shared" ca="1" si="86"/>
        <v/>
      </c>
      <c r="BG81" s="20" t="str">
        <f t="shared" ca="1" si="86"/>
        <v/>
      </c>
      <c r="BH81" s="20" t="str">
        <f t="shared" ca="1" si="86"/>
        <v/>
      </c>
      <c r="BI81" s="20" t="str">
        <f t="shared" ca="1" si="86"/>
        <v/>
      </c>
      <c r="BJ81" s="20" t="str">
        <f t="shared" ca="1" si="86"/>
        <v/>
      </c>
      <c r="BK81" s="20" t="str">
        <f t="shared" ca="1" si="86"/>
        <v/>
      </c>
      <c r="BL81" s="20" t="str">
        <f t="shared" ca="1" si="86"/>
        <v/>
      </c>
      <c r="BM81" s="20" t="str">
        <f t="shared" ca="1" si="86"/>
        <v/>
      </c>
      <c r="BN81" s="20" t="str">
        <f t="shared" ca="1" si="86"/>
        <v/>
      </c>
      <c r="BO81" s="20" t="str">
        <f t="shared" ca="1" si="86"/>
        <v/>
      </c>
      <c r="BP81" s="20" t="str">
        <f t="shared" ca="1" si="86"/>
        <v/>
      </c>
      <c r="BQ81" s="20" t="str">
        <f t="shared" ca="1" si="86"/>
        <v/>
      </c>
      <c r="BR81" s="20" t="str">
        <f t="shared" ca="1" si="86"/>
        <v/>
      </c>
      <c r="BS81" s="20" t="str">
        <f t="shared" ca="1" si="86"/>
        <v/>
      </c>
      <c r="BT81" s="20" t="str">
        <f t="shared" ca="1" si="86"/>
        <v/>
      </c>
      <c r="BU81" s="20" t="str">
        <f t="shared" ca="1" si="86"/>
        <v/>
      </c>
      <c r="BV81" s="20" t="str">
        <f t="shared" ca="1" si="88"/>
        <v/>
      </c>
      <c r="BW81" s="20" t="str">
        <f t="shared" ca="1" si="88"/>
        <v/>
      </c>
      <c r="BX81" s="20" t="str">
        <f t="shared" ca="1" si="88"/>
        <v/>
      </c>
      <c r="BY81" s="20" t="str">
        <f t="shared" ca="1" si="88"/>
        <v/>
      </c>
      <c r="BZ81" s="20" t="str">
        <f t="shared" ca="1" si="88"/>
        <v/>
      </c>
      <c r="CA81" s="20" t="str">
        <f t="shared" ca="1" si="88"/>
        <v/>
      </c>
      <c r="CB81" s="20" t="str">
        <f t="shared" ca="1" si="88"/>
        <v/>
      </c>
      <c r="CC81" s="20" t="str">
        <f t="shared" ca="1" si="88"/>
        <v/>
      </c>
      <c r="CD81" s="20" t="str">
        <f t="shared" ca="1" si="88"/>
        <v/>
      </c>
      <c r="CE81" s="20" t="str">
        <f t="shared" ca="1" si="88"/>
        <v/>
      </c>
      <c r="CF81" s="20" t="str">
        <f t="shared" ca="1" si="88"/>
        <v/>
      </c>
      <c r="CG81" s="20" t="str">
        <f t="shared" ca="1" si="88"/>
        <v/>
      </c>
      <c r="CH81" s="20" t="str">
        <f t="shared" ca="1" si="88"/>
        <v/>
      </c>
      <c r="CI81" s="20" t="str">
        <f t="shared" si="82"/>
        <v>{</v>
      </c>
      <c r="CJ81" s="20" t="str">
        <f t="shared" ca="1" si="51"/>
        <v>CCI-003116</v>
      </c>
      <c r="CK81" s="20" t="str">
        <f t="shared" ca="1" si="51"/>
        <v/>
      </c>
      <c r="CL81" s="20" t="str">
        <f t="shared" ca="1" si="61"/>
        <v/>
      </c>
      <c r="CM81" s="20" t="str">
        <f t="shared" ca="1" si="61"/>
        <v/>
      </c>
      <c r="CN81" s="20" t="str">
        <f t="shared" ca="1" si="61"/>
        <v/>
      </c>
      <c r="CO81" s="20" t="str">
        <f t="shared" ca="1" si="61"/>
        <v/>
      </c>
      <c r="CP81" s="20" t="str">
        <f t="shared" ca="1" si="61"/>
        <v/>
      </c>
      <c r="CQ81" s="20" t="str">
        <f t="shared" ca="1" si="61"/>
        <v/>
      </c>
      <c r="CR81" s="20" t="str">
        <f t="shared" ca="1" si="61"/>
        <v/>
      </c>
      <c r="CS81" s="20" t="str">
        <f t="shared" ca="1" si="61"/>
        <v/>
      </c>
      <c r="CT81" s="20" t="str">
        <f t="shared" ca="1" si="61"/>
        <v/>
      </c>
      <c r="CU81" s="20" t="str">
        <f t="shared" ca="1" si="61"/>
        <v/>
      </c>
      <c r="CV81" s="20" t="str">
        <f t="shared" ca="1" si="61"/>
        <v/>
      </c>
      <c r="CW81" s="20" t="str">
        <f t="shared" ca="1" si="61"/>
        <v/>
      </c>
      <c r="CX81" s="20" t="str">
        <f t="shared" ca="1" si="61"/>
        <v/>
      </c>
      <c r="CY81" s="20" t="str">
        <f t="shared" ca="1" si="61"/>
        <v/>
      </c>
      <c r="CZ81" s="20" t="str">
        <f t="shared" ca="1" si="61"/>
        <v/>
      </c>
      <c r="DA81" s="20" t="str">
        <f t="shared" ca="1" si="70"/>
        <v/>
      </c>
      <c r="DB81" s="20" t="str">
        <f t="shared" ca="1" si="70"/>
        <v/>
      </c>
      <c r="DC81" s="20" t="str">
        <f t="shared" ca="1" si="70"/>
        <v/>
      </c>
      <c r="DD81" s="20" t="str">
        <f t="shared" ca="1" si="70"/>
        <v/>
      </c>
      <c r="DE81" s="20" t="str">
        <f t="shared" ca="1" si="70"/>
        <v/>
      </c>
      <c r="DF81" s="20" t="str">
        <f t="shared" ca="1" si="69"/>
        <v/>
      </c>
      <c r="DG81" s="20" t="str">
        <f t="shared" ca="1" si="69"/>
        <v/>
      </c>
      <c r="DH81" s="20" t="str">
        <f t="shared" ca="1" si="69"/>
        <v/>
      </c>
      <c r="DI81" s="20" t="str">
        <f t="shared" ca="1" si="69"/>
        <v/>
      </c>
      <c r="DJ81" s="20" t="str">
        <f t="shared" ca="1" si="69"/>
        <v/>
      </c>
      <c r="DK81" s="20" t="str">
        <f t="shared" ca="1" si="69"/>
        <v/>
      </c>
      <c r="DL81" s="20" t="str">
        <f t="shared" ca="1" si="69"/>
        <v/>
      </c>
      <c r="DM81" s="20" t="str">
        <f t="shared" ca="1" si="69"/>
        <v/>
      </c>
      <c r="DN81" s="20" t="str">
        <f t="shared" ca="1" si="69"/>
        <v/>
      </c>
      <c r="DO81" s="20" t="str">
        <f t="shared" ca="1" si="69"/>
        <v/>
      </c>
      <c r="DP81" s="20" t="str">
        <f t="shared" ca="1" si="69"/>
        <v/>
      </c>
      <c r="DQ81" s="20" t="str">
        <f t="shared" ca="1" si="69"/>
        <v/>
      </c>
      <c r="DR81" s="20" t="str">
        <f t="shared" ca="1" si="69"/>
        <v/>
      </c>
      <c r="DS81" s="20" t="str">
        <f t="shared" ca="1" si="69"/>
        <v/>
      </c>
      <c r="DT81" s="20" t="str">
        <f t="shared" ca="1" si="69"/>
        <v/>
      </c>
      <c r="DU81" s="20" t="str">
        <f t="shared" ca="1" si="75"/>
        <v/>
      </c>
      <c r="DV81" s="20" t="str">
        <f t="shared" ca="1" si="75"/>
        <v/>
      </c>
      <c r="DW81" s="20" t="str">
        <f t="shared" ca="1" si="75"/>
        <v/>
      </c>
      <c r="DX81" s="20" t="str">
        <f t="shared" ca="1" si="75"/>
        <v/>
      </c>
      <c r="DY81" s="20" t="str">
        <f t="shared" ca="1" si="75"/>
        <v/>
      </c>
      <c r="DZ81" s="20" t="str">
        <f t="shared" ca="1" si="75"/>
        <v/>
      </c>
      <c r="EA81" s="20" t="str">
        <f t="shared" ca="1" si="75"/>
        <v/>
      </c>
      <c r="EB81" s="20" t="str">
        <f t="shared" ca="1" si="75"/>
        <v/>
      </c>
      <c r="EC81" s="8" t="str">
        <f>""</f>
        <v/>
      </c>
      <c r="ED81" s="9"/>
      <c r="EE81" s="24">
        <f ca="1">IF(MAX($EE$9:EE80)&lt;SUM($AJ$9:$AJ$109),MAX($EE$9:EE80)+1,"")</f>
        <v>73</v>
      </c>
      <c r="EF81" s="24">
        <f t="shared" ca="1" si="81"/>
        <v>34</v>
      </c>
      <c r="EG81" s="24">
        <f t="shared" ca="1" si="83"/>
        <v>1</v>
      </c>
      <c r="EH81" s="23" t="str">
        <f t="shared" ca="1" si="76"/>
        <v>CCI-003124</v>
      </c>
      <c r="EI81" s="23" t="str">
        <f ca="1">IF(EE81="","",OFFSET($AK$8,EF81,0)&amp;IF(COUNTIF(EH82:$EH$502,"="&amp;EH81)=0,"","; "&amp;OFFSET(EH81,MATCH(EH81,EH82:$EH$502,0),1)))</f>
        <v>1.9.8.5</v>
      </c>
      <c r="EJ81" s="23" t="str">
        <f ca="1">IF(EE81="","",OFFSET($AL$8,EF81,0)&amp;IF(COUNTIF(EH82:$EH$502,"="&amp;EH81)=0,"","; "&amp;OFFSET(EH81,MATCH(EH81,EH82:$EH$502,0),2)))</f>
        <v>Default Requirements for Control System Devices</v>
      </c>
      <c r="EK81" s="23" t="str">
        <f ca="1">IF(EE81="","",OFFSET($AK$8,EF81,0)&amp;" "&amp;IF(LEN(OFFSET($AL$8,EF81,0))&gt;$EK$3,LEFT(OFFSET($AL$8,EF81,0),$EK$3)&amp;"...",OFFSET($AL$8,EF81,0))&amp;SUBSTITUTE(IF(COUNTIF(EH82:$EH$502,"="&amp;EH81)=0,"","; "&amp;OFFSET(EH81,MATCH(EH81,EH82:$EH$502,0),3)),"; "&amp;OFFSET($AK$8,EF81,0)&amp;" "&amp;IF(LEN(OFFSET($AL$8,EF81,0))&gt;$EK$3,LEFT(OFFSET($AL$8,EF81,0),$EK$3)&amp;"...",OFFSET($AL$8,EF81,0)),""))</f>
        <v>1.9.8.5 Default Requirements for Control Sy...</v>
      </c>
      <c r="EL81" s="24" t="str">
        <f ca="1">IF(EE81="","",IF(COUNTIF($EH$9:$EH80,"="&amp;EH81)=0,MAX($EL$9:EL80)+1,""))</f>
        <v/>
      </c>
      <c r="EM81" s="9"/>
      <c r="EN81" s="10"/>
      <c r="EO81" s="24">
        <f ca="1">IF(MAX($EO$9:EO80)&lt;MAX($EL$9:$EL$502),MAX($EO$9:EO80)+1,"")</f>
        <v>73</v>
      </c>
      <c r="EP81" s="24">
        <f t="shared" ca="1" si="84"/>
        <v>113</v>
      </c>
      <c r="EQ81" s="23" t="str">
        <f t="shared" ca="1" si="77"/>
        <v>CCI-002418</v>
      </c>
      <c r="ER81" s="23" t="str">
        <f t="shared" ca="1" si="77"/>
        <v>3.2.6; 3.3.6</v>
      </c>
      <c r="ES81" s="23" t="str">
        <f t="shared" ca="1" si="77"/>
        <v>Cryptographic Protection; Physical Security in MODERATE Impact Systems</v>
      </c>
      <c r="ET81" s="23" t="str">
        <f t="shared" ca="1" si="77"/>
        <v>3.2.6 Cryptographic Protection; 3.3.6 Physical Security in MODERATE Impac...</v>
      </c>
      <c r="EU81" s="10" t="str">
        <f>""</f>
        <v/>
      </c>
    </row>
    <row r="82" spans="1:151" x14ac:dyDescent="0.3">
      <c r="A82" s="1" t="s">
        <v>81</v>
      </c>
      <c r="B82" s="5"/>
      <c r="C82" s="14">
        <f t="shared" si="62"/>
        <v>0</v>
      </c>
      <c r="D82" s="14">
        <f t="shared" si="62"/>
        <v>0</v>
      </c>
      <c r="E82" s="14" t="str">
        <f t="shared" si="63"/>
        <v/>
      </c>
      <c r="F82" s="14">
        <f t="shared" si="64"/>
        <v>0</v>
      </c>
      <c r="G82" s="14">
        <f t="shared" si="59"/>
        <v>0</v>
      </c>
      <c r="H82" s="14">
        <f t="shared" si="65"/>
        <v>0</v>
      </c>
      <c r="I82" s="14">
        <f t="shared" si="65"/>
        <v>0</v>
      </c>
      <c r="J82" s="14">
        <f t="shared" si="65"/>
        <v>0</v>
      </c>
      <c r="K82" s="14">
        <f t="shared" si="65"/>
        <v>0</v>
      </c>
      <c r="L82" s="14" t="str">
        <f t="shared" si="66"/>
        <v>0</v>
      </c>
      <c r="M82" s="15" t="str">
        <f t="shared" si="67"/>
        <v>--</v>
      </c>
      <c r="N82" s="14" t="str">
        <f t="shared" si="68"/>
        <v/>
      </c>
      <c r="O82" s="15" t="str">
        <f t="shared" si="60"/>
        <v/>
      </c>
      <c r="P82" s="15" t="str">
        <f>IF(N82=1,FLOOR(MAX($P$4:P81),1)+1,IF(AND(P81&lt;&gt;"",O81&lt;&gt;1),MAX($P$4:P81)+0.1,""))</f>
        <v/>
      </c>
      <c r="Q82" s="5">
        <f>ROW()</f>
        <v>82</v>
      </c>
      <c r="S82" s="7"/>
      <c r="T82" s="17" t="str">
        <f t="shared" ca="1" si="71"/>
        <v>OK</v>
      </c>
      <c r="U82" s="17" t="str">
        <f t="shared" si="78"/>
        <v>OK</v>
      </c>
      <c r="V82" s="18">
        <f>IF(MAX($V$9:V81)&lt;$V$7,MAX($V$9:V81)+1,"")</f>
        <v>74</v>
      </c>
      <c r="W82" s="18">
        <f>IF(V82="","",COUNTIF(P:P,"&lt;"&amp;V82+1)-SUM($W$8:W81))</f>
        <v>1</v>
      </c>
      <c r="X82" s="18">
        <f t="shared" si="72"/>
        <v>4895</v>
      </c>
      <c r="Y82" s="19" t="str">
        <f t="shared" ca="1" si="58"/>
        <v>&lt;TXT&gt;{For Government Reference Only:  This subpart (and its subparts) relates to SI-3(c); CCI-001241, CCI-002623}&lt;/TXT&gt;_x0014_</v>
      </c>
      <c r="Z82" s="19" t="str">
        <f t="shared" ca="1" si="58"/>
        <v/>
      </c>
      <c r="AA82" s="19" t="str">
        <f t="shared" ca="1" si="57"/>
        <v/>
      </c>
      <c r="AB82" s="19" t="str">
        <f t="shared" ca="1" si="57"/>
        <v/>
      </c>
      <c r="AC82" s="19" t="str">
        <f t="shared" ca="1" si="57"/>
        <v/>
      </c>
      <c r="AD82" s="19" t="str">
        <f t="shared" ca="1" si="57"/>
        <v/>
      </c>
      <c r="AE82" s="19" t="str">
        <f t="shared" ca="1" si="57"/>
        <v/>
      </c>
      <c r="AF82" s="19" t="str">
        <f t="shared" ca="1" si="57"/>
        <v/>
      </c>
      <c r="AG82" s="19" t="str">
        <f t="shared" ca="1" si="57"/>
        <v/>
      </c>
      <c r="AH82" s="19" t="str">
        <f t="shared" ca="1" si="57"/>
        <v/>
      </c>
      <c r="AI82" s="19" t="str">
        <f t="shared" ca="1" si="79"/>
        <v>&lt;TXT&gt;{For Government Reference Only:  This subpart (and its subparts) relates to SI-3(c); CCI-001241, CCI-002623}&lt;/TXT&gt;_x0014_</v>
      </c>
      <c r="AJ82" s="19">
        <f t="shared" ca="1" si="80"/>
        <v>2</v>
      </c>
      <c r="AK82" s="19" t="str">
        <f t="shared" ca="1" si="73"/>
        <v>3.13.1</v>
      </c>
      <c r="AL82" s="19" t="str">
        <f t="shared" ca="1" si="74"/>
        <v>Malicious Code Protection</v>
      </c>
      <c r="AM82" s="3" t="str">
        <f>""</f>
        <v/>
      </c>
      <c r="AN82" s="8" t="str">
        <f>""</f>
        <v/>
      </c>
      <c r="AO82" s="20">
        <f>1</f>
        <v>1</v>
      </c>
      <c r="AP82" s="20">
        <f t="shared" ca="1" si="87"/>
        <v>7</v>
      </c>
      <c r="AQ82" s="20">
        <f t="shared" ca="1" si="87"/>
        <v>92</v>
      </c>
      <c r="AR82" s="20" t="str">
        <f t="shared" ca="1" si="87"/>
        <v/>
      </c>
      <c r="AS82" s="20" t="str">
        <f t="shared" ca="1" si="87"/>
        <v/>
      </c>
      <c r="AT82" s="20" t="str">
        <f t="shared" ca="1" si="87"/>
        <v/>
      </c>
      <c r="AU82" s="20" t="str">
        <f t="shared" ca="1" si="87"/>
        <v/>
      </c>
      <c r="AV82" s="20" t="str">
        <f t="shared" ca="1" si="87"/>
        <v/>
      </c>
      <c r="AW82" s="20" t="str">
        <f t="shared" ca="1" si="87"/>
        <v/>
      </c>
      <c r="AX82" s="20" t="str">
        <f t="shared" ca="1" si="87"/>
        <v/>
      </c>
      <c r="AY82" s="20" t="str">
        <f t="shared" ca="1" si="87"/>
        <v/>
      </c>
      <c r="AZ82" s="20" t="str">
        <f t="shared" ca="1" si="87"/>
        <v/>
      </c>
      <c r="BA82" s="20" t="str">
        <f t="shared" ca="1" si="87"/>
        <v/>
      </c>
      <c r="BB82" s="20" t="str">
        <f t="shared" ca="1" si="87"/>
        <v/>
      </c>
      <c r="BC82" s="20" t="str">
        <f t="shared" ca="1" si="87"/>
        <v/>
      </c>
      <c r="BD82" s="20" t="str">
        <f t="shared" ca="1" si="87"/>
        <v/>
      </c>
      <c r="BE82" s="20" t="str">
        <f t="shared" ca="1" si="87"/>
        <v/>
      </c>
      <c r="BF82" s="20" t="str">
        <f t="shared" ca="1" si="86"/>
        <v/>
      </c>
      <c r="BG82" s="20" t="str">
        <f t="shared" ca="1" si="86"/>
        <v/>
      </c>
      <c r="BH82" s="20" t="str">
        <f t="shared" ca="1" si="86"/>
        <v/>
      </c>
      <c r="BI82" s="20" t="str">
        <f t="shared" ca="1" si="86"/>
        <v/>
      </c>
      <c r="BJ82" s="20" t="str">
        <f t="shared" ca="1" si="86"/>
        <v/>
      </c>
      <c r="BK82" s="20" t="str">
        <f t="shared" ca="1" si="86"/>
        <v/>
      </c>
      <c r="BL82" s="20" t="str">
        <f t="shared" ca="1" si="86"/>
        <v/>
      </c>
      <c r="BM82" s="20" t="str">
        <f t="shared" ca="1" si="86"/>
        <v/>
      </c>
      <c r="BN82" s="20" t="str">
        <f t="shared" ca="1" si="86"/>
        <v/>
      </c>
      <c r="BO82" s="20" t="str">
        <f t="shared" ca="1" si="86"/>
        <v/>
      </c>
      <c r="BP82" s="20" t="str">
        <f t="shared" ca="1" si="86"/>
        <v/>
      </c>
      <c r="BQ82" s="20" t="str">
        <f t="shared" ca="1" si="86"/>
        <v/>
      </c>
      <c r="BR82" s="20" t="str">
        <f t="shared" ca="1" si="86"/>
        <v/>
      </c>
      <c r="BS82" s="20" t="str">
        <f t="shared" ca="1" si="86"/>
        <v/>
      </c>
      <c r="BT82" s="20" t="str">
        <f t="shared" ca="1" si="86"/>
        <v/>
      </c>
      <c r="BU82" s="20" t="str">
        <f t="shared" ca="1" si="86"/>
        <v/>
      </c>
      <c r="BV82" s="20" t="str">
        <f t="shared" ca="1" si="88"/>
        <v/>
      </c>
      <c r="BW82" s="20" t="str">
        <f t="shared" ca="1" si="88"/>
        <v/>
      </c>
      <c r="BX82" s="20" t="str">
        <f t="shared" ca="1" si="88"/>
        <v/>
      </c>
      <c r="BY82" s="20" t="str">
        <f t="shared" ca="1" si="88"/>
        <v/>
      </c>
      <c r="BZ82" s="20" t="str">
        <f t="shared" ca="1" si="88"/>
        <v/>
      </c>
      <c r="CA82" s="20" t="str">
        <f t="shared" ca="1" si="88"/>
        <v/>
      </c>
      <c r="CB82" s="20" t="str">
        <f t="shared" ca="1" si="88"/>
        <v/>
      </c>
      <c r="CC82" s="20" t="str">
        <f t="shared" ca="1" si="88"/>
        <v/>
      </c>
      <c r="CD82" s="20" t="str">
        <f t="shared" ca="1" si="88"/>
        <v/>
      </c>
      <c r="CE82" s="20" t="str">
        <f t="shared" ca="1" si="88"/>
        <v/>
      </c>
      <c r="CF82" s="20" t="str">
        <f t="shared" ca="1" si="88"/>
        <v/>
      </c>
      <c r="CG82" s="20" t="str">
        <f t="shared" ca="1" si="88"/>
        <v/>
      </c>
      <c r="CH82" s="20" t="str">
        <f t="shared" ca="1" si="88"/>
        <v/>
      </c>
      <c r="CI82" s="20" t="str">
        <f t="shared" si="82"/>
        <v>{</v>
      </c>
      <c r="CJ82" s="20" t="str">
        <f t="shared" ca="1" si="51"/>
        <v>CCI-001241</v>
      </c>
      <c r="CK82" s="20" t="str">
        <f t="shared" ca="1" si="51"/>
        <v>CCI-002623</v>
      </c>
      <c r="CL82" s="20" t="str">
        <f t="shared" ca="1" si="61"/>
        <v/>
      </c>
      <c r="CM82" s="20" t="str">
        <f t="shared" ca="1" si="61"/>
        <v/>
      </c>
      <c r="CN82" s="20" t="str">
        <f t="shared" ca="1" si="61"/>
        <v/>
      </c>
      <c r="CO82" s="20" t="str">
        <f t="shared" ca="1" si="61"/>
        <v/>
      </c>
      <c r="CP82" s="20" t="str">
        <f t="shared" ca="1" si="61"/>
        <v/>
      </c>
      <c r="CQ82" s="20" t="str">
        <f t="shared" ca="1" si="61"/>
        <v/>
      </c>
      <c r="CR82" s="20" t="str">
        <f t="shared" ca="1" si="61"/>
        <v/>
      </c>
      <c r="CS82" s="20" t="str">
        <f t="shared" ca="1" si="61"/>
        <v/>
      </c>
      <c r="CT82" s="20" t="str">
        <f t="shared" ca="1" si="61"/>
        <v/>
      </c>
      <c r="CU82" s="20" t="str">
        <f t="shared" ca="1" si="61"/>
        <v/>
      </c>
      <c r="CV82" s="20" t="str">
        <f t="shared" ca="1" si="61"/>
        <v/>
      </c>
      <c r="CW82" s="20" t="str">
        <f t="shared" ca="1" si="61"/>
        <v/>
      </c>
      <c r="CX82" s="20" t="str">
        <f t="shared" ca="1" si="61"/>
        <v/>
      </c>
      <c r="CY82" s="20" t="str">
        <f t="shared" ca="1" si="61"/>
        <v/>
      </c>
      <c r="CZ82" s="20" t="str">
        <f t="shared" ca="1" si="61"/>
        <v/>
      </c>
      <c r="DA82" s="20" t="str">
        <f t="shared" ca="1" si="70"/>
        <v/>
      </c>
      <c r="DB82" s="20" t="str">
        <f t="shared" ca="1" si="70"/>
        <v/>
      </c>
      <c r="DC82" s="20" t="str">
        <f t="shared" ca="1" si="70"/>
        <v/>
      </c>
      <c r="DD82" s="20" t="str">
        <f t="shared" ca="1" si="70"/>
        <v/>
      </c>
      <c r="DE82" s="20" t="str">
        <f t="shared" ca="1" si="70"/>
        <v/>
      </c>
      <c r="DF82" s="20" t="str">
        <f t="shared" ca="1" si="69"/>
        <v/>
      </c>
      <c r="DG82" s="20" t="str">
        <f t="shared" ca="1" si="69"/>
        <v/>
      </c>
      <c r="DH82" s="20" t="str">
        <f t="shared" ca="1" si="69"/>
        <v/>
      </c>
      <c r="DI82" s="20" t="str">
        <f t="shared" ca="1" si="69"/>
        <v/>
      </c>
      <c r="DJ82" s="20" t="str">
        <f t="shared" ca="1" si="69"/>
        <v/>
      </c>
      <c r="DK82" s="20" t="str">
        <f t="shared" ca="1" si="69"/>
        <v/>
      </c>
      <c r="DL82" s="20" t="str">
        <f t="shared" ca="1" si="69"/>
        <v/>
      </c>
      <c r="DM82" s="20" t="str">
        <f t="shared" ca="1" si="69"/>
        <v/>
      </c>
      <c r="DN82" s="20" t="str">
        <f t="shared" ca="1" si="69"/>
        <v/>
      </c>
      <c r="DO82" s="20" t="str">
        <f t="shared" ca="1" si="69"/>
        <v/>
      </c>
      <c r="DP82" s="20" t="str">
        <f t="shared" ca="1" si="69"/>
        <v/>
      </c>
      <c r="DQ82" s="20" t="str">
        <f t="shared" ca="1" si="69"/>
        <v/>
      </c>
      <c r="DR82" s="20" t="str">
        <f t="shared" ca="1" si="69"/>
        <v/>
      </c>
      <c r="DS82" s="20" t="str">
        <f t="shared" ca="1" si="69"/>
        <v/>
      </c>
      <c r="DT82" s="20" t="str">
        <f t="shared" ca="1" si="69"/>
        <v/>
      </c>
      <c r="DU82" s="20" t="str">
        <f t="shared" ca="1" si="75"/>
        <v/>
      </c>
      <c r="DV82" s="20" t="str">
        <f t="shared" ca="1" si="75"/>
        <v/>
      </c>
      <c r="DW82" s="20" t="str">
        <f t="shared" ca="1" si="75"/>
        <v/>
      </c>
      <c r="DX82" s="20" t="str">
        <f t="shared" ca="1" si="75"/>
        <v/>
      </c>
      <c r="DY82" s="20" t="str">
        <f t="shared" ca="1" si="75"/>
        <v/>
      </c>
      <c r="DZ82" s="20" t="str">
        <f t="shared" ca="1" si="75"/>
        <v/>
      </c>
      <c r="EA82" s="20" t="str">
        <f t="shared" ca="1" si="75"/>
        <v/>
      </c>
      <c r="EB82" s="20" t="str">
        <f t="shared" ca="1" si="75"/>
        <v/>
      </c>
      <c r="EC82" s="8" t="str">
        <f>""</f>
        <v/>
      </c>
      <c r="ED82" s="9"/>
      <c r="EE82" s="24">
        <f ca="1">IF(MAX($EE$9:EE81)&lt;SUM($AJ$9:$AJ$109),MAX($EE$9:EE81)+1,"")</f>
        <v>74</v>
      </c>
      <c r="EF82" s="24">
        <f t="shared" ca="1" si="81"/>
        <v>35</v>
      </c>
      <c r="EG82" s="24">
        <f t="shared" ca="1" si="83"/>
        <v>1</v>
      </c>
      <c r="EH82" s="23" t="str">
        <f t="shared" ca="1" si="76"/>
        <v>CCI-003127</v>
      </c>
      <c r="EI82" s="23" t="str">
        <f ca="1">IF(EE82="","",OFFSET($AK$8,EF82,0)&amp;IF(COUNTIF(EH83:$EH$502,"="&amp;EH82)=0,"","; "&amp;OFFSET(EH82,MATCH(EH82,EH83:$EH$502,0),1)))</f>
        <v>1.9.8.5</v>
      </c>
      <c r="EJ82" s="23" t="str">
        <f ca="1">IF(EE82="","",OFFSET($AL$8,EF82,0)&amp;IF(COUNTIF(EH83:$EH$502,"="&amp;EH82)=0,"","; "&amp;OFFSET(EH82,MATCH(EH82,EH83:$EH$502,0),2)))</f>
        <v>Default Requirements for Control System Devices</v>
      </c>
      <c r="EK82" s="23" t="str">
        <f ca="1">IF(EE82="","",OFFSET($AK$8,EF82,0)&amp;" "&amp;IF(LEN(OFFSET($AL$8,EF82,0))&gt;$EK$3,LEFT(OFFSET($AL$8,EF82,0),$EK$3)&amp;"...",OFFSET($AL$8,EF82,0))&amp;SUBSTITUTE(IF(COUNTIF(EH83:$EH$502,"="&amp;EH82)=0,"","; "&amp;OFFSET(EH82,MATCH(EH82,EH83:$EH$502,0),3)),"; "&amp;OFFSET($AK$8,EF82,0)&amp;" "&amp;IF(LEN(OFFSET($AL$8,EF82,0))&gt;$EK$3,LEFT(OFFSET($AL$8,EF82,0),$EK$3)&amp;"...",OFFSET($AL$8,EF82,0)),""))</f>
        <v>1.9.8.5 Default Requirements for Control Sy...</v>
      </c>
      <c r="EL82" s="24" t="str">
        <f ca="1">IF(EE82="","",IF(COUNTIF($EH$9:$EH81,"="&amp;EH82)=0,MAX($EL$9:EL81)+1,""))</f>
        <v/>
      </c>
      <c r="EM82" s="9"/>
      <c r="EN82" s="10"/>
      <c r="EO82" s="24">
        <f ca="1">IF(MAX($EO$9:EO81)&lt;MAX($EL$9:$EL$502),MAX($EO$9:EO81)+1,"")</f>
        <v>74</v>
      </c>
      <c r="EP82" s="24">
        <f t="shared" ca="1" si="84"/>
        <v>114</v>
      </c>
      <c r="EQ82" s="23" t="str">
        <f t="shared" ca="1" si="77"/>
        <v>CCI-002449</v>
      </c>
      <c r="ER82" s="23" t="str">
        <f t="shared" ca="1" si="77"/>
        <v>3.2.6</v>
      </c>
      <c r="ES82" s="23" t="str">
        <f t="shared" ca="1" si="77"/>
        <v>Cryptographic Protection</v>
      </c>
      <c r="ET82" s="23" t="str">
        <f t="shared" ca="1" si="77"/>
        <v>3.2.6 Cryptographic Protection</v>
      </c>
      <c r="EU82" s="10" t="str">
        <f>""</f>
        <v/>
      </c>
    </row>
    <row r="83" spans="1:151" x14ac:dyDescent="0.3">
      <c r="A83" s="1" t="s">
        <v>82</v>
      </c>
      <c r="B83" s="5"/>
      <c r="C83" s="14">
        <f t="shared" si="62"/>
        <v>0</v>
      </c>
      <c r="D83" s="14">
        <f t="shared" si="62"/>
        <v>0</v>
      </c>
      <c r="E83" s="14" t="str">
        <f t="shared" si="63"/>
        <v/>
      </c>
      <c r="F83" s="14">
        <f t="shared" si="64"/>
        <v>0</v>
      </c>
      <c r="G83" s="14">
        <f t="shared" si="59"/>
        <v>0</v>
      </c>
      <c r="H83" s="14">
        <f t="shared" si="65"/>
        <v>0</v>
      </c>
      <c r="I83" s="14">
        <f t="shared" si="65"/>
        <v>0</v>
      </c>
      <c r="J83" s="14">
        <f t="shared" si="65"/>
        <v>0</v>
      </c>
      <c r="K83" s="14">
        <f t="shared" si="65"/>
        <v>0</v>
      </c>
      <c r="L83" s="14" t="str">
        <f t="shared" si="66"/>
        <v>0</v>
      </c>
      <c r="M83" s="15" t="str">
        <f t="shared" si="67"/>
        <v>--</v>
      </c>
      <c r="N83" s="14" t="str">
        <f t="shared" si="68"/>
        <v/>
      </c>
      <c r="O83" s="15" t="str">
        <f t="shared" si="60"/>
        <v/>
      </c>
      <c r="P83" s="15" t="str">
        <f>IF(N83=1,FLOOR(MAX($P$4:P82),1)+1,IF(AND(P82&lt;&gt;"",O82&lt;&gt;1),MAX($P$4:P82)+0.1,""))</f>
        <v/>
      </c>
      <c r="Q83" s="5">
        <f>ROW()</f>
        <v>83</v>
      </c>
      <c r="S83" s="7"/>
      <c r="T83" s="17" t="str">
        <f t="shared" ca="1" si="71"/>
        <v>OK</v>
      </c>
      <c r="U83" s="17" t="str">
        <f t="shared" si="78"/>
        <v>OK</v>
      </c>
      <c r="V83" s="18">
        <f>IF(MAX($V$9:V82)&lt;$V$7,MAX($V$9:V82)+1,"")</f>
        <v>75</v>
      </c>
      <c r="W83" s="18">
        <f>IF(V83="","",COUNTIF(P:P,"&lt;"&amp;V83+1)-SUM($W$8:W82))</f>
        <v>1</v>
      </c>
      <c r="X83" s="18">
        <f t="shared" si="72"/>
        <v>4974</v>
      </c>
      <c r="Y83" s="19" t="str">
        <f t="shared" ca="1" si="58"/>
        <v>&lt;TXT&gt;{For Government Reference Only:   This subpart relates to CM-5(3); CCI-001749, CCI-002704, CCI-002726}&lt;/TXT&gt;_x0014_</v>
      </c>
      <c r="Z83" s="19" t="str">
        <f t="shared" ca="1" si="58"/>
        <v/>
      </c>
      <c r="AA83" s="19" t="str">
        <f t="shared" ca="1" si="58"/>
        <v/>
      </c>
      <c r="AB83" s="19" t="str">
        <f t="shared" ca="1" si="58"/>
        <v/>
      </c>
      <c r="AC83" s="19" t="str">
        <f t="shared" ca="1" si="58"/>
        <v/>
      </c>
      <c r="AD83" s="19" t="str">
        <f t="shared" ca="1" si="58"/>
        <v/>
      </c>
      <c r="AE83" s="19" t="str">
        <f t="shared" ca="1" si="58"/>
        <v/>
      </c>
      <c r="AF83" s="19" t="str">
        <f t="shared" ca="1" si="58"/>
        <v/>
      </c>
      <c r="AG83" s="19" t="str">
        <f t="shared" ca="1" si="58"/>
        <v/>
      </c>
      <c r="AH83" s="19" t="str">
        <f t="shared" ca="1" si="58"/>
        <v/>
      </c>
      <c r="AI83" s="19" t="str">
        <f t="shared" ca="1" si="79"/>
        <v>&lt;TXT&gt;{For Government Reference Only:   This subpart relates to CM-5(3); CCI-001749, CCI-002704, CCI-002726}&lt;/TXT&gt;_x0014_</v>
      </c>
      <c r="AJ83" s="19">
        <f t="shared" ca="1" si="80"/>
        <v>3</v>
      </c>
      <c r="AK83" s="19" t="str">
        <f t="shared" ca="1" si="73"/>
        <v>3.13.2</v>
      </c>
      <c r="AL83" s="19" t="str">
        <f t="shared" ca="1" si="74"/>
        <v>Software, Firmware, and Information_x0014_Integrity In MODERATE Impact Systems:</v>
      </c>
      <c r="AM83" s="3" t="str">
        <f>""</f>
        <v/>
      </c>
      <c r="AN83" s="8" t="str">
        <f>""</f>
        <v/>
      </c>
      <c r="AO83" s="20">
        <f>1</f>
        <v>1</v>
      </c>
      <c r="AP83" s="20">
        <f t="shared" ca="1" si="87"/>
        <v>7</v>
      </c>
      <c r="AQ83" s="20">
        <f t="shared" ca="1" si="87"/>
        <v>74</v>
      </c>
      <c r="AR83" s="20">
        <f t="shared" ca="1" si="87"/>
        <v>86</v>
      </c>
      <c r="AS83" s="20" t="str">
        <f t="shared" ca="1" si="87"/>
        <v/>
      </c>
      <c r="AT83" s="20" t="str">
        <f t="shared" ca="1" si="87"/>
        <v/>
      </c>
      <c r="AU83" s="20" t="str">
        <f t="shared" ca="1" si="87"/>
        <v/>
      </c>
      <c r="AV83" s="20" t="str">
        <f t="shared" ca="1" si="87"/>
        <v/>
      </c>
      <c r="AW83" s="20" t="str">
        <f t="shared" ca="1" si="87"/>
        <v/>
      </c>
      <c r="AX83" s="20" t="str">
        <f t="shared" ca="1" si="87"/>
        <v/>
      </c>
      <c r="AY83" s="20" t="str">
        <f t="shared" ca="1" si="87"/>
        <v/>
      </c>
      <c r="AZ83" s="20" t="str">
        <f t="shared" ca="1" si="87"/>
        <v/>
      </c>
      <c r="BA83" s="20" t="str">
        <f t="shared" ca="1" si="87"/>
        <v/>
      </c>
      <c r="BB83" s="20" t="str">
        <f t="shared" ca="1" si="87"/>
        <v/>
      </c>
      <c r="BC83" s="20" t="str">
        <f t="shared" ca="1" si="87"/>
        <v/>
      </c>
      <c r="BD83" s="20" t="str">
        <f t="shared" ca="1" si="87"/>
        <v/>
      </c>
      <c r="BE83" s="20" t="str">
        <f t="shared" ca="1" si="87"/>
        <v/>
      </c>
      <c r="BF83" s="20" t="str">
        <f t="shared" ca="1" si="86"/>
        <v/>
      </c>
      <c r="BG83" s="20" t="str">
        <f t="shared" ca="1" si="86"/>
        <v/>
      </c>
      <c r="BH83" s="20" t="str">
        <f t="shared" ca="1" si="86"/>
        <v/>
      </c>
      <c r="BI83" s="20" t="str">
        <f t="shared" ca="1" si="86"/>
        <v/>
      </c>
      <c r="BJ83" s="20" t="str">
        <f t="shared" ca="1" si="86"/>
        <v/>
      </c>
      <c r="BK83" s="20" t="str">
        <f t="shared" ca="1" si="86"/>
        <v/>
      </c>
      <c r="BL83" s="20" t="str">
        <f t="shared" ca="1" si="86"/>
        <v/>
      </c>
      <c r="BM83" s="20" t="str">
        <f t="shared" ca="1" si="86"/>
        <v/>
      </c>
      <c r="BN83" s="20" t="str">
        <f t="shared" ca="1" si="86"/>
        <v/>
      </c>
      <c r="BO83" s="20" t="str">
        <f t="shared" ca="1" si="86"/>
        <v/>
      </c>
      <c r="BP83" s="20" t="str">
        <f t="shared" ca="1" si="86"/>
        <v/>
      </c>
      <c r="BQ83" s="20" t="str">
        <f t="shared" ca="1" si="86"/>
        <v/>
      </c>
      <c r="BR83" s="20" t="str">
        <f t="shared" ca="1" si="86"/>
        <v/>
      </c>
      <c r="BS83" s="20" t="str">
        <f t="shared" ca="1" si="86"/>
        <v/>
      </c>
      <c r="BT83" s="20" t="str">
        <f t="shared" ca="1" si="86"/>
        <v/>
      </c>
      <c r="BU83" s="20" t="str">
        <f t="shared" ca="1" si="86"/>
        <v/>
      </c>
      <c r="BV83" s="20" t="str">
        <f t="shared" ca="1" si="88"/>
        <v/>
      </c>
      <c r="BW83" s="20" t="str">
        <f t="shared" ca="1" si="88"/>
        <v/>
      </c>
      <c r="BX83" s="20" t="str">
        <f t="shared" ca="1" si="88"/>
        <v/>
      </c>
      <c r="BY83" s="20" t="str">
        <f t="shared" ca="1" si="88"/>
        <v/>
      </c>
      <c r="BZ83" s="20" t="str">
        <f t="shared" ca="1" si="88"/>
        <v/>
      </c>
      <c r="CA83" s="20" t="str">
        <f t="shared" ca="1" si="88"/>
        <v/>
      </c>
      <c r="CB83" s="20" t="str">
        <f t="shared" ca="1" si="88"/>
        <v/>
      </c>
      <c r="CC83" s="20" t="str">
        <f t="shared" ca="1" si="88"/>
        <v/>
      </c>
      <c r="CD83" s="20" t="str">
        <f t="shared" ca="1" si="88"/>
        <v/>
      </c>
      <c r="CE83" s="20" t="str">
        <f t="shared" ca="1" si="88"/>
        <v/>
      </c>
      <c r="CF83" s="20" t="str">
        <f t="shared" ca="1" si="88"/>
        <v/>
      </c>
      <c r="CG83" s="20" t="str">
        <f t="shared" ca="1" si="88"/>
        <v/>
      </c>
      <c r="CH83" s="20" t="str">
        <f t="shared" ca="1" si="88"/>
        <v/>
      </c>
      <c r="CI83" s="20" t="str">
        <f t="shared" si="82"/>
        <v>{</v>
      </c>
      <c r="CJ83" s="20" t="str">
        <f t="shared" ca="1" si="51"/>
        <v>CCI-001749</v>
      </c>
      <c r="CK83" s="20" t="str">
        <f t="shared" ca="1" si="51"/>
        <v>CCI-002704</v>
      </c>
      <c r="CL83" s="20" t="str">
        <f t="shared" ca="1" si="61"/>
        <v>CCI-002726</v>
      </c>
      <c r="CM83" s="20" t="str">
        <f t="shared" ca="1" si="61"/>
        <v/>
      </c>
      <c r="CN83" s="20" t="str">
        <f t="shared" ca="1" si="61"/>
        <v/>
      </c>
      <c r="CO83" s="20" t="str">
        <f t="shared" ca="1" si="61"/>
        <v/>
      </c>
      <c r="CP83" s="20" t="str">
        <f t="shared" ca="1" si="61"/>
        <v/>
      </c>
      <c r="CQ83" s="20" t="str">
        <f t="shared" ca="1" si="61"/>
        <v/>
      </c>
      <c r="CR83" s="20" t="str">
        <f t="shared" ca="1" si="61"/>
        <v/>
      </c>
      <c r="CS83" s="20" t="str">
        <f t="shared" ca="1" si="61"/>
        <v/>
      </c>
      <c r="CT83" s="20" t="str">
        <f t="shared" ca="1" si="61"/>
        <v/>
      </c>
      <c r="CU83" s="20" t="str">
        <f t="shared" ca="1" si="61"/>
        <v/>
      </c>
      <c r="CV83" s="20" t="str">
        <f t="shared" ca="1" si="61"/>
        <v/>
      </c>
      <c r="CW83" s="20" t="str">
        <f t="shared" ca="1" si="61"/>
        <v/>
      </c>
      <c r="CX83" s="20" t="str">
        <f t="shared" ca="1" si="61"/>
        <v/>
      </c>
      <c r="CY83" s="20" t="str">
        <f t="shared" ca="1" si="61"/>
        <v/>
      </c>
      <c r="CZ83" s="20" t="str">
        <f t="shared" ca="1" si="61"/>
        <v/>
      </c>
      <c r="DA83" s="20" t="str">
        <f t="shared" ca="1" si="70"/>
        <v/>
      </c>
      <c r="DB83" s="20" t="str">
        <f t="shared" ca="1" si="70"/>
        <v/>
      </c>
      <c r="DC83" s="20" t="str">
        <f t="shared" ca="1" si="70"/>
        <v/>
      </c>
      <c r="DD83" s="20" t="str">
        <f t="shared" ca="1" si="70"/>
        <v/>
      </c>
      <c r="DE83" s="20" t="str">
        <f t="shared" ca="1" si="70"/>
        <v/>
      </c>
      <c r="DF83" s="20" t="str">
        <f t="shared" ca="1" si="69"/>
        <v/>
      </c>
      <c r="DG83" s="20" t="str">
        <f t="shared" ca="1" si="69"/>
        <v/>
      </c>
      <c r="DH83" s="20" t="str">
        <f t="shared" ca="1" si="69"/>
        <v/>
      </c>
      <c r="DI83" s="20" t="str">
        <f t="shared" ca="1" si="69"/>
        <v/>
      </c>
      <c r="DJ83" s="20" t="str">
        <f t="shared" ca="1" si="69"/>
        <v/>
      </c>
      <c r="DK83" s="20" t="str">
        <f t="shared" ca="1" si="69"/>
        <v/>
      </c>
      <c r="DL83" s="20" t="str">
        <f t="shared" ca="1" si="69"/>
        <v/>
      </c>
      <c r="DM83" s="20" t="str">
        <f t="shared" ca="1" si="69"/>
        <v/>
      </c>
      <c r="DN83" s="20" t="str">
        <f t="shared" ca="1" si="69"/>
        <v/>
      </c>
      <c r="DO83" s="20" t="str">
        <f t="shared" ca="1" si="69"/>
        <v/>
      </c>
      <c r="DP83" s="20" t="str">
        <f t="shared" ca="1" si="69"/>
        <v/>
      </c>
      <c r="DQ83" s="20" t="str">
        <f t="shared" ca="1" si="69"/>
        <v/>
      </c>
      <c r="DR83" s="20" t="str">
        <f t="shared" ca="1" si="69"/>
        <v/>
      </c>
      <c r="DS83" s="20" t="str">
        <f t="shared" ca="1" si="69"/>
        <v/>
      </c>
      <c r="DT83" s="20" t="str">
        <f t="shared" ca="1" si="69"/>
        <v/>
      </c>
      <c r="DU83" s="20" t="str">
        <f t="shared" ca="1" si="75"/>
        <v/>
      </c>
      <c r="DV83" s="20" t="str">
        <f t="shared" ca="1" si="75"/>
        <v/>
      </c>
      <c r="DW83" s="20" t="str">
        <f t="shared" ca="1" si="75"/>
        <v/>
      </c>
      <c r="DX83" s="20" t="str">
        <f t="shared" ca="1" si="75"/>
        <v/>
      </c>
      <c r="DY83" s="20" t="str">
        <f t="shared" ca="1" si="75"/>
        <v/>
      </c>
      <c r="DZ83" s="20" t="str">
        <f t="shared" ca="1" si="75"/>
        <v/>
      </c>
      <c r="EA83" s="20" t="str">
        <f t="shared" ca="1" si="75"/>
        <v/>
      </c>
      <c r="EB83" s="20" t="str">
        <f t="shared" ca="1" si="75"/>
        <v/>
      </c>
      <c r="EC83" s="8" t="str">
        <f>""</f>
        <v/>
      </c>
      <c r="ED83" s="9"/>
      <c r="EE83" s="24">
        <f ca="1">IF(MAX($EE$9:EE82)&lt;SUM($AJ$9:$AJ$109),MAX($EE$9:EE82)+1,"")</f>
        <v>75</v>
      </c>
      <c r="EF83" s="24">
        <f t="shared" ca="1" si="81"/>
        <v>36</v>
      </c>
      <c r="EG83" s="24">
        <f t="shared" ca="1" si="83"/>
        <v>1</v>
      </c>
      <c r="EH83" s="23" t="str">
        <f t="shared" ca="1" si="76"/>
        <v>CCI-003128</v>
      </c>
      <c r="EI83" s="23" t="str">
        <f ca="1">IF(EE83="","",OFFSET($AK$8,EF83,0)&amp;IF(COUNTIF(EH84:$EH$502,"="&amp;EH83)=0,"","; "&amp;OFFSET(EH83,MATCH(EH83,EH84:$EH$502,0),1)))</f>
        <v>1.9.8.5</v>
      </c>
      <c r="EJ83" s="23" t="str">
        <f ca="1">IF(EE83="","",OFFSET($AL$8,EF83,0)&amp;IF(COUNTIF(EH84:$EH$502,"="&amp;EH83)=0,"","; "&amp;OFFSET(EH83,MATCH(EH83,EH84:$EH$502,0),2)))</f>
        <v>Default Requirements for Control System Devices</v>
      </c>
      <c r="EK83" s="23" t="str">
        <f ca="1">IF(EE83="","",OFFSET($AK$8,EF83,0)&amp;" "&amp;IF(LEN(OFFSET($AL$8,EF83,0))&gt;$EK$3,LEFT(OFFSET($AL$8,EF83,0),$EK$3)&amp;"...",OFFSET($AL$8,EF83,0))&amp;SUBSTITUTE(IF(COUNTIF(EH84:$EH$502,"="&amp;EH83)=0,"","; "&amp;OFFSET(EH83,MATCH(EH83,EH84:$EH$502,0),3)),"; "&amp;OFFSET($AK$8,EF83,0)&amp;" "&amp;IF(LEN(OFFSET($AL$8,EF83,0))&gt;$EK$3,LEFT(OFFSET($AL$8,EF83,0),$EK$3)&amp;"...",OFFSET($AL$8,EF83,0)),""))</f>
        <v>1.9.8.5 Default Requirements for Control Sy...</v>
      </c>
      <c r="EL83" s="24" t="str">
        <f ca="1">IF(EE83="","",IF(COUNTIF($EH$9:$EH82,"="&amp;EH83)=0,MAX($EL$9:EL82)+1,""))</f>
        <v/>
      </c>
      <c r="EM83" s="9"/>
      <c r="EN83" s="10"/>
      <c r="EO83" s="24">
        <f ca="1">IF(MAX($EO$9:EO82)&lt;MAX($EL$9:$EL$502),MAX($EO$9:EO82)+1,"")</f>
        <v>75</v>
      </c>
      <c r="EP83" s="24">
        <f t="shared" ca="1" si="84"/>
        <v>115</v>
      </c>
      <c r="EQ83" s="23" t="str">
        <f t="shared" ca="1" si="77"/>
        <v>CCI-002450</v>
      </c>
      <c r="ER83" s="23" t="str">
        <f t="shared" ca="1" si="77"/>
        <v>3.2.6</v>
      </c>
      <c r="ES83" s="23" t="str">
        <f t="shared" ca="1" si="77"/>
        <v>Cryptographic Protection</v>
      </c>
      <c r="ET83" s="23" t="str">
        <f t="shared" ca="1" si="77"/>
        <v>3.2.6 Cryptographic Protection</v>
      </c>
      <c r="EU83" s="10" t="str">
        <f>""</f>
        <v/>
      </c>
    </row>
    <row r="84" spans="1:151" x14ac:dyDescent="0.3">
      <c r="A84" s="1" t="s">
        <v>83</v>
      </c>
      <c r="B84" s="5"/>
      <c r="C84" s="14">
        <f t="shared" si="62"/>
        <v>0</v>
      </c>
      <c r="D84" s="14">
        <f t="shared" si="62"/>
        <v>0</v>
      </c>
      <c r="E84" s="14" t="str">
        <f t="shared" si="63"/>
        <v/>
      </c>
      <c r="F84" s="14">
        <f t="shared" si="64"/>
        <v>0</v>
      </c>
      <c r="G84" s="14">
        <f t="shared" si="59"/>
        <v>0</v>
      </c>
      <c r="H84" s="14">
        <f t="shared" si="65"/>
        <v>0</v>
      </c>
      <c r="I84" s="14">
        <f t="shared" si="65"/>
        <v>0</v>
      </c>
      <c r="J84" s="14">
        <f t="shared" si="65"/>
        <v>0</v>
      </c>
      <c r="K84" s="14">
        <f t="shared" si="65"/>
        <v>0</v>
      </c>
      <c r="L84" s="14" t="str">
        <f t="shared" si="66"/>
        <v>0</v>
      </c>
      <c r="M84" s="15" t="str">
        <f t="shared" si="67"/>
        <v>--</v>
      </c>
      <c r="N84" s="14" t="str">
        <f t="shared" si="68"/>
        <v/>
      </c>
      <c r="O84" s="15" t="str">
        <f t="shared" si="60"/>
        <v/>
      </c>
      <c r="P84" s="15" t="str">
        <f>IF(N84=1,FLOOR(MAX($P$4:P83),1)+1,IF(AND(P83&lt;&gt;"",O83&lt;&gt;1),MAX($P$4:P83)+0.1,""))</f>
        <v/>
      </c>
      <c r="Q84" s="5">
        <f>ROW()</f>
        <v>84</v>
      </c>
      <c r="S84" s="7"/>
      <c r="T84" s="17" t="str">
        <f t="shared" ca="1" si="71"/>
        <v>OK</v>
      </c>
      <c r="U84" s="17" t="str">
        <f t="shared" si="78"/>
        <v>OK</v>
      </c>
      <c r="V84" s="18">
        <f>IF(MAX($V$9:V83)&lt;$V$7,MAX($V$9:V83)+1,"")</f>
        <v>76</v>
      </c>
      <c r="W84" s="18">
        <f>IF(V84="","",COUNTIF(P:P,"&lt;"&amp;V84+1)-SUM($W$8:W83))</f>
        <v>1</v>
      </c>
      <c r="X84" s="18">
        <f t="shared" si="72"/>
        <v>4994</v>
      </c>
      <c r="Y84" s="19" t="str">
        <f t="shared" ca="1" si="58"/>
        <v>&lt;TXT&gt;{For Government Reference Only:  This subpart relates to SI-4 (a),(b); CCI-001253, CCI-002645}&lt;/TXT&gt;_x0014_</v>
      </c>
      <c r="Z84" s="19" t="str">
        <f t="shared" ca="1" si="58"/>
        <v/>
      </c>
      <c r="AA84" s="19" t="str">
        <f t="shared" ca="1" si="58"/>
        <v/>
      </c>
      <c r="AB84" s="19" t="str">
        <f t="shared" ca="1" si="58"/>
        <v/>
      </c>
      <c r="AC84" s="19" t="str">
        <f t="shared" ca="1" si="58"/>
        <v/>
      </c>
      <c r="AD84" s="19" t="str">
        <f t="shared" ca="1" si="58"/>
        <v/>
      </c>
      <c r="AE84" s="19" t="str">
        <f t="shared" ca="1" si="58"/>
        <v/>
      </c>
      <c r="AF84" s="19" t="str">
        <f t="shared" ca="1" si="58"/>
        <v/>
      </c>
      <c r="AG84" s="19" t="str">
        <f t="shared" ca="1" si="58"/>
        <v/>
      </c>
      <c r="AH84" s="19" t="str">
        <f t="shared" ca="1" si="58"/>
        <v/>
      </c>
      <c r="AI84" s="19" t="str">
        <f t="shared" ca="1" si="79"/>
        <v>&lt;TXT&gt;{For Government Reference Only:  This subpart relates to SI-4 (a),(b); CCI-001253, CCI-002645}&lt;/TXT&gt;_x0014_</v>
      </c>
      <c r="AJ84" s="19">
        <f t="shared" ca="1" si="80"/>
        <v>2</v>
      </c>
      <c r="AK84" s="19" t="str">
        <f t="shared" ca="1" si="73"/>
        <v>3.13.3</v>
      </c>
      <c r="AL84" s="19" t="str">
        <f t="shared" ca="1" si="74"/>
        <v>Information System Monitoring</v>
      </c>
      <c r="AM84" s="3" t="str">
        <f>""</f>
        <v/>
      </c>
      <c r="AN84" s="8" t="str">
        <f>""</f>
        <v/>
      </c>
      <c r="AO84" s="20">
        <f>1</f>
        <v>1</v>
      </c>
      <c r="AP84" s="20">
        <f t="shared" ca="1" si="87"/>
        <v>7</v>
      </c>
      <c r="AQ84" s="20">
        <f t="shared" ca="1" si="87"/>
        <v>78</v>
      </c>
      <c r="AR84" s="20" t="str">
        <f t="shared" ca="1" si="87"/>
        <v/>
      </c>
      <c r="AS84" s="20" t="str">
        <f t="shared" ca="1" si="87"/>
        <v/>
      </c>
      <c r="AT84" s="20" t="str">
        <f t="shared" ca="1" si="87"/>
        <v/>
      </c>
      <c r="AU84" s="20" t="str">
        <f t="shared" ca="1" si="87"/>
        <v/>
      </c>
      <c r="AV84" s="20" t="str">
        <f t="shared" ca="1" si="87"/>
        <v/>
      </c>
      <c r="AW84" s="20" t="str">
        <f t="shared" ca="1" si="87"/>
        <v/>
      </c>
      <c r="AX84" s="20" t="str">
        <f t="shared" ca="1" si="87"/>
        <v/>
      </c>
      <c r="AY84" s="20" t="str">
        <f t="shared" ca="1" si="87"/>
        <v/>
      </c>
      <c r="AZ84" s="20" t="str">
        <f t="shared" ca="1" si="87"/>
        <v/>
      </c>
      <c r="BA84" s="20" t="str">
        <f t="shared" ca="1" si="87"/>
        <v/>
      </c>
      <c r="BB84" s="20" t="str">
        <f t="shared" ca="1" si="87"/>
        <v/>
      </c>
      <c r="BC84" s="20" t="str">
        <f t="shared" ca="1" si="87"/>
        <v/>
      </c>
      <c r="BD84" s="20" t="str">
        <f t="shared" ca="1" si="87"/>
        <v/>
      </c>
      <c r="BE84" s="20" t="str">
        <f t="shared" ca="1" si="87"/>
        <v/>
      </c>
      <c r="BF84" s="20" t="str">
        <f t="shared" ca="1" si="86"/>
        <v/>
      </c>
      <c r="BG84" s="20" t="str">
        <f t="shared" ca="1" si="86"/>
        <v/>
      </c>
      <c r="BH84" s="20" t="str">
        <f t="shared" ca="1" si="86"/>
        <v/>
      </c>
      <c r="BI84" s="20" t="str">
        <f t="shared" ca="1" si="86"/>
        <v/>
      </c>
      <c r="BJ84" s="20" t="str">
        <f t="shared" ca="1" si="86"/>
        <v/>
      </c>
      <c r="BK84" s="20" t="str">
        <f t="shared" ca="1" si="86"/>
        <v/>
      </c>
      <c r="BL84" s="20" t="str">
        <f t="shared" ca="1" si="86"/>
        <v/>
      </c>
      <c r="BM84" s="20" t="str">
        <f t="shared" ca="1" si="86"/>
        <v/>
      </c>
      <c r="BN84" s="20" t="str">
        <f t="shared" ca="1" si="86"/>
        <v/>
      </c>
      <c r="BO84" s="20" t="str">
        <f t="shared" ca="1" si="86"/>
        <v/>
      </c>
      <c r="BP84" s="20" t="str">
        <f t="shared" ca="1" si="86"/>
        <v/>
      </c>
      <c r="BQ84" s="20" t="str">
        <f t="shared" ca="1" si="86"/>
        <v/>
      </c>
      <c r="BR84" s="20" t="str">
        <f t="shared" ca="1" si="86"/>
        <v/>
      </c>
      <c r="BS84" s="20" t="str">
        <f t="shared" ca="1" si="86"/>
        <v/>
      </c>
      <c r="BT84" s="20" t="str">
        <f t="shared" ca="1" si="86"/>
        <v/>
      </c>
      <c r="BU84" s="20" t="str">
        <f t="shared" ca="1" si="86"/>
        <v/>
      </c>
      <c r="BV84" s="20" t="str">
        <f t="shared" ca="1" si="88"/>
        <v/>
      </c>
      <c r="BW84" s="20" t="str">
        <f t="shared" ca="1" si="88"/>
        <v/>
      </c>
      <c r="BX84" s="20" t="str">
        <f t="shared" ca="1" si="88"/>
        <v/>
      </c>
      <c r="BY84" s="20" t="str">
        <f t="shared" ca="1" si="88"/>
        <v/>
      </c>
      <c r="BZ84" s="20" t="str">
        <f t="shared" ca="1" si="88"/>
        <v/>
      </c>
      <c r="CA84" s="20" t="str">
        <f t="shared" ca="1" si="88"/>
        <v/>
      </c>
      <c r="CB84" s="20" t="str">
        <f t="shared" ca="1" si="88"/>
        <v/>
      </c>
      <c r="CC84" s="20" t="str">
        <f t="shared" ca="1" si="88"/>
        <v/>
      </c>
      <c r="CD84" s="20" t="str">
        <f t="shared" ca="1" si="88"/>
        <v/>
      </c>
      <c r="CE84" s="20" t="str">
        <f t="shared" ca="1" si="88"/>
        <v/>
      </c>
      <c r="CF84" s="20" t="str">
        <f t="shared" ca="1" si="88"/>
        <v/>
      </c>
      <c r="CG84" s="20" t="str">
        <f t="shared" ca="1" si="88"/>
        <v/>
      </c>
      <c r="CH84" s="20" t="str">
        <f t="shared" ca="1" si="88"/>
        <v/>
      </c>
      <c r="CI84" s="20" t="str">
        <f t="shared" si="82"/>
        <v>{</v>
      </c>
      <c r="CJ84" s="20" t="str">
        <f t="shared" ca="1" si="51"/>
        <v>CCI-001253</v>
      </c>
      <c r="CK84" s="20" t="str">
        <f t="shared" ca="1" si="51"/>
        <v>CCI-002645</v>
      </c>
      <c r="CL84" s="20" t="str">
        <f t="shared" ca="1" si="61"/>
        <v/>
      </c>
      <c r="CM84" s="20" t="str">
        <f t="shared" ca="1" si="61"/>
        <v/>
      </c>
      <c r="CN84" s="20" t="str">
        <f t="shared" ca="1" si="61"/>
        <v/>
      </c>
      <c r="CO84" s="20" t="str">
        <f t="shared" ca="1" si="61"/>
        <v/>
      </c>
      <c r="CP84" s="20" t="str">
        <f t="shared" ca="1" si="61"/>
        <v/>
      </c>
      <c r="CQ84" s="20" t="str">
        <f t="shared" ca="1" si="61"/>
        <v/>
      </c>
      <c r="CR84" s="20" t="str">
        <f t="shared" ca="1" si="61"/>
        <v/>
      </c>
      <c r="CS84" s="20" t="str">
        <f t="shared" ca="1" si="61"/>
        <v/>
      </c>
      <c r="CT84" s="20" t="str">
        <f t="shared" ca="1" si="61"/>
        <v/>
      </c>
      <c r="CU84" s="20" t="str">
        <f t="shared" ca="1" si="61"/>
        <v/>
      </c>
      <c r="CV84" s="20" t="str">
        <f t="shared" ca="1" si="61"/>
        <v/>
      </c>
      <c r="CW84" s="20" t="str">
        <f t="shared" ca="1" si="61"/>
        <v/>
      </c>
      <c r="CX84" s="20" t="str">
        <f t="shared" ca="1" si="61"/>
        <v/>
      </c>
      <c r="CY84" s="20" t="str">
        <f t="shared" ca="1" si="61"/>
        <v/>
      </c>
      <c r="CZ84" s="20" t="str">
        <f t="shared" ca="1" si="61"/>
        <v/>
      </c>
      <c r="DA84" s="20" t="str">
        <f t="shared" ca="1" si="70"/>
        <v/>
      </c>
      <c r="DB84" s="20" t="str">
        <f t="shared" ca="1" si="70"/>
        <v/>
      </c>
      <c r="DC84" s="20" t="str">
        <f t="shared" ca="1" si="70"/>
        <v/>
      </c>
      <c r="DD84" s="20" t="str">
        <f t="shared" ca="1" si="70"/>
        <v/>
      </c>
      <c r="DE84" s="20" t="str">
        <f t="shared" ca="1" si="70"/>
        <v/>
      </c>
      <c r="DF84" s="20" t="str">
        <f t="shared" ca="1" si="69"/>
        <v/>
      </c>
      <c r="DG84" s="20" t="str">
        <f t="shared" ca="1" si="69"/>
        <v/>
      </c>
      <c r="DH84" s="20" t="str">
        <f t="shared" ca="1" si="69"/>
        <v/>
      </c>
      <c r="DI84" s="20" t="str">
        <f t="shared" ca="1" si="69"/>
        <v/>
      </c>
      <c r="DJ84" s="20" t="str">
        <f t="shared" ca="1" si="69"/>
        <v/>
      </c>
      <c r="DK84" s="20" t="str">
        <f t="shared" ca="1" si="69"/>
        <v/>
      </c>
      <c r="DL84" s="20" t="str">
        <f t="shared" ca="1" si="69"/>
        <v/>
      </c>
      <c r="DM84" s="20" t="str">
        <f t="shared" ca="1" si="69"/>
        <v/>
      </c>
      <c r="DN84" s="20" t="str">
        <f t="shared" ca="1" si="69"/>
        <v/>
      </c>
      <c r="DO84" s="20" t="str">
        <f t="shared" ca="1" si="69"/>
        <v/>
      </c>
      <c r="DP84" s="20" t="str">
        <f t="shared" ca="1" si="69"/>
        <v/>
      </c>
      <c r="DQ84" s="20" t="str">
        <f t="shared" ca="1" si="69"/>
        <v/>
      </c>
      <c r="DR84" s="20" t="str">
        <f t="shared" ca="1" si="69"/>
        <v/>
      </c>
      <c r="DS84" s="20" t="str">
        <f t="shared" ca="1" si="69"/>
        <v/>
      </c>
      <c r="DT84" s="20" t="str">
        <f t="shared" ca="1" si="69"/>
        <v/>
      </c>
      <c r="DU84" s="20" t="str">
        <f t="shared" ca="1" si="75"/>
        <v/>
      </c>
      <c r="DV84" s="20" t="str">
        <f t="shared" ca="1" si="75"/>
        <v/>
      </c>
      <c r="DW84" s="20" t="str">
        <f t="shared" ca="1" si="75"/>
        <v/>
      </c>
      <c r="DX84" s="20" t="str">
        <f t="shared" ca="1" si="75"/>
        <v/>
      </c>
      <c r="DY84" s="20" t="str">
        <f t="shared" ca="1" si="75"/>
        <v/>
      </c>
      <c r="DZ84" s="20" t="str">
        <f t="shared" ca="1" si="75"/>
        <v/>
      </c>
      <c r="EA84" s="20" t="str">
        <f t="shared" ca="1" si="75"/>
        <v/>
      </c>
      <c r="EB84" s="20" t="str">
        <f t="shared" ca="1" si="75"/>
        <v/>
      </c>
      <c r="EC84" s="8" t="str">
        <f>""</f>
        <v/>
      </c>
      <c r="ED84" s="9"/>
      <c r="EE84" s="24">
        <f ca="1">IF(MAX($EE$9:EE83)&lt;SUM($AJ$9:$AJ$109),MAX($EE$9:EE83)+1,"")</f>
        <v>76</v>
      </c>
      <c r="EF84" s="24">
        <f t="shared" ca="1" si="81"/>
        <v>37</v>
      </c>
      <c r="EG84" s="24">
        <f t="shared" ca="1" si="83"/>
        <v>1</v>
      </c>
      <c r="EH84" s="23" t="str">
        <f t="shared" ca="1" si="76"/>
        <v>CCI-003129</v>
      </c>
      <c r="EI84" s="23" t="str">
        <f ca="1">IF(EE84="","",OFFSET($AK$8,EF84,0)&amp;IF(COUNTIF(EH85:$EH$502,"="&amp;EH84)=0,"","; "&amp;OFFSET(EH84,MATCH(EH84,EH85:$EH$502,0),1)))</f>
        <v>1.9.8.5</v>
      </c>
      <c r="EJ84" s="23" t="str">
        <f ca="1">IF(EE84="","",OFFSET($AL$8,EF84,0)&amp;IF(COUNTIF(EH85:$EH$502,"="&amp;EH84)=0,"","; "&amp;OFFSET(EH84,MATCH(EH84,EH85:$EH$502,0),2)))</f>
        <v>Default Requirements for Control System Devices</v>
      </c>
      <c r="EK84" s="23" t="str">
        <f ca="1">IF(EE84="","",OFFSET($AK$8,EF84,0)&amp;" "&amp;IF(LEN(OFFSET($AL$8,EF84,0))&gt;$EK$3,LEFT(OFFSET($AL$8,EF84,0),$EK$3)&amp;"...",OFFSET($AL$8,EF84,0))&amp;SUBSTITUTE(IF(COUNTIF(EH85:$EH$502,"="&amp;EH84)=0,"","; "&amp;OFFSET(EH84,MATCH(EH84,EH85:$EH$502,0),3)),"; "&amp;OFFSET($AK$8,EF84,0)&amp;" "&amp;IF(LEN(OFFSET($AL$8,EF84,0))&gt;$EK$3,LEFT(OFFSET($AL$8,EF84,0),$EK$3)&amp;"...",OFFSET($AL$8,EF84,0)),""))</f>
        <v>1.9.8.5 Default Requirements for Control Sy...</v>
      </c>
      <c r="EL84" s="24" t="str">
        <f ca="1">IF(EE84="","",IF(COUNTIF($EH$9:$EH83,"="&amp;EH84)=0,MAX($EL$9:EL83)+1,""))</f>
        <v/>
      </c>
      <c r="EM84" s="9"/>
      <c r="EN84" s="10"/>
      <c r="EO84" s="24">
        <f ca="1">IF(MAX($EO$9:EO83)&lt;MAX($EL$9:$EL$502),MAX($EO$9:EO83)+1,"")</f>
        <v>76</v>
      </c>
      <c r="EP84" s="24">
        <f t="shared" ca="1" si="84"/>
        <v>116</v>
      </c>
      <c r="EQ84" s="23" t="str">
        <f t="shared" ca="1" si="77"/>
        <v>CCI-001185</v>
      </c>
      <c r="ER84" s="23" t="str">
        <f t="shared" ca="1" si="77"/>
        <v>3.2.6</v>
      </c>
      <c r="ES84" s="23" t="str">
        <f t="shared" ca="1" si="77"/>
        <v>Cryptographic Protection</v>
      </c>
      <c r="ET84" s="23" t="str">
        <f t="shared" ca="1" si="77"/>
        <v>3.2.6 Cryptographic Protection</v>
      </c>
      <c r="EU84" s="10" t="str">
        <f>""</f>
        <v/>
      </c>
    </row>
    <row r="85" spans="1:151" x14ac:dyDescent="0.3">
      <c r="A85" s="1" t="s">
        <v>55</v>
      </c>
      <c r="B85" s="5"/>
      <c r="C85" s="14">
        <f t="shared" si="62"/>
        <v>0</v>
      </c>
      <c r="D85" s="14">
        <f t="shared" si="62"/>
        <v>0</v>
      </c>
      <c r="E85" s="14" t="str">
        <f t="shared" si="63"/>
        <v/>
      </c>
      <c r="F85" s="14">
        <f t="shared" si="64"/>
        <v>0</v>
      </c>
      <c r="G85" s="14">
        <f t="shared" si="59"/>
        <v>0</v>
      </c>
      <c r="H85" s="14">
        <f t="shared" si="65"/>
        <v>0</v>
      </c>
      <c r="I85" s="14">
        <f t="shared" si="65"/>
        <v>0</v>
      </c>
      <c r="J85" s="14">
        <f t="shared" si="65"/>
        <v>0</v>
      </c>
      <c r="K85" s="14">
        <f t="shared" si="65"/>
        <v>0</v>
      </c>
      <c r="L85" s="14" t="str">
        <f t="shared" si="66"/>
        <v>0</v>
      </c>
      <c r="M85" s="15" t="str">
        <f t="shared" si="67"/>
        <v>--</v>
      </c>
      <c r="N85" s="14" t="str">
        <f t="shared" si="68"/>
        <v/>
      </c>
      <c r="O85" s="15" t="str">
        <f t="shared" si="60"/>
        <v/>
      </c>
      <c r="P85" s="15" t="str">
        <f>IF(N85=1,FLOOR(MAX($P$4:P84),1)+1,IF(AND(P84&lt;&gt;"",O84&lt;&gt;1),MAX($P$4:P84)+0.1,""))</f>
        <v/>
      </c>
      <c r="Q85" s="5">
        <f>ROW()</f>
        <v>85</v>
      </c>
      <c r="S85" s="7"/>
      <c r="T85" s="17" t="str">
        <f t="shared" ca="1" si="71"/>
        <v>OK</v>
      </c>
      <c r="U85" s="17" t="str">
        <f t="shared" si="78"/>
        <v>OK</v>
      </c>
      <c r="V85" s="18">
        <f>IF(MAX($V$9:V84)&lt;$V$7,MAX($V$9:V84)+1,"")</f>
        <v>77</v>
      </c>
      <c r="W85" s="18">
        <f>IF(V85="","",COUNTIF(P:P,"&lt;"&amp;V85+1)-SUM($W$8:W84))</f>
        <v>3</v>
      </c>
      <c r="X85" s="18">
        <f t="shared" si="72"/>
        <v>5000</v>
      </c>
      <c r="Y85" s="19" t="str">
        <f t="shared" ca="1" si="58"/>
        <v xml:space="preserve">&lt;TAI OPT="MODERATE IMPACT"&gt;&lt;TXT&gt;{For Government Reference Only: For MODERATE Impact systems, this subpart (and its subparts) relates to SA-11(a), </v>
      </c>
      <c r="Z85" s="19" t="str">
        <f t="shared" ca="1" si="58"/>
        <v xml:space="preserve">SA-11(b), SA-11(c), SA-11(d), SA-11(e); CCI-003171, CCI-003172, CCI-003173, CCI-003174, CCI-003175, CCI-003176, </v>
      </c>
      <c r="AA85" s="19" t="str">
        <f t="shared" ca="1" si="58"/>
        <v>CCI-003177, CCI-003178.}&lt;/TXT&gt;&lt;/TAI&gt;_x0014_</v>
      </c>
      <c r="AB85" s="19" t="str">
        <f t="shared" ca="1" si="58"/>
        <v/>
      </c>
      <c r="AC85" s="19" t="str">
        <f t="shared" ca="1" si="58"/>
        <v/>
      </c>
      <c r="AD85" s="19" t="str">
        <f t="shared" ca="1" si="58"/>
        <v/>
      </c>
      <c r="AE85" s="19" t="str">
        <f t="shared" ca="1" si="58"/>
        <v/>
      </c>
      <c r="AF85" s="19" t="str">
        <f t="shared" ca="1" si="58"/>
        <v/>
      </c>
      <c r="AG85" s="19" t="str">
        <f t="shared" ca="1" si="58"/>
        <v/>
      </c>
      <c r="AH85" s="19" t="str">
        <f t="shared" ca="1" si="58"/>
        <v/>
      </c>
      <c r="AI85" s="19" t="str">
        <f t="shared" ca="1" si="79"/>
        <v>&lt;TAI OPT="MODERATE IMPACT"&gt;&lt;TXT&gt;{For Government Reference Only: For MODERATE Impact systems, this subpart (and its subparts) relates to SA-11(a), SA-11(b), SA-11(c), SA-11(d), SA-11(e); CCI-003171, CCI-003172, CCI-003173, CCI-003174, CCI-003175, CCI-003176, CCI-003177, CCI-003178.}&lt;/TXT&gt;&lt;/TAI&gt;_x0014_</v>
      </c>
      <c r="AJ85" s="19">
        <f t="shared" ca="1" si="80"/>
        <v>8</v>
      </c>
      <c r="AK85" s="19" t="str">
        <f t="shared" ca="1" si="73"/>
        <v>3.14</v>
      </c>
      <c r="AL85" s="19" t="str">
        <f t="shared" ca="1" si="74"/>
        <v>CONTROL SYSTEM CYBERSECURITY TESTING</v>
      </c>
      <c r="AM85" s="3" t="str">
        <f>""</f>
        <v/>
      </c>
      <c r="AN85" s="8" t="str">
        <f>""</f>
        <v/>
      </c>
      <c r="AO85" s="20">
        <f>1</f>
        <v>1</v>
      </c>
      <c r="AP85" s="20">
        <f t="shared" ca="1" si="87"/>
        <v>34</v>
      </c>
      <c r="AQ85" s="20">
        <f t="shared" ca="1" si="87"/>
        <v>188</v>
      </c>
      <c r="AR85" s="20">
        <f t="shared" ca="1" si="87"/>
        <v>200</v>
      </c>
      <c r="AS85" s="20">
        <f t="shared" ca="1" si="87"/>
        <v>212</v>
      </c>
      <c r="AT85" s="20">
        <f t="shared" ca="1" si="87"/>
        <v>224</v>
      </c>
      <c r="AU85" s="20">
        <f t="shared" ca="1" si="87"/>
        <v>236</v>
      </c>
      <c r="AV85" s="20">
        <f t="shared" ca="1" si="87"/>
        <v>248</v>
      </c>
      <c r="AW85" s="20">
        <f t="shared" ca="1" si="87"/>
        <v>260</v>
      </c>
      <c r="AX85" s="20" t="str">
        <f t="shared" ca="1" si="87"/>
        <v/>
      </c>
      <c r="AY85" s="20" t="str">
        <f t="shared" ca="1" si="87"/>
        <v/>
      </c>
      <c r="AZ85" s="20" t="str">
        <f t="shared" ca="1" si="87"/>
        <v/>
      </c>
      <c r="BA85" s="20" t="str">
        <f t="shared" ca="1" si="87"/>
        <v/>
      </c>
      <c r="BB85" s="20" t="str">
        <f t="shared" ca="1" si="87"/>
        <v/>
      </c>
      <c r="BC85" s="20" t="str">
        <f t="shared" ca="1" si="87"/>
        <v/>
      </c>
      <c r="BD85" s="20" t="str">
        <f t="shared" ca="1" si="87"/>
        <v/>
      </c>
      <c r="BE85" s="20" t="str">
        <f t="shared" ca="1" si="87"/>
        <v/>
      </c>
      <c r="BF85" s="20" t="str">
        <f t="shared" ca="1" si="86"/>
        <v/>
      </c>
      <c r="BG85" s="20" t="str">
        <f t="shared" ca="1" si="86"/>
        <v/>
      </c>
      <c r="BH85" s="20" t="str">
        <f t="shared" ca="1" si="86"/>
        <v/>
      </c>
      <c r="BI85" s="20" t="str">
        <f t="shared" ca="1" si="86"/>
        <v/>
      </c>
      <c r="BJ85" s="20" t="str">
        <f t="shared" ca="1" si="86"/>
        <v/>
      </c>
      <c r="BK85" s="20" t="str">
        <f t="shared" ca="1" si="86"/>
        <v/>
      </c>
      <c r="BL85" s="20" t="str">
        <f t="shared" ca="1" si="86"/>
        <v/>
      </c>
      <c r="BM85" s="20" t="str">
        <f t="shared" ca="1" si="86"/>
        <v/>
      </c>
      <c r="BN85" s="20" t="str">
        <f t="shared" ca="1" si="86"/>
        <v/>
      </c>
      <c r="BO85" s="20" t="str">
        <f t="shared" ca="1" si="86"/>
        <v/>
      </c>
      <c r="BP85" s="20" t="str">
        <f t="shared" ca="1" si="86"/>
        <v/>
      </c>
      <c r="BQ85" s="20" t="str">
        <f t="shared" ca="1" si="86"/>
        <v/>
      </c>
      <c r="BR85" s="20" t="str">
        <f t="shared" ca="1" si="86"/>
        <v/>
      </c>
      <c r="BS85" s="20" t="str">
        <f t="shared" ca="1" si="86"/>
        <v/>
      </c>
      <c r="BT85" s="20" t="str">
        <f t="shared" ca="1" si="86"/>
        <v/>
      </c>
      <c r="BU85" s="20" t="str">
        <f t="shared" ca="1" si="86"/>
        <v/>
      </c>
      <c r="BV85" s="20" t="str">
        <f t="shared" ca="1" si="88"/>
        <v/>
      </c>
      <c r="BW85" s="20" t="str">
        <f t="shared" ca="1" si="88"/>
        <v/>
      </c>
      <c r="BX85" s="20" t="str">
        <f t="shared" ca="1" si="88"/>
        <v/>
      </c>
      <c r="BY85" s="20" t="str">
        <f t="shared" ca="1" si="88"/>
        <v/>
      </c>
      <c r="BZ85" s="20" t="str">
        <f t="shared" ca="1" si="88"/>
        <v/>
      </c>
      <c r="CA85" s="20" t="str">
        <f t="shared" ca="1" si="88"/>
        <v/>
      </c>
      <c r="CB85" s="20" t="str">
        <f t="shared" ca="1" si="88"/>
        <v/>
      </c>
      <c r="CC85" s="20" t="str">
        <f t="shared" ca="1" si="88"/>
        <v/>
      </c>
      <c r="CD85" s="20" t="str">
        <f t="shared" ca="1" si="88"/>
        <v/>
      </c>
      <c r="CE85" s="20" t="str">
        <f t="shared" ca="1" si="88"/>
        <v/>
      </c>
      <c r="CF85" s="20" t="str">
        <f t="shared" ca="1" si="88"/>
        <v/>
      </c>
      <c r="CG85" s="20" t="str">
        <f t="shared" ca="1" si="88"/>
        <v/>
      </c>
      <c r="CH85" s="20" t="str">
        <f t="shared" ca="1" si="88"/>
        <v/>
      </c>
      <c r="CI85" s="20" t="str">
        <f t="shared" si="82"/>
        <v>{</v>
      </c>
      <c r="CJ85" s="20" t="str">
        <f t="shared" ca="1" si="51"/>
        <v>CCI-003171</v>
      </c>
      <c r="CK85" s="20" t="str">
        <f t="shared" ca="1" si="51"/>
        <v>CCI-003172</v>
      </c>
      <c r="CL85" s="20" t="str">
        <f t="shared" ca="1" si="51"/>
        <v>CCI-003173</v>
      </c>
      <c r="CM85" s="20" t="str">
        <f t="shared" ca="1" si="51"/>
        <v>CCI-003174</v>
      </c>
      <c r="CN85" s="20" t="str">
        <f t="shared" ca="1" si="51"/>
        <v>CCI-003175</v>
      </c>
      <c r="CO85" s="20" t="str">
        <f t="shared" ca="1" si="51"/>
        <v>CCI-003176</v>
      </c>
      <c r="CP85" s="20" t="str">
        <f t="shared" ca="1" si="51"/>
        <v>CCI-003177</v>
      </c>
      <c r="CQ85" s="20" t="str">
        <f t="shared" ca="1" si="51"/>
        <v>CCI-003178</v>
      </c>
      <c r="CR85" s="20" t="str">
        <f t="shared" ca="1" si="51"/>
        <v/>
      </c>
      <c r="CS85" s="20" t="str">
        <f t="shared" ca="1" si="51"/>
        <v/>
      </c>
      <c r="CT85" s="20" t="str">
        <f t="shared" ca="1" si="51"/>
        <v/>
      </c>
      <c r="CU85" s="20" t="str">
        <f t="shared" ca="1" si="51"/>
        <v/>
      </c>
      <c r="CV85" s="20" t="str">
        <f t="shared" ca="1" si="51"/>
        <v/>
      </c>
      <c r="CW85" s="20" t="str">
        <f t="shared" ca="1" si="51"/>
        <v/>
      </c>
      <c r="CX85" s="20" t="str">
        <f t="shared" ca="1" si="51"/>
        <v/>
      </c>
      <c r="CY85" s="20" t="str">
        <f t="shared" ca="1" si="51"/>
        <v/>
      </c>
      <c r="CZ85" s="20" t="str">
        <f t="shared" ref="CZ85:DO103" ca="1" si="89">IF(CZ$8&gt;$AJ85,"",MID($AI85,FIND("CCI-",$AI85,BF85+1),10))</f>
        <v/>
      </c>
      <c r="DA85" s="20" t="str">
        <f t="shared" ca="1" si="70"/>
        <v/>
      </c>
      <c r="DB85" s="20" t="str">
        <f t="shared" ca="1" si="70"/>
        <v/>
      </c>
      <c r="DC85" s="20" t="str">
        <f t="shared" ca="1" si="70"/>
        <v/>
      </c>
      <c r="DD85" s="20" t="str">
        <f t="shared" ca="1" si="70"/>
        <v/>
      </c>
      <c r="DE85" s="20" t="str">
        <f t="shared" ca="1" si="70"/>
        <v/>
      </c>
      <c r="DF85" s="20" t="str">
        <f t="shared" ca="1" si="69"/>
        <v/>
      </c>
      <c r="DG85" s="20" t="str">
        <f t="shared" ca="1" si="69"/>
        <v/>
      </c>
      <c r="DH85" s="20" t="str">
        <f t="shared" ca="1" si="69"/>
        <v/>
      </c>
      <c r="DI85" s="20" t="str">
        <f t="shared" ca="1" si="69"/>
        <v/>
      </c>
      <c r="DJ85" s="20" t="str">
        <f t="shared" ca="1" si="69"/>
        <v/>
      </c>
      <c r="DK85" s="20" t="str">
        <f t="shared" ca="1" si="69"/>
        <v/>
      </c>
      <c r="DL85" s="20" t="str">
        <f t="shared" ca="1" si="69"/>
        <v/>
      </c>
      <c r="DM85" s="20" t="str">
        <f t="shared" ca="1" si="69"/>
        <v/>
      </c>
      <c r="DN85" s="20" t="str">
        <f t="shared" ca="1" si="69"/>
        <v/>
      </c>
      <c r="DO85" s="20" t="str">
        <f t="shared" ca="1" si="69"/>
        <v/>
      </c>
      <c r="DP85" s="20" t="str">
        <f t="shared" ca="1" si="69"/>
        <v/>
      </c>
      <c r="DQ85" s="20" t="str">
        <f t="shared" ca="1" si="69"/>
        <v/>
      </c>
      <c r="DR85" s="20" t="str">
        <f t="shared" ca="1" si="69"/>
        <v/>
      </c>
      <c r="DS85" s="20" t="str">
        <f t="shared" ca="1" si="69"/>
        <v/>
      </c>
      <c r="DT85" s="20" t="str">
        <f t="shared" ca="1" si="69"/>
        <v/>
      </c>
      <c r="DU85" s="20" t="str">
        <f t="shared" ca="1" si="75"/>
        <v/>
      </c>
      <c r="DV85" s="20" t="str">
        <f t="shared" ca="1" si="75"/>
        <v/>
      </c>
      <c r="DW85" s="20" t="str">
        <f t="shared" ca="1" si="75"/>
        <v/>
      </c>
      <c r="DX85" s="20" t="str">
        <f t="shared" ca="1" si="75"/>
        <v/>
      </c>
      <c r="DY85" s="20" t="str">
        <f t="shared" ca="1" si="75"/>
        <v/>
      </c>
      <c r="DZ85" s="20" t="str">
        <f t="shared" ca="1" si="75"/>
        <v/>
      </c>
      <c r="EA85" s="20" t="str">
        <f t="shared" ca="1" si="75"/>
        <v/>
      </c>
      <c r="EB85" s="20" t="str">
        <f t="shared" ca="1" si="75"/>
        <v/>
      </c>
      <c r="EC85" s="8" t="str">
        <f>""</f>
        <v/>
      </c>
      <c r="ED85" s="9"/>
      <c r="EE85" s="24">
        <f ca="1">IF(MAX($EE$9:EE84)&lt;SUM($AJ$9:$AJ$109),MAX($EE$9:EE84)+1,"")</f>
        <v>77</v>
      </c>
      <c r="EF85" s="24">
        <f t="shared" ca="1" si="81"/>
        <v>38</v>
      </c>
      <c r="EG85" s="24">
        <f t="shared" ca="1" si="83"/>
        <v>1</v>
      </c>
      <c r="EH85" s="23" t="str">
        <f t="shared" ca="1" si="76"/>
        <v>CCI-003130</v>
      </c>
      <c r="EI85" s="23" t="str">
        <f ca="1">IF(EE85="","",OFFSET($AK$8,EF85,0)&amp;IF(COUNTIF(EH86:$EH$502,"="&amp;EH85)=0,"","; "&amp;OFFSET(EH85,MATCH(EH85,EH86:$EH$502,0),1)))</f>
        <v>1.9.8.5</v>
      </c>
      <c r="EJ85" s="23" t="str">
        <f ca="1">IF(EE85="","",OFFSET($AL$8,EF85,0)&amp;IF(COUNTIF(EH86:$EH$502,"="&amp;EH85)=0,"","; "&amp;OFFSET(EH85,MATCH(EH85,EH86:$EH$502,0),2)))</f>
        <v>Default Requirements for Control System Devices</v>
      </c>
      <c r="EK85" s="23" t="str">
        <f ca="1">IF(EE85="","",OFFSET($AK$8,EF85,0)&amp;" "&amp;IF(LEN(OFFSET($AL$8,EF85,0))&gt;$EK$3,LEFT(OFFSET($AL$8,EF85,0),$EK$3)&amp;"...",OFFSET($AL$8,EF85,0))&amp;SUBSTITUTE(IF(COUNTIF(EH86:$EH$502,"="&amp;EH85)=0,"","; "&amp;OFFSET(EH85,MATCH(EH85,EH86:$EH$502,0),3)),"; "&amp;OFFSET($AK$8,EF85,0)&amp;" "&amp;IF(LEN(OFFSET($AL$8,EF85,0))&gt;$EK$3,LEFT(OFFSET($AL$8,EF85,0),$EK$3)&amp;"...",OFFSET($AL$8,EF85,0)),""))</f>
        <v>1.9.8.5 Default Requirements for Control Sy...</v>
      </c>
      <c r="EL85" s="24" t="str">
        <f ca="1">IF(EE85="","",IF(COUNTIF($EH$9:$EH84,"="&amp;EH85)=0,MAX($EL$9:EL84)+1,""))</f>
        <v/>
      </c>
      <c r="EM85" s="9"/>
      <c r="EN85" s="10"/>
      <c r="EO85" s="24">
        <f ca="1">IF(MAX($EO$9:EO84)&lt;MAX($EL$9:$EL$502),MAX($EO$9:EO84)+1,"")</f>
        <v>77</v>
      </c>
      <c r="EP85" s="24">
        <f t="shared" ca="1" si="84"/>
        <v>117</v>
      </c>
      <c r="EQ85" s="23" t="str">
        <f t="shared" ca="1" si="77"/>
        <v>CCI-001188</v>
      </c>
      <c r="ER85" s="23" t="str">
        <f t="shared" ca="1" si="77"/>
        <v>3.2.6</v>
      </c>
      <c r="ES85" s="23" t="str">
        <f t="shared" ca="1" si="77"/>
        <v>Cryptographic Protection</v>
      </c>
      <c r="ET85" s="23" t="str">
        <f t="shared" ca="1" si="77"/>
        <v>3.2.6 Cryptographic Protection</v>
      </c>
      <c r="EU85" s="10" t="str">
        <f>""</f>
        <v/>
      </c>
    </row>
    <row r="86" spans="1:151" x14ac:dyDescent="0.3">
      <c r="A86" s="1" t="s">
        <v>84</v>
      </c>
      <c r="B86" s="5"/>
      <c r="C86" s="14">
        <f t="shared" si="62"/>
        <v>0</v>
      </c>
      <c r="D86" s="14">
        <f t="shared" si="62"/>
        <v>0</v>
      </c>
      <c r="E86" s="14" t="str">
        <f t="shared" si="63"/>
        <v/>
      </c>
      <c r="F86" s="14">
        <f t="shared" si="64"/>
        <v>0</v>
      </c>
      <c r="G86" s="14">
        <f t="shared" si="59"/>
        <v>0</v>
      </c>
      <c r="H86" s="14">
        <f t="shared" ref="H86:K101" si="90">IF(G86&lt;&gt;G85,0,IF(AND(($F85-$D86)=(H$3-1),$F86=H$3),H85+1,H85))</f>
        <v>0</v>
      </c>
      <c r="I86" s="14">
        <f t="shared" si="90"/>
        <v>0</v>
      </c>
      <c r="J86" s="14">
        <f t="shared" si="90"/>
        <v>0</v>
      </c>
      <c r="K86" s="14">
        <f t="shared" si="90"/>
        <v>0</v>
      </c>
      <c r="L86" s="14" t="str">
        <f t="shared" si="66"/>
        <v>0</v>
      </c>
      <c r="M86" s="15" t="str">
        <f t="shared" si="67"/>
        <v>--</v>
      </c>
      <c r="N86" s="14" t="str">
        <f t="shared" si="68"/>
        <v/>
      </c>
      <c r="O86" s="15" t="str">
        <f t="shared" si="60"/>
        <v/>
      </c>
      <c r="P86" s="15" t="str">
        <f>IF(N86=1,FLOOR(MAX($P$4:P85),1)+1,IF(AND(P85&lt;&gt;"",O85&lt;&gt;1),MAX($P$4:P85)+0.1,""))</f>
        <v/>
      </c>
      <c r="Q86" s="5">
        <f>ROW()</f>
        <v>86</v>
      </c>
      <c r="S86" s="7"/>
      <c r="T86" s="17" t="str">
        <f t="shared" si="71"/>
        <v/>
      </c>
      <c r="U86" s="17" t="str">
        <f t="shared" si="78"/>
        <v/>
      </c>
      <c r="V86" s="18" t="str">
        <f>IF(MAX($V$9:V85)&lt;$V$7,MAX($V$9:V85)+1,"")</f>
        <v/>
      </c>
      <c r="W86" s="18" t="str">
        <f>IF(V86="","",COUNTIF(P:P,"&lt;"&amp;V86+1)-SUM($W$8:W85))</f>
        <v/>
      </c>
      <c r="X86" s="18" t="str">
        <f t="shared" si="72"/>
        <v/>
      </c>
      <c r="Y86" s="19" t="str">
        <f t="shared" ca="1" si="58"/>
        <v/>
      </c>
      <c r="Z86" s="19" t="str">
        <f t="shared" ca="1" si="58"/>
        <v/>
      </c>
      <c r="AA86" s="19" t="str">
        <f t="shared" ca="1" si="58"/>
        <v/>
      </c>
      <c r="AB86" s="19" t="str">
        <f t="shared" ca="1" si="58"/>
        <v/>
      </c>
      <c r="AC86" s="19" t="str">
        <f t="shared" ca="1" si="58"/>
        <v/>
      </c>
      <c r="AD86" s="19" t="str">
        <f t="shared" ca="1" si="58"/>
        <v/>
      </c>
      <c r="AE86" s="19" t="str">
        <f t="shared" ca="1" si="58"/>
        <v/>
      </c>
      <c r="AF86" s="19" t="str">
        <f t="shared" ca="1" si="58"/>
        <v/>
      </c>
      <c r="AG86" s="19" t="str">
        <f t="shared" ca="1" si="58"/>
        <v/>
      </c>
      <c r="AH86" s="19" t="str">
        <f t="shared" ca="1" si="58"/>
        <v/>
      </c>
      <c r="AI86" s="19" t="str">
        <f t="shared" ca="1" si="79"/>
        <v/>
      </c>
      <c r="AJ86" s="19">
        <f t="shared" ca="1" si="80"/>
        <v>0</v>
      </c>
      <c r="AK86" s="19" t="str">
        <f t="shared" ca="1" si="73"/>
        <v/>
      </c>
      <c r="AL86" s="19" t="str">
        <f t="shared" ca="1" si="74"/>
        <v/>
      </c>
      <c r="AM86" s="3" t="str">
        <f>""</f>
        <v/>
      </c>
      <c r="AN86" s="8" t="str">
        <f>""</f>
        <v/>
      </c>
      <c r="AO86" s="20">
        <f>1</f>
        <v>1</v>
      </c>
      <c r="AP86" s="20" t="str">
        <f t="shared" ca="1" si="87"/>
        <v/>
      </c>
      <c r="AQ86" s="20" t="str">
        <f t="shared" ca="1" si="87"/>
        <v/>
      </c>
      <c r="AR86" s="20" t="str">
        <f t="shared" ca="1" si="87"/>
        <v/>
      </c>
      <c r="AS86" s="20" t="str">
        <f t="shared" ca="1" si="87"/>
        <v/>
      </c>
      <c r="AT86" s="20" t="str">
        <f t="shared" ca="1" si="87"/>
        <v/>
      </c>
      <c r="AU86" s="20" t="str">
        <f t="shared" ca="1" si="87"/>
        <v/>
      </c>
      <c r="AV86" s="20" t="str">
        <f t="shared" ca="1" si="87"/>
        <v/>
      </c>
      <c r="AW86" s="20" t="str">
        <f t="shared" ca="1" si="87"/>
        <v/>
      </c>
      <c r="AX86" s="20" t="str">
        <f t="shared" ca="1" si="87"/>
        <v/>
      </c>
      <c r="AY86" s="20" t="str">
        <f t="shared" ca="1" si="87"/>
        <v/>
      </c>
      <c r="AZ86" s="20" t="str">
        <f t="shared" ca="1" si="87"/>
        <v/>
      </c>
      <c r="BA86" s="20" t="str">
        <f t="shared" ca="1" si="87"/>
        <v/>
      </c>
      <c r="BB86" s="20" t="str">
        <f t="shared" ca="1" si="87"/>
        <v/>
      </c>
      <c r="BC86" s="20" t="str">
        <f t="shared" ca="1" si="87"/>
        <v/>
      </c>
      <c r="BD86" s="20" t="str">
        <f t="shared" ca="1" si="87"/>
        <v/>
      </c>
      <c r="BE86" s="20" t="str">
        <f t="shared" ca="1" si="87"/>
        <v/>
      </c>
      <c r="BF86" s="20" t="str">
        <f t="shared" ca="1" si="86"/>
        <v/>
      </c>
      <c r="BG86" s="20" t="str">
        <f t="shared" ca="1" si="86"/>
        <v/>
      </c>
      <c r="BH86" s="20" t="str">
        <f t="shared" ca="1" si="86"/>
        <v/>
      </c>
      <c r="BI86" s="20" t="str">
        <f t="shared" ca="1" si="86"/>
        <v/>
      </c>
      <c r="BJ86" s="20" t="str">
        <f t="shared" ca="1" si="86"/>
        <v/>
      </c>
      <c r="BK86" s="20" t="str">
        <f t="shared" ca="1" si="86"/>
        <v/>
      </c>
      <c r="BL86" s="20" t="str">
        <f t="shared" ca="1" si="86"/>
        <v/>
      </c>
      <c r="BM86" s="20" t="str">
        <f t="shared" ca="1" si="86"/>
        <v/>
      </c>
      <c r="BN86" s="20" t="str">
        <f t="shared" ca="1" si="86"/>
        <v/>
      </c>
      <c r="BO86" s="20" t="str">
        <f t="shared" ca="1" si="86"/>
        <v/>
      </c>
      <c r="BP86" s="20" t="str">
        <f t="shared" ca="1" si="86"/>
        <v/>
      </c>
      <c r="BQ86" s="20" t="str">
        <f t="shared" ca="1" si="86"/>
        <v/>
      </c>
      <c r="BR86" s="20" t="str">
        <f t="shared" ca="1" si="86"/>
        <v/>
      </c>
      <c r="BS86" s="20" t="str">
        <f t="shared" ca="1" si="86"/>
        <v/>
      </c>
      <c r="BT86" s="20" t="str">
        <f t="shared" ca="1" si="86"/>
        <v/>
      </c>
      <c r="BU86" s="20" t="str">
        <f t="shared" ca="1" si="86"/>
        <v/>
      </c>
      <c r="BV86" s="20" t="str">
        <f t="shared" ca="1" si="88"/>
        <v/>
      </c>
      <c r="BW86" s="20" t="str">
        <f t="shared" ca="1" si="88"/>
        <v/>
      </c>
      <c r="BX86" s="20" t="str">
        <f t="shared" ca="1" si="88"/>
        <v/>
      </c>
      <c r="BY86" s="20" t="str">
        <f t="shared" ca="1" si="88"/>
        <v/>
      </c>
      <c r="BZ86" s="20" t="str">
        <f t="shared" ca="1" si="88"/>
        <v/>
      </c>
      <c r="CA86" s="20" t="str">
        <f t="shared" ca="1" si="88"/>
        <v/>
      </c>
      <c r="CB86" s="20" t="str">
        <f t="shared" ca="1" si="88"/>
        <v/>
      </c>
      <c r="CC86" s="20" t="str">
        <f t="shared" ca="1" si="88"/>
        <v/>
      </c>
      <c r="CD86" s="20" t="str">
        <f t="shared" ca="1" si="88"/>
        <v/>
      </c>
      <c r="CE86" s="20" t="str">
        <f t="shared" ca="1" si="88"/>
        <v/>
      </c>
      <c r="CF86" s="20" t="str">
        <f t="shared" ca="1" si="88"/>
        <v/>
      </c>
      <c r="CG86" s="20" t="str">
        <f t="shared" ca="1" si="88"/>
        <v/>
      </c>
      <c r="CH86" s="20" t="str">
        <f t="shared" ca="1" si="88"/>
        <v/>
      </c>
      <c r="CI86" s="20" t="str">
        <f t="shared" si="82"/>
        <v>{</v>
      </c>
      <c r="CJ86" s="20" t="str">
        <f t="shared" ca="1" si="51"/>
        <v/>
      </c>
      <c r="CK86" s="20" t="str">
        <f t="shared" ca="1" si="51"/>
        <v/>
      </c>
      <c r="CL86" s="20" t="str">
        <f t="shared" ca="1" si="51"/>
        <v/>
      </c>
      <c r="CM86" s="20" t="str">
        <f t="shared" ca="1" si="51"/>
        <v/>
      </c>
      <c r="CN86" s="20" t="str">
        <f t="shared" ca="1" si="51"/>
        <v/>
      </c>
      <c r="CO86" s="20" t="str">
        <f t="shared" ca="1" si="51"/>
        <v/>
      </c>
      <c r="CP86" s="20" t="str">
        <f t="shared" ca="1" si="51"/>
        <v/>
      </c>
      <c r="CQ86" s="20" t="str">
        <f t="shared" ca="1" si="51"/>
        <v/>
      </c>
      <c r="CR86" s="20" t="str">
        <f t="shared" ca="1" si="51"/>
        <v/>
      </c>
      <c r="CS86" s="20" t="str">
        <f t="shared" ca="1" si="51"/>
        <v/>
      </c>
      <c r="CT86" s="20" t="str">
        <f t="shared" ca="1" si="51"/>
        <v/>
      </c>
      <c r="CU86" s="20" t="str">
        <f t="shared" ca="1" si="51"/>
        <v/>
      </c>
      <c r="CV86" s="20" t="str">
        <f t="shared" ca="1" si="51"/>
        <v/>
      </c>
      <c r="CW86" s="20" t="str">
        <f t="shared" ca="1" si="51"/>
        <v/>
      </c>
      <c r="CX86" s="20" t="str">
        <f t="shared" ca="1" si="51"/>
        <v/>
      </c>
      <c r="CY86" s="20" t="str">
        <f t="shared" ca="1" si="51"/>
        <v/>
      </c>
      <c r="CZ86" s="20" t="str">
        <f t="shared" ca="1" si="89"/>
        <v/>
      </c>
      <c r="DA86" s="20" t="str">
        <f t="shared" ca="1" si="70"/>
        <v/>
      </c>
      <c r="DB86" s="20" t="str">
        <f t="shared" ca="1" si="70"/>
        <v/>
      </c>
      <c r="DC86" s="20" t="str">
        <f t="shared" ca="1" si="70"/>
        <v/>
      </c>
      <c r="DD86" s="20" t="str">
        <f t="shared" ca="1" si="70"/>
        <v/>
      </c>
      <c r="DE86" s="20" t="str">
        <f t="shared" ca="1" si="70"/>
        <v/>
      </c>
      <c r="DF86" s="20" t="str">
        <f t="shared" ca="1" si="69"/>
        <v/>
      </c>
      <c r="DG86" s="20" t="str">
        <f t="shared" ca="1" si="69"/>
        <v/>
      </c>
      <c r="DH86" s="20" t="str">
        <f t="shared" ca="1" si="69"/>
        <v/>
      </c>
      <c r="DI86" s="20" t="str">
        <f t="shared" ca="1" si="69"/>
        <v/>
      </c>
      <c r="DJ86" s="20" t="str">
        <f t="shared" ca="1" si="69"/>
        <v/>
      </c>
      <c r="DK86" s="20" t="str">
        <f t="shared" ca="1" si="69"/>
        <v/>
      </c>
      <c r="DL86" s="20" t="str">
        <f t="shared" ca="1" si="69"/>
        <v/>
      </c>
      <c r="DM86" s="20" t="str">
        <f t="shared" ca="1" si="69"/>
        <v/>
      </c>
      <c r="DN86" s="20" t="str">
        <f t="shared" ca="1" si="69"/>
        <v/>
      </c>
      <c r="DO86" s="20" t="str">
        <f t="shared" ca="1" si="69"/>
        <v/>
      </c>
      <c r="DP86" s="20" t="str">
        <f t="shared" ca="1" si="69"/>
        <v/>
      </c>
      <c r="DQ86" s="20" t="str">
        <f t="shared" ca="1" si="69"/>
        <v/>
      </c>
      <c r="DR86" s="20" t="str">
        <f t="shared" ca="1" si="69"/>
        <v/>
      </c>
      <c r="DS86" s="20" t="str">
        <f t="shared" ca="1" si="69"/>
        <v/>
      </c>
      <c r="DT86" s="20" t="str">
        <f t="shared" ca="1" si="69"/>
        <v/>
      </c>
      <c r="DU86" s="20" t="str">
        <f t="shared" ca="1" si="75"/>
        <v/>
      </c>
      <c r="DV86" s="20" t="str">
        <f t="shared" ca="1" si="75"/>
        <v/>
      </c>
      <c r="DW86" s="20" t="str">
        <f t="shared" ca="1" si="75"/>
        <v/>
      </c>
      <c r="DX86" s="20" t="str">
        <f t="shared" ca="1" si="75"/>
        <v/>
      </c>
      <c r="DY86" s="20" t="str">
        <f t="shared" ca="1" si="75"/>
        <v/>
      </c>
      <c r="DZ86" s="20" t="str">
        <f t="shared" ca="1" si="75"/>
        <v/>
      </c>
      <c r="EA86" s="20" t="str">
        <f t="shared" ca="1" si="75"/>
        <v/>
      </c>
      <c r="EB86" s="20" t="str">
        <f t="shared" ca="1" si="75"/>
        <v/>
      </c>
      <c r="EC86" s="8" t="str">
        <f>""</f>
        <v/>
      </c>
      <c r="ED86" s="9"/>
      <c r="EE86" s="24">
        <f ca="1">IF(MAX($EE$9:EE85)&lt;SUM($AJ$9:$AJ$109),MAX($EE$9:EE85)+1,"")</f>
        <v>78</v>
      </c>
      <c r="EF86" s="24">
        <f t="shared" ca="1" si="81"/>
        <v>39</v>
      </c>
      <c r="EG86" s="24">
        <f t="shared" ca="1" si="83"/>
        <v>1</v>
      </c>
      <c r="EH86" s="23" t="str">
        <f t="shared" ca="1" si="76"/>
        <v>CCI-003374</v>
      </c>
      <c r="EI86" s="23" t="str">
        <f ca="1">IF(EE86="","",OFFSET($AK$8,EF86,0)&amp;IF(COUNTIF(EH87:$EH$502,"="&amp;EH86)=0,"","; "&amp;OFFSET(EH86,MATCH(EH86,EH87:$EH$502,0),1)))</f>
        <v>1.9.8.5</v>
      </c>
      <c r="EJ86" s="23" t="str">
        <f ca="1">IF(EE86="","",OFFSET($AL$8,EF86,0)&amp;IF(COUNTIF(EH87:$EH$502,"="&amp;EH86)=0,"","; "&amp;OFFSET(EH86,MATCH(EH86,EH87:$EH$502,0),2)))</f>
        <v>Default Requirements for Control System Devices</v>
      </c>
      <c r="EK86" s="23" t="str">
        <f ca="1">IF(EE86="","",OFFSET($AK$8,EF86,0)&amp;" "&amp;IF(LEN(OFFSET($AL$8,EF86,0))&gt;$EK$3,LEFT(OFFSET($AL$8,EF86,0),$EK$3)&amp;"...",OFFSET($AL$8,EF86,0))&amp;SUBSTITUTE(IF(COUNTIF(EH87:$EH$502,"="&amp;EH86)=0,"","; "&amp;OFFSET(EH86,MATCH(EH86,EH87:$EH$502,0),3)),"; "&amp;OFFSET($AK$8,EF86,0)&amp;" "&amp;IF(LEN(OFFSET($AL$8,EF86,0))&gt;$EK$3,LEFT(OFFSET($AL$8,EF86,0),$EK$3)&amp;"...",OFFSET($AL$8,EF86,0)),""))</f>
        <v>1.9.8.5 Default Requirements for Control Sy...</v>
      </c>
      <c r="EL86" s="24" t="str">
        <f ca="1">IF(EE86="","",IF(COUNTIF($EH$9:$EH85,"="&amp;EH86)=0,MAX($EL$9:EL85)+1,""))</f>
        <v/>
      </c>
      <c r="EM86" s="9"/>
      <c r="EN86" s="10"/>
      <c r="EO86" s="24">
        <f ca="1">IF(MAX($EO$9:EO85)&lt;MAX($EL$9:$EL$502),MAX($EO$9:EO85)+1,"")</f>
        <v>78</v>
      </c>
      <c r="EP86" s="24">
        <f t="shared" ca="1" si="84"/>
        <v>118</v>
      </c>
      <c r="EQ86" s="23" t="str">
        <f t="shared" ca="1" si="77"/>
        <v>CCI-001664</v>
      </c>
      <c r="ER86" s="23" t="str">
        <f t="shared" ca="1" si="77"/>
        <v>3.2.6</v>
      </c>
      <c r="ES86" s="23" t="str">
        <f t="shared" ca="1" si="77"/>
        <v>Cryptographic Protection</v>
      </c>
      <c r="ET86" s="23" t="str">
        <f t="shared" ca="1" si="77"/>
        <v>3.2.6 Cryptographic Protection</v>
      </c>
      <c r="EU86" s="10" t="str">
        <f>""</f>
        <v/>
      </c>
    </row>
    <row r="87" spans="1:151" x14ac:dyDescent="0.3">
      <c r="A87" s="1" t="s">
        <v>85</v>
      </c>
      <c r="B87" s="5"/>
      <c r="C87" s="14">
        <f t="shared" si="62"/>
        <v>0</v>
      </c>
      <c r="D87" s="14">
        <f t="shared" si="62"/>
        <v>0</v>
      </c>
      <c r="E87" s="14" t="str">
        <f t="shared" si="63"/>
        <v/>
      </c>
      <c r="F87" s="14">
        <f t="shared" si="64"/>
        <v>0</v>
      </c>
      <c r="G87" s="14">
        <f t="shared" si="59"/>
        <v>0</v>
      </c>
      <c r="H87" s="14">
        <f t="shared" si="90"/>
        <v>0</v>
      </c>
      <c r="I87" s="14">
        <f t="shared" si="90"/>
        <v>0</v>
      </c>
      <c r="J87" s="14">
        <f t="shared" si="90"/>
        <v>0</v>
      </c>
      <c r="K87" s="14">
        <f t="shared" si="90"/>
        <v>0</v>
      </c>
      <c r="L87" s="14" t="str">
        <f t="shared" si="66"/>
        <v>0</v>
      </c>
      <c r="M87" s="15" t="str">
        <f t="shared" si="67"/>
        <v>--</v>
      </c>
      <c r="N87" s="14" t="str">
        <f t="shared" si="68"/>
        <v/>
      </c>
      <c r="O87" s="15" t="str">
        <f t="shared" si="60"/>
        <v/>
      </c>
      <c r="P87" s="15" t="str">
        <f>IF(N87=1,FLOOR(MAX($P$4:P86),1)+1,IF(AND(P86&lt;&gt;"",O86&lt;&gt;1),MAX($P$4:P86)+0.1,""))</f>
        <v/>
      </c>
      <c r="Q87" s="5">
        <f>ROW()</f>
        <v>87</v>
      </c>
      <c r="S87" s="7"/>
      <c r="T87" s="17" t="str">
        <f t="shared" si="71"/>
        <v/>
      </c>
      <c r="U87" s="17" t="str">
        <f t="shared" si="78"/>
        <v/>
      </c>
      <c r="V87" s="18" t="str">
        <f>IF(MAX($V$9:V86)&lt;$V$7,MAX($V$9:V86)+1,"")</f>
        <v/>
      </c>
      <c r="W87" s="18" t="str">
        <f>IF(V87="","",COUNTIF(P:P,"&lt;"&amp;V87+1)-SUM($W$8:W86))</f>
        <v/>
      </c>
      <c r="X87" s="18" t="str">
        <f t="shared" si="72"/>
        <v/>
      </c>
      <c r="Y87" s="19" t="str">
        <f t="shared" ca="1" si="58"/>
        <v/>
      </c>
      <c r="Z87" s="19" t="str">
        <f t="shared" ca="1" si="58"/>
        <v/>
      </c>
      <c r="AA87" s="19" t="str">
        <f t="shared" ca="1" si="58"/>
        <v/>
      </c>
      <c r="AB87" s="19" t="str">
        <f t="shared" ca="1" si="58"/>
        <v/>
      </c>
      <c r="AC87" s="19" t="str">
        <f t="shared" ca="1" si="58"/>
        <v/>
      </c>
      <c r="AD87" s="19" t="str">
        <f t="shared" ca="1" si="58"/>
        <v/>
      </c>
      <c r="AE87" s="19" t="str">
        <f t="shared" ca="1" si="58"/>
        <v/>
      </c>
      <c r="AF87" s="19" t="str">
        <f t="shared" ca="1" si="58"/>
        <v/>
      </c>
      <c r="AG87" s="19" t="str">
        <f t="shared" ca="1" si="58"/>
        <v/>
      </c>
      <c r="AH87" s="19" t="str">
        <f t="shared" ca="1" si="58"/>
        <v/>
      </c>
      <c r="AI87" s="19" t="str">
        <f t="shared" ca="1" si="79"/>
        <v/>
      </c>
      <c r="AJ87" s="19">
        <f t="shared" ca="1" si="80"/>
        <v>0</v>
      </c>
      <c r="AK87" s="19" t="str">
        <f t="shared" ca="1" si="73"/>
        <v/>
      </c>
      <c r="AL87" s="19" t="str">
        <f t="shared" ca="1" si="74"/>
        <v/>
      </c>
      <c r="AM87" s="3" t="str">
        <f>""</f>
        <v/>
      </c>
      <c r="AN87" s="8" t="str">
        <f>""</f>
        <v/>
      </c>
      <c r="AO87" s="20">
        <f>1</f>
        <v>1</v>
      </c>
      <c r="AP87" s="20" t="str">
        <f t="shared" ca="1" si="87"/>
        <v/>
      </c>
      <c r="AQ87" s="20" t="str">
        <f t="shared" ca="1" si="87"/>
        <v/>
      </c>
      <c r="AR87" s="20" t="str">
        <f t="shared" ca="1" si="87"/>
        <v/>
      </c>
      <c r="AS87" s="20" t="str">
        <f t="shared" ca="1" si="87"/>
        <v/>
      </c>
      <c r="AT87" s="20" t="str">
        <f t="shared" ca="1" si="87"/>
        <v/>
      </c>
      <c r="AU87" s="20" t="str">
        <f t="shared" ca="1" si="87"/>
        <v/>
      </c>
      <c r="AV87" s="20" t="str">
        <f t="shared" ca="1" si="87"/>
        <v/>
      </c>
      <c r="AW87" s="20" t="str">
        <f t="shared" ca="1" si="87"/>
        <v/>
      </c>
      <c r="AX87" s="20" t="str">
        <f t="shared" ca="1" si="87"/>
        <v/>
      </c>
      <c r="AY87" s="20" t="str">
        <f t="shared" ca="1" si="87"/>
        <v/>
      </c>
      <c r="AZ87" s="20" t="str">
        <f t="shared" ca="1" si="87"/>
        <v/>
      </c>
      <c r="BA87" s="20" t="str">
        <f t="shared" ca="1" si="87"/>
        <v/>
      </c>
      <c r="BB87" s="20" t="str">
        <f t="shared" ca="1" si="87"/>
        <v/>
      </c>
      <c r="BC87" s="20" t="str">
        <f t="shared" ca="1" si="87"/>
        <v/>
      </c>
      <c r="BD87" s="20" t="str">
        <f t="shared" ca="1" si="87"/>
        <v/>
      </c>
      <c r="BE87" s="20" t="str">
        <f t="shared" ca="1" si="87"/>
        <v/>
      </c>
      <c r="BF87" s="20" t="str">
        <f t="shared" ca="1" si="86"/>
        <v/>
      </c>
      <c r="BG87" s="20" t="str">
        <f t="shared" ca="1" si="86"/>
        <v/>
      </c>
      <c r="BH87" s="20" t="str">
        <f t="shared" ca="1" si="86"/>
        <v/>
      </c>
      <c r="BI87" s="20" t="str">
        <f t="shared" ca="1" si="86"/>
        <v/>
      </c>
      <c r="BJ87" s="20" t="str">
        <f t="shared" ca="1" si="86"/>
        <v/>
      </c>
      <c r="BK87" s="20" t="str">
        <f t="shared" ca="1" si="86"/>
        <v/>
      </c>
      <c r="BL87" s="20" t="str">
        <f t="shared" ca="1" si="86"/>
        <v/>
      </c>
      <c r="BM87" s="20" t="str">
        <f t="shared" ca="1" si="86"/>
        <v/>
      </c>
      <c r="BN87" s="20" t="str">
        <f t="shared" ca="1" si="86"/>
        <v/>
      </c>
      <c r="BO87" s="20" t="str">
        <f t="shared" ca="1" si="86"/>
        <v/>
      </c>
      <c r="BP87" s="20" t="str">
        <f t="shared" ca="1" si="86"/>
        <v/>
      </c>
      <c r="BQ87" s="20" t="str">
        <f t="shared" ca="1" si="86"/>
        <v/>
      </c>
      <c r="BR87" s="20" t="str">
        <f t="shared" ca="1" si="86"/>
        <v/>
      </c>
      <c r="BS87" s="20" t="str">
        <f t="shared" ca="1" si="86"/>
        <v/>
      </c>
      <c r="BT87" s="20" t="str">
        <f t="shared" ca="1" si="86"/>
        <v/>
      </c>
      <c r="BU87" s="20" t="str">
        <f t="shared" ca="1" si="86"/>
        <v/>
      </c>
      <c r="BV87" s="20" t="str">
        <f t="shared" ca="1" si="88"/>
        <v/>
      </c>
      <c r="BW87" s="20" t="str">
        <f t="shared" ca="1" si="88"/>
        <v/>
      </c>
      <c r="BX87" s="20" t="str">
        <f t="shared" ca="1" si="88"/>
        <v/>
      </c>
      <c r="BY87" s="20" t="str">
        <f t="shared" ca="1" si="88"/>
        <v/>
      </c>
      <c r="BZ87" s="20" t="str">
        <f t="shared" ca="1" si="88"/>
        <v/>
      </c>
      <c r="CA87" s="20" t="str">
        <f t="shared" ca="1" si="88"/>
        <v/>
      </c>
      <c r="CB87" s="20" t="str">
        <f t="shared" ca="1" si="88"/>
        <v/>
      </c>
      <c r="CC87" s="20" t="str">
        <f t="shared" ca="1" si="88"/>
        <v/>
      </c>
      <c r="CD87" s="20" t="str">
        <f t="shared" ca="1" si="88"/>
        <v/>
      </c>
      <c r="CE87" s="20" t="str">
        <f t="shared" ca="1" si="88"/>
        <v/>
      </c>
      <c r="CF87" s="20" t="str">
        <f t="shared" ca="1" si="88"/>
        <v/>
      </c>
      <c r="CG87" s="20" t="str">
        <f t="shared" ca="1" si="88"/>
        <v/>
      </c>
      <c r="CH87" s="20" t="str">
        <f t="shared" ca="1" si="88"/>
        <v/>
      </c>
      <c r="CI87" s="20" t="str">
        <f t="shared" si="82"/>
        <v>{</v>
      </c>
      <c r="CJ87" s="20" t="str">
        <f t="shared" ref="CJ87:CY102" ca="1" si="91">IF(CJ$8&gt;$AJ87,"",MID($AI87,FIND("CCI-",$AI87,AP87+1),10))</f>
        <v/>
      </c>
      <c r="CK87" s="20" t="str">
        <f t="shared" ca="1" si="91"/>
        <v/>
      </c>
      <c r="CL87" s="20" t="str">
        <f t="shared" ca="1" si="91"/>
        <v/>
      </c>
      <c r="CM87" s="20" t="str">
        <f t="shared" ca="1" si="91"/>
        <v/>
      </c>
      <c r="CN87" s="20" t="str">
        <f t="shared" ca="1" si="91"/>
        <v/>
      </c>
      <c r="CO87" s="20" t="str">
        <f t="shared" ca="1" si="91"/>
        <v/>
      </c>
      <c r="CP87" s="20" t="str">
        <f t="shared" ca="1" si="91"/>
        <v/>
      </c>
      <c r="CQ87" s="20" t="str">
        <f t="shared" ca="1" si="91"/>
        <v/>
      </c>
      <c r="CR87" s="20" t="str">
        <f t="shared" ca="1" si="91"/>
        <v/>
      </c>
      <c r="CS87" s="20" t="str">
        <f t="shared" ca="1" si="91"/>
        <v/>
      </c>
      <c r="CT87" s="20" t="str">
        <f t="shared" ca="1" si="91"/>
        <v/>
      </c>
      <c r="CU87" s="20" t="str">
        <f t="shared" ca="1" si="91"/>
        <v/>
      </c>
      <c r="CV87" s="20" t="str">
        <f t="shared" ca="1" si="91"/>
        <v/>
      </c>
      <c r="CW87" s="20" t="str">
        <f t="shared" ca="1" si="91"/>
        <v/>
      </c>
      <c r="CX87" s="20" t="str">
        <f t="shared" ca="1" si="91"/>
        <v/>
      </c>
      <c r="CY87" s="20" t="str">
        <f t="shared" ca="1" si="91"/>
        <v/>
      </c>
      <c r="CZ87" s="20" t="str">
        <f t="shared" ca="1" si="89"/>
        <v/>
      </c>
      <c r="DA87" s="20" t="str">
        <f t="shared" ca="1" si="70"/>
        <v/>
      </c>
      <c r="DB87" s="20" t="str">
        <f t="shared" ca="1" si="70"/>
        <v/>
      </c>
      <c r="DC87" s="20" t="str">
        <f t="shared" ca="1" si="70"/>
        <v/>
      </c>
      <c r="DD87" s="20" t="str">
        <f t="shared" ca="1" si="70"/>
        <v/>
      </c>
      <c r="DE87" s="20" t="str">
        <f t="shared" ca="1" si="70"/>
        <v/>
      </c>
      <c r="DF87" s="20" t="str">
        <f t="shared" ca="1" si="70"/>
        <v/>
      </c>
      <c r="DG87" s="20" t="str">
        <f t="shared" ca="1" si="70"/>
        <v/>
      </c>
      <c r="DH87" s="20" t="str">
        <f t="shared" ca="1" si="70"/>
        <v/>
      </c>
      <c r="DI87" s="20" t="str">
        <f t="shared" ca="1" si="70"/>
        <v/>
      </c>
      <c r="DJ87" s="20" t="str">
        <f t="shared" ca="1" si="70"/>
        <v/>
      </c>
      <c r="DK87" s="20" t="str">
        <f t="shared" ca="1" si="70"/>
        <v/>
      </c>
      <c r="DL87" s="20" t="str">
        <f t="shared" ca="1" si="70"/>
        <v/>
      </c>
      <c r="DM87" s="20" t="str">
        <f t="shared" ca="1" si="70"/>
        <v/>
      </c>
      <c r="DN87" s="20" t="str">
        <f t="shared" ca="1" si="70"/>
        <v/>
      </c>
      <c r="DO87" s="20" t="str">
        <f t="shared" ca="1" si="70"/>
        <v/>
      </c>
      <c r="DP87" s="20" t="str">
        <f t="shared" ca="1" si="70"/>
        <v/>
      </c>
      <c r="DQ87" s="20" t="str">
        <f t="shared" ref="DQ87:EB108" ca="1" si="92">IF(DQ$8&gt;$AJ87,"",MID($AI87,FIND("CCI-",$AI87,BW87+1),10))</f>
        <v/>
      </c>
      <c r="DR87" s="20" t="str">
        <f t="shared" ca="1" si="92"/>
        <v/>
      </c>
      <c r="DS87" s="20" t="str">
        <f t="shared" ca="1" si="92"/>
        <v/>
      </c>
      <c r="DT87" s="20" t="str">
        <f t="shared" ca="1" si="92"/>
        <v/>
      </c>
      <c r="DU87" s="20" t="str">
        <f t="shared" ca="1" si="75"/>
        <v/>
      </c>
      <c r="DV87" s="20" t="str">
        <f t="shared" ca="1" si="75"/>
        <v/>
      </c>
      <c r="DW87" s="20" t="str">
        <f t="shared" ca="1" si="75"/>
        <v/>
      </c>
      <c r="DX87" s="20" t="str">
        <f t="shared" ca="1" si="75"/>
        <v/>
      </c>
      <c r="DY87" s="20" t="str">
        <f t="shared" ca="1" si="75"/>
        <v/>
      </c>
      <c r="DZ87" s="20" t="str">
        <f t="shared" ca="1" si="75"/>
        <v/>
      </c>
      <c r="EA87" s="20" t="str">
        <f t="shared" ca="1" si="75"/>
        <v/>
      </c>
      <c r="EB87" s="20" t="str">
        <f t="shared" ca="1" si="75"/>
        <v/>
      </c>
      <c r="EC87" s="8" t="str">
        <f>""</f>
        <v/>
      </c>
      <c r="ED87" s="9"/>
      <c r="EE87" s="24">
        <f ca="1">IF(MAX($EE$9:EE86)&lt;SUM($AJ$9:$AJ$109),MAX($EE$9:EE86)+1,"")</f>
        <v>79</v>
      </c>
      <c r="EF87" s="24">
        <f t="shared" ca="1" si="81"/>
        <v>40</v>
      </c>
      <c r="EG87" s="24">
        <f t="shared" ca="1" si="83"/>
        <v>1</v>
      </c>
      <c r="EH87" s="23" t="str">
        <f t="shared" ca="1" si="76"/>
        <v>CCI-001227</v>
      </c>
      <c r="EI87" s="23" t="str">
        <f ca="1">IF(EE87="","",OFFSET($AK$8,EF87,0)&amp;IF(COUNTIF(EH88:$EH$502,"="&amp;EH87)=0,"","; "&amp;OFFSET(EH87,MATCH(EH87,EH88:$EH$502,0),1)))</f>
        <v>1.10</v>
      </c>
      <c r="EJ87" s="23" t="str">
        <f ca="1">IF(EE87="","",OFFSET($AL$8,EF87,0)&amp;IF(COUNTIF(EH88:$EH$502,"="&amp;EH87)=0,"","; "&amp;OFFSET(EH87,MATCH(EH87,EH88:$EH$502,0),2)))</f>
        <v>SOFTWARE LICENSING</v>
      </c>
      <c r="EK87" s="23" t="str">
        <f ca="1">IF(EE87="","",OFFSET($AK$8,EF87,0)&amp;" "&amp;IF(LEN(OFFSET($AL$8,EF87,0))&gt;$EK$3,LEFT(OFFSET($AL$8,EF87,0),$EK$3)&amp;"...",OFFSET($AL$8,EF87,0))&amp;SUBSTITUTE(IF(COUNTIF(EH88:$EH$502,"="&amp;EH87)=0,"","; "&amp;OFFSET(EH87,MATCH(EH87,EH88:$EH$502,0),3)),"; "&amp;OFFSET($AK$8,EF87,0)&amp;" "&amp;IF(LEN(OFFSET($AL$8,EF87,0))&gt;$EK$3,LEFT(OFFSET($AL$8,EF87,0),$EK$3)&amp;"...",OFFSET($AL$8,EF87,0)),""))</f>
        <v>1.10 SOFTWARE LICENSING</v>
      </c>
      <c r="EL87" s="24">
        <f ca="1">IF(EE87="","",IF(COUNTIF($EH$9:$EH86,"="&amp;EH87)=0,MAX($EL$9:EL86)+1,""))</f>
        <v>41</v>
      </c>
      <c r="EM87" s="9"/>
      <c r="EN87" s="10"/>
      <c r="EO87" s="24">
        <f ca="1">IF(MAX($EO$9:EO86)&lt;MAX($EL$9:$EL$502),MAX($EO$9:EO86)+1,"")</f>
        <v>79</v>
      </c>
      <c r="EP87" s="24">
        <f t="shared" ca="1" si="84"/>
        <v>122</v>
      </c>
      <c r="EQ87" s="23" t="str">
        <f t="shared" ca="1" si="77"/>
        <v>CCI-001184</v>
      </c>
      <c r="ER87" s="23" t="str">
        <f t="shared" ca="1" si="77"/>
        <v>3.2.7</v>
      </c>
      <c r="ES87" s="23" t="str">
        <f t="shared" ca="1" si="77"/>
        <v>Device Identification and Authentication</v>
      </c>
      <c r="ET87" s="23" t="str">
        <f t="shared" ca="1" si="77"/>
        <v>3.2.7 Device Identification and Authentic...</v>
      </c>
      <c r="EU87" s="10" t="str">
        <f>""</f>
        <v/>
      </c>
    </row>
    <row r="88" spans="1:151" x14ac:dyDescent="0.3">
      <c r="A88" s="1" t="s">
        <v>86</v>
      </c>
      <c r="B88" s="5"/>
      <c r="C88" s="14">
        <f t="shared" si="62"/>
        <v>0</v>
      </c>
      <c r="D88" s="14">
        <f t="shared" si="62"/>
        <v>0</v>
      </c>
      <c r="E88" s="14" t="str">
        <f t="shared" si="63"/>
        <v/>
      </c>
      <c r="F88" s="14">
        <f t="shared" si="64"/>
        <v>0</v>
      </c>
      <c r="G88" s="14">
        <f t="shared" si="59"/>
        <v>0</v>
      </c>
      <c r="H88" s="14">
        <f t="shared" si="90"/>
        <v>0</v>
      </c>
      <c r="I88" s="14">
        <f t="shared" si="90"/>
        <v>0</v>
      </c>
      <c r="J88" s="14">
        <f t="shared" si="90"/>
        <v>0</v>
      </c>
      <c r="K88" s="14">
        <f t="shared" si="90"/>
        <v>0</v>
      </c>
      <c r="L88" s="14" t="str">
        <f t="shared" si="66"/>
        <v>0</v>
      </c>
      <c r="M88" s="15" t="str">
        <f t="shared" si="67"/>
        <v>--</v>
      </c>
      <c r="N88" s="14" t="str">
        <f t="shared" si="68"/>
        <v/>
      </c>
      <c r="O88" s="15" t="str">
        <f t="shared" si="60"/>
        <v/>
      </c>
      <c r="P88" s="15" t="str">
        <f>IF(N88=1,FLOOR(MAX($P$4:P87),1)+1,IF(AND(P87&lt;&gt;"",O87&lt;&gt;1),MAX($P$4:P87)+0.1,""))</f>
        <v/>
      </c>
      <c r="Q88" s="5">
        <f>ROW()</f>
        <v>88</v>
      </c>
      <c r="S88" s="7"/>
      <c r="T88" s="17" t="str">
        <f t="shared" si="71"/>
        <v/>
      </c>
      <c r="U88" s="17" t="str">
        <f t="shared" si="78"/>
        <v/>
      </c>
      <c r="V88" s="18" t="str">
        <f>IF(MAX($V$9:V87)&lt;$V$7,MAX($V$9:V87)+1,"")</f>
        <v/>
      </c>
      <c r="W88" s="18" t="str">
        <f>IF(V88="","",COUNTIF(P:P,"&lt;"&amp;V88+1)-SUM($W$8:W87))</f>
        <v/>
      </c>
      <c r="X88" s="18" t="str">
        <f t="shared" si="72"/>
        <v/>
      </c>
      <c r="Y88" s="19" t="str">
        <f t="shared" ca="1" si="58"/>
        <v/>
      </c>
      <c r="Z88" s="19" t="str">
        <f t="shared" ca="1" si="58"/>
        <v/>
      </c>
      <c r="AA88" s="19" t="str">
        <f t="shared" ca="1" si="58"/>
        <v/>
      </c>
      <c r="AB88" s="19" t="str">
        <f t="shared" ca="1" si="58"/>
        <v/>
      </c>
      <c r="AC88" s="19" t="str">
        <f t="shared" ca="1" si="58"/>
        <v/>
      </c>
      <c r="AD88" s="19" t="str">
        <f t="shared" ca="1" si="58"/>
        <v/>
      </c>
      <c r="AE88" s="19" t="str">
        <f t="shared" ca="1" si="58"/>
        <v/>
      </c>
      <c r="AF88" s="19" t="str">
        <f t="shared" ca="1" si="58"/>
        <v/>
      </c>
      <c r="AG88" s="19" t="str">
        <f t="shared" ca="1" si="58"/>
        <v/>
      </c>
      <c r="AH88" s="19" t="str">
        <f t="shared" ca="1" si="58"/>
        <v/>
      </c>
      <c r="AI88" s="19" t="str">
        <f t="shared" ca="1" si="79"/>
        <v/>
      </c>
      <c r="AJ88" s="19">
        <f t="shared" ca="1" si="80"/>
        <v>0</v>
      </c>
      <c r="AK88" s="19" t="str">
        <f t="shared" ca="1" si="73"/>
        <v/>
      </c>
      <c r="AL88" s="19" t="str">
        <f t="shared" ca="1" si="74"/>
        <v/>
      </c>
      <c r="AM88" s="3" t="str">
        <f>""</f>
        <v/>
      </c>
      <c r="AN88" s="8" t="str">
        <f>""</f>
        <v/>
      </c>
      <c r="AO88" s="20">
        <f>1</f>
        <v>1</v>
      </c>
      <c r="AP88" s="20" t="str">
        <f t="shared" ca="1" si="87"/>
        <v/>
      </c>
      <c r="AQ88" s="20" t="str">
        <f t="shared" ca="1" si="87"/>
        <v/>
      </c>
      <c r="AR88" s="20" t="str">
        <f t="shared" ca="1" si="87"/>
        <v/>
      </c>
      <c r="AS88" s="20" t="str">
        <f t="shared" ca="1" si="87"/>
        <v/>
      </c>
      <c r="AT88" s="20" t="str">
        <f t="shared" ca="1" si="87"/>
        <v/>
      </c>
      <c r="AU88" s="20" t="str">
        <f t="shared" ca="1" si="87"/>
        <v/>
      </c>
      <c r="AV88" s="20" t="str">
        <f t="shared" ca="1" si="87"/>
        <v/>
      </c>
      <c r="AW88" s="20" t="str">
        <f t="shared" ca="1" si="87"/>
        <v/>
      </c>
      <c r="AX88" s="20" t="str">
        <f t="shared" ca="1" si="87"/>
        <v/>
      </c>
      <c r="AY88" s="20" t="str">
        <f t="shared" ca="1" si="87"/>
        <v/>
      </c>
      <c r="AZ88" s="20" t="str">
        <f t="shared" ca="1" si="87"/>
        <v/>
      </c>
      <c r="BA88" s="20" t="str">
        <f t="shared" ca="1" si="87"/>
        <v/>
      </c>
      <c r="BB88" s="20" t="str">
        <f t="shared" ca="1" si="87"/>
        <v/>
      </c>
      <c r="BC88" s="20" t="str">
        <f t="shared" ca="1" si="87"/>
        <v/>
      </c>
      <c r="BD88" s="20" t="str">
        <f t="shared" ca="1" si="87"/>
        <v/>
      </c>
      <c r="BE88" s="20" t="str">
        <f t="shared" ca="1" si="87"/>
        <v/>
      </c>
      <c r="BF88" s="20" t="str">
        <f t="shared" ca="1" si="86"/>
        <v/>
      </c>
      <c r="BG88" s="20" t="str">
        <f t="shared" ca="1" si="86"/>
        <v/>
      </c>
      <c r="BH88" s="20" t="str">
        <f t="shared" ca="1" si="86"/>
        <v/>
      </c>
      <c r="BI88" s="20" t="str">
        <f t="shared" ca="1" si="86"/>
        <v/>
      </c>
      <c r="BJ88" s="20" t="str">
        <f t="shared" ca="1" si="86"/>
        <v/>
      </c>
      <c r="BK88" s="20" t="str">
        <f t="shared" ca="1" si="86"/>
        <v/>
      </c>
      <c r="BL88" s="20" t="str">
        <f t="shared" ca="1" si="86"/>
        <v/>
      </c>
      <c r="BM88" s="20" t="str">
        <f t="shared" ca="1" si="86"/>
        <v/>
      </c>
      <c r="BN88" s="20" t="str">
        <f t="shared" ca="1" si="86"/>
        <v/>
      </c>
      <c r="BO88" s="20" t="str">
        <f t="shared" ca="1" si="86"/>
        <v/>
      </c>
      <c r="BP88" s="20" t="str">
        <f t="shared" ca="1" si="86"/>
        <v/>
      </c>
      <c r="BQ88" s="20" t="str">
        <f t="shared" ca="1" si="86"/>
        <v/>
      </c>
      <c r="BR88" s="20" t="str">
        <f t="shared" ca="1" si="86"/>
        <v/>
      </c>
      <c r="BS88" s="20" t="str">
        <f t="shared" ca="1" si="86"/>
        <v/>
      </c>
      <c r="BT88" s="20" t="str">
        <f t="shared" ca="1" si="86"/>
        <v/>
      </c>
      <c r="BU88" s="20" t="str">
        <f t="shared" ca="1" si="86"/>
        <v/>
      </c>
      <c r="BV88" s="20" t="str">
        <f t="shared" ca="1" si="88"/>
        <v/>
      </c>
      <c r="BW88" s="20" t="str">
        <f t="shared" ca="1" si="88"/>
        <v/>
      </c>
      <c r="BX88" s="20" t="str">
        <f t="shared" ca="1" si="88"/>
        <v/>
      </c>
      <c r="BY88" s="20" t="str">
        <f t="shared" ca="1" si="88"/>
        <v/>
      </c>
      <c r="BZ88" s="20" t="str">
        <f t="shared" ca="1" si="88"/>
        <v/>
      </c>
      <c r="CA88" s="20" t="str">
        <f t="shared" ca="1" si="88"/>
        <v/>
      </c>
      <c r="CB88" s="20" t="str">
        <f t="shared" ca="1" si="88"/>
        <v/>
      </c>
      <c r="CC88" s="20" t="str">
        <f t="shared" ca="1" si="88"/>
        <v/>
      </c>
      <c r="CD88" s="20" t="str">
        <f t="shared" ca="1" si="88"/>
        <v/>
      </c>
      <c r="CE88" s="20" t="str">
        <f t="shared" ca="1" si="88"/>
        <v/>
      </c>
      <c r="CF88" s="20" t="str">
        <f t="shared" ca="1" si="88"/>
        <v/>
      </c>
      <c r="CG88" s="20" t="str">
        <f t="shared" ca="1" si="88"/>
        <v/>
      </c>
      <c r="CH88" s="20" t="str">
        <f t="shared" ca="1" si="88"/>
        <v/>
      </c>
      <c r="CI88" s="20" t="str">
        <f t="shared" si="82"/>
        <v>{</v>
      </c>
      <c r="CJ88" s="20" t="str">
        <f t="shared" ca="1" si="91"/>
        <v/>
      </c>
      <c r="CK88" s="20" t="str">
        <f t="shared" ca="1" si="91"/>
        <v/>
      </c>
      <c r="CL88" s="20" t="str">
        <f t="shared" ca="1" si="91"/>
        <v/>
      </c>
      <c r="CM88" s="20" t="str">
        <f t="shared" ca="1" si="91"/>
        <v/>
      </c>
      <c r="CN88" s="20" t="str">
        <f t="shared" ca="1" si="91"/>
        <v/>
      </c>
      <c r="CO88" s="20" t="str">
        <f t="shared" ca="1" si="91"/>
        <v/>
      </c>
      <c r="CP88" s="20" t="str">
        <f t="shared" ca="1" si="91"/>
        <v/>
      </c>
      <c r="CQ88" s="20" t="str">
        <f t="shared" ca="1" si="91"/>
        <v/>
      </c>
      <c r="CR88" s="20" t="str">
        <f t="shared" ca="1" si="91"/>
        <v/>
      </c>
      <c r="CS88" s="20" t="str">
        <f t="shared" ca="1" si="91"/>
        <v/>
      </c>
      <c r="CT88" s="20" t="str">
        <f t="shared" ca="1" si="91"/>
        <v/>
      </c>
      <c r="CU88" s="20" t="str">
        <f t="shared" ca="1" si="91"/>
        <v/>
      </c>
      <c r="CV88" s="20" t="str">
        <f t="shared" ca="1" si="91"/>
        <v/>
      </c>
      <c r="CW88" s="20" t="str">
        <f t="shared" ca="1" si="91"/>
        <v/>
      </c>
      <c r="CX88" s="20" t="str">
        <f t="shared" ca="1" si="91"/>
        <v/>
      </c>
      <c r="CY88" s="20" t="str">
        <f t="shared" ca="1" si="91"/>
        <v/>
      </c>
      <c r="CZ88" s="20" t="str">
        <f t="shared" ca="1" si="89"/>
        <v/>
      </c>
      <c r="DA88" s="20" t="str">
        <f t="shared" ca="1" si="89"/>
        <v/>
      </c>
      <c r="DB88" s="20" t="str">
        <f t="shared" ca="1" si="89"/>
        <v/>
      </c>
      <c r="DC88" s="20" t="str">
        <f t="shared" ca="1" si="89"/>
        <v/>
      </c>
      <c r="DD88" s="20" t="str">
        <f t="shared" ca="1" si="89"/>
        <v/>
      </c>
      <c r="DE88" s="20" t="str">
        <f t="shared" ca="1" si="89"/>
        <v/>
      </c>
      <c r="DF88" s="20" t="str">
        <f t="shared" ca="1" si="89"/>
        <v/>
      </c>
      <c r="DG88" s="20" t="str">
        <f t="shared" ca="1" si="89"/>
        <v/>
      </c>
      <c r="DH88" s="20" t="str">
        <f t="shared" ca="1" si="89"/>
        <v/>
      </c>
      <c r="DI88" s="20" t="str">
        <f t="shared" ca="1" si="89"/>
        <v/>
      </c>
      <c r="DJ88" s="20" t="str">
        <f t="shared" ca="1" si="89"/>
        <v/>
      </c>
      <c r="DK88" s="20" t="str">
        <f t="shared" ca="1" si="89"/>
        <v/>
      </c>
      <c r="DL88" s="20" t="str">
        <f t="shared" ca="1" si="89"/>
        <v/>
      </c>
      <c r="DM88" s="20" t="str">
        <f t="shared" ca="1" si="89"/>
        <v/>
      </c>
      <c r="DN88" s="20" t="str">
        <f t="shared" ca="1" si="89"/>
        <v/>
      </c>
      <c r="DO88" s="20" t="str">
        <f t="shared" ca="1" si="89"/>
        <v/>
      </c>
      <c r="DP88" s="20" t="str">
        <f t="shared" ref="DP88:DP108" ca="1" si="93">IF(DP$8&gt;$AJ88,"",MID($AI88,FIND("CCI-",$AI88,BV88+1),10))</f>
        <v/>
      </c>
      <c r="DQ88" s="20" t="str">
        <f t="shared" ca="1" si="92"/>
        <v/>
      </c>
      <c r="DR88" s="20" t="str">
        <f t="shared" ca="1" si="92"/>
        <v/>
      </c>
      <c r="DS88" s="20" t="str">
        <f t="shared" ca="1" si="92"/>
        <v/>
      </c>
      <c r="DT88" s="20" t="str">
        <f t="shared" ca="1" si="92"/>
        <v/>
      </c>
      <c r="DU88" s="20" t="str">
        <f t="shared" ca="1" si="75"/>
        <v/>
      </c>
      <c r="DV88" s="20" t="str">
        <f t="shared" ca="1" si="75"/>
        <v/>
      </c>
      <c r="DW88" s="20" t="str">
        <f t="shared" ca="1" si="75"/>
        <v/>
      </c>
      <c r="DX88" s="20" t="str">
        <f t="shared" ca="1" si="75"/>
        <v/>
      </c>
      <c r="DY88" s="20" t="str">
        <f t="shared" ca="1" si="75"/>
        <v/>
      </c>
      <c r="DZ88" s="20" t="str">
        <f t="shared" ca="1" si="75"/>
        <v/>
      </c>
      <c r="EA88" s="20" t="str">
        <f t="shared" ca="1" si="75"/>
        <v/>
      </c>
      <c r="EB88" s="20" t="str">
        <f t="shared" ca="1" si="75"/>
        <v/>
      </c>
      <c r="EC88" s="8" t="str">
        <f>""</f>
        <v/>
      </c>
      <c r="ED88" s="9"/>
      <c r="EE88" s="24">
        <f ca="1">IF(MAX($EE$9:EE87)&lt;SUM($AJ$9:$AJ$109),MAX($EE$9:EE87)+1,"")</f>
        <v>80</v>
      </c>
      <c r="EF88" s="24">
        <f t="shared" ca="1" si="81"/>
        <v>40</v>
      </c>
      <c r="EG88" s="24">
        <f t="shared" ca="1" si="83"/>
        <v>2</v>
      </c>
      <c r="EH88" s="23" t="str">
        <f t="shared" ca="1" si="76"/>
        <v>CCI-002605</v>
      </c>
      <c r="EI88" s="23" t="str">
        <f ca="1">IF(EE88="","",OFFSET($AK$8,EF88,0)&amp;IF(COUNTIF(EH89:$EH$502,"="&amp;EH88)=0,"","; "&amp;OFFSET(EH88,MATCH(EH88,EH89:$EH$502,0),1)))</f>
        <v>1.10</v>
      </c>
      <c r="EJ88" s="23" t="str">
        <f ca="1">IF(EE88="","",OFFSET($AL$8,EF88,0)&amp;IF(COUNTIF(EH89:$EH$502,"="&amp;EH88)=0,"","; "&amp;OFFSET(EH88,MATCH(EH88,EH89:$EH$502,0),2)))</f>
        <v>SOFTWARE LICENSING</v>
      </c>
      <c r="EK88" s="23" t="str">
        <f ca="1">IF(EE88="","",OFFSET($AK$8,EF88,0)&amp;" "&amp;IF(LEN(OFFSET($AL$8,EF88,0))&gt;$EK$3,LEFT(OFFSET($AL$8,EF88,0),$EK$3)&amp;"...",OFFSET($AL$8,EF88,0))&amp;SUBSTITUTE(IF(COUNTIF(EH89:$EH$502,"="&amp;EH88)=0,"","; "&amp;OFFSET(EH88,MATCH(EH88,EH89:$EH$502,0),3)),"; "&amp;OFFSET($AK$8,EF88,0)&amp;" "&amp;IF(LEN(OFFSET($AL$8,EF88,0))&gt;$EK$3,LEFT(OFFSET($AL$8,EF88,0),$EK$3)&amp;"...",OFFSET($AL$8,EF88,0)),""))</f>
        <v>1.10 SOFTWARE LICENSING</v>
      </c>
      <c r="EL88" s="24">
        <f ca="1">IF(EE88="","",IF(COUNTIF($EH$9:$EH87,"="&amp;EH88)=0,MAX($EL$9:EL87)+1,""))</f>
        <v>42</v>
      </c>
      <c r="EM88" s="9"/>
      <c r="EN88" s="10"/>
      <c r="EO88" s="24">
        <f ca="1">IF(MAX($EO$9:EO87)&lt;MAX($EL$9:$EL$502),MAX($EO$9:EO87)+1,"")</f>
        <v>80</v>
      </c>
      <c r="EP88" s="24">
        <f t="shared" ca="1" si="84"/>
        <v>123</v>
      </c>
      <c r="EQ88" s="23" t="str">
        <f t="shared" ca="1" si="77"/>
        <v>CCI-002470</v>
      </c>
      <c r="ER88" s="23" t="str">
        <f t="shared" ca="1" si="77"/>
        <v>3.2.7</v>
      </c>
      <c r="ES88" s="23" t="str">
        <f t="shared" ca="1" si="77"/>
        <v>Device Identification and Authentication</v>
      </c>
      <c r="ET88" s="23" t="str">
        <f t="shared" ca="1" si="77"/>
        <v>3.2.7 Device Identification and Authentic...</v>
      </c>
      <c r="EU88" s="10" t="str">
        <f>""</f>
        <v/>
      </c>
    </row>
    <row r="89" spans="1:151" x14ac:dyDescent="0.3">
      <c r="A89" s="1" t="s">
        <v>87</v>
      </c>
      <c r="B89" s="5"/>
      <c r="C89" s="14">
        <f t="shared" si="62"/>
        <v>0</v>
      </c>
      <c r="D89" s="14">
        <f t="shared" si="62"/>
        <v>0</v>
      </c>
      <c r="E89" s="14" t="str">
        <f t="shared" si="63"/>
        <v/>
      </c>
      <c r="F89" s="14">
        <f t="shared" si="64"/>
        <v>0</v>
      </c>
      <c r="G89" s="14">
        <f t="shared" si="59"/>
        <v>0</v>
      </c>
      <c r="H89" s="14">
        <f t="shared" si="90"/>
        <v>0</v>
      </c>
      <c r="I89" s="14">
        <f t="shared" si="90"/>
        <v>0</v>
      </c>
      <c r="J89" s="14">
        <f t="shared" si="90"/>
        <v>0</v>
      </c>
      <c r="K89" s="14">
        <f t="shared" si="90"/>
        <v>0</v>
      </c>
      <c r="L89" s="14" t="str">
        <f t="shared" si="66"/>
        <v>0</v>
      </c>
      <c r="M89" s="15" t="str">
        <f t="shared" si="67"/>
        <v>--</v>
      </c>
      <c r="N89" s="14" t="str">
        <f t="shared" si="68"/>
        <v/>
      </c>
      <c r="O89" s="15" t="str">
        <f t="shared" si="60"/>
        <v/>
      </c>
      <c r="P89" s="15" t="str">
        <f>IF(N89=1,FLOOR(MAX($P$4:P88),1)+1,IF(AND(P88&lt;&gt;"",O88&lt;&gt;1),MAX($P$4:P88)+0.1,""))</f>
        <v/>
      </c>
      <c r="Q89" s="5">
        <f>ROW()</f>
        <v>89</v>
      </c>
      <c r="S89" s="7"/>
      <c r="T89" s="17" t="str">
        <f t="shared" si="71"/>
        <v/>
      </c>
      <c r="U89" s="17" t="str">
        <f t="shared" si="78"/>
        <v/>
      </c>
      <c r="V89" s="18" t="str">
        <f>IF(MAX($V$9:V88)&lt;$V$7,MAX($V$9:V88)+1,"")</f>
        <v/>
      </c>
      <c r="W89" s="18" t="str">
        <f>IF(V89="","",COUNTIF(P:P,"&lt;"&amp;V89+1)-SUM($W$8:W88))</f>
        <v/>
      </c>
      <c r="X89" s="18" t="str">
        <f t="shared" si="72"/>
        <v/>
      </c>
      <c r="Y89" s="19" t="str">
        <f t="shared" ca="1" si="58"/>
        <v/>
      </c>
      <c r="Z89" s="19" t="str">
        <f t="shared" ca="1" si="58"/>
        <v/>
      </c>
      <c r="AA89" s="19" t="str">
        <f t="shared" ca="1" si="58"/>
        <v/>
      </c>
      <c r="AB89" s="19" t="str">
        <f t="shared" ca="1" si="58"/>
        <v/>
      </c>
      <c r="AC89" s="19" t="str">
        <f t="shared" ca="1" si="58"/>
        <v/>
      </c>
      <c r="AD89" s="19" t="str">
        <f t="shared" ca="1" si="58"/>
        <v/>
      </c>
      <c r="AE89" s="19" t="str">
        <f t="shared" ca="1" si="58"/>
        <v/>
      </c>
      <c r="AF89" s="19" t="str">
        <f t="shared" ca="1" si="58"/>
        <v/>
      </c>
      <c r="AG89" s="19" t="str">
        <f t="shared" ca="1" si="58"/>
        <v/>
      </c>
      <c r="AH89" s="19" t="str">
        <f t="shared" ca="1" si="58"/>
        <v/>
      </c>
      <c r="AI89" s="19" t="str">
        <f t="shared" ca="1" si="79"/>
        <v/>
      </c>
      <c r="AJ89" s="19">
        <f t="shared" ca="1" si="80"/>
        <v>0</v>
      </c>
      <c r="AK89" s="19" t="str">
        <f t="shared" ca="1" si="73"/>
        <v/>
      </c>
      <c r="AL89" s="19" t="str">
        <f t="shared" ca="1" si="74"/>
        <v/>
      </c>
      <c r="AM89" s="3" t="str">
        <f>""</f>
        <v/>
      </c>
      <c r="AN89" s="8" t="str">
        <f>""</f>
        <v/>
      </c>
      <c r="AO89" s="20">
        <f>1</f>
        <v>1</v>
      </c>
      <c r="AP89" s="20" t="str">
        <f t="shared" ca="1" si="87"/>
        <v/>
      </c>
      <c r="AQ89" s="20" t="str">
        <f t="shared" ca="1" si="87"/>
        <v/>
      </c>
      <c r="AR89" s="20" t="str">
        <f t="shared" ca="1" si="87"/>
        <v/>
      </c>
      <c r="AS89" s="20" t="str">
        <f t="shared" ca="1" si="87"/>
        <v/>
      </c>
      <c r="AT89" s="20" t="str">
        <f t="shared" ca="1" si="87"/>
        <v/>
      </c>
      <c r="AU89" s="20" t="str">
        <f t="shared" ca="1" si="87"/>
        <v/>
      </c>
      <c r="AV89" s="20" t="str">
        <f t="shared" ca="1" si="87"/>
        <v/>
      </c>
      <c r="AW89" s="20" t="str">
        <f t="shared" ca="1" si="87"/>
        <v/>
      </c>
      <c r="AX89" s="20" t="str">
        <f t="shared" ca="1" si="87"/>
        <v/>
      </c>
      <c r="AY89" s="20" t="str">
        <f t="shared" ca="1" si="87"/>
        <v/>
      </c>
      <c r="AZ89" s="20" t="str">
        <f t="shared" ca="1" si="87"/>
        <v/>
      </c>
      <c r="BA89" s="20" t="str">
        <f t="shared" ca="1" si="87"/>
        <v/>
      </c>
      <c r="BB89" s="20" t="str">
        <f t="shared" ca="1" si="87"/>
        <v/>
      </c>
      <c r="BC89" s="20" t="str">
        <f t="shared" ca="1" si="87"/>
        <v/>
      </c>
      <c r="BD89" s="20" t="str">
        <f t="shared" ca="1" si="87"/>
        <v/>
      </c>
      <c r="BE89" s="20" t="str">
        <f t="shared" ca="1" si="87"/>
        <v/>
      </c>
      <c r="BF89" s="20" t="str">
        <f t="shared" ca="1" si="86"/>
        <v/>
      </c>
      <c r="BG89" s="20" t="str">
        <f t="shared" ca="1" si="86"/>
        <v/>
      </c>
      <c r="BH89" s="20" t="str">
        <f t="shared" ca="1" si="86"/>
        <v/>
      </c>
      <c r="BI89" s="20" t="str">
        <f t="shared" ca="1" si="86"/>
        <v/>
      </c>
      <c r="BJ89" s="20" t="str">
        <f t="shared" ca="1" si="86"/>
        <v/>
      </c>
      <c r="BK89" s="20" t="str">
        <f t="shared" ca="1" si="86"/>
        <v/>
      </c>
      <c r="BL89" s="20" t="str">
        <f t="shared" ca="1" si="86"/>
        <v/>
      </c>
      <c r="BM89" s="20" t="str">
        <f t="shared" ca="1" si="86"/>
        <v/>
      </c>
      <c r="BN89" s="20" t="str">
        <f t="shared" ca="1" si="86"/>
        <v/>
      </c>
      <c r="BO89" s="20" t="str">
        <f t="shared" ca="1" si="86"/>
        <v/>
      </c>
      <c r="BP89" s="20" t="str">
        <f t="shared" ca="1" si="86"/>
        <v/>
      </c>
      <c r="BQ89" s="20" t="str">
        <f t="shared" ca="1" si="86"/>
        <v/>
      </c>
      <c r="BR89" s="20" t="str">
        <f t="shared" ca="1" si="86"/>
        <v/>
      </c>
      <c r="BS89" s="20" t="str">
        <f t="shared" ca="1" si="86"/>
        <v/>
      </c>
      <c r="BT89" s="20" t="str">
        <f t="shared" ca="1" si="86"/>
        <v/>
      </c>
      <c r="BU89" s="20" t="str">
        <f t="shared" ca="1" si="86"/>
        <v/>
      </c>
      <c r="BV89" s="20" t="str">
        <f t="shared" ca="1" si="88"/>
        <v/>
      </c>
      <c r="BW89" s="20" t="str">
        <f t="shared" ca="1" si="88"/>
        <v/>
      </c>
      <c r="BX89" s="20" t="str">
        <f t="shared" ca="1" si="88"/>
        <v/>
      </c>
      <c r="BY89" s="20" t="str">
        <f t="shared" ca="1" si="88"/>
        <v/>
      </c>
      <c r="BZ89" s="20" t="str">
        <f t="shared" ca="1" si="88"/>
        <v/>
      </c>
      <c r="CA89" s="20" t="str">
        <f t="shared" ca="1" si="88"/>
        <v/>
      </c>
      <c r="CB89" s="20" t="str">
        <f t="shared" ca="1" si="88"/>
        <v/>
      </c>
      <c r="CC89" s="20" t="str">
        <f t="shared" ca="1" si="88"/>
        <v/>
      </c>
      <c r="CD89" s="20" t="str">
        <f t="shared" ca="1" si="88"/>
        <v/>
      </c>
      <c r="CE89" s="20" t="str">
        <f t="shared" ca="1" si="88"/>
        <v/>
      </c>
      <c r="CF89" s="20" t="str">
        <f t="shared" ca="1" si="88"/>
        <v/>
      </c>
      <c r="CG89" s="20" t="str">
        <f t="shared" ca="1" si="88"/>
        <v/>
      </c>
      <c r="CH89" s="20" t="str">
        <f t="shared" ca="1" si="88"/>
        <v/>
      </c>
      <c r="CI89" s="20" t="str">
        <f t="shared" si="82"/>
        <v>{</v>
      </c>
      <c r="CJ89" s="20" t="str">
        <f t="shared" ca="1" si="91"/>
        <v/>
      </c>
      <c r="CK89" s="20" t="str">
        <f t="shared" ca="1" si="91"/>
        <v/>
      </c>
      <c r="CL89" s="20" t="str">
        <f t="shared" ca="1" si="91"/>
        <v/>
      </c>
      <c r="CM89" s="20" t="str">
        <f t="shared" ca="1" si="91"/>
        <v/>
      </c>
      <c r="CN89" s="20" t="str">
        <f t="shared" ca="1" si="91"/>
        <v/>
      </c>
      <c r="CO89" s="20" t="str">
        <f t="shared" ca="1" si="91"/>
        <v/>
      </c>
      <c r="CP89" s="20" t="str">
        <f t="shared" ca="1" si="91"/>
        <v/>
      </c>
      <c r="CQ89" s="20" t="str">
        <f t="shared" ca="1" si="91"/>
        <v/>
      </c>
      <c r="CR89" s="20" t="str">
        <f t="shared" ca="1" si="91"/>
        <v/>
      </c>
      <c r="CS89" s="20" t="str">
        <f t="shared" ca="1" si="91"/>
        <v/>
      </c>
      <c r="CT89" s="20" t="str">
        <f t="shared" ca="1" si="91"/>
        <v/>
      </c>
      <c r="CU89" s="20" t="str">
        <f t="shared" ca="1" si="91"/>
        <v/>
      </c>
      <c r="CV89" s="20" t="str">
        <f t="shared" ca="1" si="91"/>
        <v/>
      </c>
      <c r="CW89" s="20" t="str">
        <f t="shared" ca="1" si="91"/>
        <v/>
      </c>
      <c r="CX89" s="20" t="str">
        <f t="shared" ca="1" si="91"/>
        <v/>
      </c>
      <c r="CY89" s="20" t="str">
        <f t="shared" ca="1" si="91"/>
        <v/>
      </c>
      <c r="CZ89" s="20" t="str">
        <f t="shared" ca="1" si="89"/>
        <v/>
      </c>
      <c r="DA89" s="20" t="str">
        <f t="shared" ca="1" si="89"/>
        <v/>
      </c>
      <c r="DB89" s="20" t="str">
        <f t="shared" ca="1" si="89"/>
        <v/>
      </c>
      <c r="DC89" s="20" t="str">
        <f t="shared" ca="1" si="89"/>
        <v/>
      </c>
      <c r="DD89" s="20" t="str">
        <f t="shared" ca="1" si="89"/>
        <v/>
      </c>
      <c r="DE89" s="20" t="str">
        <f t="shared" ca="1" si="89"/>
        <v/>
      </c>
      <c r="DF89" s="20" t="str">
        <f t="shared" ca="1" si="89"/>
        <v/>
      </c>
      <c r="DG89" s="20" t="str">
        <f t="shared" ca="1" si="89"/>
        <v/>
      </c>
      <c r="DH89" s="20" t="str">
        <f t="shared" ca="1" si="89"/>
        <v/>
      </c>
      <c r="DI89" s="20" t="str">
        <f t="shared" ca="1" si="89"/>
        <v/>
      </c>
      <c r="DJ89" s="20" t="str">
        <f t="shared" ca="1" si="89"/>
        <v/>
      </c>
      <c r="DK89" s="20" t="str">
        <f t="shared" ca="1" si="89"/>
        <v/>
      </c>
      <c r="DL89" s="20" t="str">
        <f t="shared" ca="1" si="89"/>
        <v/>
      </c>
      <c r="DM89" s="20" t="str">
        <f t="shared" ca="1" si="89"/>
        <v/>
      </c>
      <c r="DN89" s="20" t="str">
        <f t="shared" ca="1" si="89"/>
        <v/>
      </c>
      <c r="DO89" s="20" t="str">
        <f t="shared" ca="1" si="89"/>
        <v/>
      </c>
      <c r="DP89" s="20" t="str">
        <f t="shared" ca="1" si="93"/>
        <v/>
      </c>
      <c r="DQ89" s="20" t="str">
        <f t="shared" ca="1" si="92"/>
        <v/>
      </c>
      <c r="DR89" s="20" t="str">
        <f t="shared" ca="1" si="92"/>
        <v/>
      </c>
      <c r="DS89" s="20" t="str">
        <f t="shared" ca="1" si="92"/>
        <v/>
      </c>
      <c r="DT89" s="20" t="str">
        <f t="shared" ca="1" si="92"/>
        <v/>
      </c>
      <c r="DU89" s="20" t="str">
        <f t="shared" ca="1" si="92"/>
        <v/>
      </c>
      <c r="DV89" s="20" t="str">
        <f t="shared" ca="1" si="92"/>
        <v/>
      </c>
      <c r="DW89" s="20" t="str">
        <f t="shared" ca="1" si="92"/>
        <v/>
      </c>
      <c r="DX89" s="20" t="str">
        <f t="shared" ca="1" si="92"/>
        <v/>
      </c>
      <c r="DY89" s="20" t="str">
        <f t="shared" ca="1" si="92"/>
        <v/>
      </c>
      <c r="DZ89" s="20" t="str">
        <f t="shared" ca="1" si="92"/>
        <v/>
      </c>
      <c r="EA89" s="20" t="str">
        <f t="shared" ca="1" si="92"/>
        <v/>
      </c>
      <c r="EB89" s="20" t="str">
        <f t="shared" ca="1" si="92"/>
        <v/>
      </c>
      <c r="EC89" s="8" t="str">
        <f>""</f>
        <v/>
      </c>
      <c r="ED89" s="9"/>
      <c r="EE89" s="24">
        <f ca="1">IF(MAX($EE$9:EE88)&lt;SUM($AJ$9:$AJ$109),MAX($EE$9:EE88)+1,"")</f>
        <v>81</v>
      </c>
      <c r="EF89" s="24">
        <f t="shared" ca="1" si="81"/>
        <v>40</v>
      </c>
      <c r="EG89" s="24">
        <f t="shared" ca="1" si="83"/>
        <v>3</v>
      </c>
      <c r="EH89" s="23" t="str">
        <f t="shared" ca="1" si="76"/>
        <v>CCI-002737</v>
      </c>
      <c r="EI89" s="23" t="str">
        <f ca="1">IF(EE89="","",OFFSET($AK$8,EF89,0)&amp;IF(COUNTIF(EH90:$EH$502,"="&amp;EH89)=0,"","; "&amp;OFFSET(EH89,MATCH(EH89,EH90:$EH$502,0),1)))</f>
        <v>1.10</v>
      </c>
      <c r="EJ89" s="23" t="str">
        <f ca="1">IF(EE89="","",OFFSET($AL$8,EF89,0)&amp;IF(COUNTIF(EH90:$EH$502,"="&amp;EH89)=0,"","; "&amp;OFFSET(EH89,MATCH(EH89,EH90:$EH$502,0),2)))</f>
        <v>SOFTWARE LICENSING</v>
      </c>
      <c r="EK89" s="23" t="str">
        <f ca="1">IF(EE89="","",OFFSET($AK$8,EF89,0)&amp;" "&amp;IF(LEN(OFFSET($AL$8,EF89,0))&gt;$EK$3,LEFT(OFFSET($AL$8,EF89,0),$EK$3)&amp;"...",OFFSET($AL$8,EF89,0))&amp;SUBSTITUTE(IF(COUNTIF(EH90:$EH$502,"="&amp;EH89)=0,"","; "&amp;OFFSET(EH89,MATCH(EH89,EH90:$EH$502,0),3)),"; "&amp;OFFSET($AK$8,EF89,0)&amp;" "&amp;IF(LEN(OFFSET($AL$8,EF89,0))&gt;$EK$3,LEFT(OFFSET($AL$8,EF89,0),$EK$3)&amp;"...",OFFSET($AL$8,EF89,0)),""))</f>
        <v>1.10 SOFTWARE LICENSING</v>
      </c>
      <c r="EL89" s="24">
        <f ca="1">IF(EE89="","",IF(COUNTIF($EH$9:$EH88,"="&amp;EH89)=0,MAX($EL$9:EL88)+1,""))</f>
        <v>43</v>
      </c>
      <c r="EM89" s="9"/>
      <c r="EN89" s="10"/>
      <c r="EO89" s="24">
        <f ca="1">IF(MAX($EO$9:EO88)&lt;MAX($EL$9:$EL$502),MAX($EO$9:EO88)+1,"")</f>
        <v>81</v>
      </c>
      <c r="EP89" s="24">
        <f t="shared" ca="1" si="84"/>
        <v>124</v>
      </c>
      <c r="EQ89" s="23" t="str">
        <f t="shared" ca="1" si="77"/>
        <v>CCI-000803</v>
      </c>
      <c r="ER89" s="23" t="str">
        <f t="shared" ca="1" si="77"/>
        <v>3.2.8</v>
      </c>
      <c r="ES89" s="23" t="str">
        <f t="shared" ca="1" si="77"/>
        <v>Cryptographic Module Authentication</v>
      </c>
      <c r="ET89" s="23" t="str">
        <f t="shared" ca="1" si="77"/>
        <v>3.2.8 Cryptographic Module Authentication</v>
      </c>
      <c r="EU89" s="10" t="str">
        <f>""</f>
        <v/>
      </c>
    </row>
    <row r="90" spans="1:151" x14ac:dyDescent="0.3">
      <c r="A90" s="1" t="s">
        <v>55</v>
      </c>
      <c r="B90" s="5"/>
      <c r="C90" s="14">
        <f t="shared" si="62"/>
        <v>0</v>
      </c>
      <c r="D90" s="14">
        <f t="shared" si="62"/>
        <v>0</v>
      </c>
      <c r="E90" s="14" t="str">
        <f t="shared" si="63"/>
        <v/>
      </c>
      <c r="F90" s="14">
        <f t="shared" si="64"/>
        <v>0</v>
      </c>
      <c r="G90" s="14">
        <f t="shared" si="59"/>
        <v>0</v>
      </c>
      <c r="H90" s="14">
        <f t="shared" si="90"/>
        <v>0</v>
      </c>
      <c r="I90" s="14">
        <f t="shared" si="90"/>
        <v>0</v>
      </c>
      <c r="J90" s="14">
        <f t="shared" si="90"/>
        <v>0</v>
      </c>
      <c r="K90" s="14">
        <f t="shared" si="90"/>
        <v>0</v>
      </c>
      <c r="L90" s="14" t="str">
        <f t="shared" si="66"/>
        <v>0</v>
      </c>
      <c r="M90" s="15" t="str">
        <f t="shared" si="67"/>
        <v>--</v>
      </c>
      <c r="N90" s="14" t="str">
        <f t="shared" si="68"/>
        <v/>
      </c>
      <c r="O90" s="15" t="str">
        <f t="shared" si="60"/>
        <v/>
      </c>
      <c r="P90" s="15" t="str">
        <f>IF(N90=1,FLOOR(MAX($P$4:P89),1)+1,IF(AND(P89&lt;&gt;"",O89&lt;&gt;1),MAX($P$4:P89)+0.1,""))</f>
        <v/>
      </c>
      <c r="Q90" s="5">
        <f>ROW()</f>
        <v>90</v>
      </c>
      <c r="S90" s="7"/>
      <c r="T90" s="17" t="str">
        <f t="shared" si="71"/>
        <v/>
      </c>
      <c r="U90" s="17" t="str">
        <f t="shared" si="78"/>
        <v/>
      </c>
      <c r="V90" s="18" t="str">
        <f>IF(MAX($V$9:V89)&lt;$V$7,MAX($V$9:V89)+1,"")</f>
        <v/>
      </c>
      <c r="W90" s="18" t="str">
        <f>IF(V90="","",COUNTIF(P:P,"&lt;"&amp;V90+1)-SUM($W$8:W89))</f>
        <v/>
      </c>
      <c r="X90" s="18" t="str">
        <f t="shared" si="72"/>
        <v/>
      </c>
      <c r="Y90" s="19" t="str">
        <f t="shared" ca="1" si="58"/>
        <v/>
      </c>
      <c r="Z90" s="19" t="str">
        <f t="shared" ca="1" si="58"/>
        <v/>
      </c>
      <c r="AA90" s="19" t="str">
        <f t="shared" ca="1" si="58"/>
        <v/>
      </c>
      <c r="AB90" s="19" t="str">
        <f t="shared" ca="1" si="58"/>
        <v/>
      </c>
      <c r="AC90" s="19" t="str">
        <f t="shared" ca="1" si="58"/>
        <v/>
      </c>
      <c r="AD90" s="19" t="str">
        <f t="shared" ca="1" si="58"/>
        <v/>
      </c>
      <c r="AE90" s="19" t="str">
        <f t="shared" ca="1" si="58"/>
        <v/>
      </c>
      <c r="AF90" s="19" t="str">
        <f t="shared" ca="1" si="58"/>
        <v/>
      </c>
      <c r="AG90" s="19" t="str">
        <f t="shared" ca="1" si="58"/>
        <v/>
      </c>
      <c r="AH90" s="19" t="str">
        <f t="shared" ca="1" si="58"/>
        <v/>
      </c>
      <c r="AI90" s="19" t="str">
        <f t="shared" ca="1" si="79"/>
        <v/>
      </c>
      <c r="AJ90" s="19">
        <f t="shared" ca="1" si="80"/>
        <v>0</v>
      </c>
      <c r="AK90" s="19" t="str">
        <f t="shared" ca="1" si="73"/>
        <v/>
      </c>
      <c r="AL90" s="19" t="str">
        <f t="shared" ca="1" si="74"/>
        <v/>
      </c>
      <c r="AM90" s="3" t="str">
        <f>""</f>
        <v/>
      </c>
      <c r="AN90" s="8" t="str">
        <f>""</f>
        <v/>
      </c>
      <c r="AO90" s="20">
        <f>1</f>
        <v>1</v>
      </c>
      <c r="AP90" s="20" t="str">
        <f t="shared" ca="1" si="87"/>
        <v/>
      </c>
      <c r="AQ90" s="20" t="str">
        <f t="shared" ca="1" si="87"/>
        <v/>
      </c>
      <c r="AR90" s="20" t="str">
        <f t="shared" ca="1" si="87"/>
        <v/>
      </c>
      <c r="AS90" s="20" t="str">
        <f t="shared" ca="1" si="87"/>
        <v/>
      </c>
      <c r="AT90" s="20" t="str">
        <f t="shared" ca="1" si="87"/>
        <v/>
      </c>
      <c r="AU90" s="20" t="str">
        <f t="shared" ca="1" si="87"/>
        <v/>
      </c>
      <c r="AV90" s="20" t="str">
        <f t="shared" ca="1" si="87"/>
        <v/>
      </c>
      <c r="AW90" s="20" t="str">
        <f t="shared" ca="1" si="87"/>
        <v/>
      </c>
      <c r="AX90" s="20" t="str">
        <f t="shared" ca="1" si="87"/>
        <v/>
      </c>
      <c r="AY90" s="20" t="str">
        <f t="shared" ca="1" si="87"/>
        <v/>
      </c>
      <c r="AZ90" s="20" t="str">
        <f t="shared" ca="1" si="87"/>
        <v/>
      </c>
      <c r="BA90" s="20" t="str">
        <f t="shared" ca="1" si="87"/>
        <v/>
      </c>
      <c r="BB90" s="20" t="str">
        <f t="shared" ca="1" si="87"/>
        <v/>
      </c>
      <c r="BC90" s="20" t="str">
        <f t="shared" ca="1" si="87"/>
        <v/>
      </c>
      <c r="BD90" s="20" t="str">
        <f t="shared" ca="1" si="87"/>
        <v/>
      </c>
      <c r="BE90" s="20" t="str">
        <f t="shared" ca="1" si="87"/>
        <v/>
      </c>
      <c r="BF90" s="20" t="str">
        <f t="shared" ca="1" si="86"/>
        <v/>
      </c>
      <c r="BG90" s="20" t="str">
        <f t="shared" ca="1" si="86"/>
        <v/>
      </c>
      <c r="BH90" s="20" t="str">
        <f t="shared" ca="1" si="86"/>
        <v/>
      </c>
      <c r="BI90" s="20" t="str">
        <f t="shared" ca="1" si="86"/>
        <v/>
      </c>
      <c r="BJ90" s="20" t="str">
        <f t="shared" ca="1" si="86"/>
        <v/>
      </c>
      <c r="BK90" s="20" t="str">
        <f t="shared" ca="1" si="86"/>
        <v/>
      </c>
      <c r="BL90" s="20" t="str">
        <f t="shared" ca="1" si="86"/>
        <v/>
      </c>
      <c r="BM90" s="20" t="str">
        <f t="shared" ca="1" si="86"/>
        <v/>
      </c>
      <c r="BN90" s="20" t="str">
        <f t="shared" ca="1" si="86"/>
        <v/>
      </c>
      <c r="BO90" s="20" t="str">
        <f t="shared" ca="1" si="86"/>
        <v/>
      </c>
      <c r="BP90" s="20" t="str">
        <f t="shared" ca="1" si="86"/>
        <v/>
      </c>
      <c r="BQ90" s="20" t="str">
        <f t="shared" ca="1" si="86"/>
        <v/>
      </c>
      <c r="BR90" s="20" t="str">
        <f t="shared" ca="1" si="86"/>
        <v/>
      </c>
      <c r="BS90" s="20" t="str">
        <f t="shared" ca="1" si="86"/>
        <v/>
      </c>
      <c r="BT90" s="20" t="str">
        <f t="shared" ca="1" si="86"/>
        <v/>
      </c>
      <c r="BU90" s="20" t="str">
        <f t="shared" ca="1" si="86"/>
        <v/>
      </c>
      <c r="BV90" s="20" t="str">
        <f t="shared" ca="1" si="88"/>
        <v/>
      </c>
      <c r="BW90" s="20" t="str">
        <f t="shared" ca="1" si="88"/>
        <v/>
      </c>
      <c r="BX90" s="20" t="str">
        <f t="shared" ca="1" si="88"/>
        <v/>
      </c>
      <c r="BY90" s="20" t="str">
        <f t="shared" ca="1" si="88"/>
        <v/>
      </c>
      <c r="BZ90" s="20" t="str">
        <f t="shared" ca="1" si="88"/>
        <v/>
      </c>
      <c r="CA90" s="20" t="str">
        <f t="shared" ca="1" si="88"/>
        <v/>
      </c>
      <c r="CB90" s="20" t="str">
        <f t="shared" ca="1" si="88"/>
        <v/>
      </c>
      <c r="CC90" s="20" t="str">
        <f t="shared" ca="1" si="88"/>
        <v/>
      </c>
      <c r="CD90" s="20" t="str">
        <f t="shared" ca="1" si="88"/>
        <v/>
      </c>
      <c r="CE90" s="20" t="str">
        <f t="shared" ca="1" si="88"/>
        <v/>
      </c>
      <c r="CF90" s="20" t="str">
        <f t="shared" ca="1" si="88"/>
        <v/>
      </c>
      <c r="CG90" s="20" t="str">
        <f t="shared" ca="1" si="88"/>
        <v/>
      </c>
      <c r="CH90" s="20" t="str">
        <f t="shared" ca="1" si="88"/>
        <v/>
      </c>
      <c r="CI90" s="20" t="str">
        <f t="shared" si="82"/>
        <v>{</v>
      </c>
      <c r="CJ90" s="20" t="str">
        <f t="shared" ca="1" si="91"/>
        <v/>
      </c>
      <c r="CK90" s="20" t="str">
        <f t="shared" ca="1" si="91"/>
        <v/>
      </c>
      <c r="CL90" s="20" t="str">
        <f t="shared" ca="1" si="91"/>
        <v/>
      </c>
      <c r="CM90" s="20" t="str">
        <f t="shared" ca="1" si="91"/>
        <v/>
      </c>
      <c r="CN90" s="20" t="str">
        <f t="shared" ca="1" si="91"/>
        <v/>
      </c>
      <c r="CO90" s="20" t="str">
        <f t="shared" ca="1" si="91"/>
        <v/>
      </c>
      <c r="CP90" s="20" t="str">
        <f t="shared" ca="1" si="91"/>
        <v/>
      </c>
      <c r="CQ90" s="20" t="str">
        <f t="shared" ca="1" si="91"/>
        <v/>
      </c>
      <c r="CR90" s="20" t="str">
        <f t="shared" ca="1" si="91"/>
        <v/>
      </c>
      <c r="CS90" s="20" t="str">
        <f t="shared" ca="1" si="91"/>
        <v/>
      </c>
      <c r="CT90" s="20" t="str">
        <f t="shared" ca="1" si="91"/>
        <v/>
      </c>
      <c r="CU90" s="20" t="str">
        <f t="shared" ca="1" si="91"/>
        <v/>
      </c>
      <c r="CV90" s="20" t="str">
        <f t="shared" ca="1" si="91"/>
        <v/>
      </c>
      <c r="CW90" s="20" t="str">
        <f t="shared" ca="1" si="91"/>
        <v/>
      </c>
      <c r="CX90" s="20" t="str">
        <f t="shared" ca="1" si="91"/>
        <v/>
      </c>
      <c r="CY90" s="20" t="str">
        <f t="shared" ca="1" si="91"/>
        <v/>
      </c>
      <c r="CZ90" s="20" t="str">
        <f t="shared" ca="1" si="89"/>
        <v/>
      </c>
      <c r="DA90" s="20" t="str">
        <f t="shared" ca="1" si="89"/>
        <v/>
      </c>
      <c r="DB90" s="20" t="str">
        <f t="shared" ca="1" si="89"/>
        <v/>
      </c>
      <c r="DC90" s="20" t="str">
        <f t="shared" ca="1" si="89"/>
        <v/>
      </c>
      <c r="DD90" s="20" t="str">
        <f t="shared" ca="1" si="89"/>
        <v/>
      </c>
      <c r="DE90" s="20" t="str">
        <f t="shared" ca="1" si="89"/>
        <v/>
      </c>
      <c r="DF90" s="20" t="str">
        <f t="shared" ca="1" si="89"/>
        <v/>
      </c>
      <c r="DG90" s="20" t="str">
        <f t="shared" ca="1" si="89"/>
        <v/>
      </c>
      <c r="DH90" s="20" t="str">
        <f t="shared" ca="1" si="89"/>
        <v/>
      </c>
      <c r="DI90" s="20" t="str">
        <f t="shared" ca="1" si="89"/>
        <v/>
      </c>
      <c r="DJ90" s="20" t="str">
        <f t="shared" ca="1" si="89"/>
        <v/>
      </c>
      <c r="DK90" s="20" t="str">
        <f t="shared" ca="1" si="89"/>
        <v/>
      </c>
      <c r="DL90" s="20" t="str">
        <f t="shared" ca="1" si="89"/>
        <v/>
      </c>
      <c r="DM90" s="20" t="str">
        <f t="shared" ca="1" si="89"/>
        <v/>
      </c>
      <c r="DN90" s="20" t="str">
        <f t="shared" ca="1" si="89"/>
        <v/>
      </c>
      <c r="DO90" s="20" t="str">
        <f t="shared" ca="1" si="89"/>
        <v/>
      </c>
      <c r="DP90" s="20" t="str">
        <f t="shared" ca="1" si="93"/>
        <v/>
      </c>
      <c r="DQ90" s="20" t="str">
        <f t="shared" ca="1" si="92"/>
        <v/>
      </c>
      <c r="DR90" s="20" t="str">
        <f t="shared" ca="1" si="92"/>
        <v/>
      </c>
      <c r="DS90" s="20" t="str">
        <f t="shared" ca="1" si="92"/>
        <v/>
      </c>
      <c r="DT90" s="20" t="str">
        <f t="shared" ca="1" si="92"/>
        <v/>
      </c>
      <c r="DU90" s="20" t="str">
        <f t="shared" ca="1" si="92"/>
        <v/>
      </c>
      <c r="DV90" s="20" t="str">
        <f t="shared" ca="1" si="92"/>
        <v/>
      </c>
      <c r="DW90" s="20" t="str">
        <f t="shared" ca="1" si="92"/>
        <v/>
      </c>
      <c r="DX90" s="20" t="str">
        <f t="shared" ca="1" si="92"/>
        <v/>
      </c>
      <c r="DY90" s="20" t="str">
        <f t="shared" ca="1" si="92"/>
        <v/>
      </c>
      <c r="DZ90" s="20" t="str">
        <f t="shared" ca="1" si="92"/>
        <v/>
      </c>
      <c r="EA90" s="20" t="str">
        <f t="shared" ca="1" si="92"/>
        <v/>
      </c>
      <c r="EB90" s="20" t="str">
        <f t="shared" ca="1" si="92"/>
        <v/>
      </c>
      <c r="EC90" s="8" t="str">
        <f>""</f>
        <v/>
      </c>
      <c r="ED90" s="9"/>
      <c r="EE90" s="24">
        <f ca="1">IF(MAX($EE$9:EE89)&lt;SUM($AJ$9:$AJ$109),MAX($EE$9:EE89)+1,"")</f>
        <v>82</v>
      </c>
      <c r="EF90" s="24">
        <f t="shared" ca="1" si="81"/>
        <v>41</v>
      </c>
      <c r="EG90" s="24">
        <f t="shared" ca="1" si="83"/>
        <v>1</v>
      </c>
      <c r="EH90" s="23" t="str">
        <f t="shared" ca="1" si="76"/>
        <v>CCI-000258</v>
      </c>
      <c r="EI90" s="23" t="str">
        <f ca="1">IF(EE90="","",OFFSET($AK$8,EF90,0)&amp;IF(COUNTIF(EH91:$EH$502,"="&amp;EH90)=0,"","; "&amp;OFFSET(EH90,MATCH(EH90,EH91:$EH$502,0),1)))</f>
        <v>1.11</v>
      </c>
      <c r="EJ90" s="23" t="str">
        <f ca="1">IF(EE90="","",OFFSET($AL$8,EF90,0)&amp;IF(COUNTIF(EH91:$EH$502,"="&amp;EH90)=0,"","; "&amp;OFFSET(EH90,MATCH(EH90,EH91:$EH$502,0),2)))</f>
        <v>CYBERSECURITY DURING CONSTRUCTION</v>
      </c>
      <c r="EK90" s="23" t="str">
        <f ca="1">IF(EE90="","",OFFSET($AK$8,EF90,0)&amp;" "&amp;IF(LEN(OFFSET($AL$8,EF90,0))&gt;$EK$3,LEFT(OFFSET($AL$8,EF90,0),$EK$3)&amp;"...",OFFSET($AL$8,EF90,0))&amp;SUBSTITUTE(IF(COUNTIF(EH91:$EH$502,"="&amp;EH90)=0,"","; "&amp;OFFSET(EH90,MATCH(EH90,EH91:$EH$502,0),3)),"; "&amp;OFFSET($AK$8,EF90,0)&amp;" "&amp;IF(LEN(OFFSET($AL$8,EF90,0))&gt;$EK$3,LEFT(OFFSET($AL$8,EF90,0),$EK$3)&amp;"...",OFFSET($AL$8,EF90,0)),""))</f>
        <v>1.11 CYBERSECURITY DURING CONSTRUCTION</v>
      </c>
      <c r="EL90" s="24" t="str">
        <f ca="1">IF(EE90="","",IF(COUNTIF($EH$9:$EH89,"="&amp;EH90)=0,MAX($EL$9:EL89)+1,""))</f>
        <v/>
      </c>
      <c r="EM90" s="9"/>
      <c r="EN90" s="10"/>
      <c r="EO90" s="24">
        <f ca="1">IF(MAX($EO$9:EO89)&lt;MAX($EL$9:$EL$502),MAX($EO$9:EO89)+1,"")</f>
        <v>82</v>
      </c>
      <c r="EP90" s="24">
        <f t="shared" ca="1" si="84"/>
        <v>125</v>
      </c>
      <c r="EQ90" s="23" t="str">
        <f t="shared" ca="1" si="77"/>
        <v>CCI-002110</v>
      </c>
      <c r="ER90" s="23" t="str">
        <f t="shared" ca="1" si="77"/>
        <v>3.3.1</v>
      </c>
      <c r="ES90" s="23" t="str">
        <f t="shared" ca="1" si="77"/>
        <v>User Accounts</v>
      </c>
      <c r="ET90" s="23" t="str">
        <f t="shared" ca="1" si="77"/>
        <v>3.3.1 User Accounts</v>
      </c>
      <c r="EU90" s="10" t="str">
        <f>""</f>
        <v/>
      </c>
    </row>
    <row r="91" spans="1:151" x14ac:dyDescent="0.3">
      <c r="A91" s="1" t="s">
        <v>88</v>
      </c>
      <c r="B91" s="5"/>
      <c r="C91" s="14">
        <f t="shared" si="62"/>
        <v>0</v>
      </c>
      <c r="D91" s="14">
        <f t="shared" si="62"/>
        <v>0</v>
      </c>
      <c r="E91" s="14" t="str">
        <f t="shared" si="63"/>
        <v/>
      </c>
      <c r="F91" s="14">
        <f t="shared" si="64"/>
        <v>0</v>
      </c>
      <c r="G91" s="14">
        <f t="shared" si="59"/>
        <v>0</v>
      </c>
      <c r="H91" s="14">
        <f t="shared" si="90"/>
        <v>0</v>
      </c>
      <c r="I91" s="14">
        <f t="shared" si="90"/>
        <v>0</v>
      </c>
      <c r="J91" s="14">
        <f t="shared" si="90"/>
        <v>0</v>
      </c>
      <c r="K91" s="14">
        <f t="shared" si="90"/>
        <v>0</v>
      </c>
      <c r="L91" s="14" t="str">
        <f t="shared" si="66"/>
        <v>0</v>
      </c>
      <c r="M91" s="15" t="str">
        <f t="shared" si="67"/>
        <v>--</v>
      </c>
      <c r="N91" s="14" t="str">
        <f t="shared" si="68"/>
        <v/>
      </c>
      <c r="O91" s="15" t="str">
        <f t="shared" si="60"/>
        <v/>
      </c>
      <c r="P91" s="15" t="str">
        <f>IF(N91=1,FLOOR(MAX($P$4:P90),1)+1,IF(AND(P90&lt;&gt;"",O90&lt;&gt;1),MAX($P$4:P90)+0.1,""))</f>
        <v/>
      </c>
      <c r="Q91" s="5">
        <f>ROW()</f>
        <v>91</v>
      </c>
      <c r="S91" s="7"/>
      <c r="T91" s="17" t="str">
        <f t="shared" si="71"/>
        <v/>
      </c>
      <c r="U91" s="17" t="str">
        <f t="shared" si="78"/>
        <v/>
      </c>
      <c r="V91" s="18" t="str">
        <f>IF(MAX($V$9:V90)&lt;$V$7,MAX($V$9:V90)+1,"")</f>
        <v/>
      </c>
      <c r="W91" s="18" t="str">
        <f>IF(V91="","",COUNTIF(P:P,"&lt;"&amp;V91+1)-SUM($W$8:W90))</f>
        <v/>
      </c>
      <c r="X91" s="18" t="str">
        <f t="shared" si="72"/>
        <v/>
      </c>
      <c r="Y91" s="19" t="str">
        <f t="shared" ca="1" si="58"/>
        <v/>
      </c>
      <c r="Z91" s="19" t="str">
        <f t="shared" ca="1" si="58"/>
        <v/>
      </c>
      <c r="AA91" s="19" t="str">
        <f t="shared" ca="1" si="58"/>
        <v/>
      </c>
      <c r="AB91" s="19" t="str">
        <f t="shared" ca="1" si="58"/>
        <v/>
      </c>
      <c r="AC91" s="19" t="str">
        <f t="shared" ca="1" si="58"/>
        <v/>
      </c>
      <c r="AD91" s="19" t="str">
        <f t="shared" ca="1" si="58"/>
        <v/>
      </c>
      <c r="AE91" s="19" t="str">
        <f t="shared" ca="1" si="58"/>
        <v/>
      </c>
      <c r="AF91" s="19" t="str">
        <f t="shared" ca="1" si="58"/>
        <v/>
      </c>
      <c r="AG91" s="19" t="str">
        <f t="shared" ca="1" si="58"/>
        <v/>
      </c>
      <c r="AH91" s="19" t="str">
        <f t="shared" ca="1" si="58"/>
        <v/>
      </c>
      <c r="AI91" s="19" t="str">
        <f t="shared" ca="1" si="79"/>
        <v/>
      </c>
      <c r="AJ91" s="19">
        <f t="shared" ca="1" si="80"/>
        <v>0</v>
      </c>
      <c r="AK91" s="19" t="str">
        <f t="shared" ca="1" si="73"/>
        <v/>
      </c>
      <c r="AL91" s="19" t="str">
        <f t="shared" ca="1" si="74"/>
        <v/>
      </c>
      <c r="AM91" s="3" t="str">
        <f>""</f>
        <v/>
      </c>
      <c r="AN91" s="8" t="str">
        <f>""</f>
        <v/>
      </c>
      <c r="AO91" s="20">
        <f>1</f>
        <v>1</v>
      </c>
      <c r="AP91" s="20" t="str">
        <f t="shared" ca="1" si="87"/>
        <v/>
      </c>
      <c r="AQ91" s="20" t="str">
        <f t="shared" ca="1" si="87"/>
        <v/>
      </c>
      <c r="AR91" s="20" t="str">
        <f t="shared" ca="1" si="87"/>
        <v/>
      </c>
      <c r="AS91" s="20" t="str">
        <f t="shared" ca="1" si="87"/>
        <v/>
      </c>
      <c r="AT91" s="20" t="str">
        <f t="shared" ca="1" si="87"/>
        <v/>
      </c>
      <c r="AU91" s="20" t="str">
        <f t="shared" ca="1" si="87"/>
        <v/>
      </c>
      <c r="AV91" s="20" t="str">
        <f t="shared" ca="1" si="87"/>
        <v/>
      </c>
      <c r="AW91" s="20" t="str">
        <f t="shared" ca="1" si="87"/>
        <v/>
      </c>
      <c r="AX91" s="20" t="str">
        <f t="shared" ca="1" si="87"/>
        <v/>
      </c>
      <c r="AY91" s="20" t="str">
        <f t="shared" ca="1" si="87"/>
        <v/>
      </c>
      <c r="AZ91" s="20" t="str">
        <f t="shared" ca="1" si="87"/>
        <v/>
      </c>
      <c r="BA91" s="20" t="str">
        <f t="shared" ca="1" si="87"/>
        <v/>
      </c>
      <c r="BB91" s="20" t="str">
        <f t="shared" ca="1" si="87"/>
        <v/>
      </c>
      <c r="BC91" s="20" t="str">
        <f t="shared" ca="1" si="87"/>
        <v/>
      </c>
      <c r="BD91" s="20" t="str">
        <f t="shared" ca="1" si="87"/>
        <v/>
      </c>
      <c r="BE91" s="20" t="str">
        <f t="shared" ca="1" si="87"/>
        <v/>
      </c>
      <c r="BF91" s="20" t="str">
        <f t="shared" ca="1" si="86"/>
        <v/>
      </c>
      <c r="BG91" s="20" t="str">
        <f t="shared" ca="1" si="86"/>
        <v/>
      </c>
      <c r="BH91" s="20" t="str">
        <f t="shared" ca="1" si="86"/>
        <v/>
      </c>
      <c r="BI91" s="20" t="str">
        <f t="shared" ca="1" si="86"/>
        <v/>
      </c>
      <c r="BJ91" s="20" t="str">
        <f t="shared" ca="1" si="86"/>
        <v/>
      </c>
      <c r="BK91" s="20" t="str">
        <f t="shared" ca="1" si="86"/>
        <v/>
      </c>
      <c r="BL91" s="20" t="str">
        <f t="shared" ca="1" si="86"/>
        <v/>
      </c>
      <c r="BM91" s="20" t="str">
        <f t="shared" ca="1" si="86"/>
        <v/>
      </c>
      <c r="BN91" s="20" t="str">
        <f t="shared" ca="1" si="86"/>
        <v/>
      </c>
      <c r="BO91" s="20" t="str">
        <f t="shared" ca="1" si="86"/>
        <v/>
      </c>
      <c r="BP91" s="20" t="str">
        <f t="shared" ca="1" si="86"/>
        <v/>
      </c>
      <c r="BQ91" s="20" t="str">
        <f t="shared" ca="1" si="86"/>
        <v/>
      </c>
      <c r="BR91" s="20" t="str">
        <f t="shared" ca="1" si="86"/>
        <v/>
      </c>
      <c r="BS91" s="20" t="str">
        <f t="shared" ca="1" si="86"/>
        <v/>
      </c>
      <c r="BT91" s="20" t="str">
        <f t="shared" ca="1" si="86"/>
        <v/>
      </c>
      <c r="BU91" s="20" t="str">
        <f t="shared" ca="1" si="86"/>
        <v/>
      </c>
      <c r="BV91" s="20" t="str">
        <f t="shared" ca="1" si="88"/>
        <v/>
      </c>
      <c r="BW91" s="20" t="str">
        <f t="shared" ca="1" si="88"/>
        <v/>
      </c>
      <c r="BX91" s="20" t="str">
        <f t="shared" ca="1" si="88"/>
        <v/>
      </c>
      <c r="BY91" s="20" t="str">
        <f t="shared" ca="1" si="88"/>
        <v/>
      </c>
      <c r="BZ91" s="20" t="str">
        <f t="shared" ca="1" si="88"/>
        <v/>
      </c>
      <c r="CA91" s="20" t="str">
        <f t="shared" ca="1" si="88"/>
        <v/>
      </c>
      <c r="CB91" s="20" t="str">
        <f t="shared" ca="1" si="88"/>
        <v/>
      </c>
      <c r="CC91" s="20" t="str">
        <f t="shared" ca="1" si="88"/>
        <v/>
      </c>
      <c r="CD91" s="20" t="str">
        <f t="shared" ca="1" si="88"/>
        <v/>
      </c>
      <c r="CE91" s="20" t="str">
        <f t="shared" ca="1" si="88"/>
        <v/>
      </c>
      <c r="CF91" s="20" t="str">
        <f t="shared" ca="1" si="88"/>
        <v/>
      </c>
      <c r="CG91" s="20" t="str">
        <f t="shared" ca="1" si="88"/>
        <v/>
      </c>
      <c r="CH91" s="20" t="str">
        <f t="shared" ca="1" si="88"/>
        <v/>
      </c>
      <c r="CI91" s="20" t="str">
        <f t="shared" si="82"/>
        <v>{</v>
      </c>
      <c r="CJ91" s="20" t="str">
        <f t="shared" ca="1" si="91"/>
        <v/>
      </c>
      <c r="CK91" s="20" t="str">
        <f t="shared" ca="1" si="91"/>
        <v/>
      </c>
      <c r="CL91" s="20" t="str">
        <f t="shared" ca="1" si="91"/>
        <v/>
      </c>
      <c r="CM91" s="20" t="str">
        <f t="shared" ca="1" si="91"/>
        <v/>
      </c>
      <c r="CN91" s="20" t="str">
        <f t="shared" ca="1" si="91"/>
        <v/>
      </c>
      <c r="CO91" s="20" t="str">
        <f t="shared" ca="1" si="91"/>
        <v/>
      </c>
      <c r="CP91" s="20" t="str">
        <f t="shared" ca="1" si="91"/>
        <v/>
      </c>
      <c r="CQ91" s="20" t="str">
        <f t="shared" ca="1" si="91"/>
        <v/>
      </c>
      <c r="CR91" s="20" t="str">
        <f t="shared" ca="1" si="91"/>
        <v/>
      </c>
      <c r="CS91" s="20" t="str">
        <f t="shared" ca="1" si="91"/>
        <v/>
      </c>
      <c r="CT91" s="20" t="str">
        <f t="shared" ca="1" si="91"/>
        <v/>
      </c>
      <c r="CU91" s="20" t="str">
        <f t="shared" ca="1" si="91"/>
        <v/>
      </c>
      <c r="CV91" s="20" t="str">
        <f t="shared" ca="1" si="91"/>
        <v/>
      </c>
      <c r="CW91" s="20" t="str">
        <f t="shared" ca="1" si="91"/>
        <v/>
      </c>
      <c r="CX91" s="20" t="str">
        <f t="shared" ca="1" si="91"/>
        <v/>
      </c>
      <c r="CY91" s="20" t="str">
        <f t="shared" ca="1" si="91"/>
        <v/>
      </c>
      <c r="CZ91" s="20" t="str">
        <f t="shared" ca="1" si="89"/>
        <v/>
      </c>
      <c r="DA91" s="20" t="str">
        <f t="shared" ca="1" si="89"/>
        <v/>
      </c>
      <c r="DB91" s="20" t="str">
        <f t="shared" ca="1" si="89"/>
        <v/>
      </c>
      <c r="DC91" s="20" t="str">
        <f t="shared" ca="1" si="89"/>
        <v/>
      </c>
      <c r="DD91" s="20" t="str">
        <f t="shared" ca="1" si="89"/>
        <v/>
      </c>
      <c r="DE91" s="20" t="str">
        <f t="shared" ca="1" si="89"/>
        <v/>
      </c>
      <c r="DF91" s="20" t="str">
        <f t="shared" ca="1" si="89"/>
        <v/>
      </c>
      <c r="DG91" s="20" t="str">
        <f t="shared" ca="1" si="89"/>
        <v/>
      </c>
      <c r="DH91" s="20" t="str">
        <f t="shared" ca="1" si="89"/>
        <v/>
      </c>
      <c r="DI91" s="20" t="str">
        <f t="shared" ca="1" si="89"/>
        <v/>
      </c>
      <c r="DJ91" s="20" t="str">
        <f t="shared" ca="1" si="89"/>
        <v/>
      </c>
      <c r="DK91" s="20" t="str">
        <f t="shared" ca="1" si="89"/>
        <v/>
      </c>
      <c r="DL91" s="20" t="str">
        <f t="shared" ca="1" si="89"/>
        <v/>
      </c>
      <c r="DM91" s="20" t="str">
        <f t="shared" ca="1" si="89"/>
        <v/>
      </c>
      <c r="DN91" s="20" t="str">
        <f t="shared" ca="1" si="89"/>
        <v/>
      </c>
      <c r="DO91" s="20" t="str">
        <f t="shared" ca="1" si="89"/>
        <v/>
      </c>
      <c r="DP91" s="20" t="str">
        <f t="shared" ca="1" si="93"/>
        <v/>
      </c>
      <c r="DQ91" s="20" t="str">
        <f t="shared" ca="1" si="92"/>
        <v/>
      </c>
      <c r="DR91" s="20" t="str">
        <f t="shared" ca="1" si="92"/>
        <v/>
      </c>
      <c r="DS91" s="20" t="str">
        <f t="shared" ca="1" si="92"/>
        <v/>
      </c>
      <c r="DT91" s="20" t="str">
        <f t="shared" ca="1" si="92"/>
        <v/>
      </c>
      <c r="DU91" s="20" t="str">
        <f t="shared" ca="1" si="92"/>
        <v/>
      </c>
      <c r="DV91" s="20" t="str">
        <f t="shared" ca="1" si="92"/>
        <v/>
      </c>
      <c r="DW91" s="20" t="str">
        <f t="shared" ca="1" si="92"/>
        <v/>
      </c>
      <c r="DX91" s="20" t="str">
        <f t="shared" ca="1" si="92"/>
        <v/>
      </c>
      <c r="DY91" s="20" t="str">
        <f t="shared" ca="1" si="92"/>
        <v/>
      </c>
      <c r="DZ91" s="20" t="str">
        <f t="shared" ca="1" si="92"/>
        <v/>
      </c>
      <c r="EA91" s="20" t="str">
        <f t="shared" ca="1" si="92"/>
        <v/>
      </c>
      <c r="EB91" s="20" t="str">
        <f t="shared" ca="1" si="92"/>
        <v/>
      </c>
      <c r="EC91" s="8" t="str">
        <f>""</f>
        <v/>
      </c>
      <c r="ED91" s="9"/>
      <c r="EE91" s="24">
        <f ca="1">IF(MAX($EE$9:EE90)&lt;SUM($AJ$9:$AJ$109),MAX($EE$9:EE90)+1,"")</f>
        <v>83</v>
      </c>
      <c r="EF91" s="24">
        <f t="shared" ca="1" si="81"/>
        <v>42</v>
      </c>
      <c r="EG91" s="24">
        <f t="shared" ca="1" si="83"/>
        <v>1</v>
      </c>
      <c r="EH91" s="23" t="str">
        <f t="shared" ca="1" si="76"/>
        <v>CCI-001062</v>
      </c>
      <c r="EI91" s="23" t="str">
        <f ca="1">IF(EE91="","",OFFSET($AK$8,EF91,0)&amp;IF(COUNTIF(EH92:$EH$502,"="&amp;EH91)=0,"","; "&amp;OFFSET(EH91,MATCH(EH91,EH92:$EH$502,0),1)))</f>
        <v>2.3; 3.11</v>
      </c>
      <c r="EJ91" s="23" t="str">
        <f ca="1">IF(EE91="","",OFFSET($AL$8,EF91,0)&amp;IF(COUNTIF(EH92:$EH$502,"="&amp;EH91)=0,"","; "&amp;OFFSET(EH91,MATCH(EH91,EH92:$EH$502,0),2)))</f>
        <v>DATABASE AND WEB SERVER SOFTWARE FOR MODERATE IMPACT SYSTEMS; VULNERABILITY SCANNING</v>
      </c>
      <c r="EK91" s="23" t="str">
        <f ca="1">IF(EE91="","",OFFSET($AK$8,EF91,0)&amp;" "&amp;IF(LEN(OFFSET($AL$8,EF91,0))&gt;$EK$3,LEFT(OFFSET($AL$8,EF91,0),$EK$3)&amp;"...",OFFSET($AL$8,EF91,0))&amp;SUBSTITUTE(IF(COUNTIF(EH92:$EH$502,"="&amp;EH91)=0,"","; "&amp;OFFSET(EH91,MATCH(EH91,EH92:$EH$502,0),3)),"; "&amp;OFFSET($AK$8,EF91,0)&amp;" "&amp;IF(LEN(OFFSET($AL$8,EF91,0))&gt;$EK$3,LEFT(OFFSET($AL$8,EF91,0),$EK$3)&amp;"...",OFFSET($AL$8,EF91,0)),""))</f>
        <v>2.3 DATABASE AND WEB SERVER SOFTWARE FO...; 3.11 VULNERABILITY SCANNING</v>
      </c>
      <c r="EL91" s="24">
        <f ca="1">IF(EE91="","",IF(COUNTIF($EH$9:$EH90,"="&amp;EH91)=0,MAX($EL$9:EL90)+1,""))</f>
        <v>44</v>
      </c>
      <c r="EM91" s="9"/>
      <c r="EN91" s="10"/>
      <c r="EO91" s="24">
        <f ca="1">IF(MAX($EO$9:EO90)&lt;MAX($EL$9:$EL$502),MAX($EO$9:EO90)+1,"")</f>
        <v>83</v>
      </c>
      <c r="EP91" s="24">
        <f t="shared" ca="1" si="84"/>
        <v>126</v>
      </c>
      <c r="EQ91" s="23" t="str">
        <f t="shared" ca="1" si="77"/>
        <v>CCI-000213</v>
      </c>
      <c r="ER91" s="23" t="str">
        <f t="shared" ca="1" si="77"/>
        <v>3.3.1</v>
      </c>
      <c r="ES91" s="23" t="str">
        <f t="shared" ca="1" si="77"/>
        <v>User Accounts</v>
      </c>
      <c r="ET91" s="23" t="str">
        <f t="shared" ca="1" si="77"/>
        <v>3.3.1 User Accounts</v>
      </c>
      <c r="EU91" s="10" t="str">
        <f>""</f>
        <v/>
      </c>
    </row>
    <row r="92" spans="1:151" x14ac:dyDescent="0.3">
      <c r="A92" s="1" t="s">
        <v>89</v>
      </c>
      <c r="B92" s="5"/>
      <c r="C92" s="14">
        <f t="shared" si="62"/>
        <v>0</v>
      </c>
      <c r="D92" s="14">
        <f t="shared" si="62"/>
        <v>0</v>
      </c>
      <c r="E92" s="14" t="str">
        <f t="shared" si="63"/>
        <v/>
      </c>
      <c r="F92" s="14">
        <f t="shared" si="64"/>
        <v>0</v>
      </c>
      <c r="G92" s="14">
        <f t="shared" si="59"/>
        <v>0</v>
      </c>
      <c r="H92" s="14">
        <f t="shared" si="90"/>
        <v>0</v>
      </c>
      <c r="I92" s="14">
        <f t="shared" si="90"/>
        <v>0</v>
      </c>
      <c r="J92" s="14">
        <f t="shared" si="90"/>
        <v>0</v>
      </c>
      <c r="K92" s="14">
        <f t="shared" si="90"/>
        <v>0</v>
      </c>
      <c r="L92" s="14" t="str">
        <f t="shared" si="66"/>
        <v>0</v>
      </c>
      <c r="M92" s="15" t="str">
        <f t="shared" si="67"/>
        <v>--</v>
      </c>
      <c r="N92" s="14" t="str">
        <f t="shared" si="68"/>
        <v/>
      </c>
      <c r="O92" s="15" t="str">
        <f t="shared" si="60"/>
        <v/>
      </c>
      <c r="P92" s="15" t="str">
        <f>IF(N92=1,FLOOR(MAX($P$4:P91),1)+1,IF(AND(P91&lt;&gt;"",O91&lt;&gt;1),MAX($P$4:P91)+0.1,""))</f>
        <v/>
      </c>
      <c r="Q92" s="5">
        <f>ROW()</f>
        <v>92</v>
      </c>
      <c r="S92" s="7"/>
      <c r="T92" s="17" t="str">
        <f t="shared" si="71"/>
        <v/>
      </c>
      <c r="U92" s="17" t="str">
        <f t="shared" si="78"/>
        <v/>
      </c>
      <c r="V92" s="18" t="str">
        <f>IF(MAX($V$9:V91)&lt;$V$7,MAX($V$9:V91)+1,"")</f>
        <v/>
      </c>
      <c r="W92" s="18" t="str">
        <f>IF(V92="","",COUNTIF(P:P,"&lt;"&amp;V92+1)-SUM($W$8:W91))</f>
        <v/>
      </c>
      <c r="X92" s="18" t="str">
        <f t="shared" si="72"/>
        <v/>
      </c>
      <c r="Y92" s="19" t="str">
        <f t="shared" ca="1" si="58"/>
        <v/>
      </c>
      <c r="Z92" s="19" t="str">
        <f t="shared" ca="1" si="58"/>
        <v/>
      </c>
      <c r="AA92" s="19" t="str">
        <f t="shared" ca="1" si="58"/>
        <v/>
      </c>
      <c r="AB92" s="19" t="str">
        <f t="shared" ca="1" si="58"/>
        <v/>
      </c>
      <c r="AC92" s="19" t="str">
        <f t="shared" ca="1" si="58"/>
        <v/>
      </c>
      <c r="AD92" s="19" t="str">
        <f t="shared" ca="1" si="58"/>
        <v/>
      </c>
      <c r="AE92" s="19" t="str">
        <f t="shared" ca="1" si="58"/>
        <v/>
      </c>
      <c r="AF92" s="19" t="str">
        <f t="shared" ca="1" si="58"/>
        <v/>
      </c>
      <c r="AG92" s="19" t="str">
        <f t="shared" ca="1" si="58"/>
        <v/>
      </c>
      <c r="AH92" s="19" t="str">
        <f t="shared" ca="1" si="58"/>
        <v/>
      </c>
      <c r="AI92" s="19" t="str">
        <f t="shared" ca="1" si="79"/>
        <v/>
      </c>
      <c r="AJ92" s="19">
        <f t="shared" ca="1" si="80"/>
        <v>0</v>
      </c>
      <c r="AK92" s="19" t="str">
        <f t="shared" ca="1" si="73"/>
        <v/>
      </c>
      <c r="AL92" s="19" t="str">
        <f t="shared" ca="1" si="74"/>
        <v/>
      </c>
      <c r="AM92" s="3" t="str">
        <f>""</f>
        <v/>
      </c>
      <c r="AN92" s="8" t="str">
        <f>""</f>
        <v/>
      </c>
      <c r="AO92" s="20">
        <f>1</f>
        <v>1</v>
      </c>
      <c r="AP92" s="20" t="str">
        <f t="shared" ca="1" si="87"/>
        <v/>
      </c>
      <c r="AQ92" s="20" t="str">
        <f t="shared" ca="1" si="87"/>
        <v/>
      </c>
      <c r="AR92" s="20" t="str">
        <f t="shared" ca="1" si="87"/>
        <v/>
      </c>
      <c r="AS92" s="20" t="str">
        <f t="shared" ca="1" si="87"/>
        <v/>
      </c>
      <c r="AT92" s="20" t="str">
        <f t="shared" ca="1" si="87"/>
        <v/>
      </c>
      <c r="AU92" s="20" t="str">
        <f t="shared" ca="1" si="87"/>
        <v/>
      </c>
      <c r="AV92" s="20" t="str">
        <f t="shared" ca="1" si="87"/>
        <v/>
      </c>
      <c r="AW92" s="20" t="str">
        <f t="shared" ca="1" si="87"/>
        <v/>
      </c>
      <c r="AX92" s="20" t="str">
        <f t="shared" ca="1" si="87"/>
        <v/>
      </c>
      <c r="AY92" s="20" t="str">
        <f t="shared" ca="1" si="87"/>
        <v/>
      </c>
      <c r="AZ92" s="20" t="str">
        <f t="shared" ca="1" si="87"/>
        <v/>
      </c>
      <c r="BA92" s="20" t="str">
        <f t="shared" ca="1" si="87"/>
        <v/>
      </c>
      <c r="BB92" s="20" t="str">
        <f t="shared" ca="1" si="87"/>
        <v/>
      </c>
      <c r="BC92" s="20" t="str">
        <f t="shared" ca="1" si="87"/>
        <v/>
      </c>
      <c r="BD92" s="20" t="str">
        <f t="shared" ca="1" si="87"/>
        <v/>
      </c>
      <c r="BE92" s="20" t="str">
        <f t="shared" ca="1" si="87"/>
        <v/>
      </c>
      <c r="BF92" s="20" t="str">
        <f t="shared" ca="1" si="86"/>
        <v/>
      </c>
      <c r="BG92" s="20" t="str">
        <f t="shared" ca="1" si="86"/>
        <v/>
      </c>
      <c r="BH92" s="20" t="str">
        <f t="shared" ca="1" si="86"/>
        <v/>
      </c>
      <c r="BI92" s="20" t="str">
        <f t="shared" ca="1" si="86"/>
        <v/>
      </c>
      <c r="BJ92" s="20" t="str">
        <f t="shared" ca="1" si="86"/>
        <v/>
      </c>
      <c r="BK92" s="20" t="str">
        <f t="shared" ca="1" si="86"/>
        <v/>
      </c>
      <c r="BL92" s="20" t="str">
        <f t="shared" ca="1" si="86"/>
        <v/>
      </c>
      <c r="BM92" s="20" t="str">
        <f t="shared" ca="1" si="86"/>
        <v/>
      </c>
      <c r="BN92" s="20" t="str">
        <f t="shared" ca="1" si="86"/>
        <v/>
      </c>
      <c r="BO92" s="20" t="str">
        <f t="shared" ca="1" si="86"/>
        <v/>
      </c>
      <c r="BP92" s="20" t="str">
        <f t="shared" ca="1" si="86"/>
        <v/>
      </c>
      <c r="BQ92" s="20" t="str">
        <f t="shared" ca="1" si="86"/>
        <v/>
      </c>
      <c r="BR92" s="20" t="str">
        <f t="shared" ca="1" si="86"/>
        <v/>
      </c>
      <c r="BS92" s="20" t="str">
        <f t="shared" ca="1" si="86"/>
        <v/>
      </c>
      <c r="BT92" s="20" t="str">
        <f t="shared" ca="1" si="86"/>
        <v/>
      </c>
      <c r="BU92" s="20" t="str">
        <f t="shared" ref="BU92:CH107" ca="1" si="94">IF(DO$8&gt;$AJ92,"",FIND(DN92,$AI92,BT92)+1)</f>
        <v/>
      </c>
      <c r="BV92" s="20" t="str">
        <f t="shared" ca="1" si="94"/>
        <v/>
      </c>
      <c r="BW92" s="20" t="str">
        <f t="shared" ca="1" si="94"/>
        <v/>
      </c>
      <c r="BX92" s="20" t="str">
        <f t="shared" ca="1" si="94"/>
        <v/>
      </c>
      <c r="BY92" s="20" t="str">
        <f t="shared" ca="1" si="94"/>
        <v/>
      </c>
      <c r="BZ92" s="20" t="str">
        <f t="shared" ca="1" si="94"/>
        <v/>
      </c>
      <c r="CA92" s="20" t="str">
        <f t="shared" ca="1" si="94"/>
        <v/>
      </c>
      <c r="CB92" s="20" t="str">
        <f t="shared" ca="1" si="94"/>
        <v/>
      </c>
      <c r="CC92" s="20" t="str">
        <f t="shared" ca="1" si="88"/>
        <v/>
      </c>
      <c r="CD92" s="20" t="str">
        <f t="shared" ca="1" si="88"/>
        <v/>
      </c>
      <c r="CE92" s="20" t="str">
        <f t="shared" ca="1" si="88"/>
        <v/>
      </c>
      <c r="CF92" s="20" t="str">
        <f t="shared" ca="1" si="88"/>
        <v/>
      </c>
      <c r="CG92" s="20" t="str">
        <f t="shared" ca="1" si="88"/>
        <v/>
      </c>
      <c r="CH92" s="20" t="str">
        <f t="shared" ca="1" si="88"/>
        <v/>
      </c>
      <c r="CI92" s="20" t="str">
        <f t="shared" si="82"/>
        <v>{</v>
      </c>
      <c r="CJ92" s="20" t="str">
        <f t="shared" ca="1" si="91"/>
        <v/>
      </c>
      <c r="CK92" s="20" t="str">
        <f t="shared" ca="1" si="91"/>
        <v/>
      </c>
      <c r="CL92" s="20" t="str">
        <f t="shared" ca="1" si="91"/>
        <v/>
      </c>
      <c r="CM92" s="20" t="str">
        <f t="shared" ca="1" si="91"/>
        <v/>
      </c>
      <c r="CN92" s="20" t="str">
        <f t="shared" ca="1" si="91"/>
        <v/>
      </c>
      <c r="CO92" s="20" t="str">
        <f t="shared" ca="1" si="91"/>
        <v/>
      </c>
      <c r="CP92" s="20" t="str">
        <f t="shared" ca="1" si="91"/>
        <v/>
      </c>
      <c r="CQ92" s="20" t="str">
        <f t="shared" ca="1" si="91"/>
        <v/>
      </c>
      <c r="CR92" s="20" t="str">
        <f t="shared" ca="1" si="91"/>
        <v/>
      </c>
      <c r="CS92" s="20" t="str">
        <f t="shared" ca="1" si="91"/>
        <v/>
      </c>
      <c r="CT92" s="20" t="str">
        <f t="shared" ca="1" si="91"/>
        <v/>
      </c>
      <c r="CU92" s="20" t="str">
        <f t="shared" ca="1" si="91"/>
        <v/>
      </c>
      <c r="CV92" s="20" t="str">
        <f t="shared" ca="1" si="91"/>
        <v/>
      </c>
      <c r="CW92" s="20" t="str">
        <f t="shared" ca="1" si="91"/>
        <v/>
      </c>
      <c r="CX92" s="20" t="str">
        <f t="shared" ca="1" si="91"/>
        <v/>
      </c>
      <c r="CY92" s="20" t="str">
        <f t="shared" ca="1" si="91"/>
        <v/>
      </c>
      <c r="CZ92" s="20" t="str">
        <f t="shared" ca="1" si="89"/>
        <v/>
      </c>
      <c r="DA92" s="20" t="str">
        <f t="shared" ca="1" si="89"/>
        <v/>
      </c>
      <c r="DB92" s="20" t="str">
        <f t="shared" ca="1" si="89"/>
        <v/>
      </c>
      <c r="DC92" s="20" t="str">
        <f t="shared" ca="1" si="89"/>
        <v/>
      </c>
      <c r="DD92" s="20" t="str">
        <f t="shared" ca="1" si="89"/>
        <v/>
      </c>
      <c r="DE92" s="20" t="str">
        <f t="shared" ca="1" si="89"/>
        <v/>
      </c>
      <c r="DF92" s="20" t="str">
        <f t="shared" ca="1" si="89"/>
        <v/>
      </c>
      <c r="DG92" s="20" t="str">
        <f t="shared" ca="1" si="89"/>
        <v/>
      </c>
      <c r="DH92" s="20" t="str">
        <f t="shared" ca="1" si="89"/>
        <v/>
      </c>
      <c r="DI92" s="20" t="str">
        <f t="shared" ca="1" si="89"/>
        <v/>
      </c>
      <c r="DJ92" s="20" t="str">
        <f t="shared" ca="1" si="89"/>
        <v/>
      </c>
      <c r="DK92" s="20" t="str">
        <f t="shared" ca="1" si="89"/>
        <v/>
      </c>
      <c r="DL92" s="20" t="str">
        <f t="shared" ca="1" si="89"/>
        <v/>
      </c>
      <c r="DM92" s="20" t="str">
        <f t="shared" ca="1" si="89"/>
        <v/>
      </c>
      <c r="DN92" s="20" t="str">
        <f t="shared" ca="1" si="89"/>
        <v/>
      </c>
      <c r="DO92" s="20" t="str">
        <f t="shared" ca="1" si="89"/>
        <v/>
      </c>
      <c r="DP92" s="20" t="str">
        <f t="shared" ca="1" si="93"/>
        <v/>
      </c>
      <c r="DQ92" s="20" t="str">
        <f t="shared" ca="1" si="92"/>
        <v/>
      </c>
      <c r="DR92" s="20" t="str">
        <f t="shared" ca="1" si="92"/>
        <v/>
      </c>
      <c r="DS92" s="20" t="str">
        <f t="shared" ca="1" si="92"/>
        <v/>
      </c>
      <c r="DT92" s="20" t="str">
        <f t="shared" ca="1" si="92"/>
        <v/>
      </c>
      <c r="DU92" s="20" t="str">
        <f t="shared" ca="1" si="92"/>
        <v/>
      </c>
      <c r="DV92" s="20" t="str">
        <f t="shared" ca="1" si="92"/>
        <v/>
      </c>
      <c r="DW92" s="20" t="str">
        <f t="shared" ca="1" si="92"/>
        <v/>
      </c>
      <c r="DX92" s="20" t="str">
        <f t="shared" ca="1" si="92"/>
        <v/>
      </c>
      <c r="DY92" s="20" t="str">
        <f t="shared" ca="1" si="92"/>
        <v/>
      </c>
      <c r="DZ92" s="20" t="str">
        <f t="shared" ca="1" si="92"/>
        <v/>
      </c>
      <c r="EA92" s="20" t="str">
        <f t="shared" ca="1" si="92"/>
        <v/>
      </c>
      <c r="EB92" s="20" t="str">
        <f t="shared" ca="1" si="92"/>
        <v/>
      </c>
      <c r="EC92" s="8" t="str">
        <f>""</f>
        <v/>
      </c>
      <c r="ED92" s="9"/>
      <c r="EE92" s="24">
        <f ca="1">IF(MAX($EE$9:EE91)&lt;SUM($AJ$9:$AJ$109),MAX($EE$9:EE91)+1,"")</f>
        <v>84</v>
      </c>
      <c r="EF92" s="24">
        <f t="shared" ca="1" si="81"/>
        <v>42</v>
      </c>
      <c r="EG92" s="24">
        <f t="shared" ca="1" si="83"/>
        <v>2</v>
      </c>
      <c r="EH92" s="23" t="str">
        <f t="shared" ca="1" si="76"/>
        <v>CCI-001067</v>
      </c>
      <c r="EI92" s="23" t="str">
        <f ca="1">IF(EE92="","",OFFSET($AK$8,EF92,0)&amp;IF(COUNTIF(EH93:$EH$502,"="&amp;EH92)=0,"","; "&amp;OFFSET(EH92,MATCH(EH92,EH93:$EH$502,0),1)))</f>
        <v>2.3; 3.11</v>
      </c>
      <c r="EJ92" s="23" t="str">
        <f ca="1">IF(EE92="","",OFFSET($AL$8,EF92,0)&amp;IF(COUNTIF(EH93:$EH$502,"="&amp;EH92)=0,"","; "&amp;OFFSET(EH92,MATCH(EH92,EH93:$EH$502,0),2)))</f>
        <v>DATABASE AND WEB SERVER SOFTWARE FOR MODERATE IMPACT SYSTEMS; VULNERABILITY SCANNING</v>
      </c>
      <c r="EK92" s="23" t="str">
        <f ca="1">IF(EE92="","",OFFSET($AK$8,EF92,0)&amp;" "&amp;IF(LEN(OFFSET($AL$8,EF92,0))&gt;$EK$3,LEFT(OFFSET($AL$8,EF92,0),$EK$3)&amp;"...",OFFSET($AL$8,EF92,0))&amp;SUBSTITUTE(IF(COUNTIF(EH93:$EH$502,"="&amp;EH92)=0,"","; "&amp;OFFSET(EH92,MATCH(EH92,EH93:$EH$502,0),3)),"; "&amp;OFFSET($AK$8,EF92,0)&amp;" "&amp;IF(LEN(OFFSET($AL$8,EF92,0))&gt;$EK$3,LEFT(OFFSET($AL$8,EF92,0),$EK$3)&amp;"...",OFFSET($AL$8,EF92,0)),""))</f>
        <v>2.3 DATABASE AND WEB SERVER SOFTWARE FO...; 3.11 VULNERABILITY SCANNING</v>
      </c>
      <c r="EL92" s="24">
        <f ca="1">IF(EE92="","",IF(COUNTIF($EH$9:$EH91,"="&amp;EH92)=0,MAX($EL$9:EL91)+1,""))</f>
        <v>45</v>
      </c>
      <c r="EM92" s="9"/>
      <c r="EN92" s="10"/>
      <c r="EO92" s="24">
        <f ca="1">IF(MAX($EO$9:EO91)&lt;MAX($EL$9:$EL$502),MAX($EO$9:EO91)+1,"")</f>
        <v>84</v>
      </c>
      <c r="EP92" s="24">
        <f t="shared" ca="1" si="84"/>
        <v>127</v>
      </c>
      <c r="EQ92" s="23" t="str">
        <f t="shared" ca="1" si="77"/>
        <v>CCI-001558</v>
      </c>
      <c r="ER92" s="23" t="str">
        <f t="shared" ca="1" si="77"/>
        <v>3.3.1; 3.3.1; 3.4</v>
      </c>
      <c r="ES92" s="23" t="str">
        <f t="shared" ca="1" si="77"/>
        <v>User Accounts; User Accounts; USER IDENTIFICATION AND AUTHENTICATION</v>
      </c>
      <c r="ET92" s="23" t="str">
        <f t="shared" ca="1" si="77"/>
        <v>3.3.1 User Accounts; 3.4 USER IDENTIFICATION AND AUTHENTICAT...</v>
      </c>
      <c r="EU92" s="10" t="str">
        <f>""</f>
        <v/>
      </c>
    </row>
    <row r="93" spans="1:151" x14ac:dyDescent="0.3">
      <c r="A93" s="1" t="s">
        <v>90</v>
      </c>
      <c r="B93" s="5"/>
      <c r="C93" s="14">
        <f t="shared" si="62"/>
        <v>0</v>
      </c>
      <c r="D93" s="14">
        <f t="shared" si="62"/>
        <v>0</v>
      </c>
      <c r="E93" s="14" t="str">
        <f t="shared" si="63"/>
        <v/>
      </c>
      <c r="F93" s="14">
        <f t="shared" si="64"/>
        <v>0</v>
      </c>
      <c r="G93" s="14">
        <f t="shared" si="59"/>
        <v>0</v>
      </c>
      <c r="H93" s="14">
        <f t="shared" si="90"/>
        <v>0</v>
      </c>
      <c r="I93" s="14">
        <f t="shared" si="90"/>
        <v>0</v>
      </c>
      <c r="J93" s="14">
        <f t="shared" si="90"/>
        <v>0</v>
      </c>
      <c r="K93" s="14">
        <f t="shared" si="90"/>
        <v>0</v>
      </c>
      <c r="L93" s="14" t="str">
        <f t="shared" si="66"/>
        <v>0</v>
      </c>
      <c r="M93" s="15" t="str">
        <f t="shared" si="67"/>
        <v>--</v>
      </c>
      <c r="N93" s="14" t="str">
        <f t="shared" si="68"/>
        <v/>
      </c>
      <c r="O93" s="15" t="str">
        <f t="shared" si="60"/>
        <v/>
      </c>
      <c r="P93" s="15" t="str">
        <f>IF(N93=1,FLOOR(MAX($P$4:P92),1)+1,IF(AND(P92&lt;&gt;"",O92&lt;&gt;1),MAX($P$4:P92)+0.1,""))</f>
        <v/>
      </c>
      <c r="Q93" s="5">
        <f>ROW()</f>
        <v>93</v>
      </c>
      <c r="S93" s="7"/>
      <c r="T93" s="17" t="str">
        <f t="shared" si="71"/>
        <v/>
      </c>
      <c r="U93" s="17" t="str">
        <f t="shared" si="78"/>
        <v/>
      </c>
      <c r="V93" s="18" t="str">
        <f>IF(MAX($V$9:V92)&lt;$V$7,MAX($V$9:V92)+1,"")</f>
        <v/>
      </c>
      <c r="W93" s="18" t="str">
        <f>IF(V93="","",COUNTIF(P:P,"&lt;"&amp;V93+1)-SUM($W$8:W92))</f>
        <v/>
      </c>
      <c r="X93" s="18" t="str">
        <f t="shared" si="72"/>
        <v/>
      </c>
      <c r="Y93" s="19" t="str">
        <f t="shared" ca="1" si="58"/>
        <v/>
      </c>
      <c r="Z93" s="19" t="str">
        <f t="shared" ca="1" si="58"/>
        <v/>
      </c>
      <c r="AA93" s="19" t="str">
        <f t="shared" ca="1" si="58"/>
        <v/>
      </c>
      <c r="AB93" s="19" t="str">
        <f t="shared" ca="1" si="58"/>
        <v/>
      </c>
      <c r="AC93" s="19" t="str">
        <f t="shared" ca="1" si="58"/>
        <v/>
      </c>
      <c r="AD93" s="19" t="str">
        <f t="shared" ca="1" si="58"/>
        <v/>
      </c>
      <c r="AE93" s="19" t="str">
        <f t="shared" ca="1" si="58"/>
        <v/>
      </c>
      <c r="AF93" s="19" t="str">
        <f t="shared" ca="1" si="58"/>
        <v/>
      </c>
      <c r="AG93" s="19" t="str">
        <f t="shared" ca="1" si="58"/>
        <v/>
      </c>
      <c r="AH93" s="19" t="str">
        <f t="shared" ca="1" si="58"/>
        <v/>
      </c>
      <c r="AI93" s="19" t="str">
        <f t="shared" ca="1" si="79"/>
        <v/>
      </c>
      <c r="AJ93" s="19">
        <f t="shared" ca="1" si="80"/>
        <v>0</v>
      </c>
      <c r="AK93" s="19" t="str">
        <f t="shared" ca="1" si="73"/>
        <v/>
      </c>
      <c r="AL93" s="19" t="str">
        <f t="shared" ca="1" si="74"/>
        <v/>
      </c>
      <c r="AM93" s="3" t="str">
        <f>""</f>
        <v/>
      </c>
      <c r="AN93" s="8" t="str">
        <f>""</f>
        <v/>
      </c>
      <c r="AO93" s="20">
        <f>1</f>
        <v>1</v>
      </c>
      <c r="AP93" s="20" t="str">
        <f t="shared" ca="1" si="87"/>
        <v/>
      </c>
      <c r="AQ93" s="20" t="str">
        <f t="shared" ca="1" si="87"/>
        <v/>
      </c>
      <c r="AR93" s="20" t="str">
        <f t="shared" ca="1" si="87"/>
        <v/>
      </c>
      <c r="AS93" s="20" t="str">
        <f t="shared" ca="1" si="87"/>
        <v/>
      </c>
      <c r="AT93" s="20" t="str">
        <f t="shared" ca="1" si="87"/>
        <v/>
      </c>
      <c r="AU93" s="20" t="str">
        <f t="shared" ca="1" si="87"/>
        <v/>
      </c>
      <c r="AV93" s="20" t="str">
        <f t="shared" ca="1" si="87"/>
        <v/>
      </c>
      <c r="AW93" s="20" t="str">
        <f t="shared" ca="1" si="87"/>
        <v/>
      </c>
      <c r="AX93" s="20" t="str">
        <f t="shared" ca="1" si="87"/>
        <v/>
      </c>
      <c r="AY93" s="20" t="str">
        <f t="shared" ca="1" si="87"/>
        <v/>
      </c>
      <c r="AZ93" s="20" t="str">
        <f t="shared" ca="1" si="87"/>
        <v/>
      </c>
      <c r="BA93" s="20" t="str">
        <f t="shared" ca="1" si="87"/>
        <v/>
      </c>
      <c r="BB93" s="20" t="str">
        <f t="shared" ca="1" si="87"/>
        <v/>
      </c>
      <c r="BC93" s="20" t="str">
        <f t="shared" ca="1" si="87"/>
        <v/>
      </c>
      <c r="BD93" s="20" t="str">
        <f t="shared" ca="1" si="87"/>
        <v/>
      </c>
      <c r="BE93" s="20" t="str">
        <f t="shared" ref="BE93:BT108" ca="1" si="95">IF(CY$8&gt;$AJ93,"",FIND(CX93,$AI93,BD93)+1)</f>
        <v/>
      </c>
      <c r="BF93" s="20" t="str">
        <f t="shared" ca="1" si="95"/>
        <v/>
      </c>
      <c r="BG93" s="20" t="str">
        <f t="shared" ca="1" si="95"/>
        <v/>
      </c>
      <c r="BH93" s="20" t="str">
        <f t="shared" ca="1" si="95"/>
        <v/>
      </c>
      <c r="BI93" s="20" t="str">
        <f t="shared" ca="1" si="95"/>
        <v/>
      </c>
      <c r="BJ93" s="20" t="str">
        <f t="shared" ca="1" si="95"/>
        <v/>
      </c>
      <c r="BK93" s="20" t="str">
        <f t="shared" ca="1" si="95"/>
        <v/>
      </c>
      <c r="BL93" s="20" t="str">
        <f t="shared" ca="1" si="95"/>
        <v/>
      </c>
      <c r="BM93" s="20" t="str">
        <f t="shared" ca="1" si="95"/>
        <v/>
      </c>
      <c r="BN93" s="20" t="str">
        <f t="shared" ca="1" si="95"/>
        <v/>
      </c>
      <c r="BO93" s="20" t="str">
        <f t="shared" ca="1" si="95"/>
        <v/>
      </c>
      <c r="BP93" s="20" t="str">
        <f t="shared" ca="1" si="95"/>
        <v/>
      </c>
      <c r="BQ93" s="20" t="str">
        <f t="shared" ca="1" si="95"/>
        <v/>
      </c>
      <c r="BR93" s="20" t="str">
        <f t="shared" ca="1" si="95"/>
        <v/>
      </c>
      <c r="BS93" s="20" t="str">
        <f t="shared" ca="1" si="95"/>
        <v/>
      </c>
      <c r="BT93" s="20" t="str">
        <f t="shared" ca="1" si="95"/>
        <v/>
      </c>
      <c r="BU93" s="20" t="str">
        <f t="shared" ca="1" si="94"/>
        <v/>
      </c>
      <c r="BV93" s="20" t="str">
        <f t="shared" ca="1" si="94"/>
        <v/>
      </c>
      <c r="BW93" s="20" t="str">
        <f t="shared" ca="1" si="94"/>
        <v/>
      </c>
      <c r="BX93" s="20" t="str">
        <f t="shared" ca="1" si="94"/>
        <v/>
      </c>
      <c r="BY93" s="20" t="str">
        <f t="shared" ca="1" si="94"/>
        <v/>
      </c>
      <c r="BZ93" s="20" t="str">
        <f t="shared" ca="1" si="94"/>
        <v/>
      </c>
      <c r="CA93" s="20" t="str">
        <f t="shared" ca="1" si="94"/>
        <v/>
      </c>
      <c r="CB93" s="20" t="str">
        <f t="shared" ca="1" si="94"/>
        <v/>
      </c>
      <c r="CC93" s="20" t="str">
        <f t="shared" ca="1" si="88"/>
        <v/>
      </c>
      <c r="CD93" s="20" t="str">
        <f t="shared" ca="1" si="88"/>
        <v/>
      </c>
      <c r="CE93" s="20" t="str">
        <f t="shared" ca="1" si="88"/>
        <v/>
      </c>
      <c r="CF93" s="20" t="str">
        <f t="shared" ca="1" si="88"/>
        <v/>
      </c>
      <c r="CG93" s="20" t="str">
        <f t="shared" ca="1" si="88"/>
        <v/>
      </c>
      <c r="CH93" s="20" t="str">
        <f t="shared" ca="1" si="88"/>
        <v/>
      </c>
      <c r="CI93" s="20" t="str">
        <f t="shared" si="82"/>
        <v>{</v>
      </c>
      <c r="CJ93" s="20" t="str">
        <f t="shared" ca="1" si="91"/>
        <v/>
      </c>
      <c r="CK93" s="20" t="str">
        <f t="shared" ca="1" si="91"/>
        <v/>
      </c>
      <c r="CL93" s="20" t="str">
        <f t="shared" ca="1" si="91"/>
        <v/>
      </c>
      <c r="CM93" s="20" t="str">
        <f t="shared" ca="1" si="91"/>
        <v/>
      </c>
      <c r="CN93" s="20" t="str">
        <f t="shared" ca="1" si="91"/>
        <v/>
      </c>
      <c r="CO93" s="20" t="str">
        <f t="shared" ca="1" si="91"/>
        <v/>
      </c>
      <c r="CP93" s="20" t="str">
        <f t="shared" ca="1" si="91"/>
        <v/>
      </c>
      <c r="CQ93" s="20" t="str">
        <f t="shared" ca="1" si="91"/>
        <v/>
      </c>
      <c r="CR93" s="20" t="str">
        <f t="shared" ca="1" si="91"/>
        <v/>
      </c>
      <c r="CS93" s="20" t="str">
        <f t="shared" ca="1" si="91"/>
        <v/>
      </c>
      <c r="CT93" s="20" t="str">
        <f t="shared" ca="1" si="91"/>
        <v/>
      </c>
      <c r="CU93" s="20" t="str">
        <f t="shared" ca="1" si="91"/>
        <v/>
      </c>
      <c r="CV93" s="20" t="str">
        <f t="shared" ca="1" si="91"/>
        <v/>
      </c>
      <c r="CW93" s="20" t="str">
        <f t="shared" ca="1" si="91"/>
        <v/>
      </c>
      <c r="CX93" s="20" t="str">
        <f t="shared" ca="1" si="91"/>
        <v/>
      </c>
      <c r="CY93" s="20" t="str">
        <f t="shared" ca="1" si="91"/>
        <v/>
      </c>
      <c r="CZ93" s="20" t="str">
        <f t="shared" ca="1" si="89"/>
        <v/>
      </c>
      <c r="DA93" s="20" t="str">
        <f t="shared" ca="1" si="89"/>
        <v/>
      </c>
      <c r="DB93" s="20" t="str">
        <f t="shared" ca="1" si="89"/>
        <v/>
      </c>
      <c r="DC93" s="20" t="str">
        <f t="shared" ca="1" si="89"/>
        <v/>
      </c>
      <c r="DD93" s="20" t="str">
        <f t="shared" ca="1" si="89"/>
        <v/>
      </c>
      <c r="DE93" s="20" t="str">
        <f t="shared" ca="1" si="89"/>
        <v/>
      </c>
      <c r="DF93" s="20" t="str">
        <f t="shared" ca="1" si="89"/>
        <v/>
      </c>
      <c r="DG93" s="20" t="str">
        <f t="shared" ca="1" si="89"/>
        <v/>
      </c>
      <c r="DH93" s="20" t="str">
        <f t="shared" ca="1" si="89"/>
        <v/>
      </c>
      <c r="DI93" s="20" t="str">
        <f t="shared" ca="1" si="89"/>
        <v/>
      </c>
      <c r="DJ93" s="20" t="str">
        <f t="shared" ca="1" si="89"/>
        <v/>
      </c>
      <c r="DK93" s="20" t="str">
        <f t="shared" ca="1" si="89"/>
        <v/>
      </c>
      <c r="DL93" s="20" t="str">
        <f t="shared" ca="1" si="89"/>
        <v/>
      </c>
      <c r="DM93" s="20" t="str">
        <f t="shared" ca="1" si="89"/>
        <v/>
      </c>
      <c r="DN93" s="20" t="str">
        <f t="shared" ca="1" si="89"/>
        <v/>
      </c>
      <c r="DO93" s="20" t="str">
        <f t="shared" ca="1" si="89"/>
        <v/>
      </c>
      <c r="DP93" s="20" t="str">
        <f t="shared" ca="1" si="93"/>
        <v/>
      </c>
      <c r="DQ93" s="20" t="str">
        <f t="shared" ca="1" si="92"/>
        <v/>
      </c>
      <c r="DR93" s="20" t="str">
        <f t="shared" ca="1" si="92"/>
        <v/>
      </c>
      <c r="DS93" s="20" t="str">
        <f t="shared" ca="1" si="92"/>
        <v/>
      </c>
      <c r="DT93" s="20" t="str">
        <f t="shared" ca="1" si="92"/>
        <v/>
      </c>
      <c r="DU93" s="20" t="str">
        <f t="shared" ca="1" si="92"/>
        <v/>
      </c>
      <c r="DV93" s="20" t="str">
        <f t="shared" ca="1" si="92"/>
        <v/>
      </c>
      <c r="DW93" s="20" t="str">
        <f t="shared" ca="1" si="92"/>
        <v/>
      </c>
      <c r="DX93" s="20" t="str">
        <f t="shared" ca="1" si="92"/>
        <v/>
      </c>
      <c r="DY93" s="20" t="str">
        <f t="shared" ca="1" si="92"/>
        <v/>
      </c>
      <c r="DZ93" s="20" t="str">
        <f t="shared" ca="1" si="92"/>
        <v/>
      </c>
      <c r="EA93" s="20" t="str">
        <f t="shared" ca="1" si="92"/>
        <v/>
      </c>
      <c r="EB93" s="20" t="str">
        <f t="shared" ca="1" si="92"/>
        <v/>
      </c>
      <c r="EC93" s="8" t="str">
        <f>""</f>
        <v/>
      </c>
      <c r="ED93" s="9"/>
      <c r="EE93" s="24">
        <f ca="1">IF(MAX($EE$9:EE92)&lt;SUM($AJ$9:$AJ$109),MAX($EE$9:EE92)+1,"")</f>
        <v>85</v>
      </c>
      <c r="EF93" s="24">
        <f t="shared" ca="1" si="81"/>
        <v>42</v>
      </c>
      <c r="EG93" s="24">
        <f t="shared" ca="1" si="83"/>
        <v>3</v>
      </c>
      <c r="EH93" s="23" t="str">
        <f t="shared" ca="1" si="76"/>
        <v>CCI-001645</v>
      </c>
      <c r="EI93" s="23" t="str">
        <f ca="1">IF(EE93="","",OFFSET($AK$8,EF93,0)&amp;IF(COUNTIF(EH94:$EH$502,"="&amp;EH93)=0,"","; "&amp;OFFSET(EH93,MATCH(EH93,EH94:$EH$502,0),1)))</f>
        <v>2.3; 3.11</v>
      </c>
      <c r="EJ93" s="23" t="str">
        <f ca="1">IF(EE93="","",OFFSET($AL$8,EF93,0)&amp;IF(COUNTIF(EH94:$EH$502,"="&amp;EH93)=0,"","; "&amp;OFFSET(EH93,MATCH(EH93,EH94:$EH$502,0),2)))</f>
        <v>DATABASE AND WEB SERVER SOFTWARE FOR MODERATE IMPACT SYSTEMS; VULNERABILITY SCANNING</v>
      </c>
      <c r="EK93" s="23" t="str">
        <f ca="1">IF(EE93="","",OFFSET($AK$8,EF93,0)&amp;" "&amp;IF(LEN(OFFSET($AL$8,EF93,0))&gt;$EK$3,LEFT(OFFSET($AL$8,EF93,0),$EK$3)&amp;"...",OFFSET($AL$8,EF93,0))&amp;SUBSTITUTE(IF(COUNTIF(EH94:$EH$502,"="&amp;EH93)=0,"","; "&amp;OFFSET(EH93,MATCH(EH93,EH94:$EH$502,0),3)),"; "&amp;OFFSET($AK$8,EF93,0)&amp;" "&amp;IF(LEN(OFFSET($AL$8,EF93,0))&gt;$EK$3,LEFT(OFFSET($AL$8,EF93,0),$EK$3)&amp;"...",OFFSET($AL$8,EF93,0)),""))</f>
        <v>2.3 DATABASE AND WEB SERVER SOFTWARE FO...; 3.11 VULNERABILITY SCANNING</v>
      </c>
      <c r="EL93" s="24">
        <f ca="1">IF(EE93="","",IF(COUNTIF($EH$9:$EH92,"="&amp;EH93)=0,MAX($EL$9:EL92)+1,""))</f>
        <v>46</v>
      </c>
      <c r="EM93" s="9"/>
      <c r="EN93" s="10"/>
      <c r="EO93" s="24">
        <f ca="1">IF(MAX($EO$9:EO92)&lt;MAX($EL$9:$EL$502),MAX($EO$9:EO92)+1,"")</f>
        <v>85</v>
      </c>
      <c r="EP93" s="24">
        <f t="shared" ca="1" si="84"/>
        <v>128</v>
      </c>
      <c r="EQ93" s="23" t="str">
        <f t="shared" ca="1" si="77"/>
        <v>CCI-002221</v>
      </c>
      <c r="ER93" s="23" t="str">
        <f t="shared" ca="1" si="77"/>
        <v>3.3.1; 3.3.1; 3.4</v>
      </c>
      <c r="ES93" s="23" t="str">
        <f t="shared" ca="1" si="77"/>
        <v>User Accounts; User Accounts; USER IDENTIFICATION AND AUTHENTICATION</v>
      </c>
      <c r="ET93" s="23" t="str">
        <f t="shared" ca="1" si="77"/>
        <v>3.3.1 User Accounts; 3.4 USER IDENTIFICATION AND AUTHENTICAT...</v>
      </c>
      <c r="EU93" s="10" t="str">
        <f>""</f>
        <v/>
      </c>
    </row>
    <row r="94" spans="1:151" x14ac:dyDescent="0.3">
      <c r="A94" s="1" t="s">
        <v>91</v>
      </c>
      <c r="B94" s="5"/>
      <c r="C94" s="14">
        <f t="shared" si="62"/>
        <v>0</v>
      </c>
      <c r="D94" s="14">
        <f t="shared" si="62"/>
        <v>0</v>
      </c>
      <c r="E94" s="14" t="str">
        <f t="shared" si="63"/>
        <v/>
      </c>
      <c r="F94" s="14">
        <f t="shared" si="64"/>
        <v>0</v>
      </c>
      <c r="G94" s="14">
        <f t="shared" si="59"/>
        <v>0</v>
      </c>
      <c r="H94" s="14">
        <f t="shared" si="90"/>
        <v>0</v>
      </c>
      <c r="I94" s="14">
        <f t="shared" si="90"/>
        <v>0</v>
      </c>
      <c r="J94" s="14">
        <f t="shared" si="90"/>
        <v>0</v>
      </c>
      <c r="K94" s="14">
        <f t="shared" si="90"/>
        <v>0</v>
      </c>
      <c r="L94" s="14" t="str">
        <f t="shared" si="66"/>
        <v>0</v>
      </c>
      <c r="M94" s="15" t="str">
        <f t="shared" si="67"/>
        <v>--</v>
      </c>
      <c r="N94" s="14" t="str">
        <f t="shared" si="68"/>
        <v/>
      </c>
      <c r="O94" s="15" t="str">
        <f t="shared" si="60"/>
        <v/>
      </c>
      <c r="P94" s="15" t="str">
        <f>IF(N94=1,FLOOR(MAX($P$4:P93),1)+1,IF(AND(P93&lt;&gt;"",O93&lt;&gt;1),MAX($P$4:P93)+0.1,""))</f>
        <v/>
      </c>
      <c r="Q94" s="5">
        <f>ROW()</f>
        <v>94</v>
      </c>
      <c r="S94" s="7"/>
      <c r="T94" s="17" t="str">
        <f t="shared" si="71"/>
        <v/>
      </c>
      <c r="U94" s="17" t="str">
        <f t="shared" si="78"/>
        <v/>
      </c>
      <c r="V94" s="18" t="str">
        <f>IF(MAX($V$9:V93)&lt;$V$7,MAX($V$9:V93)+1,"")</f>
        <v/>
      </c>
      <c r="W94" s="18" t="str">
        <f>IF(V94="","",COUNTIF(P:P,"&lt;"&amp;V94+1)-SUM($W$8:W93))</f>
        <v/>
      </c>
      <c r="X94" s="18" t="str">
        <f t="shared" si="72"/>
        <v/>
      </c>
      <c r="Y94" s="19" t="str">
        <f t="shared" ca="1" si="58"/>
        <v/>
      </c>
      <c r="Z94" s="19" t="str">
        <f t="shared" ca="1" si="58"/>
        <v/>
      </c>
      <c r="AA94" s="19" t="str">
        <f t="shared" ca="1" si="58"/>
        <v/>
      </c>
      <c r="AB94" s="19" t="str">
        <f t="shared" ca="1" si="58"/>
        <v/>
      </c>
      <c r="AC94" s="19" t="str">
        <f t="shared" ca="1" si="58"/>
        <v/>
      </c>
      <c r="AD94" s="19" t="str">
        <f t="shared" ca="1" si="58"/>
        <v/>
      </c>
      <c r="AE94" s="19" t="str">
        <f t="shared" ca="1" si="58"/>
        <v/>
      </c>
      <c r="AF94" s="19" t="str">
        <f t="shared" ca="1" si="58"/>
        <v/>
      </c>
      <c r="AG94" s="19" t="str">
        <f t="shared" ca="1" si="58"/>
        <v/>
      </c>
      <c r="AH94" s="19" t="str">
        <f t="shared" ca="1" si="58"/>
        <v/>
      </c>
      <c r="AI94" s="19" t="str">
        <f t="shared" ca="1" si="79"/>
        <v/>
      </c>
      <c r="AJ94" s="19">
        <f t="shared" ca="1" si="80"/>
        <v>0</v>
      </c>
      <c r="AK94" s="19" t="str">
        <f t="shared" ca="1" si="73"/>
        <v/>
      </c>
      <c r="AL94" s="19" t="str">
        <f t="shared" ca="1" si="74"/>
        <v/>
      </c>
      <c r="AM94" s="3" t="str">
        <f>""</f>
        <v/>
      </c>
      <c r="AN94" s="8" t="str">
        <f>""</f>
        <v/>
      </c>
      <c r="AO94" s="20">
        <f>1</f>
        <v>1</v>
      </c>
      <c r="AP94" s="20" t="str">
        <f t="shared" ref="AP94:BE108" ca="1" si="96">IF(CJ$8&gt;$AJ94,"",FIND(CI94,$AI94,AO94)+1)</f>
        <v/>
      </c>
      <c r="AQ94" s="20" t="str">
        <f t="shared" ca="1" si="96"/>
        <v/>
      </c>
      <c r="AR94" s="20" t="str">
        <f t="shared" ca="1" si="96"/>
        <v/>
      </c>
      <c r="AS94" s="20" t="str">
        <f t="shared" ca="1" si="96"/>
        <v/>
      </c>
      <c r="AT94" s="20" t="str">
        <f t="shared" ca="1" si="96"/>
        <v/>
      </c>
      <c r="AU94" s="20" t="str">
        <f t="shared" ca="1" si="96"/>
        <v/>
      </c>
      <c r="AV94" s="20" t="str">
        <f t="shared" ca="1" si="96"/>
        <v/>
      </c>
      <c r="AW94" s="20" t="str">
        <f t="shared" ca="1" si="96"/>
        <v/>
      </c>
      <c r="AX94" s="20" t="str">
        <f t="shared" ca="1" si="96"/>
        <v/>
      </c>
      <c r="AY94" s="20" t="str">
        <f t="shared" ca="1" si="96"/>
        <v/>
      </c>
      <c r="AZ94" s="20" t="str">
        <f t="shared" ca="1" si="96"/>
        <v/>
      </c>
      <c r="BA94" s="20" t="str">
        <f t="shared" ca="1" si="96"/>
        <v/>
      </c>
      <c r="BB94" s="20" t="str">
        <f t="shared" ca="1" si="96"/>
        <v/>
      </c>
      <c r="BC94" s="20" t="str">
        <f t="shared" ca="1" si="96"/>
        <v/>
      </c>
      <c r="BD94" s="20" t="str">
        <f t="shared" ca="1" si="96"/>
        <v/>
      </c>
      <c r="BE94" s="20" t="str">
        <f t="shared" ca="1" si="96"/>
        <v/>
      </c>
      <c r="BF94" s="20" t="str">
        <f t="shared" ca="1" si="95"/>
        <v/>
      </c>
      <c r="BG94" s="20" t="str">
        <f t="shared" ca="1" si="95"/>
        <v/>
      </c>
      <c r="BH94" s="20" t="str">
        <f t="shared" ca="1" si="95"/>
        <v/>
      </c>
      <c r="BI94" s="20" t="str">
        <f t="shared" ca="1" si="95"/>
        <v/>
      </c>
      <c r="BJ94" s="20" t="str">
        <f t="shared" ca="1" si="95"/>
        <v/>
      </c>
      <c r="BK94" s="20" t="str">
        <f t="shared" ca="1" si="95"/>
        <v/>
      </c>
      <c r="BL94" s="20" t="str">
        <f t="shared" ca="1" si="95"/>
        <v/>
      </c>
      <c r="BM94" s="20" t="str">
        <f t="shared" ca="1" si="95"/>
        <v/>
      </c>
      <c r="BN94" s="20" t="str">
        <f t="shared" ca="1" si="95"/>
        <v/>
      </c>
      <c r="BO94" s="20" t="str">
        <f t="shared" ca="1" si="95"/>
        <v/>
      </c>
      <c r="BP94" s="20" t="str">
        <f t="shared" ca="1" si="95"/>
        <v/>
      </c>
      <c r="BQ94" s="20" t="str">
        <f t="shared" ca="1" si="95"/>
        <v/>
      </c>
      <c r="BR94" s="20" t="str">
        <f t="shared" ca="1" si="95"/>
        <v/>
      </c>
      <c r="BS94" s="20" t="str">
        <f t="shared" ca="1" si="95"/>
        <v/>
      </c>
      <c r="BT94" s="20" t="str">
        <f t="shared" ca="1" si="95"/>
        <v/>
      </c>
      <c r="BU94" s="20" t="str">
        <f t="shared" ca="1" si="94"/>
        <v/>
      </c>
      <c r="BV94" s="20" t="str">
        <f t="shared" ca="1" si="94"/>
        <v/>
      </c>
      <c r="BW94" s="20" t="str">
        <f t="shared" ca="1" si="94"/>
        <v/>
      </c>
      <c r="BX94" s="20" t="str">
        <f t="shared" ca="1" si="94"/>
        <v/>
      </c>
      <c r="BY94" s="20" t="str">
        <f t="shared" ca="1" si="94"/>
        <v/>
      </c>
      <c r="BZ94" s="20" t="str">
        <f t="shared" ca="1" si="94"/>
        <v/>
      </c>
      <c r="CA94" s="20" t="str">
        <f t="shared" ca="1" si="94"/>
        <v/>
      </c>
      <c r="CB94" s="20" t="str">
        <f t="shared" ca="1" si="94"/>
        <v/>
      </c>
      <c r="CC94" s="20" t="str">
        <f t="shared" ca="1" si="94"/>
        <v/>
      </c>
      <c r="CD94" s="20" t="str">
        <f t="shared" ca="1" si="94"/>
        <v/>
      </c>
      <c r="CE94" s="20" t="str">
        <f t="shared" ca="1" si="94"/>
        <v/>
      </c>
      <c r="CF94" s="20" t="str">
        <f t="shared" ca="1" si="94"/>
        <v/>
      </c>
      <c r="CG94" s="20" t="str">
        <f t="shared" ca="1" si="94"/>
        <v/>
      </c>
      <c r="CH94" s="20" t="str">
        <f t="shared" ca="1" si="94"/>
        <v/>
      </c>
      <c r="CI94" s="20" t="str">
        <f t="shared" si="82"/>
        <v>{</v>
      </c>
      <c r="CJ94" s="20" t="str">
        <f t="shared" ca="1" si="91"/>
        <v/>
      </c>
      <c r="CK94" s="20" t="str">
        <f t="shared" ca="1" si="91"/>
        <v/>
      </c>
      <c r="CL94" s="20" t="str">
        <f t="shared" ca="1" si="91"/>
        <v/>
      </c>
      <c r="CM94" s="20" t="str">
        <f t="shared" ca="1" si="91"/>
        <v/>
      </c>
      <c r="CN94" s="20" t="str">
        <f t="shared" ca="1" si="91"/>
        <v/>
      </c>
      <c r="CO94" s="20" t="str">
        <f t="shared" ca="1" si="91"/>
        <v/>
      </c>
      <c r="CP94" s="20" t="str">
        <f t="shared" ca="1" si="91"/>
        <v/>
      </c>
      <c r="CQ94" s="20" t="str">
        <f t="shared" ca="1" si="91"/>
        <v/>
      </c>
      <c r="CR94" s="20" t="str">
        <f t="shared" ca="1" si="91"/>
        <v/>
      </c>
      <c r="CS94" s="20" t="str">
        <f t="shared" ca="1" si="91"/>
        <v/>
      </c>
      <c r="CT94" s="20" t="str">
        <f t="shared" ca="1" si="91"/>
        <v/>
      </c>
      <c r="CU94" s="20" t="str">
        <f t="shared" ca="1" si="91"/>
        <v/>
      </c>
      <c r="CV94" s="20" t="str">
        <f t="shared" ca="1" si="91"/>
        <v/>
      </c>
      <c r="CW94" s="20" t="str">
        <f t="shared" ca="1" si="91"/>
        <v/>
      </c>
      <c r="CX94" s="20" t="str">
        <f t="shared" ca="1" si="91"/>
        <v/>
      </c>
      <c r="CY94" s="20" t="str">
        <f t="shared" ca="1" si="91"/>
        <v/>
      </c>
      <c r="CZ94" s="20" t="str">
        <f t="shared" ca="1" si="89"/>
        <v/>
      </c>
      <c r="DA94" s="20" t="str">
        <f t="shared" ca="1" si="89"/>
        <v/>
      </c>
      <c r="DB94" s="20" t="str">
        <f t="shared" ca="1" si="89"/>
        <v/>
      </c>
      <c r="DC94" s="20" t="str">
        <f t="shared" ca="1" si="89"/>
        <v/>
      </c>
      <c r="DD94" s="20" t="str">
        <f t="shared" ca="1" si="89"/>
        <v/>
      </c>
      <c r="DE94" s="20" t="str">
        <f t="shared" ca="1" si="89"/>
        <v/>
      </c>
      <c r="DF94" s="20" t="str">
        <f t="shared" ca="1" si="89"/>
        <v/>
      </c>
      <c r="DG94" s="20" t="str">
        <f t="shared" ca="1" si="89"/>
        <v/>
      </c>
      <c r="DH94" s="20" t="str">
        <f t="shared" ca="1" si="89"/>
        <v/>
      </c>
      <c r="DI94" s="20" t="str">
        <f t="shared" ca="1" si="89"/>
        <v/>
      </c>
      <c r="DJ94" s="20" t="str">
        <f t="shared" ca="1" si="89"/>
        <v/>
      </c>
      <c r="DK94" s="20" t="str">
        <f t="shared" ca="1" si="89"/>
        <v/>
      </c>
      <c r="DL94" s="20" t="str">
        <f t="shared" ca="1" si="89"/>
        <v/>
      </c>
      <c r="DM94" s="20" t="str">
        <f t="shared" ca="1" si="89"/>
        <v/>
      </c>
      <c r="DN94" s="20" t="str">
        <f t="shared" ca="1" si="89"/>
        <v/>
      </c>
      <c r="DO94" s="20" t="str">
        <f t="shared" ca="1" si="89"/>
        <v/>
      </c>
      <c r="DP94" s="20" t="str">
        <f t="shared" ca="1" si="93"/>
        <v/>
      </c>
      <c r="DQ94" s="20" t="str">
        <f t="shared" ca="1" si="92"/>
        <v/>
      </c>
      <c r="DR94" s="20" t="str">
        <f t="shared" ca="1" si="92"/>
        <v/>
      </c>
      <c r="DS94" s="20" t="str">
        <f t="shared" ca="1" si="92"/>
        <v/>
      </c>
      <c r="DT94" s="20" t="str">
        <f t="shared" ca="1" si="92"/>
        <v/>
      </c>
      <c r="DU94" s="20" t="str">
        <f t="shared" ca="1" si="92"/>
        <v/>
      </c>
      <c r="DV94" s="20" t="str">
        <f t="shared" ca="1" si="92"/>
        <v/>
      </c>
      <c r="DW94" s="20" t="str">
        <f t="shared" ca="1" si="92"/>
        <v/>
      </c>
      <c r="DX94" s="20" t="str">
        <f t="shared" ca="1" si="92"/>
        <v/>
      </c>
      <c r="DY94" s="20" t="str">
        <f t="shared" ca="1" si="92"/>
        <v/>
      </c>
      <c r="DZ94" s="20" t="str">
        <f t="shared" ca="1" si="92"/>
        <v/>
      </c>
      <c r="EA94" s="20" t="str">
        <f t="shared" ca="1" si="92"/>
        <v/>
      </c>
      <c r="EB94" s="20" t="str">
        <f t="shared" ca="1" si="92"/>
        <v/>
      </c>
      <c r="EC94" s="8" t="str">
        <f>""</f>
        <v/>
      </c>
      <c r="ED94" s="9"/>
      <c r="EE94" s="24">
        <f ca="1">IF(MAX($EE$9:EE93)&lt;SUM($AJ$9:$AJ$109),MAX($EE$9:EE93)+1,"")</f>
        <v>86</v>
      </c>
      <c r="EF94" s="24">
        <f t="shared" ca="1" si="81"/>
        <v>42</v>
      </c>
      <c r="EG94" s="24">
        <f t="shared" ca="1" si="83"/>
        <v>4</v>
      </c>
      <c r="EH94" s="23" t="str">
        <f t="shared" ca="1" si="76"/>
        <v>CCI-002906</v>
      </c>
      <c r="EI94" s="23" t="str">
        <f ca="1">IF(EE94="","",OFFSET($AK$8,EF94,0)&amp;IF(COUNTIF(EH95:$EH$502,"="&amp;EH94)=0,"","; "&amp;OFFSET(EH94,MATCH(EH94,EH95:$EH$502,0),1)))</f>
        <v>2.3; 3.11</v>
      </c>
      <c r="EJ94" s="23" t="str">
        <f ca="1">IF(EE94="","",OFFSET($AL$8,EF94,0)&amp;IF(COUNTIF(EH95:$EH$502,"="&amp;EH94)=0,"","; "&amp;OFFSET(EH94,MATCH(EH94,EH95:$EH$502,0),2)))</f>
        <v>DATABASE AND WEB SERVER SOFTWARE FOR MODERATE IMPACT SYSTEMS; VULNERABILITY SCANNING</v>
      </c>
      <c r="EK94" s="23" t="str">
        <f ca="1">IF(EE94="","",OFFSET($AK$8,EF94,0)&amp;" "&amp;IF(LEN(OFFSET($AL$8,EF94,0))&gt;$EK$3,LEFT(OFFSET($AL$8,EF94,0),$EK$3)&amp;"...",OFFSET($AL$8,EF94,0))&amp;SUBSTITUTE(IF(COUNTIF(EH95:$EH$502,"="&amp;EH94)=0,"","; "&amp;OFFSET(EH94,MATCH(EH94,EH95:$EH$502,0),3)),"; "&amp;OFFSET($AK$8,EF94,0)&amp;" "&amp;IF(LEN(OFFSET($AL$8,EF94,0))&gt;$EK$3,LEFT(OFFSET($AL$8,EF94,0),$EK$3)&amp;"...",OFFSET($AL$8,EF94,0)),""))</f>
        <v>2.3 DATABASE AND WEB SERVER SOFTWARE FO...; 3.11 VULNERABILITY SCANNING</v>
      </c>
      <c r="EL94" s="24">
        <f ca="1">IF(EE94="","",IF(COUNTIF($EH$9:$EH93,"="&amp;EH94)=0,MAX($EL$9:EL93)+1,""))</f>
        <v>47</v>
      </c>
      <c r="EM94" s="9"/>
      <c r="EN94" s="10"/>
      <c r="EO94" s="24">
        <f ca="1">IF(MAX($EO$9:EO93)&lt;MAX($EL$9:$EL$502),MAX($EO$9:EO93)+1,"")</f>
        <v>86</v>
      </c>
      <c r="EP94" s="24">
        <f t="shared" ca="1" si="84"/>
        <v>129</v>
      </c>
      <c r="EQ94" s="23" t="str">
        <f t="shared" ca="1" si="77"/>
        <v>CCI-002222</v>
      </c>
      <c r="ER94" s="23" t="str">
        <f t="shared" ca="1" si="77"/>
        <v>3.3.1; 3.3.1; 3.4</v>
      </c>
      <c r="ES94" s="23" t="str">
        <f t="shared" ca="1" si="77"/>
        <v>User Accounts; User Accounts; USER IDENTIFICATION AND AUTHENTICATION</v>
      </c>
      <c r="ET94" s="23" t="str">
        <f t="shared" ca="1" si="77"/>
        <v>3.3.1 User Accounts; 3.4 USER IDENTIFICATION AND AUTHENTICAT...</v>
      </c>
      <c r="EU94" s="10" t="str">
        <f>""</f>
        <v/>
      </c>
    </row>
    <row r="95" spans="1:151" x14ac:dyDescent="0.3">
      <c r="A95" s="1" t="s">
        <v>92</v>
      </c>
      <c r="B95" s="5"/>
      <c r="C95" s="14">
        <f t="shared" si="62"/>
        <v>0</v>
      </c>
      <c r="D95" s="14">
        <f t="shared" si="62"/>
        <v>0</v>
      </c>
      <c r="E95" s="14" t="str">
        <f t="shared" si="63"/>
        <v/>
      </c>
      <c r="F95" s="14">
        <f t="shared" si="64"/>
        <v>0</v>
      </c>
      <c r="G95" s="14">
        <f t="shared" si="59"/>
        <v>0</v>
      </c>
      <c r="H95" s="14">
        <f t="shared" si="90"/>
        <v>0</v>
      </c>
      <c r="I95" s="14">
        <f t="shared" si="90"/>
        <v>0</v>
      </c>
      <c r="J95" s="14">
        <f t="shared" si="90"/>
        <v>0</v>
      </c>
      <c r="K95" s="14">
        <f t="shared" si="90"/>
        <v>0</v>
      </c>
      <c r="L95" s="14" t="str">
        <f t="shared" si="66"/>
        <v>0</v>
      </c>
      <c r="M95" s="15" t="str">
        <f t="shared" si="67"/>
        <v>--</v>
      </c>
      <c r="N95" s="14" t="str">
        <f t="shared" si="68"/>
        <v/>
      </c>
      <c r="O95" s="15" t="str">
        <f t="shared" si="60"/>
        <v/>
      </c>
      <c r="P95" s="15" t="str">
        <f>IF(N95=1,FLOOR(MAX($P$4:P94),1)+1,IF(AND(P94&lt;&gt;"",O94&lt;&gt;1),MAX($P$4:P94)+0.1,""))</f>
        <v/>
      </c>
      <c r="Q95" s="5">
        <f>ROW()</f>
        <v>95</v>
      </c>
      <c r="S95" s="7"/>
      <c r="T95" s="17" t="str">
        <f t="shared" si="71"/>
        <v/>
      </c>
      <c r="U95" s="17" t="str">
        <f t="shared" si="78"/>
        <v/>
      </c>
      <c r="V95" s="18" t="str">
        <f>IF(MAX($V$9:V94)&lt;$V$7,MAX($V$9:V94)+1,"")</f>
        <v/>
      </c>
      <c r="W95" s="18" t="str">
        <f>IF(V95="","",COUNTIF(P:P,"&lt;"&amp;V95+1)-SUM($W$8:W94))</f>
        <v/>
      </c>
      <c r="X95" s="18" t="str">
        <f t="shared" si="72"/>
        <v/>
      </c>
      <c r="Y95" s="19" t="str">
        <f t="shared" ca="1" si="58"/>
        <v/>
      </c>
      <c r="Z95" s="19" t="str">
        <f t="shared" ca="1" si="58"/>
        <v/>
      </c>
      <c r="AA95" s="19" t="str">
        <f t="shared" ca="1" si="58"/>
        <v/>
      </c>
      <c r="AB95" s="19" t="str">
        <f t="shared" ca="1" si="58"/>
        <v/>
      </c>
      <c r="AC95" s="19" t="str">
        <f t="shared" ca="1" si="58"/>
        <v/>
      </c>
      <c r="AD95" s="19" t="str">
        <f t="shared" ca="1" si="58"/>
        <v/>
      </c>
      <c r="AE95" s="19" t="str">
        <f t="shared" ca="1" si="58"/>
        <v/>
      </c>
      <c r="AF95" s="19" t="str">
        <f t="shared" ca="1" si="58"/>
        <v/>
      </c>
      <c r="AG95" s="19" t="str">
        <f t="shared" ca="1" si="58"/>
        <v/>
      </c>
      <c r="AH95" s="19" t="str">
        <f t="shared" ca="1" si="58"/>
        <v/>
      </c>
      <c r="AI95" s="19" t="str">
        <f t="shared" ca="1" si="79"/>
        <v/>
      </c>
      <c r="AJ95" s="19">
        <f t="shared" ca="1" si="80"/>
        <v>0</v>
      </c>
      <c r="AK95" s="19" t="str">
        <f t="shared" ca="1" si="73"/>
        <v/>
      </c>
      <c r="AL95" s="19" t="str">
        <f t="shared" ca="1" si="74"/>
        <v/>
      </c>
      <c r="AM95" s="3" t="str">
        <f>""</f>
        <v/>
      </c>
      <c r="AN95" s="8" t="str">
        <f>""</f>
        <v/>
      </c>
      <c r="AO95" s="20">
        <f>1</f>
        <v>1</v>
      </c>
      <c r="AP95" s="20" t="str">
        <f t="shared" ca="1" si="96"/>
        <v/>
      </c>
      <c r="AQ95" s="20" t="str">
        <f t="shared" ca="1" si="96"/>
        <v/>
      </c>
      <c r="AR95" s="20" t="str">
        <f t="shared" ca="1" si="96"/>
        <v/>
      </c>
      <c r="AS95" s="20" t="str">
        <f t="shared" ca="1" si="96"/>
        <v/>
      </c>
      <c r="AT95" s="20" t="str">
        <f t="shared" ca="1" si="96"/>
        <v/>
      </c>
      <c r="AU95" s="20" t="str">
        <f t="shared" ca="1" si="96"/>
        <v/>
      </c>
      <c r="AV95" s="20" t="str">
        <f t="shared" ca="1" si="96"/>
        <v/>
      </c>
      <c r="AW95" s="20" t="str">
        <f t="shared" ca="1" si="96"/>
        <v/>
      </c>
      <c r="AX95" s="20" t="str">
        <f t="shared" ca="1" si="96"/>
        <v/>
      </c>
      <c r="AY95" s="20" t="str">
        <f t="shared" ca="1" si="96"/>
        <v/>
      </c>
      <c r="AZ95" s="20" t="str">
        <f t="shared" ca="1" si="96"/>
        <v/>
      </c>
      <c r="BA95" s="20" t="str">
        <f t="shared" ca="1" si="96"/>
        <v/>
      </c>
      <c r="BB95" s="20" t="str">
        <f t="shared" ca="1" si="96"/>
        <v/>
      </c>
      <c r="BC95" s="20" t="str">
        <f t="shared" ca="1" si="96"/>
        <v/>
      </c>
      <c r="BD95" s="20" t="str">
        <f t="shared" ca="1" si="96"/>
        <v/>
      </c>
      <c r="BE95" s="20" t="str">
        <f t="shared" ca="1" si="96"/>
        <v/>
      </c>
      <c r="BF95" s="20" t="str">
        <f t="shared" ca="1" si="95"/>
        <v/>
      </c>
      <c r="BG95" s="20" t="str">
        <f t="shared" ca="1" si="95"/>
        <v/>
      </c>
      <c r="BH95" s="20" t="str">
        <f t="shared" ca="1" si="95"/>
        <v/>
      </c>
      <c r="BI95" s="20" t="str">
        <f t="shared" ca="1" si="95"/>
        <v/>
      </c>
      <c r="BJ95" s="20" t="str">
        <f t="shared" ca="1" si="95"/>
        <v/>
      </c>
      <c r="BK95" s="20" t="str">
        <f t="shared" ca="1" si="95"/>
        <v/>
      </c>
      <c r="BL95" s="20" t="str">
        <f t="shared" ca="1" si="95"/>
        <v/>
      </c>
      <c r="BM95" s="20" t="str">
        <f t="shared" ca="1" si="95"/>
        <v/>
      </c>
      <c r="BN95" s="20" t="str">
        <f t="shared" ca="1" si="95"/>
        <v/>
      </c>
      <c r="BO95" s="20" t="str">
        <f t="shared" ca="1" si="95"/>
        <v/>
      </c>
      <c r="BP95" s="20" t="str">
        <f t="shared" ca="1" si="95"/>
        <v/>
      </c>
      <c r="BQ95" s="20" t="str">
        <f t="shared" ca="1" si="95"/>
        <v/>
      </c>
      <c r="BR95" s="20" t="str">
        <f t="shared" ca="1" si="95"/>
        <v/>
      </c>
      <c r="BS95" s="20" t="str">
        <f t="shared" ca="1" si="95"/>
        <v/>
      </c>
      <c r="BT95" s="20" t="str">
        <f t="shared" ca="1" si="95"/>
        <v/>
      </c>
      <c r="BU95" s="20" t="str">
        <f t="shared" ca="1" si="94"/>
        <v/>
      </c>
      <c r="BV95" s="20" t="str">
        <f t="shared" ca="1" si="94"/>
        <v/>
      </c>
      <c r="BW95" s="20" t="str">
        <f t="shared" ca="1" si="94"/>
        <v/>
      </c>
      <c r="BX95" s="20" t="str">
        <f t="shared" ca="1" si="94"/>
        <v/>
      </c>
      <c r="BY95" s="20" t="str">
        <f t="shared" ca="1" si="94"/>
        <v/>
      </c>
      <c r="BZ95" s="20" t="str">
        <f t="shared" ca="1" si="94"/>
        <v/>
      </c>
      <c r="CA95" s="20" t="str">
        <f t="shared" ca="1" si="94"/>
        <v/>
      </c>
      <c r="CB95" s="20" t="str">
        <f t="shared" ca="1" si="94"/>
        <v/>
      </c>
      <c r="CC95" s="20" t="str">
        <f t="shared" ca="1" si="94"/>
        <v/>
      </c>
      <c r="CD95" s="20" t="str">
        <f t="shared" ca="1" si="94"/>
        <v/>
      </c>
      <c r="CE95" s="20" t="str">
        <f t="shared" ca="1" si="94"/>
        <v/>
      </c>
      <c r="CF95" s="20" t="str">
        <f t="shared" ca="1" si="94"/>
        <v/>
      </c>
      <c r="CG95" s="20" t="str">
        <f t="shared" ca="1" si="94"/>
        <v/>
      </c>
      <c r="CH95" s="20" t="str">
        <f t="shared" ca="1" si="94"/>
        <v/>
      </c>
      <c r="CI95" s="20" t="str">
        <f t="shared" si="82"/>
        <v>{</v>
      </c>
      <c r="CJ95" s="20" t="str">
        <f t="shared" ca="1" si="91"/>
        <v/>
      </c>
      <c r="CK95" s="20" t="str">
        <f t="shared" ca="1" si="91"/>
        <v/>
      </c>
      <c r="CL95" s="20" t="str">
        <f t="shared" ca="1" si="91"/>
        <v/>
      </c>
      <c r="CM95" s="20" t="str">
        <f t="shared" ca="1" si="91"/>
        <v/>
      </c>
      <c r="CN95" s="20" t="str">
        <f t="shared" ca="1" si="91"/>
        <v/>
      </c>
      <c r="CO95" s="20" t="str">
        <f t="shared" ca="1" si="91"/>
        <v/>
      </c>
      <c r="CP95" s="20" t="str">
        <f t="shared" ca="1" si="91"/>
        <v/>
      </c>
      <c r="CQ95" s="20" t="str">
        <f t="shared" ca="1" si="91"/>
        <v/>
      </c>
      <c r="CR95" s="20" t="str">
        <f t="shared" ca="1" si="91"/>
        <v/>
      </c>
      <c r="CS95" s="20" t="str">
        <f t="shared" ca="1" si="91"/>
        <v/>
      </c>
      <c r="CT95" s="20" t="str">
        <f t="shared" ca="1" si="91"/>
        <v/>
      </c>
      <c r="CU95" s="20" t="str">
        <f t="shared" ca="1" si="91"/>
        <v/>
      </c>
      <c r="CV95" s="20" t="str">
        <f t="shared" ca="1" si="91"/>
        <v/>
      </c>
      <c r="CW95" s="20" t="str">
        <f t="shared" ca="1" si="91"/>
        <v/>
      </c>
      <c r="CX95" s="20" t="str">
        <f t="shared" ca="1" si="91"/>
        <v/>
      </c>
      <c r="CY95" s="20" t="str">
        <f t="shared" ca="1" si="91"/>
        <v/>
      </c>
      <c r="CZ95" s="20" t="str">
        <f t="shared" ca="1" si="89"/>
        <v/>
      </c>
      <c r="DA95" s="20" t="str">
        <f t="shared" ca="1" si="89"/>
        <v/>
      </c>
      <c r="DB95" s="20" t="str">
        <f t="shared" ca="1" si="89"/>
        <v/>
      </c>
      <c r="DC95" s="20" t="str">
        <f t="shared" ca="1" si="89"/>
        <v/>
      </c>
      <c r="DD95" s="20" t="str">
        <f t="shared" ca="1" si="89"/>
        <v/>
      </c>
      <c r="DE95" s="20" t="str">
        <f t="shared" ca="1" si="89"/>
        <v/>
      </c>
      <c r="DF95" s="20" t="str">
        <f t="shared" ca="1" si="89"/>
        <v/>
      </c>
      <c r="DG95" s="20" t="str">
        <f t="shared" ca="1" si="89"/>
        <v/>
      </c>
      <c r="DH95" s="20" t="str">
        <f t="shared" ca="1" si="89"/>
        <v/>
      </c>
      <c r="DI95" s="20" t="str">
        <f t="shared" ca="1" si="89"/>
        <v/>
      </c>
      <c r="DJ95" s="20" t="str">
        <f t="shared" ca="1" si="89"/>
        <v/>
      </c>
      <c r="DK95" s="20" t="str">
        <f t="shared" ca="1" si="89"/>
        <v/>
      </c>
      <c r="DL95" s="20" t="str">
        <f t="shared" ca="1" si="89"/>
        <v/>
      </c>
      <c r="DM95" s="20" t="str">
        <f t="shared" ca="1" si="89"/>
        <v/>
      </c>
      <c r="DN95" s="20" t="str">
        <f t="shared" ca="1" si="89"/>
        <v/>
      </c>
      <c r="DO95" s="20" t="str">
        <f t="shared" ca="1" si="89"/>
        <v/>
      </c>
      <c r="DP95" s="20" t="str">
        <f t="shared" ca="1" si="93"/>
        <v/>
      </c>
      <c r="DQ95" s="20" t="str">
        <f t="shared" ca="1" si="92"/>
        <v/>
      </c>
      <c r="DR95" s="20" t="str">
        <f t="shared" ca="1" si="92"/>
        <v/>
      </c>
      <c r="DS95" s="20" t="str">
        <f t="shared" ca="1" si="92"/>
        <v/>
      </c>
      <c r="DT95" s="20" t="str">
        <f t="shared" ca="1" si="92"/>
        <v/>
      </c>
      <c r="DU95" s="20" t="str">
        <f t="shared" ca="1" si="92"/>
        <v/>
      </c>
      <c r="DV95" s="20" t="str">
        <f t="shared" ca="1" si="92"/>
        <v/>
      </c>
      <c r="DW95" s="20" t="str">
        <f t="shared" ca="1" si="92"/>
        <v/>
      </c>
      <c r="DX95" s="20" t="str">
        <f t="shared" ca="1" si="92"/>
        <v/>
      </c>
      <c r="DY95" s="20" t="str">
        <f t="shared" ca="1" si="92"/>
        <v/>
      </c>
      <c r="DZ95" s="20" t="str">
        <f t="shared" ca="1" si="92"/>
        <v/>
      </c>
      <c r="EA95" s="20" t="str">
        <f t="shared" ca="1" si="92"/>
        <v/>
      </c>
      <c r="EB95" s="20" t="str">
        <f t="shared" ca="1" si="92"/>
        <v/>
      </c>
      <c r="EC95" s="8" t="str">
        <f>""</f>
        <v/>
      </c>
      <c r="ED95" s="9"/>
      <c r="EE95" s="24">
        <f ca="1">IF(MAX($EE$9:EE94)&lt;SUM($AJ$9:$AJ$109),MAX($EE$9:EE94)+1,"")</f>
        <v>87</v>
      </c>
      <c r="EF95" s="24">
        <f t="shared" ca="1" si="81"/>
        <v>43</v>
      </c>
      <c r="EG95" s="24">
        <f t="shared" ca="1" si="83"/>
        <v>1</v>
      </c>
      <c r="EH95" s="23" t="str">
        <f t="shared" ca="1" si="76"/>
        <v>CCI-001368</v>
      </c>
      <c r="EI95" s="23" t="str">
        <f ca="1">IF(EE95="","",OFFSET($AK$8,EF95,0)&amp;IF(COUNTIF(EH96:$EH$502,"="&amp;EH95)=0,"","; "&amp;OFFSET(EH95,MATCH(EH95,EH96:$EH$502,0),1)))</f>
        <v>3.2.1</v>
      </c>
      <c r="EJ95" s="23" t="str">
        <f ca="1">IF(EE95="","",OFFSET($AL$8,EF95,0)&amp;IF(COUNTIF(EH96:$EH$502,"="&amp;EH95)=0,"","; "&amp;OFFSET(EH95,MATCH(EH95,EH96:$EH$502,0),2)))</f>
        <v>Information Flow Enforcement In MODERATE Impact Systems</v>
      </c>
      <c r="EK95" s="23" t="str">
        <f ca="1">IF(EE95="","",OFFSET($AK$8,EF95,0)&amp;" "&amp;IF(LEN(OFFSET($AL$8,EF95,0))&gt;$EK$3,LEFT(OFFSET($AL$8,EF95,0),$EK$3)&amp;"...",OFFSET($AL$8,EF95,0))&amp;SUBSTITUTE(IF(COUNTIF(EH96:$EH$502,"="&amp;EH95)=0,"","; "&amp;OFFSET(EH95,MATCH(EH95,EH96:$EH$502,0),3)),"; "&amp;OFFSET($AK$8,EF95,0)&amp;" "&amp;IF(LEN(OFFSET($AL$8,EF95,0))&gt;$EK$3,LEFT(OFFSET($AL$8,EF95,0),$EK$3)&amp;"...",OFFSET($AL$8,EF95,0)),""))</f>
        <v>3.2.1 Information Flow Enforcement In MOD...</v>
      </c>
      <c r="EL95" s="24">
        <f ca="1">IF(EE95="","",IF(COUNTIF($EH$9:$EH94,"="&amp;EH95)=0,MAX($EL$9:EL94)+1,""))</f>
        <v>48</v>
      </c>
      <c r="EM95" s="9"/>
      <c r="EN95" s="10"/>
      <c r="EO95" s="24">
        <f ca="1">IF(MAX($EO$9:EO94)&lt;MAX($EL$9:$EL$502),MAX($EO$9:EO94)+1,"")</f>
        <v>87</v>
      </c>
      <c r="EP95" s="24">
        <f t="shared" ca="1" si="84"/>
        <v>130</v>
      </c>
      <c r="EQ95" s="23" t="str">
        <f t="shared" ca="1" si="77"/>
        <v>CCI-002223</v>
      </c>
      <c r="ER95" s="23" t="str">
        <f t="shared" ca="1" si="77"/>
        <v>3.3.1; 3.3.1; 3.4</v>
      </c>
      <c r="ES95" s="23" t="str">
        <f t="shared" ca="1" si="77"/>
        <v>User Accounts; User Accounts; USER IDENTIFICATION AND AUTHENTICATION</v>
      </c>
      <c r="ET95" s="23" t="str">
        <f t="shared" ca="1" si="77"/>
        <v>3.3.1 User Accounts; 3.4 USER IDENTIFICATION AND AUTHENTICAT...</v>
      </c>
      <c r="EU95" s="10" t="str">
        <f>""</f>
        <v/>
      </c>
    </row>
    <row r="96" spans="1:151" x14ac:dyDescent="0.3">
      <c r="A96" s="1" t="s">
        <v>93</v>
      </c>
      <c r="B96" s="5"/>
      <c r="C96" s="14">
        <f t="shared" si="62"/>
        <v>0</v>
      </c>
      <c r="D96" s="14">
        <f t="shared" si="62"/>
        <v>0</v>
      </c>
      <c r="E96" s="14" t="str">
        <f t="shared" si="63"/>
        <v/>
      </c>
      <c r="F96" s="14">
        <f t="shared" si="64"/>
        <v>0</v>
      </c>
      <c r="G96" s="14">
        <f t="shared" si="59"/>
        <v>0</v>
      </c>
      <c r="H96" s="14">
        <f t="shared" si="90"/>
        <v>0</v>
      </c>
      <c r="I96" s="14">
        <f t="shared" si="90"/>
        <v>0</v>
      </c>
      <c r="J96" s="14">
        <f t="shared" si="90"/>
        <v>0</v>
      </c>
      <c r="K96" s="14">
        <f t="shared" si="90"/>
        <v>0</v>
      </c>
      <c r="L96" s="14" t="str">
        <f t="shared" si="66"/>
        <v>0</v>
      </c>
      <c r="M96" s="15" t="str">
        <f t="shared" si="67"/>
        <v>--</v>
      </c>
      <c r="N96" s="14" t="str">
        <f t="shared" si="68"/>
        <v/>
      </c>
      <c r="O96" s="15" t="str">
        <f t="shared" si="60"/>
        <v/>
      </c>
      <c r="P96" s="15" t="str">
        <f>IF(N96=1,FLOOR(MAX($P$4:P95),1)+1,IF(AND(P95&lt;&gt;"",O95&lt;&gt;1),MAX($P$4:P95)+0.1,""))</f>
        <v/>
      </c>
      <c r="Q96" s="5">
        <f>ROW()</f>
        <v>96</v>
      </c>
      <c r="S96" s="7"/>
      <c r="T96" s="17" t="str">
        <f t="shared" si="71"/>
        <v/>
      </c>
      <c r="U96" s="17" t="str">
        <f t="shared" si="78"/>
        <v/>
      </c>
      <c r="V96" s="18" t="str">
        <f>IF(MAX($V$9:V95)&lt;$V$7,MAX($V$9:V95)+1,"")</f>
        <v/>
      </c>
      <c r="W96" s="18" t="str">
        <f>IF(V96="","",COUNTIF(P:P,"&lt;"&amp;V96+1)-SUM($W$8:W95))</f>
        <v/>
      </c>
      <c r="X96" s="18" t="str">
        <f t="shared" si="72"/>
        <v/>
      </c>
      <c r="Y96" s="19" t="str">
        <f t="shared" ca="1" si="58"/>
        <v/>
      </c>
      <c r="Z96" s="19" t="str">
        <f t="shared" ca="1" si="58"/>
        <v/>
      </c>
      <c r="AA96" s="19" t="str">
        <f t="shared" ca="1" si="58"/>
        <v/>
      </c>
      <c r="AB96" s="19" t="str">
        <f t="shared" ca="1" si="58"/>
        <v/>
      </c>
      <c r="AC96" s="19" t="str">
        <f t="shared" ca="1" si="58"/>
        <v/>
      </c>
      <c r="AD96" s="19" t="str">
        <f t="shared" ca="1" si="58"/>
        <v/>
      </c>
      <c r="AE96" s="19" t="str">
        <f t="shared" ca="1" si="58"/>
        <v/>
      </c>
      <c r="AF96" s="19" t="str">
        <f t="shared" ca="1" si="58"/>
        <v/>
      </c>
      <c r="AG96" s="19" t="str">
        <f t="shared" ca="1" si="58"/>
        <v/>
      </c>
      <c r="AH96" s="19" t="str">
        <f t="shared" ca="1" si="58"/>
        <v/>
      </c>
      <c r="AI96" s="19" t="str">
        <f t="shared" ca="1" si="79"/>
        <v/>
      </c>
      <c r="AJ96" s="19">
        <f t="shared" ca="1" si="80"/>
        <v>0</v>
      </c>
      <c r="AK96" s="19" t="str">
        <f t="shared" ca="1" si="73"/>
        <v/>
      </c>
      <c r="AL96" s="19" t="str">
        <f t="shared" ca="1" si="74"/>
        <v/>
      </c>
      <c r="AM96" s="3" t="str">
        <f>""</f>
        <v/>
      </c>
      <c r="AN96" s="8" t="str">
        <f>""</f>
        <v/>
      </c>
      <c r="AO96" s="20">
        <f>1</f>
        <v>1</v>
      </c>
      <c r="AP96" s="20" t="str">
        <f t="shared" ca="1" si="96"/>
        <v/>
      </c>
      <c r="AQ96" s="20" t="str">
        <f t="shared" ca="1" si="96"/>
        <v/>
      </c>
      <c r="AR96" s="20" t="str">
        <f t="shared" ca="1" si="96"/>
        <v/>
      </c>
      <c r="AS96" s="20" t="str">
        <f t="shared" ca="1" si="96"/>
        <v/>
      </c>
      <c r="AT96" s="20" t="str">
        <f t="shared" ca="1" si="96"/>
        <v/>
      </c>
      <c r="AU96" s="20" t="str">
        <f t="shared" ca="1" si="96"/>
        <v/>
      </c>
      <c r="AV96" s="20" t="str">
        <f t="shared" ca="1" si="96"/>
        <v/>
      </c>
      <c r="AW96" s="20" t="str">
        <f t="shared" ca="1" si="96"/>
        <v/>
      </c>
      <c r="AX96" s="20" t="str">
        <f t="shared" ca="1" si="96"/>
        <v/>
      </c>
      <c r="AY96" s="20" t="str">
        <f t="shared" ca="1" si="96"/>
        <v/>
      </c>
      <c r="AZ96" s="20" t="str">
        <f t="shared" ca="1" si="96"/>
        <v/>
      </c>
      <c r="BA96" s="20" t="str">
        <f t="shared" ca="1" si="96"/>
        <v/>
      </c>
      <c r="BB96" s="20" t="str">
        <f t="shared" ca="1" si="96"/>
        <v/>
      </c>
      <c r="BC96" s="20" t="str">
        <f t="shared" ca="1" si="96"/>
        <v/>
      </c>
      <c r="BD96" s="20" t="str">
        <f t="shared" ca="1" si="96"/>
        <v/>
      </c>
      <c r="BE96" s="20" t="str">
        <f t="shared" ca="1" si="96"/>
        <v/>
      </c>
      <c r="BF96" s="20" t="str">
        <f t="shared" ca="1" si="95"/>
        <v/>
      </c>
      <c r="BG96" s="20" t="str">
        <f t="shared" ca="1" si="95"/>
        <v/>
      </c>
      <c r="BH96" s="20" t="str">
        <f t="shared" ca="1" si="95"/>
        <v/>
      </c>
      <c r="BI96" s="20" t="str">
        <f t="shared" ca="1" si="95"/>
        <v/>
      </c>
      <c r="BJ96" s="20" t="str">
        <f t="shared" ca="1" si="95"/>
        <v/>
      </c>
      <c r="BK96" s="20" t="str">
        <f t="shared" ca="1" si="95"/>
        <v/>
      </c>
      <c r="BL96" s="20" t="str">
        <f t="shared" ca="1" si="95"/>
        <v/>
      </c>
      <c r="BM96" s="20" t="str">
        <f t="shared" ca="1" si="95"/>
        <v/>
      </c>
      <c r="BN96" s="20" t="str">
        <f t="shared" ca="1" si="95"/>
        <v/>
      </c>
      <c r="BO96" s="20" t="str">
        <f t="shared" ca="1" si="95"/>
        <v/>
      </c>
      <c r="BP96" s="20" t="str">
        <f t="shared" ca="1" si="95"/>
        <v/>
      </c>
      <c r="BQ96" s="20" t="str">
        <f t="shared" ca="1" si="95"/>
        <v/>
      </c>
      <c r="BR96" s="20" t="str">
        <f t="shared" ca="1" si="95"/>
        <v/>
      </c>
      <c r="BS96" s="20" t="str">
        <f t="shared" ca="1" si="95"/>
        <v/>
      </c>
      <c r="BT96" s="20" t="str">
        <f t="shared" ca="1" si="95"/>
        <v/>
      </c>
      <c r="BU96" s="20" t="str">
        <f t="shared" ca="1" si="94"/>
        <v/>
      </c>
      <c r="BV96" s="20" t="str">
        <f t="shared" ca="1" si="94"/>
        <v/>
      </c>
      <c r="BW96" s="20" t="str">
        <f t="shared" ca="1" si="94"/>
        <v/>
      </c>
      <c r="BX96" s="20" t="str">
        <f t="shared" ca="1" si="94"/>
        <v/>
      </c>
      <c r="BY96" s="20" t="str">
        <f t="shared" ca="1" si="94"/>
        <v/>
      </c>
      <c r="BZ96" s="20" t="str">
        <f t="shared" ca="1" si="94"/>
        <v/>
      </c>
      <c r="CA96" s="20" t="str">
        <f t="shared" ca="1" si="94"/>
        <v/>
      </c>
      <c r="CB96" s="20" t="str">
        <f t="shared" ca="1" si="94"/>
        <v/>
      </c>
      <c r="CC96" s="20" t="str">
        <f t="shared" ca="1" si="94"/>
        <v/>
      </c>
      <c r="CD96" s="20" t="str">
        <f t="shared" ca="1" si="94"/>
        <v/>
      </c>
      <c r="CE96" s="20" t="str">
        <f t="shared" ca="1" si="94"/>
        <v/>
      </c>
      <c r="CF96" s="20" t="str">
        <f t="shared" ca="1" si="94"/>
        <v/>
      </c>
      <c r="CG96" s="20" t="str">
        <f t="shared" ca="1" si="94"/>
        <v/>
      </c>
      <c r="CH96" s="20" t="str">
        <f t="shared" ca="1" si="94"/>
        <v/>
      </c>
      <c r="CI96" s="20" t="str">
        <f t="shared" si="82"/>
        <v>{</v>
      </c>
      <c r="CJ96" s="20" t="str">
        <f t="shared" ca="1" si="91"/>
        <v/>
      </c>
      <c r="CK96" s="20" t="str">
        <f t="shared" ca="1" si="91"/>
        <v/>
      </c>
      <c r="CL96" s="20" t="str">
        <f t="shared" ca="1" si="91"/>
        <v/>
      </c>
      <c r="CM96" s="20" t="str">
        <f t="shared" ca="1" si="91"/>
        <v/>
      </c>
      <c r="CN96" s="20" t="str">
        <f t="shared" ca="1" si="91"/>
        <v/>
      </c>
      <c r="CO96" s="20" t="str">
        <f t="shared" ca="1" si="91"/>
        <v/>
      </c>
      <c r="CP96" s="20" t="str">
        <f t="shared" ca="1" si="91"/>
        <v/>
      </c>
      <c r="CQ96" s="20" t="str">
        <f t="shared" ca="1" si="91"/>
        <v/>
      </c>
      <c r="CR96" s="20" t="str">
        <f t="shared" ca="1" si="91"/>
        <v/>
      </c>
      <c r="CS96" s="20" t="str">
        <f t="shared" ca="1" si="91"/>
        <v/>
      </c>
      <c r="CT96" s="20" t="str">
        <f t="shared" ca="1" si="91"/>
        <v/>
      </c>
      <c r="CU96" s="20" t="str">
        <f t="shared" ca="1" si="91"/>
        <v/>
      </c>
      <c r="CV96" s="20" t="str">
        <f t="shared" ca="1" si="91"/>
        <v/>
      </c>
      <c r="CW96" s="20" t="str">
        <f t="shared" ca="1" si="91"/>
        <v/>
      </c>
      <c r="CX96" s="20" t="str">
        <f t="shared" ca="1" si="91"/>
        <v/>
      </c>
      <c r="CY96" s="20" t="str">
        <f t="shared" ca="1" si="91"/>
        <v/>
      </c>
      <c r="CZ96" s="20" t="str">
        <f t="shared" ca="1" si="89"/>
        <v/>
      </c>
      <c r="DA96" s="20" t="str">
        <f t="shared" ca="1" si="89"/>
        <v/>
      </c>
      <c r="DB96" s="20" t="str">
        <f t="shared" ca="1" si="89"/>
        <v/>
      </c>
      <c r="DC96" s="20" t="str">
        <f t="shared" ca="1" si="89"/>
        <v/>
      </c>
      <c r="DD96" s="20" t="str">
        <f t="shared" ca="1" si="89"/>
        <v/>
      </c>
      <c r="DE96" s="20" t="str">
        <f t="shared" ca="1" si="89"/>
        <v/>
      </c>
      <c r="DF96" s="20" t="str">
        <f t="shared" ca="1" si="89"/>
        <v/>
      </c>
      <c r="DG96" s="20" t="str">
        <f t="shared" ca="1" si="89"/>
        <v/>
      </c>
      <c r="DH96" s="20" t="str">
        <f t="shared" ca="1" si="89"/>
        <v/>
      </c>
      <c r="DI96" s="20" t="str">
        <f t="shared" ca="1" si="89"/>
        <v/>
      </c>
      <c r="DJ96" s="20" t="str">
        <f t="shared" ca="1" si="89"/>
        <v/>
      </c>
      <c r="DK96" s="20" t="str">
        <f t="shared" ca="1" si="89"/>
        <v/>
      </c>
      <c r="DL96" s="20" t="str">
        <f t="shared" ca="1" si="89"/>
        <v/>
      </c>
      <c r="DM96" s="20" t="str">
        <f t="shared" ca="1" si="89"/>
        <v/>
      </c>
      <c r="DN96" s="20" t="str">
        <f t="shared" ca="1" si="89"/>
        <v/>
      </c>
      <c r="DO96" s="20" t="str">
        <f t="shared" ca="1" si="89"/>
        <v/>
      </c>
      <c r="DP96" s="20" t="str">
        <f t="shared" ca="1" si="93"/>
        <v/>
      </c>
      <c r="DQ96" s="20" t="str">
        <f t="shared" ca="1" si="92"/>
        <v/>
      </c>
      <c r="DR96" s="20" t="str">
        <f t="shared" ca="1" si="92"/>
        <v/>
      </c>
      <c r="DS96" s="20" t="str">
        <f t="shared" ca="1" si="92"/>
        <v/>
      </c>
      <c r="DT96" s="20" t="str">
        <f t="shared" ca="1" si="92"/>
        <v/>
      </c>
      <c r="DU96" s="20" t="str">
        <f t="shared" ca="1" si="92"/>
        <v/>
      </c>
      <c r="DV96" s="20" t="str">
        <f t="shared" ca="1" si="92"/>
        <v/>
      </c>
      <c r="DW96" s="20" t="str">
        <f t="shared" ca="1" si="92"/>
        <v/>
      </c>
      <c r="DX96" s="20" t="str">
        <f t="shared" ca="1" si="92"/>
        <v/>
      </c>
      <c r="DY96" s="20" t="str">
        <f t="shared" ca="1" si="92"/>
        <v/>
      </c>
      <c r="DZ96" s="20" t="str">
        <f t="shared" ca="1" si="92"/>
        <v/>
      </c>
      <c r="EA96" s="20" t="str">
        <f t="shared" ca="1" si="92"/>
        <v/>
      </c>
      <c r="EB96" s="20" t="str">
        <f t="shared" ca="1" si="92"/>
        <v/>
      </c>
      <c r="EC96" s="8" t="str">
        <f>""</f>
        <v/>
      </c>
      <c r="ED96" s="9"/>
      <c r="EE96" s="24">
        <f ca="1">IF(MAX($EE$9:EE95)&lt;SUM($AJ$9:$AJ$109),MAX($EE$9:EE95)+1,"")</f>
        <v>88</v>
      </c>
      <c r="EF96" s="24">
        <f t="shared" ca="1" si="81"/>
        <v>43</v>
      </c>
      <c r="EG96" s="24">
        <f t="shared" ca="1" si="83"/>
        <v>2</v>
      </c>
      <c r="EH96" s="23" t="str">
        <f t="shared" ca="1" si="76"/>
        <v>CCI-001414</v>
      </c>
      <c r="EI96" s="23" t="str">
        <f ca="1">IF(EE96="","",OFFSET($AK$8,EF96,0)&amp;IF(COUNTIF(EH97:$EH$502,"="&amp;EH96)=0,"","; "&amp;OFFSET(EH96,MATCH(EH96,EH97:$EH$502,0),1)))</f>
        <v>3.2.1</v>
      </c>
      <c r="EJ96" s="23" t="str">
        <f ca="1">IF(EE96="","",OFFSET($AL$8,EF96,0)&amp;IF(COUNTIF(EH97:$EH$502,"="&amp;EH96)=0,"","; "&amp;OFFSET(EH96,MATCH(EH96,EH97:$EH$502,0),2)))</f>
        <v>Information Flow Enforcement In MODERATE Impact Systems</v>
      </c>
      <c r="EK96" s="23" t="str">
        <f ca="1">IF(EE96="","",OFFSET($AK$8,EF96,0)&amp;" "&amp;IF(LEN(OFFSET($AL$8,EF96,0))&gt;$EK$3,LEFT(OFFSET($AL$8,EF96,0),$EK$3)&amp;"...",OFFSET($AL$8,EF96,0))&amp;SUBSTITUTE(IF(COUNTIF(EH97:$EH$502,"="&amp;EH96)=0,"","; "&amp;OFFSET(EH96,MATCH(EH96,EH97:$EH$502,0),3)),"; "&amp;OFFSET($AK$8,EF96,0)&amp;" "&amp;IF(LEN(OFFSET($AL$8,EF96,0))&gt;$EK$3,LEFT(OFFSET($AL$8,EF96,0),$EK$3)&amp;"...",OFFSET($AL$8,EF96,0)),""))</f>
        <v>3.2.1 Information Flow Enforcement In MOD...</v>
      </c>
      <c r="EL96" s="24">
        <f ca="1">IF(EE96="","",IF(COUNTIF($EH$9:$EH95,"="&amp;EH96)=0,MAX($EL$9:EL95)+1,""))</f>
        <v>49</v>
      </c>
      <c r="EM96" s="9"/>
      <c r="EN96" s="10"/>
      <c r="EO96" s="24">
        <f ca="1">IF(MAX($EO$9:EO95)&lt;MAX($EL$9:$EL$502),MAX($EO$9:EO95)+1,"")</f>
        <v>88</v>
      </c>
      <c r="EP96" s="24">
        <f t="shared" ca="1" si="84"/>
        <v>131</v>
      </c>
      <c r="EQ96" s="23" t="str">
        <f t="shared" ca="1" si="77"/>
        <v>CCI-002235</v>
      </c>
      <c r="ER96" s="23" t="str">
        <f t="shared" ca="1" si="77"/>
        <v>3.3.1; 3.4</v>
      </c>
      <c r="ES96" s="23" t="str">
        <f t="shared" ca="1" si="77"/>
        <v>User Accounts; USER IDENTIFICATION AND AUTHENTICATION</v>
      </c>
      <c r="ET96" s="23" t="str">
        <f t="shared" ca="1" si="77"/>
        <v>3.3.1 User Accounts; 3.4 USER IDENTIFICATION AND AUTHENTICAT...</v>
      </c>
      <c r="EU96" s="10" t="str">
        <f>""</f>
        <v/>
      </c>
    </row>
    <row r="97" spans="1:151" x14ac:dyDescent="0.3">
      <c r="A97" s="1" t="s">
        <v>94</v>
      </c>
      <c r="B97" s="5"/>
      <c r="C97" s="14">
        <f t="shared" si="62"/>
        <v>0</v>
      </c>
      <c r="D97" s="14">
        <f t="shared" si="62"/>
        <v>0</v>
      </c>
      <c r="E97" s="14" t="str">
        <f t="shared" si="63"/>
        <v/>
      </c>
      <c r="F97" s="14">
        <f t="shared" si="64"/>
        <v>0</v>
      </c>
      <c r="G97" s="14">
        <f t="shared" si="59"/>
        <v>0</v>
      </c>
      <c r="H97" s="14">
        <f t="shared" si="90"/>
        <v>0</v>
      </c>
      <c r="I97" s="14">
        <f t="shared" si="90"/>
        <v>0</v>
      </c>
      <c r="J97" s="14">
        <f t="shared" si="90"/>
        <v>0</v>
      </c>
      <c r="K97" s="14">
        <f t="shared" si="90"/>
        <v>0</v>
      </c>
      <c r="L97" s="14" t="str">
        <f t="shared" si="66"/>
        <v>0</v>
      </c>
      <c r="M97" s="15" t="str">
        <f t="shared" si="67"/>
        <v>--</v>
      </c>
      <c r="N97" s="14" t="str">
        <f t="shared" si="68"/>
        <v/>
      </c>
      <c r="O97" s="15" t="str">
        <f t="shared" si="60"/>
        <v/>
      </c>
      <c r="P97" s="15" t="str">
        <f>IF(N97=1,FLOOR(MAX($P$4:P96),1)+1,IF(AND(P96&lt;&gt;"",O96&lt;&gt;1),MAX($P$4:P96)+0.1,""))</f>
        <v/>
      </c>
      <c r="Q97" s="5">
        <f>ROW()</f>
        <v>97</v>
      </c>
      <c r="S97" s="7"/>
      <c r="T97" s="17" t="str">
        <f t="shared" si="71"/>
        <v/>
      </c>
      <c r="U97" s="17" t="str">
        <f t="shared" si="78"/>
        <v/>
      </c>
      <c r="V97" s="18" t="str">
        <f>IF(MAX($V$9:V96)&lt;$V$7,MAX($V$9:V96)+1,"")</f>
        <v/>
      </c>
      <c r="W97" s="18" t="str">
        <f>IF(V97="","",COUNTIF(P:P,"&lt;"&amp;V97+1)-SUM($W$8:W96))</f>
        <v/>
      </c>
      <c r="X97" s="18" t="str">
        <f t="shared" si="72"/>
        <v/>
      </c>
      <c r="Y97" s="19" t="str">
        <f t="shared" ca="1" si="58"/>
        <v/>
      </c>
      <c r="Z97" s="19" t="str">
        <f t="shared" ca="1" si="58"/>
        <v/>
      </c>
      <c r="AA97" s="19" t="str">
        <f t="shared" ca="1" si="58"/>
        <v/>
      </c>
      <c r="AB97" s="19" t="str">
        <f t="shared" ca="1" si="58"/>
        <v/>
      </c>
      <c r="AC97" s="19" t="str">
        <f t="shared" ca="1" si="58"/>
        <v/>
      </c>
      <c r="AD97" s="19" t="str">
        <f t="shared" ca="1" si="58"/>
        <v/>
      </c>
      <c r="AE97" s="19" t="str">
        <f t="shared" ca="1" si="58"/>
        <v/>
      </c>
      <c r="AF97" s="19" t="str">
        <f t="shared" ca="1" si="58"/>
        <v/>
      </c>
      <c r="AG97" s="19" t="str">
        <f t="shared" ca="1" si="58"/>
        <v/>
      </c>
      <c r="AH97" s="19" t="str">
        <f t="shared" ca="1" si="58"/>
        <v/>
      </c>
      <c r="AI97" s="19" t="str">
        <f t="shared" ca="1" si="79"/>
        <v/>
      </c>
      <c r="AJ97" s="19">
        <f t="shared" ca="1" si="80"/>
        <v>0</v>
      </c>
      <c r="AK97" s="19" t="str">
        <f t="shared" ca="1" si="73"/>
        <v/>
      </c>
      <c r="AL97" s="19" t="str">
        <f t="shared" ca="1" si="74"/>
        <v/>
      </c>
      <c r="AM97" s="3" t="str">
        <f>""</f>
        <v/>
      </c>
      <c r="AN97" s="8" t="str">
        <f>""</f>
        <v/>
      </c>
      <c r="AO97" s="20">
        <f>1</f>
        <v>1</v>
      </c>
      <c r="AP97" s="20" t="str">
        <f t="shared" ca="1" si="96"/>
        <v/>
      </c>
      <c r="AQ97" s="20" t="str">
        <f t="shared" ca="1" si="96"/>
        <v/>
      </c>
      <c r="AR97" s="20" t="str">
        <f t="shared" ca="1" si="96"/>
        <v/>
      </c>
      <c r="AS97" s="20" t="str">
        <f t="shared" ca="1" si="96"/>
        <v/>
      </c>
      <c r="AT97" s="20" t="str">
        <f t="shared" ca="1" si="96"/>
        <v/>
      </c>
      <c r="AU97" s="20" t="str">
        <f t="shared" ca="1" si="96"/>
        <v/>
      </c>
      <c r="AV97" s="20" t="str">
        <f t="shared" ca="1" si="96"/>
        <v/>
      </c>
      <c r="AW97" s="20" t="str">
        <f t="shared" ca="1" si="96"/>
        <v/>
      </c>
      <c r="AX97" s="20" t="str">
        <f t="shared" ca="1" si="96"/>
        <v/>
      </c>
      <c r="AY97" s="20" t="str">
        <f t="shared" ca="1" si="96"/>
        <v/>
      </c>
      <c r="AZ97" s="20" t="str">
        <f t="shared" ca="1" si="96"/>
        <v/>
      </c>
      <c r="BA97" s="20" t="str">
        <f t="shared" ca="1" si="96"/>
        <v/>
      </c>
      <c r="BB97" s="20" t="str">
        <f t="shared" ca="1" si="96"/>
        <v/>
      </c>
      <c r="BC97" s="20" t="str">
        <f t="shared" ca="1" si="96"/>
        <v/>
      </c>
      <c r="BD97" s="20" t="str">
        <f t="shared" ca="1" si="96"/>
        <v/>
      </c>
      <c r="BE97" s="20" t="str">
        <f t="shared" ca="1" si="96"/>
        <v/>
      </c>
      <c r="BF97" s="20" t="str">
        <f t="shared" ca="1" si="95"/>
        <v/>
      </c>
      <c r="BG97" s="20" t="str">
        <f t="shared" ca="1" si="95"/>
        <v/>
      </c>
      <c r="BH97" s="20" t="str">
        <f t="shared" ca="1" si="95"/>
        <v/>
      </c>
      <c r="BI97" s="20" t="str">
        <f t="shared" ca="1" si="95"/>
        <v/>
      </c>
      <c r="BJ97" s="20" t="str">
        <f t="shared" ca="1" si="95"/>
        <v/>
      </c>
      <c r="BK97" s="20" t="str">
        <f t="shared" ca="1" si="95"/>
        <v/>
      </c>
      <c r="BL97" s="20" t="str">
        <f t="shared" ca="1" si="95"/>
        <v/>
      </c>
      <c r="BM97" s="20" t="str">
        <f t="shared" ca="1" si="95"/>
        <v/>
      </c>
      <c r="BN97" s="20" t="str">
        <f t="shared" ca="1" si="95"/>
        <v/>
      </c>
      <c r="BO97" s="20" t="str">
        <f t="shared" ca="1" si="95"/>
        <v/>
      </c>
      <c r="BP97" s="20" t="str">
        <f t="shared" ca="1" si="95"/>
        <v/>
      </c>
      <c r="BQ97" s="20" t="str">
        <f t="shared" ca="1" si="95"/>
        <v/>
      </c>
      <c r="BR97" s="20" t="str">
        <f t="shared" ca="1" si="95"/>
        <v/>
      </c>
      <c r="BS97" s="20" t="str">
        <f t="shared" ca="1" si="95"/>
        <v/>
      </c>
      <c r="BT97" s="20" t="str">
        <f t="shared" ca="1" si="95"/>
        <v/>
      </c>
      <c r="BU97" s="20" t="str">
        <f t="shared" ca="1" si="94"/>
        <v/>
      </c>
      <c r="BV97" s="20" t="str">
        <f t="shared" ca="1" si="94"/>
        <v/>
      </c>
      <c r="BW97" s="20" t="str">
        <f t="shared" ca="1" si="94"/>
        <v/>
      </c>
      <c r="BX97" s="20" t="str">
        <f t="shared" ca="1" si="94"/>
        <v/>
      </c>
      <c r="BY97" s="20" t="str">
        <f t="shared" ca="1" si="94"/>
        <v/>
      </c>
      <c r="BZ97" s="20" t="str">
        <f t="shared" ca="1" si="94"/>
        <v/>
      </c>
      <c r="CA97" s="20" t="str">
        <f t="shared" ca="1" si="94"/>
        <v/>
      </c>
      <c r="CB97" s="20" t="str">
        <f t="shared" ca="1" si="94"/>
        <v/>
      </c>
      <c r="CC97" s="20" t="str">
        <f t="shared" ca="1" si="94"/>
        <v/>
      </c>
      <c r="CD97" s="20" t="str">
        <f t="shared" ca="1" si="94"/>
        <v/>
      </c>
      <c r="CE97" s="20" t="str">
        <f t="shared" ca="1" si="94"/>
        <v/>
      </c>
      <c r="CF97" s="20" t="str">
        <f t="shared" ca="1" si="94"/>
        <v/>
      </c>
      <c r="CG97" s="20" t="str">
        <f t="shared" ca="1" si="94"/>
        <v/>
      </c>
      <c r="CH97" s="20" t="str">
        <f t="shared" ca="1" si="94"/>
        <v/>
      </c>
      <c r="CI97" s="20" t="str">
        <f t="shared" si="82"/>
        <v>{</v>
      </c>
      <c r="CJ97" s="20" t="str">
        <f t="shared" ca="1" si="91"/>
        <v/>
      </c>
      <c r="CK97" s="20" t="str">
        <f t="shared" ca="1" si="91"/>
        <v/>
      </c>
      <c r="CL97" s="20" t="str">
        <f t="shared" ca="1" si="91"/>
        <v/>
      </c>
      <c r="CM97" s="20" t="str">
        <f t="shared" ca="1" si="91"/>
        <v/>
      </c>
      <c r="CN97" s="20" t="str">
        <f t="shared" ca="1" si="91"/>
        <v/>
      </c>
      <c r="CO97" s="20" t="str">
        <f t="shared" ca="1" si="91"/>
        <v/>
      </c>
      <c r="CP97" s="20" t="str">
        <f t="shared" ca="1" si="91"/>
        <v/>
      </c>
      <c r="CQ97" s="20" t="str">
        <f t="shared" ca="1" si="91"/>
        <v/>
      </c>
      <c r="CR97" s="20" t="str">
        <f t="shared" ca="1" si="91"/>
        <v/>
      </c>
      <c r="CS97" s="20" t="str">
        <f t="shared" ca="1" si="91"/>
        <v/>
      </c>
      <c r="CT97" s="20" t="str">
        <f t="shared" ca="1" si="91"/>
        <v/>
      </c>
      <c r="CU97" s="20" t="str">
        <f t="shared" ca="1" si="91"/>
        <v/>
      </c>
      <c r="CV97" s="20" t="str">
        <f t="shared" ca="1" si="91"/>
        <v/>
      </c>
      <c r="CW97" s="20" t="str">
        <f t="shared" ca="1" si="91"/>
        <v/>
      </c>
      <c r="CX97" s="20" t="str">
        <f t="shared" ca="1" si="91"/>
        <v/>
      </c>
      <c r="CY97" s="20" t="str">
        <f t="shared" ca="1" si="91"/>
        <v/>
      </c>
      <c r="CZ97" s="20" t="str">
        <f t="shared" ca="1" si="89"/>
        <v/>
      </c>
      <c r="DA97" s="20" t="str">
        <f t="shared" ca="1" si="89"/>
        <v/>
      </c>
      <c r="DB97" s="20" t="str">
        <f t="shared" ca="1" si="89"/>
        <v/>
      </c>
      <c r="DC97" s="20" t="str">
        <f t="shared" ca="1" si="89"/>
        <v/>
      </c>
      <c r="DD97" s="20" t="str">
        <f t="shared" ca="1" si="89"/>
        <v/>
      </c>
      <c r="DE97" s="20" t="str">
        <f t="shared" ca="1" si="89"/>
        <v/>
      </c>
      <c r="DF97" s="20" t="str">
        <f t="shared" ca="1" si="89"/>
        <v/>
      </c>
      <c r="DG97" s="20" t="str">
        <f t="shared" ca="1" si="89"/>
        <v/>
      </c>
      <c r="DH97" s="20" t="str">
        <f t="shared" ca="1" si="89"/>
        <v/>
      </c>
      <c r="DI97" s="20" t="str">
        <f t="shared" ca="1" si="89"/>
        <v/>
      </c>
      <c r="DJ97" s="20" t="str">
        <f t="shared" ca="1" si="89"/>
        <v/>
      </c>
      <c r="DK97" s="20" t="str">
        <f t="shared" ca="1" si="89"/>
        <v/>
      </c>
      <c r="DL97" s="20" t="str">
        <f t="shared" ca="1" si="89"/>
        <v/>
      </c>
      <c r="DM97" s="20" t="str">
        <f t="shared" ca="1" si="89"/>
        <v/>
      </c>
      <c r="DN97" s="20" t="str">
        <f t="shared" ca="1" si="89"/>
        <v/>
      </c>
      <c r="DO97" s="20" t="str">
        <f t="shared" ca="1" si="89"/>
        <v/>
      </c>
      <c r="DP97" s="20" t="str">
        <f t="shared" ca="1" si="93"/>
        <v/>
      </c>
      <c r="DQ97" s="20" t="str">
        <f t="shared" ca="1" si="92"/>
        <v/>
      </c>
      <c r="DR97" s="20" t="str">
        <f t="shared" ca="1" si="92"/>
        <v/>
      </c>
      <c r="DS97" s="20" t="str">
        <f t="shared" ca="1" si="92"/>
        <v/>
      </c>
      <c r="DT97" s="20" t="str">
        <f t="shared" ca="1" si="92"/>
        <v/>
      </c>
      <c r="DU97" s="20" t="str">
        <f t="shared" ca="1" si="92"/>
        <v/>
      </c>
      <c r="DV97" s="20" t="str">
        <f t="shared" ca="1" si="92"/>
        <v/>
      </c>
      <c r="DW97" s="20" t="str">
        <f t="shared" ca="1" si="92"/>
        <v/>
      </c>
      <c r="DX97" s="20" t="str">
        <f t="shared" ca="1" si="92"/>
        <v/>
      </c>
      <c r="DY97" s="20" t="str">
        <f t="shared" ca="1" si="92"/>
        <v/>
      </c>
      <c r="DZ97" s="20" t="str">
        <f t="shared" ca="1" si="92"/>
        <v/>
      </c>
      <c r="EA97" s="20" t="str">
        <f t="shared" ca="1" si="92"/>
        <v/>
      </c>
      <c r="EB97" s="20" t="str">
        <f t="shared" ca="1" si="92"/>
        <v/>
      </c>
      <c r="EC97" s="8" t="str">
        <f>""</f>
        <v/>
      </c>
      <c r="ED97" s="9"/>
      <c r="EE97" s="24">
        <f ca="1">IF(MAX($EE$9:EE96)&lt;SUM($AJ$9:$AJ$109),MAX($EE$9:EE96)+1,"")</f>
        <v>89</v>
      </c>
      <c r="EF97" s="24">
        <f t="shared" ca="1" si="81"/>
        <v>43</v>
      </c>
      <c r="EG97" s="24">
        <f t="shared" ca="1" si="83"/>
        <v>3</v>
      </c>
      <c r="EH97" s="23" t="str">
        <f t="shared" ca="1" si="76"/>
        <v>CCI-001548</v>
      </c>
      <c r="EI97" s="23" t="str">
        <f ca="1">IF(EE97="","",OFFSET($AK$8,EF97,0)&amp;IF(COUNTIF(EH98:$EH$502,"="&amp;EH97)=0,"","; "&amp;OFFSET(EH97,MATCH(EH97,EH98:$EH$502,0),1)))</f>
        <v>3.2.1</v>
      </c>
      <c r="EJ97" s="23" t="str">
        <f ca="1">IF(EE97="","",OFFSET($AL$8,EF97,0)&amp;IF(COUNTIF(EH98:$EH$502,"="&amp;EH97)=0,"","; "&amp;OFFSET(EH97,MATCH(EH97,EH98:$EH$502,0),2)))</f>
        <v>Information Flow Enforcement In MODERATE Impact Systems</v>
      </c>
      <c r="EK97" s="23" t="str">
        <f ca="1">IF(EE97="","",OFFSET($AK$8,EF97,0)&amp;" "&amp;IF(LEN(OFFSET($AL$8,EF97,0))&gt;$EK$3,LEFT(OFFSET($AL$8,EF97,0),$EK$3)&amp;"...",OFFSET($AL$8,EF97,0))&amp;SUBSTITUTE(IF(COUNTIF(EH98:$EH$502,"="&amp;EH97)=0,"","; "&amp;OFFSET(EH97,MATCH(EH97,EH98:$EH$502,0),3)),"; "&amp;OFFSET($AK$8,EF97,0)&amp;" "&amp;IF(LEN(OFFSET($AL$8,EF97,0))&gt;$EK$3,LEFT(OFFSET($AL$8,EF97,0),$EK$3)&amp;"...",OFFSET($AL$8,EF97,0)),""))</f>
        <v>3.2.1 Information Flow Enforcement In MOD...</v>
      </c>
      <c r="EL97" s="24">
        <f ca="1">IF(EE97="","",IF(COUNTIF($EH$9:$EH96,"="&amp;EH97)=0,MAX($EL$9:EL96)+1,""))</f>
        <v>50</v>
      </c>
      <c r="EM97" s="9"/>
      <c r="EN97" s="10"/>
      <c r="EO97" s="24">
        <f ca="1">IF(MAX($EO$9:EO96)&lt;MAX($EL$9:$EL$502),MAX($EO$9:EO96)+1,"")</f>
        <v>89</v>
      </c>
      <c r="EP97" s="24">
        <f t="shared" ca="1" si="84"/>
        <v>132</v>
      </c>
      <c r="EQ97" s="23" t="str">
        <f t="shared" ca="1" si="77"/>
        <v>CCI-000039</v>
      </c>
      <c r="ER97" s="23" t="str">
        <f t="shared" ca="1" si="77"/>
        <v>3.3.1; 3.4</v>
      </c>
      <c r="ES97" s="23" t="str">
        <f t="shared" ca="1" si="77"/>
        <v>User Accounts; USER IDENTIFICATION AND AUTHENTICATION</v>
      </c>
      <c r="ET97" s="23" t="str">
        <f t="shared" ca="1" si="77"/>
        <v>3.3.1 User Accounts; 3.4 USER IDENTIFICATION AND AUTHENTICAT...</v>
      </c>
      <c r="EU97" s="10" t="str">
        <f>""</f>
        <v/>
      </c>
    </row>
    <row r="98" spans="1:151" x14ac:dyDescent="0.3">
      <c r="A98" s="1" t="s">
        <v>95</v>
      </c>
      <c r="B98" s="5"/>
      <c r="C98" s="14">
        <f t="shared" si="62"/>
        <v>0</v>
      </c>
      <c r="D98" s="14">
        <f t="shared" si="62"/>
        <v>0</v>
      </c>
      <c r="E98" s="14" t="str">
        <f t="shared" si="63"/>
        <v/>
      </c>
      <c r="F98" s="14">
        <f t="shared" si="64"/>
        <v>0</v>
      </c>
      <c r="G98" s="14">
        <f t="shared" si="59"/>
        <v>0</v>
      </c>
      <c r="H98" s="14">
        <f t="shared" si="90"/>
        <v>0</v>
      </c>
      <c r="I98" s="14">
        <f t="shared" si="90"/>
        <v>0</v>
      </c>
      <c r="J98" s="14">
        <f t="shared" si="90"/>
        <v>0</v>
      </c>
      <c r="K98" s="14">
        <f t="shared" si="90"/>
        <v>0</v>
      </c>
      <c r="L98" s="14" t="str">
        <f t="shared" si="66"/>
        <v>0</v>
      </c>
      <c r="M98" s="15" t="str">
        <f t="shared" si="67"/>
        <v>--</v>
      </c>
      <c r="N98" s="14" t="str">
        <f t="shared" si="68"/>
        <v/>
      </c>
      <c r="O98" s="15" t="str">
        <f t="shared" si="60"/>
        <v/>
      </c>
      <c r="P98" s="15" t="str">
        <f>IF(N98=1,FLOOR(MAX($P$4:P97),1)+1,IF(AND(P97&lt;&gt;"",O97&lt;&gt;1),MAX($P$4:P97)+0.1,""))</f>
        <v/>
      </c>
      <c r="Q98" s="5">
        <f>ROW()</f>
        <v>98</v>
      </c>
      <c r="S98" s="7"/>
      <c r="T98" s="17" t="str">
        <f t="shared" si="71"/>
        <v/>
      </c>
      <c r="U98" s="17" t="str">
        <f t="shared" si="78"/>
        <v/>
      </c>
      <c r="V98" s="18" t="str">
        <f>IF(MAX($V$9:V97)&lt;$V$7,MAX($V$9:V97)+1,"")</f>
        <v/>
      </c>
      <c r="W98" s="18" t="str">
        <f>IF(V98="","",COUNTIF(P:P,"&lt;"&amp;V98+1)-SUM($W$8:W97))</f>
        <v/>
      </c>
      <c r="X98" s="18" t="str">
        <f t="shared" si="72"/>
        <v/>
      </c>
      <c r="Y98" s="19" t="str">
        <f t="shared" ca="1" si="58"/>
        <v/>
      </c>
      <c r="Z98" s="19" t="str">
        <f t="shared" ca="1" si="58"/>
        <v/>
      </c>
      <c r="AA98" s="19" t="str">
        <f t="shared" ca="1" si="58"/>
        <v/>
      </c>
      <c r="AB98" s="19" t="str">
        <f t="shared" ca="1" si="58"/>
        <v/>
      </c>
      <c r="AC98" s="19" t="str">
        <f t="shared" ca="1" si="58"/>
        <v/>
      </c>
      <c r="AD98" s="19" t="str">
        <f t="shared" ca="1" si="58"/>
        <v/>
      </c>
      <c r="AE98" s="19" t="str">
        <f t="shared" ca="1" si="58"/>
        <v/>
      </c>
      <c r="AF98" s="19" t="str">
        <f t="shared" ca="1" si="58"/>
        <v/>
      </c>
      <c r="AG98" s="19" t="str">
        <f t="shared" ca="1" si="58"/>
        <v/>
      </c>
      <c r="AH98" s="19" t="str">
        <f t="shared" ca="1" si="58"/>
        <v/>
      </c>
      <c r="AI98" s="19" t="str">
        <f t="shared" ca="1" si="79"/>
        <v/>
      </c>
      <c r="AJ98" s="19">
        <f t="shared" ca="1" si="80"/>
        <v>0</v>
      </c>
      <c r="AK98" s="19" t="str">
        <f t="shared" ca="1" si="73"/>
        <v/>
      </c>
      <c r="AL98" s="19" t="str">
        <f t="shared" ca="1" si="74"/>
        <v/>
      </c>
      <c r="AM98" s="3" t="str">
        <f>""</f>
        <v/>
      </c>
      <c r="AN98" s="8" t="str">
        <f>""</f>
        <v/>
      </c>
      <c r="AO98" s="20">
        <f>1</f>
        <v>1</v>
      </c>
      <c r="AP98" s="20" t="str">
        <f t="shared" ca="1" si="96"/>
        <v/>
      </c>
      <c r="AQ98" s="20" t="str">
        <f t="shared" ca="1" si="96"/>
        <v/>
      </c>
      <c r="AR98" s="20" t="str">
        <f t="shared" ca="1" si="96"/>
        <v/>
      </c>
      <c r="AS98" s="20" t="str">
        <f t="shared" ca="1" si="96"/>
        <v/>
      </c>
      <c r="AT98" s="20" t="str">
        <f t="shared" ca="1" si="96"/>
        <v/>
      </c>
      <c r="AU98" s="20" t="str">
        <f t="shared" ca="1" si="96"/>
        <v/>
      </c>
      <c r="AV98" s="20" t="str">
        <f t="shared" ca="1" si="96"/>
        <v/>
      </c>
      <c r="AW98" s="20" t="str">
        <f t="shared" ca="1" si="96"/>
        <v/>
      </c>
      <c r="AX98" s="20" t="str">
        <f t="shared" ca="1" si="96"/>
        <v/>
      </c>
      <c r="AY98" s="20" t="str">
        <f t="shared" ca="1" si="96"/>
        <v/>
      </c>
      <c r="AZ98" s="20" t="str">
        <f t="shared" ca="1" si="96"/>
        <v/>
      </c>
      <c r="BA98" s="20" t="str">
        <f t="shared" ca="1" si="96"/>
        <v/>
      </c>
      <c r="BB98" s="20" t="str">
        <f t="shared" ca="1" si="96"/>
        <v/>
      </c>
      <c r="BC98" s="20" t="str">
        <f t="shared" ca="1" si="96"/>
        <v/>
      </c>
      <c r="BD98" s="20" t="str">
        <f t="shared" ca="1" si="96"/>
        <v/>
      </c>
      <c r="BE98" s="20" t="str">
        <f t="shared" ca="1" si="96"/>
        <v/>
      </c>
      <c r="BF98" s="20" t="str">
        <f t="shared" ca="1" si="95"/>
        <v/>
      </c>
      <c r="BG98" s="20" t="str">
        <f t="shared" ca="1" si="95"/>
        <v/>
      </c>
      <c r="BH98" s="20" t="str">
        <f t="shared" ca="1" si="95"/>
        <v/>
      </c>
      <c r="BI98" s="20" t="str">
        <f t="shared" ca="1" si="95"/>
        <v/>
      </c>
      <c r="BJ98" s="20" t="str">
        <f t="shared" ca="1" si="95"/>
        <v/>
      </c>
      <c r="BK98" s="20" t="str">
        <f t="shared" ca="1" si="95"/>
        <v/>
      </c>
      <c r="BL98" s="20" t="str">
        <f t="shared" ca="1" si="95"/>
        <v/>
      </c>
      <c r="BM98" s="20" t="str">
        <f t="shared" ca="1" si="95"/>
        <v/>
      </c>
      <c r="BN98" s="20" t="str">
        <f t="shared" ca="1" si="95"/>
        <v/>
      </c>
      <c r="BO98" s="20" t="str">
        <f t="shared" ca="1" si="95"/>
        <v/>
      </c>
      <c r="BP98" s="20" t="str">
        <f t="shared" ca="1" si="95"/>
        <v/>
      </c>
      <c r="BQ98" s="20" t="str">
        <f t="shared" ca="1" si="95"/>
        <v/>
      </c>
      <c r="BR98" s="20" t="str">
        <f t="shared" ca="1" si="95"/>
        <v/>
      </c>
      <c r="BS98" s="20" t="str">
        <f t="shared" ca="1" si="95"/>
        <v/>
      </c>
      <c r="BT98" s="20" t="str">
        <f t="shared" ca="1" si="95"/>
        <v/>
      </c>
      <c r="BU98" s="20" t="str">
        <f t="shared" ca="1" si="94"/>
        <v/>
      </c>
      <c r="BV98" s="20" t="str">
        <f t="shared" ca="1" si="94"/>
        <v/>
      </c>
      <c r="BW98" s="20" t="str">
        <f t="shared" ca="1" si="94"/>
        <v/>
      </c>
      <c r="BX98" s="20" t="str">
        <f t="shared" ca="1" si="94"/>
        <v/>
      </c>
      <c r="BY98" s="20" t="str">
        <f t="shared" ca="1" si="94"/>
        <v/>
      </c>
      <c r="BZ98" s="20" t="str">
        <f t="shared" ca="1" si="94"/>
        <v/>
      </c>
      <c r="CA98" s="20" t="str">
        <f t="shared" ca="1" si="94"/>
        <v/>
      </c>
      <c r="CB98" s="20" t="str">
        <f t="shared" ca="1" si="94"/>
        <v/>
      </c>
      <c r="CC98" s="20" t="str">
        <f t="shared" ca="1" si="94"/>
        <v/>
      </c>
      <c r="CD98" s="20" t="str">
        <f t="shared" ca="1" si="94"/>
        <v/>
      </c>
      <c r="CE98" s="20" t="str">
        <f t="shared" ca="1" si="94"/>
        <v/>
      </c>
      <c r="CF98" s="20" t="str">
        <f t="shared" ca="1" si="94"/>
        <v/>
      </c>
      <c r="CG98" s="20" t="str">
        <f t="shared" ca="1" si="94"/>
        <v/>
      </c>
      <c r="CH98" s="20" t="str">
        <f t="shared" ca="1" si="94"/>
        <v/>
      </c>
      <c r="CI98" s="20" t="str">
        <f t="shared" si="82"/>
        <v>{</v>
      </c>
      <c r="CJ98" s="20" t="str">
        <f t="shared" ca="1" si="91"/>
        <v/>
      </c>
      <c r="CK98" s="20" t="str">
        <f t="shared" ca="1" si="91"/>
        <v/>
      </c>
      <c r="CL98" s="20" t="str">
        <f t="shared" ca="1" si="91"/>
        <v/>
      </c>
      <c r="CM98" s="20" t="str">
        <f t="shared" ca="1" si="91"/>
        <v/>
      </c>
      <c r="CN98" s="20" t="str">
        <f t="shared" ca="1" si="91"/>
        <v/>
      </c>
      <c r="CO98" s="20" t="str">
        <f t="shared" ca="1" si="91"/>
        <v/>
      </c>
      <c r="CP98" s="20" t="str">
        <f t="shared" ca="1" si="91"/>
        <v/>
      </c>
      <c r="CQ98" s="20" t="str">
        <f t="shared" ca="1" si="91"/>
        <v/>
      </c>
      <c r="CR98" s="20" t="str">
        <f t="shared" ca="1" si="91"/>
        <v/>
      </c>
      <c r="CS98" s="20" t="str">
        <f t="shared" ca="1" si="91"/>
        <v/>
      </c>
      <c r="CT98" s="20" t="str">
        <f t="shared" ca="1" si="91"/>
        <v/>
      </c>
      <c r="CU98" s="20" t="str">
        <f t="shared" ca="1" si="91"/>
        <v/>
      </c>
      <c r="CV98" s="20" t="str">
        <f t="shared" ca="1" si="91"/>
        <v/>
      </c>
      <c r="CW98" s="20" t="str">
        <f t="shared" ca="1" si="91"/>
        <v/>
      </c>
      <c r="CX98" s="20" t="str">
        <f t="shared" ca="1" si="91"/>
        <v/>
      </c>
      <c r="CY98" s="20" t="str">
        <f t="shared" ca="1" si="91"/>
        <v/>
      </c>
      <c r="CZ98" s="20" t="str">
        <f t="shared" ca="1" si="89"/>
        <v/>
      </c>
      <c r="DA98" s="20" t="str">
        <f t="shared" ca="1" si="89"/>
        <v/>
      </c>
      <c r="DB98" s="20" t="str">
        <f t="shared" ca="1" si="89"/>
        <v/>
      </c>
      <c r="DC98" s="20" t="str">
        <f t="shared" ca="1" si="89"/>
        <v/>
      </c>
      <c r="DD98" s="20" t="str">
        <f t="shared" ca="1" si="89"/>
        <v/>
      </c>
      <c r="DE98" s="20" t="str">
        <f t="shared" ca="1" si="89"/>
        <v/>
      </c>
      <c r="DF98" s="20" t="str">
        <f t="shared" ca="1" si="89"/>
        <v/>
      </c>
      <c r="DG98" s="20" t="str">
        <f t="shared" ca="1" si="89"/>
        <v/>
      </c>
      <c r="DH98" s="20" t="str">
        <f t="shared" ca="1" si="89"/>
        <v/>
      </c>
      <c r="DI98" s="20" t="str">
        <f t="shared" ca="1" si="89"/>
        <v/>
      </c>
      <c r="DJ98" s="20" t="str">
        <f t="shared" ca="1" si="89"/>
        <v/>
      </c>
      <c r="DK98" s="20" t="str">
        <f t="shared" ca="1" si="89"/>
        <v/>
      </c>
      <c r="DL98" s="20" t="str">
        <f t="shared" ca="1" si="89"/>
        <v/>
      </c>
      <c r="DM98" s="20" t="str">
        <f t="shared" ca="1" si="89"/>
        <v/>
      </c>
      <c r="DN98" s="20" t="str">
        <f t="shared" ca="1" si="89"/>
        <v/>
      </c>
      <c r="DO98" s="20" t="str">
        <f t="shared" ca="1" si="89"/>
        <v/>
      </c>
      <c r="DP98" s="20" t="str">
        <f t="shared" ca="1" si="93"/>
        <v/>
      </c>
      <c r="DQ98" s="20" t="str">
        <f t="shared" ca="1" si="92"/>
        <v/>
      </c>
      <c r="DR98" s="20" t="str">
        <f t="shared" ca="1" si="92"/>
        <v/>
      </c>
      <c r="DS98" s="20" t="str">
        <f t="shared" ca="1" si="92"/>
        <v/>
      </c>
      <c r="DT98" s="20" t="str">
        <f t="shared" ca="1" si="92"/>
        <v/>
      </c>
      <c r="DU98" s="20" t="str">
        <f t="shared" ca="1" si="92"/>
        <v/>
      </c>
      <c r="DV98" s="20" t="str">
        <f t="shared" ca="1" si="92"/>
        <v/>
      </c>
      <c r="DW98" s="20" t="str">
        <f t="shared" ca="1" si="92"/>
        <v/>
      </c>
      <c r="DX98" s="20" t="str">
        <f t="shared" ca="1" si="92"/>
        <v/>
      </c>
      <c r="DY98" s="20" t="str">
        <f t="shared" ca="1" si="92"/>
        <v/>
      </c>
      <c r="DZ98" s="20" t="str">
        <f t="shared" ca="1" si="92"/>
        <v/>
      </c>
      <c r="EA98" s="20" t="str">
        <f t="shared" ca="1" si="92"/>
        <v/>
      </c>
      <c r="EB98" s="20" t="str">
        <f t="shared" ca="1" si="92"/>
        <v/>
      </c>
      <c r="EC98" s="8" t="str">
        <f>""</f>
        <v/>
      </c>
      <c r="ED98" s="9"/>
      <c r="EE98" s="24">
        <f ca="1">IF(MAX($EE$9:EE97)&lt;SUM($AJ$9:$AJ$109),MAX($EE$9:EE97)+1,"")</f>
        <v>90</v>
      </c>
      <c r="EF98" s="24">
        <f t="shared" ca="1" si="81"/>
        <v>43</v>
      </c>
      <c r="EG98" s="24">
        <f t="shared" ca="1" si="83"/>
        <v>4</v>
      </c>
      <c r="EH98" s="23" t="str">
        <f t="shared" ca="1" si="76"/>
        <v>CCI-001549</v>
      </c>
      <c r="EI98" s="23" t="str">
        <f ca="1">IF(EE98="","",OFFSET($AK$8,EF98,0)&amp;IF(COUNTIF(EH99:$EH$502,"="&amp;EH98)=0,"","; "&amp;OFFSET(EH98,MATCH(EH98,EH99:$EH$502,0),1)))</f>
        <v>3.2.1</v>
      </c>
      <c r="EJ98" s="23" t="str">
        <f ca="1">IF(EE98="","",OFFSET($AL$8,EF98,0)&amp;IF(COUNTIF(EH99:$EH$502,"="&amp;EH98)=0,"","; "&amp;OFFSET(EH98,MATCH(EH98,EH99:$EH$502,0),2)))</f>
        <v>Information Flow Enforcement In MODERATE Impact Systems</v>
      </c>
      <c r="EK98" s="23" t="str">
        <f ca="1">IF(EE98="","",OFFSET($AK$8,EF98,0)&amp;" "&amp;IF(LEN(OFFSET($AL$8,EF98,0))&gt;$EK$3,LEFT(OFFSET($AL$8,EF98,0),$EK$3)&amp;"...",OFFSET($AL$8,EF98,0))&amp;SUBSTITUTE(IF(COUNTIF(EH99:$EH$502,"="&amp;EH98)=0,"","; "&amp;OFFSET(EH98,MATCH(EH98,EH99:$EH$502,0),3)),"; "&amp;OFFSET($AK$8,EF98,0)&amp;" "&amp;IF(LEN(OFFSET($AL$8,EF98,0))&gt;$EK$3,LEFT(OFFSET($AL$8,EF98,0),$EK$3)&amp;"...",OFFSET($AL$8,EF98,0)),""))</f>
        <v>3.2.1 Information Flow Enforcement In MOD...</v>
      </c>
      <c r="EL98" s="24">
        <f ca="1">IF(EE98="","",IF(COUNTIF($EH$9:$EH97,"="&amp;EH98)=0,MAX($EL$9:EL97)+1,""))</f>
        <v>51</v>
      </c>
      <c r="EM98" s="9"/>
      <c r="EN98" s="10"/>
      <c r="EO98" s="24">
        <f ca="1">IF(MAX($EO$9:EO97)&lt;MAX($EL$9:$EL$502),MAX($EO$9:EO97)+1,"")</f>
        <v>90</v>
      </c>
      <c r="EP98" s="24">
        <f t="shared" ca="1" si="84"/>
        <v>133</v>
      </c>
      <c r="EQ98" s="23" t="str">
        <f t="shared" ca="1" si="77"/>
        <v>CCI-001419</v>
      </c>
      <c r="ER98" s="23" t="str">
        <f t="shared" ca="1" si="77"/>
        <v>3.3.1; 3.4</v>
      </c>
      <c r="ES98" s="23" t="str">
        <f t="shared" ca="1" si="77"/>
        <v>User Accounts; USER IDENTIFICATION AND AUTHENTICATION</v>
      </c>
      <c r="ET98" s="23" t="str">
        <f t="shared" ca="1" si="77"/>
        <v>3.3.1 User Accounts; 3.4 USER IDENTIFICATION AND AUTHENTICAT...</v>
      </c>
      <c r="EU98" s="10" t="str">
        <f>""</f>
        <v/>
      </c>
    </row>
    <row r="99" spans="1:151" x14ac:dyDescent="0.3">
      <c r="A99" s="1" t="s">
        <v>96</v>
      </c>
      <c r="B99" s="5"/>
      <c r="C99" s="14">
        <f t="shared" si="62"/>
        <v>0</v>
      </c>
      <c r="D99" s="14">
        <f t="shared" si="62"/>
        <v>0</v>
      </c>
      <c r="E99" s="14" t="str">
        <f t="shared" si="63"/>
        <v/>
      </c>
      <c r="F99" s="14">
        <f t="shared" si="64"/>
        <v>0</v>
      </c>
      <c r="G99" s="14">
        <f t="shared" si="59"/>
        <v>0</v>
      </c>
      <c r="H99" s="14">
        <f t="shared" si="90"/>
        <v>0</v>
      </c>
      <c r="I99" s="14">
        <f t="shared" si="90"/>
        <v>0</v>
      </c>
      <c r="J99" s="14">
        <f t="shared" si="90"/>
        <v>0</v>
      </c>
      <c r="K99" s="14">
        <f t="shared" si="90"/>
        <v>0</v>
      </c>
      <c r="L99" s="14" t="str">
        <f t="shared" si="66"/>
        <v>0</v>
      </c>
      <c r="M99" s="15" t="str">
        <f t="shared" si="67"/>
        <v>--</v>
      </c>
      <c r="N99" s="14" t="str">
        <f t="shared" si="68"/>
        <v/>
      </c>
      <c r="O99" s="15" t="str">
        <f t="shared" si="60"/>
        <v/>
      </c>
      <c r="P99" s="15" t="str">
        <f>IF(N99=1,FLOOR(MAX($P$4:P98),1)+1,IF(AND(P98&lt;&gt;"",O98&lt;&gt;1),MAX($P$4:P98)+0.1,""))</f>
        <v/>
      </c>
      <c r="Q99" s="5">
        <f>ROW()</f>
        <v>99</v>
      </c>
      <c r="S99" s="7"/>
      <c r="T99" s="17" t="str">
        <f t="shared" si="71"/>
        <v/>
      </c>
      <c r="U99" s="17" t="str">
        <f t="shared" si="78"/>
        <v/>
      </c>
      <c r="V99" s="18" t="str">
        <f>IF(MAX($V$9:V98)&lt;$V$7,MAX($V$9:V98)+1,"")</f>
        <v/>
      </c>
      <c r="W99" s="18" t="str">
        <f>IF(V99="","",COUNTIF(P:P,"&lt;"&amp;V99+1)-SUM($W$8:W98))</f>
        <v/>
      </c>
      <c r="X99" s="18" t="str">
        <f t="shared" si="72"/>
        <v/>
      </c>
      <c r="Y99" s="19" t="str">
        <f t="shared" ca="1" si="58"/>
        <v/>
      </c>
      <c r="Z99" s="19" t="str">
        <f t="shared" ca="1" si="58"/>
        <v/>
      </c>
      <c r="AA99" s="19" t="str">
        <f t="shared" ca="1" si="58"/>
        <v/>
      </c>
      <c r="AB99" s="19" t="str">
        <f t="shared" ca="1" si="58"/>
        <v/>
      </c>
      <c r="AC99" s="19" t="str">
        <f t="shared" ca="1" si="58"/>
        <v/>
      </c>
      <c r="AD99" s="19" t="str">
        <f t="shared" ca="1" si="58"/>
        <v/>
      </c>
      <c r="AE99" s="19" t="str">
        <f t="shared" ca="1" si="58"/>
        <v/>
      </c>
      <c r="AF99" s="19" t="str">
        <f t="shared" ca="1" si="58"/>
        <v/>
      </c>
      <c r="AG99" s="19" t="str">
        <f t="shared" ca="1" si="58"/>
        <v/>
      </c>
      <c r="AH99" s="19" t="str">
        <f t="shared" ca="1" si="58"/>
        <v/>
      </c>
      <c r="AI99" s="19" t="str">
        <f t="shared" ca="1" si="79"/>
        <v/>
      </c>
      <c r="AJ99" s="19">
        <f t="shared" ca="1" si="80"/>
        <v>0</v>
      </c>
      <c r="AK99" s="19" t="str">
        <f t="shared" ca="1" si="73"/>
        <v/>
      </c>
      <c r="AL99" s="19" t="str">
        <f t="shared" ca="1" si="74"/>
        <v/>
      </c>
      <c r="AM99" s="3" t="str">
        <f>""</f>
        <v/>
      </c>
      <c r="AN99" s="8" t="str">
        <f>""</f>
        <v/>
      </c>
      <c r="AO99" s="20">
        <f>1</f>
        <v>1</v>
      </c>
      <c r="AP99" s="20" t="str">
        <f t="shared" ca="1" si="96"/>
        <v/>
      </c>
      <c r="AQ99" s="20" t="str">
        <f t="shared" ca="1" si="96"/>
        <v/>
      </c>
      <c r="AR99" s="20" t="str">
        <f t="shared" ca="1" si="96"/>
        <v/>
      </c>
      <c r="AS99" s="20" t="str">
        <f t="shared" ca="1" si="96"/>
        <v/>
      </c>
      <c r="AT99" s="20" t="str">
        <f t="shared" ca="1" si="96"/>
        <v/>
      </c>
      <c r="AU99" s="20" t="str">
        <f t="shared" ca="1" si="96"/>
        <v/>
      </c>
      <c r="AV99" s="20" t="str">
        <f t="shared" ca="1" si="96"/>
        <v/>
      </c>
      <c r="AW99" s="20" t="str">
        <f t="shared" ca="1" si="96"/>
        <v/>
      </c>
      <c r="AX99" s="20" t="str">
        <f t="shared" ca="1" si="96"/>
        <v/>
      </c>
      <c r="AY99" s="20" t="str">
        <f t="shared" ca="1" si="96"/>
        <v/>
      </c>
      <c r="AZ99" s="20" t="str">
        <f t="shared" ca="1" si="96"/>
        <v/>
      </c>
      <c r="BA99" s="20" t="str">
        <f t="shared" ca="1" si="96"/>
        <v/>
      </c>
      <c r="BB99" s="20" t="str">
        <f t="shared" ca="1" si="96"/>
        <v/>
      </c>
      <c r="BC99" s="20" t="str">
        <f t="shared" ca="1" si="96"/>
        <v/>
      </c>
      <c r="BD99" s="20" t="str">
        <f t="shared" ca="1" si="96"/>
        <v/>
      </c>
      <c r="BE99" s="20" t="str">
        <f t="shared" ca="1" si="96"/>
        <v/>
      </c>
      <c r="BF99" s="20" t="str">
        <f t="shared" ca="1" si="95"/>
        <v/>
      </c>
      <c r="BG99" s="20" t="str">
        <f t="shared" ca="1" si="95"/>
        <v/>
      </c>
      <c r="BH99" s="20" t="str">
        <f t="shared" ca="1" si="95"/>
        <v/>
      </c>
      <c r="BI99" s="20" t="str">
        <f t="shared" ca="1" si="95"/>
        <v/>
      </c>
      <c r="BJ99" s="20" t="str">
        <f t="shared" ca="1" si="95"/>
        <v/>
      </c>
      <c r="BK99" s="20" t="str">
        <f t="shared" ca="1" si="95"/>
        <v/>
      </c>
      <c r="BL99" s="20" t="str">
        <f t="shared" ca="1" si="95"/>
        <v/>
      </c>
      <c r="BM99" s="20" t="str">
        <f t="shared" ca="1" si="95"/>
        <v/>
      </c>
      <c r="BN99" s="20" t="str">
        <f t="shared" ca="1" si="95"/>
        <v/>
      </c>
      <c r="BO99" s="20" t="str">
        <f t="shared" ca="1" si="95"/>
        <v/>
      </c>
      <c r="BP99" s="20" t="str">
        <f t="shared" ca="1" si="95"/>
        <v/>
      </c>
      <c r="BQ99" s="20" t="str">
        <f t="shared" ca="1" si="95"/>
        <v/>
      </c>
      <c r="BR99" s="20" t="str">
        <f t="shared" ca="1" si="95"/>
        <v/>
      </c>
      <c r="BS99" s="20" t="str">
        <f t="shared" ca="1" si="95"/>
        <v/>
      </c>
      <c r="BT99" s="20" t="str">
        <f t="shared" ca="1" si="95"/>
        <v/>
      </c>
      <c r="BU99" s="20" t="str">
        <f t="shared" ca="1" si="94"/>
        <v/>
      </c>
      <c r="BV99" s="20" t="str">
        <f t="shared" ca="1" si="94"/>
        <v/>
      </c>
      <c r="BW99" s="20" t="str">
        <f t="shared" ca="1" si="94"/>
        <v/>
      </c>
      <c r="BX99" s="20" t="str">
        <f t="shared" ca="1" si="94"/>
        <v/>
      </c>
      <c r="BY99" s="20" t="str">
        <f t="shared" ca="1" si="94"/>
        <v/>
      </c>
      <c r="BZ99" s="20" t="str">
        <f t="shared" ca="1" si="94"/>
        <v/>
      </c>
      <c r="CA99" s="20" t="str">
        <f t="shared" ca="1" si="94"/>
        <v/>
      </c>
      <c r="CB99" s="20" t="str">
        <f t="shared" ca="1" si="94"/>
        <v/>
      </c>
      <c r="CC99" s="20" t="str">
        <f t="shared" ca="1" si="94"/>
        <v/>
      </c>
      <c r="CD99" s="20" t="str">
        <f t="shared" ca="1" si="94"/>
        <v/>
      </c>
      <c r="CE99" s="20" t="str">
        <f t="shared" ca="1" si="94"/>
        <v/>
      </c>
      <c r="CF99" s="20" t="str">
        <f t="shared" ca="1" si="94"/>
        <v/>
      </c>
      <c r="CG99" s="20" t="str">
        <f t="shared" ca="1" si="94"/>
        <v/>
      </c>
      <c r="CH99" s="20" t="str">
        <f t="shared" ca="1" si="94"/>
        <v/>
      </c>
      <c r="CI99" s="20" t="str">
        <f t="shared" si="82"/>
        <v>{</v>
      </c>
      <c r="CJ99" s="20" t="str">
        <f t="shared" ca="1" si="91"/>
        <v/>
      </c>
      <c r="CK99" s="20" t="str">
        <f t="shared" ca="1" si="91"/>
        <v/>
      </c>
      <c r="CL99" s="20" t="str">
        <f t="shared" ca="1" si="91"/>
        <v/>
      </c>
      <c r="CM99" s="20" t="str">
        <f t="shared" ca="1" si="91"/>
        <v/>
      </c>
      <c r="CN99" s="20" t="str">
        <f t="shared" ca="1" si="91"/>
        <v/>
      </c>
      <c r="CO99" s="20" t="str">
        <f t="shared" ca="1" si="91"/>
        <v/>
      </c>
      <c r="CP99" s="20" t="str">
        <f t="shared" ca="1" si="91"/>
        <v/>
      </c>
      <c r="CQ99" s="20" t="str">
        <f t="shared" ca="1" si="91"/>
        <v/>
      </c>
      <c r="CR99" s="20" t="str">
        <f t="shared" ca="1" si="91"/>
        <v/>
      </c>
      <c r="CS99" s="20" t="str">
        <f t="shared" ca="1" si="91"/>
        <v/>
      </c>
      <c r="CT99" s="20" t="str">
        <f t="shared" ca="1" si="91"/>
        <v/>
      </c>
      <c r="CU99" s="20" t="str">
        <f t="shared" ca="1" si="91"/>
        <v/>
      </c>
      <c r="CV99" s="20" t="str">
        <f t="shared" ca="1" si="91"/>
        <v/>
      </c>
      <c r="CW99" s="20" t="str">
        <f t="shared" ca="1" si="91"/>
        <v/>
      </c>
      <c r="CX99" s="20" t="str">
        <f t="shared" ca="1" si="91"/>
        <v/>
      </c>
      <c r="CY99" s="20" t="str">
        <f t="shared" ca="1" si="91"/>
        <v/>
      </c>
      <c r="CZ99" s="20" t="str">
        <f t="shared" ca="1" si="89"/>
        <v/>
      </c>
      <c r="DA99" s="20" t="str">
        <f t="shared" ca="1" si="89"/>
        <v/>
      </c>
      <c r="DB99" s="20" t="str">
        <f t="shared" ca="1" si="89"/>
        <v/>
      </c>
      <c r="DC99" s="20" t="str">
        <f t="shared" ca="1" si="89"/>
        <v/>
      </c>
      <c r="DD99" s="20" t="str">
        <f t="shared" ca="1" si="89"/>
        <v/>
      </c>
      <c r="DE99" s="20" t="str">
        <f t="shared" ca="1" si="89"/>
        <v/>
      </c>
      <c r="DF99" s="20" t="str">
        <f t="shared" ca="1" si="89"/>
        <v/>
      </c>
      <c r="DG99" s="20" t="str">
        <f t="shared" ca="1" si="89"/>
        <v/>
      </c>
      <c r="DH99" s="20" t="str">
        <f t="shared" ca="1" si="89"/>
        <v/>
      </c>
      <c r="DI99" s="20" t="str">
        <f t="shared" ca="1" si="89"/>
        <v/>
      </c>
      <c r="DJ99" s="20" t="str">
        <f t="shared" ca="1" si="89"/>
        <v/>
      </c>
      <c r="DK99" s="20" t="str">
        <f t="shared" ca="1" si="89"/>
        <v/>
      </c>
      <c r="DL99" s="20" t="str">
        <f t="shared" ca="1" si="89"/>
        <v/>
      </c>
      <c r="DM99" s="20" t="str">
        <f t="shared" ca="1" si="89"/>
        <v/>
      </c>
      <c r="DN99" s="20" t="str">
        <f t="shared" ca="1" si="89"/>
        <v/>
      </c>
      <c r="DO99" s="20" t="str">
        <f t="shared" ca="1" si="89"/>
        <v/>
      </c>
      <c r="DP99" s="20" t="str">
        <f t="shared" ca="1" si="93"/>
        <v/>
      </c>
      <c r="DQ99" s="20" t="str">
        <f t="shared" ca="1" si="92"/>
        <v/>
      </c>
      <c r="DR99" s="20" t="str">
        <f t="shared" ca="1" si="92"/>
        <v/>
      </c>
      <c r="DS99" s="20" t="str">
        <f t="shared" ca="1" si="92"/>
        <v/>
      </c>
      <c r="DT99" s="20" t="str">
        <f t="shared" ca="1" si="92"/>
        <v/>
      </c>
      <c r="DU99" s="20" t="str">
        <f t="shared" ca="1" si="92"/>
        <v/>
      </c>
      <c r="DV99" s="20" t="str">
        <f t="shared" ca="1" si="92"/>
        <v/>
      </c>
      <c r="DW99" s="20" t="str">
        <f t="shared" ca="1" si="92"/>
        <v/>
      </c>
      <c r="DX99" s="20" t="str">
        <f t="shared" ca="1" si="92"/>
        <v/>
      </c>
      <c r="DY99" s="20" t="str">
        <f t="shared" ca="1" si="92"/>
        <v/>
      </c>
      <c r="DZ99" s="20" t="str">
        <f t="shared" ca="1" si="92"/>
        <v/>
      </c>
      <c r="EA99" s="20" t="str">
        <f t="shared" ca="1" si="92"/>
        <v/>
      </c>
      <c r="EB99" s="20" t="str">
        <f t="shared" ca="1" si="92"/>
        <v/>
      </c>
      <c r="EC99" s="8" t="str">
        <f>""</f>
        <v/>
      </c>
      <c r="ED99" s="9"/>
      <c r="EE99" s="24">
        <f ca="1">IF(MAX($EE$9:EE98)&lt;SUM($AJ$9:$AJ$109),MAX($EE$9:EE98)+1,"")</f>
        <v>91</v>
      </c>
      <c r="EF99" s="24">
        <f t="shared" ca="1" si="81"/>
        <v>43</v>
      </c>
      <c r="EG99" s="24">
        <f t="shared" ca="1" si="83"/>
        <v>5</v>
      </c>
      <c r="EH99" s="23" t="str">
        <f t="shared" ca="1" si="76"/>
        <v>CCI-001550</v>
      </c>
      <c r="EI99" s="23" t="str">
        <f ca="1">IF(EE99="","",OFFSET($AK$8,EF99,0)&amp;IF(COUNTIF(EH100:$EH$502,"="&amp;EH99)=0,"","; "&amp;OFFSET(EH99,MATCH(EH99,EH100:$EH$502,0),1)))</f>
        <v>3.2.1</v>
      </c>
      <c r="EJ99" s="23" t="str">
        <f ca="1">IF(EE99="","",OFFSET($AL$8,EF99,0)&amp;IF(COUNTIF(EH100:$EH$502,"="&amp;EH99)=0,"","; "&amp;OFFSET(EH99,MATCH(EH99,EH100:$EH$502,0),2)))</f>
        <v>Information Flow Enforcement In MODERATE Impact Systems</v>
      </c>
      <c r="EK99" s="23" t="str">
        <f ca="1">IF(EE99="","",OFFSET($AK$8,EF99,0)&amp;" "&amp;IF(LEN(OFFSET($AL$8,EF99,0))&gt;$EK$3,LEFT(OFFSET($AL$8,EF99,0),$EK$3)&amp;"...",OFFSET($AL$8,EF99,0))&amp;SUBSTITUTE(IF(COUNTIF(EH100:$EH$502,"="&amp;EH99)=0,"","; "&amp;OFFSET(EH99,MATCH(EH99,EH100:$EH$502,0),3)),"; "&amp;OFFSET($AK$8,EF99,0)&amp;" "&amp;IF(LEN(OFFSET($AL$8,EF99,0))&gt;$EK$3,LEFT(OFFSET($AL$8,EF99,0),$EK$3)&amp;"...",OFFSET($AL$8,EF99,0)),""))</f>
        <v>3.2.1 Information Flow Enforcement In MOD...</v>
      </c>
      <c r="EL99" s="24">
        <f ca="1">IF(EE99="","",IF(COUNTIF($EH$9:$EH98,"="&amp;EH99)=0,MAX($EL$9:EL98)+1,""))</f>
        <v>52</v>
      </c>
      <c r="EM99" s="9"/>
      <c r="EN99" s="10"/>
      <c r="EO99" s="24">
        <f ca="1">IF(MAX($EO$9:EO98)&lt;MAX($EL$9:$EL$502),MAX($EO$9:EO98)+1,"")</f>
        <v>91</v>
      </c>
      <c r="EP99" s="24">
        <f t="shared" ca="1" si="84"/>
        <v>134</v>
      </c>
      <c r="EQ99" s="23" t="str">
        <f t="shared" ca="1" si="77"/>
        <v>CCI-002234</v>
      </c>
      <c r="ER99" s="23" t="str">
        <f t="shared" ca="1" si="77"/>
        <v>3.3.1; 3.4</v>
      </c>
      <c r="ES99" s="23" t="str">
        <f t="shared" ca="1" si="77"/>
        <v>User Accounts; USER IDENTIFICATION AND AUTHENTICATION</v>
      </c>
      <c r="ET99" s="23" t="str">
        <f t="shared" ca="1" si="77"/>
        <v>3.3.1 User Accounts; 3.4 USER IDENTIFICATION AND AUTHENTICAT...</v>
      </c>
      <c r="EU99" s="10" t="str">
        <f>""</f>
        <v/>
      </c>
    </row>
    <row r="100" spans="1:151" x14ac:dyDescent="0.3">
      <c r="A100" s="1" t="s">
        <v>97</v>
      </c>
      <c r="B100" s="5"/>
      <c r="C100" s="14">
        <f t="shared" si="62"/>
        <v>0</v>
      </c>
      <c r="D100" s="14">
        <f t="shared" si="62"/>
        <v>0</v>
      </c>
      <c r="E100" s="14" t="str">
        <f t="shared" si="63"/>
        <v/>
      </c>
      <c r="F100" s="14">
        <f t="shared" si="64"/>
        <v>0</v>
      </c>
      <c r="G100" s="14">
        <f t="shared" si="59"/>
        <v>0</v>
      </c>
      <c r="H100" s="14">
        <f t="shared" si="90"/>
        <v>0</v>
      </c>
      <c r="I100" s="14">
        <f t="shared" si="90"/>
        <v>0</v>
      </c>
      <c r="J100" s="14">
        <f t="shared" si="90"/>
        <v>0</v>
      </c>
      <c r="K100" s="14">
        <f t="shared" si="90"/>
        <v>0</v>
      </c>
      <c r="L100" s="14" t="str">
        <f t="shared" si="66"/>
        <v>0</v>
      </c>
      <c r="M100" s="15" t="str">
        <f t="shared" si="67"/>
        <v>--</v>
      </c>
      <c r="N100" s="14" t="str">
        <f t="shared" si="68"/>
        <v/>
      </c>
      <c r="O100" s="15" t="str">
        <f t="shared" si="60"/>
        <v/>
      </c>
      <c r="P100" s="15" t="str">
        <f>IF(N100=1,FLOOR(MAX($P$4:P99),1)+1,IF(AND(P99&lt;&gt;"",O99&lt;&gt;1),MAX($P$4:P99)+0.1,""))</f>
        <v/>
      </c>
      <c r="Q100" s="5">
        <f>ROW()</f>
        <v>100</v>
      </c>
      <c r="S100" s="7"/>
      <c r="T100" s="17" t="str">
        <f t="shared" si="71"/>
        <v/>
      </c>
      <c r="U100" s="17" t="str">
        <f t="shared" si="78"/>
        <v/>
      </c>
      <c r="V100" s="18" t="str">
        <f>IF(MAX($V$9:V99)&lt;$V$7,MAX($V$9:V99)+1,"")</f>
        <v/>
      </c>
      <c r="W100" s="18" t="str">
        <f>IF(V100="","",COUNTIF(P:P,"&lt;"&amp;V100+1)-SUM($W$8:W99))</f>
        <v/>
      </c>
      <c r="X100" s="18" t="str">
        <f t="shared" si="72"/>
        <v/>
      </c>
      <c r="Y100" s="19" t="str">
        <f t="shared" ref="Y100:AH108" ca="1" si="97">IF($V100="","",IF(Y$8&gt;=$W100,"",OFFSET($A$3,$X100+Y$8,0)))</f>
        <v/>
      </c>
      <c r="Z100" s="19" t="str">
        <f t="shared" ca="1" si="97"/>
        <v/>
      </c>
      <c r="AA100" s="19" t="str">
        <f t="shared" ca="1" si="97"/>
        <v/>
      </c>
      <c r="AB100" s="19" t="str">
        <f t="shared" ca="1" si="97"/>
        <v/>
      </c>
      <c r="AC100" s="19" t="str">
        <f t="shared" ca="1" si="97"/>
        <v/>
      </c>
      <c r="AD100" s="19" t="str">
        <f t="shared" ca="1" si="97"/>
        <v/>
      </c>
      <c r="AE100" s="19" t="str">
        <f t="shared" ca="1" si="97"/>
        <v/>
      </c>
      <c r="AF100" s="19" t="str">
        <f t="shared" ca="1" si="97"/>
        <v/>
      </c>
      <c r="AG100" s="19" t="str">
        <f t="shared" ca="1" si="97"/>
        <v/>
      </c>
      <c r="AH100" s="19" t="str">
        <f t="shared" ca="1" si="97"/>
        <v/>
      </c>
      <c r="AI100" s="19" t="str">
        <f t="shared" ca="1" si="79"/>
        <v/>
      </c>
      <c r="AJ100" s="19">
        <f t="shared" ca="1" si="80"/>
        <v>0</v>
      </c>
      <c r="AK100" s="19" t="str">
        <f t="shared" ca="1" si="73"/>
        <v/>
      </c>
      <c r="AL100" s="19" t="str">
        <f t="shared" ca="1" si="74"/>
        <v/>
      </c>
      <c r="AM100" s="3" t="str">
        <f>""</f>
        <v/>
      </c>
      <c r="AN100" s="8" t="str">
        <f>""</f>
        <v/>
      </c>
      <c r="AO100" s="20">
        <f>1</f>
        <v>1</v>
      </c>
      <c r="AP100" s="20" t="str">
        <f t="shared" ca="1" si="96"/>
        <v/>
      </c>
      <c r="AQ100" s="20" t="str">
        <f t="shared" ca="1" si="96"/>
        <v/>
      </c>
      <c r="AR100" s="20" t="str">
        <f t="shared" ca="1" si="96"/>
        <v/>
      </c>
      <c r="AS100" s="20" t="str">
        <f t="shared" ca="1" si="96"/>
        <v/>
      </c>
      <c r="AT100" s="20" t="str">
        <f t="shared" ca="1" si="96"/>
        <v/>
      </c>
      <c r="AU100" s="20" t="str">
        <f t="shared" ca="1" si="96"/>
        <v/>
      </c>
      <c r="AV100" s="20" t="str">
        <f t="shared" ca="1" si="96"/>
        <v/>
      </c>
      <c r="AW100" s="20" t="str">
        <f t="shared" ca="1" si="96"/>
        <v/>
      </c>
      <c r="AX100" s="20" t="str">
        <f t="shared" ca="1" si="96"/>
        <v/>
      </c>
      <c r="AY100" s="20" t="str">
        <f t="shared" ca="1" si="96"/>
        <v/>
      </c>
      <c r="AZ100" s="20" t="str">
        <f t="shared" ca="1" si="96"/>
        <v/>
      </c>
      <c r="BA100" s="20" t="str">
        <f t="shared" ca="1" si="96"/>
        <v/>
      </c>
      <c r="BB100" s="20" t="str">
        <f t="shared" ca="1" si="96"/>
        <v/>
      </c>
      <c r="BC100" s="20" t="str">
        <f t="shared" ca="1" si="96"/>
        <v/>
      </c>
      <c r="BD100" s="20" t="str">
        <f t="shared" ca="1" si="96"/>
        <v/>
      </c>
      <c r="BE100" s="20" t="str">
        <f t="shared" ca="1" si="96"/>
        <v/>
      </c>
      <c r="BF100" s="20" t="str">
        <f t="shared" ca="1" si="95"/>
        <v/>
      </c>
      <c r="BG100" s="20" t="str">
        <f t="shared" ca="1" si="95"/>
        <v/>
      </c>
      <c r="BH100" s="20" t="str">
        <f t="shared" ca="1" si="95"/>
        <v/>
      </c>
      <c r="BI100" s="20" t="str">
        <f t="shared" ca="1" si="95"/>
        <v/>
      </c>
      <c r="BJ100" s="20" t="str">
        <f t="shared" ca="1" si="95"/>
        <v/>
      </c>
      <c r="BK100" s="20" t="str">
        <f t="shared" ca="1" si="95"/>
        <v/>
      </c>
      <c r="BL100" s="20" t="str">
        <f t="shared" ca="1" si="95"/>
        <v/>
      </c>
      <c r="BM100" s="20" t="str">
        <f t="shared" ca="1" si="95"/>
        <v/>
      </c>
      <c r="BN100" s="20" t="str">
        <f t="shared" ca="1" si="95"/>
        <v/>
      </c>
      <c r="BO100" s="20" t="str">
        <f t="shared" ca="1" si="95"/>
        <v/>
      </c>
      <c r="BP100" s="20" t="str">
        <f t="shared" ca="1" si="95"/>
        <v/>
      </c>
      <c r="BQ100" s="20" t="str">
        <f t="shared" ca="1" si="95"/>
        <v/>
      </c>
      <c r="BR100" s="20" t="str">
        <f t="shared" ca="1" si="95"/>
        <v/>
      </c>
      <c r="BS100" s="20" t="str">
        <f t="shared" ca="1" si="95"/>
        <v/>
      </c>
      <c r="BT100" s="20" t="str">
        <f t="shared" ca="1" si="95"/>
        <v/>
      </c>
      <c r="BU100" s="20" t="str">
        <f t="shared" ca="1" si="94"/>
        <v/>
      </c>
      <c r="BV100" s="20" t="str">
        <f t="shared" ca="1" si="94"/>
        <v/>
      </c>
      <c r="BW100" s="20" t="str">
        <f t="shared" ca="1" si="94"/>
        <v/>
      </c>
      <c r="BX100" s="20" t="str">
        <f t="shared" ca="1" si="94"/>
        <v/>
      </c>
      <c r="BY100" s="20" t="str">
        <f t="shared" ca="1" si="94"/>
        <v/>
      </c>
      <c r="BZ100" s="20" t="str">
        <f t="shared" ca="1" si="94"/>
        <v/>
      </c>
      <c r="CA100" s="20" t="str">
        <f t="shared" ca="1" si="94"/>
        <v/>
      </c>
      <c r="CB100" s="20" t="str">
        <f t="shared" ca="1" si="94"/>
        <v/>
      </c>
      <c r="CC100" s="20" t="str">
        <f t="shared" ca="1" si="94"/>
        <v/>
      </c>
      <c r="CD100" s="20" t="str">
        <f t="shared" ca="1" si="94"/>
        <v/>
      </c>
      <c r="CE100" s="20" t="str">
        <f t="shared" ca="1" si="94"/>
        <v/>
      </c>
      <c r="CF100" s="20" t="str">
        <f t="shared" ca="1" si="94"/>
        <v/>
      </c>
      <c r="CG100" s="20" t="str">
        <f t="shared" ca="1" si="94"/>
        <v/>
      </c>
      <c r="CH100" s="20" t="str">
        <f t="shared" ca="1" si="94"/>
        <v/>
      </c>
      <c r="CI100" s="20" t="str">
        <f t="shared" si="82"/>
        <v>{</v>
      </c>
      <c r="CJ100" s="20" t="str">
        <f t="shared" ca="1" si="91"/>
        <v/>
      </c>
      <c r="CK100" s="20" t="str">
        <f t="shared" ca="1" si="91"/>
        <v/>
      </c>
      <c r="CL100" s="20" t="str">
        <f t="shared" ca="1" si="91"/>
        <v/>
      </c>
      <c r="CM100" s="20" t="str">
        <f t="shared" ca="1" si="91"/>
        <v/>
      </c>
      <c r="CN100" s="20" t="str">
        <f t="shared" ca="1" si="91"/>
        <v/>
      </c>
      <c r="CO100" s="20" t="str">
        <f t="shared" ca="1" si="91"/>
        <v/>
      </c>
      <c r="CP100" s="20" t="str">
        <f t="shared" ca="1" si="91"/>
        <v/>
      </c>
      <c r="CQ100" s="20" t="str">
        <f t="shared" ca="1" si="91"/>
        <v/>
      </c>
      <c r="CR100" s="20" t="str">
        <f t="shared" ca="1" si="91"/>
        <v/>
      </c>
      <c r="CS100" s="20" t="str">
        <f t="shared" ca="1" si="91"/>
        <v/>
      </c>
      <c r="CT100" s="20" t="str">
        <f t="shared" ca="1" si="91"/>
        <v/>
      </c>
      <c r="CU100" s="20" t="str">
        <f t="shared" ca="1" si="91"/>
        <v/>
      </c>
      <c r="CV100" s="20" t="str">
        <f t="shared" ca="1" si="91"/>
        <v/>
      </c>
      <c r="CW100" s="20" t="str">
        <f t="shared" ca="1" si="91"/>
        <v/>
      </c>
      <c r="CX100" s="20" t="str">
        <f t="shared" ca="1" si="91"/>
        <v/>
      </c>
      <c r="CY100" s="20" t="str">
        <f t="shared" ca="1" si="91"/>
        <v/>
      </c>
      <c r="CZ100" s="20" t="str">
        <f t="shared" ca="1" si="89"/>
        <v/>
      </c>
      <c r="DA100" s="20" t="str">
        <f t="shared" ca="1" si="89"/>
        <v/>
      </c>
      <c r="DB100" s="20" t="str">
        <f t="shared" ca="1" si="89"/>
        <v/>
      </c>
      <c r="DC100" s="20" t="str">
        <f t="shared" ca="1" si="89"/>
        <v/>
      </c>
      <c r="DD100" s="20" t="str">
        <f t="shared" ca="1" si="89"/>
        <v/>
      </c>
      <c r="DE100" s="20" t="str">
        <f t="shared" ca="1" si="89"/>
        <v/>
      </c>
      <c r="DF100" s="20" t="str">
        <f t="shared" ca="1" si="89"/>
        <v/>
      </c>
      <c r="DG100" s="20" t="str">
        <f t="shared" ca="1" si="89"/>
        <v/>
      </c>
      <c r="DH100" s="20" t="str">
        <f t="shared" ca="1" si="89"/>
        <v/>
      </c>
      <c r="DI100" s="20" t="str">
        <f t="shared" ca="1" si="89"/>
        <v/>
      </c>
      <c r="DJ100" s="20" t="str">
        <f t="shared" ca="1" si="89"/>
        <v/>
      </c>
      <c r="DK100" s="20" t="str">
        <f t="shared" ca="1" si="89"/>
        <v/>
      </c>
      <c r="DL100" s="20" t="str">
        <f t="shared" ca="1" si="89"/>
        <v/>
      </c>
      <c r="DM100" s="20" t="str">
        <f t="shared" ca="1" si="89"/>
        <v/>
      </c>
      <c r="DN100" s="20" t="str">
        <f t="shared" ca="1" si="89"/>
        <v/>
      </c>
      <c r="DO100" s="20" t="str">
        <f t="shared" ca="1" si="89"/>
        <v/>
      </c>
      <c r="DP100" s="20" t="str">
        <f t="shared" ca="1" si="93"/>
        <v/>
      </c>
      <c r="DQ100" s="20" t="str">
        <f t="shared" ca="1" si="92"/>
        <v/>
      </c>
      <c r="DR100" s="20" t="str">
        <f t="shared" ca="1" si="92"/>
        <v/>
      </c>
      <c r="DS100" s="20" t="str">
        <f t="shared" ca="1" si="92"/>
        <v/>
      </c>
      <c r="DT100" s="20" t="str">
        <f t="shared" ca="1" si="92"/>
        <v/>
      </c>
      <c r="DU100" s="20" t="str">
        <f t="shared" ca="1" si="92"/>
        <v/>
      </c>
      <c r="DV100" s="20" t="str">
        <f t="shared" ca="1" si="92"/>
        <v/>
      </c>
      <c r="DW100" s="20" t="str">
        <f t="shared" ca="1" si="92"/>
        <v/>
      </c>
      <c r="DX100" s="20" t="str">
        <f t="shared" ca="1" si="92"/>
        <v/>
      </c>
      <c r="DY100" s="20" t="str">
        <f t="shared" ca="1" si="92"/>
        <v/>
      </c>
      <c r="DZ100" s="20" t="str">
        <f t="shared" ca="1" si="92"/>
        <v/>
      </c>
      <c r="EA100" s="20" t="str">
        <f t="shared" ca="1" si="92"/>
        <v/>
      </c>
      <c r="EB100" s="20" t="str">
        <f t="shared" ca="1" si="92"/>
        <v/>
      </c>
      <c r="EC100" s="8" t="str">
        <f>""</f>
        <v/>
      </c>
      <c r="ED100" s="9"/>
      <c r="EE100" s="24">
        <f ca="1">IF(MAX($EE$9:EE99)&lt;SUM($AJ$9:$AJ$109),MAX($EE$9:EE99)+1,"")</f>
        <v>92</v>
      </c>
      <c r="EF100" s="24">
        <f t="shared" ca="1" si="81"/>
        <v>43</v>
      </c>
      <c r="EG100" s="24">
        <f t="shared" ca="1" si="83"/>
        <v>6</v>
      </c>
      <c r="EH100" s="23" t="str">
        <f t="shared" ca="1" si="76"/>
        <v>CCI-001551</v>
      </c>
      <c r="EI100" s="23" t="str">
        <f ca="1">IF(EE100="","",OFFSET($AK$8,EF100,0)&amp;IF(COUNTIF(EH101:$EH$502,"="&amp;EH100)=0,"","; "&amp;OFFSET(EH100,MATCH(EH100,EH101:$EH$502,0),1)))</f>
        <v>3.2.1</v>
      </c>
      <c r="EJ100" s="23" t="str">
        <f ca="1">IF(EE100="","",OFFSET($AL$8,EF100,0)&amp;IF(COUNTIF(EH101:$EH$502,"="&amp;EH100)=0,"","; "&amp;OFFSET(EH100,MATCH(EH100,EH101:$EH$502,0),2)))</f>
        <v>Information Flow Enforcement In MODERATE Impact Systems</v>
      </c>
      <c r="EK100" s="23" t="str">
        <f ca="1">IF(EE100="","",OFFSET($AK$8,EF100,0)&amp;" "&amp;IF(LEN(OFFSET($AL$8,EF100,0))&gt;$EK$3,LEFT(OFFSET($AL$8,EF100,0),$EK$3)&amp;"...",OFFSET($AL$8,EF100,0))&amp;SUBSTITUTE(IF(COUNTIF(EH101:$EH$502,"="&amp;EH100)=0,"","; "&amp;OFFSET(EH100,MATCH(EH100,EH101:$EH$502,0),3)),"; "&amp;OFFSET($AK$8,EF100,0)&amp;" "&amp;IF(LEN(OFFSET($AL$8,EF100,0))&gt;$EK$3,LEFT(OFFSET($AL$8,EF100,0),$EK$3)&amp;"...",OFFSET($AL$8,EF100,0)),""))</f>
        <v>3.2.1 Information Flow Enforcement In MOD...</v>
      </c>
      <c r="EL100" s="24">
        <f ca="1">IF(EE100="","",IF(COUNTIF($EH$9:$EH99,"="&amp;EH100)=0,MAX($EL$9:EL99)+1,""))</f>
        <v>53</v>
      </c>
      <c r="EM100" s="9"/>
      <c r="EN100" s="10"/>
      <c r="EO100" s="24">
        <f ca="1">IF(MAX($EO$9:EO99)&lt;MAX($EL$9:$EL$502),MAX($EO$9:EO99)+1,"")</f>
        <v>92</v>
      </c>
      <c r="EP100" s="24">
        <f t="shared" ca="1" si="84"/>
        <v>135</v>
      </c>
      <c r="EQ100" s="23" t="str">
        <f t="shared" ca="1" si="77"/>
        <v>CCI-001812</v>
      </c>
      <c r="ER100" s="23" t="str">
        <f t="shared" ca="1" si="77"/>
        <v>3.3.1</v>
      </c>
      <c r="ES100" s="23" t="str">
        <f t="shared" ca="1" si="77"/>
        <v>User Accounts</v>
      </c>
      <c r="ET100" s="23" t="str">
        <f t="shared" ca="1" si="77"/>
        <v>3.3.1 User Accounts</v>
      </c>
      <c r="EU100" s="10" t="str">
        <f>""</f>
        <v/>
      </c>
    </row>
    <row r="101" spans="1:151" x14ac:dyDescent="0.3">
      <c r="A101" s="1" t="s">
        <v>55</v>
      </c>
      <c r="B101" s="5"/>
      <c r="C101" s="14">
        <f t="shared" si="62"/>
        <v>0</v>
      </c>
      <c r="D101" s="14">
        <f t="shared" si="62"/>
        <v>0</v>
      </c>
      <c r="E101" s="14" t="str">
        <f t="shared" si="63"/>
        <v/>
      </c>
      <c r="F101" s="14">
        <f t="shared" si="64"/>
        <v>0</v>
      </c>
      <c r="G101" s="14">
        <f t="shared" si="59"/>
        <v>0</v>
      </c>
      <c r="H101" s="14">
        <f t="shared" si="90"/>
        <v>0</v>
      </c>
      <c r="I101" s="14">
        <f t="shared" si="90"/>
        <v>0</v>
      </c>
      <c r="J101" s="14">
        <f t="shared" si="90"/>
        <v>0</v>
      </c>
      <c r="K101" s="14">
        <f t="shared" si="90"/>
        <v>0</v>
      </c>
      <c r="L101" s="14" t="str">
        <f t="shared" si="66"/>
        <v>0</v>
      </c>
      <c r="M101" s="15" t="str">
        <f t="shared" si="67"/>
        <v>--</v>
      </c>
      <c r="N101" s="14" t="str">
        <f t="shared" si="68"/>
        <v/>
      </c>
      <c r="O101" s="15" t="str">
        <f t="shared" si="60"/>
        <v/>
      </c>
      <c r="P101" s="15" t="str">
        <f>IF(N101=1,FLOOR(MAX($P$4:P100),1)+1,IF(AND(P100&lt;&gt;"",O100&lt;&gt;1),MAX($P$4:P100)+0.1,""))</f>
        <v/>
      </c>
      <c r="Q101" s="5">
        <f>ROW()</f>
        <v>101</v>
      </c>
      <c r="S101" s="7"/>
      <c r="T101" s="17" t="str">
        <f t="shared" si="71"/>
        <v/>
      </c>
      <c r="U101" s="17" t="str">
        <f t="shared" si="78"/>
        <v/>
      </c>
      <c r="V101" s="18" t="str">
        <f>IF(MAX($V$9:V100)&lt;$V$7,MAX($V$9:V100)+1,"")</f>
        <v/>
      </c>
      <c r="W101" s="18" t="str">
        <f>IF(V101="","",COUNTIF(P:P,"&lt;"&amp;V101+1)-SUM($W$8:W100))</f>
        <v/>
      </c>
      <c r="X101" s="18" t="str">
        <f t="shared" si="72"/>
        <v/>
      </c>
      <c r="Y101" s="19" t="str">
        <f t="shared" ca="1" si="97"/>
        <v/>
      </c>
      <c r="Z101" s="19" t="str">
        <f t="shared" ca="1" si="97"/>
        <v/>
      </c>
      <c r="AA101" s="19" t="str">
        <f t="shared" ca="1" si="97"/>
        <v/>
      </c>
      <c r="AB101" s="19" t="str">
        <f t="shared" ca="1" si="97"/>
        <v/>
      </c>
      <c r="AC101" s="19" t="str">
        <f t="shared" ca="1" si="97"/>
        <v/>
      </c>
      <c r="AD101" s="19" t="str">
        <f t="shared" ca="1" si="97"/>
        <v/>
      </c>
      <c r="AE101" s="19" t="str">
        <f t="shared" ca="1" si="97"/>
        <v/>
      </c>
      <c r="AF101" s="19" t="str">
        <f t="shared" ca="1" si="97"/>
        <v/>
      </c>
      <c r="AG101" s="19" t="str">
        <f t="shared" ca="1" si="97"/>
        <v/>
      </c>
      <c r="AH101" s="19" t="str">
        <f t="shared" ca="1" si="97"/>
        <v/>
      </c>
      <c r="AI101" s="19" t="str">
        <f t="shared" ca="1" si="79"/>
        <v/>
      </c>
      <c r="AJ101" s="19">
        <f t="shared" ca="1" si="80"/>
        <v>0</v>
      </c>
      <c r="AK101" s="19" t="str">
        <f t="shared" ca="1" si="73"/>
        <v/>
      </c>
      <c r="AL101" s="19" t="str">
        <f t="shared" ca="1" si="74"/>
        <v/>
      </c>
      <c r="AM101" s="3" t="str">
        <f>""</f>
        <v/>
      </c>
      <c r="AN101" s="8" t="str">
        <f>""</f>
        <v/>
      </c>
      <c r="AO101" s="20">
        <f>1</f>
        <v>1</v>
      </c>
      <c r="AP101" s="20" t="str">
        <f t="shared" ca="1" si="96"/>
        <v/>
      </c>
      <c r="AQ101" s="20" t="str">
        <f t="shared" ca="1" si="96"/>
        <v/>
      </c>
      <c r="AR101" s="20" t="str">
        <f t="shared" ca="1" si="96"/>
        <v/>
      </c>
      <c r="AS101" s="20" t="str">
        <f t="shared" ca="1" si="96"/>
        <v/>
      </c>
      <c r="AT101" s="20" t="str">
        <f t="shared" ca="1" si="96"/>
        <v/>
      </c>
      <c r="AU101" s="20" t="str">
        <f t="shared" ca="1" si="96"/>
        <v/>
      </c>
      <c r="AV101" s="20" t="str">
        <f t="shared" ca="1" si="96"/>
        <v/>
      </c>
      <c r="AW101" s="20" t="str">
        <f t="shared" ca="1" si="96"/>
        <v/>
      </c>
      <c r="AX101" s="20" t="str">
        <f t="shared" ca="1" si="96"/>
        <v/>
      </c>
      <c r="AY101" s="20" t="str">
        <f t="shared" ca="1" si="96"/>
        <v/>
      </c>
      <c r="AZ101" s="20" t="str">
        <f t="shared" ca="1" si="96"/>
        <v/>
      </c>
      <c r="BA101" s="20" t="str">
        <f t="shared" ca="1" si="96"/>
        <v/>
      </c>
      <c r="BB101" s="20" t="str">
        <f t="shared" ca="1" si="96"/>
        <v/>
      </c>
      <c r="BC101" s="20" t="str">
        <f t="shared" ca="1" si="96"/>
        <v/>
      </c>
      <c r="BD101" s="20" t="str">
        <f t="shared" ca="1" si="96"/>
        <v/>
      </c>
      <c r="BE101" s="20" t="str">
        <f t="shared" ca="1" si="96"/>
        <v/>
      </c>
      <c r="BF101" s="20" t="str">
        <f t="shared" ca="1" si="95"/>
        <v/>
      </c>
      <c r="BG101" s="20" t="str">
        <f t="shared" ca="1" si="95"/>
        <v/>
      </c>
      <c r="BH101" s="20" t="str">
        <f t="shared" ca="1" si="95"/>
        <v/>
      </c>
      <c r="BI101" s="20" t="str">
        <f t="shared" ca="1" si="95"/>
        <v/>
      </c>
      <c r="BJ101" s="20" t="str">
        <f t="shared" ca="1" si="95"/>
        <v/>
      </c>
      <c r="BK101" s="20" t="str">
        <f t="shared" ca="1" si="95"/>
        <v/>
      </c>
      <c r="BL101" s="20" t="str">
        <f t="shared" ca="1" si="95"/>
        <v/>
      </c>
      <c r="BM101" s="20" t="str">
        <f t="shared" ca="1" si="95"/>
        <v/>
      </c>
      <c r="BN101" s="20" t="str">
        <f t="shared" ca="1" si="95"/>
        <v/>
      </c>
      <c r="BO101" s="20" t="str">
        <f t="shared" ca="1" si="95"/>
        <v/>
      </c>
      <c r="BP101" s="20" t="str">
        <f t="shared" ca="1" si="95"/>
        <v/>
      </c>
      <c r="BQ101" s="20" t="str">
        <f t="shared" ca="1" si="95"/>
        <v/>
      </c>
      <c r="BR101" s="20" t="str">
        <f t="shared" ca="1" si="95"/>
        <v/>
      </c>
      <c r="BS101" s="20" t="str">
        <f t="shared" ca="1" si="95"/>
        <v/>
      </c>
      <c r="BT101" s="20" t="str">
        <f t="shared" ca="1" si="95"/>
        <v/>
      </c>
      <c r="BU101" s="20" t="str">
        <f t="shared" ca="1" si="94"/>
        <v/>
      </c>
      <c r="BV101" s="20" t="str">
        <f t="shared" ca="1" si="94"/>
        <v/>
      </c>
      <c r="BW101" s="20" t="str">
        <f t="shared" ca="1" si="94"/>
        <v/>
      </c>
      <c r="BX101" s="20" t="str">
        <f t="shared" ca="1" si="94"/>
        <v/>
      </c>
      <c r="BY101" s="20" t="str">
        <f t="shared" ca="1" si="94"/>
        <v/>
      </c>
      <c r="BZ101" s="20" t="str">
        <f t="shared" ca="1" si="94"/>
        <v/>
      </c>
      <c r="CA101" s="20" t="str">
        <f t="shared" ca="1" si="94"/>
        <v/>
      </c>
      <c r="CB101" s="20" t="str">
        <f t="shared" ca="1" si="94"/>
        <v/>
      </c>
      <c r="CC101" s="20" t="str">
        <f t="shared" ca="1" si="94"/>
        <v/>
      </c>
      <c r="CD101" s="20" t="str">
        <f t="shared" ca="1" si="94"/>
        <v/>
      </c>
      <c r="CE101" s="20" t="str">
        <f t="shared" ca="1" si="94"/>
        <v/>
      </c>
      <c r="CF101" s="20" t="str">
        <f t="shared" ca="1" si="94"/>
        <v/>
      </c>
      <c r="CG101" s="20" t="str">
        <f t="shared" ca="1" si="94"/>
        <v/>
      </c>
      <c r="CH101" s="20" t="str">
        <f t="shared" ca="1" si="94"/>
        <v/>
      </c>
      <c r="CI101" s="20" t="str">
        <f t="shared" si="82"/>
        <v>{</v>
      </c>
      <c r="CJ101" s="20" t="str">
        <f t="shared" ca="1" si="91"/>
        <v/>
      </c>
      <c r="CK101" s="20" t="str">
        <f t="shared" ca="1" si="91"/>
        <v/>
      </c>
      <c r="CL101" s="20" t="str">
        <f t="shared" ca="1" si="91"/>
        <v/>
      </c>
      <c r="CM101" s="20" t="str">
        <f t="shared" ca="1" si="91"/>
        <v/>
      </c>
      <c r="CN101" s="20" t="str">
        <f t="shared" ca="1" si="91"/>
        <v/>
      </c>
      <c r="CO101" s="20" t="str">
        <f t="shared" ca="1" si="91"/>
        <v/>
      </c>
      <c r="CP101" s="20" t="str">
        <f t="shared" ca="1" si="91"/>
        <v/>
      </c>
      <c r="CQ101" s="20" t="str">
        <f t="shared" ca="1" si="91"/>
        <v/>
      </c>
      <c r="CR101" s="20" t="str">
        <f t="shared" ca="1" si="91"/>
        <v/>
      </c>
      <c r="CS101" s="20" t="str">
        <f t="shared" ca="1" si="91"/>
        <v/>
      </c>
      <c r="CT101" s="20" t="str">
        <f t="shared" ca="1" si="91"/>
        <v/>
      </c>
      <c r="CU101" s="20" t="str">
        <f t="shared" ca="1" si="91"/>
        <v/>
      </c>
      <c r="CV101" s="20" t="str">
        <f t="shared" ca="1" si="91"/>
        <v/>
      </c>
      <c r="CW101" s="20" t="str">
        <f t="shared" ca="1" si="91"/>
        <v/>
      </c>
      <c r="CX101" s="20" t="str">
        <f t="shared" ca="1" si="91"/>
        <v/>
      </c>
      <c r="CY101" s="20" t="str">
        <f t="shared" ca="1" si="91"/>
        <v/>
      </c>
      <c r="CZ101" s="20" t="str">
        <f t="shared" ca="1" si="89"/>
        <v/>
      </c>
      <c r="DA101" s="20" t="str">
        <f t="shared" ca="1" si="89"/>
        <v/>
      </c>
      <c r="DB101" s="20" t="str">
        <f t="shared" ca="1" si="89"/>
        <v/>
      </c>
      <c r="DC101" s="20" t="str">
        <f t="shared" ca="1" si="89"/>
        <v/>
      </c>
      <c r="DD101" s="20" t="str">
        <f t="shared" ca="1" si="89"/>
        <v/>
      </c>
      <c r="DE101" s="20" t="str">
        <f t="shared" ca="1" si="89"/>
        <v/>
      </c>
      <c r="DF101" s="20" t="str">
        <f t="shared" ca="1" si="89"/>
        <v/>
      </c>
      <c r="DG101" s="20" t="str">
        <f t="shared" ca="1" si="89"/>
        <v/>
      </c>
      <c r="DH101" s="20" t="str">
        <f t="shared" ca="1" si="89"/>
        <v/>
      </c>
      <c r="DI101" s="20" t="str">
        <f t="shared" ca="1" si="89"/>
        <v/>
      </c>
      <c r="DJ101" s="20" t="str">
        <f t="shared" ca="1" si="89"/>
        <v/>
      </c>
      <c r="DK101" s="20" t="str">
        <f t="shared" ca="1" si="89"/>
        <v/>
      </c>
      <c r="DL101" s="20" t="str">
        <f t="shared" ca="1" si="89"/>
        <v/>
      </c>
      <c r="DM101" s="20" t="str">
        <f t="shared" ca="1" si="89"/>
        <v/>
      </c>
      <c r="DN101" s="20" t="str">
        <f t="shared" ca="1" si="89"/>
        <v/>
      </c>
      <c r="DO101" s="20" t="str">
        <f t="shared" ca="1" si="89"/>
        <v/>
      </c>
      <c r="DP101" s="20" t="str">
        <f t="shared" ca="1" si="93"/>
        <v/>
      </c>
      <c r="DQ101" s="20" t="str">
        <f t="shared" ca="1" si="92"/>
        <v/>
      </c>
      <c r="DR101" s="20" t="str">
        <f t="shared" ca="1" si="92"/>
        <v/>
      </c>
      <c r="DS101" s="20" t="str">
        <f t="shared" ca="1" si="92"/>
        <v/>
      </c>
      <c r="DT101" s="20" t="str">
        <f t="shared" ca="1" si="92"/>
        <v/>
      </c>
      <c r="DU101" s="20" t="str">
        <f t="shared" ca="1" si="92"/>
        <v/>
      </c>
      <c r="DV101" s="20" t="str">
        <f t="shared" ca="1" si="92"/>
        <v/>
      </c>
      <c r="DW101" s="20" t="str">
        <f t="shared" ca="1" si="92"/>
        <v/>
      </c>
      <c r="DX101" s="20" t="str">
        <f t="shared" ca="1" si="92"/>
        <v/>
      </c>
      <c r="DY101" s="20" t="str">
        <f t="shared" ca="1" si="92"/>
        <v/>
      </c>
      <c r="DZ101" s="20" t="str">
        <f t="shared" ca="1" si="92"/>
        <v/>
      </c>
      <c r="EA101" s="20" t="str">
        <f t="shared" ca="1" si="92"/>
        <v/>
      </c>
      <c r="EB101" s="20" t="str">
        <f t="shared" ca="1" si="92"/>
        <v/>
      </c>
      <c r="EC101" s="8" t="str">
        <f>""</f>
        <v/>
      </c>
      <c r="ED101" s="9"/>
      <c r="EE101" s="24">
        <f ca="1">IF(MAX($EE$9:EE100)&lt;SUM($AJ$9:$AJ$109),MAX($EE$9:EE100)+1,"")</f>
        <v>93</v>
      </c>
      <c r="EF101" s="24">
        <f t="shared" ca="1" si="81"/>
        <v>44</v>
      </c>
      <c r="EG101" s="24">
        <f t="shared" ca="1" si="83"/>
        <v>1</v>
      </c>
      <c r="EH101" s="23" t="str">
        <f t="shared" ca="1" si="76"/>
        <v>CCI-001438</v>
      </c>
      <c r="EI101" s="23" t="str">
        <f ca="1">IF(EE101="","",OFFSET($AK$8,EF101,0)&amp;IF(COUNTIF(EH102:$EH$502,"="&amp;EH101)=0,"","; "&amp;OFFSET(EH101,MATCH(EH101,EH102:$EH$502,0),1)))</f>
        <v>3.2.3</v>
      </c>
      <c r="EJ101" s="23" t="str">
        <f ca="1">IF(EE101="","",OFFSET($AL$8,EF101,0)&amp;IF(COUNTIF(EH102:$EH$502,"="&amp;EH101)=0,"","; "&amp;OFFSET(EH101,MATCH(EH101,EH102:$EH$502,0),2)))</f>
        <v>Wireless and Wired Broadcast Communication&lt;TAI OPT="FIRE PROTECTION"&gt; for Systems Other than Fire Protection Systems&lt;/TAI&gt;</v>
      </c>
      <c r="EK101" s="23" t="str">
        <f ca="1">IF(EE101="","",OFFSET($AK$8,EF101,0)&amp;" "&amp;IF(LEN(OFFSET($AL$8,EF101,0))&gt;$EK$3,LEFT(OFFSET($AL$8,EF101,0),$EK$3)&amp;"...",OFFSET($AL$8,EF101,0))&amp;SUBSTITUTE(IF(COUNTIF(EH102:$EH$502,"="&amp;EH101)=0,"","; "&amp;OFFSET(EH101,MATCH(EH101,EH102:$EH$502,0),3)),"; "&amp;OFFSET($AK$8,EF101,0)&amp;" "&amp;IF(LEN(OFFSET($AL$8,EF101,0))&gt;$EK$3,LEFT(OFFSET($AL$8,EF101,0),$EK$3)&amp;"...",OFFSET($AL$8,EF101,0)),""))</f>
        <v>3.2.3 Wireless and Wired Broadcast Commun...</v>
      </c>
      <c r="EL101" s="24">
        <f ca="1">IF(EE101="","",IF(COUNTIF($EH$9:$EH100,"="&amp;EH101)=0,MAX($EL$9:EL100)+1,""))</f>
        <v>54</v>
      </c>
      <c r="EM101" s="9"/>
      <c r="EN101" s="10"/>
      <c r="EO101" s="24">
        <f ca="1">IF(MAX($EO$9:EO100)&lt;MAX($EL$9:$EL$502),MAX($EO$9:EO100)+1,"")</f>
        <v>93</v>
      </c>
      <c r="EP101" s="24">
        <f t="shared" ca="1" si="84"/>
        <v>136</v>
      </c>
      <c r="EQ101" s="23" t="str">
        <f t="shared" ca="1" si="77"/>
        <v>CCI-000764</v>
      </c>
      <c r="ER101" s="23" t="str">
        <f t="shared" ca="1" si="77"/>
        <v>3.3.1; 3.4</v>
      </c>
      <c r="ES101" s="23" t="str">
        <f t="shared" ca="1" si="77"/>
        <v>User Accounts; USER IDENTIFICATION AND AUTHENTICATION</v>
      </c>
      <c r="ET101" s="23" t="str">
        <f t="shared" ca="1" si="77"/>
        <v>3.3.1 User Accounts; 3.4 USER IDENTIFICATION AND AUTHENTICAT...</v>
      </c>
      <c r="EU101" s="10" t="str">
        <f>""</f>
        <v/>
      </c>
    </row>
    <row r="102" spans="1:151" x14ac:dyDescent="0.3">
      <c r="A102" s="1" t="s">
        <v>98</v>
      </c>
      <c r="B102" s="5"/>
      <c r="C102" s="14">
        <f t="shared" si="62"/>
        <v>0</v>
      </c>
      <c r="D102" s="14">
        <f t="shared" si="62"/>
        <v>0</v>
      </c>
      <c r="E102" s="14" t="str">
        <f t="shared" si="63"/>
        <v/>
      </c>
      <c r="F102" s="14">
        <f t="shared" si="64"/>
        <v>0</v>
      </c>
      <c r="G102" s="14">
        <f t="shared" si="59"/>
        <v>0</v>
      </c>
      <c r="H102" s="14">
        <f t="shared" ref="H102:K117" si="98">IF(G102&lt;&gt;G101,0,IF(AND(($F101-$D102)=(H$3-1),$F102=H$3),H101+1,H101))</f>
        <v>0</v>
      </c>
      <c r="I102" s="14">
        <f t="shared" si="98"/>
        <v>0</v>
      </c>
      <c r="J102" s="14">
        <f t="shared" si="98"/>
        <v>0</v>
      </c>
      <c r="K102" s="14">
        <f t="shared" si="98"/>
        <v>0</v>
      </c>
      <c r="L102" s="14" t="str">
        <f t="shared" si="66"/>
        <v>0</v>
      </c>
      <c r="M102" s="15" t="str">
        <f t="shared" si="67"/>
        <v>--</v>
      </c>
      <c r="N102" s="14" t="str">
        <f t="shared" si="68"/>
        <v/>
      </c>
      <c r="O102" s="15" t="str">
        <f t="shared" si="60"/>
        <v/>
      </c>
      <c r="P102" s="15" t="str">
        <f>IF(N102=1,FLOOR(MAX($P$4:P101),1)+1,IF(AND(P101&lt;&gt;"",O101&lt;&gt;1),MAX($P$4:P101)+0.1,""))</f>
        <v/>
      </c>
      <c r="Q102" s="5">
        <f>ROW()</f>
        <v>102</v>
      </c>
      <c r="S102" s="7"/>
      <c r="T102" s="17" t="str">
        <f t="shared" si="71"/>
        <v/>
      </c>
      <c r="U102" s="17" t="str">
        <f t="shared" si="78"/>
        <v/>
      </c>
      <c r="V102" s="18" t="str">
        <f>IF(MAX($V$9:V101)&lt;$V$7,MAX($V$9:V101)+1,"")</f>
        <v/>
      </c>
      <c r="W102" s="18" t="str">
        <f>IF(V102="","",COUNTIF(P:P,"&lt;"&amp;V102+1)-SUM($W$8:W101))</f>
        <v/>
      </c>
      <c r="X102" s="18" t="str">
        <f t="shared" si="72"/>
        <v/>
      </c>
      <c r="Y102" s="19" t="str">
        <f t="shared" ca="1" si="97"/>
        <v/>
      </c>
      <c r="Z102" s="19" t="str">
        <f t="shared" ca="1" si="97"/>
        <v/>
      </c>
      <c r="AA102" s="19" t="str">
        <f t="shared" ca="1" si="97"/>
        <v/>
      </c>
      <c r="AB102" s="19" t="str">
        <f t="shared" ca="1" si="97"/>
        <v/>
      </c>
      <c r="AC102" s="19" t="str">
        <f t="shared" ca="1" si="97"/>
        <v/>
      </c>
      <c r="AD102" s="19" t="str">
        <f t="shared" ca="1" si="97"/>
        <v/>
      </c>
      <c r="AE102" s="19" t="str">
        <f t="shared" ca="1" si="97"/>
        <v/>
      </c>
      <c r="AF102" s="19" t="str">
        <f t="shared" ca="1" si="97"/>
        <v/>
      </c>
      <c r="AG102" s="19" t="str">
        <f t="shared" ca="1" si="97"/>
        <v/>
      </c>
      <c r="AH102" s="19" t="str">
        <f t="shared" ca="1" si="97"/>
        <v/>
      </c>
      <c r="AI102" s="19" t="str">
        <f t="shared" ca="1" si="79"/>
        <v/>
      </c>
      <c r="AJ102" s="19">
        <f t="shared" ca="1" si="80"/>
        <v>0</v>
      </c>
      <c r="AK102" s="19" t="str">
        <f t="shared" ca="1" si="73"/>
        <v/>
      </c>
      <c r="AL102" s="19" t="str">
        <f t="shared" ca="1" si="74"/>
        <v/>
      </c>
      <c r="AM102" s="3" t="str">
        <f>""</f>
        <v/>
      </c>
      <c r="AN102" s="8" t="str">
        <f>""</f>
        <v/>
      </c>
      <c r="AO102" s="20">
        <f>1</f>
        <v>1</v>
      </c>
      <c r="AP102" s="20" t="str">
        <f t="shared" ca="1" si="96"/>
        <v/>
      </c>
      <c r="AQ102" s="20" t="str">
        <f t="shared" ca="1" si="96"/>
        <v/>
      </c>
      <c r="AR102" s="20" t="str">
        <f t="shared" ca="1" si="96"/>
        <v/>
      </c>
      <c r="AS102" s="20" t="str">
        <f t="shared" ca="1" si="96"/>
        <v/>
      </c>
      <c r="AT102" s="20" t="str">
        <f t="shared" ca="1" si="96"/>
        <v/>
      </c>
      <c r="AU102" s="20" t="str">
        <f t="shared" ca="1" si="96"/>
        <v/>
      </c>
      <c r="AV102" s="20" t="str">
        <f t="shared" ca="1" si="96"/>
        <v/>
      </c>
      <c r="AW102" s="20" t="str">
        <f t="shared" ca="1" si="96"/>
        <v/>
      </c>
      <c r="AX102" s="20" t="str">
        <f t="shared" ca="1" si="96"/>
        <v/>
      </c>
      <c r="AY102" s="20" t="str">
        <f t="shared" ca="1" si="96"/>
        <v/>
      </c>
      <c r="AZ102" s="20" t="str">
        <f t="shared" ca="1" si="96"/>
        <v/>
      </c>
      <c r="BA102" s="20" t="str">
        <f t="shared" ca="1" si="96"/>
        <v/>
      </c>
      <c r="BB102" s="20" t="str">
        <f t="shared" ca="1" si="96"/>
        <v/>
      </c>
      <c r="BC102" s="20" t="str">
        <f t="shared" ca="1" si="96"/>
        <v/>
      </c>
      <c r="BD102" s="20" t="str">
        <f t="shared" ca="1" si="96"/>
        <v/>
      </c>
      <c r="BE102" s="20" t="str">
        <f t="shared" ca="1" si="96"/>
        <v/>
      </c>
      <c r="BF102" s="20" t="str">
        <f t="shared" ca="1" si="95"/>
        <v/>
      </c>
      <c r="BG102" s="20" t="str">
        <f t="shared" ca="1" si="95"/>
        <v/>
      </c>
      <c r="BH102" s="20" t="str">
        <f t="shared" ca="1" si="95"/>
        <v/>
      </c>
      <c r="BI102" s="20" t="str">
        <f t="shared" ca="1" si="95"/>
        <v/>
      </c>
      <c r="BJ102" s="20" t="str">
        <f t="shared" ca="1" si="95"/>
        <v/>
      </c>
      <c r="BK102" s="20" t="str">
        <f t="shared" ca="1" si="95"/>
        <v/>
      </c>
      <c r="BL102" s="20" t="str">
        <f t="shared" ca="1" si="95"/>
        <v/>
      </c>
      <c r="BM102" s="20" t="str">
        <f t="shared" ca="1" si="95"/>
        <v/>
      </c>
      <c r="BN102" s="20" t="str">
        <f t="shared" ca="1" si="95"/>
        <v/>
      </c>
      <c r="BO102" s="20" t="str">
        <f t="shared" ca="1" si="95"/>
        <v/>
      </c>
      <c r="BP102" s="20" t="str">
        <f t="shared" ca="1" si="95"/>
        <v/>
      </c>
      <c r="BQ102" s="20" t="str">
        <f t="shared" ca="1" si="95"/>
        <v/>
      </c>
      <c r="BR102" s="20" t="str">
        <f t="shared" ca="1" si="95"/>
        <v/>
      </c>
      <c r="BS102" s="20" t="str">
        <f t="shared" ca="1" si="95"/>
        <v/>
      </c>
      <c r="BT102" s="20" t="str">
        <f t="shared" ca="1" si="95"/>
        <v/>
      </c>
      <c r="BU102" s="20" t="str">
        <f t="shared" ca="1" si="94"/>
        <v/>
      </c>
      <c r="BV102" s="20" t="str">
        <f t="shared" ca="1" si="94"/>
        <v/>
      </c>
      <c r="BW102" s="20" t="str">
        <f t="shared" ca="1" si="94"/>
        <v/>
      </c>
      <c r="BX102" s="20" t="str">
        <f t="shared" ca="1" si="94"/>
        <v/>
      </c>
      <c r="BY102" s="20" t="str">
        <f t="shared" ca="1" si="94"/>
        <v/>
      </c>
      <c r="BZ102" s="20" t="str">
        <f t="shared" ca="1" si="94"/>
        <v/>
      </c>
      <c r="CA102" s="20" t="str">
        <f t="shared" ca="1" si="94"/>
        <v/>
      </c>
      <c r="CB102" s="20" t="str">
        <f t="shared" ca="1" si="94"/>
        <v/>
      </c>
      <c r="CC102" s="20" t="str">
        <f t="shared" ca="1" si="94"/>
        <v/>
      </c>
      <c r="CD102" s="20" t="str">
        <f t="shared" ca="1" si="94"/>
        <v/>
      </c>
      <c r="CE102" s="20" t="str">
        <f t="shared" ca="1" si="94"/>
        <v/>
      </c>
      <c r="CF102" s="20" t="str">
        <f t="shared" ca="1" si="94"/>
        <v/>
      </c>
      <c r="CG102" s="20" t="str">
        <f t="shared" ca="1" si="94"/>
        <v/>
      </c>
      <c r="CH102" s="20" t="str">
        <f t="shared" ca="1" si="94"/>
        <v/>
      </c>
      <c r="CI102" s="20" t="str">
        <f t="shared" si="82"/>
        <v>{</v>
      </c>
      <c r="CJ102" s="20" t="str">
        <f t="shared" ca="1" si="91"/>
        <v/>
      </c>
      <c r="CK102" s="20" t="str">
        <f t="shared" ca="1" si="91"/>
        <v/>
      </c>
      <c r="CL102" s="20" t="str">
        <f t="shared" ca="1" si="91"/>
        <v/>
      </c>
      <c r="CM102" s="20" t="str">
        <f t="shared" ca="1" si="91"/>
        <v/>
      </c>
      <c r="CN102" s="20" t="str">
        <f t="shared" ca="1" si="91"/>
        <v/>
      </c>
      <c r="CO102" s="20" t="str">
        <f t="shared" ca="1" si="91"/>
        <v/>
      </c>
      <c r="CP102" s="20" t="str">
        <f t="shared" ca="1" si="91"/>
        <v/>
      </c>
      <c r="CQ102" s="20" t="str">
        <f t="shared" ca="1" si="91"/>
        <v/>
      </c>
      <c r="CR102" s="20" t="str">
        <f t="shared" ca="1" si="91"/>
        <v/>
      </c>
      <c r="CS102" s="20" t="str">
        <f t="shared" ca="1" si="91"/>
        <v/>
      </c>
      <c r="CT102" s="20" t="str">
        <f t="shared" ca="1" si="91"/>
        <v/>
      </c>
      <c r="CU102" s="20" t="str">
        <f t="shared" ca="1" si="91"/>
        <v/>
      </c>
      <c r="CV102" s="20" t="str">
        <f t="shared" ca="1" si="91"/>
        <v/>
      </c>
      <c r="CW102" s="20" t="str">
        <f t="shared" ca="1" si="91"/>
        <v/>
      </c>
      <c r="CX102" s="20" t="str">
        <f t="shared" ca="1" si="91"/>
        <v/>
      </c>
      <c r="CY102" s="20" t="str">
        <f t="shared" ref="CY102:DK108" ca="1" si="99">IF(CY$8&gt;$AJ102,"",MID($AI102,FIND("CCI-",$AI102,BE102+1),10))</f>
        <v/>
      </c>
      <c r="CZ102" s="20" t="str">
        <f t="shared" ca="1" si="89"/>
        <v/>
      </c>
      <c r="DA102" s="20" t="str">
        <f t="shared" ca="1" si="89"/>
        <v/>
      </c>
      <c r="DB102" s="20" t="str">
        <f t="shared" ca="1" si="89"/>
        <v/>
      </c>
      <c r="DC102" s="20" t="str">
        <f t="shared" ca="1" si="89"/>
        <v/>
      </c>
      <c r="DD102" s="20" t="str">
        <f t="shared" ca="1" si="89"/>
        <v/>
      </c>
      <c r="DE102" s="20" t="str">
        <f t="shared" ca="1" si="89"/>
        <v/>
      </c>
      <c r="DF102" s="20" t="str">
        <f t="shared" ca="1" si="89"/>
        <v/>
      </c>
      <c r="DG102" s="20" t="str">
        <f t="shared" ca="1" si="89"/>
        <v/>
      </c>
      <c r="DH102" s="20" t="str">
        <f t="shared" ca="1" si="89"/>
        <v/>
      </c>
      <c r="DI102" s="20" t="str">
        <f t="shared" ca="1" si="89"/>
        <v/>
      </c>
      <c r="DJ102" s="20" t="str">
        <f t="shared" ca="1" si="89"/>
        <v/>
      </c>
      <c r="DK102" s="20" t="str">
        <f t="shared" ca="1" si="89"/>
        <v/>
      </c>
      <c r="DL102" s="20" t="str">
        <f t="shared" ca="1" si="89"/>
        <v/>
      </c>
      <c r="DM102" s="20" t="str">
        <f t="shared" ca="1" si="89"/>
        <v/>
      </c>
      <c r="DN102" s="20" t="str">
        <f t="shared" ca="1" si="89"/>
        <v/>
      </c>
      <c r="DO102" s="20" t="str">
        <f t="shared" ca="1" si="89"/>
        <v/>
      </c>
      <c r="DP102" s="20" t="str">
        <f t="shared" ca="1" si="93"/>
        <v/>
      </c>
      <c r="DQ102" s="20" t="str">
        <f t="shared" ca="1" si="92"/>
        <v/>
      </c>
      <c r="DR102" s="20" t="str">
        <f t="shared" ca="1" si="92"/>
        <v/>
      </c>
      <c r="DS102" s="20" t="str">
        <f t="shared" ca="1" si="92"/>
        <v/>
      </c>
      <c r="DT102" s="20" t="str">
        <f t="shared" ca="1" si="92"/>
        <v/>
      </c>
      <c r="DU102" s="20" t="str">
        <f t="shared" ca="1" si="92"/>
        <v/>
      </c>
      <c r="DV102" s="20" t="str">
        <f t="shared" ca="1" si="92"/>
        <v/>
      </c>
      <c r="DW102" s="20" t="str">
        <f t="shared" ca="1" si="92"/>
        <v/>
      </c>
      <c r="DX102" s="20" t="str">
        <f t="shared" ca="1" si="92"/>
        <v/>
      </c>
      <c r="DY102" s="20" t="str">
        <f t="shared" ca="1" si="92"/>
        <v/>
      </c>
      <c r="DZ102" s="20" t="str">
        <f t="shared" ca="1" si="92"/>
        <v/>
      </c>
      <c r="EA102" s="20" t="str">
        <f t="shared" ca="1" si="92"/>
        <v/>
      </c>
      <c r="EB102" s="20" t="str">
        <f t="shared" ca="1" si="92"/>
        <v/>
      </c>
      <c r="EC102" s="8" t="str">
        <f>""</f>
        <v/>
      </c>
      <c r="ED102" s="9"/>
      <c r="EE102" s="24">
        <f ca="1">IF(MAX($EE$9:EE101)&lt;SUM($AJ$9:$AJ$109),MAX($EE$9:EE101)+1,"")</f>
        <v>94</v>
      </c>
      <c r="EF102" s="24">
        <f t="shared" ca="1" si="81"/>
        <v>44</v>
      </c>
      <c r="EG102" s="24">
        <f t="shared" ca="1" si="83"/>
        <v>2</v>
      </c>
      <c r="EH102" s="23" t="str">
        <f t="shared" ca="1" si="76"/>
        <v>CCI-001439</v>
      </c>
      <c r="EI102" s="23" t="str">
        <f ca="1">IF(EE102="","",OFFSET($AK$8,EF102,0)&amp;IF(COUNTIF(EH103:$EH$502,"="&amp;EH102)=0,"","; "&amp;OFFSET(EH102,MATCH(EH102,EH103:$EH$502,0),1)))</f>
        <v>3.2.3</v>
      </c>
      <c r="EJ102" s="23" t="str">
        <f ca="1">IF(EE102="","",OFFSET($AL$8,EF102,0)&amp;IF(COUNTIF(EH103:$EH$502,"="&amp;EH102)=0,"","; "&amp;OFFSET(EH102,MATCH(EH102,EH103:$EH$502,0),2)))</f>
        <v>Wireless and Wired Broadcast Communication&lt;TAI OPT="FIRE PROTECTION"&gt; for Systems Other than Fire Protection Systems&lt;/TAI&gt;</v>
      </c>
      <c r="EK102" s="23" t="str">
        <f ca="1">IF(EE102="","",OFFSET($AK$8,EF102,0)&amp;" "&amp;IF(LEN(OFFSET($AL$8,EF102,0))&gt;$EK$3,LEFT(OFFSET($AL$8,EF102,0),$EK$3)&amp;"...",OFFSET($AL$8,EF102,0))&amp;SUBSTITUTE(IF(COUNTIF(EH103:$EH$502,"="&amp;EH102)=0,"","; "&amp;OFFSET(EH102,MATCH(EH102,EH103:$EH$502,0),3)),"; "&amp;OFFSET($AK$8,EF102,0)&amp;" "&amp;IF(LEN(OFFSET($AL$8,EF102,0))&gt;$EK$3,LEFT(OFFSET($AL$8,EF102,0),$EK$3)&amp;"...",OFFSET($AL$8,EF102,0)),""))</f>
        <v>3.2.3 Wireless and Wired Broadcast Commun...</v>
      </c>
      <c r="EL102" s="24">
        <f ca="1">IF(EE102="","",IF(COUNTIF($EH$9:$EH101,"="&amp;EH102)=0,MAX($EL$9:EL101)+1,""))</f>
        <v>55</v>
      </c>
      <c r="EM102" s="9"/>
      <c r="EN102" s="10"/>
      <c r="EO102" s="24">
        <f ca="1">IF(MAX($EO$9:EO101)&lt;MAX($EL$9:$EL$502),MAX($EO$9:EO101)+1,"")</f>
        <v>94</v>
      </c>
      <c r="EP102" s="24">
        <f t="shared" ca="1" si="84"/>
        <v>137</v>
      </c>
      <c r="EQ102" s="23" t="str">
        <f t="shared" ca="1" si="77"/>
        <v>CCI-001361</v>
      </c>
      <c r="ER102" s="23" t="str">
        <f t="shared" ca="1" si="77"/>
        <v>3.3.1</v>
      </c>
      <c r="ES102" s="23" t="str">
        <f t="shared" ca="1" si="77"/>
        <v>User Accounts</v>
      </c>
      <c r="ET102" s="23" t="str">
        <f t="shared" ca="1" si="77"/>
        <v>3.3.1 User Accounts</v>
      </c>
      <c r="EU102" s="10" t="str">
        <f>""</f>
        <v/>
      </c>
    </row>
    <row r="103" spans="1:151" x14ac:dyDescent="0.3">
      <c r="A103" s="1" t="s">
        <v>99</v>
      </c>
      <c r="B103" s="5"/>
      <c r="C103" s="14">
        <f t="shared" si="62"/>
        <v>0</v>
      </c>
      <c r="D103" s="14">
        <f t="shared" si="62"/>
        <v>0</v>
      </c>
      <c r="E103" s="14" t="str">
        <f t="shared" si="63"/>
        <v/>
      </c>
      <c r="F103" s="14">
        <f t="shared" si="64"/>
        <v>0</v>
      </c>
      <c r="G103" s="14">
        <f t="shared" si="59"/>
        <v>0</v>
      </c>
      <c r="H103" s="14">
        <f t="shared" si="98"/>
        <v>0</v>
      </c>
      <c r="I103" s="14">
        <f t="shared" si="98"/>
        <v>0</v>
      </c>
      <c r="J103" s="14">
        <f t="shared" si="98"/>
        <v>0</v>
      </c>
      <c r="K103" s="14">
        <f t="shared" si="98"/>
        <v>0</v>
      </c>
      <c r="L103" s="14" t="str">
        <f t="shared" si="66"/>
        <v>0</v>
      </c>
      <c r="M103" s="15" t="str">
        <f t="shared" si="67"/>
        <v>--</v>
      </c>
      <c r="N103" s="14" t="str">
        <f t="shared" si="68"/>
        <v/>
      </c>
      <c r="O103" s="15" t="str">
        <f t="shared" si="60"/>
        <v/>
      </c>
      <c r="P103" s="15" t="str">
        <f>IF(N103=1,FLOOR(MAX($P$4:P102),1)+1,IF(AND(P102&lt;&gt;"",O102&lt;&gt;1),MAX($P$4:P102)+0.1,""))</f>
        <v/>
      </c>
      <c r="Q103" s="5">
        <f>ROW()</f>
        <v>103</v>
      </c>
      <c r="S103" s="7"/>
      <c r="T103" s="17" t="str">
        <f t="shared" si="71"/>
        <v/>
      </c>
      <c r="U103" s="17" t="str">
        <f t="shared" si="78"/>
        <v/>
      </c>
      <c r="V103" s="18" t="str">
        <f>IF(MAX($V$9:V102)&lt;$V$7,MAX($V$9:V102)+1,"")</f>
        <v/>
      </c>
      <c r="W103" s="18" t="str">
        <f>IF(V103="","",COUNTIF(P:P,"&lt;"&amp;V103+1)-SUM($W$8:W102))</f>
        <v/>
      </c>
      <c r="X103" s="18" t="str">
        <f t="shared" si="72"/>
        <v/>
      </c>
      <c r="Y103" s="19" t="str">
        <f t="shared" ca="1" si="97"/>
        <v/>
      </c>
      <c r="Z103" s="19" t="str">
        <f t="shared" ca="1" si="97"/>
        <v/>
      </c>
      <c r="AA103" s="19" t="str">
        <f t="shared" ca="1" si="97"/>
        <v/>
      </c>
      <c r="AB103" s="19" t="str">
        <f t="shared" ca="1" si="97"/>
        <v/>
      </c>
      <c r="AC103" s="19" t="str">
        <f t="shared" ca="1" si="97"/>
        <v/>
      </c>
      <c r="AD103" s="19" t="str">
        <f t="shared" ca="1" si="97"/>
        <v/>
      </c>
      <c r="AE103" s="19" t="str">
        <f t="shared" ca="1" si="97"/>
        <v/>
      </c>
      <c r="AF103" s="19" t="str">
        <f t="shared" ca="1" si="97"/>
        <v/>
      </c>
      <c r="AG103" s="19" t="str">
        <f t="shared" ca="1" si="97"/>
        <v/>
      </c>
      <c r="AH103" s="19" t="str">
        <f t="shared" ca="1" si="97"/>
        <v/>
      </c>
      <c r="AI103" s="19" t="str">
        <f t="shared" ca="1" si="79"/>
        <v/>
      </c>
      <c r="AJ103" s="19">
        <f t="shared" ca="1" si="80"/>
        <v>0</v>
      </c>
      <c r="AK103" s="19" t="str">
        <f t="shared" ca="1" si="73"/>
        <v/>
      </c>
      <c r="AL103" s="19" t="str">
        <f t="shared" ca="1" si="74"/>
        <v/>
      </c>
      <c r="AM103" s="3" t="str">
        <f>""</f>
        <v/>
      </c>
      <c r="AN103" s="8" t="str">
        <f>""</f>
        <v/>
      </c>
      <c r="AO103" s="20">
        <f>1</f>
        <v>1</v>
      </c>
      <c r="AP103" s="20" t="str">
        <f t="shared" ca="1" si="96"/>
        <v/>
      </c>
      <c r="AQ103" s="20" t="str">
        <f t="shared" ca="1" si="96"/>
        <v/>
      </c>
      <c r="AR103" s="20" t="str">
        <f t="shared" ca="1" si="96"/>
        <v/>
      </c>
      <c r="AS103" s="20" t="str">
        <f t="shared" ca="1" si="96"/>
        <v/>
      </c>
      <c r="AT103" s="20" t="str">
        <f t="shared" ca="1" si="96"/>
        <v/>
      </c>
      <c r="AU103" s="20" t="str">
        <f t="shared" ca="1" si="96"/>
        <v/>
      </c>
      <c r="AV103" s="20" t="str">
        <f t="shared" ca="1" si="96"/>
        <v/>
      </c>
      <c r="AW103" s="20" t="str">
        <f t="shared" ca="1" si="96"/>
        <v/>
      </c>
      <c r="AX103" s="20" t="str">
        <f t="shared" ca="1" si="96"/>
        <v/>
      </c>
      <c r="AY103" s="20" t="str">
        <f t="shared" ca="1" si="96"/>
        <v/>
      </c>
      <c r="AZ103" s="20" t="str">
        <f t="shared" ca="1" si="96"/>
        <v/>
      </c>
      <c r="BA103" s="20" t="str">
        <f t="shared" ca="1" si="96"/>
        <v/>
      </c>
      <c r="BB103" s="20" t="str">
        <f t="shared" ca="1" si="96"/>
        <v/>
      </c>
      <c r="BC103" s="20" t="str">
        <f t="shared" ca="1" si="96"/>
        <v/>
      </c>
      <c r="BD103" s="20" t="str">
        <f t="shared" ca="1" si="96"/>
        <v/>
      </c>
      <c r="BE103" s="20" t="str">
        <f t="shared" ca="1" si="96"/>
        <v/>
      </c>
      <c r="BF103" s="20" t="str">
        <f t="shared" ca="1" si="95"/>
        <v/>
      </c>
      <c r="BG103" s="20" t="str">
        <f t="shared" ca="1" si="95"/>
        <v/>
      </c>
      <c r="BH103" s="20" t="str">
        <f t="shared" ca="1" si="95"/>
        <v/>
      </c>
      <c r="BI103" s="20" t="str">
        <f t="shared" ca="1" si="95"/>
        <v/>
      </c>
      <c r="BJ103" s="20" t="str">
        <f t="shared" ca="1" si="95"/>
        <v/>
      </c>
      <c r="BK103" s="20" t="str">
        <f t="shared" ca="1" si="95"/>
        <v/>
      </c>
      <c r="BL103" s="20" t="str">
        <f t="shared" ca="1" si="95"/>
        <v/>
      </c>
      <c r="BM103" s="20" t="str">
        <f t="shared" ca="1" si="95"/>
        <v/>
      </c>
      <c r="BN103" s="20" t="str">
        <f t="shared" ca="1" si="95"/>
        <v/>
      </c>
      <c r="BO103" s="20" t="str">
        <f t="shared" ca="1" si="95"/>
        <v/>
      </c>
      <c r="BP103" s="20" t="str">
        <f t="shared" ca="1" si="95"/>
        <v/>
      </c>
      <c r="BQ103" s="20" t="str">
        <f t="shared" ca="1" si="95"/>
        <v/>
      </c>
      <c r="BR103" s="20" t="str">
        <f t="shared" ca="1" si="95"/>
        <v/>
      </c>
      <c r="BS103" s="20" t="str">
        <f t="shared" ca="1" si="95"/>
        <v/>
      </c>
      <c r="BT103" s="20" t="str">
        <f t="shared" ca="1" si="95"/>
        <v/>
      </c>
      <c r="BU103" s="20" t="str">
        <f t="shared" ca="1" si="94"/>
        <v/>
      </c>
      <c r="BV103" s="20" t="str">
        <f t="shared" ca="1" si="94"/>
        <v/>
      </c>
      <c r="BW103" s="20" t="str">
        <f t="shared" ca="1" si="94"/>
        <v/>
      </c>
      <c r="BX103" s="20" t="str">
        <f t="shared" ca="1" si="94"/>
        <v/>
      </c>
      <c r="BY103" s="20" t="str">
        <f t="shared" ca="1" si="94"/>
        <v/>
      </c>
      <c r="BZ103" s="20" t="str">
        <f t="shared" ca="1" si="94"/>
        <v/>
      </c>
      <c r="CA103" s="20" t="str">
        <f t="shared" ca="1" si="94"/>
        <v/>
      </c>
      <c r="CB103" s="20" t="str">
        <f t="shared" ca="1" si="94"/>
        <v/>
      </c>
      <c r="CC103" s="20" t="str">
        <f t="shared" ca="1" si="94"/>
        <v/>
      </c>
      <c r="CD103" s="20" t="str">
        <f t="shared" ca="1" si="94"/>
        <v/>
      </c>
      <c r="CE103" s="20" t="str">
        <f t="shared" ca="1" si="94"/>
        <v/>
      </c>
      <c r="CF103" s="20" t="str">
        <f t="shared" ca="1" si="94"/>
        <v/>
      </c>
      <c r="CG103" s="20" t="str">
        <f t="shared" ca="1" si="94"/>
        <v/>
      </c>
      <c r="CH103" s="20" t="str">
        <f t="shared" ca="1" si="94"/>
        <v/>
      </c>
      <c r="CI103" s="20" t="str">
        <f t="shared" si="82"/>
        <v>{</v>
      </c>
      <c r="CJ103" s="20" t="str">
        <f t="shared" ref="CJ103:CX108" ca="1" si="100">IF(CJ$8&gt;$AJ103,"",MID($AI103,FIND("CCI-",$AI103,AP103+1),10))</f>
        <v/>
      </c>
      <c r="CK103" s="20" t="str">
        <f t="shared" ca="1" si="100"/>
        <v/>
      </c>
      <c r="CL103" s="20" t="str">
        <f t="shared" ca="1" si="100"/>
        <v/>
      </c>
      <c r="CM103" s="20" t="str">
        <f t="shared" ca="1" si="100"/>
        <v/>
      </c>
      <c r="CN103" s="20" t="str">
        <f t="shared" ca="1" si="100"/>
        <v/>
      </c>
      <c r="CO103" s="20" t="str">
        <f t="shared" ca="1" si="100"/>
        <v/>
      </c>
      <c r="CP103" s="20" t="str">
        <f t="shared" ca="1" si="100"/>
        <v/>
      </c>
      <c r="CQ103" s="20" t="str">
        <f t="shared" ca="1" si="100"/>
        <v/>
      </c>
      <c r="CR103" s="20" t="str">
        <f t="shared" ca="1" si="100"/>
        <v/>
      </c>
      <c r="CS103" s="20" t="str">
        <f t="shared" ca="1" si="100"/>
        <v/>
      </c>
      <c r="CT103" s="20" t="str">
        <f t="shared" ca="1" si="100"/>
        <v/>
      </c>
      <c r="CU103" s="20" t="str">
        <f t="shared" ca="1" si="100"/>
        <v/>
      </c>
      <c r="CV103" s="20" t="str">
        <f t="shared" ca="1" si="100"/>
        <v/>
      </c>
      <c r="CW103" s="20" t="str">
        <f t="shared" ca="1" si="100"/>
        <v/>
      </c>
      <c r="CX103" s="20" t="str">
        <f t="shared" ca="1" si="100"/>
        <v/>
      </c>
      <c r="CY103" s="20" t="str">
        <f t="shared" ca="1" si="99"/>
        <v/>
      </c>
      <c r="CZ103" s="20" t="str">
        <f t="shared" ca="1" si="89"/>
        <v/>
      </c>
      <c r="DA103" s="20" t="str">
        <f t="shared" ca="1" si="89"/>
        <v/>
      </c>
      <c r="DB103" s="20" t="str">
        <f t="shared" ca="1" si="89"/>
        <v/>
      </c>
      <c r="DC103" s="20" t="str">
        <f t="shared" ca="1" si="89"/>
        <v/>
      </c>
      <c r="DD103" s="20" t="str">
        <f t="shared" ca="1" si="89"/>
        <v/>
      </c>
      <c r="DE103" s="20" t="str">
        <f t="shared" ca="1" si="89"/>
        <v/>
      </c>
      <c r="DF103" s="20" t="str">
        <f t="shared" ca="1" si="89"/>
        <v/>
      </c>
      <c r="DG103" s="20" t="str">
        <f t="shared" ca="1" si="89"/>
        <v/>
      </c>
      <c r="DH103" s="20" t="str">
        <f t="shared" ca="1" si="89"/>
        <v/>
      </c>
      <c r="DI103" s="20" t="str">
        <f t="shared" ca="1" si="89"/>
        <v/>
      </c>
      <c r="DJ103" s="20" t="str">
        <f t="shared" ca="1" si="89"/>
        <v/>
      </c>
      <c r="DK103" s="20" t="str">
        <f t="shared" ca="1" si="89"/>
        <v/>
      </c>
      <c r="DL103" s="20" t="str">
        <f t="shared" ref="DL103:DO108" ca="1" si="101">IF(DL$8&gt;$AJ103,"",MID($AI103,FIND("CCI-",$AI103,BR103+1),10))</f>
        <v/>
      </c>
      <c r="DM103" s="20" t="str">
        <f t="shared" ca="1" si="101"/>
        <v/>
      </c>
      <c r="DN103" s="20" t="str">
        <f t="shared" ca="1" si="101"/>
        <v/>
      </c>
      <c r="DO103" s="20" t="str">
        <f t="shared" ca="1" si="101"/>
        <v/>
      </c>
      <c r="DP103" s="20" t="str">
        <f t="shared" ca="1" si="93"/>
        <v/>
      </c>
      <c r="DQ103" s="20" t="str">
        <f t="shared" ca="1" si="92"/>
        <v/>
      </c>
      <c r="DR103" s="20" t="str">
        <f t="shared" ca="1" si="92"/>
        <v/>
      </c>
      <c r="DS103" s="20" t="str">
        <f t="shared" ca="1" si="92"/>
        <v/>
      </c>
      <c r="DT103" s="20" t="str">
        <f t="shared" ca="1" si="92"/>
        <v/>
      </c>
      <c r="DU103" s="20" t="str">
        <f t="shared" ca="1" si="92"/>
        <v/>
      </c>
      <c r="DV103" s="20" t="str">
        <f t="shared" ca="1" si="92"/>
        <v/>
      </c>
      <c r="DW103" s="20" t="str">
        <f t="shared" ca="1" si="92"/>
        <v/>
      </c>
      <c r="DX103" s="20" t="str">
        <f t="shared" ca="1" si="92"/>
        <v/>
      </c>
      <c r="DY103" s="20" t="str">
        <f t="shared" ca="1" si="92"/>
        <v/>
      </c>
      <c r="DZ103" s="20" t="str">
        <f t="shared" ca="1" si="92"/>
        <v/>
      </c>
      <c r="EA103" s="20" t="str">
        <f t="shared" ca="1" si="92"/>
        <v/>
      </c>
      <c r="EB103" s="20" t="str">
        <f t="shared" ca="1" si="92"/>
        <v/>
      </c>
      <c r="EC103" s="8" t="str">
        <f>""</f>
        <v/>
      </c>
      <c r="ED103" s="9"/>
      <c r="EE103" s="24">
        <f ca="1">IF(MAX($EE$9:EE102)&lt;SUM($AJ$9:$AJ$109),MAX($EE$9:EE102)+1,"")</f>
        <v>95</v>
      </c>
      <c r="EF103" s="24">
        <f t="shared" ca="1" si="81"/>
        <v>44</v>
      </c>
      <c r="EG103" s="24">
        <f t="shared" ca="1" si="83"/>
        <v>3</v>
      </c>
      <c r="EH103" s="23" t="str">
        <f t="shared" ca="1" si="76"/>
        <v>CCI-002323</v>
      </c>
      <c r="EI103" s="23" t="str">
        <f ca="1">IF(EE103="","",OFFSET($AK$8,EF103,0)&amp;IF(COUNTIF(EH104:$EH$502,"="&amp;EH103)=0,"","; "&amp;OFFSET(EH103,MATCH(EH103,EH104:$EH$502,0),1)))</f>
        <v>3.2.3</v>
      </c>
      <c r="EJ103" s="23" t="str">
        <f ca="1">IF(EE103="","",OFFSET($AL$8,EF103,0)&amp;IF(COUNTIF(EH104:$EH$502,"="&amp;EH103)=0,"","; "&amp;OFFSET(EH103,MATCH(EH103,EH104:$EH$502,0),2)))</f>
        <v>Wireless and Wired Broadcast Communication&lt;TAI OPT="FIRE PROTECTION"&gt; for Systems Other than Fire Protection Systems&lt;/TAI&gt;</v>
      </c>
      <c r="EK103" s="23" t="str">
        <f ca="1">IF(EE103="","",OFFSET($AK$8,EF103,0)&amp;" "&amp;IF(LEN(OFFSET($AL$8,EF103,0))&gt;$EK$3,LEFT(OFFSET($AL$8,EF103,0),$EK$3)&amp;"...",OFFSET($AL$8,EF103,0))&amp;SUBSTITUTE(IF(COUNTIF(EH104:$EH$502,"="&amp;EH103)=0,"","; "&amp;OFFSET(EH103,MATCH(EH103,EH104:$EH$502,0),3)),"; "&amp;OFFSET($AK$8,EF103,0)&amp;" "&amp;IF(LEN(OFFSET($AL$8,EF103,0))&gt;$EK$3,LEFT(OFFSET($AL$8,EF103,0),$EK$3)&amp;"...",OFFSET($AL$8,EF103,0)),""))</f>
        <v>3.2.3 Wireless and Wired Broadcast Commun...</v>
      </c>
      <c r="EL103" s="24">
        <f ca="1">IF(EE103="","",IF(COUNTIF($EH$9:$EH102,"="&amp;EH103)=0,MAX($EL$9:EL102)+1,""))</f>
        <v>56</v>
      </c>
      <c r="EM103" s="9"/>
      <c r="EN103" s="10"/>
      <c r="EO103" s="24">
        <f ca="1">IF(MAX($EO$9:EO102)&lt;MAX($EL$9:$EL$502),MAX($EO$9:EO102)+1,"")</f>
        <v>95</v>
      </c>
      <c r="EP103" s="24">
        <f t="shared" ca="1" si="84"/>
        <v>138</v>
      </c>
      <c r="EQ103" s="23" t="str">
        <f t="shared" ca="1" si="77"/>
        <v>CCI-000017</v>
      </c>
      <c r="ER103" s="23" t="str">
        <f t="shared" ca="1" si="77"/>
        <v>3.3.1</v>
      </c>
      <c r="ES103" s="23" t="str">
        <f t="shared" ca="1" si="77"/>
        <v>User Accounts</v>
      </c>
      <c r="ET103" s="23" t="str">
        <f t="shared" ca="1" si="77"/>
        <v>3.3.1 User Accounts</v>
      </c>
      <c r="EU103" s="10" t="str">
        <f>""</f>
        <v/>
      </c>
    </row>
    <row r="104" spans="1:151" x14ac:dyDescent="0.3">
      <c r="A104" s="1" t="s">
        <v>100</v>
      </c>
      <c r="B104" s="5"/>
      <c r="C104" s="14">
        <f t="shared" si="62"/>
        <v>0</v>
      </c>
      <c r="D104" s="14">
        <f t="shared" si="62"/>
        <v>0</v>
      </c>
      <c r="E104" s="14" t="str">
        <f t="shared" si="63"/>
        <v/>
      </c>
      <c r="F104" s="14">
        <f t="shared" si="64"/>
        <v>0</v>
      </c>
      <c r="G104" s="14">
        <f t="shared" si="59"/>
        <v>0</v>
      </c>
      <c r="H104" s="14">
        <f t="shared" si="98"/>
        <v>0</v>
      </c>
      <c r="I104" s="14">
        <f t="shared" si="98"/>
        <v>0</v>
      </c>
      <c r="J104" s="14">
        <f t="shared" si="98"/>
        <v>0</v>
      </c>
      <c r="K104" s="14">
        <f t="shared" si="98"/>
        <v>0</v>
      </c>
      <c r="L104" s="14" t="str">
        <f t="shared" si="66"/>
        <v>0</v>
      </c>
      <c r="M104" s="15" t="str">
        <f t="shared" si="67"/>
        <v>--</v>
      </c>
      <c r="N104" s="14" t="str">
        <f t="shared" si="68"/>
        <v/>
      </c>
      <c r="O104" s="15" t="str">
        <f t="shared" si="60"/>
        <v/>
      </c>
      <c r="P104" s="15" t="str">
        <f>IF(N104=1,FLOOR(MAX($P$4:P103),1)+1,IF(AND(P103&lt;&gt;"",O103&lt;&gt;1),MAX($P$4:P103)+0.1,""))</f>
        <v/>
      </c>
      <c r="Q104" s="5">
        <f>ROW()</f>
        <v>104</v>
      </c>
      <c r="S104" s="7"/>
      <c r="T104" s="17" t="str">
        <f t="shared" si="71"/>
        <v/>
      </c>
      <c r="U104" s="17" t="str">
        <f t="shared" si="78"/>
        <v/>
      </c>
      <c r="V104" s="18" t="str">
        <f>IF(MAX($V$9:V103)&lt;$V$7,MAX($V$9:V103)+1,"")</f>
        <v/>
      </c>
      <c r="W104" s="18" t="str">
        <f>IF(V104="","",COUNTIF(P:P,"&lt;"&amp;V104+1)-SUM($W$8:W103))</f>
        <v/>
      </c>
      <c r="X104" s="18" t="str">
        <f t="shared" si="72"/>
        <v/>
      </c>
      <c r="Y104" s="19" t="str">
        <f t="shared" ca="1" si="97"/>
        <v/>
      </c>
      <c r="Z104" s="19" t="str">
        <f t="shared" ca="1" si="97"/>
        <v/>
      </c>
      <c r="AA104" s="19" t="str">
        <f t="shared" ca="1" si="97"/>
        <v/>
      </c>
      <c r="AB104" s="19" t="str">
        <f t="shared" ca="1" si="97"/>
        <v/>
      </c>
      <c r="AC104" s="19" t="str">
        <f t="shared" ca="1" si="97"/>
        <v/>
      </c>
      <c r="AD104" s="19" t="str">
        <f t="shared" ca="1" si="97"/>
        <v/>
      </c>
      <c r="AE104" s="19" t="str">
        <f t="shared" ca="1" si="97"/>
        <v/>
      </c>
      <c r="AF104" s="19" t="str">
        <f t="shared" ca="1" si="97"/>
        <v/>
      </c>
      <c r="AG104" s="19" t="str">
        <f t="shared" ca="1" si="97"/>
        <v/>
      </c>
      <c r="AH104" s="19" t="str">
        <f t="shared" ca="1" si="97"/>
        <v/>
      </c>
      <c r="AI104" s="19" t="str">
        <f t="shared" ca="1" si="79"/>
        <v/>
      </c>
      <c r="AJ104" s="19">
        <f t="shared" ca="1" si="80"/>
        <v>0</v>
      </c>
      <c r="AK104" s="19" t="str">
        <f t="shared" ca="1" si="73"/>
        <v/>
      </c>
      <c r="AL104" s="19" t="str">
        <f t="shared" ca="1" si="74"/>
        <v/>
      </c>
      <c r="AM104" s="3" t="str">
        <f>""</f>
        <v/>
      </c>
      <c r="AN104" s="8" t="str">
        <f>""</f>
        <v/>
      </c>
      <c r="AO104" s="20">
        <f>1</f>
        <v>1</v>
      </c>
      <c r="AP104" s="20" t="str">
        <f t="shared" ca="1" si="96"/>
        <v/>
      </c>
      <c r="AQ104" s="20" t="str">
        <f t="shared" ca="1" si="96"/>
        <v/>
      </c>
      <c r="AR104" s="20" t="str">
        <f t="shared" ca="1" si="96"/>
        <v/>
      </c>
      <c r="AS104" s="20" t="str">
        <f t="shared" ca="1" si="96"/>
        <v/>
      </c>
      <c r="AT104" s="20" t="str">
        <f t="shared" ca="1" si="96"/>
        <v/>
      </c>
      <c r="AU104" s="20" t="str">
        <f t="shared" ca="1" si="96"/>
        <v/>
      </c>
      <c r="AV104" s="20" t="str">
        <f t="shared" ca="1" si="96"/>
        <v/>
      </c>
      <c r="AW104" s="20" t="str">
        <f t="shared" ca="1" si="96"/>
        <v/>
      </c>
      <c r="AX104" s="20" t="str">
        <f t="shared" ca="1" si="96"/>
        <v/>
      </c>
      <c r="AY104" s="20" t="str">
        <f t="shared" ca="1" si="96"/>
        <v/>
      </c>
      <c r="AZ104" s="20" t="str">
        <f t="shared" ca="1" si="96"/>
        <v/>
      </c>
      <c r="BA104" s="20" t="str">
        <f t="shared" ca="1" si="96"/>
        <v/>
      </c>
      <c r="BB104" s="20" t="str">
        <f t="shared" ca="1" si="96"/>
        <v/>
      </c>
      <c r="BC104" s="20" t="str">
        <f t="shared" ca="1" si="96"/>
        <v/>
      </c>
      <c r="BD104" s="20" t="str">
        <f t="shared" ca="1" si="96"/>
        <v/>
      </c>
      <c r="BE104" s="20" t="str">
        <f t="shared" ca="1" si="96"/>
        <v/>
      </c>
      <c r="BF104" s="20" t="str">
        <f t="shared" ca="1" si="95"/>
        <v/>
      </c>
      <c r="BG104" s="20" t="str">
        <f t="shared" ca="1" si="95"/>
        <v/>
      </c>
      <c r="BH104" s="20" t="str">
        <f t="shared" ca="1" si="95"/>
        <v/>
      </c>
      <c r="BI104" s="20" t="str">
        <f t="shared" ca="1" si="95"/>
        <v/>
      </c>
      <c r="BJ104" s="20" t="str">
        <f t="shared" ca="1" si="95"/>
        <v/>
      </c>
      <c r="BK104" s="20" t="str">
        <f t="shared" ca="1" si="95"/>
        <v/>
      </c>
      <c r="BL104" s="20" t="str">
        <f t="shared" ca="1" si="95"/>
        <v/>
      </c>
      <c r="BM104" s="20" t="str">
        <f t="shared" ca="1" si="95"/>
        <v/>
      </c>
      <c r="BN104" s="20" t="str">
        <f t="shared" ca="1" si="95"/>
        <v/>
      </c>
      <c r="BO104" s="20" t="str">
        <f t="shared" ca="1" si="95"/>
        <v/>
      </c>
      <c r="BP104" s="20" t="str">
        <f t="shared" ca="1" si="95"/>
        <v/>
      </c>
      <c r="BQ104" s="20" t="str">
        <f t="shared" ca="1" si="95"/>
        <v/>
      </c>
      <c r="BR104" s="20" t="str">
        <f t="shared" ca="1" si="95"/>
        <v/>
      </c>
      <c r="BS104" s="20" t="str">
        <f t="shared" ca="1" si="95"/>
        <v/>
      </c>
      <c r="BT104" s="20" t="str">
        <f t="shared" ca="1" si="95"/>
        <v/>
      </c>
      <c r="BU104" s="20" t="str">
        <f t="shared" ca="1" si="94"/>
        <v/>
      </c>
      <c r="BV104" s="20" t="str">
        <f t="shared" ca="1" si="94"/>
        <v/>
      </c>
      <c r="BW104" s="20" t="str">
        <f t="shared" ca="1" si="94"/>
        <v/>
      </c>
      <c r="BX104" s="20" t="str">
        <f t="shared" ca="1" si="94"/>
        <v/>
      </c>
      <c r="BY104" s="20" t="str">
        <f t="shared" ca="1" si="94"/>
        <v/>
      </c>
      <c r="BZ104" s="20" t="str">
        <f t="shared" ca="1" si="94"/>
        <v/>
      </c>
      <c r="CA104" s="20" t="str">
        <f t="shared" ca="1" si="94"/>
        <v/>
      </c>
      <c r="CB104" s="20" t="str">
        <f t="shared" ca="1" si="94"/>
        <v/>
      </c>
      <c r="CC104" s="20" t="str">
        <f t="shared" ca="1" si="94"/>
        <v/>
      </c>
      <c r="CD104" s="20" t="str">
        <f t="shared" ca="1" si="94"/>
        <v/>
      </c>
      <c r="CE104" s="20" t="str">
        <f t="shared" ca="1" si="94"/>
        <v/>
      </c>
      <c r="CF104" s="20" t="str">
        <f t="shared" ca="1" si="94"/>
        <v/>
      </c>
      <c r="CG104" s="20" t="str">
        <f t="shared" ca="1" si="94"/>
        <v/>
      </c>
      <c r="CH104" s="20" t="str">
        <f t="shared" ca="1" si="94"/>
        <v/>
      </c>
      <c r="CI104" s="20" t="str">
        <f t="shared" si="82"/>
        <v>{</v>
      </c>
      <c r="CJ104" s="20" t="str">
        <f t="shared" ca="1" si="100"/>
        <v/>
      </c>
      <c r="CK104" s="20" t="str">
        <f t="shared" ca="1" si="100"/>
        <v/>
      </c>
      <c r="CL104" s="20" t="str">
        <f t="shared" ca="1" si="100"/>
        <v/>
      </c>
      <c r="CM104" s="20" t="str">
        <f t="shared" ca="1" si="100"/>
        <v/>
      </c>
      <c r="CN104" s="20" t="str">
        <f t="shared" ca="1" si="100"/>
        <v/>
      </c>
      <c r="CO104" s="20" t="str">
        <f t="shared" ca="1" si="100"/>
        <v/>
      </c>
      <c r="CP104" s="20" t="str">
        <f t="shared" ca="1" si="100"/>
        <v/>
      </c>
      <c r="CQ104" s="20" t="str">
        <f t="shared" ca="1" si="100"/>
        <v/>
      </c>
      <c r="CR104" s="20" t="str">
        <f t="shared" ca="1" si="100"/>
        <v/>
      </c>
      <c r="CS104" s="20" t="str">
        <f t="shared" ca="1" si="100"/>
        <v/>
      </c>
      <c r="CT104" s="20" t="str">
        <f t="shared" ca="1" si="100"/>
        <v/>
      </c>
      <c r="CU104" s="20" t="str">
        <f t="shared" ca="1" si="100"/>
        <v/>
      </c>
      <c r="CV104" s="20" t="str">
        <f t="shared" ca="1" si="100"/>
        <v/>
      </c>
      <c r="CW104" s="20" t="str">
        <f t="shared" ca="1" si="100"/>
        <v/>
      </c>
      <c r="CX104" s="20" t="str">
        <f t="shared" ca="1" si="100"/>
        <v/>
      </c>
      <c r="CY104" s="20" t="str">
        <f t="shared" ca="1" si="99"/>
        <v/>
      </c>
      <c r="CZ104" s="20" t="str">
        <f t="shared" ca="1" si="99"/>
        <v/>
      </c>
      <c r="DA104" s="20" t="str">
        <f t="shared" ca="1" si="99"/>
        <v/>
      </c>
      <c r="DB104" s="20" t="str">
        <f t="shared" ca="1" si="99"/>
        <v/>
      </c>
      <c r="DC104" s="20" t="str">
        <f t="shared" ca="1" si="99"/>
        <v/>
      </c>
      <c r="DD104" s="20" t="str">
        <f t="shared" ca="1" si="99"/>
        <v/>
      </c>
      <c r="DE104" s="20" t="str">
        <f t="shared" ca="1" si="99"/>
        <v/>
      </c>
      <c r="DF104" s="20" t="str">
        <f t="shared" ca="1" si="99"/>
        <v/>
      </c>
      <c r="DG104" s="20" t="str">
        <f t="shared" ca="1" si="99"/>
        <v/>
      </c>
      <c r="DH104" s="20" t="str">
        <f t="shared" ca="1" si="99"/>
        <v/>
      </c>
      <c r="DI104" s="20" t="str">
        <f t="shared" ca="1" si="99"/>
        <v/>
      </c>
      <c r="DJ104" s="20" t="str">
        <f t="shared" ca="1" si="99"/>
        <v/>
      </c>
      <c r="DK104" s="20" t="str">
        <f t="shared" ca="1" si="99"/>
        <v/>
      </c>
      <c r="DL104" s="20" t="str">
        <f t="shared" ca="1" si="101"/>
        <v/>
      </c>
      <c r="DM104" s="20" t="str">
        <f t="shared" ca="1" si="101"/>
        <v/>
      </c>
      <c r="DN104" s="20" t="str">
        <f t="shared" ca="1" si="101"/>
        <v/>
      </c>
      <c r="DO104" s="20" t="str">
        <f t="shared" ca="1" si="101"/>
        <v/>
      </c>
      <c r="DP104" s="20" t="str">
        <f t="shared" ca="1" si="93"/>
        <v/>
      </c>
      <c r="DQ104" s="20" t="str">
        <f t="shared" ca="1" si="92"/>
        <v/>
      </c>
      <c r="DR104" s="20" t="str">
        <f t="shared" ca="1" si="92"/>
        <v/>
      </c>
      <c r="DS104" s="20" t="str">
        <f t="shared" ca="1" si="92"/>
        <v/>
      </c>
      <c r="DT104" s="20" t="str">
        <f t="shared" ca="1" si="92"/>
        <v/>
      </c>
      <c r="DU104" s="20" t="str">
        <f t="shared" ca="1" si="92"/>
        <v/>
      </c>
      <c r="DV104" s="20" t="str">
        <f t="shared" ca="1" si="92"/>
        <v/>
      </c>
      <c r="DW104" s="20" t="str">
        <f t="shared" ca="1" si="92"/>
        <v/>
      </c>
      <c r="DX104" s="20" t="str">
        <f t="shared" ca="1" si="92"/>
        <v/>
      </c>
      <c r="DY104" s="20" t="str">
        <f t="shared" ca="1" si="92"/>
        <v/>
      </c>
      <c r="DZ104" s="20" t="str">
        <f t="shared" ca="1" si="92"/>
        <v/>
      </c>
      <c r="EA104" s="20" t="str">
        <f t="shared" ca="1" si="92"/>
        <v/>
      </c>
      <c r="EB104" s="20" t="str">
        <f t="shared" ca="1" si="92"/>
        <v/>
      </c>
      <c r="EC104" s="8" t="str">
        <f>""</f>
        <v/>
      </c>
      <c r="ED104" s="9"/>
      <c r="EE104" s="24">
        <f ca="1">IF(MAX($EE$9:EE103)&lt;SUM($AJ$9:$AJ$109),MAX($EE$9:EE103)+1,"")</f>
        <v>96</v>
      </c>
      <c r="EF104" s="24">
        <f t="shared" ca="1" si="81"/>
        <v>44</v>
      </c>
      <c r="EG104" s="24">
        <f t="shared" ca="1" si="83"/>
        <v>4</v>
      </c>
      <c r="EH104" s="23" t="str">
        <f t="shared" ca="1" si="76"/>
        <v>CCI-001441</v>
      </c>
      <c r="EI104" s="23" t="str">
        <f ca="1">IF(EE104="","",OFFSET($AK$8,EF104,0)&amp;IF(COUNTIF(EH105:$EH$502,"="&amp;EH104)=0,"","; "&amp;OFFSET(EH104,MATCH(EH104,EH105:$EH$502,0),1)))</f>
        <v>3.2.3</v>
      </c>
      <c r="EJ104" s="23" t="str">
        <f ca="1">IF(EE104="","",OFFSET($AL$8,EF104,0)&amp;IF(COUNTIF(EH105:$EH$502,"="&amp;EH104)=0,"","; "&amp;OFFSET(EH104,MATCH(EH104,EH105:$EH$502,0),2)))</f>
        <v>Wireless and Wired Broadcast Communication&lt;TAI OPT="FIRE PROTECTION"&gt; for Systems Other than Fire Protection Systems&lt;/TAI&gt;</v>
      </c>
      <c r="EK104" s="23" t="str">
        <f ca="1">IF(EE104="","",OFFSET($AK$8,EF104,0)&amp;" "&amp;IF(LEN(OFFSET($AL$8,EF104,0))&gt;$EK$3,LEFT(OFFSET($AL$8,EF104,0),$EK$3)&amp;"...",OFFSET($AL$8,EF104,0))&amp;SUBSTITUTE(IF(COUNTIF(EH105:$EH$502,"="&amp;EH104)=0,"","; "&amp;OFFSET(EH104,MATCH(EH104,EH105:$EH$502,0),3)),"; "&amp;OFFSET($AK$8,EF104,0)&amp;" "&amp;IF(LEN(OFFSET($AL$8,EF104,0))&gt;$EK$3,LEFT(OFFSET($AL$8,EF104,0),$EK$3)&amp;"...",OFFSET($AL$8,EF104,0)),""))</f>
        <v>3.2.3 Wireless and Wired Broadcast Commun...</v>
      </c>
      <c r="EL104" s="24">
        <f ca="1">IF(EE104="","",IF(COUNTIF($EH$9:$EH103,"="&amp;EH104)=0,MAX($EL$9:EL103)+1,""))</f>
        <v>57</v>
      </c>
      <c r="EM104" s="9"/>
      <c r="EN104" s="10"/>
      <c r="EO104" s="24">
        <f ca="1">IF(MAX($EO$9:EO103)&lt;MAX($EL$9:$EL$502),MAX($EO$9:EO103)+1,"")</f>
        <v>96</v>
      </c>
      <c r="EP104" s="24">
        <f t="shared" ca="1" si="84"/>
        <v>139</v>
      </c>
      <c r="EQ104" s="23" t="str">
        <f t="shared" ca="1" si="77"/>
        <v>CCI-000217</v>
      </c>
      <c r="ER104" s="23" t="str">
        <f t="shared" ca="1" si="77"/>
        <v>3.3.1</v>
      </c>
      <c r="ES104" s="23" t="str">
        <f t="shared" ca="1" si="77"/>
        <v>User Accounts</v>
      </c>
      <c r="ET104" s="23" t="str">
        <f t="shared" ca="1" si="77"/>
        <v>3.3.1 User Accounts</v>
      </c>
      <c r="EU104" s="10" t="str">
        <f>""</f>
        <v/>
      </c>
    </row>
    <row r="105" spans="1:151" x14ac:dyDescent="0.3">
      <c r="A105" s="1" t="s">
        <v>101</v>
      </c>
      <c r="B105" s="5"/>
      <c r="C105" s="14">
        <f t="shared" si="62"/>
        <v>0</v>
      </c>
      <c r="D105" s="14">
        <f t="shared" si="62"/>
        <v>0</v>
      </c>
      <c r="E105" s="14" t="str">
        <f t="shared" si="63"/>
        <v/>
      </c>
      <c r="F105" s="14">
        <f t="shared" si="64"/>
        <v>0</v>
      </c>
      <c r="G105" s="14">
        <f t="shared" si="59"/>
        <v>0</v>
      </c>
      <c r="H105" s="14">
        <f t="shared" si="98"/>
        <v>0</v>
      </c>
      <c r="I105" s="14">
        <f t="shared" si="98"/>
        <v>0</v>
      </c>
      <c r="J105" s="14">
        <f t="shared" si="98"/>
        <v>0</v>
      </c>
      <c r="K105" s="14">
        <f t="shared" si="98"/>
        <v>0</v>
      </c>
      <c r="L105" s="14" t="str">
        <f t="shared" si="66"/>
        <v>0</v>
      </c>
      <c r="M105" s="15" t="str">
        <f t="shared" si="67"/>
        <v>--</v>
      </c>
      <c r="N105" s="14" t="str">
        <f t="shared" si="68"/>
        <v/>
      </c>
      <c r="O105" s="15" t="str">
        <f t="shared" si="60"/>
        <v/>
      </c>
      <c r="P105" s="15" t="str">
        <f>IF(N105=1,FLOOR(MAX($P$4:P104),1)+1,IF(AND(P104&lt;&gt;"",O104&lt;&gt;1),MAX($P$4:P104)+0.1,""))</f>
        <v/>
      </c>
      <c r="Q105" s="5">
        <f>ROW()</f>
        <v>105</v>
      </c>
      <c r="S105" s="7"/>
      <c r="T105" s="17" t="str">
        <f t="shared" si="71"/>
        <v/>
      </c>
      <c r="U105" s="17" t="str">
        <f t="shared" si="78"/>
        <v/>
      </c>
      <c r="V105" s="18" t="str">
        <f>IF(MAX($V$9:V104)&lt;$V$7,MAX($V$9:V104)+1,"")</f>
        <v/>
      </c>
      <c r="W105" s="18" t="str">
        <f>IF(V105="","",COUNTIF(P:P,"&lt;"&amp;V105+1)-SUM($W$8:W104))</f>
        <v/>
      </c>
      <c r="X105" s="18" t="str">
        <f t="shared" si="72"/>
        <v/>
      </c>
      <c r="Y105" s="19" t="str">
        <f t="shared" ca="1" si="97"/>
        <v/>
      </c>
      <c r="Z105" s="19" t="str">
        <f t="shared" ca="1" si="97"/>
        <v/>
      </c>
      <c r="AA105" s="19" t="str">
        <f t="shared" ca="1" si="97"/>
        <v/>
      </c>
      <c r="AB105" s="19" t="str">
        <f t="shared" ca="1" si="97"/>
        <v/>
      </c>
      <c r="AC105" s="19" t="str">
        <f t="shared" ca="1" si="97"/>
        <v/>
      </c>
      <c r="AD105" s="19" t="str">
        <f t="shared" ca="1" si="97"/>
        <v/>
      </c>
      <c r="AE105" s="19" t="str">
        <f t="shared" ca="1" si="97"/>
        <v/>
      </c>
      <c r="AF105" s="19" t="str">
        <f t="shared" ca="1" si="97"/>
        <v/>
      </c>
      <c r="AG105" s="19" t="str">
        <f t="shared" ca="1" si="97"/>
        <v/>
      </c>
      <c r="AH105" s="19" t="str">
        <f t="shared" ca="1" si="97"/>
        <v/>
      </c>
      <c r="AI105" s="19" t="str">
        <f t="shared" ca="1" si="79"/>
        <v/>
      </c>
      <c r="AJ105" s="19">
        <f t="shared" ca="1" si="80"/>
        <v>0</v>
      </c>
      <c r="AK105" s="19" t="str">
        <f t="shared" ca="1" si="73"/>
        <v/>
      </c>
      <c r="AL105" s="19" t="str">
        <f t="shared" ca="1" si="74"/>
        <v/>
      </c>
      <c r="AM105" s="3" t="str">
        <f>""</f>
        <v/>
      </c>
      <c r="AN105" s="8" t="str">
        <f>""</f>
        <v/>
      </c>
      <c r="AO105" s="20">
        <f>1</f>
        <v>1</v>
      </c>
      <c r="AP105" s="20" t="str">
        <f t="shared" ca="1" si="96"/>
        <v/>
      </c>
      <c r="AQ105" s="20" t="str">
        <f t="shared" ca="1" si="96"/>
        <v/>
      </c>
      <c r="AR105" s="20" t="str">
        <f t="shared" ca="1" si="96"/>
        <v/>
      </c>
      <c r="AS105" s="20" t="str">
        <f t="shared" ca="1" si="96"/>
        <v/>
      </c>
      <c r="AT105" s="20" t="str">
        <f t="shared" ca="1" si="96"/>
        <v/>
      </c>
      <c r="AU105" s="20" t="str">
        <f t="shared" ca="1" si="96"/>
        <v/>
      </c>
      <c r="AV105" s="20" t="str">
        <f t="shared" ca="1" si="96"/>
        <v/>
      </c>
      <c r="AW105" s="20" t="str">
        <f t="shared" ca="1" si="96"/>
        <v/>
      </c>
      <c r="AX105" s="20" t="str">
        <f t="shared" ca="1" si="96"/>
        <v/>
      </c>
      <c r="AY105" s="20" t="str">
        <f t="shared" ca="1" si="96"/>
        <v/>
      </c>
      <c r="AZ105" s="20" t="str">
        <f t="shared" ca="1" si="96"/>
        <v/>
      </c>
      <c r="BA105" s="20" t="str">
        <f t="shared" ca="1" si="96"/>
        <v/>
      </c>
      <c r="BB105" s="20" t="str">
        <f t="shared" ca="1" si="96"/>
        <v/>
      </c>
      <c r="BC105" s="20" t="str">
        <f t="shared" ca="1" si="96"/>
        <v/>
      </c>
      <c r="BD105" s="20" t="str">
        <f t="shared" ca="1" si="96"/>
        <v/>
      </c>
      <c r="BE105" s="20" t="str">
        <f t="shared" ca="1" si="96"/>
        <v/>
      </c>
      <c r="BF105" s="20" t="str">
        <f t="shared" ca="1" si="95"/>
        <v/>
      </c>
      <c r="BG105" s="20" t="str">
        <f t="shared" ca="1" si="95"/>
        <v/>
      </c>
      <c r="BH105" s="20" t="str">
        <f t="shared" ca="1" si="95"/>
        <v/>
      </c>
      <c r="BI105" s="20" t="str">
        <f t="shared" ca="1" si="95"/>
        <v/>
      </c>
      <c r="BJ105" s="20" t="str">
        <f t="shared" ca="1" si="95"/>
        <v/>
      </c>
      <c r="BK105" s="20" t="str">
        <f t="shared" ca="1" si="95"/>
        <v/>
      </c>
      <c r="BL105" s="20" t="str">
        <f t="shared" ca="1" si="95"/>
        <v/>
      </c>
      <c r="BM105" s="20" t="str">
        <f t="shared" ca="1" si="95"/>
        <v/>
      </c>
      <c r="BN105" s="20" t="str">
        <f t="shared" ca="1" si="95"/>
        <v/>
      </c>
      <c r="BO105" s="20" t="str">
        <f t="shared" ca="1" si="95"/>
        <v/>
      </c>
      <c r="BP105" s="20" t="str">
        <f t="shared" ca="1" si="95"/>
        <v/>
      </c>
      <c r="BQ105" s="20" t="str">
        <f t="shared" ca="1" si="95"/>
        <v/>
      </c>
      <c r="BR105" s="20" t="str">
        <f t="shared" ca="1" si="95"/>
        <v/>
      </c>
      <c r="BS105" s="20" t="str">
        <f t="shared" ca="1" si="95"/>
        <v/>
      </c>
      <c r="BT105" s="20" t="str">
        <f t="shared" ca="1" si="95"/>
        <v/>
      </c>
      <c r="BU105" s="20" t="str">
        <f t="shared" ca="1" si="94"/>
        <v/>
      </c>
      <c r="BV105" s="20" t="str">
        <f t="shared" ca="1" si="94"/>
        <v/>
      </c>
      <c r="BW105" s="20" t="str">
        <f t="shared" ca="1" si="94"/>
        <v/>
      </c>
      <c r="BX105" s="20" t="str">
        <f t="shared" ca="1" si="94"/>
        <v/>
      </c>
      <c r="BY105" s="20" t="str">
        <f t="shared" ca="1" si="94"/>
        <v/>
      </c>
      <c r="BZ105" s="20" t="str">
        <f t="shared" ca="1" si="94"/>
        <v/>
      </c>
      <c r="CA105" s="20" t="str">
        <f t="shared" ca="1" si="94"/>
        <v/>
      </c>
      <c r="CB105" s="20" t="str">
        <f t="shared" ca="1" si="94"/>
        <v/>
      </c>
      <c r="CC105" s="20" t="str">
        <f t="shared" ca="1" si="94"/>
        <v/>
      </c>
      <c r="CD105" s="20" t="str">
        <f t="shared" ca="1" si="94"/>
        <v/>
      </c>
      <c r="CE105" s="20" t="str">
        <f t="shared" ca="1" si="94"/>
        <v/>
      </c>
      <c r="CF105" s="20" t="str">
        <f t="shared" ca="1" si="94"/>
        <v/>
      </c>
      <c r="CG105" s="20" t="str">
        <f t="shared" ca="1" si="94"/>
        <v/>
      </c>
      <c r="CH105" s="20" t="str">
        <f t="shared" ca="1" si="94"/>
        <v/>
      </c>
      <c r="CI105" s="20" t="str">
        <f t="shared" si="82"/>
        <v>{</v>
      </c>
      <c r="CJ105" s="20" t="str">
        <f t="shared" ca="1" si="100"/>
        <v/>
      </c>
      <c r="CK105" s="20" t="str">
        <f t="shared" ca="1" si="100"/>
        <v/>
      </c>
      <c r="CL105" s="20" t="str">
        <f t="shared" ca="1" si="100"/>
        <v/>
      </c>
      <c r="CM105" s="20" t="str">
        <f t="shared" ca="1" si="100"/>
        <v/>
      </c>
      <c r="CN105" s="20" t="str">
        <f t="shared" ca="1" si="100"/>
        <v/>
      </c>
      <c r="CO105" s="20" t="str">
        <f t="shared" ca="1" si="100"/>
        <v/>
      </c>
      <c r="CP105" s="20" t="str">
        <f t="shared" ca="1" si="100"/>
        <v/>
      </c>
      <c r="CQ105" s="20" t="str">
        <f t="shared" ca="1" si="100"/>
        <v/>
      </c>
      <c r="CR105" s="20" t="str">
        <f t="shared" ca="1" si="100"/>
        <v/>
      </c>
      <c r="CS105" s="20" t="str">
        <f t="shared" ca="1" si="100"/>
        <v/>
      </c>
      <c r="CT105" s="20" t="str">
        <f t="shared" ca="1" si="100"/>
        <v/>
      </c>
      <c r="CU105" s="20" t="str">
        <f t="shared" ca="1" si="100"/>
        <v/>
      </c>
      <c r="CV105" s="20" t="str">
        <f t="shared" ca="1" si="100"/>
        <v/>
      </c>
      <c r="CW105" s="20" t="str">
        <f t="shared" ca="1" si="100"/>
        <v/>
      </c>
      <c r="CX105" s="20" t="str">
        <f t="shared" ca="1" si="100"/>
        <v/>
      </c>
      <c r="CY105" s="20" t="str">
        <f t="shared" ca="1" si="99"/>
        <v/>
      </c>
      <c r="CZ105" s="20" t="str">
        <f t="shared" ca="1" si="99"/>
        <v/>
      </c>
      <c r="DA105" s="20" t="str">
        <f t="shared" ca="1" si="99"/>
        <v/>
      </c>
      <c r="DB105" s="20" t="str">
        <f t="shared" ca="1" si="99"/>
        <v/>
      </c>
      <c r="DC105" s="20" t="str">
        <f t="shared" ca="1" si="99"/>
        <v/>
      </c>
      <c r="DD105" s="20" t="str">
        <f t="shared" ca="1" si="99"/>
        <v/>
      </c>
      <c r="DE105" s="20" t="str">
        <f t="shared" ca="1" si="99"/>
        <v/>
      </c>
      <c r="DF105" s="20" t="str">
        <f t="shared" ca="1" si="99"/>
        <v/>
      </c>
      <c r="DG105" s="20" t="str">
        <f t="shared" ca="1" si="99"/>
        <v/>
      </c>
      <c r="DH105" s="20" t="str">
        <f t="shared" ca="1" si="99"/>
        <v/>
      </c>
      <c r="DI105" s="20" t="str">
        <f t="shared" ca="1" si="99"/>
        <v/>
      </c>
      <c r="DJ105" s="20" t="str">
        <f t="shared" ca="1" si="99"/>
        <v/>
      </c>
      <c r="DK105" s="20" t="str">
        <f t="shared" ca="1" si="99"/>
        <v/>
      </c>
      <c r="DL105" s="20" t="str">
        <f t="shared" ca="1" si="101"/>
        <v/>
      </c>
      <c r="DM105" s="20" t="str">
        <f t="shared" ca="1" si="101"/>
        <v/>
      </c>
      <c r="DN105" s="20" t="str">
        <f t="shared" ca="1" si="101"/>
        <v/>
      </c>
      <c r="DO105" s="20" t="str">
        <f t="shared" ca="1" si="101"/>
        <v/>
      </c>
      <c r="DP105" s="20" t="str">
        <f t="shared" ca="1" si="93"/>
        <v/>
      </c>
      <c r="DQ105" s="20" t="str">
        <f t="shared" ca="1" si="92"/>
        <v/>
      </c>
      <c r="DR105" s="20" t="str">
        <f t="shared" ca="1" si="92"/>
        <v/>
      </c>
      <c r="DS105" s="20" t="str">
        <f t="shared" ca="1" si="92"/>
        <v/>
      </c>
      <c r="DT105" s="20" t="str">
        <f t="shared" ca="1" si="92"/>
        <v/>
      </c>
      <c r="DU105" s="20" t="str">
        <f t="shared" ca="1" si="92"/>
        <v/>
      </c>
      <c r="DV105" s="20" t="str">
        <f t="shared" ca="1" si="92"/>
        <v/>
      </c>
      <c r="DW105" s="20" t="str">
        <f t="shared" ca="1" si="92"/>
        <v/>
      </c>
      <c r="DX105" s="20" t="str">
        <f t="shared" ca="1" si="92"/>
        <v/>
      </c>
      <c r="DY105" s="20" t="str">
        <f t="shared" ca="1" si="92"/>
        <v/>
      </c>
      <c r="DZ105" s="20" t="str">
        <f t="shared" ca="1" si="92"/>
        <v/>
      </c>
      <c r="EA105" s="20" t="str">
        <f t="shared" ca="1" si="92"/>
        <v/>
      </c>
      <c r="EB105" s="20" t="str">
        <f t="shared" ca="1" si="92"/>
        <v/>
      </c>
      <c r="EC105" s="8" t="str">
        <f>""</f>
        <v/>
      </c>
      <c r="ED105" s="9"/>
      <c r="EE105" s="24">
        <f ca="1">IF(MAX($EE$9:EE104)&lt;SUM($AJ$9:$AJ$109),MAX($EE$9:EE104)+1,"")</f>
        <v>97</v>
      </c>
      <c r="EF105" s="24">
        <f t="shared" ca="1" si="81"/>
        <v>44</v>
      </c>
      <c r="EG105" s="24">
        <f t="shared" ca="1" si="83"/>
        <v>5</v>
      </c>
      <c r="EH105" s="23" t="str">
        <f t="shared" ca="1" si="76"/>
        <v>CCI-001449</v>
      </c>
      <c r="EI105" s="23" t="str">
        <f ca="1">IF(EE105="","",OFFSET($AK$8,EF105,0)&amp;IF(COUNTIF(EH106:$EH$502,"="&amp;EH105)=0,"","; "&amp;OFFSET(EH105,MATCH(EH105,EH106:$EH$502,0),1)))</f>
        <v>3.2.3</v>
      </c>
      <c r="EJ105" s="23" t="str">
        <f ca="1">IF(EE105="","",OFFSET($AL$8,EF105,0)&amp;IF(COUNTIF(EH106:$EH$502,"="&amp;EH105)=0,"","; "&amp;OFFSET(EH105,MATCH(EH105,EH106:$EH$502,0),2)))</f>
        <v>Wireless and Wired Broadcast Communication&lt;TAI OPT="FIRE PROTECTION"&gt; for Systems Other than Fire Protection Systems&lt;/TAI&gt;</v>
      </c>
      <c r="EK105" s="23" t="str">
        <f ca="1">IF(EE105="","",OFFSET($AK$8,EF105,0)&amp;" "&amp;IF(LEN(OFFSET($AL$8,EF105,0))&gt;$EK$3,LEFT(OFFSET($AL$8,EF105,0),$EK$3)&amp;"...",OFFSET($AL$8,EF105,0))&amp;SUBSTITUTE(IF(COUNTIF(EH106:$EH$502,"="&amp;EH105)=0,"","; "&amp;OFFSET(EH105,MATCH(EH105,EH106:$EH$502,0),3)),"; "&amp;OFFSET($AK$8,EF105,0)&amp;" "&amp;IF(LEN(OFFSET($AL$8,EF105,0))&gt;$EK$3,LEFT(OFFSET($AL$8,EF105,0),$EK$3)&amp;"...",OFFSET($AL$8,EF105,0)),""))</f>
        <v>3.2.3 Wireless and Wired Broadcast Commun...</v>
      </c>
      <c r="EL105" s="24">
        <f ca="1">IF(EE105="","",IF(COUNTIF($EH$9:$EH104,"="&amp;EH105)=0,MAX($EL$9:EL104)+1,""))</f>
        <v>58</v>
      </c>
      <c r="EM105" s="9"/>
      <c r="EN105" s="10"/>
      <c r="EO105" s="24">
        <f ca="1">IF(MAX($EO$9:EO104)&lt;MAX($EL$9:$EL$502),MAX($EO$9:EO104)+1,"")</f>
        <v>97</v>
      </c>
      <c r="EP105" s="24">
        <f t="shared" ca="1" si="84"/>
        <v>140</v>
      </c>
      <c r="EQ105" s="23" t="str">
        <f t="shared" ref="EQ105:ET136" ca="1" si="102">IF($EP105="","",OFFSET(EH$8,$EP105,0))</f>
        <v>CCI-000018</v>
      </c>
      <c r="ER105" s="23" t="str">
        <f t="shared" ca="1" si="102"/>
        <v>3.3.1</v>
      </c>
      <c r="ES105" s="23" t="str">
        <f t="shared" ca="1" si="102"/>
        <v>User Accounts</v>
      </c>
      <c r="ET105" s="23" t="str">
        <f t="shared" ca="1" si="102"/>
        <v>3.3.1 User Accounts</v>
      </c>
      <c r="EU105" s="10" t="str">
        <f>""</f>
        <v/>
      </c>
    </row>
    <row r="106" spans="1:151" x14ac:dyDescent="0.3">
      <c r="A106" s="1" t="s">
        <v>55</v>
      </c>
      <c r="B106" s="5"/>
      <c r="C106" s="14">
        <f t="shared" si="62"/>
        <v>0</v>
      </c>
      <c r="D106" s="14">
        <f t="shared" si="62"/>
        <v>0</v>
      </c>
      <c r="E106" s="14" t="str">
        <f t="shared" si="63"/>
        <v/>
      </c>
      <c r="F106" s="14">
        <f t="shared" si="64"/>
        <v>0</v>
      </c>
      <c r="G106" s="14">
        <f t="shared" si="59"/>
        <v>0</v>
      </c>
      <c r="H106" s="14">
        <f t="shared" si="98"/>
        <v>0</v>
      </c>
      <c r="I106" s="14">
        <f t="shared" si="98"/>
        <v>0</v>
      </c>
      <c r="J106" s="14">
        <f t="shared" si="98"/>
        <v>0</v>
      </c>
      <c r="K106" s="14">
        <f t="shared" si="98"/>
        <v>0</v>
      </c>
      <c r="L106" s="14" t="str">
        <f t="shared" si="66"/>
        <v>0</v>
      </c>
      <c r="M106" s="15" t="str">
        <f t="shared" si="67"/>
        <v>--</v>
      </c>
      <c r="N106" s="14" t="str">
        <f t="shared" si="68"/>
        <v/>
      </c>
      <c r="O106" s="15" t="str">
        <f t="shared" si="60"/>
        <v/>
      </c>
      <c r="P106" s="15" t="str">
        <f>IF(N106=1,FLOOR(MAX($P$4:P105),1)+1,IF(AND(P105&lt;&gt;"",O105&lt;&gt;1),MAX($P$4:P105)+0.1,""))</f>
        <v/>
      </c>
      <c r="Q106" s="5">
        <f>ROW()</f>
        <v>106</v>
      </c>
      <c r="S106" s="7"/>
      <c r="T106" s="17" t="str">
        <f t="shared" si="71"/>
        <v/>
      </c>
      <c r="U106" s="17" t="str">
        <f t="shared" si="78"/>
        <v/>
      </c>
      <c r="V106" s="18" t="str">
        <f>IF(MAX($V$9:V105)&lt;$V$7,MAX($V$9:V105)+1,"")</f>
        <v/>
      </c>
      <c r="W106" s="18" t="str">
        <f>IF(V106="","",COUNTIF(P:P,"&lt;"&amp;V106+1)-SUM($W$8:W105))</f>
        <v/>
      </c>
      <c r="X106" s="18" t="str">
        <f t="shared" si="72"/>
        <v/>
      </c>
      <c r="Y106" s="19" t="str">
        <f t="shared" ca="1" si="97"/>
        <v/>
      </c>
      <c r="Z106" s="19" t="str">
        <f t="shared" ca="1" si="97"/>
        <v/>
      </c>
      <c r="AA106" s="19" t="str">
        <f t="shared" ca="1" si="97"/>
        <v/>
      </c>
      <c r="AB106" s="19" t="str">
        <f t="shared" ca="1" si="97"/>
        <v/>
      </c>
      <c r="AC106" s="19" t="str">
        <f t="shared" ca="1" si="97"/>
        <v/>
      </c>
      <c r="AD106" s="19" t="str">
        <f t="shared" ca="1" si="97"/>
        <v/>
      </c>
      <c r="AE106" s="19" t="str">
        <f t="shared" ca="1" si="97"/>
        <v/>
      </c>
      <c r="AF106" s="19" t="str">
        <f t="shared" ca="1" si="97"/>
        <v/>
      </c>
      <c r="AG106" s="19" t="str">
        <f t="shared" ca="1" si="97"/>
        <v/>
      </c>
      <c r="AH106" s="19" t="str">
        <f t="shared" ca="1" si="97"/>
        <v/>
      </c>
      <c r="AI106" s="19" t="str">
        <f t="shared" ca="1" si="79"/>
        <v/>
      </c>
      <c r="AJ106" s="19">
        <f t="shared" ca="1" si="80"/>
        <v>0</v>
      </c>
      <c r="AK106" s="19" t="str">
        <f t="shared" ca="1" si="73"/>
        <v/>
      </c>
      <c r="AL106" s="19" t="str">
        <f t="shared" ca="1" si="74"/>
        <v/>
      </c>
      <c r="AM106" s="3" t="str">
        <f>""</f>
        <v/>
      </c>
      <c r="AN106" s="8" t="str">
        <f>""</f>
        <v/>
      </c>
      <c r="AO106" s="20">
        <f>1</f>
        <v>1</v>
      </c>
      <c r="AP106" s="20" t="str">
        <f t="shared" ca="1" si="96"/>
        <v/>
      </c>
      <c r="AQ106" s="20" t="str">
        <f t="shared" ca="1" si="96"/>
        <v/>
      </c>
      <c r="AR106" s="20" t="str">
        <f t="shared" ca="1" si="96"/>
        <v/>
      </c>
      <c r="AS106" s="20" t="str">
        <f t="shared" ca="1" si="96"/>
        <v/>
      </c>
      <c r="AT106" s="20" t="str">
        <f t="shared" ca="1" si="96"/>
        <v/>
      </c>
      <c r="AU106" s="20" t="str">
        <f t="shared" ca="1" si="96"/>
        <v/>
      </c>
      <c r="AV106" s="20" t="str">
        <f t="shared" ca="1" si="96"/>
        <v/>
      </c>
      <c r="AW106" s="20" t="str">
        <f t="shared" ca="1" si="96"/>
        <v/>
      </c>
      <c r="AX106" s="20" t="str">
        <f t="shared" ca="1" si="96"/>
        <v/>
      </c>
      <c r="AY106" s="20" t="str">
        <f t="shared" ca="1" si="96"/>
        <v/>
      </c>
      <c r="AZ106" s="20" t="str">
        <f t="shared" ca="1" si="96"/>
        <v/>
      </c>
      <c r="BA106" s="20" t="str">
        <f t="shared" ca="1" si="96"/>
        <v/>
      </c>
      <c r="BB106" s="20" t="str">
        <f t="shared" ca="1" si="96"/>
        <v/>
      </c>
      <c r="BC106" s="20" t="str">
        <f t="shared" ca="1" si="96"/>
        <v/>
      </c>
      <c r="BD106" s="20" t="str">
        <f t="shared" ca="1" si="96"/>
        <v/>
      </c>
      <c r="BE106" s="20" t="str">
        <f t="shared" ca="1" si="96"/>
        <v/>
      </c>
      <c r="BF106" s="20" t="str">
        <f t="shared" ca="1" si="95"/>
        <v/>
      </c>
      <c r="BG106" s="20" t="str">
        <f t="shared" ca="1" si="95"/>
        <v/>
      </c>
      <c r="BH106" s="20" t="str">
        <f t="shared" ca="1" si="95"/>
        <v/>
      </c>
      <c r="BI106" s="20" t="str">
        <f t="shared" ca="1" si="95"/>
        <v/>
      </c>
      <c r="BJ106" s="20" t="str">
        <f t="shared" ca="1" si="95"/>
        <v/>
      </c>
      <c r="BK106" s="20" t="str">
        <f t="shared" ca="1" si="95"/>
        <v/>
      </c>
      <c r="BL106" s="20" t="str">
        <f t="shared" ca="1" si="95"/>
        <v/>
      </c>
      <c r="BM106" s="20" t="str">
        <f t="shared" ca="1" si="95"/>
        <v/>
      </c>
      <c r="BN106" s="20" t="str">
        <f t="shared" ca="1" si="95"/>
        <v/>
      </c>
      <c r="BO106" s="20" t="str">
        <f t="shared" ca="1" si="95"/>
        <v/>
      </c>
      <c r="BP106" s="20" t="str">
        <f t="shared" ca="1" si="95"/>
        <v/>
      </c>
      <c r="BQ106" s="20" t="str">
        <f t="shared" ca="1" si="95"/>
        <v/>
      </c>
      <c r="BR106" s="20" t="str">
        <f t="shared" ca="1" si="95"/>
        <v/>
      </c>
      <c r="BS106" s="20" t="str">
        <f t="shared" ca="1" si="95"/>
        <v/>
      </c>
      <c r="BT106" s="20" t="str">
        <f t="shared" ca="1" si="95"/>
        <v/>
      </c>
      <c r="BU106" s="20" t="str">
        <f t="shared" ca="1" si="94"/>
        <v/>
      </c>
      <c r="BV106" s="20" t="str">
        <f t="shared" ca="1" si="94"/>
        <v/>
      </c>
      <c r="BW106" s="20" t="str">
        <f t="shared" ca="1" si="94"/>
        <v/>
      </c>
      <c r="BX106" s="20" t="str">
        <f t="shared" ca="1" si="94"/>
        <v/>
      </c>
      <c r="BY106" s="20" t="str">
        <f t="shared" ca="1" si="94"/>
        <v/>
      </c>
      <c r="BZ106" s="20" t="str">
        <f t="shared" ca="1" si="94"/>
        <v/>
      </c>
      <c r="CA106" s="20" t="str">
        <f t="shared" ca="1" si="94"/>
        <v/>
      </c>
      <c r="CB106" s="20" t="str">
        <f t="shared" ca="1" si="94"/>
        <v/>
      </c>
      <c r="CC106" s="20" t="str">
        <f t="shared" ca="1" si="94"/>
        <v/>
      </c>
      <c r="CD106" s="20" t="str">
        <f t="shared" ca="1" si="94"/>
        <v/>
      </c>
      <c r="CE106" s="20" t="str">
        <f t="shared" ca="1" si="94"/>
        <v/>
      </c>
      <c r="CF106" s="20" t="str">
        <f t="shared" ca="1" si="94"/>
        <v/>
      </c>
      <c r="CG106" s="20" t="str">
        <f t="shared" ca="1" si="94"/>
        <v/>
      </c>
      <c r="CH106" s="20" t="str">
        <f t="shared" ca="1" si="94"/>
        <v/>
      </c>
      <c r="CI106" s="20" t="str">
        <f t="shared" si="82"/>
        <v>{</v>
      </c>
      <c r="CJ106" s="20" t="str">
        <f t="shared" ca="1" si="100"/>
        <v/>
      </c>
      <c r="CK106" s="20" t="str">
        <f t="shared" ca="1" si="100"/>
        <v/>
      </c>
      <c r="CL106" s="20" t="str">
        <f t="shared" ca="1" si="100"/>
        <v/>
      </c>
      <c r="CM106" s="20" t="str">
        <f t="shared" ca="1" si="100"/>
        <v/>
      </c>
      <c r="CN106" s="20" t="str">
        <f t="shared" ca="1" si="100"/>
        <v/>
      </c>
      <c r="CO106" s="20" t="str">
        <f t="shared" ca="1" si="100"/>
        <v/>
      </c>
      <c r="CP106" s="20" t="str">
        <f t="shared" ca="1" si="100"/>
        <v/>
      </c>
      <c r="CQ106" s="20" t="str">
        <f t="shared" ca="1" si="100"/>
        <v/>
      </c>
      <c r="CR106" s="20" t="str">
        <f t="shared" ca="1" si="100"/>
        <v/>
      </c>
      <c r="CS106" s="20" t="str">
        <f t="shared" ca="1" si="100"/>
        <v/>
      </c>
      <c r="CT106" s="20" t="str">
        <f t="shared" ca="1" si="100"/>
        <v/>
      </c>
      <c r="CU106" s="20" t="str">
        <f t="shared" ca="1" si="100"/>
        <v/>
      </c>
      <c r="CV106" s="20" t="str">
        <f t="shared" ca="1" si="100"/>
        <v/>
      </c>
      <c r="CW106" s="20" t="str">
        <f t="shared" ca="1" si="100"/>
        <v/>
      </c>
      <c r="CX106" s="20" t="str">
        <f t="shared" ca="1" si="100"/>
        <v/>
      </c>
      <c r="CY106" s="20" t="str">
        <f t="shared" ca="1" si="99"/>
        <v/>
      </c>
      <c r="CZ106" s="20" t="str">
        <f t="shared" ca="1" si="99"/>
        <v/>
      </c>
      <c r="DA106" s="20" t="str">
        <f t="shared" ca="1" si="99"/>
        <v/>
      </c>
      <c r="DB106" s="20" t="str">
        <f t="shared" ca="1" si="99"/>
        <v/>
      </c>
      <c r="DC106" s="20" t="str">
        <f t="shared" ca="1" si="99"/>
        <v/>
      </c>
      <c r="DD106" s="20" t="str">
        <f t="shared" ca="1" si="99"/>
        <v/>
      </c>
      <c r="DE106" s="20" t="str">
        <f t="shared" ca="1" si="99"/>
        <v/>
      </c>
      <c r="DF106" s="20" t="str">
        <f t="shared" ca="1" si="99"/>
        <v/>
      </c>
      <c r="DG106" s="20" t="str">
        <f t="shared" ca="1" si="99"/>
        <v/>
      </c>
      <c r="DH106" s="20" t="str">
        <f t="shared" ca="1" si="99"/>
        <v/>
      </c>
      <c r="DI106" s="20" t="str">
        <f t="shared" ca="1" si="99"/>
        <v/>
      </c>
      <c r="DJ106" s="20" t="str">
        <f t="shared" ca="1" si="99"/>
        <v/>
      </c>
      <c r="DK106" s="20" t="str">
        <f t="shared" ca="1" si="99"/>
        <v/>
      </c>
      <c r="DL106" s="20" t="str">
        <f t="shared" ca="1" si="101"/>
        <v/>
      </c>
      <c r="DM106" s="20" t="str">
        <f t="shared" ca="1" si="101"/>
        <v/>
      </c>
      <c r="DN106" s="20" t="str">
        <f t="shared" ca="1" si="101"/>
        <v/>
      </c>
      <c r="DO106" s="20" t="str">
        <f t="shared" ca="1" si="101"/>
        <v/>
      </c>
      <c r="DP106" s="20" t="str">
        <f t="shared" ca="1" si="93"/>
        <v/>
      </c>
      <c r="DQ106" s="20" t="str">
        <f t="shared" ca="1" si="92"/>
        <v/>
      </c>
      <c r="DR106" s="20" t="str">
        <f t="shared" ca="1" si="92"/>
        <v/>
      </c>
      <c r="DS106" s="20" t="str">
        <f t="shared" ca="1" si="92"/>
        <v/>
      </c>
      <c r="DT106" s="20" t="str">
        <f t="shared" ca="1" si="92"/>
        <v/>
      </c>
      <c r="DU106" s="20" t="str">
        <f t="shared" ca="1" si="92"/>
        <v/>
      </c>
      <c r="DV106" s="20" t="str">
        <f t="shared" ca="1" si="92"/>
        <v/>
      </c>
      <c r="DW106" s="20" t="str">
        <f t="shared" ca="1" si="92"/>
        <v/>
      </c>
      <c r="DX106" s="20" t="str">
        <f t="shared" ca="1" si="92"/>
        <v/>
      </c>
      <c r="DY106" s="20" t="str">
        <f t="shared" ca="1" si="92"/>
        <v/>
      </c>
      <c r="DZ106" s="20" t="str">
        <f t="shared" ca="1" si="92"/>
        <v/>
      </c>
      <c r="EA106" s="20" t="str">
        <f t="shared" ca="1" si="92"/>
        <v/>
      </c>
      <c r="EB106" s="20" t="str">
        <f t="shared" ca="1" si="92"/>
        <v/>
      </c>
      <c r="EC106" s="8" t="str">
        <f>""</f>
        <v/>
      </c>
      <c r="ED106" s="9"/>
      <c r="EE106" s="24">
        <f ca="1">IF(MAX($EE$9:EE105)&lt;SUM($AJ$9:$AJ$109),MAX($EE$9:EE105)+1,"")</f>
        <v>98</v>
      </c>
      <c r="EF106" s="24">
        <f t="shared" ca="1" si="81"/>
        <v>45</v>
      </c>
      <c r="EG106" s="24">
        <f t="shared" ca="1" si="83"/>
        <v>1</v>
      </c>
      <c r="EH106" s="23" t="str">
        <f t="shared" ca="1" si="76"/>
        <v>CCI-001588</v>
      </c>
      <c r="EI106" s="23" t="str">
        <f ca="1">IF(EE106="","",OFFSET($AK$8,EF106,0)&amp;IF(COUNTIF(EH107:$EH$502,"="&amp;EH106)=0,"","; "&amp;OFFSET(EH106,MATCH(EH106,EH107:$EH$502,0),1)))</f>
        <v>3.2.5; 3.6</v>
      </c>
      <c r="EJ106" s="23" t="str">
        <f ca="1">IF(EE106="","",OFFSET($AL$8,EF106,0)&amp;IF(COUNTIF(EH107:$EH$502,"="&amp;EH106)=0,"","; "&amp;OFFSET(EH106,MATCH(EH106,EH107:$EH$502,0),2)))</f>
        <v>IP Control Networks; REQUIREMENTS FOR LEAST FUNCTIONALITY</v>
      </c>
      <c r="EK106" s="23" t="str">
        <f ca="1">IF(EE106="","",OFFSET($AK$8,EF106,0)&amp;" "&amp;IF(LEN(OFFSET($AL$8,EF106,0))&gt;$EK$3,LEFT(OFFSET($AL$8,EF106,0),$EK$3)&amp;"...",OFFSET($AL$8,EF106,0))&amp;SUBSTITUTE(IF(COUNTIF(EH107:$EH$502,"="&amp;EH106)=0,"","; "&amp;OFFSET(EH106,MATCH(EH106,EH107:$EH$502,0),3)),"; "&amp;OFFSET($AK$8,EF106,0)&amp;" "&amp;IF(LEN(OFFSET($AL$8,EF106,0))&gt;$EK$3,LEFT(OFFSET($AL$8,EF106,0),$EK$3)&amp;"...",OFFSET($AL$8,EF106,0)),""))</f>
        <v>3.2.5 IP Control Networks; 3.6 REQUIREMENTS FOR LEAST FUNCTIONALIT...</v>
      </c>
      <c r="EL106" s="24">
        <f ca="1">IF(EE106="","",IF(COUNTIF($EH$9:$EH105,"="&amp;EH106)=0,MAX($EL$9:EL105)+1,""))</f>
        <v>59</v>
      </c>
      <c r="EM106" s="9"/>
      <c r="EN106" s="10"/>
      <c r="EO106" s="24">
        <f ca="1">IF(MAX($EO$9:EO105)&lt;MAX($EL$9:$EL$502),MAX($EO$9:EO105)+1,"")</f>
        <v>98</v>
      </c>
      <c r="EP106" s="24">
        <f t="shared" ca="1" si="84"/>
        <v>141</v>
      </c>
      <c r="EQ106" s="23" t="str">
        <f t="shared" ca="1" si="102"/>
        <v>CCI-001403</v>
      </c>
      <c r="ER106" s="23" t="str">
        <f t="shared" ca="1" si="102"/>
        <v>3.3.1</v>
      </c>
      <c r="ES106" s="23" t="str">
        <f t="shared" ca="1" si="102"/>
        <v>User Accounts</v>
      </c>
      <c r="ET106" s="23" t="str">
        <f t="shared" ca="1" si="102"/>
        <v>3.3.1 User Accounts</v>
      </c>
      <c r="EU106" s="10" t="str">
        <f>""</f>
        <v/>
      </c>
    </row>
    <row r="107" spans="1:151" x14ac:dyDescent="0.3">
      <c r="A107" s="1" t="s">
        <v>102</v>
      </c>
      <c r="B107" s="5"/>
      <c r="C107" s="14">
        <f t="shared" si="62"/>
        <v>0</v>
      </c>
      <c r="D107" s="14">
        <f t="shared" si="62"/>
        <v>0</v>
      </c>
      <c r="E107" s="14" t="str">
        <f t="shared" si="63"/>
        <v/>
      </c>
      <c r="F107" s="14">
        <f t="shared" si="64"/>
        <v>0</v>
      </c>
      <c r="G107" s="14">
        <f t="shared" si="59"/>
        <v>0</v>
      </c>
      <c r="H107" s="14">
        <f t="shared" si="98"/>
        <v>0</v>
      </c>
      <c r="I107" s="14">
        <f t="shared" si="98"/>
        <v>0</v>
      </c>
      <c r="J107" s="14">
        <f t="shared" si="98"/>
        <v>0</v>
      </c>
      <c r="K107" s="14">
        <f t="shared" si="98"/>
        <v>0</v>
      </c>
      <c r="L107" s="14" t="str">
        <f t="shared" si="66"/>
        <v>0</v>
      </c>
      <c r="M107" s="15" t="str">
        <f t="shared" si="67"/>
        <v>--</v>
      </c>
      <c r="N107" s="14" t="str">
        <f t="shared" si="68"/>
        <v/>
      </c>
      <c r="O107" s="15" t="str">
        <f t="shared" si="60"/>
        <v/>
      </c>
      <c r="P107" s="15" t="str">
        <f>IF(N107=1,FLOOR(MAX($P$4:P106),1)+1,IF(AND(P106&lt;&gt;"",O106&lt;&gt;1),MAX($P$4:P106)+0.1,""))</f>
        <v/>
      </c>
      <c r="Q107" s="5">
        <f>ROW()</f>
        <v>107</v>
      </c>
      <c r="S107" s="7"/>
      <c r="T107" s="17" t="str">
        <f t="shared" si="71"/>
        <v/>
      </c>
      <c r="U107" s="17" t="str">
        <f t="shared" si="78"/>
        <v/>
      </c>
      <c r="V107" s="18" t="str">
        <f>IF(MAX($V$9:V106)&lt;$V$7,MAX($V$9:V106)+1,"")</f>
        <v/>
      </c>
      <c r="W107" s="18" t="str">
        <f>IF(V107="","",COUNTIF(P:P,"&lt;"&amp;V107+1)-SUM($W$8:W106))</f>
        <v/>
      </c>
      <c r="X107" s="18" t="str">
        <f t="shared" si="72"/>
        <v/>
      </c>
      <c r="Y107" s="19" t="str">
        <f t="shared" ca="1" si="97"/>
        <v/>
      </c>
      <c r="Z107" s="19" t="str">
        <f t="shared" ca="1" si="97"/>
        <v/>
      </c>
      <c r="AA107" s="19" t="str">
        <f t="shared" ca="1" si="97"/>
        <v/>
      </c>
      <c r="AB107" s="19" t="str">
        <f t="shared" ca="1" si="97"/>
        <v/>
      </c>
      <c r="AC107" s="19" t="str">
        <f t="shared" ca="1" si="97"/>
        <v/>
      </c>
      <c r="AD107" s="19" t="str">
        <f t="shared" ca="1" si="97"/>
        <v/>
      </c>
      <c r="AE107" s="19" t="str">
        <f t="shared" ca="1" si="97"/>
        <v/>
      </c>
      <c r="AF107" s="19" t="str">
        <f t="shared" ca="1" si="97"/>
        <v/>
      </c>
      <c r="AG107" s="19" t="str">
        <f t="shared" ca="1" si="97"/>
        <v/>
      </c>
      <c r="AH107" s="19" t="str">
        <f t="shared" ca="1" si="97"/>
        <v/>
      </c>
      <c r="AI107" s="19" t="str">
        <f t="shared" ca="1" si="79"/>
        <v/>
      </c>
      <c r="AJ107" s="19">
        <f t="shared" ca="1" si="80"/>
        <v>0</v>
      </c>
      <c r="AK107" s="19" t="str">
        <f t="shared" ca="1" si="73"/>
        <v/>
      </c>
      <c r="AL107" s="19" t="str">
        <f t="shared" ca="1" si="74"/>
        <v/>
      </c>
      <c r="AM107" s="3" t="str">
        <f>""</f>
        <v/>
      </c>
      <c r="AN107" s="8" t="str">
        <f>""</f>
        <v/>
      </c>
      <c r="AO107" s="20">
        <f>1</f>
        <v>1</v>
      </c>
      <c r="AP107" s="20" t="str">
        <f t="shared" ca="1" si="96"/>
        <v/>
      </c>
      <c r="AQ107" s="20" t="str">
        <f t="shared" ca="1" si="96"/>
        <v/>
      </c>
      <c r="AR107" s="20" t="str">
        <f t="shared" ca="1" si="96"/>
        <v/>
      </c>
      <c r="AS107" s="20" t="str">
        <f t="shared" ca="1" si="96"/>
        <v/>
      </c>
      <c r="AT107" s="20" t="str">
        <f t="shared" ca="1" si="96"/>
        <v/>
      </c>
      <c r="AU107" s="20" t="str">
        <f t="shared" ca="1" si="96"/>
        <v/>
      </c>
      <c r="AV107" s="20" t="str">
        <f t="shared" ca="1" si="96"/>
        <v/>
      </c>
      <c r="AW107" s="20" t="str">
        <f t="shared" ca="1" si="96"/>
        <v/>
      </c>
      <c r="AX107" s="20" t="str">
        <f t="shared" ca="1" si="96"/>
        <v/>
      </c>
      <c r="AY107" s="20" t="str">
        <f t="shared" ca="1" si="96"/>
        <v/>
      </c>
      <c r="AZ107" s="20" t="str">
        <f t="shared" ca="1" si="96"/>
        <v/>
      </c>
      <c r="BA107" s="20" t="str">
        <f t="shared" ca="1" si="96"/>
        <v/>
      </c>
      <c r="BB107" s="20" t="str">
        <f t="shared" ca="1" si="96"/>
        <v/>
      </c>
      <c r="BC107" s="20" t="str">
        <f t="shared" ca="1" si="96"/>
        <v/>
      </c>
      <c r="BD107" s="20" t="str">
        <f t="shared" ca="1" si="96"/>
        <v/>
      </c>
      <c r="BE107" s="20" t="str">
        <f t="shared" ca="1" si="96"/>
        <v/>
      </c>
      <c r="BF107" s="20" t="str">
        <f t="shared" ca="1" si="95"/>
        <v/>
      </c>
      <c r="BG107" s="20" t="str">
        <f t="shared" ca="1" si="95"/>
        <v/>
      </c>
      <c r="BH107" s="20" t="str">
        <f t="shared" ca="1" si="95"/>
        <v/>
      </c>
      <c r="BI107" s="20" t="str">
        <f t="shared" ca="1" si="95"/>
        <v/>
      </c>
      <c r="BJ107" s="20" t="str">
        <f t="shared" ca="1" si="95"/>
        <v/>
      </c>
      <c r="BK107" s="20" t="str">
        <f t="shared" ca="1" si="95"/>
        <v/>
      </c>
      <c r="BL107" s="20" t="str">
        <f t="shared" ca="1" si="95"/>
        <v/>
      </c>
      <c r="BM107" s="20" t="str">
        <f t="shared" ca="1" si="95"/>
        <v/>
      </c>
      <c r="BN107" s="20" t="str">
        <f t="shared" ca="1" si="95"/>
        <v/>
      </c>
      <c r="BO107" s="20" t="str">
        <f t="shared" ca="1" si="95"/>
        <v/>
      </c>
      <c r="BP107" s="20" t="str">
        <f t="shared" ca="1" si="95"/>
        <v/>
      </c>
      <c r="BQ107" s="20" t="str">
        <f t="shared" ca="1" si="95"/>
        <v/>
      </c>
      <c r="BR107" s="20" t="str">
        <f t="shared" ca="1" si="95"/>
        <v/>
      </c>
      <c r="BS107" s="20" t="str">
        <f t="shared" ca="1" si="95"/>
        <v/>
      </c>
      <c r="BT107" s="20" t="str">
        <f t="shared" ca="1" si="95"/>
        <v/>
      </c>
      <c r="BU107" s="20" t="str">
        <f t="shared" ca="1" si="94"/>
        <v/>
      </c>
      <c r="BV107" s="20" t="str">
        <f t="shared" ca="1" si="94"/>
        <v/>
      </c>
      <c r="BW107" s="20" t="str">
        <f t="shared" ca="1" si="94"/>
        <v/>
      </c>
      <c r="BX107" s="20" t="str">
        <f t="shared" ca="1" si="94"/>
        <v/>
      </c>
      <c r="BY107" s="20" t="str">
        <f t="shared" ca="1" si="94"/>
        <v/>
      </c>
      <c r="BZ107" s="20" t="str">
        <f t="shared" ca="1" si="94"/>
        <v/>
      </c>
      <c r="CA107" s="20" t="str">
        <f t="shared" ca="1" si="94"/>
        <v/>
      </c>
      <c r="CB107" s="20" t="str">
        <f t="shared" ca="1" si="94"/>
        <v/>
      </c>
      <c r="CC107" s="20" t="str">
        <f t="shared" ca="1" si="94"/>
        <v/>
      </c>
      <c r="CD107" s="20" t="str">
        <f t="shared" ca="1" si="94"/>
        <v/>
      </c>
      <c r="CE107" s="20" t="str">
        <f t="shared" ca="1" si="94"/>
        <v/>
      </c>
      <c r="CF107" s="20" t="str">
        <f t="shared" ca="1" si="94"/>
        <v/>
      </c>
      <c r="CG107" s="20" t="str">
        <f t="shared" ca="1" si="94"/>
        <v/>
      </c>
      <c r="CH107" s="20" t="str">
        <f t="shared" ca="1" si="94"/>
        <v/>
      </c>
      <c r="CI107" s="20" t="str">
        <f t="shared" si="82"/>
        <v>{</v>
      </c>
      <c r="CJ107" s="20" t="str">
        <f t="shared" ca="1" si="100"/>
        <v/>
      </c>
      <c r="CK107" s="20" t="str">
        <f t="shared" ca="1" si="100"/>
        <v/>
      </c>
      <c r="CL107" s="20" t="str">
        <f t="shared" ca="1" si="100"/>
        <v/>
      </c>
      <c r="CM107" s="20" t="str">
        <f t="shared" ca="1" si="100"/>
        <v/>
      </c>
      <c r="CN107" s="20" t="str">
        <f t="shared" ca="1" si="100"/>
        <v/>
      </c>
      <c r="CO107" s="20" t="str">
        <f t="shared" ca="1" si="100"/>
        <v/>
      </c>
      <c r="CP107" s="20" t="str">
        <f t="shared" ca="1" si="100"/>
        <v/>
      </c>
      <c r="CQ107" s="20" t="str">
        <f t="shared" ca="1" si="100"/>
        <v/>
      </c>
      <c r="CR107" s="20" t="str">
        <f t="shared" ca="1" si="100"/>
        <v/>
      </c>
      <c r="CS107" s="20" t="str">
        <f t="shared" ca="1" si="100"/>
        <v/>
      </c>
      <c r="CT107" s="20" t="str">
        <f t="shared" ca="1" si="100"/>
        <v/>
      </c>
      <c r="CU107" s="20" t="str">
        <f t="shared" ca="1" si="100"/>
        <v/>
      </c>
      <c r="CV107" s="20" t="str">
        <f t="shared" ca="1" si="100"/>
        <v/>
      </c>
      <c r="CW107" s="20" t="str">
        <f t="shared" ca="1" si="100"/>
        <v/>
      </c>
      <c r="CX107" s="20" t="str">
        <f t="shared" ca="1" si="100"/>
        <v/>
      </c>
      <c r="CY107" s="20" t="str">
        <f t="shared" ca="1" si="99"/>
        <v/>
      </c>
      <c r="CZ107" s="20" t="str">
        <f t="shared" ca="1" si="99"/>
        <v/>
      </c>
      <c r="DA107" s="20" t="str">
        <f t="shared" ca="1" si="99"/>
        <v/>
      </c>
      <c r="DB107" s="20" t="str">
        <f t="shared" ca="1" si="99"/>
        <v/>
      </c>
      <c r="DC107" s="20" t="str">
        <f t="shared" ca="1" si="99"/>
        <v/>
      </c>
      <c r="DD107" s="20" t="str">
        <f t="shared" ca="1" si="99"/>
        <v/>
      </c>
      <c r="DE107" s="20" t="str">
        <f t="shared" ca="1" si="99"/>
        <v/>
      </c>
      <c r="DF107" s="20" t="str">
        <f t="shared" ca="1" si="99"/>
        <v/>
      </c>
      <c r="DG107" s="20" t="str">
        <f t="shared" ca="1" si="99"/>
        <v/>
      </c>
      <c r="DH107" s="20" t="str">
        <f t="shared" ca="1" si="99"/>
        <v/>
      </c>
      <c r="DI107" s="20" t="str">
        <f t="shared" ca="1" si="99"/>
        <v/>
      </c>
      <c r="DJ107" s="20" t="str">
        <f t="shared" ca="1" si="99"/>
        <v/>
      </c>
      <c r="DK107" s="20" t="str">
        <f t="shared" ca="1" si="99"/>
        <v/>
      </c>
      <c r="DL107" s="20" t="str">
        <f t="shared" ca="1" si="101"/>
        <v/>
      </c>
      <c r="DM107" s="20" t="str">
        <f t="shared" ca="1" si="101"/>
        <v/>
      </c>
      <c r="DN107" s="20" t="str">
        <f t="shared" ca="1" si="101"/>
        <v/>
      </c>
      <c r="DO107" s="20" t="str">
        <f t="shared" ca="1" si="101"/>
        <v/>
      </c>
      <c r="DP107" s="20" t="str">
        <f t="shared" ca="1" si="93"/>
        <v/>
      </c>
      <c r="DQ107" s="20" t="str">
        <f t="shared" ca="1" si="92"/>
        <v/>
      </c>
      <c r="DR107" s="20" t="str">
        <f t="shared" ca="1" si="92"/>
        <v/>
      </c>
      <c r="DS107" s="20" t="str">
        <f t="shared" ca="1" si="92"/>
        <v/>
      </c>
      <c r="DT107" s="20" t="str">
        <f t="shared" ca="1" si="92"/>
        <v/>
      </c>
      <c r="DU107" s="20" t="str">
        <f t="shared" ca="1" si="92"/>
        <v/>
      </c>
      <c r="DV107" s="20" t="str">
        <f t="shared" ca="1" si="92"/>
        <v/>
      </c>
      <c r="DW107" s="20" t="str">
        <f t="shared" ca="1" si="92"/>
        <v/>
      </c>
      <c r="DX107" s="20" t="str">
        <f t="shared" ca="1" si="92"/>
        <v/>
      </c>
      <c r="DY107" s="20" t="str">
        <f t="shared" ca="1" si="92"/>
        <v/>
      </c>
      <c r="DZ107" s="20" t="str">
        <f t="shared" ca="1" si="92"/>
        <v/>
      </c>
      <c r="EA107" s="20" t="str">
        <f t="shared" ca="1" si="92"/>
        <v/>
      </c>
      <c r="EB107" s="20" t="str">
        <f t="shared" ca="1" si="92"/>
        <v/>
      </c>
      <c r="EC107" s="8" t="str">
        <f>""</f>
        <v/>
      </c>
      <c r="ED107" s="9"/>
      <c r="EE107" s="24">
        <f ca="1">IF(MAX($EE$9:EE106)&lt;SUM($AJ$9:$AJ$109),MAX($EE$9:EE106)+1,"")</f>
        <v>99</v>
      </c>
      <c r="EF107" s="24">
        <f t="shared" ca="1" si="81"/>
        <v>45</v>
      </c>
      <c r="EG107" s="24">
        <f t="shared" ca="1" si="83"/>
        <v>2</v>
      </c>
      <c r="EH107" s="23" t="str">
        <f t="shared" ca="1" si="76"/>
        <v>CCI-000381</v>
      </c>
      <c r="EI107" s="23" t="str">
        <f ca="1">IF(EE107="","",OFFSET($AK$8,EF107,0)&amp;IF(COUNTIF(EH108:$EH$502,"="&amp;EH107)=0,"","; "&amp;OFFSET(EH107,MATCH(EH107,EH108:$EH$502,0),1)))</f>
        <v>3.2.5; 3.2.5; 3.6; 3.6</v>
      </c>
      <c r="EJ107" s="23" t="str">
        <f ca="1">IF(EE107="","",OFFSET($AL$8,EF107,0)&amp;IF(COUNTIF(EH108:$EH$502,"="&amp;EH107)=0,"","; "&amp;OFFSET(EH107,MATCH(EH107,EH108:$EH$502,0),2)))</f>
        <v>IP Control Networks; IP Control Networks; REQUIREMENTS FOR LEAST FUNCTIONALITY; REQUIREMENTS FOR LEAST FUNCTIONALITY</v>
      </c>
      <c r="EK107" s="23" t="str">
        <f ca="1">IF(EE107="","",OFFSET($AK$8,EF107,0)&amp;" "&amp;IF(LEN(OFFSET($AL$8,EF107,0))&gt;$EK$3,LEFT(OFFSET($AL$8,EF107,0),$EK$3)&amp;"...",OFFSET($AL$8,EF107,0))&amp;SUBSTITUTE(IF(COUNTIF(EH108:$EH$502,"="&amp;EH107)=0,"","; "&amp;OFFSET(EH107,MATCH(EH107,EH108:$EH$502,0),3)),"; "&amp;OFFSET($AK$8,EF107,0)&amp;" "&amp;IF(LEN(OFFSET($AL$8,EF107,0))&gt;$EK$3,LEFT(OFFSET($AL$8,EF107,0),$EK$3)&amp;"...",OFFSET($AL$8,EF107,0)),""))</f>
        <v>3.2.5 IP Control Networks; 3.6 REQUIREMENTS FOR LEAST FUNCTIONALIT...</v>
      </c>
      <c r="EL107" s="24">
        <f ca="1">IF(EE107="","",IF(COUNTIF($EH$9:$EH106,"="&amp;EH107)=0,MAX($EL$9:EL106)+1,""))</f>
        <v>60</v>
      </c>
      <c r="EM107" s="9"/>
      <c r="EN107" s="10"/>
      <c r="EO107" s="24">
        <f ca="1">IF(MAX($EO$9:EO106)&lt;MAX($EL$9:$EL$502),MAX($EO$9:EO106)+1,"")</f>
        <v>99</v>
      </c>
      <c r="EP107" s="24">
        <f t="shared" ca="1" si="84"/>
        <v>142</v>
      </c>
      <c r="EQ107" s="23" t="str">
        <f t="shared" ca="1" si="102"/>
        <v>CCI-001404</v>
      </c>
      <c r="ER107" s="23" t="str">
        <f t="shared" ca="1" si="102"/>
        <v>3.3.1</v>
      </c>
      <c r="ES107" s="23" t="str">
        <f t="shared" ca="1" si="102"/>
        <v>User Accounts</v>
      </c>
      <c r="ET107" s="23" t="str">
        <f t="shared" ca="1" si="102"/>
        <v>3.3.1 User Accounts</v>
      </c>
      <c r="EU107" s="10" t="str">
        <f>""</f>
        <v/>
      </c>
    </row>
    <row r="108" spans="1:151" x14ac:dyDescent="0.3">
      <c r="A108" s="1" t="s">
        <v>103</v>
      </c>
      <c r="B108" s="5"/>
      <c r="C108" s="14">
        <f t="shared" si="62"/>
        <v>0</v>
      </c>
      <c r="D108" s="14">
        <f t="shared" si="62"/>
        <v>0</v>
      </c>
      <c r="E108" s="14" t="str">
        <f t="shared" si="63"/>
        <v/>
      </c>
      <c r="F108" s="14">
        <f t="shared" si="64"/>
        <v>0</v>
      </c>
      <c r="G108" s="14">
        <f t="shared" si="59"/>
        <v>0</v>
      </c>
      <c r="H108" s="14">
        <f t="shared" si="98"/>
        <v>0</v>
      </c>
      <c r="I108" s="14">
        <f t="shared" si="98"/>
        <v>0</v>
      </c>
      <c r="J108" s="14">
        <f t="shared" si="98"/>
        <v>0</v>
      </c>
      <c r="K108" s="14">
        <f t="shared" si="98"/>
        <v>0</v>
      </c>
      <c r="L108" s="14" t="str">
        <f t="shared" si="66"/>
        <v>0</v>
      </c>
      <c r="M108" s="15" t="str">
        <f t="shared" si="67"/>
        <v>--</v>
      </c>
      <c r="N108" s="14" t="str">
        <f t="shared" si="68"/>
        <v/>
      </c>
      <c r="O108" s="15" t="str">
        <f t="shared" si="60"/>
        <v/>
      </c>
      <c r="P108" s="15" t="str">
        <f>IF(N108=1,FLOOR(MAX($P$4:P107),1)+1,IF(AND(P107&lt;&gt;"",O107&lt;&gt;1),MAX($P$4:P107)+0.1,""))</f>
        <v/>
      </c>
      <c r="Q108" s="5">
        <f>ROW()</f>
        <v>108</v>
      </c>
      <c r="S108" s="7"/>
      <c r="T108" s="17" t="str">
        <f t="shared" si="71"/>
        <v/>
      </c>
      <c r="U108" s="17" t="str">
        <f t="shared" si="78"/>
        <v/>
      </c>
      <c r="V108" s="18" t="str">
        <f>IF(MAX($V$9:V107)&lt;$V$7,MAX($V$9:V107)+1,"")</f>
        <v/>
      </c>
      <c r="W108" s="18" t="str">
        <f>IF(V108="","",COUNTIF(P:P,"&lt;"&amp;V108+1)-SUM($W$8:W107))</f>
        <v/>
      </c>
      <c r="X108" s="18" t="str">
        <f t="shared" si="72"/>
        <v/>
      </c>
      <c r="Y108" s="19" t="str">
        <f t="shared" ca="1" si="97"/>
        <v/>
      </c>
      <c r="Z108" s="19" t="str">
        <f t="shared" ca="1" si="97"/>
        <v/>
      </c>
      <c r="AA108" s="19" t="str">
        <f t="shared" ca="1" si="97"/>
        <v/>
      </c>
      <c r="AB108" s="19" t="str">
        <f t="shared" ca="1" si="97"/>
        <v/>
      </c>
      <c r="AC108" s="19" t="str">
        <f t="shared" ca="1" si="97"/>
        <v/>
      </c>
      <c r="AD108" s="19" t="str">
        <f t="shared" ca="1" si="97"/>
        <v/>
      </c>
      <c r="AE108" s="19" t="str">
        <f t="shared" ca="1" si="97"/>
        <v/>
      </c>
      <c r="AF108" s="19" t="str">
        <f t="shared" ca="1" si="97"/>
        <v/>
      </c>
      <c r="AG108" s="19" t="str">
        <f t="shared" ca="1" si="97"/>
        <v/>
      </c>
      <c r="AH108" s="19" t="str">
        <f t="shared" ca="1" si="97"/>
        <v/>
      </c>
      <c r="AI108" s="19" t="str">
        <f t="shared" ca="1" si="79"/>
        <v/>
      </c>
      <c r="AJ108" s="19">
        <f t="shared" ca="1" si="80"/>
        <v>0</v>
      </c>
      <c r="AK108" s="19" t="str">
        <f t="shared" ca="1" si="73"/>
        <v/>
      </c>
      <c r="AL108" s="19" t="str">
        <f t="shared" ca="1" si="74"/>
        <v/>
      </c>
      <c r="AM108" s="3" t="str">
        <f>""</f>
        <v/>
      </c>
      <c r="AN108" s="8" t="str">
        <f>""</f>
        <v/>
      </c>
      <c r="AO108" s="20">
        <f>1</f>
        <v>1</v>
      </c>
      <c r="AP108" s="20" t="str">
        <f t="shared" ca="1" si="96"/>
        <v/>
      </c>
      <c r="AQ108" s="20" t="str">
        <f t="shared" ca="1" si="96"/>
        <v/>
      </c>
      <c r="AR108" s="20" t="str">
        <f t="shared" ca="1" si="96"/>
        <v/>
      </c>
      <c r="AS108" s="20" t="str">
        <f t="shared" ca="1" si="96"/>
        <v/>
      </c>
      <c r="AT108" s="20" t="str">
        <f t="shared" ca="1" si="96"/>
        <v/>
      </c>
      <c r="AU108" s="20" t="str">
        <f t="shared" ca="1" si="96"/>
        <v/>
      </c>
      <c r="AV108" s="20" t="str">
        <f t="shared" ca="1" si="96"/>
        <v/>
      </c>
      <c r="AW108" s="20" t="str">
        <f t="shared" ca="1" si="96"/>
        <v/>
      </c>
      <c r="AX108" s="20" t="str">
        <f t="shared" ca="1" si="96"/>
        <v/>
      </c>
      <c r="AY108" s="20" t="str">
        <f t="shared" ca="1" si="96"/>
        <v/>
      </c>
      <c r="AZ108" s="20" t="str">
        <f t="shared" ca="1" si="96"/>
        <v/>
      </c>
      <c r="BA108" s="20" t="str">
        <f t="shared" ca="1" si="96"/>
        <v/>
      </c>
      <c r="BB108" s="20" t="str">
        <f t="shared" ca="1" si="96"/>
        <v/>
      </c>
      <c r="BC108" s="20" t="str">
        <f t="shared" ca="1" si="96"/>
        <v/>
      </c>
      <c r="BD108" s="20" t="str">
        <f t="shared" ca="1" si="96"/>
        <v/>
      </c>
      <c r="BE108" s="20" t="str">
        <f t="shared" ca="1" si="96"/>
        <v/>
      </c>
      <c r="BF108" s="20" t="str">
        <f t="shared" ca="1" si="95"/>
        <v/>
      </c>
      <c r="BG108" s="20" t="str">
        <f t="shared" ca="1" si="95"/>
        <v/>
      </c>
      <c r="BH108" s="20" t="str">
        <f t="shared" ca="1" si="95"/>
        <v/>
      </c>
      <c r="BI108" s="20" t="str">
        <f t="shared" ca="1" si="95"/>
        <v/>
      </c>
      <c r="BJ108" s="20" t="str">
        <f t="shared" ca="1" si="95"/>
        <v/>
      </c>
      <c r="BK108" s="20" t="str">
        <f t="shared" ca="1" si="95"/>
        <v/>
      </c>
      <c r="BL108" s="20" t="str">
        <f t="shared" ca="1" si="95"/>
        <v/>
      </c>
      <c r="BM108" s="20" t="str">
        <f t="shared" ca="1" si="95"/>
        <v/>
      </c>
      <c r="BN108" s="20" t="str">
        <f t="shared" ca="1" si="95"/>
        <v/>
      </c>
      <c r="BO108" s="20" t="str">
        <f t="shared" ca="1" si="95"/>
        <v/>
      </c>
      <c r="BP108" s="20" t="str">
        <f t="shared" ca="1" si="95"/>
        <v/>
      </c>
      <c r="BQ108" s="20" t="str">
        <f t="shared" ca="1" si="95"/>
        <v/>
      </c>
      <c r="BR108" s="20" t="str">
        <f t="shared" ca="1" si="95"/>
        <v/>
      </c>
      <c r="BS108" s="20" t="str">
        <f t="shared" ca="1" si="95"/>
        <v/>
      </c>
      <c r="BT108" s="20" t="str">
        <f t="shared" ca="1" si="95"/>
        <v/>
      </c>
      <c r="BU108" s="20" t="str">
        <f t="shared" ref="BU108:CH108" ca="1" si="103">IF(DO$8&gt;$AJ108,"",FIND(DN108,$AI108,BT108)+1)</f>
        <v/>
      </c>
      <c r="BV108" s="20" t="str">
        <f t="shared" ca="1" si="103"/>
        <v/>
      </c>
      <c r="BW108" s="20" t="str">
        <f t="shared" ca="1" si="103"/>
        <v/>
      </c>
      <c r="BX108" s="20" t="str">
        <f t="shared" ca="1" si="103"/>
        <v/>
      </c>
      <c r="BY108" s="20" t="str">
        <f t="shared" ca="1" si="103"/>
        <v/>
      </c>
      <c r="BZ108" s="20" t="str">
        <f t="shared" ca="1" si="103"/>
        <v/>
      </c>
      <c r="CA108" s="20" t="str">
        <f t="shared" ca="1" si="103"/>
        <v/>
      </c>
      <c r="CB108" s="20" t="str">
        <f t="shared" ca="1" si="103"/>
        <v/>
      </c>
      <c r="CC108" s="20" t="str">
        <f t="shared" ca="1" si="103"/>
        <v/>
      </c>
      <c r="CD108" s="20" t="str">
        <f t="shared" ca="1" si="103"/>
        <v/>
      </c>
      <c r="CE108" s="20" t="str">
        <f t="shared" ca="1" si="103"/>
        <v/>
      </c>
      <c r="CF108" s="20" t="str">
        <f t="shared" ca="1" si="103"/>
        <v/>
      </c>
      <c r="CG108" s="20" t="str">
        <f t="shared" ca="1" si="103"/>
        <v/>
      </c>
      <c r="CH108" s="20" t="str">
        <f t="shared" ca="1" si="103"/>
        <v/>
      </c>
      <c r="CI108" s="20" t="str">
        <f t="shared" si="82"/>
        <v>{</v>
      </c>
      <c r="CJ108" s="20" t="str">
        <f t="shared" ca="1" si="100"/>
        <v/>
      </c>
      <c r="CK108" s="20" t="str">
        <f t="shared" ca="1" si="100"/>
        <v/>
      </c>
      <c r="CL108" s="20" t="str">
        <f t="shared" ca="1" si="100"/>
        <v/>
      </c>
      <c r="CM108" s="20" t="str">
        <f t="shared" ca="1" si="100"/>
        <v/>
      </c>
      <c r="CN108" s="20" t="str">
        <f t="shared" ca="1" si="100"/>
        <v/>
      </c>
      <c r="CO108" s="20" t="str">
        <f t="shared" ca="1" si="100"/>
        <v/>
      </c>
      <c r="CP108" s="20" t="str">
        <f t="shared" ca="1" si="100"/>
        <v/>
      </c>
      <c r="CQ108" s="20" t="str">
        <f t="shared" ca="1" si="100"/>
        <v/>
      </c>
      <c r="CR108" s="20" t="str">
        <f t="shared" ca="1" si="100"/>
        <v/>
      </c>
      <c r="CS108" s="20" t="str">
        <f t="shared" ca="1" si="100"/>
        <v/>
      </c>
      <c r="CT108" s="20" t="str">
        <f t="shared" ca="1" si="100"/>
        <v/>
      </c>
      <c r="CU108" s="20" t="str">
        <f t="shared" ca="1" si="100"/>
        <v/>
      </c>
      <c r="CV108" s="20" t="str">
        <f t="shared" ca="1" si="100"/>
        <v/>
      </c>
      <c r="CW108" s="20" t="str">
        <f t="shared" ca="1" si="100"/>
        <v/>
      </c>
      <c r="CX108" s="20" t="str">
        <f t="shared" ca="1" si="100"/>
        <v/>
      </c>
      <c r="CY108" s="20" t="str">
        <f t="shared" ca="1" si="99"/>
        <v/>
      </c>
      <c r="CZ108" s="20" t="str">
        <f t="shared" ca="1" si="99"/>
        <v/>
      </c>
      <c r="DA108" s="20" t="str">
        <f t="shared" ca="1" si="99"/>
        <v/>
      </c>
      <c r="DB108" s="20" t="str">
        <f t="shared" ca="1" si="99"/>
        <v/>
      </c>
      <c r="DC108" s="20" t="str">
        <f t="shared" ca="1" si="99"/>
        <v/>
      </c>
      <c r="DD108" s="20" t="str">
        <f t="shared" ca="1" si="99"/>
        <v/>
      </c>
      <c r="DE108" s="20" t="str">
        <f t="shared" ca="1" si="99"/>
        <v/>
      </c>
      <c r="DF108" s="20" t="str">
        <f t="shared" ca="1" si="99"/>
        <v/>
      </c>
      <c r="DG108" s="20" t="str">
        <f t="shared" ca="1" si="99"/>
        <v/>
      </c>
      <c r="DH108" s="20" t="str">
        <f t="shared" ca="1" si="99"/>
        <v/>
      </c>
      <c r="DI108" s="20" t="str">
        <f t="shared" ca="1" si="99"/>
        <v/>
      </c>
      <c r="DJ108" s="20" t="str">
        <f t="shared" ca="1" si="99"/>
        <v/>
      </c>
      <c r="DK108" s="20" t="str">
        <f t="shared" ca="1" si="99"/>
        <v/>
      </c>
      <c r="DL108" s="20" t="str">
        <f t="shared" ca="1" si="101"/>
        <v/>
      </c>
      <c r="DM108" s="20" t="str">
        <f t="shared" ca="1" si="101"/>
        <v/>
      </c>
      <c r="DN108" s="20" t="str">
        <f t="shared" ca="1" si="101"/>
        <v/>
      </c>
      <c r="DO108" s="20" t="str">
        <f t="shared" ca="1" si="101"/>
        <v/>
      </c>
      <c r="DP108" s="20" t="str">
        <f t="shared" ca="1" si="93"/>
        <v/>
      </c>
      <c r="DQ108" s="20" t="str">
        <f t="shared" ca="1" si="92"/>
        <v/>
      </c>
      <c r="DR108" s="20" t="str">
        <f t="shared" ca="1" si="92"/>
        <v/>
      </c>
      <c r="DS108" s="20" t="str">
        <f t="shared" ca="1" si="92"/>
        <v/>
      </c>
      <c r="DT108" s="20" t="str">
        <f t="shared" ca="1" si="92"/>
        <v/>
      </c>
      <c r="DU108" s="20" t="str">
        <f t="shared" ca="1" si="92"/>
        <v/>
      </c>
      <c r="DV108" s="20" t="str">
        <f t="shared" ca="1" si="92"/>
        <v/>
      </c>
      <c r="DW108" s="20" t="str">
        <f t="shared" ca="1" si="92"/>
        <v/>
      </c>
      <c r="DX108" s="20" t="str">
        <f t="shared" ca="1" si="92"/>
        <v/>
      </c>
      <c r="DY108" s="20" t="str">
        <f t="shared" ca="1" si="92"/>
        <v/>
      </c>
      <c r="DZ108" s="20" t="str">
        <f t="shared" ca="1" si="92"/>
        <v/>
      </c>
      <c r="EA108" s="20" t="str">
        <f t="shared" ca="1" si="92"/>
        <v/>
      </c>
      <c r="EB108" s="20" t="str">
        <f t="shared" ca="1" si="92"/>
        <v/>
      </c>
      <c r="EC108" s="8" t="str">
        <f>""</f>
        <v/>
      </c>
      <c r="ED108" s="9"/>
      <c r="EE108" s="24">
        <f ca="1">IF(MAX($EE$9:EE107)&lt;SUM($AJ$9:$AJ$109),MAX($EE$9:EE107)+1,"")</f>
        <v>100</v>
      </c>
      <c r="EF108" s="24">
        <f t="shared" ca="1" si="81"/>
        <v>45</v>
      </c>
      <c r="EG108" s="24">
        <f t="shared" ca="1" si="83"/>
        <v>3</v>
      </c>
      <c r="EH108" s="23" t="str">
        <f t="shared" ca="1" si="76"/>
        <v>CCI-000380</v>
      </c>
      <c r="EI108" s="23" t="str">
        <f ca="1">IF(EE108="","",OFFSET($AK$8,EF108,0)&amp;IF(COUNTIF(EH109:$EH$502,"="&amp;EH108)=0,"","; "&amp;OFFSET(EH108,MATCH(EH108,EH109:$EH$502,0),1)))</f>
        <v>3.2.5; 3.6; 3.6</v>
      </c>
      <c r="EJ108" s="23" t="str">
        <f ca="1">IF(EE108="","",OFFSET($AL$8,EF108,0)&amp;IF(COUNTIF(EH109:$EH$502,"="&amp;EH108)=0,"","; "&amp;OFFSET(EH108,MATCH(EH108,EH109:$EH$502,0),2)))</f>
        <v>IP Control Networks; REQUIREMENTS FOR LEAST FUNCTIONALITY; REQUIREMENTS FOR LEAST FUNCTIONALITY</v>
      </c>
      <c r="EK108" s="23" t="str">
        <f ca="1">IF(EE108="","",OFFSET($AK$8,EF108,0)&amp;" "&amp;IF(LEN(OFFSET($AL$8,EF108,0))&gt;$EK$3,LEFT(OFFSET($AL$8,EF108,0),$EK$3)&amp;"...",OFFSET($AL$8,EF108,0))&amp;SUBSTITUTE(IF(COUNTIF(EH109:$EH$502,"="&amp;EH108)=0,"","; "&amp;OFFSET(EH108,MATCH(EH108,EH109:$EH$502,0),3)),"; "&amp;OFFSET($AK$8,EF108,0)&amp;" "&amp;IF(LEN(OFFSET($AL$8,EF108,0))&gt;$EK$3,LEFT(OFFSET($AL$8,EF108,0),$EK$3)&amp;"...",OFFSET($AL$8,EF108,0)),""))</f>
        <v>3.2.5 IP Control Networks; 3.6 REQUIREMENTS FOR LEAST FUNCTIONALIT...</v>
      </c>
      <c r="EL108" s="24">
        <f ca="1">IF(EE108="","",IF(COUNTIF($EH$9:$EH107,"="&amp;EH108)=0,MAX($EL$9:EL107)+1,""))</f>
        <v>61</v>
      </c>
      <c r="EM108" s="9"/>
      <c r="EN108" s="10"/>
      <c r="EO108" s="24">
        <f ca="1">IF(MAX($EO$9:EO107)&lt;MAX($EL$9:$EL$502),MAX($EO$9:EO107)+1,"")</f>
        <v>100</v>
      </c>
      <c r="EP108" s="24">
        <f t="shared" ca="1" si="84"/>
        <v>143</v>
      </c>
      <c r="EQ108" s="23" t="str">
        <f t="shared" ca="1" si="102"/>
        <v>CCI-001405</v>
      </c>
      <c r="ER108" s="23" t="str">
        <f t="shared" ca="1" si="102"/>
        <v>3.3.1</v>
      </c>
      <c r="ES108" s="23" t="str">
        <f t="shared" ca="1" si="102"/>
        <v>User Accounts</v>
      </c>
      <c r="ET108" s="23" t="str">
        <f t="shared" ca="1" si="102"/>
        <v>3.3.1 User Accounts</v>
      </c>
      <c r="EU108" s="10" t="str">
        <f>""</f>
        <v/>
      </c>
    </row>
    <row r="109" spans="1:151" x14ac:dyDescent="0.3">
      <c r="A109" s="1" t="s">
        <v>104</v>
      </c>
      <c r="B109" s="5"/>
      <c r="C109" s="14">
        <f t="shared" si="62"/>
        <v>0</v>
      </c>
      <c r="D109" s="14">
        <f t="shared" si="62"/>
        <v>0</v>
      </c>
      <c r="E109" s="14" t="str">
        <f t="shared" si="63"/>
        <v/>
      </c>
      <c r="F109" s="14">
        <f t="shared" si="64"/>
        <v>0</v>
      </c>
      <c r="G109" s="14">
        <f t="shared" si="59"/>
        <v>0</v>
      </c>
      <c r="H109" s="14">
        <f t="shared" si="98"/>
        <v>0</v>
      </c>
      <c r="I109" s="14">
        <f t="shared" si="98"/>
        <v>0</v>
      </c>
      <c r="J109" s="14">
        <f t="shared" si="98"/>
        <v>0</v>
      </c>
      <c r="K109" s="14">
        <f t="shared" si="98"/>
        <v>0</v>
      </c>
      <c r="L109" s="14" t="str">
        <f t="shared" si="66"/>
        <v>0</v>
      </c>
      <c r="M109" s="15" t="str">
        <f t="shared" si="67"/>
        <v>--</v>
      </c>
      <c r="N109" s="14" t="str">
        <f t="shared" si="68"/>
        <v/>
      </c>
      <c r="O109" s="15" t="str">
        <f t="shared" si="60"/>
        <v/>
      </c>
      <c r="P109" s="15" t="str">
        <f>IF(N109=1,FLOOR(MAX($P$4:P108),1)+1,IF(AND(P108&lt;&gt;"",O108&lt;&gt;1),MAX($P$4:P108)+0.1,""))</f>
        <v/>
      </c>
      <c r="Q109" s="5">
        <f>ROW()</f>
        <v>109</v>
      </c>
      <c r="S109" s="7"/>
      <c r="T109" s="7"/>
      <c r="U109" s="7"/>
      <c r="V109" s="7"/>
      <c r="W109" s="7"/>
      <c r="X109" s="7"/>
      <c r="Y109" s="7"/>
      <c r="Z109" s="7"/>
      <c r="AA109" s="7"/>
      <c r="AB109" s="7"/>
      <c r="AC109" s="7"/>
      <c r="AD109" s="7"/>
      <c r="AE109" s="7"/>
      <c r="AF109" s="7"/>
      <c r="AG109" s="7"/>
      <c r="AH109" s="7"/>
      <c r="AI109" s="7"/>
      <c r="AJ109" s="7"/>
      <c r="AK109" s="7"/>
      <c r="AL109" s="7"/>
      <c r="AM109" s="7"/>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5"/>
      <c r="CE109" s="25"/>
      <c r="CF109" s="25"/>
      <c r="CG109" s="25"/>
      <c r="CH109" s="25"/>
      <c r="CI109" s="25"/>
      <c r="CJ109" s="25"/>
      <c r="CK109" s="25"/>
      <c r="CL109" s="25"/>
      <c r="CM109" s="25"/>
      <c r="CN109" s="25"/>
      <c r="CO109" s="25"/>
      <c r="CP109" s="25"/>
      <c r="CQ109" s="25"/>
      <c r="CR109" s="25"/>
      <c r="CS109" s="25"/>
      <c r="CT109" s="25"/>
      <c r="CU109" s="25"/>
      <c r="CV109" s="25"/>
      <c r="CW109" s="25"/>
      <c r="CX109" s="25"/>
      <c r="CY109" s="25"/>
      <c r="CZ109" s="25"/>
      <c r="DA109" s="25"/>
      <c r="DB109" s="25"/>
      <c r="DC109" s="25"/>
      <c r="DD109" s="25"/>
      <c r="DE109" s="25"/>
      <c r="DF109" s="25"/>
      <c r="DG109" s="25"/>
      <c r="DH109" s="25"/>
      <c r="DI109" s="25"/>
      <c r="DJ109" s="25"/>
      <c r="DK109" s="25"/>
      <c r="DL109" s="25"/>
      <c r="DM109" s="25"/>
      <c r="DN109" s="25"/>
      <c r="DO109" s="25"/>
      <c r="DP109" s="25"/>
      <c r="DQ109" s="25"/>
      <c r="DR109" s="25"/>
      <c r="DS109" s="25"/>
      <c r="DT109" s="25"/>
      <c r="DU109" s="25"/>
      <c r="DV109" s="25"/>
      <c r="DW109" s="25"/>
      <c r="DX109" s="25"/>
      <c r="DY109" s="25"/>
      <c r="DZ109" s="25"/>
      <c r="EA109" s="25"/>
      <c r="EB109" s="25"/>
      <c r="EC109" s="25"/>
      <c r="ED109" s="9"/>
      <c r="EE109" s="24">
        <f ca="1">IF(MAX($EE$9:EE108)&lt;SUM($AJ$9:$AJ$109),MAX($EE$9:EE108)+1,"")</f>
        <v>101</v>
      </c>
      <c r="EF109" s="24">
        <f t="shared" ca="1" si="81"/>
        <v>45</v>
      </c>
      <c r="EG109" s="24">
        <f t="shared" ca="1" si="83"/>
        <v>4</v>
      </c>
      <c r="EH109" s="23" t="str">
        <f t="shared" ca="1" si="76"/>
        <v>CCI-000381</v>
      </c>
      <c r="EI109" s="23" t="str">
        <f ca="1">IF(EE109="","",OFFSET($AK$8,EF109,0)&amp;IF(COUNTIF(EH110:$EH$502,"="&amp;EH109)=0,"","; "&amp;OFFSET(EH109,MATCH(EH109,EH110:$EH$502,0),1)))</f>
        <v>3.2.5; 3.6; 3.6</v>
      </c>
      <c r="EJ109" s="23" t="str">
        <f ca="1">IF(EE109="","",OFFSET($AL$8,EF109,0)&amp;IF(COUNTIF(EH110:$EH$502,"="&amp;EH109)=0,"","; "&amp;OFFSET(EH109,MATCH(EH109,EH110:$EH$502,0),2)))</f>
        <v>IP Control Networks; REQUIREMENTS FOR LEAST FUNCTIONALITY; REQUIREMENTS FOR LEAST FUNCTIONALITY</v>
      </c>
      <c r="EK109" s="23" t="str">
        <f ca="1">IF(EE109="","",OFFSET($AK$8,EF109,0)&amp;" "&amp;IF(LEN(OFFSET($AL$8,EF109,0))&gt;$EK$3,LEFT(OFFSET($AL$8,EF109,0),$EK$3)&amp;"...",OFFSET($AL$8,EF109,0))&amp;SUBSTITUTE(IF(COUNTIF(EH110:$EH$502,"="&amp;EH109)=0,"","; "&amp;OFFSET(EH109,MATCH(EH109,EH110:$EH$502,0),3)),"; "&amp;OFFSET($AK$8,EF109,0)&amp;" "&amp;IF(LEN(OFFSET($AL$8,EF109,0))&gt;$EK$3,LEFT(OFFSET($AL$8,EF109,0),$EK$3)&amp;"...",OFFSET($AL$8,EF109,0)),""))</f>
        <v>3.2.5 IP Control Networks; 3.6 REQUIREMENTS FOR LEAST FUNCTIONALIT...</v>
      </c>
      <c r="EL109" s="24" t="str">
        <f ca="1">IF(EE109="","",IF(COUNTIF($EH$9:$EH108,"="&amp;EH109)=0,MAX($EL$9:EL108)+1,""))</f>
        <v/>
      </c>
      <c r="EM109" s="9"/>
      <c r="EN109" s="10"/>
      <c r="EO109" s="24">
        <f ca="1">IF(MAX($EO$9:EO108)&lt;MAX($EL$9:$EL$502),MAX($EO$9:EO108)+1,"")</f>
        <v>101</v>
      </c>
      <c r="EP109" s="24">
        <f t="shared" ca="1" si="84"/>
        <v>144</v>
      </c>
      <c r="EQ109" s="23" t="str">
        <f t="shared" ca="1" si="102"/>
        <v>CCI-002130</v>
      </c>
      <c r="ER109" s="23" t="str">
        <f t="shared" ca="1" si="102"/>
        <v>3.3.1</v>
      </c>
      <c r="ES109" s="23" t="str">
        <f t="shared" ca="1" si="102"/>
        <v>User Accounts</v>
      </c>
      <c r="ET109" s="23" t="str">
        <f t="shared" ca="1" si="102"/>
        <v>3.3.1 User Accounts</v>
      </c>
      <c r="EU109" s="10" t="str">
        <f>""</f>
        <v/>
      </c>
    </row>
    <row r="110" spans="1:151" x14ac:dyDescent="0.3">
      <c r="A110" s="1" t="s">
        <v>55</v>
      </c>
      <c r="B110" s="5"/>
      <c r="C110" s="14">
        <f t="shared" si="62"/>
        <v>0</v>
      </c>
      <c r="D110" s="14">
        <f t="shared" si="62"/>
        <v>0</v>
      </c>
      <c r="E110" s="14" t="str">
        <f t="shared" si="63"/>
        <v/>
      </c>
      <c r="F110" s="14">
        <f t="shared" si="64"/>
        <v>0</v>
      </c>
      <c r="G110" s="14">
        <f t="shared" si="59"/>
        <v>0</v>
      </c>
      <c r="H110" s="14">
        <f t="shared" si="98"/>
        <v>0</v>
      </c>
      <c r="I110" s="14">
        <f t="shared" si="98"/>
        <v>0</v>
      </c>
      <c r="J110" s="14">
        <f t="shared" si="98"/>
        <v>0</v>
      </c>
      <c r="K110" s="14">
        <f t="shared" si="98"/>
        <v>0</v>
      </c>
      <c r="L110" s="14" t="str">
        <f t="shared" si="66"/>
        <v>0</v>
      </c>
      <c r="M110" s="15" t="str">
        <f t="shared" si="67"/>
        <v>--</v>
      </c>
      <c r="N110" s="14" t="str">
        <f t="shared" si="68"/>
        <v/>
      </c>
      <c r="O110" s="15" t="str">
        <f t="shared" si="60"/>
        <v/>
      </c>
      <c r="P110" s="15" t="str">
        <f>IF(N110=1,FLOOR(MAX($P$4:P109),1)+1,IF(AND(P109&lt;&gt;"",O109&lt;&gt;1),MAX($P$4:P109)+0.1,""))</f>
        <v/>
      </c>
      <c r="Q110" s="5">
        <f>ROW()</f>
        <v>110</v>
      </c>
      <c r="ED110" s="9"/>
      <c r="EE110" s="24">
        <f ca="1">IF(MAX($EE$9:EE109)&lt;SUM($AJ$9:$AJ$109),MAX($EE$9:EE109)+1,"")</f>
        <v>102</v>
      </c>
      <c r="EF110" s="24">
        <f t="shared" ca="1" si="81"/>
        <v>45</v>
      </c>
      <c r="EG110" s="24">
        <f t="shared" ca="1" si="83"/>
        <v>5</v>
      </c>
      <c r="EH110" s="23" t="str">
        <f t="shared" ca="1" si="76"/>
        <v>CCI-000382</v>
      </c>
      <c r="EI110" s="23" t="str">
        <f ca="1">IF(EE110="","",OFFSET($AK$8,EF110,0)&amp;IF(COUNTIF(EH111:$EH$502,"="&amp;EH110)=0,"","; "&amp;OFFSET(EH110,MATCH(EH110,EH111:$EH$502,0),1)))</f>
        <v>3.2.5; 3.6; 3.6</v>
      </c>
      <c r="EJ110" s="23" t="str">
        <f ca="1">IF(EE110="","",OFFSET($AL$8,EF110,0)&amp;IF(COUNTIF(EH111:$EH$502,"="&amp;EH110)=0,"","; "&amp;OFFSET(EH110,MATCH(EH110,EH111:$EH$502,0),2)))</f>
        <v>IP Control Networks; REQUIREMENTS FOR LEAST FUNCTIONALITY; REQUIREMENTS FOR LEAST FUNCTIONALITY</v>
      </c>
      <c r="EK110" s="23" t="str">
        <f ca="1">IF(EE110="","",OFFSET($AK$8,EF110,0)&amp;" "&amp;IF(LEN(OFFSET($AL$8,EF110,0))&gt;$EK$3,LEFT(OFFSET($AL$8,EF110,0),$EK$3)&amp;"...",OFFSET($AL$8,EF110,0))&amp;SUBSTITUTE(IF(COUNTIF(EH111:$EH$502,"="&amp;EH110)=0,"","; "&amp;OFFSET(EH110,MATCH(EH110,EH111:$EH$502,0),3)),"; "&amp;OFFSET($AK$8,EF110,0)&amp;" "&amp;IF(LEN(OFFSET($AL$8,EF110,0))&gt;$EK$3,LEFT(OFFSET($AL$8,EF110,0),$EK$3)&amp;"...",OFFSET($AL$8,EF110,0)),""))</f>
        <v>3.2.5 IP Control Networks; 3.6 REQUIREMENTS FOR LEAST FUNCTIONALIT...</v>
      </c>
      <c r="EL110" s="24">
        <f ca="1">IF(EE110="","",IF(COUNTIF($EH$9:$EH109,"="&amp;EH110)=0,MAX($EL$9:EL109)+1,""))</f>
        <v>62</v>
      </c>
      <c r="EM110" s="9"/>
      <c r="EN110" s="10"/>
      <c r="EO110" s="24">
        <f ca="1">IF(MAX($EO$9:EO109)&lt;MAX($EL$9:$EL$502),MAX($EO$9:EO109)+1,"")</f>
        <v>102</v>
      </c>
      <c r="EP110" s="24">
        <f t="shared" ca="1" si="84"/>
        <v>145</v>
      </c>
      <c r="EQ110" s="23" t="str">
        <f t="shared" ca="1" si="102"/>
        <v>CCI-001683</v>
      </c>
      <c r="ER110" s="23" t="str">
        <f t="shared" ca="1" si="102"/>
        <v>3.3.1</v>
      </c>
      <c r="ES110" s="23" t="str">
        <f t="shared" ca="1" si="102"/>
        <v>User Accounts</v>
      </c>
      <c r="ET110" s="23" t="str">
        <f t="shared" ca="1" si="102"/>
        <v>3.3.1 User Accounts</v>
      </c>
      <c r="EU110" s="10" t="str">
        <f>""</f>
        <v/>
      </c>
    </row>
    <row r="111" spans="1:151" x14ac:dyDescent="0.3">
      <c r="A111" s="1" t="s">
        <v>105</v>
      </c>
      <c r="B111" s="5"/>
      <c r="C111" s="14">
        <f t="shared" si="62"/>
        <v>0</v>
      </c>
      <c r="D111" s="14">
        <f t="shared" si="62"/>
        <v>0</v>
      </c>
      <c r="E111" s="14" t="str">
        <f t="shared" si="63"/>
        <v/>
      </c>
      <c r="F111" s="14">
        <f t="shared" si="64"/>
        <v>0</v>
      </c>
      <c r="G111" s="14">
        <f t="shared" si="59"/>
        <v>0</v>
      </c>
      <c r="H111" s="14">
        <f t="shared" si="98"/>
        <v>0</v>
      </c>
      <c r="I111" s="14">
        <f t="shared" si="98"/>
        <v>0</v>
      </c>
      <c r="J111" s="14">
        <f t="shared" si="98"/>
        <v>0</v>
      </c>
      <c r="K111" s="14">
        <f t="shared" si="98"/>
        <v>0</v>
      </c>
      <c r="L111" s="14" t="str">
        <f t="shared" si="66"/>
        <v>0</v>
      </c>
      <c r="M111" s="15" t="str">
        <f t="shared" si="67"/>
        <v>--</v>
      </c>
      <c r="N111" s="14" t="str">
        <f t="shared" si="68"/>
        <v/>
      </c>
      <c r="O111" s="15" t="str">
        <f t="shared" si="60"/>
        <v/>
      </c>
      <c r="P111" s="15" t="str">
        <f>IF(N111=1,FLOOR(MAX($P$4:P110),1)+1,IF(AND(P110&lt;&gt;"",O110&lt;&gt;1),MAX($P$4:P110)+0.1,""))</f>
        <v/>
      </c>
      <c r="Q111" s="5">
        <f>ROW()</f>
        <v>111</v>
      </c>
      <c r="ED111" s="9"/>
      <c r="EE111" s="24">
        <f ca="1">IF(MAX($EE$9:EE110)&lt;SUM($AJ$9:$AJ$109),MAX($EE$9:EE110)+1,"")</f>
        <v>103</v>
      </c>
      <c r="EF111" s="24">
        <f t="shared" ca="1" si="81"/>
        <v>45</v>
      </c>
      <c r="EG111" s="24">
        <f t="shared" ca="1" si="83"/>
        <v>6</v>
      </c>
      <c r="EH111" s="23" t="str">
        <f t="shared" ca="1" si="76"/>
        <v>CCI-001761</v>
      </c>
      <c r="EI111" s="23" t="str">
        <f ca="1">IF(EE111="","",OFFSET($AK$8,EF111,0)&amp;IF(COUNTIF(EH112:$EH$502,"="&amp;EH111)=0,"","; "&amp;OFFSET(EH111,MATCH(EH111,EH112:$EH$502,0),1)))</f>
        <v>3.2.5; 3.6; 3.6</v>
      </c>
      <c r="EJ111" s="23" t="str">
        <f ca="1">IF(EE111="","",OFFSET($AL$8,EF111,0)&amp;IF(COUNTIF(EH112:$EH$502,"="&amp;EH111)=0,"","; "&amp;OFFSET(EH111,MATCH(EH111,EH112:$EH$502,0),2)))</f>
        <v>IP Control Networks; REQUIREMENTS FOR LEAST FUNCTIONALITY; REQUIREMENTS FOR LEAST FUNCTIONALITY</v>
      </c>
      <c r="EK111" s="23" t="str">
        <f ca="1">IF(EE111="","",OFFSET($AK$8,EF111,0)&amp;" "&amp;IF(LEN(OFFSET($AL$8,EF111,0))&gt;$EK$3,LEFT(OFFSET($AL$8,EF111,0),$EK$3)&amp;"...",OFFSET($AL$8,EF111,0))&amp;SUBSTITUTE(IF(COUNTIF(EH112:$EH$502,"="&amp;EH111)=0,"","; "&amp;OFFSET(EH111,MATCH(EH111,EH112:$EH$502,0),3)),"; "&amp;OFFSET($AK$8,EF111,0)&amp;" "&amp;IF(LEN(OFFSET($AL$8,EF111,0))&gt;$EK$3,LEFT(OFFSET($AL$8,EF111,0),$EK$3)&amp;"...",OFFSET($AL$8,EF111,0)),""))</f>
        <v>3.2.5 IP Control Networks; 3.6 REQUIREMENTS FOR LEAST FUNCTIONALIT...</v>
      </c>
      <c r="EL111" s="24">
        <f ca="1">IF(EE111="","",IF(COUNTIF($EH$9:$EH110,"="&amp;EH111)=0,MAX($EL$9:EL110)+1,""))</f>
        <v>63</v>
      </c>
      <c r="EM111" s="9"/>
      <c r="EN111" s="10"/>
      <c r="EO111" s="24">
        <f ca="1">IF(MAX($EO$9:EO110)&lt;MAX($EL$9:$EL$502),MAX($EO$9:EO110)+1,"")</f>
        <v>103</v>
      </c>
      <c r="EP111" s="24">
        <f t="shared" ca="1" si="84"/>
        <v>146</v>
      </c>
      <c r="EQ111" s="23" t="str">
        <f t="shared" ca="1" si="102"/>
        <v>CCI-001684</v>
      </c>
      <c r="ER111" s="23" t="str">
        <f t="shared" ca="1" si="102"/>
        <v>3.3.1</v>
      </c>
      <c r="ES111" s="23" t="str">
        <f t="shared" ca="1" si="102"/>
        <v>User Accounts</v>
      </c>
      <c r="ET111" s="23" t="str">
        <f t="shared" ca="1" si="102"/>
        <v>3.3.1 User Accounts</v>
      </c>
      <c r="EU111" s="10" t="str">
        <f>""</f>
        <v/>
      </c>
    </row>
    <row r="112" spans="1:151" x14ac:dyDescent="0.3">
      <c r="A112" s="1" t="s">
        <v>106</v>
      </c>
      <c r="B112" s="5"/>
      <c r="C112" s="14">
        <f t="shared" si="62"/>
        <v>0</v>
      </c>
      <c r="D112" s="14">
        <f t="shared" si="62"/>
        <v>0</v>
      </c>
      <c r="E112" s="14" t="str">
        <f t="shared" si="63"/>
        <v/>
      </c>
      <c r="F112" s="14">
        <f t="shared" si="64"/>
        <v>0</v>
      </c>
      <c r="G112" s="14">
        <f t="shared" si="59"/>
        <v>0</v>
      </c>
      <c r="H112" s="14">
        <f t="shared" si="98"/>
        <v>0</v>
      </c>
      <c r="I112" s="14">
        <f t="shared" si="98"/>
        <v>0</v>
      </c>
      <c r="J112" s="14">
        <f t="shared" si="98"/>
        <v>0</v>
      </c>
      <c r="K112" s="14">
        <f t="shared" si="98"/>
        <v>0</v>
      </c>
      <c r="L112" s="14" t="str">
        <f t="shared" si="66"/>
        <v>0</v>
      </c>
      <c r="M112" s="15" t="str">
        <f t="shared" si="67"/>
        <v>--</v>
      </c>
      <c r="N112" s="14" t="str">
        <f t="shared" si="68"/>
        <v/>
      </c>
      <c r="O112" s="15" t="str">
        <f t="shared" si="60"/>
        <v/>
      </c>
      <c r="P112" s="15" t="str">
        <f>IF(N112=1,FLOOR(MAX($P$4:P111),1)+1,IF(AND(P111&lt;&gt;"",O111&lt;&gt;1),MAX($P$4:P111)+0.1,""))</f>
        <v/>
      </c>
      <c r="Q112" s="5">
        <f>ROW()</f>
        <v>112</v>
      </c>
      <c r="ED112" s="9"/>
      <c r="EE112" s="24">
        <f ca="1">IF(MAX($EE$9:EE111)&lt;SUM($AJ$9:$AJ$109),MAX($EE$9:EE111)+1,"")</f>
        <v>104</v>
      </c>
      <c r="EF112" s="24">
        <f t="shared" ca="1" si="81"/>
        <v>45</v>
      </c>
      <c r="EG112" s="24">
        <f t="shared" ca="1" si="83"/>
        <v>7</v>
      </c>
      <c r="EH112" s="23" t="str">
        <f t="shared" ca="1" si="76"/>
        <v>CCI-001762</v>
      </c>
      <c r="EI112" s="23" t="str">
        <f ca="1">IF(EE112="","",OFFSET($AK$8,EF112,0)&amp;IF(COUNTIF(EH113:$EH$502,"="&amp;EH112)=0,"","; "&amp;OFFSET(EH112,MATCH(EH112,EH113:$EH$502,0),1)))</f>
        <v>3.2.5; 3.6; 3.6</v>
      </c>
      <c r="EJ112" s="23" t="str">
        <f ca="1">IF(EE112="","",OFFSET($AL$8,EF112,0)&amp;IF(COUNTIF(EH113:$EH$502,"="&amp;EH112)=0,"","; "&amp;OFFSET(EH112,MATCH(EH112,EH113:$EH$502,0),2)))</f>
        <v>IP Control Networks; REQUIREMENTS FOR LEAST FUNCTIONALITY; REQUIREMENTS FOR LEAST FUNCTIONALITY</v>
      </c>
      <c r="EK112" s="23" t="str">
        <f ca="1">IF(EE112="","",OFFSET($AK$8,EF112,0)&amp;" "&amp;IF(LEN(OFFSET($AL$8,EF112,0))&gt;$EK$3,LEFT(OFFSET($AL$8,EF112,0),$EK$3)&amp;"...",OFFSET($AL$8,EF112,0))&amp;SUBSTITUTE(IF(COUNTIF(EH113:$EH$502,"="&amp;EH112)=0,"","; "&amp;OFFSET(EH112,MATCH(EH112,EH113:$EH$502,0),3)),"; "&amp;OFFSET($AK$8,EF112,0)&amp;" "&amp;IF(LEN(OFFSET($AL$8,EF112,0))&gt;$EK$3,LEFT(OFFSET($AL$8,EF112,0),$EK$3)&amp;"...",OFFSET($AL$8,EF112,0)),""))</f>
        <v>3.2.5 IP Control Networks; 3.6 REQUIREMENTS FOR LEAST FUNCTIONALIT...</v>
      </c>
      <c r="EL112" s="24">
        <f ca="1">IF(EE112="","",IF(COUNTIF($EH$9:$EH111,"="&amp;EH112)=0,MAX($EL$9:EL111)+1,""))</f>
        <v>64</v>
      </c>
      <c r="EM112" s="9"/>
      <c r="EN112" s="10"/>
      <c r="EO112" s="24">
        <f ca="1">IF(MAX($EO$9:EO111)&lt;MAX($EL$9:$EL$502),MAX($EO$9:EO111)+1,"")</f>
        <v>104</v>
      </c>
      <c r="EP112" s="24">
        <f t="shared" ca="1" si="84"/>
        <v>147</v>
      </c>
      <c r="EQ112" s="23" t="str">
        <f t="shared" ca="1" si="102"/>
        <v>CCI-001685</v>
      </c>
      <c r="ER112" s="23" t="str">
        <f t="shared" ca="1" si="102"/>
        <v>3.3.1</v>
      </c>
      <c r="ES112" s="23" t="str">
        <f t="shared" ca="1" si="102"/>
        <v>User Accounts</v>
      </c>
      <c r="ET112" s="23" t="str">
        <f t="shared" ca="1" si="102"/>
        <v>3.3.1 User Accounts</v>
      </c>
      <c r="EU112" s="10" t="str">
        <f>""</f>
        <v/>
      </c>
    </row>
    <row r="113" spans="1:151" x14ac:dyDescent="0.3">
      <c r="A113" s="1" t="s">
        <v>107</v>
      </c>
      <c r="B113" s="5"/>
      <c r="C113" s="14">
        <f t="shared" si="62"/>
        <v>0</v>
      </c>
      <c r="D113" s="14">
        <f t="shared" si="62"/>
        <v>0</v>
      </c>
      <c r="E113" s="14" t="str">
        <f t="shared" si="63"/>
        <v/>
      </c>
      <c r="F113" s="14">
        <f t="shared" si="64"/>
        <v>0</v>
      </c>
      <c r="G113" s="14">
        <f t="shared" si="59"/>
        <v>0</v>
      </c>
      <c r="H113" s="14">
        <f t="shared" si="98"/>
        <v>0</v>
      </c>
      <c r="I113" s="14">
        <f t="shared" si="98"/>
        <v>0</v>
      </c>
      <c r="J113" s="14">
        <f t="shared" si="98"/>
        <v>0</v>
      </c>
      <c r="K113" s="14">
        <f t="shared" si="98"/>
        <v>0</v>
      </c>
      <c r="L113" s="14" t="str">
        <f t="shared" si="66"/>
        <v>0</v>
      </c>
      <c r="M113" s="15" t="str">
        <f t="shared" si="67"/>
        <v>--</v>
      </c>
      <c r="N113" s="14" t="str">
        <f t="shared" si="68"/>
        <v/>
      </c>
      <c r="O113" s="15" t="str">
        <f t="shared" si="60"/>
        <v/>
      </c>
      <c r="P113" s="15" t="str">
        <f>IF(N113=1,FLOOR(MAX($P$4:P112),1)+1,IF(AND(P112&lt;&gt;"",O112&lt;&gt;1),MAX($P$4:P112)+0.1,""))</f>
        <v/>
      </c>
      <c r="Q113" s="5">
        <f>ROW()</f>
        <v>113</v>
      </c>
      <c r="ED113" s="9"/>
      <c r="EE113" s="24">
        <f ca="1">IF(MAX($EE$9:EE112)&lt;SUM($AJ$9:$AJ$109),MAX($EE$9:EE112)+1,"")</f>
        <v>105</v>
      </c>
      <c r="EF113" s="24">
        <f t="shared" ca="1" si="81"/>
        <v>45</v>
      </c>
      <c r="EG113" s="24">
        <f t="shared" ca="1" si="83"/>
        <v>8</v>
      </c>
      <c r="EH113" s="23" t="str">
        <f t="shared" ca="1" si="76"/>
        <v>CCI-002544</v>
      </c>
      <c r="EI113" s="23" t="str">
        <f ca="1">IF(EE113="","",OFFSET($AK$8,EF113,0)&amp;IF(COUNTIF(EH114:$EH$502,"="&amp;EH113)=0,"","; "&amp;OFFSET(EH113,MATCH(EH113,EH114:$EH$502,0),1)))</f>
        <v>3.2.5; 3.6</v>
      </c>
      <c r="EJ113" s="23" t="str">
        <f ca="1">IF(EE113="","",OFFSET($AL$8,EF113,0)&amp;IF(COUNTIF(EH114:$EH$502,"="&amp;EH113)=0,"","; "&amp;OFFSET(EH113,MATCH(EH113,EH114:$EH$502,0),2)))</f>
        <v>IP Control Networks; REQUIREMENTS FOR LEAST FUNCTIONALITY</v>
      </c>
      <c r="EK113" s="23" t="str">
        <f ca="1">IF(EE113="","",OFFSET($AK$8,EF113,0)&amp;" "&amp;IF(LEN(OFFSET($AL$8,EF113,0))&gt;$EK$3,LEFT(OFFSET($AL$8,EF113,0),$EK$3)&amp;"...",OFFSET($AL$8,EF113,0))&amp;SUBSTITUTE(IF(COUNTIF(EH114:$EH$502,"="&amp;EH113)=0,"","; "&amp;OFFSET(EH113,MATCH(EH113,EH114:$EH$502,0),3)),"; "&amp;OFFSET($AK$8,EF113,0)&amp;" "&amp;IF(LEN(OFFSET($AL$8,EF113,0))&gt;$EK$3,LEFT(OFFSET($AL$8,EF113,0),$EK$3)&amp;"...",OFFSET($AL$8,EF113,0)),""))</f>
        <v>3.2.5 IP Control Networks; 3.6 REQUIREMENTS FOR LEAST FUNCTIONALIT...</v>
      </c>
      <c r="EL113" s="24">
        <f ca="1">IF(EE113="","",IF(COUNTIF($EH$9:$EH112,"="&amp;EH113)=0,MAX($EL$9:EL112)+1,""))</f>
        <v>65</v>
      </c>
      <c r="EM113" s="9"/>
      <c r="EN113" s="10"/>
      <c r="EO113" s="24">
        <f ca="1">IF(MAX($EO$9:EO112)&lt;MAX($EL$9:$EL$502),MAX($EO$9:EO112)+1,"")</f>
        <v>105</v>
      </c>
      <c r="EP113" s="24">
        <f t="shared" ca="1" si="84"/>
        <v>148</v>
      </c>
      <c r="EQ113" s="23" t="str">
        <f t="shared" ca="1" si="102"/>
        <v>CCI-001686</v>
      </c>
      <c r="ER113" s="23" t="str">
        <f t="shared" ca="1" si="102"/>
        <v>3.3.1</v>
      </c>
      <c r="ES113" s="23" t="str">
        <f t="shared" ca="1" si="102"/>
        <v>User Accounts</v>
      </c>
      <c r="ET113" s="23" t="str">
        <f t="shared" ca="1" si="102"/>
        <v>3.3.1 User Accounts</v>
      </c>
      <c r="EU113" s="10" t="str">
        <f>""</f>
        <v/>
      </c>
    </row>
    <row r="114" spans="1:151" x14ac:dyDescent="0.3">
      <c r="A114" s="1" t="s">
        <v>55</v>
      </c>
      <c r="B114" s="5"/>
      <c r="C114" s="14">
        <f t="shared" si="62"/>
        <v>0</v>
      </c>
      <c r="D114" s="14">
        <f t="shared" si="62"/>
        <v>0</v>
      </c>
      <c r="E114" s="14" t="str">
        <f t="shared" si="63"/>
        <v/>
      </c>
      <c r="F114" s="14">
        <f t="shared" si="64"/>
        <v>0</v>
      </c>
      <c r="G114" s="14">
        <f t="shared" si="59"/>
        <v>0</v>
      </c>
      <c r="H114" s="14">
        <f t="shared" si="98"/>
        <v>0</v>
      </c>
      <c r="I114" s="14">
        <f t="shared" si="98"/>
        <v>0</v>
      </c>
      <c r="J114" s="14">
        <f t="shared" si="98"/>
        <v>0</v>
      </c>
      <c r="K114" s="14">
        <f t="shared" si="98"/>
        <v>0</v>
      </c>
      <c r="L114" s="14" t="str">
        <f t="shared" si="66"/>
        <v>0</v>
      </c>
      <c r="M114" s="15" t="str">
        <f t="shared" si="67"/>
        <v>--</v>
      </c>
      <c r="N114" s="14" t="str">
        <f t="shared" si="68"/>
        <v/>
      </c>
      <c r="O114" s="15" t="str">
        <f t="shared" si="60"/>
        <v/>
      </c>
      <c r="P114" s="15" t="str">
        <f>IF(N114=1,FLOOR(MAX($P$4:P113),1)+1,IF(AND(P113&lt;&gt;"",O113&lt;&gt;1),MAX($P$4:P113)+0.1,""))</f>
        <v/>
      </c>
      <c r="Q114" s="5">
        <f>ROW()</f>
        <v>114</v>
      </c>
      <c r="ED114" s="9"/>
      <c r="EE114" s="24">
        <f ca="1">IF(MAX($EE$9:EE113)&lt;SUM($AJ$9:$AJ$109),MAX($EE$9:EE113)+1,"")</f>
        <v>106</v>
      </c>
      <c r="EF114" s="24">
        <f t="shared" ca="1" si="81"/>
        <v>45</v>
      </c>
      <c r="EG114" s="24">
        <f t="shared" ca="1" si="83"/>
        <v>9</v>
      </c>
      <c r="EH114" s="23" t="str">
        <f t="shared" ca="1" si="76"/>
        <v>CCI-002545</v>
      </c>
      <c r="EI114" s="23" t="str">
        <f ca="1">IF(EE114="","",OFFSET($AK$8,EF114,0)&amp;IF(COUNTIF(EH115:$EH$502,"="&amp;EH114)=0,"","; "&amp;OFFSET(EH114,MATCH(EH114,EH115:$EH$502,0),1)))</f>
        <v>3.2.5; 3.6</v>
      </c>
      <c r="EJ114" s="23" t="str">
        <f ca="1">IF(EE114="","",OFFSET($AL$8,EF114,0)&amp;IF(COUNTIF(EH115:$EH$502,"="&amp;EH114)=0,"","; "&amp;OFFSET(EH114,MATCH(EH114,EH115:$EH$502,0),2)))</f>
        <v>IP Control Networks; REQUIREMENTS FOR LEAST FUNCTIONALITY</v>
      </c>
      <c r="EK114" s="23" t="str">
        <f ca="1">IF(EE114="","",OFFSET($AK$8,EF114,0)&amp;" "&amp;IF(LEN(OFFSET($AL$8,EF114,0))&gt;$EK$3,LEFT(OFFSET($AL$8,EF114,0),$EK$3)&amp;"...",OFFSET($AL$8,EF114,0))&amp;SUBSTITUTE(IF(COUNTIF(EH115:$EH$502,"="&amp;EH114)=0,"","; "&amp;OFFSET(EH114,MATCH(EH114,EH115:$EH$502,0),3)),"; "&amp;OFFSET($AK$8,EF114,0)&amp;" "&amp;IF(LEN(OFFSET($AL$8,EF114,0))&gt;$EK$3,LEFT(OFFSET($AL$8,EF114,0),$EK$3)&amp;"...",OFFSET($AL$8,EF114,0)),""))</f>
        <v>3.2.5 IP Control Networks; 3.6 REQUIREMENTS FOR LEAST FUNCTIONALIT...</v>
      </c>
      <c r="EL114" s="24">
        <f ca="1">IF(EE114="","",IF(COUNTIF($EH$9:$EH113,"="&amp;EH114)=0,MAX($EL$9:EL113)+1,""))</f>
        <v>66</v>
      </c>
      <c r="EM114" s="9"/>
      <c r="EN114" s="10"/>
      <c r="EO114" s="24">
        <f ca="1">IF(MAX($EO$9:EO113)&lt;MAX($EL$9:$EL$502),MAX($EO$9:EO113)+1,"")</f>
        <v>106</v>
      </c>
      <c r="EP114" s="24">
        <f t="shared" ca="1" si="84"/>
        <v>149</v>
      </c>
      <c r="EQ114" s="23" t="str">
        <f t="shared" ca="1" si="102"/>
        <v>CCI-002132</v>
      </c>
      <c r="ER114" s="23" t="str">
        <f t="shared" ca="1" si="102"/>
        <v>3.3.1</v>
      </c>
      <c r="ES114" s="23" t="str">
        <f t="shared" ca="1" si="102"/>
        <v>User Accounts</v>
      </c>
      <c r="ET114" s="23" t="str">
        <f t="shared" ca="1" si="102"/>
        <v>3.3.1 User Accounts</v>
      </c>
      <c r="EU114" s="10" t="str">
        <f>""</f>
        <v/>
      </c>
    </row>
    <row r="115" spans="1:151" x14ac:dyDescent="0.3">
      <c r="A115" s="1" t="s">
        <v>108</v>
      </c>
      <c r="B115" s="5"/>
      <c r="C115" s="14">
        <f t="shared" si="62"/>
        <v>0</v>
      </c>
      <c r="D115" s="14">
        <f t="shared" si="62"/>
        <v>0</v>
      </c>
      <c r="E115" s="14" t="str">
        <f t="shared" si="63"/>
        <v/>
      </c>
      <c r="F115" s="14">
        <f t="shared" si="64"/>
        <v>0</v>
      </c>
      <c r="G115" s="14">
        <f t="shared" si="59"/>
        <v>0</v>
      </c>
      <c r="H115" s="14">
        <f t="shared" si="98"/>
        <v>0</v>
      </c>
      <c r="I115" s="14">
        <f t="shared" si="98"/>
        <v>0</v>
      </c>
      <c r="J115" s="14">
        <f t="shared" si="98"/>
        <v>0</v>
      </c>
      <c r="K115" s="14">
        <f t="shared" si="98"/>
        <v>0</v>
      </c>
      <c r="L115" s="14" t="str">
        <f t="shared" si="66"/>
        <v>0</v>
      </c>
      <c r="M115" s="15" t="str">
        <f t="shared" si="67"/>
        <v>--</v>
      </c>
      <c r="N115" s="14" t="str">
        <f t="shared" si="68"/>
        <v/>
      </c>
      <c r="O115" s="15" t="str">
        <f t="shared" si="60"/>
        <v/>
      </c>
      <c r="P115" s="15" t="str">
        <f>IF(N115=1,FLOOR(MAX($P$4:P114),1)+1,IF(AND(P114&lt;&gt;"",O114&lt;&gt;1),MAX($P$4:P114)+0.1,""))</f>
        <v/>
      </c>
      <c r="Q115" s="5">
        <f>ROW()</f>
        <v>115</v>
      </c>
      <c r="ED115" s="9"/>
      <c r="EE115" s="24">
        <f ca="1">IF(MAX($EE$9:EE114)&lt;SUM($AJ$9:$AJ$109),MAX($EE$9:EE114)+1,"")</f>
        <v>107</v>
      </c>
      <c r="EF115" s="24">
        <f t="shared" ca="1" si="81"/>
        <v>45</v>
      </c>
      <c r="EG115" s="24">
        <f t="shared" ca="1" si="83"/>
        <v>10</v>
      </c>
      <c r="EH115" s="23" t="str">
        <f t="shared" ca="1" si="76"/>
        <v>CCI-002546</v>
      </c>
      <c r="EI115" s="23" t="str">
        <f ca="1">IF(EE115="","",OFFSET($AK$8,EF115,0)&amp;IF(COUNTIF(EH116:$EH$502,"="&amp;EH115)=0,"","; "&amp;OFFSET(EH115,MATCH(EH115,EH116:$EH$502,0),1)))</f>
        <v>3.2.5; 3.6</v>
      </c>
      <c r="EJ115" s="23" t="str">
        <f ca="1">IF(EE115="","",OFFSET($AL$8,EF115,0)&amp;IF(COUNTIF(EH116:$EH$502,"="&amp;EH115)=0,"","; "&amp;OFFSET(EH115,MATCH(EH115,EH116:$EH$502,0),2)))</f>
        <v>IP Control Networks; REQUIREMENTS FOR LEAST FUNCTIONALITY</v>
      </c>
      <c r="EK115" s="23" t="str">
        <f ca="1">IF(EE115="","",OFFSET($AK$8,EF115,0)&amp;" "&amp;IF(LEN(OFFSET($AL$8,EF115,0))&gt;$EK$3,LEFT(OFFSET($AL$8,EF115,0),$EK$3)&amp;"...",OFFSET($AL$8,EF115,0))&amp;SUBSTITUTE(IF(COUNTIF(EH116:$EH$502,"="&amp;EH115)=0,"","; "&amp;OFFSET(EH115,MATCH(EH115,EH116:$EH$502,0),3)),"; "&amp;OFFSET($AK$8,EF115,0)&amp;" "&amp;IF(LEN(OFFSET($AL$8,EF115,0))&gt;$EK$3,LEFT(OFFSET($AL$8,EF115,0),$EK$3)&amp;"...",OFFSET($AL$8,EF115,0)),""))</f>
        <v>3.2.5 IP Control Networks; 3.6 REQUIREMENTS FOR LEAST FUNCTIONALIT...</v>
      </c>
      <c r="EL115" s="24">
        <f ca="1">IF(EE115="","",IF(COUNTIF($EH$9:$EH114,"="&amp;EH115)=0,MAX($EL$9:EL114)+1,""))</f>
        <v>67</v>
      </c>
      <c r="EM115" s="9"/>
      <c r="EN115" s="10"/>
      <c r="EO115" s="24">
        <f ca="1">IF(MAX($EO$9:EO114)&lt;MAX($EL$9:$EL$502),MAX($EO$9:EO114)+1,"")</f>
        <v>107</v>
      </c>
      <c r="EP115" s="24">
        <f t="shared" ca="1" si="84"/>
        <v>154</v>
      </c>
      <c r="EQ115" s="23" t="str">
        <f t="shared" ca="1" si="102"/>
        <v>CCI-001813</v>
      </c>
      <c r="ER115" s="23" t="str">
        <f t="shared" ca="1" si="102"/>
        <v>3.3.1</v>
      </c>
      <c r="ES115" s="23" t="str">
        <f t="shared" ca="1" si="102"/>
        <v>User Accounts</v>
      </c>
      <c r="ET115" s="23" t="str">
        <f t="shared" ca="1" si="102"/>
        <v>3.3.1 User Accounts</v>
      </c>
      <c r="EU115" s="10" t="str">
        <f>""</f>
        <v/>
      </c>
    </row>
    <row r="116" spans="1:151" x14ac:dyDescent="0.3">
      <c r="A116" s="1" t="s">
        <v>109</v>
      </c>
      <c r="B116" s="5"/>
      <c r="C116" s="14">
        <f t="shared" si="62"/>
        <v>0</v>
      </c>
      <c r="D116" s="14">
        <f t="shared" si="62"/>
        <v>0</v>
      </c>
      <c r="E116" s="14" t="str">
        <f t="shared" si="63"/>
        <v/>
      </c>
      <c r="F116" s="14">
        <f t="shared" si="64"/>
        <v>0</v>
      </c>
      <c r="G116" s="14">
        <f t="shared" si="59"/>
        <v>0</v>
      </c>
      <c r="H116" s="14">
        <f t="shared" si="98"/>
        <v>0</v>
      </c>
      <c r="I116" s="14">
        <f t="shared" si="98"/>
        <v>0</v>
      </c>
      <c r="J116" s="14">
        <f t="shared" si="98"/>
        <v>0</v>
      </c>
      <c r="K116" s="14">
        <f t="shared" si="98"/>
        <v>0</v>
      </c>
      <c r="L116" s="14" t="str">
        <f t="shared" si="66"/>
        <v>0</v>
      </c>
      <c r="M116" s="15" t="str">
        <f t="shared" si="67"/>
        <v>--</v>
      </c>
      <c r="N116" s="14" t="str">
        <f t="shared" si="68"/>
        <v/>
      </c>
      <c r="O116" s="15" t="str">
        <f t="shared" si="60"/>
        <v/>
      </c>
      <c r="P116" s="15" t="str">
        <f>IF(N116=1,FLOOR(MAX($P$4:P115),1)+1,IF(AND(P115&lt;&gt;"",O115&lt;&gt;1),MAX($P$4:P115)+0.1,""))</f>
        <v/>
      </c>
      <c r="Q116" s="5">
        <f>ROW()</f>
        <v>116</v>
      </c>
      <c r="ED116" s="9"/>
      <c r="EE116" s="24">
        <f ca="1">IF(MAX($EE$9:EE115)&lt;SUM($AJ$9:$AJ$109),MAX($EE$9:EE115)+1,"")</f>
        <v>108</v>
      </c>
      <c r="EF116" s="24">
        <f t="shared" ca="1" si="81"/>
        <v>45</v>
      </c>
      <c r="EG116" s="24">
        <f t="shared" ca="1" si="83"/>
        <v>11</v>
      </c>
      <c r="EH116" s="23" t="str">
        <f t="shared" ca="1" si="76"/>
        <v>CCI-001094</v>
      </c>
      <c r="EI116" s="23" t="str">
        <f ca="1">IF(EE116="","",OFFSET($AK$8,EF116,0)&amp;IF(COUNTIF(EH117:$EH$502,"="&amp;EH116)=0,"","; "&amp;OFFSET(EH116,MATCH(EH116,EH117:$EH$502,0),1)))</f>
        <v>3.2.5</v>
      </c>
      <c r="EJ116" s="23" t="str">
        <f ca="1">IF(EE116="","",OFFSET($AL$8,EF116,0)&amp;IF(COUNTIF(EH117:$EH$502,"="&amp;EH116)=0,"","; "&amp;OFFSET(EH116,MATCH(EH116,EH117:$EH$502,0),2)))</f>
        <v>IP Control Networks</v>
      </c>
      <c r="EK116" s="23" t="str">
        <f ca="1">IF(EE116="","",OFFSET($AK$8,EF116,0)&amp;" "&amp;IF(LEN(OFFSET($AL$8,EF116,0))&gt;$EK$3,LEFT(OFFSET($AL$8,EF116,0),$EK$3)&amp;"...",OFFSET($AL$8,EF116,0))&amp;SUBSTITUTE(IF(COUNTIF(EH117:$EH$502,"="&amp;EH116)=0,"","; "&amp;OFFSET(EH116,MATCH(EH116,EH117:$EH$502,0),3)),"; "&amp;OFFSET($AK$8,EF116,0)&amp;" "&amp;IF(LEN(OFFSET($AL$8,EF116,0))&gt;$EK$3,LEFT(OFFSET($AL$8,EF116,0),$EK$3)&amp;"...",OFFSET($AL$8,EF116,0)),""))</f>
        <v>3.2.5 IP Control Networks</v>
      </c>
      <c r="EL116" s="24">
        <f ca="1">IF(EE116="","",IF(COUNTIF($EH$9:$EH115,"="&amp;EH116)=0,MAX($EL$9:EL115)+1,""))</f>
        <v>68</v>
      </c>
      <c r="EM116" s="9"/>
      <c r="EN116" s="10"/>
      <c r="EO116" s="24">
        <f ca="1">IF(MAX($EO$9:EO115)&lt;MAX($EL$9:$EL$502),MAX($EO$9:EO115)+1,"")</f>
        <v>108</v>
      </c>
      <c r="EP116" s="24">
        <f t="shared" ca="1" si="84"/>
        <v>155</v>
      </c>
      <c r="EQ116" s="23" t="str">
        <f t="shared" ca="1" si="102"/>
        <v>CCI-000043</v>
      </c>
      <c r="ER116" s="23" t="str">
        <f t="shared" ca="1" si="102"/>
        <v>3.3.2</v>
      </c>
      <c r="ES116" s="23" t="str">
        <f t="shared" ca="1" si="102"/>
        <v>Unsuccessful Logon Attempts</v>
      </c>
      <c r="ET116" s="23" t="str">
        <f t="shared" ca="1" si="102"/>
        <v>3.3.2 Unsuccessful Logon Attempts</v>
      </c>
      <c r="EU116" s="10" t="str">
        <f>""</f>
        <v/>
      </c>
    </row>
    <row r="117" spans="1:151" x14ac:dyDescent="0.3">
      <c r="A117" s="1" t="s">
        <v>110</v>
      </c>
      <c r="B117" s="5"/>
      <c r="C117" s="14">
        <f t="shared" si="62"/>
        <v>0</v>
      </c>
      <c r="D117" s="14">
        <f t="shared" si="62"/>
        <v>0</v>
      </c>
      <c r="E117" s="14" t="str">
        <f t="shared" si="63"/>
        <v/>
      </c>
      <c r="F117" s="14">
        <f t="shared" si="64"/>
        <v>0</v>
      </c>
      <c r="G117" s="14">
        <f t="shared" si="59"/>
        <v>0</v>
      </c>
      <c r="H117" s="14">
        <f t="shared" si="98"/>
        <v>0</v>
      </c>
      <c r="I117" s="14">
        <f t="shared" si="98"/>
        <v>0</v>
      </c>
      <c r="J117" s="14">
        <f t="shared" si="98"/>
        <v>0</v>
      </c>
      <c r="K117" s="14">
        <f t="shared" si="98"/>
        <v>0</v>
      </c>
      <c r="L117" s="14" t="str">
        <f t="shared" si="66"/>
        <v>0</v>
      </c>
      <c r="M117" s="15" t="str">
        <f t="shared" si="67"/>
        <v>--</v>
      </c>
      <c r="N117" s="14" t="str">
        <f t="shared" si="68"/>
        <v/>
      </c>
      <c r="O117" s="15" t="str">
        <f t="shared" si="60"/>
        <v/>
      </c>
      <c r="P117" s="15" t="str">
        <f>IF(N117=1,FLOOR(MAX($P$4:P116),1)+1,IF(AND(P116&lt;&gt;"",O116&lt;&gt;1),MAX($P$4:P116)+0.1,""))</f>
        <v/>
      </c>
      <c r="Q117" s="5">
        <f>ROW()</f>
        <v>117</v>
      </c>
      <c r="ED117" s="9"/>
      <c r="EE117" s="24">
        <f ca="1">IF(MAX($EE$9:EE116)&lt;SUM($AJ$9:$AJ$109),MAX($EE$9:EE116)+1,"")</f>
        <v>109</v>
      </c>
      <c r="EF117" s="24">
        <f t="shared" ca="1" si="81"/>
        <v>45</v>
      </c>
      <c r="EG117" s="24">
        <f t="shared" ca="1" si="83"/>
        <v>12</v>
      </c>
      <c r="EH117" s="23" t="str">
        <f t="shared" ca="1" si="76"/>
        <v>CCI-001095</v>
      </c>
      <c r="EI117" s="23" t="str">
        <f ca="1">IF(EE117="","",OFFSET($AK$8,EF117,0)&amp;IF(COUNTIF(EH118:$EH$502,"="&amp;EH117)=0,"","; "&amp;OFFSET(EH117,MATCH(EH117,EH118:$EH$502,0),1)))</f>
        <v>3.2.5</v>
      </c>
      <c r="EJ117" s="23" t="str">
        <f ca="1">IF(EE117="","",OFFSET($AL$8,EF117,0)&amp;IF(COUNTIF(EH118:$EH$502,"="&amp;EH117)=0,"","; "&amp;OFFSET(EH117,MATCH(EH117,EH118:$EH$502,0),2)))</f>
        <v>IP Control Networks</v>
      </c>
      <c r="EK117" s="23" t="str">
        <f ca="1">IF(EE117="","",OFFSET($AK$8,EF117,0)&amp;" "&amp;IF(LEN(OFFSET($AL$8,EF117,0))&gt;$EK$3,LEFT(OFFSET($AL$8,EF117,0),$EK$3)&amp;"...",OFFSET($AL$8,EF117,0))&amp;SUBSTITUTE(IF(COUNTIF(EH118:$EH$502,"="&amp;EH117)=0,"","; "&amp;OFFSET(EH117,MATCH(EH117,EH118:$EH$502,0),3)),"; "&amp;OFFSET($AK$8,EF117,0)&amp;" "&amp;IF(LEN(OFFSET($AL$8,EF117,0))&gt;$EK$3,LEFT(OFFSET($AL$8,EF117,0),$EK$3)&amp;"...",OFFSET($AL$8,EF117,0)),""))</f>
        <v>3.2.5 IP Control Networks</v>
      </c>
      <c r="EL117" s="24">
        <f ca="1">IF(EE117="","",IF(COUNTIF($EH$9:$EH116,"="&amp;EH117)=0,MAX($EL$9:EL116)+1,""))</f>
        <v>69</v>
      </c>
      <c r="EM117" s="9"/>
      <c r="EN117" s="10"/>
      <c r="EO117" s="24">
        <f ca="1">IF(MAX($EO$9:EO116)&lt;MAX($EL$9:$EL$502),MAX($EO$9:EO116)+1,"")</f>
        <v>109</v>
      </c>
      <c r="EP117" s="24">
        <f t="shared" ca="1" si="84"/>
        <v>156</v>
      </c>
      <c r="EQ117" s="23" t="str">
        <f t="shared" ca="1" si="102"/>
        <v>CCI-000044</v>
      </c>
      <c r="ER117" s="23" t="str">
        <f t="shared" ca="1" si="102"/>
        <v>3.3.2</v>
      </c>
      <c r="ES117" s="23" t="str">
        <f t="shared" ca="1" si="102"/>
        <v>Unsuccessful Logon Attempts</v>
      </c>
      <c r="ET117" s="23" t="str">
        <f t="shared" ca="1" si="102"/>
        <v>3.3.2 Unsuccessful Logon Attempts</v>
      </c>
      <c r="EU117" s="10" t="str">
        <f>""</f>
        <v/>
      </c>
    </row>
    <row r="118" spans="1:151" x14ac:dyDescent="0.3">
      <c r="A118" s="1" t="s">
        <v>73</v>
      </c>
      <c r="B118" s="5"/>
      <c r="C118" s="14">
        <f t="shared" si="62"/>
        <v>0</v>
      </c>
      <c r="D118" s="14">
        <f t="shared" si="62"/>
        <v>0</v>
      </c>
      <c r="E118" s="14" t="str">
        <f t="shared" si="63"/>
        <v/>
      </c>
      <c r="F118" s="14">
        <f t="shared" si="64"/>
        <v>0</v>
      </c>
      <c r="G118" s="14">
        <f t="shared" si="59"/>
        <v>0</v>
      </c>
      <c r="H118" s="14">
        <f t="shared" ref="H118:K133" si="104">IF(G118&lt;&gt;G117,0,IF(AND(($F117-$D118)=(H$3-1),$F118=H$3),H117+1,H117))</f>
        <v>0</v>
      </c>
      <c r="I118" s="14">
        <f t="shared" si="104"/>
        <v>0</v>
      </c>
      <c r="J118" s="14">
        <f t="shared" si="104"/>
        <v>0</v>
      </c>
      <c r="K118" s="14">
        <f t="shared" si="104"/>
        <v>0</v>
      </c>
      <c r="L118" s="14" t="str">
        <f t="shared" si="66"/>
        <v>0</v>
      </c>
      <c r="M118" s="15" t="str">
        <f t="shared" si="67"/>
        <v>--</v>
      </c>
      <c r="N118" s="14" t="str">
        <f t="shared" si="68"/>
        <v/>
      </c>
      <c r="O118" s="15" t="str">
        <f t="shared" si="60"/>
        <v/>
      </c>
      <c r="P118" s="15" t="str">
        <f>IF(N118=1,FLOOR(MAX($P$4:P117),1)+1,IF(AND(P117&lt;&gt;"",O117&lt;&gt;1),MAX($P$4:P117)+0.1,""))</f>
        <v/>
      </c>
      <c r="Q118" s="5">
        <f>ROW()</f>
        <v>118</v>
      </c>
      <c r="ED118" s="9"/>
      <c r="EE118" s="24">
        <f ca="1">IF(MAX($EE$9:EE117)&lt;SUM($AJ$9:$AJ$109),MAX($EE$9:EE117)+1,"")</f>
        <v>110</v>
      </c>
      <c r="EF118" s="24">
        <f t="shared" ca="1" si="81"/>
        <v>46</v>
      </c>
      <c r="EG118" s="24">
        <f t="shared" ca="1" si="83"/>
        <v>1</v>
      </c>
      <c r="EH118" s="23" t="str">
        <f t="shared" ca="1" si="76"/>
        <v>CCI-001942</v>
      </c>
      <c r="EI118" s="23" t="str">
        <f ca="1">IF(EE118="","",OFFSET($AK$8,EF118,0)&amp;IF(COUNTIF(EH119:$EH$502,"="&amp;EH118)=0,"","; "&amp;OFFSET(EH118,MATCH(EH118,EH119:$EH$502,0),1)))</f>
        <v>3.2.6</v>
      </c>
      <c r="EJ118" s="23" t="str">
        <f ca="1">IF(EE118="","",OFFSET($AL$8,EF118,0)&amp;IF(COUNTIF(EH119:$EH$502,"="&amp;EH118)=0,"","; "&amp;OFFSET(EH118,MATCH(EH118,EH119:$EH$502,0),2)))</f>
        <v>Cryptographic Protection</v>
      </c>
      <c r="EK118" s="23" t="str">
        <f ca="1">IF(EE118="","",OFFSET($AK$8,EF118,0)&amp;" "&amp;IF(LEN(OFFSET($AL$8,EF118,0))&gt;$EK$3,LEFT(OFFSET($AL$8,EF118,0),$EK$3)&amp;"...",OFFSET($AL$8,EF118,0))&amp;SUBSTITUTE(IF(COUNTIF(EH119:$EH$502,"="&amp;EH118)=0,"","; "&amp;OFFSET(EH118,MATCH(EH118,EH119:$EH$502,0),3)),"; "&amp;OFFSET($AK$8,EF118,0)&amp;" "&amp;IF(LEN(OFFSET($AL$8,EF118,0))&gt;$EK$3,LEFT(OFFSET($AL$8,EF118,0),$EK$3)&amp;"...",OFFSET($AL$8,EF118,0)),""))</f>
        <v>3.2.6 Cryptographic Protection</v>
      </c>
      <c r="EL118" s="24">
        <f ca="1">IF(EE118="","",IF(COUNTIF($EH$9:$EH117,"="&amp;EH118)=0,MAX($EL$9:EL117)+1,""))</f>
        <v>70</v>
      </c>
      <c r="EM118" s="9"/>
      <c r="EN118" s="10"/>
      <c r="EO118" s="24">
        <f ca="1">IF(MAX($EO$9:EO117)&lt;MAX($EL$9:$EL$502),MAX($EO$9:EO117)+1,"")</f>
        <v>110</v>
      </c>
      <c r="EP118" s="24">
        <f t="shared" ca="1" si="84"/>
        <v>157</v>
      </c>
      <c r="EQ118" s="23" t="str">
        <f t="shared" ca="1" si="102"/>
        <v>CCI-001423</v>
      </c>
      <c r="ER118" s="23" t="str">
        <f t="shared" ca="1" si="102"/>
        <v>3.3.2</v>
      </c>
      <c r="ES118" s="23" t="str">
        <f t="shared" ca="1" si="102"/>
        <v>Unsuccessful Logon Attempts</v>
      </c>
      <c r="ET118" s="23" t="str">
        <f t="shared" ca="1" si="102"/>
        <v>3.3.2 Unsuccessful Logon Attempts</v>
      </c>
      <c r="EU118" s="10" t="str">
        <f>""</f>
        <v/>
      </c>
    </row>
    <row r="119" spans="1:151" x14ac:dyDescent="0.3">
      <c r="A119" s="1" t="s">
        <v>55</v>
      </c>
      <c r="B119" s="5"/>
      <c r="C119" s="14">
        <f t="shared" si="62"/>
        <v>0</v>
      </c>
      <c r="D119" s="14">
        <f t="shared" si="62"/>
        <v>0</v>
      </c>
      <c r="E119" s="14" t="str">
        <f t="shared" si="63"/>
        <v/>
      </c>
      <c r="F119" s="14">
        <f t="shared" si="64"/>
        <v>0</v>
      </c>
      <c r="G119" s="14">
        <f t="shared" si="59"/>
        <v>0</v>
      </c>
      <c r="H119" s="14">
        <f t="shared" si="104"/>
        <v>0</v>
      </c>
      <c r="I119" s="14">
        <f t="shared" si="104"/>
        <v>0</v>
      </c>
      <c r="J119" s="14">
        <f t="shared" si="104"/>
        <v>0</v>
      </c>
      <c r="K119" s="14">
        <f t="shared" si="104"/>
        <v>0</v>
      </c>
      <c r="L119" s="14" t="str">
        <f t="shared" si="66"/>
        <v>0</v>
      </c>
      <c r="M119" s="15" t="str">
        <f t="shared" si="67"/>
        <v>--</v>
      </c>
      <c r="N119" s="14" t="str">
        <f t="shared" si="68"/>
        <v/>
      </c>
      <c r="O119" s="15" t="str">
        <f t="shared" si="60"/>
        <v/>
      </c>
      <c r="P119" s="15" t="str">
        <f>IF(N119=1,FLOOR(MAX($P$4:P118),1)+1,IF(AND(P118&lt;&gt;"",O118&lt;&gt;1),MAX($P$4:P118)+0.1,""))</f>
        <v/>
      </c>
      <c r="Q119" s="5">
        <f>ROW()</f>
        <v>119</v>
      </c>
      <c r="ED119" s="9"/>
      <c r="EE119" s="24">
        <f ca="1">IF(MAX($EE$9:EE118)&lt;SUM($AJ$9:$AJ$109),MAX($EE$9:EE118)+1,"")</f>
        <v>111</v>
      </c>
      <c r="EF119" s="24">
        <f t="shared" ca="1" si="81"/>
        <v>46</v>
      </c>
      <c r="EG119" s="24">
        <f t="shared" ca="1" si="83"/>
        <v>2</v>
      </c>
      <c r="EH119" s="23" t="str">
        <f t="shared" ca="1" si="76"/>
        <v>CCI-001959</v>
      </c>
      <c r="EI119" s="23" t="str">
        <f ca="1">IF(EE119="","",OFFSET($AK$8,EF119,0)&amp;IF(COUNTIF(EH120:$EH$502,"="&amp;EH119)=0,"","; "&amp;OFFSET(EH119,MATCH(EH119,EH120:$EH$502,0),1)))</f>
        <v>3.2.6</v>
      </c>
      <c r="EJ119" s="23" t="str">
        <f ca="1">IF(EE119="","",OFFSET($AL$8,EF119,0)&amp;IF(COUNTIF(EH120:$EH$502,"="&amp;EH119)=0,"","; "&amp;OFFSET(EH119,MATCH(EH119,EH120:$EH$502,0),2)))</f>
        <v>Cryptographic Protection</v>
      </c>
      <c r="EK119" s="23" t="str">
        <f ca="1">IF(EE119="","",OFFSET($AK$8,EF119,0)&amp;" "&amp;IF(LEN(OFFSET($AL$8,EF119,0))&gt;$EK$3,LEFT(OFFSET($AL$8,EF119,0),$EK$3)&amp;"...",OFFSET($AL$8,EF119,0))&amp;SUBSTITUTE(IF(COUNTIF(EH120:$EH$502,"="&amp;EH119)=0,"","; "&amp;OFFSET(EH119,MATCH(EH119,EH120:$EH$502,0),3)),"; "&amp;OFFSET($AK$8,EF119,0)&amp;" "&amp;IF(LEN(OFFSET($AL$8,EF119,0))&gt;$EK$3,LEFT(OFFSET($AL$8,EF119,0),$EK$3)&amp;"...",OFFSET($AL$8,EF119,0)),""))</f>
        <v>3.2.6 Cryptographic Protection</v>
      </c>
      <c r="EL119" s="24">
        <f ca="1">IF(EE119="","",IF(COUNTIF($EH$9:$EH118,"="&amp;EH119)=0,MAX($EL$9:EL118)+1,""))</f>
        <v>71</v>
      </c>
      <c r="EM119" s="9"/>
      <c r="EN119" s="10"/>
      <c r="EO119" s="24">
        <f ca="1">IF(MAX($EO$9:EO118)&lt;MAX($EL$9:$EL$502),MAX($EO$9:EO118)+1,"")</f>
        <v>111</v>
      </c>
      <c r="EP119" s="24">
        <f t="shared" ca="1" si="84"/>
        <v>158</v>
      </c>
      <c r="EQ119" s="23" t="str">
        <f t="shared" ca="1" si="102"/>
        <v>CCI-002236</v>
      </c>
      <c r="ER119" s="23" t="str">
        <f t="shared" ca="1" si="102"/>
        <v>3.3.2</v>
      </c>
      <c r="ES119" s="23" t="str">
        <f t="shared" ca="1" si="102"/>
        <v>Unsuccessful Logon Attempts</v>
      </c>
      <c r="ET119" s="23" t="str">
        <f t="shared" ca="1" si="102"/>
        <v>3.3.2 Unsuccessful Logon Attempts</v>
      </c>
      <c r="EU119" s="10" t="str">
        <f>""</f>
        <v/>
      </c>
    </row>
    <row r="120" spans="1:151" x14ac:dyDescent="0.3">
      <c r="A120" s="1" t="s">
        <v>59</v>
      </c>
      <c r="B120" s="5"/>
      <c r="C120" s="14">
        <f t="shared" si="62"/>
        <v>0</v>
      </c>
      <c r="D120" s="14">
        <f t="shared" si="62"/>
        <v>0</v>
      </c>
      <c r="E120" s="14" t="str">
        <f t="shared" si="63"/>
        <v/>
      </c>
      <c r="F120" s="14">
        <f t="shared" si="64"/>
        <v>0</v>
      </c>
      <c r="G120" s="14">
        <f t="shared" si="59"/>
        <v>0</v>
      </c>
      <c r="H120" s="14">
        <f t="shared" si="104"/>
        <v>0</v>
      </c>
      <c r="I120" s="14">
        <f t="shared" si="104"/>
        <v>0</v>
      </c>
      <c r="J120" s="14">
        <f t="shared" si="104"/>
        <v>0</v>
      </c>
      <c r="K120" s="14">
        <f t="shared" si="104"/>
        <v>0</v>
      </c>
      <c r="L120" s="14" t="str">
        <f t="shared" si="66"/>
        <v>0</v>
      </c>
      <c r="M120" s="15" t="str">
        <f t="shared" si="67"/>
        <v>--</v>
      </c>
      <c r="N120" s="14" t="str">
        <f t="shared" si="68"/>
        <v/>
      </c>
      <c r="O120" s="15" t="str">
        <f t="shared" si="60"/>
        <v/>
      </c>
      <c r="P120" s="15" t="str">
        <f>IF(N120=1,FLOOR(MAX($P$4:P119),1)+1,IF(AND(P119&lt;&gt;"",O119&lt;&gt;1),MAX($P$4:P119)+0.1,""))</f>
        <v/>
      </c>
      <c r="Q120" s="5">
        <f>ROW()</f>
        <v>120</v>
      </c>
      <c r="ED120" s="9"/>
      <c r="EE120" s="24">
        <f ca="1">IF(MAX($EE$9:EE119)&lt;SUM($AJ$9:$AJ$109),MAX($EE$9:EE119)+1,"")</f>
        <v>112</v>
      </c>
      <c r="EF120" s="24">
        <f t="shared" ca="1" si="81"/>
        <v>46</v>
      </c>
      <c r="EG120" s="24">
        <f t="shared" ca="1" si="83"/>
        <v>3</v>
      </c>
      <c r="EH120" s="23" t="str">
        <f t="shared" ca="1" si="76"/>
        <v>CCI-001967</v>
      </c>
      <c r="EI120" s="23" t="str">
        <f ca="1">IF(EE120="","",OFFSET($AK$8,EF120,0)&amp;IF(COUNTIF(EH121:$EH$502,"="&amp;EH120)=0,"","; "&amp;OFFSET(EH120,MATCH(EH120,EH121:$EH$502,0),1)))</f>
        <v>3.2.6</v>
      </c>
      <c r="EJ120" s="23" t="str">
        <f ca="1">IF(EE120="","",OFFSET($AL$8,EF120,0)&amp;IF(COUNTIF(EH121:$EH$502,"="&amp;EH120)=0,"","; "&amp;OFFSET(EH120,MATCH(EH120,EH121:$EH$502,0),2)))</f>
        <v>Cryptographic Protection</v>
      </c>
      <c r="EK120" s="23" t="str">
        <f ca="1">IF(EE120="","",OFFSET($AK$8,EF120,0)&amp;" "&amp;IF(LEN(OFFSET($AL$8,EF120,0))&gt;$EK$3,LEFT(OFFSET($AL$8,EF120,0),$EK$3)&amp;"...",OFFSET($AL$8,EF120,0))&amp;SUBSTITUTE(IF(COUNTIF(EH121:$EH$502,"="&amp;EH120)=0,"","; "&amp;OFFSET(EH120,MATCH(EH120,EH121:$EH$502,0),3)),"; "&amp;OFFSET($AK$8,EF120,0)&amp;" "&amp;IF(LEN(OFFSET($AL$8,EF120,0))&gt;$EK$3,LEFT(OFFSET($AL$8,EF120,0),$EK$3)&amp;"...",OFFSET($AL$8,EF120,0)),""))</f>
        <v>3.2.6 Cryptographic Protection</v>
      </c>
      <c r="EL120" s="24">
        <f ca="1">IF(EE120="","",IF(COUNTIF($EH$9:$EH119,"="&amp;EH120)=0,MAX($EL$9:EL119)+1,""))</f>
        <v>72</v>
      </c>
      <c r="EM120" s="9"/>
      <c r="EN120" s="10"/>
      <c r="EO120" s="24">
        <f ca="1">IF(MAX($EO$9:EO119)&lt;MAX($EL$9:$EL$502),MAX($EO$9:EO119)+1,"")</f>
        <v>112</v>
      </c>
      <c r="EP120" s="24">
        <f t="shared" ca="1" si="84"/>
        <v>159</v>
      </c>
      <c r="EQ120" s="23" t="str">
        <f t="shared" ca="1" si="102"/>
        <v>CCI-002237</v>
      </c>
      <c r="ER120" s="23" t="str">
        <f t="shared" ca="1" si="102"/>
        <v>3.3.2</v>
      </c>
      <c r="ES120" s="23" t="str">
        <f t="shared" ca="1" si="102"/>
        <v>Unsuccessful Logon Attempts</v>
      </c>
      <c r="ET120" s="23" t="str">
        <f t="shared" ca="1" si="102"/>
        <v>3.3.2 Unsuccessful Logon Attempts</v>
      </c>
      <c r="EU120" s="10" t="str">
        <f>""</f>
        <v/>
      </c>
    </row>
    <row r="121" spans="1:151" x14ac:dyDescent="0.3">
      <c r="A121" s="1" t="s">
        <v>60</v>
      </c>
      <c r="B121" s="5"/>
      <c r="C121" s="14">
        <f t="shared" si="62"/>
        <v>0</v>
      </c>
      <c r="D121" s="14">
        <f t="shared" si="62"/>
        <v>0</v>
      </c>
      <c r="E121" s="14" t="str">
        <f t="shared" si="63"/>
        <v/>
      </c>
      <c r="F121" s="14">
        <f t="shared" si="64"/>
        <v>0</v>
      </c>
      <c r="G121" s="14">
        <f t="shared" si="59"/>
        <v>0</v>
      </c>
      <c r="H121" s="14">
        <f t="shared" si="104"/>
        <v>0</v>
      </c>
      <c r="I121" s="14">
        <f t="shared" si="104"/>
        <v>0</v>
      </c>
      <c r="J121" s="14">
        <f t="shared" si="104"/>
        <v>0</v>
      </c>
      <c r="K121" s="14">
        <f t="shared" si="104"/>
        <v>0</v>
      </c>
      <c r="L121" s="14" t="str">
        <f t="shared" si="66"/>
        <v>0</v>
      </c>
      <c r="M121" s="15" t="str">
        <f t="shared" si="67"/>
        <v>--</v>
      </c>
      <c r="N121" s="14" t="str">
        <f t="shared" si="68"/>
        <v/>
      </c>
      <c r="O121" s="15" t="str">
        <f t="shared" si="60"/>
        <v/>
      </c>
      <c r="P121" s="15" t="str">
        <f>IF(N121=1,FLOOR(MAX($P$4:P120),1)+1,IF(AND(P120&lt;&gt;"",O120&lt;&gt;1),MAX($P$4:P120)+0.1,""))</f>
        <v/>
      </c>
      <c r="Q121" s="5">
        <f>ROW()</f>
        <v>121</v>
      </c>
      <c r="ED121" s="9"/>
      <c r="EE121" s="24">
        <f ca="1">IF(MAX($EE$9:EE120)&lt;SUM($AJ$9:$AJ$109),MAX($EE$9:EE120)+1,"")</f>
        <v>113</v>
      </c>
      <c r="EF121" s="24">
        <f t="shared" ca="1" si="81"/>
        <v>46</v>
      </c>
      <c r="EG121" s="24">
        <f t="shared" ca="1" si="83"/>
        <v>4</v>
      </c>
      <c r="EH121" s="23" t="str">
        <f t="shared" ca="1" si="76"/>
        <v>CCI-002418</v>
      </c>
      <c r="EI121" s="23" t="str">
        <f ca="1">IF(EE121="","",OFFSET($AK$8,EF121,0)&amp;IF(COUNTIF(EH122:$EH$502,"="&amp;EH121)=0,"","; "&amp;OFFSET(EH121,MATCH(EH121,EH122:$EH$502,0),1)))</f>
        <v>3.2.6; 3.3.6</v>
      </c>
      <c r="EJ121" s="23" t="str">
        <f ca="1">IF(EE121="","",OFFSET($AL$8,EF121,0)&amp;IF(COUNTIF(EH122:$EH$502,"="&amp;EH121)=0,"","; "&amp;OFFSET(EH121,MATCH(EH121,EH122:$EH$502,0),2)))</f>
        <v>Cryptographic Protection; Physical Security in MODERATE Impact Systems</v>
      </c>
      <c r="EK121" s="23" t="str">
        <f ca="1">IF(EE121="","",OFFSET($AK$8,EF121,0)&amp;" "&amp;IF(LEN(OFFSET($AL$8,EF121,0))&gt;$EK$3,LEFT(OFFSET($AL$8,EF121,0),$EK$3)&amp;"...",OFFSET($AL$8,EF121,0))&amp;SUBSTITUTE(IF(COUNTIF(EH122:$EH$502,"="&amp;EH121)=0,"","; "&amp;OFFSET(EH121,MATCH(EH121,EH122:$EH$502,0),3)),"; "&amp;OFFSET($AK$8,EF121,0)&amp;" "&amp;IF(LEN(OFFSET($AL$8,EF121,0))&gt;$EK$3,LEFT(OFFSET($AL$8,EF121,0),$EK$3)&amp;"...",OFFSET($AL$8,EF121,0)),""))</f>
        <v>3.2.6 Cryptographic Protection; 3.3.6 Physical Security in MODERATE Impac...</v>
      </c>
      <c r="EL121" s="24">
        <f ca="1">IF(EE121="","",IF(COUNTIF($EH$9:$EH120,"="&amp;EH121)=0,MAX($EL$9:EL120)+1,""))</f>
        <v>73</v>
      </c>
      <c r="EM121" s="9"/>
      <c r="EN121" s="10"/>
      <c r="EO121" s="24">
        <f ca="1">IF(MAX($EO$9:EO120)&lt;MAX($EL$9:$EL$502),MAX($EO$9:EO120)+1,"")</f>
        <v>113</v>
      </c>
      <c r="EP121" s="24">
        <f t="shared" ca="1" si="84"/>
        <v>160</v>
      </c>
      <c r="EQ121" s="23" t="str">
        <f t="shared" ca="1" si="102"/>
        <v>CCI-002238</v>
      </c>
      <c r="ER121" s="23" t="str">
        <f t="shared" ca="1" si="102"/>
        <v>3.3.2</v>
      </c>
      <c r="ES121" s="23" t="str">
        <f t="shared" ca="1" si="102"/>
        <v>Unsuccessful Logon Attempts</v>
      </c>
      <c r="ET121" s="23" t="str">
        <f t="shared" ca="1" si="102"/>
        <v>3.3.2 Unsuccessful Logon Attempts</v>
      </c>
      <c r="EU121" s="10" t="str">
        <f>""</f>
        <v/>
      </c>
    </row>
    <row r="122" spans="1:151" x14ac:dyDescent="0.3">
      <c r="A122" s="1" t="s">
        <v>111</v>
      </c>
      <c r="B122" s="5"/>
      <c r="C122" s="14">
        <f t="shared" si="62"/>
        <v>0</v>
      </c>
      <c r="D122" s="14">
        <f t="shared" si="62"/>
        <v>0</v>
      </c>
      <c r="E122" s="14" t="str">
        <f t="shared" si="63"/>
        <v/>
      </c>
      <c r="F122" s="14">
        <f t="shared" si="64"/>
        <v>0</v>
      </c>
      <c r="G122" s="14">
        <f t="shared" si="59"/>
        <v>0</v>
      </c>
      <c r="H122" s="14">
        <f t="shared" si="104"/>
        <v>0</v>
      </c>
      <c r="I122" s="14">
        <f t="shared" si="104"/>
        <v>0</v>
      </c>
      <c r="J122" s="14">
        <f t="shared" si="104"/>
        <v>0</v>
      </c>
      <c r="K122" s="14">
        <f t="shared" si="104"/>
        <v>0</v>
      </c>
      <c r="L122" s="14" t="str">
        <f t="shared" si="66"/>
        <v>0</v>
      </c>
      <c r="M122" s="15" t="str">
        <f t="shared" si="67"/>
        <v>--</v>
      </c>
      <c r="N122" s="14" t="str">
        <f t="shared" si="68"/>
        <v/>
      </c>
      <c r="O122" s="15" t="str">
        <f t="shared" si="60"/>
        <v/>
      </c>
      <c r="P122" s="15" t="str">
        <f>IF(N122=1,FLOOR(MAX($P$4:P121),1)+1,IF(AND(P121&lt;&gt;"",O121&lt;&gt;1),MAX($P$4:P121)+0.1,""))</f>
        <v/>
      </c>
      <c r="Q122" s="5">
        <f>ROW()</f>
        <v>122</v>
      </c>
      <c r="ED122" s="9"/>
      <c r="EE122" s="24">
        <f ca="1">IF(MAX($EE$9:EE121)&lt;SUM($AJ$9:$AJ$109),MAX($EE$9:EE121)+1,"")</f>
        <v>114</v>
      </c>
      <c r="EF122" s="24">
        <f t="shared" ca="1" si="81"/>
        <v>46</v>
      </c>
      <c r="EG122" s="24">
        <f t="shared" ca="1" si="83"/>
        <v>5</v>
      </c>
      <c r="EH122" s="23" t="str">
        <f t="shared" ca="1" si="76"/>
        <v>CCI-002449</v>
      </c>
      <c r="EI122" s="23" t="str">
        <f ca="1">IF(EE122="","",OFFSET($AK$8,EF122,0)&amp;IF(COUNTIF(EH123:$EH$502,"="&amp;EH122)=0,"","; "&amp;OFFSET(EH122,MATCH(EH122,EH123:$EH$502,0),1)))</f>
        <v>3.2.6</v>
      </c>
      <c r="EJ122" s="23" t="str">
        <f ca="1">IF(EE122="","",OFFSET($AL$8,EF122,0)&amp;IF(COUNTIF(EH123:$EH$502,"="&amp;EH122)=0,"","; "&amp;OFFSET(EH122,MATCH(EH122,EH123:$EH$502,0),2)))</f>
        <v>Cryptographic Protection</v>
      </c>
      <c r="EK122" s="23" t="str">
        <f ca="1">IF(EE122="","",OFFSET($AK$8,EF122,0)&amp;" "&amp;IF(LEN(OFFSET($AL$8,EF122,0))&gt;$EK$3,LEFT(OFFSET($AL$8,EF122,0),$EK$3)&amp;"...",OFFSET($AL$8,EF122,0))&amp;SUBSTITUTE(IF(COUNTIF(EH123:$EH$502,"="&amp;EH122)=0,"","; "&amp;OFFSET(EH122,MATCH(EH122,EH123:$EH$502,0),3)),"; "&amp;OFFSET($AK$8,EF122,0)&amp;" "&amp;IF(LEN(OFFSET($AL$8,EF122,0))&gt;$EK$3,LEFT(OFFSET($AL$8,EF122,0),$EK$3)&amp;"...",OFFSET($AL$8,EF122,0)),""))</f>
        <v>3.2.6 Cryptographic Protection</v>
      </c>
      <c r="EL122" s="24">
        <f ca="1">IF(EE122="","",IF(COUNTIF($EH$9:$EH121,"="&amp;EH122)=0,MAX($EL$9:EL121)+1,""))</f>
        <v>74</v>
      </c>
      <c r="EM122" s="9"/>
      <c r="EN122" s="10"/>
      <c r="EO122" s="24">
        <f ca="1">IF(MAX($EO$9:EO121)&lt;MAX($EL$9:$EL$502),MAX($EO$9:EO121)+1,"")</f>
        <v>114</v>
      </c>
      <c r="EP122" s="24">
        <f t="shared" ca="1" si="84"/>
        <v>161</v>
      </c>
      <c r="EQ122" s="23" t="str">
        <f t="shared" ca="1" si="102"/>
        <v>CCI-000048</v>
      </c>
      <c r="ER122" s="23" t="str">
        <f t="shared" ca="1" si="102"/>
        <v>3.3.3</v>
      </c>
      <c r="ES122" s="23" t="str">
        <f t="shared" ca="1" si="102"/>
        <v>System Use Notification</v>
      </c>
      <c r="ET122" s="23" t="str">
        <f t="shared" ca="1" si="102"/>
        <v>3.3.3 System Use Notification</v>
      </c>
      <c r="EU122" s="10" t="str">
        <f>""</f>
        <v/>
      </c>
    </row>
    <row r="123" spans="1:151" x14ac:dyDescent="0.3">
      <c r="A123" s="1" t="s">
        <v>112</v>
      </c>
      <c r="B123" s="5"/>
      <c r="C123" s="14">
        <f t="shared" si="62"/>
        <v>0</v>
      </c>
      <c r="D123" s="14">
        <f t="shared" si="62"/>
        <v>0</v>
      </c>
      <c r="E123" s="14" t="str">
        <f t="shared" si="63"/>
        <v/>
      </c>
      <c r="F123" s="14">
        <f t="shared" si="64"/>
        <v>0</v>
      </c>
      <c r="G123" s="14">
        <f t="shared" si="59"/>
        <v>0</v>
      </c>
      <c r="H123" s="14">
        <f t="shared" si="104"/>
        <v>0</v>
      </c>
      <c r="I123" s="14">
        <f t="shared" si="104"/>
        <v>0</v>
      </c>
      <c r="J123" s="14">
        <f t="shared" si="104"/>
        <v>0</v>
      </c>
      <c r="K123" s="14">
        <f t="shared" si="104"/>
        <v>0</v>
      </c>
      <c r="L123" s="14" t="str">
        <f t="shared" si="66"/>
        <v>0</v>
      </c>
      <c r="M123" s="15" t="str">
        <f t="shared" si="67"/>
        <v>--</v>
      </c>
      <c r="N123" s="14" t="str">
        <f t="shared" si="68"/>
        <v/>
      </c>
      <c r="O123" s="15" t="str">
        <f t="shared" si="60"/>
        <v/>
      </c>
      <c r="P123" s="15" t="str">
        <f>IF(N123=1,FLOOR(MAX($P$4:P122),1)+1,IF(AND(P122&lt;&gt;"",O122&lt;&gt;1),MAX($P$4:P122)+0.1,""))</f>
        <v/>
      </c>
      <c r="Q123" s="5">
        <f>ROW()</f>
        <v>123</v>
      </c>
      <c r="ED123" s="9"/>
      <c r="EE123" s="24">
        <f ca="1">IF(MAX($EE$9:EE122)&lt;SUM($AJ$9:$AJ$109),MAX($EE$9:EE122)+1,"")</f>
        <v>115</v>
      </c>
      <c r="EF123" s="24">
        <f t="shared" ca="1" si="81"/>
        <v>46</v>
      </c>
      <c r="EG123" s="24">
        <f t="shared" ca="1" si="83"/>
        <v>6</v>
      </c>
      <c r="EH123" s="23" t="str">
        <f t="shared" ca="1" si="76"/>
        <v>CCI-002450</v>
      </c>
      <c r="EI123" s="23" t="str">
        <f ca="1">IF(EE123="","",OFFSET($AK$8,EF123,0)&amp;IF(COUNTIF(EH124:$EH$502,"="&amp;EH123)=0,"","; "&amp;OFFSET(EH123,MATCH(EH123,EH124:$EH$502,0),1)))</f>
        <v>3.2.6</v>
      </c>
      <c r="EJ123" s="23" t="str">
        <f ca="1">IF(EE123="","",OFFSET($AL$8,EF123,0)&amp;IF(COUNTIF(EH124:$EH$502,"="&amp;EH123)=0,"","; "&amp;OFFSET(EH123,MATCH(EH123,EH124:$EH$502,0),2)))</f>
        <v>Cryptographic Protection</v>
      </c>
      <c r="EK123" s="23" t="str">
        <f ca="1">IF(EE123="","",OFFSET($AK$8,EF123,0)&amp;" "&amp;IF(LEN(OFFSET($AL$8,EF123,0))&gt;$EK$3,LEFT(OFFSET($AL$8,EF123,0),$EK$3)&amp;"...",OFFSET($AL$8,EF123,0))&amp;SUBSTITUTE(IF(COUNTIF(EH124:$EH$502,"="&amp;EH123)=0,"","; "&amp;OFFSET(EH123,MATCH(EH123,EH124:$EH$502,0),3)),"; "&amp;OFFSET($AK$8,EF123,0)&amp;" "&amp;IF(LEN(OFFSET($AL$8,EF123,0))&gt;$EK$3,LEFT(OFFSET($AL$8,EF123,0),$EK$3)&amp;"...",OFFSET($AL$8,EF123,0)),""))</f>
        <v>3.2.6 Cryptographic Protection</v>
      </c>
      <c r="EL123" s="24">
        <f ca="1">IF(EE123="","",IF(COUNTIF($EH$9:$EH122,"="&amp;EH123)=0,MAX($EL$9:EL122)+1,""))</f>
        <v>75</v>
      </c>
      <c r="EM123" s="9"/>
      <c r="EN123" s="10"/>
      <c r="EO123" s="24">
        <f ca="1">IF(MAX($EO$9:EO122)&lt;MAX($EL$9:$EL$502),MAX($EO$9:EO122)+1,"")</f>
        <v>115</v>
      </c>
      <c r="EP123" s="24">
        <f t="shared" ca="1" si="84"/>
        <v>162</v>
      </c>
      <c r="EQ123" s="23" t="str">
        <f t="shared" ca="1" si="102"/>
        <v>CCI-002247</v>
      </c>
      <c r="ER123" s="23" t="str">
        <f t="shared" ca="1" si="102"/>
        <v>3.3.3</v>
      </c>
      <c r="ES123" s="23" t="str">
        <f t="shared" ca="1" si="102"/>
        <v>System Use Notification</v>
      </c>
      <c r="ET123" s="23" t="str">
        <f t="shared" ca="1" si="102"/>
        <v>3.3.3 System Use Notification</v>
      </c>
      <c r="EU123" s="10" t="str">
        <f>""</f>
        <v/>
      </c>
    </row>
    <row r="124" spans="1:151" x14ac:dyDescent="0.3">
      <c r="A124" s="1" t="s">
        <v>113</v>
      </c>
      <c r="B124" s="5"/>
      <c r="C124" s="14">
        <f t="shared" si="62"/>
        <v>0</v>
      </c>
      <c r="D124" s="14">
        <f t="shared" si="62"/>
        <v>0</v>
      </c>
      <c r="E124" s="14" t="str">
        <f t="shared" si="63"/>
        <v/>
      </c>
      <c r="F124" s="14">
        <f t="shared" si="64"/>
        <v>0</v>
      </c>
      <c r="G124" s="14">
        <f t="shared" si="59"/>
        <v>0</v>
      </c>
      <c r="H124" s="14">
        <f t="shared" si="104"/>
        <v>0</v>
      </c>
      <c r="I124" s="14">
        <f t="shared" si="104"/>
        <v>0</v>
      </c>
      <c r="J124" s="14">
        <f t="shared" si="104"/>
        <v>0</v>
      </c>
      <c r="K124" s="14">
        <f t="shared" si="104"/>
        <v>0</v>
      </c>
      <c r="L124" s="14" t="str">
        <f t="shared" si="66"/>
        <v>0</v>
      </c>
      <c r="M124" s="15" t="str">
        <f t="shared" si="67"/>
        <v>--</v>
      </c>
      <c r="N124" s="14" t="str">
        <f t="shared" si="68"/>
        <v/>
      </c>
      <c r="O124" s="15" t="str">
        <f t="shared" si="60"/>
        <v/>
      </c>
      <c r="P124" s="15" t="str">
        <f>IF(N124=1,FLOOR(MAX($P$4:P123),1)+1,IF(AND(P123&lt;&gt;"",O123&lt;&gt;1),MAX($P$4:P123)+0.1,""))</f>
        <v/>
      </c>
      <c r="Q124" s="5">
        <f>ROW()</f>
        <v>124</v>
      </c>
      <c r="ED124" s="9"/>
      <c r="EE124" s="24">
        <f ca="1">IF(MAX($EE$9:EE123)&lt;SUM($AJ$9:$AJ$109),MAX($EE$9:EE123)+1,"")</f>
        <v>116</v>
      </c>
      <c r="EF124" s="24">
        <f t="shared" ca="1" si="81"/>
        <v>46</v>
      </c>
      <c r="EG124" s="24">
        <f t="shared" ca="1" si="83"/>
        <v>7</v>
      </c>
      <c r="EH124" s="23" t="str">
        <f t="shared" ca="1" si="76"/>
        <v>CCI-001185</v>
      </c>
      <c r="EI124" s="23" t="str">
        <f ca="1">IF(EE124="","",OFFSET($AK$8,EF124,0)&amp;IF(COUNTIF(EH125:$EH$502,"="&amp;EH124)=0,"","; "&amp;OFFSET(EH124,MATCH(EH124,EH125:$EH$502,0),1)))</f>
        <v>3.2.6</v>
      </c>
      <c r="EJ124" s="23" t="str">
        <f ca="1">IF(EE124="","",OFFSET($AL$8,EF124,0)&amp;IF(COUNTIF(EH125:$EH$502,"="&amp;EH124)=0,"","; "&amp;OFFSET(EH124,MATCH(EH124,EH125:$EH$502,0),2)))</f>
        <v>Cryptographic Protection</v>
      </c>
      <c r="EK124" s="23" t="str">
        <f ca="1">IF(EE124="","",OFFSET($AK$8,EF124,0)&amp;" "&amp;IF(LEN(OFFSET($AL$8,EF124,0))&gt;$EK$3,LEFT(OFFSET($AL$8,EF124,0),$EK$3)&amp;"...",OFFSET($AL$8,EF124,0))&amp;SUBSTITUTE(IF(COUNTIF(EH125:$EH$502,"="&amp;EH124)=0,"","; "&amp;OFFSET(EH124,MATCH(EH124,EH125:$EH$502,0),3)),"; "&amp;OFFSET($AK$8,EF124,0)&amp;" "&amp;IF(LEN(OFFSET($AL$8,EF124,0))&gt;$EK$3,LEFT(OFFSET($AL$8,EF124,0),$EK$3)&amp;"...",OFFSET($AL$8,EF124,0)),""))</f>
        <v>3.2.6 Cryptographic Protection</v>
      </c>
      <c r="EL124" s="24">
        <f ca="1">IF(EE124="","",IF(COUNTIF($EH$9:$EH123,"="&amp;EH124)=0,MAX($EL$9:EL123)+1,""))</f>
        <v>76</v>
      </c>
      <c r="EM124" s="9"/>
      <c r="EN124" s="10"/>
      <c r="EO124" s="24">
        <f ca="1">IF(MAX($EO$9:EO123)&lt;MAX($EL$9:$EL$502),MAX($EO$9:EO123)+1,"")</f>
        <v>116</v>
      </c>
      <c r="EP124" s="24">
        <f t="shared" ca="1" si="84"/>
        <v>163</v>
      </c>
      <c r="EQ124" s="23" t="str">
        <f t="shared" ca="1" si="102"/>
        <v>CCI-002243</v>
      </c>
      <c r="ER124" s="23" t="str">
        <f t="shared" ca="1" si="102"/>
        <v>3.3.3</v>
      </c>
      <c r="ES124" s="23" t="str">
        <f t="shared" ca="1" si="102"/>
        <v>System Use Notification</v>
      </c>
      <c r="ET124" s="23" t="str">
        <f t="shared" ca="1" si="102"/>
        <v>3.3.3 System Use Notification</v>
      </c>
      <c r="EU124" s="10" t="str">
        <f>""</f>
        <v/>
      </c>
    </row>
    <row r="125" spans="1:151" x14ac:dyDescent="0.3">
      <c r="A125" s="1" t="s">
        <v>55</v>
      </c>
      <c r="B125" s="5"/>
      <c r="C125" s="14">
        <f t="shared" si="62"/>
        <v>0</v>
      </c>
      <c r="D125" s="14">
        <f t="shared" si="62"/>
        <v>0</v>
      </c>
      <c r="E125" s="14" t="str">
        <f t="shared" si="63"/>
        <v/>
      </c>
      <c r="F125" s="14">
        <f t="shared" si="64"/>
        <v>0</v>
      </c>
      <c r="G125" s="14">
        <f t="shared" si="59"/>
        <v>0</v>
      </c>
      <c r="H125" s="14">
        <f t="shared" si="104"/>
        <v>0</v>
      </c>
      <c r="I125" s="14">
        <f t="shared" si="104"/>
        <v>0</v>
      </c>
      <c r="J125" s="14">
        <f t="shared" si="104"/>
        <v>0</v>
      </c>
      <c r="K125" s="14">
        <f t="shared" si="104"/>
        <v>0</v>
      </c>
      <c r="L125" s="14" t="str">
        <f t="shared" si="66"/>
        <v>0</v>
      </c>
      <c r="M125" s="15" t="str">
        <f t="shared" si="67"/>
        <v>--</v>
      </c>
      <c r="N125" s="14" t="str">
        <f t="shared" si="68"/>
        <v/>
      </c>
      <c r="O125" s="15" t="str">
        <f t="shared" si="60"/>
        <v/>
      </c>
      <c r="P125" s="15" t="str">
        <f>IF(N125=1,FLOOR(MAX($P$4:P124),1)+1,IF(AND(P124&lt;&gt;"",O124&lt;&gt;1),MAX($P$4:P124)+0.1,""))</f>
        <v/>
      </c>
      <c r="Q125" s="5">
        <f>ROW()</f>
        <v>125</v>
      </c>
      <c r="ED125" s="9"/>
      <c r="EE125" s="24">
        <f ca="1">IF(MAX($EE$9:EE124)&lt;SUM($AJ$9:$AJ$109),MAX($EE$9:EE124)+1,"")</f>
        <v>117</v>
      </c>
      <c r="EF125" s="24">
        <f t="shared" ca="1" si="81"/>
        <v>46</v>
      </c>
      <c r="EG125" s="24">
        <f t="shared" ca="1" si="83"/>
        <v>8</v>
      </c>
      <c r="EH125" s="23" t="str">
        <f t="shared" ca="1" si="76"/>
        <v>CCI-001188</v>
      </c>
      <c r="EI125" s="23" t="str">
        <f ca="1">IF(EE125="","",OFFSET($AK$8,EF125,0)&amp;IF(COUNTIF(EH126:$EH$502,"="&amp;EH125)=0,"","; "&amp;OFFSET(EH125,MATCH(EH125,EH126:$EH$502,0),1)))</f>
        <v>3.2.6</v>
      </c>
      <c r="EJ125" s="23" t="str">
        <f ca="1">IF(EE125="","",OFFSET($AL$8,EF125,0)&amp;IF(COUNTIF(EH126:$EH$502,"="&amp;EH125)=0,"","; "&amp;OFFSET(EH125,MATCH(EH125,EH126:$EH$502,0),2)))</f>
        <v>Cryptographic Protection</v>
      </c>
      <c r="EK125" s="23" t="str">
        <f ca="1">IF(EE125="","",OFFSET($AK$8,EF125,0)&amp;" "&amp;IF(LEN(OFFSET($AL$8,EF125,0))&gt;$EK$3,LEFT(OFFSET($AL$8,EF125,0),$EK$3)&amp;"...",OFFSET($AL$8,EF125,0))&amp;SUBSTITUTE(IF(COUNTIF(EH126:$EH$502,"="&amp;EH125)=0,"","; "&amp;OFFSET(EH125,MATCH(EH125,EH126:$EH$502,0),3)),"; "&amp;OFFSET($AK$8,EF125,0)&amp;" "&amp;IF(LEN(OFFSET($AL$8,EF125,0))&gt;$EK$3,LEFT(OFFSET($AL$8,EF125,0),$EK$3)&amp;"...",OFFSET($AL$8,EF125,0)),""))</f>
        <v>3.2.6 Cryptographic Protection</v>
      </c>
      <c r="EL125" s="24">
        <f ca="1">IF(EE125="","",IF(COUNTIF($EH$9:$EH124,"="&amp;EH125)=0,MAX($EL$9:EL124)+1,""))</f>
        <v>77</v>
      </c>
      <c r="EM125" s="9"/>
      <c r="EN125" s="10"/>
      <c r="EO125" s="24">
        <f ca="1">IF(MAX($EO$9:EO124)&lt;MAX($EL$9:$EL$502),MAX($EO$9:EO124)+1,"")</f>
        <v>117</v>
      </c>
      <c r="EP125" s="24">
        <f t="shared" ca="1" si="84"/>
        <v>164</v>
      </c>
      <c r="EQ125" s="23" t="str">
        <f t="shared" ca="1" si="102"/>
        <v>CCI-002244</v>
      </c>
      <c r="ER125" s="23" t="str">
        <f t="shared" ca="1" si="102"/>
        <v>3.3.3</v>
      </c>
      <c r="ES125" s="23" t="str">
        <f t="shared" ca="1" si="102"/>
        <v>System Use Notification</v>
      </c>
      <c r="ET125" s="23" t="str">
        <f t="shared" ca="1" si="102"/>
        <v>3.3.3 System Use Notification</v>
      </c>
      <c r="EU125" s="10" t="str">
        <f>""</f>
        <v/>
      </c>
    </row>
    <row r="126" spans="1:151" x14ac:dyDescent="0.3">
      <c r="A126" s="1" t="s">
        <v>114</v>
      </c>
      <c r="B126" s="5"/>
      <c r="C126" s="14">
        <f t="shared" si="62"/>
        <v>0</v>
      </c>
      <c r="D126" s="14">
        <f t="shared" si="62"/>
        <v>0</v>
      </c>
      <c r="E126" s="14" t="str">
        <f t="shared" si="63"/>
        <v/>
      </c>
      <c r="F126" s="14">
        <f t="shared" si="64"/>
        <v>0</v>
      </c>
      <c r="G126" s="14">
        <f t="shared" si="59"/>
        <v>0</v>
      </c>
      <c r="H126" s="14">
        <f t="shared" si="104"/>
        <v>0</v>
      </c>
      <c r="I126" s="14">
        <f t="shared" si="104"/>
        <v>0</v>
      </c>
      <c r="J126" s="14">
        <f t="shared" si="104"/>
        <v>0</v>
      </c>
      <c r="K126" s="14">
        <f t="shared" si="104"/>
        <v>0</v>
      </c>
      <c r="L126" s="14" t="str">
        <f t="shared" si="66"/>
        <v>0</v>
      </c>
      <c r="M126" s="15" t="str">
        <f t="shared" si="67"/>
        <v>--</v>
      </c>
      <c r="N126" s="14" t="str">
        <f t="shared" si="68"/>
        <v/>
      </c>
      <c r="O126" s="15" t="str">
        <f t="shared" si="60"/>
        <v/>
      </c>
      <c r="P126" s="15" t="str">
        <f>IF(N126=1,FLOOR(MAX($P$4:P125),1)+1,IF(AND(P125&lt;&gt;"",O125&lt;&gt;1),MAX($P$4:P125)+0.1,""))</f>
        <v/>
      </c>
      <c r="Q126" s="5">
        <f>ROW()</f>
        <v>126</v>
      </c>
      <c r="ED126" s="9"/>
      <c r="EE126" s="24">
        <f ca="1">IF(MAX($EE$9:EE125)&lt;SUM($AJ$9:$AJ$109),MAX($EE$9:EE125)+1,"")</f>
        <v>118</v>
      </c>
      <c r="EF126" s="24">
        <f t="shared" ca="1" si="81"/>
        <v>46</v>
      </c>
      <c r="EG126" s="24">
        <f t="shared" ca="1" si="83"/>
        <v>9</v>
      </c>
      <c r="EH126" s="23" t="str">
        <f t="shared" ca="1" si="76"/>
        <v>CCI-001664</v>
      </c>
      <c r="EI126" s="23" t="str">
        <f ca="1">IF(EE126="","",OFFSET($AK$8,EF126,0)&amp;IF(COUNTIF(EH127:$EH$502,"="&amp;EH126)=0,"","; "&amp;OFFSET(EH126,MATCH(EH126,EH127:$EH$502,0),1)))</f>
        <v>3.2.6</v>
      </c>
      <c r="EJ126" s="23" t="str">
        <f ca="1">IF(EE126="","",OFFSET($AL$8,EF126,0)&amp;IF(COUNTIF(EH127:$EH$502,"="&amp;EH126)=0,"","; "&amp;OFFSET(EH126,MATCH(EH126,EH127:$EH$502,0),2)))</f>
        <v>Cryptographic Protection</v>
      </c>
      <c r="EK126" s="23" t="str">
        <f ca="1">IF(EE126="","",OFFSET($AK$8,EF126,0)&amp;" "&amp;IF(LEN(OFFSET($AL$8,EF126,0))&gt;$EK$3,LEFT(OFFSET($AL$8,EF126,0),$EK$3)&amp;"...",OFFSET($AL$8,EF126,0))&amp;SUBSTITUTE(IF(COUNTIF(EH127:$EH$502,"="&amp;EH126)=0,"","; "&amp;OFFSET(EH126,MATCH(EH126,EH127:$EH$502,0),3)),"; "&amp;OFFSET($AK$8,EF126,0)&amp;" "&amp;IF(LEN(OFFSET($AL$8,EF126,0))&gt;$EK$3,LEFT(OFFSET($AL$8,EF126,0),$EK$3)&amp;"...",OFFSET($AL$8,EF126,0)),""))</f>
        <v>3.2.6 Cryptographic Protection</v>
      </c>
      <c r="EL126" s="24">
        <f ca="1">IF(EE126="","",IF(COUNTIF($EH$9:$EH125,"="&amp;EH126)=0,MAX($EL$9:EL125)+1,""))</f>
        <v>78</v>
      </c>
      <c r="EM126" s="9"/>
      <c r="EN126" s="10"/>
      <c r="EO126" s="24">
        <f ca="1">IF(MAX($EO$9:EO125)&lt;MAX($EL$9:$EL$502),MAX($EO$9:EO125)+1,"")</f>
        <v>118</v>
      </c>
      <c r="EP126" s="24">
        <f t="shared" ca="1" si="84"/>
        <v>165</v>
      </c>
      <c r="EQ126" s="23" t="str">
        <f t="shared" ca="1" si="102"/>
        <v>CCI-002245</v>
      </c>
      <c r="ER126" s="23" t="str">
        <f t="shared" ca="1" si="102"/>
        <v>3.3.3</v>
      </c>
      <c r="ES126" s="23" t="str">
        <f t="shared" ca="1" si="102"/>
        <v>System Use Notification</v>
      </c>
      <c r="ET126" s="23" t="str">
        <f t="shared" ca="1" si="102"/>
        <v>3.3.3 System Use Notification</v>
      </c>
      <c r="EU126" s="10" t="str">
        <f>""</f>
        <v/>
      </c>
    </row>
    <row r="127" spans="1:151" x14ac:dyDescent="0.3">
      <c r="A127" s="1" t="s">
        <v>115</v>
      </c>
      <c r="B127" s="5"/>
      <c r="C127" s="14">
        <f t="shared" si="62"/>
        <v>0</v>
      </c>
      <c r="D127" s="14">
        <f t="shared" si="62"/>
        <v>0</v>
      </c>
      <c r="E127" s="14" t="str">
        <f t="shared" si="63"/>
        <v/>
      </c>
      <c r="F127" s="14">
        <f t="shared" si="64"/>
        <v>0</v>
      </c>
      <c r="G127" s="14">
        <f t="shared" si="59"/>
        <v>0</v>
      </c>
      <c r="H127" s="14">
        <f t="shared" si="104"/>
        <v>0</v>
      </c>
      <c r="I127" s="14">
        <f t="shared" si="104"/>
        <v>0</v>
      </c>
      <c r="J127" s="14">
        <f t="shared" si="104"/>
        <v>0</v>
      </c>
      <c r="K127" s="14">
        <f t="shared" si="104"/>
        <v>0</v>
      </c>
      <c r="L127" s="14" t="str">
        <f t="shared" si="66"/>
        <v>0</v>
      </c>
      <c r="M127" s="15" t="str">
        <f t="shared" si="67"/>
        <v>--</v>
      </c>
      <c r="N127" s="14" t="str">
        <f t="shared" si="68"/>
        <v/>
      </c>
      <c r="O127" s="15" t="str">
        <f t="shared" si="60"/>
        <v/>
      </c>
      <c r="P127" s="15" t="str">
        <f>IF(N127=1,FLOOR(MAX($P$4:P126),1)+1,IF(AND(P126&lt;&gt;"",O126&lt;&gt;1),MAX($P$4:P126)+0.1,""))</f>
        <v/>
      </c>
      <c r="Q127" s="5">
        <f>ROW()</f>
        <v>127</v>
      </c>
      <c r="ED127" s="9"/>
      <c r="EE127" s="24">
        <f ca="1">IF(MAX($EE$9:EE126)&lt;SUM($AJ$9:$AJ$109),MAX($EE$9:EE126)+1,"")</f>
        <v>119</v>
      </c>
      <c r="EF127" s="24">
        <f t="shared" ca="1" si="81"/>
        <v>47</v>
      </c>
      <c r="EG127" s="24">
        <f t="shared" ca="1" si="83"/>
        <v>1</v>
      </c>
      <c r="EH127" s="23" t="str">
        <f t="shared" ca="1" si="76"/>
        <v>CCI-000777</v>
      </c>
      <c r="EI127" s="23" t="str">
        <f ca="1">IF(EE127="","",OFFSET($AK$8,EF127,0)&amp;IF(COUNTIF(EH128:$EH$502,"="&amp;EH127)=0,"","; "&amp;OFFSET(EH127,MATCH(EH127,EH128:$EH$502,0),1)))</f>
        <v>3.2.7</v>
      </c>
      <c r="EJ127" s="23" t="str">
        <f ca="1">IF(EE127="","",OFFSET($AL$8,EF127,0)&amp;IF(COUNTIF(EH128:$EH$502,"="&amp;EH127)=0,"","; "&amp;OFFSET(EH127,MATCH(EH127,EH128:$EH$502,0),2)))</f>
        <v>Device Identification and Authentication</v>
      </c>
      <c r="EK127" s="23" t="str">
        <f ca="1">IF(EE127="","",OFFSET($AK$8,EF127,0)&amp;" "&amp;IF(LEN(OFFSET($AL$8,EF127,0))&gt;$EK$3,LEFT(OFFSET($AL$8,EF127,0),$EK$3)&amp;"...",OFFSET($AL$8,EF127,0))&amp;SUBSTITUTE(IF(COUNTIF(EH128:$EH$502,"="&amp;EH127)=0,"","; "&amp;OFFSET(EH127,MATCH(EH127,EH128:$EH$502,0),3)),"; "&amp;OFFSET($AK$8,EF127,0)&amp;" "&amp;IF(LEN(OFFSET($AL$8,EF127,0))&gt;$EK$3,LEFT(OFFSET($AL$8,EF127,0),$EK$3)&amp;"...",OFFSET($AL$8,EF127,0)),""))</f>
        <v>3.2.7 Device Identification and Authentic...</v>
      </c>
      <c r="EL127" s="24" t="str">
        <f ca="1">IF(EE127="","",IF(COUNTIF($EH$9:$EH126,"="&amp;EH127)=0,MAX($EL$9:EL126)+1,""))</f>
        <v/>
      </c>
      <c r="EM127" s="9"/>
      <c r="EN127" s="10"/>
      <c r="EO127" s="24">
        <f ca="1">IF(MAX($EO$9:EO126)&lt;MAX($EL$9:$EL$502),MAX($EO$9:EO126)+1,"")</f>
        <v>119</v>
      </c>
      <c r="EP127" s="24">
        <f t="shared" ca="1" si="84"/>
        <v>166</v>
      </c>
      <c r="EQ127" s="23" t="str">
        <f t="shared" ca="1" si="102"/>
        <v>CCI-002246</v>
      </c>
      <c r="ER127" s="23" t="str">
        <f t="shared" ca="1" si="102"/>
        <v>3.3.3</v>
      </c>
      <c r="ES127" s="23" t="str">
        <f t="shared" ca="1" si="102"/>
        <v>System Use Notification</v>
      </c>
      <c r="ET127" s="23" t="str">
        <f t="shared" ca="1" si="102"/>
        <v>3.3.3 System Use Notification</v>
      </c>
      <c r="EU127" s="10" t="str">
        <f>""</f>
        <v/>
      </c>
    </row>
    <row r="128" spans="1:151" x14ac:dyDescent="0.3">
      <c r="A128" s="1" t="s">
        <v>116</v>
      </c>
      <c r="B128" s="5"/>
      <c r="C128" s="14">
        <f t="shared" si="62"/>
        <v>0</v>
      </c>
      <c r="D128" s="14">
        <f t="shared" si="62"/>
        <v>0</v>
      </c>
      <c r="E128" s="14" t="str">
        <f t="shared" si="63"/>
        <v/>
      </c>
      <c r="F128" s="14">
        <f t="shared" si="64"/>
        <v>0</v>
      </c>
      <c r="G128" s="14">
        <f t="shared" si="59"/>
        <v>0</v>
      </c>
      <c r="H128" s="14">
        <f t="shared" si="104"/>
        <v>0</v>
      </c>
      <c r="I128" s="14">
        <f t="shared" si="104"/>
        <v>0</v>
      </c>
      <c r="J128" s="14">
        <f t="shared" si="104"/>
        <v>0</v>
      </c>
      <c r="K128" s="14">
        <f t="shared" si="104"/>
        <v>0</v>
      </c>
      <c r="L128" s="14" t="str">
        <f t="shared" si="66"/>
        <v>0</v>
      </c>
      <c r="M128" s="15" t="str">
        <f t="shared" si="67"/>
        <v>--</v>
      </c>
      <c r="N128" s="14" t="str">
        <f t="shared" si="68"/>
        <v/>
      </c>
      <c r="O128" s="15" t="str">
        <f t="shared" si="60"/>
        <v/>
      </c>
      <c r="P128" s="15" t="str">
        <f>IF(N128=1,FLOOR(MAX($P$4:P127),1)+1,IF(AND(P127&lt;&gt;"",O127&lt;&gt;1),MAX($P$4:P127)+0.1,""))</f>
        <v/>
      </c>
      <c r="Q128" s="5">
        <f>ROW()</f>
        <v>128</v>
      </c>
      <c r="ED128" s="9"/>
      <c r="EE128" s="24">
        <f ca="1">IF(MAX($EE$9:EE127)&lt;SUM($AJ$9:$AJ$109),MAX($EE$9:EE127)+1,"")</f>
        <v>120</v>
      </c>
      <c r="EF128" s="24">
        <f t="shared" ca="1" si="81"/>
        <v>47</v>
      </c>
      <c r="EG128" s="24">
        <f t="shared" ca="1" si="83"/>
        <v>2</v>
      </c>
      <c r="EH128" s="23" t="str">
        <f t="shared" ca="1" si="76"/>
        <v>CCI-000778</v>
      </c>
      <c r="EI128" s="23" t="str">
        <f ca="1">IF(EE128="","",OFFSET($AK$8,EF128,0)&amp;IF(COUNTIF(EH129:$EH$502,"="&amp;EH128)=0,"","; "&amp;OFFSET(EH128,MATCH(EH128,EH129:$EH$502,0),1)))</f>
        <v>3.2.7</v>
      </c>
      <c r="EJ128" s="23" t="str">
        <f ca="1">IF(EE128="","",OFFSET($AL$8,EF128,0)&amp;IF(COUNTIF(EH129:$EH$502,"="&amp;EH128)=0,"","; "&amp;OFFSET(EH128,MATCH(EH128,EH129:$EH$502,0),2)))</f>
        <v>Device Identification and Authentication</v>
      </c>
      <c r="EK128" s="23" t="str">
        <f ca="1">IF(EE128="","",OFFSET($AK$8,EF128,0)&amp;" "&amp;IF(LEN(OFFSET($AL$8,EF128,0))&gt;$EK$3,LEFT(OFFSET($AL$8,EF128,0),$EK$3)&amp;"...",OFFSET($AL$8,EF128,0))&amp;SUBSTITUTE(IF(COUNTIF(EH129:$EH$502,"="&amp;EH128)=0,"","; "&amp;OFFSET(EH128,MATCH(EH128,EH129:$EH$502,0),3)),"; "&amp;OFFSET($AK$8,EF128,0)&amp;" "&amp;IF(LEN(OFFSET($AL$8,EF128,0))&gt;$EK$3,LEFT(OFFSET($AL$8,EF128,0),$EK$3)&amp;"...",OFFSET($AL$8,EF128,0)),""))</f>
        <v>3.2.7 Device Identification and Authentic...</v>
      </c>
      <c r="EL128" s="24" t="str">
        <f ca="1">IF(EE128="","",IF(COUNTIF($EH$9:$EH127,"="&amp;EH128)=0,MAX($EL$9:EL127)+1,""))</f>
        <v/>
      </c>
      <c r="EM128" s="9"/>
      <c r="EN128" s="10"/>
      <c r="EO128" s="24">
        <f ca="1">IF(MAX($EO$9:EO127)&lt;MAX($EL$9:$EL$502),MAX($EO$9:EO127)+1,"")</f>
        <v>120</v>
      </c>
      <c r="EP128" s="24">
        <f t="shared" ca="1" si="84"/>
        <v>167</v>
      </c>
      <c r="EQ128" s="23" t="str">
        <f t="shared" ca="1" si="102"/>
        <v>CCI-000050</v>
      </c>
      <c r="ER128" s="23" t="str">
        <f t="shared" ca="1" si="102"/>
        <v>3.3.3</v>
      </c>
      <c r="ES128" s="23" t="str">
        <f t="shared" ca="1" si="102"/>
        <v>System Use Notification</v>
      </c>
      <c r="ET128" s="23" t="str">
        <f t="shared" ca="1" si="102"/>
        <v>3.3.3 System Use Notification</v>
      </c>
      <c r="EU128" s="10" t="str">
        <f>""</f>
        <v/>
      </c>
    </row>
    <row r="129" spans="1:151" x14ac:dyDescent="0.3">
      <c r="A129" s="1" t="s">
        <v>117</v>
      </c>
      <c r="B129" s="5"/>
      <c r="C129" s="14">
        <f t="shared" si="62"/>
        <v>0</v>
      </c>
      <c r="D129" s="14">
        <f t="shared" si="62"/>
        <v>0</v>
      </c>
      <c r="E129" s="14" t="str">
        <f t="shared" si="63"/>
        <v/>
      </c>
      <c r="F129" s="14">
        <f t="shared" si="64"/>
        <v>0</v>
      </c>
      <c r="G129" s="14">
        <f t="shared" si="59"/>
        <v>0</v>
      </c>
      <c r="H129" s="14">
        <f t="shared" si="104"/>
        <v>0</v>
      </c>
      <c r="I129" s="14">
        <f t="shared" si="104"/>
        <v>0</v>
      </c>
      <c r="J129" s="14">
        <f t="shared" si="104"/>
        <v>0</v>
      </c>
      <c r="K129" s="14">
        <f t="shared" si="104"/>
        <v>0</v>
      </c>
      <c r="L129" s="14" t="str">
        <f t="shared" si="66"/>
        <v>0</v>
      </c>
      <c r="M129" s="15" t="str">
        <f t="shared" si="67"/>
        <v>--</v>
      </c>
      <c r="N129" s="14" t="str">
        <f t="shared" si="68"/>
        <v/>
      </c>
      <c r="O129" s="15" t="str">
        <f t="shared" si="60"/>
        <v/>
      </c>
      <c r="P129" s="15" t="str">
        <f>IF(N129=1,FLOOR(MAX($P$4:P128),1)+1,IF(AND(P128&lt;&gt;"",O128&lt;&gt;1),MAX($P$4:P128)+0.1,""))</f>
        <v/>
      </c>
      <c r="Q129" s="5">
        <f>ROW()</f>
        <v>129</v>
      </c>
      <c r="ED129" s="9"/>
      <c r="EE129" s="24">
        <f ca="1">IF(MAX($EE$9:EE128)&lt;SUM($AJ$9:$AJ$109),MAX($EE$9:EE128)+1,"")</f>
        <v>121</v>
      </c>
      <c r="EF129" s="24">
        <f t="shared" ca="1" si="81"/>
        <v>47</v>
      </c>
      <c r="EG129" s="24">
        <f t="shared" ca="1" si="83"/>
        <v>3</v>
      </c>
      <c r="EH129" s="23" t="str">
        <f t="shared" ca="1" si="76"/>
        <v>CCI-001958</v>
      </c>
      <c r="EI129" s="23" t="str">
        <f ca="1">IF(EE129="","",OFFSET($AK$8,EF129,0)&amp;IF(COUNTIF(EH130:$EH$502,"="&amp;EH129)=0,"","; "&amp;OFFSET(EH129,MATCH(EH129,EH130:$EH$502,0),1)))</f>
        <v>3.2.7</v>
      </c>
      <c r="EJ129" s="23" t="str">
        <f ca="1">IF(EE129="","",OFFSET($AL$8,EF129,0)&amp;IF(COUNTIF(EH130:$EH$502,"="&amp;EH129)=0,"","; "&amp;OFFSET(EH129,MATCH(EH129,EH130:$EH$502,0),2)))</f>
        <v>Device Identification and Authentication</v>
      </c>
      <c r="EK129" s="23" t="str">
        <f ca="1">IF(EE129="","",OFFSET($AK$8,EF129,0)&amp;" "&amp;IF(LEN(OFFSET($AL$8,EF129,0))&gt;$EK$3,LEFT(OFFSET($AL$8,EF129,0),$EK$3)&amp;"...",OFFSET($AL$8,EF129,0))&amp;SUBSTITUTE(IF(COUNTIF(EH130:$EH$502,"="&amp;EH129)=0,"","; "&amp;OFFSET(EH129,MATCH(EH129,EH130:$EH$502,0),3)),"; "&amp;OFFSET($AK$8,EF129,0)&amp;" "&amp;IF(LEN(OFFSET($AL$8,EF129,0))&gt;$EK$3,LEFT(OFFSET($AL$8,EF129,0),$EK$3)&amp;"...",OFFSET($AL$8,EF129,0)),""))</f>
        <v>3.2.7 Device Identification and Authentic...</v>
      </c>
      <c r="EL129" s="24" t="str">
        <f ca="1">IF(EE129="","",IF(COUNTIF($EH$9:$EH128,"="&amp;EH129)=0,MAX($EL$9:EL128)+1,""))</f>
        <v/>
      </c>
      <c r="EM129" s="9"/>
      <c r="EN129" s="10"/>
      <c r="EO129" s="24">
        <f ca="1">IF(MAX($EO$9:EO128)&lt;MAX($EL$9:$EL$502),MAX($EO$9:EO128)+1,"")</f>
        <v>121</v>
      </c>
      <c r="EP129" s="24">
        <f t="shared" ca="1" si="84"/>
        <v>168</v>
      </c>
      <c r="EQ129" s="23" t="str">
        <f t="shared" ca="1" si="102"/>
        <v>CCI-002248</v>
      </c>
      <c r="ER129" s="23" t="str">
        <f t="shared" ca="1" si="102"/>
        <v>3.3.3</v>
      </c>
      <c r="ES129" s="23" t="str">
        <f t="shared" ca="1" si="102"/>
        <v>System Use Notification</v>
      </c>
      <c r="ET129" s="23" t="str">
        <f t="shared" ca="1" si="102"/>
        <v>3.3.3 System Use Notification</v>
      </c>
      <c r="EU129" s="10" t="str">
        <f>""</f>
        <v/>
      </c>
    </row>
    <row r="130" spans="1:151" x14ac:dyDescent="0.3">
      <c r="A130" s="1" t="s">
        <v>118</v>
      </c>
      <c r="B130" s="5"/>
      <c r="C130" s="14">
        <f t="shared" si="62"/>
        <v>0</v>
      </c>
      <c r="D130" s="14">
        <f t="shared" si="62"/>
        <v>0</v>
      </c>
      <c r="E130" s="14" t="str">
        <f t="shared" si="63"/>
        <v/>
      </c>
      <c r="F130" s="14">
        <f t="shared" si="64"/>
        <v>0</v>
      </c>
      <c r="G130" s="14">
        <f t="shared" si="59"/>
        <v>0</v>
      </c>
      <c r="H130" s="14">
        <f t="shared" si="104"/>
        <v>0</v>
      </c>
      <c r="I130" s="14">
        <f t="shared" si="104"/>
        <v>0</v>
      </c>
      <c r="J130" s="14">
        <f t="shared" si="104"/>
        <v>0</v>
      </c>
      <c r="K130" s="14">
        <f t="shared" si="104"/>
        <v>0</v>
      </c>
      <c r="L130" s="14" t="str">
        <f t="shared" si="66"/>
        <v>0</v>
      </c>
      <c r="M130" s="15" t="str">
        <f t="shared" si="67"/>
        <v>--</v>
      </c>
      <c r="N130" s="14" t="str">
        <f t="shared" si="68"/>
        <v/>
      </c>
      <c r="O130" s="15" t="str">
        <f t="shared" si="60"/>
        <v/>
      </c>
      <c r="P130" s="15" t="str">
        <f>IF(N130=1,FLOOR(MAX($P$4:P129),1)+1,IF(AND(P129&lt;&gt;"",O129&lt;&gt;1),MAX($P$4:P129)+0.1,""))</f>
        <v/>
      </c>
      <c r="Q130" s="5">
        <f>ROW()</f>
        <v>130</v>
      </c>
      <c r="ED130" s="9"/>
      <c r="EE130" s="24">
        <f ca="1">IF(MAX($EE$9:EE129)&lt;SUM($AJ$9:$AJ$109),MAX($EE$9:EE129)+1,"")</f>
        <v>122</v>
      </c>
      <c r="EF130" s="24">
        <f t="shared" ca="1" si="81"/>
        <v>47</v>
      </c>
      <c r="EG130" s="24">
        <f t="shared" ca="1" si="83"/>
        <v>4</v>
      </c>
      <c r="EH130" s="23" t="str">
        <f t="shared" ca="1" si="76"/>
        <v>CCI-001184</v>
      </c>
      <c r="EI130" s="23" t="str">
        <f ca="1">IF(EE130="","",OFFSET($AK$8,EF130,0)&amp;IF(COUNTIF(EH131:$EH$502,"="&amp;EH130)=0,"","; "&amp;OFFSET(EH130,MATCH(EH130,EH131:$EH$502,0),1)))</f>
        <v>3.2.7</v>
      </c>
      <c r="EJ130" s="23" t="str">
        <f ca="1">IF(EE130="","",OFFSET($AL$8,EF130,0)&amp;IF(COUNTIF(EH131:$EH$502,"="&amp;EH130)=0,"","; "&amp;OFFSET(EH130,MATCH(EH130,EH131:$EH$502,0),2)))</f>
        <v>Device Identification and Authentication</v>
      </c>
      <c r="EK130" s="23" t="str">
        <f ca="1">IF(EE130="","",OFFSET($AK$8,EF130,0)&amp;" "&amp;IF(LEN(OFFSET($AL$8,EF130,0))&gt;$EK$3,LEFT(OFFSET($AL$8,EF130,0),$EK$3)&amp;"...",OFFSET($AL$8,EF130,0))&amp;SUBSTITUTE(IF(COUNTIF(EH131:$EH$502,"="&amp;EH130)=0,"","; "&amp;OFFSET(EH130,MATCH(EH130,EH131:$EH$502,0),3)),"; "&amp;OFFSET($AK$8,EF130,0)&amp;" "&amp;IF(LEN(OFFSET($AL$8,EF130,0))&gt;$EK$3,LEFT(OFFSET($AL$8,EF130,0),$EK$3)&amp;"...",OFFSET($AL$8,EF130,0)),""))</f>
        <v>3.2.7 Device Identification and Authentic...</v>
      </c>
      <c r="EL130" s="24">
        <f ca="1">IF(EE130="","",IF(COUNTIF($EH$9:$EH129,"="&amp;EH130)=0,MAX($EL$9:EL129)+1,""))</f>
        <v>79</v>
      </c>
      <c r="EM130" s="9"/>
      <c r="EN130" s="10"/>
      <c r="EO130" s="24">
        <f ca="1">IF(MAX($EO$9:EO129)&lt;MAX($EL$9:$EL$502),MAX($EO$9:EO129)+1,"")</f>
        <v>122</v>
      </c>
      <c r="EP130" s="24">
        <f t="shared" ca="1" si="84"/>
        <v>169</v>
      </c>
      <c r="EQ130" s="23" t="str">
        <f t="shared" ca="1" si="102"/>
        <v>CCI-000058</v>
      </c>
      <c r="ER130" s="23" t="str">
        <f t="shared" ca="1" si="102"/>
        <v>3.3.4</v>
      </c>
      <c r="ES130" s="23" t="str">
        <f t="shared" ca="1" si="102"/>
        <v>Session Lock and Session Termination Requirements In MODERATE Impact Systems:</v>
      </c>
      <c r="ET130" s="23" t="str">
        <f t="shared" ca="1" si="102"/>
        <v>3.3.4 Session Lock and Session Terminatio...</v>
      </c>
      <c r="EU130" s="10" t="str">
        <f>""</f>
        <v/>
      </c>
    </row>
    <row r="131" spans="1:151" x14ac:dyDescent="0.3">
      <c r="A131" s="1" t="s">
        <v>119</v>
      </c>
      <c r="B131" s="5"/>
      <c r="C131" s="14">
        <f t="shared" si="62"/>
        <v>0</v>
      </c>
      <c r="D131" s="14">
        <f t="shared" si="62"/>
        <v>0</v>
      </c>
      <c r="E131" s="14" t="str">
        <f t="shared" si="63"/>
        <v/>
      </c>
      <c r="F131" s="14">
        <f t="shared" si="64"/>
        <v>0</v>
      </c>
      <c r="G131" s="14">
        <f t="shared" si="59"/>
        <v>0</v>
      </c>
      <c r="H131" s="14">
        <f t="shared" si="104"/>
        <v>0</v>
      </c>
      <c r="I131" s="14">
        <f t="shared" si="104"/>
        <v>0</v>
      </c>
      <c r="J131" s="14">
        <f t="shared" si="104"/>
        <v>0</v>
      </c>
      <c r="K131" s="14">
        <f t="shared" si="104"/>
        <v>0</v>
      </c>
      <c r="L131" s="14" t="str">
        <f t="shared" si="66"/>
        <v>0</v>
      </c>
      <c r="M131" s="15" t="str">
        <f t="shared" si="67"/>
        <v>--</v>
      </c>
      <c r="N131" s="14" t="str">
        <f t="shared" si="68"/>
        <v/>
      </c>
      <c r="O131" s="15" t="str">
        <f t="shared" si="60"/>
        <v/>
      </c>
      <c r="P131" s="15" t="str">
        <f>IF(N131=1,FLOOR(MAX($P$4:P130),1)+1,IF(AND(P130&lt;&gt;"",O130&lt;&gt;1),MAX($P$4:P130)+0.1,""))</f>
        <v/>
      </c>
      <c r="Q131" s="5">
        <f>ROW()</f>
        <v>131</v>
      </c>
      <c r="ED131" s="9"/>
      <c r="EE131" s="24">
        <f ca="1">IF(MAX($EE$9:EE130)&lt;SUM($AJ$9:$AJ$109),MAX($EE$9:EE130)+1,"")</f>
        <v>123</v>
      </c>
      <c r="EF131" s="24">
        <f t="shared" ca="1" si="81"/>
        <v>47</v>
      </c>
      <c r="EG131" s="24">
        <f t="shared" ca="1" si="83"/>
        <v>5</v>
      </c>
      <c r="EH131" s="23" t="str">
        <f t="shared" ca="1" si="76"/>
        <v>CCI-002470</v>
      </c>
      <c r="EI131" s="23" t="str">
        <f ca="1">IF(EE131="","",OFFSET($AK$8,EF131,0)&amp;IF(COUNTIF(EH132:$EH$502,"="&amp;EH131)=0,"","; "&amp;OFFSET(EH131,MATCH(EH131,EH132:$EH$502,0),1)))</f>
        <v>3.2.7</v>
      </c>
      <c r="EJ131" s="23" t="str">
        <f ca="1">IF(EE131="","",OFFSET($AL$8,EF131,0)&amp;IF(COUNTIF(EH132:$EH$502,"="&amp;EH131)=0,"","; "&amp;OFFSET(EH131,MATCH(EH131,EH132:$EH$502,0),2)))</f>
        <v>Device Identification and Authentication</v>
      </c>
      <c r="EK131" s="23" t="str">
        <f ca="1">IF(EE131="","",OFFSET($AK$8,EF131,0)&amp;" "&amp;IF(LEN(OFFSET($AL$8,EF131,0))&gt;$EK$3,LEFT(OFFSET($AL$8,EF131,0),$EK$3)&amp;"...",OFFSET($AL$8,EF131,0))&amp;SUBSTITUTE(IF(COUNTIF(EH132:$EH$502,"="&amp;EH131)=0,"","; "&amp;OFFSET(EH131,MATCH(EH131,EH132:$EH$502,0),3)),"; "&amp;OFFSET($AK$8,EF131,0)&amp;" "&amp;IF(LEN(OFFSET($AL$8,EF131,0))&gt;$EK$3,LEFT(OFFSET($AL$8,EF131,0),$EK$3)&amp;"...",OFFSET($AL$8,EF131,0)),""))</f>
        <v>3.2.7 Device Identification and Authentic...</v>
      </c>
      <c r="EL131" s="24">
        <f ca="1">IF(EE131="","",IF(COUNTIF($EH$9:$EH130,"="&amp;EH131)=0,MAX($EL$9:EL130)+1,""))</f>
        <v>80</v>
      </c>
      <c r="EM131" s="9"/>
      <c r="EN131" s="10"/>
      <c r="EO131" s="24">
        <f ca="1">IF(MAX($EO$9:EO130)&lt;MAX($EL$9:$EL$502),MAX($EO$9:EO130)+1,"")</f>
        <v>123</v>
      </c>
      <c r="EP131" s="24">
        <f t="shared" ca="1" si="84"/>
        <v>170</v>
      </c>
      <c r="EQ131" s="23" t="str">
        <f t="shared" ca="1" si="102"/>
        <v>CCI-000059</v>
      </c>
      <c r="ER131" s="23" t="str">
        <f t="shared" ca="1" si="102"/>
        <v>3.3.4</v>
      </c>
      <c r="ES131" s="23" t="str">
        <f t="shared" ca="1" si="102"/>
        <v>Session Lock and Session Termination Requirements In MODERATE Impact Systems:</v>
      </c>
      <c r="ET131" s="23" t="str">
        <f t="shared" ca="1" si="102"/>
        <v>3.3.4 Session Lock and Session Terminatio...</v>
      </c>
      <c r="EU131" s="10" t="str">
        <f>""</f>
        <v/>
      </c>
    </row>
    <row r="132" spans="1:151" x14ac:dyDescent="0.3">
      <c r="A132" s="1" t="s">
        <v>120</v>
      </c>
      <c r="B132" s="5"/>
      <c r="C132" s="14">
        <f t="shared" si="62"/>
        <v>0</v>
      </c>
      <c r="D132" s="14">
        <f t="shared" si="62"/>
        <v>0</v>
      </c>
      <c r="E132" s="14" t="str">
        <f t="shared" si="63"/>
        <v/>
      </c>
      <c r="F132" s="14">
        <f t="shared" si="64"/>
        <v>0</v>
      </c>
      <c r="G132" s="14">
        <f t="shared" si="59"/>
        <v>0</v>
      </c>
      <c r="H132" s="14">
        <f t="shared" si="104"/>
        <v>0</v>
      </c>
      <c r="I132" s="14">
        <f t="shared" si="104"/>
        <v>0</v>
      </c>
      <c r="J132" s="14">
        <f t="shared" si="104"/>
        <v>0</v>
      </c>
      <c r="K132" s="14">
        <f t="shared" si="104"/>
        <v>0</v>
      </c>
      <c r="L132" s="14" t="str">
        <f t="shared" si="66"/>
        <v>0</v>
      </c>
      <c r="M132" s="15" t="str">
        <f t="shared" si="67"/>
        <v>--</v>
      </c>
      <c r="N132" s="14" t="str">
        <f t="shared" si="68"/>
        <v/>
      </c>
      <c r="O132" s="15" t="str">
        <f t="shared" si="60"/>
        <v/>
      </c>
      <c r="P132" s="15" t="str">
        <f>IF(N132=1,FLOOR(MAX($P$4:P131),1)+1,IF(AND(P131&lt;&gt;"",O131&lt;&gt;1),MAX($P$4:P131)+0.1,""))</f>
        <v/>
      </c>
      <c r="Q132" s="5">
        <f>ROW()</f>
        <v>132</v>
      </c>
      <c r="ED132" s="9"/>
      <c r="EE132" s="24">
        <f ca="1">IF(MAX($EE$9:EE131)&lt;SUM($AJ$9:$AJ$109),MAX($EE$9:EE131)+1,"")</f>
        <v>124</v>
      </c>
      <c r="EF132" s="24">
        <f t="shared" ca="1" si="81"/>
        <v>48</v>
      </c>
      <c r="EG132" s="24">
        <f t="shared" ca="1" si="83"/>
        <v>1</v>
      </c>
      <c r="EH132" s="23" t="str">
        <f t="shared" ca="1" si="76"/>
        <v>CCI-000803</v>
      </c>
      <c r="EI132" s="23" t="str">
        <f ca="1">IF(EE132="","",OFFSET($AK$8,EF132,0)&amp;IF(COUNTIF(EH133:$EH$502,"="&amp;EH132)=0,"","; "&amp;OFFSET(EH132,MATCH(EH132,EH133:$EH$502,0),1)))</f>
        <v>3.2.8</v>
      </c>
      <c r="EJ132" s="23" t="str">
        <f ca="1">IF(EE132="","",OFFSET($AL$8,EF132,0)&amp;IF(COUNTIF(EH133:$EH$502,"="&amp;EH132)=0,"","; "&amp;OFFSET(EH132,MATCH(EH132,EH133:$EH$502,0),2)))</f>
        <v>Cryptographic Module Authentication</v>
      </c>
      <c r="EK132" s="23" t="str">
        <f ca="1">IF(EE132="","",OFFSET($AK$8,EF132,0)&amp;" "&amp;IF(LEN(OFFSET($AL$8,EF132,0))&gt;$EK$3,LEFT(OFFSET($AL$8,EF132,0),$EK$3)&amp;"...",OFFSET($AL$8,EF132,0))&amp;SUBSTITUTE(IF(COUNTIF(EH133:$EH$502,"="&amp;EH132)=0,"","; "&amp;OFFSET(EH132,MATCH(EH132,EH133:$EH$502,0),3)),"; "&amp;OFFSET($AK$8,EF132,0)&amp;" "&amp;IF(LEN(OFFSET($AL$8,EF132,0))&gt;$EK$3,LEFT(OFFSET($AL$8,EF132,0),$EK$3)&amp;"...",OFFSET($AL$8,EF132,0)),""))</f>
        <v>3.2.8 Cryptographic Module Authentication</v>
      </c>
      <c r="EL132" s="24">
        <f ca="1">IF(EE132="","",IF(COUNTIF($EH$9:$EH131,"="&amp;EH132)=0,MAX($EL$9:EL131)+1,""))</f>
        <v>81</v>
      </c>
      <c r="EM132" s="9"/>
      <c r="EN132" s="10"/>
      <c r="EO132" s="24">
        <f ca="1">IF(MAX($EO$9:EO131)&lt;MAX($EL$9:$EL$502),MAX($EO$9:EO131)+1,"")</f>
        <v>124</v>
      </c>
      <c r="EP132" s="24">
        <f t="shared" ca="1" si="84"/>
        <v>171</v>
      </c>
      <c r="EQ132" s="23" t="str">
        <f t="shared" ca="1" si="102"/>
        <v>CCI-000056</v>
      </c>
      <c r="ER132" s="23" t="str">
        <f t="shared" ca="1" si="102"/>
        <v>3.3.4</v>
      </c>
      <c r="ES132" s="23" t="str">
        <f t="shared" ca="1" si="102"/>
        <v>Session Lock and Session Termination Requirements In MODERATE Impact Systems:</v>
      </c>
      <c r="ET132" s="23" t="str">
        <f t="shared" ca="1" si="102"/>
        <v>3.3.4 Session Lock and Session Terminatio...</v>
      </c>
      <c r="EU132" s="10" t="str">
        <f>""</f>
        <v/>
      </c>
    </row>
    <row r="133" spans="1:151" x14ac:dyDescent="0.3">
      <c r="A133" s="1" t="s">
        <v>55</v>
      </c>
      <c r="B133" s="5"/>
      <c r="C133" s="14">
        <f t="shared" si="62"/>
        <v>0</v>
      </c>
      <c r="D133" s="14">
        <f t="shared" si="62"/>
        <v>0</v>
      </c>
      <c r="E133" s="14" t="str">
        <f t="shared" si="63"/>
        <v/>
      </c>
      <c r="F133" s="14">
        <f t="shared" si="64"/>
        <v>0</v>
      </c>
      <c r="G133" s="14">
        <f t="shared" ref="G133:G196" si="105">G132+IF(NOT(ISERROR(FIND("&lt;PRT&gt;",A133))),1,0)</f>
        <v>0</v>
      </c>
      <c r="H133" s="14">
        <f t="shared" si="104"/>
        <v>0</v>
      </c>
      <c r="I133" s="14">
        <f t="shared" si="104"/>
        <v>0</v>
      </c>
      <c r="J133" s="14">
        <f t="shared" si="104"/>
        <v>0</v>
      </c>
      <c r="K133" s="14">
        <f t="shared" si="104"/>
        <v>0</v>
      </c>
      <c r="L133" s="14" t="str">
        <f t="shared" si="66"/>
        <v>0</v>
      </c>
      <c r="M133" s="15" t="str">
        <f t="shared" si="67"/>
        <v>--</v>
      </c>
      <c r="N133" s="14" t="str">
        <f t="shared" si="68"/>
        <v/>
      </c>
      <c r="O133" s="15" t="str">
        <f t="shared" ref="O133:O196" si="106">IF(ISERROR(FIND(O$4,$A133)),"",1)</f>
        <v/>
      </c>
      <c r="P133" s="15" t="str">
        <f>IF(N133=1,FLOOR(MAX($P$4:P132),1)+1,IF(AND(P132&lt;&gt;"",O132&lt;&gt;1),MAX($P$4:P132)+0.1,""))</f>
        <v/>
      </c>
      <c r="Q133" s="5">
        <f>ROW()</f>
        <v>133</v>
      </c>
      <c r="ED133" s="9"/>
      <c r="EE133" s="24">
        <f ca="1">IF(MAX($EE$9:EE132)&lt;SUM($AJ$9:$AJ$109),MAX($EE$9:EE132)+1,"")</f>
        <v>125</v>
      </c>
      <c r="EF133" s="24">
        <f t="shared" ca="1" si="81"/>
        <v>49</v>
      </c>
      <c r="EG133" s="24">
        <f t="shared" ca="1" si="83"/>
        <v>1</v>
      </c>
      <c r="EH133" s="23" t="str">
        <f t="shared" ca="1" si="76"/>
        <v>CCI-002110</v>
      </c>
      <c r="EI133" s="23" t="str">
        <f ca="1">IF(EE133="","",OFFSET($AK$8,EF133,0)&amp;IF(COUNTIF(EH134:$EH$502,"="&amp;EH133)=0,"","; "&amp;OFFSET(EH133,MATCH(EH133,EH134:$EH$502,0),1)))</f>
        <v>3.3.1</v>
      </c>
      <c r="EJ133" s="23" t="str">
        <f ca="1">IF(EE133="","",OFFSET($AL$8,EF133,0)&amp;IF(COUNTIF(EH134:$EH$502,"="&amp;EH133)=0,"","; "&amp;OFFSET(EH133,MATCH(EH133,EH134:$EH$502,0),2)))</f>
        <v>User Accounts</v>
      </c>
      <c r="EK133" s="23" t="str">
        <f ca="1">IF(EE133="","",OFFSET($AK$8,EF133,0)&amp;" "&amp;IF(LEN(OFFSET($AL$8,EF133,0))&gt;$EK$3,LEFT(OFFSET($AL$8,EF133,0),$EK$3)&amp;"...",OFFSET($AL$8,EF133,0))&amp;SUBSTITUTE(IF(COUNTIF(EH134:$EH$502,"="&amp;EH133)=0,"","; "&amp;OFFSET(EH133,MATCH(EH133,EH134:$EH$502,0),3)),"; "&amp;OFFSET($AK$8,EF133,0)&amp;" "&amp;IF(LEN(OFFSET($AL$8,EF133,0))&gt;$EK$3,LEFT(OFFSET($AL$8,EF133,0),$EK$3)&amp;"...",OFFSET($AL$8,EF133,0)),""))</f>
        <v>3.3.1 User Accounts</v>
      </c>
      <c r="EL133" s="24">
        <f ca="1">IF(EE133="","",IF(COUNTIF($EH$9:$EH132,"="&amp;EH133)=0,MAX($EL$9:EL132)+1,""))</f>
        <v>82</v>
      </c>
      <c r="EM133" s="9"/>
      <c r="EN133" s="10"/>
      <c r="EO133" s="24">
        <f ca="1">IF(MAX($EO$9:EO132)&lt;MAX($EL$9:$EL$502),MAX($EO$9:EO132)+1,"")</f>
        <v>125</v>
      </c>
      <c r="EP133" s="24">
        <f t="shared" ca="1" si="84"/>
        <v>172</v>
      </c>
      <c r="EQ133" s="23" t="str">
        <f t="shared" ca="1" si="102"/>
        <v>CCI-000057</v>
      </c>
      <c r="ER133" s="23" t="str">
        <f t="shared" ca="1" si="102"/>
        <v>3.3.4</v>
      </c>
      <c r="ES133" s="23" t="str">
        <f t="shared" ca="1" si="102"/>
        <v>Session Lock and Session Termination Requirements In MODERATE Impact Systems:</v>
      </c>
      <c r="ET133" s="23" t="str">
        <f t="shared" ca="1" si="102"/>
        <v>3.3.4 Session Lock and Session Terminatio...</v>
      </c>
      <c r="EU133" s="10" t="str">
        <f>""</f>
        <v/>
      </c>
    </row>
    <row r="134" spans="1:151" x14ac:dyDescent="0.3">
      <c r="A134" s="1" t="s">
        <v>121</v>
      </c>
      <c r="B134" s="5"/>
      <c r="C134" s="14">
        <f t="shared" ref="C134:D197" si="107">(LEN($A134)-LEN(SUBSTITUTE($A134,C$3,"")))/LEN(C$3)</f>
        <v>0</v>
      </c>
      <c r="D134" s="14">
        <f t="shared" si="107"/>
        <v>0</v>
      </c>
      <c r="E134" s="14" t="str">
        <f t="shared" ref="E134:E197" si="108">IF(AND(C134&gt;0,D134&gt;0),IF(FIND(D$3,A134)&gt;FIND(C$3,A134),"WARNING","OK"),"")</f>
        <v/>
      </c>
      <c r="F134" s="14">
        <f t="shared" ref="F134:F197" si="109">F133+C134-D134</f>
        <v>0</v>
      </c>
      <c r="G134" s="14">
        <f t="shared" si="105"/>
        <v>0</v>
      </c>
      <c r="H134" s="14">
        <f t="shared" ref="H134:K149" si="110">IF(G134&lt;&gt;G133,0,IF(AND(($F133-$D134)=(H$3-1),$F134=H$3),H133+1,H133))</f>
        <v>0</v>
      </c>
      <c r="I134" s="14">
        <f t="shared" si="110"/>
        <v>0</v>
      </c>
      <c r="J134" s="14">
        <f t="shared" si="110"/>
        <v>0</v>
      </c>
      <c r="K134" s="14">
        <f t="shared" si="110"/>
        <v>0</v>
      </c>
      <c r="L134" s="14" t="str">
        <f t="shared" ref="L134:L197" si="111">SUBSTITUTE(G134&amp;"."&amp;H134&amp;"."&amp;I134&amp;"."&amp;J134&amp;"."&amp;K134,".0","")</f>
        <v>0</v>
      </c>
      <c r="M134" s="15" t="str">
        <f t="shared" ref="M134:M197" si="112">IF(ISERROR(FIND("&lt;SPT&gt;&lt;TTL&gt;",A134)),"--",SUBSTITUTE(SUBSTITUTE(MID(A134&amp;A135,FIND("&lt;SPT&gt;&lt;TTL&gt;",A134&amp;A135)+10,FIND("&lt;/TTL&gt;",A134&amp;A135)-FIND("&lt;SPT&gt;&lt;TTL&gt;",A134&amp;A135)-10),"&lt;SUB&gt;",""),"&lt;/SUB&gt;",""))</f>
        <v>--</v>
      </c>
      <c r="N134" s="14" t="str">
        <f t="shared" ref="N134:N197" si="113">IF(ISERROR(FIND(N$4,UPPER($A134))),"",1)</f>
        <v/>
      </c>
      <c r="O134" s="15" t="str">
        <f t="shared" si="106"/>
        <v/>
      </c>
      <c r="P134" s="15" t="str">
        <f>IF(N134=1,FLOOR(MAX($P$4:P133),1)+1,IF(AND(P133&lt;&gt;"",O133&lt;&gt;1),MAX($P$4:P133)+0.1,""))</f>
        <v/>
      </c>
      <c r="Q134" s="5">
        <f>ROW()</f>
        <v>134</v>
      </c>
      <c r="ED134" s="9"/>
      <c r="EE134" s="24">
        <f ca="1">IF(MAX($EE$9:EE133)&lt;SUM($AJ$9:$AJ$109),MAX($EE$9:EE133)+1,"")</f>
        <v>126</v>
      </c>
      <c r="EF134" s="24">
        <f t="shared" ca="1" si="81"/>
        <v>49</v>
      </c>
      <c r="EG134" s="24">
        <f t="shared" ca="1" si="83"/>
        <v>2</v>
      </c>
      <c r="EH134" s="23" t="str">
        <f t="shared" ca="1" si="76"/>
        <v>CCI-000213</v>
      </c>
      <c r="EI134" s="23" t="str">
        <f ca="1">IF(EE134="","",OFFSET($AK$8,EF134,0)&amp;IF(COUNTIF(EH135:$EH$502,"="&amp;EH134)=0,"","; "&amp;OFFSET(EH134,MATCH(EH134,EH135:$EH$502,0),1)))</f>
        <v>3.3.1</v>
      </c>
      <c r="EJ134" s="23" t="str">
        <f ca="1">IF(EE134="","",OFFSET($AL$8,EF134,0)&amp;IF(COUNTIF(EH135:$EH$502,"="&amp;EH134)=0,"","; "&amp;OFFSET(EH134,MATCH(EH134,EH135:$EH$502,0),2)))</f>
        <v>User Accounts</v>
      </c>
      <c r="EK134" s="23" t="str">
        <f ca="1">IF(EE134="","",OFFSET($AK$8,EF134,0)&amp;" "&amp;IF(LEN(OFFSET($AL$8,EF134,0))&gt;$EK$3,LEFT(OFFSET($AL$8,EF134,0),$EK$3)&amp;"...",OFFSET($AL$8,EF134,0))&amp;SUBSTITUTE(IF(COUNTIF(EH135:$EH$502,"="&amp;EH134)=0,"","; "&amp;OFFSET(EH134,MATCH(EH134,EH135:$EH$502,0),3)),"; "&amp;OFFSET($AK$8,EF134,0)&amp;" "&amp;IF(LEN(OFFSET($AL$8,EF134,0))&gt;$EK$3,LEFT(OFFSET($AL$8,EF134,0),$EK$3)&amp;"...",OFFSET($AL$8,EF134,0)),""))</f>
        <v>3.3.1 User Accounts</v>
      </c>
      <c r="EL134" s="24">
        <f ca="1">IF(EE134="","",IF(COUNTIF($EH$9:$EH133,"="&amp;EH134)=0,MAX($EL$9:EL133)+1,""))</f>
        <v>83</v>
      </c>
      <c r="EM134" s="9"/>
      <c r="EN134" s="10"/>
      <c r="EO134" s="24">
        <f ca="1">IF(MAX($EO$9:EO133)&lt;MAX($EL$9:$EL$502),MAX($EO$9:EO133)+1,"")</f>
        <v>126</v>
      </c>
      <c r="EP134" s="24">
        <f t="shared" ca="1" si="84"/>
        <v>173</v>
      </c>
      <c r="EQ134" s="23" t="str">
        <f t="shared" ca="1" si="102"/>
        <v>CCI-000060</v>
      </c>
      <c r="ER134" s="23" t="str">
        <f t="shared" ca="1" si="102"/>
        <v>3.3.4</v>
      </c>
      <c r="ES134" s="23" t="str">
        <f t="shared" ca="1" si="102"/>
        <v>Session Lock and Session Termination Requirements In MODERATE Impact Systems:</v>
      </c>
      <c r="ET134" s="23" t="str">
        <f t="shared" ca="1" si="102"/>
        <v>3.3.4 Session Lock and Session Terminatio...</v>
      </c>
      <c r="EU134" s="10" t="str">
        <f>""</f>
        <v/>
      </c>
    </row>
    <row r="135" spans="1:151" x14ac:dyDescent="0.3">
      <c r="A135" s="1" t="s">
        <v>122</v>
      </c>
      <c r="B135" s="5"/>
      <c r="C135" s="14">
        <f t="shared" si="107"/>
        <v>0</v>
      </c>
      <c r="D135" s="14">
        <f t="shared" si="107"/>
        <v>0</v>
      </c>
      <c r="E135" s="14" t="str">
        <f t="shared" si="108"/>
        <v/>
      </c>
      <c r="F135" s="14">
        <f t="shared" si="109"/>
        <v>0</v>
      </c>
      <c r="G135" s="14">
        <f t="shared" si="105"/>
        <v>0</v>
      </c>
      <c r="H135" s="14">
        <f t="shared" si="110"/>
        <v>0</v>
      </c>
      <c r="I135" s="14">
        <f t="shared" si="110"/>
        <v>0</v>
      </c>
      <c r="J135" s="14">
        <f t="shared" si="110"/>
        <v>0</v>
      </c>
      <c r="K135" s="14">
        <f t="shared" si="110"/>
        <v>0</v>
      </c>
      <c r="L135" s="14" t="str">
        <f t="shared" si="111"/>
        <v>0</v>
      </c>
      <c r="M135" s="15" t="str">
        <f t="shared" si="112"/>
        <v>--</v>
      </c>
      <c r="N135" s="14" t="str">
        <f t="shared" si="113"/>
        <v/>
      </c>
      <c r="O135" s="15" t="str">
        <f t="shared" si="106"/>
        <v/>
      </c>
      <c r="P135" s="15" t="str">
        <f>IF(N135=1,FLOOR(MAX($P$4:P134),1)+1,IF(AND(P134&lt;&gt;"",O134&lt;&gt;1),MAX($P$4:P134)+0.1,""))</f>
        <v/>
      </c>
      <c r="Q135" s="5">
        <f>ROW()</f>
        <v>135</v>
      </c>
      <c r="ED135" s="9"/>
      <c r="EE135" s="24">
        <f ca="1">IF(MAX($EE$9:EE134)&lt;SUM($AJ$9:$AJ$109),MAX($EE$9:EE134)+1,"")</f>
        <v>127</v>
      </c>
      <c r="EF135" s="24">
        <f t="shared" ca="1" si="81"/>
        <v>49</v>
      </c>
      <c r="EG135" s="24">
        <f t="shared" ca="1" si="83"/>
        <v>3</v>
      </c>
      <c r="EH135" s="23" t="str">
        <f t="shared" ca="1" si="76"/>
        <v>CCI-001558</v>
      </c>
      <c r="EI135" s="23" t="str">
        <f ca="1">IF(EE135="","",OFFSET($AK$8,EF135,0)&amp;IF(COUNTIF(EH136:$EH$502,"="&amp;EH135)=0,"","; "&amp;OFFSET(EH135,MATCH(EH135,EH136:$EH$502,0),1)))</f>
        <v>3.3.1; 3.3.1; 3.4</v>
      </c>
      <c r="EJ135" s="23" t="str">
        <f ca="1">IF(EE135="","",OFFSET($AL$8,EF135,0)&amp;IF(COUNTIF(EH136:$EH$502,"="&amp;EH135)=0,"","; "&amp;OFFSET(EH135,MATCH(EH135,EH136:$EH$502,0),2)))</f>
        <v>User Accounts; User Accounts; USER IDENTIFICATION AND AUTHENTICATION</v>
      </c>
      <c r="EK135" s="23" t="str">
        <f ca="1">IF(EE135="","",OFFSET($AK$8,EF135,0)&amp;" "&amp;IF(LEN(OFFSET($AL$8,EF135,0))&gt;$EK$3,LEFT(OFFSET($AL$8,EF135,0),$EK$3)&amp;"...",OFFSET($AL$8,EF135,0))&amp;SUBSTITUTE(IF(COUNTIF(EH136:$EH$502,"="&amp;EH135)=0,"","; "&amp;OFFSET(EH135,MATCH(EH135,EH136:$EH$502,0),3)),"; "&amp;OFFSET($AK$8,EF135,0)&amp;" "&amp;IF(LEN(OFFSET($AL$8,EF135,0))&gt;$EK$3,LEFT(OFFSET($AL$8,EF135,0),$EK$3)&amp;"...",OFFSET($AL$8,EF135,0)),""))</f>
        <v>3.3.1 User Accounts; 3.4 USER IDENTIFICATION AND AUTHENTICAT...</v>
      </c>
      <c r="EL135" s="24">
        <f ca="1">IF(EE135="","",IF(COUNTIF($EH$9:$EH134,"="&amp;EH135)=0,MAX($EL$9:EL134)+1,""))</f>
        <v>84</v>
      </c>
      <c r="EM135" s="9"/>
      <c r="EN135" s="10"/>
      <c r="EO135" s="24">
        <f ca="1">IF(MAX($EO$9:EO134)&lt;MAX($EL$9:$EL$502),MAX($EO$9:EO134)+1,"")</f>
        <v>127</v>
      </c>
      <c r="EP135" s="24">
        <f t="shared" ca="1" si="84"/>
        <v>174</v>
      </c>
      <c r="EQ135" s="23" t="str">
        <f t="shared" ca="1" si="102"/>
        <v>CCI-002360</v>
      </c>
      <c r="ER135" s="23" t="str">
        <f t="shared" ca="1" si="102"/>
        <v>3.3.4</v>
      </c>
      <c r="ES135" s="23" t="str">
        <f t="shared" ca="1" si="102"/>
        <v>Session Lock and Session Termination Requirements In MODERATE Impact Systems:</v>
      </c>
      <c r="ET135" s="23" t="str">
        <f t="shared" ca="1" si="102"/>
        <v>3.3.4 Session Lock and Session Terminatio...</v>
      </c>
      <c r="EU135" s="10" t="str">
        <f>""</f>
        <v/>
      </c>
    </row>
    <row r="136" spans="1:151" x14ac:dyDescent="0.3">
      <c r="A136" s="1" t="s">
        <v>123</v>
      </c>
      <c r="B136" s="5"/>
      <c r="C136" s="14">
        <f t="shared" si="107"/>
        <v>0</v>
      </c>
      <c r="D136" s="14">
        <f t="shared" si="107"/>
        <v>0</v>
      </c>
      <c r="E136" s="14" t="str">
        <f t="shared" si="108"/>
        <v/>
      </c>
      <c r="F136" s="14">
        <f t="shared" si="109"/>
        <v>0</v>
      </c>
      <c r="G136" s="14">
        <f t="shared" si="105"/>
        <v>0</v>
      </c>
      <c r="H136" s="14">
        <f t="shared" si="110"/>
        <v>0</v>
      </c>
      <c r="I136" s="14">
        <f t="shared" si="110"/>
        <v>0</v>
      </c>
      <c r="J136" s="14">
        <f t="shared" si="110"/>
        <v>0</v>
      </c>
      <c r="K136" s="14">
        <f t="shared" si="110"/>
        <v>0</v>
      </c>
      <c r="L136" s="14" t="str">
        <f t="shared" si="111"/>
        <v>0</v>
      </c>
      <c r="M136" s="15" t="str">
        <f t="shared" si="112"/>
        <v>--</v>
      </c>
      <c r="N136" s="14" t="str">
        <f t="shared" si="113"/>
        <v/>
      </c>
      <c r="O136" s="15" t="str">
        <f t="shared" si="106"/>
        <v/>
      </c>
      <c r="P136" s="15" t="str">
        <f>IF(N136=1,FLOOR(MAX($P$4:P135),1)+1,IF(AND(P135&lt;&gt;"",O135&lt;&gt;1),MAX($P$4:P135)+0.1,""))</f>
        <v/>
      </c>
      <c r="Q136" s="5">
        <f>ROW()</f>
        <v>136</v>
      </c>
      <c r="ED136" s="9"/>
      <c r="EE136" s="24">
        <f ca="1">IF(MAX($EE$9:EE135)&lt;SUM($AJ$9:$AJ$109),MAX($EE$9:EE135)+1,"")</f>
        <v>128</v>
      </c>
      <c r="EF136" s="24">
        <f t="shared" ca="1" si="81"/>
        <v>49</v>
      </c>
      <c r="EG136" s="24">
        <f t="shared" ca="1" si="83"/>
        <v>4</v>
      </c>
      <c r="EH136" s="23" t="str">
        <f t="shared" ca="1" si="76"/>
        <v>CCI-002221</v>
      </c>
      <c r="EI136" s="23" t="str">
        <f ca="1">IF(EE136="","",OFFSET($AK$8,EF136,0)&amp;IF(COUNTIF(EH137:$EH$502,"="&amp;EH136)=0,"","; "&amp;OFFSET(EH136,MATCH(EH136,EH137:$EH$502,0),1)))</f>
        <v>3.3.1; 3.3.1; 3.4</v>
      </c>
      <c r="EJ136" s="23" t="str">
        <f ca="1">IF(EE136="","",OFFSET($AL$8,EF136,0)&amp;IF(COUNTIF(EH137:$EH$502,"="&amp;EH136)=0,"","; "&amp;OFFSET(EH136,MATCH(EH136,EH137:$EH$502,0),2)))</f>
        <v>User Accounts; User Accounts; USER IDENTIFICATION AND AUTHENTICATION</v>
      </c>
      <c r="EK136" s="23" t="str">
        <f ca="1">IF(EE136="","",OFFSET($AK$8,EF136,0)&amp;" "&amp;IF(LEN(OFFSET($AL$8,EF136,0))&gt;$EK$3,LEFT(OFFSET($AL$8,EF136,0),$EK$3)&amp;"...",OFFSET($AL$8,EF136,0))&amp;SUBSTITUTE(IF(COUNTIF(EH137:$EH$502,"="&amp;EH136)=0,"","; "&amp;OFFSET(EH136,MATCH(EH136,EH137:$EH$502,0),3)),"; "&amp;OFFSET($AK$8,EF136,0)&amp;" "&amp;IF(LEN(OFFSET($AL$8,EF136,0))&gt;$EK$3,LEFT(OFFSET($AL$8,EF136,0),$EK$3)&amp;"...",OFFSET($AL$8,EF136,0)),""))</f>
        <v>3.3.1 User Accounts; 3.4 USER IDENTIFICATION AND AUTHENTICAT...</v>
      </c>
      <c r="EL136" s="24">
        <f ca="1">IF(EE136="","",IF(COUNTIF($EH$9:$EH135,"="&amp;EH136)=0,MAX($EL$9:EL135)+1,""))</f>
        <v>85</v>
      </c>
      <c r="EM136" s="9"/>
      <c r="EN136" s="10"/>
      <c r="EO136" s="24">
        <f ca="1">IF(MAX($EO$9:EO135)&lt;MAX($EL$9:$EL$502),MAX($EO$9:EO135)+1,"")</f>
        <v>128</v>
      </c>
      <c r="EP136" s="24">
        <f t="shared" ca="1" si="84"/>
        <v>175</v>
      </c>
      <c r="EQ136" s="23" t="str">
        <f t="shared" ca="1" si="102"/>
        <v>CCI-002361</v>
      </c>
      <c r="ER136" s="23" t="str">
        <f t="shared" ca="1" si="102"/>
        <v>3.3.4</v>
      </c>
      <c r="ES136" s="23" t="str">
        <f t="shared" ca="1" si="102"/>
        <v>Session Lock and Session Termination Requirements In MODERATE Impact Systems:</v>
      </c>
      <c r="ET136" s="23" t="str">
        <f t="shared" ca="1" si="102"/>
        <v>3.3.4 Session Lock and Session Terminatio...</v>
      </c>
      <c r="EU136" s="10" t="str">
        <f>""</f>
        <v/>
      </c>
    </row>
    <row r="137" spans="1:151" x14ac:dyDescent="0.3">
      <c r="A137" s="1" t="s">
        <v>124</v>
      </c>
      <c r="B137" s="5"/>
      <c r="C137" s="14">
        <f t="shared" si="107"/>
        <v>0</v>
      </c>
      <c r="D137" s="14">
        <f t="shared" si="107"/>
        <v>0</v>
      </c>
      <c r="E137" s="14" t="str">
        <f t="shared" si="108"/>
        <v/>
      </c>
      <c r="F137" s="14">
        <f t="shared" si="109"/>
        <v>0</v>
      </c>
      <c r="G137" s="14">
        <f t="shared" si="105"/>
        <v>0</v>
      </c>
      <c r="H137" s="14">
        <f t="shared" si="110"/>
        <v>0</v>
      </c>
      <c r="I137" s="14">
        <f t="shared" si="110"/>
        <v>0</v>
      </c>
      <c r="J137" s="14">
        <f t="shared" si="110"/>
        <v>0</v>
      </c>
      <c r="K137" s="14">
        <f t="shared" si="110"/>
        <v>0</v>
      </c>
      <c r="L137" s="14" t="str">
        <f t="shared" si="111"/>
        <v>0</v>
      </c>
      <c r="M137" s="15" t="str">
        <f t="shared" si="112"/>
        <v>--</v>
      </c>
      <c r="N137" s="14" t="str">
        <f t="shared" si="113"/>
        <v/>
      </c>
      <c r="O137" s="15" t="str">
        <f t="shared" si="106"/>
        <v/>
      </c>
      <c r="P137" s="15" t="str">
        <f>IF(N137=1,FLOOR(MAX($P$4:P136),1)+1,IF(AND(P136&lt;&gt;"",O136&lt;&gt;1),MAX($P$4:P136)+0.1,""))</f>
        <v/>
      </c>
      <c r="Q137" s="5">
        <f>ROW()</f>
        <v>137</v>
      </c>
      <c r="ED137" s="9"/>
      <c r="EE137" s="24">
        <f ca="1">IF(MAX($EE$9:EE136)&lt;SUM($AJ$9:$AJ$109),MAX($EE$9:EE136)+1,"")</f>
        <v>129</v>
      </c>
      <c r="EF137" s="24">
        <f t="shared" ca="1" si="81"/>
        <v>49</v>
      </c>
      <c r="EG137" s="24">
        <f t="shared" ca="1" si="83"/>
        <v>5</v>
      </c>
      <c r="EH137" s="23" t="str">
        <f t="shared" ref="EH137:EH200" ca="1" si="114">IF(EE137="","",OFFSET($CI$8,EF137,EG137))</f>
        <v>CCI-002222</v>
      </c>
      <c r="EI137" s="23" t="str">
        <f ca="1">IF(EE137="","",OFFSET($AK$8,EF137,0)&amp;IF(COUNTIF(EH138:$EH$502,"="&amp;EH137)=0,"","; "&amp;OFFSET(EH137,MATCH(EH137,EH138:$EH$502,0),1)))</f>
        <v>3.3.1; 3.3.1; 3.4</v>
      </c>
      <c r="EJ137" s="23" t="str">
        <f ca="1">IF(EE137="","",OFFSET($AL$8,EF137,0)&amp;IF(COUNTIF(EH138:$EH$502,"="&amp;EH137)=0,"","; "&amp;OFFSET(EH137,MATCH(EH137,EH138:$EH$502,0),2)))</f>
        <v>User Accounts; User Accounts; USER IDENTIFICATION AND AUTHENTICATION</v>
      </c>
      <c r="EK137" s="23" t="str">
        <f ca="1">IF(EE137="","",OFFSET($AK$8,EF137,0)&amp;" "&amp;IF(LEN(OFFSET($AL$8,EF137,0))&gt;$EK$3,LEFT(OFFSET($AL$8,EF137,0),$EK$3)&amp;"...",OFFSET($AL$8,EF137,0))&amp;SUBSTITUTE(IF(COUNTIF(EH138:$EH$502,"="&amp;EH137)=0,"","; "&amp;OFFSET(EH137,MATCH(EH137,EH138:$EH$502,0),3)),"; "&amp;OFFSET($AK$8,EF137,0)&amp;" "&amp;IF(LEN(OFFSET($AL$8,EF137,0))&gt;$EK$3,LEFT(OFFSET($AL$8,EF137,0),$EK$3)&amp;"...",OFFSET($AL$8,EF137,0)),""))</f>
        <v>3.3.1 User Accounts; 3.4 USER IDENTIFICATION AND AUTHENTICAT...</v>
      </c>
      <c r="EL137" s="24">
        <f ca="1">IF(EE137="","",IF(COUNTIF($EH$9:$EH136,"="&amp;EH137)=0,MAX($EL$9:EL136)+1,""))</f>
        <v>86</v>
      </c>
      <c r="EM137" s="9"/>
      <c r="EN137" s="10"/>
      <c r="EO137" s="24">
        <f ca="1">IF(MAX($EO$9:EO136)&lt;MAX($EL$9:$EL$502),MAX($EO$9:EO136)+1,"")</f>
        <v>129</v>
      </c>
      <c r="EP137" s="24">
        <f t="shared" ca="1" si="84"/>
        <v>176</v>
      </c>
      <c r="EQ137" s="23" t="str">
        <f t="shared" ref="EQ137:ET168" ca="1" si="115">IF($EP137="","",OFFSET(EH$8,$EP137,0))</f>
        <v>CCI-001133</v>
      </c>
      <c r="ER137" s="23" t="str">
        <f t="shared" ca="1" si="115"/>
        <v>3.3.4</v>
      </c>
      <c r="ES137" s="23" t="str">
        <f t="shared" ca="1" si="115"/>
        <v>Session Lock and Session Termination Requirements In MODERATE Impact Systems:</v>
      </c>
      <c r="ET137" s="23" t="str">
        <f t="shared" ca="1" si="115"/>
        <v>3.3.4 Session Lock and Session Terminatio...</v>
      </c>
      <c r="EU137" s="10" t="str">
        <f>""</f>
        <v/>
      </c>
    </row>
    <row r="138" spans="1:151" x14ac:dyDescent="0.3">
      <c r="A138" s="1" t="s">
        <v>125</v>
      </c>
      <c r="B138" s="5"/>
      <c r="C138" s="14">
        <f t="shared" si="107"/>
        <v>0</v>
      </c>
      <c r="D138" s="14">
        <f t="shared" si="107"/>
        <v>0</v>
      </c>
      <c r="E138" s="14" t="str">
        <f t="shared" si="108"/>
        <v/>
      </c>
      <c r="F138" s="14">
        <f t="shared" si="109"/>
        <v>0</v>
      </c>
      <c r="G138" s="14">
        <f t="shared" si="105"/>
        <v>0</v>
      </c>
      <c r="H138" s="14">
        <f t="shared" si="110"/>
        <v>0</v>
      </c>
      <c r="I138" s="14">
        <f t="shared" si="110"/>
        <v>0</v>
      </c>
      <c r="J138" s="14">
        <f t="shared" si="110"/>
        <v>0</v>
      </c>
      <c r="K138" s="14">
        <f t="shared" si="110"/>
        <v>0</v>
      </c>
      <c r="L138" s="14" t="str">
        <f t="shared" si="111"/>
        <v>0</v>
      </c>
      <c r="M138" s="15" t="str">
        <f t="shared" si="112"/>
        <v>--</v>
      </c>
      <c r="N138" s="14" t="str">
        <f t="shared" si="113"/>
        <v/>
      </c>
      <c r="O138" s="15" t="str">
        <f t="shared" si="106"/>
        <v/>
      </c>
      <c r="P138" s="15" t="str">
        <f>IF(N138=1,FLOOR(MAX($P$4:P137),1)+1,IF(AND(P137&lt;&gt;"",O137&lt;&gt;1),MAX($P$4:P137)+0.1,""))</f>
        <v/>
      </c>
      <c r="Q138" s="5">
        <f>ROW()</f>
        <v>138</v>
      </c>
      <c r="ED138" s="9"/>
      <c r="EE138" s="24">
        <f ca="1">IF(MAX($EE$9:EE137)&lt;SUM($AJ$9:$AJ$109),MAX($EE$9:EE137)+1,"")</f>
        <v>130</v>
      </c>
      <c r="EF138" s="24">
        <f t="shared" ref="EF138:EF201" ca="1" si="116">IF(EE138="","",IF(EG137&lt;OFFSET($AJ$8,EF137,0),EF137,EF137+1))</f>
        <v>49</v>
      </c>
      <c r="EG138" s="24">
        <f t="shared" ca="1" si="83"/>
        <v>6</v>
      </c>
      <c r="EH138" s="23" t="str">
        <f t="shared" ca="1" si="114"/>
        <v>CCI-002223</v>
      </c>
      <c r="EI138" s="23" t="str">
        <f ca="1">IF(EE138="","",OFFSET($AK$8,EF138,0)&amp;IF(COUNTIF(EH139:$EH$502,"="&amp;EH138)=0,"","; "&amp;OFFSET(EH138,MATCH(EH138,EH139:$EH$502,0),1)))</f>
        <v>3.3.1; 3.3.1; 3.4</v>
      </c>
      <c r="EJ138" s="23" t="str">
        <f ca="1">IF(EE138="","",OFFSET($AL$8,EF138,0)&amp;IF(COUNTIF(EH139:$EH$502,"="&amp;EH138)=0,"","; "&amp;OFFSET(EH138,MATCH(EH138,EH139:$EH$502,0),2)))</f>
        <v>User Accounts; User Accounts; USER IDENTIFICATION AND AUTHENTICATION</v>
      </c>
      <c r="EK138" s="23" t="str">
        <f ca="1">IF(EE138="","",OFFSET($AK$8,EF138,0)&amp;" "&amp;IF(LEN(OFFSET($AL$8,EF138,0))&gt;$EK$3,LEFT(OFFSET($AL$8,EF138,0),$EK$3)&amp;"...",OFFSET($AL$8,EF138,0))&amp;SUBSTITUTE(IF(COUNTIF(EH139:$EH$502,"="&amp;EH138)=0,"","; "&amp;OFFSET(EH138,MATCH(EH138,EH139:$EH$502,0),3)),"; "&amp;OFFSET($AK$8,EF138,0)&amp;" "&amp;IF(LEN(OFFSET($AL$8,EF138,0))&gt;$EK$3,LEFT(OFFSET($AL$8,EF138,0),$EK$3)&amp;"...",OFFSET($AL$8,EF138,0)),""))</f>
        <v>3.3.1 User Accounts; 3.4 USER IDENTIFICATION AND AUTHENTICAT...</v>
      </c>
      <c r="EL138" s="24">
        <f ca="1">IF(EE138="","",IF(COUNTIF($EH$9:$EH137,"="&amp;EH138)=0,MAX($EL$9:EL137)+1,""))</f>
        <v>87</v>
      </c>
      <c r="EM138" s="9"/>
      <c r="EN138" s="10"/>
      <c r="EO138" s="24">
        <f ca="1">IF(MAX($EO$9:EO137)&lt;MAX($EL$9:$EL$502),MAX($EO$9:EO137)+1,"")</f>
        <v>130</v>
      </c>
      <c r="EP138" s="24">
        <f t="shared" ca="1" si="84"/>
        <v>177</v>
      </c>
      <c r="EQ138" s="23" t="str">
        <f t="shared" ca="1" si="115"/>
        <v>CCI-001134</v>
      </c>
      <c r="ER138" s="23" t="str">
        <f t="shared" ca="1" si="115"/>
        <v>3.3.4</v>
      </c>
      <c r="ES138" s="23" t="str">
        <f t="shared" ca="1" si="115"/>
        <v>Session Lock and Session Termination Requirements In MODERATE Impact Systems:</v>
      </c>
      <c r="ET138" s="23" t="str">
        <f t="shared" ca="1" si="115"/>
        <v>3.3.4 Session Lock and Session Terminatio...</v>
      </c>
      <c r="EU138" s="10" t="str">
        <f>""</f>
        <v/>
      </c>
    </row>
    <row r="139" spans="1:151" x14ac:dyDescent="0.3">
      <c r="A139" s="1" t="s">
        <v>126</v>
      </c>
      <c r="B139" s="5"/>
      <c r="C139" s="14">
        <f t="shared" si="107"/>
        <v>0</v>
      </c>
      <c r="D139" s="14">
        <f t="shared" si="107"/>
        <v>0</v>
      </c>
      <c r="E139" s="14" t="str">
        <f t="shared" si="108"/>
        <v/>
      </c>
      <c r="F139" s="14">
        <f t="shared" si="109"/>
        <v>0</v>
      </c>
      <c r="G139" s="14">
        <f t="shared" si="105"/>
        <v>0</v>
      </c>
      <c r="H139" s="14">
        <f t="shared" si="110"/>
        <v>0</v>
      </c>
      <c r="I139" s="14">
        <f t="shared" si="110"/>
        <v>0</v>
      </c>
      <c r="J139" s="14">
        <f t="shared" si="110"/>
        <v>0</v>
      </c>
      <c r="K139" s="14">
        <f t="shared" si="110"/>
        <v>0</v>
      </c>
      <c r="L139" s="14" t="str">
        <f t="shared" si="111"/>
        <v>0</v>
      </c>
      <c r="M139" s="15" t="str">
        <f t="shared" si="112"/>
        <v>--</v>
      </c>
      <c r="N139" s="14" t="str">
        <f t="shared" si="113"/>
        <v/>
      </c>
      <c r="O139" s="15" t="str">
        <f t="shared" si="106"/>
        <v/>
      </c>
      <c r="P139" s="15" t="str">
        <f>IF(N139=1,FLOOR(MAX($P$4:P138),1)+1,IF(AND(P138&lt;&gt;"",O138&lt;&gt;1),MAX($P$4:P138)+0.1,""))</f>
        <v/>
      </c>
      <c r="Q139" s="5">
        <f>ROW()</f>
        <v>139</v>
      </c>
      <c r="ED139" s="9"/>
      <c r="EE139" s="24">
        <f ca="1">IF(MAX($EE$9:EE138)&lt;SUM($AJ$9:$AJ$109),MAX($EE$9:EE138)+1,"")</f>
        <v>131</v>
      </c>
      <c r="EF139" s="24">
        <f t="shared" ca="1" si="116"/>
        <v>49</v>
      </c>
      <c r="EG139" s="24">
        <f t="shared" ref="EG139:EG202" ca="1" si="117">IF(EE139="","",IF(EF139=EF138,EG138+1,1))</f>
        <v>7</v>
      </c>
      <c r="EH139" s="23" t="str">
        <f t="shared" ca="1" si="114"/>
        <v>CCI-002235</v>
      </c>
      <c r="EI139" s="23" t="str">
        <f ca="1">IF(EE139="","",OFFSET($AK$8,EF139,0)&amp;IF(COUNTIF(EH140:$EH$502,"="&amp;EH139)=0,"","; "&amp;OFFSET(EH139,MATCH(EH139,EH140:$EH$502,0),1)))</f>
        <v>3.3.1; 3.4</v>
      </c>
      <c r="EJ139" s="23" t="str">
        <f ca="1">IF(EE139="","",OFFSET($AL$8,EF139,0)&amp;IF(COUNTIF(EH140:$EH$502,"="&amp;EH139)=0,"","; "&amp;OFFSET(EH139,MATCH(EH139,EH140:$EH$502,0),2)))</f>
        <v>User Accounts; USER IDENTIFICATION AND AUTHENTICATION</v>
      </c>
      <c r="EK139" s="23" t="str">
        <f ca="1">IF(EE139="","",OFFSET($AK$8,EF139,0)&amp;" "&amp;IF(LEN(OFFSET($AL$8,EF139,0))&gt;$EK$3,LEFT(OFFSET($AL$8,EF139,0),$EK$3)&amp;"...",OFFSET($AL$8,EF139,0))&amp;SUBSTITUTE(IF(COUNTIF(EH140:$EH$502,"="&amp;EH139)=0,"","; "&amp;OFFSET(EH139,MATCH(EH139,EH140:$EH$502,0),3)),"; "&amp;OFFSET($AK$8,EF139,0)&amp;" "&amp;IF(LEN(OFFSET($AL$8,EF139,0))&gt;$EK$3,LEFT(OFFSET($AL$8,EF139,0),$EK$3)&amp;"...",OFFSET($AL$8,EF139,0)),""))</f>
        <v>3.3.1 User Accounts; 3.4 USER IDENTIFICATION AND AUTHENTICAT...</v>
      </c>
      <c r="EL139" s="24">
        <f ca="1">IF(EE139="","",IF(COUNTIF($EH$9:$EH138,"="&amp;EH139)=0,MAX($EL$9:EL138)+1,""))</f>
        <v>88</v>
      </c>
      <c r="EM139" s="9"/>
      <c r="EN139" s="10"/>
      <c r="EO139" s="24">
        <f ca="1">IF(MAX($EO$9:EO138)&lt;MAX($EL$9:$EL$502),MAX($EO$9:EO138)+1,"")</f>
        <v>131</v>
      </c>
      <c r="EP139" s="24">
        <f t="shared" ref="EP139:EP202" ca="1" si="118">IF(EO139="","",MATCH(EO139,$EL$8:$EL$502,0)-1)</f>
        <v>178</v>
      </c>
      <c r="EQ139" s="23" t="str">
        <f t="shared" ca="1" si="115"/>
        <v>CCI-000054</v>
      </c>
      <c r="ER139" s="23" t="str">
        <f t="shared" ca="1" si="115"/>
        <v>3.3.4</v>
      </c>
      <c r="ES139" s="23" t="str">
        <f t="shared" ca="1" si="115"/>
        <v>Session Lock and Session Termination Requirements In MODERATE Impact Systems:</v>
      </c>
      <c r="ET139" s="23" t="str">
        <f t="shared" ca="1" si="115"/>
        <v>3.3.4 Session Lock and Session Terminatio...</v>
      </c>
      <c r="EU139" s="10" t="str">
        <f>""</f>
        <v/>
      </c>
    </row>
    <row r="140" spans="1:151" x14ac:dyDescent="0.3">
      <c r="A140" s="1" t="s">
        <v>127</v>
      </c>
      <c r="B140" s="5"/>
      <c r="C140" s="14">
        <f t="shared" si="107"/>
        <v>0</v>
      </c>
      <c r="D140" s="14">
        <f t="shared" si="107"/>
        <v>0</v>
      </c>
      <c r="E140" s="14" t="str">
        <f t="shared" si="108"/>
        <v/>
      </c>
      <c r="F140" s="14">
        <f t="shared" si="109"/>
        <v>0</v>
      </c>
      <c r="G140" s="14">
        <f t="shared" si="105"/>
        <v>0</v>
      </c>
      <c r="H140" s="14">
        <f t="shared" si="110"/>
        <v>0</v>
      </c>
      <c r="I140" s="14">
        <f t="shared" si="110"/>
        <v>0</v>
      </c>
      <c r="J140" s="14">
        <f t="shared" si="110"/>
        <v>0</v>
      </c>
      <c r="K140" s="14">
        <f t="shared" si="110"/>
        <v>0</v>
      </c>
      <c r="L140" s="14" t="str">
        <f t="shared" si="111"/>
        <v>0</v>
      </c>
      <c r="M140" s="15" t="str">
        <f t="shared" si="112"/>
        <v>--</v>
      </c>
      <c r="N140" s="14" t="str">
        <f t="shared" si="113"/>
        <v/>
      </c>
      <c r="O140" s="15" t="str">
        <f t="shared" si="106"/>
        <v/>
      </c>
      <c r="P140" s="15" t="str">
        <f>IF(N140=1,FLOOR(MAX($P$4:P139),1)+1,IF(AND(P139&lt;&gt;"",O139&lt;&gt;1),MAX($P$4:P139)+0.1,""))</f>
        <v/>
      </c>
      <c r="Q140" s="5">
        <f>ROW()</f>
        <v>140</v>
      </c>
      <c r="ED140" s="9"/>
      <c r="EE140" s="24">
        <f ca="1">IF(MAX($EE$9:EE139)&lt;SUM($AJ$9:$AJ$109),MAX($EE$9:EE139)+1,"")</f>
        <v>132</v>
      </c>
      <c r="EF140" s="24">
        <f t="shared" ca="1" si="116"/>
        <v>49</v>
      </c>
      <c r="EG140" s="24">
        <f t="shared" ca="1" si="117"/>
        <v>8</v>
      </c>
      <c r="EH140" s="23" t="str">
        <f t="shared" ca="1" si="114"/>
        <v>CCI-000039</v>
      </c>
      <c r="EI140" s="23" t="str">
        <f ca="1">IF(EE140="","",OFFSET($AK$8,EF140,0)&amp;IF(COUNTIF(EH141:$EH$502,"="&amp;EH140)=0,"","; "&amp;OFFSET(EH140,MATCH(EH140,EH141:$EH$502,0),1)))</f>
        <v>3.3.1; 3.4</v>
      </c>
      <c r="EJ140" s="23" t="str">
        <f ca="1">IF(EE140="","",OFFSET($AL$8,EF140,0)&amp;IF(COUNTIF(EH141:$EH$502,"="&amp;EH140)=0,"","; "&amp;OFFSET(EH140,MATCH(EH140,EH141:$EH$502,0),2)))</f>
        <v>User Accounts; USER IDENTIFICATION AND AUTHENTICATION</v>
      </c>
      <c r="EK140" s="23" t="str">
        <f ca="1">IF(EE140="","",OFFSET($AK$8,EF140,0)&amp;" "&amp;IF(LEN(OFFSET($AL$8,EF140,0))&gt;$EK$3,LEFT(OFFSET($AL$8,EF140,0),$EK$3)&amp;"...",OFFSET($AL$8,EF140,0))&amp;SUBSTITUTE(IF(COUNTIF(EH141:$EH$502,"="&amp;EH140)=0,"","; "&amp;OFFSET(EH140,MATCH(EH140,EH141:$EH$502,0),3)),"; "&amp;OFFSET($AK$8,EF140,0)&amp;" "&amp;IF(LEN(OFFSET($AL$8,EF140,0))&gt;$EK$3,LEFT(OFFSET($AL$8,EF140,0),$EK$3)&amp;"...",OFFSET($AL$8,EF140,0)),""))</f>
        <v>3.3.1 User Accounts; 3.4 USER IDENTIFICATION AND AUTHENTICAT...</v>
      </c>
      <c r="EL140" s="24">
        <f ca="1">IF(EE140="","",IF(COUNTIF($EH$9:$EH139,"="&amp;EH140)=0,MAX($EL$9:EL139)+1,""))</f>
        <v>89</v>
      </c>
      <c r="EM140" s="9"/>
      <c r="EN140" s="10"/>
      <c r="EO140" s="24">
        <f ca="1">IF(MAX($EO$9:EO139)&lt;MAX($EL$9:$EL$502),MAX($EO$9:EO139)+1,"")</f>
        <v>132</v>
      </c>
      <c r="EP140" s="24">
        <f t="shared" ca="1" si="118"/>
        <v>179</v>
      </c>
      <c r="EQ140" s="23" t="str">
        <f t="shared" ca="1" si="115"/>
        <v>CCI-000055</v>
      </c>
      <c r="ER140" s="23" t="str">
        <f t="shared" ca="1" si="115"/>
        <v>3.3.4</v>
      </c>
      <c r="ES140" s="23" t="str">
        <f t="shared" ca="1" si="115"/>
        <v>Session Lock and Session Termination Requirements In MODERATE Impact Systems:</v>
      </c>
      <c r="ET140" s="23" t="str">
        <f t="shared" ca="1" si="115"/>
        <v>3.3.4 Session Lock and Session Terminatio...</v>
      </c>
      <c r="EU140" s="10" t="str">
        <f>""</f>
        <v/>
      </c>
    </row>
    <row r="141" spans="1:151" x14ac:dyDescent="0.3">
      <c r="A141" s="1" t="s">
        <v>128</v>
      </c>
      <c r="B141" s="5"/>
      <c r="C141" s="14">
        <f t="shared" si="107"/>
        <v>0</v>
      </c>
      <c r="D141" s="14">
        <f t="shared" si="107"/>
        <v>0</v>
      </c>
      <c r="E141" s="14" t="str">
        <f t="shared" si="108"/>
        <v/>
      </c>
      <c r="F141" s="14">
        <f t="shared" si="109"/>
        <v>0</v>
      </c>
      <c r="G141" s="14">
        <f t="shared" si="105"/>
        <v>0</v>
      </c>
      <c r="H141" s="14">
        <f t="shared" si="110"/>
        <v>0</v>
      </c>
      <c r="I141" s="14">
        <f t="shared" si="110"/>
        <v>0</v>
      </c>
      <c r="J141" s="14">
        <f t="shared" si="110"/>
        <v>0</v>
      </c>
      <c r="K141" s="14">
        <f t="shared" si="110"/>
        <v>0</v>
      </c>
      <c r="L141" s="14" t="str">
        <f t="shared" si="111"/>
        <v>0</v>
      </c>
      <c r="M141" s="15" t="str">
        <f t="shared" si="112"/>
        <v>--</v>
      </c>
      <c r="N141" s="14" t="str">
        <f t="shared" si="113"/>
        <v/>
      </c>
      <c r="O141" s="15" t="str">
        <f t="shared" si="106"/>
        <v/>
      </c>
      <c r="P141" s="15" t="str">
        <f>IF(N141=1,FLOOR(MAX($P$4:P140),1)+1,IF(AND(P140&lt;&gt;"",O140&lt;&gt;1),MAX($P$4:P140)+0.1,""))</f>
        <v/>
      </c>
      <c r="Q141" s="5">
        <f>ROW()</f>
        <v>141</v>
      </c>
      <c r="ED141" s="9"/>
      <c r="EE141" s="24">
        <f ca="1">IF(MAX($EE$9:EE140)&lt;SUM($AJ$9:$AJ$109),MAX($EE$9:EE140)+1,"")</f>
        <v>133</v>
      </c>
      <c r="EF141" s="24">
        <f t="shared" ca="1" si="116"/>
        <v>49</v>
      </c>
      <c r="EG141" s="24">
        <f t="shared" ca="1" si="117"/>
        <v>9</v>
      </c>
      <c r="EH141" s="23" t="str">
        <f t="shared" ca="1" si="114"/>
        <v>CCI-001419</v>
      </c>
      <c r="EI141" s="23" t="str">
        <f ca="1">IF(EE141="","",OFFSET($AK$8,EF141,0)&amp;IF(COUNTIF(EH142:$EH$502,"="&amp;EH141)=0,"","; "&amp;OFFSET(EH141,MATCH(EH141,EH142:$EH$502,0),1)))</f>
        <v>3.3.1; 3.4</v>
      </c>
      <c r="EJ141" s="23" t="str">
        <f ca="1">IF(EE141="","",OFFSET($AL$8,EF141,0)&amp;IF(COUNTIF(EH142:$EH$502,"="&amp;EH141)=0,"","; "&amp;OFFSET(EH141,MATCH(EH141,EH142:$EH$502,0),2)))</f>
        <v>User Accounts; USER IDENTIFICATION AND AUTHENTICATION</v>
      </c>
      <c r="EK141" s="23" t="str">
        <f ca="1">IF(EE141="","",OFFSET($AK$8,EF141,0)&amp;" "&amp;IF(LEN(OFFSET($AL$8,EF141,0))&gt;$EK$3,LEFT(OFFSET($AL$8,EF141,0),$EK$3)&amp;"...",OFFSET($AL$8,EF141,0))&amp;SUBSTITUTE(IF(COUNTIF(EH142:$EH$502,"="&amp;EH141)=0,"","; "&amp;OFFSET(EH141,MATCH(EH141,EH142:$EH$502,0),3)),"; "&amp;OFFSET($AK$8,EF141,0)&amp;" "&amp;IF(LEN(OFFSET($AL$8,EF141,0))&gt;$EK$3,LEFT(OFFSET($AL$8,EF141,0),$EK$3)&amp;"...",OFFSET($AL$8,EF141,0)),""))</f>
        <v>3.3.1 User Accounts; 3.4 USER IDENTIFICATION AND AUTHENTICAT...</v>
      </c>
      <c r="EL141" s="24">
        <f ca="1">IF(EE141="","",IF(COUNTIF($EH$9:$EH140,"="&amp;EH141)=0,MAX($EL$9:EL140)+1,""))</f>
        <v>90</v>
      </c>
      <c r="EM141" s="9"/>
      <c r="EN141" s="10"/>
      <c r="EO141" s="24">
        <f ca="1">IF(MAX($EO$9:EO140)&lt;MAX($EL$9:$EL$502),MAX($EO$9:EO140)+1,"")</f>
        <v>133</v>
      </c>
      <c r="EP141" s="24">
        <f t="shared" ca="1" si="118"/>
        <v>180</v>
      </c>
      <c r="EQ141" s="23" t="str">
        <f t="shared" ca="1" si="115"/>
        <v>CCI-002252</v>
      </c>
      <c r="ER141" s="23" t="str">
        <f t="shared" ca="1" si="115"/>
        <v>3.3.4</v>
      </c>
      <c r="ES141" s="23" t="str">
        <f t="shared" ca="1" si="115"/>
        <v>Session Lock and Session Termination Requirements In MODERATE Impact Systems:</v>
      </c>
      <c r="ET141" s="23" t="str">
        <f t="shared" ca="1" si="115"/>
        <v>3.3.4 Session Lock and Session Terminatio...</v>
      </c>
      <c r="EU141" s="10" t="str">
        <f>""</f>
        <v/>
      </c>
    </row>
    <row r="142" spans="1:151" x14ac:dyDescent="0.3">
      <c r="A142" s="1" t="s">
        <v>129</v>
      </c>
      <c r="B142" s="5"/>
      <c r="C142" s="14">
        <f t="shared" si="107"/>
        <v>0</v>
      </c>
      <c r="D142" s="14">
        <f t="shared" si="107"/>
        <v>0</v>
      </c>
      <c r="E142" s="14" t="str">
        <f t="shared" si="108"/>
        <v/>
      </c>
      <c r="F142" s="14">
        <f t="shared" si="109"/>
        <v>0</v>
      </c>
      <c r="G142" s="14">
        <f t="shared" si="105"/>
        <v>0</v>
      </c>
      <c r="H142" s="14">
        <f t="shared" si="110"/>
        <v>0</v>
      </c>
      <c r="I142" s="14">
        <f t="shared" si="110"/>
        <v>0</v>
      </c>
      <c r="J142" s="14">
        <f t="shared" si="110"/>
        <v>0</v>
      </c>
      <c r="K142" s="14">
        <f t="shared" si="110"/>
        <v>0</v>
      </c>
      <c r="L142" s="14" t="str">
        <f t="shared" si="111"/>
        <v>0</v>
      </c>
      <c r="M142" s="15" t="str">
        <f t="shared" si="112"/>
        <v>--</v>
      </c>
      <c r="N142" s="14" t="str">
        <f t="shared" si="113"/>
        <v/>
      </c>
      <c r="O142" s="15" t="str">
        <f t="shared" si="106"/>
        <v/>
      </c>
      <c r="P142" s="15" t="str">
        <f>IF(N142=1,FLOOR(MAX($P$4:P141),1)+1,IF(AND(P141&lt;&gt;"",O141&lt;&gt;1),MAX($P$4:P141)+0.1,""))</f>
        <v/>
      </c>
      <c r="Q142" s="5">
        <f>ROW()</f>
        <v>142</v>
      </c>
      <c r="ED142" s="9"/>
      <c r="EE142" s="24">
        <f ca="1">IF(MAX($EE$9:EE141)&lt;SUM($AJ$9:$AJ$109),MAX($EE$9:EE141)+1,"")</f>
        <v>134</v>
      </c>
      <c r="EF142" s="24">
        <f t="shared" ca="1" si="116"/>
        <v>49</v>
      </c>
      <c r="EG142" s="24">
        <f t="shared" ca="1" si="117"/>
        <v>10</v>
      </c>
      <c r="EH142" s="23" t="str">
        <f t="shared" ca="1" si="114"/>
        <v>CCI-002234</v>
      </c>
      <c r="EI142" s="23" t="str">
        <f ca="1">IF(EE142="","",OFFSET($AK$8,EF142,0)&amp;IF(COUNTIF(EH143:$EH$502,"="&amp;EH142)=0,"","; "&amp;OFFSET(EH142,MATCH(EH142,EH143:$EH$502,0),1)))</f>
        <v>3.3.1; 3.4</v>
      </c>
      <c r="EJ142" s="23" t="str">
        <f ca="1">IF(EE142="","",OFFSET($AL$8,EF142,0)&amp;IF(COUNTIF(EH143:$EH$502,"="&amp;EH142)=0,"","; "&amp;OFFSET(EH142,MATCH(EH142,EH143:$EH$502,0),2)))</f>
        <v>User Accounts; USER IDENTIFICATION AND AUTHENTICATION</v>
      </c>
      <c r="EK142" s="23" t="str">
        <f ca="1">IF(EE142="","",OFFSET($AK$8,EF142,0)&amp;" "&amp;IF(LEN(OFFSET($AL$8,EF142,0))&gt;$EK$3,LEFT(OFFSET($AL$8,EF142,0),$EK$3)&amp;"...",OFFSET($AL$8,EF142,0))&amp;SUBSTITUTE(IF(COUNTIF(EH143:$EH$502,"="&amp;EH142)=0,"","; "&amp;OFFSET(EH142,MATCH(EH142,EH143:$EH$502,0),3)),"; "&amp;OFFSET($AK$8,EF142,0)&amp;" "&amp;IF(LEN(OFFSET($AL$8,EF142,0))&gt;$EK$3,LEFT(OFFSET($AL$8,EF142,0),$EK$3)&amp;"...",OFFSET($AL$8,EF142,0)),""))</f>
        <v>3.3.1 User Accounts; 3.4 USER IDENTIFICATION AND AUTHENTICAT...</v>
      </c>
      <c r="EL142" s="24">
        <f ca="1">IF(EE142="","",IF(COUNTIF($EH$9:$EH141,"="&amp;EH142)=0,MAX($EL$9:EL141)+1,""))</f>
        <v>91</v>
      </c>
      <c r="EM142" s="9"/>
      <c r="EN142" s="10"/>
      <c r="EO142" s="24">
        <f ca="1">IF(MAX($EO$9:EO141)&lt;MAX($EL$9:$EL$502),MAX($EO$9:EO141)+1,"")</f>
        <v>134</v>
      </c>
      <c r="EP142" s="24">
        <f t="shared" ca="1" si="118"/>
        <v>181</v>
      </c>
      <c r="EQ142" s="23" t="str">
        <f t="shared" ca="1" si="115"/>
        <v>CCI-000061</v>
      </c>
      <c r="ER142" s="23" t="str">
        <f t="shared" ca="1" si="115"/>
        <v>3.3.5</v>
      </c>
      <c r="ES142" s="23" t="str">
        <f t="shared" ca="1" si="115"/>
        <v>Permitted Actions Without Identification or Authentication</v>
      </c>
      <c r="ET142" s="23" t="str">
        <f t="shared" ca="1" si="115"/>
        <v>3.3.5 Permitted Actions Without Identific...</v>
      </c>
      <c r="EU142" s="10" t="str">
        <f>""</f>
        <v/>
      </c>
    </row>
    <row r="143" spans="1:151" x14ac:dyDescent="0.3">
      <c r="A143" s="1" t="s">
        <v>55</v>
      </c>
      <c r="B143" s="5"/>
      <c r="C143" s="14">
        <f t="shared" si="107"/>
        <v>0</v>
      </c>
      <c r="D143" s="14">
        <f t="shared" si="107"/>
        <v>0</v>
      </c>
      <c r="E143" s="14" t="str">
        <f t="shared" si="108"/>
        <v/>
      </c>
      <c r="F143" s="14">
        <f t="shared" si="109"/>
        <v>0</v>
      </c>
      <c r="G143" s="14">
        <f t="shared" si="105"/>
        <v>0</v>
      </c>
      <c r="H143" s="14">
        <f t="shared" si="110"/>
        <v>0</v>
      </c>
      <c r="I143" s="14">
        <f t="shared" si="110"/>
        <v>0</v>
      </c>
      <c r="J143" s="14">
        <f t="shared" si="110"/>
        <v>0</v>
      </c>
      <c r="K143" s="14">
        <f t="shared" si="110"/>
        <v>0</v>
      </c>
      <c r="L143" s="14" t="str">
        <f t="shared" si="111"/>
        <v>0</v>
      </c>
      <c r="M143" s="15" t="str">
        <f t="shared" si="112"/>
        <v>--</v>
      </c>
      <c r="N143" s="14" t="str">
        <f t="shared" si="113"/>
        <v/>
      </c>
      <c r="O143" s="15" t="str">
        <f t="shared" si="106"/>
        <v/>
      </c>
      <c r="P143" s="15" t="str">
        <f>IF(N143=1,FLOOR(MAX($P$4:P142),1)+1,IF(AND(P142&lt;&gt;"",O142&lt;&gt;1),MAX($P$4:P142)+0.1,""))</f>
        <v/>
      </c>
      <c r="Q143" s="5">
        <f>ROW()</f>
        <v>143</v>
      </c>
      <c r="ED143" s="9"/>
      <c r="EE143" s="24">
        <f ca="1">IF(MAX($EE$9:EE142)&lt;SUM($AJ$9:$AJ$109),MAX($EE$9:EE142)+1,"")</f>
        <v>135</v>
      </c>
      <c r="EF143" s="24">
        <f t="shared" ca="1" si="116"/>
        <v>49</v>
      </c>
      <c r="EG143" s="24">
        <f t="shared" ca="1" si="117"/>
        <v>11</v>
      </c>
      <c r="EH143" s="23" t="str">
        <f t="shared" ca="1" si="114"/>
        <v>CCI-001812</v>
      </c>
      <c r="EI143" s="23" t="str">
        <f ca="1">IF(EE143="","",OFFSET($AK$8,EF143,0)&amp;IF(COUNTIF(EH144:$EH$502,"="&amp;EH143)=0,"","; "&amp;OFFSET(EH143,MATCH(EH143,EH144:$EH$502,0),1)))</f>
        <v>3.3.1</v>
      </c>
      <c r="EJ143" s="23" t="str">
        <f ca="1">IF(EE143="","",OFFSET($AL$8,EF143,0)&amp;IF(COUNTIF(EH144:$EH$502,"="&amp;EH143)=0,"","; "&amp;OFFSET(EH143,MATCH(EH143,EH144:$EH$502,0),2)))</f>
        <v>User Accounts</v>
      </c>
      <c r="EK143" s="23" t="str">
        <f ca="1">IF(EE143="","",OFFSET($AK$8,EF143,0)&amp;" "&amp;IF(LEN(OFFSET($AL$8,EF143,0))&gt;$EK$3,LEFT(OFFSET($AL$8,EF143,0),$EK$3)&amp;"...",OFFSET($AL$8,EF143,0))&amp;SUBSTITUTE(IF(COUNTIF(EH144:$EH$502,"="&amp;EH143)=0,"","; "&amp;OFFSET(EH143,MATCH(EH143,EH144:$EH$502,0),3)),"; "&amp;OFFSET($AK$8,EF143,0)&amp;" "&amp;IF(LEN(OFFSET($AL$8,EF143,0))&gt;$EK$3,LEFT(OFFSET($AL$8,EF143,0),$EK$3)&amp;"...",OFFSET($AL$8,EF143,0)),""))</f>
        <v>3.3.1 User Accounts</v>
      </c>
      <c r="EL143" s="24">
        <f ca="1">IF(EE143="","",IF(COUNTIF($EH$9:$EH142,"="&amp;EH143)=0,MAX($EL$9:EL142)+1,""))</f>
        <v>92</v>
      </c>
      <c r="EM143" s="9"/>
      <c r="EN143" s="10"/>
      <c r="EO143" s="24">
        <f ca="1">IF(MAX($EO$9:EO142)&lt;MAX($EL$9:$EL$502),MAX($EO$9:EO142)+1,"")</f>
        <v>135</v>
      </c>
      <c r="EP143" s="24">
        <f t="shared" ca="1" si="118"/>
        <v>182</v>
      </c>
      <c r="EQ143" s="23" t="str">
        <f t="shared" ca="1" si="115"/>
        <v>CCI-000232</v>
      </c>
      <c r="ER143" s="23" t="str">
        <f t="shared" ca="1" si="115"/>
        <v>3.3.5</v>
      </c>
      <c r="ES143" s="23" t="str">
        <f t="shared" ca="1" si="115"/>
        <v>Permitted Actions Without Identification or Authentication</v>
      </c>
      <c r="ET143" s="23" t="str">
        <f t="shared" ca="1" si="115"/>
        <v>3.3.5 Permitted Actions Without Identific...</v>
      </c>
      <c r="EU143" s="10" t="str">
        <f>""</f>
        <v/>
      </c>
    </row>
    <row r="144" spans="1:151" x14ac:dyDescent="0.3">
      <c r="A144" s="1" t="s">
        <v>130</v>
      </c>
      <c r="B144" s="5"/>
      <c r="C144" s="14">
        <f t="shared" si="107"/>
        <v>0</v>
      </c>
      <c r="D144" s="14">
        <f t="shared" si="107"/>
        <v>0</v>
      </c>
      <c r="E144" s="14" t="str">
        <f t="shared" si="108"/>
        <v/>
      </c>
      <c r="F144" s="14">
        <f t="shared" si="109"/>
        <v>0</v>
      </c>
      <c r="G144" s="14">
        <f t="shared" si="105"/>
        <v>0</v>
      </c>
      <c r="H144" s="14">
        <f t="shared" si="110"/>
        <v>0</v>
      </c>
      <c r="I144" s="14">
        <f t="shared" si="110"/>
        <v>0</v>
      </c>
      <c r="J144" s="14">
        <f t="shared" si="110"/>
        <v>0</v>
      </c>
      <c r="K144" s="14">
        <f t="shared" si="110"/>
        <v>0</v>
      </c>
      <c r="L144" s="14" t="str">
        <f t="shared" si="111"/>
        <v>0</v>
      </c>
      <c r="M144" s="15" t="str">
        <f t="shared" si="112"/>
        <v>--</v>
      </c>
      <c r="N144" s="14" t="str">
        <f t="shared" si="113"/>
        <v/>
      </c>
      <c r="O144" s="15" t="str">
        <f t="shared" si="106"/>
        <v/>
      </c>
      <c r="P144" s="15" t="str">
        <f>IF(N144=1,FLOOR(MAX($P$4:P143),1)+1,IF(AND(P143&lt;&gt;"",O143&lt;&gt;1),MAX($P$4:P143)+0.1,""))</f>
        <v/>
      </c>
      <c r="Q144" s="5">
        <f>ROW()</f>
        <v>144</v>
      </c>
      <c r="ED144" s="9"/>
      <c r="EE144" s="24">
        <f ca="1">IF(MAX($EE$9:EE143)&lt;SUM($AJ$9:$AJ$109),MAX($EE$9:EE143)+1,"")</f>
        <v>136</v>
      </c>
      <c r="EF144" s="24">
        <f t="shared" ca="1" si="116"/>
        <v>49</v>
      </c>
      <c r="EG144" s="24">
        <f t="shared" ca="1" si="117"/>
        <v>12</v>
      </c>
      <c r="EH144" s="23" t="str">
        <f t="shared" ca="1" si="114"/>
        <v>CCI-000764</v>
      </c>
      <c r="EI144" s="23" t="str">
        <f ca="1">IF(EE144="","",OFFSET($AK$8,EF144,0)&amp;IF(COUNTIF(EH145:$EH$502,"="&amp;EH144)=0,"","; "&amp;OFFSET(EH144,MATCH(EH144,EH145:$EH$502,0),1)))</f>
        <v>3.3.1; 3.4</v>
      </c>
      <c r="EJ144" s="23" t="str">
        <f ca="1">IF(EE144="","",OFFSET($AL$8,EF144,0)&amp;IF(COUNTIF(EH145:$EH$502,"="&amp;EH144)=0,"","; "&amp;OFFSET(EH144,MATCH(EH144,EH145:$EH$502,0),2)))</f>
        <v>User Accounts; USER IDENTIFICATION AND AUTHENTICATION</v>
      </c>
      <c r="EK144" s="23" t="str">
        <f ca="1">IF(EE144="","",OFFSET($AK$8,EF144,0)&amp;" "&amp;IF(LEN(OFFSET($AL$8,EF144,0))&gt;$EK$3,LEFT(OFFSET($AL$8,EF144,0),$EK$3)&amp;"...",OFFSET($AL$8,EF144,0))&amp;SUBSTITUTE(IF(COUNTIF(EH145:$EH$502,"="&amp;EH144)=0,"","; "&amp;OFFSET(EH144,MATCH(EH144,EH145:$EH$502,0),3)),"; "&amp;OFFSET($AK$8,EF144,0)&amp;" "&amp;IF(LEN(OFFSET($AL$8,EF144,0))&gt;$EK$3,LEFT(OFFSET($AL$8,EF144,0),$EK$3)&amp;"...",OFFSET($AL$8,EF144,0)),""))</f>
        <v>3.3.1 User Accounts; 3.4 USER IDENTIFICATION AND AUTHENTICAT...</v>
      </c>
      <c r="EL144" s="24">
        <f ca="1">IF(EE144="","",IF(COUNTIF($EH$9:$EH143,"="&amp;EH144)=0,MAX($EL$9:EL143)+1,""))</f>
        <v>93</v>
      </c>
      <c r="EM144" s="9"/>
      <c r="EN144" s="10"/>
      <c r="EO144" s="24">
        <f ca="1">IF(MAX($EO$9:EO143)&lt;MAX($EL$9:$EL$502),MAX($EO$9:EO143)+1,"")</f>
        <v>136</v>
      </c>
      <c r="EP144" s="24">
        <f t="shared" ca="1" si="118"/>
        <v>183</v>
      </c>
      <c r="EQ144" s="23" t="str">
        <f t="shared" ca="1" si="115"/>
        <v>CCI-000928</v>
      </c>
      <c r="ER144" s="23" t="str">
        <f t="shared" ca="1" si="115"/>
        <v>3.3.6</v>
      </c>
      <c r="ES144" s="23" t="str">
        <f t="shared" ca="1" si="115"/>
        <v>Physical Security in MODERATE Impact Systems</v>
      </c>
      <c r="ET144" s="23" t="str">
        <f t="shared" ca="1" si="115"/>
        <v>3.3.6 Physical Security in MODERATE Impac...</v>
      </c>
      <c r="EU144" s="10" t="str">
        <f>""</f>
        <v/>
      </c>
    </row>
    <row r="145" spans="1:151" x14ac:dyDescent="0.3">
      <c r="A145" s="1" t="s">
        <v>55</v>
      </c>
      <c r="B145" s="5"/>
      <c r="C145" s="14">
        <f t="shared" si="107"/>
        <v>0</v>
      </c>
      <c r="D145" s="14">
        <f t="shared" si="107"/>
        <v>0</v>
      </c>
      <c r="E145" s="14" t="str">
        <f t="shared" si="108"/>
        <v/>
      </c>
      <c r="F145" s="14">
        <f t="shared" si="109"/>
        <v>0</v>
      </c>
      <c r="G145" s="14">
        <f t="shared" si="105"/>
        <v>0</v>
      </c>
      <c r="H145" s="14">
        <f t="shared" si="110"/>
        <v>0</v>
      </c>
      <c r="I145" s="14">
        <f t="shared" si="110"/>
        <v>0</v>
      </c>
      <c r="J145" s="14">
        <f t="shared" si="110"/>
        <v>0</v>
      </c>
      <c r="K145" s="14">
        <f t="shared" si="110"/>
        <v>0</v>
      </c>
      <c r="L145" s="14" t="str">
        <f t="shared" si="111"/>
        <v>0</v>
      </c>
      <c r="M145" s="15" t="str">
        <f t="shared" si="112"/>
        <v>--</v>
      </c>
      <c r="N145" s="14" t="str">
        <f t="shared" si="113"/>
        <v/>
      </c>
      <c r="O145" s="15" t="str">
        <f t="shared" si="106"/>
        <v/>
      </c>
      <c r="P145" s="15" t="str">
        <f>IF(N145=1,FLOOR(MAX($P$4:P144),1)+1,IF(AND(P144&lt;&gt;"",O144&lt;&gt;1),MAX($P$4:P144)+0.1,""))</f>
        <v/>
      </c>
      <c r="Q145" s="5">
        <f>ROW()</f>
        <v>145</v>
      </c>
      <c r="ED145" s="9"/>
      <c r="EE145" s="24">
        <f ca="1">IF(MAX($EE$9:EE144)&lt;SUM($AJ$9:$AJ$109),MAX($EE$9:EE144)+1,"")</f>
        <v>137</v>
      </c>
      <c r="EF145" s="24">
        <f t="shared" ca="1" si="116"/>
        <v>49</v>
      </c>
      <c r="EG145" s="24">
        <f t="shared" ca="1" si="117"/>
        <v>13</v>
      </c>
      <c r="EH145" s="23" t="str">
        <f t="shared" ca="1" si="114"/>
        <v>CCI-001361</v>
      </c>
      <c r="EI145" s="23" t="str">
        <f ca="1">IF(EE145="","",OFFSET($AK$8,EF145,0)&amp;IF(COUNTIF(EH146:$EH$502,"="&amp;EH145)=0,"","; "&amp;OFFSET(EH145,MATCH(EH145,EH146:$EH$502,0),1)))</f>
        <v>3.3.1</v>
      </c>
      <c r="EJ145" s="23" t="str">
        <f ca="1">IF(EE145="","",OFFSET($AL$8,EF145,0)&amp;IF(COUNTIF(EH146:$EH$502,"="&amp;EH145)=0,"","; "&amp;OFFSET(EH145,MATCH(EH145,EH146:$EH$502,0),2)))</f>
        <v>User Accounts</v>
      </c>
      <c r="EK145" s="23" t="str">
        <f ca="1">IF(EE145="","",OFFSET($AK$8,EF145,0)&amp;" "&amp;IF(LEN(OFFSET($AL$8,EF145,0))&gt;$EK$3,LEFT(OFFSET($AL$8,EF145,0),$EK$3)&amp;"...",OFFSET($AL$8,EF145,0))&amp;SUBSTITUTE(IF(COUNTIF(EH146:$EH$502,"="&amp;EH145)=0,"","; "&amp;OFFSET(EH145,MATCH(EH145,EH146:$EH$502,0),3)),"; "&amp;OFFSET($AK$8,EF145,0)&amp;" "&amp;IF(LEN(OFFSET($AL$8,EF145,0))&gt;$EK$3,LEFT(OFFSET($AL$8,EF145,0),$EK$3)&amp;"...",OFFSET($AL$8,EF145,0)),""))</f>
        <v>3.3.1 User Accounts</v>
      </c>
      <c r="EL145" s="24">
        <f ca="1">IF(EE145="","",IF(COUNTIF($EH$9:$EH144,"="&amp;EH145)=0,MAX($EL$9:EL144)+1,""))</f>
        <v>94</v>
      </c>
      <c r="EM145" s="9"/>
      <c r="EN145" s="10"/>
      <c r="EO145" s="24">
        <f ca="1">IF(MAX($EO$9:EO144)&lt;MAX($EL$9:$EL$502),MAX($EO$9:EO144)+1,"")</f>
        <v>137</v>
      </c>
      <c r="EP145" s="24">
        <f t="shared" ca="1" si="118"/>
        <v>184</v>
      </c>
      <c r="EQ145" s="23" t="str">
        <f t="shared" ca="1" si="115"/>
        <v>CCI-002926</v>
      </c>
      <c r="ER145" s="23" t="str">
        <f t="shared" ca="1" si="115"/>
        <v>3.3.6</v>
      </c>
      <c r="ES145" s="23" t="str">
        <f t="shared" ca="1" si="115"/>
        <v>Physical Security in MODERATE Impact Systems</v>
      </c>
      <c r="ET145" s="23" t="str">
        <f t="shared" ca="1" si="115"/>
        <v>3.3.6 Physical Security in MODERATE Impac...</v>
      </c>
      <c r="EU145" s="10" t="str">
        <f>""</f>
        <v/>
      </c>
    </row>
    <row r="146" spans="1:151" x14ac:dyDescent="0.3">
      <c r="A146" s="1" t="s">
        <v>131</v>
      </c>
      <c r="B146" s="5"/>
      <c r="C146" s="14">
        <f t="shared" si="107"/>
        <v>0</v>
      </c>
      <c r="D146" s="14">
        <f t="shared" si="107"/>
        <v>0</v>
      </c>
      <c r="E146" s="14" t="str">
        <f t="shared" si="108"/>
        <v/>
      </c>
      <c r="F146" s="14">
        <f t="shared" si="109"/>
        <v>0</v>
      </c>
      <c r="G146" s="14">
        <f t="shared" si="105"/>
        <v>0</v>
      </c>
      <c r="H146" s="14">
        <f t="shared" si="110"/>
        <v>0</v>
      </c>
      <c r="I146" s="14">
        <f t="shared" si="110"/>
        <v>0</v>
      </c>
      <c r="J146" s="14">
        <f t="shared" si="110"/>
        <v>0</v>
      </c>
      <c r="K146" s="14">
        <f t="shared" si="110"/>
        <v>0</v>
      </c>
      <c r="L146" s="14" t="str">
        <f t="shared" si="111"/>
        <v>0</v>
      </c>
      <c r="M146" s="15" t="str">
        <f t="shared" si="112"/>
        <v>--</v>
      </c>
      <c r="N146" s="14" t="str">
        <f t="shared" si="113"/>
        <v/>
      </c>
      <c r="O146" s="15" t="str">
        <f t="shared" si="106"/>
        <v/>
      </c>
      <c r="P146" s="15" t="str">
        <f>IF(N146=1,FLOOR(MAX($P$4:P145),1)+1,IF(AND(P145&lt;&gt;"",O145&lt;&gt;1),MAX($P$4:P145)+0.1,""))</f>
        <v/>
      </c>
      <c r="Q146" s="5">
        <f>ROW()</f>
        <v>146</v>
      </c>
      <c r="ED146" s="9"/>
      <c r="EE146" s="24">
        <f ca="1">IF(MAX($EE$9:EE145)&lt;SUM($AJ$9:$AJ$109),MAX($EE$9:EE145)+1,"")</f>
        <v>138</v>
      </c>
      <c r="EF146" s="24">
        <f t="shared" ca="1" si="116"/>
        <v>49</v>
      </c>
      <c r="EG146" s="24">
        <f t="shared" ca="1" si="117"/>
        <v>14</v>
      </c>
      <c r="EH146" s="23" t="str">
        <f t="shared" ca="1" si="114"/>
        <v>CCI-000017</v>
      </c>
      <c r="EI146" s="23" t="str">
        <f ca="1">IF(EE146="","",OFFSET($AK$8,EF146,0)&amp;IF(COUNTIF(EH147:$EH$502,"="&amp;EH146)=0,"","; "&amp;OFFSET(EH146,MATCH(EH146,EH147:$EH$502,0),1)))</f>
        <v>3.3.1</v>
      </c>
      <c r="EJ146" s="23" t="str">
        <f ca="1">IF(EE146="","",OFFSET($AL$8,EF146,0)&amp;IF(COUNTIF(EH147:$EH$502,"="&amp;EH146)=0,"","; "&amp;OFFSET(EH146,MATCH(EH146,EH147:$EH$502,0),2)))</f>
        <v>User Accounts</v>
      </c>
      <c r="EK146" s="23" t="str">
        <f ca="1">IF(EE146="","",OFFSET($AK$8,EF146,0)&amp;" "&amp;IF(LEN(OFFSET($AL$8,EF146,0))&gt;$EK$3,LEFT(OFFSET($AL$8,EF146,0),$EK$3)&amp;"...",OFFSET($AL$8,EF146,0))&amp;SUBSTITUTE(IF(COUNTIF(EH147:$EH$502,"="&amp;EH146)=0,"","; "&amp;OFFSET(EH146,MATCH(EH146,EH147:$EH$502,0),3)),"; "&amp;OFFSET($AK$8,EF146,0)&amp;" "&amp;IF(LEN(OFFSET($AL$8,EF146,0))&gt;$EK$3,LEFT(OFFSET($AL$8,EF146,0),$EK$3)&amp;"...",OFFSET($AL$8,EF146,0)),""))</f>
        <v>3.3.1 User Accounts</v>
      </c>
      <c r="EL146" s="24">
        <f ca="1">IF(EE146="","",IF(COUNTIF($EH$9:$EH145,"="&amp;EH146)=0,MAX($EL$9:EL145)+1,""))</f>
        <v>95</v>
      </c>
      <c r="EM146" s="9"/>
      <c r="EN146" s="10"/>
      <c r="EO146" s="24">
        <f ca="1">IF(MAX($EO$9:EO145)&lt;MAX($EL$9:$EL$502),MAX($EO$9:EO145)+1,"")</f>
        <v>138</v>
      </c>
      <c r="EP146" s="24">
        <f t="shared" ca="1" si="118"/>
        <v>185</v>
      </c>
      <c r="EQ146" s="23" t="str">
        <f t="shared" ca="1" si="115"/>
        <v>CCI-000936</v>
      </c>
      <c r="ER146" s="23" t="str">
        <f t="shared" ca="1" si="115"/>
        <v>3.3.6</v>
      </c>
      <c r="ES146" s="23" t="str">
        <f t="shared" ca="1" si="115"/>
        <v>Physical Security in MODERATE Impact Systems</v>
      </c>
      <c r="ET146" s="23" t="str">
        <f t="shared" ca="1" si="115"/>
        <v>3.3.6 Physical Security in MODERATE Impac...</v>
      </c>
      <c r="EU146" s="10" t="str">
        <f>""</f>
        <v/>
      </c>
    </row>
    <row r="147" spans="1:151" x14ac:dyDescent="0.3">
      <c r="A147" s="1" t="s">
        <v>55</v>
      </c>
      <c r="B147" s="5"/>
      <c r="C147" s="14">
        <f t="shared" si="107"/>
        <v>0</v>
      </c>
      <c r="D147" s="14">
        <f t="shared" si="107"/>
        <v>0</v>
      </c>
      <c r="E147" s="14" t="str">
        <f t="shared" si="108"/>
        <v/>
      </c>
      <c r="F147" s="14">
        <f t="shared" si="109"/>
        <v>0</v>
      </c>
      <c r="G147" s="14">
        <f t="shared" si="105"/>
        <v>0</v>
      </c>
      <c r="H147" s="14">
        <f t="shared" si="110"/>
        <v>0</v>
      </c>
      <c r="I147" s="14">
        <f t="shared" si="110"/>
        <v>0</v>
      </c>
      <c r="J147" s="14">
        <f t="shared" si="110"/>
        <v>0</v>
      </c>
      <c r="K147" s="14">
        <f t="shared" si="110"/>
        <v>0</v>
      </c>
      <c r="L147" s="14" t="str">
        <f t="shared" si="111"/>
        <v>0</v>
      </c>
      <c r="M147" s="15" t="str">
        <f t="shared" si="112"/>
        <v>--</v>
      </c>
      <c r="N147" s="14" t="str">
        <f t="shared" si="113"/>
        <v/>
      </c>
      <c r="O147" s="15" t="str">
        <f t="shared" si="106"/>
        <v/>
      </c>
      <c r="P147" s="15" t="str">
        <f>IF(N147=1,FLOOR(MAX($P$4:P146),1)+1,IF(AND(P146&lt;&gt;"",O146&lt;&gt;1),MAX($P$4:P146)+0.1,""))</f>
        <v/>
      </c>
      <c r="Q147" s="5">
        <f>ROW()</f>
        <v>147</v>
      </c>
      <c r="ED147" s="9"/>
      <c r="EE147" s="24">
        <f ca="1">IF(MAX($EE$9:EE146)&lt;SUM($AJ$9:$AJ$109),MAX($EE$9:EE146)+1,"")</f>
        <v>139</v>
      </c>
      <c r="EF147" s="24">
        <f t="shared" ca="1" si="116"/>
        <v>49</v>
      </c>
      <c r="EG147" s="24">
        <f t="shared" ca="1" si="117"/>
        <v>15</v>
      </c>
      <c r="EH147" s="23" t="str">
        <f t="shared" ca="1" si="114"/>
        <v>CCI-000217</v>
      </c>
      <c r="EI147" s="23" t="str">
        <f ca="1">IF(EE147="","",OFFSET($AK$8,EF147,0)&amp;IF(COUNTIF(EH148:$EH$502,"="&amp;EH147)=0,"","; "&amp;OFFSET(EH147,MATCH(EH147,EH148:$EH$502,0),1)))</f>
        <v>3.3.1</v>
      </c>
      <c r="EJ147" s="23" t="str">
        <f ca="1">IF(EE147="","",OFFSET($AL$8,EF147,0)&amp;IF(COUNTIF(EH148:$EH$502,"="&amp;EH147)=0,"","; "&amp;OFFSET(EH147,MATCH(EH147,EH148:$EH$502,0),2)))</f>
        <v>User Accounts</v>
      </c>
      <c r="EK147" s="23" t="str">
        <f ca="1">IF(EE147="","",OFFSET($AK$8,EF147,0)&amp;" "&amp;IF(LEN(OFFSET($AL$8,EF147,0))&gt;$EK$3,LEFT(OFFSET($AL$8,EF147,0),$EK$3)&amp;"...",OFFSET($AL$8,EF147,0))&amp;SUBSTITUTE(IF(COUNTIF(EH148:$EH$502,"="&amp;EH147)=0,"","; "&amp;OFFSET(EH147,MATCH(EH147,EH148:$EH$502,0),3)),"; "&amp;OFFSET($AK$8,EF147,0)&amp;" "&amp;IF(LEN(OFFSET($AL$8,EF147,0))&gt;$EK$3,LEFT(OFFSET($AL$8,EF147,0),$EK$3)&amp;"...",OFFSET($AL$8,EF147,0)),""))</f>
        <v>3.3.1 User Accounts</v>
      </c>
      <c r="EL147" s="24">
        <f ca="1">IF(EE147="","",IF(COUNTIF($EH$9:$EH146,"="&amp;EH147)=0,MAX($EL$9:EL146)+1,""))</f>
        <v>96</v>
      </c>
      <c r="EM147" s="9"/>
      <c r="EN147" s="10"/>
      <c r="EO147" s="24">
        <f ca="1">IF(MAX($EO$9:EO146)&lt;MAX($EL$9:$EL$502),MAX($EO$9:EO146)+1,"")</f>
        <v>139</v>
      </c>
      <c r="EP147" s="24">
        <f t="shared" ca="1" si="118"/>
        <v>186</v>
      </c>
      <c r="EQ147" s="23" t="str">
        <f t="shared" ca="1" si="115"/>
        <v>CCI-002930</v>
      </c>
      <c r="ER147" s="23" t="str">
        <f t="shared" ca="1" si="115"/>
        <v>3.3.6</v>
      </c>
      <c r="ES147" s="23" t="str">
        <f t="shared" ca="1" si="115"/>
        <v>Physical Security in MODERATE Impact Systems</v>
      </c>
      <c r="ET147" s="23" t="str">
        <f t="shared" ca="1" si="115"/>
        <v>3.3.6 Physical Security in MODERATE Impac...</v>
      </c>
      <c r="EU147" s="10" t="str">
        <f>""</f>
        <v/>
      </c>
    </row>
    <row r="148" spans="1:151" x14ac:dyDescent="0.3">
      <c r="A148" s="1" t="s">
        <v>132</v>
      </c>
      <c r="B148" s="5"/>
      <c r="C148" s="14">
        <f t="shared" si="107"/>
        <v>0</v>
      </c>
      <c r="D148" s="14">
        <f t="shared" si="107"/>
        <v>0</v>
      </c>
      <c r="E148" s="14" t="str">
        <f t="shared" si="108"/>
        <v/>
      </c>
      <c r="F148" s="14">
        <f t="shared" si="109"/>
        <v>0</v>
      </c>
      <c r="G148" s="14">
        <f t="shared" si="105"/>
        <v>0</v>
      </c>
      <c r="H148" s="14">
        <f t="shared" si="110"/>
        <v>0</v>
      </c>
      <c r="I148" s="14">
        <f t="shared" si="110"/>
        <v>0</v>
      </c>
      <c r="J148" s="14">
        <f t="shared" si="110"/>
        <v>0</v>
      </c>
      <c r="K148" s="14">
        <f t="shared" si="110"/>
        <v>0</v>
      </c>
      <c r="L148" s="14" t="str">
        <f t="shared" si="111"/>
        <v>0</v>
      </c>
      <c r="M148" s="15" t="str">
        <f t="shared" si="112"/>
        <v>--</v>
      </c>
      <c r="N148" s="14" t="str">
        <f t="shared" si="113"/>
        <v/>
      </c>
      <c r="O148" s="15" t="str">
        <f t="shared" si="106"/>
        <v/>
      </c>
      <c r="P148" s="15" t="str">
        <f>IF(N148=1,FLOOR(MAX($P$4:P147),1)+1,IF(AND(P147&lt;&gt;"",O147&lt;&gt;1),MAX($P$4:P147)+0.1,""))</f>
        <v/>
      </c>
      <c r="Q148" s="5">
        <f>ROW()</f>
        <v>148</v>
      </c>
      <c r="ED148" s="9"/>
      <c r="EE148" s="24">
        <f ca="1">IF(MAX($EE$9:EE147)&lt;SUM($AJ$9:$AJ$109),MAX($EE$9:EE147)+1,"")</f>
        <v>140</v>
      </c>
      <c r="EF148" s="24">
        <f t="shared" ca="1" si="116"/>
        <v>49</v>
      </c>
      <c r="EG148" s="24">
        <f t="shared" ca="1" si="117"/>
        <v>16</v>
      </c>
      <c r="EH148" s="23" t="str">
        <f t="shared" ca="1" si="114"/>
        <v>CCI-000018</v>
      </c>
      <c r="EI148" s="23" t="str">
        <f ca="1">IF(EE148="","",OFFSET($AK$8,EF148,0)&amp;IF(COUNTIF(EH149:$EH$502,"="&amp;EH148)=0,"","; "&amp;OFFSET(EH148,MATCH(EH148,EH149:$EH$502,0),1)))</f>
        <v>3.3.1</v>
      </c>
      <c r="EJ148" s="23" t="str">
        <f ca="1">IF(EE148="","",OFFSET($AL$8,EF148,0)&amp;IF(COUNTIF(EH149:$EH$502,"="&amp;EH148)=0,"","; "&amp;OFFSET(EH148,MATCH(EH148,EH149:$EH$502,0),2)))</f>
        <v>User Accounts</v>
      </c>
      <c r="EK148" s="23" t="str">
        <f ca="1">IF(EE148="","",OFFSET($AK$8,EF148,0)&amp;" "&amp;IF(LEN(OFFSET($AL$8,EF148,0))&gt;$EK$3,LEFT(OFFSET($AL$8,EF148,0),$EK$3)&amp;"...",OFFSET($AL$8,EF148,0))&amp;SUBSTITUTE(IF(COUNTIF(EH149:$EH$502,"="&amp;EH148)=0,"","; "&amp;OFFSET(EH148,MATCH(EH148,EH149:$EH$502,0),3)),"; "&amp;OFFSET($AK$8,EF148,0)&amp;" "&amp;IF(LEN(OFFSET($AL$8,EF148,0))&gt;$EK$3,LEFT(OFFSET($AL$8,EF148,0),$EK$3)&amp;"...",OFFSET($AL$8,EF148,0)),""))</f>
        <v>3.3.1 User Accounts</v>
      </c>
      <c r="EL148" s="24">
        <f ca="1">IF(EE148="","",IF(COUNTIF($EH$9:$EH147,"="&amp;EH148)=0,MAX($EL$9:EL147)+1,""))</f>
        <v>97</v>
      </c>
      <c r="EM148" s="9"/>
      <c r="EN148" s="10"/>
      <c r="EO148" s="24">
        <f ca="1">IF(MAX($EO$9:EO147)&lt;MAX($EL$9:$EL$502),MAX($EO$9:EO147)+1,"")</f>
        <v>140</v>
      </c>
      <c r="EP148" s="24">
        <f t="shared" ca="1" si="118"/>
        <v>187</v>
      </c>
      <c r="EQ148" s="23" t="str">
        <f t="shared" ca="1" si="115"/>
        <v>CCI-002931</v>
      </c>
      <c r="ER148" s="23" t="str">
        <f t="shared" ca="1" si="115"/>
        <v>3.3.6</v>
      </c>
      <c r="ES148" s="23" t="str">
        <f t="shared" ca="1" si="115"/>
        <v>Physical Security in MODERATE Impact Systems</v>
      </c>
      <c r="ET148" s="23" t="str">
        <f t="shared" ca="1" si="115"/>
        <v>3.3.6 Physical Security in MODERATE Impac...</v>
      </c>
      <c r="EU148" s="10" t="str">
        <f>""</f>
        <v/>
      </c>
    </row>
    <row r="149" spans="1:151" x14ac:dyDescent="0.3">
      <c r="A149" s="1" t="s">
        <v>133</v>
      </c>
      <c r="B149" s="5"/>
      <c r="C149" s="14">
        <f t="shared" si="107"/>
        <v>0</v>
      </c>
      <c r="D149" s="14">
        <f t="shared" si="107"/>
        <v>0</v>
      </c>
      <c r="E149" s="14" t="str">
        <f t="shared" si="108"/>
        <v/>
      </c>
      <c r="F149" s="14">
        <f t="shared" si="109"/>
        <v>0</v>
      </c>
      <c r="G149" s="14">
        <f t="shared" si="105"/>
        <v>0</v>
      </c>
      <c r="H149" s="14">
        <f t="shared" si="110"/>
        <v>0</v>
      </c>
      <c r="I149" s="14">
        <f t="shared" si="110"/>
        <v>0</v>
      </c>
      <c r="J149" s="14">
        <f t="shared" si="110"/>
        <v>0</v>
      </c>
      <c r="K149" s="14">
        <f t="shared" si="110"/>
        <v>0</v>
      </c>
      <c r="L149" s="14" t="str">
        <f t="shared" si="111"/>
        <v>0</v>
      </c>
      <c r="M149" s="15" t="str">
        <f t="shared" si="112"/>
        <v>--</v>
      </c>
      <c r="N149" s="14" t="str">
        <f t="shared" si="113"/>
        <v/>
      </c>
      <c r="O149" s="15" t="str">
        <f t="shared" si="106"/>
        <v/>
      </c>
      <c r="P149" s="15" t="str">
        <f>IF(N149=1,FLOOR(MAX($P$4:P148),1)+1,IF(AND(P148&lt;&gt;"",O148&lt;&gt;1),MAX($P$4:P148)+0.1,""))</f>
        <v/>
      </c>
      <c r="Q149" s="5">
        <f>ROW()</f>
        <v>149</v>
      </c>
      <c r="ED149" s="9"/>
      <c r="EE149" s="24">
        <f ca="1">IF(MAX($EE$9:EE148)&lt;SUM($AJ$9:$AJ$109),MAX($EE$9:EE148)+1,"")</f>
        <v>141</v>
      </c>
      <c r="EF149" s="24">
        <f t="shared" ca="1" si="116"/>
        <v>49</v>
      </c>
      <c r="EG149" s="24">
        <f t="shared" ca="1" si="117"/>
        <v>17</v>
      </c>
      <c r="EH149" s="23" t="str">
        <f t="shared" ca="1" si="114"/>
        <v>CCI-001403</v>
      </c>
      <c r="EI149" s="23" t="str">
        <f ca="1">IF(EE149="","",OFFSET($AK$8,EF149,0)&amp;IF(COUNTIF(EH150:$EH$502,"="&amp;EH149)=0,"","; "&amp;OFFSET(EH149,MATCH(EH149,EH150:$EH$502,0),1)))</f>
        <v>3.3.1</v>
      </c>
      <c r="EJ149" s="23" t="str">
        <f ca="1">IF(EE149="","",OFFSET($AL$8,EF149,0)&amp;IF(COUNTIF(EH150:$EH$502,"="&amp;EH149)=0,"","; "&amp;OFFSET(EH149,MATCH(EH149,EH150:$EH$502,0),2)))</f>
        <v>User Accounts</v>
      </c>
      <c r="EK149" s="23" t="str">
        <f ca="1">IF(EE149="","",OFFSET($AK$8,EF149,0)&amp;" "&amp;IF(LEN(OFFSET($AL$8,EF149,0))&gt;$EK$3,LEFT(OFFSET($AL$8,EF149,0),$EK$3)&amp;"...",OFFSET($AL$8,EF149,0))&amp;SUBSTITUTE(IF(COUNTIF(EH150:$EH$502,"="&amp;EH149)=0,"","; "&amp;OFFSET(EH149,MATCH(EH149,EH150:$EH$502,0),3)),"; "&amp;OFFSET($AK$8,EF149,0)&amp;" "&amp;IF(LEN(OFFSET($AL$8,EF149,0))&gt;$EK$3,LEFT(OFFSET($AL$8,EF149,0),$EK$3)&amp;"...",OFFSET($AL$8,EF149,0)),""))</f>
        <v>3.3.1 User Accounts</v>
      </c>
      <c r="EL149" s="24">
        <f ca="1">IF(EE149="","",IF(COUNTIF($EH$9:$EH148,"="&amp;EH149)=0,MAX($EL$9:EL148)+1,""))</f>
        <v>98</v>
      </c>
      <c r="EM149" s="9"/>
      <c r="EN149" s="10"/>
      <c r="EO149" s="24">
        <f ca="1">IF(MAX($EO$9:EO148)&lt;MAX($EL$9:$EL$502),MAX($EO$9:EO148)+1,"")</f>
        <v>141</v>
      </c>
      <c r="EP149" s="24">
        <f t="shared" ca="1" si="118"/>
        <v>188</v>
      </c>
      <c r="EQ149" s="23" t="str">
        <f t="shared" ca="1" si="115"/>
        <v>CCI-000937</v>
      </c>
      <c r="ER149" s="23" t="str">
        <f t="shared" ca="1" si="115"/>
        <v>3.3.6</v>
      </c>
      <c r="ES149" s="23" t="str">
        <f t="shared" ca="1" si="115"/>
        <v>Physical Security in MODERATE Impact Systems</v>
      </c>
      <c r="ET149" s="23" t="str">
        <f t="shared" ca="1" si="115"/>
        <v>3.3.6 Physical Security in MODERATE Impac...</v>
      </c>
      <c r="EU149" s="10" t="str">
        <f>""</f>
        <v/>
      </c>
    </row>
    <row r="150" spans="1:151" x14ac:dyDescent="0.3">
      <c r="A150" s="1" t="s">
        <v>134</v>
      </c>
      <c r="B150" s="5"/>
      <c r="C150" s="14">
        <f t="shared" si="107"/>
        <v>0</v>
      </c>
      <c r="D150" s="14">
        <f t="shared" si="107"/>
        <v>0</v>
      </c>
      <c r="E150" s="14" t="str">
        <f t="shared" si="108"/>
        <v/>
      </c>
      <c r="F150" s="14">
        <f t="shared" si="109"/>
        <v>0</v>
      </c>
      <c r="G150" s="14">
        <f t="shared" si="105"/>
        <v>0</v>
      </c>
      <c r="H150" s="14">
        <f t="shared" ref="H150:K165" si="119">IF(G150&lt;&gt;G149,0,IF(AND(($F149-$D150)=(H$3-1),$F150=H$3),H149+1,H149))</f>
        <v>0</v>
      </c>
      <c r="I150" s="14">
        <f t="shared" si="119"/>
        <v>0</v>
      </c>
      <c r="J150" s="14">
        <f t="shared" si="119"/>
        <v>0</v>
      </c>
      <c r="K150" s="14">
        <f t="shared" si="119"/>
        <v>0</v>
      </c>
      <c r="L150" s="14" t="str">
        <f t="shared" si="111"/>
        <v>0</v>
      </c>
      <c r="M150" s="15" t="str">
        <f t="shared" si="112"/>
        <v>--</v>
      </c>
      <c r="N150" s="14" t="str">
        <f t="shared" si="113"/>
        <v/>
      </c>
      <c r="O150" s="15" t="str">
        <f t="shared" si="106"/>
        <v/>
      </c>
      <c r="P150" s="15" t="str">
        <f>IF(N150=1,FLOOR(MAX($P$4:P149),1)+1,IF(AND(P149&lt;&gt;"",O149&lt;&gt;1),MAX($P$4:P149)+0.1,""))</f>
        <v/>
      </c>
      <c r="Q150" s="5">
        <f>ROW()</f>
        <v>150</v>
      </c>
      <c r="ED150" s="9"/>
      <c r="EE150" s="24">
        <f ca="1">IF(MAX($EE$9:EE149)&lt;SUM($AJ$9:$AJ$109),MAX($EE$9:EE149)+1,"")</f>
        <v>142</v>
      </c>
      <c r="EF150" s="24">
        <f t="shared" ca="1" si="116"/>
        <v>49</v>
      </c>
      <c r="EG150" s="24">
        <f t="shared" ca="1" si="117"/>
        <v>18</v>
      </c>
      <c r="EH150" s="23" t="str">
        <f t="shared" ca="1" si="114"/>
        <v>CCI-001404</v>
      </c>
      <c r="EI150" s="23" t="str">
        <f ca="1">IF(EE150="","",OFFSET($AK$8,EF150,0)&amp;IF(COUNTIF(EH151:$EH$502,"="&amp;EH150)=0,"","; "&amp;OFFSET(EH150,MATCH(EH150,EH151:$EH$502,0),1)))</f>
        <v>3.3.1</v>
      </c>
      <c r="EJ150" s="23" t="str">
        <f ca="1">IF(EE150="","",OFFSET($AL$8,EF150,0)&amp;IF(COUNTIF(EH151:$EH$502,"="&amp;EH150)=0,"","; "&amp;OFFSET(EH150,MATCH(EH150,EH151:$EH$502,0),2)))</f>
        <v>User Accounts</v>
      </c>
      <c r="EK150" s="23" t="str">
        <f ca="1">IF(EE150="","",OFFSET($AK$8,EF150,0)&amp;" "&amp;IF(LEN(OFFSET($AL$8,EF150,0))&gt;$EK$3,LEFT(OFFSET($AL$8,EF150,0),$EK$3)&amp;"...",OFFSET($AL$8,EF150,0))&amp;SUBSTITUTE(IF(COUNTIF(EH151:$EH$502,"="&amp;EH150)=0,"","; "&amp;OFFSET(EH150,MATCH(EH150,EH151:$EH$502,0),3)),"; "&amp;OFFSET($AK$8,EF150,0)&amp;" "&amp;IF(LEN(OFFSET($AL$8,EF150,0))&gt;$EK$3,LEFT(OFFSET($AL$8,EF150,0),$EK$3)&amp;"...",OFFSET($AL$8,EF150,0)),""))</f>
        <v>3.3.1 User Accounts</v>
      </c>
      <c r="EL150" s="24">
        <f ca="1">IF(EE150="","",IF(COUNTIF($EH$9:$EH149,"="&amp;EH150)=0,MAX($EL$9:EL149)+1,""))</f>
        <v>99</v>
      </c>
      <c r="EM150" s="9"/>
      <c r="EN150" s="10"/>
      <c r="EO150" s="24">
        <f ca="1">IF(MAX($EO$9:EO149)&lt;MAX($EL$9:$EL$502),MAX($EO$9:EO149)+1,"")</f>
        <v>142</v>
      </c>
      <c r="EP150" s="24">
        <f t="shared" ca="1" si="118"/>
        <v>189</v>
      </c>
      <c r="EQ150" s="23" t="str">
        <f t="shared" ca="1" si="115"/>
        <v>CCI-001097</v>
      </c>
      <c r="ER150" s="23" t="str">
        <f t="shared" ca="1" si="115"/>
        <v>3.3.6; 3.7.2; 3.7.5</v>
      </c>
      <c r="ES150" s="23" t="str">
        <f t="shared" ca="1" si="115"/>
        <v>Physical Security in MODERATE Impact Systems; Denial of Service Protection&lt;TAI OPT="MODERATE IMPACT"&gt; and Application Partitioning In MODERATE Impact Systems:&lt;/TAI&gt;; Process Isolation and Boundary Protection in Moderate Impact Fire Protection Systems</v>
      </c>
      <c r="ET150" s="23" t="str">
        <f t="shared" ca="1" si="115"/>
        <v>3.3.6 Physical Security in MODERATE Impac...; 3.7.2 Denial of Service Protection&lt;TAI OP...; 3.7.5 Process Isolation and Boundary Prot...</v>
      </c>
      <c r="EU150" s="10" t="str">
        <f>""</f>
        <v/>
      </c>
    </row>
    <row r="151" spans="1:151" x14ac:dyDescent="0.3">
      <c r="A151" s="1" t="s">
        <v>135</v>
      </c>
      <c r="B151" s="5"/>
      <c r="C151" s="14">
        <f t="shared" si="107"/>
        <v>0</v>
      </c>
      <c r="D151" s="14">
        <f t="shared" si="107"/>
        <v>0</v>
      </c>
      <c r="E151" s="14" t="str">
        <f t="shared" si="108"/>
        <v/>
      </c>
      <c r="F151" s="14">
        <f t="shared" si="109"/>
        <v>0</v>
      </c>
      <c r="G151" s="14">
        <f t="shared" si="105"/>
        <v>0</v>
      </c>
      <c r="H151" s="14">
        <f t="shared" si="119"/>
        <v>0</v>
      </c>
      <c r="I151" s="14">
        <f t="shared" si="119"/>
        <v>0</v>
      </c>
      <c r="J151" s="14">
        <f t="shared" si="119"/>
        <v>0</v>
      </c>
      <c r="K151" s="14">
        <f t="shared" si="119"/>
        <v>0</v>
      </c>
      <c r="L151" s="14" t="str">
        <f t="shared" si="111"/>
        <v>0</v>
      </c>
      <c r="M151" s="15" t="str">
        <f t="shared" si="112"/>
        <v>--</v>
      </c>
      <c r="N151" s="14" t="str">
        <f t="shared" si="113"/>
        <v/>
      </c>
      <c r="O151" s="15" t="str">
        <f t="shared" si="106"/>
        <v/>
      </c>
      <c r="P151" s="15" t="str">
        <f>IF(N151=1,FLOOR(MAX($P$4:P150),1)+1,IF(AND(P150&lt;&gt;"",O150&lt;&gt;1),MAX($P$4:P150)+0.1,""))</f>
        <v/>
      </c>
      <c r="Q151" s="5">
        <f>ROW()</f>
        <v>151</v>
      </c>
      <c r="ED151" s="9"/>
      <c r="EE151" s="24">
        <f ca="1">IF(MAX($EE$9:EE150)&lt;SUM($AJ$9:$AJ$109),MAX($EE$9:EE150)+1,"")</f>
        <v>143</v>
      </c>
      <c r="EF151" s="24">
        <f t="shared" ca="1" si="116"/>
        <v>49</v>
      </c>
      <c r="EG151" s="24">
        <f t="shared" ca="1" si="117"/>
        <v>19</v>
      </c>
      <c r="EH151" s="23" t="str">
        <f t="shared" ca="1" si="114"/>
        <v>CCI-001405</v>
      </c>
      <c r="EI151" s="23" t="str">
        <f ca="1">IF(EE151="","",OFFSET($AK$8,EF151,0)&amp;IF(COUNTIF(EH152:$EH$502,"="&amp;EH151)=0,"","; "&amp;OFFSET(EH151,MATCH(EH151,EH152:$EH$502,0),1)))</f>
        <v>3.3.1</v>
      </c>
      <c r="EJ151" s="23" t="str">
        <f ca="1">IF(EE151="","",OFFSET($AL$8,EF151,0)&amp;IF(COUNTIF(EH152:$EH$502,"="&amp;EH151)=0,"","; "&amp;OFFSET(EH151,MATCH(EH151,EH152:$EH$502,0),2)))</f>
        <v>User Accounts</v>
      </c>
      <c r="EK151" s="23" t="str">
        <f ca="1">IF(EE151="","",OFFSET($AK$8,EF151,0)&amp;" "&amp;IF(LEN(OFFSET($AL$8,EF151,0))&gt;$EK$3,LEFT(OFFSET($AL$8,EF151,0),$EK$3)&amp;"...",OFFSET($AL$8,EF151,0))&amp;SUBSTITUTE(IF(COUNTIF(EH152:$EH$502,"="&amp;EH151)=0,"","; "&amp;OFFSET(EH151,MATCH(EH151,EH152:$EH$502,0),3)),"; "&amp;OFFSET($AK$8,EF151,0)&amp;" "&amp;IF(LEN(OFFSET($AL$8,EF151,0))&gt;$EK$3,LEFT(OFFSET($AL$8,EF151,0),$EK$3)&amp;"...",OFFSET($AL$8,EF151,0)),""))</f>
        <v>3.3.1 User Accounts</v>
      </c>
      <c r="EL151" s="24">
        <f ca="1">IF(EE151="","",IF(COUNTIF($EH$9:$EH150,"="&amp;EH151)=0,MAX($EL$9:EL150)+1,""))</f>
        <v>100</v>
      </c>
      <c r="EM151" s="9"/>
      <c r="EN151" s="10"/>
      <c r="EO151" s="24">
        <f ca="1">IF(MAX($EO$9:EO150)&lt;MAX($EL$9:$EL$502),MAX($EO$9:EO150)+1,"")</f>
        <v>143</v>
      </c>
      <c r="EP151" s="24">
        <f t="shared" ca="1" si="118"/>
        <v>192</v>
      </c>
      <c r="EQ151" s="23" t="str">
        <f t="shared" ca="1" si="115"/>
        <v>CCI-002419</v>
      </c>
      <c r="ER151" s="23" t="str">
        <f t="shared" ca="1" si="115"/>
        <v>3.3.6</v>
      </c>
      <c r="ES151" s="23" t="str">
        <f t="shared" ca="1" si="115"/>
        <v>Physical Security in MODERATE Impact Systems</v>
      </c>
      <c r="ET151" s="23" t="str">
        <f t="shared" ca="1" si="115"/>
        <v>3.3.6 Physical Security in MODERATE Impac...</v>
      </c>
      <c r="EU151" s="10" t="str">
        <f>""</f>
        <v/>
      </c>
    </row>
    <row r="152" spans="1:151" x14ac:dyDescent="0.3">
      <c r="A152" s="1" t="s">
        <v>55</v>
      </c>
      <c r="B152" s="5"/>
      <c r="C152" s="14">
        <f t="shared" si="107"/>
        <v>0</v>
      </c>
      <c r="D152" s="14">
        <f t="shared" si="107"/>
        <v>0</v>
      </c>
      <c r="E152" s="14" t="str">
        <f t="shared" si="108"/>
        <v/>
      </c>
      <c r="F152" s="14">
        <f t="shared" si="109"/>
        <v>0</v>
      </c>
      <c r="G152" s="14">
        <f t="shared" si="105"/>
        <v>0</v>
      </c>
      <c r="H152" s="14">
        <f t="shared" si="119"/>
        <v>0</v>
      </c>
      <c r="I152" s="14">
        <f t="shared" si="119"/>
        <v>0</v>
      </c>
      <c r="J152" s="14">
        <f t="shared" si="119"/>
        <v>0</v>
      </c>
      <c r="K152" s="14">
        <f t="shared" si="119"/>
        <v>0</v>
      </c>
      <c r="L152" s="14" t="str">
        <f t="shared" si="111"/>
        <v>0</v>
      </c>
      <c r="M152" s="15" t="str">
        <f t="shared" si="112"/>
        <v>--</v>
      </c>
      <c r="N152" s="14" t="str">
        <f t="shared" si="113"/>
        <v/>
      </c>
      <c r="O152" s="15" t="str">
        <f t="shared" si="106"/>
        <v/>
      </c>
      <c r="P152" s="15" t="str">
        <f>IF(N152=1,FLOOR(MAX($P$4:P151),1)+1,IF(AND(P151&lt;&gt;"",O151&lt;&gt;1),MAX($P$4:P151)+0.1,""))</f>
        <v/>
      </c>
      <c r="Q152" s="5">
        <f>ROW()</f>
        <v>152</v>
      </c>
      <c r="ED152" s="9"/>
      <c r="EE152" s="24">
        <f ca="1">IF(MAX($EE$9:EE151)&lt;SUM($AJ$9:$AJ$109),MAX($EE$9:EE151)+1,"")</f>
        <v>144</v>
      </c>
      <c r="EF152" s="24">
        <f t="shared" ca="1" si="116"/>
        <v>49</v>
      </c>
      <c r="EG152" s="24">
        <f t="shared" ca="1" si="117"/>
        <v>20</v>
      </c>
      <c r="EH152" s="23" t="str">
        <f t="shared" ca="1" si="114"/>
        <v>CCI-002130</v>
      </c>
      <c r="EI152" s="23" t="str">
        <f ca="1">IF(EE152="","",OFFSET($AK$8,EF152,0)&amp;IF(COUNTIF(EH153:$EH$502,"="&amp;EH152)=0,"","; "&amp;OFFSET(EH152,MATCH(EH152,EH153:$EH$502,0),1)))</f>
        <v>3.3.1</v>
      </c>
      <c r="EJ152" s="23" t="str">
        <f ca="1">IF(EE152="","",OFFSET($AL$8,EF152,0)&amp;IF(COUNTIF(EH153:$EH$502,"="&amp;EH152)=0,"","; "&amp;OFFSET(EH152,MATCH(EH152,EH153:$EH$502,0),2)))</f>
        <v>User Accounts</v>
      </c>
      <c r="EK152" s="23" t="str">
        <f ca="1">IF(EE152="","",OFFSET($AK$8,EF152,0)&amp;" "&amp;IF(LEN(OFFSET($AL$8,EF152,0))&gt;$EK$3,LEFT(OFFSET($AL$8,EF152,0),$EK$3)&amp;"...",OFFSET($AL$8,EF152,0))&amp;SUBSTITUTE(IF(COUNTIF(EH153:$EH$502,"="&amp;EH152)=0,"","; "&amp;OFFSET(EH152,MATCH(EH152,EH153:$EH$502,0),3)),"; "&amp;OFFSET($AK$8,EF152,0)&amp;" "&amp;IF(LEN(OFFSET($AL$8,EF152,0))&gt;$EK$3,LEFT(OFFSET($AL$8,EF152,0),$EK$3)&amp;"...",OFFSET($AL$8,EF152,0)),""))</f>
        <v>3.3.1 User Accounts</v>
      </c>
      <c r="EL152" s="24">
        <f ca="1">IF(EE152="","",IF(COUNTIF($EH$9:$EH151,"="&amp;EH152)=0,MAX($EL$9:EL151)+1,""))</f>
        <v>101</v>
      </c>
      <c r="EM152" s="9"/>
      <c r="EN152" s="10"/>
      <c r="EO152" s="24">
        <f ca="1">IF(MAX($EO$9:EO151)&lt;MAX($EL$9:$EL$502),MAX($EO$9:EO151)+1,"")</f>
        <v>144</v>
      </c>
      <c r="EP152" s="24">
        <f t="shared" ca="1" si="118"/>
        <v>193</v>
      </c>
      <c r="EQ152" s="23" t="str">
        <f t="shared" ca="1" si="115"/>
        <v>CCI-002421</v>
      </c>
      <c r="ER152" s="23" t="str">
        <f t="shared" ca="1" si="115"/>
        <v>3.3.6</v>
      </c>
      <c r="ES152" s="23" t="str">
        <f t="shared" ca="1" si="115"/>
        <v>Physical Security in MODERATE Impact Systems</v>
      </c>
      <c r="ET152" s="23" t="str">
        <f t="shared" ca="1" si="115"/>
        <v>3.3.6 Physical Security in MODERATE Impac...</v>
      </c>
      <c r="EU152" s="10" t="str">
        <f>""</f>
        <v/>
      </c>
    </row>
    <row r="153" spans="1:151" x14ac:dyDescent="0.3">
      <c r="A153" s="1" t="s">
        <v>136</v>
      </c>
      <c r="B153" s="5"/>
      <c r="C153" s="14">
        <f t="shared" si="107"/>
        <v>0</v>
      </c>
      <c r="D153" s="14">
        <f t="shared" si="107"/>
        <v>0</v>
      </c>
      <c r="E153" s="14" t="str">
        <f t="shared" si="108"/>
        <v/>
      </c>
      <c r="F153" s="14">
        <f t="shared" si="109"/>
        <v>0</v>
      </c>
      <c r="G153" s="14">
        <f t="shared" si="105"/>
        <v>0</v>
      </c>
      <c r="H153" s="14">
        <f t="shared" si="119"/>
        <v>0</v>
      </c>
      <c r="I153" s="14">
        <f t="shared" si="119"/>
        <v>0</v>
      </c>
      <c r="J153" s="14">
        <f t="shared" si="119"/>
        <v>0</v>
      </c>
      <c r="K153" s="14">
        <f t="shared" si="119"/>
        <v>0</v>
      </c>
      <c r="L153" s="14" t="str">
        <f t="shared" si="111"/>
        <v>0</v>
      </c>
      <c r="M153" s="15" t="str">
        <f t="shared" si="112"/>
        <v>--</v>
      </c>
      <c r="N153" s="14" t="str">
        <f t="shared" si="113"/>
        <v/>
      </c>
      <c r="O153" s="15" t="str">
        <f t="shared" si="106"/>
        <v/>
      </c>
      <c r="P153" s="15" t="str">
        <f>IF(N153=1,FLOOR(MAX($P$4:P152),1)+1,IF(AND(P152&lt;&gt;"",O152&lt;&gt;1),MAX($P$4:P152)+0.1,""))</f>
        <v/>
      </c>
      <c r="Q153" s="5">
        <f>ROW()</f>
        <v>153</v>
      </c>
      <c r="ED153" s="9"/>
      <c r="EE153" s="24">
        <f ca="1">IF(MAX($EE$9:EE152)&lt;SUM($AJ$9:$AJ$109),MAX($EE$9:EE152)+1,"")</f>
        <v>145</v>
      </c>
      <c r="EF153" s="24">
        <f t="shared" ca="1" si="116"/>
        <v>49</v>
      </c>
      <c r="EG153" s="24">
        <f t="shared" ca="1" si="117"/>
        <v>21</v>
      </c>
      <c r="EH153" s="23" t="str">
        <f t="shared" ca="1" si="114"/>
        <v>CCI-001683</v>
      </c>
      <c r="EI153" s="23" t="str">
        <f ca="1">IF(EE153="","",OFFSET($AK$8,EF153,0)&amp;IF(COUNTIF(EH154:$EH$502,"="&amp;EH153)=0,"","; "&amp;OFFSET(EH153,MATCH(EH153,EH154:$EH$502,0),1)))</f>
        <v>3.3.1</v>
      </c>
      <c r="EJ153" s="23" t="str">
        <f ca="1">IF(EE153="","",OFFSET($AL$8,EF153,0)&amp;IF(COUNTIF(EH154:$EH$502,"="&amp;EH153)=0,"","; "&amp;OFFSET(EH153,MATCH(EH153,EH154:$EH$502,0),2)))</f>
        <v>User Accounts</v>
      </c>
      <c r="EK153" s="23" t="str">
        <f ca="1">IF(EE153="","",OFFSET($AK$8,EF153,0)&amp;" "&amp;IF(LEN(OFFSET($AL$8,EF153,0))&gt;$EK$3,LEFT(OFFSET($AL$8,EF153,0),$EK$3)&amp;"...",OFFSET($AL$8,EF153,0))&amp;SUBSTITUTE(IF(COUNTIF(EH154:$EH$502,"="&amp;EH153)=0,"","; "&amp;OFFSET(EH153,MATCH(EH153,EH154:$EH$502,0),3)),"; "&amp;OFFSET($AK$8,EF153,0)&amp;" "&amp;IF(LEN(OFFSET($AL$8,EF153,0))&gt;$EK$3,LEFT(OFFSET($AL$8,EF153,0),$EK$3)&amp;"...",OFFSET($AL$8,EF153,0)),""))</f>
        <v>3.3.1 User Accounts</v>
      </c>
      <c r="EL153" s="24">
        <f ca="1">IF(EE153="","",IF(COUNTIF($EH$9:$EH152,"="&amp;EH153)=0,MAX($EL$9:EL152)+1,""))</f>
        <v>102</v>
      </c>
      <c r="EM153" s="9"/>
      <c r="EN153" s="10"/>
      <c r="EO153" s="24">
        <f ca="1">IF(MAX($EO$9:EO152)&lt;MAX($EL$9:$EL$502),MAX($EO$9:EO152)+1,"")</f>
        <v>145</v>
      </c>
      <c r="EP153" s="24">
        <f t="shared" ca="1" si="118"/>
        <v>195</v>
      </c>
      <c r="EQ153" s="23" t="str">
        <f t="shared" ca="1" si="115"/>
        <v>CCI-000765</v>
      </c>
      <c r="ER153" s="23" t="str">
        <f t="shared" ca="1" si="115"/>
        <v>3.4</v>
      </c>
      <c r="ES153" s="23" t="str">
        <f t="shared" ca="1" si="115"/>
        <v>USER IDENTIFICATION AND AUTHENTICATION</v>
      </c>
      <c r="ET153" s="23" t="str">
        <f t="shared" ca="1" si="115"/>
        <v>3.4 USER IDENTIFICATION AND AUTHENTICAT...</v>
      </c>
      <c r="EU153" s="10" t="str">
        <f>""</f>
        <v/>
      </c>
    </row>
    <row r="154" spans="1:151" x14ac:dyDescent="0.3">
      <c r="A154" s="1" t="s">
        <v>137</v>
      </c>
      <c r="B154" s="5"/>
      <c r="C154" s="14">
        <f t="shared" si="107"/>
        <v>0</v>
      </c>
      <c r="D154" s="14">
        <f t="shared" si="107"/>
        <v>0</v>
      </c>
      <c r="E154" s="14" t="str">
        <f t="shared" si="108"/>
        <v/>
      </c>
      <c r="F154" s="14">
        <f t="shared" si="109"/>
        <v>0</v>
      </c>
      <c r="G154" s="14">
        <f t="shared" si="105"/>
        <v>0</v>
      </c>
      <c r="H154" s="14">
        <f t="shared" si="119"/>
        <v>0</v>
      </c>
      <c r="I154" s="14">
        <f t="shared" si="119"/>
        <v>0</v>
      </c>
      <c r="J154" s="14">
        <f t="shared" si="119"/>
        <v>0</v>
      </c>
      <c r="K154" s="14">
        <f t="shared" si="119"/>
        <v>0</v>
      </c>
      <c r="L154" s="14" t="str">
        <f t="shared" si="111"/>
        <v>0</v>
      </c>
      <c r="M154" s="15" t="str">
        <f t="shared" si="112"/>
        <v>--</v>
      </c>
      <c r="N154" s="14" t="str">
        <f t="shared" si="113"/>
        <v/>
      </c>
      <c r="O154" s="15" t="str">
        <f t="shared" si="106"/>
        <v/>
      </c>
      <c r="P154" s="15" t="str">
        <f>IF(N154=1,FLOOR(MAX($P$4:P153),1)+1,IF(AND(P153&lt;&gt;"",O153&lt;&gt;1),MAX($P$4:P153)+0.1,""))</f>
        <v/>
      </c>
      <c r="Q154" s="5">
        <f>ROW()</f>
        <v>154</v>
      </c>
      <c r="ED154" s="9"/>
      <c r="EE154" s="24">
        <f ca="1">IF(MAX($EE$9:EE153)&lt;SUM($AJ$9:$AJ$109),MAX($EE$9:EE153)+1,"")</f>
        <v>146</v>
      </c>
      <c r="EF154" s="24">
        <f t="shared" ca="1" si="116"/>
        <v>49</v>
      </c>
      <c r="EG154" s="24">
        <f t="shared" ca="1" si="117"/>
        <v>22</v>
      </c>
      <c r="EH154" s="23" t="str">
        <f t="shared" ca="1" si="114"/>
        <v>CCI-001684</v>
      </c>
      <c r="EI154" s="23" t="str">
        <f ca="1">IF(EE154="","",OFFSET($AK$8,EF154,0)&amp;IF(COUNTIF(EH155:$EH$502,"="&amp;EH154)=0,"","; "&amp;OFFSET(EH154,MATCH(EH154,EH155:$EH$502,0),1)))</f>
        <v>3.3.1</v>
      </c>
      <c r="EJ154" s="23" t="str">
        <f ca="1">IF(EE154="","",OFFSET($AL$8,EF154,0)&amp;IF(COUNTIF(EH155:$EH$502,"="&amp;EH154)=0,"","; "&amp;OFFSET(EH154,MATCH(EH154,EH155:$EH$502,0),2)))</f>
        <v>User Accounts</v>
      </c>
      <c r="EK154" s="23" t="str">
        <f ca="1">IF(EE154="","",OFFSET($AK$8,EF154,0)&amp;" "&amp;IF(LEN(OFFSET($AL$8,EF154,0))&gt;$EK$3,LEFT(OFFSET($AL$8,EF154,0),$EK$3)&amp;"...",OFFSET($AL$8,EF154,0))&amp;SUBSTITUTE(IF(COUNTIF(EH155:$EH$502,"="&amp;EH154)=0,"","; "&amp;OFFSET(EH154,MATCH(EH154,EH155:$EH$502,0),3)),"; "&amp;OFFSET($AK$8,EF154,0)&amp;" "&amp;IF(LEN(OFFSET($AL$8,EF154,0))&gt;$EK$3,LEFT(OFFSET($AL$8,EF154,0),$EK$3)&amp;"...",OFFSET($AL$8,EF154,0)),""))</f>
        <v>3.3.1 User Accounts</v>
      </c>
      <c r="EL154" s="24">
        <f ca="1">IF(EE154="","",IF(COUNTIF($EH$9:$EH153,"="&amp;EH154)=0,MAX($EL$9:EL153)+1,""))</f>
        <v>103</v>
      </c>
      <c r="EM154" s="9"/>
      <c r="EN154" s="10"/>
      <c r="EO154" s="24">
        <f ca="1">IF(MAX($EO$9:EO153)&lt;MAX($EL$9:$EL$502),MAX($EO$9:EO153)+1,"")</f>
        <v>146</v>
      </c>
      <c r="EP154" s="24">
        <f t="shared" ca="1" si="118"/>
        <v>196</v>
      </c>
      <c r="EQ154" s="23" t="str">
        <f t="shared" ca="1" si="115"/>
        <v>CCI-001953</v>
      </c>
      <c r="ER154" s="23" t="str">
        <f t="shared" ca="1" si="115"/>
        <v>3.4</v>
      </c>
      <c r="ES154" s="23" t="str">
        <f t="shared" ca="1" si="115"/>
        <v>USER IDENTIFICATION AND AUTHENTICATION</v>
      </c>
      <c r="ET154" s="23" t="str">
        <f t="shared" ca="1" si="115"/>
        <v>3.4 USER IDENTIFICATION AND AUTHENTICAT...</v>
      </c>
      <c r="EU154" s="10" t="str">
        <f>""</f>
        <v/>
      </c>
    </row>
    <row r="155" spans="1:151" x14ac:dyDescent="0.3">
      <c r="A155" s="1" t="s">
        <v>138</v>
      </c>
      <c r="B155" s="5"/>
      <c r="C155" s="14">
        <f t="shared" si="107"/>
        <v>0</v>
      </c>
      <c r="D155" s="14">
        <f t="shared" si="107"/>
        <v>0</v>
      </c>
      <c r="E155" s="14" t="str">
        <f t="shared" si="108"/>
        <v/>
      </c>
      <c r="F155" s="14">
        <f t="shared" si="109"/>
        <v>0</v>
      </c>
      <c r="G155" s="14">
        <f t="shared" si="105"/>
        <v>0</v>
      </c>
      <c r="H155" s="14">
        <f t="shared" si="119"/>
        <v>0</v>
      </c>
      <c r="I155" s="14">
        <f t="shared" si="119"/>
        <v>0</v>
      </c>
      <c r="J155" s="14">
        <f t="shared" si="119"/>
        <v>0</v>
      </c>
      <c r="K155" s="14">
        <f t="shared" si="119"/>
        <v>0</v>
      </c>
      <c r="L155" s="14" t="str">
        <f t="shared" si="111"/>
        <v>0</v>
      </c>
      <c r="M155" s="15" t="str">
        <f t="shared" si="112"/>
        <v>--</v>
      </c>
      <c r="N155" s="14" t="str">
        <f t="shared" si="113"/>
        <v/>
      </c>
      <c r="O155" s="15" t="str">
        <f t="shared" si="106"/>
        <v/>
      </c>
      <c r="P155" s="15" t="str">
        <f>IF(N155=1,FLOOR(MAX($P$4:P154),1)+1,IF(AND(P154&lt;&gt;"",O154&lt;&gt;1),MAX($P$4:P154)+0.1,""))</f>
        <v/>
      </c>
      <c r="Q155" s="5">
        <f>ROW()</f>
        <v>155</v>
      </c>
      <c r="ED155" s="9"/>
      <c r="EE155" s="24">
        <f ca="1">IF(MAX($EE$9:EE154)&lt;SUM($AJ$9:$AJ$109),MAX($EE$9:EE154)+1,"")</f>
        <v>147</v>
      </c>
      <c r="EF155" s="24">
        <f t="shared" ca="1" si="116"/>
        <v>49</v>
      </c>
      <c r="EG155" s="24">
        <f t="shared" ca="1" si="117"/>
        <v>23</v>
      </c>
      <c r="EH155" s="23" t="str">
        <f t="shared" ca="1" si="114"/>
        <v>CCI-001685</v>
      </c>
      <c r="EI155" s="23" t="str">
        <f ca="1">IF(EE155="","",OFFSET($AK$8,EF155,0)&amp;IF(COUNTIF(EH156:$EH$502,"="&amp;EH155)=0,"","; "&amp;OFFSET(EH155,MATCH(EH155,EH156:$EH$502,0),1)))</f>
        <v>3.3.1</v>
      </c>
      <c r="EJ155" s="23" t="str">
        <f ca="1">IF(EE155="","",OFFSET($AL$8,EF155,0)&amp;IF(COUNTIF(EH156:$EH$502,"="&amp;EH155)=0,"","; "&amp;OFFSET(EH155,MATCH(EH155,EH156:$EH$502,0),2)))</f>
        <v>User Accounts</v>
      </c>
      <c r="EK155" s="23" t="str">
        <f ca="1">IF(EE155="","",OFFSET($AK$8,EF155,0)&amp;" "&amp;IF(LEN(OFFSET($AL$8,EF155,0))&gt;$EK$3,LEFT(OFFSET($AL$8,EF155,0),$EK$3)&amp;"...",OFFSET($AL$8,EF155,0))&amp;SUBSTITUTE(IF(COUNTIF(EH156:$EH$502,"="&amp;EH155)=0,"","; "&amp;OFFSET(EH155,MATCH(EH155,EH156:$EH$502,0),3)),"; "&amp;OFFSET($AK$8,EF155,0)&amp;" "&amp;IF(LEN(OFFSET($AL$8,EF155,0))&gt;$EK$3,LEFT(OFFSET($AL$8,EF155,0),$EK$3)&amp;"...",OFFSET($AL$8,EF155,0)),""))</f>
        <v>3.3.1 User Accounts</v>
      </c>
      <c r="EL155" s="24">
        <f ca="1">IF(EE155="","",IF(COUNTIF($EH$9:$EH154,"="&amp;EH155)=0,MAX($EL$9:EL154)+1,""))</f>
        <v>104</v>
      </c>
      <c r="EM155" s="9"/>
      <c r="EN155" s="10"/>
      <c r="EO155" s="24">
        <f ca="1">IF(MAX($EO$9:EO154)&lt;MAX($EL$9:$EL$502),MAX($EO$9:EO154)+1,"")</f>
        <v>147</v>
      </c>
      <c r="EP155" s="24">
        <f t="shared" ca="1" si="118"/>
        <v>197</v>
      </c>
      <c r="EQ155" s="23" t="str">
        <f t="shared" ca="1" si="115"/>
        <v>CCI-001954</v>
      </c>
      <c r="ER155" s="23" t="str">
        <f t="shared" ca="1" si="115"/>
        <v>3.4</v>
      </c>
      <c r="ES155" s="23" t="str">
        <f t="shared" ca="1" si="115"/>
        <v>USER IDENTIFICATION AND AUTHENTICATION</v>
      </c>
      <c r="ET155" s="23" t="str">
        <f t="shared" ca="1" si="115"/>
        <v>3.4 USER IDENTIFICATION AND AUTHENTICAT...</v>
      </c>
      <c r="EU155" s="10" t="str">
        <f>""</f>
        <v/>
      </c>
    </row>
    <row r="156" spans="1:151" x14ac:dyDescent="0.3">
      <c r="A156" s="1" t="s">
        <v>139</v>
      </c>
      <c r="B156" s="5"/>
      <c r="C156" s="14">
        <f t="shared" si="107"/>
        <v>0</v>
      </c>
      <c r="D156" s="14">
        <f t="shared" si="107"/>
        <v>0</v>
      </c>
      <c r="E156" s="14" t="str">
        <f t="shared" si="108"/>
        <v/>
      </c>
      <c r="F156" s="14">
        <f t="shared" si="109"/>
        <v>0</v>
      </c>
      <c r="G156" s="14">
        <f t="shared" si="105"/>
        <v>0</v>
      </c>
      <c r="H156" s="14">
        <f t="shared" si="119"/>
        <v>0</v>
      </c>
      <c r="I156" s="14">
        <f t="shared" si="119"/>
        <v>0</v>
      </c>
      <c r="J156" s="14">
        <f t="shared" si="119"/>
        <v>0</v>
      </c>
      <c r="K156" s="14">
        <f t="shared" si="119"/>
        <v>0</v>
      </c>
      <c r="L156" s="14" t="str">
        <f t="shared" si="111"/>
        <v>0</v>
      </c>
      <c r="M156" s="15" t="str">
        <f t="shared" si="112"/>
        <v>--</v>
      </c>
      <c r="N156" s="14" t="str">
        <f t="shared" si="113"/>
        <v/>
      </c>
      <c r="O156" s="15" t="str">
        <f t="shared" si="106"/>
        <v/>
      </c>
      <c r="P156" s="15" t="str">
        <f>IF(N156=1,FLOOR(MAX($P$4:P155),1)+1,IF(AND(P155&lt;&gt;"",O155&lt;&gt;1),MAX($P$4:P155)+0.1,""))</f>
        <v/>
      </c>
      <c r="Q156" s="5">
        <f>ROW()</f>
        <v>156</v>
      </c>
      <c r="ED156" s="9"/>
      <c r="EE156" s="24">
        <f ca="1">IF(MAX($EE$9:EE155)&lt;SUM($AJ$9:$AJ$109),MAX($EE$9:EE155)+1,"")</f>
        <v>148</v>
      </c>
      <c r="EF156" s="24">
        <f t="shared" ca="1" si="116"/>
        <v>49</v>
      </c>
      <c r="EG156" s="24">
        <f t="shared" ca="1" si="117"/>
        <v>24</v>
      </c>
      <c r="EH156" s="23" t="str">
        <f t="shared" ca="1" si="114"/>
        <v>CCI-001686</v>
      </c>
      <c r="EI156" s="23" t="str">
        <f ca="1">IF(EE156="","",OFFSET($AK$8,EF156,0)&amp;IF(COUNTIF(EH157:$EH$502,"="&amp;EH156)=0,"","; "&amp;OFFSET(EH156,MATCH(EH156,EH157:$EH$502,0),1)))</f>
        <v>3.3.1</v>
      </c>
      <c r="EJ156" s="23" t="str">
        <f ca="1">IF(EE156="","",OFFSET($AL$8,EF156,0)&amp;IF(COUNTIF(EH157:$EH$502,"="&amp;EH156)=0,"","; "&amp;OFFSET(EH156,MATCH(EH156,EH157:$EH$502,0),2)))</f>
        <v>User Accounts</v>
      </c>
      <c r="EK156" s="23" t="str">
        <f ca="1">IF(EE156="","",OFFSET($AK$8,EF156,0)&amp;" "&amp;IF(LEN(OFFSET($AL$8,EF156,0))&gt;$EK$3,LEFT(OFFSET($AL$8,EF156,0),$EK$3)&amp;"...",OFFSET($AL$8,EF156,0))&amp;SUBSTITUTE(IF(COUNTIF(EH157:$EH$502,"="&amp;EH156)=0,"","; "&amp;OFFSET(EH156,MATCH(EH156,EH157:$EH$502,0),3)),"; "&amp;OFFSET($AK$8,EF156,0)&amp;" "&amp;IF(LEN(OFFSET($AL$8,EF156,0))&gt;$EK$3,LEFT(OFFSET($AL$8,EF156,0),$EK$3)&amp;"...",OFFSET($AL$8,EF156,0)),""))</f>
        <v>3.3.1 User Accounts</v>
      </c>
      <c r="EL156" s="24">
        <f ca="1">IF(EE156="","",IF(COUNTIF($EH$9:$EH155,"="&amp;EH156)=0,MAX($EL$9:EL155)+1,""))</f>
        <v>105</v>
      </c>
      <c r="EM156" s="9"/>
      <c r="EN156" s="10"/>
      <c r="EO156" s="24">
        <f ca="1">IF(MAX($EO$9:EO155)&lt;MAX($EL$9:$EL$502),MAX($EO$9:EO155)+1,"")</f>
        <v>148</v>
      </c>
      <c r="EP156" s="24">
        <f t="shared" ca="1" si="118"/>
        <v>198</v>
      </c>
      <c r="EQ156" s="23" t="str">
        <f t="shared" ca="1" si="115"/>
        <v>CCI-001544</v>
      </c>
      <c r="ER156" s="23" t="str">
        <f t="shared" ca="1" si="115"/>
        <v>3.4</v>
      </c>
      <c r="ES156" s="23" t="str">
        <f t="shared" ca="1" si="115"/>
        <v>USER IDENTIFICATION AND AUTHENTICATION</v>
      </c>
      <c r="ET156" s="23" t="str">
        <f t="shared" ca="1" si="115"/>
        <v>3.4 USER IDENTIFICATION AND AUTHENTICAT...</v>
      </c>
      <c r="EU156" s="10" t="str">
        <f>""</f>
        <v/>
      </c>
    </row>
    <row r="157" spans="1:151" x14ac:dyDescent="0.3">
      <c r="A157" s="1" t="s">
        <v>55</v>
      </c>
      <c r="B157" s="5"/>
      <c r="C157" s="14">
        <f t="shared" si="107"/>
        <v>0</v>
      </c>
      <c r="D157" s="14">
        <f t="shared" si="107"/>
        <v>0</v>
      </c>
      <c r="E157" s="14" t="str">
        <f t="shared" si="108"/>
        <v/>
      </c>
      <c r="F157" s="14">
        <f t="shared" si="109"/>
        <v>0</v>
      </c>
      <c r="G157" s="14">
        <f t="shared" si="105"/>
        <v>0</v>
      </c>
      <c r="H157" s="14">
        <f t="shared" si="119"/>
        <v>0</v>
      </c>
      <c r="I157" s="14">
        <f t="shared" si="119"/>
        <v>0</v>
      </c>
      <c r="J157" s="14">
        <f t="shared" si="119"/>
        <v>0</v>
      </c>
      <c r="K157" s="14">
        <f t="shared" si="119"/>
        <v>0</v>
      </c>
      <c r="L157" s="14" t="str">
        <f t="shared" si="111"/>
        <v>0</v>
      </c>
      <c r="M157" s="15" t="str">
        <f t="shared" si="112"/>
        <v>--</v>
      </c>
      <c r="N157" s="14" t="str">
        <f t="shared" si="113"/>
        <v/>
      </c>
      <c r="O157" s="15" t="str">
        <f t="shared" si="106"/>
        <v/>
      </c>
      <c r="P157" s="15" t="str">
        <f>IF(N157=1,FLOOR(MAX($P$4:P156),1)+1,IF(AND(P156&lt;&gt;"",O156&lt;&gt;1),MAX($P$4:P156)+0.1,""))</f>
        <v/>
      </c>
      <c r="Q157" s="5">
        <f>ROW()</f>
        <v>157</v>
      </c>
      <c r="ED157" s="9"/>
      <c r="EE157" s="24">
        <f ca="1">IF(MAX($EE$9:EE156)&lt;SUM($AJ$9:$AJ$109),MAX($EE$9:EE156)+1,"")</f>
        <v>149</v>
      </c>
      <c r="EF157" s="24">
        <f t="shared" ca="1" si="116"/>
        <v>49</v>
      </c>
      <c r="EG157" s="24">
        <f t="shared" ca="1" si="117"/>
        <v>25</v>
      </c>
      <c r="EH157" s="23" t="str">
        <f t="shared" ca="1" si="114"/>
        <v>CCI-002132</v>
      </c>
      <c r="EI157" s="23" t="str">
        <f ca="1">IF(EE157="","",OFFSET($AK$8,EF157,0)&amp;IF(COUNTIF(EH158:$EH$502,"="&amp;EH157)=0,"","; "&amp;OFFSET(EH157,MATCH(EH157,EH158:$EH$502,0),1)))</f>
        <v>3.3.1</v>
      </c>
      <c r="EJ157" s="23" t="str">
        <f ca="1">IF(EE157="","",OFFSET($AL$8,EF157,0)&amp;IF(COUNTIF(EH158:$EH$502,"="&amp;EH157)=0,"","; "&amp;OFFSET(EH157,MATCH(EH157,EH158:$EH$502,0),2)))</f>
        <v>User Accounts</v>
      </c>
      <c r="EK157" s="23" t="str">
        <f ca="1">IF(EE157="","",OFFSET($AK$8,EF157,0)&amp;" "&amp;IF(LEN(OFFSET($AL$8,EF157,0))&gt;$EK$3,LEFT(OFFSET($AL$8,EF157,0),$EK$3)&amp;"...",OFFSET($AL$8,EF157,0))&amp;SUBSTITUTE(IF(COUNTIF(EH158:$EH$502,"="&amp;EH157)=0,"","; "&amp;OFFSET(EH157,MATCH(EH157,EH158:$EH$502,0),3)),"; "&amp;OFFSET($AK$8,EF157,0)&amp;" "&amp;IF(LEN(OFFSET($AL$8,EF157,0))&gt;$EK$3,LEFT(OFFSET($AL$8,EF157,0),$EK$3)&amp;"...",OFFSET($AL$8,EF157,0)),""))</f>
        <v>3.3.1 User Accounts</v>
      </c>
      <c r="EL157" s="24">
        <f ca="1">IF(EE157="","",IF(COUNTIF($EH$9:$EH156,"="&amp;EH157)=0,MAX($EL$9:EL156)+1,""))</f>
        <v>106</v>
      </c>
      <c r="EM157" s="9"/>
      <c r="EN157" s="10"/>
      <c r="EO157" s="24">
        <f ca="1">IF(MAX($EO$9:EO156)&lt;MAX($EL$9:$EL$502),MAX($EO$9:EO156)+1,"")</f>
        <v>149</v>
      </c>
      <c r="EP157" s="24">
        <f t="shared" ca="1" si="118"/>
        <v>199</v>
      </c>
      <c r="EQ157" s="23" t="str">
        <f t="shared" ca="1" si="115"/>
        <v>CCI-001989</v>
      </c>
      <c r="ER157" s="23" t="str">
        <f t="shared" ca="1" si="115"/>
        <v>3.4</v>
      </c>
      <c r="ES157" s="23" t="str">
        <f t="shared" ca="1" si="115"/>
        <v>USER IDENTIFICATION AND AUTHENTICATION</v>
      </c>
      <c r="ET157" s="23" t="str">
        <f t="shared" ca="1" si="115"/>
        <v>3.4 USER IDENTIFICATION AND AUTHENTICAT...</v>
      </c>
      <c r="EU157" s="10" t="str">
        <f>""</f>
        <v/>
      </c>
    </row>
    <row r="158" spans="1:151" x14ac:dyDescent="0.3">
      <c r="A158" s="1" t="s">
        <v>73</v>
      </c>
      <c r="B158" s="5"/>
      <c r="C158" s="14">
        <f t="shared" si="107"/>
        <v>0</v>
      </c>
      <c r="D158" s="14">
        <f t="shared" si="107"/>
        <v>0</v>
      </c>
      <c r="E158" s="14" t="str">
        <f t="shared" si="108"/>
        <v/>
      </c>
      <c r="F158" s="14">
        <f t="shared" si="109"/>
        <v>0</v>
      </c>
      <c r="G158" s="14">
        <f t="shared" si="105"/>
        <v>0</v>
      </c>
      <c r="H158" s="14">
        <f t="shared" si="119"/>
        <v>0</v>
      </c>
      <c r="I158" s="14">
        <f t="shared" si="119"/>
        <v>0</v>
      </c>
      <c r="J158" s="14">
        <f t="shared" si="119"/>
        <v>0</v>
      </c>
      <c r="K158" s="14">
        <f t="shared" si="119"/>
        <v>0</v>
      </c>
      <c r="L158" s="14" t="str">
        <f t="shared" si="111"/>
        <v>0</v>
      </c>
      <c r="M158" s="15" t="str">
        <f t="shared" si="112"/>
        <v>--</v>
      </c>
      <c r="N158" s="14" t="str">
        <f t="shared" si="113"/>
        <v/>
      </c>
      <c r="O158" s="15" t="str">
        <f t="shared" si="106"/>
        <v/>
      </c>
      <c r="P158" s="15" t="str">
        <f>IF(N158=1,FLOOR(MAX($P$4:P157),1)+1,IF(AND(P157&lt;&gt;"",O157&lt;&gt;1),MAX($P$4:P157)+0.1,""))</f>
        <v/>
      </c>
      <c r="Q158" s="5">
        <f>ROW()</f>
        <v>158</v>
      </c>
      <c r="ED158" s="9"/>
      <c r="EE158" s="24">
        <f ca="1">IF(MAX($EE$9:EE157)&lt;SUM($AJ$9:$AJ$109),MAX($EE$9:EE157)+1,"")</f>
        <v>150</v>
      </c>
      <c r="EF158" s="24">
        <f t="shared" ca="1" si="116"/>
        <v>49</v>
      </c>
      <c r="EG158" s="24">
        <f t="shared" ca="1" si="117"/>
        <v>26</v>
      </c>
      <c r="EH158" s="23" t="str">
        <f t="shared" ca="1" si="114"/>
        <v>CCI-001558</v>
      </c>
      <c r="EI158" s="23" t="str">
        <f ca="1">IF(EE158="","",OFFSET($AK$8,EF158,0)&amp;IF(COUNTIF(EH159:$EH$502,"="&amp;EH158)=0,"","; "&amp;OFFSET(EH158,MATCH(EH158,EH159:$EH$502,0),1)))</f>
        <v>3.3.1; 3.4</v>
      </c>
      <c r="EJ158" s="23" t="str">
        <f ca="1">IF(EE158="","",OFFSET($AL$8,EF158,0)&amp;IF(COUNTIF(EH159:$EH$502,"="&amp;EH158)=0,"","; "&amp;OFFSET(EH158,MATCH(EH158,EH159:$EH$502,0),2)))</f>
        <v>User Accounts; USER IDENTIFICATION AND AUTHENTICATION</v>
      </c>
      <c r="EK158" s="23" t="str">
        <f ca="1">IF(EE158="","",OFFSET($AK$8,EF158,0)&amp;" "&amp;IF(LEN(OFFSET($AL$8,EF158,0))&gt;$EK$3,LEFT(OFFSET($AL$8,EF158,0),$EK$3)&amp;"...",OFFSET($AL$8,EF158,0))&amp;SUBSTITUTE(IF(COUNTIF(EH159:$EH$502,"="&amp;EH158)=0,"","; "&amp;OFFSET(EH158,MATCH(EH158,EH159:$EH$502,0),3)),"; "&amp;OFFSET($AK$8,EF158,0)&amp;" "&amp;IF(LEN(OFFSET($AL$8,EF158,0))&gt;$EK$3,LEFT(OFFSET($AL$8,EF158,0),$EK$3)&amp;"...",OFFSET($AL$8,EF158,0)),""))</f>
        <v>3.3.1 User Accounts; 3.4 USER IDENTIFICATION AND AUTHENTICAT...</v>
      </c>
      <c r="EL158" s="24" t="str">
        <f ca="1">IF(EE158="","",IF(COUNTIF($EH$9:$EH157,"="&amp;EH158)=0,MAX($EL$9:EL157)+1,""))</f>
        <v/>
      </c>
      <c r="EM158" s="9"/>
      <c r="EN158" s="10"/>
      <c r="EO158" s="24">
        <f ca="1">IF(MAX($EO$9:EO157)&lt;MAX($EL$9:$EL$502),MAX($EO$9:EO157)+1,"")</f>
        <v>150</v>
      </c>
      <c r="EP158" s="24">
        <f t="shared" ca="1" si="118"/>
        <v>200</v>
      </c>
      <c r="EQ158" s="23" t="str">
        <f t="shared" ca="1" si="115"/>
        <v>CCI-000182</v>
      </c>
      <c r="ER158" s="23" t="str">
        <f t="shared" ca="1" si="115"/>
        <v>3.4</v>
      </c>
      <c r="ES158" s="23" t="str">
        <f t="shared" ca="1" si="115"/>
        <v>USER IDENTIFICATION AND AUTHENTICATION</v>
      </c>
      <c r="ET158" s="23" t="str">
        <f t="shared" ca="1" si="115"/>
        <v>3.4 USER IDENTIFICATION AND AUTHENTICAT...</v>
      </c>
      <c r="EU158" s="10" t="str">
        <f>""</f>
        <v/>
      </c>
    </row>
    <row r="159" spans="1:151" x14ac:dyDescent="0.3">
      <c r="A159" s="1" t="s">
        <v>55</v>
      </c>
      <c r="B159" s="5"/>
      <c r="C159" s="14">
        <f t="shared" si="107"/>
        <v>0</v>
      </c>
      <c r="D159" s="14">
        <f t="shared" si="107"/>
        <v>0</v>
      </c>
      <c r="E159" s="14" t="str">
        <f t="shared" si="108"/>
        <v/>
      </c>
      <c r="F159" s="14">
        <f t="shared" si="109"/>
        <v>0</v>
      </c>
      <c r="G159" s="14">
        <f t="shared" si="105"/>
        <v>0</v>
      </c>
      <c r="H159" s="14">
        <f t="shared" si="119"/>
        <v>0</v>
      </c>
      <c r="I159" s="14">
        <f t="shared" si="119"/>
        <v>0</v>
      </c>
      <c r="J159" s="14">
        <f t="shared" si="119"/>
        <v>0</v>
      </c>
      <c r="K159" s="14">
        <f t="shared" si="119"/>
        <v>0</v>
      </c>
      <c r="L159" s="14" t="str">
        <f t="shared" si="111"/>
        <v>0</v>
      </c>
      <c r="M159" s="15" t="str">
        <f t="shared" si="112"/>
        <v>--</v>
      </c>
      <c r="N159" s="14" t="str">
        <f t="shared" si="113"/>
        <v/>
      </c>
      <c r="O159" s="15" t="str">
        <f t="shared" si="106"/>
        <v/>
      </c>
      <c r="P159" s="15" t="str">
        <f>IF(N159=1,FLOOR(MAX($P$4:P158),1)+1,IF(AND(P158&lt;&gt;"",O158&lt;&gt;1),MAX($P$4:P158)+0.1,""))</f>
        <v/>
      </c>
      <c r="Q159" s="5">
        <f>ROW()</f>
        <v>159</v>
      </c>
      <c r="ED159" s="9"/>
      <c r="EE159" s="24">
        <f ca="1">IF(MAX($EE$9:EE158)&lt;SUM($AJ$9:$AJ$109),MAX($EE$9:EE158)+1,"")</f>
        <v>151</v>
      </c>
      <c r="EF159" s="24">
        <f t="shared" ca="1" si="116"/>
        <v>49</v>
      </c>
      <c r="EG159" s="24">
        <f t="shared" ca="1" si="117"/>
        <v>27</v>
      </c>
      <c r="EH159" s="23" t="str">
        <f t="shared" ca="1" si="114"/>
        <v>CCI-002221</v>
      </c>
      <c r="EI159" s="23" t="str">
        <f ca="1">IF(EE159="","",OFFSET($AK$8,EF159,0)&amp;IF(COUNTIF(EH160:$EH$502,"="&amp;EH159)=0,"","; "&amp;OFFSET(EH159,MATCH(EH159,EH160:$EH$502,0),1)))</f>
        <v>3.3.1; 3.4</v>
      </c>
      <c r="EJ159" s="23" t="str">
        <f ca="1">IF(EE159="","",OFFSET($AL$8,EF159,0)&amp;IF(COUNTIF(EH160:$EH$502,"="&amp;EH159)=0,"","; "&amp;OFFSET(EH159,MATCH(EH159,EH160:$EH$502,0),2)))</f>
        <v>User Accounts; USER IDENTIFICATION AND AUTHENTICATION</v>
      </c>
      <c r="EK159" s="23" t="str">
        <f ca="1">IF(EE159="","",OFFSET($AK$8,EF159,0)&amp;" "&amp;IF(LEN(OFFSET($AL$8,EF159,0))&gt;$EK$3,LEFT(OFFSET($AL$8,EF159,0),$EK$3)&amp;"...",OFFSET($AL$8,EF159,0))&amp;SUBSTITUTE(IF(COUNTIF(EH160:$EH$502,"="&amp;EH159)=0,"","; "&amp;OFFSET(EH159,MATCH(EH159,EH160:$EH$502,0),3)),"; "&amp;OFFSET($AK$8,EF159,0)&amp;" "&amp;IF(LEN(OFFSET($AL$8,EF159,0))&gt;$EK$3,LEFT(OFFSET($AL$8,EF159,0),$EK$3)&amp;"...",OFFSET($AL$8,EF159,0)),""))</f>
        <v>3.3.1 User Accounts; 3.4 USER IDENTIFICATION AND AUTHENTICAT...</v>
      </c>
      <c r="EL159" s="24" t="str">
        <f ca="1">IF(EE159="","",IF(COUNTIF($EH$9:$EH158,"="&amp;EH159)=0,MAX($EL$9:EL158)+1,""))</f>
        <v/>
      </c>
      <c r="EM159" s="9"/>
      <c r="EN159" s="10"/>
      <c r="EO159" s="24">
        <f ca="1">IF(MAX($EO$9:EO158)&lt;MAX($EL$9:$EL$502),MAX($EO$9:EO158)+1,"")</f>
        <v>151</v>
      </c>
      <c r="EP159" s="24">
        <f t="shared" ca="1" si="118"/>
        <v>201</v>
      </c>
      <c r="EQ159" s="23" t="str">
        <f t="shared" ca="1" si="115"/>
        <v>CCI-001610</v>
      </c>
      <c r="ER159" s="23" t="str">
        <f t="shared" ca="1" si="115"/>
        <v>3.4</v>
      </c>
      <c r="ES159" s="23" t="str">
        <f t="shared" ca="1" si="115"/>
        <v>USER IDENTIFICATION AND AUTHENTICATION</v>
      </c>
      <c r="ET159" s="23" t="str">
        <f t="shared" ca="1" si="115"/>
        <v>3.4 USER IDENTIFICATION AND AUTHENTICAT...</v>
      </c>
      <c r="EU159" s="10" t="str">
        <f>""</f>
        <v/>
      </c>
    </row>
    <row r="160" spans="1:151" x14ac:dyDescent="0.3">
      <c r="A160" s="1" t="s">
        <v>59</v>
      </c>
      <c r="B160" s="5"/>
      <c r="C160" s="14">
        <f t="shared" si="107"/>
        <v>0</v>
      </c>
      <c r="D160" s="14">
        <f t="shared" si="107"/>
        <v>0</v>
      </c>
      <c r="E160" s="14" t="str">
        <f t="shared" si="108"/>
        <v/>
      </c>
      <c r="F160" s="14">
        <f t="shared" si="109"/>
        <v>0</v>
      </c>
      <c r="G160" s="14">
        <f t="shared" si="105"/>
        <v>0</v>
      </c>
      <c r="H160" s="14">
        <f t="shared" si="119"/>
        <v>0</v>
      </c>
      <c r="I160" s="14">
        <f t="shared" si="119"/>
        <v>0</v>
      </c>
      <c r="J160" s="14">
        <f t="shared" si="119"/>
        <v>0</v>
      </c>
      <c r="K160" s="14">
        <f t="shared" si="119"/>
        <v>0</v>
      </c>
      <c r="L160" s="14" t="str">
        <f t="shared" si="111"/>
        <v>0</v>
      </c>
      <c r="M160" s="15" t="str">
        <f t="shared" si="112"/>
        <v>--</v>
      </c>
      <c r="N160" s="14" t="str">
        <f t="shared" si="113"/>
        <v/>
      </c>
      <c r="O160" s="15" t="str">
        <f t="shared" si="106"/>
        <v/>
      </c>
      <c r="P160" s="15" t="str">
        <f>IF(N160=1,FLOOR(MAX($P$4:P159),1)+1,IF(AND(P159&lt;&gt;"",O159&lt;&gt;1),MAX($P$4:P159)+0.1,""))</f>
        <v/>
      </c>
      <c r="Q160" s="5">
        <f>ROW()</f>
        <v>160</v>
      </c>
      <c r="ED160" s="9"/>
      <c r="EE160" s="24">
        <f ca="1">IF(MAX($EE$9:EE159)&lt;SUM($AJ$9:$AJ$109),MAX($EE$9:EE159)+1,"")</f>
        <v>152</v>
      </c>
      <c r="EF160" s="24">
        <f t="shared" ca="1" si="116"/>
        <v>49</v>
      </c>
      <c r="EG160" s="24">
        <f t="shared" ca="1" si="117"/>
        <v>28</v>
      </c>
      <c r="EH160" s="23" t="str">
        <f t="shared" ca="1" si="114"/>
        <v>CCI-002222</v>
      </c>
      <c r="EI160" s="23" t="str">
        <f ca="1">IF(EE160="","",OFFSET($AK$8,EF160,0)&amp;IF(COUNTIF(EH161:$EH$502,"="&amp;EH160)=0,"","; "&amp;OFFSET(EH160,MATCH(EH160,EH161:$EH$502,0),1)))</f>
        <v>3.3.1; 3.4</v>
      </c>
      <c r="EJ160" s="23" t="str">
        <f ca="1">IF(EE160="","",OFFSET($AL$8,EF160,0)&amp;IF(COUNTIF(EH161:$EH$502,"="&amp;EH160)=0,"","; "&amp;OFFSET(EH160,MATCH(EH160,EH161:$EH$502,0),2)))</f>
        <v>User Accounts; USER IDENTIFICATION AND AUTHENTICATION</v>
      </c>
      <c r="EK160" s="23" t="str">
        <f ca="1">IF(EE160="","",OFFSET($AK$8,EF160,0)&amp;" "&amp;IF(LEN(OFFSET($AL$8,EF160,0))&gt;$EK$3,LEFT(OFFSET($AL$8,EF160,0),$EK$3)&amp;"...",OFFSET($AL$8,EF160,0))&amp;SUBSTITUTE(IF(COUNTIF(EH161:$EH$502,"="&amp;EH160)=0,"","; "&amp;OFFSET(EH160,MATCH(EH160,EH161:$EH$502,0),3)),"; "&amp;OFFSET($AK$8,EF160,0)&amp;" "&amp;IF(LEN(OFFSET($AL$8,EF160,0))&gt;$EK$3,LEFT(OFFSET($AL$8,EF160,0),$EK$3)&amp;"...",OFFSET($AL$8,EF160,0)),""))</f>
        <v>3.3.1 User Accounts; 3.4 USER IDENTIFICATION AND AUTHENTICAT...</v>
      </c>
      <c r="EL160" s="24" t="str">
        <f ca="1">IF(EE160="","",IF(COUNTIF($EH$9:$EH159,"="&amp;EH160)=0,MAX($EL$9:EL159)+1,""))</f>
        <v/>
      </c>
      <c r="EM160" s="9"/>
      <c r="EN160" s="10"/>
      <c r="EO160" s="24">
        <f ca="1">IF(MAX($EO$9:EO159)&lt;MAX($EL$9:$EL$502),MAX($EO$9:EO159)+1,"")</f>
        <v>152</v>
      </c>
      <c r="EP160" s="24">
        <f t="shared" ca="1" si="118"/>
        <v>202</v>
      </c>
      <c r="EQ160" s="23" t="str">
        <f t="shared" ca="1" si="115"/>
        <v>CCI-000192</v>
      </c>
      <c r="ER160" s="23" t="str">
        <f t="shared" ca="1" si="115"/>
        <v>3.4</v>
      </c>
      <c r="ES160" s="23" t="str">
        <f t="shared" ca="1" si="115"/>
        <v>USER IDENTIFICATION AND AUTHENTICATION</v>
      </c>
      <c r="ET160" s="23" t="str">
        <f t="shared" ca="1" si="115"/>
        <v>3.4 USER IDENTIFICATION AND AUTHENTICAT...</v>
      </c>
      <c r="EU160" s="10" t="str">
        <f>""</f>
        <v/>
      </c>
    </row>
    <row r="161" spans="1:151" x14ac:dyDescent="0.3">
      <c r="A161" s="1" t="s">
        <v>60</v>
      </c>
      <c r="B161" s="5"/>
      <c r="C161" s="14">
        <f t="shared" si="107"/>
        <v>0</v>
      </c>
      <c r="D161" s="14">
        <f t="shared" si="107"/>
        <v>0</v>
      </c>
      <c r="E161" s="14" t="str">
        <f t="shared" si="108"/>
        <v/>
      </c>
      <c r="F161" s="14">
        <f t="shared" si="109"/>
        <v>0</v>
      </c>
      <c r="G161" s="14">
        <f t="shared" si="105"/>
        <v>0</v>
      </c>
      <c r="H161" s="14">
        <f t="shared" si="119"/>
        <v>0</v>
      </c>
      <c r="I161" s="14">
        <f t="shared" si="119"/>
        <v>0</v>
      </c>
      <c r="J161" s="14">
        <f t="shared" si="119"/>
        <v>0</v>
      </c>
      <c r="K161" s="14">
        <f t="shared" si="119"/>
        <v>0</v>
      </c>
      <c r="L161" s="14" t="str">
        <f t="shared" si="111"/>
        <v>0</v>
      </c>
      <c r="M161" s="15" t="str">
        <f t="shared" si="112"/>
        <v>--</v>
      </c>
      <c r="N161" s="14" t="str">
        <f t="shared" si="113"/>
        <v/>
      </c>
      <c r="O161" s="15" t="str">
        <f t="shared" si="106"/>
        <v/>
      </c>
      <c r="P161" s="15" t="str">
        <f>IF(N161=1,FLOOR(MAX($P$4:P160),1)+1,IF(AND(P160&lt;&gt;"",O160&lt;&gt;1),MAX($P$4:P160)+0.1,""))</f>
        <v/>
      </c>
      <c r="Q161" s="5">
        <f>ROW()</f>
        <v>161</v>
      </c>
      <c r="ED161" s="9"/>
      <c r="EE161" s="24">
        <f ca="1">IF(MAX($EE$9:EE160)&lt;SUM($AJ$9:$AJ$109),MAX($EE$9:EE160)+1,"")</f>
        <v>153</v>
      </c>
      <c r="EF161" s="24">
        <f t="shared" ca="1" si="116"/>
        <v>49</v>
      </c>
      <c r="EG161" s="24">
        <f t="shared" ca="1" si="117"/>
        <v>29</v>
      </c>
      <c r="EH161" s="23" t="str">
        <f t="shared" ca="1" si="114"/>
        <v>CCI-002223</v>
      </c>
      <c r="EI161" s="23" t="str">
        <f ca="1">IF(EE161="","",OFFSET($AK$8,EF161,0)&amp;IF(COUNTIF(EH162:$EH$502,"="&amp;EH161)=0,"","; "&amp;OFFSET(EH161,MATCH(EH161,EH162:$EH$502,0),1)))</f>
        <v>3.3.1; 3.4</v>
      </c>
      <c r="EJ161" s="23" t="str">
        <f ca="1">IF(EE161="","",OFFSET($AL$8,EF161,0)&amp;IF(COUNTIF(EH162:$EH$502,"="&amp;EH161)=0,"","; "&amp;OFFSET(EH161,MATCH(EH161,EH162:$EH$502,0),2)))</f>
        <v>User Accounts; USER IDENTIFICATION AND AUTHENTICATION</v>
      </c>
      <c r="EK161" s="23" t="str">
        <f ca="1">IF(EE161="","",OFFSET($AK$8,EF161,0)&amp;" "&amp;IF(LEN(OFFSET($AL$8,EF161,0))&gt;$EK$3,LEFT(OFFSET($AL$8,EF161,0),$EK$3)&amp;"...",OFFSET($AL$8,EF161,0))&amp;SUBSTITUTE(IF(COUNTIF(EH162:$EH$502,"="&amp;EH161)=0,"","; "&amp;OFFSET(EH161,MATCH(EH161,EH162:$EH$502,0),3)),"; "&amp;OFFSET($AK$8,EF161,0)&amp;" "&amp;IF(LEN(OFFSET($AL$8,EF161,0))&gt;$EK$3,LEFT(OFFSET($AL$8,EF161,0),$EK$3)&amp;"...",OFFSET($AL$8,EF161,0)),""))</f>
        <v>3.3.1 User Accounts; 3.4 USER IDENTIFICATION AND AUTHENTICAT...</v>
      </c>
      <c r="EL161" s="24" t="str">
        <f ca="1">IF(EE161="","",IF(COUNTIF($EH$9:$EH160,"="&amp;EH161)=0,MAX($EL$9:EL160)+1,""))</f>
        <v/>
      </c>
      <c r="EM161" s="9"/>
      <c r="EN161" s="10"/>
      <c r="EO161" s="24">
        <f ca="1">IF(MAX($EO$9:EO160)&lt;MAX($EL$9:$EL$502),MAX($EO$9:EO160)+1,"")</f>
        <v>153</v>
      </c>
      <c r="EP161" s="24">
        <f t="shared" ca="1" si="118"/>
        <v>203</v>
      </c>
      <c r="EQ161" s="23" t="str">
        <f t="shared" ca="1" si="115"/>
        <v>CCI-000193</v>
      </c>
      <c r="ER161" s="23" t="str">
        <f t="shared" ca="1" si="115"/>
        <v>3.4</v>
      </c>
      <c r="ES161" s="23" t="str">
        <f t="shared" ca="1" si="115"/>
        <v>USER IDENTIFICATION AND AUTHENTICATION</v>
      </c>
      <c r="ET161" s="23" t="str">
        <f t="shared" ca="1" si="115"/>
        <v>3.4 USER IDENTIFICATION AND AUTHENTICAT...</v>
      </c>
      <c r="EU161" s="10" t="str">
        <f>""</f>
        <v/>
      </c>
    </row>
    <row r="162" spans="1:151" x14ac:dyDescent="0.3">
      <c r="A162" s="1" t="s">
        <v>140</v>
      </c>
      <c r="B162" s="5"/>
      <c r="C162" s="14">
        <f t="shared" si="107"/>
        <v>0</v>
      </c>
      <c r="D162" s="14">
        <f t="shared" si="107"/>
        <v>0</v>
      </c>
      <c r="E162" s="14" t="str">
        <f t="shared" si="108"/>
        <v/>
      </c>
      <c r="F162" s="14">
        <f t="shared" si="109"/>
        <v>0</v>
      </c>
      <c r="G162" s="14">
        <f t="shared" si="105"/>
        <v>0</v>
      </c>
      <c r="H162" s="14">
        <f t="shared" si="119"/>
        <v>0</v>
      </c>
      <c r="I162" s="14">
        <f t="shared" si="119"/>
        <v>0</v>
      </c>
      <c r="J162" s="14">
        <f t="shared" si="119"/>
        <v>0</v>
      </c>
      <c r="K162" s="14">
        <f t="shared" si="119"/>
        <v>0</v>
      </c>
      <c r="L162" s="14" t="str">
        <f t="shared" si="111"/>
        <v>0</v>
      </c>
      <c r="M162" s="15" t="str">
        <f t="shared" si="112"/>
        <v>--</v>
      </c>
      <c r="N162" s="14" t="str">
        <f t="shared" si="113"/>
        <v/>
      </c>
      <c r="O162" s="15" t="str">
        <f t="shared" si="106"/>
        <v/>
      </c>
      <c r="P162" s="15" t="str">
        <f>IF(N162=1,FLOOR(MAX($P$4:P161),1)+1,IF(AND(P161&lt;&gt;"",O161&lt;&gt;1),MAX($P$4:P161)+0.1,""))</f>
        <v/>
      </c>
      <c r="Q162" s="5">
        <f>ROW()</f>
        <v>162</v>
      </c>
      <c r="ED162" s="9"/>
      <c r="EE162" s="24">
        <f ca="1">IF(MAX($EE$9:EE161)&lt;SUM($AJ$9:$AJ$109),MAX($EE$9:EE161)+1,"")</f>
        <v>154</v>
      </c>
      <c r="EF162" s="24">
        <f t="shared" ca="1" si="116"/>
        <v>49</v>
      </c>
      <c r="EG162" s="24">
        <f t="shared" ca="1" si="117"/>
        <v>30</v>
      </c>
      <c r="EH162" s="23" t="str">
        <f t="shared" ca="1" si="114"/>
        <v>CCI-001813</v>
      </c>
      <c r="EI162" s="23" t="str">
        <f ca="1">IF(EE162="","",OFFSET($AK$8,EF162,0)&amp;IF(COUNTIF(EH163:$EH$502,"="&amp;EH162)=0,"","; "&amp;OFFSET(EH162,MATCH(EH162,EH163:$EH$502,0),1)))</f>
        <v>3.3.1</v>
      </c>
      <c r="EJ162" s="23" t="str">
        <f ca="1">IF(EE162="","",OFFSET($AL$8,EF162,0)&amp;IF(COUNTIF(EH163:$EH$502,"="&amp;EH162)=0,"","; "&amp;OFFSET(EH162,MATCH(EH162,EH163:$EH$502,0),2)))</f>
        <v>User Accounts</v>
      </c>
      <c r="EK162" s="23" t="str">
        <f ca="1">IF(EE162="","",OFFSET($AK$8,EF162,0)&amp;" "&amp;IF(LEN(OFFSET($AL$8,EF162,0))&gt;$EK$3,LEFT(OFFSET($AL$8,EF162,0),$EK$3)&amp;"...",OFFSET($AL$8,EF162,0))&amp;SUBSTITUTE(IF(COUNTIF(EH163:$EH$502,"="&amp;EH162)=0,"","; "&amp;OFFSET(EH162,MATCH(EH162,EH163:$EH$502,0),3)),"; "&amp;OFFSET($AK$8,EF162,0)&amp;" "&amp;IF(LEN(OFFSET($AL$8,EF162,0))&gt;$EK$3,LEFT(OFFSET($AL$8,EF162,0),$EK$3)&amp;"...",OFFSET($AL$8,EF162,0)),""))</f>
        <v>3.3.1 User Accounts</v>
      </c>
      <c r="EL162" s="24">
        <f ca="1">IF(EE162="","",IF(COUNTIF($EH$9:$EH161,"="&amp;EH162)=0,MAX($EL$9:EL161)+1,""))</f>
        <v>107</v>
      </c>
      <c r="EM162" s="9"/>
      <c r="EN162" s="10"/>
      <c r="EO162" s="24">
        <f ca="1">IF(MAX($EO$9:EO161)&lt;MAX($EL$9:$EL$502),MAX($EO$9:EO161)+1,"")</f>
        <v>154</v>
      </c>
      <c r="EP162" s="24">
        <f t="shared" ca="1" si="118"/>
        <v>204</v>
      </c>
      <c r="EQ162" s="23" t="str">
        <f t="shared" ca="1" si="115"/>
        <v>CCI-000194</v>
      </c>
      <c r="ER162" s="23" t="str">
        <f t="shared" ca="1" si="115"/>
        <v>3.4</v>
      </c>
      <c r="ES162" s="23" t="str">
        <f t="shared" ca="1" si="115"/>
        <v>USER IDENTIFICATION AND AUTHENTICATION</v>
      </c>
      <c r="ET162" s="23" t="str">
        <f t="shared" ca="1" si="115"/>
        <v>3.4 USER IDENTIFICATION AND AUTHENTICAT...</v>
      </c>
      <c r="EU162" s="10" t="str">
        <f>""</f>
        <v/>
      </c>
    </row>
    <row r="163" spans="1:151" x14ac:dyDescent="0.3">
      <c r="A163" s="1" t="s">
        <v>55</v>
      </c>
      <c r="B163" s="5"/>
      <c r="C163" s="14">
        <f t="shared" si="107"/>
        <v>0</v>
      </c>
      <c r="D163" s="14">
        <f t="shared" si="107"/>
        <v>0</v>
      </c>
      <c r="E163" s="14" t="str">
        <f t="shared" si="108"/>
        <v/>
      </c>
      <c r="F163" s="14">
        <f t="shared" si="109"/>
        <v>0</v>
      </c>
      <c r="G163" s="14">
        <f t="shared" si="105"/>
        <v>0</v>
      </c>
      <c r="H163" s="14">
        <f t="shared" si="119"/>
        <v>0</v>
      </c>
      <c r="I163" s="14">
        <f t="shared" si="119"/>
        <v>0</v>
      </c>
      <c r="J163" s="14">
        <f t="shared" si="119"/>
        <v>0</v>
      </c>
      <c r="K163" s="14">
        <f t="shared" si="119"/>
        <v>0</v>
      </c>
      <c r="L163" s="14" t="str">
        <f t="shared" si="111"/>
        <v>0</v>
      </c>
      <c r="M163" s="15" t="str">
        <f t="shared" si="112"/>
        <v>--</v>
      </c>
      <c r="N163" s="14" t="str">
        <f t="shared" si="113"/>
        <v/>
      </c>
      <c r="O163" s="15" t="str">
        <f t="shared" si="106"/>
        <v/>
      </c>
      <c r="P163" s="15" t="str">
        <f>IF(N163=1,FLOOR(MAX($P$4:P162),1)+1,IF(AND(P162&lt;&gt;"",O162&lt;&gt;1),MAX($P$4:P162)+0.1,""))</f>
        <v/>
      </c>
      <c r="Q163" s="5">
        <f>ROW()</f>
        <v>163</v>
      </c>
      <c r="ED163" s="9"/>
      <c r="EE163" s="24">
        <f ca="1">IF(MAX($EE$9:EE162)&lt;SUM($AJ$9:$AJ$109),MAX($EE$9:EE162)+1,"")</f>
        <v>155</v>
      </c>
      <c r="EF163" s="24">
        <f t="shared" ca="1" si="116"/>
        <v>50</v>
      </c>
      <c r="EG163" s="24">
        <f t="shared" ca="1" si="117"/>
        <v>1</v>
      </c>
      <c r="EH163" s="23" t="str">
        <f t="shared" ca="1" si="114"/>
        <v>CCI-000043</v>
      </c>
      <c r="EI163" s="23" t="str">
        <f ca="1">IF(EE163="","",OFFSET($AK$8,EF163,0)&amp;IF(COUNTIF(EH164:$EH$502,"="&amp;EH163)=0,"","; "&amp;OFFSET(EH163,MATCH(EH163,EH164:$EH$502,0),1)))</f>
        <v>3.3.2</v>
      </c>
      <c r="EJ163" s="23" t="str">
        <f ca="1">IF(EE163="","",OFFSET($AL$8,EF163,0)&amp;IF(COUNTIF(EH164:$EH$502,"="&amp;EH163)=0,"","; "&amp;OFFSET(EH163,MATCH(EH163,EH164:$EH$502,0),2)))</f>
        <v>Unsuccessful Logon Attempts</v>
      </c>
      <c r="EK163" s="23" t="str">
        <f ca="1">IF(EE163="","",OFFSET($AK$8,EF163,0)&amp;" "&amp;IF(LEN(OFFSET($AL$8,EF163,0))&gt;$EK$3,LEFT(OFFSET($AL$8,EF163,0),$EK$3)&amp;"...",OFFSET($AL$8,EF163,0))&amp;SUBSTITUTE(IF(COUNTIF(EH164:$EH$502,"="&amp;EH163)=0,"","; "&amp;OFFSET(EH163,MATCH(EH163,EH164:$EH$502,0),3)),"; "&amp;OFFSET($AK$8,EF163,0)&amp;" "&amp;IF(LEN(OFFSET($AL$8,EF163,0))&gt;$EK$3,LEFT(OFFSET($AL$8,EF163,0),$EK$3)&amp;"...",OFFSET($AL$8,EF163,0)),""))</f>
        <v>3.3.2 Unsuccessful Logon Attempts</v>
      </c>
      <c r="EL163" s="24">
        <f ca="1">IF(EE163="","",IF(COUNTIF($EH$9:$EH162,"="&amp;EH163)=0,MAX($EL$9:EL162)+1,""))</f>
        <v>108</v>
      </c>
      <c r="EM163" s="9"/>
      <c r="EN163" s="10"/>
      <c r="EO163" s="24">
        <f ca="1">IF(MAX($EO$9:EO162)&lt;MAX($EL$9:$EL$502),MAX($EO$9:EO162)+1,"")</f>
        <v>155</v>
      </c>
      <c r="EP163" s="24">
        <f t="shared" ca="1" si="118"/>
        <v>205</v>
      </c>
      <c r="EQ163" s="23" t="str">
        <f t="shared" ca="1" si="115"/>
        <v>CCI-000205</v>
      </c>
      <c r="ER163" s="23" t="str">
        <f t="shared" ca="1" si="115"/>
        <v>3.4</v>
      </c>
      <c r="ES163" s="23" t="str">
        <f t="shared" ca="1" si="115"/>
        <v>USER IDENTIFICATION AND AUTHENTICATION</v>
      </c>
      <c r="ET163" s="23" t="str">
        <f t="shared" ca="1" si="115"/>
        <v>3.4 USER IDENTIFICATION AND AUTHENTICAT...</v>
      </c>
      <c r="EU163" s="10" t="str">
        <f>""</f>
        <v/>
      </c>
    </row>
    <row r="164" spans="1:151" x14ac:dyDescent="0.3">
      <c r="A164" s="1" t="s">
        <v>141</v>
      </c>
      <c r="B164" s="5"/>
      <c r="C164" s="14">
        <f t="shared" si="107"/>
        <v>0</v>
      </c>
      <c r="D164" s="14">
        <f t="shared" si="107"/>
        <v>0</v>
      </c>
      <c r="E164" s="14" t="str">
        <f t="shared" si="108"/>
        <v/>
      </c>
      <c r="F164" s="14">
        <f t="shared" si="109"/>
        <v>0</v>
      </c>
      <c r="G164" s="14">
        <f t="shared" si="105"/>
        <v>0</v>
      </c>
      <c r="H164" s="14">
        <f t="shared" si="119"/>
        <v>0</v>
      </c>
      <c r="I164" s="14">
        <f t="shared" si="119"/>
        <v>0</v>
      </c>
      <c r="J164" s="14">
        <f t="shared" si="119"/>
        <v>0</v>
      </c>
      <c r="K164" s="14">
        <f t="shared" si="119"/>
        <v>0</v>
      </c>
      <c r="L164" s="14" t="str">
        <f t="shared" si="111"/>
        <v>0</v>
      </c>
      <c r="M164" s="15" t="str">
        <f t="shared" si="112"/>
        <v>--</v>
      </c>
      <c r="N164" s="14" t="str">
        <f t="shared" si="113"/>
        <v/>
      </c>
      <c r="O164" s="15" t="str">
        <f t="shared" si="106"/>
        <v/>
      </c>
      <c r="P164" s="15" t="str">
        <f>IF(N164=1,FLOOR(MAX($P$4:P163),1)+1,IF(AND(P163&lt;&gt;"",O163&lt;&gt;1),MAX($P$4:P163)+0.1,""))</f>
        <v/>
      </c>
      <c r="Q164" s="5">
        <f>ROW()</f>
        <v>164</v>
      </c>
      <c r="ED164" s="9"/>
      <c r="EE164" s="24">
        <f ca="1">IF(MAX($EE$9:EE163)&lt;SUM($AJ$9:$AJ$109),MAX($EE$9:EE163)+1,"")</f>
        <v>156</v>
      </c>
      <c r="EF164" s="24">
        <f t="shared" ca="1" si="116"/>
        <v>50</v>
      </c>
      <c r="EG164" s="24">
        <f t="shared" ca="1" si="117"/>
        <v>2</v>
      </c>
      <c r="EH164" s="23" t="str">
        <f t="shared" ca="1" si="114"/>
        <v>CCI-000044</v>
      </c>
      <c r="EI164" s="23" t="str">
        <f ca="1">IF(EE164="","",OFFSET($AK$8,EF164,0)&amp;IF(COUNTIF(EH165:$EH$502,"="&amp;EH164)=0,"","; "&amp;OFFSET(EH164,MATCH(EH164,EH165:$EH$502,0),1)))</f>
        <v>3.3.2</v>
      </c>
      <c r="EJ164" s="23" t="str">
        <f ca="1">IF(EE164="","",OFFSET($AL$8,EF164,0)&amp;IF(COUNTIF(EH165:$EH$502,"="&amp;EH164)=0,"","; "&amp;OFFSET(EH164,MATCH(EH164,EH165:$EH$502,0),2)))</f>
        <v>Unsuccessful Logon Attempts</v>
      </c>
      <c r="EK164" s="23" t="str">
        <f ca="1">IF(EE164="","",OFFSET($AK$8,EF164,0)&amp;" "&amp;IF(LEN(OFFSET($AL$8,EF164,0))&gt;$EK$3,LEFT(OFFSET($AL$8,EF164,0),$EK$3)&amp;"...",OFFSET($AL$8,EF164,0))&amp;SUBSTITUTE(IF(COUNTIF(EH165:$EH$502,"="&amp;EH164)=0,"","; "&amp;OFFSET(EH164,MATCH(EH164,EH165:$EH$502,0),3)),"; "&amp;OFFSET($AK$8,EF164,0)&amp;" "&amp;IF(LEN(OFFSET($AL$8,EF164,0))&gt;$EK$3,LEFT(OFFSET($AL$8,EF164,0),$EK$3)&amp;"...",OFFSET($AL$8,EF164,0)),""))</f>
        <v>3.3.2 Unsuccessful Logon Attempts</v>
      </c>
      <c r="EL164" s="24">
        <f ca="1">IF(EE164="","",IF(COUNTIF($EH$9:$EH163,"="&amp;EH164)=0,MAX($EL$9:EL163)+1,""))</f>
        <v>109</v>
      </c>
      <c r="EM164" s="9"/>
      <c r="EN164" s="10"/>
      <c r="EO164" s="24">
        <f ca="1">IF(MAX($EO$9:EO163)&lt;MAX($EL$9:$EL$502),MAX($EO$9:EO163)+1,"")</f>
        <v>156</v>
      </c>
      <c r="EP164" s="24">
        <f t="shared" ca="1" si="118"/>
        <v>206</v>
      </c>
      <c r="EQ164" s="23" t="str">
        <f t="shared" ca="1" si="115"/>
        <v>CCI-001619</v>
      </c>
      <c r="ER164" s="23" t="str">
        <f t="shared" ca="1" si="115"/>
        <v>3.4</v>
      </c>
      <c r="ES164" s="23" t="str">
        <f t="shared" ca="1" si="115"/>
        <v>USER IDENTIFICATION AND AUTHENTICATION</v>
      </c>
      <c r="ET164" s="23" t="str">
        <f t="shared" ca="1" si="115"/>
        <v>3.4 USER IDENTIFICATION AND AUTHENTICAT...</v>
      </c>
      <c r="EU164" s="10" t="str">
        <f>""</f>
        <v/>
      </c>
    </row>
    <row r="165" spans="1:151" x14ac:dyDescent="0.3">
      <c r="A165" s="1" t="s">
        <v>142</v>
      </c>
      <c r="B165" s="5"/>
      <c r="C165" s="14">
        <f t="shared" si="107"/>
        <v>0</v>
      </c>
      <c r="D165" s="14">
        <f t="shared" si="107"/>
        <v>0</v>
      </c>
      <c r="E165" s="14" t="str">
        <f t="shared" si="108"/>
        <v/>
      </c>
      <c r="F165" s="14">
        <f t="shared" si="109"/>
        <v>0</v>
      </c>
      <c r="G165" s="14">
        <f t="shared" si="105"/>
        <v>0</v>
      </c>
      <c r="H165" s="14">
        <f t="shared" si="119"/>
        <v>0</v>
      </c>
      <c r="I165" s="14">
        <f t="shared" si="119"/>
        <v>0</v>
      </c>
      <c r="J165" s="14">
        <f t="shared" si="119"/>
        <v>0</v>
      </c>
      <c r="K165" s="14">
        <f t="shared" si="119"/>
        <v>0</v>
      </c>
      <c r="L165" s="14" t="str">
        <f t="shared" si="111"/>
        <v>0</v>
      </c>
      <c r="M165" s="15" t="str">
        <f t="shared" si="112"/>
        <v>--</v>
      </c>
      <c r="N165" s="14" t="str">
        <f t="shared" si="113"/>
        <v/>
      </c>
      <c r="O165" s="15" t="str">
        <f t="shared" si="106"/>
        <v/>
      </c>
      <c r="P165" s="15" t="str">
        <f>IF(N165=1,FLOOR(MAX($P$4:P164),1)+1,IF(AND(P164&lt;&gt;"",O164&lt;&gt;1),MAX($P$4:P164)+0.1,""))</f>
        <v/>
      </c>
      <c r="Q165" s="5">
        <f>ROW()</f>
        <v>165</v>
      </c>
      <c r="ED165" s="9"/>
      <c r="EE165" s="24">
        <f ca="1">IF(MAX($EE$9:EE164)&lt;SUM($AJ$9:$AJ$109),MAX($EE$9:EE164)+1,"")</f>
        <v>157</v>
      </c>
      <c r="EF165" s="24">
        <f t="shared" ca="1" si="116"/>
        <v>50</v>
      </c>
      <c r="EG165" s="24">
        <f t="shared" ca="1" si="117"/>
        <v>3</v>
      </c>
      <c r="EH165" s="23" t="str">
        <f t="shared" ca="1" si="114"/>
        <v>CCI-001423</v>
      </c>
      <c r="EI165" s="23" t="str">
        <f ca="1">IF(EE165="","",OFFSET($AK$8,EF165,0)&amp;IF(COUNTIF(EH166:$EH$502,"="&amp;EH165)=0,"","; "&amp;OFFSET(EH165,MATCH(EH165,EH166:$EH$502,0),1)))</f>
        <v>3.3.2</v>
      </c>
      <c r="EJ165" s="23" t="str">
        <f ca="1">IF(EE165="","",OFFSET($AL$8,EF165,0)&amp;IF(COUNTIF(EH166:$EH$502,"="&amp;EH165)=0,"","; "&amp;OFFSET(EH165,MATCH(EH165,EH166:$EH$502,0),2)))</f>
        <v>Unsuccessful Logon Attempts</v>
      </c>
      <c r="EK165" s="23" t="str">
        <f ca="1">IF(EE165="","",OFFSET($AK$8,EF165,0)&amp;" "&amp;IF(LEN(OFFSET($AL$8,EF165,0))&gt;$EK$3,LEFT(OFFSET($AL$8,EF165,0),$EK$3)&amp;"...",OFFSET($AL$8,EF165,0))&amp;SUBSTITUTE(IF(COUNTIF(EH166:$EH$502,"="&amp;EH165)=0,"","; "&amp;OFFSET(EH165,MATCH(EH165,EH166:$EH$502,0),3)),"; "&amp;OFFSET($AK$8,EF165,0)&amp;" "&amp;IF(LEN(OFFSET($AL$8,EF165,0))&gt;$EK$3,LEFT(OFFSET($AL$8,EF165,0),$EK$3)&amp;"...",OFFSET($AL$8,EF165,0)),""))</f>
        <v>3.3.2 Unsuccessful Logon Attempts</v>
      </c>
      <c r="EL165" s="24">
        <f ca="1">IF(EE165="","",IF(COUNTIF($EH$9:$EH164,"="&amp;EH165)=0,MAX($EL$9:EL164)+1,""))</f>
        <v>110</v>
      </c>
      <c r="EM165" s="9"/>
      <c r="EN165" s="10"/>
      <c r="EO165" s="24">
        <f ca="1">IF(MAX($EO$9:EO164)&lt;MAX($EL$9:$EL$502),MAX($EO$9:EO164)+1,"")</f>
        <v>157</v>
      </c>
      <c r="EP165" s="24">
        <f t="shared" ca="1" si="118"/>
        <v>207</v>
      </c>
      <c r="EQ165" s="23" t="str">
        <f t="shared" ca="1" si="115"/>
        <v>CCI-001611</v>
      </c>
      <c r="ER165" s="23" t="str">
        <f t="shared" ca="1" si="115"/>
        <v>3.4</v>
      </c>
      <c r="ES165" s="23" t="str">
        <f t="shared" ca="1" si="115"/>
        <v>USER IDENTIFICATION AND AUTHENTICATION</v>
      </c>
      <c r="ET165" s="23" t="str">
        <f t="shared" ca="1" si="115"/>
        <v>3.4 USER IDENTIFICATION AND AUTHENTICAT...</v>
      </c>
      <c r="EU165" s="10" t="str">
        <f>""</f>
        <v/>
      </c>
    </row>
    <row r="166" spans="1:151" x14ac:dyDescent="0.3">
      <c r="A166" s="1" t="s">
        <v>143</v>
      </c>
      <c r="B166" s="5"/>
      <c r="C166" s="14">
        <f t="shared" si="107"/>
        <v>0</v>
      </c>
      <c r="D166" s="14">
        <f t="shared" si="107"/>
        <v>0</v>
      </c>
      <c r="E166" s="14" t="str">
        <f t="shared" si="108"/>
        <v/>
      </c>
      <c r="F166" s="14">
        <f t="shared" si="109"/>
        <v>0</v>
      </c>
      <c r="G166" s="14">
        <f t="shared" si="105"/>
        <v>0</v>
      </c>
      <c r="H166" s="14">
        <f t="shared" ref="H166:K181" si="120">IF(G166&lt;&gt;G165,0,IF(AND(($F165-$D166)=(H$3-1),$F166=H$3),H165+1,H165))</f>
        <v>0</v>
      </c>
      <c r="I166" s="14">
        <f t="shared" si="120"/>
        <v>0</v>
      </c>
      <c r="J166" s="14">
        <f t="shared" si="120"/>
        <v>0</v>
      </c>
      <c r="K166" s="14">
        <f t="shared" si="120"/>
        <v>0</v>
      </c>
      <c r="L166" s="14" t="str">
        <f t="shared" si="111"/>
        <v>0</v>
      </c>
      <c r="M166" s="15" t="str">
        <f t="shared" si="112"/>
        <v>--</v>
      </c>
      <c r="N166" s="14" t="str">
        <f t="shared" si="113"/>
        <v/>
      </c>
      <c r="O166" s="15" t="str">
        <f t="shared" si="106"/>
        <v/>
      </c>
      <c r="P166" s="15" t="str">
        <f>IF(N166=1,FLOOR(MAX($P$4:P165),1)+1,IF(AND(P165&lt;&gt;"",O165&lt;&gt;1),MAX($P$4:P165)+0.1,""))</f>
        <v/>
      </c>
      <c r="Q166" s="5">
        <f>ROW()</f>
        <v>166</v>
      </c>
      <c r="ED166" s="9"/>
      <c r="EE166" s="24">
        <f ca="1">IF(MAX($EE$9:EE165)&lt;SUM($AJ$9:$AJ$109),MAX($EE$9:EE165)+1,"")</f>
        <v>158</v>
      </c>
      <c r="EF166" s="24">
        <f t="shared" ca="1" si="116"/>
        <v>50</v>
      </c>
      <c r="EG166" s="24">
        <f t="shared" ca="1" si="117"/>
        <v>4</v>
      </c>
      <c r="EH166" s="23" t="str">
        <f t="shared" ca="1" si="114"/>
        <v>CCI-002236</v>
      </c>
      <c r="EI166" s="23" t="str">
        <f ca="1">IF(EE166="","",OFFSET($AK$8,EF166,0)&amp;IF(COUNTIF(EH167:$EH$502,"="&amp;EH166)=0,"","; "&amp;OFFSET(EH166,MATCH(EH166,EH167:$EH$502,0),1)))</f>
        <v>3.3.2</v>
      </c>
      <c r="EJ166" s="23" t="str">
        <f ca="1">IF(EE166="","",OFFSET($AL$8,EF166,0)&amp;IF(COUNTIF(EH167:$EH$502,"="&amp;EH166)=0,"","; "&amp;OFFSET(EH166,MATCH(EH166,EH167:$EH$502,0),2)))</f>
        <v>Unsuccessful Logon Attempts</v>
      </c>
      <c r="EK166" s="23" t="str">
        <f ca="1">IF(EE166="","",OFFSET($AK$8,EF166,0)&amp;" "&amp;IF(LEN(OFFSET($AL$8,EF166,0))&gt;$EK$3,LEFT(OFFSET($AL$8,EF166,0),$EK$3)&amp;"...",OFFSET($AL$8,EF166,0))&amp;SUBSTITUTE(IF(COUNTIF(EH167:$EH$502,"="&amp;EH166)=0,"","; "&amp;OFFSET(EH166,MATCH(EH166,EH167:$EH$502,0),3)),"; "&amp;OFFSET($AK$8,EF166,0)&amp;" "&amp;IF(LEN(OFFSET($AL$8,EF166,0))&gt;$EK$3,LEFT(OFFSET($AL$8,EF166,0),$EK$3)&amp;"...",OFFSET($AL$8,EF166,0)),""))</f>
        <v>3.3.2 Unsuccessful Logon Attempts</v>
      </c>
      <c r="EL166" s="24">
        <f ca="1">IF(EE166="","",IF(COUNTIF($EH$9:$EH165,"="&amp;EH166)=0,MAX($EL$9:EL165)+1,""))</f>
        <v>111</v>
      </c>
      <c r="EM166" s="9"/>
      <c r="EN166" s="10"/>
      <c r="EO166" s="24">
        <f ca="1">IF(MAX($EO$9:EO165)&lt;MAX($EL$9:$EL$502),MAX($EO$9:EO165)+1,"")</f>
        <v>158</v>
      </c>
      <c r="EP166" s="24">
        <f t="shared" ca="1" si="118"/>
        <v>208</v>
      </c>
      <c r="EQ166" s="23" t="str">
        <f t="shared" ca="1" si="115"/>
        <v>CCI-001612</v>
      </c>
      <c r="ER166" s="23" t="str">
        <f t="shared" ca="1" si="115"/>
        <v>3.4</v>
      </c>
      <c r="ES166" s="23" t="str">
        <f t="shared" ca="1" si="115"/>
        <v>USER IDENTIFICATION AND AUTHENTICATION</v>
      </c>
      <c r="ET166" s="23" t="str">
        <f t="shared" ca="1" si="115"/>
        <v>3.4 USER IDENTIFICATION AND AUTHENTICAT...</v>
      </c>
      <c r="EU166" s="10" t="str">
        <f>""</f>
        <v/>
      </c>
    </row>
    <row r="167" spans="1:151" x14ac:dyDescent="0.3">
      <c r="A167" s="1" t="s">
        <v>55</v>
      </c>
      <c r="B167" s="5"/>
      <c r="C167" s="14">
        <f t="shared" si="107"/>
        <v>0</v>
      </c>
      <c r="D167" s="14">
        <f t="shared" si="107"/>
        <v>0</v>
      </c>
      <c r="E167" s="14" t="str">
        <f t="shared" si="108"/>
        <v/>
      </c>
      <c r="F167" s="14">
        <f t="shared" si="109"/>
        <v>0</v>
      </c>
      <c r="G167" s="14">
        <f t="shared" si="105"/>
        <v>0</v>
      </c>
      <c r="H167" s="14">
        <f t="shared" si="120"/>
        <v>0</v>
      </c>
      <c r="I167" s="14">
        <f t="shared" si="120"/>
        <v>0</v>
      </c>
      <c r="J167" s="14">
        <f t="shared" si="120"/>
        <v>0</v>
      </c>
      <c r="K167" s="14">
        <f t="shared" si="120"/>
        <v>0</v>
      </c>
      <c r="L167" s="14" t="str">
        <f t="shared" si="111"/>
        <v>0</v>
      </c>
      <c r="M167" s="15" t="str">
        <f t="shared" si="112"/>
        <v>--</v>
      </c>
      <c r="N167" s="14" t="str">
        <f t="shared" si="113"/>
        <v/>
      </c>
      <c r="O167" s="15" t="str">
        <f t="shared" si="106"/>
        <v/>
      </c>
      <c r="P167" s="15" t="str">
        <f>IF(N167=1,FLOOR(MAX($P$4:P166),1)+1,IF(AND(P166&lt;&gt;"",O166&lt;&gt;1),MAX($P$4:P166)+0.1,""))</f>
        <v/>
      </c>
      <c r="Q167" s="5">
        <f>ROW()</f>
        <v>167</v>
      </c>
      <c r="ED167" s="9"/>
      <c r="EE167" s="24">
        <f ca="1">IF(MAX($EE$9:EE166)&lt;SUM($AJ$9:$AJ$109),MAX($EE$9:EE166)+1,"")</f>
        <v>159</v>
      </c>
      <c r="EF167" s="24">
        <f t="shared" ca="1" si="116"/>
        <v>50</v>
      </c>
      <c r="EG167" s="24">
        <f t="shared" ca="1" si="117"/>
        <v>5</v>
      </c>
      <c r="EH167" s="23" t="str">
        <f t="shared" ca="1" si="114"/>
        <v>CCI-002237</v>
      </c>
      <c r="EI167" s="23" t="str">
        <f ca="1">IF(EE167="","",OFFSET($AK$8,EF167,0)&amp;IF(COUNTIF(EH168:$EH$502,"="&amp;EH167)=0,"","; "&amp;OFFSET(EH167,MATCH(EH167,EH168:$EH$502,0),1)))</f>
        <v>3.3.2</v>
      </c>
      <c r="EJ167" s="23" t="str">
        <f ca="1">IF(EE167="","",OFFSET($AL$8,EF167,0)&amp;IF(COUNTIF(EH168:$EH$502,"="&amp;EH167)=0,"","; "&amp;OFFSET(EH167,MATCH(EH167,EH168:$EH$502,0),2)))</f>
        <v>Unsuccessful Logon Attempts</v>
      </c>
      <c r="EK167" s="23" t="str">
        <f ca="1">IF(EE167="","",OFFSET($AK$8,EF167,0)&amp;" "&amp;IF(LEN(OFFSET($AL$8,EF167,0))&gt;$EK$3,LEFT(OFFSET($AL$8,EF167,0),$EK$3)&amp;"...",OFFSET($AL$8,EF167,0))&amp;SUBSTITUTE(IF(COUNTIF(EH168:$EH$502,"="&amp;EH167)=0,"","; "&amp;OFFSET(EH167,MATCH(EH167,EH168:$EH$502,0),3)),"; "&amp;OFFSET($AK$8,EF167,0)&amp;" "&amp;IF(LEN(OFFSET($AL$8,EF167,0))&gt;$EK$3,LEFT(OFFSET($AL$8,EF167,0),$EK$3)&amp;"...",OFFSET($AL$8,EF167,0)),""))</f>
        <v>3.3.2 Unsuccessful Logon Attempts</v>
      </c>
      <c r="EL167" s="24">
        <f ca="1">IF(EE167="","",IF(COUNTIF($EH$9:$EH166,"="&amp;EH167)=0,MAX($EL$9:EL166)+1,""))</f>
        <v>112</v>
      </c>
      <c r="EM167" s="9"/>
      <c r="EN167" s="10"/>
      <c r="EO167" s="24">
        <f ca="1">IF(MAX($EO$9:EO166)&lt;MAX($EL$9:$EL$502),MAX($EO$9:EO166)+1,"")</f>
        <v>159</v>
      </c>
      <c r="EP167" s="24">
        <f t="shared" ca="1" si="118"/>
        <v>209</v>
      </c>
      <c r="EQ167" s="23" t="str">
        <f t="shared" ca="1" si="115"/>
        <v>CCI-001613</v>
      </c>
      <c r="ER167" s="23" t="str">
        <f t="shared" ca="1" si="115"/>
        <v>3.4</v>
      </c>
      <c r="ES167" s="23" t="str">
        <f t="shared" ca="1" si="115"/>
        <v>USER IDENTIFICATION AND AUTHENTICATION</v>
      </c>
      <c r="ET167" s="23" t="str">
        <f t="shared" ca="1" si="115"/>
        <v>3.4 USER IDENTIFICATION AND AUTHENTICAT...</v>
      </c>
      <c r="EU167" s="10" t="str">
        <f>""</f>
        <v/>
      </c>
    </row>
    <row r="168" spans="1:151" x14ac:dyDescent="0.3">
      <c r="A168" s="1" t="s">
        <v>144</v>
      </c>
      <c r="B168" s="5"/>
      <c r="C168" s="14">
        <f t="shared" si="107"/>
        <v>0</v>
      </c>
      <c r="D168" s="14">
        <f t="shared" si="107"/>
        <v>0</v>
      </c>
      <c r="E168" s="14" t="str">
        <f t="shared" si="108"/>
        <v/>
      </c>
      <c r="F168" s="14">
        <f t="shared" si="109"/>
        <v>0</v>
      </c>
      <c r="G168" s="14">
        <f t="shared" si="105"/>
        <v>0</v>
      </c>
      <c r="H168" s="14">
        <f t="shared" si="120"/>
        <v>0</v>
      </c>
      <c r="I168" s="14">
        <f t="shared" si="120"/>
        <v>0</v>
      </c>
      <c r="J168" s="14">
        <f t="shared" si="120"/>
        <v>0</v>
      </c>
      <c r="K168" s="14">
        <f t="shared" si="120"/>
        <v>0</v>
      </c>
      <c r="L168" s="14" t="str">
        <f t="shared" si="111"/>
        <v>0</v>
      </c>
      <c r="M168" s="15" t="str">
        <f t="shared" si="112"/>
        <v>--</v>
      </c>
      <c r="N168" s="14" t="str">
        <f t="shared" si="113"/>
        <v/>
      </c>
      <c r="O168" s="15" t="str">
        <f t="shared" si="106"/>
        <v/>
      </c>
      <c r="P168" s="15" t="str">
        <f>IF(N168=1,FLOOR(MAX($P$4:P167),1)+1,IF(AND(P167&lt;&gt;"",O167&lt;&gt;1),MAX($P$4:P167)+0.1,""))</f>
        <v/>
      </c>
      <c r="Q168" s="5">
        <f>ROW()</f>
        <v>168</v>
      </c>
      <c r="ED168" s="9"/>
      <c r="EE168" s="24">
        <f ca="1">IF(MAX($EE$9:EE167)&lt;SUM($AJ$9:$AJ$109),MAX($EE$9:EE167)+1,"")</f>
        <v>160</v>
      </c>
      <c r="EF168" s="24">
        <f t="shared" ca="1" si="116"/>
        <v>50</v>
      </c>
      <c r="EG168" s="24">
        <f t="shared" ca="1" si="117"/>
        <v>6</v>
      </c>
      <c r="EH168" s="23" t="str">
        <f t="shared" ca="1" si="114"/>
        <v>CCI-002238</v>
      </c>
      <c r="EI168" s="23" t="str">
        <f ca="1">IF(EE168="","",OFFSET($AK$8,EF168,0)&amp;IF(COUNTIF(EH169:$EH$502,"="&amp;EH168)=0,"","; "&amp;OFFSET(EH168,MATCH(EH168,EH169:$EH$502,0),1)))</f>
        <v>3.3.2</v>
      </c>
      <c r="EJ168" s="23" t="str">
        <f ca="1">IF(EE168="","",OFFSET($AL$8,EF168,0)&amp;IF(COUNTIF(EH169:$EH$502,"="&amp;EH168)=0,"","; "&amp;OFFSET(EH168,MATCH(EH168,EH169:$EH$502,0),2)))</f>
        <v>Unsuccessful Logon Attempts</v>
      </c>
      <c r="EK168" s="23" t="str">
        <f ca="1">IF(EE168="","",OFFSET($AK$8,EF168,0)&amp;" "&amp;IF(LEN(OFFSET($AL$8,EF168,0))&gt;$EK$3,LEFT(OFFSET($AL$8,EF168,0),$EK$3)&amp;"...",OFFSET($AL$8,EF168,0))&amp;SUBSTITUTE(IF(COUNTIF(EH169:$EH$502,"="&amp;EH168)=0,"","; "&amp;OFFSET(EH168,MATCH(EH168,EH169:$EH$502,0),3)),"; "&amp;OFFSET($AK$8,EF168,0)&amp;" "&amp;IF(LEN(OFFSET($AL$8,EF168,0))&gt;$EK$3,LEFT(OFFSET($AL$8,EF168,0),$EK$3)&amp;"...",OFFSET($AL$8,EF168,0)),""))</f>
        <v>3.3.2 Unsuccessful Logon Attempts</v>
      </c>
      <c r="EL168" s="24">
        <f ca="1">IF(EE168="","",IF(COUNTIF($EH$9:$EH167,"="&amp;EH168)=0,MAX($EL$9:EL167)+1,""))</f>
        <v>113</v>
      </c>
      <c r="EM168" s="9"/>
      <c r="EN168" s="10"/>
      <c r="EO168" s="24">
        <f ca="1">IF(MAX($EO$9:EO167)&lt;MAX($EL$9:$EL$502),MAX($EO$9:EO167)+1,"")</f>
        <v>160</v>
      </c>
      <c r="EP168" s="24">
        <f t="shared" ca="1" si="118"/>
        <v>210</v>
      </c>
      <c r="EQ168" s="23" t="str">
        <f t="shared" ca="1" si="115"/>
        <v>CCI-001614</v>
      </c>
      <c r="ER168" s="23" t="str">
        <f t="shared" ca="1" si="115"/>
        <v>3.4</v>
      </c>
      <c r="ES168" s="23" t="str">
        <f t="shared" ca="1" si="115"/>
        <v>USER IDENTIFICATION AND AUTHENTICATION</v>
      </c>
      <c r="ET168" s="23" t="str">
        <f t="shared" ca="1" si="115"/>
        <v>3.4 USER IDENTIFICATION AND AUTHENTICAT...</v>
      </c>
      <c r="EU168" s="10" t="str">
        <f>""</f>
        <v/>
      </c>
    </row>
    <row r="169" spans="1:151" x14ac:dyDescent="0.3">
      <c r="A169" s="1" t="s">
        <v>145</v>
      </c>
      <c r="B169" s="5"/>
      <c r="C169" s="14">
        <f t="shared" si="107"/>
        <v>0</v>
      </c>
      <c r="D169" s="14">
        <f t="shared" si="107"/>
        <v>0</v>
      </c>
      <c r="E169" s="14" t="str">
        <f t="shared" si="108"/>
        <v/>
      </c>
      <c r="F169" s="14">
        <f t="shared" si="109"/>
        <v>0</v>
      </c>
      <c r="G169" s="14">
        <f t="shared" si="105"/>
        <v>0</v>
      </c>
      <c r="H169" s="14">
        <f t="shared" si="120"/>
        <v>0</v>
      </c>
      <c r="I169" s="14">
        <f t="shared" si="120"/>
        <v>0</v>
      </c>
      <c r="J169" s="14">
        <f t="shared" si="120"/>
        <v>0</v>
      </c>
      <c r="K169" s="14">
        <f t="shared" si="120"/>
        <v>0</v>
      </c>
      <c r="L169" s="14" t="str">
        <f t="shared" si="111"/>
        <v>0</v>
      </c>
      <c r="M169" s="15" t="str">
        <f t="shared" si="112"/>
        <v>--</v>
      </c>
      <c r="N169" s="14" t="str">
        <f t="shared" si="113"/>
        <v/>
      </c>
      <c r="O169" s="15" t="str">
        <f t="shared" si="106"/>
        <v/>
      </c>
      <c r="P169" s="15" t="str">
        <f>IF(N169=1,FLOOR(MAX($P$4:P168),1)+1,IF(AND(P168&lt;&gt;"",O168&lt;&gt;1),MAX($P$4:P168)+0.1,""))</f>
        <v/>
      </c>
      <c r="Q169" s="5">
        <f>ROW()</f>
        <v>169</v>
      </c>
      <c r="ED169" s="9"/>
      <c r="EE169" s="24">
        <f ca="1">IF(MAX($EE$9:EE168)&lt;SUM($AJ$9:$AJ$109),MAX($EE$9:EE168)+1,"")</f>
        <v>161</v>
      </c>
      <c r="EF169" s="24">
        <f t="shared" ca="1" si="116"/>
        <v>51</v>
      </c>
      <c r="EG169" s="24">
        <f t="shared" ca="1" si="117"/>
        <v>1</v>
      </c>
      <c r="EH169" s="23" t="str">
        <f t="shared" ca="1" si="114"/>
        <v>CCI-000048</v>
      </c>
      <c r="EI169" s="23" t="str">
        <f ca="1">IF(EE169="","",OFFSET($AK$8,EF169,0)&amp;IF(COUNTIF(EH170:$EH$502,"="&amp;EH169)=0,"","; "&amp;OFFSET(EH169,MATCH(EH169,EH170:$EH$502,0),1)))</f>
        <v>3.3.3</v>
      </c>
      <c r="EJ169" s="23" t="str">
        <f ca="1">IF(EE169="","",OFFSET($AL$8,EF169,0)&amp;IF(COUNTIF(EH170:$EH$502,"="&amp;EH169)=0,"","; "&amp;OFFSET(EH169,MATCH(EH169,EH170:$EH$502,0),2)))</f>
        <v>System Use Notification</v>
      </c>
      <c r="EK169" s="23" t="str">
        <f ca="1">IF(EE169="","",OFFSET($AK$8,EF169,0)&amp;" "&amp;IF(LEN(OFFSET($AL$8,EF169,0))&gt;$EK$3,LEFT(OFFSET($AL$8,EF169,0),$EK$3)&amp;"...",OFFSET($AL$8,EF169,0))&amp;SUBSTITUTE(IF(COUNTIF(EH170:$EH$502,"="&amp;EH169)=0,"","; "&amp;OFFSET(EH169,MATCH(EH169,EH170:$EH$502,0),3)),"; "&amp;OFFSET($AK$8,EF169,0)&amp;" "&amp;IF(LEN(OFFSET($AL$8,EF169,0))&gt;$EK$3,LEFT(OFFSET($AL$8,EF169,0),$EK$3)&amp;"...",OFFSET($AL$8,EF169,0)),""))</f>
        <v>3.3.3 System Use Notification</v>
      </c>
      <c r="EL169" s="24">
        <f ca="1">IF(EE169="","",IF(COUNTIF($EH$9:$EH168,"="&amp;EH169)=0,MAX($EL$9:EL168)+1,""))</f>
        <v>114</v>
      </c>
      <c r="EM169" s="9"/>
      <c r="EN169" s="10"/>
      <c r="EO169" s="24">
        <f ca="1">IF(MAX($EO$9:EO168)&lt;MAX($EL$9:$EL$502),MAX($EO$9:EO168)+1,"")</f>
        <v>161</v>
      </c>
      <c r="EP169" s="24">
        <f t="shared" ca="1" si="118"/>
        <v>211</v>
      </c>
      <c r="EQ169" s="23" t="str">
        <f t="shared" ref="EQ169:ET200" ca="1" si="121">IF($EP169="","",OFFSET(EH$8,$EP169,0))</f>
        <v>CCI-000195</v>
      </c>
      <c r="ER169" s="23" t="str">
        <f t="shared" ca="1" si="121"/>
        <v>3.4</v>
      </c>
      <c r="ES169" s="23" t="str">
        <f t="shared" ca="1" si="121"/>
        <v>USER IDENTIFICATION AND AUTHENTICATION</v>
      </c>
      <c r="ET169" s="23" t="str">
        <f t="shared" ca="1" si="121"/>
        <v>3.4 USER IDENTIFICATION AND AUTHENTICAT...</v>
      </c>
      <c r="EU169" s="10" t="str">
        <f>""</f>
        <v/>
      </c>
    </row>
    <row r="170" spans="1:151" x14ac:dyDescent="0.3">
      <c r="A170" s="1" t="s">
        <v>146</v>
      </c>
      <c r="B170" s="5"/>
      <c r="C170" s="14">
        <f t="shared" si="107"/>
        <v>0</v>
      </c>
      <c r="D170" s="14">
        <f t="shared" si="107"/>
        <v>0</v>
      </c>
      <c r="E170" s="14" t="str">
        <f t="shared" si="108"/>
        <v/>
      </c>
      <c r="F170" s="14">
        <f t="shared" si="109"/>
        <v>0</v>
      </c>
      <c r="G170" s="14">
        <f t="shared" si="105"/>
        <v>0</v>
      </c>
      <c r="H170" s="14">
        <f t="shared" si="120"/>
        <v>0</v>
      </c>
      <c r="I170" s="14">
        <f t="shared" si="120"/>
        <v>0</v>
      </c>
      <c r="J170" s="14">
        <f t="shared" si="120"/>
        <v>0</v>
      </c>
      <c r="K170" s="14">
        <f t="shared" si="120"/>
        <v>0</v>
      </c>
      <c r="L170" s="14" t="str">
        <f t="shared" si="111"/>
        <v>0</v>
      </c>
      <c r="M170" s="15" t="str">
        <f t="shared" si="112"/>
        <v>--</v>
      </c>
      <c r="N170" s="14" t="str">
        <f t="shared" si="113"/>
        <v/>
      </c>
      <c r="O170" s="15" t="str">
        <f t="shared" si="106"/>
        <v/>
      </c>
      <c r="P170" s="15" t="str">
        <f>IF(N170=1,FLOOR(MAX($P$4:P169),1)+1,IF(AND(P169&lt;&gt;"",O169&lt;&gt;1),MAX($P$4:P169)+0.1,""))</f>
        <v/>
      </c>
      <c r="Q170" s="5">
        <f>ROW()</f>
        <v>170</v>
      </c>
      <c r="ED170" s="9"/>
      <c r="EE170" s="24">
        <f ca="1">IF(MAX($EE$9:EE169)&lt;SUM($AJ$9:$AJ$109),MAX($EE$9:EE169)+1,"")</f>
        <v>162</v>
      </c>
      <c r="EF170" s="24">
        <f t="shared" ca="1" si="116"/>
        <v>51</v>
      </c>
      <c r="EG170" s="24">
        <f t="shared" ca="1" si="117"/>
        <v>2</v>
      </c>
      <c r="EH170" s="23" t="str">
        <f t="shared" ca="1" si="114"/>
        <v>CCI-002247</v>
      </c>
      <c r="EI170" s="23" t="str">
        <f ca="1">IF(EE170="","",OFFSET($AK$8,EF170,0)&amp;IF(COUNTIF(EH171:$EH$502,"="&amp;EH170)=0,"","; "&amp;OFFSET(EH170,MATCH(EH170,EH171:$EH$502,0),1)))</f>
        <v>3.3.3</v>
      </c>
      <c r="EJ170" s="23" t="str">
        <f ca="1">IF(EE170="","",OFFSET($AL$8,EF170,0)&amp;IF(COUNTIF(EH171:$EH$502,"="&amp;EH170)=0,"","; "&amp;OFFSET(EH170,MATCH(EH170,EH171:$EH$502,0),2)))</f>
        <v>System Use Notification</v>
      </c>
      <c r="EK170" s="23" t="str">
        <f ca="1">IF(EE170="","",OFFSET($AK$8,EF170,0)&amp;" "&amp;IF(LEN(OFFSET($AL$8,EF170,0))&gt;$EK$3,LEFT(OFFSET($AL$8,EF170,0),$EK$3)&amp;"...",OFFSET($AL$8,EF170,0))&amp;SUBSTITUTE(IF(COUNTIF(EH171:$EH$502,"="&amp;EH170)=0,"","; "&amp;OFFSET(EH170,MATCH(EH170,EH171:$EH$502,0),3)),"; "&amp;OFFSET($AK$8,EF170,0)&amp;" "&amp;IF(LEN(OFFSET($AL$8,EF170,0))&gt;$EK$3,LEFT(OFFSET($AL$8,EF170,0),$EK$3)&amp;"...",OFFSET($AL$8,EF170,0)),""))</f>
        <v>3.3.3 System Use Notification</v>
      </c>
      <c r="EL170" s="24">
        <f ca="1">IF(EE170="","",IF(COUNTIF($EH$9:$EH169,"="&amp;EH170)=0,MAX($EL$9:EL169)+1,""))</f>
        <v>115</v>
      </c>
      <c r="EM170" s="9"/>
      <c r="EN170" s="10"/>
      <c r="EO170" s="24">
        <f ca="1">IF(MAX($EO$9:EO169)&lt;MAX($EL$9:$EL$502),MAX($EO$9:EO169)+1,"")</f>
        <v>162</v>
      </c>
      <c r="EP170" s="24">
        <f t="shared" ca="1" si="118"/>
        <v>212</v>
      </c>
      <c r="EQ170" s="23" t="str">
        <f t="shared" ca="1" si="121"/>
        <v>CCI-001615</v>
      </c>
      <c r="ER170" s="23" t="str">
        <f t="shared" ca="1" si="121"/>
        <v>3.4</v>
      </c>
      <c r="ES170" s="23" t="str">
        <f t="shared" ca="1" si="121"/>
        <v>USER IDENTIFICATION AND AUTHENTICATION</v>
      </c>
      <c r="ET170" s="23" t="str">
        <f t="shared" ca="1" si="121"/>
        <v>3.4 USER IDENTIFICATION AND AUTHENTICAT...</v>
      </c>
      <c r="EU170" s="10" t="str">
        <f>""</f>
        <v/>
      </c>
    </row>
    <row r="171" spans="1:151" x14ac:dyDescent="0.3">
      <c r="A171" s="1" t="s">
        <v>55</v>
      </c>
      <c r="B171" s="5"/>
      <c r="C171" s="14">
        <f t="shared" si="107"/>
        <v>0</v>
      </c>
      <c r="D171" s="14">
        <f t="shared" si="107"/>
        <v>0</v>
      </c>
      <c r="E171" s="14" t="str">
        <f t="shared" si="108"/>
        <v/>
      </c>
      <c r="F171" s="14">
        <f t="shared" si="109"/>
        <v>0</v>
      </c>
      <c r="G171" s="14">
        <f t="shared" si="105"/>
        <v>0</v>
      </c>
      <c r="H171" s="14">
        <f t="shared" si="120"/>
        <v>0</v>
      </c>
      <c r="I171" s="14">
        <f t="shared" si="120"/>
        <v>0</v>
      </c>
      <c r="J171" s="14">
        <f t="shared" si="120"/>
        <v>0</v>
      </c>
      <c r="K171" s="14">
        <f t="shared" si="120"/>
        <v>0</v>
      </c>
      <c r="L171" s="14" t="str">
        <f t="shared" si="111"/>
        <v>0</v>
      </c>
      <c r="M171" s="15" t="str">
        <f t="shared" si="112"/>
        <v>--</v>
      </c>
      <c r="N171" s="14" t="str">
        <f t="shared" si="113"/>
        <v/>
      </c>
      <c r="O171" s="15" t="str">
        <f t="shared" si="106"/>
        <v/>
      </c>
      <c r="P171" s="15" t="str">
        <f>IF(N171=1,FLOOR(MAX($P$4:P170),1)+1,IF(AND(P170&lt;&gt;"",O170&lt;&gt;1),MAX($P$4:P170)+0.1,""))</f>
        <v/>
      </c>
      <c r="Q171" s="5">
        <f>ROW()</f>
        <v>171</v>
      </c>
      <c r="ED171" s="9"/>
      <c r="EE171" s="24">
        <f ca="1">IF(MAX($EE$9:EE170)&lt;SUM($AJ$9:$AJ$109),MAX($EE$9:EE170)+1,"")</f>
        <v>163</v>
      </c>
      <c r="EF171" s="24">
        <f t="shared" ca="1" si="116"/>
        <v>51</v>
      </c>
      <c r="EG171" s="24">
        <f t="shared" ca="1" si="117"/>
        <v>3</v>
      </c>
      <c r="EH171" s="23" t="str">
        <f t="shared" ca="1" si="114"/>
        <v>CCI-002243</v>
      </c>
      <c r="EI171" s="23" t="str">
        <f ca="1">IF(EE171="","",OFFSET($AK$8,EF171,0)&amp;IF(COUNTIF(EH172:$EH$502,"="&amp;EH171)=0,"","; "&amp;OFFSET(EH171,MATCH(EH171,EH172:$EH$502,0),1)))</f>
        <v>3.3.3</v>
      </c>
      <c r="EJ171" s="23" t="str">
        <f ca="1">IF(EE171="","",OFFSET($AL$8,EF171,0)&amp;IF(COUNTIF(EH172:$EH$502,"="&amp;EH171)=0,"","; "&amp;OFFSET(EH171,MATCH(EH171,EH172:$EH$502,0),2)))</f>
        <v>System Use Notification</v>
      </c>
      <c r="EK171" s="23" t="str">
        <f ca="1">IF(EE171="","",OFFSET($AK$8,EF171,0)&amp;" "&amp;IF(LEN(OFFSET($AL$8,EF171,0))&gt;$EK$3,LEFT(OFFSET($AL$8,EF171,0),$EK$3)&amp;"...",OFFSET($AL$8,EF171,0))&amp;SUBSTITUTE(IF(COUNTIF(EH172:$EH$502,"="&amp;EH171)=0,"","; "&amp;OFFSET(EH171,MATCH(EH171,EH172:$EH$502,0),3)),"; "&amp;OFFSET($AK$8,EF171,0)&amp;" "&amp;IF(LEN(OFFSET($AL$8,EF171,0))&gt;$EK$3,LEFT(OFFSET($AL$8,EF171,0),$EK$3)&amp;"...",OFFSET($AL$8,EF171,0)),""))</f>
        <v>3.3.3 System Use Notification</v>
      </c>
      <c r="EL171" s="24">
        <f ca="1">IF(EE171="","",IF(COUNTIF($EH$9:$EH170,"="&amp;EH171)=0,MAX($EL$9:EL170)+1,""))</f>
        <v>116</v>
      </c>
      <c r="EM171" s="9"/>
      <c r="EN171" s="10"/>
      <c r="EO171" s="24">
        <f ca="1">IF(MAX($EO$9:EO170)&lt;MAX($EL$9:$EL$502),MAX($EO$9:EO170)+1,"")</f>
        <v>163</v>
      </c>
      <c r="EP171" s="24">
        <f t="shared" ca="1" si="118"/>
        <v>213</v>
      </c>
      <c r="EQ171" s="23" t="str">
        <f t="shared" ca="1" si="121"/>
        <v>CCI-000196</v>
      </c>
      <c r="ER171" s="23" t="str">
        <f t="shared" ca="1" si="121"/>
        <v>3.4</v>
      </c>
      <c r="ES171" s="23" t="str">
        <f t="shared" ca="1" si="121"/>
        <v>USER IDENTIFICATION AND AUTHENTICATION</v>
      </c>
      <c r="ET171" s="23" t="str">
        <f t="shared" ca="1" si="121"/>
        <v>3.4 USER IDENTIFICATION AND AUTHENTICAT...</v>
      </c>
      <c r="EU171" s="10" t="str">
        <f>""</f>
        <v/>
      </c>
    </row>
    <row r="172" spans="1:151" x14ac:dyDescent="0.3">
      <c r="A172" s="1" t="s">
        <v>55</v>
      </c>
      <c r="B172" s="5"/>
      <c r="C172" s="14">
        <f t="shared" si="107"/>
        <v>0</v>
      </c>
      <c r="D172" s="14">
        <f t="shared" si="107"/>
        <v>0</v>
      </c>
      <c r="E172" s="14" t="str">
        <f t="shared" si="108"/>
        <v/>
      </c>
      <c r="F172" s="14">
        <f t="shared" si="109"/>
        <v>0</v>
      </c>
      <c r="G172" s="14">
        <f t="shared" si="105"/>
        <v>0</v>
      </c>
      <c r="H172" s="14">
        <f t="shared" si="120"/>
        <v>0</v>
      </c>
      <c r="I172" s="14">
        <f t="shared" si="120"/>
        <v>0</v>
      </c>
      <c r="J172" s="14">
        <f t="shared" si="120"/>
        <v>0</v>
      </c>
      <c r="K172" s="14">
        <f t="shared" si="120"/>
        <v>0</v>
      </c>
      <c r="L172" s="14" t="str">
        <f t="shared" si="111"/>
        <v>0</v>
      </c>
      <c r="M172" s="15" t="str">
        <f t="shared" si="112"/>
        <v>--</v>
      </c>
      <c r="N172" s="14" t="str">
        <f t="shared" si="113"/>
        <v/>
      </c>
      <c r="O172" s="15" t="str">
        <f t="shared" si="106"/>
        <v/>
      </c>
      <c r="P172" s="15" t="str">
        <f>IF(N172=1,FLOOR(MAX($P$4:P171),1)+1,IF(AND(P171&lt;&gt;"",O171&lt;&gt;1),MAX($P$4:P171)+0.1,""))</f>
        <v/>
      </c>
      <c r="Q172" s="5">
        <f>ROW()</f>
        <v>172</v>
      </c>
      <c r="ED172" s="9"/>
      <c r="EE172" s="24">
        <f ca="1">IF(MAX($EE$9:EE171)&lt;SUM($AJ$9:$AJ$109),MAX($EE$9:EE171)+1,"")</f>
        <v>164</v>
      </c>
      <c r="EF172" s="24">
        <f t="shared" ca="1" si="116"/>
        <v>51</v>
      </c>
      <c r="EG172" s="24">
        <f t="shared" ca="1" si="117"/>
        <v>4</v>
      </c>
      <c r="EH172" s="23" t="str">
        <f t="shared" ca="1" si="114"/>
        <v>CCI-002244</v>
      </c>
      <c r="EI172" s="23" t="str">
        <f ca="1">IF(EE172="","",OFFSET($AK$8,EF172,0)&amp;IF(COUNTIF(EH173:$EH$502,"="&amp;EH172)=0,"","; "&amp;OFFSET(EH172,MATCH(EH172,EH173:$EH$502,0),1)))</f>
        <v>3.3.3</v>
      </c>
      <c r="EJ172" s="23" t="str">
        <f ca="1">IF(EE172="","",OFFSET($AL$8,EF172,0)&amp;IF(COUNTIF(EH173:$EH$502,"="&amp;EH172)=0,"","; "&amp;OFFSET(EH172,MATCH(EH172,EH173:$EH$502,0),2)))</f>
        <v>System Use Notification</v>
      </c>
      <c r="EK172" s="23" t="str">
        <f ca="1">IF(EE172="","",OFFSET($AK$8,EF172,0)&amp;" "&amp;IF(LEN(OFFSET($AL$8,EF172,0))&gt;$EK$3,LEFT(OFFSET($AL$8,EF172,0),$EK$3)&amp;"...",OFFSET($AL$8,EF172,0))&amp;SUBSTITUTE(IF(COUNTIF(EH173:$EH$502,"="&amp;EH172)=0,"","; "&amp;OFFSET(EH172,MATCH(EH172,EH173:$EH$502,0),3)),"; "&amp;OFFSET($AK$8,EF172,0)&amp;" "&amp;IF(LEN(OFFSET($AL$8,EF172,0))&gt;$EK$3,LEFT(OFFSET($AL$8,EF172,0),$EK$3)&amp;"...",OFFSET($AL$8,EF172,0)),""))</f>
        <v>3.3.3 System Use Notification</v>
      </c>
      <c r="EL172" s="24">
        <f ca="1">IF(EE172="","",IF(COUNTIF($EH$9:$EH171,"="&amp;EH172)=0,MAX($EL$9:EL171)+1,""))</f>
        <v>117</v>
      </c>
      <c r="EM172" s="9"/>
      <c r="EN172" s="10"/>
      <c r="EO172" s="24">
        <f ca="1">IF(MAX($EO$9:EO171)&lt;MAX($EL$9:$EL$502),MAX($EO$9:EO171)+1,"")</f>
        <v>164</v>
      </c>
      <c r="EP172" s="24">
        <f t="shared" ca="1" si="118"/>
        <v>214</v>
      </c>
      <c r="EQ172" s="23" t="str">
        <f t="shared" ca="1" si="121"/>
        <v>CCI-000197</v>
      </c>
      <c r="ER172" s="23" t="str">
        <f t="shared" ca="1" si="121"/>
        <v>3.4</v>
      </c>
      <c r="ES172" s="23" t="str">
        <f t="shared" ca="1" si="121"/>
        <v>USER IDENTIFICATION AND AUTHENTICATION</v>
      </c>
      <c r="ET172" s="23" t="str">
        <f t="shared" ca="1" si="121"/>
        <v>3.4 USER IDENTIFICATION AND AUTHENTICAT...</v>
      </c>
      <c r="EU172" s="10" t="str">
        <f>""</f>
        <v/>
      </c>
    </row>
    <row r="173" spans="1:151" x14ac:dyDescent="0.3">
      <c r="A173" s="1" t="s">
        <v>147</v>
      </c>
      <c r="B173" s="5"/>
      <c r="C173" s="14">
        <f t="shared" si="107"/>
        <v>0</v>
      </c>
      <c r="D173" s="14">
        <f t="shared" si="107"/>
        <v>0</v>
      </c>
      <c r="E173" s="14" t="str">
        <f t="shared" si="108"/>
        <v/>
      </c>
      <c r="F173" s="14">
        <f t="shared" si="109"/>
        <v>0</v>
      </c>
      <c r="G173" s="14">
        <f t="shared" si="105"/>
        <v>0</v>
      </c>
      <c r="H173" s="14">
        <f t="shared" si="120"/>
        <v>0</v>
      </c>
      <c r="I173" s="14">
        <f t="shared" si="120"/>
        <v>0</v>
      </c>
      <c r="J173" s="14">
        <f t="shared" si="120"/>
        <v>0</v>
      </c>
      <c r="K173" s="14">
        <f t="shared" si="120"/>
        <v>0</v>
      </c>
      <c r="L173" s="14" t="str">
        <f t="shared" si="111"/>
        <v>0</v>
      </c>
      <c r="M173" s="15" t="str">
        <f t="shared" si="112"/>
        <v>--</v>
      </c>
      <c r="N173" s="14" t="str">
        <f t="shared" si="113"/>
        <v/>
      </c>
      <c r="O173" s="15" t="str">
        <f t="shared" si="106"/>
        <v/>
      </c>
      <c r="P173" s="15" t="str">
        <f>IF(N173=1,FLOOR(MAX($P$4:P172),1)+1,IF(AND(P172&lt;&gt;"",O172&lt;&gt;1),MAX($P$4:P172)+0.1,""))</f>
        <v/>
      </c>
      <c r="Q173" s="5">
        <f>ROW()</f>
        <v>173</v>
      </c>
      <c r="ED173" s="9"/>
      <c r="EE173" s="24">
        <f ca="1">IF(MAX($EE$9:EE172)&lt;SUM($AJ$9:$AJ$109),MAX($EE$9:EE172)+1,"")</f>
        <v>165</v>
      </c>
      <c r="EF173" s="24">
        <f t="shared" ca="1" si="116"/>
        <v>51</v>
      </c>
      <c r="EG173" s="24">
        <f t="shared" ca="1" si="117"/>
        <v>5</v>
      </c>
      <c r="EH173" s="23" t="str">
        <f t="shared" ca="1" si="114"/>
        <v>CCI-002245</v>
      </c>
      <c r="EI173" s="23" t="str">
        <f ca="1">IF(EE173="","",OFFSET($AK$8,EF173,0)&amp;IF(COUNTIF(EH174:$EH$502,"="&amp;EH173)=0,"","; "&amp;OFFSET(EH173,MATCH(EH173,EH174:$EH$502,0),1)))</f>
        <v>3.3.3</v>
      </c>
      <c r="EJ173" s="23" t="str">
        <f ca="1">IF(EE173="","",OFFSET($AL$8,EF173,0)&amp;IF(COUNTIF(EH174:$EH$502,"="&amp;EH173)=0,"","; "&amp;OFFSET(EH173,MATCH(EH173,EH174:$EH$502,0),2)))</f>
        <v>System Use Notification</v>
      </c>
      <c r="EK173" s="23" t="str">
        <f ca="1">IF(EE173="","",OFFSET($AK$8,EF173,0)&amp;" "&amp;IF(LEN(OFFSET($AL$8,EF173,0))&gt;$EK$3,LEFT(OFFSET($AL$8,EF173,0),$EK$3)&amp;"...",OFFSET($AL$8,EF173,0))&amp;SUBSTITUTE(IF(COUNTIF(EH174:$EH$502,"="&amp;EH173)=0,"","; "&amp;OFFSET(EH173,MATCH(EH173,EH174:$EH$502,0),3)),"; "&amp;OFFSET($AK$8,EF173,0)&amp;" "&amp;IF(LEN(OFFSET($AL$8,EF173,0))&gt;$EK$3,LEFT(OFFSET($AL$8,EF173,0),$EK$3)&amp;"...",OFFSET($AL$8,EF173,0)),""))</f>
        <v>3.3.3 System Use Notification</v>
      </c>
      <c r="EL173" s="24">
        <f ca="1">IF(EE173="","",IF(COUNTIF($EH$9:$EH172,"="&amp;EH173)=0,MAX($EL$9:EL172)+1,""))</f>
        <v>118</v>
      </c>
      <c r="EM173" s="9"/>
      <c r="EN173" s="10"/>
      <c r="EO173" s="24">
        <f ca="1">IF(MAX($EO$9:EO172)&lt;MAX($EL$9:$EL$502),MAX($EO$9:EO172)+1,"")</f>
        <v>165</v>
      </c>
      <c r="EP173" s="24">
        <f t="shared" ca="1" si="118"/>
        <v>215</v>
      </c>
      <c r="EQ173" s="23" t="str">
        <f t="shared" ca="1" si="121"/>
        <v>CCI-000199</v>
      </c>
      <c r="ER173" s="23" t="str">
        <f t="shared" ca="1" si="121"/>
        <v>3.4</v>
      </c>
      <c r="ES173" s="23" t="str">
        <f t="shared" ca="1" si="121"/>
        <v>USER IDENTIFICATION AND AUTHENTICATION</v>
      </c>
      <c r="ET173" s="23" t="str">
        <f t="shared" ca="1" si="121"/>
        <v>3.4 USER IDENTIFICATION AND AUTHENTICAT...</v>
      </c>
      <c r="EU173" s="10" t="str">
        <f>""</f>
        <v/>
      </c>
    </row>
    <row r="174" spans="1:151" x14ac:dyDescent="0.3">
      <c r="A174" s="1" t="s">
        <v>148</v>
      </c>
      <c r="B174" s="5"/>
      <c r="C174" s="14">
        <f t="shared" si="107"/>
        <v>0</v>
      </c>
      <c r="D174" s="14">
        <f t="shared" si="107"/>
        <v>0</v>
      </c>
      <c r="E174" s="14" t="str">
        <f t="shared" si="108"/>
        <v/>
      </c>
      <c r="F174" s="14">
        <f t="shared" si="109"/>
        <v>0</v>
      </c>
      <c r="G174" s="14">
        <f t="shared" si="105"/>
        <v>0</v>
      </c>
      <c r="H174" s="14">
        <f t="shared" si="120"/>
        <v>0</v>
      </c>
      <c r="I174" s="14">
        <f t="shared" si="120"/>
        <v>0</v>
      </c>
      <c r="J174" s="14">
        <f t="shared" si="120"/>
        <v>0</v>
      </c>
      <c r="K174" s="14">
        <f t="shared" si="120"/>
        <v>0</v>
      </c>
      <c r="L174" s="14" t="str">
        <f t="shared" si="111"/>
        <v>0</v>
      </c>
      <c r="M174" s="15" t="str">
        <f t="shared" si="112"/>
        <v>--</v>
      </c>
      <c r="N174" s="14" t="str">
        <f t="shared" si="113"/>
        <v/>
      </c>
      <c r="O174" s="15" t="str">
        <f t="shared" si="106"/>
        <v/>
      </c>
      <c r="P174" s="15" t="str">
        <f>IF(N174=1,FLOOR(MAX($P$4:P173),1)+1,IF(AND(P173&lt;&gt;"",O173&lt;&gt;1),MAX($P$4:P173)+0.1,""))</f>
        <v/>
      </c>
      <c r="Q174" s="5">
        <f>ROW()</f>
        <v>174</v>
      </c>
      <c r="ED174" s="9"/>
      <c r="EE174" s="24">
        <f ca="1">IF(MAX($EE$9:EE173)&lt;SUM($AJ$9:$AJ$109),MAX($EE$9:EE173)+1,"")</f>
        <v>166</v>
      </c>
      <c r="EF174" s="24">
        <f t="shared" ca="1" si="116"/>
        <v>51</v>
      </c>
      <c r="EG174" s="24">
        <f t="shared" ca="1" si="117"/>
        <v>6</v>
      </c>
      <c r="EH174" s="23" t="str">
        <f t="shared" ca="1" si="114"/>
        <v>CCI-002246</v>
      </c>
      <c r="EI174" s="23" t="str">
        <f ca="1">IF(EE174="","",OFFSET($AK$8,EF174,0)&amp;IF(COUNTIF(EH175:$EH$502,"="&amp;EH174)=0,"","; "&amp;OFFSET(EH174,MATCH(EH174,EH175:$EH$502,0),1)))</f>
        <v>3.3.3</v>
      </c>
      <c r="EJ174" s="23" t="str">
        <f ca="1">IF(EE174="","",OFFSET($AL$8,EF174,0)&amp;IF(COUNTIF(EH175:$EH$502,"="&amp;EH174)=0,"","; "&amp;OFFSET(EH174,MATCH(EH174,EH175:$EH$502,0),2)))</f>
        <v>System Use Notification</v>
      </c>
      <c r="EK174" s="23" t="str">
        <f ca="1">IF(EE174="","",OFFSET($AK$8,EF174,0)&amp;" "&amp;IF(LEN(OFFSET($AL$8,EF174,0))&gt;$EK$3,LEFT(OFFSET($AL$8,EF174,0),$EK$3)&amp;"...",OFFSET($AL$8,EF174,0))&amp;SUBSTITUTE(IF(COUNTIF(EH175:$EH$502,"="&amp;EH174)=0,"","; "&amp;OFFSET(EH174,MATCH(EH174,EH175:$EH$502,0),3)),"; "&amp;OFFSET($AK$8,EF174,0)&amp;" "&amp;IF(LEN(OFFSET($AL$8,EF174,0))&gt;$EK$3,LEFT(OFFSET($AL$8,EF174,0),$EK$3)&amp;"...",OFFSET($AL$8,EF174,0)),""))</f>
        <v>3.3.3 System Use Notification</v>
      </c>
      <c r="EL174" s="24">
        <f ca="1">IF(EE174="","",IF(COUNTIF($EH$9:$EH173,"="&amp;EH174)=0,MAX($EL$9:EL173)+1,""))</f>
        <v>119</v>
      </c>
      <c r="EM174" s="9"/>
      <c r="EN174" s="10"/>
      <c r="EO174" s="24">
        <f ca="1">IF(MAX($EO$9:EO173)&lt;MAX($EL$9:$EL$502),MAX($EO$9:EO173)+1,"")</f>
        <v>166</v>
      </c>
      <c r="EP174" s="24">
        <f t="shared" ca="1" si="118"/>
        <v>216</v>
      </c>
      <c r="EQ174" s="23" t="str">
        <f t="shared" ca="1" si="121"/>
        <v>CCI-000198</v>
      </c>
      <c r="ER174" s="23" t="str">
        <f t="shared" ca="1" si="121"/>
        <v>3.4</v>
      </c>
      <c r="ES174" s="23" t="str">
        <f t="shared" ca="1" si="121"/>
        <v>USER IDENTIFICATION AND AUTHENTICATION</v>
      </c>
      <c r="ET174" s="23" t="str">
        <f t="shared" ca="1" si="121"/>
        <v>3.4 USER IDENTIFICATION AND AUTHENTICAT...</v>
      </c>
      <c r="EU174" s="10" t="str">
        <f>""</f>
        <v/>
      </c>
    </row>
    <row r="175" spans="1:151" x14ac:dyDescent="0.3">
      <c r="A175" s="1" t="s">
        <v>149</v>
      </c>
      <c r="B175" s="5"/>
      <c r="C175" s="14">
        <f t="shared" si="107"/>
        <v>0</v>
      </c>
      <c r="D175" s="14">
        <f t="shared" si="107"/>
        <v>0</v>
      </c>
      <c r="E175" s="14" t="str">
        <f t="shared" si="108"/>
        <v/>
      </c>
      <c r="F175" s="14">
        <f t="shared" si="109"/>
        <v>0</v>
      </c>
      <c r="G175" s="14">
        <f t="shared" si="105"/>
        <v>0</v>
      </c>
      <c r="H175" s="14">
        <f t="shared" si="120"/>
        <v>0</v>
      </c>
      <c r="I175" s="14">
        <f t="shared" si="120"/>
        <v>0</v>
      </c>
      <c r="J175" s="14">
        <f t="shared" si="120"/>
        <v>0</v>
      </c>
      <c r="K175" s="14">
        <f t="shared" si="120"/>
        <v>0</v>
      </c>
      <c r="L175" s="14" t="str">
        <f t="shared" si="111"/>
        <v>0</v>
      </c>
      <c r="M175" s="15" t="str">
        <f t="shared" si="112"/>
        <v>--</v>
      </c>
      <c r="N175" s="14" t="str">
        <f t="shared" si="113"/>
        <v/>
      </c>
      <c r="O175" s="15" t="str">
        <f t="shared" si="106"/>
        <v/>
      </c>
      <c r="P175" s="15" t="str">
        <f>IF(N175=1,FLOOR(MAX($P$4:P174),1)+1,IF(AND(P174&lt;&gt;"",O174&lt;&gt;1),MAX($P$4:P174)+0.1,""))</f>
        <v/>
      </c>
      <c r="Q175" s="5">
        <f>ROW()</f>
        <v>175</v>
      </c>
      <c r="ED175" s="9"/>
      <c r="EE175" s="24">
        <f ca="1">IF(MAX($EE$9:EE174)&lt;SUM($AJ$9:$AJ$109),MAX($EE$9:EE174)+1,"")</f>
        <v>167</v>
      </c>
      <c r="EF175" s="24">
        <f t="shared" ca="1" si="116"/>
        <v>51</v>
      </c>
      <c r="EG175" s="24">
        <f t="shared" ca="1" si="117"/>
        <v>7</v>
      </c>
      <c r="EH175" s="23" t="str">
        <f t="shared" ca="1" si="114"/>
        <v>CCI-000050</v>
      </c>
      <c r="EI175" s="23" t="str">
        <f ca="1">IF(EE175="","",OFFSET($AK$8,EF175,0)&amp;IF(COUNTIF(EH176:$EH$502,"="&amp;EH175)=0,"","; "&amp;OFFSET(EH175,MATCH(EH175,EH176:$EH$502,0),1)))</f>
        <v>3.3.3</v>
      </c>
      <c r="EJ175" s="23" t="str">
        <f ca="1">IF(EE175="","",OFFSET($AL$8,EF175,0)&amp;IF(COUNTIF(EH176:$EH$502,"="&amp;EH175)=0,"","; "&amp;OFFSET(EH175,MATCH(EH175,EH176:$EH$502,0),2)))</f>
        <v>System Use Notification</v>
      </c>
      <c r="EK175" s="23" t="str">
        <f ca="1">IF(EE175="","",OFFSET($AK$8,EF175,0)&amp;" "&amp;IF(LEN(OFFSET($AL$8,EF175,0))&gt;$EK$3,LEFT(OFFSET($AL$8,EF175,0),$EK$3)&amp;"...",OFFSET($AL$8,EF175,0))&amp;SUBSTITUTE(IF(COUNTIF(EH176:$EH$502,"="&amp;EH175)=0,"","; "&amp;OFFSET(EH175,MATCH(EH175,EH176:$EH$502,0),3)),"; "&amp;OFFSET($AK$8,EF175,0)&amp;" "&amp;IF(LEN(OFFSET($AL$8,EF175,0))&gt;$EK$3,LEFT(OFFSET($AL$8,EF175,0),$EK$3)&amp;"...",OFFSET($AL$8,EF175,0)),""))</f>
        <v>3.3.3 System Use Notification</v>
      </c>
      <c r="EL175" s="24">
        <f ca="1">IF(EE175="","",IF(COUNTIF($EH$9:$EH174,"="&amp;EH175)=0,MAX($EL$9:EL174)+1,""))</f>
        <v>120</v>
      </c>
      <c r="EM175" s="9"/>
      <c r="EN175" s="10"/>
      <c r="EO175" s="24">
        <f ca="1">IF(MAX($EO$9:EO174)&lt;MAX($EL$9:$EL$502),MAX($EO$9:EO174)+1,"")</f>
        <v>167</v>
      </c>
      <c r="EP175" s="24">
        <f t="shared" ca="1" si="118"/>
        <v>217</v>
      </c>
      <c r="EQ175" s="23" t="str">
        <f t="shared" ca="1" si="121"/>
        <v>CCI-001616</v>
      </c>
      <c r="ER175" s="23" t="str">
        <f t="shared" ca="1" si="121"/>
        <v>3.4</v>
      </c>
      <c r="ES175" s="23" t="str">
        <f t="shared" ca="1" si="121"/>
        <v>USER IDENTIFICATION AND AUTHENTICATION</v>
      </c>
      <c r="ET175" s="23" t="str">
        <f t="shared" ca="1" si="121"/>
        <v>3.4 USER IDENTIFICATION AND AUTHENTICAT...</v>
      </c>
      <c r="EU175" s="10" t="str">
        <f>""</f>
        <v/>
      </c>
    </row>
    <row r="176" spans="1:151" x14ac:dyDescent="0.3">
      <c r="A176" s="1" t="s">
        <v>150</v>
      </c>
      <c r="B176" s="5"/>
      <c r="C176" s="14">
        <f t="shared" si="107"/>
        <v>0</v>
      </c>
      <c r="D176" s="14">
        <f t="shared" si="107"/>
        <v>0</v>
      </c>
      <c r="E176" s="14" t="str">
        <f t="shared" si="108"/>
        <v/>
      </c>
      <c r="F176" s="14">
        <f t="shared" si="109"/>
        <v>0</v>
      </c>
      <c r="G176" s="14">
        <f t="shared" si="105"/>
        <v>0</v>
      </c>
      <c r="H176" s="14">
        <f t="shared" si="120"/>
        <v>0</v>
      </c>
      <c r="I176" s="14">
        <f t="shared" si="120"/>
        <v>0</v>
      </c>
      <c r="J176" s="14">
        <f t="shared" si="120"/>
        <v>0</v>
      </c>
      <c r="K176" s="14">
        <f t="shared" si="120"/>
        <v>0</v>
      </c>
      <c r="L176" s="14" t="str">
        <f t="shared" si="111"/>
        <v>0</v>
      </c>
      <c r="M176" s="15" t="str">
        <f t="shared" si="112"/>
        <v>--</v>
      </c>
      <c r="N176" s="14" t="str">
        <f t="shared" si="113"/>
        <v/>
      </c>
      <c r="O176" s="15" t="str">
        <f t="shared" si="106"/>
        <v/>
      </c>
      <c r="P176" s="15" t="str">
        <f>IF(N176=1,FLOOR(MAX($P$4:P175),1)+1,IF(AND(P175&lt;&gt;"",O175&lt;&gt;1),MAX($P$4:P175)+0.1,""))</f>
        <v/>
      </c>
      <c r="Q176" s="5">
        <f>ROW()</f>
        <v>176</v>
      </c>
      <c r="ED176" s="9"/>
      <c r="EE176" s="24">
        <f ca="1">IF(MAX($EE$9:EE175)&lt;SUM($AJ$9:$AJ$109),MAX($EE$9:EE175)+1,"")</f>
        <v>168</v>
      </c>
      <c r="EF176" s="24">
        <f t="shared" ca="1" si="116"/>
        <v>51</v>
      </c>
      <c r="EG176" s="24">
        <f t="shared" ca="1" si="117"/>
        <v>8</v>
      </c>
      <c r="EH176" s="23" t="str">
        <f t="shared" ca="1" si="114"/>
        <v>CCI-002248</v>
      </c>
      <c r="EI176" s="23" t="str">
        <f ca="1">IF(EE176="","",OFFSET($AK$8,EF176,0)&amp;IF(COUNTIF(EH177:$EH$502,"="&amp;EH176)=0,"","; "&amp;OFFSET(EH176,MATCH(EH176,EH177:$EH$502,0),1)))</f>
        <v>3.3.3</v>
      </c>
      <c r="EJ176" s="23" t="str">
        <f ca="1">IF(EE176="","",OFFSET($AL$8,EF176,0)&amp;IF(COUNTIF(EH177:$EH$502,"="&amp;EH176)=0,"","; "&amp;OFFSET(EH176,MATCH(EH176,EH177:$EH$502,0),2)))</f>
        <v>System Use Notification</v>
      </c>
      <c r="EK176" s="23" t="str">
        <f ca="1">IF(EE176="","",OFFSET($AK$8,EF176,0)&amp;" "&amp;IF(LEN(OFFSET($AL$8,EF176,0))&gt;$EK$3,LEFT(OFFSET($AL$8,EF176,0),$EK$3)&amp;"...",OFFSET($AL$8,EF176,0))&amp;SUBSTITUTE(IF(COUNTIF(EH177:$EH$502,"="&amp;EH176)=0,"","; "&amp;OFFSET(EH176,MATCH(EH176,EH177:$EH$502,0),3)),"; "&amp;OFFSET($AK$8,EF176,0)&amp;" "&amp;IF(LEN(OFFSET($AL$8,EF176,0))&gt;$EK$3,LEFT(OFFSET($AL$8,EF176,0),$EK$3)&amp;"...",OFFSET($AL$8,EF176,0)),""))</f>
        <v>3.3.3 System Use Notification</v>
      </c>
      <c r="EL176" s="24">
        <f ca="1">IF(EE176="","",IF(COUNTIF($EH$9:$EH175,"="&amp;EH176)=0,MAX($EL$9:EL175)+1,""))</f>
        <v>121</v>
      </c>
      <c r="EM176" s="9"/>
      <c r="EN176" s="10"/>
      <c r="EO176" s="24">
        <f ca="1">IF(MAX($EO$9:EO175)&lt;MAX($EL$9:$EL$502),MAX($EO$9:EO175)+1,"")</f>
        <v>168</v>
      </c>
      <c r="EP176" s="24">
        <f t="shared" ca="1" si="118"/>
        <v>218</v>
      </c>
      <c r="EQ176" s="23" t="str">
        <f t="shared" ca="1" si="121"/>
        <v>CCI-001617</v>
      </c>
      <c r="ER176" s="23" t="str">
        <f t="shared" ca="1" si="121"/>
        <v>3.4</v>
      </c>
      <c r="ES176" s="23" t="str">
        <f t="shared" ca="1" si="121"/>
        <v>USER IDENTIFICATION AND AUTHENTICATION</v>
      </c>
      <c r="ET176" s="23" t="str">
        <f t="shared" ca="1" si="121"/>
        <v>3.4 USER IDENTIFICATION AND AUTHENTICAT...</v>
      </c>
      <c r="EU176" s="10" t="str">
        <f>""</f>
        <v/>
      </c>
    </row>
    <row r="177" spans="1:151" x14ac:dyDescent="0.3">
      <c r="A177" s="1" t="s">
        <v>151</v>
      </c>
      <c r="B177" s="5"/>
      <c r="C177" s="14">
        <f t="shared" si="107"/>
        <v>0</v>
      </c>
      <c r="D177" s="14">
        <f t="shared" si="107"/>
        <v>0</v>
      </c>
      <c r="E177" s="14" t="str">
        <f t="shared" si="108"/>
        <v/>
      </c>
      <c r="F177" s="14">
        <f t="shared" si="109"/>
        <v>0</v>
      </c>
      <c r="G177" s="14">
        <f t="shared" si="105"/>
        <v>0</v>
      </c>
      <c r="H177" s="14">
        <f t="shared" si="120"/>
        <v>0</v>
      </c>
      <c r="I177" s="14">
        <f t="shared" si="120"/>
        <v>0</v>
      </c>
      <c r="J177" s="14">
        <f t="shared" si="120"/>
        <v>0</v>
      </c>
      <c r="K177" s="14">
        <f t="shared" si="120"/>
        <v>0</v>
      </c>
      <c r="L177" s="14" t="str">
        <f t="shared" si="111"/>
        <v>0</v>
      </c>
      <c r="M177" s="15" t="str">
        <f t="shared" si="112"/>
        <v>--</v>
      </c>
      <c r="N177" s="14" t="str">
        <f t="shared" si="113"/>
        <v/>
      </c>
      <c r="O177" s="15" t="str">
        <f t="shared" si="106"/>
        <v/>
      </c>
      <c r="P177" s="15" t="str">
        <f>IF(N177=1,FLOOR(MAX($P$4:P176),1)+1,IF(AND(P176&lt;&gt;"",O176&lt;&gt;1),MAX($P$4:P176)+0.1,""))</f>
        <v/>
      </c>
      <c r="Q177" s="5">
        <f>ROW()</f>
        <v>177</v>
      </c>
      <c r="ED177" s="9"/>
      <c r="EE177" s="24">
        <f ca="1">IF(MAX($EE$9:EE176)&lt;SUM($AJ$9:$AJ$109),MAX($EE$9:EE176)+1,"")</f>
        <v>169</v>
      </c>
      <c r="EF177" s="24">
        <f t="shared" ca="1" si="116"/>
        <v>52</v>
      </c>
      <c r="EG177" s="24">
        <f t="shared" ca="1" si="117"/>
        <v>1</v>
      </c>
      <c r="EH177" s="23" t="str">
        <f t="shared" ca="1" si="114"/>
        <v>CCI-000058</v>
      </c>
      <c r="EI177" s="23" t="str">
        <f ca="1">IF(EE177="","",OFFSET($AK$8,EF177,0)&amp;IF(COUNTIF(EH178:$EH$502,"="&amp;EH177)=0,"","; "&amp;OFFSET(EH177,MATCH(EH177,EH178:$EH$502,0),1)))</f>
        <v>3.3.4</v>
      </c>
      <c r="EJ177" s="23" t="str">
        <f ca="1">IF(EE177="","",OFFSET($AL$8,EF177,0)&amp;IF(COUNTIF(EH178:$EH$502,"="&amp;EH177)=0,"","; "&amp;OFFSET(EH177,MATCH(EH177,EH178:$EH$502,0),2)))</f>
        <v>Session Lock and Session Termination Requirements In MODERATE Impact Systems:</v>
      </c>
      <c r="EK177" s="23" t="str">
        <f ca="1">IF(EE177="","",OFFSET($AK$8,EF177,0)&amp;" "&amp;IF(LEN(OFFSET($AL$8,EF177,0))&gt;$EK$3,LEFT(OFFSET($AL$8,EF177,0),$EK$3)&amp;"...",OFFSET($AL$8,EF177,0))&amp;SUBSTITUTE(IF(COUNTIF(EH178:$EH$502,"="&amp;EH177)=0,"","; "&amp;OFFSET(EH177,MATCH(EH177,EH178:$EH$502,0),3)),"; "&amp;OFFSET($AK$8,EF177,0)&amp;" "&amp;IF(LEN(OFFSET($AL$8,EF177,0))&gt;$EK$3,LEFT(OFFSET($AL$8,EF177,0),$EK$3)&amp;"...",OFFSET($AL$8,EF177,0)),""))</f>
        <v>3.3.4 Session Lock and Session Terminatio...</v>
      </c>
      <c r="EL177" s="24">
        <f ca="1">IF(EE177="","",IF(COUNTIF($EH$9:$EH176,"="&amp;EH177)=0,MAX($EL$9:EL176)+1,""))</f>
        <v>122</v>
      </c>
      <c r="EM177" s="9"/>
      <c r="EN177" s="10"/>
      <c r="EO177" s="24">
        <f ca="1">IF(MAX($EO$9:EO176)&lt;MAX($EL$9:$EL$502),MAX($EO$9:EO176)+1,"")</f>
        <v>169</v>
      </c>
      <c r="EP177" s="24">
        <f t="shared" ca="1" si="118"/>
        <v>219</v>
      </c>
      <c r="EQ177" s="23" t="str">
        <f t="shared" ca="1" si="121"/>
        <v>CCI-000200</v>
      </c>
      <c r="ER177" s="23" t="str">
        <f t="shared" ca="1" si="121"/>
        <v>3.4</v>
      </c>
      <c r="ES177" s="23" t="str">
        <f t="shared" ca="1" si="121"/>
        <v>USER IDENTIFICATION AND AUTHENTICATION</v>
      </c>
      <c r="ET177" s="23" t="str">
        <f t="shared" ca="1" si="121"/>
        <v>3.4 USER IDENTIFICATION AND AUTHENTICAT...</v>
      </c>
      <c r="EU177" s="10" t="str">
        <f>""</f>
        <v/>
      </c>
    </row>
    <row r="178" spans="1:151" x14ac:dyDescent="0.3">
      <c r="A178" s="1" t="s">
        <v>152</v>
      </c>
      <c r="B178" s="5"/>
      <c r="C178" s="14">
        <f t="shared" si="107"/>
        <v>0</v>
      </c>
      <c r="D178" s="14">
        <f t="shared" si="107"/>
        <v>0</v>
      </c>
      <c r="E178" s="14" t="str">
        <f t="shared" si="108"/>
        <v/>
      </c>
      <c r="F178" s="14">
        <f t="shared" si="109"/>
        <v>0</v>
      </c>
      <c r="G178" s="14">
        <f t="shared" si="105"/>
        <v>0</v>
      </c>
      <c r="H178" s="14">
        <f t="shared" si="120"/>
        <v>0</v>
      </c>
      <c r="I178" s="14">
        <f t="shared" si="120"/>
        <v>0</v>
      </c>
      <c r="J178" s="14">
        <f t="shared" si="120"/>
        <v>0</v>
      </c>
      <c r="K178" s="14">
        <f t="shared" si="120"/>
        <v>0</v>
      </c>
      <c r="L178" s="14" t="str">
        <f t="shared" si="111"/>
        <v>0</v>
      </c>
      <c r="M178" s="15" t="str">
        <f t="shared" si="112"/>
        <v>--</v>
      </c>
      <c r="N178" s="14" t="str">
        <f t="shared" si="113"/>
        <v/>
      </c>
      <c r="O178" s="15" t="str">
        <f t="shared" si="106"/>
        <v/>
      </c>
      <c r="P178" s="15" t="str">
        <f>IF(N178=1,FLOOR(MAX($P$4:P177),1)+1,IF(AND(P177&lt;&gt;"",O177&lt;&gt;1),MAX($P$4:P177)+0.1,""))</f>
        <v/>
      </c>
      <c r="Q178" s="5">
        <f>ROW()</f>
        <v>178</v>
      </c>
      <c r="ED178" s="9"/>
      <c r="EE178" s="24">
        <f ca="1">IF(MAX($EE$9:EE177)&lt;SUM($AJ$9:$AJ$109),MAX($EE$9:EE177)+1,"")</f>
        <v>170</v>
      </c>
      <c r="EF178" s="24">
        <f t="shared" ca="1" si="116"/>
        <v>52</v>
      </c>
      <c r="EG178" s="24">
        <f t="shared" ca="1" si="117"/>
        <v>2</v>
      </c>
      <c r="EH178" s="23" t="str">
        <f t="shared" ca="1" si="114"/>
        <v>CCI-000059</v>
      </c>
      <c r="EI178" s="23" t="str">
        <f ca="1">IF(EE178="","",OFFSET($AK$8,EF178,0)&amp;IF(COUNTIF(EH179:$EH$502,"="&amp;EH178)=0,"","; "&amp;OFFSET(EH178,MATCH(EH178,EH179:$EH$502,0),1)))</f>
        <v>3.3.4</v>
      </c>
      <c r="EJ178" s="23" t="str">
        <f ca="1">IF(EE178="","",OFFSET($AL$8,EF178,0)&amp;IF(COUNTIF(EH179:$EH$502,"="&amp;EH178)=0,"","; "&amp;OFFSET(EH178,MATCH(EH178,EH179:$EH$502,0),2)))</f>
        <v>Session Lock and Session Termination Requirements In MODERATE Impact Systems:</v>
      </c>
      <c r="EK178" s="23" t="str">
        <f ca="1">IF(EE178="","",OFFSET($AK$8,EF178,0)&amp;" "&amp;IF(LEN(OFFSET($AL$8,EF178,0))&gt;$EK$3,LEFT(OFFSET($AL$8,EF178,0),$EK$3)&amp;"...",OFFSET($AL$8,EF178,0))&amp;SUBSTITUTE(IF(COUNTIF(EH179:$EH$502,"="&amp;EH178)=0,"","; "&amp;OFFSET(EH178,MATCH(EH178,EH179:$EH$502,0),3)),"; "&amp;OFFSET($AK$8,EF178,0)&amp;" "&amp;IF(LEN(OFFSET($AL$8,EF178,0))&gt;$EK$3,LEFT(OFFSET($AL$8,EF178,0),$EK$3)&amp;"...",OFFSET($AL$8,EF178,0)),""))</f>
        <v>3.3.4 Session Lock and Session Terminatio...</v>
      </c>
      <c r="EL178" s="24">
        <f ca="1">IF(EE178="","",IF(COUNTIF($EH$9:$EH177,"="&amp;EH178)=0,MAX($EL$9:EL177)+1,""))</f>
        <v>123</v>
      </c>
      <c r="EM178" s="9"/>
      <c r="EN178" s="10"/>
      <c r="EO178" s="24">
        <f ca="1">IF(MAX($EO$9:EO177)&lt;MAX($EL$9:$EL$502),MAX($EO$9:EO177)+1,"")</f>
        <v>170</v>
      </c>
      <c r="EP178" s="24">
        <f t="shared" ca="1" si="118"/>
        <v>220</v>
      </c>
      <c r="EQ178" s="23" t="str">
        <f t="shared" ca="1" si="121"/>
        <v>CCI-001618</v>
      </c>
      <c r="ER178" s="23" t="str">
        <f t="shared" ca="1" si="121"/>
        <v>3.4</v>
      </c>
      <c r="ES178" s="23" t="str">
        <f t="shared" ca="1" si="121"/>
        <v>USER IDENTIFICATION AND AUTHENTICATION</v>
      </c>
      <c r="ET178" s="23" t="str">
        <f t="shared" ca="1" si="121"/>
        <v>3.4 USER IDENTIFICATION AND AUTHENTICAT...</v>
      </c>
      <c r="EU178" s="10" t="str">
        <f>""</f>
        <v/>
      </c>
    </row>
    <row r="179" spans="1:151" x14ac:dyDescent="0.3">
      <c r="A179" s="1" t="s">
        <v>153</v>
      </c>
      <c r="B179" s="5"/>
      <c r="C179" s="14">
        <f t="shared" si="107"/>
        <v>0</v>
      </c>
      <c r="D179" s="14">
        <f t="shared" si="107"/>
        <v>0</v>
      </c>
      <c r="E179" s="14" t="str">
        <f t="shared" si="108"/>
        <v/>
      </c>
      <c r="F179" s="14">
        <f t="shared" si="109"/>
        <v>0</v>
      </c>
      <c r="G179" s="14">
        <f t="shared" si="105"/>
        <v>0</v>
      </c>
      <c r="H179" s="14">
        <f t="shared" si="120"/>
        <v>0</v>
      </c>
      <c r="I179" s="14">
        <f t="shared" si="120"/>
        <v>0</v>
      </c>
      <c r="J179" s="14">
        <f t="shared" si="120"/>
        <v>0</v>
      </c>
      <c r="K179" s="14">
        <f t="shared" si="120"/>
        <v>0</v>
      </c>
      <c r="L179" s="14" t="str">
        <f t="shared" si="111"/>
        <v>0</v>
      </c>
      <c r="M179" s="15" t="str">
        <f t="shared" si="112"/>
        <v>--</v>
      </c>
      <c r="N179" s="14" t="str">
        <f t="shared" si="113"/>
        <v/>
      </c>
      <c r="O179" s="15" t="str">
        <f t="shared" si="106"/>
        <v/>
      </c>
      <c r="P179" s="15" t="str">
        <f>IF(N179=1,FLOOR(MAX($P$4:P178),1)+1,IF(AND(P178&lt;&gt;"",O178&lt;&gt;1),MAX($P$4:P178)+0.1,""))</f>
        <v/>
      </c>
      <c r="Q179" s="5">
        <f>ROW()</f>
        <v>179</v>
      </c>
      <c r="ED179" s="9"/>
      <c r="EE179" s="24">
        <f ca="1">IF(MAX($EE$9:EE178)&lt;SUM($AJ$9:$AJ$109),MAX($EE$9:EE178)+1,"")</f>
        <v>171</v>
      </c>
      <c r="EF179" s="24">
        <f t="shared" ca="1" si="116"/>
        <v>52</v>
      </c>
      <c r="EG179" s="24">
        <f t="shared" ca="1" si="117"/>
        <v>3</v>
      </c>
      <c r="EH179" s="23" t="str">
        <f t="shared" ca="1" si="114"/>
        <v>CCI-000056</v>
      </c>
      <c r="EI179" s="23" t="str">
        <f ca="1">IF(EE179="","",OFFSET($AK$8,EF179,0)&amp;IF(COUNTIF(EH180:$EH$502,"="&amp;EH179)=0,"","; "&amp;OFFSET(EH179,MATCH(EH179,EH180:$EH$502,0),1)))</f>
        <v>3.3.4</v>
      </c>
      <c r="EJ179" s="23" t="str">
        <f ca="1">IF(EE179="","",OFFSET($AL$8,EF179,0)&amp;IF(COUNTIF(EH180:$EH$502,"="&amp;EH179)=0,"","; "&amp;OFFSET(EH179,MATCH(EH179,EH180:$EH$502,0),2)))</f>
        <v>Session Lock and Session Termination Requirements In MODERATE Impact Systems:</v>
      </c>
      <c r="EK179" s="23" t="str">
        <f ca="1">IF(EE179="","",OFFSET($AK$8,EF179,0)&amp;" "&amp;IF(LEN(OFFSET($AL$8,EF179,0))&gt;$EK$3,LEFT(OFFSET($AL$8,EF179,0),$EK$3)&amp;"...",OFFSET($AL$8,EF179,0))&amp;SUBSTITUTE(IF(COUNTIF(EH180:$EH$502,"="&amp;EH179)=0,"","; "&amp;OFFSET(EH179,MATCH(EH179,EH180:$EH$502,0),3)),"; "&amp;OFFSET($AK$8,EF179,0)&amp;" "&amp;IF(LEN(OFFSET($AL$8,EF179,0))&gt;$EK$3,LEFT(OFFSET($AL$8,EF179,0),$EK$3)&amp;"...",OFFSET($AL$8,EF179,0)),""))</f>
        <v>3.3.4 Session Lock and Session Terminatio...</v>
      </c>
      <c r="EL179" s="24">
        <f ca="1">IF(EE179="","",IF(COUNTIF($EH$9:$EH178,"="&amp;EH179)=0,MAX($EL$9:EL178)+1,""))</f>
        <v>124</v>
      </c>
      <c r="EM179" s="9"/>
      <c r="EN179" s="10"/>
      <c r="EO179" s="24">
        <f ca="1">IF(MAX($EO$9:EO178)&lt;MAX($EL$9:$EL$502),MAX($EO$9:EO178)+1,"")</f>
        <v>171</v>
      </c>
      <c r="EP179" s="24">
        <f t="shared" ca="1" si="118"/>
        <v>221</v>
      </c>
      <c r="EQ179" s="23" t="str">
        <f t="shared" ca="1" si="121"/>
        <v>CCI-002041</v>
      </c>
      <c r="ER179" s="23" t="str">
        <f t="shared" ca="1" si="121"/>
        <v>3.4</v>
      </c>
      <c r="ES179" s="23" t="str">
        <f t="shared" ca="1" si="121"/>
        <v>USER IDENTIFICATION AND AUTHENTICATION</v>
      </c>
      <c r="ET179" s="23" t="str">
        <f t="shared" ca="1" si="121"/>
        <v>3.4 USER IDENTIFICATION AND AUTHENTICAT...</v>
      </c>
      <c r="EU179" s="10" t="str">
        <f>""</f>
        <v/>
      </c>
    </row>
    <row r="180" spans="1:151" x14ac:dyDescent="0.3">
      <c r="A180" s="1" t="s">
        <v>55</v>
      </c>
      <c r="B180" s="5"/>
      <c r="C180" s="14">
        <f t="shared" si="107"/>
        <v>0</v>
      </c>
      <c r="D180" s="14">
        <f t="shared" si="107"/>
        <v>0</v>
      </c>
      <c r="E180" s="14" t="str">
        <f t="shared" si="108"/>
        <v/>
      </c>
      <c r="F180" s="14">
        <f t="shared" si="109"/>
        <v>0</v>
      </c>
      <c r="G180" s="14">
        <f t="shared" si="105"/>
        <v>0</v>
      </c>
      <c r="H180" s="14">
        <f t="shared" si="120"/>
        <v>0</v>
      </c>
      <c r="I180" s="14">
        <f t="shared" si="120"/>
        <v>0</v>
      </c>
      <c r="J180" s="14">
        <f t="shared" si="120"/>
        <v>0</v>
      </c>
      <c r="K180" s="14">
        <f t="shared" si="120"/>
        <v>0</v>
      </c>
      <c r="L180" s="14" t="str">
        <f t="shared" si="111"/>
        <v>0</v>
      </c>
      <c r="M180" s="15" t="str">
        <f t="shared" si="112"/>
        <v>--</v>
      </c>
      <c r="N180" s="14" t="str">
        <f t="shared" si="113"/>
        <v/>
      </c>
      <c r="O180" s="15" t="str">
        <f t="shared" si="106"/>
        <v/>
      </c>
      <c r="P180" s="15" t="str">
        <f>IF(N180=1,FLOOR(MAX($P$4:P179),1)+1,IF(AND(P179&lt;&gt;"",O179&lt;&gt;1),MAX($P$4:P179)+0.1,""))</f>
        <v/>
      </c>
      <c r="Q180" s="5">
        <f>ROW()</f>
        <v>180</v>
      </c>
      <c r="ED180" s="9"/>
      <c r="EE180" s="24">
        <f ca="1">IF(MAX($EE$9:EE179)&lt;SUM($AJ$9:$AJ$109),MAX($EE$9:EE179)+1,"")</f>
        <v>172</v>
      </c>
      <c r="EF180" s="24">
        <f t="shared" ca="1" si="116"/>
        <v>52</v>
      </c>
      <c r="EG180" s="24">
        <f t="shared" ca="1" si="117"/>
        <v>4</v>
      </c>
      <c r="EH180" s="23" t="str">
        <f t="shared" ca="1" si="114"/>
        <v>CCI-000057</v>
      </c>
      <c r="EI180" s="23" t="str">
        <f ca="1">IF(EE180="","",OFFSET($AK$8,EF180,0)&amp;IF(COUNTIF(EH181:$EH$502,"="&amp;EH180)=0,"","; "&amp;OFFSET(EH180,MATCH(EH180,EH181:$EH$502,0),1)))</f>
        <v>3.3.4</v>
      </c>
      <c r="EJ180" s="23" t="str">
        <f ca="1">IF(EE180="","",OFFSET($AL$8,EF180,0)&amp;IF(COUNTIF(EH181:$EH$502,"="&amp;EH180)=0,"","; "&amp;OFFSET(EH180,MATCH(EH180,EH181:$EH$502,0),2)))</f>
        <v>Session Lock and Session Termination Requirements In MODERATE Impact Systems:</v>
      </c>
      <c r="EK180" s="23" t="str">
        <f ca="1">IF(EE180="","",OFFSET($AK$8,EF180,0)&amp;" "&amp;IF(LEN(OFFSET($AL$8,EF180,0))&gt;$EK$3,LEFT(OFFSET($AL$8,EF180,0),$EK$3)&amp;"...",OFFSET($AL$8,EF180,0))&amp;SUBSTITUTE(IF(COUNTIF(EH181:$EH$502,"="&amp;EH180)=0,"","; "&amp;OFFSET(EH180,MATCH(EH180,EH181:$EH$502,0),3)),"; "&amp;OFFSET($AK$8,EF180,0)&amp;" "&amp;IF(LEN(OFFSET($AL$8,EF180,0))&gt;$EK$3,LEFT(OFFSET($AL$8,EF180,0),$EK$3)&amp;"...",OFFSET($AL$8,EF180,0)),""))</f>
        <v>3.3.4 Session Lock and Session Terminatio...</v>
      </c>
      <c r="EL180" s="24">
        <f ca="1">IF(EE180="","",IF(COUNTIF($EH$9:$EH179,"="&amp;EH180)=0,MAX($EL$9:EL179)+1,""))</f>
        <v>125</v>
      </c>
      <c r="EM180" s="9"/>
      <c r="EN180" s="10"/>
      <c r="EO180" s="24">
        <f ca="1">IF(MAX($EO$9:EO179)&lt;MAX($EL$9:$EL$502),MAX($EO$9:EO179)+1,"")</f>
        <v>172</v>
      </c>
      <c r="EP180" s="24">
        <f t="shared" ca="1" si="118"/>
        <v>222</v>
      </c>
      <c r="EQ180" s="23" t="str">
        <f t="shared" ca="1" si="121"/>
        <v>CCI-002002</v>
      </c>
      <c r="ER180" s="23" t="str">
        <f t="shared" ca="1" si="121"/>
        <v>3.4</v>
      </c>
      <c r="ES180" s="23" t="str">
        <f t="shared" ca="1" si="121"/>
        <v>USER IDENTIFICATION AND AUTHENTICATION</v>
      </c>
      <c r="ET180" s="23" t="str">
        <f t="shared" ca="1" si="121"/>
        <v>3.4 USER IDENTIFICATION AND AUTHENTICAT...</v>
      </c>
      <c r="EU180" s="10" t="str">
        <f>""</f>
        <v/>
      </c>
    </row>
    <row r="181" spans="1:151" x14ac:dyDescent="0.3">
      <c r="A181" s="1" t="s">
        <v>154</v>
      </c>
      <c r="B181" s="5"/>
      <c r="C181" s="14">
        <f t="shared" si="107"/>
        <v>0</v>
      </c>
      <c r="D181" s="14">
        <f t="shared" si="107"/>
        <v>0</v>
      </c>
      <c r="E181" s="14" t="str">
        <f t="shared" si="108"/>
        <v/>
      </c>
      <c r="F181" s="14">
        <f t="shared" si="109"/>
        <v>0</v>
      </c>
      <c r="G181" s="14">
        <f t="shared" si="105"/>
        <v>0</v>
      </c>
      <c r="H181" s="14">
        <f t="shared" si="120"/>
        <v>0</v>
      </c>
      <c r="I181" s="14">
        <f t="shared" si="120"/>
        <v>0</v>
      </c>
      <c r="J181" s="14">
        <f t="shared" si="120"/>
        <v>0</v>
      </c>
      <c r="K181" s="14">
        <f t="shared" si="120"/>
        <v>0</v>
      </c>
      <c r="L181" s="14" t="str">
        <f t="shared" si="111"/>
        <v>0</v>
      </c>
      <c r="M181" s="15" t="str">
        <f t="shared" si="112"/>
        <v>--</v>
      </c>
      <c r="N181" s="14" t="str">
        <f t="shared" si="113"/>
        <v/>
      </c>
      <c r="O181" s="15" t="str">
        <f t="shared" si="106"/>
        <v/>
      </c>
      <c r="P181" s="15" t="str">
        <f>IF(N181=1,FLOOR(MAX($P$4:P180),1)+1,IF(AND(P180&lt;&gt;"",O180&lt;&gt;1),MAX($P$4:P180)+0.1,""))</f>
        <v/>
      </c>
      <c r="Q181" s="5">
        <f>ROW()</f>
        <v>181</v>
      </c>
      <c r="ED181" s="9"/>
      <c r="EE181" s="24">
        <f ca="1">IF(MAX($EE$9:EE180)&lt;SUM($AJ$9:$AJ$109),MAX($EE$9:EE180)+1,"")</f>
        <v>173</v>
      </c>
      <c r="EF181" s="24">
        <f t="shared" ca="1" si="116"/>
        <v>52</v>
      </c>
      <c r="EG181" s="24">
        <f t="shared" ca="1" si="117"/>
        <v>5</v>
      </c>
      <c r="EH181" s="23" t="str">
        <f t="shared" ca="1" si="114"/>
        <v>CCI-000060</v>
      </c>
      <c r="EI181" s="23" t="str">
        <f ca="1">IF(EE181="","",OFFSET($AK$8,EF181,0)&amp;IF(COUNTIF(EH182:$EH$502,"="&amp;EH181)=0,"","; "&amp;OFFSET(EH181,MATCH(EH181,EH182:$EH$502,0),1)))</f>
        <v>3.3.4</v>
      </c>
      <c r="EJ181" s="23" t="str">
        <f ca="1">IF(EE181="","",OFFSET($AL$8,EF181,0)&amp;IF(COUNTIF(EH182:$EH$502,"="&amp;EH181)=0,"","; "&amp;OFFSET(EH181,MATCH(EH181,EH182:$EH$502,0),2)))</f>
        <v>Session Lock and Session Termination Requirements In MODERATE Impact Systems:</v>
      </c>
      <c r="EK181" s="23" t="str">
        <f ca="1">IF(EE181="","",OFFSET($AK$8,EF181,0)&amp;" "&amp;IF(LEN(OFFSET($AL$8,EF181,0))&gt;$EK$3,LEFT(OFFSET($AL$8,EF181,0),$EK$3)&amp;"...",OFFSET($AL$8,EF181,0))&amp;SUBSTITUTE(IF(COUNTIF(EH182:$EH$502,"="&amp;EH181)=0,"","; "&amp;OFFSET(EH181,MATCH(EH181,EH182:$EH$502,0),3)),"; "&amp;OFFSET($AK$8,EF181,0)&amp;" "&amp;IF(LEN(OFFSET($AL$8,EF181,0))&gt;$EK$3,LEFT(OFFSET($AL$8,EF181,0),$EK$3)&amp;"...",OFFSET($AL$8,EF181,0)),""))</f>
        <v>3.3.4 Session Lock and Session Terminatio...</v>
      </c>
      <c r="EL181" s="24">
        <f ca="1">IF(EE181="","",IF(COUNTIF($EH$9:$EH180,"="&amp;EH181)=0,MAX($EL$9:EL180)+1,""))</f>
        <v>126</v>
      </c>
      <c r="EM181" s="9"/>
      <c r="EN181" s="10"/>
      <c r="EO181" s="24">
        <f ca="1">IF(MAX($EO$9:EO180)&lt;MAX($EL$9:$EL$502),MAX($EO$9:EO180)+1,"")</f>
        <v>173</v>
      </c>
      <c r="EP181" s="24">
        <f t="shared" ca="1" si="118"/>
        <v>223</v>
      </c>
      <c r="EQ181" s="23" t="str">
        <f t="shared" ca="1" si="121"/>
        <v>CCI-002003</v>
      </c>
      <c r="ER181" s="23" t="str">
        <f t="shared" ca="1" si="121"/>
        <v>3.4</v>
      </c>
      <c r="ES181" s="23" t="str">
        <f t="shared" ca="1" si="121"/>
        <v>USER IDENTIFICATION AND AUTHENTICATION</v>
      </c>
      <c r="ET181" s="23" t="str">
        <f t="shared" ca="1" si="121"/>
        <v>3.4 USER IDENTIFICATION AND AUTHENTICAT...</v>
      </c>
      <c r="EU181" s="10" t="str">
        <f>""</f>
        <v/>
      </c>
    </row>
    <row r="182" spans="1:151" x14ac:dyDescent="0.3">
      <c r="A182" s="1" t="s">
        <v>155</v>
      </c>
      <c r="B182" s="5"/>
      <c r="C182" s="14">
        <f t="shared" si="107"/>
        <v>0</v>
      </c>
      <c r="D182" s="14">
        <f t="shared" si="107"/>
        <v>0</v>
      </c>
      <c r="E182" s="14" t="str">
        <f t="shared" si="108"/>
        <v/>
      </c>
      <c r="F182" s="14">
        <f t="shared" si="109"/>
        <v>0</v>
      </c>
      <c r="G182" s="14">
        <f t="shared" si="105"/>
        <v>0</v>
      </c>
      <c r="H182" s="14">
        <f t="shared" ref="H182:K197" si="122">IF(G182&lt;&gt;G181,0,IF(AND(($F181-$D182)=(H$3-1),$F182=H$3),H181+1,H181))</f>
        <v>0</v>
      </c>
      <c r="I182" s="14">
        <f t="shared" si="122"/>
        <v>0</v>
      </c>
      <c r="J182" s="14">
        <f t="shared" si="122"/>
        <v>0</v>
      </c>
      <c r="K182" s="14">
        <f t="shared" si="122"/>
        <v>0</v>
      </c>
      <c r="L182" s="14" t="str">
        <f t="shared" si="111"/>
        <v>0</v>
      </c>
      <c r="M182" s="15" t="str">
        <f t="shared" si="112"/>
        <v>--</v>
      </c>
      <c r="N182" s="14" t="str">
        <f t="shared" si="113"/>
        <v/>
      </c>
      <c r="O182" s="15" t="str">
        <f t="shared" si="106"/>
        <v/>
      </c>
      <c r="P182" s="15" t="str">
        <f>IF(N182=1,FLOOR(MAX($P$4:P181),1)+1,IF(AND(P181&lt;&gt;"",O181&lt;&gt;1),MAX($P$4:P181)+0.1,""))</f>
        <v/>
      </c>
      <c r="Q182" s="5">
        <f>ROW()</f>
        <v>182</v>
      </c>
      <c r="ED182" s="9"/>
      <c r="EE182" s="24">
        <f ca="1">IF(MAX($EE$9:EE181)&lt;SUM($AJ$9:$AJ$109),MAX($EE$9:EE181)+1,"")</f>
        <v>174</v>
      </c>
      <c r="EF182" s="24">
        <f t="shared" ca="1" si="116"/>
        <v>52</v>
      </c>
      <c r="EG182" s="24">
        <f t="shared" ca="1" si="117"/>
        <v>6</v>
      </c>
      <c r="EH182" s="23" t="str">
        <f t="shared" ca="1" si="114"/>
        <v>CCI-002360</v>
      </c>
      <c r="EI182" s="23" t="str">
        <f ca="1">IF(EE182="","",OFFSET($AK$8,EF182,0)&amp;IF(COUNTIF(EH183:$EH$502,"="&amp;EH182)=0,"","; "&amp;OFFSET(EH182,MATCH(EH182,EH183:$EH$502,0),1)))</f>
        <v>3.3.4</v>
      </c>
      <c r="EJ182" s="23" t="str">
        <f ca="1">IF(EE182="","",OFFSET($AL$8,EF182,0)&amp;IF(COUNTIF(EH183:$EH$502,"="&amp;EH182)=0,"","; "&amp;OFFSET(EH182,MATCH(EH182,EH183:$EH$502,0),2)))</f>
        <v>Session Lock and Session Termination Requirements In MODERATE Impact Systems:</v>
      </c>
      <c r="EK182" s="23" t="str">
        <f ca="1">IF(EE182="","",OFFSET($AK$8,EF182,0)&amp;" "&amp;IF(LEN(OFFSET($AL$8,EF182,0))&gt;$EK$3,LEFT(OFFSET($AL$8,EF182,0),$EK$3)&amp;"...",OFFSET($AL$8,EF182,0))&amp;SUBSTITUTE(IF(COUNTIF(EH183:$EH$502,"="&amp;EH182)=0,"","; "&amp;OFFSET(EH182,MATCH(EH182,EH183:$EH$502,0),3)),"; "&amp;OFFSET($AK$8,EF182,0)&amp;" "&amp;IF(LEN(OFFSET($AL$8,EF182,0))&gt;$EK$3,LEFT(OFFSET($AL$8,EF182,0),$EK$3)&amp;"...",OFFSET($AL$8,EF182,0)),""))</f>
        <v>3.3.4 Session Lock and Session Terminatio...</v>
      </c>
      <c r="EL182" s="24">
        <f ca="1">IF(EE182="","",IF(COUNTIF($EH$9:$EH181,"="&amp;EH182)=0,MAX($EL$9:EL181)+1,""))</f>
        <v>127</v>
      </c>
      <c r="EM182" s="9"/>
      <c r="EN182" s="10"/>
      <c r="EO182" s="24">
        <f ca="1">IF(MAX($EO$9:EO181)&lt;MAX($EL$9:$EL$502),MAX($EO$9:EO181)+1,"")</f>
        <v>174</v>
      </c>
      <c r="EP182" s="24">
        <f t="shared" ca="1" si="118"/>
        <v>232</v>
      </c>
      <c r="EQ182" s="23" t="str">
        <f t="shared" ca="1" si="121"/>
        <v>CCI-000768</v>
      </c>
      <c r="ER182" s="23" t="str">
        <f t="shared" ca="1" si="121"/>
        <v>3.4</v>
      </c>
      <c r="ES182" s="23" t="str">
        <f t="shared" ca="1" si="121"/>
        <v>USER IDENTIFICATION AND AUTHENTICATION</v>
      </c>
      <c r="ET182" s="23" t="str">
        <f t="shared" ca="1" si="121"/>
        <v>3.4 USER IDENTIFICATION AND AUTHENTICAT...</v>
      </c>
      <c r="EU182" s="10" t="str">
        <f>""</f>
        <v/>
      </c>
    </row>
    <row r="183" spans="1:151" x14ac:dyDescent="0.3">
      <c r="A183" s="1" t="s">
        <v>55</v>
      </c>
      <c r="B183" s="5"/>
      <c r="C183" s="14">
        <f t="shared" si="107"/>
        <v>0</v>
      </c>
      <c r="D183" s="14">
        <f t="shared" si="107"/>
        <v>0</v>
      </c>
      <c r="E183" s="14" t="str">
        <f t="shared" si="108"/>
        <v/>
      </c>
      <c r="F183" s="14">
        <f t="shared" si="109"/>
        <v>0</v>
      </c>
      <c r="G183" s="14">
        <f t="shared" si="105"/>
        <v>0</v>
      </c>
      <c r="H183" s="14">
        <f t="shared" si="122"/>
        <v>0</v>
      </c>
      <c r="I183" s="14">
        <f t="shared" si="122"/>
        <v>0</v>
      </c>
      <c r="J183" s="14">
        <f t="shared" si="122"/>
        <v>0</v>
      </c>
      <c r="K183" s="14">
        <f t="shared" si="122"/>
        <v>0</v>
      </c>
      <c r="L183" s="14" t="str">
        <f t="shared" si="111"/>
        <v>0</v>
      </c>
      <c r="M183" s="15" t="str">
        <f t="shared" si="112"/>
        <v>--</v>
      </c>
      <c r="N183" s="14" t="str">
        <f t="shared" si="113"/>
        <v/>
      </c>
      <c r="O183" s="15" t="str">
        <f t="shared" si="106"/>
        <v/>
      </c>
      <c r="P183" s="15" t="str">
        <f>IF(N183=1,FLOOR(MAX($P$4:P182),1)+1,IF(AND(P182&lt;&gt;"",O182&lt;&gt;1),MAX($P$4:P182)+0.1,""))</f>
        <v/>
      </c>
      <c r="Q183" s="5">
        <f>ROW()</f>
        <v>183</v>
      </c>
      <c r="ED183" s="9"/>
      <c r="EE183" s="24">
        <f ca="1">IF(MAX($EE$9:EE182)&lt;SUM($AJ$9:$AJ$109),MAX($EE$9:EE182)+1,"")</f>
        <v>175</v>
      </c>
      <c r="EF183" s="24">
        <f t="shared" ca="1" si="116"/>
        <v>52</v>
      </c>
      <c r="EG183" s="24">
        <f t="shared" ca="1" si="117"/>
        <v>7</v>
      </c>
      <c r="EH183" s="23" t="str">
        <f t="shared" ca="1" si="114"/>
        <v>CCI-002361</v>
      </c>
      <c r="EI183" s="23" t="str">
        <f ca="1">IF(EE183="","",OFFSET($AK$8,EF183,0)&amp;IF(COUNTIF(EH184:$EH$502,"="&amp;EH183)=0,"","; "&amp;OFFSET(EH183,MATCH(EH183,EH184:$EH$502,0),1)))</f>
        <v>3.3.4</v>
      </c>
      <c r="EJ183" s="23" t="str">
        <f ca="1">IF(EE183="","",OFFSET($AL$8,EF183,0)&amp;IF(COUNTIF(EH184:$EH$502,"="&amp;EH183)=0,"","; "&amp;OFFSET(EH183,MATCH(EH183,EH184:$EH$502,0),2)))</f>
        <v>Session Lock and Session Termination Requirements In MODERATE Impact Systems:</v>
      </c>
      <c r="EK183" s="23" t="str">
        <f ca="1">IF(EE183="","",OFFSET($AK$8,EF183,0)&amp;" "&amp;IF(LEN(OFFSET($AL$8,EF183,0))&gt;$EK$3,LEFT(OFFSET($AL$8,EF183,0),$EK$3)&amp;"...",OFFSET($AL$8,EF183,0))&amp;SUBSTITUTE(IF(COUNTIF(EH184:$EH$502,"="&amp;EH183)=0,"","; "&amp;OFFSET(EH183,MATCH(EH183,EH184:$EH$502,0),3)),"; "&amp;OFFSET($AK$8,EF183,0)&amp;" "&amp;IF(LEN(OFFSET($AL$8,EF183,0))&gt;$EK$3,LEFT(OFFSET($AL$8,EF183,0),$EK$3)&amp;"...",OFFSET($AL$8,EF183,0)),""))</f>
        <v>3.3.4 Session Lock and Session Terminatio...</v>
      </c>
      <c r="EL183" s="24">
        <f ca="1">IF(EE183="","",IF(COUNTIF($EH$9:$EH182,"="&amp;EH183)=0,MAX($EL$9:EL182)+1,""))</f>
        <v>128</v>
      </c>
      <c r="EM183" s="9"/>
      <c r="EN183" s="10"/>
      <c r="EO183" s="24">
        <f ca="1">IF(MAX($EO$9:EO182)&lt;MAX($EL$9:$EL$502),MAX($EO$9:EO182)+1,"")</f>
        <v>175</v>
      </c>
      <c r="EP183" s="24">
        <f t="shared" ca="1" si="118"/>
        <v>233</v>
      </c>
      <c r="EQ183" s="23" t="str">
        <f t="shared" ca="1" si="121"/>
        <v>CCI-002007</v>
      </c>
      <c r="ER183" s="23" t="str">
        <f t="shared" ca="1" si="121"/>
        <v>3.4</v>
      </c>
      <c r="ES183" s="23" t="str">
        <f t="shared" ca="1" si="121"/>
        <v>USER IDENTIFICATION AND AUTHENTICATION</v>
      </c>
      <c r="ET183" s="23" t="str">
        <f t="shared" ca="1" si="121"/>
        <v>3.4 USER IDENTIFICATION AND AUTHENTICAT...</v>
      </c>
      <c r="EU183" s="10" t="str">
        <f>""</f>
        <v/>
      </c>
    </row>
    <row r="184" spans="1:151" x14ac:dyDescent="0.3">
      <c r="A184" s="1" t="s">
        <v>156</v>
      </c>
      <c r="B184" s="5"/>
      <c r="C184" s="14">
        <f t="shared" si="107"/>
        <v>0</v>
      </c>
      <c r="D184" s="14">
        <f t="shared" si="107"/>
        <v>0</v>
      </c>
      <c r="E184" s="14" t="str">
        <f t="shared" si="108"/>
        <v/>
      </c>
      <c r="F184" s="14">
        <f t="shared" si="109"/>
        <v>0</v>
      </c>
      <c r="G184" s="14">
        <f t="shared" si="105"/>
        <v>0</v>
      </c>
      <c r="H184" s="14">
        <f t="shared" si="122"/>
        <v>0</v>
      </c>
      <c r="I184" s="14">
        <f t="shared" si="122"/>
        <v>0</v>
      </c>
      <c r="J184" s="14">
        <f t="shared" si="122"/>
        <v>0</v>
      </c>
      <c r="K184" s="14">
        <f t="shared" si="122"/>
        <v>0</v>
      </c>
      <c r="L184" s="14" t="str">
        <f t="shared" si="111"/>
        <v>0</v>
      </c>
      <c r="M184" s="15" t="str">
        <f t="shared" si="112"/>
        <v>--</v>
      </c>
      <c r="N184" s="14" t="str">
        <f t="shared" si="113"/>
        <v/>
      </c>
      <c r="O184" s="15" t="str">
        <f t="shared" si="106"/>
        <v/>
      </c>
      <c r="P184" s="15" t="str">
        <f>IF(N184=1,FLOOR(MAX($P$4:P183),1)+1,IF(AND(P183&lt;&gt;"",O183&lt;&gt;1),MAX($P$4:P183)+0.1,""))</f>
        <v/>
      </c>
      <c r="Q184" s="5">
        <f>ROW()</f>
        <v>184</v>
      </c>
      <c r="ED184" s="9"/>
      <c r="EE184" s="24">
        <f ca="1">IF(MAX($EE$9:EE183)&lt;SUM($AJ$9:$AJ$109),MAX($EE$9:EE183)+1,"")</f>
        <v>176</v>
      </c>
      <c r="EF184" s="24">
        <f t="shared" ca="1" si="116"/>
        <v>52</v>
      </c>
      <c r="EG184" s="24">
        <f t="shared" ca="1" si="117"/>
        <v>8</v>
      </c>
      <c r="EH184" s="23" t="str">
        <f t="shared" ca="1" si="114"/>
        <v>CCI-001133</v>
      </c>
      <c r="EI184" s="23" t="str">
        <f ca="1">IF(EE184="","",OFFSET($AK$8,EF184,0)&amp;IF(COUNTIF(EH185:$EH$502,"="&amp;EH184)=0,"","; "&amp;OFFSET(EH184,MATCH(EH184,EH185:$EH$502,0),1)))</f>
        <v>3.3.4</v>
      </c>
      <c r="EJ184" s="23" t="str">
        <f ca="1">IF(EE184="","",OFFSET($AL$8,EF184,0)&amp;IF(COUNTIF(EH185:$EH$502,"="&amp;EH184)=0,"","; "&amp;OFFSET(EH184,MATCH(EH184,EH185:$EH$502,0),2)))</f>
        <v>Session Lock and Session Termination Requirements In MODERATE Impact Systems:</v>
      </c>
      <c r="EK184" s="23" t="str">
        <f ca="1">IF(EE184="","",OFFSET($AK$8,EF184,0)&amp;" "&amp;IF(LEN(OFFSET($AL$8,EF184,0))&gt;$EK$3,LEFT(OFFSET($AL$8,EF184,0),$EK$3)&amp;"...",OFFSET($AL$8,EF184,0))&amp;SUBSTITUTE(IF(COUNTIF(EH185:$EH$502,"="&amp;EH184)=0,"","; "&amp;OFFSET(EH184,MATCH(EH184,EH185:$EH$502,0),3)),"; "&amp;OFFSET($AK$8,EF184,0)&amp;" "&amp;IF(LEN(OFFSET($AL$8,EF184,0))&gt;$EK$3,LEFT(OFFSET($AL$8,EF184,0),$EK$3)&amp;"...",OFFSET($AL$8,EF184,0)),""))</f>
        <v>3.3.4 Session Lock and Session Terminatio...</v>
      </c>
      <c r="EL184" s="24">
        <f ca="1">IF(EE184="","",IF(COUNTIF($EH$9:$EH183,"="&amp;EH184)=0,MAX($EL$9:EL183)+1,""))</f>
        <v>129</v>
      </c>
      <c r="EM184" s="9"/>
      <c r="EN184" s="10"/>
      <c r="EO184" s="24">
        <f ca="1">IF(MAX($EO$9:EO183)&lt;MAX($EL$9:$EL$502),MAX($EO$9:EO183)+1,"")</f>
        <v>176</v>
      </c>
      <c r="EP184" s="24">
        <f t="shared" ca="1" si="118"/>
        <v>234</v>
      </c>
      <c r="EQ184" s="23" t="str">
        <f t="shared" ca="1" si="121"/>
        <v>CCI-000206</v>
      </c>
      <c r="ER184" s="23" t="str">
        <f t="shared" ca="1" si="121"/>
        <v>3.4.6</v>
      </c>
      <c r="ES184" s="23" t="str">
        <f t="shared" ca="1" si="121"/>
        <v>Authenticator Feedback</v>
      </c>
      <c r="ET184" s="23" t="str">
        <f t="shared" ca="1" si="121"/>
        <v>3.4.6 Authenticator Feedback</v>
      </c>
      <c r="EU184" s="10" t="str">
        <f>""</f>
        <v/>
      </c>
    </row>
    <row r="185" spans="1:151" x14ac:dyDescent="0.3">
      <c r="A185" s="1" t="s">
        <v>157</v>
      </c>
      <c r="B185" s="5"/>
      <c r="C185" s="14">
        <f t="shared" si="107"/>
        <v>0</v>
      </c>
      <c r="D185" s="14">
        <f t="shared" si="107"/>
        <v>0</v>
      </c>
      <c r="E185" s="14" t="str">
        <f t="shared" si="108"/>
        <v/>
      </c>
      <c r="F185" s="14">
        <f t="shared" si="109"/>
        <v>0</v>
      </c>
      <c r="G185" s="14">
        <f t="shared" si="105"/>
        <v>0</v>
      </c>
      <c r="H185" s="14">
        <f t="shared" si="122"/>
        <v>0</v>
      </c>
      <c r="I185" s="14">
        <f t="shared" si="122"/>
        <v>0</v>
      </c>
      <c r="J185" s="14">
        <f t="shared" si="122"/>
        <v>0</v>
      </c>
      <c r="K185" s="14">
        <f t="shared" si="122"/>
        <v>0</v>
      </c>
      <c r="L185" s="14" t="str">
        <f t="shared" si="111"/>
        <v>0</v>
      </c>
      <c r="M185" s="15" t="str">
        <f t="shared" si="112"/>
        <v>--</v>
      </c>
      <c r="N185" s="14" t="str">
        <f t="shared" si="113"/>
        <v/>
      </c>
      <c r="O185" s="15" t="str">
        <f t="shared" si="106"/>
        <v/>
      </c>
      <c r="P185" s="15" t="str">
        <f>IF(N185=1,FLOOR(MAX($P$4:P184),1)+1,IF(AND(P184&lt;&gt;"",O184&lt;&gt;1),MAX($P$4:P184)+0.1,""))</f>
        <v/>
      </c>
      <c r="Q185" s="5">
        <f>ROW()</f>
        <v>185</v>
      </c>
      <c r="ED185" s="9"/>
      <c r="EE185" s="24">
        <f ca="1">IF(MAX($EE$9:EE184)&lt;SUM($AJ$9:$AJ$109),MAX($EE$9:EE184)+1,"")</f>
        <v>177</v>
      </c>
      <c r="EF185" s="24">
        <f t="shared" ca="1" si="116"/>
        <v>52</v>
      </c>
      <c r="EG185" s="24">
        <f t="shared" ca="1" si="117"/>
        <v>9</v>
      </c>
      <c r="EH185" s="23" t="str">
        <f t="shared" ca="1" si="114"/>
        <v>CCI-001134</v>
      </c>
      <c r="EI185" s="23" t="str">
        <f ca="1">IF(EE185="","",OFFSET($AK$8,EF185,0)&amp;IF(COUNTIF(EH186:$EH$502,"="&amp;EH185)=0,"","; "&amp;OFFSET(EH185,MATCH(EH185,EH186:$EH$502,0),1)))</f>
        <v>3.3.4</v>
      </c>
      <c r="EJ185" s="23" t="str">
        <f ca="1">IF(EE185="","",OFFSET($AL$8,EF185,0)&amp;IF(COUNTIF(EH186:$EH$502,"="&amp;EH185)=0,"","; "&amp;OFFSET(EH185,MATCH(EH185,EH186:$EH$502,0),2)))</f>
        <v>Session Lock and Session Termination Requirements In MODERATE Impact Systems:</v>
      </c>
      <c r="EK185" s="23" t="str">
        <f ca="1">IF(EE185="","",OFFSET($AK$8,EF185,0)&amp;" "&amp;IF(LEN(OFFSET($AL$8,EF185,0))&gt;$EK$3,LEFT(OFFSET($AL$8,EF185,0),$EK$3)&amp;"...",OFFSET($AL$8,EF185,0))&amp;SUBSTITUTE(IF(COUNTIF(EH186:$EH$502,"="&amp;EH185)=0,"","; "&amp;OFFSET(EH185,MATCH(EH185,EH186:$EH$502,0),3)),"; "&amp;OFFSET($AK$8,EF185,0)&amp;" "&amp;IF(LEN(OFFSET($AL$8,EF185,0))&gt;$EK$3,LEFT(OFFSET($AL$8,EF185,0),$EK$3)&amp;"...",OFFSET($AL$8,EF185,0)),""))</f>
        <v>3.3.4 Session Lock and Session Terminatio...</v>
      </c>
      <c r="EL185" s="24">
        <f ca="1">IF(EE185="","",IF(COUNTIF($EH$9:$EH184,"="&amp;EH185)=0,MAX($EL$9:EL184)+1,""))</f>
        <v>130</v>
      </c>
      <c r="EM185" s="9"/>
      <c r="EN185" s="10"/>
      <c r="EO185" s="24">
        <f ca="1">IF(MAX($EO$9:EO184)&lt;MAX($EL$9:$EL$502),MAX($EO$9:EO184)+1,"")</f>
        <v>177</v>
      </c>
      <c r="EP185" s="24">
        <f t="shared" ca="1" si="118"/>
        <v>235</v>
      </c>
      <c r="EQ185" s="23" t="str">
        <f t="shared" ca="1" si="121"/>
        <v>CCI-000123</v>
      </c>
      <c r="ER185" s="23" t="str">
        <f t="shared" ca="1" si="121"/>
        <v>3.5.1</v>
      </c>
      <c r="ES185" s="23" t="str">
        <f t="shared" ca="1" si="121"/>
        <v>Audit Events, Content of Audit Records, and Audit Generation</v>
      </c>
      <c r="ET185" s="23" t="str">
        <f t="shared" ca="1" si="121"/>
        <v>3.5.1 Audit Events, Content of Audit Reco...</v>
      </c>
      <c r="EU185" s="10" t="str">
        <f>""</f>
        <v/>
      </c>
    </row>
    <row r="186" spans="1:151" x14ac:dyDescent="0.3">
      <c r="A186" s="1" t="s">
        <v>158</v>
      </c>
      <c r="B186" s="5"/>
      <c r="C186" s="14">
        <f t="shared" si="107"/>
        <v>0</v>
      </c>
      <c r="D186" s="14">
        <f t="shared" si="107"/>
        <v>0</v>
      </c>
      <c r="E186" s="14" t="str">
        <f t="shared" si="108"/>
        <v/>
      </c>
      <c r="F186" s="14">
        <f t="shared" si="109"/>
        <v>0</v>
      </c>
      <c r="G186" s="14">
        <f t="shared" si="105"/>
        <v>0</v>
      </c>
      <c r="H186" s="14">
        <f t="shared" si="122"/>
        <v>0</v>
      </c>
      <c r="I186" s="14">
        <f t="shared" si="122"/>
        <v>0</v>
      </c>
      <c r="J186" s="14">
        <f t="shared" si="122"/>
        <v>0</v>
      </c>
      <c r="K186" s="14">
        <f t="shared" si="122"/>
        <v>0</v>
      </c>
      <c r="L186" s="14" t="str">
        <f t="shared" si="111"/>
        <v>0</v>
      </c>
      <c r="M186" s="15" t="str">
        <f t="shared" si="112"/>
        <v>--</v>
      </c>
      <c r="N186" s="14" t="str">
        <f t="shared" si="113"/>
        <v/>
      </c>
      <c r="O186" s="15" t="str">
        <f t="shared" si="106"/>
        <v/>
      </c>
      <c r="P186" s="15" t="str">
        <f>IF(N186=1,FLOOR(MAX($P$4:P185),1)+1,IF(AND(P185&lt;&gt;"",O185&lt;&gt;1),MAX($P$4:P185)+0.1,""))</f>
        <v/>
      </c>
      <c r="Q186" s="5">
        <f>ROW()</f>
        <v>186</v>
      </c>
      <c r="ED186" s="9"/>
      <c r="EE186" s="24">
        <f ca="1">IF(MAX($EE$9:EE185)&lt;SUM($AJ$9:$AJ$109),MAX($EE$9:EE185)+1,"")</f>
        <v>178</v>
      </c>
      <c r="EF186" s="24">
        <f t="shared" ca="1" si="116"/>
        <v>52</v>
      </c>
      <c r="EG186" s="24">
        <f t="shared" ca="1" si="117"/>
        <v>10</v>
      </c>
      <c r="EH186" s="23" t="str">
        <f t="shared" ca="1" si="114"/>
        <v>CCI-000054</v>
      </c>
      <c r="EI186" s="23" t="str">
        <f ca="1">IF(EE186="","",OFFSET($AK$8,EF186,0)&amp;IF(COUNTIF(EH187:$EH$502,"="&amp;EH186)=0,"","; "&amp;OFFSET(EH186,MATCH(EH186,EH187:$EH$502,0),1)))</f>
        <v>3.3.4</v>
      </c>
      <c r="EJ186" s="23" t="str">
        <f ca="1">IF(EE186="","",OFFSET($AL$8,EF186,0)&amp;IF(COUNTIF(EH187:$EH$502,"="&amp;EH186)=0,"","; "&amp;OFFSET(EH186,MATCH(EH186,EH187:$EH$502,0),2)))</f>
        <v>Session Lock and Session Termination Requirements In MODERATE Impact Systems:</v>
      </c>
      <c r="EK186" s="23" t="str">
        <f ca="1">IF(EE186="","",OFFSET($AK$8,EF186,0)&amp;" "&amp;IF(LEN(OFFSET($AL$8,EF186,0))&gt;$EK$3,LEFT(OFFSET($AL$8,EF186,0),$EK$3)&amp;"...",OFFSET($AL$8,EF186,0))&amp;SUBSTITUTE(IF(COUNTIF(EH187:$EH$502,"="&amp;EH186)=0,"","; "&amp;OFFSET(EH186,MATCH(EH186,EH187:$EH$502,0),3)),"; "&amp;OFFSET($AK$8,EF186,0)&amp;" "&amp;IF(LEN(OFFSET($AL$8,EF186,0))&gt;$EK$3,LEFT(OFFSET($AL$8,EF186,0),$EK$3)&amp;"...",OFFSET($AL$8,EF186,0)),""))</f>
        <v>3.3.4 Session Lock and Session Terminatio...</v>
      </c>
      <c r="EL186" s="24">
        <f ca="1">IF(EE186="","",IF(COUNTIF($EH$9:$EH185,"="&amp;EH186)=0,MAX($EL$9:EL185)+1,""))</f>
        <v>131</v>
      </c>
      <c r="EM186" s="9"/>
      <c r="EN186" s="10"/>
      <c r="EO186" s="24">
        <f ca="1">IF(MAX($EO$9:EO185)&lt;MAX($EL$9:$EL$502),MAX($EO$9:EO185)+1,"")</f>
        <v>178</v>
      </c>
      <c r="EP186" s="24">
        <f t="shared" ca="1" si="118"/>
        <v>236</v>
      </c>
      <c r="EQ186" s="23" t="str">
        <f t="shared" ca="1" si="121"/>
        <v>CCI-001571</v>
      </c>
      <c r="ER186" s="23" t="str">
        <f t="shared" ca="1" si="121"/>
        <v>3.5.1</v>
      </c>
      <c r="ES186" s="23" t="str">
        <f t="shared" ca="1" si="121"/>
        <v>Audit Events, Content of Audit Records, and Audit Generation</v>
      </c>
      <c r="ET186" s="23" t="str">
        <f t="shared" ca="1" si="121"/>
        <v>3.5.1 Audit Events, Content of Audit Reco...</v>
      </c>
      <c r="EU186" s="10" t="str">
        <f>""</f>
        <v/>
      </c>
    </row>
    <row r="187" spans="1:151" x14ac:dyDescent="0.3">
      <c r="A187" s="1" t="s">
        <v>159</v>
      </c>
      <c r="B187" s="5"/>
      <c r="C187" s="14">
        <f t="shared" si="107"/>
        <v>0</v>
      </c>
      <c r="D187" s="14">
        <f t="shared" si="107"/>
        <v>0</v>
      </c>
      <c r="E187" s="14" t="str">
        <f t="shared" si="108"/>
        <v/>
      </c>
      <c r="F187" s="14">
        <f t="shared" si="109"/>
        <v>0</v>
      </c>
      <c r="G187" s="14">
        <f t="shared" si="105"/>
        <v>0</v>
      </c>
      <c r="H187" s="14">
        <f t="shared" si="122"/>
        <v>0</v>
      </c>
      <c r="I187" s="14">
        <f t="shared" si="122"/>
        <v>0</v>
      </c>
      <c r="J187" s="14">
        <f t="shared" si="122"/>
        <v>0</v>
      </c>
      <c r="K187" s="14">
        <f t="shared" si="122"/>
        <v>0</v>
      </c>
      <c r="L187" s="14" t="str">
        <f t="shared" si="111"/>
        <v>0</v>
      </c>
      <c r="M187" s="15" t="str">
        <f t="shared" si="112"/>
        <v>--</v>
      </c>
      <c r="N187" s="14" t="str">
        <f t="shared" si="113"/>
        <v/>
      </c>
      <c r="O187" s="15" t="str">
        <f t="shared" si="106"/>
        <v/>
      </c>
      <c r="P187" s="15" t="str">
        <f>IF(N187=1,FLOOR(MAX($P$4:P186),1)+1,IF(AND(P186&lt;&gt;"",O186&lt;&gt;1),MAX($P$4:P186)+0.1,""))</f>
        <v/>
      </c>
      <c r="Q187" s="5">
        <f>ROW()</f>
        <v>187</v>
      </c>
      <c r="ED187" s="9"/>
      <c r="EE187" s="24">
        <f ca="1">IF(MAX($EE$9:EE186)&lt;SUM($AJ$9:$AJ$109),MAX($EE$9:EE186)+1,"")</f>
        <v>179</v>
      </c>
      <c r="EF187" s="24">
        <f t="shared" ca="1" si="116"/>
        <v>52</v>
      </c>
      <c r="EG187" s="24">
        <f t="shared" ca="1" si="117"/>
        <v>11</v>
      </c>
      <c r="EH187" s="23" t="str">
        <f t="shared" ca="1" si="114"/>
        <v>CCI-000055</v>
      </c>
      <c r="EI187" s="23" t="str">
        <f ca="1">IF(EE187="","",OFFSET($AK$8,EF187,0)&amp;IF(COUNTIF(EH188:$EH$502,"="&amp;EH187)=0,"","; "&amp;OFFSET(EH187,MATCH(EH187,EH188:$EH$502,0),1)))</f>
        <v>3.3.4</v>
      </c>
      <c r="EJ187" s="23" t="str">
        <f ca="1">IF(EE187="","",OFFSET($AL$8,EF187,0)&amp;IF(COUNTIF(EH188:$EH$502,"="&amp;EH187)=0,"","; "&amp;OFFSET(EH187,MATCH(EH187,EH188:$EH$502,0),2)))</f>
        <v>Session Lock and Session Termination Requirements In MODERATE Impact Systems:</v>
      </c>
      <c r="EK187" s="23" t="str">
        <f ca="1">IF(EE187="","",OFFSET($AK$8,EF187,0)&amp;" "&amp;IF(LEN(OFFSET($AL$8,EF187,0))&gt;$EK$3,LEFT(OFFSET($AL$8,EF187,0),$EK$3)&amp;"...",OFFSET($AL$8,EF187,0))&amp;SUBSTITUTE(IF(COUNTIF(EH188:$EH$502,"="&amp;EH187)=0,"","; "&amp;OFFSET(EH187,MATCH(EH187,EH188:$EH$502,0),3)),"; "&amp;OFFSET($AK$8,EF187,0)&amp;" "&amp;IF(LEN(OFFSET($AL$8,EF187,0))&gt;$EK$3,LEFT(OFFSET($AL$8,EF187,0),$EK$3)&amp;"...",OFFSET($AL$8,EF187,0)),""))</f>
        <v>3.3.4 Session Lock and Session Terminatio...</v>
      </c>
      <c r="EL187" s="24">
        <f ca="1">IF(EE187="","",IF(COUNTIF($EH$9:$EH186,"="&amp;EH187)=0,MAX($EL$9:EL186)+1,""))</f>
        <v>132</v>
      </c>
      <c r="EM187" s="9"/>
      <c r="EN187" s="10"/>
      <c r="EO187" s="24">
        <f ca="1">IF(MAX($EO$9:EO186)&lt;MAX($EL$9:$EL$502),MAX($EO$9:EO186)+1,"")</f>
        <v>179</v>
      </c>
      <c r="EP187" s="24">
        <f t="shared" ca="1" si="118"/>
        <v>237</v>
      </c>
      <c r="EQ187" s="23" t="str">
        <f t="shared" ca="1" si="121"/>
        <v>CCI-000125</v>
      </c>
      <c r="ER187" s="23" t="str">
        <f t="shared" ca="1" si="121"/>
        <v>3.5.1</v>
      </c>
      <c r="ES187" s="23" t="str">
        <f t="shared" ca="1" si="121"/>
        <v>Audit Events, Content of Audit Records, and Audit Generation</v>
      </c>
      <c r="ET187" s="23" t="str">
        <f t="shared" ca="1" si="121"/>
        <v>3.5.1 Audit Events, Content of Audit Reco...</v>
      </c>
      <c r="EU187" s="10" t="str">
        <f>""</f>
        <v/>
      </c>
    </row>
    <row r="188" spans="1:151" x14ac:dyDescent="0.3">
      <c r="A188" s="1" t="s">
        <v>160</v>
      </c>
      <c r="B188" s="5"/>
      <c r="C188" s="14">
        <f t="shared" si="107"/>
        <v>0</v>
      </c>
      <c r="D188" s="14">
        <f t="shared" si="107"/>
        <v>0</v>
      </c>
      <c r="E188" s="14" t="str">
        <f t="shared" si="108"/>
        <v/>
      </c>
      <c r="F188" s="14">
        <f t="shared" si="109"/>
        <v>0</v>
      </c>
      <c r="G188" s="14">
        <f t="shared" si="105"/>
        <v>0</v>
      </c>
      <c r="H188" s="14">
        <f t="shared" si="122"/>
        <v>0</v>
      </c>
      <c r="I188" s="14">
        <f t="shared" si="122"/>
        <v>0</v>
      </c>
      <c r="J188" s="14">
        <f t="shared" si="122"/>
        <v>0</v>
      </c>
      <c r="K188" s="14">
        <f t="shared" si="122"/>
        <v>0</v>
      </c>
      <c r="L188" s="14" t="str">
        <f t="shared" si="111"/>
        <v>0</v>
      </c>
      <c r="M188" s="15" t="str">
        <f t="shared" si="112"/>
        <v>--</v>
      </c>
      <c r="N188" s="14" t="str">
        <f t="shared" si="113"/>
        <v/>
      </c>
      <c r="O188" s="15" t="str">
        <f t="shared" si="106"/>
        <v/>
      </c>
      <c r="P188" s="15" t="str">
        <f>IF(N188=1,FLOOR(MAX($P$4:P187),1)+1,IF(AND(P187&lt;&gt;"",O187&lt;&gt;1),MAX($P$4:P187)+0.1,""))</f>
        <v/>
      </c>
      <c r="Q188" s="5">
        <f>ROW()</f>
        <v>188</v>
      </c>
      <c r="ED188" s="9"/>
      <c r="EE188" s="24">
        <f ca="1">IF(MAX($EE$9:EE187)&lt;SUM($AJ$9:$AJ$109),MAX($EE$9:EE187)+1,"")</f>
        <v>180</v>
      </c>
      <c r="EF188" s="24">
        <f t="shared" ca="1" si="116"/>
        <v>52</v>
      </c>
      <c r="EG188" s="24">
        <f t="shared" ca="1" si="117"/>
        <v>12</v>
      </c>
      <c r="EH188" s="23" t="str">
        <f t="shared" ca="1" si="114"/>
        <v>CCI-002252</v>
      </c>
      <c r="EI188" s="23" t="str">
        <f ca="1">IF(EE188="","",OFFSET($AK$8,EF188,0)&amp;IF(COUNTIF(EH189:$EH$502,"="&amp;EH188)=0,"","; "&amp;OFFSET(EH188,MATCH(EH188,EH189:$EH$502,0),1)))</f>
        <v>3.3.4</v>
      </c>
      <c r="EJ188" s="23" t="str">
        <f ca="1">IF(EE188="","",OFFSET($AL$8,EF188,0)&amp;IF(COUNTIF(EH189:$EH$502,"="&amp;EH188)=0,"","; "&amp;OFFSET(EH188,MATCH(EH188,EH189:$EH$502,0),2)))</f>
        <v>Session Lock and Session Termination Requirements In MODERATE Impact Systems:</v>
      </c>
      <c r="EK188" s="23" t="str">
        <f ca="1">IF(EE188="","",OFFSET($AK$8,EF188,0)&amp;" "&amp;IF(LEN(OFFSET($AL$8,EF188,0))&gt;$EK$3,LEFT(OFFSET($AL$8,EF188,0),$EK$3)&amp;"...",OFFSET($AL$8,EF188,0))&amp;SUBSTITUTE(IF(COUNTIF(EH189:$EH$502,"="&amp;EH188)=0,"","; "&amp;OFFSET(EH188,MATCH(EH188,EH189:$EH$502,0),3)),"; "&amp;OFFSET($AK$8,EF188,0)&amp;" "&amp;IF(LEN(OFFSET($AL$8,EF188,0))&gt;$EK$3,LEFT(OFFSET($AL$8,EF188,0),$EK$3)&amp;"...",OFFSET($AL$8,EF188,0)),""))</f>
        <v>3.3.4 Session Lock and Session Terminatio...</v>
      </c>
      <c r="EL188" s="24">
        <f ca="1">IF(EE188="","",IF(COUNTIF($EH$9:$EH187,"="&amp;EH188)=0,MAX($EL$9:EL187)+1,""))</f>
        <v>133</v>
      </c>
      <c r="EM188" s="9"/>
      <c r="EN188" s="10"/>
      <c r="EO188" s="24">
        <f ca="1">IF(MAX($EO$9:EO187)&lt;MAX($EL$9:$EL$502),MAX($EO$9:EO187)+1,"")</f>
        <v>180</v>
      </c>
      <c r="EP188" s="24">
        <f t="shared" ca="1" si="118"/>
        <v>238</v>
      </c>
      <c r="EQ188" s="23" t="str">
        <f t="shared" ca="1" si="121"/>
        <v>CCI-001485</v>
      </c>
      <c r="ER188" s="23" t="str">
        <f t="shared" ca="1" si="121"/>
        <v>3.5.1</v>
      </c>
      <c r="ES188" s="23" t="str">
        <f t="shared" ca="1" si="121"/>
        <v>Audit Events, Content of Audit Records, and Audit Generation</v>
      </c>
      <c r="ET188" s="23" t="str">
        <f t="shared" ca="1" si="121"/>
        <v>3.5.1 Audit Events, Content of Audit Reco...</v>
      </c>
      <c r="EU188" s="10" t="str">
        <f>""</f>
        <v/>
      </c>
    </row>
    <row r="189" spans="1:151" x14ac:dyDescent="0.3">
      <c r="A189" s="1" t="s">
        <v>161</v>
      </c>
      <c r="B189" s="5"/>
      <c r="C189" s="14">
        <f t="shared" si="107"/>
        <v>0</v>
      </c>
      <c r="D189" s="14">
        <f t="shared" si="107"/>
        <v>0</v>
      </c>
      <c r="E189" s="14" t="str">
        <f t="shared" si="108"/>
        <v/>
      </c>
      <c r="F189" s="14">
        <f t="shared" si="109"/>
        <v>0</v>
      </c>
      <c r="G189" s="14">
        <f t="shared" si="105"/>
        <v>0</v>
      </c>
      <c r="H189" s="14">
        <f t="shared" si="122"/>
        <v>0</v>
      </c>
      <c r="I189" s="14">
        <f t="shared" si="122"/>
        <v>0</v>
      </c>
      <c r="J189" s="14">
        <f t="shared" si="122"/>
        <v>0</v>
      </c>
      <c r="K189" s="14">
        <f t="shared" si="122"/>
        <v>0</v>
      </c>
      <c r="L189" s="14" t="str">
        <f t="shared" si="111"/>
        <v>0</v>
      </c>
      <c r="M189" s="15" t="str">
        <f t="shared" si="112"/>
        <v>--</v>
      </c>
      <c r="N189" s="14" t="str">
        <f t="shared" si="113"/>
        <v/>
      </c>
      <c r="O189" s="15" t="str">
        <f t="shared" si="106"/>
        <v/>
      </c>
      <c r="P189" s="15" t="str">
        <f>IF(N189=1,FLOOR(MAX($P$4:P188),1)+1,IF(AND(P188&lt;&gt;"",O188&lt;&gt;1),MAX($P$4:P188)+0.1,""))</f>
        <v/>
      </c>
      <c r="Q189" s="5">
        <f>ROW()</f>
        <v>189</v>
      </c>
      <c r="ED189" s="9"/>
      <c r="EE189" s="24">
        <f ca="1">IF(MAX($EE$9:EE188)&lt;SUM($AJ$9:$AJ$109),MAX($EE$9:EE188)+1,"")</f>
        <v>181</v>
      </c>
      <c r="EF189" s="24">
        <f t="shared" ca="1" si="116"/>
        <v>53</v>
      </c>
      <c r="EG189" s="24">
        <f t="shared" ca="1" si="117"/>
        <v>1</v>
      </c>
      <c r="EH189" s="23" t="str">
        <f t="shared" ca="1" si="114"/>
        <v>CCI-000061</v>
      </c>
      <c r="EI189" s="23" t="str">
        <f ca="1">IF(EE189="","",OFFSET($AK$8,EF189,0)&amp;IF(COUNTIF(EH190:$EH$502,"="&amp;EH189)=0,"","; "&amp;OFFSET(EH189,MATCH(EH189,EH190:$EH$502,0),1)))</f>
        <v>3.3.5</v>
      </c>
      <c r="EJ189" s="23" t="str">
        <f ca="1">IF(EE189="","",OFFSET($AL$8,EF189,0)&amp;IF(COUNTIF(EH190:$EH$502,"="&amp;EH189)=0,"","; "&amp;OFFSET(EH189,MATCH(EH189,EH190:$EH$502,0),2)))</f>
        <v>Permitted Actions Without Identification or Authentication</v>
      </c>
      <c r="EK189" s="23" t="str">
        <f ca="1">IF(EE189="","",OFFSET($AK$8,EF189,0)&amp;" "&amp;IF(LEN(OFFSET($AL$8,EF189,0))&gt;$EK$3,LEFT(OFFSET($AL$8,EF189,0),$EK$3)&amp;"...",OFFSET($AL$8,EF189,0))&amp;SUBSTITUTE(IF(COUNTIF(EH190:$EH$502,"="&amp;EH189)=0,"","; "&amp;OFFSET(EH189,MATCH(EH189,EH190:$EH$502,0),3)),"; "&amp;OFFSET($AK$8,EF189,0)&amp;" "&amp;IF(LEN(OFFSET($AL$8,EF189,0))&gt;$EK$3,LEFT(OFFSET($AL$8,EF189,0),$EK$3)&amp;"...",OFFSET($AL$8,EF189,0)),""))</f>
        <v>3.3.5 Permitted Actions Without Identific...</v>
      </c>
      <c r="EL189" s="24">
        <f ca="1">IF(EE189="","",IF(COUNTIF($EH$9:$EH188,"="&amp;EH189)=0,MAX($EL$9:EL188)+1,""))</f>
        <v>134</v>
      </c>
      <c r="EM189" s="9"/>
      <c r="EN189" s="10"/>
      <c r="EO189" s="24">
        <f ca="1">IF(MAX($EO$9:EO188)&lt;MAX($EL$9:$EL$502),MAX($EO$9:EO188)+1,"")</f>
        <v>181</v>
      </c>
      <c r="EP189" s="24">
        <f t="shared" ca="1" si="118"/>
        <v>239</v>
      </c>
      <c r="EQ189" s="23" t="str">
        <f t="shared" ca="1" si="121"/>
        <v>CCI-000130</v>
      </c>
      <c r="ER189" s="23" t="str">
        <f t="shared" ca="1" si="121"/>
        <v>3.5.1</v>
      </c>
      <c r="ES189" s="23" t="str">
        <f t="shared" ca="1" si="121"/>
        <v>Audit Events, Content of Audit Records, and Audit Generation</v>
      </c>
      <c r="ET189" s="23" t="str">
        <f t="shared" ca="1" si="121"/>
        <v>3.5.1 Audit Events, Content of Audit Reco...</v>
      </c>
      <c r="EU189" s="10" t="str">
        <f>""</f>
        <v/>
      </c>
    </row>
    <row r="190" spans="1:151" x14ac:dyDescent="0.3">
      <c r="A190" s="1" t="s">
        <v>162</v>
      </c>
      <c r="B190" s="5"/>
      <c r="C190" s="14">
        <f t="shared" si="107"/>
        <v>0</v>
      </c>
      <c r="D190" s="14">
        <f t="shared" si="107"/>
        <v>0</v>
      </c>
      <c r="E190" s="14" t="str">
        <f t="shared" si="108"/>
        <v/>
      </c>
      <c r="F190" s="14">
        <f t="shared" si="109"/>
        <v>0</v>
      </c>
      <c r="G190" s="14">
        <f t="shared" si="105"/>
        <v>0</v>
      </c>
      <c r="H190" s="14">
        <f t="shared" si="122"/>
        <v>0</v>
      </c>
      <c r="I190" s="14">
        <f t="shared" si="122"/>
        <v>0</v>
      </c>
      <c r="J190" s="14">
        <f t="shared" si="122"/>
        <v>0</v>
      </c>
      <c r="K190" s="14">
        <f t="shared" si="122"/>
        <v>0</v>
      </c>
      <c r="L190" s="14" t="str">
        <f t="shared" si="111"/>
        <v>0</v>
      </c>
      <c r="M190" s="15" t="str">
        <f t="shared" si="112"/>
        <v>--</v>
      </c>
      <c r="N190" s="14" t="str">
        <f t="shared" si="113"/>
        <v/>
      </c>
      <c r="O190" s="15" t="str">
        <f t="shared" si="106"/>
        <v/>
      </c>
      <c r="P190" s="15" t="str">
        <f>IF(N190=1,FLOOR(MAX($P$4:P189),1)+1,IF(AND(P189&lt;&gt;"",O189&lt;&gt;1),MAX($P$4:P189)+0.1,""))</f>
        <v/>
      </c>
      <c r="Q190" s="5">
        <f>ROW()</f>
        <v>190</v>
      </c>
      <c r="ED190" s="9"/>
      <c r="EE190" s="24">
        <f ca="1">IF(MAX($EE$9:EE189)&lt;SUM($AJ$9:$AJ$109),MAX($EE$9:EE189)+1,"")</f>
        <v>182</v>
      </c>
      <c r="EF190" s="24">
        <f t="shared" ca="1" si="116"/>
        <v>53</v>
      </c>
      <c r="EG190" s="24">
        <f t="shared" ca="1" si="117"/>
        <v>2</v>
      </c>
      <c r="EH190" s="23" t="str">
        <f t="shared" ca="1" si="114"/>
        <v>CCI-000232</v>
      </c>
      <c r="EI190" s="23" t="str">
        <f ca="1">IF(EE190="","",OFFSET($AK$8,EF190,0)&amp;IF(COUNTIF(EH191:$EH$502,"="&amp;EH190)=0,"","; "&amp;OFFSET(EH190,MATCH(EH190,EH191:$EH$502,0),1)))</f>
        <v>3.3.5</v>
      </c>
      <c r="EJ190" s="23" t="str">
        <f ca="1">IF(EE190="","",OFFSET($AL$8,EF190,0)&amp;IF(COUNTIF(EH191:$EH$502,"="&amp;EH190)=0,"","; "&amp;OFFSET(EH190,MATCH(EH190,EH191:$EH$502,0),2)))</f>
        <v>Permitted Actions Without Identification or Authentication</v>
      </c>
      <c r="EK190" s="23" t="str">
        <f ca="1">IF(EE190="","",OFFSET($AK$8,EF190,0)&amp;" "&amp;IF(LEN(OFFSET($AL$8,EF190,0))&gt;$EK$3,LEFT(OFFSET($AL$8,EF190,0),$EK$3)&amp;"...",OFFSET($AL$8,EF190,0))&amp;SUBSTITUTE(IF(COUNTIF(EH191:$EH$502,"="&amp;EH190)=0,"","; "&amp;OFFSET(EH190,MATCH(EH190,EH191:$EH$502,0),3)),"; "&amp;OFFSET($AK$8,EF190,0)&amp;" "&amp;IF(LEN(OFFSET($AL$8,EF190,0))&gt;$EK$3,LEFT(OFFSET($AL$8,EF190,0),$EK$3)&amp;"...",OFFSET($AL$8,EF190,0)),""))</f>
        <v>3.3.5 Permitted Actions Without Identific...</v>
      </c>
      <c r="EL190" s="24">
        <f ca="1">IF(EE190="","",IF(COUNTIF($EH$9:$EH189,"="&amp;EH190)=0,MAX($EL$9:EL189)+1,""))</f>
        <v>135</v>
      </c>
      <c r="EM190" s="9"/>
      <c r="EN190" s="10"/>
      <c r="EO190" s="24">
        <f ca="1">IF(MAX($EO$9:EO189)&lt;MAX($EL$9:$EL$502),MAX($EO$9:EO189)+1,"")</f>
        <v>182</v>
      </c>
      <c r="EP190" s="24">
        <f t="shared" ca="1" si="118"/>
        <v>240</v>
      </c>
      <c r="EQ190" s="23" t="str">
        <f t="shared" ca="1" si="121"/>
        <v>CCI-000131</v>
      </c>
      <c r="ER190" s="23" t="str">
        <f t="shared" ca="1" si="121"/>
        <v>3.5.1</v>
      </c>
      <c r="ES190" s="23" t="str">
        <f t="shared" ca="1" si="121"/>
        <v>Audit Events, Content of Audit Records, and Audit Generation</v>
      </c>
      <c r="ET190" s="23" t="str">
        <f t="shared" ca="1" si="121"/>
        <v>3.5.1 Audit Events, Content of Audit Reco...</v>
      </c>
      <c r="EU190" s="10" t="str">
        <f>""</f>
        <v/>
      </c>
    </row>
    <row r="191" spans="1:151" x14ac:dyDescent="0.3">
      <c r="A191" s="1" t="s">
        <v>2383</v>
      </c>
      <c r="B191" s="5"/>
      <c r="C191" s="14">
        <f t="shared" si="107"/>
        <v>0</v>
      </c>
      <c r="D191" s="14">
        <f t="shared" si="107"/>
        <v>0</v>
      </c>
      <c r="E191" s="14" t="str">
        <f t="shared" si="108"/>
        <v/>
      </c>
      <c r="F191" s="14">
        <f t="shared" si="109"/>
        <v>0</v>
      </c>
      <c r="G191" s="14">
        <f t="shared" si="105"/>
        <v>0</v>
      </c>
      <c r="H191" s="14">
        <f t="shared" si="122"/>
        <v>0</v>
      </c>
      <c r="I191" s="14">
        <f t="shared" si="122"/>
        <v>0</v>
      </c>
      <c r="J191" s="14">
        <f t="shared" si="122"/>
        <v>0</v>
      </c>
      <c r="K191" s="14">
        <f t="shared" si="122"/>
        <v>0</v>
      </c>
      <c r="L191" s="14" t="str">
        <f t="shared" si="111"/>
        <v>0</v>
      </c>
      <c r="M191" s="15" t="str">
        <f t="shared" si="112"/>
        <v>--</v>
      </c>
      <c r="N191" s="14" t="str">
        <f t="shared" si="113"/>
        <v/>
      </c>
      <c r="O191" s="15" t="str">
        <f t="shared" si="106"/>
        <v/>
      </c>
      <c r="P191" s="15" t="str">
        <f>IF(N191=1,FLOOR(MAX($P$4:P190),1)+1,IF(AND(P190&lt;&gt;"",O190&lt;&gt;1),MAX($P$4:P190)+0.1,""))</f>
        <v/>
      </c>
      <c r="Q191" s="5">
        <f>ROW()</f>
        <v>191</v>
      </c>
      <c r="ED191" s="9"/>
      <c r="EE191" s="24">
        <f ca="1">IF(MAX($EE$9:EE190)&lt;SUM($AJ$9:$AJ$109),MAX($EE$9:EE190)+1,"")</f>
        <v>183</v>
      </c>
      <c r="EF191" s="24">
        <f t="shared" ca="1" si="116"/>
        <v>54</v>
      </c>
      <c r="EG191" s="24">
        <f t="shared" ca="1" si="117"/>
        <v>1</v>
      </c>
      <c r="EH191" s="23" t="str">
        <f t="shared" ca="1" si="114"/>
        <v>CCI-000928</v>
      </c>
      <c r="EI191" s="23" t="str">
        <f ca="1">IF(EE191="","",OFFSET($AK$8,EF191,0)&amp;IF(COUNTIF(EH192:$EH$502,"="&amp;EH191)=0,"","; "&amp;OFFSET(EH191,MATCH(EH191,EH192:$EH$502,0),1)))</f>
        <v>3.3.6</v>
      </c>
      <c r="EJ191" s="23" t="str">
        <f ca="1">IF(EE191="","",OFFSET($AL$8,EF191,0)&amp;IF(COUNTIF(EH192:$EH$502,"="&amp;EH191)=0,"","; "&amp;OFFSET(EH191,MATCH(EH191,EH192:$EH$502,0),2)))</f>
        <v>Physical Security in MODERATE Impact Systems</v>
      </c>
      <c r="EK191" s="23" t="str">
        <f ca="1">IF(EE191="","",OFFSET($AK$8,EF191,0)&amp;" "&amp;IF(LEN(OFFSET($AL$8,EF191,0))&gt;$EK$3,LEFT(OFFSET($AL$8,EF191,0),$EK$3)&amp;"...",OFFSET($AL$8,EF191,0))&amp;SUBSTITUTE(IF(COUNTIF(EH192:$EH$502,"="&amp;EH191)=0,"","; "&amp;OFFSET(EH191,MATCH(EH191,EH192:$EH$502,0),3)),"; "&amp;OFFSET($AK$8,EF191,0)&amp;" "&amp;IF(LEN(OFFSET($AL$8,EF191,0))&gt;$EK$3,LEFT(OFFSET($AL$8,EF191,0),$EK$3)&amp;"...",OFFSET($AL$8,EF191,0)),""))</f>
        <v>3.3.6 Physical Security in MODERATE Impac...</v>
      </c>
      <c r="EL191" s="24">
        <f ca="1">IF(EE191="","",IF(COUNTIF($EH$9:$EH190,"="&amp;EH191)=0,MAX($EL$9:EL190)+1,""))</f>
        <v>136</v>
      </c>
      <c r="EM191" s="9"/>
      <c r="EN191" s="10"/>
      <c r="EO191" s="24">
        <f ca="1">IF(MAX($EO$9:EO190)&lt;MAX($EL$9:$EL$502),MAX($EO$9:EO190)+1,"")</f>
        <v>183</v>
      </c>
      <c r="EP191" s="24">
        <f t="shared" ca="1" si="118"/>
        <v>241</v>
      </c>
      <c r="EQ191" s="23" t="str">
        <f t="shared" ca="1" si="121"/>
        <v>CCI-000132</v>
      </c>
      <c r="ER191" s="23" t="str">
        <f t="shared" ca="1" si="121"/>
        <v>3.5.1</v>
      </c>
      <c r="ES191" s="23" t="str">
        <f t="shared" ca="1" si="121"/>
        <v>Audit Events, Content of Audit Records, and Audit Generation</v>
      </c>
      <c r="ET191" s="23" t="str">
        <f t="shared" ca="1" si="121"/>
        <v>3.5.1 Audit Events, Content of Audit Reco...</v>
      </c>
      <c r="EU191" s="10" t="str">
        <f>""</f>
        <v/>
      </c>
    </row>
    <row r="192" spans="1:151" x14ac:dyDescent="0.3">
      <c r="A192" s="1" t="s">
        <v>55</v>
      </c>
      <c r="B192" s="5"/>
      <c r="C192" s="14">
        <f t="shared" si="107"/>
        <v>0</v>
      </c>
      <c r="D192" s="14">
        <f t="shared" si="107"/>
        <v>0</v>
      </c>
      <c r="E192" s="14" t="str">
        <f t="shared" si="108"/>
        <v/>
      </c>
      <c r="F192" s="14">
        <f t="shared" si="109"/>
        <v>0</v>
      </c>
      <c r="G192" s="14">
        <f t="shared" si="105"/>
        <v>0</v>
      </c>
      <c r="H192" s="14">
        <f t="shared" si="122"/>
        <v>0</v>
      </c>
      <c r="I192" s="14">
        <f t="shared" si="122"/>
        <v>0</v>
      </c>
      <c r="J192" s="14">
        <f t="shared" si="122"/>
        <v>0</v>
      </c>
      <c r="K192" s="14">
        <f t="shared" si="122"/>
        <v>0</v>
      </c>
      <c r="L192" s="14" t="str">
        <f t="shared" si="111"/>
        <v>0</v>
      </c>
      <c r="M192" s="15" t="str">
        <f t="shared" si="112"/>
        <v>--</v>
      </c>
      <c r="N192" s="14" t="str">
        <f t="shared" si="113"/>
        <v/>
      </c>
      <c r="O192" s="15" t="str">
        <f t="shared" si="106"/>
        <v/>
      </c>
      <c r="P192" s="15" t="str">
        <f>IF(N192=1,FLOOR(MAX($P$4:P191),1)+1,IF(AND(P191&lt;&gt;"",O191&lt;&gt;1),MAX($P$4:P191)+0.1,""))</f>
        <v/>
      </c>
      <c r="Q192" s="5">
        <f>ROW()</f>
        <v>192</v>
      </c>
      <c r="ED192" s="9"/>
      <c r="EE192" s="24">
        <f ca="1">IF(MAX($EE$9:EE191)&lt;SUM($AJ$9:$AJ$109),MAX($EE$9:EE191)+1,"")</f>
        <v>184</v>
      </c>
      <c r="EF192" s="24">
        <f t="shared" ca="1" si="116"/>
        <v>54</v>
      </c>
      <c r="EG192" s="24">
        <f t="shared" ca="1" si="117"/>
        <v>2</v>
      </c>
      <c r="EH192" s="23" t="str">
        <f t="shared" ca="1" si="114"/>
        <v>CCI-002926</v>
      </c>
      <c r="EI192" s="23" t="str">
        <f ca="1">IF(EE192="","",OFFSET($AK$8,EF192,0)&amp;IF(COUNTIF(EH193:$EH$502,"="&amp;EH192)=0,"","; "&amp;OFFSET(EH192,MATCH(EH192,EH193:$EH$502,0),1)))</f>
        <v>3.3.6</v>
      </c>
      <c r="EJ192" s="23" t="str">
        <f ca="1">IF(EE192="","",OFFSET($AL$8,EF192,0)&amp;IF(COUNTIF(EH193:$EH$502,"="&amp;EH192)=0,"","; "&amp;OFFSET(EH192,MATCH(EH192,EH193:$EH$502,0),2)))</f>
        <v>Physical Security in MODERATE Impact Systems</v>
      </c>
      <c r="EK192" s="23" t="str">
        <f ca="1">IF(EE192="","",OFFSET($AK$8,EF192,0)&amp;" "&amp;IF(LEN(OFFSET($AL$8,EF192,0))&gt;$EK$3,LEFT(OFFSET($AL$8,EF192,0),$EK$3)&amp;"...",OFFSET($AL$8,EF192,0))&amp;SUBSTITUTE(IF(COUNTIF(EH193:$EH$502,"="&amp;EH192)=0,"","; "&amp;OFFSET(EH192,MATCH(EH192,EH193:$EH$502,0),3)),"; "&amp;OFFSET($AK$8,EF192,0)&amp;" "&amp;IF(LEN(OFFSET($AL$8,EF192,0))&gt;$EK$3,LEFT(OFFSET($AL$8,EF192,0),$EK$3)&amp;"...",OFFSET($AL$8,EF192,0)),""))</f>
        <v>3.3.6 Physical Security in MODERATE Impac...</v>
      </c>
      <c r="EL192" s="24">
        <f ca="1">IF(EE192="","",IF(COUNTIF($EH$9:$EH191,"="&amp;EH192)=0,MAX($EL$9:EL191)+1,""))</f>
        <v>137</v>
      </c>
      <c r="EM192" s="9"/>
      <c r="EN192" s="10"/>
      <c r="EO192" s="24">
        <f ca="1">IF(MAX($EO$9:EO191)&lt;MAX($EL$9:$EL$502),MAX($EO$9:EO191)+1,"")</f>
        <v>184</v>
      </c>
      <c r="EP192" s="24">
        <f t="shared" ca="1" si="118"/>
        <v>242</v>
      </c>
      <c r="EQ192" s="23" t="str">
        <f t="shared" ca="1" si="121"/>
        <v>CCI-001230</v>
      </c>
      <c r="ER192" s="23" t="str">
        <f t="shared" ca="1" si="121"/>
        <v>3.5.1</v>
      </c>
      <c r="ES192" s="23" t="str">
        <f t="shared" ca="1" si="121"/>
        <v>Audit Events, Content of Audit Records, and Audit Generation</v>
      </c>
      <c r="ET192" s="23" t="str">
        <f t="shared" ca="1" si="121"/>
        <v>3.5.1 Audit Events, Content of Audit Reco...</v>
      </c>
      <c r="EU192" s="10" t="str">
        <f>""</f>
        <v/>
      </c>
    </row>
    <row r="193" spans="1:151" x14ac:dyDescent="0.3">
      <c r="A193" s="1" t="s">
        <v>2384</v>
      </c>
      <c r="B193" s="5"/>
      <c r="C193" s="14">
        <f t="shared" si="107"/>
        <v>0</v>
      </c>
      <c r="D193" s="14">
        <f t="shared" si="107"/>
        <v>0</v>
      </c>
      <c r="E193" s="14" t="str">
        <f t="shared" si="108"/>
        <v/>
      </c>
      <c r="F193" s="14">
        <f t="shared" si="109"/>
        <v>0</v>
      </c>
      <c r="G193" s="14">
        <f t="shared" si="105"/>
        <v>0</v>
      </c>
      <c r="H193" s="14">
        <f t="shared" si="122"/>
        <v>0</v>
      </c>
      <c r="I193" s="14">
        <f t="shared" si="122"/>
        <v>0</v>
      </c>
      <c r="J193" s="14">
        <f t="shared" si="122"/>
        <v>0</v>
      </c>
      <c r="K193" s="14">
        <f t="shared" si="122"/>
        <v>0</v>
      </c>
      <c r="L193" s="14" t="str">
        <f t="shared" si="111"/>
        <v>0</v>
      </c>
      <c r="M193" s="15" t="str">
        <f t="shared" si="112"/>
        <v>--</v>
      </c>
      <c r="N193" s="14" t="str">
        <f t="shared" si="113"/>
        <v/>
      </c>
      <c r="O193" s="15" t="str">
        <f t="shared" si="106"/>
        <v/>
      </c>
      <c r="P193" s="15" t="str">
        <f>IF(N193=1,FLOOR(MAX($P$4:P192),1)+1,IF(AND(P192&lt;&gt;"",O192&lt;&gt;1),MAX($P$4:P192)+0.1,""))</f>
        <v/>
      </c>
      <c r="Q193" s="5">
        <f>ROW()</f>
        <v>193</v>
      </c>
      <c r="ED193" s="9"/>
      <c r="EE193" s="24">
        <f ca="1">IF(MAX($EE$9:EE192)&lt;SUM($AJ$9:$AJ$109),MAX($EE$9:EE192)+1,"")</f>
        <v>185</v>
      </c>
      <c r="EF193" s="24">
        <f t="shared" ca="1" si="116"/>
        <v>54</v>
      </c>
      <c r="EG193" s="24">
        <f t="shared" ca="1" si="117"/>
        <v>3</v>
      </c>
      <c r="EH193" s="23" t="str">
        <f t="shared" ca="1" si="114"/>
        <v>CCI-000936</v>
      </c>
      <c r="EI193" s="23" t="str">
        <f ca="1">IF(EE193="","",OFFSET($AK$8,EF193,0)&amp;IF(COUNTIF(EH194:$EH$502,"="&amp;EH193)=0,"","; "&amp;OFFSET(EH193,MATCH(EH193,EH194:$EH$502,0),1)))</f>
        <v>3.3.6</v>
      </c>
      <c r="EJ193" s="23" t="str">
        <f ca="1">IF(EE193="","",OFFSET($AL$8,EF193,0)&amp;IF(COUNTIF(EH194:$EH$502,"="&amp;EH193)=0,"","; "&amp;OFFSET(EH193,MATCH(EH193,EH194:$EH$502,0),2)))</f>
        <v>Physical Security in MODERATE Impact Systems</v>
      </c>
      <c r="EK193" s="23" t="str">
        <f ca="1">IF(EE193="","",OFFSET($AK$8,EF193,0)&amp;" "&amp;IF(LEN(OFFSET($AL$8,EF193,0))&gt;$EK$3,LEFT(OFFSET($AL$8,EF193,0),$EK$3)&amp;"...",OFFSET($AL$8,EF193,0))&amp;SUBSTITUTE(IF(COUNTIF(EH194:$EH$502,"="&amp;EH193)=0,"","; "&amp;OFFSET(EH193,MATCH(EH193,EH194:$EH$502,0),3)),"; "&amp;OFFSET($AK$8,EF193,0)&amp;" "&amp;IF(LEN(OFFSET($AL$8,EF193,0))&gt;$EK$3,LEFT(OFFSET($AL$8,EF193,0),$EK$3)&amp;"...",OFFSET($AL$8,EF193,0)),""))</f>
        <v>3.3.6 Physical Security in MODERATE Impac...</v>
      </c>
      <c r="EL193" s="24">
        <f ca="1">IF(EE193="","",IF(COUNTIF($EH$9:$EH192,"="&amp;EH193)=0,MAX($EL$9:EL192)+1,""))</f>
        <v>138</v>
      </c>
      <c r="EM193" s="9"/>
      <c r="EN193" s="10"/>
      <c r="EO193" s="24">
        <f ca="1">IF(MAX($EO$9:EO192)&lt;MAX($EL$9:$EL$502),MAX($EO$9:EO192)+1,"")</f>
        <v>185</v>
      </c>
      <c r="EP193" s="24">
        <f t="shared" ca="1" si="118"/>
        <v>243</v>
      </c>
      <c r="EQ193" s="23" t="str">
        <f t="shared" ca="1" si="121"/>
        <v>CCI-000133</v>
      </c>
      <c r="ER193" s="23" t="str">
        <f t="shared" ca="1" si="121"/>
        <v>3.5.1</v>
      </c>
      <c r="ES193" s="23" t="str">
        <f t="shared" ca="1" si="121"/>
        <v>Audit Events, Content of Audit Records, and Audit Generation</v>
      </c>
      <c r="ET193" s="23" t="str">
        <f t="shared" ca="1" si="121"/>
        <v>3.5.1 Audit Events, Content of Audit Reco...</v>
      </c>
      <c r="EU193" s="10" t="str">
        <f>""</f>
        <v/>
      </c>
    </row>
    <row r="194" spans="1:151" x14ac:dyDescent="0.3">
      <c r="A194" s="1" t="s">
        <v>2385</v>
      </c>
      <c r="B194" s="5"/>
      <c r="C194" s="14">
        <f t="shared" si="107"/>
        <v>0</v>
      </c>
      <c r="D194" s="14">
        <f t="shared" si="107"/>
        <v>0</v>
      </c>
      <c r="E194" s="14" t="str">
        <f t="shared" si="108"/>
        <v/>
      </c>
      <c r="F194" s="14">
        <f t="shared" si="109"/>
        <v>0</v>
      </c>
      <c r="G194" s="14">
        <f t="shared" si="105"/>
        <v>0</v>
      </c>
      <c r="H194" s="14">
        <f t="shared" si="122"/>
        <v>0</v>
      </c>
      <c r="I194" s="14">
        <f t="shared" si="122"/>
        <v>0</v>
      </c>
      <c r="J194" s="14">
        <f t="shared" si="122"/>
        <v>0</v>
      </c>
      <c r="K194" s="14">
        <f t="shared" si="122"/>
        <v>0</v>
      </c>
      <c r="L194" s="14" t="str">
        <f t="shared" si="111"/>
        <v>0</v>
      </c>
      <c r="M194" s="15" t="str">
        <f t="shared" si="112"/>
        <v>--</v>
      </c>
      <c r="N194" s="14" t="str">
        <f t="shared" si="113"/>
        <v/>
      </c>
      <c r="O194" s="15" t="str">
        <f t="shared" si="106"/>
        <v/>
      </c>
      <c r="P194" s="15" t="str">
        <f>IF(N194=1,FLOOR(MAX($P$4:P193),1)+1,IF(AND(P193&lt;&gt;"",O193&lt;&gt;1),MAX($P$4:P193)+0.1,""))</f>
        <v/>
      </c>
      <c r="Q194" s="5">
        <f>ROW()</f>
        <v>194</v>
      </c>
      <c r="ED194" s="9"/>
      <c r="EE194" s="24">
        <f ca="1">IF(MAX($EE$9:EE193)&lt;SUM($AJ$9:$AJ$109),MAX($EE$9:EE193)+1,"")</f>
        <v>186</v>
      </c>
      <c r="EF194" s="24">
        <f t="shared" ca="1" si="116"/>
        <v>54</v>
      </c>
      <c r="EG194" s="24">
        <f t="shared" ca="1" si="117"/>
        <v>4</v>
      </c>
      <c r="EH194" s="23" t="str">
        <f t="shared" ca="1" si="114"/>
        <v>CCI-002930</v>
      </c>
      <c r="EI194" s="23" t="str">
        <f ca="1">IF(EE194="","",OFFSET($AK$8,EF194,0)&amp;IF(COUNTIF(EH195:$EH$502,"="&amp;EH194)=0,"","; "&amp;OFFSET(EH194,MATCH(EH194,EH195:$EH$502,0),1)))</f>
        <v>3.3.6</v>
      </c>
      <c r="EJ194" s="23" t="str">
        <f ca="1">IF(EE194="","",OFFSET($AL$8,EF194,0)&amp;IF(COUNTIF(EH195:$EH$502,"="&amp;EH194)=0,"","; "&amp;OFFSET(EH194,MATCH(EH194,EH195:$EH$502,0),2)))</f>
        <v>Physical Security in MODERATE Impact Systems</v>
      </c>
      <c r="EK194" s="23" t="str">
        <f ca="1">IF(EE194="","",OFFSET($AK$8,EF194,0)&amp;" "&amp;IF(LEN(OFFSET($AL$8,EF194,0))&gt;$EK$3,LEFT(OFFSET($AL$8,EF194,0),$EK$3)&amp;"...",OFFSET($AL$8,EF194,0))&amp;SUBSTITUTE(IF(COUNTIF(EH195:$EH$502,"="&amp;EH194)=0,"","; "&amp;OFFSET(EH194,MATCH(EH194,EH195:$EH$502,0),3)),"; "&amp;OFFSET($AK$8,EF194,0)&amp;" "&amp;IF(LEN(OFFSET($AL$8,EF194,0))&gt;$EK$3,LEFT(OFFSET($AL$8,EF194,0),$EK$3)&amp;"...",OFFSET($AL$8,EF194,0)),""))</f>
        <v>3.3.6 Physical Security in MODERATE Impac...</v>
      </c>
      <c r="EL194" s="24">
        <f ca="1">IF(EE194="","",IF(COUNTIF($EH$9:$EH193,"="&amp;EH194)=0,MAX($EL$9:EL193)+1,""))</f>
        <v>139</v>
      </c>
      <c r="EM194" s="9"/>
      <c r="EN194" s="10"/>
      <c r="EO194" s="24">
        <f ca="1">IF(MAX($EO$9:EO193)&lt;MAX($EL$9:$EL$502),MAX($EO$9:EO193)+1,"")</f>
        <v>186</v>
      </c>
      <c r="EP194" s="24">
        <f t="shared" ca="1" si="118"/>
        <v>244</v>
      </c>
      <c r="EQ194" s="23" t="str">
        <f t="shared" ca="1" si="121"/>
        <v>CCI-000134</v>
      </c>
      <c r="ER194" s="23" t="str">
        <f t="shared" ca="1" si="121"/>
        <v>3.5.1</v>
      </c>
      <c r="ES194" s="23" t="str">
        <f t="shared" ca="1" si="121"/>
        <v>Audit Events, Content of Audit Records, and Audit Generation</v>
      </c>
      <c r="ET194" s="23" t="str">
        <f t="shared" ca="1" si="121"/>
        <v>3.5.1 Audit Events, Content of Audit Reco...</v>
      </c>
      <c r="EU194" s="10" t="str">
        <f>""</f>
        <v/>
      </c>
    </row>
    <row r="195" spans="1:151" x14ac:dyDescent="0.3">
      <c r="A195" s="1" t="s">
        <v>2386</v>
      </c>
      <c r="B195" s="5"/>
      <c r="C195" s="14">
        <f t="shared" si="107"/>
        <v>0</v>
      </c>
      <c r="D195" s="14">
        <f t="shared" si="107"/>
        <v>0</v>
      </c>
      <c r="E195" s="14" t="str">
        <f t="shared" si="108"/>
        <v/>
      </c>
      <c r="F195" s="14">
        <f t="shared" si="109"/>
        <v>0</v>
      </c>
      <c r="G195" s="14">
        <f t="shared" si="105"/>
        <v>0</v>
      </c>
      <c r="H195" s="14">
        <f t="shared" si="122"/>
        <v>0</v>
      </c>
      <c r="I195" s="14">
        <f t="shared" si="122"/>
        <v>0</v>
      </c>
      <c r="J195" s="14">
        <f t="shared" si="122"/>
        <v>0</v>
      </c>
      <c r="K195" s="14">
        <f t="shared" si="122"/>
        <v>0</v>
      </c>
      <c r="L195" s="14" t="str">
        <f t="shared" si="111"/>
        <v>0</v>
      </c>
      <c r="M195" s="15" t="str">
        <f t="shared" si="112"/>
        <v>--</v>
      </c>
      <c r="N195" s="14" t="str">
        <f t="shared" si="113"/>
        <v/>
      </c>
      <c r="O195" s="15" t="str">
        <f t="shared" si="106"/>
        <v/>
      </c>
      <c r="P195" s="15" t="str">
        <f>IF(N195=1,FLOOR(MAX($P$4:P194),1)+1,IF(AND(P194&lt;&gt;"",O194&lt;&gt;1),MAX($P$4:P194)+0.1,""))</f>
        <v/>
      </c>
      <c r="Q195" s="5">
        <f>ROW()</f>
        <v>195</v>
      </c>
      <c r="ED195" s="9"/>
      <c r="EE195" s="24">
        <f ca="1">IF(MAX($EE$9:EE194)&lt;SUM($AJ$9:$AJ$109),MAX($EE$9:EE194)+1,"")</f>
        <v>187</v>
      </c>
      <c r="EF195" s="24">
        <f t="shared" ca="1" si="116"/>
        <v>54</v>
      </c>
      <c r="EG195" s="24">
        <f t="shared" ca="1" si="117"/>
        <v>5</v>
      </c>
      <c r="EH195" s="23" t="str">
        <f t="shared" ca="1" si="114"/>
        <v>CCI-002931</v>
      </c>
      <c r="EI195" s="23" t="str">
        <f ca="1">IF(EE195="","",OFFSET($AK$8,EF195,0)&amp;IF(COUNTIF(EH196:$EH$502,"="&amp;EH195)=0,"","; "&amp;OFFSET(EH195,MATCH(EH195,EH196:$EH$502,0),1)))</f>
        <v>3.3.6</v>
      </c>
      <c r="EJ195" s="23" t="str">
        <f ca="1">IF(EE195="","",OFFSET($AL$8,EF195,0)&amp;IF(COUNTIF(EH196:$EH$502,"="&amp;EH195)=0,"","; "&amp;OFFSET(EH195,MATCH(EH195,EH196:$EH$502,0),2)))</f>
        <v>Physical Security in MODERATE Impact Systems</v>
      </c>
      <c r="EK195" s="23" t="str">
        <f ca="1">IF(EE195="","",OFFSET($AK$8,EF195,0)&amp;" "&amp;IF(LEN(OFFSET($AL$8,EF195,0))&gt;$EK$3,LEFT(OFFSET($AL$8,EF195,0),$EK$3)&amp;"...",OFFSET($AL$8,EF195,0))&amp;SUBSTITUTE(IF(COUNTIF(EH196:$EH$502,"="&amp;EH195)=0,"","; "&amp;OFFSET(EH195,MATCH(EH195,EH196:$EH$502,0),3)),"; "&amp;OFFSET($AK$8,EF195,0)&amp;" "&amp;IF(LEN(OFFSET($AL$8,EF195,0))&gt;$EK$3,LEFT(OFFSET($AL$8,EF195,0),$EK$3)&amp;"...",OFFSET($AL$8,EF195,0)),""))</f>
        <v>3.3.6 Physical Security in MODERATE Impac...</v>
      </c>
      <c r="EL195" s="24">
        <f ca="1">IF(EE195="","",IF(COUNTIF($EH$9:$EH194,"="&amp;EH195)=0,MAX($EL$9:EL194)+1,""))</f>
        <v>140</v>
      </c>
      <c r="EM195" s="9"/>
      <c r="EN195" s="10"/>
      <c r="EO195" s="24">
        <f ca="1">IF(MAX($EO$9:EO194)&lt;MAX($EL$9:$EL$502),MAX($EO$9:EO194)+1,"")</f>
        <v>187</v>
      </c>
      <c r="EP195" s="24">
        <f t="shared" ca="1" si="118"/>
        <v>245</v>
      </c>
      <c r="EQ195" s="23" t="str">
        <f t="shared" ca="1" si="121"/>
        <v>CCI-001487</v>
      </c>
      <c r="ER195" s="23" t="str">
        <f t="shared" ca="1" si="121"/>
        <v>3.5.1</v>
      </c>
      <c r="ES195" s="23" t="str">
        <f t="shared" ca="1" si="121"/>
        <v>Audit Events, Content of Audit Records, and Audit Generation</v>
      </c>
      <c r="ET195" s="23" t="str">
        <f t="shared" ca="1" si="121"/>
        <v>3.5.1 Audit Events, Content of Audit Reco...</v>
      </c>
      <c r="EU195" s="10" t="str">
        <f>""</f>
        <v/>
      </c>
    </row>
    <row r="196" spans="1:151" x14ac:dyDescent="0.3">
      <c r="A196" s="1" t="s">
        <v>2387</v>
      </c>
      <c r="B196" s="5"/>
      <c r="C196" s="14">
        <f t="shared" si="107"/>
        <v>0</v>
      </c>
      <c r="D196" s="14">
        <f t="shared" si="107"/>
        <v>0</v>
      </c>
      <c r="E196" s="14" t="str">
        <f t="shared" si="108"/>
        <v/>
      </c>
      <c r="F196" s="14">
        <f t="shared" si="109"/>
        <v>0</v>
      </c>
      <c r="G196" s="14">
        <f t="shared" si="105"/>
        <v>0</v>
      </c>
      <c r="H196" s="14">
        <f t="shared" si="122"/>
        <v>0</v>
      </c>
      <c r="I196" s="14">
        <f t="shared" si="122"/>
        <v>0</v>
      </c>
      <c r="J196" s="14">
        <f t="shared" si="122"/>
        <v>0</v>
      </c>
      <c r="K196" s="14">
        <f t="shared" si="122"/>
        <v>0</v>
      </c>
      <c r="L196" s="14" t="str">
        <f t="shared" si="111"/>
        <v>0</v>
      </c>
      <c r="M196" s="15" t="str">
        <f t="shared" si="112"/>
        <v>--</v>
      </c>
      <c r="N196" s="14" t="str">
        <f t="shared" si="113"/>
        <v/>
      </c>
      <c r="O196" s="15" t="str">
        <f t="shared" si="106"/>
        <v/>
      </c>
      <c r="P196" s="15" t="str">
        <f>IF(N196=1,FLOOR(MAX($P$4:P195),1)+1,IF(AND(P195&lt;&gt;"",O195&lt;&gt;1),MAX($P$4:P195)+0.1,""))</f>
        <v/>
      </c>
      <c r="Q196" s="5">
        <f>ROW()</f>
        <v>196</v>
      </c>
      <c r="ED196" s="9"/>
      <c r="EE196" s="24">
        <f ca="1">IF(MAX($EE$9:EE195)&lt;SUM($AJ$9:$AJ$109),MAX($EE$9:EE195)+1,"")</f>
        <v>188</v>
      </c>
      <c r="EF196" s="24">
        <f t="shared" ca="1" si="116"/>
        <v>54</v>
      </c>
      <c r="EG196" s="24">
        <f t="shared" ca="1" si="117"/>
        <v>6</v>
      </c>
      <c r="EH196" s="23" t="str">
        <f t="shared" ca="1" si="114"/>
        <v>CCI-000937</v>
      </c>
      <c r="EI196" s="23" t="str">
        <f ca="1">IF(EE196="","",OFFSET($AK$8,EF196,0)&amp;IF(COUNTIF(EH197:$EH$502,"="&amp;EH196)=0,"","; "&amp;OFFSET(EH196,MATCH(EH196,EH197:$EH$502,0),1)))</f>
        <v>3.3.6</v>
      </c>
      <c r="EJ196" s="23" t="str">
        <f ca="1">IF(EE196="","",OFFSET($AL$8,EF196,0)&amp;IF(COUNTIF(EH197:$EH$502,"="&amp;EH196)=0,"","; "&amp;OFFSET(EH196,MATCH(EH196,EH197:$EH$502,0),2)))</f>
        <v>Physical Security in MODERATE Impact Systems</v>
      </c>
      <c r="EK196" s="23" t="str">
        <f ca="1">IF(EE196="","",OFFSET($AK$8,EF196,0)&amp;" "&amp;IF(LEN(OFFSET($AL$8,EF196,0))&gt;$EK$3,LEFT(OFFSET($AL$8,EF196,0),$EK$3)&amp;"...",OFFSET($AL$8,EF196,0))&amp;SUBSTITUTE(IF(COUNTIF(EH197:$EH$502,"="&amp;EH196)=0,"","; "&amp;OFFSET(EH196,MATCH(EH196,EH197:$EH$502,0),3)),"; "&amp;OFFSET($AK$8,EF196,0)&amp;" "&amp;IF(LEN(OFFSET($AL$8,EF196,0))&gt;$EK$3,LEFT(OFFSET($AL$8,EF196,0),$EK$3)&amp;"...",OFFSET($AL$8,EF196,0)),""))</f>
        <v>3.3.6 Physical Security in MODERATE Impac...</v>
      </c>
      <c r="EL196" s="24">
        <f ca="1">IF(EE196="","",IF(COUNTIF($EH$9:$EH195,"="&amp;EH196)=0,MAX($EL$9:EL195)+1,""))</f>
        <v>141</v>
      </c>
      <c r="EM196" s="9"/>
      <c r="EN196" s="10"/>
      <c r="EO196" s="24">
        <f ca="1">IF(MAX($EO$9:EO195)&lt;MAX($EL$9:$EL$502),MAX($EO$9:EO195)+1,"")</f>
        <v>188</v>
      </c>
      <c r="EP196" s="24">
        <f t="shared" ca="1" si="118"/>
        <v>246</v>
      </c>
      <c r="EQ196" s="23" t="str">
        <f t="shared" ca="1" si="121"/>
        <v>CCI-000166</v>
      </c>
      <c r="ER196" s="23" t="str">
        <f t="shared" ca="1" si="121"/>
        <v>3.5.1</v>
      </c>
      <c r="ES196" s="23" t="str">
        <f t="shared" ca="1" si="121"/>
        <v>Audit Events, Content of Audit Records, and Audit Generation</v>
      </c>
      <c r="ET196" s="23" t="str">
        <f t="shared" ca="1" si="121"/>
        <v>3.5.1 Audit Events, Content of Audit Reco...</v>
      </c>
      <c r="EU196" s="10" t="str">
        <f>""</f>
        <v/>
      </c>
    </row>
    <row r="197" spans="1:151" x14ac:dyDescent="0.3">
      <c r="A197" s="1" t="s">
        <v>2388</v>
      </c>
      <c r="B197" s="5"/>
      <c r="C197" s="14">
        <f t="shared" si="107"/>
        <v>0</v>
      </c>
      <c r="D197" s="14">
        <f t="shared" si="107"/>
        <v>0</v>
      </c>
      <c r="E197" s="14" t="str">
        <f t="shared" si="108"/>
        <v/>
      </c>
      <c r="F197" s="14">
        <f t="shared" si="109"/>
        <v>0</v>
      </c>
      <c r="G197" s="14">
        <f t="shared" ref="G197:G260" si="123">G196+IF(NOT(ISERROR(FIND("&lt;PRT&gt;",A197))),1,0)</f>
        <v>0</v>
      </c>
      <c r="H197" s="14">
        <f t="shared" si="122"/>
        <v>0</v>
      </c>
      <c r="I197" s="14">
        <f t="shared" si="122"/>
        <v>0</v>
      </c>
      <c r="J197" s="14">
        <f t="shared" si="122"/>
        <v>0</v>
      </c>
      <c r="K197" s="14">
        <f t="shared" si="122"/>
        <v>0</v>
      </c>
      <c r="L197" s="14" t="str">
        <f t="shared" si="111"/>
        <v>0</v>
      </c>
      <c r="M197" s="15" t="str">
        <f t="shared" si="112"/>
        <v>--</v>
      </c>
      <c r="N197" s="14" t="str">
        <f t="shared" si="113"/>
        <v/>
      </c>
      <c r="O197" s="15" t="str">
        <f t="shared" ref="O197:O260" si="124">IF(ISERROR(FIND(O$4,$A197)),"",1)</f>
        <v/>
      </c>
      <c r="P197" s="15" t="str">
        <f>IF(N197=1,FLOOR(MAX($P$4:P196),1)+1,IF(AND(P196&lt;&gt;"",O196&lt;&gt;1),MAX($P$4:P196)+0.1,""))</f>
        <v/>
      </c>
      <c r="Q197" s="5">
        <f>ROW()</f>
        <v>197</v>
      </c>
      <c r="ED197" s="9"/>
      <c r="EE197" s="24">
        <f ca="1">IF(MAX($EE$9:EE196)&lt;SUM($AJ$9:$AJ$109),MAX($EE$9:EE196)+1,"")</f>
        <v>189</v>
      </c>
      <c r="EF197" s="24">
        <f t="shared" ca="1" si="116"/>
        <v>54</v>
      </c>
      <c r="EG197" s="24">
        <f t="shared" ca="1" si="117"/>
        <v>7</v>
      </c>
      <c r="EH197" s="23" t="str">
        <f t="shared" ca="1" si="114"/>
        <v>CCI-001097</v>
      </c>
      <c r="EI197" s="23" t="str">
        <f ca="1">IF(EE197="","",OFFSET($AK$8,EF197,0)&amp;IF(COUNTIF(EH198:$EH$502,"="&amp;EH197)=0,"","; "&amp;OFFSET(EH197,MATCH(EH197,EH198:$EH$502,0),1)))</f>
        <v>3.3.6; 3.7.2; 3.7.5</v>
      </c>
      <c r="EJ197" s="23" t="str">
        <f ca="1">IF(EE197="","",OFFSET($AL$8,EF197,0)&amp;IF(COUNTIF(EH198:$EH$502,"="&amp;EH197)=0,"","; "&amp;OFFSET(EH197,MATCH(EH197,EH198:$EH$502,0),2)))</f>
        <v>Physical Security in MODERATE Impact Systems; Denial of Service Protection&lt;TAI OPT="MODERATE IMPACT"&gt; and Application Partitioning In MODERATE Impact Systems:&lt;/TAI&gt;; Process Isolation and Boundary Protection in Moderate Impact Fire Protection Systems</v>
      </c>
      <c r="EK197" s="23" t="str">
        <f ca="1">IF(EE197="","",OFFSET($AK$8,EF197,0)&amp;" "&amp;IF(LEN(OFFSET($AL$8,EF197,0))&gt;$EK$3,LEFT(OFFSET($AL$8,EF197,0),$EK$3)&amp;"...",OFFSET($AL$8,EF197,0))&amp;SUBSTITUTE(IF(COUNTIF(EH198:$EH$502,"="&amp;EH197)=0,"","; "&amp;OFFSET(EH197,MATCH(EH197,EH198:$EH$502,0),3)),"; "&amp;OFFSET($AK$8,EF197,0)&amp;" "&amp;IF(LEN(OFFSET($AL$8,EF197,0))&gt;$EK$3,LEFT(OFFSET($AL$8,EF197,0),$EK$3)&amp;"...",OFFSET($AL$8,EF197,0)),""))</f>
        <v>3.3.6 Physical Security in MODERATE Impac...; 3.7.2 Denial of Service Protection&lt;TAI OP...; 3.7.5 Process Isolation and Boundary Prot...</v>
      </c>
      <c r="EL197" s="24">
        <f ca="1">IF(EE197="","",IF(COUNTIF($EH$9:$EH196,"="&amp;EH197)=0,MAX($EL$9:EL196)+1,""))</f>
        <v>142</v>
      </c>
      <c r="EM197" s="9"/>
      <c r="EN197" s="10"/>
      <c r="EO197" s="24">
        <f ca="1">IF(MAX($EO$9:EO196)&lt;MAX($EL$9:$EL$502),MAX($EO$9:EO196)+1,"")</f>
        <v>189</v>
      </c>
      <c r="EP197" s="24">
        <f t="shared" ca="1" si="118"/>
        <v>247</v>
      </c>
      <c r="EQ197" s="23" t="str">
        <f t="shared" ca="1" si="121"/>
        <v>CCI-001899</v>
      </c>
      <c r="ER197" s="23" t="str">
        <f t="shared" ca="1" si="121"/>
        <v>3.5.1</v>
      </c>
      <c r="ES197" s="23" t="str">
        <f t="shared" ca="1" si="121"/>
        <v>Audit Events, Content of Audit Records, and Audit Generation</v>
      </c>
      <c r="ET197" s="23" t="str">
        <f t="shared" ca="1" si="121"/>
        <v>3.5.1 Audit Events, Content of Audit Reco...</v>
      </c>
      <c r="EU197" s="10" t="str">
        <f>""</f>
        <v/>
      </c>
    </row>
    <row r="198" spans="1:151" x14ac:dyDescent="0.3">
      <c r="A198" s="1" t="s">
        <v>2389</v>
      </c>
      <c r="B198" s="5"/>
      <c r="C198" s="14">
        <f t="shared" ref="C198:D261" si="125">(LEN($A198)-LEN(SUBSTITUTE($A198,C$3,"")))/LEN(C$3)</f>
        <v>0</v>
      </c>
      <c r="D198" s="14">
        <f t="shared" si="125"/>
        <v>0</v>
      </c>
      <c r="E198" s="14" t="str">
        <f t="shared" ref="E198:E261" si="126">IF(AND(C198&gt;0,D198&gt;0),IF(FIND(D$3,A198)&gt;FIND(C$3,A198),"WARNING","OK"),"")</f>
        <v/>
      </c>
      <c r="F198" s="14">
        <f t="shared" ref="F198:F261" si="127">F197+C198-D198</f>
        <v>0</v>
      </c>
      <c r="G198" s="14">
        <f t="shared" si="123"/>
        <v>0</v>
      </c>
      <c r="H198" s="14">
        <f t="shared" ref="H198:K213" si="128">IF(G198&lt;&gt;G197,0,IF(AND(($F197-$D198)=(H$3-1),$F198=H$3),H197+1,H197))</f>
        <v>0</v>
      </c>
      <c r="I198" s="14">
        <f t="shared" si="128"/>
        <v>0</v>
      </c>
      <c r="J198" s="14">
        <f t="shared" si="128"/>
        <v>0</v>
      </c>
      <c r="K198" s="14">
        <f t="shared" si="128"/>
        <v>0</v>
      </c>
      <c r="L198" s="14" t="str">
        <f t="shared" ref="L198:L261" si="129">SUBSTITUTE(G198&amp;"."&amp;H198&amp;"."&amp;I198&amp;"."&amp;J198&amp;"."&amp;K198,".0","")</f>
        <v>0</v>
      </c>
      <c r="M198" s="15" t="str">
        <f t="shared" ref="M198:M261" si="130">IF(ISERROR(FIND("&lt;SPT&gt;&lt;TTL&gt;",A198)),"--",SUBSTITUTE(SUBSTITUTE(MID(A198&amp;A199,FIND("&lt;SPT&gt;&lt;TTL&gt;",A198&amp;A199)+10,FIND("&lt;/TTL&gt;",A198&amp;A199)-FIND("&lt;SPT&gt;&lt;TTL&gt;",A198&amp;A199)-10),"&lt;SUB&gt;",""),"&lt;/SUB&gt;",""))</f>
        <v>--</v>
      </c>
      <c r="N198" s="14" t="str">
        <f t="shared" ref="N198:N261" si="131">IF(ISERROR(FIND(N$4,UPPER($A198))),"",1)</f>
        <v/>
      </c>
      <c r="O198" s="15" t="str">
        <f t="shared" si="124"/>
        <v/>
      </c>
      <c r="P198" s="15" t="str">
        <f>IF(N198=1,FLOOR(MAX($P$4:P197),1)+1,IF(AND(P197&lt;&gt;"",O197&lt;&gt;1),MAX($P$4:P197)+0.1,""))</f>
        <v/>
      </c>
      <c r="Q198" s="5">
        <f>ROW()</f>
        <v>198</v>
      </c>
      <c r="ED198" s="9"/>
      <c r="EE198" s="24">
        <f ca="1">IF(MAX($EE$9:EE197)&lt;SUM($AJ$9:$AJ$109),MAX($EE$9:EE197)+1,"")</f>
        <v>190</v>
      </c>
      <c r="EF198" s="24">
        <f t="shared" ca="1" si="116"/>
        <v>54</v>
      </c>
      <c r="EG198" s="24">
        <f t="shared" ca="1" si="117"/>
        <v>8</v>
      </c>
      <c r="EH198" s="23" t="str">
        <f t="shared" ca="1" si="114"/>
        <v>CCI-001109</v>
      </c>
      <c r="EI198" s="23" t="str">
        <f ca="1">IF(EE198="","",OFFSET($AK$8,EF198,0)&amp;IF(COUNTIF(EH199:$EH$502,"="&amp;EH198)=0,"","; "&amp;OFFSET(EH198,MATCH(EH198,EH199:$EH$502,0),1)))</f>
        <v>3.3.6; 3.7.5</v>
      </c>
      <c r="EJ198" s="23" t="str">
        <f ca="1">IF(EE198="","",OFFSET($AL$8,EF198,0)&amp;IF(COUNTIF(EH199:$EH$502,"="&amp;EH198)=0,"","; "&amp;OFFSET(EH198,MATCH(EH198,EH199:$EH$502,0),2)))</f>
        <v>Physical Security in MODERATE Impact Systems; Process Isolation and Boundary Protection in Moderate Impact Fire Protection Systems</v>
      </c>
      <c r="EK198" s="23" t="str">
        <f ca="1">IF(EE198="","",OFFSET($AK$8,EF198,0)&amp;" "&amp;IF(LEN(OFFSET($AL$8,EF198,0))&gt;$EK$3,LEFT(OFFSET($AL$8,EF198,0),$EK$3)&amp;"...",OFFSET($AL$8,EF198,0))&amp;SUBSTITUTE(IF(COUNTIF(EH199:$EH$502,"="&amp;EH198)=0,"","; "&amp;OFFSET(EH198,MATCH(EH198,EH199:$EH$502,0),3)),"; "&amp;OFFSET($AK$8,EF198,0)&amp;" "&amp;IF(LEN(OFFSET($AL$8,EF198,0))&gt;$EK$3,LEFT(OFFSET($AL$8,EF198,0),$EK$3)&amp;"...",OFFSET($AL$8,EF198,0)),""))</f>
        <v>3.3.6 Physical Security in MODERATE Impac...; 3.7.5 Process Isolation and Boundary Prot...</v>
      </c>
      <c r="EL198" s="24" t="str">
        <f ca="1">IF(EE198="","",IF(COUNTIF($EH$9:$EH197,"="&amp;EH198)=0,MAX($EL$9:EL197)+1,""))</f>
        <v/>
      </c>
      <c r="EM198" s="9"/>
      <c r="EN198" s="10"/>
      <c r="EO198" s="24">
        <f ca="1">IF(MAX($EO$9:EO197)&lt;MAX($EL$9:$EL$502),MAX($EO$9:EO197)+1,"")</f>
        <v>190</v>
      </c>
      <c r="EP198" s="24">
        <f t="shared" ca="1" si="118"/>
        <v>248</v>
      </c>
      <c r="EQ198" s="23" t="str">
        <f t="shared" ca="1" si="121"/>
        <v>CCI-000169</v>
      </c>
      <c r="ER198" s="23" t="str">
        <f t="shared" ca="1" si="121"/>
        <v>3.5.1</v>
      </c>
      <c r="ES198" s="23" t="str">
        <f t="shared" ca="1" si="121"/>
        <v>Audit Events, Content of Audit Records, and Audit Generation</v>
      </c>
      <c r="ET198" s="23" t="str">
        <f t="shared" ca="1" si="121"/>
        <v>3.5.1 Audit Events, Content of Audit Reco...</v>
      </c>
      <c r="EU198" s="10" t="str">
        <f>""</f>
        <v/>
      </c>
    </row>
    <row r="199" spans="1:151" x14ac:dyDescent="0.3">
      <c r="A199" s="1" t="s">
        <v>2390</v>
      </c>
      <c r="B199" s="5"/>
      <c r="C199" s="14">
        <f t="shared" si="125"/>
        <v>0</v>
      </c>
      <c r="D199" s="14">
        <f t="shared" si="125"/>
        <v>0</v>
      </c>
      <c r="E199" s="14" t="str">
        <f t="shared" si="126"/>
        <v/>
      </c>
      <c r="F199" s="14">
        <f t="shared" si="127"/>
        <v>0</v>
      </c>
      <c r="G199" s="14">
        <f t="shared" si="123"/>
        <v>0</v>
      </c>
      <c r="H199" s="14">
        <f t="shared" si="128"/>
        <v>0</v>
      </c>
      <c r="I199" s="14">
        <f t="shared" si="128"/>
        <v>0</v>
      </c>
      <c r="J199" s="14">
        <f t="shared" si="128"/>
        <v>0</v>
      </c>
      <c r="K199" s="14">
        <f t="shared" si="128"/>
        <v>0</v>
      </c>
      <c r="L199" s="14" t="str">
        <f t="shared" si="129"/>
        <v>0</v>
      </c>
      <c r="M199" s="15" t="str">
        <f t="shared" si="130"/>
        <v>--</v>
      </c>
      <c r="N199" s="14" t="str">
        <f t="shared" si="131"/>
        <v/>
      </c>
      <c r="O199" s="15" t="str">
        <f t="shared" si="124"/>
        <v/>
      </c>
      <c r="P199" s="15" t="str">
        <f>IF(N199=1,FLOOR(MAX($P$4:P198),1)+1,IF(AND(P198&lt;&gt;"",O198&lt;&gt;1),MAX($P$4:P198)+0.1,""))</f>
        <v/>
      </c>
      <c r="Q199" s="5">
        <f>ROW()</f>
        <v>199</v>
      </c>
      <c r="ED199" s="9"/>
      <c r="EE199" s="24">
        <f ca="1">IF(MAX($EE$9:EE198)&lt;SUM($AJ$9:$AJ$109),MAX($EE$9:EE198)+1,"")</f>
        <v>191</v>
      </c>
      <c r="EF199" s="24">
        <f t="shared" ca="1" si="116"/>
        <v>54</v>
      </c>
      <c r="EG199" s="24">
        <f t="shared" ca="1" si="117"/>
        <v>9</v>
      </c>
      <c r="EH199" s="23" t="str">
        <f t="shared" ca="1" si="114"/>
        <v>CCI-002418</v>
      </c>
      <c r="EI199" s="23" t="str">
        <f ca="1">IF(EE199="","",OFFSET($AK$8,EF199,0)&amp;IF(COUNTIF(EH200:$EH$502,"="&amp;EH199)=0,"","; "&amp;OFFSET(EH199,MATCH(EH199,EH200:$EH$502,0),1)))</f>
        <v>3.3.6</v>
      </c>
      <c r="EJ199" s="23" t="str">
        <f ca="1">IF(EE199="","",OFFSET($AL$8,EF199,0)&amp;IF(COUNTIF(EH200:$EH$502,"="&amp;EH199)=0,"","; "&amp;OFFSET(EH199,MATCH(EH199,EH200:$EH$502,0),2)))</f>
        <v>Physical Security in MODERATE Impact Systems</v>
      </c>
      <c r="EK199" s="23" t="str">
        <f ca="1">IF(EE199="","",OFFSET($AK$8,EF199,0)&amp;" "&amp;IF(LEN(OFFSET($AL$8,EF199,0))&gt;$EK$3,LEFT(OFFSET($AL$8,EF199,0),$EK$3)&amp;"...",OFFSET($AL$8,EF199,0))&amp;SUBSTITUTE(IF(COUNTIF(EH200:$EH$502,"="&amp;EH199)=0,"","; "&amp;OFFSET(EH199,MATCH(EH199,EH200:$EH$502,0),3)),"; "&amp;OFFSET($AK$8,EF199,0)&amp;" "&amp;IF(LEN(OFFSET($AL$8,EF199,0))&gt;$EK$3,LEFT(OFFSET($AL$8,EF199,0),$EK$3)&amp;"...",OFFSET($AL$8,EF199,0)),""))</f>
        <v>3.3.6 Physical Security in MODERATE Impac...</v>
      </c>
      <c r="EL199" s="24" t="str">
        <f ca="1">IF(EE199="","",IF(COUNTIF($EH$9:$EH198,"="&amp;EH199)=0,MAX($EL$9:EL198)+1,""))</f>
        <v/>
      </c>
      <c r="EM199" s="9"/>
      <c r="EN199" s="10"/>
      <c r="EO199" s="24">
        <f ca="1">IF(MAX($EO$9:EO198)&lt;MAX($EL$9:$EL$502),MAX($EO$9:EO198)+1,"")</f>
        <v>191</v>
      </c>
      <c r="EP199" s="24">
        <f t="shared" ca="1" si="118"/>
        <v>249</v>
      </c>
      <c r="EQ199" s="23" t="str">
        <f t="shared" ca="1" si="121"/>
        <v>CCI-001459</v>
      </c>
      <c r="ER199" s="23" t="str">
        <f t="shared" ca="1" si="121"/>
        <v>3.5.1</v>
      </c>
      <c r="ES199" s="23" t="str">
        <f t="shared" ca="1" si="121"/>
        <v>Audit Events, Content of Audit Records, and Audit Generation</v>
      </c>
      <c r="ET199" s="23" t="str">
        <f t="shared" ca="1" si="121"/>
        <v>3.5.1 Audit Events, Content of Audit Reco...</v>
      </c>
      <c r="EU199" s="10" t="str">
        <f>""</f>
        <v/>
      </c>
    </row>
    <row r="200" spans="1:151" x14ac:dyDescent="0.3">
      <c r="A200" s="1" t="s">
        <v>55</v>
      </c>
      <c r="B200" s="5"/>
      <c r="C200" s="14">
        <f t="shared" si="125"/>
        <v>0</v>
      </c>
      <c r="D200" s="14">
        <f t="shared" si="125"/>
        <v>0</v>
      </c>
      <c r="E200" s="14" t="str">
        <f t="shared" si="126"/>
        <v/>
      </c>
      <c r="F200" s="14">
        <f t="shared" si="127"/>
        <v>0</v>
      </c>
      <c r="G200" s="14">
        <f t="shared" si="123"/>
        <v>0</v>
      </c>
      <c r="H200" s="14">
        <f t="shared" si="128"/>
        <v>0</v>
      </c>
      <c r="I200" s="14">
        <f t="shared" si="128"/>
        <v>0</v>
      </c>
      <c r="J200" s="14">
        <f t="shared" si="128"/>
        <v>0</v>
      </c>
      <c r="K200" s="14">
        <f t="shared" si="128"/>
        <v>0</v>
      </c>
      <c r="L200" s="14" t="str">
        <f t="shared" si="129"/>
        <v>0</v>
      </c>
      <c r="M200" s="15" t="str">
        <f t="shared" si="130"/>
        <v>--</v>
      </c>
      <c r="N200" s="14" t="str">
        <f t="shared" si="131"/>
        <v/>
      </c>
      <c r="O200" s="15" t="str">
        <f t="shared" si="124"/>
        <v/>
      </c>
      <c r="P200" s="15" t="str">
        <f>IF(N200=1,FLOOR(MAX($P$4:P199),1)+1,IF(AND(P199&lt;&gt;"",O199&lt;&gt;1),MAX($P$4:P199)+0.1,""))</f>
        <v/>
      </c>
      <c r="Q200" s="5">
        <f>ROW()</f>
        <v>200</v>
      </c>
      <c r="ED200" s="9"/>
      <c r="EE200" s="24">
        <f ca="1">IF(MAX($EE$9:EE199)&lt;SUM($AJ$9:$AJ$109),MAX($EE$9:EE199)+1,"")</f>
        <v>192</v>
      </c>
      <c r="EF200" s="24">
        <f t="shared" ca="1" si="116"/>
        <v>54</v>
      </c>
      <c r="EG200" s="24">
        <f t="shared" ca="1" si="117"/>
        <v>10</v>
      </c>
      <c r="EH200" s="23" t="str">
        <f t="shared" ca="1" si="114"/>
        <v>CCI-002419</v>
      </c>
      <c r="EI200" s="23" t="str">
        <f ca="1">IF(EE200="","",OFFSET($AK$8,EF200,0)&amp;IF(COUNTIF(EH201:$EH$502,"="&amp;EH200)=0,"","; "&amp;OFFSET(EH200,MATCH(EH200,EH201:$EH$502,0),1)))</f>
        <v>3.3.6</v>
      </c>
      <c r="EJ200" s="23" t="str">
        <f ca="1">IF(EE200="","",OFFSET($AL$8,EF200,0)&amp;IF(COUNTIF(EH201:$EH$502,"="&amp;EH200)=0,"","; "&amp;OFFSET(EH200,MATCH(EH200,EH201:$EH$502,0),2)))</f>
        <v>Physical Security in MODERATE Impact Systems</v>
      </c>
      <c r="EK200" s="23" t="str">
        <f ca="1">IF(EE200="","",OFFSET($AK$8,EF200,0)&amp;" "&amp;IF(LEN(OFFSET($AL$8,EF200,0))&gt;$EK$3,LEFT(OFFSET($AL$8,EF200,0),$EK$3)&amp;"...",OFFSET($AL$8,EF200,0))&amp;SUBSTITUTE(IF(COUNTIF(EH201:$EH$502,"="&amp;EH200)=0,"","; "&amp;OFFSET(EH200,MATCH(EH200,EH201:$EH$502,0),3)),"; "&amp;OFFSET($AK$8,EF200,0)&amp;" "&amp;IF(LEN(OFFSET($AL$8,EF200,0))&gt;$EK$3,LEFT(OFFSET($AL$8,EF200,0),$EK$3)&amp;"...",OFFSET($AL$8,EF200,0)),""))</f>
        <v>3.3.6 Physical Security in MODERATE Impac...</v>
      </c>
      <c r="EL200" s="24">
        <f ca="1">IF(EE200="","",IF(COUNTIF($EH$9:$EH199,"="&amp;EH200)=0,MAX($EL$9:EL199)+1,""))</f>
        <v>143</v>
      </c>
      <c r="EM200" s="9"/>
      <c r="EN200" s="10"/>
      <c r="EO200" s="24">
        <f ca="1">IF(MAX($EO$9:EO199)&lt;MAX($EL$9:$EL$502),MAX($EO$9:EO199)+1,"")</f>
        <v>192</v>
      </c>
      <c r="EP200" s="24">
        <f t="shared" ca="1" si="118"/>
        <v>250</v>
      </c>
      <c r="EQ200" s="23" t="str">
        <f t="shared" ca="1" si="121"/>
        <v>CCI-000171</v>
      </c>
      <c r="ER200" s="23" t="str">
        <f t="shared" ca="1" si="121"/>
        <v>3.5.1</v>
      </c>
      <c r="ES200" s="23" t="str">
        <f t="shared" ca="1" si="121"/>
        <v>Audit Events, Content of Audit Records, and Audit Generation</v>
      </c>
      <c r="ET200" s="23" t="str">
        <f t="shared" ca="1" si="121"/>
        <v>3.5.1 Audit Events, Content of Audit Reco...</v>
      </c>
      <c r="EU200" s="10" t="str">
        <f>""</f>
        <v/>
      </c>
    </row>
    <row r="201" spans="1:151" x14ac:dyDescent="0.3">
      <c r="A201" s="1" t="s">
        <v>55</v>
      </c>
      <c r="B201" s="5"/>
      <c r="C201" s="14">
        <f t="shared" si="125"/>
        <v>0</v>
      </c>
      <c r="D201" s="14">
        <f t="shared" si="125"/>
        <v>0</v>
      </c>
      <c r="E201" s="14" t="str">
        <f t="shared" si="126"/>
        <v/>
      </c>
      <c r="F201" s="14">
        <f t="shared" si="127"/>
        <v>0</v>
      </c>
      <c r="G201" s="14">
        <f t="shared" si="123"/>
        <v>0</v>
      </c>
      <c r="H201" s="14">
        <f t="shared" si="128"/>
        <v>0</v>
      </c>
      <c r="I201" s="14">
        <f t="shared" si="128"/>
        <v>0</v>
      </c>
      <c r="J201" s="14">
        <f t="shared" si="128"/>
        <v>0</v>
      </c>
      <c r="K201" s="14">
        <f t="shared" si="128"/>
        <v>0</v>
      </c>
      <c r="L201" s="14" t="str">
        <f t="shared" si="129"/>
        <v>0</v>
      </c>
      <c r="M201" s="15" t="str">
        <f t="shared" si="130"/>
        <v>--</v>
      </c>
      <c r="N201" s="14" t="str">
        <f t="shared" si="131"/>
        <v/>
      </c>
      <c r="O201" s="15" t="str">
        <f t="shared" si="124"/>
        <v/>
      </c>
      <c r="P201" s="15" t="str">
        <f>IF(N201=1,FLOOR(MAX($P$4:P200),1)+1,IF(AND(P200&lt;&gt;"",O200&lt;&gt;1),MAX($P$4:P200)+0.1,""))</f>
        <v/>
      </c>
      <c r="Q201" s="5">
        <f>ROW()</f>
        <v>201</v>
      </c>
      <c r="ED201" s="9"/>
      <c r="EE201" s="24">
        <f ca="1">IF(MAX($EE$9:EE200)&lt;SUM($AJ$9:$AJ$109),MAX($EE$9:EE200)+1,"")</f>
        <v>193</v>
      </c>
      <c r="EF201" s="24">
        <f t="shared" ca="1" si="116"/>
        <v>54</v>
      </c>
      <c r="EG201" s="24">
        <f t="shared" ca="1" si="117"/>
        <v>11</v>
      </c>
      <c r="EH201" s="23" t="str">
        <f t="shared" ref="EH201:EH264" ca="1" si="132">IF(EE201="","",OFFSET($CI$8,EF201,EG201))</f>
        <v>CCI-002421</v>
      </c>
      <c r="EI201" s="23" t="str">
        <f ca="1">IF(EE201="","",OFFSET($AK$8,EF201,0)&amp;IF(COUNTIF(EH202:$EH$502,"="&amp;EH201)=0,"","; "&amp;OFFSET(EH201,MATCH(EH201,EH202:$EH$502,0),1)))</f>
        <v>3.3.6</v>
      </c>
      <c r="EJ201" s="23" t="str">
        <f ca="1">IF(EE201="","",OFFSET($AL$8,EF201,0)&amp;IF(COUNTIF(EH202:$EH$502,"="&amp;EH201)=0,"","; "&amp;OFFSET(EH201,MATCH(EH201,EH202:$EH$502,0),2)))</f>
        <v>Physical Security in MODERATE Impact Systems</v>
      </c>
      <c r="EK201" s="23" t="str">
        <f ca="1">IF(EE201="","",OFFSET($AK$8,EF201,0)&amp;" "&amp;IF(LEN(OFFSET($AL$8,EF201,0))&gt;$EK$3,LEFT(OFFSET($AL$8,EF201,0),$EK$3)&amp;"...",OFFSET($AL$8,EF201,0))&amp;SUBSTITUTE(IF(COUNTIF(EH202:$EH$502,"="&amp;EH201)=0,"","; "&amp;OFFSET(EH201,MATCH(EH201,EH202:$EH$502,0),3)),"; "&amp;OFFSET($AK$8,EF201,0)&amp;" "&amp;IF(LEN(OFFSET($AL$8,EF201,0))&gt;$EK$3,LEFT(OFFSET($AL$8,EF201,0),$EK$3)&amp;"...",OFFSET($AL$8,EF201,0)),""))</f>
        <v>3.3.6 Physical Security in MODERATE Impac...</v>
      </c>
      <c r="EL201" s="24">
        <f ca="1">IF(EE201="","",IF(COUNTIF($EH$9:$EH200,"="&amp;EH201)=0,MAX($EL$9:EL200)+1,""))</f>
        <v>144</v>
      </c>
      <c r="EM201" s="9"/>
      <c r="EN201" s="10"/>
      <c r="EO201" s="24">
        <f ca="1">IF(MAX($EO$9:EO200)&lt;MAX($EL$9:$EL$502),MAX($EO$9:EO200)+1,"")</f>
        <v>193</v>
      </c>
      <c r="EP201" s="24">
        <f t="shared" ca="1" si="118"/>
        <v>251</v>
      </c>
      <c r="EQ201" s="23" t="str">
        <f t="shared" ref="EQ201:ET216" ca="1" si="133">IF($EP201="","",OFFSET(EH$8,$EP201,0))</f>
        <v>CCI-000172</v>
      </c>
      <c r="ER201" s="23" t="str">
        <f t="shared" ca="1" si="133"/>
        <v>3.5.1</v>
      </c>
      <c r="ES201" s="23" t="str">
        <f t="shared" ca="1" si="133"/>
        <v>Audit Events, Content of Audit Records, and Audit Generation</v>
      </c>
      <c r="ET201" s="23" t="str">
        <f t="shared" ca="1" si="133"/>
        <v>3.5.1 Audit Events, Content of Audit Reco...</v>
      </c>
      <c r="EU201" s="10" t="str">
        <f>""</f>
        <v/>
      </c>
    </row>
    <row r="202" spans="1:151" x14ac:dyDescent="0.3">
      <c r="A202" s="1" t="s">
        <v>73</v>
      </c>
      <c r="B202" s="5"/>
      <c r="C202" s="14">
        <f t="shared" si="125"/>
        <v>0</v>
      </c>
      <c r="D202" s="14">
        <f t="shared" si="125"/>
        <v>0</v>
      </c>
      <c r="E202" s="14" t="str">
        <f t="shared" si="126"/>
        <v/>
      </c>
      <c r="F202" s="14">
        <f t="shared" si="127"/>
        <v>0</v>
      </c>
      <c r="G202" s="14">
        <f t="shared" si="123"/>
        <v>0</v>
      </c>
      <c r="H202" s="14">
        <f t="shared" si="128"/>
        <v>0</v>
      </c>
      <c r="I202" s="14">
        <f t="shared" si="128"/>
        <v>0</v>
      </c>
      <c r="J202" s="14">
        <f t="shared" si="128"/>
        <v>0</v>
      </c>
      <c r="K202" s="14">
        <f t="shared" si="128"/>
        <v>0</v>
      </c>
      <c r="L202" s="14" t="str">
        <f t="shared" si="129"/>
        <v>0</v>
      </c>
      <c r="M202" s="15" t="str">
        <f t="shared" si="130"/>
        <v>--</v>
      </c>
      <c r="N202" s="14" t="str">
        <f t="shared" si="131"/>
        <v/>
      </c>
      <c r="O202" s="15" t="str">
        <f t="shared" si="124"/>
        <v/>
      </c>
      <c r="P202" s="15" t="str">
        <f>IF(N202=1,FLOOR(MAX($P$4:P201),1)+1,IF(AND(P201&lt;&gt;"",O201&lt;&gt;1),MAX($P$4:P201)+0.1,""))</f>
        <v/>
      </c>
      <c r="Q202" s="5">
        <f>ROW()</f>
        <v>202</v>
      </c>
      <c r="ED202" s="9"/>
      <c r="EE202" s="24">
        <f ca="1">IF(MAX($EE$9:EE201)&lt;SUM($AJ$9:$AJ$109),MAX($EE$9:EE201)+1,"")</f>
        <v>194</v>
      </c>
      <c r="EF202" s="24">
        <f t="shared" ref="EF202:EF265" ca="1" si="134">IF(EE202="","",IF(EG201&lt;OFFSET($AJ$8,EF201,0),EF201,EF201+1))</f>
        <v>55</v>
      </c>
      <c r="EG202" s="24">
        <f t="shared" ca="1" si="117"/>
        <v>1</v>
      </c>
      <c r="EH202" s="23" t="str">
        <f t="shared" ca="1" si="132"/>
        <v>CCI-000764</v>
      </c>
      <c r="EI202" s="23" t="str">
        <f ca="1">IF(EE202="","",OFFSET($AK$8,EF202,0)&amp;IF(COUNTIF(EH203:$EH$502,"="&amp;EH202)=0,"","; "&amp;OFFSET(EH202,MATCH(EH202,EH203:$EH$502,0),1)))</f>
        <v>3.4</v>
      </c>
      <c r="EJ202" s="23" t="str">
        <f ca="1">IF(EE202="","",OFFSET($AL$8,EF202,0)&amp;IF(COUNTIF(EH203:$EH$502,"="&amp;EH202)=0,"","; "&amp;OFFSET(EH202,MATCH(EH202,EH203:$EH$502,0),2)))</f>
        <v>USER IDENTIFICATION AND AUTHENTICATION</v>
      </c>
      <c r="EK202" s="23" t="str">
        <f ca="1">IF(EE202="","",OFFSET($AK$8,EF202,0)&amp;" "&amp;IF(LEN(OFFSET($AL$8,EF202,0))&gt;$EK$3,LEFT(OFFSET($AL$8,EF202,0),$EK$3)&amp;"...",OFFSET($AL$8,EF202,0))&amp;SUBSTITUTE(IF(COUNTIF(EH203:$EH$502,"="&amp;EH202)=0,"","; "&amp;OFFSET(EH202,MATCH(EH202,EH203:$EH$502,0),3)),"; "&amp;OFFSET($AK$8,EF202,0)&amp;" "&amp;IF(LEN(OFFSET($AL$8,EF202,0))&gt;$EK$3,LEFT(OFFSET($AL$8,EF202,0),$EK$3)&amp;"...",OFFSET($AL$8,EF202,0)),""))</f>
        <v>3.4 USER IDENTIFICATION AND AUTHENTICAT...</v>
      </c>
      <c r="EL202" s="24" t="str">
        <f ca="1">IF(EE202="","",IF(COUNTIF($EH$9:$EH201,"="&amp;EH202)=0,MAX($EL$9:EL201)+1,""))</f>
        <v/>
      </c>
      <c r="EM202" s="9"/>
      <c r="EN202" s="10"/>
      <c r="EO202" s="24">
        <f ca="1">IF(MAX($EO$9:EO201)&lt;MAX($EL$9:$EL$502),MAX($EO$9:EO201)+1,"")</f>
        <v>194</v>
      </c>
      <c r="EP202" s="24">
        <f t="shared" ca="1" si="118"/>
        <v>252</v>
      </c>
      <c r="EQ202" s="23" t="str">
        <f t="shared" ca="1" si="133"/>
        <v>CCI-001910</v>
      </c>
      <c r="ER202" s="23" t="str">
        <f t="shared" ca="1" si="133"/>
        <v>3.5.1</v>
      </c>
      <c r="ES202" s="23" t="str">
        <f t="shared" ca="1" si="133"/>
        <v>Audit Events, Content of Audit Records, and Audit Generation</v>
      </c>
      <c r="ET202" s="23" t="str">
        <f t="shared" ca="1" si="133"/>
        <v>3.5.1 Audit Events, Content of Audit Reco...</v>
      </c>
      <c r="EU202" s="10" t="str">
        <f>""</f>
        <v/>
      </c>
    </row>
    <row r="203" spans="1:151" x14ac:dyDescent="0.3">
      <c r="A203" s="1" t="s">
        <v>55</v>
      </c>
      <c r="B203" s="5"/>
      <c r="C203" s="14">
        <f t="shared" si="125"/>
        <v>0</v>
      </c>
      <c r="D203" s="14">
        <f t="shared" si="125"/>
        <v>0</v>
      </c>
      <c r="E203" s="14" t="str">
        <f t="shared" si="126"/>
        <v/>
      </c>
      <c r="F203" s="14">
        <f t="shared" si="127"/>
        <v>0</v>
      </c>
      <c r="G203" s="14">
        <f t="shared" si="123"/>
        <v>0</v>
      </c>
      <c r="H203" s="14">
        <f t="shared" si="128"/>
        <v>0</v>
      </c>
      <c r="I203" s="14">
        <f t="shared" si="128"/>
        <v>0</v>
      </c>
      <c r="J203" s="14">
        <f t="shared" si="128"/>
        <v>0</v>
      </c>
      <c r="K203" s="14">
        <f t="shared" si="128"/>
        <v>0</v>
      </c>
      <c r="L203" s="14" t="str">
        <f t="shared" si="129"/>
        <v>0</v>
      </c>
      <c r="M203" s="15" t="str">
        <f t="shared" si="130"/>
        <v>--</v>
      </c>
      <c r="N203" s="14" t="str">
        <f t="shared" si="131"/>
        <v/>
      </c>
      <c r="O203" s="15" t="str">
        <f t="shared" si="124"/>
        <v/>
      </c>
      <c r="P203" s="15" t="str">
        <f>IF(N203=1,FLOOR(MAX($P$4:P202),1)+1,IF(AND(P202&lt;&gt;"",O202&lt;&gt;1),MAX($P$4:P202)+0.1,""))</f>
        <v/>
      </c>
      <c r="Q203" s="5">
        <f>ROW()</f>
        <v>203</v>
      </c>
      <c r="ED203" s="9"/>
      <c r="EE203" s="24">
        <f ca="1">IF(MAX($EE$9:EE202)&lt;SUM($AJ$9:$AJ$109),MAX($EE$9:EE202)+1,"")</f>
        <v>195</v>
      </c>
      <c r="EF203" s="24">
        <f t="shared" ca="1" si="134"/>
        <v>55</v>
      </c>
      <c r="EG203" s="24">
        <f t="shared" ref="EG203:EG266" ca="1" si="135">IF(EE203="","",IF(EF203=EF202,EG202+1,1))</f>
        <v>2</v>
      </c>
      <c r="EH203" s="23" t="str">
        <f t="shared" ca="1" si="132"/>
        <v>CCI-000765</v>
      </c>
      <c r="EI203" s="23" t="str">
        <f ca="1">IF(EE203="","",OFFSET($AK$8,EF203,0)&amp;IF(COUNTIF(EH204:$EH$502,"="&amp;EH203)=0,"","; "&amp;OFFSET(EH203,MATCH(EH203,EH204:$EH$502,0),1)))</f>
        <v>3.4</v>
      </c>
      <c r="EJ203" s="23" t="str">
        <f ca="1">IF(EE203="","",OFFSET($AL$8,EF203,0)&amp;IF(COUNTIF(EH204:$EH$502,"="&amp;EH203)=0,"","; "&amp;OFFSET(EH203,MATCH(EH203,EH204:$EH$502,0),2)))</f>
        <v>USER IDENTIFICATION AND AUTHENTICATION</v>
      </c>
      <c r="EK203" s="23" t="str">
        <f ca="1">IF(EE203="","",OFFSET($AK$8,EF203,0)&amp;" "&amp;IF(LEN(OFFSET($AL$8,EF203,0))&gt;$EK$3,LEFT(OFFSET($AL$8,EF203,0),$EK$3)&amp;"...",OFFSET($AL$8,EF203,0))&amp;SUBSTITUTE(IF(COUNTIF(EH204:$EH$502,"="&amp;EH203)=0,"","; "&amp;OFFSET(EH203,MATCH(EH203,EH204:$EH$502,0),3)),"; "&amp;OFFSET($AK$8,EF203,0)&amp;" "&amp;IF(LEN(OFFSET($AL$8,EF203,0))&gt;$EK$3,LEFT(OFFSET($AL$8,EF203,0),$EK$3)&amp;"...",OFFSET($AL$8,EF203,0)),""))</f>
        <v>3.4 USER IDENTIFICATION AND AUTHENTICAT...</v>
      </c>
      <c r="EL203" s="24">
        <f ca="1">IF(EE203="","",IF(COUNTIF($EH$9:$EH202,"="&amp;EH203)=0,MAX($EL$9:EL202)+1,""))</f>
        <v>145</v>
      </c>
      <c r="EM203" s="9"/>
      <c r="EN203" s="10"/>
      <c r="EO203" s="24">
        <f ca="1">IF(MAX($EO$9:EO202)&lt;MAX($EL$9:$EL$502),MAX($EO$9:EO202)+1,"")</f>
        <v>195</v>
      </c>
      <c r="EP203" s="24">
        <f t="shared" ref="EP203:EP266" ca="1" si="136">IF(EO203="","",MATCH(EO203,$EL$8:$EL$502,0)-1)</f>
        <v>253</v>
      </c>
      <c r="EQ203" s="23" t="str">
        <f t="shared" ca="1" si="133"/>
        <v>CCI-001914</v>
      </c>
      <c r="ER203" s="23" t="str">
        <f t="shared" ca="1" si="133"/>
        <v>3.5.1</v>
      </c>
      <c r="ES203" s="23" t="str">
        <f t="shared" ca="1" si="133"/>
        <v>Audit Events, Content of Audit Records, and Audit Generation</v>
      </c>
      <c r="ET203" s="23" t="str">
        <f t="shared" ca="1" si="133"/>
        <v>3.5.1 Audit Events, Content of Audit Reco...</v>
      </c>
      <c r="EU203" s="10" t="str">
        <f>""</f>
        <v/>
      </c>
    </row>
    <row r="204" spans="1:151" x14ac:dyDescent="0.3">
      <c r="A204" s="1" t="s">
        <v>55</v>
      </c>
      <c r="B204" s="5"/>
      <c r="C204" s="14">
        <f t="shared" si="125"/>
        <v>0</v>
      </c>
      <c r="D204" s="14">
        <f t="shared" si="125"/>
        <v>0</v>
      </c>
      <c r="E204" s="14" t="str">
        <f t="shared" si="126"/>
        <v/>
      </c>
      <c r="F204" s="14">
        <f t="shared" si="127"/>
        <v>0</v>
      </c>
      <c r="G204" s="14">
        <f t="shared" si="123"/>
        <v>0</v>
      </c>
      <c r="H204" s="14">
        <f t="shared" si="128"/>
        <v>0</v>
      </c>
      <c r="I204" s="14">
        <f t="shared" si="128"/>
        <v>0</v>
      </c>
      <c r="J204" s="14">
        <f t="shared" si="128"/>
        <v>0</v>
      </c>
      <c r="K204" s="14">
        <f t="shared" si="128"/>
        <v>0</v>
      </c>
      <c r="L204" s="14" t="str">
        <f t="shared" si="129"/>
        <v>0</v>
      </c>
      <c r="M204" s="15" t="str">
        <f t="shared" si="130"/>
        <v>--</v>
      </c>
      <c r="N204" s="14" t="str">
        <f t="shared" si="131"/>
        <v/>
      </c>
      <c r="O204" s="15" t="str">
        <f t="shared" si="124"/>
        <v/>
      </c>
      <c r="P204" s="15" t="str">
        <f>IF(N204=1,FLOOR(MAX($P$4:P203),1)+1,IF(AND(P203&lt;&gt;"",O203&lt;&gt;1),MAX($P$4:P203)+0.1,""))</f>
        <v/>
      </c>
      <c r="Q204" s="5">
        <f>ROW()</f>
        <v>204</v>
      </c>
      <c r="ED204" s="9"/>
      <c r="EE204" s="24">
        <f ca="1">IF(MAX($EE$9:EE203)&lt;SUM($AJ$9:$AJ$109),MAX($EE$9:EE203)+1,"")</f>
        <v>196</v>
      </c>
      <c r="EF204" s="24">
        <f t="shared" ca="1" si="134"/>
        <v>55</v>
      </c>
      <c r="EG204" s="24">
        <f t="shared" ca="1" si="135"/>
        <v>3</v>
      </c>
      <c r="EH204" s="23" t="str">
        <f t="shared" ca="1" si="132"/>
        <v>CCI-001953</v>
      </c>
      <c r="EI204" s="23" t="str">
        <f ca="1">IF(EE204="","",OFFSET($AK$8,EF204,0)&amp;IF(COUNTIF(EH205:$EH$502,"="&amp;EH204)=0,"","; "&amp;OFFSET(EH204,MATCH(EH204,EH205:$EH$502,0),1)))</f>
        <v>3.4</v>
      </c>
      <c r="EJ204" s="23" t="str">
        <f ca="1">IF(EE204="","",OFFSET($AL$8,EF204,0)&amp;IF(COUNTIF(EH205:$EH$502,"="&amp;EH204)=0,"","; "&amp;OFFSET(EH204,MATCH(EH204,EH205:$EH$502,0),2)))</f>
        <v>USER IDENTIFICATION AND AUTHENTICATION</v>
      </c>
      <c r="EK204" s="23" t="str">
        <f ca="1">IF(EE204="","",OFFSET($AK$8,EF204,0)&amp;" "&amp;IF(LEN(OFFSET($AL$8,EF204,0))&gt;$EK$3,LEFT(OFFSET($AL$8,EF204,0),$EK$3)&amp;"...",OFFSET($AL$8,EF204,0))&amp;SUBSTITUTE(IF(COUNTIF(EH205:$EH$502,"="&amp;EH204)=0,"","; "&amp;OFFSET(EH204,MATCH(EH204,EH205:$EH$502,0),3)),"; "&amp;OFFSET($AK$8,EF204,0)&amp;" "&amp;IF(LEN(OFFSET($AL$8,EF204,0))&gt;$EK$3,LEFT(OFFSET($AL$8,EF204,0),$EK$3)&amp;"...",OFFSET($AL$8,EF204,0)),""))</f>
        <v>3.4 USER IDENTIFICATION AND AUTHENTICAT...</v>
      </c>
      <c r="EL204" s="24">
        <f ca="1">IF(EE204="","",IF(COUNTIF($EH$9:$EH203,"="&amp;EH204)=0,MAX($EL$9:EL203)+1,""))</f>
        <v>146</v>
      </c>
      <c r="EM204" s="9"/>
      <c r="EN204" s="10"/>
      <c r="EO204" s="24">
        <f ca="1">IF(MAX($EO$9:EO203)&lt;MAX($EL$9:$EL$502),MAX($EO$9:EO203)+1,"")</f>
        <v>196</v>
      </c>
      <c r="EP204" s="24">
        <f t="shared" ca="1" si="136"/>
        <v>254</v>
      </c>
      <c r="EQ204" s="23" t="str">
        <f t="shared" ca="1" si="133"/>
        <v>CCI-001919</v>
      </c>
      <c r="ER204" s="23" t="str">
        <f t="shared" ca="1" si="133"/>
        <v>3.5.1</v>
      </c>
      <c r="ES204" s="23" t="str">
        <f t="shared" ca="1" si="133"/>
        <v>Audit Events, Content of Audit Records, and Audit Generation</v>
      </c>
      <c r="ET204" s="23" t="str">
        <f t="shared" ca="1" si="133"/>
        <v>3.5.1 Audit Events, Content of Audit Reco...</v>
      </c>
      <c r="EU204" s="10" t="str">
        <f>""</f>
        <v/>
      </c>
    </row>
    <row r="205" spans="1:151" x14ac:dyDescent="0.3">
      <c r="A205" s="1" t="s">
        <v>163</v>
      </c>
      <c r="B205" s="5"/>
      <c r="C205" s="14">
        <f t="shared" si="125"/>
        <v>0</v>
      </c>
      <c r="D205" s="14">
        <f t="shared" si="125"/>
        <v>0</v>
      </c>
      <c r="E205" s="14" t="str">
        <f t="shared" si="126"/>
        <v/>
      </c>
      <c r="F205" s="14">
        <f t="shared" si="127"/>
        <v>0</v>
      </c>
      <c r="G205" s="14">
        <f t="shared" si="123"/>
        <v>1</v>
      </c>
      <c r="H205" s="14">
        <f t="shared" si="128"/>
        <v>0</v>
      </c>
      <c r="I205" s="14">
        <f t="shared" si="128"/>
        <v>0</v>
      </c>
      <c r="J205" s="14">
        <f t="shared" si="128"/>
        <v>0</v>
      </c>
      <c r="K205" s="14">
        <f t="shared" si="128"/>
        <v>0</v>
      </c>
      <c r="L205" s="14" t="str">
        <f t="shared" si="129"/>
        <v>1</v>
      </c>
      <c r="M205" s="15" t="str">
        <f t="shared" si="130"/>
        <v>--</v>
      </c>
      <c r="N205" s="14" t="str">
        <f t="shared" si="131"/>
        <v/>
      </c>
      <c r="O205" s="15" t="str">
        <f t="shared" si="124"/>
        <v/>
      </c>
      <c r="P205" s="15" t="str">
        <f>IF(N205=1,FLOOR(MAX($P$4:P204),1)+1,IF(AND(P204&lt;&gt;"",O204&lt;&gt;1),MAX($P$4:P204)+0.1,""))</f>
        <v/>
      </c>
      <c r="Q205" s="5">
        <f>ROW()</f>
        <v>205</v>
      </c>
      <c r="ED205" s="9"/>
      <c r="EE205" s="24">
        <f ca="1">IF(MAX($EE$9:EE204)&lt;SUM($AJ$9:$AJ$109),MAX($EE$9:EE204)+1,"")</f>
        <v>197</v>
      </c>
      <c r="EF205" s="24">
        <f t="shared" ca="1" si="134"/>
        <v>55</v>
      </c>
      <c r="EG205" s="24">
        <f t="shared" ca="1" si="135"/>
        <v>4</v>
      </c>
      <c r="EH205" s="23" t="str">
        <f t="shared" ca="1" si="132"/>
        <v>CCI-001954</v>
      </c>
      <c r="EI205" s="23" t="str">
        <f ca="1">IF(EE205="","",OFFSET($AK$8,EF205,0)&amp;IF(COUNTIF(EH206:$EH$502,"="&amp;EH205)=0,"","; "&amp;OFFSET(EH205,MATCH(EH205,EH206:$EH$502,0),1)))</f>
        <v>3.4</v>
      </c>
      <c r="EJ205" s="23" t="str">
        <f ca="1">IF(EE205="","",OFFSET($AL$8,EF205,0)&amp;IF(COUNTIF(EH206:$EH$502,"="&amp;EH205)=0,"","; "&amp;OFFSET(EH205,MATCH(EH205,EH206:$EH$502,0),2)))</f>
        <v>USER IDENTIFICATION AND AUTHENTICATION</v>
      </c>
      <c r="EK205" s="23" t="str">
        <f ca="1">IF(EE205="","",OFFSET($AK$8,EF205,0)&amp;" "&amp;IF(LEN(OFFSET($AL$8,EF205,0))&gt;$EK$3,LEFT(OFFSET($AL$8,EF205,0),$EK$3)&amp;"...",OFFSET($AL$8,EF205,0))&amp;SUBSTITUTE(IF(COUNTIF(EH206:$EH$502,"="&amp;EH205)=0,"","; "&amp;OFFSET(EH205,MATCH(EH205,EH206:$EH$502,0),3)),"; "&amp;OFFSET($AK$8,EF205,0)&amp;" "&amp;IF(LEN(OFFSET($AL$8,EF205,0))&gt;$EK$3,LEFT(OFFSET($AL$8,EF205,0),$EK$3)&amp;"...",OFFSET($AL$8,EF205,0)),""))</f>
        <v>3.4 USER IDENTIFICATION AND AUTHENTICAT...</v>
      </c>
      <c r="EL205" s="24">
        <f ca="1">IF(EE205="","",IF(COUNTIF($EH$9:$EH204,"="&amp;EH205)=0,MAX($EL$9:EL204)+1,""))</f>
        <v>147</v>
      </c>
      <c r="EM205" s="9"/>
      <c r="EN205" s="10"/>
      <c r="EO205" s="24">
        <f ca="1">IF(MAX($EO$9:EO204)&lt;MAX($EL$9:$EL$502),MAX($EO$9:EO204)+1,"")</f>
        <v>197</v>
      </c>
      <c r="EP205" s="24">
        <f t="shared" ca="1" si="136"/>
        <v>255</v>
      </c>
      <c r="EQ205" s="23" t="str">
        <f t="shared" ca="1" si="133"/>
        <v>CCI-001464</v>
      </c>
      <c r="ER205" s="23" t="str">
        <f t="shared" ca="1" si="133"/>
        <v>3.5.1</v>
      </c>
      <c r="ES205" s="23" t="str">
        <f t="shared" ca="1" si="133"/>
        <v>Audit Events, Content of Audit Records, and Audit Generation</v>
      </c>
      <c r="ET205" s="23" t="str">
        <f t="shared" ca="1" si="133"/>
        <v>3.5.1 Audit Events, Content of Audit Reco...</v>
      </c>
      <c r="EU205" s="10" t="str">
        <f>""</f>
        <v/>
      </c>
    </row>
    <row r="206" spans="1:151" x14ac:dyDescent="0.3">
      <c r="A206" s="1" t="s">
        <v>55</v>
      </c>
      <c r="B206" s="5"/>
      <c r="C206" s="14">
        <f t="shared" si="125"/>
        <v>0</v>
      </c>
      <c r="D206" s="14">
        <f t="shared" si="125"/>
        <v>0</v>
      </c>
      <c r="E206" s="14" t="str">
        <f t="shared" si="126"/>
        <v/>
      </c>
      <c r="F206" s="14">
        <f t="shared" si="127"/>
        <v>0</v>
      </c>
      <c r="G206" s="14">
        <f t="shared" si="123"/>
        <v>1</v>
      </c>
      <c r="H206" s="14">
        <f t="shared" si="128"/>
        <v>0</v>
      </c>
      <c r="I206" s="14">
        <f t="shared" si="128"/>
        <v>0</v>
      </c>
      <c r="J206" s="14">
        <f t="shared" si="128"/>
        <v>0</v>
      </c>
      <c r="K206" s="14">
        <f t="shared" si="128"/>
        <v>0</v>
      </c>
      <c r="L206" s="14" t="str">
        <f t="shared" si="129"/>
        <v>1</v>
      </c>
      <c r="M206" s="15" t="str">
        <f t="shared" si="130"/>
        <v>--</v>
      </c>
      <c r="N206" s="14" t="str">
        <f t="shared" si="131"/>
        <v/>
      </c>
      <c r="O206" s="15" t="str">
        <f t="shared" si="124"/>
        <v/>
      </c>
      <c r="P206" s="15" t="str">
        <f>IF(N206=1,FLOOR(MAX($P$4:P205),1)+1,IF(AND(P205&lt;&gt;"",O205&lt;&gt;1),MAX($P$4:P205)+0.1,""))</f>
        <v/>
      </c>
      <c r="Q206" s="5">
        <f>ROW()</f>
        <v>206</v>
      </c>
      <c r="ED206" s="9"/>
      <c r="EE206" s="24">
        <f ca="1">IF(MAX($EE$9:EE205)&lt;SUM($AJ$9:$AJ$109),MAX($EE$9:EE205)+1,"")</f>
        <v>198</v>
      </c>
      <c r="EF206" s="24">
        <f t="shared" ca="1" si="134"/>
        <v>55</v>
      </c>
      <c r="EG206" s="24">
        <f t="shared" ca="1" si="135"/>
        <v>5</v>
      </c>
      <c r="EH206" s="23" t="str">
        <f t="shared" ca="1" si="132"/>
        <v>CCI-001544</v>
      </c>
      <c r="EI206" s="23" t="str">
        <f ca="1">IF(EE206="","",OFFSET($AK$8,EF206,0)&amp;IF(COUNTIF(EH207:$EH$502,"="&amp;EH206)=0,"","; "&amp;OFFSET(EH206,MATCH(EH206,EH207:$EH$502,0),1)))</f>
        <v>3.4</v>
      </c>
      <c r="EJ206" s="23" t="str">
        <f ca="1">IF(EE206="","",OFFSET($AL$8,EF206,0)&amp;IF(COUNTIF(EH207:$EH$502,"="&amp;EH206)=0,"","; "&amp;OFFSET(EH206,MATCH(EH206,EH207:$EH$502,0),2)))</f>
        <v>USER IDENTIFICATION AND AUTHENTICATION</v>
      </c>
      <c r="EK206" s="23" t="str">
        <f ca="1">IF(EE206="","",OFFSET($AK$8,EF206,0)&amp;" "&amp;IF(LEN(OFFSET($AL$8,EF206,0))&gt;$EK$3,LEFT(OFFSET($AL$8,EF206,0),$EK$3)&amp;"...",OFFSET($AL$8,EF206,0))&amp;SUBSTITUTE(IF(COUNTIF(EH207:$EH$502,"="&amp;EH206)=0,"","; "&amp;OFFSET(EH206,MATCH(EH206,EH207:$EH$502,0),3)),"; "&amp;OFFSET($AK$8,EF206,0)&amp;" "&amp;IF(LEN(OFFSET($AL$8,EF206,0))&gt;$EK$3,LEFT(OFFSET($AL$8,EF206,0),$EK$3)&amp;"...",OFFSET($AL$8,EF206,0)),""))</f>
        <v>3.4 USER IDENTIFICATION AND AUTHENTICAT...</v>
      </c>
      <c r="EL206" s="24">
        <f ca="1">IF(EE206="","",IF(COUNTIF($EH$9:$EH205,"="&amp;EH206)=0,MAX($EL$9:EL205)+1,""))</f>
        <v>148</v>
      </c>
      <c r="EM206" s="9"/>
      <c r="EN206" s="10"/>
      <c r="EO206" s="24">
        <f ca="1">IF(MAX($EO$9:EO205)&lt;MAX($EL$9:$EL$502),MAX($EO$9:EO205)+1,"")</f>
        <v>198</v>
      </c>
      <c r="EP206" s="24">
        <f t="shared" ca="1" si="136"/>
        <v>256</v>
      </c>
      <c r="EQ206" s="23" t="str">
        <f t="shared" ca="1" si="133"/>
        <v>CCI-001462</v>
      </c>
      <c r="ER206" s="23" t="str">
        <f t="shared" ca="1" si="133"/>
        <v>3.5.1</v>
      </c>
      <c r="ES206" s="23" t="str">
        <f t="shared" ca="1" si="133"/>
        <v>Audit Events, Content of Audit Records, and Audit Generation</v>
      </c>
      <c r="ET206" s="23" t="str">
        <f t="shared" ca="1" si="133"/>
        <v>3.5.1 Audit Events, Content of Audit Reco...</v>
      </c>
      <c r="EU206" s="10" t="str">
        <f>""</f>
        <v/>
      </c>
    </row>
    <row r="207" spans="1:151" x14ac:dyDescent="0.3">
      <c r="A207" s="1" t="s">
        <v>59</v>
      </c>
      <c r="B207" s="5"/>
      <c r="C207" s="14">
        <f t="shared" si="125"/>
        <v>0</v>
      </c>
      <c r="D207" s="14">
        <f t="shared" si="125"/>
        <v>0</v>
      </c>
      <c r="E207" s="14" t="str">
        <f t="shared" si="126"/>
        <v/>
      </c>
      <c r="F207" s="14">
        <f t="shared" si="127"/>
        <v>0</v>
      </c>
      <c r="G207" s="14">
        <f t="shared" si="123"/>
        <v>1</v>
      </c>
      <c r="H207" s="14">
        <f t="shared" si="128"/>
        <v>0</v>
      </c>
      <c r="I207" s="14">
        <f t="shared" si="128"/>
        <v>0</v>
      </c>
      <c r="J207" s="14">
        <f t="shared" si="128"/>
        <v>0</v>
      </c>
      <c r="K207" s="14">
        <f t="shared" si="128"/>
        <v>0</v>
      </c>
      <c r="L207" s="14" t="str">
        <f t="shared" si="129"/>
        <v>1</v>
      </c>
      <c r="M207" s="15" t="str">
        <f t="shared" si="130"/>
        <v>--</v>
      </c>
      <c r="N207" s="14" t="str">
        <f t="shared" si="131"/>
        <v/>
      </c>
      <c r="O207" s="15" t="str">
        <f t="shared" si="124"/>
        <v/>
      </c>
      <c r="P207" s="15" t="str">
        <f>IF(N207=1,FLOOR(MAX($P$4:P206),1)+1,IF(AND(P206&lt;&gt;"",O206&lt;&gt;1),MAX($P$4:P206)+0.1,""))</f>
        <v/>
      </c>
      <c r="Q207" s="5">
        <f>ROW()</f>
        <v>207</v>
      </c>
      <c r="ED207" s="9"/>
      <c r="EE207" s="24">
        <f ca="1">IF(MAX($EE$9:EE206)&lt;SUM($AJ$9:$AJ$109),MAX($EE$9:EE206)+1,"")</f>
        <v>199</v>
      </c>
      <c r="EF207" s="24">
        <f t="shared" ca="1" si="134"/>
        <v>55</v>
      </c>
      <c r="EG207" s="24">
        <f t="shared" ca="1" si="135"/>
        <v>6</v>
      </c>
      <c r="EH207" s="23" t="str">
        <f t="shared" ca="1" si="132"/>
        <v>CCI-001989</v>
      </c>
      <c r="EI207" s="23" t="str">
        <f ca="1">IF(EE207="","",OFFSET($AK$8,EF207,0)&amp;IF(COUNTIF(EH208:$EH$502,"="&amp;EH207)=0,"","; "&amp;OFFSET(EH207,MATCH(EH207,EH208:$EH$502,0),1)))</f>
        <v>3.4</v>
      </c>
      <c r="EJ207" s="23" t="str">
        <f ca="1">IF(EE207="","",OFFSET($AL$8,EF207,0)&amp;IF(COUNTIF(EH208:$EH$502,"="&amp;EH207)=0,"","; "&amp;OFFSET(EH207,MATCH(EH207,EH208:$EH$502,0),2)))</f>
        <v>USER IDENTIFICATION AND AUTHENTICATION</v>
      </c>
      <c r="EK207" s="23" t="str">
        <f ca="1">IF(EE207="","",OFFSET($AK$8,EF207,0)&amp;" "&amp;IF(LEN(OFFSET($AL$8,EF207,0))&gt;$EK$3,LEFT(OFFSET($AL$8,EF207,0),$EK$3)&amp;"...",OFFSET($AL$8,EF207,0))&amp;SUBSTITUTE(IF(COUNTIF(EH208:$EH$502,"="&amp;EH207)=0,"","; "&amp;OFFSET(EH207,MATCH(EH207,EH208:$EH$502,0),3)),"; "&amp;OFFSET($AK$8,EF207,0)&amp;" "&amp;IF(LEN(OFFSET($AL$8,EF207,0))&gt;$EK$3,LEFT(OFFSET($AL$8,EF207,0),$EK$3)&amp;"...",OFFSET($AL$8,EF207,0)),""))</f>
        <v>3.4 USER IDENTIFICATION AND AUTHENTICAT...</v>
      </c>
      <c r="EL207" s="24">
        <f ca="1">IF(EE207="","",IF(COUNTIF($EH$9:$EH206,"="&amp;EH207)=0,MAX($EL$9:EL206)+1,""))</f>
        <v>149</v>
      </c>
      <c r="EM207" s="9"/>
      <c r="EN207" s="10"/>
      <c r="EO207" s="24">
        <f ca="1">IF(MAX($EO$9:EO206)&lt;MAX($EL$9:$EL$502),MAX($EO$9:EO206)+1,"")</f>
        <v>199</v>
      </c>
      <c r="EP207" s="24">
        <f t="shared" ca="1" si="136"/>
        <v>257</v>
      </c>
      <c r="EQ207" s="23" t="str">
        <f t="shared" ca="1" si="133"/>
        <v>CCI-001920</v>
      </c>
      <c r="ER207" s="23" t="str">
        <f t="shared" ca="1" si="133"/>
        <v>3.5.1</v>
      </c>
      <c r="ES207" s="23" t="str">
        <f t="shared" ca="1" si="133"/>
        <v>Audit Events, Content of Audit Records, and Audit Generation</v>
      </c>
      <c r="ET207" s="23" t="str">
        <f t="shared" ca="1" si="133"/>
        <v>3.5.1 Audit Events, Content of Audit Reco...</v>
      </c>
      <c r="EU207" s="10" t="str">
        <f>""</f>
        <v/>
      </c>
    </row>
    <row r="208" spans="1:151" x14ac:dyDescent="0.3">
      <c r="A208" s="1" t="s">
        <v>60</v>
      </c>
      <c r="B208" s="5"/>
      <c r="C208" s="14">
        <f t="shared" si="125"/>
        <v>0</v>
      </c>
      <c r="D208" s="14">
        <f t="shared" si="125"/>
        <v>0</v>
      </c>
      <c r="E208" s="14" t="str">
        <f t="shared" si="126"/>
        <v/>
      </c>
      <c r="F208" s="14">
        <f t="shared" si="127"/>
        <v>0</v>
      </c>
      <c r="G208" s="14">
        <f t="shared" si="123"/>
        <v>1</v>
      </c>
      <c r="H208" s="14">
        <f t="shared" si="128"/>
        <v>0</v>
      </c>
      <c r="I208" s="14">
        <f t="shared" si="128"/>
        <v>0</v>
      </c>
      <c r="J208" s="14">
        <f t="shared" si="128"/>
        <v>0</v>
      </c>
      <c r="K208" s="14">
        <f t="shared" si="128"/>
        <v>0</v>
      </c>
      <c r="L208" s="14" t="str">
        <f t="shared" si="129"/>
        <v>1</v>
      </c>
      <c r="M208" s="15" t="str">
        <f t="shared" si="130"/>
        <v>--</v>
      </c>
      <c r="N208" s="14" t="str">
        <f t="shared" si="131"/>
        <v/>
      </c>
      <c r="O208" s="15" t="str">
        <f t="shared" si="124"/>
        <v/>
      </c>
      <c r="P208" s="15" t="str">
        <f>IF(N208=1,FLOOR(MAX($P$4:P207),1)+1,IF(AND(P207&lt;&gt;"",O207&lt;&gt;1),MAX($P$4:P207)+0.1,""))</f>
        <v/>
      </c>
      <c r="Q208" s="5">
        <f>ROW()</f>
        <v>208</v>
      </c>
      <c r="ED208" s="9"/>
      <c r="EE208" s="24">
        <f ca="1">IF(MAX($EE$9:EE207)&lt;SUM($AJ$9:$AJ$109),MAX($EE$9:EE207)+1,"")</f>
        <v>200</v>
      </c>
      <c r="EF208" s="24">
        <f t="shared" ca="1" si="134"/>
        <v>55</v>
      </c>
      <c r="EG208" s="24">
        <f t="shared" ca="1" si="135"/>
        <v>7</v>
      </c>
      <c r="EH208" s="23" t="str">
        <f t="shared" ca="1" si="132"/>
        <v>CCI-000182</v>
      </c>
      <c r="EI208" s="23" t="str">
        <f ca="1">IF(EE208="","",OFFSET($AK$8,EF208,0)&amp;IF(COUNTIF(EH209:$EH$502,"="&amp;EH208)=0,"","; "&amp;OFFSET(EH208,MATCH(EH208,EH209:$EH$502,0),1)))</f>
        <v>3.4</v>
      </c>
      <c r="EJ208" s="23" t="str">
        <f ca="1">IF(EE208="","",OFFSET($AL$8,EF208,0)&amp;IF(COUNTIF(EH209:$EH$502,"="&amp;EH208)=0,"","; "&amp;OFFSET(EH208,MATCH(EH208,EH209:$EH$502,0),2)))</f>
        <v>USER IDENTIFICATION AND AUTHENTICATION</v>
      </c>
      <c r="EK208" s="23" t="str">
        <f ca="1">IF(EE208="","",OFFSET($AK$8,EF208,0)&amp;" "&amp;IF(LEN(OFFSET($AL$8,EF208,0))&gt;$EK$3,LEFT(OFFSET($AL$8,EF208,0),$EK$3)&amp;"...",OFFSET($AL$8,EF208,0))&amp;SUBSTITUTE(IF(COUNTIF(EH209:$EH$502,"="&amp;EH208)=0,"","; "&amp;OFFSET(EH208,MATCH(EH208,EH209:$EH$502,0),3)),"; "&amp;OFFSET($AK$8,EF208,0)&amp;" "&amp;IF(LEN(OFFSET($AL$8,EF208,0))&gt;$EK$3,LEFT(OFFSET($AL$8,EF208,0),$EK$3)&amp;"...",OFFSET($AL$8,EF208,0)),""))</f>
        <v>3.4 USER IDENTIFICATION AND AUTHENTICAT...</v>
      </c>
      <c r="EL208" s="24">
        <f ca="1">IF(EE208="","",IF(COUNTIF($EH$9:$EH207,"="&amp;EH208)=0,MAX($EL$9:EL207)+1,""))</f>
        <v>150</v>
      </c>
      <c r="EM208" s="9"/>
      <c r="EN208" s="10"/>
      <c r="EO208" s="24">
        <f ca="1">IF(MAX($EO$9:EO207)&lt;MAX($EL$9:$EL$502),MAX($EO$9:EO207)+1,"")</f>
        <v>200</v>
      </c>
      <c r="EP208" s="24">
        <f t="shared" ca="1" si="136"/>
        <v>258</v>
      </c>
      <c r="EQ208" s="23" t="str">
        <f t="shared" ca="1" si="133"/>
        <v>CCI-001814</v>
      </c>
      <c r="ER208" s="23" t="str">
        <f t="shared" ca="1" si="133"/>
        <v>3.5.1</v>
      </c>
      <c r="ES208" s="23" t="str">
        <f t="shared" ca="1" si="133"/>
        <v>Audit Events, Content of Audit Records, and Audit Generation</v>
      </c>
      <c r="ET208" s="23" t="str">
        <f t="shared" ca="1" si="133"/>
        <v>3.5.1 Audit Events, Content of Audit Reco...</v>
      </c>
      <c r="EU208" s="10" t="str">
        <f>""</f>
        <v/>
      </c>
    </row>
    <row r="209" spans="1:151" x14ac:dyDescent="0.3">
      <c r="A209" s="1" t="s">
        <v>164</v>
      </c>
      <c r="B209" s="5"/>
      <c r="C209" s="14">
        <f t="shared" si="125"/>
        <v>0</v>
      </c>
      <c r="D209" s="14">
        <f t="shared" si="125"/>
        <v>0</v>
      </c>
      <c r="E209" s="14" t="str">
        <f t="shared" si="126"/>
        <v/>
      </c>
      <c r="F209" s="14">
        <f t="shared" si="127"/>
        <v>0</v>
      </c>
      <c r="G209" s="14">
        <f t="shared" si="123"/>
        <v>1</v>
      </c>
      <c r="H209" s="14">
        <f t="shared" si="128"/>
        <v>0</v>
      </c>
      <c r="I209" s="14">
        <f t="shared" si="128"/>
        <v>0</v>
      </c>
      <c r="J209" s="14">
        <f t="shared" si="128"/>
        <v>0</v>
      </c>
      <c r="K209" s="14">
        <f t="shared" si="128"/>
        <v>0</v>
      </c>
      <c r="L209" s="14" t="str">
        <f t="shared" si="129"/>
        <v>1</v>
      </c>
      <c r="M209" s="15" t="str">
        <f t="shared" si="130"/>
        <v>--</v>
      </c>
      <c r="N209" s="14" t="str">
        <f t="shared" si="131"/>
        <v/>
      </c>
      <c r="O209" s="15" t="str">
        <f t="shared" si="124"/>
        <v/>
      </c>
      <c r="P209" s="15" t="str">
        <f>IF(N209=1,FLOOR(MAX($P$4:P208),1)+1,IF(AND(P208&lt;&gt;"",O208&lt;&gt;1),MAX($P$4:P208)+0.1,""))</f>
        <v/>
      </c>
      <c r="Q209" s="5">
        <f>ROW()</f>
        <v>209</v>
      </c>
      <c r="ED209" s="9"/>
      <c r="EE209" s="24">
        <f ca="1">IF(MAX($EE$9:EE208)&lt;SUM($AJ$9:$AJ$109),MAX($EE$9:EE208)+1,"")</f>
        <v>201</v>
      </c>
      <c r="EF209" s="24">
        <f t="shared" ca="1" si="134"/>
        <v>55</v>
      </c>
      <c r="EG209" s="24">
        <f t="shared" ca="1" si="135"/>
        <v>8</v>
      </c>
      <c r="EH209" s="23" t="str">
        <f t="shared" ca="1" si="132"/>
        <v>CCI-001610</v>
      </c>
      <c r="EI209" s="23" t="str">
        <f ca="1">IF(EE209="","",OFFSET($AK$8,EF209,0)&amp;IF(COUNTIF(EH210:$EH$502,"="&amp;EH209)=0,"","; "&amp;OFFSET(EH209,MATCH(EH209,EH210:$EH$502,0),1)))</f>
        <v>3.4</v>
      </c>
      <c r="EJ209" s="23" t="str">
        <f ca="1">IF(EE209="","",OFFSET($AL$8,EF209,0)&amp;IF(COUNTIF(EH210:$EH$502,"="&amp;EH209)=0,"","; "&amp;OFFSET(EH209,MATCH(EH209,EH210:$EH$502,0),2)))</f>
        <v>USER IDENTIFICATION AND AUTHENTICATION</v>
      </c>
      <c r="EK209" s="23" t="str">
        <f ca="1">IF(EE209="","",OFFSET($AK$8,EF209,0)&amp;" "&amp;IF(LEN(OFFSET($AL$8,EF209,0))&gt;$EK$3,LEFT(OFFSET($AL$8,EF209,0),$EK$3)&amp;"...",OFFSET($AL$8,EF209,0))&amp;SUBSTITUTE(IF(COUNTIF(EH210:$EH$502,"="&amp;EH209)=0,"","; "&amp;OFFSET(EH209,MATCH(EH209,EH210:$EH$502,0),3)),"; "&amp;OFFSET($AK$8,EF209,0)&amp;" "&amp;IF(LEN(OFFSET($AL$8,EF209,0))&gt;$EK$3,LEFT(OFFSET($AL$8,EF209,0),$EK$3)&amp;"...",OFFSET($AL$8,EF209,0)),""))</f>
        <v>3.4 USER IDENTIFICATION AND AUTHENTICAT...</v>
      </c>
      <c r="EL209" s="24">
        <f ca="1">IF(EE209="","",IF(COUNTIF($EH$9:$EH208,"="&amp;EH209)=0,MAX($EL$9:EL208)+1,""))</f>
        <v>151</v>
      </c>
      <c r="EM209" s="9"/>
      <c r="EN209" s="10"/>
      <c r="EO209" s="24">
        <f ca="1">IF(MAX($EO$9:EO208)&lt;MAX($EL$9:$EL$502),MAX($EO$9:EO208)+1,"")</f>
        <v>201</v>
      </c>
      <c r="EP209" s="24">
        <f t="shared" ca="1" si="136"/>
        <v>259</v>
      </c>
      <c r="EQ209" s="23" t="str">
        <f t="shared" ca="1" si="133"/>
        <v>CCI-002400</v>
      </c>
      <c r="ER209" s="23" t="str">
        <f t="shared" ca="1" si="133"/>
        <v>3.5.1</v>
      </c>
      <c r="ES209" s="23" t="str">
        <f t="shared" ca="1" si="133"/>
        <v>Audit Events, Content of Audit Records, and Audit Generation</v>
      </c>
      <c r="ET209" s="23" t="str">
        <f t="shared" ca="1" si="133"/>
        <v>3.5.1 Audit Events, Content of Audit Reco...</v>
      </c>
      <c r="EU209" s="10" t="str">
        <f>""</f>
        <v/>
      </c>
    </row>
    <row r="210" spans="1:151" x14ac:dyDescent="0.3">
      <c r="A210" s="1" t="s">
        <v>165</v>
      </c>
      <c r="B210" s="5"/>
      <c r="C210" s="14">
        <f t="shared" si="125"/>
        <v>0</v>
      </c>
      <c r="D210" s="14">
        <f t="shared" si="125"/>
        <v>0</v>
      </c>
      <c r="E210" s="14" t="str">
        <f t="shared" si="126"/>
        <v/>
      </c>
      <c r="F210" s="14">
        <f t="shared" si="127"/>
        <v>0</v>
      </c>
      <c r="G210" s="14">
        <f t="shared" si="123"/>
        <v>1</v>
      </c>
      <c r="H210" s="14">
        <f t="shared" si="128"/>
        <v>0</v>
      </c>
      <c r="I210" s="14">
        <f t="shared" si="128"/>
        <v>0</v>
      </c>
      <c r="J210" s="14">
        <f t="shared" si="128"/>
        <v>0</v>
      </c>
      <c r="K210" s="14">
        <f t="shared" si="128"/>
        <v>0</v>
      </c>
      <c r="L210" s="14" t="str">
        <f t="shared" si="129"/>
        <v>1</v>
      </c>
      <c r="M210" s="15" t="str">
        <f t="shared" si="130"/>
        <v>--</v>
      </c>
      <c r="N210" s="14" t="str">
        <f t="shared" si="131"/>
        <v/>
      </c>
      <c r="O210" s="15">
        <f t="shared" si="124"/>
        <v>1</v>
      </c>
      <c r="P210" s="15" t="str">
        <f>IF(N210=1,FLOOR(MAX($P$4:P209),1)+1,IF(AND(P209&lt;&gt;"",O209&lt;&gt;1),MAX($P$4:P209)+0.1,""))</f>
        <v/>
      </c>
      <c r="Q210" s="5">
        <f>ROW()</f>
        <v>210</v>
      </c>
      <c r="ED210" s="9"/>
      <c r="EE210" s="24">
        <f ca="1">IF(MAX($EE$9:EE209)&lt;SUM($AJ$9:$AJ$109),MAX($EE$9:EE209)+1,"")</f>
        <v>202</v>
      </c>
      <c r="EF210" s="24">
        <f t="shared" ca="1" si="134"/>
        <v>55</v>
      </c>
      <c r="EG210" s="24">
        <f t="shared" ca="1" si="135"/>
        <v>9</v>
      </c>
      <c r="EH210" s="23" t="str">
        <f t="shared" ca="1" si="132"/>
        <v>CCI-000192</v>
      </c>
      <c r="EI210" s="23" t="str">
        <f ca="1">IF(EE210="","",OFFSET($AK$8,EF210,0)&amp;IF(COUNTIF(EH211:$EH$502,"="&amp;EH210)=0,"","; "&amp;OFFSET(EH210,MATCH(EH210,EH211:$EH$502,0),1)))</f>
        <v>3.4</v>
      </c>
      <c r="EJ210" s="23" t="str">
        <f ca="1">IF(EE210="","",OFFSET($AL$8,EF210,0)&amp;IF(COUNTIF(EH211:$EH$502,"="&amp;EH210)=0,"","; "&amp;OFFSET(EH210,MATCH(EH210,EH211:$EH$502,0),2)))</f>
        <v>USER IDENTIFICATION AND AUTHENTICATION</v>
      </c>
      <c r="EK210" s="23" t="str">
        <f ca="1">IF(EE210="","",OFFSET($AK$8,EF210,0)&amp;" "&amp;IF(LEN(OFFSET($AL$8,EF210,0))&gt;$EK$3,LEFT(OFFSET($AL$8,EF210,0),$EK$3)&amp;"...",OFFSET($AL$8,EF210,0))&amp;SUBSTITUTE(IF(COUNTIF(EH211:$EH$502,"="&amp;EH210)=0,"","; "&amp;OFFSET(EH210,MATCH(EH210,EH211:$EH$502,0),3)),"; "&amp;OFFSET($AK$8,EF210,0)&amp;" "&amp;IF(LEN(OFFSET($AL$8,EF210,0))&gt;$EK$3,LEFT(OFFSET($AL$8,EF210,0),$EK$3)&amp;"...",OFFSET($AL$8,EF210,0)),""))</f>
        <v>3.4 USER IDENTIFICATION AND AUTHENTICAT...</v>
      </c>
      <c r="EL210" s="24">
        <f ca="1">IF(EE210="","",IF(COUNTIF($EH$9:$EH209,"="&amp;EH210)=0,MAX($EL$9:EL209)+1,""))</f>
        <v>152</v>
      </c>
      <c r="EM210" s="9"/>
      <c r="EN210" s="10"/>
      <c r="EO210" s="24">
        <f ca="1">IF(MAX($EO$9:EO209)&lt;MAX($EL$9:$EL$502),MAX($EO$9:EO209)+1,"")</f>
        <v>202</v>
      </c>
      <c r="EP210" s="24">
        <f t="shared" ca="1" si="136"/>
        <v>260</v>
      </c>
      <c r="EQ210" s="23" t="str">
        <f t="shared" ca="1" si="133"/>
        <v>CCI-000135</v>
      </c>
      <c r="ER210" s="23" t="str">
        <f t="shared" ca="1" si="133"/>
        <v>3.5.1</v>
      </c>
      <c r="ES210" s="23" t="str">
        <f t="shared" ca="1" si="133"/>
        <v>Audit Events, Content of Audit Records, and Audit Generation</v>
      </c>
      <c r="ET210" s="23" t="str">
        <f t="shared" ca="1" si="133"/>
        <v>3.5.1 Audit Events, Content of Audit Reco...</v>
      </c>
      <c r="EU210" s="10" t="str">
        <f>""</f>
        <v/>
      </c>
    </row>
    <row r="211" spans="1:151" x14ac:dyDescent="0.3">
      <c r="A211" s="1" t="s">
        <v>2391</v>
      </c>
      <c r="B211" s="5"/>
      <c r="C211" s="14">
        <f t="shared" si="125"/>
        <v>0</v>
      </c>
      <c r="D211" s="14">
        <f t="shared" si="125"/>
        <v>0</v>
      </c>
      <c r="E211" s="14" t="str">
        <f t="shared" si="126"/>
        <v/>
      </c>
      <c r="F211" s="14">
        <f t="shared" si="127"/>
        <v>0</v>
      </c>
      <c r="G211" s="14">
        <f t="shared" si="123"/>
        <v>1</v>
      </c>
      <c r="H211" s="14">
        <f t="shared" si="128"/>
        <v>0</v>
      </c>
      <c r="I211" s="14">
        <f t="shared" si="128"/>
        <v>0</v>
      </c>
      <c r="J211" s="14">
        <f t="shared" si="128"/>
        <v>0</v>
      </c>
      <c r="K211" s="14">
        <f t="shared" si="128"/>
        <v>0</v>
      </c>
      <c r="L211" s="14" t="str">
        <f t="shared" si="129"/>
        <v>1</v>
      </c>
      <c r="M211" s="15" t="str">
        <f t="shared" si="130"/>
        <v>--</v>
      </c>
      <c r="N211" s="14" t="str">
        <f t="shared" si="131"/>
        <v/>
      </c>
      <c r="O211" s="15" t="str">
        <f t="shared" si="124"/>
        <v/>
      </c>
      <c r="P211" s="15" t="str">
        <f>IF(N211=1,FLOOR(MAX($P$4:P210),1)+1,IF(AND(P210&lt;&gt;"",O210&lt;&gt;1),MAX($P$4:P210)+0.1,""))</f>
        <v/>
      </c>
      <c r="Q211" s="5">
        <f>ROW()</f>
        <v>211</v>
      </c>
      <c r="ED211" s="9"/>
      <c r="EE211" s="24">
        <f ca="1">IF(MAX($EE$9:EE210)&lt;SUM($AJ$9:$AJ$109),MAX($EE$9:EE210)+1,"")</f>
        <v>203</v>
      </c>
      <c r="EF211" s="24">
        <f t="shared" ca="1" si="134"/>
        <v>55</v>
      </c>
      <c r="EG211" s="24">
        <f t="shared" ca="1" si="135"/>
        <v>10</v>
      </c>
      <c r="EH211" s="23" t="str">
        <f t="shared" ca="1" si="132"/>
        <v>CCI-000193</v>
      </c>
      <c r="EI211" s="23" t="str">
        <f ca="1">IF(EE211="","",OFFSET($AK$8,EF211,0)&amp;IF(COUNTIF(EH212:$EH$502,"="&amp;EH211)=0,"","; "&amp;OFFSET(EH211,MATCH(EH211,EH212:$EH$502,0),1)))</f>
        <v>3.4</v>
      </c>
      <c r="EJ211" s="23" t="str">
        <f ca="1">IF(EE211="","",OFFSET($AL$8,EF211,0)&amp;IF(COUNTIF(EH212:$EH$502,"="&amp;EH211)=0,"","; "&amp;OFFSET(EH211,MATCH(EH211,EH212:$EH$502,0),2)))</f>
        <v>USER IDENTIFICATION AND AUTHENTICATION</v>
      </c>
      <c r="EK211" s="23" t="str">
        <f ca="1">IF(EE211="","",OFFSET($AK$8,EF211,0)&amp;" "&amp;IF(LEN(OFFSET($AL$8,EF211,0))&gt;$EK$3,LEFT(OFFSET($AL$8,EF211,0),$EK$3)&amp;"...",OFFSET($AL$8,EF211,0))&amp;SUBSTITUTE(IF(COUNTIF(EH212:$EH$502,"="&amp;EH211)=0,"","; "&amp;OFFSET(EH211,MATCH(EH211,EH212:$EH$502,0),3)),"; "&amp;OFFSET($AK$8,EF211,0)&amp;" "&amp;IF(LEN(OFFSET($AL$8,EF211,0))&gt;$EK$3,LEFT(OFFSET($AL$8,EF211,0),$EK$3)&amp;"...",OFFSET($AL$8,EF211,0)),""))</f>
        <v>3.4 USER IDENTIFICATION AND AUTHENTICAT...</v>
      </c>
      <c r="EL211" s="24">
        <f ca="1">IF(EE211="","",IF(COUNTIF($EH$9:$EH210,"="&amp;EH211)=0,MAX($EL$9:EL210)+1,""))</f>
        <v>153</v>
      </c>
      <c r="EM211" s="9"/>
      <c r="EN211" s="10"/>
      <c r="EO211" s="24">
        <f ca="1">IF(MAX($EO$9:EO210)&lt;MAX($EL$9:$EL$502),MAX($EO$9:EO210)+1,"")</f>
        <v>203</v>
      </c>
      <c r="EP211" s="24">
        <f t="shared" ca="1" si="136"/>
        <v>261</v>
      </c>
      <c r="EQ211" s="23" t="str">
        <f t="shared" ca="1" si="133"/>
        <v>CCI-001488</v>
      </c>
      <c r="ER211" s="23" t="str">
        <f t="shared" ca="1" si="133"/>
        <v>3.5.1</v>
      </c>
      <c r="ES211" s="23" t="str">
        <f t="shared" ca="1" si="133"/>
        <v>Audit Events, Content of Audit Records, and Audit Generation</v>
      </c>
      <c r="ET211" s="23" t="str">
        <f t="shared" ca="1" si="133"/>
        <v>3.5.1 Audit Events, Content of Audit Reco...</v>
      </c>
      <c r="EU211" s="10" t="str">
        <f>""</f>
        <v/>
      </c>
    </row>
    <row r="212" spans="1:151" x14ac:dyDescent="0.3">
      <c r="A212" s="1" t="s">
        <v>2392</v>
      </c>
      <c r="B212" s="5"/>
      <c r="C212" s="14">
        <f t="shared" si="125"/>
        <v>0</v>
      </c>
      <c r="D212" s="14">
        <f t="shared" si="125"/>
        <v>0</v>
      </c>
      <c r="E212" s="14" t="str">
        <f t="shared" si="126"/>
        <v/>
      </c>
      <c r="F212" s="14">
        <f t="shared" si="127"/>
        <v>0</v>
      </c>
      <c r="G212" s="14">
        <f t="shared" si="123"/>
        <v>1</v>
      </c>
      <c r="H212" s="14">
        <f t="shared" si="128"/>
        <v>0</v>
      </c>
      <c r="I212" s="14">
        <f t="shared" si="128"/>
        <v>0</v>
      </c>
      <c r="J212" s="14">
        <f t="shared" si="128"/>
        <v>0</v>
      </c>
      <c r="K212" s="14">
        <f t="shared" si="128"/>
        <v>0</v>
      </c>
      <c r="L212" s="14" t="str">
        <f t="shared" si="129"/>
        <v>1</v>
      </c>
      <c r="M212" s="15" t="str">
        <f t="shared" si="130"/>
        <v>--</v>
      </c>
      <c r="N212" s="14" t="str">
        <f t="shared" si="131"/>
        <v/>
      </c>
      <c r="O212" s="15" t="str">
        <f t="shared" si="124"/>
        <v/>
      </c>
      <c r="P212" s="15" t="str">
        <f>IF(N212=1,FLOOR(MAX($P$4:P211),1)+1,IF(AND(P211&lt;&gt;"",O211&lt;&gt;1),MAX($P$4:P211)+0.1,""))</f>
        <v/>
      </c>
      <c r="Q212" s="5">
        <f>ROW()</f>
        <v>212</v>
      </c>
      <c r="ED212" s="9"/>
      <c r="EE212" s="24">
        <f ca="1">IF(MAX($EE$9:EE211)&lt;SUM($AJ$9:$AJ$109),MAX($EE$9:EE211)+1,"")</f>
        <v>204</v>
      </c>
      <c r="EF212" s="24">
        <f t="shared" ca="1" si="134"/>
        <v>55</v>
      </c>
      <c r="EG212" s="24">
        <f t="shared" ca="1" si="135"/>
        <v>11</v>
      </c>
      <c r="EH212" s="23" t="str">
        <f t="shared" ca="1" si="132"/>
        <v>CCI-000194</v>
      </c>
      <c r="EI212" s="23" t="str">
        <f ca="1">IF(EE212="","",OFFSET($AK$8,EF212,0)&amp;IF(COUNTIF(EH213:$EH$502,"="&amp;EH212)=0,"","; "&amp;OFFSET(EH212,MATCH(EH212,EH213:$EH$502,0),1)))</f>
        <v>3.4</v>
      </c>
      <c r="EJ212" s="23" t="str">
        <f ca="1">IF(EE212="","",OFFSET($AL$8,EF212,0)&amp;IF(COUNTIF(EH213:$EH$502,"="&amp;EH212)=0,"","; "&amp;OFFSET(EH212,MATCH(EH212,EH213:$EH$502,0),2)))</f>
        <v>USER IDENTIFICATION AND AUTHENTICATION</v>
      </c>
      <c r="EK212" s="23" t="str">
        <f ca="1">IF(EE212="","",OFFSET($AK$8,EF212,0)&amp;" "&amp;IF(LEN(OFFSET($AL$8,EF212,0))&gt;$EK$3,LEFT(OFFSET($AL$8,EF212,0),$EK$3)&amp;"...",OFFSET($AL$8,EF212,0))&amp;SUBSTITUTE(IF(COUNTIF(EH213:$EH$502,"="&amp;EH212)=0,"","; "&amp;OFFSET(EH212,MATCH(EH212,EH213:$EH$502,0),3)),"; "&amp;OFFSET($AK$8,EF212,0)&amp;" "&amp;IF(LEN(OFFSET($AL$8,EF212,0))&gt;$EK$3,LEFT(OFFSET($AL$8,EF212,0),$EK$3)&amp;"...",OFFSET($AL$8,EF212,0)),""))</f>
        <v>3.4 USER IDENTIFICATION AND AUTHENTICAT...</v>
      </c>
      <c r="EL212" s="24">
        <f ca="1">IF(EE212="","",IF(COUNTIF($EH$9:$EH211,"="&amp;EH212)=0,MAX($EL$9:EL211)+1,""))</f>
        <v>154</v>
      </c>
      <c r="EM212" s="9"/>
      <c r="EN212" s="10"/>
      <c r="EO212" s="24">
        <f ca="1">IF(MAX($EO$9:EO211)&lt;MAX($EL$9:$EL$502),MAX($EO$9:EO211)+1,"")</f>
        <v>204</v>
      </c>
      <c r="EP212" s="24">
        <f t="shared" ca="1" si="136"/>
        <v>262</v>
      </c>
      <c r="EQ212" s="23" t="str">
        <f t="shared" ca="1" si="133"/>
        <v>CCI-000159</v>
      </c>
      <c r="ER212" s="23" t="str">
        <f t="shared" ca="1" si="133"/>
        <v>3.5.2</v>
      </c>
      <c r="ES212" s="23" t="str">
        <f t="shared" ca="1" si="133"/>
        <v>Audit Time Stamps</v>
      </c>
      <c r="ET212" s="23" t="str">
        <f t="shared" ca="1" si="133"/>
        <v>3.5.2 Audit Time Stamps</v>
      </c>
      <c r="EU212" s="10" t="str">
        <f>""</f>
        <v/>
      </c>
    </row>
    <row r="213" spans="1:151" x14ac:dyDescent="0.3">
      <c r="A213" s="1" t="s">
        <v>2393</v>
      </c>
      <c r="B213" s="5"/>
      <c r="C213" s="14">
        <f t="shared" si="125"/>
        <v>0</v>
      </c>
      <c r="D213" s="14">
        <f t="shared" si="125"/>
        <v>0</v>
      </c>
      <c r="E213" s="14" t="str">
        <f t="shared" si="126"/>
        <v/>
      </c>
      <c r="F213" s="14">
        <f t="shared" si="127"/>
        <v>0</v>
      </c>
      <c r="G213" s="14">
        <f t="shared" si="123"/>
        <v>1</v>
      </c>
      <c r="H213" s="14">
        <f t="shared" si="128"/>
        <v>0</v>
      </c>
      <c r="I213" s="14">
        <f t="shared" si="128"/>
        <v>0</v>
      </c>
      <c r="J213" s="14">
        <f t="shared" si="128"/>
        <v>0</v>
      </c>
      <c r="K213" s="14">
        <f t="shared" si="128"/>
        <v>0</v>
      </c>
      <c r="L213" s="14" t="str">
        <f t="shared" si="129"/>
        <v>1</v>
      </c>
      <c r="M213" s="15" t="str">
        <f t="shared" si="130"/>
        <v>--</v>
      </c>
      <c r="N213" s="14" t="str">
        <f t="shared" si="131"/>
        <v/>
      </c>
      <c r="O213" s="15" t="str">
        <f t="shared" si="124"/>
        <v/>
      </c>
      <c r="P213" s="15" t="str">
        <f>IF(N213=1,FLOOR(MAX($P$4:P212),1)+1,IF(AND(P212&lt;&gt;"",O212&lt;&gt;1),MAX($P$4:P212)+0.1,""))</f>
        <v/>
      </c>
      <c r="Q213" s="5">
        <f>ROW()</f>
        <v>213</v>
      </c>
      <c r="ED213" s="9"/>
      <c r="EE213" s="24">
        <f ca="1">IF(MAX($EE$9:EE212)&lt;SUM($AJ$9:$AJ$109),MAX($EE$9:EE212)+1,"")</f>
        <v>205</v>
      </c>
      <c r="EF213" s="24">
        <f t="shared" ca="1" si="134"/>
        <v>55</v>
      </c>
      <c r="EG213" s="24">
        <f t="shared" ca="1" si="135"/>
        <v>12</v>
      </c>
      <c r="EH213" s="23" t="str">
        <f t="shared" ca="1" si="132"/>
        <v>CCI-000205</v>
      </c>
      <c r="EI213" s="23" t="str">
        <f ca="1">IF(EE213="","",OFFSET($AK$8,EF213,0)&amp;IF(COUNTIF(EH214:$EH$502,"="&amp;EH213)=0,"","; "&amp;OFFSET(EH213,MATCH(EH213,EH214:$EH$502,0),1)))</f>
        <v>3.4</v>
      </c>
      <c r="EJ213" s="23" t="str">
        <f ca="1">IF(EE213="","",OFFSET($AL$8,EF213,0)&amp;IF(COUNTIF(EH214:$EH$502,"="&amp;EH213)=0,"","; "&amp;OFFSET(EH213,MATCH(EH213,EH214:$EH$502,0),2)))</f>
        <v>USER IDENTIFICATION AND AUTHENTICATION</v>
      </c>
      <c r="EK213" s="23" t="str">
        <f ca="1">IF(EE213="","",OFFSET($AK$8,EF213,0)&amp;" "&amp;IF(LEN(OFFSET($AL$8,EF213,0))&gt;$EK$3,LEFT(OFFSET($AL$8,EF213,0),$EK$3)&amp;"...",OFFSET($AL$8,EF213,0))&amp;SUBSTITUTE(IF(COUNTIF(EH214:$EH$502,"="&amp;EH213)=0,"","; "&amp;OFFSET(EH213,MATCH(EH213,EH214:$EH$502,0),3)),"; "&amp;OFFSET($AK$8,EF213,0)&amp;" "&amp;IF(LEN(OFFSET($AL$8,EF213,0))&gt;$EK$3,LEFT(OFFSET($AL$8,EF213,0),$EK$3)&amp;"...",OFFSET($AL$8,EF213,0)),""))</f>
        <v>3.4 USER IDENTIFICATION AND AUTHENTICAT...</v>
      </c>
      <c r="EL213" s="24">
        <f ca="1">IF(EE213="","",IF(COUNTIF($EH$9:$EH212,"="&amp;EH213)=0,MAX($EL$9:EL212)+1,""))</f>
        <v>155</v>
      </c>
      <c r="EM213" s="9"/>
      <c r="EN213" s="10"/>
      <c r="EO213" s="24">
        <f ca="1">IF(MAX($EO$9:EO212)&lt;MAX($EL$9:$EL$502),MAX($EO$9:EO212)+1,"")</f>
        <v>205</v>
      </c>
      <c r="EP213" s="24">
        <f t="shared" ca="1" si="136"/>
        <v>263</v>
      </c>
      <c r="EQ213" s="23" t="str">
        <f t="shared" ca="1" si="133"/>
        <v>CCI-001889</v>
      </c>
      <c r="ER213" s="23" t="str">
        <f t="shared" ca="1" si="133"/>
        <v>3.5.2</v>
      </c>
      <c r="ES213" s="23" t="str">
        <f t="shared" ca="1" si="133"/>
        <v>Audit Time Stamps</v>
      </c>
      <c r="ET213" s="23" t="str">
        <f t="shared" ca="1" si="133"/>
        <v>3.5.2 Audit Time Stamps</v>
      </c>
      <c r="EU213" s="10" t="str">
        <f>""</f>
        <v/>
      </c>
    </row>
    <row r="214" spans="1:151" x14ac:dyDescent="0.3">
      <c r="A214" s="1" t="s">
        <v>2394</v>
      </c>
      <c r="B214" s="5"/>
      <c r="C214" s="14">
        <f t="shared" si="125"/>
        <v>0</v>
      </c>
      <c r="D214" s="14">
        <f t="shared" si="125"/>
        <v>0</v>
      </c>
      <c r="E214" s="14" t="str">
        <f t="shared" si="126"/>
        <v/>
      </c>
      <c r="F214" s="14">
        <f t="shared" si="127"/>
        <v>0</v>
      </c>
      <c r="G214" s="14">
        <f t="shared" si="123"/>
        <v>1</v>
      </c>
      <c r="H214" s="14">
        <f t="shared" ref="H214:K229" si="137">IF(G214&lt;&gt;G213,0,IF(AND(($F213-$D214)=(H$3-1),$F214=H$3),H213+1,H213))</f>
        <v>0</v>
      </c>
      <c r="I214" s="14">
        <f t="shared" si="137"/>
        <v>0</v>
      </c>
      <c r="J214" s="14">
        <f t="shared" si="137"/>
        <v>0</v>
      </c>
      <c r="K214" s="14">
        <f t="shared" si="137"/>
        <v>0</v>
      </c>
      <c r="L214" s="14" t="str">
        <f t="shared" si="129"/>
        <v>1</v>
      </c>
      <c r="M214" s="15" t="str">
        <f t="shared" si="130"/>
        <v>--</v>
      </c>
      <c r="N214" s="14" t="str">
        <f t="shared" si="131"/>
        <v/>
      </c>
      <c r="O214" s="15" t="str">
        <f t="shared" si="124"/>
        <v/>
      </c>
      <c r="P214" s="15" t="str">
        <f>IF(N214=1,FLOOR(MAX($P$4:P213),1)+1,IF(AND(P213&lt;&gt;"",O213&lt;&gt;1),MAX($P$4:P213)+0.1,""))</f>
        <v/>
      </c>
      <c r="Q214" s="5">
        <f>ROW()</f>
        <v>214</v>
      </c>
      <c r="ED214" s="9"/>
      <c r="EE214" s="24">
        <f ca="1">IF(MAX($EE$9:EE213)&lt;SUM($AJ$9:$AJ$109),MAX($EE$9:EE213)+1,"")</f>
        <v>206</v>
      </c>
      <c r="EF214" s="24">
        <f t="shared" ca="1" si="134"/>
        <v>55</v>
      </c>
      <c r="EG214" s="24">
        <f t="shared" ca="1" si="135"/>
        <v>13</v>
      </c>
      <c r="EH214" s="23" t="str">
        <f t="shared" ca="1" si="132"/>
        <v>CCI-001619</v>
      </c>
      <c r="EI214" s="23" t="str">
        <f ca="1">IF(EE214="","",OFFSET($AK$8,EF214,0)&amp;IF(COUNTIF(EH215:$EH$502,"="&amp;EH214)=0,"","; "&amp;OFFSET(EH214,MATCH(EH214,EH215:$EH$502,0),1)))</f>
        <v>3.4</v>
      </c>
      <c r="EJ214" s="23" t="str">
        <f ca="1">IF(EE214="","",OFFSET($AL$8,EF214,0)&amp;IF(COUNTIF(EH215:$EH$502,"="&amp;EH214)=0,"","; "&amp;OFFSET(EH214,MATCH(EH214,EH215:$EH$502,0),2)))</f>
        <v>USER IDENTIFICATION AND AUTHENTICATION</v>
      </c>
      <c r="EK214" s="23" t="str">
        <f ca="1">IF(EE214="","",OFFSET($AK$8,EF214,0)&amp;" "&amp;IF(LEN(OFFSET($AL$8,EF214,0))&gt;$EK$3,LEFT(OFFSET($AL$8,EF214,0),$EK$3)&amp;"...",OFFSET($AL$8,EF214,0))&amp;SUBSTITUTE(IF(COUNTIF(EH215:$EH$502,"="&amp;EH214)=0,"","; "&amp;OFFSET(EH214,MATCH(EH214,EH215:$EH$502,0),3)),"; "&amp;OFFSET($AK$8,EF214,0)&amp;" "&amp;IF(LEN(OFFSET($AL$8,EF214,0))&gt;$EK$3,LEFT(OFFSET($AL$8,EF214,0),$EK$3)&amp;"...",OFFSET($AL$8,EF214,0)),""))</f>
        <v>3.4 USER IDENTIFICATION AND AUTHENTICAT...</v>
      </c>
      <c r="EL214" s="24">
        <f ca="1">IF(EE214="","",IF(COUNTIF($EH$9:$EH213,"="&amp;EH214)=0,MAX($EL$9:EL213)+1,""))</f>
        <v>156</v>
      </c>
      <c r="EM214" s="9"/>
      <c r="EN214" s="10"/>
      <c r="EO214" s="24">
        <f ca="1">IF(MAX($EO$9:EO213)&lt;MAX($EL$9:$EL$502),MAX($EO$9:EO213)+1,"")</f>
        <v>206</v>
      </c>
      <c r="EP214" s="24">
        <f t="shared" ca="1" si="136"/>
        <v>264</v>
      </c>
      <c r="EQ214" s="23" t="str">
        <f t="shared" ca="1" si="133"/>
        <v>CCI-001890</v>
      </c>
      <c r="ER214" s="23" t="str">
        <f t="shared" ca="1" si="133"/>
        <v>3.5.2</v>
      </c>
      <c r="ES214" s="23" t="str">
        <f t="shared" ca="1" si="133"/>
        <v>Audit Time Stamps</v>
      </c>
      <c r="ET214" s="23" t="str">
        <f t="shared" ca="1" si="133"/>
        <v>3.5.2 Audit Time Stamps</v>
      </c>
      <c r="EU214" s="10" t="str">
        <f>""</f>
        <v/>
      </c>
    </row>
    <row r="215" spans="1:151" x14ac:dyDescent="0.3">
      <c r="A215" s="1" t="s">
        <v>2395</v>
      </c>
      <c r="B215" s="5"/>
      <c r="C215" s="14">
        <f t="shared" si="125"/>
        <v>0</v>
      </c>
      <c r="D215" s="14">
        <f t="shared" si="125"/>
        <v>0</v>
      </c>
      <c r="E215" s="14" t="str">
        <f t="shared" si="126"/>
        <v/>
      </c>
      <c r="F215" s="14">
        <f t="shared" si="127"/>
        <v>0</v>
      </c>
      <c r="G215" s="14">
        <f t="shared" si="123"/>
        <v>1</v>
      </c>
      <c r="H215" s="14">
        <f t="shared" si="137"/>
        <v>0</v>
      </c>
      <c r="I215" s="14">
        <f t="shared" si="137"/>
        <v>0</v>
      </c>
      <c r="J215" s="14">
        <f t="shared" si="137"/>
        <v>0</v>
      </c>
      <c r="K215" s="14">
        <f t="shared" si="137"/>
        <v>0</v>
      </c>
      <c r="L215" s="14" t="str">
        <f t="shared" si="129"/>
        <v>1</v>
      </c>
      <c r="M215" s="15" t="str">
        <f t="shared" si="130"/>
        <v>--</v>
      </c>
      <c r="N215" s="14" t="str">
        <f t="shared" si="131"/>
        <v/>
      </c>
      <c r="O215" s="15" t="str">
        <f t="shared" si="124"/>
        <v/>
      </c>
      <c r="P215" s="15" t="str">
        <f>IF(N215=1,FLOOR(MAX($P$4:P214),1)+1,IF(AND(P214&lt;&gt;"",O214&lt;&gt;1),MAX($P$4:P214)+0.1,""))</f>
        <v/>
      </c>
      <c r="Q215" s="5">
        <f>ROW()</f>
        <v>215</v>
      </c>
      <c r="ED215" s="9"/>
      <c r="EE215" s="24">
        <f ca="1">IF(MAX($EE$9:EE214)&lt;SUM($AJ$9:$AJ$109),MAX($EE$9:EE214)+1,"")</f>
        <v>207</v>
      </c>
      <c r="EF215" s="24">
        <f t="shared" ca="1" si="134"/>
        <v>55</v>
      </c>
      <c r="EG215" s="24">
        <f t="shared" ca="1" si="135"/>
        <v>14</v>
      </c>
      <c r="EH215" s="23" t="str">
        <f t="shared" ca="1" si="132"/>
        <v>CCI-001611</v>
      </c>
      <c r="EI215" s="23" t="str">
        <f ca="1">IF(EE215="","",OFFSET($AK$8,EF215,0)&amp;IF(COUNTIF(EH216:$EH$502,"="&amp;EH215)=0,"","; "&amp;OFFSET(EH215,MATCH(EH215,EH216:$EH$502,0),1)))</f>
        <v>3.4</v>
      </c>
      <c r="EJ215" s="23" t="str">
        <f ca="1">IF(EE215="","",OFFSET($AL$8,EF215,0)&amp;IF(COUNTIF(EH216:$EH$502,"="&amp;EH215)=0,"","; "&amp;OFFSET(EH215,MATCH(EH215,EH216:$EH$502,0),2)))</f>
        <v>USER IDENTIFICATION AND AUTHENTICATION</v>
      </c>
      <c r="EK215" s="23" t="str">
        <f ca="1">IF(EE215="","",OFFSET($AK$8,EF215,0)&amp;" "&amp;IF(LEN(OFFSET($AL$8,EF215,0))&gt;$EK$3,LEFT(OFFSET($AL$8,EF215,0),$EK$3)&amp;"...",OFFSET($AL$8,EF215,0))&amp;SUBSTITUTE(IF(COUNTIF(EH216:$EH$502,"="&amp;EH215)=0,"","; "&amp;OFFSET(EH215,MATCH(EH215,EH216:$EH$502,0),3)),"; "&amp;OFFSET($AK$8,EF215,0)&amp;" "&amp;IF(LEN(OFFSET($AL$8,EF215,0))&gt;$EK$3,LEFT(OFFSET($AL$8,EF215,0),$EK$3)&amp;"...",OFFSET($AL$8,EF215,0)),""))</f>
        <v>3.4 USER IDENTIFICATION AND AUTHENTICAT...</v>
      </c>
      <c r="EL215" s="24">
        <f ca="1">IF(EE215="","",IF(COUNTIF($EH$9:$EH214,"="&amp;EH215)=0,MAX($EL$9:EL214)+1,""))</f>
        <v>157</v>
      </c>
      <c r="EM215" s="9"/>
      <c r="EN215" s="10"/>
      <c r="EO215" s="24">
        <f ca="1">IF(MAX($EO$9:EO214)&lt;MAX($EL$9:$EL$502),MAX($EO$9:EO214)+1,"")</f>
        <v>207</v>
      </c>
      <c r="EP215" s="24">
        <f t="shared" ca="1" si="136"/>
        <v>265</v>
      </c>
      <c r="EQ215" s="23" t="str">
        <f t="shared" ca="1" si="133"/>
        <v>CCI-001891</v>
      </c>
      <c r="ER215" s="23" t="str">
        <f t="shared" ca="1" si="133"/>
        <v>3.5.2</v>
      </c>
      <c r="ES215" s="23" t="str">
        <f t="shared" ca="1" si="133"/>
        <v>Audit Time Stamps</v>
      </c>
      <c r="ET215" s="23" t="str">
        <f t="shared" ca="1" si="133"/>
        <v>3.5.2 Audit Time Stamps</v>
      </c>
      <c r="EU215" s="10" t="str">
        <f>""</f>
        <v/>
      </c>
    </row>
    <row r="216" spans="1:151" x14ac:dyDescent="0.3">
      <c r="A216" s="1" t="s">
        <v>2396</v>
      </c>
      <c r="B216" s="5"/>
      <c r="C216" s="14">
        <f t="shared" si="125"/>
        <v>0</v>
      </c>
      <c r="D216" s="14">
        <f t="shared" si="125"/>
        <v>0</v>
      </c>
      <c r="E216" s="14" t="str">
        <f t="shared" si="126"/>
        <v/>
      </c>
      <c r="F216" s="14">
        <f t="shared" si="127"/>
        <v>0</v>
      </c>
      <c r="G216" s="14">
        <f t="shared" si="123"/>
        <v>1</v>
      </c>
      <c r="H216" s="14">
        <f t="shared" si="137"/>
        <v>0</v>
      </c>
      <c r="I216" s="14">
        <f t="shared" si="137"/>
        <v>0</v>
      </c>
      <c r="J216" s="14">
        <f t="shared" si="137"/>
        <v>0</v>
      </c>
      <c r="K216" s="14">
        <f t="shared" si="137"/>
        <v>0</v>
      </c>
      <c r="L216" s="14" t="str">
        <f t="shared" si="129"/>
        <v>1</v>
      </c>
      <c r="M216" s="15" t="str">
        <f t="shared" si="130"/>
        <v>--</v>
      </c>
      <c r="N216" s="14" t="str">
        <f t="shared" si="131"/>
        <v/>
      </c>
      <c r="O216" s="15" t="str">
        <f t="shared" si="124"/>
        <v/>
      </c>
      <c r="P216" s="15" t="str">
        <f>IF(N216=1,FLOOR(MAX($P$4:P215),1)+1,IF(AND(P215&lt;&gt;"",O215&lt;&gt;1),MAX($P$4:P215)+0.1,""))</f>
        <v/>
      </c>
      <c r="Q216" s="5">
        <f>ROW()</f>
        <v>216</v>
      </c>
      <c r="ED216" s="9"/>
      <c r="EE216" s="24">
        <f ca="1">IF(MAX($EE$9:EE215)&lt;SUM($AJ$9:$AJ$109),MAX($EE$9:EE215)+1,"")</f>
        <v>208</v>
      </c>
      <c r="EF216" s="24">
        <f t="shared" ca="1" si="134"/>
        <v>55</v>
      </c>
      <c r="EG216" s="24">
        <f t="shared" ca="1" si="135"/>
        <v>15</v>
      </c>
      <c r="EH216" s="23" t="str">
        <f t="shared" ca="1" si="132"/>
        <v>CCI-001612</v>
      </c>
      <c r="EI216" s="23" t="str">
        <f ca="1">IF(EE216="","",OFFSET($AK$8,EF216,0)&amp;IF(COUNTIF(EH217:$EH$502,"="&amp;EH216)=0,"","; "&amp;OFFSET(EH216,MATCH(EH216,EH217:$EH$502,0),1)))</f>
        <v>3.4</v>
      </c>
      <c r="EJ216" s="23" t="str">
        <f ca="1">IF(EE216="","",OFFSET($AL$8,EF216,0)&amp;IF(COUNTIF(EH217:$EH$502,"="&amp;EH216)=0,"","; "&amp;OFFSET(EH216,MATCH(EH216,EH217:$EH$502,0),2)))</f>
        <v>USER IDENTIFICATION AND AUTHENTICATION</v>
      </c>
      <c r="EK216" s="23" t="str">
        <f ca="1">IF(EE216="","",OFFSET($AK$8,EF216,0)&amp;" "&amp;IF(LEN(OFFSET($AL$8,EF216,0))&gt;$EK$3,LEFT(OFFSET($AL$8,EF216,0),$EK$3)&amp;"...",OFFSET($AL$8,EF216,0))&amp;SUBSTITUTE(IF(COUNTIF(EH217:$EH$502,"="&amp;EH216)=0,"","; "&amp;OFFSET(EH216,MATCH(EH216,EH217:$EH$502,0),3)),"; "&amp;OFFSET($AK$8,EF216,0)&amp;" "&amp;IF(LEN(OFFSET($AL$8,EF216,0))&gt;$EK$3,LEFT(OFFSET($AL$8,EF216,0),$EK$3)&amp;"...",OFFSET($AL$8,EF216,0)),""))</f>
        <v>3.4 USER IDENTIFICATION AND AUTHENTICAT...</v>
      </c>
      <c r="EL216" s="24">
        <f ca="1">IF(EE216="","",IF(COUNTIF($EH$9:$EH215,"="&amp;EH216)=0,MAX($EL$9:EL215)+1,""))</f>
        <v>158</v>
      </c>
      <c r="EM216" s="9"/>
      <c r="EN216" s="10"/>
      <c r="EO216" s="24">
        <f ca="1">IF(MAX($EO$9:EO215)&lt;MAX($EL$9:$EL$502),MAX($EO$9:EO215)+1,"")</f>
        <v>208</v>
      </c>
      <c r="EP216" s="24">
        <f t="shared" ca="1" si="136"/>
        <v>266</v>
      </c>
      <c r="EQ216" s="23" t="str">
        <f t="shared" ca="1" si="133"/>
        <v>CCI-001892</v>
      </c>
      <c r="ER216" s="23" t="str">
        <f t="shared" ca="1" si="133"/>
        <v>3.5.2</v>
      </c>
      <c r="ES216" s="23" t="str">
        <f t="shared" ca="1" si="133"/>
        <v>Audit Time Stamps</v>
      </c>
      <c r="ET216" s="23" t="str">
        <f t="shared" ca="1" si="133"/>
        <v>3.5.2 Audit Time Stamps</v>
      </c>
      <c r="EU216" s="10" t="str">
        <f>""</f>
        <v/>
      </c>
    </row>
    <row r="217" spans="1:151" x14ac:dyDescent="0.3">
      <c r="A217" s="1" t="s">
        <v>73</v>
      </c>
      <c r="B217" s="5"/>
      <c r="C217" s="14">
        <f t="shared" si="125"/>
        <v>0</v>
      </c>
      <c r="D217" s="14">
        <f t="shared" si="125"/>
        <v>0</v>
      </c>
      <c r="E217" s="14" t="str">
        <f t="shared" si="126"/>
        <v/>
      </c>
      <c r="F217" s="14">
        <f t="shared" si="127"/>
        <v>0</v>
      </c>
      <c r="G217" s="14">
        <f t="shared" si="123"/>
        <v>1</v>
      </c>
      <c r="H217" s="14">
        <f t="shared" si="137"/>
        <v>0</v>
      </c>
      <c r="I217" s="14">
        <f t="shared" si="137"/>
        <v>0</v>
      </c>
      <c r="J217" s="14">
        <f t="shared" si="137"/>
        <v>0</v>
      </c>
      <c r="K217" s="14">
        <f t="shared" si="137"/>
        <v>0</v>
      </c>
      <c r="L217" s="14" t="str">
        <f t="shared" si="129"/>
        <v>1</v>
      </c>
      <c r="M217" s="15" t="str">
        <f t="shared" si="130"/>
        <v>--</v>
      </c>
      <c r="N217" s="14" t="str">
        <f t="shared" si="131"/>
        <v/>
      </c>
      <c r="O217" s="15" t="str">
        <f t="shared" si="124"/>
        <v/>
      </c>
      <c r="P217" s="15" t="str">
        <f>IF(N217=1,FLOOR(MAX($P$4:P216),1)+1,IF(AND(P216&lt;&gt;"",O216&lt;&gt;1),MAX($P$4:P216)+0.1,""))</f>
        <v/>
      </c>
      <c r="Q217" s="5">
        <f>ROW()</f>
        <v>217</v>
      </c>
      <c r="ED217" s="9"/>
      <c r="EE217" s="24">
        <f ca="1">IF(MAX($EE$9:EE216)&lt;SUM($AJ$9:$AJ$109),MAX($EE$9:EE216)+1,"")</f>
        <v>209</v>
      </c>
      <c r="EF217" s="24">
        <f t="shared" ca="1" si="134"/>
        <v>55</v>
      </c>
      <c r="EG217" s="24">
        <f t="shared" ca="1" si="135"/>
        <v>16</v>
      </c>
      <c r="EH217" s="23" t="str">
        <f t="shared" ca="1" si="132"/>
        <v>CCI-001613</v>
      </c>
      <c r="EI217" s="23" t="str">
        <f ca="1">IF(EE217="","",OFFSET($AK$8,EF217,0)&amp;IF(COUNTIF(EH218:$EH$502,"="&amp;EH217)=0,"","; "&amp;OFFSET(EH217,MATCH(EH217,EH218:$EH$502,0),1)))</f>
        <v>3.4</v>
      </c>
      <c r="EJ217" s="23" t="str">
        <f ca="1">IF(EE217="","",OFFSET($AL$8,EF217,0)&amp;IF(COUNTIF(EH218:$EH$502,"="&amp;EH217)=0,"","; "&amp;OFFSET(EH217,MATCH(EH217,EH218:$EH$502,0),2)))</f>
        <v>USER IDENTIFICATION AND AUTHENTICATION</v>
      </c>
      <c r="EK217" s="23" t="str">
        <f ca="1">IF(EE217="","",OFFSET($AK$8,EF217,0)&amp;" "&amp;IF(LEN(OFFSET($AL$8,EF217,0))&gt;$EK$3,LEFT(OFFSET($AL$8,EF217,0),$EK$3)&amp;"...",OFFSET($AL$8,EF217,0))&amp;SUBSTITUTE(IF(COUNTIF(EH218:$EH$502,"="&amp;EH217)=0,"","; "&amp;OFFSET(EH217,MATCH(EH217,EH218:$EH$502,0),3)),"; "&amp;OFFSET($AK$8,EF217,0)&amp;" "&amp;IF(LEN(OFFSET($AL$8,EF217,0))&gt;$EK$3,LEFT(OFFSET($AL$8,EF217,0),$EK$3)&amp;"...",OFFSET($AL$8,EF217,0)),""))</f>
        <v>3.4 USER IDENTIFICATION AND AUTHENTICAT...</v>
      </c>
      <c r="EL217" s="24">
        <f ca="1">IF(EE217="","",IF(COUNTIF($EH$9:$EH216,"="&amp;EH217)=0,MAX($EL$9:EL216)+1,""))</f>
        <v>159</v>
      </c>
      <c r="EM217" s="9"/>
      <c r="EN217" s="10"/>
      <c r="EO217" s="24">
        <f ca="1">IF(MAX($EO$9:EO216)&lt;MAX($EL$9:$EL$502),MAX($EO$9:EO216)+1,"")</f>
        <v>209</v>
      </c>
      <c r="EP217" s="24">
        <f t="shared" ca="1" si="136"/>
        <v>267</v>
      </c>
      <c r="EQ217" s="23" t="str">
        <f t="shared" ref="EQ217:ET280" ca="1" si="138">IF($EP217="","",OFFSET(EH$8,$EP217,0))</f>
        <v>CCI-002046</v>
      </c>
      <c r="ER217" s="23" t="str">
        <f t="shared" ca="1" si="138"/>
        <v>3.5.2</v>
      </c>
      <c r="ES217" s="23" t="str">
        <f t="shared" ca="1" si="138"/>
        <v>Audit Time Stamps</v>
      </c>
      <c r="ET217" s="23" t="str">
        <f t="shared" ca="1" si="138"/>
        <v>3.5.2 Audit Time Stamps</v>
      </c>
      <c r="EU217" s="10" t="str">
        <f>""</f>
        <v/>
      </c>
    </row>
    <row r="218" spans="1:151" x14ac:dyDescent="0.3">
      <c r="A218" s="1" t="s">
        <v>55</v>
      </c>
      <c r="B218" s="5"/>
      <c r="C218" s="14">
        <f t="shared" si="125"/>
        <v>0</v>
      </c>
      <c r="D218" s="14">
        <f t="shared" si="125"/>
        <v>0</v>
      </c>
      <c r="E218" s="14" t="str">
        <f t="shared" si="126"/>
        <v/>
      </c>
      <c r="F218" s="14">
        <f t="shared" si="127"/>
        <v>0</v>
      </c>
      <c r="G218" s="14">
        <f t="shared" si="123"/>
        <v>1</v>
      </c>
      <c r="H218" s="14">
        <f t="shared" si="137"/>
        <v>0</v>
      </c>
      <c r="I218" s="14">
        <f t="shared" si="137"/>
        <v>0</v>
      </c>
      <c r="J218" s="14">
        <f t="shared" si="137"/>
        <v>0</v>
      </c>
      <c r="K218" s="14">
        <f t="shared" si="137"/>
        <v>0</v>
      </c>
      <c r="L218" s="14" t="str">
        <f t="shared" si="129"/>
        <v>1</v>
      </c>
      <c r="M218" s="15" t="str">
        <f t="shared" si="130"/>
        <v>--</v>
      </c>
      <c r="N218" s="14" t="str">
        <f t="shared" si="131"/>
        <v/>
      </c>
      <c r="O218" s="15" t="str">
        <f t="shared" si="124"/>
        <v/>
      </c>
      <c r="P218" s="15" t="str">
        <f>IF(N218=1,FLOOR(MAX($P$4:P217),1)+1,IF(AND(P217&lt;&gt;"",O217&lt;&gt;1),MAX($P$4:P217)+0.1,""))</f>
        <v/>
      </c>
      <c r="Q218" s="5">
        <f>ROW()</f>
        <v>218</v>
      </c>
      <c r="ED218" s="9"/>
      <c r="EE218" s="24">
        <f ca="1">IF(MAX($EE$9:EE217)&lt;SUM($AJ$9:$AJ$109),MAX($EE$9:EE217)+1,"")</f>
        <v>210</v>
      </c>
      <c r="EF218" s="24">
        <f t="shared" ca="1" si="134"/>
        <v>55</v>
      </c>
      <c r="EG218" s="24">
        <f t="shared" ca="1" si="135"/>
        <v>17</v>
      </c>
      <c r="EH218" s="23" t="str">
        <f t="shared" ca="1" si="132"/>
        <v>CCI-001614</v>
      </c>
      <c r="EI218" s="23" t="str">
        <f ca="1">IF(EE218="","",OFFSET($AK$8,EF218,0)&amp;IF(COUNTIF(EH219:$EH$502,"="&amp;EH218)=0,"","; "&amp;OFFSET(EH218,MATCH(EH218,EH219:$EH$502,0),1)))</f>
        <v>3.4</v>
      </c>
      <c r="EJ218" s="23" t="str">
        <f ca="1">IF(EE218="","",OFFSET($AL$8,EF218,0)&amp;IF(COUNTIF(EH219:$EH$502,"="&amp;EH218)=0,"","; "&amp;OFFSET(EH218,MATCH(EH218,EH219:$EH$502,0),2)))</f>
        <v>USER IDENTIFICATION AND AUTHENTICATION</v>
      </c>
      <c r="EK218" s="23" t="str">
        <f ca="1">IF(EE218="","",OFFSET($AK$8,EF218,0)&amp;" "&amp;IF(LEN(OFFSET($AL$8,EF218,0))&gt;$EK$3,LEFT(OFFSET($AL$8,EF218,0),$EK$3)&amp;"...",OFFSET($AL$8,EF218,0))&amp;SUBSTITUTE(IF(COUNTIF(EH219:$EH$502,"="&amp;EH218)=0,"","; "&amp;OFFSET(EH218,MATCH(EH218,EH219:$EH$502,0),3)),"; "&amp;OFFSET($AK$8,EF218,0)&amp;" "&amp;IF(LEN(OFFSET($AL$8,EF218,0))&gt;$EK$3,LEFT(OFFSET($AL$8,EF218,0),$EK$3)&amp;"...",OFFSET($AL$8,EF218,0)),""))</f>
        <v>3.4 USER IDENTIFICATION AND AUTHENTICAT...</v>
      </c>
      <c r="EL218" s="24">
        <f ca="1">IF(EE218="","",IF(COUNTIF($EH$9:$EH217,"="&amp;EH218)=0,MAX($EL$9:EL217)+1,""))</f>
        <v>160</v>
      </c>
      <c r="EM218" s="9"/>
      <c r="EN218" s="10"/>
      <c r="EO218" s="24">
        <f ca="1">IF(MAX($EO$9:EO217)&lt;MAX($EL$9:$EL$502),MAX($EO$9:EO217)+1,"")</f>
        <v>210</v>
      </c>
      <c r="EP218" s="24">
        <f t="shared" ca="1" si="136"/>
        <v>268</v>
      </c>
      <c r="EQ218" s="23" t="str">
        <f t="shared" ca="1" si="138"/>
        <v>CCI-000154</v>
      </c>
      <c r="ER218" s="23" t="str">
        <f t="shared" ca="1" si="138"/>
        <v>3.5.3.4</v>
      </c>
      <c r="ES218" s="23" t="str">
        <f t="shared" ca="1" si="138"/>
        <v>Audit Reduction and Report Generation In MODERATE Impact Systems</v>
      </c>
      <c r="ET218" s="23" t="str">
        <f t="shared" ca="1" si="138"/>
        <v>3.5.3.4 Audit Reduction and Report Generati...</v>
      </c>
      <c r="EU218" s="10" t="str">
        <f>""</f>
        <v/>
      </c>
    </row>
    <row r="219" spans="1:151" x14ac:dyDescent="0.3">
      <c r="A219" s="1" t="s">
        <v>59</v>
      </c>
      <c r="B219" s="5"/>
      <c r="C219" s="14">
        <f t="shared" si="125"/>
        <v>0</v>
      </c>
      <c r="D219" s="14">
        <f t="shared" si="125"/>
        <v>0</v>
      </c>
      <c r="E219" s="14" t="str">
        <f t="shared" si="126"/>
        <v/>
      </c>
      <c r="F219" s="14">
        <f t="shared" si="127"/>
        <v>0</v>
      </c>
      <c r="G219" s="14">
        <f t="shared" si="123"/>
        <v>1</v>
      </c>
      <c r="H219" s="14">
        <f t="shared" si="137"/>
        <v>0</v>
      </c>
      <c r="I219" s="14">
        <f t="shared" si="137"/>
        <v>0</v>
      </c>
      <c r="J219" s="14">
        <f t="shared" si="137"/>
        <v>0</v>
      </c>
      <c r="K219" s="14">
        <f t="shared" si="137"/>
        <v>0</v>
      </c>
      <c r="L219" s="14" t="str">
        <f t="shared" si="129"/>
        <v>1</v>
      </c>
      <c r="M219" s="15" t="str">
        <f t="shared" si="130"/>
        <v>--</v>
      </c>
      <c r="N219" s="14" t="str">
        <f t="shared" si="131"/>
        <v/>
      </c>
      <c r="O219" s="15" t="str">
        <f t="shared" si="124"/>
        <v/>
      </c>
      <c r="P219" s="15" t="str">
        <f>IF(N219=1,FLOOR(MAX($P$4:P218),1)+1,IF(AND(P218&lt;&gt;"",O218&lt;&gt;1),MAX($P$4:P218)+0.1,""))</f>
        <v/>
      </c>
      <c r="Q219" s="5">
        <f>ROW()</f>
        <v>219</v>
      </c>
      <c r="ED219" s="9"/>
      <c r="EE219" s="24">
        <f ca="1">IF(MAX($EE$9:EE218)&lt;SUM($AJ$9:$AJ$109),MAX($EE$9:EE218)+1,"")</f>
        <v>211</v>
      </c>
      <c r="EF219" s="24">
        <f t="shared" ca="1" si="134"/>
        <v>55</v>
      </c>
      <c r="EG219" s="24">
        <f t="shared" ca="1" si="135"/>
        <v>18</v>
      </c>
      <c r="EH219" s="23" t="str">
        <f t="shared" ca="1" si="132"/>
        <v>CCI-000195</v>
      </c>
      <c r="EI219" s="23" t="str">
        <f ca="1">IF(EE219="","",OFFSET($AK$8,EF219,0)&amp;IF(COUNTIF(EH220:$EH$502,"="&amp;EH219)=0,"","; "&amp;OFFSET(EH219,MATCH(EH219,EH220:$EH$502,0),1)))</f>
        <v>3.4</v>
      </c>
      <c r="EJ219" s="23" t="str">
        <f ca="1">IF(EE219="","",OFFSET($AL$8,EF219,0)&amp;IF(COUNTIF(EH220:$EH$502,"="&amp;EH219)=0,"","; "&amp;OFFSET(EH219,MATCH(EH219,EH220:$EH$502,0),2)))</f>
        <v>USER IDENTIFICATION AND AUTHENTICATION</v>
      </c>
      <c r="EK219" s="23" t="str">
        <f ca="1">IF(EE219="","",OFFSET($AK$8,EF219,0)&amp;" "&amp;IF(LEN(OFFSET($AL$8,EF219,0))&gt;$EK$3,LEFT(OFFSET($AL$8,EF219,0),$EK$3)&amp;"...",OFFSET($AL$8,EF219,0))&amp;SUBSTITUTE(IF(COUNTIF(EH220:$EH$502,"="&amp;EH219)=0,"","; "&amp;OFFSET(EH219,MATCH(EH219,EH220:$EH$502,0),3)),"; "&amp;OFFSET($AK$8,EF219,0)&amp;" "&amp;IF(LEN(OFFSET($AL$8,EF219,0))&gt;$EK$3,LEFT(OFFSET($AL$8,EF219,0),$EK$3)&amp;"...",OFFSET($AL$8,EF219,0)),""))</f>
        <v>3.4 USER IDENTIFICATION AND AUTHENTICAT...</v>
      </c>
      <c r="EL219" s="24">
        <f ca="1">IF(EE219="","",IF(COUNTIF($EH$9:$EH218,"="&amp;EH219)=0,MAX($EL$9:EL218)+1,""))</f>
        <v>161</v>
      </c>
      <c r="EM219" s="9"/>
      <c r="EN219" s="10"/>
      <c r="EO219" s="24">
        <f ca="1">IF(MAX($EO$9:EO218)&lt;MAX($EL$9:$EL$502),MAX($EO$9:EO218)+1,"")</f>
        <v>211</v>
      </c>
      <c r="EP219" s="24">
        <f t="shared" ca="1" si="136"/>
        <v>269</v>
      </c>
      <c r="EQ219" s="23" t="str">
        <f t="shared" ca="1" si="138"/>
        <v>CCI-001875</v>
      </c>
      <c r="ER219" s="23" t="str">
        <f t="shared" ca="1" si="138"/>
        <v>3.5.3.4</v>
      </c>
      <c r="ES219" s="23" t="str">
        <f t="shared" ca="1" si="138"/>
        <v>Audit Reduction and Report Generation In MODERATE Impact Systems</v>
      </c>
      <c r="ET219" s="23" t="str">
        <f t="shared" ca="1" si="138"/>
        <v>3.5.3.4 Audit Reduction and Report Generati...</v>
      </c>
      <c r="EU219" s="10" t="str">
        <f>""</f>
        <v/>
      </c>
    </row>
    <row r="220" spans="1:151" x14ac:dyDescent="0.3">
      <c r="A220" s="1" t="s">
        <v>60</v>
      </c>
      <c r="B220" s="5"/>
      <c r="C220" s="14">
        <f t="shared" si="125"/>
        <v>0</v>
      </c>
      <c r="D220" s="14">
        <f t="shared" si="125"/>
        <v>0</v>
      </c>
      <c r="E220" s="14" t="str">
        <f t="shared" si="126"/>
        <v/>
      </c>
      <c r="F220" s="14">
        <f t="shared" si="127"/>
        <v>0</v>
      </c>
      <c r="G220" s="14">
        <f t="shared" si="123"/>
        <v>1</v>
      </c>
      <c r="H220" s="14">
        <f t="shared" si="137"/>
        <v>0</v>
      </c>
      <c r="I220" s="14">
        <f t="shared" si="137"/>
        <v>0</v>
      </c>
      <c r="J220" s="14">
        <f t="shared" si="137"/>
        <v>0</v>
      </c>
      <c r="K220" s="14">
        <f t="shared" si="137"/>
        <v>0</v>
      </c>
      <c r="L220" s="14" t="str">
        <f t="shared" si="129"/>
        <v>1</v>
      </c>
      <c r="M220" s="15" t="str">
        <f t="shared" si="130"/>
        <v>--</v>
      </c>
      <c r="N220" s="14" t="str">
        <f t="shared" si="131"/>
        <v/>
      </c>
      <c r="O220" s="15" t="str">
        <f t="shared" si="124"/>
        <v/>
      </c>
      <c r="P220" s="15" t="str">
        <f>IF(N220=1,FLOOR(MAX($P$4:P219),1)+1,IF(AND(P219&lt;&gt;"",O219&lt;&gt;1),MAX($P$4:P219)+0.1,""))</f>
        <v/>
      </c>
      <c r="Q220" s="5">
        <f>ROW()</f>
        <v>220</v>
      </c>
      <c r="ED220" s="9"/>
      <c r="EE220" s="24">
        <f ca="1">IF(MAX($EE$9:EE219)&lt;SUM($AJ$9:$AJ$109),MAX($EE$9:EE219)+1,"")</f>
        <v>212</v>
      </c>
      <c r="EF220" s="24">
        <f t="shared" ca="1" si="134"/>
        <v>55</v>
      </c>
      <c r="EG220" s="24">
        <f t="shared" ca="1" si="135"/>
        <v>19</v>
      </c>
      <c r="EH220" s="23" t="str">
        <f t="shared" ca="1" si="132"/>
        <v>CCI-001615</v>
      </c>
      <c r="EI220" s="23" t="str">
        <f ca="1">IF(EE220="","",OFFSET($AK$8,EF220,0)&amp;IF(COUNTIF(EH221:$EH$502,"="&amp;EH220)=0,"","; "&amp;OFFSET(EH220,MATCH(EH220,EH221:$EH$502,0),1)))</f>
        <v>3.4</v>
      </c>
      <c r="EJ220" s="23" t="str">
        <f ca="1">IF(EE220="","",OFFSET($AL$8,EF220,0)&amp;IF(COUNTIF(EH221:$EH$502,"="&amp;EH220)=0,"","; "&amp;OFFSET(EH220,MATCH(EH220,EH221:$EH$502,0),2)))</f>
        <v>USER IDENTIFICATION AND AUTHENTICATION</v>
      </c>
      <c r="EK220" s="23" t="str">
        <f ca="1">IF(EE220="","",OFFSET($AK$8,EF220,0)&amp;" "&amp;IF(LEN(OFFSET($AL$8,EF220,0))&gt;$EK$3,LEFT(OFFSET($AL$8,EF220,0),$EK$3)&amp;"...",OFFSET($AL$8,EF220,0))&amp;SUBSTITUTE(IF(COUNTIF(EH221:$EH$502,"="&amp;EH220)=0,"","; "&amp;OFFSET(EH220,MATCH(EH220,EH221:$EH$502,0),3)),"; "&amp;OFFSET($AK$8,EF220,0)&amp;" "&amp;IF(LEN(OFFSET($AL$8,EF220,0))&gt;$EK$3,LEFT(OFFSET($AL$8,EF220,0),$EK$3)&amp;"...",OFFSET($AL$8,EF220,0)),""))</f>
        <v>3.4 USER IDENTIFICATION AND AUTHENTICAT...</v>
      </c>
      <c r="EL220" s="24">
        <f ca="1">IF(EE220="","",IF(COUNTIF($EH$9:$EH219,"="&amp;EH220)=0,MAX($EL$9:EL219)+1,""))</f>
        <v>162</v>
      </c>
      <c r="EM220" s="9"/>
      <c r="EN220" s="10"/>
      <c r="EO220" s="24">
        <f ca="1">IF(MAX($EO$9:EO219)&lt;MAX($EL$9:$EL$502),MAX($EO$9:EO219)+1,"")</f>
        <v>212</v>
      </c>
      <c r="EP220" s="24">
        <f t="shared" ca="1" si="136"/>
        <v>270</v>
      </c>
      <c r="EQ220" s="23" t="str">
        <f t="shared" ca="1" si="138"/>
        <v>CCI-001876</v>
      </c>
      <c r="ER220" s="23" t="str">
        <f t="shared" ca="1" si="138"/>
        <v>3.5.3.4</v>
      </c>
      <c r="ES220" s="23" t="str">
        <f t="shared" ca="1" si="138"/>
        <v>Audit Reduction and Report Generation In MODERATE Impact Systems</v>
      </c>
      <c r="ET220" s="23" t="str">
        <f t="shared" ca="1" si="138"/>
        <v>3.5.3.4 Audit Reduction and Report Generati...</v>
      </c>
      <c r="EU220" s="10" t="str">
        <f>""</f>
        <v/>
      </c>
    </row>
    <row r="221" spans="1:151" x14ac:dyDescent="0.3">
      <c r="A221" s="1" t="s">
        <v>166</v>
      </c>
      <c r="B221" s="5"/>
      <c r="C221" s="14">
        <f t="shared" si="125"/>
        <v>0</v>
      </c>
      <c r="D221" s="14">
        <f t="shared" si="125"/>
        <v>0</v>
      </c>
      <c r="E221" s="14" t="str">
        <f t="shared" si="126"/>
        <v/>
      </c>
      <c r="F221" s="14">
        <f t="shared" si="127"/>
        <v>0</v>
      </c>
      <c r="G221" s="14">
        <f t="shared" si="123"/>
        <v>1</v>
      </c>
      <c r="H221" s="14">
        <f t="shared" si="137"/>
        <v>0</v>
      </c>
      <c r="I221" s="14">
        <f t="shared" si="137"/>
        <v>0</v>
      </c>
      <c r="J221" s="14">
        <f t="shared" si="137"/>
        <v>0</v>
      </c>
      <c r="K221" s="14">
        <f t="shared" si="137"/>
        <v>0</v>
      </c>
      <c r="L221" s="14" t="str">
        <f t="shared" si="129"/>
        <v>1</v>
      </c>
      <c r="M221" s="15" t="str">
        <f t="shared" si="130"/>
        <v>--</v>
      </c>
      <c r="N221" s="14" t="str">
        <f t="shared" si="131"/>
        <v/>
      </c>
      <c r="O221" s="15" t="str">
        <f t="shared" si="124"/>
        <v/>
      </c>
      <c r="P221" s="15" t="str">
        <f>IF(N221=1,FLOOR(MAX($P$4:P220),1)+1,IF(AND(P220&lt;&gt;"",O220&lt;&gt;1),MAX($P$4:P220)+0.1,""))</f>
        <v/>
      </c>
      <c r="Q221" s="5">
        <f>ROW()</f>
        <v>221</v>
      </c>
      <c r="ED221" s="9"/>
      <c r="EE221" s="24">
        <f ca="1">IF(MAX($EE$9:EE220)&lt;SUM($AJ$9:$AJ$109),MAX($EE$9:EE220)+1,"")</f>
        <v>213</v>
      </c>
      <c r="EF221" s="24">
        <f t="shared" ca="1" si="134"/>
        <v>55</v>
      </c>
      <c r="EG221" s="24">
        <f t="shared" ca="1" si="135"/>
        <v>20</v>
      </c>
      <c r="EH221" s="23" t="str">
        <f t="shared" ca="1" si="132"/>
        <v>CCI-000196</v>
      </c>
      <c r="EI221" s="23" t="str">
        <f ca="1">IF(EE221="","",OFFSET($AK$8,EF221,0)&amp;IF(COUNTIF(EH222:$EH$502,"="&amp;EH221)=0,"","; "&amp;OFFSET(EH221,MATCH(EH221,EH222:$EH$502,0),1)))</f>
        <v>3.4</v>
      </c>
      <c r="EJ221" s="23" t="str">
        <f ca="1">IF(EE221="","",OFFSET($AL$8,EF221,0)&amp;IF(COUNTIF(EH222:$EH$502,"="&amp;EH221)=0,"","; "&amp;OFFSET(EH221,MATCH(EH221,EH222:$EH$502,0),2)))</f>
        <v>USER IDENTIFICATION AND AUTHENTICATION</v>
      </c>
      <c r="EK221" s="23" t="str">
        <f ca="1">IF(EE221="","",OFFSET($AK$8,EF221,0)&amp;" "&amp;IF(LEN(OFFSET($AL$8,EF221,0))&gt;$EK$3,LEFT(OFFSET($AL$8,EF221,0),$EK$3)&amp;"...",OFFSET($AL$8,EF221,0))&amp;SUBSTITUTE(IF(COUNTIF(EH222:$EH$502,"="&amp;EH221)=0,"","; "&amp;OFFSET(EH221,MATCH(EH221,EH222:$EH$502,0),3)),"; "&amp;OFFSET($AK$8,EF221,0)&amp;" "&amp;IF(LEN(OFFSET($AL$8,EF221,0))&gt;$EK$3,LEFT(OFFSET($AL$8,EF221,0),$EK$3)&amp;"...",OFFSET($AL$8,EF221,0)),""))</f>
        <v>3.4 USER IDENTIFICATION AND AUTHENTICAT...</v>
      </c>
      <c r="EL221" s="24">
        <f ca="1">IF(EE221="","",IF(COUNTIF($EH$9:$EH220,"="&amp;EH221)=0,MAX($EL$9:EL220)+1,""))</f>
        <v>163</v>
      </c>
      <c r="EM221" s="9"/>
      <c r="EN221" s="10"/>
      <c r="EO221" s="24">
        <f ca="1">IF(MAX($EO$9:EO220)&lt;MAX($EL$9:$EL$502),MAX($EO$9:EO220)+1,"")</f>
        <v>213</v>
      </c>
      <c r="EP221" s="24">
        <f t="shared" ca="1" si="136"/>
        <v>271</v>
      </c>
      <c r="EQ221" s="23" t="str">
        <f t="shared" ca="1" si="138"/>
        <v>CCI-001877</v>
      </c>
      <c r="ER221" s="23" t="str">
        <f t="shared" ca="1" si="138"/>
        <v>3.5.3.4</v>
      </c>
      <c r="ES221" s="23" t="str">
        <f t="shared" ca="1" si="138"/>
        <v>Audit Reduction and Report Generation In MODERATE Impact Systems</v>
      </c>
      <c r="ET221" s="23" t="str">
        <f t="shared" ca="1" si="138"/>
        <v>3.5.3.4 Audit Reduction and Report Generati...</v>
      </c>
      <c r="EU221" s="10" t="str">
        <f>""</f>
        <v/>
      </c>
    </row>
    <row r="222" spans="1:151" x14ac:dyDescent="0.3">
      <c r="A222" s="1" t="s">
        <v>167</v>
      </c>
      <c r="B222" s="5"/>
      <c r="C222" s="14">
        <f t="shared" si="125"/>
        <v>0</v>
      </c>
      <c r="D222" s="14">
        <f t="shared" si="125"/>
        <v>0</v>
      </c>
      <c r="E222" s="14" t="str">
        <f t="shared" si="126"/>
        <v/>
      </c>
      <c r="F222" s="14">
        <f t="shared" si="127"/>
        <v>0</v>
      </c>
      <c r="G222" s="14">
        <f t="shared" si="123"/>
        <v>1</v>
      </c>
      <c r="H222" s="14">
        <f t="shared" si="137"/>
        <v>0</v>
      </c>
      <c r="I222" s="14">
        <f t="shared" si="137"/>
        <v>0</v>
      </c>
      <c r="J222" s="14">
        <f t="shared" si="137"/>
        <v>0</v>
      </c>
      <c r="K222" s="14">
        <f t="shared" si="137"/>
        <v>0</v>
      </c>
      <c r="L222" s="14" t="str">
        <f t="shared" si="129"/>
        <v>1</v>
      </c>
      <c r="M222" s="15" t="str">
        <f t="shared" si="130"/>
        <v>--</v>
      </c>
      <c r="N222" s="14" t="str">
        <f t="shared" si="131"/>
        <v/>
      </c>
      <c r="O222" s="15" t="str">
        <f t="shared" si="124"/>
        <v/>
      </c>
      <c r="P222" s="15" t="str">
        <f>IF(N222=1,FLOOR(MAX($P$4:P221),1)+1,IF(AND(P221&lt;&gt;"",O221&lt;&gt;1),MAX($P$4:P221)+0.1,""))</f>
        <v/>
      </c>
      <c r="Q222" s="5">
        <f>ROW()</f>
        <v>222</v>
      </c>
      <c r="ED222" s="9"/>
      <c r="EE222" s="24">
        <f ca="1">IF(MAX($EE$9:EE221)&lt;SUM($AJ$9:$AJ$109),MAX($EE$9:EE221)+1,"")</f>
        <v>214</v>
      </c>
      <c r="EF222" s="24">
        <f t="shared" ca="1" si="134"/>
        <v>55</v>
      </c>
      <c r="EG222" s="24">
        <f t="shared" ca="1" si="135"/>
        <v>21</v>
      </c>
      <c r="EH222" s="23" t="str">
        <f t="shared" ca="1" si="132"/>
        <v>CCI-000197</v>
      </c>
      <c r="EI222" s="23" t="str">
        <f ca="1">IF(EE222="","",OFFSET($AK$8,EF222,0)&amp;IF(COUNTIF(EH223:$EH$502,"="&amp;EH222)=0,"","; "&amp;OFFSET(EH222,MATCH(EH222,EH223:$EH$502,0),1)))</f>
        <v>3.4</v>
      </c>
      <c r="EJ222" s="23" t="str">
        <f ca="1">IF(EE222="","",OFFSET($AL$8,EF222,0)&amp;IF(COUNTIF(EH223:$EH$502,"="&amp;EH222)=0,"","; "&amp;OFFSET(EH222,MATCH(EH222,EH223:$EH$502,0),2)))</f>
        <v>USER IDENTIFICATION AND AUTHENTICATION</v>
      </c>
      <c r="EK222" s="23" t="str">
        <f ca="1">IF(EE222="","",OFFSET($AK$8,EF222,0)&amp;" "&amp;IF(LEN(OFFSET($AL$8,EF222,0))&gt;$EK$3,LEFT(OFFSET($AL$8,EF222,0),$EK$3)&amp;"...",OFFSET($AL$8,EF222,0))&amp;SUBSTITUTE(IF(COUNTIF(EH223:$EH$502,"="&amp;EH222)=0,"","; "&amp;OFFSET(EH222,MATCH(EH222,EH223:$EH$502,0),3)),"; "&amp;OFFSET($AK$8,EF222,0)&amp;" "&amp;IF(LEN(OFFSET($AL$8,EF222,0))&gt;$EK$3,LEFT(OFFSET($AL$8,EF222,0),$EK$3)&amp;"...",OFFSET($AL$8,EF222,0)),""))</f>
        <v>3.4 USER IDENTIFICATION AND AUTHENTICAT...</v>
      </c>
      <c r="EL222" s="24">
        <f ca="1">IF(EE222="","",IF(COUNTIF($EH$9:$EH221,"="&amp;EH222)=0,MAX($EL$9:EL221)+1,""))</f>
        <v>164</v>
      </c>
      <c r="EM222" s="9"/>
      <c r="EN222" s="10"/>
      <c r="EO222" s="24">
        <f ca="1">IF(MAX($EO$9:EO221)&lt;MAX($EL$9:$EL$502),MAX($EO$9:EO221)+1,"")</f>
        <v>214</v>
      </c>
      <c r="EP222" s="24">
        <f t="shared" ca="1" si="136"/>
        <v>272</v>
      </c>
      <c r="EQ222" s="23" t="str">
        <f t="shared" ca="1" si="138"/>
        <v>CCI-001878</v>
      </c>
      <c r="ER222" s="23" t="str">
        <f t="shared" ca="1" si="138"/>
        <v>3.5.3.4</v>
      </c>
      <c r="ES222" s="23" t="str">
        <f t="shared" ca="1" si="138"/>
        <v>Audit Reduction and Report Generation In MODERATE Impact Systems</v>
      </c>
      <c r="ET222" s="23" t="str">
        <f t="shared" ca="1" si="138"/>
        <v>3.5.3.4 Audit Reduction and Report Generati...</v>
      </c>
      <c r="EU222" s="10" t="str">
        <f>""</f>
        <v/>
      </c>
    </row>
    <row r="223" spans="1:151" x14ac:dyDescent="0.3">
      <c r="A223" s="1" t="s">
        <v>168</v>
      </c>
      <c r="B223" s="5"/>
      <c r="C223" s="14">
        <f t="shared" si="125"/>
        <v>0</v>
      </c>
      <c r="D223" s="14">
        <f t="shared" si="125"/>
        <v>0</v>
      </c>
      <c r="E223" s="14" t="str">
        <f t="shared" si="126"/>
        <v/>
      </c>
      <c r="F223" s="14">
        <f t="shared" si="127"/>
        <v>0</v>
      </c>
      <c r="G223" s="14">
        <f t="shared" si="123"/>
        <v>1</v>
      </c>
      <c r="H223" s="14">
        <f t="shared" si="137"/>
        <v>0</v>
      </c>
      <c r="I223" s="14">
        <f t="shared" si="137"/>
        <v>0</v>
      </c>
      <c r="J223" s="14">
        <f t="shared" si="137"/>
        <v>0</v>
      </c>
      <c r="K223" s="14">
        <f t="shared" si="137"/>
        <v>0</v>
      </c>
      <c r="L223" s="14" t="str">
        <f t="shared" si="129"/>
        <v>1</v>
      </c>
      <c r="M223" s="15" t="str">
        <f t="shared" si="130"/>
        <v>--</v>
      </c>
      <c r="N223" s="14" t="str">
        <f t="shared" si="131"/>
        <v/>
      </c>
      <c r="O223" s="15" t="str">
        <f t="shared" si="124"/>
        <v/>
      </c>
      <c r="P223" s="15" t="str">
        <f>IF(N223=1,FLOOR(MAX($P$4:P222),1)+1,IF(AND(P222&lt;&gt;"",O222&lt;&gt;1),MAX($P$4:P222)+0.1,""))</f>
        <v/>
      </c>
      <c r="Q223" s="5">
        <f>ROW()</f>
        <v>223</v>
      </c>
      <c r="ED223" s="9"/>
      <c r="EE223" s="24">
        <f ca="1">IF(MAX($EE$9:EE222)&lt;SUM($AJ$9:$AJ$109),MAX($EE$9:EE222)+1,"")</f>
        <v>215</v>
      </c>
      <c r="EF223" s="24">
        <f t="shared" ca="1" si="134"/>
        <v>55</v>
      </c>
      <c r="EG223" s="24">
        <f t="shared" ca="1" si="135"/>
        <v>22</v>
      </c>
      <c r="EH223" s="23" t="str">
        <f t="shared" ca="1" si="132"/>
        <v>CCI-000199</v>
      </c>
      <c r="EI223" s="23" t="str">
        <f ca="1">IF(EE223="","",OFFSET($AK$8,EF223,0)&amp;IF(COUNTIF(EH224:$EH$502,"="&amp;EH223)=0,"","; "&amp;OFFSET(EH223,MATCH(EH223,EH224:$EH$502,0),1)))</f>
        <v>3.4</v>
      </c>
      <c r="EJ223" s="23" t="str">
        <f ca="1">IF(EE223="","",OFFSET($AL$8,EF223,0)&amp;IF(COUNTIF(EH224:$EH$502,"="&amp;EH223)=0,"","; "&amp;OFFSET(EH223,MATCH(EH223,EH224:$EH$502,0),2)))</f>
        <v>USER IDENTIFICATION AND AUTHENTICATION</v>
      </c>
      <c r="EK223" s="23" t="str">
        <f ca="1">IF(EE223="","",OFFSET($AK$8,EF223,0)&amp;" "&amp;IF(LEN(OFFSET($AL$8,EF223,0))&gt;$EK$3,LEFT(OFFSET($AL$8,EF223,0),$EK$3)&amp;"...",OFFSET($AL$8,EF223,0))&amp;SUBSTITUTE(IF(COUNTIF(EH224:$EH$502,"="&amp;EH223)=0,"","; "&amp;OFFSET(EH223,MATCH(EH223,EH224:$EH$502,0),3)),"; "&amp;OFFSET($AK$8,EF223,0)&amp;" "&amp;IF(LEN(OFFSET($AL$8,EF223,0))&gt;$EK$3,LEFT(OFFSET($AL$8,EF223,0),$EK$3)&amp;"...",OFFSET($AL$8,EF223,0)),""))</f>
        <v>3.4 USER IDENTIFICATION AND AUTHENTICAT...</v>
      </c>
      <c r="EL223" s="24">
        <f ca="1">IF(EE223="","",IF(COUNTIF($EH$9:$EH222,"="&amp;EH223)=0,MAX($EL$9:EL222)+1,""))</f>
        <v>165</v>
      </c>
      <c r="EM223" s="9"/>
      <c r="EN223" s="10"/>
      <c r="EO223" s="24">
        <f ca="1">IF(MAX($EO$9:EO222)&lt;MAX($EL$9:$EL$502),MAX($EO$9:EO222)+1,"")</f>
        <v>215</v>
      </c>
      <c r="EP223" s="24">
        <f t="shared" ca="1" si="136"/>
        <v>273</v>
      </c>
      <c r="EQ223" s="23" t="str">
        <f t="shared" ca="1" si="138"/>
        <v>CCI-001879</v>
      </c>
      <c r="ER223" s="23" t="str">
        <f t="shared" ca="1" si="138"/>
        <v>3.5.3.4</v>
      </c>
      <c r="ES223" s="23" t="str">
        <f t="shared" ca="1" si="138"/>
        <v>Audit Reduction and Report Generation In MODERATE Impact Systems</v>
      </c>
      <c r="ET223" s="23" t="str">
        <f t="shared" ca="1" si="138"/>
        <v>3.5.3.4 Audit Reduction and Report Generati...</v>
      </c>
      <c r="EU223" s="10" t="str">
        <f>""</f>
        <v/>
      </c>
    </row>
    <row r="224" spans="1:151" x14ac:dyDescent="0.3">
      <c r="A224" s="1" t="s">
        <v>169</v>
      </c>
      <c r="B224" s="5"/>
      <c r="C224" s="14">
        <f t="shared" si="125"/>
        <v>0</v>
      </c>
      <c r="D224" s="14">
        <f t="shared" si="125"/>
        <v>0</v>
      </c>
      <c r="E224" s="14" t="str">
        <f t="shared" si="126"/>
        <v/>
      </c>
      <c r="F224" s="14">
        <f t="shared" si="127"/>
        <v>0</v>
      </c>
      <c r="G224" s="14">
        <f t="shared" si="123"/>
        <v>1</v>
      </c>
      <c r="H224" s="14">
        <f t="shared" si="137"/>
        <v>0</v>
      </c>
      <c r="I224" s="14">
        <f t="shared" si="137"/>
        <v>0</v>
      </c>
      <c r="J224" s="14">
        <f t="shared" si="137"/>
        <v>0</v>
      </c>
      <c r="K224" s="14">
        <f t="shared" si="137"/>
        <v>0</v>
      </c>
      <c r="L224" s="14" t="str">
        <f t="shared" si="129"/>
        <v>1</v>
      </c>
      <c r="M224" s="15" t="str">
        <f t="shared" si="130"/>
        <v>--</v>
      </c>
      <c r="N224" s="14" t="str">
        <f t="shared" si="131"/>
        <v/>
      </c>
      <c r="O224" s="15" t="str">
        <f t="shared" si="124"/>
        <v/>
      </c>
      <c r="P224" s="15" t="str">
        <f>IF(N224=1,FLOOR(MAX($P$4:P223),1)+1,IF(AND(P223&lt;&gt;"",O223&lt;&gt;1),MAX($P$4:P223)+0.1,""))</f>
        <v/>
      </c>
      <c r="Q224" s="5">
        <f>ROW()</f>
        <v>224</v>
      </c>
      <c r="ED224" s="9"/>
      <c r="EE224" s="24">
        <f ca="1">IF(MAX($EE$9:EE223)&lt;SUM($AJ$9:$AJ$109),MAX($EE$9:EE223)+1,"")</f>
        <v>216</v>
      </c>
      <c r="EF224" s="24">
        <f t="shared" ca="1" si="134"/>
        <v>55</v>
      </c>
      <c r="EG224" s="24">
        <f t="shared" ca="1" si="135"/>
        <v>23</v>
      </c>
      <c r="EH224" s="23" t="str">
        <f t="shared" ca="1" si="132"/>
        <v>CCI-000198</v>
      </c>
      <c r="EI224" s="23" t="str">
        <f ca="1">IF(EE224="","",OFFSET($AK$8,EF224,0)&amp;IF(COUNTIF(EH225:$EH$502,"="&amp;EH224)=0,"","; "&amp;OFFSET(EH224,MATCH(EH224,EH225:$EH$502,0),1)))</f>
        <v>3.4</v>
      </c>
      <c r="EJ224" s="23" t="str">
        <f ca="1">IF(EE224="","",OFFSET($AL$8,EF224,0)&amp;IF(COUNTIF(EH225:$EH$502,"="&amp;EH224)=0,"","; "&amp;OFFSET(EH224,MATCH(EH224,EH225:$EH$502,0),2)))</f>
        <v>USER IDENTIFICATION AND AUTHENTICATION</v>
      </c>
      <c r="EK224" s="23" t="str">
        <f ca="1">IF(EE224="","",OFFSET($AK$8,EF224,0)&amp;" "&amp;IF(LEN(OFFSET($AL$8,EF224,0))&gt;$EK$3,LEFT(OFFSET($AL$8,EF224,0),$EK$3)&amp;"...",OFFSET($AL$8,EF224,0))&amp;SUBSTITUTE(IF(COUNTIF(EH225:$EH$502,"="&amp;EH224)=0,"","; "&amp;OFFSET(EH224,MATCH(EH224,EH225:$EH$502,0),3)),"; "&amp;OFFSET($AK$8,EF224,0)&amp;" "&amp;IF(LEN(OFFSET($AL$8,EF224,0))&gt;$EK$3,LEFT(OFFSET($AL$8,EF224,0),$EK$3)&amp;"...",OFFSET($AL$8,EF224,0)),""))</f>
        <v>3.4 USER IDENTIFICATION AND AUTHENTICAT...</v>
      </c>
      <c r="EL224" s="24">
        <f ca="1">IF(EE224="","",IF(COUNTIF($EH$9:$EH223,"="&amp;EH224)=0,MAX($EL$9:EL223)+1,""))</f>
        <v>166</v>
      </c>
      <c r="EM224" s="9"/>
      <c r="EN224" s="10"/>
      <c r="EO224" s="24">
        <f ca="1">IF(MAX($EO$9:EO223)&lt;MAX($EL$9:$EL$502),MAX($EO$9:EO223)+1,"")</f>
        <v>216</v>
      </c>
      <c r="EP224" s="24">
        <f t="shared" ca="1" si="136"/>
        <v>274</v>
      </c>
      <c r="EQ224" s="23" t="str">
        <f t="shared" ca="1" si="138"/>
        <v>CCI-001880</v>
      </c>
      <c r="ER224" s="23" t="str">
        <f t="shared" ca="1" si="138"/>
        <v>3.5.3.4</v>
      </c>
      <c r="ES224" s="23" t="str">
        <f t="shared" ca="1" si="138"/>
        <v>Audit Reduction and Report Generation In MODERATE Impact Systems</v>
      </c>
      <c r="ET224" s="23" t="str">
        <f t="shared" ca="1" si="138"/>
        <v>3.5.3.4 Audit Reduction and Report Generati...</v>
      </c>
      <c r="EU224" s="10" t="str">
        <f>""</f>
        <v/>
      </c>
    </row>
    <row r="225" spans="1:151" x14ac:dyDescent="0.3">
      <c r="A225" s="1" t="s">
        <v>170</v>
      </c>
      <c r="B225" s="5"/>
      <c r="C225" s="14">
        <f t="shared" si="125"/>
        <v>0</v>
      </c>
      <c r="D225" s="14">
        <f t="shared" si="125"/>
        <v>0</v>
      </c>
      <c r="E225" s="14" t="str">
        <f t="shared" si="126"/>
        <v/>
      </c>
      <c r="F225" s="14">
        <f t="shared" si="127"/>
        <v>0</v>
      </c>
      <c r="G225" s="14">
        <f t="shared" si="123"/>
        <v>1</v>
      </c>
      <c r="H225" s="14">
        <f t="shared" si="137"/>
        <v>0</v>
      </c>
      <c r="I225" s="14">
        <f t="shared" si="137"/>
        <v>0</v>
      </c>
      <c r="J225" s="14">
        <f t="shared" si="137"/>
        <v>0</v>
      </c>
      <c r="K225" s="14">
        <f t="shared" si="137"/>
        <v>0</v>
      </c>
      <c r="L225" s="14" t="str">
        <f t="shared" si="129"/>
        <v>1</v>
      </c>
      <c r="M225" s="15" t="str">
        <f t="shared" si="130"/>
        <v>--</v>
      </c>
      <c r="N225" s="14" t="str">
        <f t="shared" si="131"/>
        <v/>
      </c>
      <c r="O225" s="15" t="str">
        <f t="shared" si="124"/>
        <v/>
      </c>
      <c r="P225" s="15" t="str">
        <f>IF(N225=1,FLOOR(MAX($P$4:P224),1)+1,IF(AND(P224&lt;&gt;"",O224&lt;&gt;1),MAX($P$4:P224)+0.1,""))</f>
        <v/>
      </c>
      <c r="Q225" s="5">
        <f>ROW()</f>
        <v>225</v>
      </c>
      <c r="ED225" s="9"/>
      <c r="EE225" s="24">
        <f ca="1">IF(MAX($EE$9:EE224)&lt;SUM($AJ$9:$AJ$109),MAX($EE$9:EE224)+1,"")</f>
        <v>217</v>
      </c>
      <c r="EF225" s="24">
        <f t="shared" ca="1" si="134"/>
        <v>55</v>
      </c>
      <c r="EG225" s="24">
        <f t="shared" ca="1" si="135"/>
        <v>24</v>
      </c>
      <c r="EH225" s="23" t="str">
        <f t="shared" ca="1" si="132"/>
        <v>CCI-001616</v>
      </c>
      <c r="EI225" s="23" t="str">
        <f ca="1">IF(EE225="","",OFFSET($AK$8,EF225,0)&amp;IF(COUNTIF(EH226:$EH$502,"="&amp;EH225)=0,"","; "&amp;OFFSET(EH225,MATCH(EH225,EH226:$EH$502,0),1)))</f>
        <v>3.4</v>
      </c>
      <c r="EJ225" s="23" t="str">
        <f ca="1">IF(EE225="","",OFFSET($AL$8,EF225,0)&amp;IF(COUNTIF(EH226:$EH$502,"="&amp;EH225)=0,"","; "&amp;OFFSET(EH225,MATCH(EH225,EH226:$EH$502,0),2)))</f>
        <v>USER IDENTIFICATION AND AUTHENTICATION</v>
      </c>
      <c r="EK225" s="23" t="str">
        <f ca="1">IF(EE225="","",OFFSET($AK$8,EF225,0)&amp;" "&amp;IF(LEN(OFFSET($AL$8,EF225,0))&gt;$EK$3,LEFT(OFFSET($AL$8,EF225,0),$EK$3)&amp;"...",OFFSET($AL$8,EF225,0))&amp;SUBSTITUTE(IF(COUNTIF(EH226:$EH$502,"="&amp;EH225)=0,"","; "&amp;OFFSET(EH225,MATCH(EH225,EH226:$EH$502,0),3)),"; "&amp;OFFSET($AK$8,EF225,0)&amp;" "&amp;IF(LEN(OFFSET($AL$8,EF225,0))&gt;$EK$3,LEFT(OFFSET($AL$8,EF225,0),$EK$3)&amp;"...",OFFSET($AL$8,EF225,0)),""))</f>
        <v>3.4 USER IDENTIFICATION AND AUTHENTICAT...</v>
      </c>
      <c r="EL225" s="24">
        <f ca="1">IF(EE225="","",IF(COUNTIF($EH$9:$EH224,"="&amp;EH225)=0,MAX($EL$9:EL224)+1,""))</f>
        <v>167</v>
      </c>
      <c r="EM225" s="9"/>
      <c r="EN225" s="10"/>
      <c r="EO225" s="24">
        <f ca="1">IF(MAX($EO$9:EO224)&lt;MAX($EL$9:$EL$502),MAX($EO$9:EO224)+1,"")</f>
        <v>217</v>
      </c>
      <c r="EP225" s="24">
        <f t="shared" ca="1" si="136"/>
        <v>275</v>
      </c>
      <c r="EQ225" s="23" t="str">
        <f t="shared" ca="1" si="138"/>
        <v>CCI-001881</v>
      </c>
      <c r="ER225" s="23" t="str">
        <f t="shared" ca="1" si="138"/>
        <v>3.5.3.4</v>
      </c>
      <c r="ES225" s="23" t="str">
        <f t="shared" ca="1" si="138"/>
        <v>Audit Reduction and Report Generation In MODERATE Impact Systems</v>
      </c>
      <c r="ET225" s="23" t="str">
        <f t="shared" ca="1" si="138"/>
        <v>3.5.3.4 Audit Reduction and Report Generati...</v>
      </c>
      <c r="EU225" s="10" t="str">
        <f>""</f>
        <v/>
      </c>
    </row>
    <row r="226" spans="1:151" x14ac:dyDescent="0.3">
      <c r="A226" s="1" t="s">
        <v>55</v>
      </c>
      <c r="B226" s="5"/>
      <c r="C226" s="14">
        <f t="shared" si="125"/>
        <v>0</v>
      </c>
      <c r="D226" s="14">
        <f t="shared" si="125"/>
        <v>0</v>
      </c>
      <c r="E226" s="14" t="str">
        <f t="shared" si="126"/>
        <v/>
      </c>
      <c r="F226" s="14">
        <f t="shared" si="127"/>
        <v>0</v>
      </c>
      <c r="G226" s="14">
        <f t="shared" si="123"/>
        <v>1</v>
      </c>
      <c r="H226" s="14">
        <f t="shared" si="137"/>
        <v>0</v>
      </c>
      <c r="I226" s="14">
        <f t="shared" si="137"/>
        <v>0</v>
      </c>
      <c r="J226" s="14">
        <f t="shared" si="137"/>
        <v>0</v>
      </c>
      <c r="K226" s="14">
        <f t="shared" si="137"/>
        <v>0</v>
      </c>
      <c r="L226" s="14" t="str">
        <f t="shared" si="129"/>
        <v>1</v>
      </c>
      <c r="M226" s="15" t="str">
        <f t="shared" si="130"/>
        <v>--</v>
      </c>
      <c r="N226" s="14" t="str">
        <f t="shared" si="131"/>
        <v/>
      </c>
      <c r="O226" s="15" t="str">
        <f t="shared" si="124"/>
        <v/>
      </c>
      <c r="P226" s="15" t="str">
        <f>IF(N226=1,FLOOR(MAX($P$4:P225),1)+1,IF(AND(P225&lt;&gt;"",O225&lt;&gt;1),MAX($P$4:P225)+0.1,""))</f>
        <v/>
      </c>
      <c r="Q226" s="5">
        <f>ROW()</f>
        <v>226</v>
      </c>
      <c r="ED226" s="9"/>
      <c r="EE226" s="24">
        <f ca="1">IF(MAX($EE$9:EE225)&lt;SUM($AJ$9:$AJ$109),MAX($EE$9:EE225)+1,"")</f>
        <v>218</v>
      </c>
      <c r="EF226" s="24">
        <f t="shared" ca="1" si="134"/>
        <v>55</v>
      </c>
      <c r="EG226" s="24">
        <f t="shared" ca="1" si="135"/>
        <v>25</v>
      </c>
      <c r="EH226" s="23" t="str">
        <f t="shared" ca="1" si="132"/>
        <v>CCI-001617</v>
      </c>
      <c r="EI226" s="23" t="str">
        <f ca="1">IF(EE226="","",OFFSET($AK$8,EF226,0)&amp;IF(COUNTIF(EH227:$EH$502,"="&amp;EH226)=0,"","; "&amp;OFFSET(EH226,MATCH(EH226,EH227:$EH$502,0),1)))</f>
        <v>3.4</v>
      </c>
      <c r="EJ226" s="23" t="str">
        <f ca="1">IF(EE226="","",OFFSET($AL$8,EF226,0)&amp;IF(COUNTIF(EH227:$EH$502,"="&amp;EH226)=0,"","; "&amp;OFFSET(EH226,MATCH(EH226,EH227:$EH$502,0),2)))</f>
        <v>USER IDENTIFICATION AND AUTHENTICATION</v>
      </c>
      <c r="EK226" s="23" t="str">
        <f ca="1">IF(EE226="","",OFFSET($AK$8,EF226,0)&amp;" "&amp;IF(LEN(OFFSET($AL$8,EF226,0))&gt;$EK$3,LEFT(OFFSET($AL$8,EF226,0),$EK$3)&amp;"...",OFFSET($AL$8,EF226,0))&amp;SUBSTITUTE(IF(COUNTIF(EH227:$EH$502,"="&amp;EH226)=0,"","; "&amp;OFFSET(EH226,MATCH(EH226,EH227:$EH$502,0),3)),"; "&amp;OFFSET($AK$8,EF226,0)&amp;" "&amp;IF(LEN(OFFSET($AL$8,EF226,0))&gt;$EK$3,LEFT(OFFSET($AL$8,EF226,0),$EK$3)&amp;"...",OFFSET($AL$8,EF226,0)),""))</f>
        <v>3.4 USER IDENTIFICATION AND AUTHENTICAT...</v>
      </c>
      <c r="EL226" s="24">
        <f ca="1">IF(EE226="","",IF(COUNTIF($EH$9:$EH225,"="&amp;EH226)=0,MAX($EL$9:EL225)+1,""))</f>
        <v>168</v>
      </c>
      <c r="EM226" s="9"/>
      <c r="EN226" s="10"/>
      <c r="EO226" s="24">
        <f ca="1">IF(MAX($EO$9:EO225)&lt;MAX($EL$9:$EL$502),MAX($EO$9:EO225)+1,"")</f>
        <v>218</v>
      </c>
      <c r="EP226" s="24">
        <f t="shared" ca="1" si="136"/>
        <v>276</v>
      </c>
      <c r="EQ226" s="23" t="str">
        <f t="shared" ca="1" si="138"/>
        <v>CCI-001882</v>
      </c>
      <c r="ER226" s="23" t="str">
        <f t="shared" ca="1" si="138"/>
        <v>3.5.3.4</v>
      </c>
      <c r="ES226" s="23" t="str">
        <f t="shared" ca="1" si="138"/>
        <v>Audit Reduction and Report Generation In MODERATE Impact Systems</v>
      </c>
      <c r="ET226" s="23" t="str">
        <f t="shared" ca="1" si="138"/>
        <v>3.5.3.4 Audit Reduction and Report Generati...</v>
      </c>
      <c r="EU226" s="10" t="str">
        <f>""</f>
        <v/>
      </c>
    </row>
    <row r="227" spans="1:151" x14ac:dyDescent="0.3">
      <c r="A227" s="1" t="s">
        <v>171</v>
      </c>
      <c r="B227" s="5"/>
      <c r="C227" s="14">
        <f t="shared" si="125"/>
        <v>0</v>
      </c>
      <c r="D227" s="14">
        <f t="shared" si="125"/>
        <v>0</v>
      </c>
      <c r="E227" s="14" t="str">
        <f t="shared" si="126"/>
        <v/>
      </c>
      <c r="F227" s="14">
        <f t="shared" si="127"/>
        <v>0</v>
      </c>
      <c r="G227" s="14">
        <f t="shared" si="123"/>
        <v>1</v>
      </c>
      <c r="H227" s="14">
        <f t="shared" si="137"/>
        <v>0</v>
      </c>
      <c r="I227" s="14">
        <f t="shared" si="137"/>
        <v>0</v>
      </c>
      <c r="J227" s="14">
        <f t="shared" si="137"/>
        <v>0</v>
      </c>
      <c r="K227" s="14">
        <f t="shared" si="137"/>
        <v>0</v>
      </c>
      <c r="L227" s="14" t="str">
        <f t="shared" si="129"/>
        <v>1</v>
      </c>
      <c r="M227" s="15" t="str">
        <f t="shared" si="130"/>
        <v>--</v>
      </c>
      <c r="N227" s="14" t="str">
        <f t="shared" si="131"/>
        <v/>
      </c>
      <c r="O227" s="15" t="str">
        <f t="shared" si="124"/>
        <v/>
      </c>
      <c r="P227" s="15" t="str">
        <f>IF(N227=1,FLOOR(MAX($P$4:P226),1)+1,IF(AND(P226&lt;&gt;"",O226&lt;&gt;1),MAX($P$4:P226)+0.1,""))</f>
        <v/>
      </c>
      <c r="Q227" s="5">
        <f>ROW()</f>
        <v>227</v>
      </c>
      <c r="ED227" s="9"/>
      <c r="EE227" s="24">
        <f ca="1">IF(MAX($EE$9:EE226)&lt;SUM($AJ$9:$AJ$109),MAX($EE$9:EE226)+1,"")</f>
        <v>219</v>
      </c>
      <c r="EF227" s="24">
        <f t="shared" ca="1" si="134"/>
        <v>55</v>
      </c>
      <c r="EG227" s="24">
        <f t="shared" ca="1" si="135"/>
        <v>26</v>
      </c>
      <c r="EH227" s="23" t="str">
        <f t="shared" ca="1" si="132"/>
        <v>CCI-000200</v>
      </c>
      <c r="EI227" s="23" t="str">
        <f ca="1">IF(EE227="","",OFFSET($AK$8,EF227,0)&amp;IF(COUNTIF(EH228:$EH$502,"="&amp;EH227)=0,"","; "&amp;OFFSET(EH227,MATCH(EH227,EH228:$EH$502,0),1)))</f>
        <v>3.4</v>
      </c>
      <c r="EJ227" s="23" t="str">
        <f ca="1">IF(EE227="","",OFFSET($AL$8,EF227,0)&amp;IF(COUNTIF(EH228:$EH$502,"="&amp;EH227)=0,"","; "&amp;OFFSET(EH227,MATCH(EH227,EH228:$EH$502,0),2)))</f>
        <v>USER IDENTIFICATION AND AUTHENTICATION</v>
      </c>
      <c r="EK227" s="23" t="str">
        <f ca="1">IF(EE227="","",OFFSET($AK$8,EF227,0)&amp;" "&amp;IF(LEN(OFFSET($AL$8,EF227,0))&gt;$EK$3,LEFT(OFFSET($AL$8,EF227,0),$EK$3)&amp;"...",OFFSET($AL$8,EF227,0))&amp;SUBSTITUTE(IF(COUNTIF(EH228:$EH$502,"="&amp;EH227)=0,"","; "&amp;OFFSET(EH227,MATCH(EH227,EH228:$EH$502,0),3)),"; "&amp;OFFSET($AK$8,EF227,0)&amp;" "&amp;IF(LEN(OFFSET($AL$8,EF227,0))&gt;$EK$3,LEFT(OFFSET($AL$8,EF227,0),$EK$3)&amp;"...",OFFSET($AL$8,EF227,0)),""))</f>
        <v>3.4 USER IDENTIFICATION AND AUTHENTICAT...</v>
      </c>
      <c r="EL227" s="24">
        <f ca="1">IF(EE227="","",IF(COUNTIF($EH$9:$EH226,"="&amp;EH227)=0,MAX($EL$9:EL226)+1,""))</f>
        <v>169</v>
      </c>
      <c r="EM227" s="9"/>
      <c r="EN227" s="10"/>
      <c r="EO227" s="24">
        <f ca="1">IF(MAX($EO$9:EO226)&lt;MAX($EL$9:$EL$502),MAX($EO$9:EO226)+1,"")</f>
        <v>219</v>
      </c>
      <c r="EP227" s="24">
        <f t="shared" ca="1" si="136"/>
        <v>277</v>
      </c>
      <c r="EQ227" s="23" t="str">
        <f t="shared" ca="1" si="138"/>
        <v>CCI-000158</v>
      </c>
      <c r="ER227" s="23" t="str">
        <f t="shared" ca="1" si="138"/>
        <v>3.5.3.4</v>
      </c>
      <c r="ES227" s="23" t="str">
        <f t="shared" ca="1" si="138"/>
        <v>Audit Reduction and Report Generation In MODERATE Impact Systems</v>
      </c>
      <c r="ET227" s="23" t="str">
        <f t="shared" ca="1" si="138"/>
        <v>3.5.3.4 Audit Reduction and Report Generati...</v>
      </c>
      <c r="EU227" s="10" t="str">
        <f>""</f>
        <v/>
      </c>
    </row>
    <row r="228" spans="1:151" x14ac:dyDescent="0.3">
      <c r="A228" s="1" t="s">
        <v>2397</v>
      </c>
      <c r="B228" s="5"/>
      <c r="C228" s="14">
        <f t="shared" si="125"/>
        <v>0</v>
      </c>
      <c r="D228" s="14">
        <f t="shared" si="125"/>
        <v>0</v>
      </c>
      <c r="E228" s="14" t="str">
        <f t="shared" si="126"/>
        <v/>
      </c>
      <c r="F228" s="14">
        <f t="shared" si="127"/>
        <v>0</v>
      </c>
      <c r="G228" s="14">
        <f t="shared" si="123"/>
        <v>1</v>
      </c>
      <c r="H228" s="14">
        <f t="shared" si="137"/>
        <v>0</v>
      </c>
      <c r="I228" s="14">
        <f t="shared" si="137"/>
        <v>0</v>
      </c>
      <c r="J228" s="14">
        <f t="shared" si="137"/>
        <v>0</v>
      </c>
      <c r="K228" s="14">
        <f t="shared" si="137"/>
        <v>0</v>
      </c>
      <c r="L228" s="14" t="str">
        <f t="shared" si="129"/>
        <v>1</v>
      </c>
      <c r="M228" s="15" t="str">
        <f t="shared" si="130"/>
        <v>--</v>
      </c>
      <c r="N228" s="14" t="str">
        <f t="shared" si="131"/>
        <v/>
      </c>
      <c r="O228" s="15" t="str">
        <f t="shared" si="124"/>
        <v/>
      </c>
      <c r="P228" s="15" t="str">
        <f>IF(N228=1,FLOOR(MAX($P$4:P227),1)+1,IF(AND(P227&lt;&gt;"",O227&lt;&gt;1),MAX($P$4:P227)+0.1,""))</f>
        <v/>
      </c>
      <c r="Q228" s="5">
        <f>ROW()</f>
        <v>228</v>
      </c>
      <c r="ED228" s="9"/>
      <c r="EE228" s="24">
        <f ca="1">IF(MAX($EE$9:EE227)&lt;SUM($AJ$9:$AJ$109),MAX($EE$9:EE227)+1,"")</f>
        <v>220</v>
      </c>
      <c r="EF228" s="24">
        <f t="shared" ca="1" si="134"/>
        <v>55</v>
      </c>
      <c r="EG228" s="24">
        <f t="shared" ca="1" si="135"/>
        <v>27</v>
      </c>
      <c r="EH228" s="23" t="str">
        <f t="shared" ca="1" si="132"/>
        <v>CCI-001618</v>
      </c>
      <c r="EI228" s="23" t="str">
        <f ca="1">IF(EE228="","",OFFSET($AK$8,EF228,0)&amp;IF(COUNTIF(EH229:$EH$502,"="&amp;EH228)=0,"","; "&amp;OFFSET(EH228,MATCH(EH228,EH229:$EH$502,0),1)))</f>
        <v>3.4</v>
      </c>
      <c r="EJ228" s="23" t="str">
        <f ca="1">IF(EE228="","",OFFSET($AL$8,EF228,0)&amp;IF(COUNTIF(EH229:$EH$502,"="&amp;EH228)=0,"","; "&amp;OFFSET(EH228,MATCH(EH228,EH229:$EH$502,0),2)))</f>
        <v>USER IDENTIFICATION AND AUTHENTICATION</v>
      </c>
      <c r="EK228" s="23" t="str">
        <f ca="1">IF(EE228="","",OFFSET($AK$8,EF228,0)&amp;" "&amp;IF(LEN(OFFSET($AL$8,EF228,0))&gt;$EK$3,LEFT(OFFSET($AL$8,EF228,0),$EK$3)&amp;"...",OFFSET($AL$8,EF228,0))&amp;SUBSTITUTE(IF(COUNTIF(EH229:$EH$502,"="&amp;EH228)=0,"","; "&amp;OFFSET(EH228,MATCH(EH228,EH229:$EH$502,0),3)),"; "&amp;OFFSET($AK$8,EF228,0)&amp;" "&amp;IF(LEN(OFFSET($AL$8,EF228,0))&gt;$EK$3,LEFT(OFFSET($AL$8,EF228,0),$EK$3)&amp;"...",OFFSET($AL$8,EF228,0)),""))</f>
        <v>3.4 USER IDENTIFICATION AND AUTHENTICAT...</v>
      </c>
      <c r="EL228" s="24">
        <f ca="1">IF(EE228="","",IF(COUNTIF($EH$9:$EH227,"="&amp;EH228)=0,MAX($EL$9:EL227)+1,""))</f>
        <v>170</v>
      </c>
      <c r="EM228" s="9"/>
      <c r="EN228" s="10"/>
      <c r="EO228" s="24">
        <f ca="1">IF(MAX($EO$9:EO227)&lt;MAX($EL$9:$EL$502),MAX($EO$9:EO227)+1,"")</f>
        <v>220</v>
      </c>
      <c r="EP228" s="24">
        <f t="shared" ca="1" si="136"/>
        <v>278</v>
      </c>
      <c r="EQ228" s="23" t="str">
        <f t="shared" ca="1" si="138"/>
        <v>CCI-000173</v>
      </c>
      <c r="ER228" s="23" t="str">
        <f t="shared" ca="1" si="138"/>
        <v>3.5.3.4</v>
      </c>
      <c r="ES228" s="23" t="str">
        <f t="shared" ca="1" si="138"/>
        <v>Audit Reduction and Report Generation In MODERATE Impact Systems</v>
      </c>
      <c r="ET228" s="23" t="str">
        <f t="shared" ca="1" si="138"/>
        <v>3.5.3.4 Audit Reduction and Report Generati...</v>
      </c>
      <c r="EU228" s="10" t="str">
        <f>""</f>
        <v/>
      </c>
    </row>
    <row r="229" spans="1:151" x14ac:dyDescent="0.3">
      <c r="A229" s="1" t="s">
        <v>172</v>
      </c>
      <c r="B229" s="5"/>
      <c r="C229" s="14">
        <f t="shared" si="125"/>
        <v>0</v>
      </c>
      <c r="D229" s="14">
        <f t="shared" si="125"/>
        <v>0</v>
      </c>
      <c r="E229" s="14" t="str">
        <f t="shared" si="126"/>
        <v/>
      </c>
      <c r="F229" s="14">
        <f t="shared" si="127"/>
        <v>0</v>
      </c>
      <c r="G229" s="14">
        <f t="shared" si="123"/>
        <v>1</v>
      </c>
      <c r="H229" s="14">
        <f t="shared" si="137"/>
        <v>0</v>
      </c>
      <c r="I229" s="14">
        <f t="shared" si="137"/>
        <v>0</v>
      </c>
      <c r="J229" s="14">
        <f t="shared" si="137"/>
        <v>0</v>
      </c>
      <c r="K229" s="14">
        <f t="shared" si="137"/>
        <v>0</v>
      </c>
      <c r="L229" s="14" t="str">
        <f t="shared" si="129"/>
        <v>1</v>
      </c>
      <c r="M229" s="15" t="str">
        <f t="shared" si="130"/>
        <v>--</v>
      </c>
      <c r="N229" s="14" t="str">
        <f t="shared" si="131"/>
        <v/>
      </c>
      <c r="O229" s="15" t="str">
        <f t="shared" si="124"/>
        <v/>
      </c>
      <c r="P229" s="15" t="str">
        <f>IF(N229=1,FLOOR(MAX($P$4:P228),1)+1,IF(AND(P228&lt;&gt;"",O228&lt;&gt;1),MAX($P$4:P228)+0.1,""))</f>
        <v/>
      </c>
      <c r="Q229" s="5">
        <f>ROW()</f>
        <v>229</v>
      </c>
      <c r="ED229" s="9"/>
      <c r="EE229" s="24">
        <f ca="1">IF(MAX($EE$9:EE228)&lt;SUM($AJ$9:$AJ$109),MAX($EE$9:EE228)+1,"")</f>
        <v>221</v>
      </c>
      <c r="EF229" s="24">
        <f t="shared" ca="1" si="134"/>
        <v>55</v>
      </c>
      <c r="EG229" s="24">
        <f t="shared" ca="1" si="135"/>
        <v>28</v>
      </c>
      <c r="EH229" s="23" t="str">
        <f t="shared" ca="1" si="132"/>
        <v>CCI-002041</v>
      </c>
      <c r="EI229" s="23" t="str">
        <f ca="1">IF(EE229="","",OFFSET($AK$8,EF229,0)&amp;IF(COUNTIF(EH230:$EH$502,"="&amp;EH229)=0,"","; "&amp;OFFSET(EH229,MATCH(EH229,EH230:$EH$502,0),1)))</f>
        <v>3.4</v>
      </c>
      <c r="EJ229" s="23" t="str">
        <f ca="1">IF(EE229="","",OFFSET($AL$8,EF229,0)&amp;IF(COUNTIF(EH230:$EH$502,"="&amp;EH229)=0,"","; "&amp;OFFSET(EH229,MATCH(EH229,EH230:$EH$502,0),2)))</f>
        <v>USER IDENTIFICATION AND AUTHENTICATION</v>
      </c>
      <c r="EK229" s="23" t="str">
        <f ca="1">IF(EE229="","",OFFSET($AK$8,EF229,0)&amp;" "&amp;IF(LEN(OFFSET($AL$8,EF229,0))&gt;$EK$3,LEFT(OFFSET($AL$8,EF229,0),$EK$3)&amp;"...",OFFSET($AL$8,EF229,0))&amp;SUBSTITUTE(IF(COUNTIF(EH230:$EH$502,"="&amp;EH229)=0,"","; "&amp;OFFSET(EH229,MATCH(EH229,EH230:$EH$502,0),3)),"; "&amp;OFFSET($AK$8,EF229,0)&amp;" "&amp;IF(LEN(OFFSET($AL$8,EF229,0))&gt;$EK$3,LEFT(OFFSET($AL$8,EF229,0),$EK$3)&amp;"...",OFFSET($AL$8,EF229,0)),""))</f>
        <v>3.4 USER IDENTIFICATION AND AUTHENTICAT...</v>
      </c>
      <c r="EL229" s="24">
        <f ca="1">IF(EE229="","",IF(COUNTIF($EH$9:$EH228,"="&amp;EH229)=0,MAX($EL$9:EL228)+1,""))</f>
        <v>171</v>
      </c>
      <c r="EM229" s="9"/>
      <c r="EN229" s="10"/>
      <c r="EO229" s="24">
        <f ca="1">IF(MAX($EO$9:EO228)&lt;MAX($EL$9:$EL$502),MAX($EO$9:EO228)+1,"")</f>
        <v>221</v>
      </c>
      <c r="EP229" s="24">
        <f t="shared" ca="1" si="136"/>
        <v>279</v>
      </c>
      <c r="EQ229" s="23" t="str">
        <f t="shared" ca="1" si="138"/>
        <v>CCI-000174</v>
      </c>
      <c r="ER229" s="23" t="str">
        <f t="shared" ca="1" si="138"/>
        <v>3.5.3.4</v>
      </c>
      <c r="ES229" s="23" t="str">
        <f t="shared" ca="1" si="138"/>
        <v>Audit Reduction and Report Generation In MODERATE Impact Systems</v>
      </c>
      <c r="ET229" s="23" t="str">
        <f t="shared" ca="1" si="138"/>
        <v>3.5.3.4 Audit Reduction and Report Generati...</v>
      </c>
      <c r="EU229" s="10" t="str">
        <f>""</f>
        <v/>
      </c>
    </row>
    <row r="230" spans="1:151" x14ac:dyDescent="0.3">
      <c r="A230" s="1" t="s">
        <v>73</v>
      </c>
      <c r="B230" s="5"/>
      <c r="C230" s="14">
        <f t="shared" si="125"/>
        <v>0</v>
      </c>
      <c r="D230" s="14">
        <f t="shared" si="125"/>
        <v>0</v>
      </c>
      <c r="E230" s="14" t="str">
        <f t="shared" si="126"/>
        <v/>
      </c>
      <c r="F230" s="14">
        <f t="shared" si="127"/>
        <v>0</v>
      </c>
      <c r="G230" s="14">
        <f t="shared" si="123"/>
        <v>1</v>
      </c>
      <c r="H230" s="14">
        <f t="shared" ref="H230:K245" si="139">IF(G230&lt;&gt;G229,0,IF(AND(($F229-$D230)=(H$3-1),$F230=H$3),H229+1,H229))</f>
        <v>0</v>
      </c>
      <c r="I230" s="14">
        <f t="shared" si="139"/>
        <v>0</v>
      </c>
      <c r="J230" s="14">
        <f t="shared" si="139"/>
        <v>0</v>
      </c>
      <c r="K230" s="14">
        <f t="shared" si="139"/>
        <v>0</v>
      </c>
      <c r="L230" s="14" t="str">
        <f t="shared" si="129"/>
        <v>1</v>
      </c>
      <c r="M230" s="15" t="str">
        <f t="shared" si="130"/>
        <v>--</v>
      </c>
      <c r="N230" s="14" t="str">
        <f t="shared" si="131"/>
        <v/>
      </c>
      <c r="O230" s="15" t="str">
        <f t="shared" si="124"/>
        <v/>
      </c>
      <c r="P230" s="15" t="str">
        <f>IF(N230=1,FLOOR(MAX($P$4:P229),1)+1,IF(AND(P229&lt;&gt;"",O229&lt;&gt;1),MAX($P$4:P229)+0.1,""))</f>
        <v/>
      </c>
      <c r="Q230" s="5">
        <f>ROW()</f>
        <v>230</v>
      </c>
      <c r="ED230" s="9"/>
      <c r="EE230" s="24">
        <f ca="1">IF(MAX($EE$9:EE229)&lt;SUM($AJ$9:$AJ$109),MAX($EE$9:EE229)+1,"")</f>
        <v>222</v>
      </c>
      <c r="EF230" s="24">
        <f t="shared" ca="1" si="134"/>
        <v>55</v>
      </c>
      <c r="EG230" s="24">
        <f t="shared" ca="1" si="135"/>
        <v>29</v>
      </c>
      <c r="EH230" s="23" t="str">
        <f t="shared" ca="1" si="132"/>
        <v>CCI-002002</v>
      </c>
      <c r="EI230" s="23" t="str">
        <f ca="1">IF(EE230="","",OFFSET($AK$8,EF230,0)&amp;IF(COUNTIF(EH231:$EH$502,"="&amp;EH230)=0,"","; "&amp;OFFSET(EH230,MATCH(EH230,EH231:$EH$502,0),1)))</f>
        <v>3.4</v>
      </c>
      <c r="EJ230" s="23" t="str">
        <f ca="1">IF(EE230="","",OFFSET($AL$8,EF230,0)&amp;IF(COUNTIF(EH231:$EH$502,"="&amp;EH230)=0,"","; "&amp;OFFSET(EH230,MATCH(EH230,EH231:$EH$502,0),2)))</f>
        <v>USER IDENTIFICATION AND AUTHENTICATION</v>
      </c>
      <c r="EK230" s="23" t="str">
        <f ca="1">IF(EE230="","",OFFSET($AK$8,EF230,0)&amp;" "&amp;IF(LEN(OFFSET($AL$8,EF230,0))&gt;$EK$3,LEFT(OFFSET($AL$8,EF230,0),$EK$3)&amp;"...",OFFSET($AL$8,EF230,0))&amp;SUBSTITUTE(IF(COUNTIF(EH231:$EH$502,"="&amp;EH230)=0,"","; "&amp;OFFSET(EH230,MATCH(EH230,EH231:$EH$502,0),3)),"; "&amp;OFFSET($AK$8,EF230,0)&amp;" "&amp;IF(LEN(OFFSET($AL$8,EF230,0))&gt;$EK$3,LEFT(OFFSET($AL$8,EF230,0),$EK$3)&amp;"...",OFFSET($AL$8,EF230,0)),""))</f>
        <v>3.4 USER IDENTIFICATION AND AUTHENTICAT...</v>
      </c>
      <c r="EL230" s="24">
        <f ca="1">IF(EE230="","",IF(COUNTIF($EH$9:$EH229,"="&amp;EH230)=0,MAX($EL$9:EL229)+1,""))</f>
        <v>172</v>
      </c>
      <c r="EM230" s="9"/>
      <c r="EN230" s="10"/>
      <c r="EO230" s="24">
        <f ca="1">IF(MAX($EO$9:EO229)&lt;MAX($EL$9:$EL$502),MAX($EO$9:EO229)+1,"")</f>
        <v>222</v>
      </c>
      <c r="EP230" s="24">
        <f t="shared" ca="1" si="136"/>
        <v>280</v>
      </c>
      <c r="EQ230" s="23" t="str">
        <f t="shared" ca="1" si="138"/>
        <v>CCI-001577</v>
      </c>
      <c r="ER230" s="23" t="str">
        <f t="shared" ca="1" si="138"/>
        <v>3.5.3.4</v>
      </c>
      <c r="ES230" s="23" t="str">
        <f t="shared" ca="1" si="138"/>
        <v>Audit Reduction and Report Generation In MODERATE Impact Systems</v>
      </c>
      <c r="ET230" s="23" t="str">
        <f t="shared" ca="1" si="138"/>
        <v>3.5.3.4 Audit Reduction and Report Generati...</v>
      </c>
      <c r="EU230" s="10" t="str">
        <f>""</f>
        <v/>
      </c>
    </row>
    <row r="231" spans="1:151" x14ac:dyDescent="0.3">
      <c r="A231" s="1" t="s">
        <v>55</v>
      </c>
      <c r="B231" s="5"/>
      <c r="C231" s="14">
        <f t="shared" si="125"/>
        <v>0</v>
      </c>
      <c r="D231" s="14">
        <f t="shared" si="125"/>
        <v>0</v>
      </c>
      <c r="E231" s="14" t="str">
        <f t="shared" si="126"/>
        <v/>
      </c>
      <c r="F231" s="14">
        <f t="shared" si="127"/>
        <v>0</v>
      </c>
      <c r="G231" s="14">
        <f t="shared" si="123"/>
        <v>1</v>
      </c>
      <c r="H231" s="14">
        <f t="shared" si="139"/>
        <v>0</v>
      </c>
      <c r="I231" s="14">
        <f t="shared" si="139"/>
        <v>0</v>
      </c>
      <c r="J231" s="14">
        <f t="shared" si="139"/>
        <v>0</v>
      </c>
      <c r="K231" s="14">
        <f t="shared" si="139"/>
        <v>0</v>
      </c>
      <c r="L231" s="14" t="str">
        <f t="shared" si="129"/>
        <v>1</v>
      </c>
      <c r="M231" s="15" t="str">
        <f t="shared" si="130"/>
        <v>--</v>
      </c>
      <c r="N231" s="14" t="str">
        <f t="shared" si="131"/>
        <v/>
      </c>
      <c r="O231" s="15" t="str">
        <f t="shared" si="124"/>
        <v/>
      </c>
      <c r="P231" s="15" t="str">
        <f>IF(N231=1,FLOOR(MAX($P$4:P230),1)+1,IF(AND(P230&lt;&gt;"",O230&lt;&gt;1),MAX($P$4:P230)+0.1,""))</f>
        <v/>
      </c>
      <c r="Q231" s="5">
        <f>ROW()</f>
        <v>231</v>
      </c>
      <c r="ED231" s="9"/>
      <c r="EE231" s="24">
        <f ca="1">IF(MAX($EE$9:EE230)&lt;SUM($AJ$9:$AJ$109),MAX($EE$9:EE230)+1,"")</f>
        <v>223</v>
      </c>
      <c r="EF231" s="24">
        <f t="shared" ca="1" si="134"/>
        <v>55</v>
      </c>
      <c r="EG231" s="24">
        <f t="shared" ca="1" si="135"/>
        <v>30</v>
      </c>
      <c r="EH231" s="23" t="str">
        <f t="shared" ca="1" si="132"/>
        <v>CCI-002003</v>
      </c>
      <c r="EI231" s="23" t="str">
        <f ca="1">IF(EE231="","",OFFSET($AK$8,EF231,0)&amp;IF(COUNTIF(EH232:$EH$502,"="&amp;EH231)=0,"","; "&amp;OFFSET(EH231,MATCH(EH231,EH232:$EH$502,0),1)))</f>
        <v>3.4</v>
      </c>
      <c r="EJ231" s="23" t="str">
        <f ca="1">IF(EE231="","",OFFSET($AL$8,EF231,0)&amp;IF(COUNTIF(EH232:$EH$502,"="&amp;EH231)=0,"","; "&amp;OFFSET(EH231,MATCH(EH231,EH232:$EH$502,0),2)))</f>
        <v>USER IDENTIFICATION AND AUTHENTICATION</v>
      </c>
      <c r="EK231" s="23" t="str">
        <f ca="1">IF(EE231="","",OFFSET($AK$8,EF231,0)&amp;" "&amp;IF(LEN(OFFSET($AL$8,EF231,0))&gt;$EK$3,LEFT(OFFSET($AL$8,EF231,0),$EK$3)&amp;"...",OFFSET($AL$8,EF231,0))&amp;SUBSTITUTE(IF(COUNTIF(EH232:$EH$502,"="&amp;EH231)=0,"","; "&amp;OFFSET(EH231,MATCH(EH231,EH232:$EH$502,0),3)),"; "&amp;OFFSET($AK$8,EF231,0)&amp;" "&amp;IF(LEN(OFFSET($AL$8,EF231,0))&gt;$EK$3,LEFT(OFFSET($AL$8,EF231,0),$EK$3)&amp;"...",OFFSET($AL$8,EF231,0)),""))</f>
        <v>3.4 USER IDENTIFICATION AND AUTHENTICAT...</v>
      </c>
      <c r="EL231" s="24">
        <f ca="1">IF(EE231="","",IF(COUNTIF($EH$9:$EH230,"="&amp;EH231)=0,MAX($EL$9:EL230)+1,""))</f>
        <v>173</v>
      </c>
      <c r="EM231" s="9"/>
      <c r="EN231" s="10"/>
      <c r="EO231" s="24">
        <f ca="1">IF(MAX($EO$9:EO230)&lt;MAX($EL$9:$EL$502),MAX($EO$9:EO230)+1,"")</f>
        <v>223</v>
      </c>
      <c r="EP231" s="24">
        <f t="shared" ca="1" si="136"/>
        <v>281</v>
      </c>
      <c r="EQ231" s="23" t="str">
        <f t="shared" ca="1" si="138"/>
        <v>CCI-001848</v>
      </c>
      <c r="ER231" s="23" t="str">
        <f t="shared" ca="1" si="138"/>
        <v>3.5.4</v>
      </c>
      <c r="ES231" s="23" t="str">
        <f t="shared" ca="1" si="138"/>
        <v>Audit Storage Capacity and Audit Upload</v>
      </c>
      <c r="ET231" s="23" t="str">
        <f t="shared" ca="1" si="138"/>
        <v>3.5.4 Audit Storage Capacity and Audit Up...</v>
      </c>
      <c r="EU231" s="10" t="str">
        <f>""</f>
        <v/>
      </c>
    </row>
    <row r="232" spans="1:151" x14ac:dyDescent="0.3">
      <c r="A232" s="1" t="s">
        <v>173</v>
      </c>
      <c r="B232" s="5"/>
      <c r="C232" s="14">
        <f t="shared" si="125"/>
        <v>0</v>
      </c>
      <c r="D232" s="14">
        <f t="shared" si="125"/>
        <v>0</v>
      </c>
      <c r="E232" s="14" t="str">
        <f t="shared" si="126"/>
        <v/>
      </c>
      <c r="F232" s="14">
        <f t="shared" si="127"/>
        <v>0</v>
      </c>
      <c r="G232" s="14">
        <f t="shared" si="123"/>
        <v>1</v>
      </c>
      <c r="H232" s="14">
        <f t="shared" si="139"/>
        <v>0</v>
      </c>
      <c r="I232" s="14">
        <f t="shared" si="139"/>
        <v>0</v>
      </c>
      <c r="J232" s="14">
        <f t="shared" si="139"/>
        <v>0</v>
      </c>
      <c r="K232" s="14">
        <f t="shared" si="139"/>
        <v>0</v>
      </c>
      <c r="L232" s="14" t="str">
        <f t="shared" si="129"/>
        <v>1</v>
      </c>
      <c r="M232" s="15" t="str">
        <f t="shared" si="130"/>
        <v>--</v>
      </c>
      <c r="N232" s="14" t="str">
        <f t="shared" si="131"/>
        <v/>
      </c>
      <c r="O232" s="15">
        <f t="shared" si="124"/>
        <v>1</v>
      </c>
      <c r="P232" s="15" t="str">
        <f>IF(N232=1,FLOOR(MAX($P$4:P231),1)+1,IF(AND(P231&lt;&gt;"",O231&lt;&gt;1),MAX($P$4:P231)+0.1,""))</f>
        <v/>
      </c>
      <c r="Q232" s="5">
        <f>ROW()</f>
        <v>232</v>
      </c>
      <c r="ED232" s="9"/>
      <c r="EE232" s="24">
        <f ca="1">IF(MAX($EE$9:EE231)&lt;SUM($AJ$9:$AJ$109),MAX($EE$9:EE231)+1,"")</f>
        <v>224</v>
      </c>
      <c r="EF232" s="24">
        <f t="shared" ca="1" si="134"/>
        <v>55</v>
      </c>
      <c r="EG232" s="24">
        <f t="shared" ca="1" si="135"/>
        <v>31</v>
      </c>
      <c r="EH232" s="23" t="str">
        <f t="shared" ca="1" si="132"/>
        <v>CCI-001558</v>
      </c>
      <c r="EI232" s="23" t="str">
        <f ca="1">IF(EE232="","",OFFSET($AK$8,EF232,0)&amp;IF(COUNTIF(EH233:$EH$502,"="&amp;EH232)=0,"","; "&amp;OFFSET(EH232,MATCH(EH232,EH233:$EH$502,0),1)))</f>
        <v>3.4</v>
      </c>
      <c r="EJ232" s="23" t="str">
        <f ca="1">IF(EE232="","",OFFSET($AL$8,EF232,0)&amp;IF(COUNTIF(EH233:$EH$502,"="&amp;EH232)=0,"","; "&amp;OFFSET(EH232,MATCH(EH232,EH233:$EH$502,0),2)))</f>
        <v>USER IDENTIFICATION AND AUTHENTICATION</v>
      </c>
      <c r="EK232" s="23" t="str">
        <f ca="1">IF(EE232="","",OFFSET($AK$8,EF232,0)&amp;" "&amp;IF(LEN(OFFSET($AL$8,EF232,0))&gt;$EK$3,LEFT(OFFSET($AL$8,EF232,0),$EK$3)&amp;"...",OFFSET($AL$8,EF232,0))&amp;SUBSTITUTE(IF(COUNTIF(EH233:$EH$502,"="&amp;EH232)=0,"","; "&amp;OFFSET(EH232,MATCH(EH232,EH233:$EH$502,0),3)),"; "&amp;OFFSET($AK$8,EF232,0)&amp;" "&amp;IF(LEN(OFFSET($AL$8,EF232,0))&gt;$EK$3,LEFT(OFFSET($AL$8,EF232,0),$EK$3)&amp;"...",OFFSET($AL$8,EF232,0)),""))</f>
        <v>3.4 USER IDENTIFICATION AND AUTHENTICAT...</v>
      </c>
      <c r="EL232" s="24" t="str">
        <f ca="1">IF(EE232="","",IF(COUNTIF($EH$9:$EH231,"="&amp;EH232)=0,MAX($EL$9:EL231)+1,""))</f>
        <v/>
      </c>
      <c r="EM232" s="9"/>
      <c r="EN232" s="10"/>
      <c r="EO232" s="24">
        <f ca="1">IF(MAX($EO$9:EO231)&lt;MAX($EL$9:$EL$502),MAX($EO$9:EO231)+1,"")</f>
        <v>224</v>
      </c>
      <c r="EP232" s="24">
        <f t="shared" ca="1" si="136"/>
        <v>282</v>
      </c>
      <c r="EQ232" s="23" t="str">
        <f t="shared" ca="1" si="138"/>
        <v>CCI-001849</v>
      </c>
      <c r="ER232" s="23" t="str">
        <f t="shared" ca="1" si="138"/>
        <v>3.5.4</v>
      </c>
      <c r="ES232" s="23" t="str">
        <f t="shared" ca="1" si="138"/>
        <v>Audit Storage Capacity and Audit Upload</v>
      </c>
      <c r="ET232" s="23" t="str">
        <f t="shared" ca="1" si="138"/>
        <v>3.5.4 Audit Storage Capacity and Audit Up...</v>
      </c>
      <c r="EU232" s="10" t="str">
        <f>""</f>
        <v/>
      </c>
    </row>
    <row r="233" spans="1:151" x14ac:dyDescent="0.3">
      <c r="A233" s="1" t="s">
        <v>174</v>
      </c>
      <c r="B233" s="5"/>
      <c r="C233" s="14">
        <f t="shared" si="125"/>
        <v>0</v>
      </c>
      <c r="D233" s="14">
        <f t="shared" si="125"/>
        <v>0</v>
      </c>
      <c r="E233" s="14" t="str">
        <f t="shared" si="126"/>
        <v/>
      </c>
      <c r="F233" s="14">
        <f t="shared" si="127"/>
        <v>0</v>
      </c>
      <c r="G233" s="14">
        <f t="shared" si="123"/>
        <v>1</v>
      </c>
      <c r="H233" s="14">
        <f t="shared" si="139"/>
        <v>0</v>
      </c>
      <c r="I233" s="14">
        <f t="shared" si="139"/>
        <v>0</v>
      </c>
      <c r="J233" s="14">
        <f t="shared" si="139"/>
        <v>0</v>
      </c>
      <c r="K233" s="14">
        <f t="shared" si="139"/>
        <v>0</v>
      </c>
      <c r="L233" s="14" t="str">
        <f t="shared" si="129"/>
        <v>1</v>
      </c>
      <c r="M233" s="15" t="str">
        <f t="shared" si="130"/>
        <v>--</v>
      </c>
      <c r="N233" s="14" t="str">
        <f t="shared" si="131"/>
        <v/>
      </c>
      <c r="O233" s="15" t="str">
        <f t="shared" si="124"/>
        <v/>
      </c>
      <c r="P233" s="15" t="str">
        <f>IF(N233=1,FLOOR(MAX($P$4:P232),1)+1,IF(AND(P232&lt;&gt;"",O232&lt;&gt;1),MAX($P$4:P232)+0.1,""))</f>
        <v/>
      </c>
      <c r="Q233" s="5">
        <f>ROW()</f>
        <v>233</v>
      </c>
      <c r="ED233" s="9"/>
      <c r="EE233" s="24">
        <f ca="1">IF(MAX($EE$9:EE232)&lt;SUM($AJ$9:$AJ$109),MAX($EE$9:EE232)+1,"")</f>
        <v>225</v>
      </c>
      <c r="EF233" s="24">
        <f t="shared" ca="1" si="134"/>
        <v>55</v>
      </c>
      <c r="EG233" s="24">
        <f t="shared" ca="1" si="135"/>
        <v>32</v>
      </c>
      <c r="EH233" s="23" t="str">
        <f t="shared" ca="1" si="132"/>
        <v>CCI-002221</v>
      </c>
      <c r="EI233" s="23" t="str">
        <f ca="1">IF(EE233="","",OFFSET($AK$8,EF233,0)&amp;IF(COUNTIF(EH234:$EH$502,"="&amp;EH233)=0,"","; "&amp;OFFSET(EH233,MATCH(EH233,EH234:$EH$502,0),1)))</f>
        <v>3.4</v>
      </c>
      <c r="EJ233" s="23" t="str">
        <f ca="1">IF(EE233="","",OFFSET($AL$8,EF233,0)&amp;IF(COUNTIF(EH234:$EH$502,"="&amp;EH233)=0,"","; "&amp;OFFSET(EH233,MATCH(EH233,EH234:$EH$502,0),2)))</f>
        <v>USER IDENTIFICATION AND AUTHENTICATION</v>
      </c>
      <c r="EK233" s="23" t="str">
        <f ca="1">IF(EE233="","",OFFSET($AK$8,EF233,0)&amp;" "&amp;IF(LEN(OFFSET($AL$8,EF233,0))&gt;$EK$3,LEFT(OFFSET($AL$8,EF233,0),$EK$3)&amp;"...",OFFSET($AL$8,EF233,0))&amp;SUBSTITUTE(IF(COUNTIF(EH234:$EH$502,"="&amp;EH233)=0,"","; "&amp;OFFSET(EH233,MATCH(EH233,EH234:$EH$502,0),3)),"; "&amp;OFFSET($AK$8,EF233,0)&amp;" "&amp;IF(LEN(OFFSET($AL$8,EF233,0))&gt;$EK$3,LEFT(OFFSET($AL$8,EF233,0),$EK$3)&amp;"...",OFFSET($AL$8,EF233,0)),""))</f>
        <v>3.4 USER IDENTIFICATION AND AUTHENTICAT...</v>
      </c>
      <c r="EL233" s="24" t="str">
        <f ca="1">IF(EE233="","",IF(COUNTIF($EH$9:$EH232,"="&amp;EH233)=0,MAX($EL$9:EL232)+1,""))</f>
        <v/>
      </c>
      <c r="EM233" s="9"/>
      <c r="EN233" s="10"/>
      <c r="EO233" s="24">
        <f ca="1">IF(MAX($EO$9:EO232)&lt;MAX($EL$9:$EL$502),MAX($EO$9:EO232)+1,"")</f>
        <v>225</v>
      </c>
      <c r="EP233" s="24">
        <f t="shared" ca="1" si="136"/>
        <v>283</v>
      </c>
      <c r="EQ233" s="23" t="str">
        <f t="shared" ca="1" si="138"/>
        <v>CCI-001855</v>
      </c>
      <c r="ER233" s="23" t="str">
        <f t="shared" ca="1" si="138"/>
        <v>3.5.4.1</v>
      </c>
      <c r="ES233" s="23" t="str">
        <f t="shared" ca="1" si="138"/>
        <v>Audit Log Storage Notification In MODERATE Impact Systems</v>
      </c>
      <c r="ET233" s="23" t="str">
        <f t="shared" ca="1" si="138"/>
        <v>3.5.4.1 Audit Log Storage Notification In M...</v>
      </c>
      <c r="EU233" s="10" t="str">
        <f>""</f>
        <v/>
      </c>
    </row>
    <row r="234" spans="1:151" x14ac:dyDescent="0.3">
      <c r="A234" s="1" t="s">
        <v>175</v>
      </c>
      <c r="B234" s="5"/>
      <c r="C234" s="14">
        <f t="shared" si="125"/>
        <v>0</v>
      </c>
      <c r="D234" s="14">
        <f t="shared" si="125"/>
        <v>0</v>
      </c>
      <c r="E234" s="14" t="str">
        <f t="shared" si="126"/>
        <v/>
      </c>
      <c r="F234" s="14">
        <f t="shared" si="127"/>
        <v>0</v>
      </c>
      <c r="G234" s="14">
        <f t="shared" si="123"/>
        <v>1</v>
      </c>
      <c r="H234" s="14">
        <f t="shared" si="139"/>
        <v>0</v>
      </c>
      <c r="I234" s="14">
        <f t="shared" si="139"/>
        <v>0</v>
      </c>
      <c r="J234" s="14">
        <f t="shared" si="139"/>
        <v>0</v>
      </c>
      <c r="K234" s="14">
        <f t="shared" si="139"/>
        <v>0</v>
      </c>
      <c r="L234" s="14" t="str">
        <f t="shared" si="129"/>
        <v>1</v>
      </c>
      <c r="M234" s="15" t="str">
        <f t="shared" si="130"/>
        <v>--</v>
      </c>
      <c r="N234" s="14" t="str">
        <f t="shared" si="131"/>
        <v/>
      </c>
      <c r="O234" s="15" t="str">
        <f t="shared" si="124"/>
        <v/>
      </c>
      <c r="P234" s="15" t="str">
        <f>IF(N234=1,FLOOR(MAX($P$4:P233),1)+1,IF(AND(P233&lt;&gt;"",O233&lt;&gt;1),MAX($P$4:P233)+0.1,""))</f>
        <v/>
      </c>
      <c r="Q234" s="5">
        <f>ROW()</f>
        <v>234</v>
      </c>
      <c r="ED234" s="9"/>
      <c r="EE234" s="24">
        <f ca="1">IF(MAX($EE$9:EE233)&lt;SUM($AJ$9:$AJ$109),MAX($EE$9:EE233)+1,"")</f>
        <v>226</v>
      </c>
      <c r="EF234" s="24">
        <f t="shared" ca="1" si="134"/>
        <v>55</v>
      </c>
      <c r="EG234" s="24">
        <f t="shared" ca="1" si="135"/>
        <v>33</v>
      </c>
      <c r="EH234" s="23" t="str">
        <f t="shared" ca="1" si="132"/>
        <v>CCI-002222</v>
      </c>
      <c r="EI234" s="23" t="str">
        <f ca="1">IF(EE234="","",OFFSET($AK$8,EF234,0)&amp;IF(COUNTIF(EH235:$EH$502,"="&amp;EH234)=0,"","; "&amp;OFFSET(EH234,MATCH(EH234,EH235:$EH$502,0),1)))</f>
        <v>3.4</v>
      </c>
      <c r="EJ234" s="23" t="str">
        <f ca="1">IF(EE234="","",OFFSET($AL$8,EF234,0)&amp;IF(COUNTIF(EH235:$EH$502,"="&amp;EH234)=0,"","; "&amp;OFFSET(EH234,MATCH(EH234,EH235:$EH$502,0),2)))</f>
        <v>USER IDENTIFICATION AND AUTHENTICATION</v>
      </c>
      <c r="EK234" s="23" t="str">
        <f ca="1">IF(EE234="","",OFFSET($AK$8,EF234,0)&amp;" "&amp;IF(LEN(OFFSET($AL$8,EF234,0))&gt;$EK$3,LEFT(OFFSET($AL$8,EF234,0),$EK$3)&amp;"...",OFFSET($AL$8,EF234,0))&amp;SUBSTITUTE(IF(COUNTIF(EH235:$EH$502,"="&amp;EH234)=0,"","; "&amp;OFFSET(EH234,MATCH(EH234,EH235:$EH$502,0),3)),"; "&amp;OFFSET($AK$8,EF234,0)&amp;" "&amp;IF(LEN(OFFSET($AL$8,EF234,0))&gt;$EK$3,LEFT(OFFSET($AL$8,EF234,0),$EK$3)&amp;"...",OFFSET($AL$8,EF234,0)),""))</f>
        <v>3.4 USER IDENTIFICATION AND AUTHENTICAT...</v>
      </c>
      <c r="EL234" s="24" t="str">
        <f ca="1">IF(EE234="","",IF(COUNTIF($EH$9:$EH233,"="&amp;EH234)=0,MAX($EL$9:EL233)+1,""))</f>
        <v/>
      </c>
      <c r="EM234" s="9"/>
      <c r="EN234" s="10"/>
      <c r="EO234" s="24">
        <f ca="1">IF(MAX($EO$9:EO233)&lt;MAX($EL$9:$EL$502),MAX($EO$9:EO233)+1,"")</f>
        <v>226</v>
      </c>
      <c r="EP234" s="24">
        <f t="shared" ca="1" si="136"/>
        <v>284</v>
      </c>
      <c r="EQ234" s="23" t="str">
        <f t="shared" ca="1" si="138"/>
        <v>CCI-000139</v>
      </c>
      <c r="ER234" s="23" t="str">
        <f t="shared" ca="1" si="138"/>
        <v>3.5.5</v>
      </c>
      <c r="ES234" s="23" t="str">
        <f t="shared" ca="1" si="138"/>
        <v>Response to Audit Processing Failures</v>
      </c>
      <c r="ET234" s="23" t="str">
        <f t="shared" ca="1" si="138"/>
        <v>3.5.5 Response to Audit Processing Failur...</v>
      </c>
      <c r="EU234" s="10" t="str">
        <f>""</f>
        <v/>
      </c>
    </row>
    <row r="235" spans="1:151" x14ac:dyDescent="0.3">
      <c r="A235" s="1" t="s">
        <v>176</v>
      </c>
      <c r="B235" s="5"/>
      <c r="C235" s="14">
        <f t="shared" si="125"/>
        <v>0</v>
      </c>
      <c r="D235" s="14">
        <f t="shared" si="125"/>
        <v>0</v>
      </c>
      <c r="E235" s="14" t="str">
        <f t="shared" si="126"/>
        <v/>
      </c>
      <c r="F235" s="14">
        <f t="shared" si="127"/>
        <v>0</v>
      </c>
      <c r="G235" s="14">
        <f t="shared" si="123"/>
        <v>1</v>
      </c>
      <c r="H235" s="14">
        <f t="shared" si="139"/>
        <v>0</v>
      </c>
      <c r="I235" s="14">
        <f t="shared" si="139"/>
        <v>0</v>
      </c>
      <c r="J235" s="14">
        <f t="shared" si="139"/>
        <v>0</v>
      </c>
      <c r="K235" s="14">
        <f t="shared" si="139"/>
        <v>0</v>
      </c>
      <c r="L235" s="14" t="str">
        <f t="shared" si="129"/>
        <v>1</v>
      </c>
      <c r="M235" s="15" t="str">
        <f t="shared" si="130"/>
        <v>--</v>
      </c>
      <c r="N235" s="14" t="str">
        <f t="shared" si="131"/>
        <v/>
      </c>
      <c r="O235" s="15" t="str">
        <f t="shared" si="124"/>
        <v/>
      </c>
      <c r="P235" s="15" t="str">
        <f>IF(N235=1,FLOOR(MAX($P$4:P234),1)+1,IF(AND(P234&lt;&gt;"",O234&lt;&gt;1),MAX($P$4:P234)+0.1,""))</f>
        <v/>
      </c>
      <c r="Q235" s="5">
        <f>ROW()</f>
        <v>235</v>
      </c>
      <c r="ED235" s="9"/>
      <c r="EE235" s="24">
        <f ca="1">IF(MAX($EE$9:EE234)&lt;SUM($AJ$9:$AJ$109),MAX($EE$9:EE234)+1,"")</f>
        <v>227</v>
      </c>
      <c r="EF235" s="24">
        <f t="shared" ca="1" si="134"/>
        <v>55</v>
      </c>
      <c r="EG235" s="24">
        <f t="shared" ca="1" si="135"/>
        <v>34</v>
      </c>
      <c r="EH235" s="23" t="str">
        <f t="shared" ca="1" si="132"/>
        <v>CCI-002223</v>
      </c>
      <c r="EI235" s="23" t="str">
        <f ca="1">IF(EE235="","",OFFSET($AK$8,EF235,0)&amp;IF(COUNTIF(EH236:$EH$502,"="&amp;EH235)=0,"","; "&amp;OFFSET(EH235,MATCH(EH235,EH236:$EH$502,0),1)))</f>
        <v>3.4</v>
      </c>
      <c r="EJ235" s="23" t="str">
        <f ca="1">IF(EE235="","",OFFSET($AL$8,EF235,0)&amp;IF(COUNTIF(EH236:$EH$502,"="&amp;EH235)=0,"","; "&amp;OFFSET(EH235,MATCH(EH235,EH236:$EH$502,0),2)))</f>
        <v>USER IDENTIFICATION AND AUTHENTICATION</v>
      </c>
      <c r="EK235" s="23" t="str">
        <f ca="1">IF(EE235="","",OFFSET($AK$8,EF235,0)&amp;" "&amp;IF(LEN(OFFSET($AL$8,EF235,0))&gt;$EK$3,LEFT(OFFSET($AL$8,EF235,0),$EK$3)&amp;"...",OFFSET($AL$8,EF235,0))&amp;SUBSTITUTE(IF(COUNTIF(EH236:$EH$502,"="&amp;EH235)=0,"","; "&amp;OFFSET(EH235,MATCH(EH235,EH236:$EH$502,0),3)),"; "&amp;OFFSET($AK$8,EF235,0)&amp;" "&amp;IF(LEN(OFFSET($AL$8,EF235,0))&gt;$EK$3,LEFT(OFFSET($AL$8,EF235,0),$EK$3)&amp;"...",OFFSET($AL$8,EF235,0)),""))</f>
        <v>3.4 USER IDENTIFICATION AND AUTHENTICAT...</v>
      </c>
      <c r="EL235" s="24" t="str">
        <f ca="1">IF(EE235="","",IF(COUNTIF($EH$9:$EH234,"="&amp;EH235)=0,MAX($EL$9:EL234)+1,""))</f>
        <v/>
      </c>
      <c r="EM235" s="9"/>
      <c r="EN235" s="10"/>
      <c r="EO235" s="24">
        <f ca="1">IF(MAX($EO$9:EO234)&lt;MAX($EL$9:$EL$502),MAX($EO$9:EO234)+1,"")</f>
        <v>227</v>
      </c>
      <c r="EP235" s="24">
        <f t="shared" ca="1" si="136"/>
        <v>285</v>
      </c>
      <c r="EQ235" s="23" t="str">
        <f t="shared" ca="1" si="138"/>
        <v>CCI-000140</v>
      </c>
      <c r="ER235" s="23" t="str">
        <f t="shared" ca="1" si="138"/>
        <v>3.5.5</v>
      </c>
      <c r="ES235" s="23" t="str">
        <f t="shared" ca="1" si="138"/>
        <v>Response to Audit Processing Failures</v>
      </c>
      <c r="ET235" s="23" t="str">
        <f t="shared" ca="1" si="138"/>
        <v>3.5.5 Response to Audit Processing Failur...</v>
      </c>
      <c r="EU235" s="10" t="str">
        <f>""</f>
        <v/>
      </c>
    </row>
    <row r="236" spans="1:151" x14ac:dyDescent="0.3">
      <c r="A236" s="1" t="s">
        <v>55</v>
      </c>
      <c r="B236" s="5"/>
      <c r="C236" s="14">
        <f t="shared" si="125"/>
        <v>0</v>
      </c>
      <c r="D236" s="14">
        <f t="shared" si="125"/>
        <v>0</v>
      </c>
      <c r="E236" s="14" t="str">
        <f t="shared" si="126"/>
        <v/>
      </c>
      <c r="F236" s="14">
        <f t="shared" si="127"/>
        <v>0</v>
      </c>
      <c r="G236" s="14">
        <f t="shared" si="123"/>
        <v>1</v>
      </c>
      <c r="H236" s="14">
        <f t="shared" si="139"/>
        <v>0</v>
      </c>
      <c r="I236" s="14">
        <f t="shared" si="139"/>
        <v>0</v>
      </c>
      <c r="J236" s="14">
        <f t="shared" si="139"/>
        <v>0</v>
      </c>
      <c r="K236" s="14">
        <f t="shared" si="139"/>
        <v>0</v>
      </c>
      <c r="L236" s="14" t="str">
        <f t="shared" si="129"/>
        <v>1</v>
      </c>
      <c r="M236" s="15" t="str">
        <f t="shared" si="130"/>
        <v>--</v>
      </c>
      <c r="N236" s="14" t="str">
        <f t="shared" si="131"/>
        <v/>
      </c>
      <c r="O236" s="15" t="str">
        <f t="shared" si="124"/>
        <v/>
      </c>
      <c r="P236" s="15" t="str">
        <f>IF(N236=1,FLOOR(MAX($P$4:P235),1)+1,IF(AND(P235&lt;&gt;"",O235&lt;&gt;1),MAX($P$4:P235)+0.1,""))</f>
        <v/>
      </c>
      <c r="Q236" s="5">
        <f>ROW()</f>
        <v>236</v>
      </c>
      <c r="ED236" s="9"/>
      <c r="EE236" s="24">
        <f ca="1">IF(MAX($EE$9:EE235)&lt;SUM($AJ$9:$AJ$109),MAX($EE$9:EE235)+1,"")</f>
        <v>228</v>
      </c>
      <c r="EF236" s="24">
        <f t="shared" ca="1" si="134"/>
        <v>55</v>
      </c>
      <c r="EG236" s="24">
        <f t="shared" ca="1" si="135"/>
        <v>35</v>
      </c>
      <c r="EH236" s="23" t="str">
        <f t="shared" ca="1" si="132"/>
        <v>CCI-002235</v>
      </c>
      <c r="EI236" s="23" t="str">
        <f ca="1">IF(EE236="","",OFFSET($AK$8,EF236,0)&amp;IF(COUNTIF(EH237:$EH$502,"="&amp;EH236)=0,"","; "&amp;OFFSET(EH236,MATCH(EH236,EH237:$EH$502,0),1)))</f>
        <v>3.4</v>
      </c>
      <c r="EJ236" s="23" t="str">
        <f ca="1">IF(EE236="","",OFFSET($AL$8,EF236,0)&amp;IF(COUNTIF(EH237:$EH$502,"="&amp;EH236)=0,"","; "&amp;OFFSET(EH236,MATCH(EH236,EH237:$EH$502,0),2)))</f>
        <v>USER IDENTIFICATION AND AUTHENTICATION</v>
      </c>
      <c r="EK236" s="23" t="str">
        <f ca="1">IF(EE236="","",OFFSET($AK$8,EF236,0)&amp;" "&amp;IF(LEN(OFFSET($AL$8,EF236,0))&gt;$EK$3,LEFT(OFFSET($AL$8,EF236,0),$EK$3)&amp;"...",OFFSET($AL$8,EF236,0))&amp;SUBSTITUTE(IF(COUNTIF(EH237:$EH$502,"="&amp;EH236)=0,"","; "&amp;OFFSET(EH236,MATCH(EH236,EH237:$EH$502,0),3)),"; "&amp;OFFSET($AK$8,EF236,0)&amp;" "&amp;IF(LEN(OFFSET($AL$8,EF236,0))&gt;$EK$3,LEFT(OFFSET($AL$8,EF236,0),$EK$3)&amp;"...",OFFSET($AL$8,EF236,0)),""))</f>
        <v>3.4 USER IDENTIFICATION AND AUTHENTICAT...</v>
      </c>
      <c r="EL236" s="24" t="str">
        <f ca="1">IF(EE236="","",IF(COUNTIF($EH$9:$EH235,"="&amp;EH236)=0,MAX($EL$9:EL235)+1,""))</f>
        <v/>
      </c>
      <c r="EM236" s="9"/>
      <c r="EN236" s="10"/>
      <c r="EO236" s="24">
        <f ca="1">IF(MAX($EO$9:EO235)&lt;MAX($EL$9:$EL$502),MAX($EO$9:EO235)+1,"")</f>
        <v>228</v>
      </c>
      <c r="EP236" s="24">
        <f t="shared" ca="1" si="136"/>
        <v>286</v>
      </c>
      <c r="EQ236" s="23" t="str">
        <f t="shared" ca="1" si="138"/>
        <v>CCI-001490</v>
      </c>
      <c r="ER236" s="23" t="str">
        <f t="shared" ca="1" si="138"/>
        <v>3.5.5</v>
      </c>
      <c r="ES236" s="23" t="str">
        <f t="shared" ca="1" si="138"/>
        <v>Response to Audit Processing Failures</v>
      </c>
      <c r="ET236" s="23" t="str">
        <f t="shared" ca="1" si="138"/>
        <v>3.5.5 Response to Audit Processing Failur...</v>
      </c>
      <c r="EU236" s="10" t="str">
        <f>""</f>
        <v/>
      </c>
    </row>
    <row r="237" spans="1:151" x14ac:dyDescent="0.3">
      <c r="A237" s="1" t="s">
        <v>177</v>
      </c>
      <c r="B237" s="5"/>
      <c r="C237" s="14">
        <f t="shared" si="125"/>
        <v>0</v>
      </c>
      <c r="D237" s="14">
        <f t="shared" si="125"/>
        <v>0</v>
      </c>
      <c r="E237" s="14" t="str">
        <f t="shared" si="126"/>
        <v/>
      </c>
      <c r="F237" s="14">
        <f t="shared" si="127"/>
        <v>0</v>
      </c>
      <c r="G237" s="14">
        <f t="shared" si="123"/>
        <v>1</v>
      </c>
      <c r="H237" s="14">
        <f t="shared" si="139"/>
        <v>0</v>
      </c>
      <c r="I237" s="14">
        <f t="shared" si="139"/>
        <v>0</v>
      </c>
      <c r="J237" s="14">
        <f t="shared" si="139"/>
        <v>0</v>
      </c>
      <c r="K237" s="14">
        <f t="shared" si="139"/>
        <v>0</v>
      </c>
      <c r="L237" s="14" t="str">
        <f t="shared" si="129"/>
        <v>1</v>
      </c>
      <c r="M237" s="15" t="str">
        <f t="shared" si="130"/>
        <v>--</v>
      </c>
      <c r="N237" s="14" t="str">
        <f t="shared" si="131"/>
        <v/>
      </c>
      <c r="O237" s="15" t="str">
        <f t="shared" si="124"/>
        <v/>
      </c>
      <c r="P237" s="15" t="str">
        <f>IF(N237=1,FLOOR(MAX($P$4:P236),1)+1,IF(AND(P236&lt;&gt;"",O236&lt;&gt;1),MAX($P$4:P236)+0.1,""))</f>
        <v/>
      </c>
      <c r="Q237" s="5">
        <f>ROW()</f>
        <v>237</v>
      </c>
      <c r="ED237" s="9"/>
      <c r="EE237" s="24">
        <f ca="1">IF(MAX($EE$9:EE236)&lt;SUM($AJ$9:$AJ$109),MAX($EE$9:EE236)+1,"")</f>
        <v>229</v>
      </c>
      <c r="EF237" s="24">
        <f t="shared" ca="1" si="134"/>
        <v>55</v>
      </c>
      <c r="EG237" s="24">
        <f t="shared" ca="1" si="135"/>
        <v>36</v>
      </c>
      <c r="EH237" s="23" t="str">
        <f t="shared" ca="1" si="132"/>
        <v>CCI-000039</v>
      </c>
      <c r="EI237" s="23" t="str">
        <f ca="1">IF(EE237="","",OFFSET($AK$8,EF237,0)&amp;IF(COUNTIF(EH238:$EH$502,"="&amp;EH237)=0,"","; "&amp;OFFSET(EH237,MATCH(EH237,EH238:$EH$502,0),1)))</f>
        <v>3.4</v>
      </c>
      <c r="EJ237" s="23" t="str">
        <f ca="1">IF(EE237="","",OFFSET($AL$8,EF237,0)&amp;IF(COUNTIF(EH238:$EH$502,"="&amp;EH237)=0,"","; "&amp;OFFSET(EH237,MATCH(EH237,EH238:$EH$502,0),2)))</f>
        <v>USER IDENTIFICATION AND AUTHENTICATION</v>
      </c>
      <c r="EK237" s="23" t="str">
        <f ca="1">IF(EE237="","",OFFSET($AK$8,EF237,0)&amp;" "&amp;IF(LEN(OFFSET($AL$8,EF237,0))&gt;$EK$3,LEFT(OFFSET($AL$8,EF237,0),$EK$3)&amp;"...",OFFSET($AL$8,EF237,0))&amp;SUBSTITUTE(IF(COUNTIF(EH238:$EH$502,"="&amp;EH237)=0,"","; "&amp;OFFSET(EH237,MATCH(EH237,EH238:$EH$502,0),3)),"; "&amp;OFFSET($AK$8,EF237,0)&amp;" "&amp;IF(LEN(OFFSET($AL$8,EF237,0))&gt;$EK$3,LEFT(OFFSET($AL$8,EF237,0),$EK$3)&amp;"...",OFFSET($AL$8,EF237,0)),""))</f>
        <v>3.4 USER IDENTIFICATION AND AUTHENTICAT...</v>
      </c>
      <c r="EL237" s="24" t="str">
        <f ca="1">IF(EE237="","",IF(COUNTIF($EH$9:$EH236,"="&amp;EH237)=0,MAX($EL$9:EL236)+1,""))</f>
        <v/>
      </c>
      <c r="EM237" s="9"/>
      <c r="EN237" s="10"/>
      <c r="EO237" s="24">
        <f ca="1">IF(MAX($EO$9:EO236)&lt;MAX($EL$9:$EL$502),MAX($EO$9:EO236)+1,"")</f>
        <v>229</v>
      </c>
      <c r="EP237" s="24">
        <f t="shared" ca="1" si="136"/>
        <v>287</v>
      </c>
      <c r="EQ237" s="23" t="str">
        <f t="shared" ca="1" si="138"/>
        <v>CCI-000363</v>
      </c>
      <c r="ER237" s="23" t="str">
        <f t="shared" ca="1" si="138"/>
        <v>3.6</v>
      </c>
      <c r="ES237" s="23" t="str">
        <f t="shared" ca="1" si="138"/>
        <v>REQUIREMENTS FOR LEAST FUNCTIONALITY</v>
      </c>
      <c r="ET237" s="23" t="str">
        <f t="shared" ca="1" si="138"/>
        <v>3.6 REQUIREMENTS FOR LEAST FUNCTIONALIT...</v>
      </c>
      <c r="EU237" s="10" t="str">
        <f>""</f>
        <v/>
      </c>
    </row>
    <row r="238" spans="1:151" x14ac:dyDescent="0.3">
      <c r="A238" s="1" t="s">
        <v>178</v>
      </c>
      <c r="B238" s="5"/>
      <c r="C238" s="14">
        <f t="shared" si="125"/>
        <v>0</v>
      </c>
      <c r="D238" s="14">
        <f t="shared" si="125"/>
        <v>0</v>
      </c>
      <c r="E238" s="14" t="str">
        <f t="shared" si="126"/>
        <v/>
      </c>
      <c r="F238" s="14">
        <f t="shared" si="127"/>
        <v>0</v>
      </c>
      <c r="G238" s="14">
        <f t="shared" si="123"/>
        <v>1</v>
      </c>
      <c r="H238" s="14">
        <f t="shared" si="139"/>
        <v>0</v>
      </c>
      <c r="I238" s="14">
        <f t="shared" si="139"/>
        <v>0</v>
      </c>
      <c r="J238" s="14">
        <f t="shared" si="139"/>
        <v>0</v>
      </c>
      <c r="K238" s="14">
        <f t="shared" si="139"/>
        <v>0</v>
      </c>
      <c r="L238" s="14" t="str">
        <f t="shared" si="129"/>
        <v>1</v>
      </c>
      <c r="M238" s="15" t="str">
        <f t="shared" si="130"/>
        <v>--</v>
      </c>
      <c r="N238" s="14" t="str">
        <f t="shared" si="131"/>
        <v/>
      </c>
      <c r="O238" s="15" t="str">
        <f t="shared" si="124"/>
        <v/>
      </c>
      <c r="P238" s="15" t="str">
        <f>IF(N238=1,FLOOR(MAX($P$4:P237),1)+1,IF(AND(P237&lt;&gt;"",O237&lt;&gt;1),MAX($P$4:P237)+0.1,""))</f>
        <v/>
      </c>
      <c r="Q238" s="5">
        <f>ROW()</f>
        <v>238</v>
      </c>
      <c r="ED238" s="9"/>
      <c r="EE238" s="24">
        <f ca="1">IF(MAX($EE$9:EE237)&lt;SUM($AJ$9:$AJ$109),MAX($EE$9:EE237)+1,"")</f>
        <v>230</v>
      </c>
      <c r="EF238" s="24">
        <f t="shared" ca="1" si="134"/>
        <v>55</v>
      </c>
      <c r="EG238" s="24">
        <f t="shared" ca="1" si="135"/>
        <v>37</v>
      </c>
      <c r="EH238" s="23" t="str">
        <f t="shared" ca="1" si="132"/>
        <v>CCI-001419</v>
      </c>
      <c r="EI238" s="23" t="str">
        <f ca="1">IF(EE238="","",OFFSET($AK$8,EF238,0)&amp;IF(COUNTIF(EH239:$EH$502,"="&amp;EH238)=0,"","; "&amp;OFFSET(EH238,MATCH(EH238,EH239:$EH$502,0),1)))</f>
        <v>3.4</v>
      </c>
      <c r="EJ238" s="23" t="str">
        <f ca="1">IF(EE238="","",OFFSET($AL$8,EF238,0)&amp;IF(COUNTIF(EH239:$EH$502,"="&amp;EH238)=0,"","; "&amp;OFFSET(EH238,MATCH(EH238,EH239:$EH$502,0),2)))</f>
        <v>USER IDENTIFICATION AND AUTHENTICATION</v>
      </c>
      <c r="EK238" s="23" t="str">
        <f ca="1">IF(EE238="","",OFFSET($AK$8,EF238,0)&amp;" "&amp;IF(LEN(OFFSET($AL$8,EF238,0))&gt;$EK$3,LEFT(OFFSET($AL$8,EF238,0),$EK$3)&amp;"...",OFFSET($AL$8,EF238,0))&amp;SUBSTITUTE(IF(COUNTIF(EH239:$EH$502,"="&amp;EH238)=0,"","; "&amp;OFFSET(EH238,MATCH(EH238,EH239:$EH$502,0),3)),"; "&amp;OFFSET($AK$8,EF238,0)&amp;" "&amp;IF(LEN(OFFSET($AL$8,EF238,0))&gt;$EK$3,LEFT(OFFSET($AL$8,EF238,0),$EK$3)&amp;"...",OFFSET($AL$8,EF238,0)),""))</f>
        <v>3.4 USER IDENTIFICATION AND AUTHENTICAT...</v>
      </c>
      <c r="EL238" s="24" t="str">
        <f ca="1">IF(EE238="","",IF(COUNTIF($EH$9:$EH237,"="&amp;EH238)=0,MAX($EL$9:EL237)+1,""))</f>
        <v/>
      </c>
      <c r="EM238" s="9"/>
      <c r="EN238" s="10"/>
      <c r="EO238" s="24">
        <f ca="1">IF(MAX($EO$9:EO237)&lt;MAX($EL$9:$EL$502),MAX($EO$9:EO237)+1,"")</f>
        <v>230</v>
      </c>
      <c r="EP238" s="24">
        <f t="shared" ca="1" si="136"/>
        <v>288</v>
      </c>
      <c r="EQ238" s="23" t="str">
        <f t="shared" ca="1" si="138"/>
        <v>CCI-000364</v>
      </c>
      <c r="ER238" s="23" t="str">
        <f t="shared" ca="1" si="138"/>
        <v>3.6</v>
      </c>
      <c r="ES238" s="23" t="str">
        <f t="shared" ca="1" si="138"/>
        <v>REQUIREMENTS FOR LEAST FUNCTIONALITY</v>
      </c>
      <c r="ET238" s="23" t="str">
        <f t="shared" ca="1" si="138"/>
        <v>3.6 REQUIREMENTS FOR LEAST FUNCTIONALIT...</v>
      </c>
      <c r="EU238" s="10" t="str">
        <f>""</f>
        <v/>
      </c>
    </row>
    <row r="239" spans="1:151" x14ac:dyDescent="0.3">
      <c r="A239" s="1" t="s">
        <v>179</v>
      </c>
      <c r="B239" s="5"/>
      <c r="C239" s="14">
        <f t="shared" si="125"/>
        <v>0</v>
      </c>
      <c r="D239" s="14">
        <f t="shared" si="125"/>
        <v>0</v>
      </c>
      <c r="E239" s="14" t="str">
        <f t="shared" si="126"/>
        <v/>
      </c>
      <c r="F239" s="14">
        <f t="shared" si="127"/>
        <v>0</v>
      </c>
      <c r="G239" s="14">
        <f t="shared" si="123"/>
        <v>1</v>
      </c>
      <c r="H239" s="14">
        <f t="shared" si="139"/>
        <v>0</v>
      </c>
      <c r="I239" s="14">
        <f t="shared" si="139"/>
        <v>0</v>
      </c>
      <c r="J239" s="14">
        <f t="shared" si="139"/>
        <v>0</v>
      </c>
      <c r="K239" s="14">
        <f t="shared" si="139"/>
        <v>0</v>
      </c>
      <c r="L239" s="14" t="str">
        <f t="shared" si="129"/>
        <v>1</v>
      </c>
      <c r="M239" s="15" t="str">
        <f t="shared" si="130"/>
        <v>--</v>
      </c>
      <c r="N239" s="14" t="str">
        <f t="shared" si="131"/>
        <v/>
      </c>
      <c r="O239" s="15" t="str">
        <f t="shared" si="124"/>
        <v/>
      </c>
      <c r="P239" s="15" t="str">
        <f>IF(N239=1,FLOOR(MAX($P$4:P238),1)+1,IF(AND(P238&lt;&gt;"",O238&lt;&gt;1),MAX($P$4:P238)+0.1,""))</f>
        <v/>
      </c>
      <c r="Q239" s="5">
        <f>ROW()</f>
        <v>239</v>
      </c>
      <c r="ED239" s="9"/>
      <c r="EE239" s="24">
        <f ca="1">IF(MAX($EE$9:EE238)&lt;SUM($AJ$9:$AJ$109),MAX($EE$9:EE238)+1,"")</f>
        <v>231</v>
      </c>
      <c r="EF239" s="24">
        <f t="shared" ca="1" si="134"/>
        <v>55</v>
      </c>
      <c r="EG239" s="24">
        <f t="shared" ca="1" si="135"/>
        <v>38</v>
      </c>
      <c r="EH239" s="23" t="str">
        <f t="shared" ca="1" si="132"/>
        <v>CCI-002234</v>
      </c>
      <c r="EI239" s="23" t="str">
        <f ca="1">IF(EE239="","",OFFSET($AK$8,EF239,0)&amp;IF(COUNTIF(EH240:$EH$502,"="&amp;EH239)=0,"","; "&amp;OFFSET(EH239,MATCH(EH239,EH240:$EH$502,0),1)))</f>
        <v>3.4</v>
      </c>
      <c r="EJ239" s="23" t="str">
        <f ca="1">IF(EE239="","",OFFSET($AL$8,EF239,0)&amp;IF(COUNTIF(EH240:$EH$502,"="&amp;EH239)=0,"","; "&amp;OFFSET(EH239,MATCH(EH239,EH240:$EH$502,0),2)))</f>
        <v>USER IDENTIFICATION AND AUTHENTICATION</v>
      </c>
      <c r="EK239" s="23" t="str">
        <f ca="1">IF(EE239="","",OFFSET($AK$8,EF239,0)&amp;" "&amp;IF(LEN(OFFSET($AL$8,EF239,0))&gt;$EK$3,LEFT(OFFSET($AL$8,EF239,0),$EK$3)&amp;"...",OFFSET($AL$8,EF239,0))&amp;SUBSTITUTE(IF(COUNTIF(EH240:$EH$502,"="&amp;EH239)=0,"","; "&amp;OFFSET(EH239,MATCH(EH239,EH240:$EH$502,0),3)),"; "&amp;OFFSET($AK$8,EF239,0)&amp;" "&amp;IF(LEN(OFFSET($AL$8,EF239,0))&gt;$EK$3,LEFT(OFFSET($AL$8,EF239,0),$EK$3)&amp;"...",OFFSET($AL$8,EF239,0)),""))</f>
        <v>3.4 USER IDENTIFICATION AND AUTHENTICAT...</v>
      </c>
      <c r="EL239" s="24" t="str">
        <f ca="1">IF(EE239="","",IF(COUNTIF($EH$9:$EH238,"="&amp;EH239)=0,MAX($EL$9:EL238)+1,""))</f>
        <v/>
      </c>
      <c r="EM239" s="9"/>
      <c r="EN239" s="10"/>
      <c r="EO239" s="24">
        <f ca="1">IF(MAX($EO$9:EO238)&lt;MAX($EL$9:$EL$502),MAX($EO$9:EO238)+1,"")</f>
        <v>231</v>
      </c>
      <c r="EP239" s="24">
        <f t="shared" ca="1" si="136"/>
        <v>289</v>
      </c>
      <c r="EQ239" s="23" t="str">
        <f t="shared" ca="1" si="138"/>
        <v>CCI-000365</v>
      </c>
      <c r="ER239" s="23" t="str">
        <f t="shared" ca="1" si="138"/>
        <v>3.6</v>
      </c>
      <c r="ES239" s="23" t="str">
        <f t="shared" ca="1" si="138"/>
        <v>REQUIREMENTS FOR LEAST FUNCTIONALITY</v>
      </c>
      <c r="ET239" s="23" t="str">
        <f t="shared" ca="1" si="138"/>
        <v>3.6 REQUIREMENTS FOR LEAST FUNCTIONALIT...</v>
      </c>
      <c r="EU239" s="10" t="str">
        <f>""</f>
        <v/>
      </c>
    </row>
    <row r="240" spans="1:151" x14ac:dyDescent="0.3">
      <c r="A240" s="1" t="s">
        <v>180</v>
      </c>
      <c r="B240" s="5"/>
      <c r="C240" s="14">
        <f t="shared" si="125"/>
        <v>0</v>
      </c>
      <c r="D240" s="14">
        <f t="shared" si="125"/>
        <v>0</v>
      </c>
      <c r="E240" s="14" t="str">
        <f t="shared" si="126"/>
        <v/>
      </c>
      <c r="F240" s="14">
        <f t="shared" si="127"/>
        <v>0</v>
      </c>
      <c r="G240" s="14">
        <f t="shared" si="123"/>
        <v>1</v>
      </c>
      <c r="H240" s="14">
        <f t="shared" si="139"/>
        <v>0</v>
      </c>
      <c r="I240" s="14">
        <f t="shared" si="139"/>
        <v>0</v>
      </c>
      <c r="J240" s="14">
        <f t="shared" si="139"/>
        <v>0</v>
      </c>
      <c r="K240" s="14">
        <f t="shared" si="139"/>
        <v>0</v>
      </c>
      <c r="L240" s="14" t="str">
        <f t="shared" si="129"/>
        <v>1</v>
      </c>
      <c r="M240" s="15" t="str">
        <f t="shared" si="130"/>
        <v>--</v>
      </c>
      <c r="N240" s="14" t="str">
        <f t="shared" si="131"/>
        <v/>
      </c>
      <c r="O240" s="15" t="str">
        <f t="shared" si="124"/>
        <v/>
      </c>
      <c r="P240" s="15" t="str">
        <f>IF(N240=1,FLOOR(MAX($P$4:P239),1)+1,IF(AND(P239&lt;&gt;"",O239&lt;&gt;1),MAX($P$4:P239)+0.1,""))</f>
        <v/>
      </c>
      <c r="Q240" s="5">
        <f>ROW()</f>
        <v>240</v>
      </c>
      <c r="ED240" s="9"/>
      <c r="EE240" s="24">
        <f ca="1">IF(MAX($EE$9:EE239)&lt;SUM($AJ$9:$AJ$109),MAX($EE$9:EE239)+1,"")</f>
        <v>232</v>
      </c>
      <c r="EF240" s="24">
        <f t="shared" ca="1" si="134"/>
        <v>55</v>
      </c>
      <c r="EG240" s="24">
        <f t="shared" ca="1" si="135"/>
        <v>39</v>
      </c>
      <c r="EH240" s="23" t="str">
        <f t="shared" ca="1" si="132"/>
        <v>CCI-000768</v>
      </c>
      <c r="EI240" s="23" t="str">
        <f ca="1">IF(EE240="","",OFFSET($AK$8,EF240,0)&amp;IF(COUNTIF(EH241:$EH$502,"="&amp;EH240)=0,"","; "&amp;OFFSET(EH240,MATCH(EH240,EH241:$EH$502,0),1)))</f>
        <v>3.4</v>
      </c>
      <c r="EJ240" s="23" t="str">
        <f ca="1">IF(EE240="","",OFFSET($AL$8,EF240,0)&amp;IF(COUNTIF(EH241:$EH$502,"="&amp;EH240)=0,"","; "&amp;OFFSET(EH240,MATCH(EH240,EH241:$EH$502,0),2)))</f>
        <v>USER IDENTIFICATION AND AUTHENTICATION</v>
      </c>
      <c r="EK240" s="23" t="str">
        <f ca="1">IF(EE240="","",OFFSET($AK$8,EF240,0)&amp;" "&amp;IF(LEN(OFFSET($AL$8,EF240,0))&gt;$EK$3,LEFT(OFFSET($AL$8,EF240,0),$EK$3)&amp;"...",OFFSET($AL$8,EF240,0))&amp;SUBSTITUTE(IF(COUNTIF(EH241:$EH$502,"="&amp;EH240)=0,"","; "&amp;OFFSET(EH240,MATCH(EH240,EH241:$EH$502,0),3)),"; "&amp;OFFSET($AK$8,EF240,0)&amp;" "&amp;IF(LEN(OFFSET($AL$8,EF240,0))&gt;$EK$3,LEFT(OFFSET($AL$8,EF240,0),$EK$3)&amp;"...",OFFSET($AL$8,EF240,0)),""))</f>
        <v>3.4 USER IDENTIFICATION AND AUTHENTICAT...</v>
      </c>
      <c r="EL240" s="24">
        <f ca="1">IF(EE240="","",IF(COUNTIF($EH$9:$EH239,"="&amp;EH240)=0,MAX($EL$9:EL239)+1,""))</f>
        <v>174</v>
      </c>
      <c r="EM240" s="9"/>
      <c r="EN240" s="10"/>
      <c r="EO240" s="24">
        <f ca="1">IF(MAX($EO$9:EO239)&lt;MAX($EL$9:$EL$502),MAX($EO$9:EO239)+1,"")</f>
        <v>232</v>
      </c>
      <c r="EP240" s="24">
        <f t="shared" ca="1" si="136"/>
        <v>291</v>
      </c>
      <c r="EQ240" s="23" t="str">
        <f t="shared" ca="1" si="138"/>
        <v>CCI-001755</v>
      </c>
      <c r="ER240" s="23" t="str">
        <f t="shared" ca="1" si="138"/>
        <v>3.6</v>
      </c>
      <c r="ES240" s="23" t="str">
        <f t="shared" ca="1" si="138"/>
        <v>REQUIREMENTS FOR LEAST FUNCTIONALITY</v>
      </c>
      <c r="ET240" s="23" t="str">
        <f t="shared" ca="1" si="138"/>
        <v>3.6 REQUIREMENTS FOR LEAST FUNCTIONALIT...</v>
      </c>
      <c r="EU240" s="10" t="str">
        <f>""</f>
        <v/>
      </c>
    </row>
    <row r="241" spans="1:151" x14ac:dyDescent="0.3">
      <c r="A241" s="1" t="s">
        <v>181</v>
      </c>
      <c r="B241" s="5"/>
      <c r="C241" s="14">
        <f t="shared" si="125"/>
        <v>0</v>
      </c>
      <c r="D241" s="14">
        <f t="shared" si="125"/>
        <v>0</v>
      </c>
      <c r="E241" s="14" t="str">
        <f t="shared" si="126"/>
        <v/>
      </c>
      <c r="F241" s="14">
        <f t="shared" si="127"/>
        <v>0</v>
      </c>
      <c r="G241" s="14">
        <f t="shared" si="123"/>
        <v>1</v>
      </c>
      <c r="H241" s="14">
        <f t="shared" si="139"/>
        <v>0</v>
      </c>
      <c r="I241" s="14">
        <f t="shared" si="139"/>
        <v>0</v>
      </c>
      <c r="J241" s="14">
        <f t="shared" si="139"/>
        <v>0</v>
      </c>
      <c r="K241" s="14">
        <f t="shared" si="139"/>
        <v>0</v>
      </c>
      <c r="L241" s="14" t="str">
        <f t="shared" si="129"/>
        <v>1</v>
      </c>
      <c r="M241" s="15" t="str">
        <f t="shared" si="130"/>
        <v>--</v>
      </c>
      <c r="N241" s="14" t="str">
        <f t="shared" si="131"/>
        <v/>
      </c>
      <c r="O241" s="15" t="str">
        <f t="shared" si="124"/>
        <v/>
      </c>
      <c r="P241" s="15" t="str">
        <f>IF(N241=1,FLOOR(MAX($P$4:P240),1)+1,IF(AND(P240&lt;&gt;"",O240&lt;&gt;1),MAX($P$4:P240)+0.1,""))</f>
        <v/>
      </c>
      <c r="Q241" s="5">
        <f>ROW()</f>
        <v>241</v>
      </c>
      <c r="ED241" s="9"/>
      <c r="EE241" s="24">
        <f ca="1">IF(MAX($EE$9:EE240)&lt;SUM($AJ$9:$AJ$109),MAX($EE$9:EE240)+1,"")</f>
        <v>233</v>
      </c>
      <c r="EF241" s="24">
        <f t="shared" ca="1" si="134"/>
        <v>55</v>
      </c>
      <c r="EG241" s="24">
        <f t="shared" ca="1" si="135"/>
        <v>40</v>
      </c>
      <c r="EH241" s="23" t="str">
        <f t="shared" ca="1" si="132"/>
        <v>CCI-002007</v>
      </c>
      <c r="EI241" s="23" t="str">
        <f ca="1">IF(EE241="","",OFFSET($AK$8,EF241,0)&amp;IF(COUNTIF(EH242:$EH$502,"="&amp;EH241)=0,"","; "&amp;OFFSET(EH241,MATCH(EH241,EH242:$EH$502,0),1)))</f>
        <v>3.4</v>
      </c>
      <c r="EJ241" s="23" t="str">
        <f ca="1">IF(EE241="","",OFFSET($AL$8,EF241,0)&amp;IF(COUNTIF(EH242:$EH$502,"="&amp;EH241)=0,"","; "&amp;OFFSET(EH241,MATCH(EH241,EH242:$EH$502,0),2)))</f>
        <v>USER IDENTIFICATION AND AUTHENTICATION</v>
      </c>
      <c r="EK241" s="23" t="str">
        <f ca="1">IF(EE241="","",OFFSET($AK$8,EF241,0)&amp;" "&amp;IF(LEN(OFFSET($AL$8,EF241,0))&gt;$EK$3,LEFT(OFFSET($AL$8,EF241,0),$EK$3)&amp;"...",OFFSET($AL$8,EF241,0))&amp;SUBSTITUTE(IF(COUNTIF(EH242:$EH$502,"="&amp;EH241)=0,"","; "&amp;OFFSET(EH241,MATCH(EH241,EH242:$EH$502,0),3)),"; "&amp;OFFSET($AK$8,EF241,0)&amp;" "&amp;IF(LEN(OFFSET($AL$8,EF241,0))&gt;$EK$3,LEFT(OFFSET($AL$8,EF241,0),$EK$3)&amp;"...",OFFSET($AL$8,EF241,0)),""))</f>
        <v>3.4 USER IDENTIFICATION AND AUTHENTICAT...</v>
      </c>
      <c r="EL241" s="24">
        <f ca="1">IF(EE241="","",IF(COUNTIF($EH$9:$EH240,"="&amp;EH241)=0,MAX($EL$9:EL240)+1,""))</f>
        <v>175</v>
      </c>
      <c r="EM241" s="9"/>
      <c r="EN241" s="10"/>
      <c r="EO241" s="24">
        <f ca="1">IF(MAX($EO$9:EO240)&lt;MAX($EL$9:$EL$502),MAX($EO$9:EO240)+1,"")</f>
        <v>233</v>
      </c>
      <c r="EP241" s="24">
        <f t="shared" ca="1" si="136"/>
        <v>305</v>
      </c>
      <c r="EQ241" s="23" t="str">
        <f t="shared" ca="1" si="138"/>
        <v>CCI-001150</v>
      </c>
      <c r="ER241" s="23" t="str">
        <f t="shared" ca="1" si="138"/>
        <v>3.7.1</v>
      </c>
      <c r="ES241" s="23" t="str">
        <f t="shared" ca="1" si="138"/>
        <v>Collaborative Computing</v>
      </c>
      <c r="ET241" s="23" t="str">
        <f t="shared" ca="1" si="138"/>
        <v>3.7.1 Collaborative Computing</v>
      </c>
      <c r="EU241" s="10" t="str">
        <f>""</f>
        <v/>
      </c>
    </row>
    <row r="242" spans="1:151" x14ac:dyDescent="0.3">
      <c r="A242" s="1" t="s">
        <v>182</v>
      </c>
      <c r="B242" s="5"/>
      <c r="C242" s="14">
        <f t="shared" si="125"/>
        <v>0</v>
      </c>
      <c r="D242" s="14">
        <f t="shared" si="125"/>
        <v>0</v>
      </c>
      <c r="E242" s="14" t="str">
        <f t="shared" si="126"/>
        <v/>
      </c>
      <c r="F242" s="14">
        <f t="shared" si="127"/>
        <v>0</v>
      </c>
      <c r="G242" s="14">
        <f t="shared" si="123"/>
        <v>1</v>
      </c>
      <c r="H242" s="14">
        <f t="shared" si="139"/>
        <v>0</v>
      </c>
      <c r="I242" s="14">
        <f t="shared" si="139"/>
        <v>0</v>
      </c>
      <c r="J242" s="14">
        <f t="shared" si="139"/>
        <v>0</v>
      </c>
      <c r="K242" s="14">
        <f t="shared" si="139"/>
        <v>0</v>
      </c>
      <c r="L242" s="14" t="str">
        <f t="shared" si="129"/>
        <v>1</v>
      </c>
      <c r="M242" s="15" t="str">
        <f t="shared" si="130"/>
        <v>--</v>
      </c>
      <c r="N242" s="14" t="str">
        <f t="shared" si="131"/>
        <v/>
      </c>
      <c r="O242" s="15" t="str">
        <f t="shared" si="124"/>
        <v/>
      </c>
      <c r="P242" s="15" t="str">
        <f>IF(N242=1,FLOOR(MAX($P$4:P241),1)+1,IF(AND(P241&lt;&gt;"",O241&lt;&gt;1),MAX($P$4:P241)+0.1,""))</f>
        <v/>
      </c>
      <c r="Q242" s="5">
        <f>ROW()</f>
        <v>242</v>
      </c>
      <c r="ED242" s="9"/>
      <c r="EE242" s="24">
        <f ca="1">IF(MAX($EE$9:EE241)&lt;SUM($AJ$9:$AJ$109),MAX($EE$9:EE241)+1,"")</f>
        <v>234</v>
      </c>
      <c r="EF242" s="24">
        <f t="shared" ca="1" si="134"/>
        <v>56</v>
      </c>
      <c r="EG242" s="24">
        <f t="shared" ca="1" si="135"/>
        <v>1</v>
      </c>
      <c r="EH242" s="23" t="str">
        <f t="shared" ca="1" si="132"/>
        <v>CCI-000206</v>
      </c>
      <c r="EI242" s="23" t="str">
        <f ca="1">IF(EE242="","",OFFSET($AK$8,EF242,0)&amp;IF(COUNTIF(EH243:$EH$502,"="&amp;EH242)=0,"","; "&amp;OFFSET(EH242,MATCH(EH242,EH243:$EH$502,0),1)))</f>
        <v>3.4.6</v>
      </c>
      <c r="EJ242" s="23" t="str">
        <f ca="1">IF(EE242="","",OFFSET($AL$8,EF242,0)&amp;IF(COUNTIF(EH243:$EH$502,"="&amp;EH242)=0,"","; "&amp;OFFSET(EH242,MATCH(EH242,EH243:$EH$502,0),2)))</f>
        <v>Authenticator Feedback</v>
      </c>
      <c r="EK242" s="23" t="str">
        <f ca="1">IF(EE242="","",OFFSET($AK$8,EF242,0)&amp;" "&amp;IF(LEN(OFFSET($AL$8,EF242,0))&gt;$EK$3,LEFT(OFFSET($AL$8,EF242,0),$EK$3)&amp;"...",OFFSET($AL$8,EF242,0))&amp;SUBSTITUTE(IF(COUNTIF(EH243:$EH$502,"="&amp;EH242)=0,"","; "&amp;OFFSET(EH242,MATCH(EH242,EH243:$EH$502,0),3)),"; "&amp;OFFSET($AK$8,EF242,0)&amp;" "&amp;IF(LEN(OFFSET($AL$8,EF242,0))&gt;$EK$3,LEFT(OFFSET($AL$8,EF242,0),$EK$3)&amp;"...",OFFSET($AL$8,EF242,0)),""))</f>
        <v>3.4.6 Authenticator Feedback</v>
      </c>
      <c r="EL242" s="24">
        <f ca="1">IF(EE242="","",IF(COUNTIF($EH$9:$EH241,"="&amp;EH242)=0,MAX($EL$9:EL241)+1,""))</f>
        <v>176</v>
      </c>
      <c r="EM242" s="9"/>
      <c r="EN242" s="10"/>
      <c r="EO242" s="24">
        <f ca="1">IF(MAX($EO$9:EO241)&lt;MAX($EL$9:$EL$502),MAX($EO$9:EO241)+1,"")</f>
        <v>234</v>
      </c>
      <c r="EP242" s="24">
        <f t="shared" ca="1" si="136"/>
        <v>306</v>
      </c>
      <c r="EQ242" s="23" t="str">
        <f t="shared" ca="1" si="138"/>
        <v>CCI-001152</v>
      </c>
      <c r="ER242" s="23" t="str">
        <f t="shared" ca="1" si="138"/>
        <v>3.7.1</v>
      </c>
      <c r="ES242" s="23" t="str">
        <f t="shared" ca="1" si="138"/>
        <v>Collaborative Computing</v>
      </c>
      <c r="ET242" s="23" t="str">
        <f t="shared" ca="1" si="138"/>
        <v>3.7.1 Collaborative Computing</v>
      </c>
      <c r="EU242" s="10" t="str">
        <f>""</f>
        <v/>
      </c>
    </row>
    <row r="243" spans="1:151" x14ac:dyDescent="0.3">
      <c r="A243" s="1" t="s">
        <v>55</v>
      </c>
      <c r="B243" s="5"/>
      <c r="C243" s="14">
        <f t="shared" si="125"/>
        <v>0</v>
      </c>
      <c r="D243" s="14">
        <f t="shared" si="125"/>
        <v>0</v>
      </c>
      <c r="E243" s="14" t="str">
        <f t="shared" si="126"/>
        <v/>
      </c>
      <c r="F243" s="14">
        <f t="shared" si="127"/>
        <v>0</v>
      </c>
      <c r="G243" s="14">
        <f t="shared" si="123"/>
        <v>1</v>
      </c>
      <c r="H243" s="14">
        <f t="shared" si="139"/>
        <v>0</v>
      </c>
      <c r="I243" s="14">
        <f t="shared" si="139"/>
        <v>0</v>
      </c>
      <c r="J243" s="14">
        <f t="shared" si="139"/>
        <v>0</v>
      </c>
      <c r="K243" s="14">
        <f t="shared" si="139"/>
        <v>0</v>
      </c>
      <c r="L243" s="14" t="str">
        <f t="shared" si="129"/>
        <v>1</v>
      </c>
      <c r="M243" s="15" t="str">
        <f t="shared" si="130"/>
        <v>--</v>
      </c>
      <c r="N243" s="14" t="str">
        <f t="shared" si="131"/>
        <v/>
      </c>
      <c r="O243" s="15" t="str">
        <f t="shared" si="124"/>
        <v/>
      </c>
      <c r="P243" s="15" t="str">
        <f>IF(N243=1,FLOOR(MAX($P$4:P242),1)+1,IF(AND(P242&lt;&gt;"",O242&lt;&gt;1),MAX($P$4:P242)+0.1,""))</f>
        <v/>
      </c>
      <c r="Q243" s="5">
        <f>ROW()</f>
        <v>243</v>
      </c>
      <c r="ED243" s="9"/>
      <c r="EE243" s="24">
        <f ca="1">IF(MAX($EE$9:EE242)&lt;SUM($AJ$9:$AJ$109),MAX($EE$9:EE242)+1,"")</f>
        <v>235</v>
      </c>
      <c r="EF243" s="24">
        <f t="shared" ca="1" si="134"/>
        <v>57</v>
      </c>
      <c r="EG243" s="24">
        <f t="shared" ca="1" si="135"/>
        <v>1</v>
      </c>
      <c r="EH243" s="23" t="str">
        <f t="shared" ca="1" si="132"/>
        <v>CCI-000123</v>
      </c>
      <c r="EI243" s="23" t="str">
        <f ca="1">IF(EE243="","",OFFSET($AK$8,EF243,0)&amp;IF(COUNTIF(EH244:$EH$502,"="&amp;EH243)=0,"","; "&amp;OFFSET(EH243,MATCH(EH243,EH244:$EH$502,0),1)))</f>
        <v>3.5.1</v>
      </c>
      <c r="EJ243" s="23" t="str">
        <f ca="1">IF(EE243="","",OFFSET($AL$8,EF243,0)&amp;IF(COUNTIF(EH244:$EH$502,"="&amp;EH243)=0,"","; "&amp;OFFSET(EH243,MATCH(EH243,EH244:$EH$502,0),2)))</f>
        <v>Audit Events, Content of Audit Records, and Audit Generation</v>
      </c>
      <c r="EK243" s="23" t="str">
        <f ca="1">IF(EE243="","",OFFSET($AK$8,EF243,0)&amp;" "&amp;IF(LEN(OFFSET($AL$8,EF243,0))&gt;$EK$3,LEFT(OFFSET($AL$8,EF243,0),$EK$3)&amp;"...",OFFSET($AL$8,EF243,0))&amp;SUBSTITUTE(IF(COUNTIF(EH244:$EH$502,"="&amp;EH243)=0,"","; "&amp;OFFSET(EH243,MATCH(EH243,EH244:$EH$502,0),3)),"; "&amp;OFFSET($AK$8,EF243,0)&amp;" "&amp;IF(LEN(OFFSET($AL$8,EF243,0))&gt;$EK$3,LEFT(OFFSET($AL$8,EF243,0),$EK$3)&amp;"...",OFFSET($AL$8,EF243,0)),""))</f>
        <v>3.5.1 Audit Events, Content of Audit Reco...</v>
      </c>
      <c r="EL243" s="24">
        <f ca="1">IF(EE243="","",IF(COUNTIF($EH$9:$EH242,"="&amp;EH243)=0,MAX($EL$9:EL242)+1,""))</f>
        <v>177</v>
      </c>
      <c r="EM243" s="9"/>
      <c r="EN243" s="10"/>
      <c r="EO243" s="24">
        <f ca="1">IF(MAX($EO$9:EO242)&lt;MAX($EL$9:$EL$502),MAX($EO$9:EO242)+1,"")</f>
        <v>235</v>
      </c>
      <c r="EP243" s="24">
        <f t="shared" ca="1" si="136"/>
        <v>307</v>
      </c>
      <c r="EQ243" s="23" t="str">
        <f t="shared" ca="1" si="138"/>
        <v>CCI-001093</v>
      </c>
      <c r="ER243" s="23" t="str">
        <f t="shared" ca="1" si="138"/>
        <v>3.7.2</v>
      </c>
      <c r="ES243" s="23" t="str">
        <f t="shared" ca="1" si="138"/>
        <v>Denial of Service Protection&lt;TAI OPT="MODERATE IMPACT"&gt; and Application Partitioning In MODERATE Impact Systems:&lt;/TAI&gt;</v>
      </c>
      <c r="ET243" s="23" t="str">
        <f t="shared" ca="1" si="138"/>
        <v>3.7.2 Denial of Service Protection&lt;TAI OP...</v>
      </c>
      <c r="EU243" s="10" t="str">
        <f>""</f>
        <v/>
      </c>
    </row>
    <row r="244" spans="1:151" x14ac:dyDescent="0.3">
      <c r="A244" s="1" t="s">
        <v>183</v>
      </c>
      <c r="B244" s="5"/>
      <c r="C244" s="14">
        <f t="shared" si="125"/>
        <v>1</v>
      </c>
      <c r="D244" s="14">
        <f t="shared" si="125"/>
        <v>0</v>
      </c>
      <c r="E244" s="14" t="str">
        <f t="shared" si="126"/>
        <v/>
      </c>
      <c r="F244" s="14">
        <f t="shared" si="127"/>
        <v>1</v>
      </c>
      <c r="G244" s="14">
        <f t="shared" si="123"/>
        <v>1</v>
      </c>
      <c r="H244" s="14">
        <f t="shared" si="139"/>
        <v>1</v>
      </c>
      <c r="I244" s="14">
        <f t="shared" si="139"/>
        <v>0</v>
      </c>
      <c r="J244" s="14">
        <f t="shared" si="139"/>
        <v>0</v>
      </c>
      <c r="K244" s="14">
        <f t="shared" si="139"/>
        <v>0</v>
      </c>
      <c r="L244" s="14" t="str">
        <f t="shared" si="129"/>
        <v>1.1</v>
      </c>
      <c r="M244" s="15" t="str">
        <f t="shared" si="130"/>
        <v>CONTROL SYSTEM APPLICABILITY</v>
      </c>
      <c r="N244" s="14" t="str">
        <f t="shared" si="131"/>
        <v/>
      </c>
      <c r="O244" s="15" t="str">
        <f t="shared" si="124"/>
        <v/>
      </c>
      <c r="P244" s="15" t="str">
        <f>IF(N244=1,FLOOR(MAX($P$4:P243),1)+1,IF(AND(P243&lt;&gt;"",O243&lt;&gt;1),MAX($P$4:P243)+0.1,""))</f>
        <v/>
      </c>
      <c r="Q244" s="5">
        <f>ROW()</f>
        <v>244</v>
      </c>
      <c r="ED244" s="9"/>
      <c r="EE244" s="24">
        <f ca="1">IF(MAX($EE$9:EE243)&lt;SUM($AJ$9:$AJ$109),MAX($EE$9:EE243)+1,"")</f>
        <v>236</v>
      </c>
      <c r="EF244" s="24">
        <f t="shared" ca="1" si="134"/>
        <v>57</v>
      </c>
      <c r="EG244" s="24">
        <f t="shared" ca="1" si="135"/>
        <v>2</v>
      </c>
      <c r="EH244" s="23" t="str">
        <f t="shared" ca="1" si="132"/>
        <v>CCI-001571</v>
      </c>
      <c r="EI244" s="23" t="str">
        <f ca="1">IF(EE244="","",OFFSET($AK$8,EF244,0)&amp;IF(COUNTIF(EH245:$EH$502,"="&amp;EH244)=0,"","; "&amp;OFFSET(EH244,MATCH(EH244,EH245:$EH$502,0),1)))</f>
        <v>3.5.1</v>
      </c>
      <c r="EJ244" s="23" t="str">
        <f ca="1">IF(EE244="","",OFFSET($AL$8,EF244,0)&amp;IF(COUNTIF(EH245:$EH$502,"="&amp;EH244)=0,"","; "&amp;OFFSET(EH244,MATCH(EH244,EH245:$EH$502,0),2)))</f>
        <v>Audit Events, Content of Audit Records, and Audit Generation</v>
      </c>
      <c r="EK244" s="23" t="str">
        <f ca="1">IF(EE244="","",OFFSET($AK$8,EF244,0)&amp;" "&amp;IF(LEN(OFFSET($AL$8,EF244,0))&gt;$EK$3,LEFT(OFFSET($AL$8,EF244,0),$EK$3)&amp;"...",OFFSET($AL$8,EF244,0))&amp;SUBSTITUTE(IF(COUNTIF(EH245:$EH$502,"="&amp;EH244)=0,"","; "&amp;OFFSET(EH244,MATCH(EH244,EH245:$EH$502,0),3)),"; "&amp;OFFSET($AK$8,EF244,0)&amp;" "&amp;IF(LEN(OFFSET($AL$8,EF244,0))&gt;$EK$3,LEFT(OFFSET($AL$8,EF244,0),$EK$3)&amp;"...",OFFSET($AL$8,EF244,0)),""))</f>
        <v>3.5.1 Audit Events, Content of Audit Reco...</v>
      </c>
      <c r="EL244" s="24">
        <f ca="1">IF(EE244="","",IF(COUNTIF($EH$9:$EH243,"="&amp;EH244)=0,MAX($EL$9:EL243)+1,""))</f>
        <v>178</v>
      </c>
      <c r="EM244" s="9"/>
      <c r="EN244" s="10"/>
      <c r="EO244" s="24">
        <f ca="1">IF(MAX($EO$9:EO243)&lt;MAX($EL$9:$EL$502),MAX($EO$9:EO243)+1,"")</f>
        <v>236</v>
      </c>
      <c r="EP244" s="24">
        <f t="shared" ca="1" si="136"/>
        <v>308</v>
      </c>
      <c r="EQ244" s="23" t="str">
        <f t="shared" ca="1" si="138"/>
        <v>CCI-002385</v>
      </c>
      <c r="ER244" s="23" t="str">
        <f t="shared" ca="1" si="138"/>
        <v>3.7.2</v>
      </c>
      <c r="ES244" s="23" t="str">
        <f t="shared" ca="1" si="138"/>
        <v>Denial of Service Protection&lt;TAI OPT="MODERATE IMPACT"&gt; and Application Partitioning In MODERATE Impact Systems:&lt;/TAI&gt;</v>
      </c>
      <c r="ET244" s="23" t="str">
        <f t="shared" ca="1" si="138"/>
        <v>3.7.2 Denial of Service Protection&lt;TAI OP...</v>
      </c>
      <c r="EU244" s="10" t="str">
        <f>""</f>
        <v/>
      </c>
    </row>
    <row r="245" spans="1:151" x14ac:dyDescent="0.3">
      <c r="A245" s="1" t="s">
        <v>55</v>
      </c>
      <c r="B245" s="5"/>
      <c r="C245" s="14">
        <f t="shared" si="125"/>
        <v>0</v>
      </c>
      <c r="D245" s="14">
        <f t="shared" si="125"/>
        <v>0</v>
      </c>
      <c r="E245" s="14" t="str">
        <f t="shared" si="126"/>
        <v/>
      </c>
      <c r="F245" s="14">
        <f t="shared" si="127"/>
        <v>1</v>
      </c>
      <c r="G245" s="14">
        <f t="shared" si="123"/>
        <v>1</v>
      </c>
      <c r="H245" s="14">
        <f t="shared" si="139"/>
        <v>1</v>
      </c>
      <c r="I245" s="14">
        <f t="shared" si="139"/>
        <v>0</v>
      </c>
      <c r="J245" s="14">
        <f t="shared" si="139"/>
        <v>0</v>
      </c>
      <c r="K245" s="14">
        <f t="shared" si="139"/>
        <v>0</v>
      </c>
      <c r="L245" s="14" t="str">
        <f t="shared" si="129"/>
        <v>1.1</v>
      </c>
      <c r="M245" s="15" t="str">
        <f t="shared" si="130"/>
        <v>--</v>
      </c>
      <c r="N245" s="14" t="str">
        <f t="shared" si="131"/>
        <v/>
      </c>
      <c r="O245" s="15" t="str">
        <f t="shared" si="124"/>
        <v/>
      </c>
      <c r="P245" s="15" t="str">
        <f>IF(N245=1,FLOOR(MAX($P$4:P244),1)+1,IF(AND(P244&lt;&gt;"",O244&lt;&gt;1),MAX($P$4:P244)+0.1,""))</f>
        <v/>
      </c>
      <c r="Q245" s="5">
        <f>ROW()</f>
        <v>245</v>
      </c>
      <c r="ED245" s="9"/>
      <c r="EE245" s="24">
        <f ca="1">IF(MAX($EE$9:EE244)&lt;SUM($AJ$9:$AJ$109),MAX($EE$9:EE244)+1,"")</f>
        <v>237</v>
      </c>
      <c r="EF245" s="24">
        <f t="shared" ca="1" si="134"/>
        <v>57</v>
      </c>
      <c r="EG245" s="24">
        <f t="shared" ca="1" si="135"/>
        <v>3</v>
      </c>
      <c r="EH245" s="23" t="str">
        <f t="shared" ca="1" si="132"/>
        <v>CCI-000125</v>
      </c>
      <c r="EI245" s="23" t="str">
        <f ca="1">IF(EE245="","",OFFSET($AK$8,EF245,0)&amp;IF(COUNTIF(EH246:$EH$502,"="&amp;EH245)=0,"","; "&amp;OFFSET(EH245,MATCH(EH245,EH246:$EH$502,0),1)))</f>
        <v>3.5.1</v>
      </c>
      <c r="EJ245" s="23" t="str">
        <f ca="1">IF(EE245="","",OFFSET($AL$8,EF245,0)&amp;IF(COUNTIF(EH246:$EH$502,"="&amp;EH245)=0,"","; "&amp;OFFSET(EH245,MATCH(EH245,EH246:$EH$502,0),2)))</f>
        <v>Audit Events, Content of Audit Records, and Audit Generation</v>
      </c>
      <c r="EK245" s="23" t="str">
        <f ca="1">IF(EE245="","",OFFSET($AK$8,EF245,0)&amp;" "&amp;IF(LEN(OFFSET($AL$8,EF245,0))&gt;$EK$3,LEFT(OFFSET($AL$8,EF245,0),$EK$3)&amp;"...",OFFSET($AL$8,EF245,0))&amp;SUBSTITUTE(IF(COUNTIF(EH246:$EH$502,"="&amp;EH245)=0,"","; "&amp;OFFSET(EH245,MATCH(EH245,EH246:$EH$502,0),3)),"; "&amp;OFFSET($AK$8,EF245,0)&amp;" "&amp;IF(LEN(OFFSET($AL$8,EF245,0))&gt;$EK$3,LEFT(OFFSET($AL$8,EF245,0),$EK$3)&amp;"...",OFFSET($AL$8,EF245,0)),""))</f>
        <v>3.5.1 Audit Events, Content of Audit Reco...</v>
      </c>
      <c r="EL245" s="24">
        <f ca="1">IF(EE245="","",IF(COUNTIF($EH$9:$EH244,"="&amp;EH245)=0,MAX($EL$9:EL244)+1,""))</f>
        <v>179</v>
      </c>
      <c r="EM245" s="9"/>
      <c r="EN245" s="10"/>
      <c r="EO245" s="24">
        <f ca="1">IF(MAX($EO$9:EO244)&lt;MAX($EL$9:$EL$502),MAX($EO$9:EO244)+1,"")</f>
        <v>237</v>
      </c>
      <c r="EP245" s="24">
        <f t="shared" ca="1" si="136"/>
        <v>309</v>
      </c>
      <c r="EQ245" s="23" t="str">
        <f t="shared" ca="1" si="138"/>
        <v>CCI-002386</v>
      </c>
      <c r="ER245" s="23" t="str">
        <f t="shared" ca="1" si="138"/>
        <v>3.7.2</v>
      </c>
      <c r="ES245" s="23" t="str">
        <f t="shared" ca="1" si="138"/>
        <v>Denial of Service Protection&lt;TAI OPT="MODERATE IMPACT"&gt; and Application Partitioning In MODERATE Impact Systems:&lt;/TAI&gt;</v>
      </c>
      <c r="ET245" s="23" t="str">
        <f t="shared" ca="1" si="138"/>
        <v>3.7.2 Denial of Service Protection&lt;TAI OP...</v>
      </c>
      <c r="EU245" s="10" t="str">
        <f>""</f>
        <v/>
      </c>
    </row>
    <row r="246" spans="1:151" x14ac:dyDescent="0.3">
      <c r="A246" s="1" t="s">
        <v>59</v>
      </c>
      <c r="B246" s="5"/>
      <c r="C246" s="14">
        <f t="shared" si="125"/>
        <v>0</v>
      </c>
      <c r="D246" s="14">
        <f t="shared" si="125"/>
        <v>0</v>
      </c>
      <c r="E246" s="14" t="str">
        <f t="shared" si="126"/>
        <v/>
      </c>
      <c r="F246" s="14">
        <f t="shared" si="127"/>
        <v>1</v>
      </c>
      <c r="G246" s="14">
        <f t="shared" si="123"/>
        <v>1</v>
      </c>
      <c r="H246" s="14">
        <f t="shared" ref="H246:K261" si="140">IF(G246&lt;&gt;G245,0,IF(AND(($F245-$D246)=(H$3-1),$F246=H$3),H245+1,H245))</f>
        <v>1</v>
      </c>
      <c r="I246" s="14">
        <f t="shared" si="140"/>
        <v>0</v>
      </c>
      <c r="J246" s="14">
        <f t="shared" si="140"/>
        <v>0</v>
      </c>
      <c r="K246" s="14">
        <f t="shared" si="140"/>
        <v>0</v>
      </c>
      <c r="L246" s="14" t="str">
        <f t="shared" si="129"/>
        <v>1.1</v>
      </c>
      <c r="M246" s="15" t="str">
        <f t="shared" si="130"/>
        <v>--</v>
      </c>
      <c r="N246" s="14" t="str">
        <f t="shared" si="131"/>
        <v/>
      </c>
      <c r="O246" s="15" t="str">
        <f t="shared" si="124"/>
        <v/>
      </c>
      <c r="P246" s="15" t="str">
        <f>IF(N246=1,FLOOR(MAX($P$4:P245),1)+1,IF(AND(P245&lt;&gt;"",O245&lt;&gt;1),MAX($P$4:P245)+0.1,""))</f>
        <v/>
      </c>
      <c r="Q246" s="5">
        <f>ROW()</f>
        <v>246</v>
      </c>
      <c r="ED246" s="9"/>
      <c r="EE246" s="24">
        <f ca="1">IF(MAX($EE$9:EE245)&lt;SUM($AJ$9:$AJ$109),MAX($EE$9:EE245)+1,"")</f>
        <v>238</v>
      </c>
      <c r="EF246" s="24">
        <f t="shared" ca="1" si="134"/>
        <v>57</v>
      </c>
      <c r="EG246" s="24">
        <f t="shared" ca="1" si="135"/>
        <v>4</v>
      </c>
      <c r="EH246" s="23" t="str">
        <f t="shared" ca="1" si="132"/>
        <v>CCI-001485</v>
      </c>
      <c r="EI246" s="23" t="str">
        <f ca="1">IF(EE246="","",OFFSET($AK$8,EF246,0)&amp;IF(COUNTIF(EH247:$EH$502,"="&amp;EH246)=0,"","; "&amp;OFFSET(EH246,MATCH(EH246,EH247:$EH$502,0),1)))</f>
        <v>3.5.1</v>
      </c>
      <c r="EJ246" s="23" t="str">
        <f ca="1">IF(EE246="","",OFFSET($AL$8,EF246,0)&amp;IF(COUNTIF(EH247:$EH$502,"="&amp;EH246)=0,"","; "&amp;OFFSET(EH246,MATCH(EH246,EH247:$EH$502,0),2)))</f>
        <v>Audit Events, Content of Audit Records, and Audit Generation</v>
      </c>
      <c r="EK246" s="23" t="str">
        <f ca="1">IF(EE246="","",OFFSET($AK$8,EF246,0)&amp;" "&amp;IF(LEN(OFFSET($AL$8,EF246,0))&gt;$EK$3,LEFT(OFFSET($AL$8,EF246,0),$EK$3)&amp;"...",OFFSET($AL$8,EF246,0))&amp;SUBSTITUTE(IF(COUNTIF(EH247:$EH$502,"="&amp;EH246)=0,"","; "&amp;OFFSET(EH246,MATCH(EH246,EH247:$EH$502,0),3)),"; "&amp;OFFSET($AK$8,EF246,0)&amp;" "&amp;IF(LEN(OFFSET($AL$8,EF246,0))&gt;$EK$3,LEFT(OFFSET($AL$8,EF246,0),$EK$3)&amp;"...",OFFSET($AL$8,EF246,0)),""))</f>
        <v>3.5.1 Audit Events, Content of Audit Reco...</v>
      </c>
      <c r="EL246" s="24">
        <f ca="1">IF(EE246="","",IF(COUNTIF($EH$9:$EH245,"="&amp;EH246)=0,MAX($EL$9:EL245)+1,""))</f>
        <v>180</v>
      </c>
      <c r="EM246" s="9"/>
      <c r="EN246" s="10"/>
      <c r="EO246" s="24">
        <f ca="1">IF(MAX($EO$9:EO245)&lt;MAX($EL$9:$EL$502),MAX($EO$9:EO245)+1,"")</f>
        <v>238</v>
      </c>
      <c r="EP246" s="24">
        <f t="shared" ca="1" si="136"/>
        <v>310</v>
      </c>
      <c r="EQ246" s="23" t="str">
        <f t="shared" ca="1" si="138"/>
        <v>CCI-002430</v>
      </c>
      <c r="ER246" s="23" t="str">
        <f t="shared" ca="1" si="138"/>
        <v>3.7.2</v>
      </c>
      <c r="ES246" s="23" t="str">
        <f t="shared" ca="1" si="138"/>
        <v>Denial of Service Protection&lt;TAI OPT="MODERATE IMPACT"&gt; and Application Partitioning In MODERATE Impact Systems:&lt;/TAI&gt;</v>
      </c>
      <c r="ET246" s="23" t="str">
        <f t="shared" ca="1" si="138"/>
        <v>3.7.2 Denial of Service Protection&lt;TAI OP...</v>
      </c>
      <c r="EU246" s="10" t="str">
        <f>""</f>
        <v/>
      </c>
    </row>
    <row r="247" spans="1:151" x14ac:dyDescent="0.3">
      <c r="A247" s="1" t="s">
        <v>60</v>
      </c>
      <c r="B247" s="5"/>
      <c r="C247" s="14">
        <f t="shared" si="125"/>
        <v>0</v>
      </c>
      <c r="D247" s="14">
        <f t="shared" si="125"/>
        <v>0</v>
      </c>
      <c r="E247" s="14" t="str">
        <f t="shared" si="126"/>
        <v/>
      </c>
      <c r="F247" s="14">
        <f t="shared" si="127"/>
        <v>1</v>
      </c>
      <c r="G247" s="14">
        <f t="shared" si="123"/>
        <v>1</v>
      </c>
      <c r="H247" s="14">
        <f t="shared" si="140"/>
        <v>1</v>
      </c>
      <c r="I247" s="14">
        <f t="shared" si="140"/>
        <v>0</v>
      </c>
      <c r="J247" s="14">
        <f t="shared" si="140"/>
        <v>0</v>
      </c>
      <c r="K247" s="14">
        <f t="shared" si="140"/>
        <v>0</v>
      </c>
      <c r="L247" s="14" t="str">
        <f t="shared" si="129"/>
        <v>1.1</v>
      </c>
      <c r="M247" s="15" t="str">
        <f t="shared" si="130"/>
        <v>--</v>
      </c>
      <c r="N247" s="14" t="str">
        <f t="shared" si="131"/>
        <v/>
      </c>
      <c r="O247" s="15" t="str">
        <f t="shared" si="124"/>
        <v/>
      </c>
      <c r="P247" s="15" t="str">
        <f>IF(N247=1,FLOOR(MAX($P$4:P246),1)+1,IF(AND(P246&lt;&gt;"",O246&lt;&gt;1),MAX($P$4:P246)+0.1,""))</f>
        <v/>
      </c>
      <c r="Q247" s="5">
        <f>ROW()</f>
        <v>247</v>
      </c>
      <c r="ED247" s="9"/>
      <c r="EE247" s="24">
        <f ca="1">IF(MAX($EE$9:EE246)&lt;SUM($AJ$9:$AJ$109),MAX($EE$9:EE246)+1,"")</f>
        <v>239</v>
      </c>
      <c r="EF247" s="24">
        <f t="shared" ca="1" si="134"/>
        <v>57</v>
      </c>
      <c r="EG247" s="24">
        <f t="shared" ca="1" si="135"/>
        <v>5</v>
      </c>
      <c r="EH247" s="23" t="str">
        <f t="shared" ca="1" si="132"/>
        <v>CCI-000130</v>
      </c>
      <c r="EI247" s="23" t="str">
        <f ca="1">IF(EE247="","",OFFSET($AK$8,EF247,0)&amp;IF(COUNTIF(EH248:$EH$502,"="&amp;EH247)=0,"","; "&amp;OFFSET(EH247,MATCH(EH247,EH248:$EH$502,0),1)))</f>
        <v>3.5.1</v>
      </c>
      <c r="EJ247" s="23" t="str">
        <f ca="1">IF(EE247="","",OFFSET($AL$8,EF247,0)&amp;IF(COUNTIF(EH248:$EH$502,"="&amp;EH247)=0,"","; "&amp;OFFSET(EH247,MATCH(EH247,EH248:$EH$502,0),2)))</f>
        <v>Audit Events, Content of Audit Records, and Audit Generation</v>
      </c>
      <c r="EK247" s="23" t="str">
        <f ca="1">IF(EE247="","",OFFSET($AK$8,EF247,0)&amp;" "&amp;IF(LEN(OFFSET($AL$8,EF247,0))&gt;$EK$3,LEFT(OFFSET($AL$8,EF247,0),$EK$3)&amp;"...",OFFSET($AL$8,EF247,0))&amp;SUBSTITUTE(IF(COUNTIF(EH248:$EH$502,"="&amp;EH247)=0,"","; "&amp;OFFSET(EH247,MATCH(EH247,EH248:$EH$502,0),3)),"; "&amp;OFFSET($AK$8,EF247,0)&amp;" "&amp;IF(LEN(OFFSET($AL$8,EF247,0))&gt;$EK$3,LEFT(OFFSET($AL$8,EF247,0),$EK$3)&amp;"...",OFFSET($AL$8,EF247,0)),""))</f>
        <v>3.5.1 Audit Events, Content of Audit Reco...</v>
      </c>
      <c r="EL247" s="24">
        <f ca="1">IF(EE247="","",IF(COUNTIF($EH$9:$EH246,"="&amp;EH247)=0,MAX($EL$9:EL246)+1,""))</f>
        <v>181</v>
      </c>
      <c r="EM247" s="9"/>
      <c r="EN247" s="10"/>
      <c r="EO247" s="24">
        <f ca="1">IF(MAX($EO$9:EO246)&lt;MAX($EL$9:$EL$502),MAX($EO$9:EO246)+1,"")</f>
        <v>239</v>
      </c>
      <c r="EP247" s="24">
        <f t="shared" ca="1" si="136"/>
        <v>312</v>
      </c>
      <c r="EQ247" s="23" t="str">
        <f t="shared" ca="1" si="138"/>
        <v>CCI-001082</v>
      </c>
      <c r="ER247" s="23" t="str">
        <f t="shared" ca="1" si="138"/>
        <v>3.7.2</v>
      </c>
      <c r="ES247" s="23" t="str">
        <f t="shared" ca="1" si="138"/>
        <v>Denial of Service Protection&lt;TAI OPT="MODERATE IMPACT"&gt; and Application Partitioning In MODERATE Impact Systems:&lt;/TAI&gt;</v>
      </c>
      <c r="ET247" s="23" t="str">
        <f t="shared" ca="1" si="138"/>
        <v>3.7.2 Denial of Service Protection&lt;TAI OP...</v>
      </c>
      <c r="EU247" s="10" t="str">
        <f>""</f>
        <v/>
      </c>
    </row>
    <row r="248" spans="1:151" x14ac:dyDescent="0.3">
      <c r="A248" s="1" t="s">
        <v>184</v>
      </c>
      <c r="B248" s="5"/>
      <c r="C248" s="14">
        <f t="shared" si="125"/>
        <v>0</v>
      </c>
      <c r="D248" s="14">
        <f t="shared" si="125"/>
        <v>0</v>
      </c>
      <c r="E248" s="14" t="str">
        <f t="shared" si="126"/>
        <v/>
      </c>
      <c r="F248" s="14">
        <f t="shared" si="127"/>
        <v>1</v>
      </c>
      <c r="G248" s="14">
        <f t="shared" si="123"/>
        <v>1</v>
      </c>
      <c r="H248" s="14">
        <f t="shared" si="140"/>
        <v>1</v>
      </c>
      <c r="I248" s="14">
        <f t="shared" si="140"/>
        <v>0</v>
      </c>
      <c r="J248" s="14">
        <f t="shared" si="140"/>
        <v>0</v>
      </c>
      <c r="K248" s="14">
        <f t="shared" si="140"/>
        <v>0</v>
      </c>
      <c r="L248" s="14" t="str">
        <f t="shared" si="129"/>
        <v>1.1</v>
      </c>
      <c r="M248" s="15" t="str">
        <f t="shared" si="130"/>
        <v>--</v>
      </c>
      <c r="N248" s="14" t="str">
        <f t="shared" si="131"/>
        <v/>
      </c>
      <c r="O248" s="15" t="str">
        <f t="shared" si="124"/>
        <v/>
      </c>
      <c r="P248" s="15" t="str">
        <f>IF(N248=1,FLOOR(MAX($P$4:P247),1)+1,IF(AND(P247&lt;&gt;"",O247&lt;&gt;1),MAX($P$4:P247)+0.1,""))</f>
        <v/>
      </c>
      <c r="Q248" s="5">
        <f>ROW()</f>
        <v>248</v>
      </c>
      <c r="ED248" s="9"/>
      <c r="EE248" s="24">
        <f ca="1">IF(MAX($EE$9:EE247)&lt;SUM($AJ$9:$AJ$109),MAX($EE$9:EE247)+1,"")</f>
        <v>240</v>
      </c>
      <c r="EF248" s="24">
        <f t="shared" ca="1" si="134"/>
        <v>57</v>
      </c>
      <c r="EG248" s="24">
        <f t="shared" ca="1" si="135"/>
        <v>6</v>
      </c>
      <c r="EH248" s="23" t="str">
        <f t="shared" ca="1" si="132"/>
        <v>CCI-000131</v>
      </c>
      <c r="EI248" s="23" t="str">
        <f ca="1">IF(EE248="","",OFFSET($AK$8,EF248,0)&amp;IF(COUNTIF(EH249:$EH$502,"="&amp;EH248)=0,"","; "&amp;OFFSET(EH248,MATCH(EH248,EH249:$EH$502,0),1)))</f>
        <v>3.5.1</v>
      </c>
      <c r="EJ248" s="23" t="str">
        <f ca="1">IF(EE248="","",OFFSET($AL$8,EF248,0)&amp;IF(COUNTIF(EH249:$EH$502,"="&amp;EH248)=0,"","; "&amp;OFFSET(EH248,MATCH(EH248,EH249:$EH$502,0),2)))</f>
        <v>Audit Events, Content of Audit Records, and Audit Generation</v>
      </c>
      <c r="EK248" s="23" t="str">
        <f ca="1">IF(EE248="","",OFFSET($AK$8,EF248,0)&amp;" "&amp;IF(LEN(OFFSET($AL$8,EF248,0))&gt;$EK$3,LEFT(OFFSET($AL$8,EF248,0),$EK$3)&amp;"...",OFFSET($AL$8,EF248,0))&amp;SUBSTITUTE(IF(COUNTIF(EH249:$EH$502,"="&amp;EH248)=0,"","; "&amp;OFFSET(EH248,MATCH(EH248,EH249:$EH$502,0),3)),"; "&amp;OFFSET($AK$8,EF248,0)&amp;" "&amp;IF(LEN(OFFSET($AL$8,EF248,0))&gt;$EK$3,LEFT(OFFSET($AL$8,EF248,0),$EK$3)&amp;"...",OFFSET($AL$8,EF248,0)),""))</f>
        <v>3.5.1 Audit Events, Content of Audit Reco...</v>
      </c>
      <c r="EL248" s="24">
        <f ca="1">IF(EE248="","",IF(COUNTIF($EH$9:$EH247,"="&amp;EH248)=0,MAX($EL$9:EL247)+1,""))</f>
        <v>182</v>
      </c>
      <c r="EM248" s="9"/>
      <c r="EN248" s="10"/>
      <c r="EO248" s="24">
        <f ca="1">IF(MAX($EO$9:EO247)&lt;MAX($EL$9:$EL$502),MAX($EO$9:EO247)+1,"")</f>
        <v>240</v>
      </c>
      <c r="EP248" s="24">
        <f t="shared" ca="1" si="136"/>
        <v>313</v>
      </c>
      <c r="EQ248" s="23" t="str">
        <f t="shared" ca="1" si="138"/>
        <v>CCI-001160</v>
      </c>
      <c r="ER248" s="23" t="str">
        <f t="shared" ca="1" si="138"/>
        <v>3.7.3</v>
      </c>
      <c r="ES248" s="23" t="str">
        <f t="shared" ca="1" si="138"/>
        <v>Mobile Code In MODERATE Impact Systems:</v>
      </c>
      <c r="ET248" s="23" t="str">
        <f t="shared" ca="1" si="138"/>
        <v>3.7.3 Mobile Code In MODERATE Impact Syst...</v>
      </c>
      <c r="EU248" s="10" t="str">
        <f>""</f>
        <v/>
      </c>
    </row>
    <row r="249" spans="1:151" x14ac:dyDescent="0.3">
      <c r="A249" s="1" t="s">
        <v>185</v>
      </c>
      <c r="B249" s="5"/>
      <c r="C249" s="14">
        <f t="shared" si="125"/>
        <v>0</v>
      </c>
      <c r="D249" s="14">
        <f t="shared" si="125"/>
        <v>0</v>
      </c>
      <c r="E249" s="14" t="str">
        <f t="shared" si="126"/>
        <v/>
      </c>
      <c r="F249" s="14">
        <f t="shared" si="127"/>
        <v>1</v>
      </c>
      <c r="G249" s="14">
        <f t="shared" si="123"/>
        <v>1</v>
      </c>
      <c r="H249" s="14">
        <f t="shared" si="140"/>
        <v>1</v>
      </c>
      <c r="I249" s="14">
        <f t="shared" si="140"/>
        <v>0</v>
      </c>
      <c r="J249" s="14">
        <f t="shared" si="140"/>
        <v>0</v>
      </c>
      <c r="K249" s="14">
        <f t="shared" si="140"/>
        <v>0</v>
      </c>
      <c r="L249" s="14" t="str">
        <f t="shared" si="129"/>
        <v>1.1</v>
      </c>
      <c r="M249" s="15" t="str">
        <f t="shared" si="130"/>
        <v>--</v>
      </c>
      <c r="N249" s="14" t="str">
        <f t="shared" si="131"/>
        <v/>
      </c>
      <c r="O249" s="15" t="str">
        <f t="shared" si="124"/>
        <v/>
      </c>
      <c r="P249" s="15" t="str">
        <f>IF(N249=1,FLOOR(MAX($P$4:P248),1)+1,IF(AND(P248&lt;&gt;"",O248&lt;&gt;1),MAX($P$4:P248)+0.1,""))</f>
        <v/>
      </c>
      <c r="Q249" s="5">
        <f>ROW()</f>
        <v>249</v>
      </c>
      <c r="ED249" s="9"/>
      <c r="EE249" s="24">
        <f ca="1">IF(MAX($EE$9:EE248)&lt;SUM($AJ$9:$AJ$109),MAX($EE$9:EE248)+1,"")</f>
        <v>241</v>
      </c>
      <c r="EF249" s="24">
        <f t="shared" ca="1" si="134"/>
        <v>57</v>
      </c>
      <c r="EG249" s="24">
        <f t="shared" ca="1" si="135"/>
        <v>7</v>
      </c>
      <c r="EH249" s="23" t="str">
        <f t="shared" ca="1" si="132"/>
        <v>CCI-000132</v>
      </c>
      <c r="EI249" s="23" t="str">
        <f ca="1">IF(EE249="","",OFFSET($AK$8,EF249,0)&amp;IF(COUNTIF(EH250:$EH$502,"="&amp;EH249)=0,"","; "&amp;OFFSET(EH249,MATCH(EH249,EH250:$EH$502,0),1)))</f>
        <v>3.5.1</v>
      </c>
      <c r="EJ249" s="23" t="str">
        <f ca="1">IF(EE249="","",OFFSET($AL$8,EF249,0)&amp;IF(COUNTIF(EH250:$EH$502,"="&amp;EH249)=0,"","; "&amp;OFFSET(EH249,MATCH(EH249,EH250:$EH$502,0),2)))</f>
        <v>Audit Events, Content of Audit Records, and Audit Generation</v>
      </c>
      <c r="EK249" s="23" t="str">
        <f ca="1">IF(EE249="","",OFFSET($AK$8,EF249,0)&amp;" "&amp;IF(LEN(OFFSET($AL$8,EF249,0))&gt;$EK$3,LEFT(OFFSET($AL$8,EF249,0),$EK$3)&amp;"...",OFFSET($AL$8,EF249,0))&amp;SUBSTITUTE(IF(COUNTIF(EH250:$EH$502,"="&amp;EH249)=0,"","; "&amp;OFFSET(EH249,MATCH(EH249,EH250:$EH$502,0),3)),"; "&amp;OFFSET($AK$8,EF249,0)&amp;" "&amp;IF(LEN(OFFSET($AL$8,EF249,0))&gt;$EK$3,LEFT(OFFSET($AL$8,EF249,0),$EK$3)&amp;"...",OFFSET($AL$8,EF249,0)),""))</f>
        <v>3.5.1 Audit Events, Content of Audit Reco...</v>
      </c>
      <c r="EL249" s="24">
        <f ca="1">IF(EE249="","",IF(COUNTIF($EH$9:$EH248,"="&amp;EH249)=0,MAX($EL$9:EL248)+1,""))</f>
        <v>183</v>
      </c>
      <c r="EM249" s="9"/>
      <c r="EN249" s="10"/>
      <c r="EO249" s="24">
        <f ca="1">IF(MAX($EO$9:EO248)&lt;MAX($EL$9:$EL$502),MAX($EO$9:EO248)+1,"")</f>
        <v>241</v>
      </c>
      <c r="EP249" s="24">
        <f t="shared" ca="1" si="136"/>
        <v>314</v>
      </c>
      <c r="EQ249" s="23" t="str">
        <f t="shared" ca="1" si="138"/>
        <v>CCI-001161</v>
      </c>
      <c r="ER249" s="23" t="str">
        <f t="shared" ca="1" si="138"/>
        <v>3.7.3</v>
      </c>
      <c r="ES249" s="23" t="str">
        <f t="shared" ca="1" si="138"/>
        <v>Mobile Code In MODERATE Impact Systems:</v>
      </c>
      <c r="ET249" s="23" t="str">
        <f t="shared" ca="1" si="138"/>
        <v>3.7.3 Mobile Code In MODERATE Impact Syst...</v>
      </c>
      <c r="EU249" s="10" t="str">
        <f>""</f>
        <v/>
      </c>
    </row>
    <row r="250" spans="1:151" x14ac:dyDescent="0.3">
      <c r="A250" s="1" t="s">
        <v>186</v>
      </c>
      <c r="B250" s="5"/>
      <c r="C250" s="14">
        <f t="shared" si="125"/>
        <v>0</v>
      </c>
      <c r="D250" s="14">
        <f t="shared" si="125"/>
        <v>0</v>
      </c>
      <c r="E250" s="14" t="str">
        <f t="shared" si="126"/>
        <v/>
      </c>
      <c r="F250" s="14">
        <f t="shared" si="127"/>
        <v>1</v>
      </c>
      <c r="G250" s="14">
        <f t="shared" si="123"/>
        <v>1</v>
      </c>
      <c r="H250" s="14">
        <f t="shared" si="140"/>
        <v>1</v>
      </c>
      <c r="I250" s="14">
        <f t="shared" si="140"/>
        <v>0</v>
      </c>
      <c r="J250" s="14">
        <f t="shared" si="140"/>
        <v>0</v>
      </c>
      <c r="K250" s="14">
        <f t="shared" si="140"/>
        <v>0</v>
      </c>
      <c r="L250" s="14" t="str">
        <f t="shared" si="129"/>
        <v>1.1</v>
      </c>
      <c r="M250" s="15" t="str">
        <f t="shared" si="130"/>
        <v>--</v>
      </c>
      <c r="N250" s="14" t="str">
        <f t="shared" si="131"/>
        <v/>
      </c>
      <c r="O250" s="15" t="str">
        <f t="shared" si="124"/>
        <v/>
      </c>
      <c r="P250" s="15" t="str">
        <f>IF(N250=1,FLOOR(MAX($P$4:P249),1)+1,IF(AND(P249&lt;&gt;"",O249&lt;&gt;1),MAX($P$4:P249)+0.1,""))</f>
        <v/>
      </c>
      <c r="Q250" s="5">
        <f>ROW()</f>
        <v>250</v>
      </c>
      <c r="ED250" s="9"/>
      <c r="EE250" s="24">
        <f ca="1">IF(MAX($EE$9:EE249)&lt;SUM($AJ$9:$AJ$109),MAX($EE$9:EE249)+1,"")</f>
        <v>242</v>
      </c>
      <c r="EF250" s="24">
        <f t="shared" ca="1" si="134"/>
        <v>57</v>
      </c>
      <c r="EG250" s="24">
        <f t="shared" ca="1" si="135"/>
        <v>8</v>
      </c>
      <c r="EH250" s="23" t="str">
        <f t="shared" ca="1" si="132"/>
        <v>CCI-001230</v>
      </c>
      <c r="EI250" s="23" t="str">
        <f ca="1">IF(EE250="","",OFFSET($AK$8,EF250,0)&amp;IF(COUNTIF(EH251:$EH$502,"="&amp;EH250)=0,"","; "&amp;OFFSET(EH250,MATCH(EH250,EH251:$EH$502,0),1)))</f>
        <v>3.5.1</v>
      </c>
      <c r="EJ250" s="23" t="str">
        <f ca="1">IF(EE250="","",OFFSET($AL$8,EF250,0)&amp;IF(COUNTIF(EH251:$EH$502,"="&amp;EH250)=0,"","; "&amp;OFFSET(EH250,MATCH(EH250,EH251:$EH$502,0),2)))</f>
        <v>Audit Events, Content of Audit Records, and Audit Generation</v>
      </c>
      <c r="EK250" s="23" t="str">
        <f ca="1">IF(EE250="","",OFFSET($AK$8,EF250,0)&amp;" "&amp;IF(LEN(OFFSET($AL$8,EF250,0))&gt;$EK$3,LEFT(OFFSET($AL$8,EF250,0),$EK$3)&amp;"...",OFFSET($AL$8,EF250,0))&amp;SUBSTITUTE(IF(COUNTIF(EH251:$EH$502,"="&amp;EH250)=0,"","; "&amp;OFFSET(EH250,MATCH(EH250,EH251:$EH$502,0),3)),"; "&amp;OFFSET($AK$8,EF250,0)&amp;" "&amp;IF(LEN(OFFSET($AL$8,EF250,0))&gt;$EK$3,LEFT(OFFSET($AL$8,EF250,0),$EK$3)&amp;"...",OFFSET($AL$8,EF250,0)),""))</f>
        <v>3.5.1 Audit Events, Content of Audit Reco...</v>
      </c>
      <c r="EL250" s="24">
        <f ca="1">IF(EE250="","",IF(COUNTIF($EH$9:$EH249,"="&amp;EH250)=0,MAX($EL$9:EL249)+1,""))</f>
        <v>184</v>
      </c>
      <c r="EM250" s="9"/>
      <c r="EN250" s="10"/>
      <c r="EO250" s="24">
        <f ca="1">IF(MAX($EO$9:EO249)&lt;MAX($EL$9:$EL$502),MAX($EO$9:EO249)+1,"")</f>
        <v>242</v>
      </c>
      <c r="EP250" s="24">
        <f t="shared" ca="1" si="136"/>
        <v>315</v>
      </c>
      <c r="EQ250" s="23" t="str">
        <f t="shared" ca="1" si="138"/>
        <v>CCI-001162</v>
      </c>
      <c r="ER250" s="23" t="str">
        <f t="shared" ca="1" si="138"/>
        <v>3.7.3</v>
      </c>
      <c r="ES250" s="23" t="str">
        <f t="shared" ca="1" si="138"/>
        <v>Mobile Code In MODERATE Impact Systems:</v>
      </c>
      <c r="ET250" s="23" t="str">
        <f t="shared" ca="1" si="138"/>
        <v>3.7.3 Mobile Code In MODERATE Impact Syst...</v>
      </c>
      <c r="EU250" s="10" t="str">
        <f>""</f>
        <v/>
      </c>
    </row>
    <row r="251" spans="1:151" x14ac:dyDescent="0.3">
      <c r="A251" s="1" t="s">
        <v>73</v>
      </c>
      <c r="B251" s="5"/>
      <c r="C251" s="14">
        <f t="shared" si="125"/>
        <v>0</v>
      </c>
      <c r="D251" s="14">
        <f t="shared" si="125"/>
        <v>0</v>
      </c>
      <c r="E251" s="14" t="str">
        <f t="shared" si="126"/>
        <v/>
      </c>
      <c r="F251" s="14">
        <f t="shared" si="127"/>
        <v>1</v>
      </c>
      <c r="G251" s="14">
        <f t="shared" si="123"/>
        <v>1</v>
      </c>
      <c r="H251" s="14">
        <f t="shared" si="140"/>
        <v>1</v>
      </c>
      <c r="I251" s="14">
        <f t="shared" si="140"/>
        <v>0</v>
      </c>
      <c r="J251" s="14">
        <f t="shared" si="140"/>
        <v>0</v>
      </c>
      <c r="K251" s="14">
        <f t="shared" si="140"/>
        <v>0</v>
      </c>
      <c r="L251" s="14" t="str">
        <f t="shared" si="129"/>
        <v>1.1</v>
      </c>
      <c r="M251" s="15" t="str">
        <f t="shared" si="130"/>
        <v>--</v>
      </c>
      <c r="N251" s="14" t="str">
        <f t="shared" si="131"/>
        <v/>
      </c>
      <c r="O251" s="15" t="str">
        <f t="shared" si="124"/>
        <v/>
      </c>
      <c r="P251" s="15" t="str">
        <f>IF(N251=1,FLOOR(MAX($P$4:P250),1)+1,IF(AND(P250&lt;&gt;"",O250&lt;&gt;1),MAX($P$4:P250)+0.1,""))</f>
        <v/>
      </c>
      <c r="Q251" s="5">
        <f>ROW()</f>
        <v>251</v>
      </c>
      <c r="ED251" s="9"/>
      <c r="EE251" s="24">
        <f ca="1">IF(MAX($EE$9:EE250)&lt;SUM($AJ$9:$AJ$109),MAX($EE$9:EE250)+1,"")</f>
        <v>243</v>
      </c>
      <c r="EF251" s="24">
        <f t="shared" ca="1" si="134"/>
        <v>57</v>
      </c>
      <c r="EG251" s="24">
        <f t="shared" ca="1" si="135"/>
        <v>9</v>
      </c>
      <c r="EH251" s="23" t="str">
        <f t="shared" ca="1" si="132"/>
        <v>CCI-000133</v>
      </c>
      <c r="EI251" s="23" t="str">
        <f ca="1">IF(EE251="","",OFFSET($AK$8,EF251,0)&amp;IF(COUNTIF(EH252:$EH$502,"="&amp;EH251)=0,"","; "&amp;OFFSET(EH251,MATCH(EH251,EH252:$EH$502,0),1)))</f>
        <v>3.5.1</v>
      </c>
      <c r="EJ251" s="23" t="str">
        <f ca="1">IF(EE251="","",OFFSET($AL$8,EF251,0)&amp;IF(COUNTIF(EH252:$EH$502,"="&amp;EH251)=0,"","; "&amp;OFFSET(EH251,MATCH(EH251,EH252:$EH$502,0),2)))</f>
        <v>Audit Events, Content of Audit Records, and Audit Generation</v>
      </c>
      <c r="EK251" s="23" t="str">
        <f ca="1">IF(EE251="","",OFFSET($AK$8,EF251,0)&amp;" "&amp;IF(LEN(OFFSET($AL$8,EF251,0))&gt;$EK$3,LEFT(OFFSET($AL$8,EF251,0),$EK$3)&amp;"...",OFFSET($AL$8,EF251,0))&amp;SUBSTITUTE(IF(COUNTIF(EH252:$EH$502,"="&amp;EH251)=0,"","; "&amp;OFFSET(EH251,MATCH(EH251,EH252:$EH$502,0),3)),"; "&amp;OFFSET($AK$8,EF251,0)&amp;" "&amp;IF(LEN(OFFSET($AL$8,EF251,0))&gt;$EK$3,LEFT(OFFSET($AL$8,EF251,0),$EK$3)&amp;"...",OFFSET($AL$8,EF251,0)),""))</f>
        <v>3.5.1 Audit Events, Content of Audit Reco...</v>
      </c>
      <c r="EL251" s="24">
        <f ca="1">IF(EE251="","",IF(COUNTIF($EH$9:$EH250,"="&amp;EH251)=0,MAX($EL$9:EL250)+1,""))</f>
        <v>185</v>
      </c>
      <c r="EM251" s="9"/>
      <c r="EN251" s="10"/>
      <c r="EO251" s="24">
        <f ca="1">IF(MAX($EO$9:EO250)&lt;MAX($EL$9:$EL$502),MAX($EO$9:EO250)+1,"")</f>
        <v>243</v>
      </c>
      <c r="EP251" s="24">
        <f t="shared" ca="1" si="136"/>
        <v>316</v>
      </c>
      <c r="EQ251" s="23" t="str">
        <f t="shared" ca="1" si="138"/>
        <v>CCI-001163</v>
      </c>
      <c r="ER251" s="23" t="str">
        <f t="shared" ca="1" si="138"/>
        <v>3.7.3</v>
      </c>
      <c r="ES251" s="23" t="str">
        <f t="shared" ca="1" si="138"/>
        <v>Mobile Code In MODERATE Impact Systems:</v>
      </c>
      <c r="ET251" s="23" t="str">
        <f t="shared" ca="1" si="138"/>
        <v>3.7.3 Mobile Code In MODERATE Impact Syst...</v>
      </c>
      <c r="EU251" s="10" t="str">
        <f>""</f>
        <v/>
      </c>
    </row>
    <row r="252" spans="1:151" x14ac:dyDescent="0.3">
      <c r="A252" s="1" t="s">
        <v>55</v>
      </c>
      <c r="B252" s="5"/>
      <c r="C252" s="14">
        <f t="shared" si="125"/>
        <v>0</v>
      </c>
      <c r="D252" s="14">
        <f t="shared" si="125"/>
        <v>0</v>
      </c>
      <c r="E252" s="14" t="str">
        <f t="shared" si="126"/>
        <v/>
      </c>
      <c r="F252" s="14">
        <f t="shared" si="127"/>
        <v>1</v>
      </c>
      <c r="G252" s="14">
        <f t="shared" si="123"/>
        <v>1</v>
      </c>
      <c r="H252" s="14">
        <f t="shared" si="140"/>
        <v>1</v>
      </c>
      <c r="I252" s="14">
        <f t="shared" si="140"/>
        <v>0</v>
      </c>
      <c r="J252" s="14">
        <f t="shared" si="140"/>
        <v>0</v>
      </c>
      <c r="K252" s="14">
        <f t="shared" si="140"/>
        <v>0</v>
      </c>
      <c r="L252" s="14" t="str">
        <f t="shared" si="129"/>
        <v>1.1</v>
      </c>
      <c r="M252" s="15" t="str">
        <f t="shared" si="130"/>
        <v>--</v>
      </c>
      <c r="N252" s="14" t="str">
        <f t="shared" si="131"/>
        <v/>
      </c>
      <c r="O252" s="15" t="str">
        <f t="shared" si="124"/>
        <v/>
      </c>
      <c r="P252" s="15" t="str">
        <f>IF(N252=1,FLOOR(MAX($P$4:P251),1)+1,IF(AND(P251&lt;&gt;"",O251&lt;&gt;1),MAX($P$4:P251)+0.1,""))</f>
        <v/>
      </c>
      <c r="Q252" s="5">
        <f>ROW()</f>
        <v>252</v>
      </c>
      <c r="ED252" s="9"/>
      <c r="EE252" s="24">
        <f ca="1">IF(MAX($EE$9:EE251)&lt;SUM($AJ$9:$AJ$109),MAX($EE$9:EE251)+1,"")</f>
        <v>244</v>
      </c>
      <c r="EF252" s="24">
        <f t="shared" ca="1" si="134"/>
        <v>57</v>
      </c>
      <c r="EG252" s="24">
        <f t="shared" ca="1" si="135"/>
        <v>10</v>
      </c>
      <c r="EH252" s="23" t="str">
        <f t="shared" ca="1" si="132"/>
        <v>CCI-000134</v>
      </c>
      <c r="EI252" s="23" t="str">
        <f ca="1">IF(EE252="","",OFFSET($AK$8,EF252,0)&amp;IF(COUNTIF(EH253:$EH$502,"="&amp;EH252)=0,"","; "&amp;OFFSET(EH252,MATCH(EH252,EH253:$EH$502,0),1)))</f>
        <v>3.5.1</v>
      </c>
      <c r="EJ252" s="23" t="str">
        <f ca="1">IF(EE252="","",OFFSET($AL$8,EF252,0)&amp;IF(COUNTIF(EH253:$EH$502,"="&amp;EH252)=0,"","; "&amp;OFFSET(EH252,MATCH(EH252,EH253:$EH$502,0),2)))</f>
        <v>Audit Events, Content of Audit Records, and Audit Generation</v>
      </c>
      <c r="EK252" s="23" t="str">
        <f ca="1">IF(EE252="","",OFFSET($AK$8,EF252,0)&amp;" "&amp;IF(LEN(OFFSET($AL$8,EF252,0))&gt;$EK$3,LEFT(OFFSET($AL$8,EF252,0),$EK$3)&amp;"...",OFFSET($AL$8,EF252,0))&amp;SUBSTITUTE(IF(COUNTIF(EH253:$EH$502,"="&amp;EH252)=0,"","; "&amp;OFFSET(EH252,MATCH(EH252,EH253:$EH$502,0),3)),"; "&amp;OFFSET($AK$8,EF252,0)&amp;" "&amp;IF(LEN(OFFSET($AL$8,EF252,0))&gt;$EK$3,LEFT(OFFSET($AL$8,EF252,0),$EK$3)&amp;"...",OFFSET($AL$8,EF252,0)),""))</f>
        <v>3.5.1 Audit Events, Content of Audit Reco...</v>
      </c>
      <c r="EL252" s="24">
        <f ca="1">IF(EE252="","",IF(COUNTIF($EH$9:$EH251,"="&amp;EH252)=0,MAX($EL$9:EL251)+1,""))</f>
        <v>186</v>
      </c>
      <c r="EM252" s="9"/>
      <c r="EN252" s="10"/>
      <c r="EO252" s="24">
        <f ca="1">IF(MAX($EO$9:EO251)&lt;MAX($EL$9:$EL$502),MAX($EO$9:EO251)+1,"")</f>
        <v>244</v>
      </c>
      <c r="EP252" s="24">
        <f t="shared" ca="1" si="136"/>
        <v>317</v>
      </c>
      <c r="EQ252" s="23" t="str">
        <f t="shared" ca="1" si="138"/>
        <v>CCI-001164</v>
      </c>
      <c r="ER252" s="23" t="str">
        <f t="shared" ca="1" si="138"/>
        <v>3.7.3</v>
      </c>
      <c r="ES252" s="23" t="str">
        <f t="shared" ca="1" si="138"/>
        <v>Mobile Code In MODERATE Impact Systems:</v>
      </c>
      <c r="ET252" s="23" t="str">
        <f t="shared" ca="1" si="138"/>
        <v>3.7.3 Mobile Code In MODERATE Impact Syst...</v>
      </c>
      <c r="EU252" s="10" t="str">
        <f>""</f>
        <v/>
      </c>
    </row>
    <row r="253" spans="1:151" x14ac:dyDescent="0.3">
      <c r="A253" s="1" t="s">
        <v>187</v>
      </c>
      <c r="B253" s="5"/>
      <c r="C253" s="14">
        <f t="shared" si="125"/>
        <v>0</v>
      </c>
      <c r="D253" s="14">
        <f t="shared" si="125"/>
        <v>0</v>
      </c>
      <c r="E253" s="14" t="str">
        <f t="shared" si="126"/>
        <v/>
      </c>
      <c r="F253" s="14">
        <f t="shared" si="127"/>
        <v>1</v>
      </c>
      <c r="G253" s="14">
        <f t="shared" si="123"/>
        <v>1</v>
      </c>
      <c r="H253" s="14">
        <f t="shared" si="140"/>
        <v>1</v>
      </c>
      <c r="I253" s="14">
        <f t="shared" si="140"/>
        <v>0</v>
      </c>
      <c r="J253" s="14">
        <f t="shared" si="140"/>
        <v>0</v>
      </c>
      <c r="K253" s="14">
        <f t="shared" si="140"/>
        <v>0</v>
      </c>
      <c r="L253" s="14" t="str">
        <f t="shared" si="129"/>
        <v>1.1</v>
      </c>
      <c r="M253" s="15" t="str">
        <f t="shared" si="130"/>
        <v>--</v>
      </c>
      <c r="N253" s="14" t="str">
        <f t="shared" si="131"/>
        <v/>
      </c>
      <c r="O253" s="15" t="str">
        <f t="shared" si="124"/>
        <v/>
      </c>
      <c r="P253" s="15" t="str">
        <f>IF(N253=1,FLOOR(MAX($P$4:P252),1)+1,IF(AND(P252&lt;&gt;"",O252&lt;&gt;1),MAX($P$4:P252)+0.1,""))</f>
        <v/>
      </c>
      <c r="Q253" s="5">
        <f>ROW()</f>
        <v>253</v>
      </c>
      <c r="ED253" s="9"/>
      <c r="EE253" s="24">
        <f ca="1">IF(MAX($EE$9:EE252)&lt;SUM($AJ$9:$AJ$109),MAX($EE$9:EE252)+1,"")</f>
        <v>245</v>
      </c>
      <c r="EF253" s="24">
        <f t="shared" ca="1" si="134"/>
        <v>57</v>
      </c>
      <c r="EG253" s="24">
        <f t="shared" ca="1" si="135"/>
        <v>11</v>
      </c>
      <c r="EH253" s="23" t="str">
        <f t="shared" ca="1" si="132"/>
        <v>CCI-001487</v>
      </c>
      <c r="EI253" s="23" t="str">
        <f ca="1">IF(EE253="","",OFFSET($AK$8,EF253,0)&amp;IF(COUNTIF(EH254:$EH$502,"="&amp;EH253)=0,"","; "&amp;OFFSET(EH253,MATCH(EH253,EH254:$EH$502,0),1)))</f>
        <v>3.5.1</v>
      </c>
      <c r="EJ253" s="23" t="str">
        <f ca="1">IF(EE253="","",OFFSET($AL$8,EF253,0)&amp;IF(COUNTIF(EH254:$EH$502,"="&amp;EH253)=0,"","; "&amp;OFFSET(EH253,MATCH(EH253,EH254:$EH$502,0),2)))</f>
        <v>Audit Events, Content of Audit Records, and Audit Generation</v>
      </c>
      <c r="EK253" s="23" t="str">
        <f ca="1">IF(EE253="","",OFFSET($AK$8,EF253,0)&amp;" "&amp;IF(LEN(OFFSET($AL$8,EF253,0))&gt;$EK$3,LEFT(OFFSET($AL$8,EF253,0),$EK$3)&amp;"...",OFFSET($AL$8,EF253,0))&amp;SUBSTITUTE(IF(COUNTIF(EH254:$EH$502,"="&amp;EH253)=0,"","; "&amp;OFFSET(EH253,MATCH(EH253,EH254:$EH$502,0),3)),"; "&amp;OFFSET($AK$8,EF253,0)&amp;" "&amp;IF(LEN(OFFSET($AL$8,EF253,0))&gt;$EK$3,LEFT(OFFSET($AL$8,EF253,0),$EK$3)&amp;"...",OFFSET($AL$8,EF253,0)),""))</f>
        <v>3.5.1 Audit Events, Content of Audit Reco...</v>
      </c>
      <c r="EL253" s="24">
        <f ca="1">IF(EE253="","",IF(COUNTIF($EH$9:$EH252,"="&amp;EH253)=0,MAX($EL$9:EL252)+1,""))</f>
        <v>187</v>
      </c>
      <c r="EM253" s="9"/>
      <c r="EN253" s="10"/>
      <c r="EO253" s="24">
        <f ca="1">IF(MAX($EO$9:EO252)&lt;MAX($EL$9:$EL$502),MAX($EO$9:EO252)+1,"")</f>
        <v>245</v>
      </c>
      <c r="EP253" s="24">
        <f t="shared" ca="1" si="136"/>
        <v>318</v>
      </c>
      <c r="EQ253" s="23" t="str">
        <f t="shared" ca="1" si="138"/>
        <v>CCI-001165</v>
      </c>
      <c r="ER253" s="23" t="str">
        <f t="shared" ca="1" si="138"/>
        <v>3.7.3</v>
      </c>
      <c r="ES253" s="23" t="str">
        <f t="shared" ca="1" si="138"/>
        <v>Mobile Code In MODERATE Impact Systems:</v>
      </c>
      <c r="ET253" s="23" t="str">
        <f t="shared" ca="1" si="138"/>
        <v>3.7.3 Mobile Code In MODERATE Impact Syst...</v>
      </c>
      <c r="EU253" s="10" t="str">
        <f>""</f>
        <v/>
      </c>
    </row>
    <row r="254" spans="1:151" x14ac:dyDescent="0.3">
      <c r="A254" s="1" t="s">
        <v>188</v>
      </c>
      <c r="B254" s="5"/>
      <c r="C254" s="14">
        <f t="shared" si="125"/>
        <v>0</v>
      </c>
      <c r="D254" s="14">
        <f t="shared" si="125"/>
        <v>0</v>
      </c>
      <c r="E254" s="14" t="str">
        <f t="shared" si="126"/>
        <v/>
      </c>
      <c r="F254" s="14">
        <f t="shared" si="127"/>
        <v>1</v>
      </c>
      <c r="G254" s="14">
        <f t="shared" si="123"/>
        <v>1</v>
      </c>
      <c r="H254" s="14">
        <f t="shared" si="140"/>
        <v>1</v>
      </c>
      <c r="I254" s="14">
        <f t="shared" si="140"/>
        <v>0</v>
      </c>
      <c r="J254" s="14">
        <f t="shared" si="140"/>
        <v>0</v>
      </c>
      <c r="K254" s="14">
        <f t="shared" si="140"/>
        <v>0</v>
      </c>
      <c r="L254" s="14" t="str">
        <f t="shared" si="129"/>
        <v>1.1</v>
      </c>
      <c r="M254" s="15" t="str">
        <f t="shared" si="130"/>
        <v>--</v>
      </c>
      <c r="N254" s="14" t="str">
        <f t="shared" si="131"/>
        <v/>
      </c>
      <c r="O254" s="15" t="str">
        <f t="shared" si="124"/>
        <v/>
      </c>
      <c r="P254" s="15" t="str">
        <f>IF(N254=1,FLOOR(MAX($P$4:P253),1)+1,IF(AND(P253&lt;&gt;"",O253&lt;&gt;1),MAX($P$4:P253)+0.1,""))</f>
        <v/>
      </c>
      <c r="Q254" s="5">
        <f>ROW()</f>
        <v>254</v>
      </c>
      <c r="ED254" s="9"/>
      <c r="EE254" s="24">
        <f ca="1">IF(MAX($EE$9:EE253)&lt;SUM($AJ$9:$AJ$109),MAX($EE$9:EE253)+1,"")</f>
        <v>246</v>
      </c>
      <c r="EF254" s="24">
        <f t="shared" ca="1" si="134"/>
        <v>57</v>
      </c>
      <c r="EG254" s="24">
        <f t="shared" ca="1" si="135"/>
        <v>12</v>
      </c>
      <c r="EH254" s="23" t="str">
        <f t="shared" ca="1" si="132"/>
        <v>CCI-000166</v>
      </c>
      <c r="EI254" s="23" t="str">
        <f ca="1">IF(EE254="","",OFFSET($AK$8,EF254,0)&amp;IF(COUNTIF(EH255:$EH$502,"="&amp;EH254)=0,"","; "&amp;OFFSET(EH254,MATCH(EH254,EH255:$EH$502,0),1)))</f>
        <v>3.5.1</v>
      </c>
      <c r="EJ254" s="23" t="str">
        <f ca="1">IF(EE254="","",OFFSET($AL$8,EF254,0)&amp;IF(COUNTIF(EH255:$EH$502,"="&amp;EH254)=0,"","; "&amp;OFFSET(EH254,MATCH(EH254,EH255:$EH$502,0),2)))</f>
        <v>Audit Events, Content of Audit Records, and Audit Generation</v>
      </c>
      <c r="EK254" s="23" t="str">
        <f ca="1">IF(EE254="","",OFFSET($AK$8,EF254,0)&amp;" "&amp;IF(LEN(OFFSET($AL$8,EF254,0))&gt;$EK$3,LEFT(OFFSET($AL$8,EF254,0),$EK$3)&amp;"...",OFFSET($AL$8,EF254,0))&amp;SUBSTITUTE(IF(COUNTIF(EH255:$EH$502,"="&amp;EH254)=0,"","; "&amp;OFFSET(EH254,MATCH(EH254,EH255:$EH$502,0),3)),"; "&amp;OFFSET($AK$8,EF254,0)&amp;" "&amp;IF(LEN(OFFSET($AL$8,EF254,0))&gt;$EK$3,LEFT(OFFSET($AL$8,EF254,0),$EK$3)&amp;"...",OFFSET($AL$8,EF254,0)),""))</f>
        <v>3.5.1 Audit Events, Content of Audit Reco...</v>
      </c>
      <c r="EL254" s="24">
        <f ca="1">IF(EE254="","",IF(COUNTIF($EH$9:$EH253,"="&amp;EH254)=0,MAX($EL$9:EL253)+1,""))</f>
        <v>188</v>
      </c>
      <c r="EM254" s="9"/>
      <c r="EN254" s="10"/>
      <c r="EO254" s="24">
        <f ca="1">IF(MAX($EO$9:EO253)&lt;MAX($EL$9:$EL$502),MAX($EO$9:EO253)+1,"")</f>
        <v>246</v>
      </c>
      <c r="EP254" s="24">
        <f t="shared" ca="1" si="136"/>
        <v>319</v>
      </c>
      <c r="EQ254" s="23" t="str">
        <f t="shared" ca="1" si="138"/>
        <v>CCI-001166</v>
      </c>
      <c r="ER254" s="23" t="str">
        <f t="shared" ca="1" si="138"/>
        <v>3.7.3</v>
      </c>
      <c r="ES254" s="23" t="str">
        <f t="shared" ca="1" si="138"/>
        <v>Mobile Code In MODERATE Impact Systems:</v>
      </c>
      <c r="ET254" s="23" t="str">
        <f t="shared" ca="1" si="138"/>
        <v>3.7.3 Mobile Code In MODERATE Impact Syst...</v>
      </c>
      <c r="EU254" s="10" t="str">
        <f>""</f>
        <v/>
      </c>
    </row>
    <row r="255" spans="1:151" x14ac:dyDescent="0.3">
      <c r="A255" s="1" t="s">
        <v>189</v>
      </c>
      <c r="B255" s="5"/>
      <c r="C255" s="14">
        <f t="shared" si="125"/>
        <v>0</v>
      </c>
      <c r="D255" s="14">
        <f t="shared" si="125"/>
        <v>0</v>
      </c>
      <c r="E255" s="14" t="str">
        <f t="shared" si="126"/>
        <v/>
      </c>
      <c r="F255" s="14">
        <f t="shared" si="127"/>
        <v>1</v>
      </c>
      <c r="G255" s="14">
        <f t="shared" si="123"/>
        <v>1</v>
      </c>
      <c r="H255" s="14">
        <f t="shared" si="140"/>
        <v>1</v>
      </c>
      <c r="I255" s="14">
        <f t="shared" si="140"/>
        <v>0</v>
      </c>
      <c r="J255" s="14">
        <f t="shared" si="140"/>
        <v>0</v>
      </c>
      <c r="K255" s="14">
        <f t="shared" si="140"/>
        <v>0</v>
      </c>
      <c r="L255" s="14" t="str">
        <f t="shared" si="129"/>
        <v>1.1</v>
      </c>
      <c r="M255" s="15" t="str">
        <f t="shared" si="130"/>
        <v>--</v>
      </c>
      <c r="N255" s="14" t="str">
        <f t="shared" si="131"/>
        <v/>
      </c>
      <c r="O255" s="15" t="str">
        <f t="shared" si="124"/>
        <v/>
      </c>
      <c r="P255" s="15" t="str">
        <f>IF(N255=1,FLOOR(MAX($P$4:P254),1)+1,IF(AND(P254&lt;&gt;"",O254&lt;&gt;1),MAX($P$4:P254)+0.1,""))</f>
        <v/>
      </c>
      <c r="Q255" s="5">
        <f>ROW()</f>
        <v>255</v>
      </c>
      <c r="ED255" s="9"/>
      <c r="EE255" s="24">
        <f ca="1">IF(MAX($EE$9:EE254)&lt;SUM($AJ$9:$AJ$109),MAX($EE$9:EE254)+1,"")</f>
        <v>247</v>
      </c>
      <c r="EF255" s="24">
        <f t="shared" ca="1" si="134"/>
        <v>57</v>
      </c>
      <c r="EG255" s="24">
        <f t="shared" ca="1" si="135"/>
        <v>13</v>
      </c>
      <c r="EH255" s="23" t="str">
        <f t="shared" ca="1" si="132"/>
        <v>CCI-001899</v>
      </c>
      <c r="EI255" s="23" t="str">
        <f ca="1">IF(EE255="","",OFFSET($AK$8,EF255,0)&amp;IF(COUNTIF(EH256:$EH$502,"="&amp;EH255)=0,"","; "&amp;OFFSET(EH255,MATCH(EH255,EH256:$EH$502,0),1)))</f>
        <v>3.5.1</v>
      </c>
      <c r="EJ255" s="23" t="str">
        <f ca="1">IF(EE255="","",OFFSET($AL$8,EF255,0)&amp;IF(COUNTIF(EH256:$EH$502,"="&amp;EH255)=0,"","; "&amp;OFFSET(EH255,MATCH(EH255,EH256:$EH$502,0),2)))</f>
        <v>Audit Events, Content of Audit Records, and Audit Generation</v>
      </c>
      <c r="EK255" s="23" t="str">
        <f ca="1">IF(EE255="","",OFFSET($AK$8,EF255,0)&amp;" "&amp;IF(LEN(OFFSET($AL$8,EF255,0))&gt;$EK$3,LEFT(OFFSET($AL$8,EF255,0),$EK$3)&amp;"...",OFFSET($AL$8,EF255,0))&amp;SUBSTITUTE(IF(COUNTIF(EH256:$EH$502,"="&amp;EH255)=0,"","; "&amp;OFFSET(EH255,MATCH(EH255,EH256:$EH$502,0),3)),"; "&amp;OFFSET($AK$8,EF255,0)&amp;" "&amp;IF(LEN(OFFSET($AL$8,EF255,0))&gt;$EK$3,LEFT(OFFSET($AL$8,EF255,0),$EK$3)&amp;"...",OFFSET($AL$8,EF255,0)),""))</f>
        <v>3.5.1 Audit Events, Content of Audit Reco...</v>
      </c>
      <c r="EL255" s="24">
        <f ca="1">IF(EE255="","",IF(COUNTIF($EH$9:$EH254,"="&amp;EH255)=0,MAX($EL$9:EL254)+1,""))</f>
        <v>189</v>
      </c>
      <c r="EM255" s="9"/>
      <c r="EN255" s="10"/>
      <c r="EO255" s="24">
        <f ca="1">IF(MAX($EO$9:EO254)&lt;MAX($EL$9:$EL$502),MAX($EO$9:EO254)+1,"")</f>
        <v>247</v>
      </c>
      <c r="EP255" s="24">
        <f t="shared" ca="1" si="136"/>
        <v>320</v>
      </c>
      <c r="EQ255" s="23" t="str">
        <f t="shared" ca="1" si="138"/>
        <v>CCI-001662</v>
      </c>
      <c r="ER255" s="23" t="str">
        <f t="shared" ca="1" si="138"/>
        <v>3.7.3</v>
      </c>
      <c r="ES255" s="23" t="str">
        <f t="shared" ca="1" si="138"/>
        <v>Mobile Code In MODERATE Impact Systems:</v>
      </c>
      <c r="ET255" s="23" t="str">
        <f t="shared" ca="1" si="138"/>
        <v>3.7.3 Mobile Code In MODERATE Impact Syst...</v>
      </c>
      <c r="EU255" s="10" t="str">
        <f>""</f>
        <v/>
      </c>
    </row>
    <row r="256" spans="1:151" x14ac:dyDescent="0.3">
      <c r="A256" s="1" t="s">
        <v>190</v>
      </c>
      <c r="B256" s="5"/>
      <c r="C256" s="14">
        <f t="shared" si="125"/>
        <v>0</v>
      </c>
      <c r="D256" s="14">
        <f t="shared" si="125"/>
        <v>1</v>
      </c>
      <c r="E256" s="14" t="str">
        <f t="shared" si="126"/>
        <v/>
      </c>
      <c r="F256" s="14">
        <f t="shared" si="127"/>
        <v>0</v>
      </c>
      <c r="G256" s="14">
        <f t="shared" si="123"/>
        <v>1</v>
      </c>
      <c r="H256" s="14">
        <f t="shared" si="140"/>
        <v>1</v>
      </c>
      <c r="I256" s="14">
        <f t="shared" si="140"/>
        <v>0</v>
      </c>
      <c r="J256" s="14">
        <f t="shared" si="140"/>
        <v>0</v>
      </c>
      <c r="K256" s="14">
        <f t="shared" si="140"/>
        <v>0</v>
      </c>
      <c r="L256" s="14" t="str">
        <f t="shared" si="129"/>
        <v>1.1</v>
      </c>
      <c r="M256" s="15" t="str">
        <f t="shared" si="130"/>
        <v>--</v>
      </c>
      <c r="N256" s="14" t="str">
        <f t="shared" si="131"/>
        <v/>
      </c>
      <c r="O256" s="15" t="str">
        <f t="shared" si="124"/>
        <v/>
      </c>
      <c r="P256" s="15" t="str">
        <f>IF(N256=1,FLOOR(MAX($P$4:P255),1)+1,IF(AND(P255&lt;&gt;"",O255&lt;&gt;1),MAX($P$4:P255)+0.1,""))</f>
        <v/>
      </c>
      <c r="Q256" s="5">
        <f>ROW()</f>
        <v>256</v>
      </c>
      <c r="ED256" s="9"/>
      <c r="EE256" s="24">
        <f ca="1">IF(MAX($EE$9:EE255)&lt;SUM($AJ$9:$AJ$109),MAX($EE$9:EE255)+1,"")</f>
        <v>248</v>
      </c>
      <c r="EF256" s="24">
        <f t="shared" ca="1" si="134"/>
        <v>57</v>
      </c>
      <c r="EG256" s="24">
        <f t="shared" ca="1" si="135"/>
        <v>14</v>
      </c>
      <c r="EH256" s="23" t="str">
        <f t="shared" ca="1" si="132"/>
        <v>CCI-000169</v>
      </c>
      <c r="EI256" s="23" t="str">
        <f ca="1">IF(EE256="","",OFFSET($AK$8,EF256,0)&amp;IF(COUNTIF(EH257:$EH$502,"="&amp;EH256)=0,"","; "&amp;OFFSET(EH256,MATCH(EH256,EH257:$EH$502,0),1)))</f>
        <v>3.5.1</v>
      </c>
      <c r="EJ256" s="23" t="str">
        <f ca="1">IF(EE256="","",OFFSET($AL$8,EF256,0)&amp;IF(COUNTIF(EH257:$EH$502,"="&amp;EH256)=0,"","; "&amp;OFFSET(EH256,MATCH(EH256,EH257:$EH$502,0),2)))</f>
        <v>Audit Events, Content of Audit Records, and Audit Generation</v>
      </c>
      <c r="EK256" s="23" t="str">
        <f ca="1">IF(EE256="","",OFFSET($AK$8,EF256,0)&amp;" "&amp;IF(LEN(OFFSET($AL$8,EF256,0))&gt;$EK$3,LEFT(OFFSET($AL$8,EF256,0),$EK$3)&amp;"...",OFFSET($AL$8,EF256,0))&amp;SUBSTITUTE(IF(COUNTIF(EH257:$EH$502,"="&amp;EH256)=0,"","; "&amp;OFFSET(EH256,MATCH(EH256,EH257:$EH$502,0),3)),"; "&amp;OFFSET($AK$8,EF256,0)&amp;" "&amp;IF(LEN(OFFSET($AL$8,EF256,0))&gt;$EK$3,LEFT(OFFSET($AL$8,EF256,0),$EK$3)&amp;"...",OFFSET($AL$8,EF256,0)),""))</f>
        <v>3.5.1 Audit Events, Content of Audit Reco...</v>
      </c>
      <c r="EL256" s="24">
        <f ca="1">IF(EE256="","",IF(COUNTIF($EH$9:$EH255,"="&amp;EH256)=0,MAX($EL$9:EL255)+1,""))</f>
        <v>190</v>
      </c>
      <c r="EM256" s="9"/>
      <c r="EN256" s="10"/>
      <c r="EO256" s="24">
        <f ca="1">IF(MAX($EO$9:EO255)&lt;MAX($EL$9:$EL$502),MAX($EO$9:EO255)+1,"")</f>
        <v>248</v>
      </c>
      <c r="EP256" s="24">
        <f t="shared" ca="1" si="136"/>
        <v>321</v>
      </c>
      <c r="EQ256" s="23" t="str">
        <f t="shared" ca="1" si="138"/>
        <v>CCI-002457</v>
      </c>
      <c r="ER256" s="23" t="str">
        <f t="shared" ca="1" si="138"/>
        <v>3.7.3</v>
      </c>
      <c r="ES256" s="23" t="str">
        <f t="shared" ca="1" si="138"/>
        <v>Mobile Code In MODERATE Impact Systems:</v>
      </c>
      <c r="ET256" s="23" t="str">
        <f t="shared" ca="1" si="138"/>
        <v>3.7.3 Mobile Code In MODERATE Impact Syst...</v>
      </c>
      <c r="EU256" s="10" t="str">
        <f>""</f>
        <v/>
      </c>
    </row>
    <row r="257" spans="1:151" x14ac:dyDescent="0.3">
      <c r="A257" s="1" t="s">
        <v>191</v>
      </c>
      <c r="B257" s="5"/>
      <c r="C257" s="14">
        <f t="shared" si="125"/>
        <v>1</v>
      </c>
      <c r="D257" s="14">
        <f t="shared" si="125"/>
        <v>0</v>
      </c>
      <c r="E257" s="14" t="str">
        <f t="shared" si="126"/>
        <v/>
      </c>
      <c r="F257" s="14">
        <f t="shared" si="127"/>
        <v>1</v>
      </c>
      <c r="G257" s="14">
        <f t="shared" si="123"/>
        <v>1</v>
      </c>
      <c r="H257" s="14">
        <f t="shared" si="140"/>
        <v>2</v>
      </c>
      <c r="I257" s="14">
        <f t="shared" si="140"/>
        <v>0</v>
      </c>
      <c r="J257" s="14">
        <f t="shared" si="140"/>
        <v>0</v>
      </c>
      <c r="K257" s="14">
        <f t="shared" si="140"/>
        <v>0</v>
      </c>
      <c r="L257" s="14" t="str">
        <f t="shared" si="129"/>
        <v>1.2</v>
      </c>
      <c r="M257" s="15" t="str">
        <f t="shared" si="130"/>
        <v>RELATED REQUIREMENTS</v>
      </c>
      <c r="N257" s="14" t="str">
        <f t="shared" si="131"/>
        <v/>
      </c>
      <c r="O257" s="15" t="str">
        <f t="shared" si="124"/>
        <v/>
      </c>
      <c r="P257" s="15" t="str">
        <f>IF(N257=1,FLOOR(MAX($P$4:P256),1)+1,IF(AND(P256&lt;&gt;"",O256&lt;&gt;1),MAX($P$4:P256)+0.1,""))</f>
        <v/>
      </c>
      <c r="Q257" s="5">
        <f>ROW()</f>
        <v>257</v>
      </c>
      <c r="ED257" s="9"/>
      <c r="EE257" s="24">
        <f ca="1">IF(MAX($EE$9:EE256)&lt;SUM($AJ$9:$AJ$109),MAX($EE$9:EE256)+1,"")</f>
        <v>249</v>
      </c>
      <c r="EF257" s="24">
        <f t="shared" ca="1" si="134"/>
        <v>57</v>
      </c>
      <c r="EG257" s="24">
        <f t="shared" ca="1" si="135"/>
        <v>15</v>
      </c>
      <c r="EH257" s="23" t="str">
        <f t="shared" ca="1" si="132"/>
        <v>CCI-001459</v>
      </c>
      <c r="EI257" s="23" t="str">
        <f ca="1">IF(EE257="","",OFFSET($AK$8,EF257,0)&amp;IF(COUNTIF(EH258:$EH$502,"="&amp;EH257)=0,"","; "&amp;OFFSET(EH257,MATCH(EH257,EH258:$EH$502,0),1)))</f>
        <v>3.5.1</v>
      </c>
      <c r="EJ257" s="23" t="str">
        <f ca="1">IF(EE257="","",OFFSET($AL$8,EF257,0)&amp;IF(COUNTIF(EH258:$EH$502,"="&amp;EH257)=0,"","; "&amp;OFFSET(EH257,MATCH(EH257,EH258:$EH$502,0),2)))</f>
        <v>Audit Events, Content of Audit Records, and Audit Generation</v>
      </c>
      <c r="EK257" s="23" t="str">
        <f ca="1">IF(EE257="","",OFFSET($AK$8,EF257,0)&amp;" "&amp;IF(LEN(OFFSET($AL$8,EF257,0))&gt;$EK$3,LEFT(OFFSET($AL$8,EF257,0),$EK$3)&amp;"...",OFFSET($AL$8,EF257,0))&amp;SUBSTITUTE(IF(COUNTIF(EH258:$EH$502,"="&amp;EH257)=0,"","; "&amp;OFFSET(EH257,MATCH(EH257,EH258:$EH$502,0),3)),"; "&amp;OFFSET($AK$8,EF257,0)&amp;" "&amp;IF(LEN(OFFSET($AL$8,EF257,0))&gt;$EK$3,LEFT(OFFSET($AL$8,EF257,0),$EK$3)&amp;"...",OFFSET($AL$8,EF257,0)),""))</f>
        <v>3.5.1 Audit Events, Content of Audit Reco...</v>
      </c>
      <c r="EL257" s="24">
        <f ca="1">IF(EE257="","",IF(COUNTIF($EH$9:$EH256,"="&amp;EH257)=0,MAX($EL$9:EL256)+1,""))</f>
        <v>191</v>
      </c>
      <c r="EM257" s="9"/>
      <c r="EN257" s="10"/>
      <c r="EO257" s="24">
        <f ca="1">IF(MAX($EO$9:EO256)&lt;MAX($EL$9:$EL$502),MAX($EO$9:EO256)+1,"")</f>
        <v>249</v>
      </c>
      <c r="EP257" s="24">
        <f t="shared" ca="1" si="136"/>
        <v>322</v>
      </c>
      <c r="EQ257" s="23" t="str">
        <f t="shared" ca="1" si="138"/>
        <v>CCI-002458</v>
      </c>
      <c r="ER257" s="23" t="str">
        <f t="shared" ca="1" si="138"/>
        <v>3.7.3</v>
      </c>
      <c r="ES257" s="23" t="str">
        <f t="shared" ca="1" si="138"/>
        <v>Mobile Code In MODERATE Impact Systems:</v>
      </c>
      <c r="ET257" s="23" t="str">
        <f t="shared" ca="1" si="138"/>
        <v>3.7.3 Mobile Code In MODERATE Impact Syst...</v>
      </c>
      <c r="EU257" s="10" t="str">
        <f>""</f>
        <v/>
      </c>
    </row>
    <row r="258" spans="1:151" x14ac:dyDescent="0.3">
      <c r="A258" s="1" t="s">
        <v>55</v>
      </c>
      <c r="B258" s="5"/>
      <c r="C258" s="14">
        <f t="shared" si="125"/>
        <v>0</v>
      </c>
      <c r="D258" s="14">
        <f t="shared" si="125"/>
        <v>0</v>
      </c>
      <c r="E258" s="14" t="str">
        <f t="shared" si="126"/>
        <v/>
      </c>
      <c r="F258" s="14">
        <f t="shared" si="127"/>
        <v>1</v>
      </c>
      <c r="G258" s="14">
        <f t="shared" si="123"/>
        <v>1</v>
      </c>
      <c r="H258" s="14">
        <f t="shared" si="140"/>
        <v>2</v>
      </c>
      <c r="I258" s="14">
        <f t="shared" si="140"/>
        <v>0</v>
      </c>
      <c r="J258" s="14">
        <f t="shared" si="140"/>
        <v>0</v>
      </c>
      <c r="K258" s="14">
        <f t="shared" si="140"/>
        <v>0</v>
      </c>
      <c r="L258" s="14" t="str">
        <f t="shared" si="129"/>
        <v>1.2</v>
      </c>
      <c r="M258" s="15" t="str">
        <f t="shared" si="130"/>
        <v>--</v>
      </c>
      <c r="N258" s="14" t="str">
        <f t="shared" si="131"/>
        <v/>
      </c>
      <c r="O258" s="15" t="str">
        <f t="shared" si="124"/>
        <v/>
      </c>
      <c r="P258" s="15" t="str">
        <f>IF(N258=1,FLOOR(MAX($P$4:P257),1)+1,IF(AND(P257&lt;&gt;"",O257&lt;&gt;1),MAX($P$4:P257)+0.1,""))</f>
        <v/>
      </c>
      <c r="Q258" s="5">
        <f>ROW()</f>
        <v>258</v>
      </c>
      <c r="ED258" s="9"/>
      <c r="EE258" s="24">
        <f ca="1">IF(MAX($EE$9:EE257)&lt;SUM($AJ$9:$AJ$109),MAX($EE$9:EE257)+1,"")</f>
        <v>250</v>
      </c>
      <c r="EF258" s="24">
        <f t="shared" ca="1" si="134"/>
        <v>57</v>
      </c>
      <c r="EG258" s="24">
        <f t="shared" ca="1" si="135"/>
        <v>16</v>
      </c>
      <c r="EH258" s="23" t="str">
        <f t="shared" ca="1" si="132"/>
        <v>CCI-000171</v>
      </c>
      <c r="EI258" s="23" t="str">
        <f ca="1">IF(EE258="","",OFFSET($AK$8,EF258,0)&amp;IF(COUNTIF(EH259:$EH$502,"="&amp;EH258)=0,"","; "&amp;OFFSET(EH258,MATCH(EH258,EH259:$EH$502,0),1)))</f>
        <v>3.5.1</v>
      </c>
      <c r="EJ258" s="23" t="str">
        <f ca="1">IF(EE258="","",OFFSET($AL$8,EF258,0)&amp;IF(COUNTIF(EH259:$EH$502,"="&amp;EH258)=0,"","; "&amp;OFFSET(EH258,MATCH(EH258,EH259:$EH$502,0),2)))</f>
        <v>Audit Events, Content of Audit Records, and Audit Generation</v>
      </c>
      <c r="EK258" s="23" t="str">
        <f ca="1">IF(EE258="","",OFFSET($AK$8,EF258,0)&amp;" "&amp;IF(LEN(OFFSET($AL$8,EF258,0))&gt;$EK$3,LEFT(OFFSET($AL$8,EF258,0),$EK$3)&amp;"...",OFFSET($AL$8,EF258,0))&amp;SUBSTITUTE(IF(COUNTIF(EH259:$EH$502,"="&amp;EH258)=0,"","; "&amp;OFFSET(EH258,MATCH(EH258,EH259:$EH$502,0),3)),"; "&amp;OFFSET($AK$8,EF258,0)&amp;" "&amp;IF(LEN(OFFSET($AL$8,EF258,0))&gt;$EK$3,LEFT(OFFSET($AL$8,EF258,0),$EK$3)&amp;"...",OFFSET($AL$8,EF258,0)),""))</f>
        <v>3.5.1 Audit Events, Content of Audit Reco...</v>
      </c>
      <c r="EL258" s="24">
        <f ca="1">IF(EE258="","",IF(COUNTIF($EH$9:$EH257,"="&amp;EH258)=0,MAX($EL$9:EL257)+1,""))</f>
        <v>192</v>
      </c>
      <c r="EM258" s="9"/>
      <c r="EN258" s="10"/>
      <c r="EO258" s="24">
        <f ca="1">IF(MAX($EO$9:EO257)&lt;MAX($EL$9:$EL$502),MAX($EO$9:EO257)+1,"")</f>
        <v>250</v>
      </c>
      <c r="EP258" s="24">
        <f t="shared" ca="1" si="136"/>
        <v>323</v>
      </c>
      <c r="EQ258" s="23" t="str">
        <f t="shared" ca="1" si="138"/>
        <v>CCI-001169</v>
      </c>
      <c r="ER258" s="23" t="str">
        <f t="shared" ca="1" si="138"/>
        <v>3.7.3</v>
      </c>
      <c r="ES258" s="23" t="str">
        <f t="shared" ca="1" si="138"/>
        <v>Mobile Code In MODERATE Impact Systems:</v>
      </c>
      <c r="ET258" s="23" t="str">
        <f t="shared" ca="1" si="138"/>
        <v>3.7.3 Mobile Code In MODERATE Impact Syst...</v>
      </c>
      <c r="EU258" s="10" t="str">
        <f>""</f>
        <v/>
      </c>
    </row>
    <row r="259" spans="1:151" x14ac:dyDescent="0.3">
      <c r="A259" s="1" t="s">
        <v>192</v>
      </c>
      <c r="B259" s="5"/>
      <c r="C259" s="14">
        <f t="shared" si="125"/>
        <v>0</v>
      </c>
      <c r="D259" s="14">
        <f t="shared" si="125"/>
        <v>0</v>
      </c>
      <c r="E259" s="14" t="str">
        <f t="shared" si="126"/>
        <v/>
      </c>
      <c r="F259" s="14">
        <f t="shared" si="127"/>
        <v>1</v>
      </c>
      <c r="G259" s="14">
        <f t="shared" si="123"/>
        <v>1</v>
      </c>
      <c r="H259" s="14">
        <f t="shared" si="140"/>
        <v>2</v>
      </c>
      <c r="I259" s="14">
        <f t="shared" si="140"/>
        <v>0</v>
      </c>
      <c r="J259" s="14">
        <f t="shared" si="140"/>
        <v>0</v>
      </c>
      <c r="K259" s="14">
        <f t="shared" si="140"/>
        <v>0</v>
      </c>
      <c r="L259" s="14" t="str">
        <f t="shared" si="129"/>
        <v>1.2</v>
      </c>
      <c r="M259" s="15" t="str">
        <f t="shared" si="130"/>
        <v>--</v>
      </c>
      <c r="N259" s="14" t="str">
        <f t="shared" si="131"/>
        <v/>
      </c>
      <c r="O259" s="15" t="str">
        <f t="shared" si="124"/>
        <v/>
      </c>
      <c r="P259" s="15" t="str">
        <f>IF(N259=1,FLOOR(MAX($P$4:P258),1)+1,IF(AND(P258&lt;&gt;"",O258&lt;&gt;1),MAX($P$4:P258)+0.1,""))</f>
        <v/>
      </c>
      <c r="Q259" s="5">
        <f>ROW()</f>
        <v>259</v>
      </c>
      <c r="ED259" s="9"/>
      <c r="EE259" s="24">
        <f ca="1">IF(MAX($EE$9:EE258)&lt;SUM($AJ$9:$AJ$109),MAX($EE$9:EE258)+1,"")</f>
        <v>251</v>
      </c>
      <c r="EF259" s="24">
        <f t="shared" ca="1" si="134"/>
        <v>57</v>
      </c>
      <c r="EG259" s="24">
        <f t="shared" ca="1" si="135"/>
        <v>17</v>
      </c>
      <c r="EH259" s="23" t="str">
        <f t="shared" ca="1" si="132"/>
        <v>CCI-000172</v>
      </c>
      <c r="EI259" s="23" t="str">
        <f ca="1">IF(EE259="","",OFFSET($AK$8,EF259,0)&amp;IF(COUNTIF(EH260:$EH$502,"="&amp;EH259)=0,"","; "&amp;OFFSET(EH259,MATCH(EH259,EH260:$EH$502,0),1)))</f>
        <v>3.5.1</v>
      </c>
      <c r="EJ259" s="23" t="str">
        <f ca="1">IF(EE259="","",OFFSET($AL$8,EF259,0)&amp;IF(COUNTIF(EH260:$EH$502,"="&amp;EH259)=0,"","; "&amp;OFFSET(EH259,MATCH(EH259,EH260:$EH$502,0),2)))</f>
        <v>Audit Events, Content of Audit Records, and Audit Generation</v>
      </c>
      <c r="EK259" s="23" t="str">
        <f ca="1">IF(EE259="","",OFFSET($AK$8,EF259,0)&amp;" "&amp;IF(LEN(OFFSET($AL$8,EF259,0))&gt;$EK$3,LEFT(OFFSET($AL$8,EF259,0),$EK$3)&amp;"...",OFFSET($AL$8,EF259,0))&amp;SUBSTITUTE(IF(COUNTIF(EH260:$EH$502,"="&amp;EH259)=0,"","; "&amp;OFFSET(EH259,MATCH(EH259,EH260:$EH$502,0),3)),"; "&amp;OFFSET($AK$8,EF259,0)&amp;" "&amp;IF(LEN(OFFSET($AL$8,EF259,0))&gt;$EK$3,LEFT(OFFSET($AL$8,EF259,0),$EK$3)&amp;"...",OFFSET($AL$8,EF259,0)),""))</f>
        <v>3.5.1 Audit Events, Content of Audit Reco...</v>
      </c>
      <c r="EL259" s="24">
        <f ca="1">IF(EE259="","",IF(COUNTIF($EH$9:$EH258,"="&amp;EH259)=0,MAX($EL$9:EL258)+1,""))</f>
        <v>193</v>
      </c>
      <c r="EM259" s="9"/>
      <c r="EN259" s="10"/>
      <c r="EO259" s="24">
        <f ca="1">IF(MAX($EO$9:EO258)&lt;MAX($EL$9:$EL$502),MAX($EO$9:EO258)+1,"")</f>
        <v>251</v>
      </c>
      <c r="EP259" s="24">
        <f t="shared" ca="1" si="136"/>
        <v>324</v>
      </c>
      <c r="EQ259" s="23" t="str">
        <f t="shared" ca="1" si="138"/>
        <v>CCI-001695</v>
      </c>
      <c r="ER259" s="23" t="str">
        <f t="shared" ca="1" si="138"/>
        <v>3.7.3</v>
      </c>
      <c r="ES259" s="23" t="str">
        <f t="shared" ca="1" si="138"/>
        <v>Mobile Code In MODERATE Impact Systems:</v>
      </c>
      <c r="ET259" s="23" t="str">
        <f t="shared" ca="1" si="138"/>
        <v>3.7.3 Mobile Code In MODERATE Impact Syst...</v>
      </c>
      <c r="EU259" s="10" t="str">
        <f>""</f>
        <v/>
      </c>
    </row>
    <row r="260" spans="1:151" x14ac:dyDescent="0.3">
      <c r="A260" s="1" t="s">
        <v>193</v>
      </c>
      <c r="B260" s="5"/>
      <c r="C260" s="14">
        <f t="shared" si="125"/>
        <v>0</v>
      </c>
      <c r="D260" s="14">
        <f t="shared" si="125"/>
        <v>0</v>
      </c>
      <c r="E260" s="14" t="str">
        <f t="shared" si="126"/>
        <v/>
      </c>
      <c r="F260" s="14">
        <f t="shared" si="127"/>
        <v>1</v>
      </c>
      <c r="G260" s="14">
        <f t="shared" si="123"/>
        <v>1</v>
      </c>
      <c r="H260" s="14">
        <f t="shared" si="140"/>
        <v>2</v>
      </c>
      <c r="I260" s="14">
        <f t="shared" si="140"/>
        <v>0</v>
      </c>
      <c r="J260" s="14">
        <f t="shared" si="140"/>
        <v>0</v>
      </c>
      <c r="K260" s="14">
        <f t="shared" si="140"/>
        <v>0</v>
      </c>
      <c r="L260" s="14" t="str">
        <f t="shared" si="129"/>
        <v>1.2</v>
      </c>
      <c r="M260" s="15" t="str">
        <f t="shared" si="130"/>
        <v>--</v>
      </c>
      <c r="N260" s="14" t="str">
        <f t="shared" si="131"/>
        <v/>
      </c>
      <c r="O260" s="15" t="str">
        <f t="shared" si="124"/>
        <v/>
      </c>
      <c r="P260" s="15" t="str">
        <f>IF(N260=1,FLOOR(MAX($P$4:P259),1)+1,IF(AND(P259&lt;&gt;"",O259&lt;&gt;1),MAX($P$4:P259)+0.1,""))</f>
        <v/>
      </c>
      <c r="Q260" s="5">
        <f>ROW()</f>
        <v>260</v>
      </c>
      <c r="ED260" s="9"/>
      <c r="EE260" s="24">
        <f ca="1">IF(MAX($EE$9:EE259)&lt;SUM($AJ$9:$AJ$109),MAX($EE$9:EE259)+1,"")</f>
        <v>252</v>
      </c>
      <c r="EF260" s="24">
        <f t="shared" ca="1" si="134"/>
        <v>57</v>
      </c>
      <c r="EG260" s="24">
        <f t="shared" ca="1" si="135"/>
        <v>18</v>
      </c>
      <c r="EH260" s="23" t="str">
        <f t="shared" ca="1" si="132"/>
        <v>CCI-001910</v>
      </c>
      <c r="EI260" s="23" t="str">
        <f ca="1">IF(EE260="","",OFFSET($AK$8,EF260,0)&amp;IF(COUNTIF(EH261:$EH$502,"="&amp;EH260)=0,"","; "&amp;OFFSET(EH260,MATCH(EH260,EH261:$EH$502,0),1)))</f>
        <v>3.5.1</v>
      </c>
      <c r="EJ260" s="23" t="str">
        <f ca="1">IF(EE260="","",OFFSET($AL$8,EF260,0)&amp;IF(COUNTIF(EH261:$EH$502,"="&amp;EH260)=0,"","; "&amp;OFFSET(EH260,MATCH(EH260,EH261:$EH$502,0),2)))</f>
        <v>Audit Events, Content of Audit Records, and Audit Generation</v>
      </c>
      <c r="EK260" s="23" t="str">
        <f ca="1">IF(EE260="","",OFFSET($AK$8,EF260,0)&amp;" "&amp;IF(LEN(OFFSET($AL$8,EF260,0))&gt;$EK$3,LEFT(OFFSET($AL$8,EF260,0),$EK$3)&amp;"...",OFFSET($AL$8,EF260,0))&amp;SUBSTITUTE(IF(COUNTIF(EH261:$EH$502,"="&amp;EH260)=0,"","; "&amp;OFFSET(EH260,MATCH(EH260,EH261:$EH$502,0),3)),"; "&amp;OFFSET($AK$8,EF260,0)&amp;" "&amp;IF(LEN(OFFSET($AL$8,EF260,0))&gt;$EK$3,LEFT(OFFSET($AL$8,EF260,0),$EK$3)&amp;"...",OFFSET($AL$8,EF260,0)),""))</f>
        <v>3.5.1 Audit Events, Content of Audit Reco...</v>
      </c>
      <c r="EL260" s="24">
        <f ca="1">IF(EE260="","",IF(COUNTIF($EH$9:$EH259,"="&amp;EH260)=0,MAX($EL$9:EL259)+1,""))</f>
        <v>194</v>
      </c>
      <c r="EM260" s="9"/>
      <c r="EN260" s="10"/>
      <c r="EO260" s="24">
        <f ca="1">IF(MAX($EO$9:EO259)&lt;MAX($EL$9:$EL$502),MAX($EO$9:EO259)+1,"")</f>
        <v>252</v>
      </c>
      <c r="EP260" s="24">
        <f t="shared" ca="1" si="136"/>
        <v>325</v>
      </c>
      <c r="EQ260" s="23" t="str">
        <f t="shared" ca="1" si="138"/>
        <v>CCI-001170</v>
      </c>
      <c r="ER260" s="23" t="str">
        <f t="shared" ca="1" si="138"/>
        <v>3.7.3</v>
      </c>
      <c r="ES260" s="23" t="str">
        <f t="shared" ca="1" si="138"/>
        <v>Mobile Code In MODERATE Impact Systems:</v>
      </c>
      <c r="ET260" s="23" t="str">
        <f t="shared" ca="1" si="138"/>
        <v>3.7.3 Mobile Code In MODERATE Impact Syst...</v>
      </c>
      <c r="EU260" s="10" t="str">
        <f>""</f>
        <v/>
      </c>
    </row>
    <row r="261" spans="1:151" x14ac:dyDescent="0.3">
      <c r="A261" s="1" t="s">
        <v>194</v>
      </c>
      <c r="B261" s="5"/>
      <c r="C261" s="14">
        <f t="shared" si="125"/>
        <v>0</v>
      </c>
      <c r="D261" s="14">
        <f t="shared" si="125"/>
        <v>0</v>
      </c>
      <c r="E261" s="14" t="str">
        <f t="shared" si="126"/>
        <v/>
      </c>
      <c r="F261" s="14">
        <f t="shared" si="127"/>
        <v>1</v>
      </c>
      <c r="G261" s="14">
        <f t="shared" ref="G261:G324" si="141">G260+IF(NOT(ISERROR(FIND("&lt;PRT&gt;",A261))),1,0)</f>
        <v>1</v>
      </c>
      <c r="H261" s="14">
        <f t="shared" si="140"/>
        <v>2</v>
      </c>
      <c r="I261" s="14">
        <f t="shared" si="140"/>
        <v>0</v>
      </c>
      <c r="J261" s="14">
        <f t="shared" si="140"/>
        <v>0</v>
      </c>
      <c r="K261" s="14">
        <f t="shared" si="140"/>
        <v>0</v>
      </c>
      <c r="L261" s="14" t="str">
        <f t="shared" si="129"/>
        <v>1.2</v>
      </c>
      <c r="M261" s="15" t="str">
        <f t="shared" si="130"/>
        <v>--</v>
      </c>
      <c r="N261" s="14" t="str">
        <f t="shared" si="131"/>
        <v/>
      </c>
      <c r="O261" s="15" t="str">
        <f t="shared" ref="O261:O324" si="142">IF(ISERROR(FIND(O$4,$A261)),"",1)</f>
        <v/>
      </c>
      <c r="P261" s="15" t="str">
        <f>IF(N261=1,FLOOR(MAX($P$4:P260),1)+1,IF(AND(P260&lt;&gt;"",O260&lt;&gt;1),MAX($P$4:P260)+0.1,""))</f>
        <v/>
      </c>
      <c r="Q261" s="5">
        <f>ROW()</f>
        <v>261</v>
      </c>
      <c r="ED261" s="9"/>
      <c r="EE261" s="24">
        <f ca="1">IF(MAX($EE$9:EE260)&lt;SUM($AJ$9:$AJ$109),MAX($EE$9:EE260)+1,"")</f>
        <v>253</v>
      </c>
      <c r="EF261" s="24">
        <f t="shared" ca="1" si="134"/>
        <v>57</v>
      </c>
      <c r="EG261" s="24">
        <f t="shared" ca="1" si="135"/>
        <v>19</v>
      </c>
      <c r="EH261" s="23" t="str">
        <f t="shared" ca="1" si="132"/>
        <v>CCI-001914</v>
      </c>
      <c r="EI261" s="23" t="str">
        <f ca="1">IF(EE261="","",OFFSET($AK$8,EF261,0)&amp;IF(COUNTIF(EH262:$EH$502,"="&amp;EH261)=0,"","; "&amp;OFFSET(EH261,MATCH(EH261,EH262:$EH$502,0),1)))</f>
        <v>3.5.1</v>
      </c>
      <c r="EJ261" s="23" t="str">
        <f ca="1">IF(EE261="","",OFFSET($AL$8,EF261,0)&amp;IF(COUNTIF(EH262:$EH$502,"="&amp;EH261)=0,"","; "&amp;OFFSET(EH261,MATCH(EH261,EH262:$EH$502,0),2)))</f>
        <v>Audit Events, Content of Audit Records, and Audit Generation</v>
      </c>
      <c r="EK261" s="23" t="str">
        <f ca="1">IF(EE261="","",OFFSET($AK$8,EF261,0)&amp;" "&amp;IF(LEN(OFFSET($AL$8,EF261,0))&gt;$EK$3,LEFT(OFFSET($AL$8,EF261,0),$EK$3)&amp;"...",OFFSET($AL$8,EF261,0))&amp;SUBSTITUTE(IF(COUNTIF(EH262:$EH$502,"="&amp;EH261)=0,"","; "&amp;OFFSET(EH261,MATCH(EH261,EH262:$EH$502,0),3)),"; "&amp;OFFSET($AK$8,EF261,0)&amp;" "&amp;IF(LEN(OFFSET($AL$8,EF261,0))&gt;$EK$3,LEFT(OFFSET($AL$8,EF261,0),$EK$3)&amp;"...",OFFSET($AL$8,EF261,0)),""))</f>
        <v>3.5.1 Audit Events, Content of Audit Reco...</v>
      </c>
      <c r="EL261" s="24">
        <f ca="1">IF(EE261="","",IF(COUNTIF($EH$9:$EH260,"="&amp;EH261)=0,MAX($EL$9:EL260)+1,""))</f>
        <v>195</v>
      </c>
      <c r="EM261" s="9"/>
      <c r="EN261" s="10"/>
      <c r="EO261" s="24">
        <f ca="1">IF(MAX($EO$9:EO260)&lt;MAX($EL$9:$EL$502),MAX($EO$9:EO260)+1,"")</f>
        <v>253</v>
      </c>
      <c r="EP261" s="24">
        <f t="shared" ca="1" si="136"/>
        <v>326</v>
      </c>
      <c r="EQ261" s="23" t="str">
        <f t="shared" ca="1" si="138"/>
        <v>CCI-002469</v>
      </c>
      <c r="ER261" s="23" t="str">
        <f t="shared" ca="1" si="138"/>
        <v>3.7.3</v>
      </c>
      <c r="ES261" s="23" t="str">
        <f t="shared" ca="1" si="138"/>
        <v>Mobile Code In MODERATE Impact Systems:</v>
      </c>
      <c r="ET261" s="23" t="str">
        <f t="shared" ca="1" si="138"/>
        <v>3.7.3 Mobile Code In MODERATE Impact Syst...</v>
      </c>
      <c r="EU261" s="10" t="str">
        <f>""</f>
        <v/>
      </c>
    </row>
    <row r="262" spans="1:151" x14ac:dyDescent="0.3">
      <c r="A262" s="1" t="s">
        <v>195</v>
      </c>
      <c r="B262" s="5"/>
      <c r="C262" s="14">
        <f t="shared" ref="C262:D325" si="143">(LEN($A262)-LEN(SUBSTITUTE($A262,C$3,"")))/LEN(C$3)</f>
        <v>0</v>
      </c>
      <c r="D262" s="14">
        <f t="shared" si="143"/>
        <v>0</v>
      </c>
      <c r="E262" s="14" t="str">
        <f t="shared" ref="E262:E325" si="144">IF(AND(C262&gt;0,D262&gt;0),IF(FIND(D$3,A262)&gt;FIND(C$3,A262),"WARNING","OK"),"")</f>
        <v/>
      </c>
      <c r="F262" s="14">
        <f t="shared" ref="F262:F325" si="145">F261+C262-D262</f>
        <v>1</v>
      </c>
      <c r="G262" s="14">
        <f t="shared" si="141"/>
        <v>1</v>
      </c>
      <c r="H262" s="14">
        <f t="shared" ref="H262:K277" si="146">IF(G262&lt;&gt;G261,0,IF(AND(($F261-$D262)=(H$3-1),$F262=H$3),H261+1,H261))</f>
        <v>2</v>
      </c>
      <c r="I262" s="14">
        <f t="shared" si="146"/>
        <v>0</v>
      </c>
      <c r="J262" s="14">
        <f t="shared" si="146"/>
        <v>0</v>
      </c>
      <c r="K262" s="14">
        <f t="shared" si="146"/>
        <v>0</v>
      </c>
      <c r="L262" s="14" t="str">
        <f t="shared" ref="L262:L325" si="147">SUBSTITUTE(G262&amp;"."&amp;H262&amp;"."&amp;I262&amp;"."&amp;J262&amp;"."&amp;K262,".0","")</f>
        <v>1.2</v>
      </c>
      <c r="M262" s="15" t="str">
        <f t="shared" ref="M262:M325" si="148">IF(ISERROR(FIND("&lt;SPT&gt;&lt;TTL&gt;",A262)),"--",SUBSTITUTE(SUBSTITUTE(MID(A262&amp;A263,FIND("&lt;SPT&gt;&lt;TTL&gt;",A262&amp;A263)+10,FIND("&lt;/TTL&gt;",A262&amp;A263)-FIND("&lt;SPT&gt;&lt;TTL&gt;",A262&amp;A263)-10),"&lt;SUB&gt;",""),"&lt;/SUB&gt;",""))</f>
        <v>--</v>
      </c>
      <c r="N262" s="14" t="str">
        <f t="shared" ref="N262:N325" si="149">IF(ISERROR(FIND(N$4,UPPER($A262))),"",1)</f>
        <v/>
      </c>
      <c r="O262" s="15" t="str">
        <f t="shared" si="142"/>
        <v/>
      </c>
      <c r="P262" s="15" t="str">
        <f>IF(N262=1,FLOOR(MAX($P$4:P261),1)+1,IF(AND(P261&lt;&gt;"",O261&lt;&gt;1),MAX($P$4:P261)+0.1,""))</f>
        <v/>
      </c>
      <c r="Q262" s="5">
        <f>ROW()</f>
        <v>262</v>
      </c>
      <c r="ED262" s="9"/>
      <c r="EE262" s="24">
        <f ca="1">IF(MAX($EE$9:EE261)&lt;SUM($AJ$9:$AJ$109),MAX($EE$9:EE261)+1,"")</f>
        <v>254</v>
      </c>
      <c r="EF262" s="24">
        <f t="shared" ca="1" si="134"/>
        <v>57</v>
      </c>
      <c r="EG262" s="24">
        <f t="shared" ca="1" si="135"/>
        <v>20</v>
      </c>
      <c r="EH262" s="23" t="str">
        <f t="shared" ca="1" si="132"/>
        <v>CCI-001919</v>
      </c>
      <c r="EI262" s="23" t="str">
        <f ca="1">IF(EE262="","",OFFSET($AK$8,EF262,0)&amp;IF(COUNTIF(EH263:$EH$502,"="&amp;EH262)=0,"","; "&amp;OFFSET(EH262,MATCH(EH262,EH263:$EH$502,0),1)))</f>
        <v>3.5.1</v>
      </c>
      <c r="EJ262" s="23" t="str">
        <f ca="1">IF(EE262="","",OFFSET($AL$8,EF262,0)&amp;IF(COUNTIF(EH263:$EH$502,"="&amp;EH262)=0,"","; "&amp;OFFSET(EH262,MATCH(EH262,EH263:$EH$502,0),2)))</f>
        <v>Audit Events, Content of Audit Records, and Audit Generation</v>
      </c>
      <c r="EK262" s="23" t="str">
        <f ca="1">IF(EE262="","",OFFSET($AK$8,EF262,0)&amp;" "&amp;IF(LEN(OFFSET($AL$8,EF262,0))&gt;$EK$3,LEFT(OFFSET($AL$8,EF262,0),$EK$3)&amp;"...",OFFSET($AL$8,EF262,0))&amp;SUBSTITUTE(IF(COUNTIF(EH263:$EH$502,"="&amp;EH262)=0,"","; "&amp;OFFSET(EH262,MATCH(EH262,EH263:$EH$502,0),3)),"; "&amp;OFFSET($AK$8,EF262,0)&amp;" "&amp;IF(LEN(OFFSET($AL$8,EF262,0))&gt;$EK$3,LEFT(OFFSET($AL$8,EF262,0),$EK$3)&amp;"...",OFFSET($AL$8,EF262,0)),""))</f>
        <v>3.5.1 Audit Events, Content of Audit Reco...</v>
      </c>
      <c r="EL262" s="24">
        <f ca="1">IF(EE262="","",IF(COUNTIF($EH$9:$EH261,"="&amp;EH262)=0,MAX($EL$9:EL261)+1,""))</f>
        <v>196</v>
      </c>
      <c r="EM262" s="9"/>
      <c r="EN262" s="10"/>
      <c r="EO262" s="24">
        <f ca="1">IF(MAX($EO$9:EO261)&lt;MAX($EL$9:$EL$502),MAX($EO$9:EO261)+1,"")</f>
        <v>254</v>
      </c>
      <c r="EP262" s="24">
        <f t="shared" ca="1" si="136"/>
        <v>327</v>
      </c>
      <c r="EQ262" s="23" t="str">
        <f t="shared" ca="1" si="138"/>
        <v>CCI-001199</v>
      </c>
      <c r="ER262" s="23" t="str">
        <f t="shared" ca="1" si="138"/>
        <v>3.7.4</v>
      </c>
      <c r="ES262" s="23" t="str">
        <f t="shared" ca="1" si="138"/>
        <v>Protection of Information at Rest In MODERATE Impact Systems:</v>
      </c>
      <c r="ET262" s="23" t="str">
        <f t="shared" ca="1" si="138"/>
        <v>3.7.4 Protection of Information at Rest I...</v>
      </c>
      <c r="EU262" s="10" t="str">
        <f>""</f>
        <v/>
      </c>
    </row>
    <row r="263" spans="1:151" x14ac:dyDescent="0.3">
      <c r="A263" s="1" t="s">
        <v>196</v>
      </c>
      <c r="B263" s="5"/>
      <c r="C263" s="14">
        <f t="shared" si="143"/>
        <v>0</v>
      </c>
      <c r="D263" s="14">
        <f t="shared" si="143"/>
        <v>0</v>
      </c>
      <c r="E263" s="14" t="str">
        <f t="shared" si="144"/>
        <v/>
      </c>
      <c r="F263" s="14">
        <f t="shared" si="145"/>
        <v>1</v>
      </c>
      <c r="G263" s="14">
        <f t="shared" si="141"/>
        <v>1</v>
      </c>
      <c r="H263" s="14">
        <f t="shared" si="146"/>
        <v>2</v>
      </c>
      <c r="I263" s="14">
        <f t="shared" si="146"/>
        <v>0</v>
      </c>
      <c r="J263" s="14">
        <f t="shared" si="146"/>
        <v>0</v>
      </c>
      <c r="K263" s="14">
        <f t="shared" si="146"/>
        <v>0</v>
      </c>
      <c r="L263" s="14" t="str">
        <f t="shared" si="147"/>
        <v>1.2</v>
      </c>
      <c r="M263" s="15" t="str">
        <f t="shared" si="148"/>
        <v>--</v>
      </c>
      <c r="N263" s="14" t="str">
        <f t="shared" si="149"/>
        <v/>
      </c>
      <c r="O263" s="15" t="str">
        <f t="shared" si="142"/>
        <v/>
      </c>
      <c r="P263" s="15" t="str">
        <f>IF(N263=1,FLOOR(MAX($P$4:P262),1)+1,IF(AND(P262&lt;&gt;"",O262&lt;&gt;1),MAX($P$4:P262)+0.1,""))</f>
        <v/>
      </c>
      <c r="Q263" s="5">
        <f>ROW()</f>
        <v>263</v>
      </c>
      <c r="ED263" s="9"/>
      <c r="EE263" s="24">
        <f ca="1">IF(MAX($EE$9:EE262)&lt;SUM($AJ$9:$AJ$109),MAX($EE$9:EE262)+1,"")</f>
        <v>255</v>
      </c>
      <c r="EF263" s="24">
        <f t="shared" ca="1" si="134"/>
        <v>57</v>
      </c>
      <c r="EG263" s="24">
        <f t="shared" ca="1" si="135"/>
        <v>21</v>
      </c>
      <c r="EH263" s="23" t="str">
        <f t="shared" ca="1" si="132"/>
        <v>CCI-001464</v>
      </c>
      <c r="EI263" s="23" t="str">
        <f ca="1">IF(EE263="","",OFFSET($AK$8,EF263,0)&amp;IF(COUNTIF(EH264:$EH$502,"="&amp;EH263)=0,"","; "&amp;OFFSET(EH263,MATCH(EH263,EH264:$EH$502,0),1)))</f>
        <v>3.5.1</v>
      </c>
      <c r="EJ263" s="23" t="str">
        <f ca="1">IF(EE263="","",OFFSET($AL$8,EF263,0)&amp;IF(COUNTIF(EH264:$EH$502,"="&amp;EH263)=0,"","; "&amp;OFFSET(EH263,MATCH(EH263,EH264:$EH$502,0),2)))</f>
        <v>Audit Events, Content of Audit Records, and Audit Generation</v>
      </c>
      <c r="EK263" s="23" t="str">
        <f ca="1">IF(EE263="","",OFFSET($AK$8,EF263,0)&amp;" "&amp;IF(LEN(OFFSET($AL$8,EF263,0))&gt;$EK$3,LEFT(OFFSET($AL$8,EF263,0),$EK$3)&amp;"...",OFFSET($AL$8,EF263,0))&amp;SUBSTITUTE(IF(COUNTIF(EH264:$EH$502,"="&amp;EH263)=0,"","; "&amp;OFFSET(EH263,MATCH(EH263,EH264:$EH$502,0),3)),"; "&amp;OFFSET($AK$8,EF263,0)&amp;" "&amp;IF(LEN(OFFSET($AL$8,EF263,0))&gt;$EK$3,LEFT(OFFSET($AL$8,EF263,0),$EK$3)&amp;"...",OFFSET($AL$8,EF263,0)),""))</f>
        <v>3.5.1 Audit Events, Content of Audit Reco...</v>
      </c>
      <c r="EL263" s="24">
        <f ca="1">IF(EE263="","",IF(COUNTIF($EH$9:$EH262,"="&amp;EH263)=0,MAX($EL$9:EL262)+1,""))</f>
        <v>197</v>
      </c>
      <c r="EM263" s="9"/>
      <c r="EN263" s="10"/>
      <c r="EO263" s="24">
        <f ca="1">IF(MAX($EO$9:EO262)&lt;MAX($EL$9:$EL$502),MAX($EO$9:EO262)+1,"")</f>
        <v>255</v>
      </c>
      <c r="EP263" s="24">
        <f t="shared" ca="1" si="136"/>
        <v>328</v>
      </c>
      <c r="EQ263" s="23" t="str">
        <f t="shared" ca="1" si="138"/>
        <v>CCI-002472</v>
      </c>
      <c r="ER263" s="23" t="str">
        <f t="shared" ca="1" si="138"/>
        <v>3.7.4</v>
      </c>
      <c r="ES263" s="23" t="str">
        <f t="shared" ca="1" si="138"/>
        <v>Protection of Information at Rest In MODERATE Impact Systems:</v>
      </c>
      <c r="ET263" s="23" t="str">
        <f t="shared" ca="1" si="138"/>
        <v>3.7.4 Protection of Information at Rest I...</v>
      </c>
      <c r="EU263" s="10" t="str">
        <f>""</f>
        <v/>
      </c>
    </row>
    <row r="264" spans="1:151" x14ac:dyDescent="0.3">
      <c r="A264" s="1" t="s">
        <v>197</v>
      </c>
      <c r="B264" s="5"/>
      <c r="C264" s="14">
        <f t="shared" si="143"/>
        <v>0</v>
      </c>
      <c r="D264" s="14">
        <f t="shared" si="143"/>
        <v>0</v>
      </c>
      <c r="E264" s="14" t="str">
        <f t="shared" si="144"/>
        <v/>
      </c>
      <c r="F264" s="14">
        <f t="shared" si="145"/>
        <v>1</v>
      </c>
      <c r="G264" s="14">
        <f t="shared" si="141"/>
        <v>1</v>
      </c>
      <c r="H264" s="14">
        <f t="shared" si="146"/>
        <v>2</v>
      </c>
      <c r="I264" s="14">
        <f t="shared" si="146"/>
        <v>0</v>
      </c>
      <c r="J264" s="14">
        <f t="shared" si="146"/>
        <v>0</v>
      </c>
      <c r="K264" s="14">
        <f t="shared" si="146"/>
        <v>0</v>
      </c>
      <c r="L264" s="14" t="str">
        <f t="shared" si="147"/>
        <v>1.2</v>
      </c>
      <c r="M264" s="15" t="str">
        <f t="shared" si="148"/>
        <v>--</v>
      </c>
      <c r="N264" s="14" t="str">
        <f t="shared" si="149"/>
        <v/>
      </c>
      <c r="O264" s="15" t="str">
        <f t="shared" si="142"/>
        <v/>
      </c>
      <c r="P264" s="15" t="str">
        <f>IF(N264=1,FLOOR(MAX($P$4:P263),1)+1,IF(AND(P263&lt;&gt;"",O263&lt;&gt;1),MAX($P$4:P263)+0.1,""))</f>
        <v/>
      </c>
      <c r="Q264" s="5">
        <f>ROW()</f>
        <v>264</v>
      </c>
      <c r="ED264" s="9"/>
      <c r="EE264" s="24">
        <f ca="1">IF(MAX($EE$9:EE263)&lt;SUM($AJ$9:$AJ$109),MAX($EE$9:EE263)+1,"")</f>
        <v>256</v>
      </c>
      <c r="EF264" s="24">
        <f t="shared" ca="1" si="134"/>
        <v>57</v>
      </c>
      <c r="EG264" s="24">
        <f t="shared" ca="1" si="135"/>
        <v>22</v>
      </c>
      <c r="EH264" s="23" t="str">
        <f t="shared" ca="1" si="132"/>
        <v>CCI-001462</v>
      </c>
      <c r="EI264" s="23" t="str">
        <f ca="1">IF(EE264="","",OFFSET($AK$8,EF264,0)&amp;IF(COUNTIF(EH265:$EH$502,"="&amp;EH264)=0,"","; "&amp;OFFSET(EH264,MATCH(EH264,EH265:$EH$502,0),1)))</f>
        <v>3.5.1</v>
      </c>
      <c r="EJ264" s="23" t="str">
        <f ca="1">IF(EE264="","",OFFSET($AL$8,EF264,0)&amp;IF(COUNTIF(EH265:$EH$502,"="&amp;EH264)=0,"","; "&amp;OFFSET(EH264,MATCH(EH264,EH265:$EH$502,0),2)))</f>
        <v>Audit Events, Content of Audit Records, and Audit Generation</v>
      </c>
      <c r="EK264" s="23" t="str">
        <f ca="1">IF(EE264="","",OFFSET($AK$8,EF264,0)&amp;" "&amp;IF(LEN(OFFSET($AL$8,EF264,0))&gt;$EK$3,LEFT(OFFSET($AL$8,EF264,0),$EK$3)&amp;"...",OFFSET($AL$8,EF264,0))&amp;SUBSTITUTE(IF(COUNTIF(EH265:$EH$502,"="&amp;EH264)=0,"","; "&amp;OFFSET(EH264,MATCH(EH264,EH265:$EH$502,0),3)),"; "&amp;OFFSET($AK$8,EF264,0)&amp;" "&amp;IF(LEN(OFFSET($AL$8,EF264,0))&gt;$EK$3,LEFT(OFFSET($AL$8,EF264,0),$EK$3)&amp;"...",OFFSET($AL$8,EF264,0)),""))</f>
        <v>3.5.1 Audit Events, Content of Audit Reco...</v>
      </c>
      <c r="EL264" s="24">
        <f ca="1">IF(EE264="","",IF(COUNTIF($EH$9:$EH263,"="&amp;EH264)=0,MAX($EL$9:EL263)+1,""))</f>
        <v>198</v>
      </c>
      <c r="EM264" s="9"/>
      <c r="EN264" s="10"/>
      <c r="EO264" s="24">
        <f ca="1">IF(MAX($EO$9:EO263)&lt;MAX($EL$9:$EL$502),MAX($EO$9:EO263)+1,"")</f>
        <v>256</v>
      </c>
      <c r="EP264" s="24">
        <f t="shared" ca="1" si="136"/>
        <v>329</v>
      </c>
      <c r="EQ264" s="23" t="str">
        <f t="shared" ca="1" si="138"/>
        <v>CCI-002475</v>
      </c>
      <c r="ER264" s="23" t="str">
        <f t="shared" ca="1" si="138"/>
        <v>3.7.4</v>
      </c>
      <c r="ES264" s="23" t="str">
        <f t="shared" ca="1" si="138"/>
        <v>Protection of Information at Rest In MODERATE Impact Systems:</v>
      </c>
      <c r="ET264" s="23" t="str">
        <f t="shared" ca="1" si="138"/>
        <v>3.7.4 Protection of Information at Rest I...</v>
      </c>
      <c r="EU264" s="10" t="str">
        <f>""</f>
        <v/>
      </c>
    </row>
    <row r="265" spans="1:151" x14ac:dyDescent="0.3">
      <c r="A265" s="1" t="s">
        <v>55</v>
      </c>
      <c r="B265" s="5"/>
      <c r="C265" s="14">
        <f t="shared" si="143"/>
        <v>0</v>
      </c>
      <c r="D265" s="14">
        <f t="shared" si="143"/>
        <v>0</v>
      </c>
      <c r="E265" s="14" t="str">
        <f t="shared" si="144"/>
        <v/>
      </c>
      <c r="F265" s="14">
        <f t="shared" si="145"/>
        <v>1</v>
      </c>
      <c r="G265" s="14">
        <f t="shared" si="141"/>
        <v>1</v>
      </c>
      <c r="H265" s="14">
        <f t="shared" si="146"/>
        <v>2</v>
      </c>
      <c r="I265" s="14">
        <f t="shared" si="146"/>
        <v>0</v>
      </c>
      <c r="J265" s="14">
        <f t="shared" si="146"/>
        <v>0</v>
      </c>
      <c r="K265" s="14">
        <f t="shared" si="146"/>
        <v>0</v>
      </c>
      <c r="L265" s="14" t="str">
        <f t="shared" si="147"/>
        <v>1.2</v>
      </c>
      <c r="M265" s="15" t="str">
        <f t="shared" si="148"/>
        <v>--</v>
      </c>
      <c r="N265" s="14" t="str">
        <f t="shared" si="149"/>
        <v/>
      </c>
      <c r="O265" s="15" t="str">
        <f t="shared" si="142"/>
        <v/>
      </c>
      <c r="P265" s="15" t="str">
        <f>IF(N265=1,FLOOR(MAX($P$4:P264),1)+1,IF(AND(P264&lt;&gt;"",O264&lt;&gt;1),MAX($P$4:P264)+0.1,""))</f>
        <v/>
      </c>
      <c r="Q265" s="5">
        <f>ROW()</f>
        <v>265</v>
      </c>
      <c r="ED265" s="9"/>
      <c r="EE265" s="24">
        <f ca="1">IF(MAX($EE$9:EE264)&lt;SUM($AJ$9:$AJ$109),MAX($EE$9:EE264)+1,"")</f>
        <v>257</v>
      </c>
      <c r="EF265" s="24">
        <f t="shared" ca="1" si="134"/>
        <v>57</v>
      </c>
      <c r="EG265" s="24">
        <f t="shared" ca="1" si="135"/>
        <v>23</v>
      </c>
      <c r="EH265" s="23" t="str">
        <f t="shared" ref="EH265:EH328" ca="1" si="150">IF(EE265="","",OFFSET($CI$8,EF265,EG265))</f>
        <v>CCI-001920</v>
      </c>
      <c r="EI265" s="23" t="str">
        <f ca="1">IF(EE265="","",OFFSET($AK$8,EF265,0)&amp;IF(COUNTIF(EH266:$EH$502,"="&amp;EH265)=0,"","; "&amp;OFFSET(EH265,MATCH(EH265,EH266:$EH$502,0),1)))</f>
        <v>3.5.1</v>
      </c>
      <c r="EJ265" s="23" t="str">
        <f ca="1">IF(EE265="","",OFFSET($AL$8,EF265,0)&amp;IF(COUNTIF(EH266:$EH$502,"="&amp;EH265)=0,"","; "&amp;OFFSET(EH265,MATCH(EH265,EH266:$EH$502,0),2)))</f>
        <v>Audit Events, Content of Audit Records, and Audit Generation</v>
      </c>
      <c r="EK265" s="23" t="str">
        <f ca="1">IF(EE265="","",OFFSET($AK$8,EF265,0)&amp;" "&amp;IF(LEN(OFFSET($AL$8,EF265,0))&gt;$EK$3,LEFT(OFFSET($AL$8,EF265,0),$EK$3)&amp;"...",OFFSET($AL$8,EF265,0))&amp;SUBSTITUTE(IF(COUNTIF(EH266:$EH$502,"="&amp;EH265)=0,"","; "&amp;OFFSET(EH265,MATCH(EH265,EH266:$EH$502,0),3)),"; "&amp;OFFSET($AK$8,EF265,0)&amp;" "&amp;IF(LEN(OFFSET($AL$8,EF265,0))&gt;$EK$3,LEFT(OFFSET($AL$8,EF265,0),$EK$3)&amp;"...",OFFSET($AL$8,EF265,0)),""))</f>
        <v>3.5.1 Audit Events, Content of Audit Reco...</v>
      </c>
      <c r="EL265" s="24">
        <f ca="1">IF(EE265="","",IF(COUNTIF($EH$9:$EH264,"="&amp;EH265)=0,MAX($EL$9:EL264)+1,""))</f>
        <v>199</v>
      </c>
      <c r="EM265" s="9"/>
      <c r="EN265" s="10"/>
      <c r="EO265" s="24">
        <f ca="1">IF(MAX($EO$9:EO264)&lt;MAX($EL$9:$EL$502),MAX($EO$9:EO264)+1,"")</f>
        <v>257</v>
      </c>
      <c r="EP265" s="24">
        <f t="shared" ca="1" si="136"/>
        <v>330</v>
      </c>
      <c r="EQ265" s="23" t="str">
        <f t="shared" ca="1" si="138"/>
        <v>CCI-002476</v>
      </c>
      <c r="ER265" s="23" t="str">
        <f t="shared" ca="1" si="138"/>
        <v>3.7.4</v>
      </c>
      <c r="ES265" s="23" t="str">
        <f t="shared" ca="1" si="138"/>
        <v>Protection of Information at Rest In MODERATE Impact Systems:</v>
      </c>
      <c r="ET265" s="23" t="str">
        <f t="shared" ca="1" si="138"/>
        <v>3.7.4 Protection of Information at Rest I...</v>
      </c>
      <c r="EU265" s="10" t="str">
        <f>""</f>
        <v/>
      </c>
    </row>
    <row r="266" spans="1:151" x14ac:dyDescent="0.3">
      <c r="A266" s="1" t="s">
        <v>198</v>
      </c>
      <c r="B266" s="5"/>
      <c r="C266" s="14">
        <f t="shared" si="143"/>
        <v>0</v>
      </c>
      <c r="D266" s="14">
        <f t="shared" si="143"/>
        <v>0</v>
      </c>
      <c r="E266" s="14" t="str">
        <f t="shared" si="144"/>
        <v/>
      </c>
      <c r="F266" s="14">
        <f t="shared" si="145"/>
        <v>1</v>
      </c>
      <c r="G266" s="14">
        <f t="shared" si="141"/>
        <v>1</v>
      </c>
      <c r="H266" s="14">
        <f t="shared" si="146"/>
        <v>2</v>
      </c>
      <c r="I266" s="14">
        <f t="shared" si="146"/>
        <v>0</v>
      </c>
      <c r="J266" s="14">
        <f t="shared" si="146"/>
        <v>0</v>
      </c>
      <c r="K266" s="14">
        <f t="shared" si="146"/>
        <v>0</v>
      </c>
      <c r="L266" s="14" t="str">
        <f t="shared" si="147"/>
        <v>1.2</v>
      </c>
      <c r="M266" s="15" t="str">
        <f t="shared" si="148"/>
        <v>--</v>
      </c>
      <c r="N266" s="14" t="str">
        <f t="shared" si="149"/>
        <v/>
      </c>
      <c r="O266" s="15" t="str">
        <f t="shared" si="142"/>
        <v/>
      </c>
      <c r="P266" s="15" t="str">
        <f>IF(N266=1,FLOOR(MAX($P$4:P265),1)+1,IF(AND(P265&lt;&gt;"",O265&lt;&gt;1),MAX($P$4:P265)+0.1,""))</f>
        <v/>
      </c>
      <c r="Q266" s="5">
        <f>ROW()</f>
        <v>266</v>
      </c>
      <c r="ED266" s="9"/>
      <c r="EE266" s="24">
        <f ca="1">IF(MAX($EE$9:EE265)&lt;SUM($AJ$9:$AJ$109),MAX($EE$9:EE265)+1,"")</f>
        <v>258</v>
      </c>
      <c r="EF266" s="24">
        <f t="shared" ref="EF266:EF329" ca="1" si="151">IF(EE266="","",IF(EG265&lt;OFFSET($AJ$8,EF265,0),EF265,EF265+1))</f>
        <v>57</v>
      </c>
      <c r="EG266" s="24">
        <f t="shared" ca="1" si="135"/>
        <v>24</v>
      </c>
      <c r="EH266" s="23" t="str">
        <f t="shared" ca="1" si="150"/>
        <v>CCI-001814</v>
      </c>
      <c r="EI266" s="23" t="str">
        <f ca="1">IF(EE266="","",OFFSET($AK$8,EF266,0)&amp;IF(COUNTIF(EH267:$EH$502,"="&amp;EH266)=0,"","; "&amp;OFFSET(EH266,MATCH(EH266,EH267:$EH$502,0),1)))</f>
        <v>3.5.1</v>
      </c>
      <c r="EJ266" s="23" t="str">
        <f ca="1">IF(EE266="","",OFFSET($AL$8,EF266,0)&amp;IF(COUNTIF(EH267:$EH$502,"="&amp;EH266)=0,"","; "&amp;OFFSET(EH266,MATCH(EH266,EH267:$EH$502,0),2)))</f>
        <v>Audit Events, Content of Audit Records, and Audit Generation</v>
      </c>
      <c r="EK266" s="23" t="str">
        <f ca="1">IF(EE266="","",OFFSET($AK$8,EF266,0)&amp;" "&amp;IF(LEN(OFFSET($AL$8,EF266,0))&gt;$EK$3,LEFT(OFFSET($AL$8,EF266,0),$EK$3)&amp;"...",OFFSET($AL$8,EF266,0))&amp;SUBSTITUTE(IF(COUNTIF(EH267:$EH$502,"="&amp;EH266)=0,"","; "&amp;OFFSET(EH266,MATCH(EH266,EH267:$EH$502,0),3)),"; "&amp;OFFSET($AK$8,EF266,0)&amp;" "&amp;IF(LEN(OFFSET($AL$8,EF266,0))&gt;$EK$3,LEFT(OFFSET($AL$8,EF266,0),$EK$3)&amp;"...",OFFSET($AL$8,EF266,0)),""))</f>
        <v>3.5.1 Audit Events, Content of Audit Reco...</v>
      </c>
      <c r="EL266" s="24">
        <f ca="1">IF(EE266="","",IF(COUNTIF($EH$9:$EH265,"="&amp;EH266)=0,MAX($EL$9:EL265)+1,""))</f>
        <v>200</v>
      </c>
      <c r="EM266" s="9"/>
      <c r="EN266" s="10"/>
      <c r="EO266" s="24">
        <f ca="1">IF(MAX($EO$9:EO265)&lt;MAX($EL$9:$EL$502),MAX($EO$9:EO265)+1,"")</f>
        <v>258</v>
      </c>
      <c r="EP266" s="24">
        <f t="shared" ca="1" si="136"/>
        <v>332</v>
      </c>
      <c r="EQ266" s="23" t="str">
        <f t="shared" ca="1" si="138"/>
        <v>CCI-001098</v>
      </c>
      <c r="ER266" s="23" t="str">
        <f t="shared" ca="1" si="138"/>
        <v>3.7.5</v>
      </c>
      <c r="ES266" s="23" t="str">
        <f t="shared" ca="1" si="138"/>
        <v>Process Isolation and Boundary Protection in Moderate Impact Fire Protection Systems</v>
      </c>
      <c r="ET266" s="23" t="str">
        <f t="shared" ca="1" si="138"/>
        <v>3.7.5 Process Isolation and Boundary Prot...</v>
      </c>
      <c r="EU266" s="10" t="str">
        <f>""</f>
        <v/>
      </c>
    </row>
    <row r="267" spans="1:151" x14ac:dyDescent="0.3">
      <c r="A267" s="1" t="s">
        <v>199</v>
      </c>
      <c r="B267" s="5"/>
      <c r="C267" s="14">
        <f t="shared" si="143"/>
        <v>0</v>
      </c>
      <c r="D267" s="14">
        <f t="shared" si="143"/>
        <v>0</v>
      </c>
      <c r="E267" s="14" t="str">
        <f t="shared" si="144"/>
        <v/>
      </c>
      <c r="F267" s="14">
        <f t="shared" si="145"/>
        <v>1</v>
      </c>
      <c r="G267" s="14">
        <f t="shared" si="141"/>
        <v>1</v>
      </c>
      <c r="H267" s="14">
        <f t="shared" si="146"/>
        <v>2</v>
      </c>
      <c r="I267" s="14">
        <f t="shared" si="146"/>
        <v>0</v>
      </c>
      <c r="J267" s="14">
        <f t="shared" si="146"/>
        <v>0</v>
      </c>
      <c r="K267" s="14">
        <f t="shared" si="146"/>
        <v>0</v>
      </c>
      <c r="L267" s="14" t="str">
        <f t="shared" si="147"/>
        <v>1.2</v>
      </c>
      <c r="M267" s="15" t="str">
        <f t="shared" si="148"/>
        <v>--</v>
      </c>
      <c r="N267" s="14" t="str">
        <f t="shared" si="149"/>
        <v/>
      </c>
      <c r="O267" s="15" t="str">
        <f t="shared" si="142"/>
        <v/>
      </c>
      <c r="P267" s="15" t="str">
        <f>IF(N267=1,FLOOR(MAX($P$4:P266),1)+1,IF(AND(P266&lt;&gt;"",O266&lt;&gt;1),MAX($P$4:P266)+0.1,""))</f>
        <v/>
      </c>
      <c r="Q267" s="5">
        <f>ROW()</f>
        <v>267</v>
      </c>
      <c r="ED267" s="9"/>
      <c r="EE267" s="24">
        <f ca="1">IF(MAX($EE$9:EE266)&lt;SUM($AJ$9:$AJ$109),MAX($EE$9:EE266)+1,"")</f>
        <v>259</v>
      </c>
      <c r="EF267" s="24">
        <f t="shared" ca="1" si="151"/>
        <v>57</v>
      </c>
      <c r="EG267" s="24">
        <f t="shared" ref="EG267:EG330" ca="1" si="152">IF(EE267="","",IF(EF267=EF266,EG266+1,1))</f>
        <v>25</v>
      </c>
      <c r="EH267" s="23" t="str">
        <f t="shared" ca="1" si="150"/>
        <v>CCI-002400</v>
      </c>
      <c r="EI267" s="23" t="str">
        <f ca="1">IF(EE267="","",OFFSET($AK$8,EF267,0)&amp;IF(COUNTIF(EH268:$EH$502,"="&amp;EH267)=0,"","; "&amp;OFFSET(EH267,MATCH(EH267,EH268:$EH$502,0),1)))</f>
        <v>3.5.1</v>
      </c>
      <c r="EJ267" s="23" t="str">
        <f ca="1">IF(EE267="","",OFFSET($AL$8,EF267,0)&amp;IF(COUNTIF(EH268:$EH$502,"="&amp;EH267)=0,"","; "&amp;OFFSET(EH267,MATCH(EH267,EH268:$EH$502,0),2)))</f>
        <v>Audit Events, Content of Audit Records, and Audit Generation</v>
      </c>
      <c r="EK267" s="23" t="str">
        <f ca="1">IF(EE267="","",OFFSET($AK$8,EF267,0)&amp;" "&amp;IF(LEN(OFFSET($AL$8,EF267,0))&gt;$EK$3,LEFT(OFFSET($AL$8,EF267,0),$EK$3)&amp;"...",OFFSET($AL$8,EF267,0))&amp;SUBSTITUTE(IF(COUNTIF(EH268:$EH$502,"="&amp;EH267)=0,"","; "&amp;OFFSET(EH267,MATCH(EH267,EH268:$EH$502,0),3)),"; "&amp;OFFSET($AK$8,EF267,0)&amp;" "&amp;IF(LEN(OFFSET($AL$8,EF267,0))&gt;$EK$3,LEFT(OFFSET($AL$8,EF267,0),$EK$3)&amp;"...",OFFSET($AL$8,EF267,0)),""))</f>
        <v>3.5.1 Audit Events, Content of Audit Reco...</v>
      </c>
      <c r="EL267" s="24">
        <f ca="1">IF(EE267="","",IF(COUNTIF($EH$9:$EH266,"="&amp;EH267)=0,MAX($EL$9:EL266)+1,""))</f>
        <v>201</v>
      </c>
      <c r="EM267" s="9"/>
      <c r="EN267" s="10"/>
      <c r="EO267" s="24">
        <f ca="1">IF(MAX($EO$9:EO266)&lt;MAX($EL$9:$EL$502),MAX($EO$9:EO266)+1,"")</f>
        <v>259</v>
      </c>
      <c r="EP267" s="24">
        <f t="shared" ref="EP267:EP330" ca="1" si="153">IF(EO267="","",MATCH(EO267,$EL$8:$EL$502,0)-1)</f>
        <v>333</v>
      </c>
      <c r="EQ267" s="23" t="str">
        <f t="shared" ca="1" si="138"/>
        <v>CCI-001102</v>
      </c>
      <c r="ER267" s="23" t="str">
        <f t="shared" ca="1" si="138"/>
        <v>3.7.5</v>
      </c>
      <c r="ES267" s="23" t="str">
        <f t="shared" ca="1" si="138"/>
        <v>Process Isolation and Boundary Protection in Moderate Impact Fire Protection Systems</v>
      </c>
      <c r="ET267" s="23" t="str">
        <f t="shared" ca="1" si="138"/>
        <v>3.7.5 Process Isolation and Boundary Prot...</v>
      </c>
      <c r="EU267" s="10" t="str">
        <f>""</f>
        <v/>
      </c>
    </row>
    <row r="268" spans="1:151" x14ac:dyDescent="0.3">
      <c r="A268" s="1" t="s">
        <v>200</v>
      </c>
      <c r="B268" s="5"/>
      <c r="C268" s="14">
        <f t="shared" si="143"/>
        <v>0</v>
      </c>
      <c r="D268" s="14">
        <f t="shared" si="143"/>
        <v>0</v>
      </c>
      <c r="E268" s="14" t="str">
        <f t="shared" si="144"/>
        <v/>
      </c>
      <c r="F268" s="14">
        <f t="shared" si="145"/>
        <v>1</v>
      </c>
      <c r="G268" s="14">
        <f t="shared" si="141"/>
        <v>1</v>
      </c>
      <c r="H268" s="14">
        <f t="shared" si="146"/>
        <v>2</v>
      </c>
      <c r="I268" s="14">
        <f t="shared" si="146"/>
        <v>0</v>
      </c>
      <c r="J268" s="14">
        <f t="shared" si="146"/>
        <v>0</v>
      </c>
      <c r="K268" s="14">
        <f t="shared" si="146"/>
        <v>0</v>
      </c>
      <c r="L268" s="14" t="str">
        <f t="shared" si="147"/>
        <v>1.2</v>
      </c>
      <c r="M268" s="15" t="str">
        <f t="shared" si="148"/>
        <v>--</v>
      </c>
      <c r="N268" s="14" t="str">
        <f t="shared" si="149"/>
        <v/>
      </c>
      <c r="O268" s="15" t="str">
        <f t="shared" si="142"/>
        <v/>
      </c>
      <c r="P268" s="15" t="str">
        <f>IF(N268=1,FLOOR(MAX($P$4:P267),1)+1,IF(AND(P267&lt;&gt;"",O267&lt;&gt;1),MAX($P$4:P267)+0.1,""))</f>
        <v/>
      </c>
      <c r="Q268" s="5">
        <f>ROW()</f>
        <v>268</v>
      </c>
      <c r="ED268" s="9"/>
      <c r="EE268" s="24">
        <f ca="1">IF(MAX($EE$9:EE267)&lt;SUM($AJ$9:$AJ$109),MAX($EE$9:EE267)+1,"")</f>
        <v>260</v>
      </c>
      <c r="EF268" s="24">
        <f t="shared" ca="1" si="151"/>
        <v>57</v>
      </c>
      <c r="EG268" s="24">
        <f t="shared" ca="1" si="152"/>
        <v>26</v>
      </c>
      <c r="EH268" s="23" t="str">
        <f t="shared" ca="1" si="150"/>
        <v>CCI-000135</v>
      </c>
      <c r="EI268" s="23" t="str">
        <f ca="1">IF(EE268="","",OFFSET($AK$8,EF268,0)&amp;IF(COUNTIF(EH269:$EH$502,"="&amp;EH268)=0,"","; "&amp;OFFSET(EH268,MATCH(EH268,EH269:$EH$502,0),1)))</f>
        <v>3.5.1</v>
      </c>
      <c r="EJ268" s="23" t="str">
        <f ca="1">IF(EE268="","",OFFSET($AL$8,EF268,0)&amp;IF(COUNTIF(EH269:$EH$502,"="&amp;EH268)=0,"","; "&amp;OFFSET(EH268,MATCH(EH268,EH269:$EH$502,0),2)))</f>
        <v>Audit Events, Content of Audit Records, and Audit Generation</v>
      </c>
      <c r="EK268" s="23" t="str">
        <f ca="1">IF(EE268="","",OFFSET($AK$8,EF268,0)&amp;" "&amp;IF(LEN(OFFSET($AL$8,EF268,0))&gt;$EK$3,LEFT(OFFSET($AL$8,EF268,0),$EK$3)&amp;"...",OFFSET($AL$8,EF268,0))&amp;SUBSTITUTE(IF(COUNTIF(EH269:$EH$502,"="&amp;EH268)=0,"","; "&amp;OFFSET(EH268,MATCH(EH268,EH269:$EH$502,0),3)),"; "&amp;OFFSET($AK$8,EF268,0)&amp;" "&amp;IF(LEN(OFFSET($AL$8,EF268,0))&gt;$EK$3,LEFT(OFFSET($AL$8,EF268,0),$EK$3)&amp;"...",OFFSET($AL$8,EF268,0)),""))</f>
        <v>3.5.1 Audit Events, Content of Audit Reco...</v>
      </c>
      <c r="EL268" s="24">
        <f ca="1">IF(EE268="","",IF(COUNTIF($EH$9:$EH267,"="&amp;EH268)=0,MAX($EL$9:EL267)+1,""))</f>
        <v>202</v>
      </c>
      <c r="EM268" s="9"/>
      <c r="EN268" s="10"/>
      <c r="EO268" s="24">
        <f ca="1">IF(MAX($EO$9:EO267)&lt;MAX($EL$9:$EL$502),MAX($EO$9:EO267)+1,"")</f>
        <v>260</v>
      </c>
      <c r="EP268" s="24">
        <f t="shared" ca="1" si="153"/>
        <v>334</v>
      </c>
      <c r="EQ268" s="23" t="str">
        <f t="shared" ca="1" si="138"/>
        <v>CCI-002396</v>
      </c>
      <c r="ER268" s="23" t="str">
        <f t="shared" ca="1" si="138"/>
        <v>3.7.5</v>
      </c>
      <c r="ES268" s="23" t="str">
        <f t="shared" ca="1" si="138"/>
        <v>Process Isolation and Boundary Protection in Moderate Impact Fire Protection Systems</v>
      </c>
      <c r="ET268" s="23" t="str">
        <f t="shared" ca="1" si="138"/>
        <v>3.7.5 Process Isolation and Boundary Prot...</v>
      </c>
      <c r="EU268" s="10" t="str">
        <f>""</f>
        <v/>
      </c>
    </row>
    <row r="269" spans="1:151" x14ac:dyDescent="0.3">
      <c r="A269" s="1" t="s">
        <v>201</v>
      </c>
      <c r="B269" s="5"/>
      <c r="C269" s="14">
        <f t="shared" si="143"/>
        <v>0</v>
      </c>
      <c r="D269" s="14">
        <f t="shared" si="143"/>
        <v>0</v>
      </c>
      <c r="E269" s="14" t="str">
        <f t="shared" si="144"/>
        <v/>
      </c>
      <c r="F269" s="14">
        <f t="shared" si="145"/>
        <v>1</v>
      </c>
      <c r="G269" s="14">
        <f t="shared" si="141"/>
        <v>1</v>
      </c>
      <c r="H269" s="14">
        <f t="shared" si="146"/>
        <v>2</v>
      </c>
      <c r="I269" s="14">
        <f t="shared" si="146"/>
        <v>0</v>
      </c>
      <c r="J269" s="14">
        <f t="shared" si="146"/>
        <v>0</v>
      </c>
      <c r="K269" s="14">
        <f t="shared" si="146"/>
        <v>0</v>
      </c>
      <c r="L269" s="14" t="str">
        <f t="shared" si="147"/>
        <v>1.2</v>
      </c>
      <c r="M269" s="15" t="str">
        <f t="shared" si="148"/>
        <v>--</v>
      </c>
      <c r="N269" s="14" t="str">
        <f t="shared" si="149"/>
        <v/>
      </c>
      <c r="O269" s="15" t="str">
        <f t="shared" si="142"/>
        <v/>
      </c>
      <c r="P269" s="15" t="str">
        <f>IF(N269=1,FLOOR(MAX($P$4:P268),1)+1,IF(AND(P268&lt;&gt;"",O268&lt;&gt;1),MAX($P$4:P268)+0.1,""))</f>
        <v/>
      </c>
      <c r="Q269" s="5">
        <f>ROW()</f>
        <v>269</v>
      </c>
      <c r="ED269" s="9"/>
      <c r="EE269" s="24">
        <f ca="1">IF(MAX($EE$9:EE268)&lt;SUM($AJ$9:$AJ$109),MAX($EE$9:EE268)+1,"")</f>
        <v>261</v>
      </c>
      <c r="EF269" s="24">
        <f t="shared" ca="1" si="151"/>
        <v>57</v>
      </c>
      <c r="EG269" s="24">
        <f t="shared" ca="1" si="152"/>
        <v>27</v>
      </c>
      <c r="EH269" s="23" t="str">
        <f t="shared" ca="1" si="150"/>
        <v>CCI-001488</v>
      </c>
      <c r="EI269" s="23" t="str">
        <f ca="1">IF(EE269="","",OFFSET($AK$8,EF269,0)&amp;IF(COUNTIF(EH270:$EH$502,"="&amp;EH269)=0,"","; "&amp;OFFSET(EH269,MATCH(EH269,EH270:$EH$502,0),1)))</f>
        <v>3.5.1</v>
      </c>
      <c r="EJ269" s="23" t="str">
        <f ca="1">IF(EE269="","",OFFSET($AL$8,EF269,0)&amp;IF(COUNTIF(EH270:$EH$502,"="&amp;EH269)=0,"","; "&amp;OFFSET(EH269,MATCH(EH269,EH270:$EH$502,0),2)))</f>
        <v>Audit Events, Content of Audit Records, and Audit Generation</v>
      </c>
      <c r="EK269" s="23" t="str">
        <f ca="1">IF(EE269="","",OFFSET($AK$8,EF269,0)&amp;" "&amp;IF(LEN(OFFSET($AL$8,EF269,0))&gt;$EK$3,LEFT(OFFSET($AL$8,EF269,0),$EK$3)&amp;"...",OFFSET($AL$8,EF269,0))&amp;SUBSTITUTE(IF(COUNTIF(EH270:$EH$502,"="&amp;EH269)=0,"","; "&amp;OFFSET(EH269,MATCH(EH269,EH270:$EH$502,0),3)),"; "&amp;OFFSET($AK$8,EF269,0)&amp;" "&amp;IF(LEN(OFFSET($AL$8,EF269,0))&gt;$EK$3,LEFT(OFFSET($AL$8,EF269,0),$EK$3)&amp;"...",OFFSET($AL$8,EF269,0)),""))</f>
        <v>3.5.1 Audit Events, Content of Audit Reco...</v>
      </c>
      <c r="EL269" s="24">
        <f ca="1">IF(EE269="","",IF(COUNTIF($EH$9:$EH268,"="&amp;EH269)=0,MAX($EL$9:EL268)+1,""))</f>
        <v>203</v>
      </c>
      <c r="EM269" s="9"/>
      <c r="EN269" s="10"/>
      <c r="EO269" s="24">
        <f ca="1">IF(MAX($EO$9:EO268)&lt;MAX($EL$9:$EL$502),MAX($EO$9:EO268)+1,"")</f>
        <v>261</v>
      </c>
      <c r="EP269" s="24">
        <f t="shared" ca="1" si="153"/>
        <v>336</v>
      </c>
      <c r="EQ269" s="23" t="str">
        <f t="shared" ca="1" si="138"/>
        <v>CCI-002397</v>
      </c>
      <c r="ER269" s="23" t="str">
        <f t="shared" ca="1" si="138"/>
        <v>3.7.5</v>
      </c>
      <c r="ES269" s="23" t="str">
        <f t="shared" ca="1" si="138"/>
        <v>Process Isolation and Boundary Protection in Moderate Impact Fire Protection Systems</v>
      </c>
      <c r="ET269" s="23" t="str">
        <f t="shared" ca="1" si="138"/>
        <v>3.7.5 Process Isolation and Boundary Prot...</v>
      </c>
      <c r="EU269" s="10" t="str">
        <f>""</f>
        <v/>
      </c>
    </row>
    <row r="270" spans="1:151" x14ac:dyDescent="0.3">
      <c r="A270" s="1" t="s">
        <v>55</v>
      </c>
      <c r="B270" s="5"/>
      <c r="C270" s="14">
        <f t="shared" si="143"/>
        <v>0</v>
      </c>
      <c r="D270" s="14">
        <f t="shared" si="143"/>
        <v>0</v>
      </c>
      <c r="E270" s="14" t="str">
        <f t="shared" si="144"/>
        <v/>
      </c>
      <c r="F270" s="14">
        <f t="shared" si="145"/>
        <v>1</v>
      </c>
      <c r="G270" s="14">
        <f t="shared" si="141"/>
        <v>1</v>
      </c>
      <c r="H270" s="14">
        <f t="shared" si="146"/>
        <v>2</v>
      </c>
      <c r="I270" s="14">
        <f t="shared" si="146"/>
        <v>0</v>
      </c>
      <c r="J270" s="14">
        <f t="shared" si="146"/>
        <v>0</v>
      </c>
      <c r="K270" s="14">
        <f t="shared" si="146"/>
        <v>0</v>
      </c>
      <c r="L270" s="14" t="str">
        <f t="shared" si="147"/>
        <v>1.2</v>
      </c>
      <c r="M270" s="15" t="str">
        <f t="shared" si="148"/>
        <v>--</v>
      </c>
      <c r="N270" s="14" t="str">
        <f t="shared" si="149"/>
        <v/>
      </c>
      <c r="O270" s="15" t="str">
        <f t="shared" si="142"/>
        <v/>
      </c>
      <c r="P270" s="15" t="str">
        <f>IF(N270=1,FLOOR(MAX($P$4:P269),1)+1,IF(AND(P269&lt;&gt;"",O269&lt;&gt;1),MAX($P$4:P269)+0.1,""))</f>
        <v/>
      </c>
      <c r="Q270" s="5">
        <f>ROW()</f>
        <v>270</v>
      </c>
      <c r="ED270" s="9"/>
      <c r="EE270" s="24">
        <f ca="1">IF(MAX($EE$9:EE269)&lt;SUM($AJ$9:$AJ$109),MAX($EE$9:EE269)+1,"")</f>
        <v>262</v>
      </c>
      <c r="EF270" s="24">
        <f t="shared" ca="1" si="151"/>
        <v>58</v>
      </c>
      <c r="EG270" s="24">
        <f t="shared" ca="1" si="152"/>
        <v>1</v>
      </c>
      <c r="EH270" s="23" t="str">
        <f t="shared" ca="1" si="150"/>
        <v>CCI-000159</v>
      </c>
      <c r="EI270" s="23" t="str">
        <f ca="1">IF(EE270="","",OFFSET($AK$8,EF270,0)&amp;IF(COUNTIF(EH271:$EH$502,"="&amp;EH270)=0,"","; "&amp;OFFSET(EH270,MATCH(EH270,EH271:$EH$502,0),1)))</f>
        <v>3.5.2</v>
      </c>
      <c r="EJ270" s="23" t="str">
        <f ca="1">IF(EE270="","",OFFSET($AL$8,EF270,0)&amp;IF(COUNTIF(EH271:$EH$502,"="&amp;EH270)=0,"","; "&amp;OFFSET(EH270,MATCH(EH270,EH271:$EH$502,0),2)))</f>
        <v>Audit Time Stamps</v>
      </c>
      <c r="EK270" s="23" t="str">
        <f ca="1">IF(EE270="","",OFFSET($AK$8,EF270,0)&amp;" "&amp;IF(LEN(OFFSET($AL$8,EF270,0))&gt;$EK$3,LEFT(OFFSET($AL$8,EF270,0),$EK$3)&amp;"...",OFFSET($AL$8,EF270,0))&amp;SUBSTITUTE(IF(COUNTIF(EH271:$EH$502,"="&amp;EH270)=0,"","; "&amp;OFFSET(EH270,MATCH(EH270,EH271:$EH$502,0),3)),"; "&amp;OFFSET($AK$8,EF270,0)&amp;" "&amp;IF(LEN(OFFSET($AL$8,EF270,0))&gt;$EK$3,LEFT(OFFSET($AL$8,EF270,0),$EK$3)&amp;"...",OFFSET($AL$8,EF270,0)),""))</f>
        <v>3.5.2 Audit Time Stamps</v>
      </c>
      <c r="EL270" s="24">
        <f ca="1">IF(EE270="","",IF(COUNTIF($EH$9:$EH269,"="&amp;EH270)=0,MAX($EL$9:EL269)+1,""))</f>
        <v>204</v>
      </c>
      <c r="EM270" s="9"/>
      <c r="EN270" s="10"/>
      <c r="EO270" s="24">
        <f ca="1">IF(MAX($EO$9:EO269)&lt;MAX($EL$9:$EL$502),MAX($EO$9:EO269)+1,"")</f>
        <v>262</v>
      </c>
      <c r="EP270" s="24">
        <f t="shared" ca="1" si="153"/>
        <v>340</v>
      </c>
      <c r="EQ270" s="23" t="str">
        <f t="shared" ca="1" si="138"/>
        <v>CCI-001120</v>
      </c>
      <c r="ER270" s="23" t="str">
        <f t="shared" ca="1" si="138"/>
        <v>3.7.5</v>
      </c>
      <c r="ES270" s="23" t="str">
        <f t="shared" ca="1" si="138"/>
        <v>Process Isolation and Boundary Protection in Moderate Impact Fire Protection Systems</v>
      </c>
      <c r="ET270" s="23" t="str">
        <f t="shared" ca="1" si="138"/>
        <v>3.7.5 Process Isolation and Boundary Prot...</v>
      </c>
      <c r="EU270" s="10" t="str">
        <f>""</f>
        <v/>
      </c>
    </row>
    <row r="271" spans="1:151" x14ac:dyDescent="0.3">
      <c r="A271" s="1" t="s">
        <v>55</v>
      </c>
      <c r="B271" s="5"/>
      <c r="C271" s="14">
        <f t="shared" si="143"/>
        <v>0</v>
      </c>
      <c r="D271" s="14">
        <f t="shared" si="143"/>
        <v>0</v>
      </c>
      <c r="E271" s="14" t="str">
        <f t="shared" si="144"/>
        <v/>
      </c>
      <c r="F271" s="14">
        <f t="shared" si="145"/>
        <v>1</v>
      </c>
      <c r="G271" s="14">
        <f t="shared" si="141"/>
        <v>1</v>
      </c>
      <c r="H271" s="14">
        <f t="shared" si="146"/>
        <v>2</v>
      </c>
      <c r="I271" s="14">
        <f t="shared" si="146"/>
        <v>0</v>
      </c>
      <c r="J271" s="14">
        <f t="shared" si="146"/>
        <v>0</v>
      </c>
      <c r="K271" s="14">
        <f t="shared" si="146"/>
        <v>0</v>
      </c>
      <c r="L271" s="14" t="str">
        <f t="shared" si="147"/>
        <v>1.2</v>
      </c>
      <c r="M271" s="15" t="str">
        <f t="shared" si="148"/>
        <v>--</v>
      </c>
      <c r="N271" s="14" t="str">
        <f t="shared" si="149"/>
        <v/>
      </c>
      <c r="O271" s="15" t="str">
        <f t="shared" si="142"/>
        <v/>
      </c>
      <c r="P271" s="15" t="str">
        <f>IF(N271=1,FLOOR(MAX($P$4:P270),1)+1,IF(AND(P270&lt;&gt;"",O270&lt;&gt;1),MAX($P$4:P270)+0.1,""))</f>
        <v/>
      </c>
      <c r="Q271" s="5">
        <f>ROW()</f>
        <v>271</v>
      </c>
      <c r="ED271" s="9"/>
      <c r="EE271" s="24">
        <f ca="1">IF(MAX($EE$9:EE270)&lt;SUM($AJ$9:$AJ$109),MAX($EE$9:EE270)+1,"")</f>
        <v>263</v>
      </c>
      <c r="EF271" s="24">
        <f t="shared" ca="1" si="151"/>
        <v>58</v>
      </c>
      <c r="EG271" s="24">
        <f t="shared" ca="1" si="152"/>
        <v>2</v>
      </c>
      <c r="EH271" s="23" t="str">
        <f t="shared" ca="1" si="150"/>
        <v>CCI-001889</v>
      </c>
      <c r="EI271" s="23" t="str">
        <f ca="1">IF(EE271="","",OFFSET($AK$8,EF271,0)&amp;IF(COUNTIF(EH272:$EH$502,"="&amp;EH271)=0,"","; "&amp;OFFSET(EH271,MATCH(EH271,EH272:$EH$502,0),1)))</f>
        <v>3.5.2</v>
      </c>
      <c r="EJ271" s="23" t="str">
        <f ca="1">IF(EE271="","",OFFSET($AL$8,EF271,0)&amp;IF(COUNTIF(EH272:$EH$502,"="&amp;EH271)=0,"","; "&amp;OFFSET(EH271,MATCH(EH271,EH272:$EH$502,0),2)))</f>
        <v>Audit Time Stamps</v>
      </c>
      <c r="EK271" s="23" t="str">
        <f ca="1">IF(EE271="","",OFFSET($AK$8,EF271,0)&amp;" "&amp;IF(LEN(OFFSET($AL$8,EF271,0))&gt;$EK$3,LEFT(OFFSET($AL$8,EF271,0),$EK$3)&amp;"...",OFFSET($AL$8,EF271,0))&amp;SUBSTITUTE(IF(COUNTIF(EH272:$EH$502,"="&amp;EH271)=0,"","; "&amp;OFFSET(EH271,MATCH(EH271,EH272:$EH$502,0),3)),"; "&amp;OFFSET($AK$8,EF271,0)&amp;" "&amp;IF(LEN(OFFSET($AL$8,EF271,0))&gt;$EK$3,LEFT(OFFSET($AL$8,EF271,0),$EK$3)&amp;"...",OFFSET($AL$8,EF271,0)),""))</f>
        <v>3.5.2 Audit Time Stamps</v>
      </c>
      <c r="EL271" s="24">
        <f ca="1">IF(EE271="","",IF(COUNTIF($EH$9:$EH270,"="&amp;EH271)=0,MAX($EL$9:EL270)+1,""))</f>
        <v>205</v>
      </c>
      <c r="EM271" s="9"/>
      <c r="EN271" s="10"/>
      <c r="EO271" s="24">
        <f ca="1">IF(MAX($EO$9:EO270)&lt;MAX($EL$9:$EL$502),MAX($EO$9:EO270)+1,"")</f>
        <v>263</v>
      </c>
      <c r="EP271" s="24">
        <f t="shared" ca="1" si="153"/>
        <v>341</v>
      </c>
      <c r="EQ271" s="23" t="str">
        <f t="shared" ca="1" si="138"/>
        <v>CCI-001119</v>
      </c>
      <c r="ER271" s="23" t="str">
        <f t="shared" ca="1" si="138"/>
        <v>3.7.5</v>
      </c>
      <c r="ES271" s="23" t="str">
        <f t="shared" ca="1" si="138"/>
        <v>Process Isolation and Boundary Protection in Moderate Impact Fire Protection Systems</v>
      </c>
      <c r="ET271" s="23" t="str">
        <f t="shared" ca="1" si="138"/>
        <v>3.7.5 Process Isolation and Boundary Prot...</v>
      </c>
      <c r="EU271" s="10" t="str">
        <f>""</f>
        <v/>
      </c>
    </row>
    <row r="272" spans="1:151" x14ac:dyDescent="0.3">
      <c r="A272" s="1" t="s">
        <v>190</v>
      </c>
      <c r="B272" s="5"/>
      <c r="C272" s="14">
        <f t="shared" si="143"/>
        <v>0</v>
      </c>
      <c r="D272" s="14">
        <f t="shared" si="143"/>
        <v>1</v>
      </c>
      <c r="E272" s="14" t="str">
        <f t="shared" si="144"/>
        <v/>
      </c>
      <c r="F272" s="14">
        <f t="shared" si="145"/>
        <v>0</v>
      </c>
      <c r="G272" s="14">
        <f t="shared" si="141"/>
        <v>1</v>
      </c>
      <c r="H272" s="14">
        <f t="shared" si="146"/>
        <v>2</v>
      </c>
      <c r="I272" s="14">
        <f t="shared" si="146"/>
        <v>0</v>
      </c>
      <c r="J272" s="14">
        <f t="shared" si="146"/>
        <v>0</v>
      </c>
      <c r="K272" s="14">
        <f t="shared" si="146"/>
        <v>0</v>
      </c>
      <c r="L272" s="14" t="str">
        <f t="shared" si="147"/>
        <v>1.2</v>
      </c>
      <c r="M272" s="15" t="str">
        <f t="shared" si="148"/>
        <v>--</v>
      </c>
      <c r="N272" s="14" t="str">
        <f t="shared" si="149"/>
        <v/>
      </c>
      <c r="O272" s="15" t="str">
        <f t="shared" si="142"/>
        <v/>
      </c>
      <c r="P272" s="15" t="str">
        <f>IF(N272=1,FLOOR(MAX($P$4:P271),1)+1,IF(AND(P271&lt;&gt;"",O271&lt;&gt;1),MAX($P$4:P271)+0.1,""))</f>
        <v/>
      </c>
      <c r="Q272" s="5">
        <f>ROW()</f>
        <v>272</v>
      </c>
      <c r="ED272" s="9"/>
      <c r="EE272" s="24">
        <f ca="1">IF(MAX($EE$9:EE271)&lt;SUM($AJ$9:$AJ$109),MAX($EE$9:EE271)+1,"")</f>
        <v>264</v>
      </c>
      <c r="EF272" s="24">
        <f t="shared" ca="1" si="151"/>
        <v>58</v>
      </c>
      <c r="EG272" s="24">
        <f t="shared" ca="1" si="152"/>
        <v>3</v>
      </c>
      <c r="EH272" s="23" t="str">
        <f t="shared" ca="1" si="150"/>
        <v>CCI-001890</v>
      </c>
      <c r="EI272" s="23" t="str">
        <f ca="1">IF(EE272="","",OFFSET($AK$8,EF272,0)&amp;IF(COUNTIF(EH273:$EH$502,"="&amp;EH272)=0,"","; "&amp;OFFSET(EH272,MATCH(EH272,EH273:$EH$502,0),1)))</f>
        <v>3.5.2</v>
      </c>
      <c r="EJ272" s="23" t="str">
        <f ca="1">IF(EE272="","",OFFSET($AL$8,EF272,0)&amp;IF(COUNTIF(EH273:$EH$502,"="&amp;EH272)=0,"","; "&amp;OFFSET(EH272,MATCH(EH272,EH273:$EH$502,0),2)))</f>
        <v>Audit Time Stamps</v>
      </c>
      <c r="EK272" s="23" t="str">
        <f ca="1">IF(EE272="","",OFFSET($AK$8,EF272,0)&amp;" "&amp;IF(LEN(OFFSET($AL$8,EF272,0))&gt;$EK$3,LEFT(OFFSET($AL$8,EF272,0),$EK$3)&amp;"...",OFFSET($AL$8,EF272,0))&amp;SUBSTITUTE(IF(COUNTIF(EH273:$EH$502,"="&amp;EH272)=0,"","; "&amp;OFFSET(EH272,MATCH(EH272,EH273:$EH$502,0),3)),"; "&amp;OFFSET($AK$8,EF272,0)&amp;" "&amp;IF(LEN(OFFSET($AL$8,EF272,0))&gt;$EK$3,LEFT(OFFSET($AL$8,EF272,0),$EK$3)&amp;"...",OFFSET($AL$8,EF272,0)),""))</f>
        <v>3.5.2 Audit Time Stamps</v>
      </c>
      <c r="EL272" s="24">
        <f ca="1">IF(EE272="","",IF(COUNTIF($EH$9:$EH271,"="&amp;EH272)=0,MAX($EL$9:EL271)+1,""))</f>
        <v>206</v>
      </c>
      <c r="EM272" s="9"/>
      <c r="EN272" s="10"/>
      <c r="EO272" s="24">
        <f ca="1">IF(MAX($EO$9:EO271)&lt;MAX($EL$9:$EL$502),MAX($EO$9:EO271)+1,"")</f>
        <v>264</v>
      </c>
      <c r="EP272" s="24">
        <f t="shared" ca="1" si="153"/>
        <v>343</v>
      </c>
      <c r="EQ272" s="23" t="str">
        <f t="shared" ca="1" si="138"/>
        <v>CCI-002855</v>
      </c>
      <c r="ER272" s="23" t="str">
        <f t="shared" ca="1" si="138"/>
        <v>3.8</v>
      </c>
      <c r="ES272" s="23" t="str">
        <f t="shared" ca="1" si="138"/>
        <v>SAFE MODE AND FAIL SAFE OPERATION</v>
      </c>
      <c r="ET272" s="23" t="str">
        <f t="shared" ca="1" si="138"/>
        <v>3.8 SAFE MODE AND FAIL SAFE OPERATION</v>
      </c>
      <c r="EU272" s="10" t="str">
        <f>""</f>
        <v/>
      </c>
    </row>
    <row r="273" spans="1:151" x14ac:dyDescent="0.3">
      <c r="A273" s="1" t="s">
        <v>202</v>
      </c>
      <c r="B273" s="5"/>
      <c r="C273" s="14">
        <f t="shared" si="143"/>
        <v>1</v>
      </c>
      <c r="D273" s="14">
        <f t="shared" si="143"/>
        <v>0</v>
      </c>
      <c r="E273" s="14" t="str">
        <f t="shared" si="144"/>
        <v/>
      </c>
      <c r="F273" s="14">
        <f t="shared" si="145"/>
        <v>1</v>
      </c>
      <c r="G273" s="14">
        <f t="shared" si="141"/>
        <v>1</v>
      </c>
      <c r="H273" s="14">
        <f t="shared" si="146"/>
        <v>3</v>
      </c>
      <c r="I273" s="14">
        <f t="shared" si="146"/>
        <v>0</v>
      </c>
      <c r="J273" s="14">
        <f t="shared" si="146"/>
        <v>0</v>
      </c>
      <c r="K273" s="14">
        <f t="shared" si="146"/>
        <v>0</v>
      </c>
      <c r="L273" s="14" t="str">
        <f t="shared" si="147"/>
        <v>1.3</v>
      </c>
      <c r="M273" s="15" t="str">
        <f t="shared" si="148"/>
        <v>REFERENCES</v>
      </c>
      <c r="N273" s="14" t="str">
        <f t="shared" si="149"/>
        <v/>
      </c>
      <c r="O273" s="15" t="str">
        <f t="shared" si="142"/>
        <v/>
      </c>
      <c r="P273" s="15" t="str">
        <f>IF(N273=1,FLOOR(MAX($P$4:P272),1)+1,IF(AND(P272&lt;&gt;"",O272&lt;&gt;1),MAX($P$4:P272)+0.1,""))</f>
        <v/>
      </c>
      <c r="Q273" s="5">
        <f>ROW()</f>
        <v>273</v>
      </c>
      <c r="ED273" s="9"/>
      <c r="EE273" s="24">
        <f ca="1">IF(MAX($EE$9:EE272)&lt;SUM($AJ$9:$AJ$109),MAX($EE$9:EE272)+1,"")</f>
        <v>265</v>
      </c>
      <c r="EF273" s="24">
        <f t="shared" ca="1" si="151"/>
        <v>58</v>
      </c>
      <c r="EG273" s="24">
        <f t="shared" ca="1" si="152"/>
        <v>4</v>
      </c>
      <c r="EH273" s="23" t="str">
        <f t="shared" ca="1" si="150"/>
        <v>CCI-001891</v>
      </c>
      <c r="EI273" s="23" t="str">
        <f ca="1">IF(EE273="","",OFFSET($AK$8,EF273,0)&amp;IF(COUNTIF(EH274:$EH$502,"="&amp;EH273)=0,"","; "&amp;OFFSET(EH273,MATCH(EH273,EH274:$EH$502,0),1)))</f>
        <v>3.5.2</v>
      </c>
      <c r="EJ273" s="23" t="str">
        <f ca="1">IF(EE273="","",OFFSET($AL$8,EF273,0)&amp;IF(COUNTIF(EH274:$EH$502,"="&amp;EH273)=0,"","; "&amp;OFFSET(EH273,MATCH(EH273,EH274:$EH$502,0),2)))</f>
        <v>Audit Time Stamps</v>
      </c>
      <c r="EK273" s="23" t="str">
        <f ca="1">IF(EE273="","",OFFSET($AK$8,EF273,0)&amp;" "&amp;IF(LEN(OFFSET($AL$8,EF273,0))&gt;$EK$3,LEFT(OFFSET($AL$8,EF273,0),$EK$3)&amp;"...",OFFSET($AL$8,EF273,0))&amp;SUBSTITUTE(IF(COUNTIF(EH274:$EH$502,"="&amp;EH273)=0,"","; "&amp;OFFSET(EH273,MATCH(EH273,EH274:$EH$502,0),3)),"; "&amp;OFFSET($AK$8,EF273,0)&amp;" "&amp;IF(LEN(OFFSET($AL$8,EF273,0))&gt;$EK$3,LEFT(OFFSET($AL$8,EF273,0),$EK$3)&amp;"...",OFFSET($AL$8,EF273,0)),""))</f>
        <v>3.5.2 Audit Time Stamps</v>
      </c>
      <c r="EL273" s="24">
        <f ca="1">IF(EE273="","",IF(COUNTIF($EH$9:$EH272,"="&amp;EH273)=0,MAX($EL$9:EL272)+1,""))</f>
        <v>207</v>
      </c>
      <c r="EM273" s="9"/>
      <c r="EN273" s="10"/>
      <c r="EO273" s="24">
        <f ca="1">IF(MAX($EO$9:EO272)&lt;MAX($EL$9:$EL$502),MAX($EO$9:EO272)+1,"")</f>
        <v>265</v>
      </c>
      <c r="EP273" s="24">
        <f t="shared" ca="1" si="153"/>
        <v>344</v>
      </c>
      <c r="EQ273" s="23" t="str">
        <f t="shared" ca="1" si="138"/>
        <v>CCI-002856</v>
      </c>
      <c r="ER273" s="23" t="str">
        <f t="shared" ca="1" si="138"/>
        <v>3.8</v>
      </c>
      <c r="ES273" s="23" t="str">
        <f t="shared" ca="1" si="138"/>
        <v>SAFE MODE AND FAIL SAFE OPERATION</v>
      </c>
      <c r="ET273" s="23" t="str">
        <f t="shared" ca="1" si="138"/>
        <v>3.8 SAFE MODE AND FAIL SAFE OPERATION</v>
      </c>
      <c r="EU273" s="10" t="str">
        <f>""</f>
        <v/>
      </c>
    </row>
    <row r="274" spans="1:151" x14ac:dyDescent="0.3">
      <c r="A274" s="1" t="s">
        <v>59</v>
      </c>
      <c r="B274" s="5"/>
      <c r="C274" s="14">
        <f t="shared" si="143"/>
        <v>0</v>
      </c>
      <c r="D274" s="14">
        <f t="shared" si="143"/>
        <v>0</v>
      </c>
      <c r="E274" s="14" t="str">
        <f t="shared" si="144"/>
        <v/>
      </c>
      <c r="F274" s="14">
        <f t="shared" si="145"/>
        <v>1</v>
      </c>
      <c r="G274" s="14">
        <f t="shared" si="141"/>
        <v>1</v>
      </c>
      <c r="H274" s="14">
        <f t="shared" si="146"/>
        <v>3</v>
      </c>
      <c r="I274" s="14">
        <f t="shared" si="146"/>
        <v>0</v>
      </c>
      <c r="J274" s="14">
        <f t="shared" si="146"/>
        <v>0</v>
      </c>
      <c r="K274" s="14">
        <f t="shared" si="146"/>
        <v>0</v>
      </c>
      <c r="L274" s="14" t="str">
        <f t="shared" si="147"/>
        <v>1.3</v>
      </c>
      <c r="M274" s="15" t="str">
        <f t="shared" si="148"/>
        <v>--</v>
      </c>
      <c r="N274" s="14" t="str">
        <f t="shared" si="149"/>
        <v/>
      </c>
      <c r="O274" s="15" t="str">
        <f t="shared" si="142"/>
        <v/>
      </c>
      <c r="P274" s="15" t="str">
        <f>IF(N274=1,FLOOR(MAX($P$4:P273),1)+1,IF(AND(P273&lt;&gt;"",O273&lt;&gt;1),MAX($P$4:P273)+0.1,""))</f>
        <v/>
      </c>
      <c r="Q274" s="5">
        <f>ROW()</f>
        <v>274</v>
      </c>
      <c r="ED274" s="9"/>
      <c r="EE274" s="24">
        <f ca="1">IF(MAX($EE$9:EE273)&lt;SUM($AJ$9:$AJ$109),MAX($EE$9:EE273)+1,"")</f>
        <v>266</v>
      </c>
      <c r="EF274" s="24">
        <f t="shared" ca="1" si="151"/>
        <v>58</v>
      </c>
      <c r="EG274" s="24">
        <f t="shared" ca="1" si="152"/>
        <v>5</v>
      </c>
      <c r="EH274" s="23" t="str">
        <f t="shared" ca="1" si="150"/>
        <v>CCI-001892</v>
      </c>
      <c r="EI274" s="23" t="str">
        <f ca="1">IF(EE274="","",OFFSET($AK$8,EF274,0)&amp;IF(COUNTIF(EH275:$EH$502,"="&amp;EH274)=0,"","; "&amp;OFFSET(EH274,MATCH(EH274,EH275:$EH$502,0),1)))</f>
        <v>3.5.2</v>
      </c>
      <c r="EJ274" s="23" t="str">
        <f ca="1">IF(EE274="","",OFFSET($AL$8,EF274,0)&amp;IF(COUNTIF(EH275:$EH$502,"="&amp;EH274)=0,"","; "&amp;OFFSET(EH274,MATCH(EH274,EH275:$EH$502,0),2)))</f>
        <v>Audit Time Stamps</v>
      </c>
      <c r="EK274" s="23" t="str">
        <f ca="1">IF(EE274="","",OFFSET($AK$8,EF274,0)&amp;" "&amp;IF(LEN(OFFSET($AL$8,EF274,0))&gt;$EK$3,LEFT(OFFSET($AL$8,EF274,0),$EK$3)&amp;"...",OFFSET($AL$8,EF274,0))&amp;SUBSTITUTE(IF(COUNTIF(EH275:$EH$502,"="&amp;EH274)=0,"","; "&amp;OFFSET(EH274,MATCH(EH274,EH275:$EH$502,0),3)),"; "&amp;OFFSET($AK$8,EF274,0)&amp;" "&amp;IF(LEN(OFFSET($AL$8,EF274,0))&gt;$EK$3,LEFT(OFFSET($AL$8,EF274,0),$EK$3)&amp;"...",OFFSET($AL$8,EF274,0)),""))</f>
        <v>3.5.2 Audit Time Stamps</v>
      </c>
      <c r="EL274" s="24">
        <f ca="1">IF(EE274="","",IF(COUNTIF($EH$9:$EH273,"="&amp;EH274)=0,MAX($EL$9:EL273)+1,""))</f>
        <v>208</v>
      </c>
      <c r="EM274" s="9"/>
      <c r="EN274" s="10"/>
      <c r="EO274" s="24">
        <f ca="1">IF(MAX($EO$9:EO273)&lt;MAX($EL$9:$EL$502),MAX($EO$9:EO273)+1,"")</f>
        <v>266</v>
      </c>
      <c r="EP274" s="24">
        <f t="shared" ca="1" si="153"/>
        <v>345</v>
      </c>
      <c r="EQ274" s="23" t="str">
        <f t="shared" ca="1" si="138"/>
        <v>CCI-002857</v>
      </c>
      <c r="ER274" s="23" t="str">
        <f t="shared" ca="1" si="138"/>
        <v>3.8</v>
      </c>
      <c r="ES274" s="23" t="str">
        <f t="shared" ca="1" si="138"/>
        <v>SAFE MODE AND FAIL SAFE OPERATION</v>
      </c>
      <c r="ET274" s="23" t="str">
        <f t="shared" ca="1" si="138"/>
        <v>3.8 SAFE MODE AND FAIL SAFE OPERATION</v>
      </c>
      <c r="EU274" s="10" t="str">
        <f>""</f>
        <v/>
      </c>
    </row>
    <row r="275" spans="1:151" x14ac:dyDescent="0.3">
      <c r="A275" s="1" t="s">
        <v>60</v>
      </c>
      <c r="B275" s="5"/>
      <c r="C275" s="14">
        <f t="shared" si="143"/>
        <v>0</v>
      </c>
      <c r="D275" s="14">
        <f t="shared" si="143"/>
        <v>0</v>
      </c>
      <c r="E275" s="14" t="str">
        <f t="shared" si="144"/>
        <v/>
      </c>
      <c r="F275" s="14">
        <f t="shared" si="145"/>
        <v>1</v>
      </c>
      <c r="G275" s="14">
        <f t="shared" si="141"/>
        <v>1</v>
      </c>
      <c r="H275" s="14">
        <f t="shared" si="146"/>
        <v>3</v>
      </c>
      <c r="I275" s="14">
        <f t="shared" si="146"/>
        <v>0</v>
      </c>
      <c r="J275" s="14">
        <f t="shared" si="146"/>
        <v>0</v>
      </c>
      <c r="K275" s="14">
        <f t="shared" si="146"/>
        <v>0</v>
      </c>
      <c r="L275" s="14" t="str">
        <f t="shared" si="147"/>
        <v>1.3</v>
      </c>
      <c r="M275" s="15" t="str">
        <f t="shared" si="148"/>
        <v>--</v>
      </c>
      <c r="N275" s="14" t="str">
        <f t="shared" si="149"/>
        <v/>
      </c>
      <c r="O275" s="15" t="str">
        <f t="shared" si="142"/>
        <v/>
      </c>
      <c r="P275" s="15" t="str">
        <f>IF(N275=1,FLOOR(MAX($P$4:P274),1)+1,IF(AND(P274&lt;&gt;"",O274&lt;&gt;1),MAX($P$4:P274)+0.1,""))</f>
        <v/>
      </c>
      <c r="Q275" s="5">
        <f>ROW()</f>
        <v>275</v>
      </c>
      <c r="ED275" s="9"/>
      <c r="EE275" s="24">
        <f ca="1">IF(MAX($EE$9:EE274)&lt;SUM($AJ$9:$AJ$109),MAX($EE$9:EE274)+1,"")</f>
        <v>267</v>
      </c>
      <c r="EF275" s="24">
        <f t="shared" ca="1" si="151"/>
        <v>58</v>
      </c>
      <c r="EG275" s="24">
        <f t="shared" ca="1" si="152"/>
        <v>6</v>
      </c>
      <c r="EH275" s="23" t="str">
        <f t="shared" ca="1" si="150"/>
        <v>CCI-002046</v>
      </c>
      <c r="EI275" s="23" t="str">
        <f ca="1">IF(EE275="","",OFFSET($AK$8,EF275,0)&amp;IF(COUNTIF(EH276:$EH$502,"="&amp;EH275)=0,"","; "&amp;OFFSET(EH275,MATCH(EH275,EH276:$EH$502,0),1)))</f>
        <v>3.5.2</v>
      </c>
      <c r="EJ275" s="23" t="str">
        <f ca="1">IF(EE275="","",OFFSET($AL$8,EF275,0)&amp;IF(COUNTIF(EH276:$EH$502,"="&amp;EH275)=0,"","; "&amp;OFFSET(EH275,MATCH(EH275,EH276:$EH$502,0),2)))</f>
        <v>Audit Time Stamps</v>
      </c>
      <c r="EK275" s="23" t="str">
        <f ca="1">IF(EE275="","",OFFSET($AK$8,EF275,0)&amp;" "&amp;IF(LEN(OFFSET($AL$8,EF275,0))&gt;$EK$3,LEFT(OFFSET($AL$8,EF275,0),$EK$3)&amp;"...",OFFSET($AL$8,EF275,0))&amp;SUBSTITUTE(IF(COUNTIF(EH276:$EH$502,"="&amp;EH275)=0,"","; "&amp;OFFSET(EH275,MATCH(EH275,EH276:$EH$502,0),3)),"; "&amp;OFFSET($AK$8,EF275,0)&amp;" "&amp;IF(LEN(OFFSET($AL$8,EF275,0))&gt;$EK$3,LEFT(OFFSET($AL$8,EF275,0),$EK$3)&amp;"...",OFFSET($AL$8,EF275,0)),""))</f>
        <v>3.5.2 Audit Time Stamps</v>
      </c>
      <c r="EL275" s="24">
        <f ca="1">IF(EE275="","",IF(COUNTIF($EH$9:$EH274,"="&amp;EH275)=0,MAX($EL$9:EL274)+1,""))</f>
        <v>209</v>
      </c>
      <c r="EM275" s="9"/>
      <c r="EN275" s="10"/>
      <c r="EO275" s="24">
        <f ca="1">IF(MAX($EO$9:EO274)&lt;MAX($EL$9:$EL$502),MAX($EO$9:EO274)+1,"")</f>
        <v>267</v>
      </c>
      <c r="EP275" s="24">
        <f t="shared" ca="1" si="153"/>
        <v>346</v>
      </c>
      <c r="EQ275" s="23" t="str">
        <f t="shared" ca="1" si="138"/>
        <v>CCI-002754</v>
      </c>
      <c r="ER275" s="23" t="str">
        <f t="shared" ca="1" si="138"/>
        <v>3.8</v>
      </c>
      <c r="ES275" s="23" t="str">
        <f t="shared" ca="1" si="138"/>
        <v>SAFE MODE AND FAIL SAFE OPERATION</v>
      </c>
      <c r="ET275" s="23" t="str">
        <f t="shared" ca="1" si="138"/>
        <v>3.8 SAFE MODE AND FAIL SAFE OPERATION</v>
      </c>
      <c r="EU275" s="10" t="str">
        <f>""</f>
        <v/>
      </c>
    </row>
    <row r="276" spans="1:151" x14ac:dyDescent="0.3">
      <c r="A276" s="1" t="s">
        <v>203</v>
      </c>
      <c r="B276" s="5"/>
      <c r="C276" s="14">
        <f t="shared" si="143"/>
        <v>0</v>
      </c>
      <c r="D276" s="14">
        <f t="shared" si="143"/>
        <v>0</v>
      </c>
      <c r="E276" s="14" t="str">
        <f t="shared" si="144"/>
        <v/>
      </c>
      <c r="F276" s="14">
        <f t="shared" si="145"/>
        <v>1</v>
      </c>
      <c r="G276" s="14">
        <f t="shared" si="141"/>
        <v>1</v>
      </c>
      <c r="H276" s="14">
        <f t="shared" si="146"/>
        <v>3</v>
      </c>
      <c r="I276" s="14">
        <f t="shared" si="146"/>
        <v>0</v>
      </c>
      <c r="J276" s="14">
        <f t="shared" si="146"/>
        <v>0</v>
      </c>
      <c r="K276" s="14">
        <f t="shared" si="146"/>
        <v>0</v>
      </c>
      <c r="L276" s="14" t="str">
        <f t="shared" si="147"/>
        <v>1.3</v>
      </c>
      <c r="M276" s="15" t="str">
        <f t="shared" si="148"/>
        <v>--</v>
      </c>
      <c r="N276" s="14" t="str">
        <f t="shared" si="149"/>
        <v/>
      </c>
      <c r="O276" s="15" t="str">
        <f t="shared" si="142"/>
        <v/>
      </c>
      <c r="P276" s="15" t="str">
        <f>IF(N276=1,FLOOR(MAX($P$4:P275),1)+1,IF(AND(P275&lt;&gt;"",O275&lt;&gt;1),MAX($P$4:P275)+0.1,""))</f>
        <v/>
      </c>
      <c r="Q276" s="5">
        <f>ROW()</f>
        <v>276</v>
      </c>
      <c r="ED276" s="9"/>
      <c r="EE276" s="24">
        <f ca="1">IF(MAX($EE$9:EE275)&lt;SUM($AJ$9:$AJ$109),MAX($EE$9:EE275)+1,"")</f>
        <v>268</v>
      </c>
      <c r="EF276" s="24">
        <f t="shared" ca="1" si="151"/>
        <v>59</v>
      </c>
      <c r="EG276" s="24">
        <f t="shared" ca="1" si="152"/>
        <v>1</v>
      </c>
      <c r="EH276" s="23" t="str">
        <f t="shared" ca="1" si="150"/>
        <v>CCI-000154</v>
      </c>
      <c r="EI276" s="23" t="str">
        <f ca="1">IF(EE276="","",OFFSET($AK$8,EF276,0)&amp;IF(COUNTIF(EH277:$EH$502,"="&amp;EH276)=0,"","; "&amp;OFFSET(EH276,MATCH(EH276,EH277:$EH$502,0),1)))</f>
        <v>3.5.3.4</v>
      </c>
      <c r="EJ276" s="23" t="str">
        <f ca="1">IF(EE276="","",OFFSET($AL$8,EF276,0)&amp;IF(COUNTIF(EH277:$EH$502,"="&amp;EH276)=0,"","; "&amp;OFFSET(EH276,MATCH(EH276,EH277:$EH$502,0),2)))</f>
        <v>Audit Reduction and Report Generation In MODERATE Impact Systems</v>
      </c>
      <c r="EK276" s="23" t="str">
        <f ca="1">IF(EE276="","",OFFSET($AK$8,EF276,0)&amp;" "&amp;IF(LEN(OFFSET($AL$8,EF276,0))&gt;$EK$3,LEFT(OFFSET($AL$8,EF276,0),$EK$3)&amp;"...",OFFSET($AL$8,EF276,0))&amp;SUBSTITUTE(IF(COUNTIF(EH277:$EH$502,"="&amp;EH276)=0,"","; "&amp;OFFSET(EH276,MATCH(EH276,EH277:$EH$502,0),3)),"; "&amp;OFFSET($AK$8,EF276,0)&amp;" "&amp;IF(LEN(OFFSET($AL$8,EF276,0))&gt;$EK$3,LEFT(OFFSET($AL$8,EF276,0),$EK$3)&amp;"...",OFFSET($AL$8,EF276,0)),""))</f>
        <v>3.5.3.4 Audit Reduction and Report Generati...</v>
      </c>
      <c r="EL276" s="24">
        <f ca="1">IF(EE276="","",IF(COUNTIF($EH$9:$EH275,"="&amp;EH276)=0,MAX($EL$9:EL275)+1,""))</f>
        <v>210</v>
      </c>
      <c r="EM276" s="9"/>
      <c r="EN276" s="10"/>
      <c r="EO276" s="24">
        <f ca="1">IF(MAX($EO$9:EO275)&lt;MAX($EL$9:$EL$502),MAX($EO$9:EO275)+1,"")</f>
        <v>268</v>
      </c>
      <c r="EP276" s="24">
        <f t="shared" ca="1" si="153"/>
        <v>350</v>
      </c>
      <c r="EQ276" s="23" t="str">
        <f t="shared" ca="1" si="138"/>
        <v>CCI-000865</v>
      </c>
      <c r="ER276" s="23" t="str">
        <f t="shared" ca="1" si="138"/>
        <v>3.9</v>
      </c>
      <c r="ES276" s="23" t="str">
        <f t="shared" ca="1" si="138"/>
        <v>SYSTEM MAINTENANCE TOOL SOFTWARE</v>
      </c>
      <c r="ET276" s="23" t="str">
        <f t="shared" ca="1" si="138"/>
        <v>3.9 SYSTEM MAINTENANCE TOOL SOFTWARE</v>
      </c>
      <c r="EU276" s="10" t="str">
        <f>""</f>
        <v/>
      </c>
    </row>
    <row r="277" spans="1:151" x14ac:dyDescent="0.3">
      <c r="A277" s="1" t="s">
        <v>204</v>
      </c>
      <c r="B277" s="5"/>
      <c r="C277" s="14">
        <f t="shared" si="143"/>
        <v>0</v>
      </c>
      <c r="D277" s="14">
        <f t="shared" si="143"/>
        <v>0</v>
      </c>
      <c r="E277" s="14" t="str">
        <f t="shared" si="144"/>
        <v/>
      </c>
      <c r="F277" s="14">
        <f t="shared" si="145"/>
        <v>1</v>
      </c>
      <c r="G277" s="14">
        <f t="shared" si="141"/>
        <v>1</v>
      </c>
      <c r="H277" s="14">
        <f t="shared" si="146"/>
        <v>3</v>
      </c>
      <c r="I277" s="14">
        <f t="shared" si="146"/>
        <v>0</v>
      </c>
      <c r="J277" s="14">
        <f t="shared" si="146"/>
        <v>0</v>
      </c>
      <c r="K277" s="14">
        <f t="shared" si="146"/>
        <v>0</v>
      </c>
      <c r="L277" s="14" t="str">
        <f t="shared" si="147"/>
        <v>1.3</v>
      </c>
      <c r="M277" s="15" t="str">
        <f t="shared" si="148"/>
        <v>--</v>
      </c>
      <c r="N277" s="14" t="str">
        <f t="shared" si="149"/>
        <v/>
      </c>
      <c r="O277" s="15" t="str">
        <f t="shared" si="142"/>
        <v/>
      </c>
      <c r="P277" s="15" t="str">
        <f>IF(N277=1,FLOOR(MAX($P$4:P276),1)+1,IF(AND(P276&lt;&gt;"",O276&lt;&gt;1),MAX($P$4:P276)+0.1,""))</f>
        <v/>
      </c>
      <c r="Q277" s="5">
        <f>ROW()</f>
        <v>277</v>
      </c>
      <c r="ED277" s="9"/>
      <c r="EE277" s="24">
        <f ca="1">IF(MAX($EE$9:EE276)&lt;SUM($AJ$9:$AJ$109),MAX($EE$9:EE276)+1,"")</f>
        <v>269</v>
      </c>
      <c r="EF277" s="24">
        <f t="shared" ca="1" si="151"/>
        <v>59</v>
      </c>
      <c r="EG277" s="24">
        <f t="shared" ca="1" si="152"/>
        <v>2</v>
      </c>
      <c r="EH277" s="23" t="str">
        <f t="shared" ca="1" si="150"/>
        <v>CCI-001875</v>
      </c>
      <c r="EI277" s="23" t="str">
        <f ca="1">IF(EE277="","",OFFSET($AK$8,EF277,0)&amp;IF(COUNTIF(EH278:$EH$502,"="&amp;EH277)=0,"","; "&amp;OFFSET(EH277,MATCH(EH277,EH278:$EH$502,0),1)))</f>
        <v>3.5.3.4</v>
      </c>
      <c r="EJ277" s="23" t="str">
        <f ca="1">IF(EE277="","",OFFSET($AL$8,EF277,0)&amp;IF(COUNTIF(EH278:$EH$502,"="&amp;EH277)=0,"","; "&amp;OFFSET(EH277,MATCH(EH277,EH278:$EH$502,0),2)))</f>
        <v>Audit Reduction and Report Generation In MODERATE Impact Systems</v>
      </c>
      <c r="EK277" s="23" t="str">
        <f ca="1">IF(EE277="","",OFFSET($AK$8,EF277,0)&amp;" "&amp;IF(LEN(OFFSET($AL$8,EF277,0))&gt;$EK$3,LEFT(OFFSET($AL$8,EF277,0),$EK$3)&amp;"...",OFFSET($AL$8,EF277,0))&amp;SUBSTITUTE(IF(COUNTIF(EH278:$EH$502,"="&amp;EH277)=0,"","; "&amp;OFFSET(EH277,MATCH(EH277,EH278:$EH$502,0),3)),"; "&amp;OFFSET($AK$8,EF277,0)&amp;" "&amp;IF(LEN(OFFSET($AL$8,EF277,0))&gt;$EK$3,LEFT(OFFSET($AL$8,EF277,0),$EK$3)&amp;"...",OFFSET($AL$8,EF277,0)),""))</f>
        <v>3.5.3.4 Audit Reduction and Report Generati...</v>
      </c>
      <c r="EL277" s="24">
        <f ca="1">IF(EE277="","",IF(COUNTIF($EH$9:$EH276,"="&amp;EH277)=0,MAX($EL$9:EL276)+1,""))</f>
        <v>211</v>
      </c>
      <c r="EM277" s="9"/>
      <c r="EN277" s="10"/>
      <c r="EO277" s="24">
        <f ca="1">IF(MAX($EO$9:EO276)&lt;MAX($EL$9:$EL$502),MAX($EO$9:EO276)+1,"")</f>
        <v>269</v>
      </c>
      <c r="EP277" s="24">
        <f t="shared" ca="1" si="153"/>
        <v>351</v>
      </c>
      <c r="EQ277" s="23" t="str">
        <f t="shared" ca="1" si="138"/>
        <v>CCI-002955</v>
      </c>
      <c r="ER277" s="23" t="str">
        <f t="shared" ca="1" si="138"/>
        <v>3.10</v>
      </c>
      <c r="ES277" s="23" t="str">
        <f t="shared" ca="1" si="138"/>
        <v>DEVICE POWER</v>
      </c>
      <c r="ET277" s="23" t="str">
        <f t="shared" ca="1" si="138"/>
        <v>3.10 DEVICE POWER</v>
      </c>
      <c r="EU277" s="10" t="str">
        <f>""</f>
        <v/>
      </c>
    </row>
    <row r="278" spans="1:151" x14ac:dyDescent="0.3">
      <c r="A278" s="1" t="s">
        <v>205</v>
      </c>
      <c r="B278" s="5"/>
      <c r="C278" s="14">
        <f t="shared" si="143"/>
        <v>0</v>
      </c>
      <c r="D278" s="14">
        <f t="shared" si="143"/>
        <v>0</v>
      </c>
      <c r="E278" s="14" t="str">
        <f t="shared" si="144"/>
        <v/>
      </c>
      <c r="F278" s="14">
        <f t="shared" si="145"/>
        <v>1</v>
      </c>
      <c r="G278" s="14">
        <f t="shared" si="141"/>
        <v>1</v>
      </c>
      <c r="H278" s="14">
        <f t="shared" ref="H278:K293" si="154">IF(G278&lt;&gt;G277,0,IF(AND(($F277-$D278)=(H$3-1),$F278=H$3),H277+1,H277))</f>
        <v>3</v>
      </c>
      <c r="I278" s="14">
        <f t="shared" si="154"/>
        <v>0</v>
      </c>
      <c r="J278" s="14">
        <f t="shared" si="154"/>
        <v>0</v>
      </c>
      <c r="K278" s="14">
        <f t="shared" si="154"/>
        <v>0</v>
      </c>
      <c r="L278" s="14" t="str">
        <f t="shared" si="147"/>
        <v>1.3</v>
      </c>
      <c r="M278" s="15" t="str">
        <f t="shared" si="148"/>
        <v>--</v>
      </c>
      <c r="N278" s="14" t="str">
        <f t="shared" si="149"/>
        <v/>
      </c>
      <c r="O278" s="15" t="str">
        <f t="shared" si="142"/>
        <v/>
      </c>
      <c r="P278" s="15" t="str">
        <f>IF(N278=1,FLOOR(MAX($P$4:P277),1)+1,IF(AND(P277&lt;&gt;"",O277&lt;&gt;1),MAX($P$4:P277)+0.1,""))</f>
        <v/>
      </c>
      <c r="Q278" s="5">
        <f>ROW()</f>
        <v>278</v>
      </c>
      <c r="ED278" s="9"/>
      <c r="EE278" s="24">
        <f ca="1">IF(MAX($EE$9:EE277)&lt;SUM($AJ$9:$AJ$109),MAX($EE$9:EE277)+1,"")</f>
        <v>270</v>
      </c>
      <c r="EF278" s="24">
        <f t="shared" ca="1" si="151"/>
        <v>59</v>
      </c>
      <c r="EG278" s="24">
        <f t="shared" ca="1" si="152"/>
        <v>3</v>
      </c>
      <c r="EH278" s="23" t="str">
        <f t="shared" ca="1" si="150"/>
        <v>CCI-001876</v>
      </c>
      <c r="EI278" s="23" t="str">
        <f ca="1">IF(EE278="","",OFFSET($AK$8,EF278,0)&amp;IF(COUNTIF(EH279:$EH$502,"="&amp;EH278)=0,"","; "&amp;OFFSET(EH278,MATCH(EH278,EH279:$EH$502,0),1)))</f>
        <v>3.5.3.4</v>
      </c>
      <c r="EJ278" s="23" t="str">
        <f ca="1">IF(EE278="","",OFFSET($AL$8,EF278,0)&amp;IF(COUNTIF(EH279:$EH$502,"="&amp;EH278)=0,"","; "&amp;OFFSET(EH278,MATCH(EH278,EH279:$EH$502,0),2)))</f>
        <v>Audit Reduction and Report Generation In MODERATE Impact Systems</v>
      </c>
      <c r="EK278" s="23" t="str">
        <f ca="1">IF(EE278="","",OFFSET($AK$8,EF278,0)&amp;" "&amp;IF(LEN(OFFSET($AL$8,EF278,0))&gt;$EK$3,LEFT(OFFSET($AL$8,EF278,0),$EK$3)&amp;"...",OFFSET($AL$8,EF278,0))&amp;SUBSTITUTE(IF(COUNTIF(EH279:$EH$502,"="&amp;EH278)=0,"","; "&amp;OFFSET(EH278,MATCH(EH278,EH279:$EH$502,0),3)),"; "&amp;OFFSET($AK$8,EF278,0)&amp;" "&amp;IF(LEN(OFFSET($AL$8,EF278,0))&gt;$EK$3,LEFT(OFFSET($AL$8,EF278,0),$EK$3)&amp;"...",OFFSET($AL$8,EF278,0)),""))</f>
        <v>3.5.3.4 Audit Reduction and Report Generati...</v>
      </c>
      <c r="EL278" s="24">
        <f ca="1">IF(EE278="","",IF(COUNTIF($EH$9:$EH277,"="&amp;EH278)=0,MAX($EL$9:EL277)+1,""))</f>
        <v>212</v>
      </c>
      <c r="EM278" s="9"/>
      <c r="EN278" s="10"/>
      <c r="EO278" s="24">
        <f ca="1">IF(MAX($EO$9:EO277)&lt;MAX($EL$9:$EL$502),MAX($EO$9:EO277)+1,"")</f>
        <v>270</v>
      </c>
      <c r="EP278" s="24">
        <f t="shared" ca="1" si="153"/>
        <v>352</v>
      </c>
      <c r="EQ278" s="23" t="str">
        <f t="shared" ca="1" si="138"/>
        <v>CCI-000961</v>
      </c>
      <c r="ER278" s="23" t="str">
        <f t="shared" ca="1" si="138"/>
        <v>3.10</v>
      </c>
      <c r="ES278" s="23" t="str">
        <f t="shared" ca="1" si="138"/>
        <v>DEVICE POWER</v>
      </c>
      <c r="ET278" s="23" t="str">
        <f t="shared" ca="1" si="138"/>
        <v>3.10 DEVICE POWER</v>
      </c>
      <c r="EU278" s="10" t="str">
        <f>""</f>
        <v/>
      </c>
    </row>
    <row r="279" spans="1:151" x14ac:dyDescent="0.3">
      <c r="A279" s="1" t="s">
        <v>206</v>
      </c>
      <c r="B279" s="5"/>
      <c r="C279" s="14">
        <f t="shared" si="143"/>
        <v>0</v>
      </c>
      <c r="D279" s="14">
        <f t="shared" si="143"/>
        <v>0</v>
      </c>
      <c r="E279" s="14" t="str">
        <f t="shared" si="144"/>
        <v/>
      </c>
      <c r="F279" s="14">
        <f t="shared" si="145"/>
        <v>1</v>
      </c>
      <c r="G279" s="14">
        <f t="shared" si="141"/>
        <v>1</v>
      </c>
      <c r="H279" s="14">
        <f t="shared" si="154"/>
        <v>3</v>
      </c>
      <c r="I279" s="14">
        <f t="shared" si="154"/>
        <v>0</v>
      </c>
      <c r="J279" s="14">
        <f t="shared" si="154"/>
        <v>0</v>
      </c>
      <c r="K279" s="14">
        <f t="shared" si="154"/>
        <v>0</v>
      </c>
      <c r="L279" s="14" t="str">
        <f t="shared" si="147"/>
        <v>1.3</v>
      </c>
      <c r="M279" s="15" t="str">
        <f t="shared" si="148"/>
        <v>--</v>
      </c>
      <c r="N279" s="14" t="str">
        <f t="shared" si="149"/>
        <v/>
      </c>
      <c r="O279" s="15" t="str">
        <f t="shared" si="142"/>
        <v/>
      </c>
      <c r="P279" s="15" t="str">
        <f>IF(N279=1,FLOOR(MAX($P$4:P278),1)+1,IF(AND(P278&lt;&gt;"",O278&lt;&gt;1),MAX($P$4:P278)+0.1,""))</f>
        <v/>
      </c>
      <c r="Q279" s="5">
        <f>ROW()</f>
        <v>279</v>
      </c>
      <c r="ED279" s="9"/>
      <c r="EE279" s="24">
        <f ca="1">IF(MAX($EE$9:EE278)&lt;SUM($AJ$9:$AJ$109),MAX($EE$9:EE278)+1,"")</f>
        <v>271</v>
      </c>
      <c r="EF279" s="24">
        <f t="shared" ca="1" si="151"/>
        <v>59</v>
      </c>
      <c r="EG279" s="24">
        <f t="shared" ca="1" si="152"/>
        <v>4</v>
      </c>
      <c r="EH279" s="23" t="str">
        <f t="shared" ca="1" si="150"/>
        <v>CCI-001877</v>
      </c>
      <c r="EI279" s="23" t="str">
        <f ca="1">IF(EE279="","",OFFSET($AK$8,EF279,0)&amp;IF(COUNTIF(EH280:$EH$502,"="&amp;EH279)=0,"","; "&amp;OFFSET(EH279,MATCH(EH279,EH280:$EH$502,0),1)))</f>
        <v>3.5.3.4</v>
      </c>
      <c r="EJ279" s="23" t="str">
        <f ca="1">IF(EE279="","",OFFSET($AL$8,EF279,0)&amp;IF(COUNTIF(EH280:$EH$502,"="&amp;EH279)=0,"","; "&amp;OFFSET(EH279,MATCH(EH279,EH280:$EH$502,0),2)))</f>
        <v>Audit Reduction and Report Generation In MODERATE Impact Systems</v>
      </c>
      <c r="EK279" s="23" t="str">
        <f ca="1">IF(EE279="","",OFFSET($AK$8,EF279,0)&amp;" "&amp;IF(LEN(OFFSET($AL$8,EF279,0))&gt;$EK$3,LEFT(OFFSET($AL$8,EF279,0),$EK$3)&amp;"...",OFFSET($AL$8,EF279,0))&amp;SUBSTITUTE(IF(COUNTIF(EH280:$EH$502,"="&amp;EH279)=0,"","; "&amp;OFFSET(EH279,MATCH(EH279,EH280:$EH$502,0),3)),"; "&amp;OFFSET($AK$8,EF279,0)&amp;" "&amp;IF(LEN(OFFSET($AL$8,EF279,0))&gt;$EK$3,LEFT(OFFSET($AL$8,EF279,0),$EK$3)&amp;"...",OFFSET($AL$8,EF279,0)),""))</f>
        <v>3.5.3.4 Audit Reduction and Report Generati...</v>
      </c>
      <c r="EL279" s="24">
        <f ca="1">IF(EE279="","",IF(COUNTIF($EH$9:$EH278,"="&amp;EH279)=0,MAX($EL$9:EL278)+1,""))</f>
        <v>213</v>
      </c>
      <c r="EM279" s="9"/>
      <c r="EN279" s="10"/>
      <c r="EO279" s="24">
        <f ca="1">IF(MAX($EO$9:EO278)&lt;MAX($EL$9:$EL$502),MAX($EO$9:EO278)+1,"")</f>
        <v>271</v>
      </c>
      <c r="EP279" s="24">
        <f t="shared" ca="1" si="153"/>
        <v>353</v>
      </c>
      <c r="EQ279" s="23" t="str">
        <f t="shared" ca="1" si="138"/>
        <v>CCI-000952</v>
      </c>
      <c r="ER279" s="23" t="str">
        <f t="shared" ca="1" si="138"/>
        <v>3.10</v>
      </c>
      <c r="ES279" s="23" t="str">
        <f t="shared" ca="1" si="138"/>
        <v>DEVICE POWER</v>
      </c>
      <c r="ET279" s="23" t="str">
        <f t="shared" ca="1" si="138"/>
        <v>3.10 DEVICE POWER</v>
      </c>
      <c r="EU279" s="10" t="str">
        <f>""</f>
        <v/>
      </c>
    </row>
    <row r="280" spans="1:151" x14ac:dyDescent="0.3">
      <c r="A280" s="1" t="s">
        <v>55</v>
      </c>
      <c r="B280" s="5"/>
      <c r="C280" s="14">
        <f t="shared" si="143"/>
        <v>0</v>
      </c>
      <c r="D280" s="14">
        <f t="shared" si="143"/>
        <v>0</v>
      </c>
      <c r="E280" s="14" t="str">
        <f t="shared" si="144"/>
        <v/>
      </c>
      <c r="F280" s="14">
        <f t="shared" si="145"/>
        <v>1</v>
      </c>
      <c r="G280" s="14">
        <f t="shared" si="141"/>
        <v>1</v>
      </c>
      <c r="H280" s="14">
        <f t="shared" si="154"/>
        <v>3</v>
      </c>
      <c r="I280" s="14">
        <f t="shared" si="154"/>
        <v>0</v>
      </c>
      <c r="J280" s="14">
        <f t="shared" si="154"/>
        <v>0</v>
      </c>
      <c r="K280" s="14">
        <f t="shared" si="154"/>
        <v>0</v>
      </c>
      <c r="L280" s="14" t="str">
        <f t="shared" si="147"/>
        <v>1.3</v>
      </c>
      <c r="M280" s="15" t="str">
        <f t="shared" si="148"/>
        <v>--</v>
      </c>
      <c r="N280" s="14" t="str">
        <f t="shared" si="149"/>
        <v/>
      </c>
      <c r="O280" s="15" t="str">
        <f t="shared" si="142"/>
        <v/>
      </c>
      <c r="P280" s="15" t="str">
        <f>IF(N280=1,FLOOR(MAX($P$4:P279),1)+1,IF(AND(P279&lt;&gt;"",O279&lt;&gt;1),MAX($P$4:P279)+0.1,""))</f>
        <v/>
      </c>
      <c r="Q280" s="5">
        <f>ROW()</f>
        <v>280</v>
      </c>
      <c r="ED280" s="9"/>
      <c r="EE280" s="24">
        <f ca="1">IF(MAX($EE$9:EE279)&lt;SUM($AJ$9:$AJ$109),MAX($EE$9:EE279)+1,"")</f>
        <v>272</v>
      </c>
      <c r="EF280" s="24">
        <f t="shared" ca="1" si="151"/>
        <v>59</v>
      </c>
      <c r="EG280" s="24">
        <f t="shared" ca="1" si="152"/>
        <v>5</v>
      </c>
      <c r="EH280" s="23" t="str">
        <f t="shared" ca="1" si="150"/>
        <v>CCI-001878</v>
      </c>
      <c r="EI280" s="23" t="str">
        <f ca="1">IF(EE280="","",OFFSET($AK$8,EF280,0)&amp;IF(COUNTIF(EH281:$EH$502,"="&amp;EH280)=0,"","; "&amp;OFFSET(EH280,MATCH(EH280,EH281:$EH$502,0),1)))</f>
        <v>3.5.3.4</v>
      </c>
      <c r="EJ280" s="23" t="str">
        <f ca="1">IF(EE280="","",OFFSET($AL$8,EF280,0)&amp;IF(COUNTIF(EH281:$EH$502,"="&amp;EH280)=0,"","; "&amp;OFFSET(EH280,MATCH(EH280,EH281:$EH$502,0),2)))</f>
        <v>Audit Reduction and Report Generation In MODERATE Impact Systems</v>
      </c>
      <c r="EK280" s="23" t="str">
        <f ca="1">IF(EE280="","",OFFSET($AK$8,EF280,0)&amp;" "&amp;IF(LEN(OFFSET($AL$8,EF280,0))&gt;$EK$3,LEFT(OFFSET($AL$8,EF280,0),$EK$3)&amp;"...",OFFSET($AL$8,EF280,0))&amp;SUBSTITUTE(IF(COUNTIF(EH281:$EH$502,"="&amp;EH280)=0,"","; "&amp;OFFSET(EH280,MATCH(EH280,EH281:$EH$502,0),3)),"; "&amp;OFFSET($AK$8,EF280,0)&amp;" "&amp;IF(LEN(OFFSET($AL$8,EF280,0))&gt;$EK$3,LEFT(OFFSET($AL$8,EF280,0),$EK$3)&amp;"...",OFFSET($AL$8,EF280,0)),""))</f>
        <v>3.5.3.4 Audit Reduction and Report Generati...</v>
      </c>
      <c r="EL280" s="24">
        <f ca="1">IF(EE280="","",IF(COUNTIF($EH$9:$EH279,"="&amp;EH280)=0,MAX($EL$9:EL279)+1,""))</f>
        <v>214</v>
      </c>
      <c r="EM280" s="9"/>
      <c r="EN280" s="10"/>
      <c r="EO280" s="24">
        <f ca="1">IF(MAX($EO$9:EO279)&lt;MAX($EL$9:$EL$502),MAX($EO$9:EO279)+1,"")</f>
        <v>272</v>
      </c>
      <c r="EP280" s="24">
        <f t="shared" ca="1" si="153"/>
        <v>354</v>
      </c>
      <c r="EQ280" s="23" t="str">
        <f t="shared" ca="1" si="138"/>
        <v>CCI-002953</v>
      </c>
      <c r="ER280" s="23" t="str">
        <f t="shared" ca="1" si="138"/>
        <v>3.10</v>
      </c>
      <c r="ES280" s="23" t="str">
        <f t="shared" ca="1" si="138"/>
        <v>DEVICE POWER</v>
      </c>
      <c r="ET280" s="23" t="str">
        <f t="shared" ref="ET280:ET343" ca="1" si="155">IF($EP280="","",OFFSET(EK$8,$EP280,0))</f>
        <v>3.10 DEVICE POWER</v>
      </c>
      <c r="EU280" s="10" t="str">
        <f>""</f>
        <v/>
      </c>
    </row>
    <row r="281" spans="1:151" x14ac:dyDescent="0.3">
      <c r="A281" s="1" t="s">
        <v>207</v>
      </c>
      <c r="B281" s="5"/>
      <c r="C281" s="14">
        <f t="shared" si="143"/>
        <v>0</v>
      </c>
      <c r="D281" s="14">
        <f t="shared" si="143"/>
        <v>0</v>
      </c>
      <c r="E281" s="14" t="str">
        <f t="shared" si="144"/>
        <v/>
      </c>
      <c r="F281" s="14">
        <f t="shared" si="145"/>
        <v>1</v>
      </c>
      <c r="G281" s="14">
        <f t="shared" si="141"/>
        <v>1</v>
      </c>
      <c r="H281" s="14">
        <f t="shared" si="154"/>
        <v>3</v>
      </c>
      <c r="I281" s="14">
        <f t="shared" si="154"/>
        <v>0</v>
      </c>
      <c r="J281" s="14">
        <f t="shared" si="154"/>
        <v>0</v>
      </c>
      <c r="K281" s="14">
        <f t="shared" si="154"/>
        <v>0</v>
      </c>
      <c r="L281" s="14" t="str">
        <f t="shared" si="147"/>
        <v>1.3</v>
      </c>
      <c r="M281" s="15" t="str">
        <f t="shared" si="148"/>
        <v>--</v>
      </c>
      <c r="N281" s="14" t="str">
        <f t="shared" si="149"/>
        <v/>
      </c>
      <c r="O281" s="15" t="str">
        <f t="shared" si="142"/>
        <v/>
      </c>
      <c r="P281" s="15" t="str">
        <f>IF(N281=1,FLOOR(MAX($P$4:P280),1)+1,IF(AND(P280&lt;&gt;"",O280&lt;&gt;1),MAX($P$4:P280)+0.1,""))</f>
        <v/>
      </c>
      <c r="Q281" s="5">
        <f>ROW()</f>
        <v>281</v>
      </c>
      <c r="ED281" s="9"/>
      <c r="EE281" s="24">
        <f ca="1">IF(MAX($EE$9:EE280)&lt;SUM($AJ$9:$AJ$109),MAX($EE$9:EE280)+1,"")</f>
        <v>273</v>
      </c>
      <c r="EF281" s="24">
        <f t="shared" ca="1" si="151"/>
        <v>59</v>
      </c>
      <c r="EG281" s="24">
        <f t="shared" ca="1" si="152"/>
        <v>6</v>
      </c>
      <c r="EH281" s="23" t="str">
        <f t="shared" ca="1" si="150"/>
        <v>CCI-001879</v>
      </c>
      <c r="EI281" s="23" t="str">
        <f ca="1">IF(EE281="","",OFFSET($AK$8,EF281,0)&amp;IF(COUNTIF(EH282:$EH$502,"="&amp;EH281)=0,"","; "&amp;OFFSET(EH281,MATCH(EH281,EH282:$EH$502,0),1)))</f>
        <v>3.5.3.4</v>
      </c>
      <c r="EJ281" s="23" t="str">
        <f ca="1">IF(EE281="","",OFFSET($AL$8,EF281,0)&amp;IF(COUNTIF(EH282:$EH$502,"="&amp;EH281)=0,"","; "&amp;OFFSET(EH281,MATCH(EH281,EH282:$EH$502,0),2)))</f>
        <v>Audit Reduction and Report Generation In MODERATE Impact Systems</v>
      </c>
      <c r="EK281" s="23" t="str">
        <f ca="1">IF(EE281="","",OFFSET($AK$8,EF281,0)&amp;" "&amp;IF(LEN(OFFSET($AL$8,EF281,0))&gt;$EK$3,LEFT(OFFSET($AL$8,EF281,0),$EK$3)&amp;"...",OFFSET($AL$8,EF281,0))&amp;SUBSTITUTE(IF(COUNTIF(EH282:$EH$502,"="&amp;EH281)=0,"","; "&amp;OFFSET(EH281,MATCH(EH281,EH282:$EH$502,0),3)),"; "&amp;OFFSET($AK$8,EF281,0)&amp;" "&amp;IF(LEN(OFFSET($AL$8,EF281,0))&gt;$EK$3,LEFT(OFFSET($AL$8,EF281,0),$EK$3)&amp;"...",OFFSET($AL$8,EF281,0)),""))</f>
        <v>3.5.3.4 Audit Reduction and Report Generati...</v>
      </c>
      <c r="EL281" s="24">
        <f ca="1">IF(EE281="","",IF(COUNTIF($EH$9:$EH280,"="&amp;EH281)=0,MAX($EL$9:EL280)+1,""))</f>
        <v>215</v>
      </c>
      <c r="EM281" s="9"/>
      <c r="EN281" s="10"/>
      <c r="EO281" s="24">
        <f ca="1">IF(MAX($EO$9:EO280)&lt;MAX($EL$9:$EL$502),MAX($EO$9:EO280)+1,"")</f>
        <v>273</v>
      </c>
      <c r="EP281" s="24">
        <f t="shared" ca="1" si="153"/>
        <v>355</v>
      </c>
      <c r="EQ281" s="23" t="str">
        <f t="shared" ref="EQ281:ET344" ca="1" si="156">IF($EP281="","",OFFSET(EH$8,$EP281,0))</f>
        <v>CCI-002954</v>
      </c>
      <c r="ER281" s="23" t="str">
        <f t="shared" ca="1" si="156"/>
        <v>3.10</v>
      </c>
      <c r="ES281" s="23" t="str">
        <f t="shared" ca="1" si="156"/>
        <v>DEVICE POWER</v>
      </c>
      <c r="ET281" s="23" t="str">
        <f t="shared" ca="1" si="155"/>
        <v>3.10 DEVICE POWER</v>
      </c>
      <c r="EU281" s="10" t="str">
        <f>""</f>
        <v/>
      </c>
    </row>
    <row r="282" spans="1:151" x14ac:dyDescent="0.3">
      <c r="A282" s="1" t="s">
        <v>208</v>
      </c>
      <c r="B282" s="5"/>
      <c r="C282" s="14">
        <f t="shared" si="143"/>
        <v>0</v>
      </c>
      <c r="D282" s="14">
        <f t="shared" si="143"/>
        <v>0</v>
      </c>
      <c r="E282" s="14" t="str">
        <f t="shared" si="144"/>
        <v/>
      </c>
      <c r="F282" s="14">
        <f t="shared" si="145"/>
        <v>1</v>
      </c>
      <c r="G282" s="14">
        <f t="shared" si="141"/>
        <v>1</v>
      </c>
      <c r="H282" s="14">
        <f t="shared" si="154"/>
        <v>3</v>
      </c>
      <c r="I282" s="14">
        <f t="shared" si="154"/>
        <v>0</v>
      </c>
      <c r="J282" s="14">
        <f t="shared" si="154"/>
        <v>0</v>
      </c>
      <c r="K282" s="14">
        <f t="shared" si="154"/>
        <v>0</v>
      </c>
      <c r="L282" s="14" t="str">
        <f t="shared" si="147"/>
        <v>1.3</v>
      </c>
      <c r="M282" s="15" t="str">
        <f t="shared" si="148"/>
        <v>--</v>
      </c>
      <c r="N282" s="14" t="str">
        <f t="shared" si="149"/>
        <v/>
      </c>
      <c r="O282" s="15" t="str">
        <f t="shared" si="142"/>
        <v/>
      </c>
      <c r="P282" s="15" t="str">
        <f>IF(N282=1,FLOOR(MAX($P$4:P281),1)+1,IF(AND(P281&lt;&gt;"",O281&lt;&gt;1),MAX($P$4:P281)+0.1,""))</f>
        <v/>
      </c>
      <c r="Q282" s="5">
        <f>ROW()</f>
        <v>282</v>
      </c>
      <c r="ED282" s="9"/>
      <c r="EE282" s="24">
        <f ca="1">IF(MAX($EE$9:EE281)&lt;SUM($AJ$9:$AJ$109),MAX($EE$9:EE281)+1,"")</f>
        <v>274</v>
      </c>
      <c r="EF282" s="24">
        <f t="shared" ca="1" si="151"/>
        <v>59</v>
      </c>
      <c r="EG282" s="24">
        <f t="shared" ca="1" si="152"/>
        <v>7</v>
      </c>
      <c r="EH282" s="23" t="str">
        <f t="shared" ca="1" si="150"/>
        <v>CCI-001880</v>
      </c>
      <c r="EI282" s="23" t="str">
        <f ca="1">IF(EE282="","",OFFSET($AK$8,EF282,0)&amp;IF(COUNTIF(EH283:$EH$502,"="&amp;EH282)=0,"","; "&amp;OFFSET(EH282,MATCH(EH282,EH283:$EH$502,0),1)))</f>
        <v>3.5.3.4</v>
      </c>
      <c r="EJ282" s="23" t="str">
        <f ca="1">IF(EE282="","",OFFSET($AL$8,EF282,0)&amp;IF(COUNTIF(EH283:$EH$502,"="&amp;EH282)=0,"","; "&amp;OFFSET(EH282,MATCH(EH282,EH283:$EH$502,0),2)))</f>
        <v>Audit Reduction and Report Generation In MODERATE Impact Systems</v>
      </c>
      <c r="EK282" s="23" t="str">
        <f ca="1">IF(EE282="","",OFFSET($AK$8,EF282,0)&amp;" "&amp;IF(LEN(OFFSET($AL$8,EF282,0))&gt;$EK$3,LEFT(OFFSET($AL$8,EF282,0),$EK$3)&amp;"...",OFFSET($AL$8,EF282,0))&amp;SUBSTITUTE(IF(COUNTIF(EH283:$EH$502,"="&amp;EH282)=0,"","; "&amp;OFFSET(EH282,MATCH(EH282,EH283:$EH$502,0),3)),"; "&amp;OFFSET($AK$8,EF282,0)&amp;" "&amp;IF(LEN(OFFSET($AL$8,EF282,0))&gt;$EK$3,LEFT(OFFSET($AL$8,EF282,0),$EK$3)&amp;"...",OFFSET($AL$8,EF282,0)),""))</f>
        <v>3.5.3.4 Audit Reduction and Report Generati...</v>
      </c>
      <c r="EL282" s="24">
        <f ca="1">IF(EE282="","",IF(COUNTIF($EH$9:$EH281,"="&amp;EH282)=0,MAX($EL$9:EL281)+1,""))</f>
        <v>216</v>
      </c>
      <c r="EM282" s="9"/>
      <c r="EN282" s="10"/>
      <c r="EO282" s="24">
        <f ca="1">IF(MAX($EO$9:EO281)&lt;MAX($EL$9:$EL$502),MAX($EO$9:EO281)+1,"")</f>
        <v>274</v>
      </c>
      <c r="EP282" s="24">
        <f t="shared" ca="1" si="153"/>
        <v>356</v>
      </c>
      <c r="EQ282" s="23" t="str">
        <f t="shared" ca="1" si="156"/>
        <v>CCI-001054</v>
      </c>
      <c r="ER282" s="23" t="str">
        <f t="shared" ca="1" si="156"/>
        <v>3.11</v>
      </c>
      <c r="ES282" s="23" t="str">
        <f t="shared" ca="1" si="156"/>
        <v>VULNERABILITY SCANNING</v>
      </c>
      <c r="ET282" s="23" t="str">
        <f t="shared" ca="1" si="155"/>
        <v>3.11 VULNERABILITY SCANNING</v>
      </c>
      <c r="EU282" s="10" t="str">
        <f>""</f>
        <v/>
      </c>
    </row>
    <row r="283" spans="1:151" x14ac:dyDescent="0.3">
      <c r="A283" s="1" t="s">
        <v>209</v>
      </c>
      <c r="B283" s="5"/>
      <c r="C283" s="14">
        <f t="shared" si="143"/>
        <v>0</v>
      </c>
      <c r="D283" s="14">
        <f t="shared" si="143"/>
        <v>0</v>
      </c>
      <c r="E283" s="14" t="str">
        <f t="shared" si="144"/>
        <v/>
      </c>
      <c r="F283" s="14">
        <f t="shared" si="145"/>
        <v>1</v>
      </c>
      <c r="G283" s="14">
        <f t="shared" si="141"/>
        <v>1</v>
      </c>
      <c r="H283" s="14">
        <f t="shared" si="154"/>
        <v>3</v>
      </c>
      <c r="I283" s="14">
        <f t="shared" si="154"/>
        <v>0</v>
      </c>
      <c r="J283" s="14">
        <f t="shared" si="154"/>
        <v>0</v>
      </c>
      <c r="K283" s="14">
        <f t="shared" si="154"/>
        <v>0</v>
      </c>
      <c r="L283" s="14" t="str">
        <f t="shared" si="147"/>
        <v>1.3</v>
      </c>
      <c r="M283" s="15" t="str">
        <f t="shared" si="148"/>
        <v>--</v>
      </c>
      <c r="N283" s="14" t="str">
        <f t="shared" si="149"/>
        <v/>
      </c>
      <c r="O283" s="15" t="str">
        <f t="shared" si="142"/>
        <v/>
      </c>
      <c r="P283" s="15" t="str">
        <f>IF(N283=1,FLOOR(MAX($P$4:P282),1)+1,IF(AND(P282&lt;&gt;"",O282&lt;&gt;1),MAX($P$4:P282)+0.1,""))</f>
        <v/>
      </c>
      <c r="Q283" s="5">
        <f>ROW()</f>
        <v>283</v>
      </c>
      <c r="ED283" s="9"/>
      <c r="EE283" s="24">
        <f ca="1">IF(MAX($EE$9:EE282)&lt;SUM($AJ$9:$AJ$109),MAX($EE$9:EE282)+1,"")</f>
        <v>275</v>
      </c>
      <c r="EF283" s="24">
        <f t="shared" ca="1" si="151"/>
        <v>59</v>
      </c>
      <c r="EG283" s="24">
        <f t="shared" ca="1" si="152"/>
        <v>8</v>
      </c>
      <c r="EH283" s="23" t="str">
        <f t="shared" ca="1" si="150"/>
        <v>CCI-001881</v>
      </c>
      <c r="EI283" s="23" t="str">
        <f ca="1">IF(EE283="","",OFFSET($AK$8,EF283,0)&amp;IF(COUNTIF(EH284:$EH$502,"="&amp;EH283)=0,"","; "&amp;OFFSET(EH283,MATCH(EH283,EH284:$EH$502,0),1)))</f>
        <v>3.5.3.4</v>
      </c>
      <c r="EJ283" s="23" t="str">
        <f ca="1">IF(EE283="","",OFFSET($AL$8,EF283,0)&amp;IF(COUNTIF(EH284:$EH$502,"="&amp;EH283)=0,"","; "&amp;OFFSET(EH283,MATCH(EH283,EH284:$EH$502,0),2)))</f>
        <v>Audit Reduction and Report Generation In MODERATE Impact Systems</v>
      </c>
      <c r="EK283" s="23" t="str">
        <f ca="1">IF(EE283="","",OFFSET($AK$8,EF283,0)&amp;" "&amp;IF(LEN(OFFSET($AL$8,EF283,0))&gt;$EK$3,LEFT(OFFSET($AL$8,EF283,0),$EK$3)&amp;"...",OFFSET($AL$8,EF283,0))&amp;SUBSTITUTE(IF(COUNTIF(EH284:$EH$502,"="&amp;EH283)=0,"","; "&amp;OFFSET(EH283,MATCH(EH283,EH284:$EH$502,0),3)),"; "&amp;OFFSET($AK$8,EF283,0)&amp;" "&amp;IF(LEN(OFFSET($AL$8,EF283,0))&gt;$EK$3,LEFT(OFFSET($AL$8,EF283,0),$EK$3)&amp;"...",OFFSET($AL$8,EF283,0)),""))</f>
        <v>3.5.3.4 Audit Reduction and Report Generati...</v>
      </c>
      <c r="EL283" s="24">
        <f ca="1">IF(EE283="","",IF(COUNTIF($EH$9:$EH282,"="&amp;EH283)=0,MAX($EL$9:EL282)+1,""))</f>
        <v>217</v>
      </c>
      <c r="EM283" s="9"/>
      <c r="EN283" s="10"/>
      <c r="EO283" s="24">
        <f ca="1">IF(MAX($EO$9:EO282)&lt;MAX($EL$9:$EL$502),MAX($EO$9:EO282)+1,"")</f>
        <v>275</v>
      </c>
      <c r="EP283" s="24">
        <f t="shared" ca="1" si="153"/>
        <v>357</v>
      </c>
      <c r="EQ283" s="23" t="str">
        <f t="shared" ca="1" si="156"/>
        <v>CCI-001055</v>
      </c>
      <c r="ER283" s="23" t="str">
        <f t="shared" ca="1" si="156"/>
        <v>3.11</v>
      </c>
      <c r="ES283" s="23" t="str">
        <f t="shared" ca="1" si="156"/>
        <v>VULNERABILITY SCANNING</v>
      </c>
      <c r="ET283" s="23" t="str">
        <f t="shared" ca="1" si="155"/>
        <v>3.11 VULNERABILITY SCANNING</v>
      </c>
      <c r="EU283" s="10" t="str">
        <f>""</f>
        <v/>
      </c>
    </row>
    <row r="284" spans="1:151" x14ac:dyDescent="0.3">
      <c r="A284" s="1" t="s">
        <v>210</v>
      </c>
      <c r="B284" s="5"/>
      <c r="C284" s="14">
        <f t="shared" si="143"/>
        <v>0</v>
      </c>
      <c r="D284" s="14">
        <f t="shared" si="143"/>
        <v>0</v>
      </c>
      <c r="E284" s="14" t="str">
        <f t="shared" si="144"/>
        <v/>
      </c>
      <c r="F284" s="14">
        <f t="shared" si="145"/>
        <v>1</v>
      </c>
      <c r="G284" s="14">
        <f t="shared" si="141"/>
        <v>1</v>
      </c>
      <c r="H284" s="14">
        <f t="shared" si="154"/>
        <v>3</v>
      </c>
      <c r="I284" s="14">
        <f t="shared" si="154"/>
        <v>0</v>
      </c>
      <c r="J284" s="14">
        <f t="shared" si="154"/>
        <v>0</v>
      </c>
      <c r="K284" s="14">
        <f t="shared" si="154"/>
        <v>0</v>
      </c>
      <c r="L284" s="14" t="str">
        <f t="shared" si="147"/>
        <v>1.3</v>
      </c>
      <c r="M284" s="15" t="str">
        <f t="shared" si="148"/>
        <v>--</v>
      </c>
      <c r="N284" s="14" t="str">
        <f t="shared" si="149"/>
        <v/>
      </c>
      <c r="O284" s="15" t="str">
        <f t="shared" si="142"/>
        <v/>
      </c>
      <c r="P284" s="15" t="str">
        <f>IF(N284=1,FLOOR(MAX($P$4:P283),1)+1,IF(AND(P283&lt;&gt;"",O283&lt;&gt;1),MAX($P$4:P283)+0.1,""))</f>
        <v/>
      </c>
      <c r="Q284" s="5">
        <f>ROW()</f>
        <v>284</v>
      </c>
      <c r="ED284" s="9"/>
      <c r="EE284" s="24">
        <f ca="1">IF(MAX($EE$9:EE283)&lt;SUM($AJ$9:$AJ$109),MAX($EE$9:EE283)+1,"")</f>
        <v>276</v>
      </c>
      <c r="EF284" s="24">
        <f t="shared" ca="1" si="151"/>
        <v>59</v>
      </c>
      <c r="EG284" s="24">
        <f t="shared" ca="1" si="152"/>
        <v>9</v>
      </c>
      <c r="EH284" s="23" t="str">
        <f t="shared" ca="1" si="150"/>
        <v>CCI-001882</v>
      </c>
      <c r="EI284" s="23" t="str">
        <f ca="1">IF(EE284="","",OFFSET($AK$8,EF284,0)&amp;IF(COUNTIF(EH285:$EH$502,"="&amp;EH284)=0,"","; "&amp;OFFSET(EH284,MATCH(EH284,EH285:$EH$502,0),1)))</f>
        <v>3.5.3.4</v>
      </c>
      <c r="EJ284" s="23" t="str">
        <f ca="1">IF(EE284="","",OFFSET($AL$8,EF284,0)&amp;IF(COUNTIF(EH285:$EH$502,"="&amp;EH284)=0,"","; "&amp;OFFSET(EH284,MATCH(EH284,EH285:$EH$502,0),2)))</f>
        <v>Audit Reduction and Report Generation In MODERATE Impact Systems</v>
      </c>
      <c r="EK284" s="23" t="str">
        <f ca="1">IF(EE284="","",OFFSET($AK$8,EF284,0)&amp;" "&amp;IF(LEN(OFFSET($AL$8,EF284,0))&gt;$EK$3,LEFT(OFFSET($AL$8,EF284,0),$EK$3)&amp;"...",OFFSET($AL$8,EF284,0))&amp;SUBSTITUTE(IF(COUNTIF(EH285:$EH$502,"="&amp;EH284)=0,"","; "&amp;OFFSET(EH284,MATCH(EH284,EH285:$EH$502,0),3)),"; "&amp;OFFSET($AK$8,EF284,0)&amp;" "&amp;IF(LEN(OFFSET($AL$8,EF284,0))&gt;$EK$3,LEFT(OFFSET($AL$8,EF284,0),$EK$3)&amp;"...",OFFSET($AL$8,EF284,0)),""))</f>
        <v>3.5.3.4 Audit Reduction and Report Generati...</v>
      </c>
      <c r="EL284" s="24">
        <f ca="1">IF(EE284="","",IF(COUNTIF($EH$9:$EH283,"="&amp;EH284)=0,MAX($EL$9:EL283)+1,""))</f>
        <v>218</v>
      </c>
      <c r="EM284" s="9"/>
      <c r="EN284" s="10"/>
      <c r="EO284" s="24">
        <f ca="1">IF(MAX($EO$9:EO283)&lt;MAX($EL$9:$EL$502),MAX($EO$9:EO283)+1,"")</f>
        <v>276</v>
      </c>
      <c r="EP284" s="24">
        <f t="shared" ca="1" si="153"/>
        <v>358</v>
      </c>
      <c r="EQ284" s="23" t="str">
        <f t="shared" ca="1" si="156"/>
        <v>CCI-000156</v>
      </c>
      <c r="ER284" s="23" t="str">
        <f t="shared" ca="1" si="156"/>
        <v>3.11</v>
      </c>
      <c r="ES284" s="23" t="str">
        <f t="shared" ca="1" si="156"/>
        <v>VULNERABILITY SCANNING</v>
      </c>
      <c r="ET284" s="23" t="str">
        <f t="shared" ca="1" si="155"/>
        <v>3.11 VULNERABILITY SCANNING</v>
      </c>
      <c r="EU284" s="10" t="str">
        <f>""</f>
        <v/>
      </c>
    </row>
    <row r="285" spans="1:151" x14ac:dyDescent="0.3">
      <c r="A285" s="1" t="s">
        <v>55</v>
      </c>
      <c r="B285" s="5"/>
      <c r="C285" s="14">
        <f t="shared" si="143"/>
        <v>0</v>
      </c>
      <c r="D285" s="14">
        <f t="shared" si="143"/>
        <v>0</v>
      </c>
      <c r="E285" s="14" t="str">
        <f t="shared" si="144"/>
        <v/>
      </c>
      <c r="F285" s="14">
        <f t="shared" si="145"/>
        <v>1</v>
      </c>
      <c r="G285" s="14">
        <f t="shared" si="141"/>
        <v>1</v>
      </c>
      <c r="H285" s="14">
        <f t="shared" si="154"/>
        <v>3</v>
      </c>
      <c r="I285" s="14">
        <f t="shared" si="154"/>
        <v>0</v>
      </c>
      <c r="J285" s="14">
        <f t="shared" si="154"/>
        <v>0</v>
      </c>
      <c r="K285" s="14">
        <f t="shared" si="154"/>
        <v>0</v>
      </c>
      <c r="L285" s="14" t="str">
        <f t="shared" si="147"/>
        <v>1.3</v>
      </c>
      <c r="M285" s="15" t="str">
        <f t="shared" si="148"/>
        <v>--</v>
      </c>
      <c r="N285" s="14" t="str">
        <f t="shared" si="149"/>
        <v/>
      </c>
      <c r="O285" s="15" t="str">
        <f t="shared" si="142"/>
        <v/>
      </c>
      <c r="P285" s="15" t="str">
        <f>IF(N285=1,FLOOR(MAX($P$4:P284),1)+1,IF(AND(P284&lt;&gt;"",O284&lt;&gt;1),MAX($P$4:P284)+0.1,""))</f>
        <v/>
      </c>
      <c r="Q285" s="5">
        <f>ROW()</f>
        <v>285</v>
      </c>
      <c r="ED285" s="9"/>
      <c r="EE285" s="24">
        <f ca="1">IF(MAX($EE$9:EE284)&lt;SUM($AJ$9:$AJ$109),MAX($EE$9:EE284)+1,"")</f>
        <v>277</v>
      </c>
      <c r="EF285" s="24">
        <f t="shared" ca="1" si="151"/>
        <v>59</v>
      </c>
      <c r="EG285" s="24">
        <f t="shared" ca="1" si="152"/>
        <v>10</v>
      </c>
      <c r="EH285" s="23" t="str">
        <f t="shared" ca="1" si="150"/>
        <v>CCI-000158</v>
      </c>
      <c r="EI285" s="23" t="str">
        <f ca="1">IF(EE285="","",OFFSET($AK$8,EF285,0)&amp;IF(COUNTIF(EH286:$EH$502,"="&amp;EH285)=0,"","; "&amp;OFFSET(EH285,MATCH(EH285,EH286:$EH$502,0),1)))</f>
        <v>3.5.3.4</v>
      </c>
      <c r="EJ285" s="23" t="str">
        <f ca="1">IF(EE285="","",OFFSET($AL$8,EF285,0)&amp;IF(COUNTIF(EH286:$EH$502,"="&amp;EH285)=0,"","; "&amp;OFFSET(EH285,MATCH(EH285,EH286:$EH$502,0),2)))</f>
        <v>Audit Reduction and Report Generation In MODERATE Impact Systems</v>
      </c>
      <c r="EK285" s="23" t="str">
        <f ca="1">IF(EE285="","",OFFSET($AK$8,EF285,0)&amp;" "&amp;IF(LEN(OFFSET($AL$8,EF285,0))&gt;$EK$3,LEFT(OFFSET($AL$8,EF285,0),$EK$3)&amp;"...",OFFSET($AL$8,EF285,0))&amp;SUBSTITUTE(IF(COUNTIF(EH286:$EH$502,"="&amp;EH285)=0,"","; "&amp;OFFSET(EH285,MATCH(EH285,EH286:$EH$502,0),3)),"; "&amp;OFFSET($AK$8,EF285,0)&amp;" "&amp;IF(LEN(OFFSET($AL$8,EF285,0))&gt;$EK$3,LEFT(OFFSET($AL$8,EF285,0),$EK$3)&amp;"...",OFFSET($AL$8,EF285,0)),""))</f>
        <v>3.5.3.4 Audit Reduction and Report Generati...</v>
      </c>
      <c r="EL285" s="24">
        <f ca="1">IF(EE285="","",IF(COUNTIF($EH$9:$EH284,"="&amp;EH285)=0,MAX($EL$9:EL284)+1,""))</f>
        <v>219</v>
      </c>
      <c r="EM285" s="9"/>
      <c r="EN285" s="10"/>
      <c r="EO285" s="24">
        <f ca="1">IF(MAX($EO$9:EO284)&lt;MAX($EL$9:$EL$502),MAX($EO$9:EO284)+1,"")</f>
        <v>277</v>
      </c>
      <c r="EP285" s="24">
        <f t="shared" ca="1" si="153"/>
        <v>359</v>
      </c>
      <c r="EQ285" s="23" t="str">
        <f t="shared" ca="1" si="156"/>
        <v>CCI-001641</v>
      </c>
      <c r="ER285" s="23" t="str">
        <f t="shared" ca="1" si="156"/>
        <v>3.11</v>
      </c>
      <c r="ES285" s="23" t="str">
        <f t="shared" ca="1" si="156"/>
        <v>VULNERABILITY SCANNING</v>
      </c>
      <c r="ET285" s="23" t="str">
        <f t="shared" ca="1" si="155"/>
        <v>3.11 VULNERABILITY SCANNING</v>
      </c>
      <c r="EU285" s="10" t="str">
        <f>""</f>
        <v/>
      </c>
    </row>
    <row r="286" spans="1:151" x14ac:dyDescent="0.3">
      <c r="A286" s="1" t="s">
        <v>211</v>
      </c>
      <c r="B286" s="5"/>
      <c r="C286" s="14">
        <f t="shared" si="143"/>
        <v>0</v>
      </c>
      <c r="D286" s="14">
        <f t="shared" si="143"/>
        <v>0</v>
      </c>
      <c r="E286" s="14" t="str">
        <f t="shared" si="144"/>
        <v/>
      </c>
      <c r="F286" s="14">
        <f t="shared" si="145"/>
        <v>1</v>
      </c>
      <c r="G286" s="14">
        <f t="shared" si="141"/>
        <v>1</v>
      </c>
      <c r="H286" s="14">
        <f t="shared" si="154"/>
        <v>3</v>
      </c>
      <c r="I286" s="14">
        <f t="shared" si="154"/>
        <v>0</v>
      </c>
      <c r="J286" s="14">
        <f t="shared" si="154"/>
        <v>0</v>
      </c>
      <c r="K286" s="14">
        <f t="shared" si="154"/>
        <v>0</v>
      </c>
      <c r="L286" s="14" t="str">
        <f t="shared" si="147"/>
        <v>1.3</v>
      </c>
      <c r="M286" s="15" t="str">
        <f t="shared" si="148"/>
        <v>--</v>
      </c>
      <c r="N286" s="14" t="str">
        <f t="shared" si="149"/>
        <v/>
      </c>
      <c r="O286" s="15" t="str">
        <f t="shared" si="142"/>
        <v/>
      </c>
      <c r="P286" s="15" t="str">
        <f>IF(N286=1,FLOOR(MAX($P$4:P285),1)+1,IF(AND(P285&lt;&gt;"",O285&lt;&gt;1),MAX($P$4:P285)+0.1,""))</f>
        <v/>
      </c>
      <c r="Q286" s="5">
        <f>ROW()</f>
        <v>286</v>
      </c>
      <c r="ED286" s="9"/>
      <c r="EE286" s="24">
        <f ca="1">IF(MAX($EE$9:EE285)&lt;SUM($AJ$9:$AJ$109),MAX($EE$9:EE285)+1,"")</f>
        <v>278</v>
      </c>
      <c r="EF286" s="24">
        <f t="shared" ca="1" si="151"/>
        <v>59</v>
      </c>
      <c r="EG286" s="24">
        <f t="shared" ca="1" si="152"/>
        <v>11</v>
      </c>
      <c r="EH286" s="23" t="str">
        <f t="shared" ca="1" si="150"/>
        <v>CCI-000173</v>
      </c>
      <c r="EI286" s="23" t="str">
        <f ca="1">IF(EE286="","",OFFSET($AK$8,EF286,0)&amp;IF(COUNTIF(EH287:$EH$502,"="&amp;EH286)=0,"","; "&amp;OFFSET(EH286,MATCH(EH286,EH287:$EH$502,0),1)))</f>
        <v>3.5.3.4</v>
      </c>
      <c r="EJ286" s="23" t="str">
        <f ca="1">IF(EE286="","",OFFSET($AL$8,EF286,0)&amp;IF(COUNTIF(EH287:$EH$502,"="&amp;EH286)=0,"","; "&amp;OFFSET(EH286,MATCH(EH286,EH287:$EH$502,0),2)))</f>
        <v>Audit Reduction and Report Generation In MODERATE Impact Systems</v>
      </c>
      <c r="EK286" s="23" t="str">
        <f ca="1">IF(EE286="","",OFFSET($AK$8,EF286,0)&amp;" "&amp;IF(LEN(OFFSET($AL$8,EF286,0))&gt;$EK$3,LEFT(OFFSET($AL$8,EF286,0),$EK$3)&amp;"...",OFFSET($AL$8,EF286,0))&amp;SUBSTITUTE(IF(COUNTIF(EH287:$EH$502,"="&amp;EH286)=0,"","; "&amp;OFFSET(EH286,MATCH(EH286,EH287:$EH$502,0),3)),"; "&amp;OFFSET($AK$8,EF286,0)&amp;" "&amp;IF(LEN(OFFSET($AL$8,EF286,0))&gt;$EK$3,LEFT(OFFSET($AL$8,EF286,0),$EK$3)&amp;"...",OFFSET($AL$8,EF286,0)),""))</f>
        <v>3.5.3.4 Audit Reduction and Report Generati...</v>
      </c>
      <c r="EL286" s="24">
        <f ca="1">IF(EE286="","",IF(COUNTIF($EH$9:$EH285,"="&amp;EH286)=0,MAX($EL$9:EL285)+1,""))</f>
        <v>220</v>
      </c>
      <c r="EM286" s="9"/>
      <c r="EN286" s="10"/>
      <c r="EO286" s="24">
        <f ca="1">IF(MAX($EO$9:EO285)&lt;MAX($EL$9:$EL$502),MAX($EO$9:EO285)+1,"")</f>
        <v>278</v>
      </c>
      <c r="EP286" s="24">
        <f t="shared" ca="1" si="153"/>
        <v>360</v>
      </c>
      <c r="EQ286" s="23" t="str">
        <f t="shared" ca="1" si="156"/>
        <v>CCI-001643</v>
      </c>
      <c r="ER286" s="23" t="str">
        <f t="shared" ca="1" si="156"/>
        <v>3.11</v>
      </c>
      <c r="ES286" s="23" t="str">
        <f t="shared" ca="1" si="156"/>
        <v>VULNERABILITY SCANNING</v>
      </c>
      <c r="ET286" s="23" t="str">
        <f t="shared" ca="1" si="155"/>
        <v>3.11 VULNERABILITY SCANNING</v>
      </c>
      <c r="EU286" s="10" t="str">
        <f>""</f>
        <v/>
      </c>
    </row>
    <row r="287" spans="1:151" x14ac:dyDescent="0.3">
      <c r="A287" s="1" t="s">
        <v>212</v>
      </c>
      <c r="B287" s="5"/>
      <c r="C287" s="14">
        <f t="shared" si="143"/>
        <v>0</v>
      </c>
      <c r="D287" s="14">
        <f t="shared" si="143"/>
        <v>0</v>
      </c>
      <c r="E287" s="14" t="str">
        <f t="shared" si="144"/>
        <v/>
      </c>
      <c r="F287" s="14">
        <f t="shared" si="145"/>
        <v>1</v>
      </c>
      <c r="G287" s="14">
        <f t="shared" si="141"/>
        <v>1</v>
      </c>
      <c r="H287" s="14">
        <f t="shared" si="154"/>
        <v>3</v>
      </c>
      <c r="I287" s="14">
        <f t="shared" si="154"/>
        <v>0</v>
      </c>
      <c r="J287" s="14">
        <f t="shared" si="154"/>
        <v>0</v>
      </c>
      <c r="K287" s="14">
        <f t="shared" si="154"/>
        <v>0</v>
      </c>
      <c r="L287" s="14" t="str">
        <f t="shared" si="147"/>
        <v>1.3</v>
      </c>
      <c r="M287" s="15" t="str">
        <f t="shared" si="148"/>
        <v>--</v>
      </c>
      <c r="N287" s="14" t="str">
        <f t="shared" si="149"/>
        <v/>
      </c>
      <c r="O287" s="15" t="str">
        <f t="shared" si="142"/>
        <v/>
      </c>
      <c r="P287" s="15" t="str">
        <f>IF(N287=1,FLOOR(MAX($P$4:P286),1)+1,IF(AND(P286&lt;&gt;"",O286&lt;&gt;1),MAX($P$4:P286)+0.1,""))</f>
        <v/>
      </c>
      <c r="Q287" s="5">
        <f>ROW()</f>
        <v>287</v>
      </c>
      <c r="ED287" s="9"/>
      <c r="EE287" s="24">
        <f ca="1">IF(MAX($EE$9:EE286)&lt;SUM($AJ$9:$AJ$109),MAX($EE$9:EE286)+1,"")</f>
        <v>279</v>
      </c>
      <c r="EF287" s="24">
        <f t="shared" ca="1" si="151"/>
        <v>59</v>
      </c>
      <c r="EG287" s="24">
        <f t="shared" ca="1" si="152"/>
        <v>12</v>
      </c>
      <c r="EH287" s="23" t="str">
        <f t="shared" ca="1" si="150"/>
        <v>CCI-000174</v>
      </c>
      <c r="EI287" s="23" t="str">
        <f ca="1">IF(EE287="","",OFFSET($AK$8,EF287,0)&amp;IF(COUNTIF(EH288:$EH$502,"="&amp;EH287)=0,"","; "&amp;OFFSET(EH287,MATCH(EH287,EH288:$EH$502,0),1)))</f>
        <v>3.5.3.4</v>
      </c>
      <c r="EJ287" s="23" t="str">
        <f ca="1">IF(EE287="","",OFFSET($AL$8,EF287,0)&amp;IF(COUNTIF(EH288:$EH$502,"="&amp;EH287)=0,"","; "&amp;OFFSET(EH287,MATCH(EH287,EH288:$EH$502,0),2)))</f>
        <v>Audit Reduction and Report Generation In MODERATE Impact Systems</v>
      </c>
      <c r="EK287" s="23" t="str">
        <f ca="1">IF(EE287="","",OFFSET($AK$8,EF287,0)&amp;" "&amp;IF(LEN(OFFSET($AL$8,EF287,0))&gt;$EK$3,LEFT(OFFSET($AL$8,EF287,0),$EK$3)&amp;"...",OFFSET($AL$8,EF287,0))&amp;SUBSTITUTE(IF(COUNTIF(EH288:$EH$502,"="&amp;EH287)=0,"","; "&amp;OFFSET(EH287,MATCH(EH287,EH288:$EH$502,0),3)),"; "&amp;OFFSET($AK$8,EF287,0)&amp;" "&amp;IF(LEN(OFFSET($AL$8,EF287,0))&gt;$EK$3,LEFT(OFFSET($AL$8,EF287,0),$EK$3)&amp;"...",OFFSET($AL$8,EF287,0)),""))</f>
        <v>3.5.3.4 Audit Reduction and Report Generati...</v>
      </c>
      <c r="EL287" s="24">
        <f ca="1">IF(EE287="","",IF(COUNTIF($EH$9:$EH286,"="&amp;EH287)=0,MAX($EL$9:EL286)+1,""))</f>
        <v>221</v>
      </c>
      <c r="EM287" s="9"/>
      <c r="EN287" s="10"/>
      <c r="EO287" s="24">
        <f ca="1">IF(MAX($EO$9:EO286)&lt;MAX($EL$9:$EL$502),MAX($EO$9:EO286)+1,"")</f>
        <v>279</v>
      </c>
      <c r="EP287" s="24">
        <f t="shared" ca="1" si="153"/>
        <v>361</v>
      </c>
      <c r="EQ287" s="23" t="str">
        <f t="shared" ca="1" si="156"/>
        <v>CCI-001057</v>
      </c>
      <c r="ER287" s="23" t="str">
        <f t="shared" ca="1" si="156"/>
        <v>3.11</v>
      </c>
      <c r="ES287" s="23" t="str">
        <f t="shared" ca="1" si="156"/>
        <v>VULNERABILITY SCANNING</v>
      </c>
      <c r="ET287" s="23" t="str">
        <f t="shared" ca="1" si="155"/>
        <v>3.11 VULNERABILITY SCANNING</v>
      </c>
      <c r="EU287" s="10" t="str">
        <f>""</f>
        <v/>
      </c>
    </row>
    <row r="288" spans="1:151" x14ac:dyDescent="0.3">
      <c r="A288" s="1" t="s">
        <v>213</v>
      </c>
      <c r="B288" s="5"/>
      <c r="C288" s="14">
        <f t="shared" si="143"/>
        <v>0</v>
      </c>
      <c r="D288" s="14">
        <f t="shared" si="143"/>
        <v>0</v>
      </c>
      <c r="E288" s="14" t="str">
        <f t="shared" si="144"/>
        <v/>
      </c>
      <c r="F288" s="14">
        <f t="shared" si="145"/>
        <v>1</v>
      </c>
      <c r="G288" s="14">
        <f t="shared" si="141"/>
        <v>1</v>
      </c>
      <c r="H288" s="14">
        <f t="shared" si="154"/>
        <v>3</v>
      </c>
      <c r="I288" s="14">
        <f t="shared" si="154"/>
        <v>0</v>
      </c>
      <c r="J288" s="14">
        <f t="shared" si="154"/>
        <v>0</v>
      </c>
      <c r="K288" s="14">
        <f t="shared" si="154"/>
        <v>0</v>
      </c>
      <c r="L288" s="14" t="str">
        <f t="shared" si="147"/>
        <v>1.3</v>
      </c>
      <c r="M288" s="15" t="str">
        <f t="shared" si="148"/>
        <v>--</v>
      </c>
      <c r="N288" s="14" t="str">
        <f t="shared" si="149"/>
        <v/>
      </c>
      <c r="O288" s="15" t="str">
        <f t="shared" si="142"/>
        <v/>
      </c>
      <c r="P288" s="15" t="str">
        <f>IF(N288=1,FLOOR(MAX($P$4:P287),1)+1,IF(AND(P287&lt;&gt;"",O287&lt;&gt;1),MAX($P$4:P287)+0.1,""))</f>
        <v/>
      </c>
      <c r="Q288" s="5">
        <f>ROW()</f>
        <v>288</v>
      </c>
      <c r="ED288" s="9"/>
      <c r="EE288" s="24">
        <f ca="1">IF(MAX($EE$9:EE287)&lt;SUM($AJ$9:$AJ$109),MAX($EE$9:EE287)+1,"")</f>
        <v>280</v>
      </c>
      <c r="EF288" s="24">
        <f t="shared" ca="1" si="151"/>
        <v>59</v>
      </c>
      <c r="EG288" s="24">
        <f t="shared" ca="1" si="152"/>
        <v>13</v>
      </c>
      <c r="EH288" s="23" t="str">
        <f t="shared" ca="1" si="150"/>
        <v>CCI-001577</v>
      </c>
      <c r="EI288" s="23" t="str">
        <f ca="1">IF(EE288="","",OFFSET($AK$8,EF288,0)&amp;IF(COUNTIF(EH289:$EH$502,"="&amp;EH288)=0,"","; "&amp;OFFSET(EH288,MATCH(EH288,EH289:$EH$502,0),1)))</f>
        <v>3.5.3.4</v>
      </c>
      <c r="EJ288" s="23" t="str">
        <f ca="1">IF(EE288="","",OFFSET($AL$8,EF288,0)&amp;IF(COUNTIF(EH289:$EH$502,"="&amp;EH288)=0,"","; "&amp;OFFSET(EH288,MATCH(EH288,EH289:$EH$502,0),2)))</f>
        <v>Audit Reduction and Report Generation In MODERATE Impact Systems</v>
      </c>
      <c r="EK288" s="23" t="str">
        <f ca="1">IF(EE288="","",OFFSET($AK$8,EF288,0)&amp;" "&amp;IF(LEN(OFFSET($AL$8,EF288,0))&gt;$EK$3,LEFT(OFFSET($AL$8,EF288,0),$EK$3)&amp;"...",OFFSET($AL$8,EF288,0))&amp;SUBSTITUTE(IF(COUNTIF(EH289:$EH$502,"="&amp;EH288)=0,"","; "&amp;OFFSET(EH288,MATCH(EH288,EH289:$EH$502,0),3)),"; "&amp;OFFSET($AK$8,EF288,0)&amp;" "&amp;IF(LEN(OFFSET($AL$8,EF288,0))&gt;$EK$3,LEFT(OFFSET($AL$8,EF288,0),$EK$3)&amp;"...",OFFSET($AL$8,EF288,0)),""))</f>
        <v>3.5.3.4 Audit Reduction and Report Generati...</v>
      </c>
      <c r="EL288" s="24">
        <f ca="1">IF(EE288="","",IF(COUNTIF($EH$9:$EH287,"="&amp;EH288)=0,MAX($EL$9:EL287)+1,""))</f>
        <v>222</v>
      </c>
      <c r="EM288" s="9"/>
      <c r="EN288" s="10"/>
      <c r="EO288" s="24">
        <f ca="1">IF(MAX($EO$9:EO287)&lt;MAX($EL$9:$EL$502),MAX($EO$9:EO287)+1,"")</f>
        <v>280</v>
      </c>
      <c r="EP288" s="24">
        <f t="shared" ca="1" si="153"/>
        <v>362</v>
      </c>
      <c r="EQ288" s="23" t="str">
        <f t="shared" ca="1" si="156"/>
        <v>CCI-001058</v>
      </c>
      <c r="ER288" s="23" t="str">
        <f t="shared" ca="1" si="156"/>
        <v>3.11</v>
      </c>
      <c r="ES288" s="23" t="str">
        <f t="shared" ca="1" si="156"/>
        <v>VULNERABILITY SCANNING</v>
      </c>
      <c r="ET288" s="23" t="str">
        <f t="shared" ca="1" si="155"/>
        <v>3.11 VULNERABILITY SCANNING</v>
      </c>
      <c r="EU288" s="10" t="str">
        <f>""</f>
        <v/>
      </c>
    </row>
    <row r="289" spans="1:151" x14ac:dyDescent="0.3">
      <c r="A289" s="1" t="s">
        <v>73</v>
      </c>
      <c r="B289" s="5"/>
      <c r="C289" s="14">
        <f t="shared" si="143"/>
        <v>0</v>
      </c>
      <c r="D289" s="14">
        <f t="shared" si="143"/>
        <v>0</v>
      </c>
      <c r="E289" s="14" t="str">
        <f t="shared" si="144"/>
        <v/>
      </c>
      <c r="F289" s="14">
        <f t="shared" si="145"/>
        <v>1</v>
      </c>
      <c r="G289" s="14">
        <f t="shared" si="141"/>
        <v>1</v>
      </c>
      <c r="H289" s="14">
        <f t="shared" si="154"/>
        <v>3</v>
      </c>
      <c r="I289" s="14">
        <f t="shared" si="154"/>
        <v>0</v>
      </c>
      <c r="J289" s="14">
        <f t="shared" si="154"/>
        <v>0</v>
      </c>
      <c r="K289" s="14">
        <f t="shared" si="154"/>
        <v>0</v>
      </c>
      <c r="L289" s="14" t="str">
        <f t="shared" si="147"/>
        <v>1.3</v>
      </c>
      <c r="M289" s="15" t="str">
        <f t="shared" si="148"/>
        <v>--</v>
      </c>
      <c r="N289" s="14" t="str">
        <f t="shared" si="149"/>
        <v/>
      </c>
      <c r="O289" s="15" t="str">
        <f t="shared" si="142"/>
        <v/>
      </c>
      <c r="P289" s="15" t="str">
        <f>IF(N289=1,FLOOR(MAX($P$4:P288),1)+1,IF(AND(P288&lt;&gt;"",O288&lt;&gt;1),MAX($P$4:P288)+0.1,""))</f>
        <v/>
      </c>
      <c r="Q289" s="5">
        <f>ROW()</f>
        <v>289</v>
      </c>
      <c r="ED289" s="9"/>
      <c r="EE289" s="24">
        <f ca="1">IF(MAX($EE$9:EE288)&lt;SUM($AJ$9:$AJ$109),MAX($EE$9:EE288)+1,"")</f>
        <v>281</v>
      </c>
      <c r="EF289" s="24">
        <f t="shared" ca="1" si="151"/>
        <v>60</v>
      </c>
      <c r="EG289" s="24">
        <f t="shared" ca="1" si="152"/>
        <v>1</v>
      </c>
      <c r="EH289" s="23" t="str">
        <f t="shared" ca="1" si="150"/>
        <v>CCI-001848</v>
      </c>
      <c r="EI289" s="23" t="str">
        <f ca="1">IF(EE289="","",OFFSET($AK$8,EF289,0)&amp;IF(COUNTIF(EH290:$EH$502,"="&amp;EH289)=0,"","; "&amp;OFFSET(EH289,MATCH(EH289,EH290:$EH$502,0),1)))</f>
        <v>3.5.4</v>
      </c>
      <c r="EJ289" s="23" t="str">
        <f ca="1">IF(EE289="","",OFFSET($AL$8,EF289,0)&amp;IF(COUNTIF(EH290:$EH$502,"="&amp;EH289)=0,"","; "&amp;OFFSET(EH289,MATCH(EH289,EH290:$EH$502,0),2)))</f>
        <v>Audit Storage Capacity and Audit Upload</v>
      </c>
      <c r="EK289" s="23" t="str">
        <f ca="1">IF(EE289="","",OFFSET($AK$8,EF289,0)&amp;" "&amp;IF(LEN(OFFSET($AL$8,EF289,0))&gt;$EK$3,LEFT(OFFSET($AL$8,EF289,0),$EK$3)&amp;"...",OFFSET($AL$8,EF289,0))&amp;SUBSTITUTE(IF(COUNTIF(EH290:$EH$502,"="&amp;EH289)=0,"","; "&amp;OFFSET(EH289,MATCH(EH289,EH290:$EH$502,0),3)),"; "&amp;OFFSET($AK$8,EF289,0)&amp;" "&amp;IF(LEN(OFFSET($AL$8,EF289,0))&gt;$EK$3,LEFT(OFFSET($AL$8,EF289,0),$EK$3)&amp;"...",OFFSET($AL$8,EF289,0)),""))</f>
        <v>3.5.4 Audit Storage Capacity and Audit Up...</v>
      </c>
      <c r="EL289" s="24">
        <f ca="1">IF(EE289="","",IF(COUNTIF($EH$9:$EH288,"="&amp;EH289)=0,MAX($EL$9:EL288)+1,""))</f>
        <v>223</v>
      </c>
      <c r="EM289" s="9"/>
      <c r="EN289" s="10"/>
      <c r="EO289" s="24">
        <f ca="1">IF(MAX($EO$9:EO288)&lt;MAX($EL$9:$EL$502),MAX($EO$9:EO288)+1,"")</f>
        <v>281</v>
      </c>
      <c r="EP289" s="24">
        <f t="shared" ca="1" si="153"/>
        <v>363</v>
      </c>
      <c r="EQ289" s="23" t="str">
        <f t="shared" ca="1" si="156"/>
        <v>CCI-001059</v>
      </c>
      <c r="ER289" s="23" t="str">
        <f t="shared" ca="1" si="156"/>
        <v>3.11</v>
      </c>
      <c r="ES289" s="23" t="str">
        <f t="shared" ca="1" si="156"/>
        <v>VULNERABILITY SCANNING</v>
      </c>
      <c r="ET289" s="23" t="str">
        <f t="shared" ca="1" si="155"/>
        <v>3.11 VULNERABILITY SCANNING</v>
      </c>
      <c r="EU289" s="10" t="str">
        <f>""</f>
        <v/>
      </c>
    </row>
    <row r="290" spans="1:151" x14ac:dyDescent="0.3">
      <c r="A290" s="1" t="s">
        <v>55</v>
      </c>
      <c r="B290" s="5"/>
      <c r="C290" s="14">
        <f t="shared" si="143"/>
        <v>0</v>
      </c>
      <c r="D290" s="14">
        <f t="shared" si="143"/>
        <v>0</v>
      </c>
      <c r="E290" s="14" t="str">
        <f t="shared" si="144"/>
        <v/>
      </c>
      <c r="F290" s="14">
        <f t="shared" si="145"/>
        <v>1</v>
      </c>
      <c r="G290" s="14">
        <f t="shared" si="141"/>
        <v>1</v>
      </c>
      <c r="H290" s="14">
        <f t="shared" si="154"/>
        <v>3</v>
      </c>
      <c r="I290" s="14">
        <f t="shared" si="154"/>
        <v>0</v>
      </c>
      <c r="J290" s="14">
        <f t="shared" si="154"/>
        <v>0</v>
      </c>
      <c r="K290" s="14">
        <f t="shared" si="154"/>
        <v>0</v>
      </c>
      <c r="L290" s="14" t="str">
        <f t="shared" si="147"/>
        <v>1.3</v>
      </c>
      <c r="M290" s="15" t="str">
        <f t="shared" si="148"/>
        <v>--</v>
      </c>
      <c r="N290" s="14" t="str">
        <f t="shared" si="149"/>
        <v/>
      </c>
      <c r="O290" s="15" t="str">
        <f t="shared" si="142"/>
        <v/>
      </c>
      <c r="P290" s="15" t="str">
        <f>IF(N290=1,FLOOR(MAX($P$4:P289),1)+1,IF(AND(P289&lt;&gt;"",O289&lt;&gt;1),MAX($P$4:P289)+0.1,""))</f>
        <v/>
      </c>
      <c r="Q290" s="5">
        <f>ROW()</f>
        <v>290</v>
      </c>
      <c r="ED290" s="9"/>
      <c r="EE290" s="24">
        <f ca="1">IF(MAX($EE$9:EE289)&lt;SUM($AJ$9:$AJ$109),MAX($EE$9:EE289)+1,"")</f>
        <v>282</v>
      </c>
      <c r="EF290" s="24">
        <f t="shared" ca="1" si="151"/>
        <v>60</v>
      </c>
      <c r="EG290" s="24">
        <f t="shared" ca="1" si="152"/>
        <v>2</v>
      </c>
      <c r="EH290" s="23" t="str">
        <f t="shared" ca="1" si="150"/>
        <v>CCI-001849</v>
      </c>
      <c r="EI290" s="23" t="str">
        <f ca="1">IF(EE290="","",OFFSET($AK$8,EF290,0)&amp;IF(COUNTIF(EH291:$EH$502,"="&amp;EH290)=0,"","; "&amp;OFFSET(EH290,MATCH(EH290,EH291:$EH$502,0),1)))</f>
        <v>3.5.4</v>
      </c>
      <c r="EJ290" s="23" t="str">
        <f ca="1">IF(EE290="","",OFFSET($AL$8,EF290,0)&amp;IF(COUNTIF(EH291:$EH$502,"="&amp;EH290)=0,"","; "&amp;OFFSET(EH290,MATCH(EH290,EH291:$EH$502,0),2)))</f>
        <v>Audit Storage Capacity and Audit Upload</v>
      </c>
      <c r="EK290" s="23" t="str">
        <f ca="1">IF(EE290="","",OFFSET($AK$8,EF290,0)&amp;" "&amp;IF(LEN(OFFSET($AL$8,EF290,0))&gt;$EK$3,LEFT(OFFSET($AL$8,EF290,0),$EK$3)&amp;"...",OFFSET($AL$8,EF290,0))&amp;SUBSTITUTE(IF(COUNTIF(EH291:$EH$502,"="&amp;EH290)=0,"","; "&amp;OFFSET(EH290,MATCH(EH290,EH291:$EH$502,0),3)),"; "&amp;OFFSET($AK$8,EF290,0)&amp;" "&amp;IF(LEN(OFFSET($AL$8,EF290,0))&gt;$EK$3,LEFT(OFFSET($AL$8,EF290,0),$EK$3)&amp;"...",OFFSET($AL$8,EF290,0)),""))</f>
        <v>3.5.4 Audit Storage Capacity and Audit Up...</v>
      </c>
      <c r="EL290" s="24">
        <f ca="1">IF(EE290="","",IF(COUNTIF($EH$9:$EH289,"="&amp;EH290)=0,MAX($EL$9:EL289)+1,""))</f>
        <v>224</v>
      </c>
      <c r="EM290" s="9"/>
      <c r="EN290" s="10"/>
      <c r="EO290" s="24">
        <f ca="1">IF(MAX($EO$9:EO289)&lt;MAX($EL$9:$EL$502),MAX($EO$9:EO289)+1,"")</f>
        <v>282</v>
      </c>
      <c r="EP290" s="24">
        <f t="shared" ca="1" si="153"/>
        <v>368</v>
      </c>
      <c r="EQ290" s="23" t="str">
        <f t="shared" ca="1" si="156"/>
        <v>CCI-003116</v>
      </c>
      <c r="ER290" s="23" t="str">
        <f t="shared" ca="1" si="156"/>
        <v>3.12</v>
      </c>
      <c r="ES290" s="23" t="str">
        <f t="shared" ca="1" si="156"/>
        <v>FIPS 201-2 REQUIREMENT</v>
      </c>
      <c r="ET290" s="23" t="str">
        <f t="shared" ca="1" si="155"/>
        <v>3.12 FIPS 201-2 REQUIREMENT</v>
      </c>
      <c r="EU290" s="10" t="str">
        <f>""</f>
        <v/>
      </c>
    </row>
    <row r="291" spans="1:151" x14ac:dyDescent="0.3">
      <c r="A291" s="1" t="s">
        <v>214</v>
      </c>
      <c r="B291" s="5"/>
      <c r="C291" s="14">
        <f t="shared" si="143"/>
        <v>0</v>
      </c>
      <c r="D291" s="14">
        <f t="shared" si="143"/>
        <v>0</v>
      </c>
      <c r="E291" s="14" t="str">
        <f t="shared" si="144"/>
        <v/>
      </c>
      <c r="F291" s="14">
        <f t="shared" si="145"/>
        <v>1</v>
      </c>
      <c r="G291" s="14">
        <f t="shared" si="141"/>
        <v>1</v>
      </c>
      <c r="H291" s="14">
        <f t="shared" si="154"/>
        <v>3</v>
      </c>
      <c r="I291" s="14">
        <f t="shared" si="154"/>
        <v>0</v>
      </c>
      <c r="J291" s="14">
        <f t="shared" si="154"/>
        <v>0</v>
      </c>
      <c r="K291" s="14">
        <f t="shared" si="154"/>
        <v>0</v>
      </c>
      <c r="L291" s="14" t="str">
        <f t="shared" si="147"/>
        <v>1.3</v>
      </c>
      <c r="M291" s="15" t="str">
        <f t="shared" si="148"/>
        <v>--</v>
      </c>
      <c r="N291" s="14" t="str">
        <f t="shared" si="149"/>
        <v/>
      </c>
      <c r="O291" s="15" t="str">
        <f t="shared" si="142"/>
        <v/>
      </c>
      <c r="P291" s="15" t="str">
        <f>IF(N291=1,FLOOR(MAX($P$4:P290),1)+1,IF(AND(P290&lt;&gt;"",O290&lt;&gt;1),MAX($P$4:P290)+0.1,""))</f>
        <v/>
      </c>
      <c r="Q291" s="5">
        <f>ROW()</f>
        <v>291</v>
      </c>
      <c r="ED291" s="9"/>
      <c r="EE291" s="24">
        <f ca="1">IF(MAX($EE$9:EE290)&lt;SUM($AJ$9:$AJ$109),MAX($EE$9:EE290)+1,"")</f>
        <v>283</v>
      </c>
      <c r="EF291" s="24">
        <f t="shared" ca="1" si="151"/>
        <v>61</v>
      </c>
      <c r="EG291" s="24">
        <f t="shared" ca="1" si="152"/>
        <v>1</v>
      </c>
      <c r="EH291" s="23" t="str">
        <f t="shared" ca="1" si="150"/>
        <v>CCI-001855</v>
      </c>
      <c r="EI291" s="23" t="str">
        <f ca="1">IF(EE291="","",OFFSET($AK$8,EF291,0)&amp;IF(COUNTIF(EH292:$EH$502,"="&amp;EH291)=0,"","; "&amp;OFFSET(EH291,MATCH(EH291,EH292:$EH$502,0),1)))</f>
        <v>3.5.4.1</v>
      </c>
      <c r="EJ291" s="23" t="str">
        <f ca="1">IF(EE291="","",OFFSET($AL$8,EF291,0)&amp;IF(COUNTIF(EH292:$EH$502,"="&amp;EH291)=0,"","; "&amp;OFFSET(EH291,MATCH(EH291,EH292:$EH$502,0),2)))</f>
        <v>Audit Log Storage Notification In MODERATE Impact Systems</v>
      </c>
      <c r="EK291" s="23" t="str">
        <f ca="1">IF(EE291="","",OFFSET($AK$8,EF291,0)&amp;" "&amp;IF(LEN(OFFSET($AL$8,EF291,0))&gt;$EK$3,LEFT(OFFSET($AL$8,EF291,0),$EK$3)&amp;"...",OFFSET($AL$8,EF291,0))&amp;SUBSTITUTE(IF(COUNTIF(EH292:$EH$502,"="&amp;EH291)=0,"","; "&amp;OFFSET(EH291,MATCH(EH291,EH292:$EH$502,0),3)),"; "&amp;OFFSET($AK$8,EF291,0)&amp;" "&amp;IF(LEN(OFFSET($AL$8,EF291,0))&gt;$EK$3,LEFT(OFFSET($AL$8,EF291,0),$EK$3)&amp;"...",OFFSET($AL$8,EF291,0)),""))</f>
        <v>3.5.4.1 Audit Log Storage Notification In M...</v>
      </c>
      <c r="EL291" s="24">
        <f ca="1">IF(EE291="","",IF(COUNTIF($EH$9:$EH290,"="&amp;EH291)=0,MAX($EL$9:EL290)+1,""))</f>
        <v>225</v>
      </c>
      <c r="EM291" s="9"/>
      <c r="EN291" s="10"/>
      <c r="EO291" s="24">
        <f ca="1">IF(MAX($EO$9:EO290)&lt;MAX($EL$9:$EL$502),MAX($EO$9:EO290)+1,"")</f>
        <v>283</v>
      </c>
      <c r="EP291" s="24">
        <f t="shared" ca="1" si="153"/>
        <v>369</v>
      </c>
      <c r="EQ291" s="23" t="str">
        <f t="shared" ca="1" si="156"/>
        <v>CCI-001241</v>
      </c>
      <c r="ER291" s="23" t="str">
        <f t="shared" ca="1" si="156"/>
        <v>3.13.1</v>
      </c>
      <c r="ES291" s="23" t="str">
        <f t="shared" ca="1" si="156"/>
        <v>Malicious Code Protection</v>
      </c>
      <c r="ET291" s="23" t="str">
        <f t="shared" ca="1" si="155"/>
        <v>3.13.1 Malicious Code Protection</v>
      </c>
      <c r="EU291" s="10" t="str">
        <f>""</f>
        <v/>
      </c>
    </row>
    <row r="292" spans="1:151" x14ac:dyDescent="0.3">
      <c r="A292" s="1" t="s">
        <v>215</v>
      </c>
      <c r="B292" s="5"/>
      <c r="C292" s="14">
        <f t="shared" si="143"/>
        <v>0</v>
      </c>
      <c r="D292" s="14">
        <f t="shared" si="143"/>
        <v>0</v>
      </c>
      <c r="E292" s="14" t="str">
        <f t="shared" si="144"/>
        <v/>
      </c>
      <c r="F292" s="14">
        <f t="shared" si="145"/>
        <v>1</v>
      </c>
      <c r="G292" s="14">
        <f t="shared" si="141"/>
        <v>1</v>
      </c>
      <c r="H292" s="14">
        <f t="shared" si="154"/>
        <v>3</v>
      </c>
      <c r="I292" s="14">
        <f t="shared" si="154"/>
        <v>0</v>
      </c>
      <c r="J292" s="14">
        <f t="shared" si="154"/>
        <v>0</v>
      </c>
      <c r="K292" s="14">
        <f t="shared" si="154"/>
        <v>0</v>
      </c>
      <c r="L292" s="14" t="str">
        <f t="shared" si="147"/>
        <v>1.3</v>
      </c>
      <c r="M292" s="15" t="str">
        <f t="shared" si="148"/>
        <v>--</v>
      </c>
      <c r="N292" s="14" t="str">
        <f t="shared" si="149"/>
        <v/>
      </c>
      <c r="O292" s="15" t="str">
        <f t="shared" si="142"/>
        <v/>
      </c>
      <c r="P292" s="15" t="str">
        <f>IF(N292=1,FLOOR(MAX($P$4:P291),1)+1,IF(AND(P291&lt;&gt;"",O291&lt;&gt;1),MAX($P$4:P291)+0.1,""))</f>
        <v/>
      </c>
      <c r="Q292" s="5">
        <f>ROW()</f>
        <v>292</v>
      </c>
      <c r="ED292" s="9"/>
      <c r="EE292" s="24">
        <f ca="1">IF(MAX($EE$9:EE291)&lt;SUM($AJ$9:$AJ$109),MAX($EE$9:EE291)+1,"")</f>
        <v>284</v>
      </c>
      <c r="EF292" s="24">
        <f t="shared" ca="1" si="151"/>
        <v>62</v>
      </c>
      <c r="EG292" s="24">
        <f t="shared" ca="1" si="152"/>
        <v>1</v>
      </c>
      <c r="EH292" s="23" t="str">
        <f t="shared" ca="1" si="150"/>
        <v>CCI-000139</v>
      </c>
      <c r="EI292" s="23" t="str">
        <f ca="1">IF(EE292="","",OFFSET($AK$8,EF292,0)&amp;IF(COUNTIF(EH293:$EH$502,"="&amp;EH292)=0,"","; "&amp;OFFSET(EH292,MATCH(EH292,EH293:$EH$502,0),1)))</f>
        <v>3.5.5</v>
      </c>
      <c r="EJ292" s="23" t="str">
        <f ca="1">IF(EE292="","",OFFSET($AL$8,EF292,0)&amp;IF(COUNTIF(EH293:$EH$502,"="&amp;EH292)=0,"","; "&amp;OFFSET(EH292,MATCH(EH292,EH293:$EH$502,0),2)))</f>
        <v>Response to Audit Processing Failures</v>
      </c>
      <c r="EK292" s="23" t="str">
        <f ca="1">IF(EE292="","",OFFSET($AK$8,EF292,0)&amp;" "&amp;IF(LEN(OFFSET($AL$8,EF292,0))&gt;$EK$3,LEFT(OFFSET($AL$8,EF292,0),$EK$3)&amp;"...",OFFSET($AL$8,EF292,0))&amp;SUBSTITUTE(IF(COUNTIF(EH293:$EH$502,"="&amp;EH292)=0,"","; "&amp;OFFSET(EH292,MATCH(EH292,EH293:$EH$502,0),3)),"; "&amp;OFFSET($AK$8,EF292,0)&amp;" "&amp;IF(LEN(OFFSET($AL$8,EF292,0))&gt;$EK$3,LEFT(OFFSET($AL$8,EF292,0),$EK$3)&amp;"...",OFFSET($AL$8,EF292,0)),""))</f>
        <v>3.5.5 Response to Audit Processing Failur...</v>
      </c>
      <c r="EL292" s="24">
        <f ca="1">IF(EE292="","",IF(COUNTIF($EH$9:$EH291,"="&amp;EH292)=0,MAX($EL$9:EL291)+1,""))</f>
        <v>226</v>
      </c>
      <c r="EM292" s="9"/>
      <c r="EN292" s="10"/>
      <c r="EO292" s="24">
        <f ca="1">IF(MAX($EO$9:EO291)&lt;MAX($EL$9:$EL$502),MAX($EO$9:EO291)+1,"")</f>
        <v>284</v>
      </c>
      <c r="EP292" s="24">
        <f t="shared" ca="1" si="153"/>
        <v>370</v>
      </c>
      <c r="EQ292" s="23" t="str">
        <f t="shared" ca="1" si="156"/>
        <v>CCI-002623</v>
      </c>
      <c r="ER292" s="23" t="str">
        <f t="shared" ca="1" si="156"/>
        <v>3.13.1</v>
      </c>
      <c r="ES292" s="23" t="str">
        <f t="shared" ca="1" si="156"/>
        <v>Malicious Code Protection</v>
      </c>
      <c r="ET292" s="23" t="str">
        <f t="shared" ca="1" si="155"/>
        <v>3.13.1 Malicious Code Protection</v>
      </c>
      <c r="EU292" s="10" t="str">
        <f>""</f>
        <v/>
      </c>
    </row>
    <row r="293" spans="1:151" x14ac:dyDescent="0.3">
      <c r="A293" s="1" t="s">
        <v>55</v>
      </c>
      <c r="B293" s="5"/>
      <c r="C293" s="14">
        <f t="shared" si="143"/>
        <v>0</v>
      </c>
      <c r="D293" s="14">
        <f t="shared" si="143"/>
        <v>0</v>
      </c>
      <c r="E293" s="14" t="str">
        <f t="shared" si="144"/>
        <v/>
      </c>
      <c r="F293" s="14">
        <f t="shared" si="145"/>
        <v>1</v>
      </c>
      <c r="G293" s="14">
        <f t="shared" si="141"/>
        <v>1</v>
      </c>
      <c r="H293" s="14">
        <f t="shared" si="154"/>
        <v>3</v>
      </c>
      <c r="I293" s="14">
        <f t="shared" si="154"/>
        <v>0</v>
      </c>
      <c r="J293" s="14">
        <f t="shared" si="154"/>
        <v>0</v>
      </c>
      <c r="K293" s="14">
        <f t="shared" si="154"/>
        <v>0</v>
      </c>
      <c r="L293" s="14" t="str">
        <f t="shared" si="147"/>
        <v>1.3</v>
      </c>
      <c r="M293" s="15" t="str">
        <f t="shared" si="148"/>
        <v>--</v>
      </c>
      <c r="N293" s="14" t="str">
        <f t="shared" si="149"/>
        <v/>
      </c>
      <c r="O293" s="15" t="str">
        <f t="shared" si="142"/>
        <v/>
      </c>
      <c r="P293" s="15" t="str">
        <f>IF(N293=1,FLOOR(MAX($P$4:P292),1)+1,IF(AND(P292&lt;&gt;"",O292&lt;&gt;1),MAX($P$4:P292)+0.1,""))</f>
        <v/>
      </c>
      <c r="Q293" s="5">
        <f>ROW()</f>
        <v>293</v>
      </c>
      <c r="ED293" s="9"/>
      <c r="EE293" s="24">
        <f ca="1">IF(MAX($EE$9:EE292)&lt;SUM($AJ$9:$AJ$109),MAX($EE$9:EE292)+1,"")</f>
        <v>285</v>
      </c>
      <c r="EF293" s="24">
        <f t="shared" ca="1" si="151"/>
        <v>62</v>
      </c>
      <c r="EG293" s="24">
        <f t="shared" ca="1" si="152"/>
        <v>2</v>
      </c>
      <c r="EH293" s="23" t="str">
        <f t="shared" ca="1" si="150"/>
        <v>CCI-000140</v>
      </c>
      <c r="EI293" s="23" t="str">
        <f ca="1">IF(EE293="","",OFFSET($AK$8,EF293,0)&amp;IF(COUNTIF(EH294:$EH$502,"="&amp;EH293)=0,"","; "&amp;OFFSET(EH293,MATCH(EH293,EH294:$EH$502,0),1)))</f>
        <v>3.5.5</v>
      </c>
      <c r="EJ293" s="23" t="str">
        <f ca="1">IF(EE293="","",OFFSET($AL$8,EF293,0)&amp;IF(COUNTIF(EH294:$EH$502,"="&amp;EH293)=0,"","; "&amp;OFFSET(EH293,MATCH(EH293,EH294:$EH$502,0),2)))</f>
        <v>Response to Audit Processing Failures</v>
      </c>
      <c r="EK293" s="23" t="str">
        <f ca="1">IF(EE293="","",OFFSET($AK$8,EF293,0)&amp;" "&amp;IF(LEN(OFFSET($AL$8,EF293,0))&gt;$EK$3,LEFT(OFFSET($AL$8,EF293,0),$EK$3)&amp;"...",OFFSET($AL$8,EF293,0))&amp;SUBSTITUTE(IF(COUNTIF(EH294:$EH$502,"="&amp;EH293)=0,"","; "&amp;OFFSET(EH293,MATCH(EH293,EH294:$EH$502,0),3)),"; "&amp;OFFSET($AK$8,EF293,0)&amp;" "&amp;IF(LEN(OFFSET($AL$8,EF293,0))&gt;$EK$3,LEFT(OFFSET($AL$8,EF293,0),$EK$3)&amp;"...",OFFSET($AL$8,EF293,0)),""))</f>
        <v>3.5.5 Response to Audit Processing Failur...</v>
      </c>
      <c r="EL293" s="24">
        <f ca="1">IF(EE293="","",IF(COUNTIF($EH$9:$EH292,"="&amp;EH293)=0,MAX($EL$9:EL292)+1,""))</f>
        <v>227</v>
      </c>
      <c r="EM293" s="9"/>
      <c r="EN293" s="10"/>
      <c r="EO293" s="24">
        <f ca="1">IF(MAX($EO$9:EO292)&lt;MAX($EL$9:$EL$502),MAX($EO$9:EO292)+1,"")</f>
        <v>285</v>
      </c>
      <c r="EP293" s="24">
        <f t="shared" ca="1" si="153"/>
        <v>371</v>
      </c>
      <c r="EQ293" s="23" t="str">
        <f t="shared" ca="1" si="156"/>
        <v>CCI-001749</v>
      </c>
      <c r="ER293" s="23" t="str">
        <f t="shared" ca="1" si="156"/>
        <v>3.13.2</v>
      </c>
      <c r="ES293" s="23" t="str">
        <f t="shared" ca="1" si="156"/>
        <v>Software, Firmware, and Information_x0014_Integrity In MODERATE Impact Systems:</v>
      </c>
      <c r="ET293" s="23" t="str">
        <f t="shared" ca="1" si="155"/>
        <v>3.13.2 Software, Firmware, and Information...</v>
      </c>
      <c r="EU293" s="10" t="str">
        <f>""</f>
        <v/>
      </c>
    </row>
    <row r="294" spans="1:151" x14ac:dyDescent="0.3">
      <c r="A294" s="1" t="s">
        <v>2398</v>
      </c>
      <c r="B294" s="5"/>
      <c r="C294" s="14">
        <f t="shared" si="143"/>
        <v>1</v>
      </c>
      <c r="D294" s="14">
        <f t="shared" si="143"/>
        <v>1</v>
      </c>
      <c r="E294" s="14" t="str">
        <f t="shared" si="144"/>
        <v>OK</v>
      </c>
      <c r="F294" s="14">
        <f t="shared" si="145"/>
        <v>1</v>
      </c>
      <c r="G294" s="14">
        <f t="shared" si="141"/>
        <v>1</v>
      </c>
      <c r="H294" s="14">
        <f t="shared" ref="H294:K309" si="157">IF(G294&lt;&gt;G293,0,IF(AND(($F293-$D294)=(H$3-1),$F294=H$3),H293+1,H293))</f>
        <v>4</v>
      </c>
      <c r="I294" s="14">
        <f t="shared" si="157"/>
        <v>0</v>
      </c>
      <c r="J294" s="14">
        <f t="shared" si="157"/>
        <v>0</v>
      </c>
      <c r="K294" s="14">
        <f t="shared" si="157"/>
        <v>0</v>
      </c>
      <c r="L294" s="14" t="str">
        <f t="shared" si="147"/>
        <v>1.4</v>
      </c>
      <c r="M294" s="15" t="str">
        <f t="shared" si="148"/>
        <v>DEFINITIONS</v>
      </c>
      <c r="N294" s="14" t="str">
        <f t="shared" si="149"/>
        <v/>
      </c>
      <c r="O294" s="15" t="str">
        <f t="shared" si="142"/>
        <v/>
      </c>
      <c r="P294" s="15" t="str">
        <f>IF(N294=1,FLOOR(MAX($P$4:P293),1)+1,IF(AND(P293&lt;&gt;"",O293&lt;&gt;1),MAX($P$4:P293)+0.1,""))</f>
        <v/>
      </c>
      <c r="Q294" s="5">
        <f>ROW()</f>
        <v>294</v>
      </c>
      <c r="ED294" s="9"/>
      <c r="EE294" s="24">
        <f ca="1">IF(MAX($EE$9:EE293)&lt;SUM($AJ$9:$AJ$109),MAX($EE$9:EE293)+1,"")</f>
        <v>286</v>
      </c>
      <c r="EF294" s="24">
        <f t="shared" ca="1" si="151"/>
        <v>62</v>
      </c>
      <c r="EG294" s="24">
        <f t="shared" ca="1" si="152"/>
        <v>3</v>
      </c>
      <c r="EH294" s="23" t="str">
        <f t="shared" ca="1" si="150"/>
        <v>CCI-001490</v>
      </c>
      <c r="EI294" s="23" t="str">
        <f ca="1">IF(EE294="","",OFFSET($AK$8,EF294,0)&amp;IF(COUNTIF(EH295:$EH$502,"="&amp;EH294)=0,"","; "&amp;OFFSET(EH294,MATCH(EH294,EH295:$EH$502,0),1)))</f>
        <v>3.5.5</v>
      </c>
      <c r="EJ294" s="23" t="str">
        <f ca="1">IF(EE294="","",OFFSET($AL$8,EF294,0)&amp;IF(COUNTIF(EH295:$EH$502,"="&amp;EH294)=0,"","; "&amp;OFFSET(EH294,MATCH(EH294,EH295:$EH$502,0),2)))</f>
        <v>Response to Audit Processing Failures</v>
      </c>
      <c r="EK294" s="23" t="str">
        <f ca="1">IF(EE294="","",OFFSET($AK$8,EF294,0)&amp;" "&amp;IF(LEN(OFFSET($AL$8,EF294,0))&gt;$EK$3,LEFT(OFFSET($AL$8,EF294,0),$EK$3)&amp;"...",OFFSET($AL$8,EF294,0))&amp;SUBSTITUTE(IF(COUNTIF(EH295:$EH$502,"="&amp;EH294)=0,"","; "&amp;OFFSET(EH294,MATCH(EH294,EH295:$EH$502,0),3)),"; "&amp;OFFSET($AK$8,EF294,0)&amp;" "&amp;IF(LEN(OFFSET($AL$8,EF294,0))&gt;$EK$3,LEFT(OFFSET($AL$8,EF294,0),$EK$3)&amp;"...",OFFSET($AL$8,EF294,0)),""))</f>
        <v>3.5.5 Response to Audit Processing Failur...</v>
      </c>
      <c r="EL294" s="24">
        <f ca="1">IF(EE294="","",IF(COUNTIF($EH$9:$EH293,"="&amp;EH294)=0,MAX($EL$9:EL293)+1,""))</f>
        <v>228</v>
      </c>
      <c r="EM294" s="9"/>
      <c r="EN294" s="10"/>
      <c r="EO294" s="24">
        <f ca="1">IF(MAX($EO$9:EO293)&lt;MAX($EL$9:$EL$502),MAX($EO$9:EO293)+1,"")</f>
        <v>286</v>
      </c>
      <c r="EP294" s="24">
        <f t="shared" ca="1" si="153"/>
        <v>372</v>
      </c>
      <c r="EQ294" s="23" t="str">
        <f t="shared" ca="1" si="156"/>
        <v>CCI-002704</v>
      </c>
      <c r="ER294" s="23" t="str">
        <f t="shared" ca="1" si="156"/>
        <v>3.13.2</v>
      </c>
      <c r="ES294" s="23" t="str">
        <f t="shared" ca="1" si="156"/>
        <v>Software, Firmware, and Information_x0014_Integrity In MODERATE Impact Systems:</v>
      </c>
      <c r="ET294" s="23" t="str">
        <f t="shared" ca="1" si="155"/>
        <v>3.13.2 Software, Firmware, and Information...</v>
      </c>
      <c r="EU294" s="10" t="str">
        <f>""</f>
        <v/>
      </c>
    </row>
    <row r="295" spans="1:151" x14ac:dyDescent="0.3">
      <c r="A295" s="1" t="s">
        <v>55</v>
      </c>
      <c r="B295" s="5"/>
      <c r="C295" s="14">
        <f t="shared" si="143"/>
        <v>0</v>
      </c>
      <c r="D295" s="14">
        <f t="shared" si="143"/>
        <v>0</v>
      </c>
      <c r="E295" s="14" t="str">
        <f t="shared" si="144"/>
        <v/>
      </c>
      <c r="F295" s="14">
        <f t="shared" si="145"/>
        <v>1</v>
      </c>
      <c r="G295" s="14">
        <f t="shared" si="141"/>
        <v>1</v>
      </c>
      <c r="H295" s="14">
        <f t="shared" si="157"/>
        <v>4</v>
      </c>
      <c r="I295" s="14">
        <f t="shared" si="157"/>
        <v>0</v>
      </c>
      <c r="J295" s="14">
        <f t="shared" si="157"/>
        <v>0</v>
      </c>
      <c r="K295" s="14">
        <f t="shared" si="157"/>
        <v>0</v>
      </c>
      <c r="L295" s="14" t="str">
        <f t="shared" si="147"/>
        <v>1.4</v>
      </c>
      <c r="M295" s="15" t="str">
        <f t="shared" si="148"/>
        <v>--</v>
      </c>
      <c r="N295" s="14" t="str">
        <f t="shared" si="149"/>
        <v/>
      </c>
      <c r="O295" s="15" t="str">
        <f t="shared" si="142"/>
        <v/>
      </c>
      <c r="P295" s="15" t="str">
        <f>IF(N295=1,FLOOR(MAX($P$4:P294),1)+1,IF(AND(P294&lt;&gt;"",O294&lt;&gt;1),MAX($P$4:P294)+0.1,""))</f>
        <v/>
      </c>
      <c r="Q295" s="5">
        <f>ROW()</f>
        <v>295</v>
      </c>
      <c r="ED295" s="9"/>
      <c r="EE295" s="24">
        <f ca="1">IF(MAX($EE$9:EE294)&lt;SUM($AJ$9:$AJ$109),MAX($EE$9:EE294)+1,"")</f>
        <v>287</v>
      </c>
      <c r="EF295" s="24">
        <f t="shared" ca="1" si="151"/>
        <v>63</v>
      </c>
      <c r="EG295" s="24">
        <f t="shared" ca="1" si="152"/>
        <v>1</v>
      </c>
      <c r="EH295" s="23" t="str">
        <f t="shared" ca="1" si="150"/>
        <v>CCI-000363</v>
      </c>
      <c r="EI295" s="23" t="str">
        <f ca="1">IF(EE295="","",OFFSET($AK$8,EF295,0)&amp;IF(COUNTIF(EH296:$EH$502,"="&amp;EH295)=0,"","; "&amp;OFFSET(EH295,MATCH(EH295,EH296:$EH$502,0),1)))</f>
        <v>3.6</v>
      </c>
      <c r="EJ295" s="23" t="str">
        <f ca="1">IF(EE295="","",OFFSET($AL$8,EF295,0)&amp;IF(COUNTIF(EH296:$EH$502,"="&amp;EH295)=0,"","; "&amp;OFFSET(EH295,MATCH(EH295,EH296:$EH$502,0),2)))</f>
        <v>REQUIREMENTS FOR LEAST FUNCTIONALITY</v>
      </c>
      <c r="EK295" s="23" t="str">
        <f ca="1">IF(EE295="","",OFFSET($AK$8,EF295,0)&amp;" "&amp;IF(LEN(OFFSET($AL$8,EF295,0))&gt;$EK$3,LEFT(OFFSET($AL$8,EF295,0),$EK$3)&amp;"...",OFFSET($AL$8,EF295,0))&amp;SUBSTITUTE(IF(COUNTIF(EH296:$EH$502,"="&amp;EH295)=0,"","; "&amp;OFFSET(EH295,MATCH(EH295,EH296:$EH$502,0),3)),"; "&amp;OFFSET($AK$8,EF295,0)&amp;" "&amp;IF(LEN(OFFSET($AL$8,EF295,0))&gt;$EK$3,LEFT(OFFSET($AL$8,EF295,0),$EK$3)&amp;"...",OFFSET($AL$8,EF295,0)),""))</f>
        <v>3.6 REQUIREMENTS FOR LEAST FUNCTIONALIT...</v>
      </c>
      <c r="EL295" s="24">
        <f ca="1">IF(EE295="","",IF(COUNTIF($EH$9:$EH294,"="&amp;EH295)=0,MAX($EL$9:EL294)+1,""))</f>
        <v>229</v>
      </c>
      <c r="EM295" s="9"/>
      <c r="EN295" s="10"/>
      <c r="EO295" s="24">
        <f ca="1">IF(MAX($EO$9:EO294)&lt;MAX($EL$9:$EL$502),MAX($EO$9:EO294)+1,"")</f>
        <v>287</v>
      </c>
      <c r="EP295" s="24">
        <f t="shared" ca="1" si="153"/>
        <v>373</v>
      </c>
      <c r="EQ295" s="23" t="str">
        <f t="shared" ca="1" si="156"/>
        <v>CCI-002726</v>
      </c>
      <c r="ER295" s="23" t="str">
        <f t="shared" ca="1" si="156"/>
        <v>3.13.2</v>
      </c>
      <c r="ES295" s="23" t="str">
        <f t="shared" ca="1" si="156"/>
        <v>Software, Firmware, and Information_x0014_Integrity In MODERATE Impact Systems:</v>
      </c>
      <c r="ET295" s="23" t="str">
        <f t="shared" ca="1" si="155"/>
        <v>3.13.2 Software, Firmware, and Information...</v>
      </c>
      <c r="EU295" s="10" t="str">
        <f>""</f>
        <v/>
      </c>
    </row>
    <row r="296" spans="1:151" x14ac:dyDescent="0.3">
      <c r="A296" s="1" t="s">
        <v>216</v>
      </c>
      <c r="B296" s="5"/>
      <c r="C296" s="14">
        <f t="shared" si="143"/>
        <v>1</v>
      </c>
      <c r="D296" s="14">
        <f t="shared" si="143"/>
        <v>0</v>
      </c>
      <c r="E296" s="14" t="str">
        <f t="shared" si="144"/>
        <v/>
      </c>
      <c r="F296" s="14">
        <f t="shared" si="145"/>
        <v>2</v>
      </c>
      <c r="G296" s="14">
        <f t="shared" si="141"/>
        <v>1</v>
      </c>
      <c r="H296" s="14">
        <f t="shared" si="157"/>
        <v>4</v>
      </c>
      <c r="I296" s="14">
        <f t="shared" si="157"/>
        <v>1</v>
      </c>
      <c r="J296" s="14">
        <f t="shared" si="157"/>
        <v>0</v>
      </c>
      <c r="K296" s="14">
        <f t="shared" si="157"/>
        <v>0</v>
      </c>
      <c r="L296" s="14" t="str">
        <f t="shared" si="147"/>
        <v>1.4.1</v>
      </c>
      <c r="M296" s="15" t="str">
        <f t="shared" si="148"/>
        <v>Administrator Account</v>
      </c>
      <c r="N296" s="14" t="str">
        <f t="shared" si="149"/>
        <v/>
      </c>
      <c r="O296" s="15" t="str">
        <f t="shared" si="142"/>
        <v/>
      </c>
      <c r="P296" s="15" t="str">
        <f>IF(N296=1,FLOOR(MAX($P$4:P295),1)+1,IF(AND(P295&lt;&gt;"",O295&lt;&gt;1),MAX($P$4:P295)+0.1,""))</f>
        <v/>
      </c>
      <c r="Q296" s="5">
        <f>ROW()</f>
        <v>296</v>
      </c>
      <c r="ED296" s="9"/>
      <c r="EE296" s="24">
        <f ca="1">IF(MAX($EE$9:EE295)&lt;SUM($AJ$9:$AJ$109),MAX($EE$9:EE295)+1,"")</f>
        <v>288</v>
      </c>
      <c r="EF296" s="24">
        <f t="shared" ca="1" si="151"/>
        <v>63</v>
      </c>
      <c r="EG296" s="24">
        <f t="shared" ca="1" si="152"/>
        <v>2</v>
      </c>
      <c r="EH296" s="23" t="str">
        <f t="shared" ca="1" si="150"/>
        <v>CCI-000364</v>
      </c>
      <c r="EI296" s="23" t="str">
        <f ca="1">IF(EE296="","",OFFSET($AK$8,EF296,0)&amp;IF(COUNTIF(EH297:$EH$502,"="&amp;EH296)=0,"","; "&amp;OFFSET(EH296,MATCH(EH296,EH297:$EH$502,0),1)))</f>
        <v>3.6</v>
      </c>
      <c r="EJ296" s="23" t="str">
        <f ca="1">IF(EE296="","",OFFSET($AL$8,EF296,0)&amp;IF(COUNTIF(EH297:$EH$502,"="&amp;EH296)=0,"","; "&amp;OFFSET(EH296,MATCH(EH296,EH297:$EH$502,0),2)))</f>
        <v>REQUIREMENTS FOR LEAST FUNCTIONALITY</v>
      </c>
      <c r="EK296" s="23" t="str">
        <f ca="1">IF(EE296="","",OFFSET($AK$8,EF296,0)&amp;" "&amp;IF(LEN(OFFSET($AL$8,EF296,0))&gt;$EK$3,LEFT(OFFSET($AL$8,EF296,0),$EK$3)&amp;"...",OFFSET($AL$8,EF296,0))&amp;SUBSTITUTE(IF(COUNTIF(EH297:$EH$502,"="&amp;EH296)=0,"","; "&amp;OFFSET(EH296,MATCH(EH296,EH297:$EH$502,0),3)),"; "&amp;OFFSET($AK$8,EF296,0)&amp;" "&amp;IF(LEN(OFFSET($AL$8,EF296,0))&gt;$EK$3,LEFT(OFFSET($AL$8,EF296,0),$EK$3)&amp;"...",OFFSET($AL$8,EF296,0)),""))</f>
        <v>3.6 REQUIREMENTS FOR LEAST FUNCTIONALIT...</v>
      </c>
      <c r="EL296" s="24">
        <f ca="1">IF(EE296="","",IF(COUNTIF($EH$9:$EH295,"="&amp;EH296)=0,MAX($EL$9:EL295)+1,""))</f>
        <v>230</v>
      </c>
      <c r="EM296" s="9"/>
      <c r="EN296" s="10"/>
      <c r="EO296" s="24">
        <f ca="1">IF(MAX($EO$9:EO295)&lt;MAX($EL$9:$EL$502),MAX($EO$9:EO295)+1,"")</f>
        <v>288</v>
      </c>
      <c r="EP296" s="24">
        <f t="shared" ca="1" si="153"/>
        <v>374</v>
      </c>
      <c r="EQ296" s="23" t="str">
        <f t="shared" ca="1" si="156"/>
        <v>CCI-001253</v>
      </c>
      <c r="ER296" s="23" t="str">
        <f t="shared" ca="1" si="156"/>
        <v>3.13.3</v>
      </c>
      <c r="ES296" s="23" t="str">
        <f t="shared" ca="1" si="156"/>
        <v>Information System Monitoring</v>
      </c>
      <c r="ET296" s="23" t="str">
        <f t="shared" ca="1" si="155"/>
        <v>3.13.3 Information System Monitoring</v>
      </c>
      <c r="EU296" s="10" t="str">
        <f>""</f>
        <v/>
      </c>
    </row>
    <row r="297" spans="1:151" x14ac:dyDescent="0.3">
      <c r="A297" s="1" t="s">
        <v>55</v>
      </c>
      <c r="B297" s="5"/>
      <c r="C297" s="14">
        <f t="shared" si="143"/>
        <v>0</v>
      </c>
      <c r="D297" s="14">
        <f t="shared" si="143"/>
        <v>0</v>
      </c>
      <c r="E297" s="14" t="str">
        <f t="shared" si="144"/>
        <v/>
      </c>
      <c r="F297" s="14">
        <f t="shared" si="145"/>
        <v>2</v>
      </c>
      <c r="G297" s="14">
        <f t="shared" si="141"/>
        <v>1</v>
      </c>
      <c r="H297" s="14">
        <f t="shared" si="157"/>
        <v>4</v>
      </c>
      <c r="I297" s="14">
        <f t="shared" si="157"/>
        <v>1</v>
      </c>
      <c r="J297" s="14">
        <f t="shared" si="157"/>
        <v>0</v>
      </c>
      <c r="K297" s="14">
        <f t="shared" si="157"/>
        <v>0</v>
      </c>
      <c r="L297" s="14" t="str">
        <f t="shared" si="147"/>
        <v>1.4.1</v>
      </c>
      <c r="M297" s="15" t="str">
        <f t="shared" si="148"/>
        <v>--</v>
      </c>
      <c r="N297" s="14" t="str">
        <f t="shared" si="149"/>
        <v/>
      </c>
      <c r="O297" s="15" t="str">
        <f t="shared" si="142"/>
        <v/>
      </c>
      <c r="P297" s="15" t="str">
        <f>IF(N297=1,FLOOR(MAX($P$4:P296),1)+1,IF(AND(P296&lt;&gt;"",O296&lt;&gt;1),MAX($P$4:P296)+0.1,""))</f>
        <v/>
      </c>
      <c r="Q297" s="5">
        <f>ROW()</f>
        <v>297</v>
      </c>
      <c r="ED297" s="9"/>
      <c r="EE297" s="24">
        <f ca="1">IF(MAX($EE$9:EE296)&lt;SUM($AJ$9:$AJ$109),MAX($EE$9:EE296)+1,"")</f>
        <v>289</v>
      </c>
      <c r="EF297" s="24">
        <f t="shared" ca="1" si="151"/>
        <v>63</v>
      </c>
      <c r="EG297" s="24">
        <f t="shared" ca="1" si="152"/>
        <v>3</v>
      </c>
      <c r="EH297" s="23" t="str">
        <f t="shared" ca="1" si="150"/>
        <v>CCI-000365</v>
      </c>
      <c r="EI297" s="23" t="str">
        <f ca="1">IF(EE297="","",OFFSET($AK$8,EF297,0)&amp;IF(COUNTIF(EH298:$EH$502,"="&amp;EH297)=0,"","; "&amp;OFFSET(EH297,MATCH(EH297,EH298:$EH$502,0),1)))</f>
        <v>3.6</v>
      </c>
      <c r="EJ297" s="23" t="str">
        <f ca="1">IF(EE297="","",OFFSET($AL$8,EF297,0)&amp;IF(COUNTIF(EH298:$EH$502,"="&amp;EH297)=0,"","; "&amp;OFFSET(EH297,MATCH(EH297,EH298:$EH$502,0),2)))</f>
        <v>REQUIREMENTS FOR LEAST FUNCTIONALITY</v>
      </c>
      <c r="EK297" s="23" t="str">
        <f ca="1">IF(EE297="","",OFFSET($AK$8,EF297,0)&amp;" "&amp;IF(LEN(OFFSET($AL$8,EF297,0))&gt;$EK$3,LEFT(OFFSET($AL$8,EF297,0),$EK$3)&amp;"...",OFFSET($AL$8,EF297,0))&amp;SUBSTITUTE(IF(COUNTIF(EH298:$EH$502,"="&amp;EH297)=0,"","; "&amp;OFFSET(EH297,MATCH(EH297,EH298:$EH$502,0),3)),"; "&amp;OFFSET($AK$8,EF297,0)&amp;" "&amp;IF(LEN(OFFSET($AL$8,EF297,0))&gt;$EK$3,LEFT(OFFSET($AL$8,EF297,0),$EK$3)&amp;"...",OFFSET($AL$8,EF297,0)),""))</f>
        <v>3.6 REQUIREMENTS FOR LEAST FUNCTIONALIT...</v>
      </c>
      <c r="EL297" s="24">
        <f ca="1">IF(EE297="","",IF(COUNTIF($EH$9:$EH296,"="&amp;EH297)=0,MAX($EL$9:EL296)+1,""))</f>
        <v>231</v>
      </c>
      <c r="EM297" s="9"/>
      <c r="EN297" s="10"/>
      <c r="EO297" s="24">
        <f ca="1">IF(MAX($EO$9:EO296)&lt;MAX($EL$9:$EL$502),MAX($EO$9:EO296)+1,"")</f>
        <v>289</v>
      </c>
      <c r="EP297" s="24">
        <f t="shared" ca="1" si="153"/>
        <v>375</v>
      </c>
      <c r="EQ297" s="23" t="str">
        <f t="shared" ca="1" si="156"/>
        <v>CCI-002645</v>
      </c>
      <c r="ER297" s="23" t="str">
        <f t="shared" ca="1" si="156"/>
        <v>3.13.3</v>
      </c>
      <c r="ES297" s="23" t="str">
        <f t="shared" ca="1" si="156"/>
        <v>Information System Monitoring</v>
      </c>
      <c r="ET297" s="23" t="str">
        <f t="shared" ca="1" si="155"/>
        <v>3.13.3 Information System Monitoring</v>
      </c>
      <c r="EU297" s="10" t="str">
        <f>""</f>
        <v/>
      </c>
    </row>
    <row r="298" spans="1:151" x14ac:dyDescent="0.3">
      <c r="A298" s="1" t="s">
        <v>217</v>
      </c>
      <c r="B298" s="5"/>
      <c r="C298" s="14">
        <f t="shared" si="143"/>
        <v>0</v>
      </c>
      <c r="D298" s="14">
        <f t="shared" si="143"/>
        <v>0</v>
      </c>
      <c r="E298" s="14" t="str">
        <f t="shared" si="144"/>
        <v/>
      </c>
      <c r="F298" s="14">
        <f t="shared" si="145"/>
        <v>2</v>
      </c>
      <c r="G298" s="14">
        <f t="shared" si="141"/>
        <v>1</v>
      </c>
      <c r="H298" s="14">
        <f t="shared" si="157"/>
        <v>4</v>
      </c>
      <c r="I298" s="14">
        <f t="shared" si="157"/>
        <v>1</v>
      </c>
      <c r="J298" s="14">
        <f t="shared" si="157"/>
        <v>0</v>
      </c>
      <c r="K298" s="14">
        <f t="shared" si="157"/>
        <v>0</v>
      </c>
      <c r="L298" s="14" t="str">
        <f t="shared" si="147"/>
        <v>1.4.1</v>
      </c>
      <c r="M298" s="15" t="str">
        <f t="shared" si="148"/>
        <v>--</v>
      </c>
      <c r="N298" s="14" t="str">
        <f t="shared" si="149"/>
        <v/>
      </c>
      <c r="O298" s="15" t="str">
        <f t="shared" si="142"/>
        <v/>
      </c>
      <c r="P298" s="15" t="str">
        <f>IF(N298=1,FLOOR(MAX($P$4:P297),1)+1,IF(AND(P297&lt;&gt;"",O297&lt;&gt;1),MAX($P$4:P297)+0.1,""))</f>
        <v/>
      </c>
      <c r="Q298" s="5">
        <f>ROW()</f>
        <v>298</v>
      </c>
      <c r="ED298" s="9"/>
      <c r="EE298" s="24">
        <f ca="1">IF(MAX($EE$9:EE297)&lt;SUM($AJ$9:$AJ$109),MAX($EE$9:EE297)+1,"")</f>
        <v>290</v>
      </c>
      <c r="EF298" s="24">
        <f t="shared" ca="1" si="151"/>
        <v>63</v>
      </c>
      <c r="EG298" s="24">
        <f t="shared" ca="1" si="152"/>
        <v>4</v>
      </c>
      <c r="EH298" s="23" t="str">
        <f t="shared" ca="1" si="150"/>
        <v>CCI-001588</v>
      </c>
      <c r="EI298" s="23" t="str">
        <f ca="1">IF(EE298="","",OFFSET($AK$8,EF298,0)&amp;IF(COUNTIF(EH299:$EH$502,"="&amp;EH298)=0,"","; "&amp;OFFSET(EH298,MATCH(EH298,EH299:$EH$502,0),1)))</f>
        <v>3.6</v>
      </c>
      <c r="EJ298" s="23" t="str">
        <f ca="1">IF(EE298="","",OFFSET($AL$8,EF298,0)&amp;IF(COUNTIF(EH299:$EH$502,"="&amp;EH298)=0,"","; "&amp;OFFSET(EH298,MATCH(EH298,EH299:$EH$502,0),2)))</f>
        <v>REQUIREMENTS FOR LEAST FUNCTIONALITY</v>
      </c>
      <c r="EK298" s="23" t="str">
        <f ca="1">IF(EE298="","",OFFSET($AK$8,EF298,0)&amp;" "&amp;IF(LEN(OFFSET($AL$8,EF298,0))&gt;$EK$3,LEFT(OFFSET($AL$8,EF298,0),$EK$3)&amp;"...",OFFSET($AL$8,EF298,0))&amp;SUBSTITUTE(IF(COUNTIF(EH299:$EH$502,"="&amp;EH298)=0,"","; "&amp;OFFSET(EH298,MATCH(EH298,EH299:$EH$502,0),3)),"; "&amp;OFFSET($AK$8,EF298,0)&amp;" "&amp;IF(LEN(OFFSET($AL$8,EF298,0))&gt;$EK$3,LEFT(OFFSET($AL$8,EF298,0),$EK$3)&amp;"...",OFFSET($AL$8,EF298,0)),""))</f>
        <v>3.6 REQUIREMENTS FOR LEAST FUNCTIONALIT...</v>
      </c>
      <c r="EL298" s="24" t="str">
        <f ca="1">IF(EE298="","",IF(COUNTIF($EH$9:$EH297,"="&amp;EH298)=0,MAX($EL$9:EL297)+1,""))</f>
        <v/>
      </c>
      <c r="EM298" s="9"/>
      <c r="EN298" s="10"/>
      <c r="EO298" s="24">
        <f ca="1">IF(MAX($EO$9:EO297)&lt;MAX($EL$9:$EL$502),MAX($EO$9:EO297)+1,"")</f>
        <v>290</v>
      </c>
      <c r="EP298" s="24">
        <f t="shared" ca="1" si="153"/>
        <v>376</v>
      </c>
      <c r="EQ298" s="23" t="str">
        <f t="shared" ca="1" si="156"/>
        <v>CCI-003171</v>
      </c>
      <c r="ER298" s="23" t="str">
        <f t="shared" ca="1" si="156"/>
        <v>3.14</v>
      </c>
      <c r="ES298" s="23" t="str">
        <f t="shared" ca="1" si="156"/>
        <v>CONTROL SYSTEM CYBERSECURITY TESTING</v>
      </c>
      <c r="ET298" s="23" t="str">
        <f t="shared" ca="1" si="155"/>
        <v>3.14 CONTROL SYSTEM CYBERSECURITY TESTIN...</v>
      </c>
      <c r="EU298" s="10" t="str">
        <f>""</f>
        <v/>
      </c>
    </row>
    <row r="299" spans="1:151" x14ac:dyDescent="0.3">
      <c r="A299" s="1" t="s">
        <v>218</v>
      </c>
      <c r="B299" s="5"/>
      <c r="C299" s="14">
        <f t="shared" si="143"/>
        <v>0</v>
      </c>
      <c r="D299" s="14">
        <f t="shared" si="143"/>
        <v>0</v>
      </c>
      <c r="E299" s="14" t="str">
        <f t="shared" si="144"/>
        <v/>
      </c>
      <c r="F299" s="14">
        <f t="shared" si="145"/>
        <v>2</v>
      </c>
      <c r="G299" s="14">
        <f t="shared" si="141"/>
        <v>1</v>
      </c>
      <c r="H299" s="14">
        <f t="shared" si="157"/>
        <v>4</v>
      </c>
      <c r="I299" s="14">
        <f t="shared" si="157"/>
        <v>1</v>
      </c>
      <c r="J299" s="14">
        <f t="shared" si="157"/>
        <v>0</v>
      </c>
      <c r="K299" s="14">
        <f t="shared" si="157"/>
        <v>0</v>
      </c>
      <c r="L299" s="14" t="str">
        <f t="shared" si="147"/>
        <v>1.4.1</v>
      </c>
      <c r="M299" s="15" t="str">
        <f t="shared" si="148"/>
        <v>--</v>
      </c>
      <c r="N299" s="14" t="str">
        <f t="shared" si="149"/>
        <v/>
      </c>
      <c r="O299" s="15" t="str">
        <f t="shared" si="142"/>
        <v/>
      </c>
      <c r="P299" s="15" t="str">
        <f>IF(N299=1,FLOOR(MAX($P$4:P298),1)+1,IF(AND(P298&lt;&gt;"",O298&lt;&gt;1),MAX($P$4:P298)+0.1,""))</f>
        <v/>
      </c>
      <c r="Q299" s="5">
        <f>ROW()</f>
        <v>299</v>
      </c>
      <c r="ED299" s="9"/>
      <c r="EE299" s="24">
        <f ca="1">IF(MAX($EE$9:EE298)&lt;SUM($AJ$9:$AJ$109),MAX($EE$9:EE298)+1,"")</f>
        <v>291</v>
      </c>
      <c r="EF299" s="24">
        <f t="shared" ca="1" si="151"/>
        <v>63</v>
      </c>
      <c r="EG299" s="24">
        <f t="shared" ca="1" si="152"/>
        <v>5</v>
      </c>
      <c r="EH299" s="23" t="str">
        <f t="shared" ca="1" si="150"/>
        <v>CCI-001755</v>
      </c>
      <c r="EI299" s="23" t="str">
        <f ca="1">IF(EE299="","",OFFSET($AK$8,EF299,0)&amp;IF(COUNTIF(EH300:$EH$502,"="&amp;EH299)=0,"","; "&amp;OFFSET(EH299,MATCH(EH299,EH300:$EH$502,0),1)))</f>
        <v>3.6</v>
      </c>
      <c r="EJ299" s="23" t="str">
        <f ca="1">IF(EE299="","",OFFSET($AL$8,EF299,0)&amp;IF(COUNTIF(EH300:$EH$502,"="&amp;EH299)=0,"","; "&amp;OFFSET(EH299,MATCH(EH299,EH300:$EH$502,0),2)))</f>
        <v>REQUIREMENTS FOR LEAST FUNCTIONALITY</v>
      </c>
      <c r="EK299" s="23" t="str">
        <f ca="1">IF(EE299="","",OFFSET($AK$8,EF299,0)&amp;" "&amp;IF(LEN(OFFSET($AL$8,EF299,0))&gt;$EK$3,LEFT(OFFSET($AL$8,EF299,0),$EK$3)&amp;"...",OFFSET($AL$8,EF299,0))&amp;SUBSTITUTE(IF(COUNTIF(EH300:$EH$502,"="&amp;EH299)=0,"","; "&amp;OFFSET(EH299,MATCH(EH299,EH300:$EH$502,0),3)),"; "&amp;OFFSET($AK$8,EF299,0)&amp;" "&amp;IF(LEN(OFFSET($AL$8,EF299,0))&gt;$EK$3,LEFT(OFFSET($AL$8,EF299,0),$EK$3)&amp;"...",OFFSET($AL$8,EF299,0)),""))</f>
        <v>3.6 REQUIREMENTS FOR LEAST FUNCTIONALIT...</v>
      </c>
      <c r="EL299" s="24">
        <f ca="1">IF(EE299="","",IF(COUNTIF($EH$9:$EH298,"="&amp;EH299)=0,MAX($EL$9:EL298)+1,""))</f>
        <v>232</v>
      </c>
      <c r="EM299" s="9"/>
      <c r="EN299" s="10"/>
      <c r="EO299" s="24">
        <f ca="1">IF(MAX($EO$9:EO298)&lt;MAX($EL$9:$EL$502),MAX($EO$9:EO298)+1,"")</f>
        <v>291</v>
      </c>
      <c r="EP299" s="24">
        <f t="shared" ca="1" si="153"/>
        <v>377</v>
      </c>
      <c r="EQ299" s="23" t="str">
        <f t="shared" ca="1" si="156"/>
        <v>CCI-003172</v>
      </c>
      <c r="ER299" s="23" t="str">
        <f t="shared" ca="1" si="156"/>
        <v>3.14</v>
      </c>
      <c r="ES299" s="23" t="str">
        <f t="shared" ca="1" si="156"/>
        <v>CONTROL SYSTEM CYBERSECURITY TESTING</v>
      </c>
      <c r="ET299" s="23" t="str">
        <f t="shared" ca="1" si="155"/>
        <v>3.14 CONTROL SYSTEM CYBERSECURITY TESTIN...</v>
      </c>
      <c r="EU299" s="10" t="str">
        <f>""</f>
        <v/>
      </c>
    </row>
    <row r="300" spans="1:151" x14ac:dyDescent="0.3">
      <c r="A300" s="1" t="s">
        <v>55</v>
      </c>
      <c r="B300" s="5"/>
      <c r="C300" s="14">
        <f t="shared" si="143"/>
        <v>0</v>
      </c>
      <c r="D300" s="14">
        <f t="shared" si="143"/>
        <v>0</v>
      </c>
      <c r="E300" s="14" t="str">
        <f t="shared" si="144"/>
        <v/>
      </c>
      <c r="F300" s="14">
        <f t="shared" si="145"/>
        <v>2</v>
      </c>
      <c r="G300" s="14">
        <f t="shared" si="141"/>
        <v>1</v>
      </c>
      <c r="H300" s="14">
        <f t="shared" si="157"/>
        <v>4</v>
      </c>
      <c r="I300" s="14">
        <f t="shared" si="157"/>
        <v>1</v>
      </c>
      <c r="J300" s="14">
        <f t="shared" si="157"/>
        <v>0</v>
      </c>
      <c r="K300" s="14">
        <f t="shared" si="157"/>
        <v>0</v>
      </c>
      <c r="L300" s="14" t="str">
        <f t="shared" si="147"/>
        <v>1.4.1</v>
      </c>
      <c r="M300" s="15" t="str">
        <f t="shared" si="148"/>
        <v>--</v>
      </c>
      <c r="N300" s="14" t="str">
        <f t="shared" si="149"/>
        <v/>
      </c>
      <c r="O300" s="15" t="str">
        <f t="shared" si="142"/>
        <v/>
      </c>
      <c r="P300" s="15" t="str">
        <f>IF(N300=1,FLOOR(MAX($P$4:P299),1)+1,IF(AND(P299&lt;&gt;"",O299&lt;&gt;1),MAX($P$4:P299)+0.1,""))</f>
        <v/>
      </c>
      <c r="Q300" s="5">
        <f>ROW()</f>
        <v>300</v>
      </c>
      <c r="ED300" s="9"/>
      <c r="EE300" s="24">
        <f ca="1">IF(MAX($EE$9:EE299)&lt;SUM($AJ$9:$AJ$109),MAX($EE$9:EE299)+1,"")</f>
        <v>292</v>
      </c>
      <c r="EF300" s="24">
        <f t="shared" ca="1" si="151"/>
        <v>63</v>
      </c>
      <c r="EG300" s="24">
        <f t="shared" ca="1" si="152"/>
        <v>6</v>
      </c>
      <c r="EH300" s="23" t="str">
        <f t="shared" ca="1" si="150"/>
        <v>CCI-000381</v>
      </c>
      <c r="EI300" s="23" t="str">
        <f ca="1">IF(EE300="","",OFFSET($AK$8,EF300,0)&amp;IF(COUNTIF(EH301:$EH$502,"="&amp;EH300)=0,"","; "&amp;OFFSET(EH300,MATCH(EH300,EH301:$EH$502,0),1)))</f>
        <v>3.6; 3.6</v>
      </c>
      <c r="EJ300" s="23" t="str">
        <f ca="1">IF(EE300="","",OFFSET($AL$8,EF300,0)&amp;IF(COUNTIF(EH301:$EH$502,"="&amp;EH300)=0,"","; "&amp;OFFSET(EH300,MATCH(EH300,EH301:$EH$502,0),2)))</f>
        <v>REQUIREMENTS FOR LEAST FUNCTIONALITY; REQUIREMENTS FOR LEAST FUNCTIONALITY</v>
      </c>
      <c r="EK300" s="23" t="str">
        <f ca="1">IF(EE300="","",OFFSET($AK$8,EF300,0)&amp;" "&amp;IF(LEN(OFFSET($AL$8,EF300,0))&gt;$EK$3,LEFT(OFFSET($AL$8,EF300,0),$EK$3)&amp;"...",OFFSET($AL$8,EF300,0))&amp;SUBSTITUTE(IF(COUNTIF(EH301:$EH$502,"="&amp;EH300)=0,"","; "&amp;OFFSET(EH300,MATCH(EH300,EH301:$EH$502,0),3)),"; "&amp;OFFSET($AK$8,EF300,0)&amp;" "&amp;IF(LEN(OFFSET($AL$8,EF300,0))&gt;$EK$3,LEFT(OFFSET($AL$8,EF300,0),$EK$3)&amp;"...",OFFSET($AL$8,EF300,0)),""))</f>
        <v>3.6 REQUIREMENTS FOR LEAST FUNCTIONALIT...</v>
      </c>
      <c r="EL300" s="24" t="str">
        <f ca="1">IF(EE300="","",IF(COUNTIF($EH$9:$EH299,"="&amp;EH300)=0,MAX($EL$9:EL299)+1,""))</f>
        <v/>
      </c>
      <c r="EM300" s="9"/>
      <c r="EN300" s="10"/>
      <c r="EO300" s="24">
        <f ca="1">IF(MAX($EO$9:EO299)&lt;MAX($EL$9:$EL$502),MAX($EO$9:EO299)+1,"")</f>
        <v>292</v>
      </c>
      <c r="EP300" s="24">
        <f t="shared" ca="1" si="153"/>
        <v>378</v>
      </c>
      <c r="EQ300" s="23" t="str">
        <f t="shared" ca="1" si="156"/>
        <v>CCI-003173</v>
      </c>
      <c r="ER300" s="23" t="str">
        <f t="shared" ca="1" si="156"/>
        <v>3.14</v>
      </c>
      <c r="ES300" s="23" t="str">
        <f t="shared" ca="1" si="156"/>
        <v>CONTROL SYSTEM CYBERSECURITY TESTING</v>
      </c>
      <c r="ET300" s="23" t="str">
        <f t="shared" ca="1" si="155"/>
        <v>3.14 CONTROL SYSTEM CYBERSECURITY TESTIN...</v>
      </c>
      <c r="EU300" s="10" t="str">
        <f>""</f>
        <v/>
      </c>
    </row>
    <row r="301" spans="1:151" x14ac:dyDescent="0.3">
      <c r="A301" s="1" t="s">
        <v>219</v>
      </c>
      <c r="B301" s="5"/>
      <c r="C301" s="14">
        <f t="shared" si="143"/>
        <v>0</v>
      </c>
      <c r="D301" s="14">
        <f t="shared" si="143"/>
        <v>0</v>
      </c>
      <c r="E301" s="14" t="str">
        <f t="shared" si="144"/>
        <v/>
      </c>
      <c r="F301" s="14">
        <f t="shared" si="145"/>
        <v>2</v>
      </c>
      <c r="G301" s="14">
        <f t="shared" si="141"/>
        <v>1</v>
      </c>
      <c r="H301" s="14">
        <f t="shared" si="157"/>
        <v>4</v>
      </c>
      <c r="I301" s="14">
        <f t="shared" si="157"/>
        <v>1</v>
      </c>
      <c r="J301" s="14">
        <f t="shared" si="157"/>
        <v>0</v>
      </c>
      <c r="K301" s="14">
        <f t="shared" si="157"/>
        <v>0</v>
      </c>
      <c r="L301" s="14" t="str">
        <f t="shared" si="147"/>
        <v>1.4.1</v>
      </c>
      <c r="M301" s="15" t="str">
        <f t="shared" si="148"/>
        <v>--</v>
      </c>
      <c r="N301" s="14" t="str">
        <f t="shared" si="149"/>
        <v/>
      </c>
      <c r="O301" s="15" t="str">
        <f t="shared" si="142"/>
        <v/>
      </c>
      <c r="P301" s="15" t="str">
        <f>IF(N301=1,FLOOR(MAX($P$4:P300),1)+1,IF(AND(P300&lt;&gt;"",O300&lt;&gt;1),MAX($P$4:P300)+0.1,""))</f>
        <v/>
      </c>
      <c r="Q301" s="5">
        <f>ROW()</f>
        <v>301</v>
      </c>
      <c r="ED301" s="9"/>
      <c r="EE301" s="24">
        <f ca="1">IF(MAX($EE$9:EE300)&lt;SUM($AJ$9:$AJ$109),MAX($EE$9:EE300)+1,"")</f>
        <v>293</v>
      </c>
      <c r="EF301" s="24">
        <f t="shared" ca="1" si="151"/>
        <v>63</v>
      </c>
      <c r="EG301" s="24">
        <f t="shared" ca="1" si="152"/>
        <v>7</v>
      </c>
      <c r="EH301" s="23" t="str">
        <f t="shared" ca="1" si="150"/>
        <v>CCI-000380</v>
      </c>
      <c r="EI301" s="23" t="str">
        <f ca="1">IF(EE301="","",OFFSET($AK$8,EF301,0)&amp;IF(COUNTIF(EH302:$EH$502,"="&amp;EH301)=0,"","; "&amp;OFFSET(EH301,MATCH(EH301,EH302:$EH$502,0),1)))</f>
        <v>3.6; 3.6</v>
      </c>
      <c r="EJ301" s="23" t="str">
        <f ca="1">IF(EE301="","",OFFSET($AL$8,EF301,0)&amp;IF(COUNTIF(EH302:$EH$502,"="&amp;EH301)=0,"","; "&amp;OFFSET(EH301,MATCH(EH301,EH302:$EH$502,0),2)))</f>
        <v>REQUIREMENTS FOR LEAST FUNCTIONALITY; REQUIREMENTS FOR LEAST FUNCTIONALITY</v>
      </c>
      <c r="EK301" s="23" t="str">
        <f ca="1">IF(EE301="","",OFFSET($AK$8,EF301,0)&amp;" "&amp;IF(LEN(OFFSET($AL$8,EF301,0))&gt;$EK$3,LEFT(OFFSET($AL$8,EF301,0),$EK$3)&amp;"...",OFFSET($AL$8,EF301,0))&amp;SUBSTITUTE(IF(COUNTIF(EH302:$EH$502,"="&amp;EH301)=0,"","; "&amp;OFFSET(EH301,MATCH(EH301,EH302:$EH$502,0),3)),"; "&amp;OFFSET($AK$8,EF301,0)&amp;" "&amp;IF(LEN(OFFSET($AL$8,EF301,0))&gt;$EK$3,LEFT(OFFSET($AL$8,EF301,0),$EK$3)&amp;"...",OFFSET($AL$8,EF301,0)),""))</f>
        <v>3.6 REQUIREMENTS FOR LEAST FUNCTIONALIT...</v>
      </c>
      <c r="EL301" s="24" t="str">
        <f ca="1">IF(EE301="","",IF(COUNTIF($EH$9:$EH300,"="&amp;EH301)=0,MAX($EL$9:EL300)+1,""))</f>
        <v/>
      </c>
      <c r="EM301" s="9"/>
      <c r="EN301" s="10"/>
      <c r="EO301" s="24">
        <f ca="1">IF(MAX($EO$9:EO300)&lt;MAX($EL$9:$EL$502),MAX($EO$9:EO300)+1,"")</f>
        <v>293</v>
      </c>
      <c r="EP301" s="24">
        <f t="shared" ca="1" si="153"/>
        <v>379</v>
      </c>
      <c r="EQ301" s="23" t="str">
        <f t="shared" ca="1" si="156"/>
        <v>CCI-003174</v>
      </c>
      <c r="ER301" s="23" t="str">
        <f t="shared" ca="1" si="156"/>
        <v>3.14</v>
      </c>
      <c r="ES301" s="23" t="str">
        <f t="shared" ca="1" si="156"/>
        <v>CONTROL SYSTEM CYBERSECURITY TESTING</v>
      </c>
      <c r="ET301" s="23" t="str">
        <f t="shared" ca="1" si="155"/>
        <v>3.14 CONTROL SYSTEM CYBERSECURITY TESTIN...</v>
      </c>
      <c r="EU301" s="10" t="str">
        <f>""</f>
        <v/>
      </c>
    </row>
    <row r="302" spans="1:151" x14ac:dyDescent="0.3">
      <c r="A302" s="1" t="s">
        <v>220</v>
      </c>
      <c r="B302" s="5"/>
      <c r="C302" s="14">
        <f t="shared" si="143"/>
        <v>0</v>
      </c>
      <c r="D302" s="14">
        <f t="shared" si="143"/>
        <v>0</v>
      </c>
      <c r="E302" s="14" t="str">
        <f t="shared" si="144"/>
        <v/>
      </c>
      <c r="F302" s="14">
        <f t="shared" si="145"/>
        <v>2</v>
      </c>
      <c r="G302" s="14">
        <f t="shared" si="141"/>
        <v>1</v>
      </c>
      <c r="H302" s="14">
        <f t="shared" si="157"/>
        <v>4</v>
      </c>
      <c r="I302" s="14">
        <f t="shared" si="157"/>
        <v>1</v>
      </c>
      <c r="J302" s="14">
        <f t="shared" si="157"/>
        <v>0</v>
      </c>
      <c r="K302" s="14">
        <f t="shared" si="157"/>
        <v>0</v>
      </c>
      <c r="L302" s="14" t="str">
        <f t="shared" si="147"/>
        <v>1.4.1</v>
      </c>
      <c r="M302" s="15" t="str">
        <f t="shared" si="148"/>
        <v>--</v>
      </c>
      <c r="N302" s="14" t="str">
        <f t="shared" si="149"/>
        <v/>
      </c>
      <c r="O302" s="15" t="str">
        <f t="shared" si="142"/>
        <v/>
      </c>
      <c r="P302" s="15" t="str">
        <f>IF(N302=1,FLOOR(MAX($P$4:P301),1)+1,IF(AND(P301&lt;&gt;"",O301&lt;&gt;1),MAX($P$4:P301)+0.1,""))</f>
        <v/>
      </c>
      <c r="Q302" s="5">
        <f>ROW()</f>
        <v>302</v>
      </c>
      <c r="ED302" s="9"/>
      <c r="EE302" s="24">
        <f ca="1">IF(MAX($EE$9:EE301)&lt;SUM($AJ$9:$AJ$109),MAX($EE$9:EE301)+1,"")</f>
        <v>294</v>
      </c>
      <c r="EF302" s="24">
        <f t="shared" ca="1" si="151"/>
        <v>63</v>
      </c>
      <c r="EG302" s="24">
        <f t="shared" ca="1" si="152"/>
        <v>8</v>
      </c>
      <c r="EH302" s="23" t="str">
        <f t="shared" ca="1" si="150"/>
        <v>CCI-000382</v>
      </c>
      <c r="EI302" s="23" t="str">
        <f ca="1">IF(EE302="","",OFFSET($AK$8,EF302,0)&amp;IF(COUNTIF(EH303:$EH$502,"="&amp;EH302)=0,"","; "&amp;OFFSET(EH302,MATCH(EH302,EH303:$EH$502,0),1)))</f>
        <v>3.6; 3.6</v>
      </c>
      <c r="EJ302" s="23" t="str">
        <f ca="1">IF(EE302="","",OFFSET($AL$8,EF302,0)&amp;IF(COUNTIF(EH303:$EH$502,"="&amp;EH302)=0,"","; "&amp;OFFSET(EH302,MATCH(EH302,EH303:$EH$502,0),2)))</f>
        <v>REQUIREMENTS FOR LEAST FUNCTIONALITY; REQUIREMENTS FOR LEAST FUNCTIONALITY</v>
      </c>
      <c r="EK302" s="23" t="str">
        <f ca="1">IF(EE302="","",OFFSET($AK$8,EF302,0)&amp;" "&amp;IF(LEN(OFFSET($AL$8,EF302,0))&gt;$EK$3,LEFT(OFFSET($AL$8,EF302,0),$EK$3)&amp;"...",OFFSET($AL$8,EF302,0))&amp;SUBSTITUTE(IF(COUNTIF(EH303:$EH$502,"="&amp;EH302)=0,"","; "&amp;OFFSET(EH302,MATCH(EH302,EH303:$EH$502,0),3)),"; "&amp;OFFSET($AK$8,EF302,0)&amp;" "&amp;IF(LEN(OFFSET($AL$8,EF302,0))&gt;$EK$3,LEFT(OFFSET($AL$8,EF302,0),$EK$3)&amp;"...",OFFSET($AL$8,EF302,0)),""))</f>
        <v>3.6 REQUIREMENTS FOR LEAST FUNCTIONALIT...</v>
      </c>
      <c r="EL302" s="24" t="str">
        <f ca="1">IF(EE302="","",IF(COUNTIF($EH$9:$EH301,"="&amp;EH302)=0,MAX($EL$9:EL301)+1,""))</f>
        <v/>
      </c>
      <c r="EM302" s="9"/>
      <c r="EN302" s="10"/>
      <c r="EO302" s="24">
        <f ca="1">IF(MAX($EO$9:EO301)&lt;MAX($EL$9:$EL$502),MAX($EO$9:EO301)+1,"")</f>
        <v>294</v>
      </c>
      <c r="EP302" s="24">
        <f t="shared" ca="1" si="153"/>
        <v>380</v>
      </c>
      <c r="EQ302" s="23" t="str">
        <f t="shared" ca="1" si="156"/>
        <v>CCI-003175</v>
      </c>
      <c r="ER302" s="23" t="str">
        <f t="shared" ca="1" si="156"/>
        <v>3.14</v>
      </c>
      <c r="ES302" s="23" t="str">
        <f t="shared" ca="1" si="156"/>
        <v>CONTROL SYSTEM CYBERSECURITY TESTING</v>
      </c>
      <c r="ET302" s="23" t="str">
        <f t="shared" ca="1" si="155"/>
        <v>3.14 CONTROL SYSTEM CYBERSECURITY TESTIN...</v>
      </c>
      <c r="EU302" s="10" t="str">
        <f>""</f>
        <v/>
      </c>
    </row>
    <row r="303" spans="1:151" x14ac:dyDescent="0.3">
      <c r="A303" s="1" t="s">
        <v>2399</v>
      </c>
      <c r="B303" s="5"/>
      <c r="C303" s="14">
        <f t="shared" si="143"/>
        <v>0</v>
      </c>
      <c r="D303" s="14">
        <f t="shared" si="143"/>
        <v>0</v>
      </c>
      <c r="E303" s="14" t="str">
        <f t="shared" si="144"/>
        <v/>
      </c>
      <c r="F303" s="14">
        <f t="shared" si="145"/>
        <v>2</v>
      </c>
      <c r="G303" s="14">
        <f t="shared" si="141"/>
        <v>1</v>
      </c>
      <c r="H303" s="14">
        <f t="shared" si="157"/>
        <v>4</v>
      </c>
      <c r="I303" s="14">
        <f t="shared" si="157"/>
        <v>1</v>
      </c>
      <c r="J303" s="14">
        <f t="shared" si="157"/>
        <v>0</v>
      </c>
      <c r="K303" s="14">
        <f t="shared" si="157"/>
        <v>0</v>
      </c>
      <c r="L303" s="14" t="str">
        <f t="shared" si="147"/>
        <v>1.4.1</v>
      </c>
      <c r="M303" s="15" t="str">
        <f t="shared" si="148"/>
        <v>--</v>
      </c>
      <c r="N303" s="14" t="str">
        <f t="shared" si="149"/>
        <v/>
      </c>
      <c r="O303" s="15" t="str">
        <f t="shared" si="142"/>
        <v/>
      </c>
      <c r="P303" s="15" t="str">
        <f>IF(N303=1,FLOOR(MAX($P$4:P302),1)+1,IF(AND(P302&lt;&gt;"",O302&lt;&gt;1),MAX($P$4:P302)+0.1,""))</f>
        <v/>
      </c>
      <c r="Q303" s="5">
        <f>ROW()</f>
        <v>303</v>
      </c>
      <c r="ED303" s="9"/>
      <c r="EE303" s="24">
        <f ca="1">IF(MAX($EE$9:EE302)&lt;SUM($AJ$9:$AJ$109),MAX($EE$9:EE302)+1,"")</f>
        <v>295</v>
      </c>
      <c r="EF303" s="24">
        <f t="shared" ca="1" si="151"/>
        <v>63</v>
      </c>
      <c r="EG303" s="24">
        <f t="shared" ca="1" si="152"/>
        <v>9</v>
      </c>
      <c r="EH303" s="23" t="str">
        <f t="shared" ca="1" si="150"/>
        <v>CCI-001761</v>
      </c>
      <c r="EI303" s="23" t="str">
        <f ca="1">IF(EE303="","",OFFSET($AK$8,EF303,0)&amp;IF(COUNTIF(EH304:$EH$502,"="&amp;EH303)=0,"","; "&amp;OFFSET(EH303,MATCH(EH303,EH304:$EH$502,0),1)))</f>
        <v>3.6; 3.6</v>
      </c>
      <c r="EJ303" s="23" t="str">
        <f ca="1">IF(EE303="","",OFFSET($AL$8,EF303,0)&amp;IF(COUNTIF(EH304:$EH$502,"="&amp;EH303)=0,"","; "&amp;OFFSET(EH303,MATCH(EH303,EH304:$EH$502,0),2)))</f>
        <v>REQUIREMENTS FOR LEAST FUNCTIONALITY; REQUIREMENTS FOR LEAST FUNCTIONALITY</v>
      </c>
      <c r="EK303" s="23" t="str">
        <f ca="1">IF(EE303="","",OFFSET($AK$8,EF303,0)&amp;" "&amp;IF(LEN(OFFSET($AL$8,EF303,0))&gt;$EK$3,LEFT(OFFSET($AL$8,EF303,0),$EK$3)&amp;"...",OFFSET($AL$8,EF303,0))&amp;SUBSTITUTE(IF(COUNTIF(EH304:$EH$502,"="&amp;EH303)=0,"","; "&amp;OFFSET(EH303,MATCH(EH303,EH304:$EH$502,0),3)),"; "&amp;OFFSET($AK$8,EF303,0)&amp;" "&amp;IF(LEN(OFFSET($AL$8,EF303,0))&gt;$EK$3,LEFT(OFFSET($AL$8,EF303,0),$EK$3)&amp;"...",OFFSET($AL$8,EF303,0)),""))</f>
        <v>3.6 REQUIREMENTS FOR LEAST FUNCTIONALIT...</v>
      </c>
      <c r="EL303" s="24" t="str">
        <f ca="1">IF(EE303="","",IF(COUNTIF($EH$9:$EH302,"="&amp;EH303)=0,MAX($EL$9:EL302)+1,""))</f>
        <v/>
      </c>
      <c r="EM303" s="9"/>
      <c r="EN303" s="10"/>
      <c r="EO303" s="24">
        <f ca="1">IF(MAX($EO$9:EO302)&lt;MAX($EL$9:$EL$502),MAX($EO$9:EO302)+1,"")</f>
        <v>295</v>
      </c>
      <c r="EP303" s="24">
        <f t="shared" ca="1" si="153"/>
        <v>381</v>
      </c>
      <c r="EQ303" s="23" t="str">
        <f t="shared" ca="1" si="156"/>
        <v>CCI-003176</v>
      </c>
      <c r="ER303" s="23" t="str">
        <f t="shared" ca="1" si="156"/>
        <v>3.14</v>
      </c>
      <c r="ES303" s="23" t="str">
        <f t="shared" ca="1" si="156"/>
        <v>CONTROL SYSTEM CYBERSECURITY TESTING</v>
      </c>
      <c r="ET303" s="23" t="str">
        <f t="shared" ca="1" si="155"/>
        <v>3.14 CONTROL SYSTEM CYBERSECURITY TESTIN...</v>
      </c>
      <c r="EU303" s="10" t="str">
        <f>""</f>
        <v/>
      </c>
    </row>
    <row r="304" spans="1:151" x14ac:dyDescent="0.3">
      <c r="A304" s="1" t="s">
        <v>190</v>
      </c>
      <c r="B304" s="5"/>
      <c r="C304" s="14">
        <f t="shared" si="143"/>
        <v>0</v>
      </c>
      <c r="D304" s="14">
        <f t="shared" si="143"/>
        <v>1</v>
      </c>
      <c r="E304" s="14" t="str">
        <f t="shared" si="144"/>
        <v/>
      </c>
      <c r="F304" s="14">
        <f t="shared" si="145"/>
        <v>1</v>
      </c>
      <c r="G304" s="14">
        <f t="shared" si="141"/>
        <v>1</v>
      </c>
      <c r="H304" s="14">
        <f t="shared" si="157"/>
        <v>4</v>
      </c>
      <c r="I304" s="14">
        <f t="shared" si="157"/>
        <v>1</v>
      </c>
      <c r="J304" s="14">
        <f t="shared" si="157"/>
        <v>0</v>
      </c>
      <c r="K304" s="14">
        <f t="shared" si="157"/>
        <v>0</v>
      </c>
      <c r="L304" s="14" t="str">
        <f t="shared" si="147"/>
        <v>1.4.1</v>
      </c>
      <c r="M304" s="15" t="str">
        <f t="shared" si="148"/>
        <v>--</v>
      </c>
      <c r="N304" s="14" t="str">
        <f t="shared" si="149"/>
        <v/>
      </c>
      <c r="O304" s="15" t="str">
        <f t="shared" si="142"/>
        <v/>
      </c>
      <c r="P304" s="15" t="str">
        <f>IF(N304=1,FLOOR(MAX($P$4:P303),1)+1,IF(AND(P303&lt;&gt;"",O303&lt;&gt;1),MAX($P$4:P303)+0.1,""))</f>
        <v/>
      </c>
      <c r="Q304" s="5">
        <f>ROW()</f>
        <v>304</v>
      </c>
      <c r="ED304" s="9"/>
      <c r="EE304" s="24">
        <f ca="1">IF(MAX($EE$9:EE303)&lt;SUM($AJ$9:$AJ$109),MAX($EE$9:EE303)+1,"")</f>
        <v>296</v>
      </c>
      <c r="EF304" s="24">
        <f t="shared" ca="1" si="151"/>
        <v>63</v>
      </c>
      <c r="EG304" s="24">
        <f t="shared" ca="1" si="152"/>
        <v>10</v>
      </c>
      <c r="EH304" s="23" t="str">
        <f t="shared" ca="1" si="150"/>
        <v>CCI-001762</v>
      </c>
      <c r="EI304" s="23" t="str">
        <f ca="1">IF(EE304="","",OFFSET($AK$8,EF304,0)&amp;IF(COUNTIF(EH305:$EH$502,"="&amp;EH304)=0,"","; "&amp;OFFSET(EH304,MATCH(EH304,EH305:$EH$502,0),1)))</f>
        <v>3.6; 3.6</v>
      </c>
      <c r="EJ304" s="23" t="str">
        <f ca="1">IF(EE304="","",OFFSET($AL$8,EF304,0)&amp;IF(COUNTIF(EH305:$EH$502,"="&amp;EH304)=0,"","; "&amp;OFFSET(EH304,MATCH(EH304,EH305:$EH$502,0),2)))</f>
        <v>REQUIREMENTS FOR LEAST FUNCTIONALITY; REQUIREMENTS FOR LEAST FUNCTIONALITY</v>
      </c>
      <c r="EK304" s="23" t="str">
        <f ca="1">IF(EE304="","",OFFSET($AK$8,EF304,0)&amp;" "&amp;IF(LEN(OFFSET($AL$8,EF304,0))&gt;$EK$3,LEFT(OFFSET($AL$8,EF304,0),$EK$3)&amp;"...",OFFSET($AL$8,EF304,0))&amp;SUBSTITUTE(IF(COUNTIF(EH305:$EH$502,"="&amp;EH304)=0,"","; "&amp;OFFSET(EH304,MATCH(EH304,EH305:$EH$502,0),3)),"; "&amp;OFFSET($AK$8,EF304,0)&amp;" "&amp;IF(LEN(OFFSET($AL$8,EF304,0))&gt;$EK$3,LEFT(OFFSET($AL$8,EF304,0),$EK$3)&amp;"...",OFFSET($AL$8,EF304,0)),""))</f>
        <v>3.6 REQUIREMENTS FOR LEAST FUNCTIONALIT...</v>
      </c>
      <c r="EL304" s="24" t="str">
        <f ca="1">IF(EE304="","",IF(COUNTIF($EH$9:$EH303,"="&amp;EH304)=0,MAX($EL$9:EL303)+1,""))</f>
        <v/>
      </c>
      <c r="EM304" s="9"/>
      <c r="EN304" s="10"/>
      <c r="EO304" s="24">
        <f ca="1">IF(MAX($EO$9:EO303)&lt;MAX($EL$9:$EL$502),MAX($EO$9:EO303)+1,"")</f>
        <v>296</v>
      </c>
      <c r="EP304" s="24">
        <f t="shared" ca="1" si="153"/>
        <v>382</v>
      </c>
      <c r="EQ304" s="23" t="str">
        <f t="shared" ca="1" si="156"/>
        <v>CCI-003177</v>
      </c>
      <c r="ER304" s="23" t="str">
        <f t="shared" ca="1" si="156"/>
        <v>3.14</v>
      </c>
      <c r="ES304" s="23" t="str">
        <f t="shared" ca="1" si="156"/>
        <v>CONTROL SYSTEM CYBERSECURITY TESTING</v>
      </c>
      <c r="ET304" s="23" t="str">
        <f t="shared" ca="1" si="155"/>
        <v>3.14 CONTROL SYSTEM CYBERSECURITY TESTIN...</v>
      </c>
      <c r="EU304" s="10" t="str">
        <f>""</f>
        <v/>
      </c>
    </row>
    <row r="305" spans="1:151" x14ac:dyDescent="0.3">
      <c r="A305" s="1" t="s">
        <v>221</v>
      </c>
      <c r="B305" s="5"/>
      <c r="C305" s="14">
        <f t="shared" si="143"/>
        <v>1</v>
      </c>
      <c r="D305" s="14">
        <f t="shared" si="143"/>
        <v>0</v>
      </c>
      <c r="E305" s="14" t="str">
        <f t="shared" si="144"/>
        <v/>
      </c>
      <c r="F305" s="14">
        <f t="shared" si="145"/>
        <v>2</v>
      </c>
      <c r="G305" s="14">
        <f t="shared" si="141"/>
        <v>1</v>
      </c>
      <c r="H305" s="14">
        <f t="shared" si="157"/>
        <v>4</v>
      </c>
      <c r="I305" s="14">
        <f t="shared" si="157"/>
        <v>2</v>
      </c>
      <c r="J305" s="14">
        <f t="shared" si="157"/>
        <v>0</v>
      </c>
      <c r="K305" s="14">
        <f t="shared" si="157"/>
        <v>0</v>
      </c>
      <c r="L305" s="14" t="str">
        <f t="shared" si="147"/>
        <v>1.4.2</v>
      </c>
      <c r="M305" s="15" t="str">
        <f t="shared" si="148"/>
        <v>Computer</v>
      </c>
      <c r="N305" s="14" t="str">
        <f t="shared" si="149"/>
        <v/>
      </c>
      <c r="O305" s="15" t="str">
        <f t="shared" si="142"/>
        <v/>
      </c>
      <c r="P305" s="15" t="str">
        <f>IF(N305=1,FLOOR(MAX($P$4:P304),1)+1,IF(AND(P304&lt;&gt;"",O304&lt;&gt;1),MAX($P$4:P304)+0.1,""))</f>
        <v/>
      </c>
      <c r="Q305" s="5">
        <f>ROW()</f>
        <v>305</v>
      </c>
      <c r="ED305" s="9"/>
      <c r="EE305" s="24">
        <f ca="1">IF(MAX($EE$9:EE304)&lt;SUM($AJ$9:$AJ$109),MAX($EE$9:EE304)+1,"")</f>
        <v>297</v>
      </c>
      <c r="EF305" s="24">
        <f t="shared" ca="1" si="151"/>
        <v>63</v>
      </c>
      <c r="EG305" s="24">
        <f t="shared" ca="1" si="152"/>
        <v>11</v>
      </c>
      <c r="EH305" s="23" t="str">
        <f t="shared" ca="1" si="150"/>
        <v>CCI-002544</v>
      </c>
      <c r="EI305" s="23" t="str">
        <f ca="1">IF(EE305="","",OFFSET($AK$8,EF305,0)&amp;IF(COUNTIF(EH306:$EH$502,"="&amp;EH305)=0,"","; "&amp;OFFSET(EH305,MATCH(EH305,EH306:$EH$502,0),1)))</f>
        <v>3.6</v>
      </c>
      <c r="EJ305" s="23" t="str">
        <f ca="1">IF(EE305="","",OFFSET($AL$8,EF305,0)&amp;IF(COUNTIF(EH306:$EH$502,"="&amp;EH305)=0,"","; "&amp;OFFSET(EH305,MATCH(EH305,EH306:$EH$502,0),2)))</f>
        <v>REQUIREMENTS FOR LEAST FUNCTIONALITY</v>
      </c>
      <c r="EK305" s="23" t="str">
        <f ca="1">IF(EE305="","",OFFSET($AK$8,EF305,0)&amp;" "&amp;IF(LEN(OFFSET($AL$8,EF305,0))&gt;$EK$3,LEFT(OFFSET($AL$8,EF305,0),$EK$3)&amp;"...",OFFSET($AL$8,EF305,0))&amp;SUBSTITUTE(IF(COUNTIF(EH306:$EH$502,"="&amp;EH305)=0,"","; "&amp;OFFSET(EH305,MATCH(EH305,EH306:$EH$502,0),3)),"; "&amp;OFFSET($AK$8,EF305,0)&amp;" "&amp;IF(LEN(OFFSET($AL$8,EF305,0))&gt;$EK$3,LEFT(OFFSET($AL$8,EF305,0),$EK$3)&amp;"...",OFFSET($AL$8,EF305,0)),""))</f>
        <v>3.6 REQUIREMENTS FOR LEAST FUNCTIONALIT...</v>
      </c>
      <c r="EL305" s="24" t="str">
        <f ca="1">IF(EE305="","",IF(COUNTIF($EH$9:$EH304,"="&amp;EH305)=0,MAX($EL$9:EL304)+1,""))</f>
        <v/>
      </c>
      <c r="EM305" s="9"/>
      <c r="EN305" s="10"/>
      <c r="EO305" s="24">
        <f ca="1">IF(MAX($EO$9:EO304)&lt;MAX($EL$9:$EL$502),MAX($EO$9:EO304)+1,"")</f>
        <v>297</v>
      </c>
      <c r="EP305" s="24">
        <f t="shared" ca="1" si="153"/>
        <v>383</v>
      </c>
      <c r="EQ305" s="23" t="str">
        <f t="shared" ca="1" si="156"/>
        <v>CCI-003178</v>
      </c>
      <c r="ER305" s="23" t="str">
        <f t="shared" ca="1" si="156"/>
        <v>3.14</v>
      </c>
      <c r="ES305" s="23" t="str">
        <f t="shared" ca="1" si="156"/>
        <v>CONTROL SYSTEM CYBERSECURITY TESTING</v>
      </c>
      <c r="ET305" s="23" t="str">
        <f t="shared" ca="1" si="155"/>
        <v>3.14 CONTROL SYSTEM CYBERSECURITY TESTIN...</v>
      </c>
      <c r="EU305" s="10" t="str">
        <f>""</f>
        <v/>
      </c>
    </row>
    <row r="306" spans="1:151" x14ac:dyDescent="0.3">
      <c r="A306" s="1" t="s">
        <v>55</v>
      </c>
      <c r="B306" s="5"/>
      <c r="C306" s="14">
        <f t="shared" si="143"/>
        <v>0</v>
      </c>
      <c r="D306" s="14">
        <f t="shared" si="143"/>
        <v>0</v>
      </c>
      <c r="E306" s="14" t="str">
        <f t="shared" si="144"/>
        <v/>
      </c>
      <c r="F306" s="14">
        <f t="shared" si="145"/>
        <v>2</v>
      </c>
      <c r="G306" s="14">
        <f t="shared" si="141"/>
        <v>1</v>
      </c>
      <c r="H306" s="14">
        <f t="shared" si="157"/>
        <v>4</v>
      </c>
      <c r="I306" s="14">
        <f t="shared" si="157"/>
        <v>2</v>
      </c>
      <c r="J306" s="14">
        <f t="shared" si="157"/>
        <v>0</v>
      </c>
      <c r="K306" s="14">
        <f t="shared" si="157"/>
        <v>0</v>
      </c>
      <c r="L306" s="14" t="str">
        <f t="shared" si="147"/>
        <v>1.4.2</v>
      </c>
      <c r="M306" s="15" t="str">
        <f t="shared" si="148"/>
        <v>--</v>
      </c>
      <c r="N306" s="14" t="str">
        <f t="shared" si="149"/>
        <v/>
      </c>
      <c r="O306" s="15" t="str">
        <f t="shared" si="142"/>
        <v/>
      </c>
      <c r="P306" s="15" t="str">
        <f>IF(N306=1,FLOOR(MAX($P$4:P305),1)+1,IF(AND(P305&lt;&gt;"",O305&lt;&gt;1),MAX($P$4:P305)+0.1,""))</f>
        <v/>
      </c>
      <c r="Q306" s="5">
        <f>ROW()</f>
        <v>306</v>
      </c>
      <c r="ED306" s="9"/>
      <c r="EE306" s="24">
        <f ca="1">IF(MAX($EE$9:EE305)&lt;SUM($AJ$9:$AJ$109),MAX($EE$9:EE305)+1,"")</f>
        <v>298</v>
      </c>
      <c r="EF306" s="24">
        <f t="shared" ca="1" si="151"/>
        <v>63</v>
      </c>
      <c r="EG306" s="24">
        <f t="shared" ca="1" si="152"/>
        <v>12</v>
      </c>
      <c r="EH306" s="23" t="str">
        <f t="shared" ca="1" si="150"/>
        <v>CCI-002545</v>
      </c>
      <c r="EI306" s="23" t="str">
        <f ca="1">IF(EE306="","",OFFSET($AK$8,EF306,0)&amp;IF(COUNTIF(EH307:$EH$502,"="&amp;EH306)=0,"","; "&amp;OFFSET(EH306,MATCH(EH306,EH307:$EH$502,0),1)))</f>
        <v>3.6</v>
      </c>
      <c r="EJ306" s="23" t="str">
        <f ca="1">IF(EE306="","",OFFSET($AL$8,EF306,0)&amp;IF(COUNTIF(EH307:$EH$502,"="&amp;EH306)=0,"","; "&amp;OFFSET(EH306,MATCH(EH306,EH307:$EH$502,0),2)))</f>
        <v>REQUIREMENTS FOR LEAST FUNCTIONALITY</v>
      </c>
      <c r="EK306" s="23" t="str">
        <f ca="1">IF(EE306="","",OFFSET($AK$8,EF306,0)&amp;" "&amp;IF(LEN(OFFSET($AL$8,EF306,0))&gt;$EK$3,LEFT(OFFSET($AL$8,EF306,0),$EK$3)&amp;"...",OFFSET($AL$8,EF306,0))&amp;SUBSTITUTE(IF(COUNTIF(EH307:$EH$502,"="&amp;EH306)=0,"","; "&amp;OFFSET(EH306,MATCH(EH306,EH307:$EH$502,0),3)),"; "&amp;OFFSET($AK$8,EF306,0)&amp;" "&amp;IF(LEN(OFFSET($AL$8,EF306,0))&gt;$EK$3,LEFT(OFFSET($AL$8,EF306,0),$EK$3)&amp;"...",OFFSET($AL$8,EF306,0)),""))</f>
        <v>3.6 REQUIREMENTS FOR LEAST FUNCTIONALIT...</v>
      </c>
      <c r="EL306" s="24" t="str">
        <f ca="1">IF(EE306="","",IF(COUNTIF($EH$9:$EH305,"="&amp;EH306)=0,MAX($EL$9:EL305)+1,""))</f>
        <v/>
      </c>
      <c r="EM306" s="9"/>
      <c r="EN306" s="10"/>
      <c r="EO306" s="24" t="str">
        <f ca="1">IF(MAX($EO$9:EO305)&lt;MAX($EL$9:$EL$502),MAX($EO$9:EO305)+1,"")</f>
        <v/>
      </c>
      <c r="EP306" s="24" t="str">
        <f t="shared" ca="1" si="153"/>
        <v/>
      </c>
      <c r="EQ306" s="23" t="str">
        <f t="shared" ca="1" si="156"/>
        <v/>
      </c>
      <c r="ER306" s="23" t="str">
        <f t="shared" ca="1" si="156"/>
        <v/>
      </c>
      <c r="ES306" s="23" t="str">
        <f t="shared" ca="1" si="156"/>
        <v/>
      </c>
      <c r="ET306" s="23" t="str">
        <f t="shared" ca="1" si="155"/>
        <v/>
      </c>
      <c r="EU306" s="10" t="str">
        <f>""</f>
        <v/>
      </c>
    </row>
    <row r="307" spans="1:151" x14ac:dyDescent="0.3">
      <c r="A307" s="1" t="s">
        <v>222</v>
      </c>
      <c r="B307" s="5"/>
      <c r="C307" s="14">
        <f t="shared" si="143"/>
        <v>0</v>
      </c>
      <c r="D307" s="14">
        <f t="shared" si="143"/>
        <v>0</v>
      </c>
      <c r="E307" s="14" t="str">
        <f t="shared" si="144"/>
        <v/>
      </c>
      <c r="F307" s="14">
        <f t="shared" si="145"/>
        <v>2</v>
      </c>
      <c r="G307" s="14">
        <f t="shared" si="141"/>
        <v>1</v>
      </c>
      <c r="H307" s="14">
        <f t="shared" si="157"/>
        <v>4</v>
      </c>
      <c r="I307" s="14">
        <f t="shared" si="157"/>
        <v>2</v>
      </c>
      <c r="J307" s="14">
        <f t="shared" si="157"/>
        <v>0</v>
      </c>
      <c r="K307" s="14">
        <f t="shared" si="157"/>
        <v>0</v>
      </c>
      <c r="L307" s="14" t="str">
        <f t="shared" si="147"/>
        <v>1.4.2</v>
      </c>
      <c r="M307" s="15" t="str">
        <f t="shared" si="148"/>
        <v>--</v>
      </c>
      <c r="N307" s="14" t="str">
        <f t="shared" si="149"/>
        <v/>
      </c>
      <c r="O307" s="15" t="str">
        <f t="shared" si="142"/>
        <v/>
      </c>
      <c r="P307" s="15" t="str">
        <f>IF(N307=1,FLOOR(MAX($P$4:P306),1)+1,IF(AND(P306&lt;&gt;"",O306&lt;&gt;1),MAX($P$4:P306)+0.1,""))</f>
        <v/>
      </c>
      <c r="Q307" s="5">
        <f>ROW()</f>
        <v>307</v>
      </c>
      <c r="ED307" s="9"/>
      <c r="EE307" s="24">
        <f ca="1">IF(MAX($EE$9:EE306)&lt;SUM($AJ$9:$AJ$109),MAX($EE$9:EE306)+1,"")</f>
        <v>299</v>
      </c>
      <c r="EF307" s="24">
        <f t="shared" ca="1" si="151"/>
        <v>63</v>
      </c>
      <c r="EG307" s="24">
        <f t="shared" ca="1" si="152"/>
        <v>13</v>
      </c>
      <c r="EH307" s="23" t="str">
        <f t="shared" ca="1" si="150"/>
        <v>CCI-002546</v>
      </c>
      <c r="EI307" s="23" t="str">
        <f ca="1">IF(EE307="","",OFFSET($AK$8,EF307,0)&amp;IF(COUNTIF(EH308:$EH$502,"="&amp;EH307)=0,"","; "&amp;OFFSET(EH307,MATCH(EH307,EH308:$EH$502,0),1)))</f>
        <v>3.6</v>
      </c>
      <c r="EJ307" s="23" t="str">
        <f ca="1">IF(EE307="","",OFFSET($AL$8,EF307,0)&amp;IF(COUNTIF(EH308:$EH$502,"="&amp;EH307)=0,"","; "&amp;OFFSET(EH307,MATCH(EH307,EH308:$EH$502,0),2)))</f>
        <v>REQUIREMENTS FOR LEAST FUNCTIONALITY</v>
      </c>
      <c r="EK307" s="23" t="str">
        <f ca="1">IF(EE307="","",OFFSET($AK$8,EF307,0)&amp;" "&amp;IF(LEN(OFFSET($AL$8,EF307,0))&gt;$EK$3,LEFT(OFFSET($AL$8,EF307,0),$EK$3)&amp;"...",OFFSET($AL$8,EF307,0))&amp;SUBSTITUTE(IF(COUNTIF(EH308:$EH$502,"="&amp;EH307)=0,"","; "&amp;OFFSET(EH307,MATCH(EH307,EH308:$EH$502,0),3)),"; "&amp;OFFSET($AK$8,EF307,0)&amp;" "&amp;IF(LEN(OFFSET($AL$8,EF307,0))&gt;$EK$3,LEFT(OFFSET($AL$8,EF307,0),$EK$3)&amp;"...",OFFSET($AL$8,EF307,0)),""))</f>
        <v>3.6 REQUIREMENTS FOR LEAST FUNCTIONALIT...</v>
      </c>
      <c r="EL307" s="24" t="str">
        <f ca="1">IF(EE307="","",IF(COUNTIF($EH$9:$EH306,"="&amp;EH307)=0,MAX($EL$9:EL306)+1,""))</f>
        <v/>
      </c>
      <c r="EM307" s="9"/>
      <c r="EN307" s="10"/>
      <c r="EO307" s="24" t="str">
        <f ca="1">IF(MAX($EO$9:EO306)&lt;MAX($EL$9:$EL$502),MAX($EO$9:EO306)+1,"")</f>
        <v/>
      </c>
      <c r="EP307" s="24" t="str">
        <f t="shared" ca="1" si="153"/>
        <v/>
      </c>
      <c r="EQ307" s="23" t="str">
        <f t="shared" ca="1" si="156"/>
        <v/>
      </c>
      <c r="ER307" s="23" t="str">
        <f t="shared" ca="1" si="156"/>
        <v/>
      </c>
      <c r="ES307" s="23" t="str">
        <f t="shared" ca="1" si="156"/>
        <v/>
      </c>
      <c r="ET307" s="23" t="str">
        <f t="shared" ca="1" si="155"/>
        <v/>
      </c>
      <c r="EU307" s="10" t="str">
        <f>""</f>
        <v/>
      </c>
    </row>
    <row r="308" spans="1:151" x14ac:dyDescent="0.3">
      <c r="A308" s="1" t="s">
        <v>55</v>
      </c>
      <c r="B308" s="5"/>
      <c r="C308" s="14">
        <f t="shared" si="143"/>
        <v>0</v>
      </c>
      <c r="D308" s="14">
        <f t="shared" si="143"/>
        <v>0</v>
      </c>
      <c r="E308" s="14" t="str">
        <f t="shared" si="144"/>
        <v/>
      </c>
      <c r="F308" s="14">
        <f t="shared" si="145"/>
        <v>2</v>
      </c>
      <c r="G308" s="14">
        <f t="shared" si="141"/>
        <v>1</v>
      </c>
      <c r="H308" s="14">
        <f t="shared" si="157"/>
        <v>4</v>
      </c>
      <c r="I308" s="14">
        <f t="shared" si="157"/>
        <v>2</v>
      </c>
      <c r="J308" s="14">
        <f t="shared" si="157"/>
        <v>0</v>
      </c>
      <c r="K308" s="14">
        <f t="shared" si="157"/>
        <v>0</v>
      </c>
      <c r="L308" s="14" t="str">
        <f t="shared" si="147"/>
        <v>1.4.2</v>
      </c>
      <c r="M308" s="15" t="str">
        <f t="shared" si="148"/>
        <v>--</v>
      </c>
      <c r="N308" s="14" t="str">
        <f t="shared" si="149"/>
        <v/>
      </c>
      <c r="O308" s="15" t="str">
        <f t="shared" si="142"/>
        <v/>
      </c>
      <c r="P308" s="15" t="str">
        <f>IF(N308=1,FLOOR(MAX($P$4:P307),1)+1,IF(AND(P307&lt;&gt;"",O307&lt;&gt;1),MAX($P$4:P307)+0.1,""))</f>
        <v/>
      </c>
      <c r="Q308" s="5">
        <f>ROW()</f>
        <v>308</v>
      </c>
      <c r="ED308" s="9"/>
      <c r="EE308" s="24">
        <f ca="1">IF(MAX($EE$9:EE307)&lt;SUM($AJ$9:$AJ$109),MAX($EE$9:EE307)+1,"")</f>
        <v>300</v>
      </c>
      <c r="EF308" s="24">
        <f t="shared" ca="1" si="151"/>
        <v>63</v>
      </c>
      <c r="EG308" s="24">
        <f t="shared" ca="1" si="152"/>
        <v>14</v>
      </c>
      <c r="EH308" s="23" t="str">
        <f t="shared" ca="1" si="150"/>
        <v>CCI-000381</v>
      </c>
      <c r="EI308" s="23" t="str">
        <f ca="1">IF(EE308="","",OFFSET($AK$8,EF308,0)&amp;IF(COUNTIF(EH309:$EH$502,"="&amp;EH308)=0,"","; "&amp;OFFSET(EH308,MATCH(EH308,EH309:$EH$502,0),1)))</f>
        <v>3.6</v>
      </c>
      <c r="EJ308" s="23" t="str">
        <f ca="1">IF(EE308="","",OFFSET($AL$8,EF308,0)&amp;IF(COUNTIF(EH309:$EH$502,"="&amp;EH308)=0,"","; "&amp;OFFSET(EH308,MATCH(EH308,EH309:$EH$502,0),2)))</f>
        <v>REQUIREMENTS FOR LEAST FUNCTIONALITY</v>
      </c>
      <c r="EK308" s="23" t="str">
        <f ca="1">IF(EE308="","",OFFSET($AK$8,EF308,0)&amp;" "&amp;IF(LEN(OFFSET($AL$8,EF308,0))&gt;$EK$3,LEFT(OFFSET($AL$8,EF308,0),$EK$3)&amp;"...",OFFSET($AL$8,EF308,0))&amp;SUBSTITUTE(IF(COUNTIF(EH309:$EH$502,"="&amp;EH308)=0,"","; "&amp;OFFSET(EH308,MATCH(EH308,EH309:$EH$502,0),3)),"; "&amp;OFFSET($AK$8,EF308,0)&amp;" "&amp;IF(LEN(OFFSET($AL$8,EF308,0))&gt;$EK$3,LEFT(OFFSET($AL$8,EF308,0),$EK$3)&amp;"...",OFFSET($AL$8,EF308,0)),""))</f>
        <v>3.6 REQUIREMENTS FOR LEAST FUNCTIONALIT...</v>
      </c>
      <c r="EL308" s="24" t="str">
        <f ca="1">IF(EE308="","",IF(COUNTIF($EH$9:$EH307,"="&amp;EH308)=0,MAX($EL$9:EL307)+1,""))</f>
        <v/>
      </c>
      <c r="EM308" s="9"/>
      <c r="EN308" s="10"/>
      <c r="EO308" s="24" t="str">
        <f ca="1">IF(MAX($EO$9:EO307)&lt;MAX($EL$9:$EL$502),MAX($EO$9:EO307)+1,"")</f>
        <v/>
      </c>
      <c r="EP308" s="24" t="str">
        <f t="shared" ca="1" si="153"/>
        <v/>
      </c>
      <c r="EQ308" s="23" t="str">
        <f t="shared" ca="1" si="156"/>
        <v/>
      </c>
      <c r="ER308" s="23" t="str">
        <f t="shared" ca="1" si="156"/>
        <v/>
      </c>
      <c r="ES308" s="23" t="str">
        <f t="shared" ca="1" si="156"/>
        <v/>
      </c>
      <c r="ET308" s="23" t="str">
        <f t="shared" ca="1" si="155"/>
        <v/>
      </c>
      <c r="EU308" s="10" t="str">
        <f>""</f>
        <v/>
      </c>
    </row>
    <row r="309" spans="1:151" x14ac:dyDescent="0.3">
      <c r="A309" s="1" t="s">
        <v>223</v>
      </c>
      <c r="B309" s="5"/>
      <c r="C309" s="14">
        <f t="shared" si="143"/>
        <v>0</v>
      </c>
      <c r="D309" s="14">
        <f t="shared" si="143"/>
        <v>0</v>
      </c>
      <c r="E309" s="14" t="str">
        <f t="shared" si="144"/>
        <v/>
      </c>
      <c r="F309" s="14">
        <f t="shared" si="145"/>
        <v>2</v>
      </c>
      <c r="G309" s="14">
        <f t="shared" si="141"/>
        <v>1</v>
      </c>
      <c r="H309" s="14">
        <f t="shared" si="157"/>
        <v>4</v>
      </c>
      <c r="I309" s="14">
        <f t="shared" si="157"/>
        <v>2</v>
      </c>
      <c r="J309" s="14">
        <f t="shared" si="157"/>
        <v>0</v>
      </c>
      <c r="K309" s="14">
        <f t="shared" si="157"/>
        <v>0</v>
      </c>
      <c r="L309" s="14" t="str">
        <f t="shared" si="147"/>
        <v>1.4.2</v>
      </c>
      <c r="M309" s="15" t="str">
        <f t="shared" si="148"/>
        <v>--</v>
      </c>
      <c r="N309" s="14" t="str">
        <f t="shared" si="149"/>
        <v/>
      </c>
      <c r="O309" s="15" t="str">
        <f t="shared" si="142"/>
        <v/>
      </c>
      <c r="P309" s="15" t="str">
        <f>IF(N309=1,FLOOR(MAX($P$4:P308),1)+1,IF(AND(P308&lt;&gt;"",O308&lt;&gt;1),MAX($P$4:P308)+0.1,""))</f>
        <v/>
      </c>
      <c r="Q309" s="5">
        <f>ROW()</f>
        <v>309</v>
      </c>
      <c r="ED309" s="9"/>
      <c r="EE309" s="24">
        <f ca="1">IF(MAX($EE$9:EE308)&lt;SUM($AJ$9:$AJ$109),MAX($EE$9:EE308)+1,"")</f>
        <v>301</v>
      </c>
      <c r="EF309" s="24">
        <f t="shared" ca="1" si="151"/>
        <v>63</v>
      </c>
      <c r="EG309" s="24">
        <f t="shared" ca="1" si="152"/>
        <v>15</v>
      </c>
      <c r="EH309" s="23" t="str">
        <f t="shared" ca="1" si="150"/>
        <v>CCI-000380</v>
      </c>
      <c r="EI309" s="23" t="str">
        <f ca="1">IF(EE309="","",OFFSET($AK$8,EF309,0)&amp;IF(COUNTIF(EH310:$EH$502,"="&amp;EH309)=0,"","; "&amp;OFFSET(EH309,MATCH(EH309,EH310:$EH$502,0),1)))</f>
        <v>3.6</v>
      </c>
      <c r="EJ309" s="23" t="str">
        <f ca="1">IF(EE309="","",OFFSET($AL$8,EF309,0)&amp;IF(COUNTIF(EH310:$EH$502,"="&amp;EH309)=0,"","; "&amp;OFFSET(EH309,MATCH(EH309,EH310:$EH$502,0),2)))</f>
        <v>REQUIREMENTS FOR LEAST FUNCTIONALITY</v>
      </c>
      <c r="EK309" s="23" t="str">
        <f ca="1">IF(EE309="","",OFFSET($AK$8,EF309,0)&amp;" "&amp;IF(LEN(OFFSET($AL$8,EF309,0))&gt;$EK$3,LEFT(OFFSET($AL$8,EF309,0),$EK$3)&amp;"...",OFFSET($AL$8,EF309,0))&amp;SUBSTITUTE(IF(COUNTIF(EH310:$EH$502,"="&amp;EH309)=0,"","; "&amp;OFFSET(EH309,MATCH(EH309,EH310:$EH$502,0),3)),"; "&amp;OFFSET($AK$8,EF309,0)&amp;" "&amp;IF(LEN(OFFSET($AL$8,EF309,0))&gt;$EK$3,LEFT(OFFSET($AL$8,EF309,0),$EK$3)&amp;"...",OFFSET($AL$8,EF309,0)),""))</f>
        <v>3.6 REQUIREMENTS FOR LEAST FUNCTIONALIT...</v>
      </c>
      <c r="EL309" s="24" t="str">
        <f ca="1">IF(EE309="","",IF(COUNTIF($EH$9:$EH308,"="&amp;EH309)=0,MAX($EL$9:EL308)+1,""))</f>
        <v/>
      </c>
      <c r="EM309" s="9"/>
      <c r="EN309" s="10"/>
      <c r="EO309" s="24" t="str">
        <f ca="1">IF(MAX($EO$9:EO308)&lt;MAX($EL$9:$EL$502),MAX($EO$9:EO308)+1,"")</f>
        <v/>
      </c>
      <c r="EP309" s="24" t="str">
        <f t="shared" ca="1" si="153"/>
        <v/>
      </c>
      <c r="EQ309" s="23" t="str">
        <f t="shared" ca="1" si="156"/>
        <v/>
      </c>
      <c r="ER309" s="23" t="str">
        <f t="shared" ca="1" si="156"/>
        <v/>
      </c>
      <c r="ES309" s="23" t="str">
        <f t="shared" ca="1" si="156"/>
        <v/>
      </c>
      <c r="ET309" s="23" t="str">
        <f t="shared" ca="1" si="155"/>
        <v/>
      </c>
      <c r="EU309" s="10" t="str">
        <f>""</f>
        <v/>
      </c>
    </row>
    <row r="310" spans="1:151" x14ac:dyDescent="0.3">
      <c r="A310" s="1" t="s">
        <v>55</v>
      </c>
      <c r="B310" s="5"/>
      <c r="C310" s="14">
        <f t="shared" si="143"/>
        <v>0</v>
      </c>
      <c r="D310" s="14">
        <f t="shared" si="143"/>
        <v>0</v>
      </c>
      <c r="E310" s="14" t="str">
        <f t="shared" si="144"/>
        <v/>
      </c>
      <c r="F310" s="14">
        <f t="shared" si="145"/>
        <v>2</v>
      </c>
      <c r="G310" s="14">
        <f t="shared" si="141"/>
        <v>1</v>
      </c>
      <c r="H310" s="14">
        <f t="shared" ref="H310:K325" si="158">IF(G310&lt;&gt;G309,0,IF(AND(($F309-$D310)=(H$3-1),$F310=H$3),H309+1,H309))</f>
        <v>4</v>
      </c>
      <c r="I310" s="14">
        <f t="shared" si="158"/>
        <v>2</v>
      </c>
      <c r="J310" s="14">
        <f t="shared" si="158"/>
        <v>0</v>
      </c>
      <c r="K310" s="14">
        <f t="shared" si="158"/>
        <v>0</v>
      </c>
      <c r="L310" s="14" t="str">
        <f t="shared" si="147"/>
        <v>1.4.2</v>
      </c>
      <c r="M310" s="15" t="str">
        <f t="shared" si="148"/>
        <v>--</v>
      </c>
      <c r="N310" s="14" t="str">
        <f t="shared" si="149"/>
        <v/>
      </c>
      <c r="O310" s="15" t="str">
        <f t="shared" si="142"/>
        <v/>
      </c>
      <c r="P310" s="15" t="str">
        <f>IF(N310=1,FLOOR(MAX($P$4:P309),1)+1,IF(AND(P309&lt;&gt;"",O309&lt;&gt;1),MAX($P$4:P309)+0.1,""))</f>
        <v/>
      </c>
      <c r="Q310" s="5">
        <f>ROW()</f>
        <v>310</v>
      </c>
      <c r="ED310" s="9"/>
      <c r="EE310" s="24">
        <f ca="1">IF(MAX($EE$9:EE309)&lt;SUM($AJ$9:$AJ$109),MAX($EE$9:EE309)+1,"")</f>
        <v>302</v>
      </c>
      <c r="EF310" s="24">
        <f t="shared" ca="1" si="151"/>
        <v>63</v>
      </c>
      <c r="EG310" s="24">
        <f t="shared" ca="1" si="152"/>
        <v>16</v>
      </c>
      <c r="EH310" s="23" t="str">
        <f t="shared" ca="1" si="150"/>
        <v>CCI-000382</v>
      </c>
      <c r="EI310" s="23" t="str">
        <f ca="1">IF(EE310="","",OFFSET($AK$8,EF310,0)&amp;IF(COUNTIF(EH311:$EH$502,"="&amp;EH310)=0,"","; "&amp;OFFSET(EH310,MATCH(EH310,EH311:$EH$502,0),1)))</f>
        <v>3.6</v>
      </c>
      <c r="EJ310" s="23" t="str">
        <f ca="1">IF(EE310="","",OFFSET($AL$8,EF310,0)&amp;IF(COUNTIF(EH311:$EH$502,"="&amp;EH310)=0,"","; "&amp;OFFSET(EH310,MATCH(EH310,EH311:$EH$502,0),2)))</f>
        <v>REQUIREMENTS FOR LEAST FUNCTIONALITY</v>
      </c>
      <c r="EK310" s="23" t="str">
        <f ca="1">IF(EE310="","",OFFSET($AK$8,EF310,0)&amp;" "&amp;IF(LEN(OFFSET($AL$8,EF310,0))&gt;$EK$3,LEFT(OFFSET($AL$8,EF310,0),$EK$3)&amp;"...",OFFSET($AL$8,EF310,0))&amp;SUBSTITUTE(IF(COUNTIF(EH311:$EH$502,"="&amp;EH310)=0,"","; "&amp;OFFSET(EH310,MATCH(EH310,EH311:$EH$502,0),3)),"; "&amp;OFFSET($AK$8,EF310,0)&amp;" "&amp;IF(LEN(OFFSET($AL$8,EF310,0))&gt;$EK$3,LEFT(OFFSET($AL$8,EF310,0),$EK$3)&amp;"...",OFFSET($AL$8,EF310,0)),""))</f>
        <v>3.6 REQUIREMENTS FOR LEAST FUNCTIONALIT...</v>
      </c>
      <c r="EL310" s="24" t="str">
        <f ca="1">IF(EE310="","",IF(COUNTIF($EH$9:$EH309,"="&amp;EH310)=0,MAX($EL$9:EL309)+1,""))</f>
        <v/>
      </c>
      <c r="EM310" s="9"/>
      <c r="EN310" s="10"/>
      <c r="EO310" s="24" t="str">
        <f ca="1">IF(MAX($EO$9:EO309)&lt;MAX($EL$9:$EL$502),MAX($EO$9:EO309)+1,"")</f>
        <v/>
      </c>
      <c r="EP310" s="24" t="str">
        <f t="shared" ca="1" si="153"/>
        <v/>
      </c>
      <c r="EQ310" s="23" t="str">
        <f t="shared" ca="1" si="156"/>
        <v/>
      </c>
      <c r="ER310" s="23" t="str">
        <f t="shared" ca="1" si="156"/>
        <v/>
      </c>
      <c r="ES310" s="23" t="str">
        <f t="shared" ca="1" si="156"/>
        <v/>
      </c>
      <c r="ET310" s="23" t="str">
        <f t="shared" ca="1" si="155"/>
        <v/>
      </c>
      <c r="EU310" s="10" t="str">
        <f>""</f>
        <v/>
      </c>
    </row>
    <row r="311" spans="1:151" x14ac:dyDescent="0.3">
      <c r="A311" s="1" t="s">
        <v>224</v>
      </c>
      <c r="B311" s="5"/>
      <c r="C311" s="14">
        <f t="shared" si="143"/>
        <v>0</v>
      </c>
      <c r="D311" s="14">
        <f t="shared" si="143"/>
        <v>0</v>
      </c>
      <c r="E311" s="14" t="str">
        <f t="shared" si="144"/>
        <v/>
      </c>
      <c r="F311" s="14">
        <f t="shared" si="145"/>
        <v>2</v>
      </c>
      <c r="G311" s="14">
        <f t="shared" si="141"/>
        <v>1</v>
      </c>
      <c r="H311" s="14">
        <f t="shared" si="158"/>
        <v>4</v>
      </c>
      <c r="I311" s="14">
        <f t="shared" si="158"/>
        <v>2</v>
      </c>
      <c r="J311" s="14">
        <f t="shared" si="158"/>
        <v>0</v>
      </c>
      <c r="K311" s="14">
        <f t="shared" si="158"/>
        <v>0</v>
      </c>
      <c r="L311" s="14" t="str">
        <f t="shared" si="147"/>
        <v>1.4.2</v>
      </c>
      <c r="M311" s="15" t="str">
        <f t="shared" si="148"/>
        <v>--</v>
      </c>
      <c r="N311" s="14" t="str">
        <f t="shared" si="149"/>
        <v/>
      </c>
      <c r="O311" s="15" t="str">
        <f t="shared" si="142"/>
        <v/>
      </c>
      <c r="P311" s="15" t="str">
        <f>IF(N311=1,FLOOR(MAX($P$4:P310),1)+1,IF(AND(P310&lt;&gt;"",O310&lt;&gt;1),MAX($P$4:P310)+0.1,""))</f>
        <v/>
      </c>
      <c r="Q311" s="5">
        <f>ROW()</f>
        <v>311</v>
      </c>
      <c r="ED311" s="9"/>
      <c r="EE311" s="24">
        <f ca="1">IF(MAX($EE$9:EE310)&lt;SUM($AJ$9:$AJ$109),MAX($EE$9:EE310)+1,"")</f>
        <v>303</v>
      </c>
      <c r="EF311" s="24">
        <f t="shared" ca="1" si="151"/>
        <v>63</v>
      </c>
      <c r="EG311" s="24">
        <f t="shared" ca="1" si="152"/>
        <v>17</v>
      </c>
      <c r="EH311" s="23" t="str">
        <f t="shared" ca="1" si="150"/>
        <v>CCI-001761</v>
      </c>
      <c r="EI311" s="23" t="str">
        <f ca="1">IF(EE311="","",OFFSET($AK$8,EF311,0)&amp;IF(COUNTIF(EH312:$EH$502,"="&amp;EH311)=0,"","; "&amp;OFFSET(EH311,MATCH(EH311,EH312:$EH$502,0),1)))</f>
        <v>3.6</v>
      </c>
      <c r="EJ311" s="23" t="str">
        <f ca="1">IF(EE311="","",OFFSET($AL$8,EF311,0)&amp;IF(COUNTIF(EH312:$EH$502,"="&amp;EH311)=0,"","; "&amp;OFFSET(EH311,MATCH(EH311,EH312:$EH$502,0),2)))</f>
        <v>REQUIREMENTS FOR LEAST FUNCTIONALITY</v>
      </c>
      <c r="EK311" s="23" t="str">
        <f ca="1">IF(EE311="","",OFFSET($AK$8,EF311,0)&amp;" "&amp;IF(LEN(OFFSET($AL$8,EF311,0))&gt;$EK$3,LEFT(OFFSET($AL$8,EF311,0),$EK$3)&amp;"...",OFFSET($AL$8,EF311,0))&amp;SUBSTITUTE(IF(COUNTIF(EH312:$EH$502,"="&amp;EH311)=0,"","; "&amp;OFFSET(EH311,MATCH(EH311,EH312:$EH$502,0),3)),"; "&amp;OFFSET($AK$8,EF311,0)&amp;" "&amp;IF(LEN(OFFSET($AL$8,EF311,0))&gt;$EK$3,LEFT(OFFSET($AL$8,EF311,0),$EK$3)&amp;"...",OFFSET($AL$8,EF311,0)),""))</f>
        <v>3.6 REQUIREMENTS FOR LEAST FUNCTIONALIT...</v>
      </c>
      <c r="EL311" s="24" t="str">
        <f ca="1">IF(EE311="","",IF(COUNTIF($EH$9:$EH310,"="&amp;EH311)=0,MAX($EL$9:EL310)+1,""))</f>
        <v/>
      </c>
      <c r="EM311" s="9"/>
      <c r="EN311" s="10"/>
      <c r="EO311" s="24" t="str">
        <f ca="1">IF(MAX($EO$9:EO310)&lt;MAX($EL$9:$EL$502),MAX($EO$9:EO310)+1,"")</f>
        <v/>
      </c>
      <c r="EP311" s="24" t="str">
        <f t="shared" ca="1" si="153"/>
        <v/>
      </c>
      <c r="EQ311" s="23" t="str">
        <f t="shared" ca="1" si="156"/>
        <v/>
      </c>
      <c r="ER311" s="23" t="str">
        <f t="shared" ca="1" si="156"/>
        <v/>
      </c>
      <c r="ES311" s="23" t="str">
        <f t="shared" ca="1" si="156"/>
        <v/>
      </c>
      <c r="ET311" s="23" t="str">
        <f t="shared" ca="1" si="155"/>
        <v/>
      </c>
      <c r="EU311" s="10" t="str">
        <f>""</f>
        <v/>
      </c>
    </row>
    <row r="312" spans="1:151" x14ac:dyDescent="0.3">
      <c r="A312" s="1" t="s">
        <v>55</v>
      </c>
      <c r="B312" s="5"/>
      <c r="C312" s="14">
        <f t="shared" si="143"/>
        <v>0</v>
      </c>
      <c r="D312" s="14">
        <f t="shared" si="143"/>
        <v>0</v>
      </c>
      <c r="E312" s="14" t="str">
        <f t="shared" si="144"/>
        <v/>
      </c>
      <c r="F312" s="14">
        <f t="shared" si="145"/>
        <v>2</v>
      </c>
      <c r="G312" s="14">
        <f t="shared" si="141"/>
        <v>1</v>
      </c>
      <c r="H312" s="14">
        <f t="shared" si="158"/>
        <v>4</v>
      </c>
      <c r="I312" s="14">
        <f t="shared" si="158"/>
        <v>2</v>
      </c>
      <c r="J312" s="14">
        <f t="shared" si="158"/>
        <v>0</v>
      </c>
      <c r="K312" s="14">
        <f t="shared" si="158"/>
        <v>0</v>
      </c>
      <c r="L312" s="14" t="str">
        <f t="shared" si="147"/>
        <v>1.4.2</v>
      </c>
      <c r="M312" s="15" t="str">
        <f t="shared" si="148"/>
        <v>--</v>
      </c>
      <c r="N312" s="14" t="str">
        <f t="shared" si="149"/>
        <v/>
      </c>
      <c r="O312" s="15" t="str">
        <f t="shared" si="142"/>
        <v/>
      </c>
      <c r="P312" s="15" t="str">
        <f>IF(N312=1,FLOOR(MAX($P$4:P311),1)+1,IF(AND(P311&lt;&gt;"",O311&lt;&gt;1),MAX($P$4:P311)+0.1,""))</f>
        <v/>
      </c>
      <c r="Q312" s="5">
        <f>ROW()</f>
        <v>312</v>
      </c>
      <c r="ED312" s="9"/>
      <c r="EE312" s="24">
        <f ca="1">IF(MAX($EE$9:EE311)&lt;SUM($AJ$9:$AJ$109),MAX($EE$9:EE311)+1,"")</f>
        <v>304</v>
      </c>
      <c r="EF312" s="24">
        <f t="shared" ca="1" si="151"/>
        <v>63</v>
      </c>
      <c r="EG312" s="24">
        <f t="shared" ca="1" si="152"/>
        <v>18</v>
      </c>
      <c r="EH312" s="23" t="str">
        <f t="shared" ca="1" si="150"/>
        <v>CCI-001762</v>
      </c>
      <c r="EI312" s="23" t="str">
        <f ca="1">IF(EE312="","",OFFSET($AK$8,EF312,0)&amp;IF(COUNTIF(EH313:$EH$502,"="&amp;EH312)=0,"","; "&amp;OFFSET(EH312,MATCH(EH312,EH313:$EH$502,0),1)))</f>
        <v>3.6</v>
      </c>
      <c r="EJ312" s="23" t="str">
        <f ca="1">IF(EE312="","",OFFSET($AL$8,EF312,0)&amp;IF(COUNTIF(EH313:$EH$502,"="&amp;EH312)=0,"","; "&amp;OFFSET(EH312,MATCH(EH312,EH313:$EH$502,0),2)))</f>
        <v>REQUIREMENTS FOR LEAST FUNCTIONALITY</v>
      </c>
      <c r="EK312" s="23" t="str">
        <f ca="1">IF(EE312="","",OFFSET($AK$8,EF312,0)&amp;" "&amp;IF(LEN(OFFSET($AL$8,EF312,0))&gt;$EK$3,LEFT(OFFSET($AL$8,EF312,0),$EK$3)&amp;"...",OFFSET($AL$8,EF312,0))&amp;SUBSTITUTE(IF(COUNTIF(EH313:$EH$502,"="&amp;EH312)=0,"","; "&amp;OFFSET(EH312,MATCH(EH312,EH313:$EH$502,0),3)),"; "&amp;OFFSET($AK$8,EF312,0)&amp;" "&amp;IF(LEN(OFFSET($AL$8,EF312,0))&gt;$EK$3,LEFT(OFFSET($AL$8,EF312,0),$EK$3)&amp;"...",OFFSET($AL$8,EF312,0)),""))</f>
        <v>3.6 REQUIREMENTS FOR LEAST FUNCTIONALIT...</v>
      </c>
      <c r="EL312" s="24" t="str">
        <f ca="1">IF(EE312="","",IF(COUNTIF($EH$9:$EH311,"="&amp;EH312)=0,MAX($EL$9:EL311)+1,""))</f>
        <v/>
      </c>
      <c r="EM312" s="9"/>
      <c r="EN312" s="10"/>
      <c r="EO312" s="24" t="str">
        <f ca="1">IF(MAX($EO$9:EO311)&lt;MAX($EL$9:$EL$502),MAX($EO$9:EO311)+1,"")</f>
        <v/>
      </c>
      <c r="EP312" s="24" t="str">
        <f t="shared" ca="1" si="153"/>
        <v/>
      </c>
      <c r="EQ312" s="23" t="str">
        <f t="shared" ca="1" si="156"/>
        <v/>
      </c>
      <c r="ER312" s="23" t="str">
        <f t="shared" ca="1" si="156"/>
        <v/>
      </c>
      <c r="ES312" s="23" t="str">
        <f t="shared" ca="1" si="156"/>
        <v/>
      </c>
      <c r="ET312" s="23" t="str">
        <f t="shared" ca="1" si="155"/>
        <v/>
      </c>
      <c r="EU312" s="10" t="str">
        <f>""</f>
        <v/>
      </c>
    </row>
    <row r="313" spans="1:151" x14ac:dyDescent="0.3">
      <c r="A313" s="1" t="s">
        <v>225</v>
      </c>
      <c r="B313" s="5"/>
      <c r="C313" s="14">
        <f t="shared" si="143"/>
        <v>0</v>
      </c>
      <c r="D313" s="14">
        <f t="shared" si="143"/>
        <v>0</v>
      </c>
      <c r="E313" s="14" t="str">
        <f t="shared" si="144"/>
        <v/>
      </c>
      <c r="F313" s="14">
        <f t="shared" si="145"/>
        <v>2</v>
      </c>
      <c r="G313" s="14">
        <f t="shared" si="141"/>
        <v>1</v>
      </c>
      <c r="H313" s="14">
        <f t="shared" si="158"/>
        <v>4</v>
      </c>
      <c r="I313" s="14">
        <f t="shared" si="158"/>
        <v>2</v>
      </c>
      <c r="J313" s="14">
        <f t="shared" si="158"/>
        <v>0</v>
      </c>
      <c r="K313" s="14">
        <f t="shared" si="158"/>
        <v>0</v>
      </c>
      <c r="L313" s="14" t="str">
        <f t="shared" si="147"/>
        <v>1.4.2</v>
      </c>
      <c r="M313" s="15" t="str">
        <f t="shared" si="148"/>
        <v>--</v>
      </c>
      <c r="N313" s="14" t="str">
        <f t="shared" si="149"/>
        <v/>
      </c>
      <c r="O313" s="15" t="str">
        <f t="shared" si="142"/>
        <v/>
      </c>
      <c r="P313" s="15" t="str">
        <f>IF(N313=1,FLOOR(MAX($P$4:P312),1)+1,IF(AND(P312&lt;&gt;"",O312&lt;&gt;1),MAX($P$4:P312)+0.1,""))</f>
        <v/>
      </c>
      <c r="Q313" s="5">
        <f>ROW()</f>
        <v>313</v>
      </c>
      <c r="ED313" s="9"/>
      <c r="EE313" s="24">
        <f ca="1">IF(MAX($EE$9:EE312)&lt;SUM($AJ$9:$AJ$109),MAX($EE$9:EE312)+1,"")</f>
        <v>305</v>
      </c>
      <c r="EF313" s="24">
        <f t="shared" ca="1" si="151"/>
        <v>64</v>
      </c>
      <c r="EG313" s="24">
        <f t="shared" ca="1" si="152"/>
        <v>1</v>
      </c>
      <c r="EH313" s="23" t="str">
        <f t="shared" ca="1" si="150"/>
        <v>CCI-001150</v>
      </c>
      <c r="EI313" s="23" t="str">
        <f ca="1">IF(EE313="","",OFFSET($AK$8,EF313,0)&amp;IF(COUNTIF(EH314:$EH$502,"="&amp;EH313)=0,"","; "&amp;OFFSET(EH313,MATCH(EH313,EH314:$EH$502,0),1)))</f>
        <v>3.7.1</v>
      </c>
      <c r="EJ313" s="23" t="str">
        <f ca="1">IF(EE313="","",OFFSET($AL$8,EF313,0)&amp;IF(COUNTIF(EH314:$EH$502,"="&amp;EH313)=0,"","; "&amp;OFFSET(EH313,MATCH(EH313,EH314:$EH$502,0),2)))</f>
        <v>Collaborative Computing</v>
      </c>
      <c r="EK313" s="23" t="str">
        <f ca="1">IF(EE313="","",OFFSET($AK$8,EF313,0)&amp;" "&amp;IF(LEN(OFFSET($AL$8,EF313,0))&gt;$EK$3,LEFT(OFFSET($AL$8,EF313,0),$EK$3)&amp;"...",OFFSET($AL$8,EF313,0))&amp;SUBSTITUTE(IF(COUNTIF(EH314:$EH$502,"="&amp;EH313)=0,"","; "&amp;OFFSET(EH313,MATCH(EH313,EH314:$EH$502,0),3)),"; "&amp;OFFSET($AK$8,EF313,0)&amp;" "&amp;IF(LEN(OFFSET($AL$8,EF313,0))&gt;$EK$3,LEFT(OFFSET($AL$8,EF313,0),$EK$3)&amp;"...",OFFSET($AL$8,EF313,0)),""))</f>
        <v>3.7.1 Collaborative Computing</v>
      </c>
      <c r="EL313" s="24">
        <f ca="1">IF(EE313="","",IF(COUNTIF($EH$9:$EH312,"="&amp;EH313)=0,MAX($EL$9:EL312)+1,""))</f>
        <v>233</v>
      </c>
      <c r="EM313" s="9"/>
      <c r="EN313" s="10"/>
      <c r="EO313" s="24" t="str">
        <f ca="1">IF(MAX($EO$9:EO312)&lt;MAX($EL$9:$EL$502),MAX($EO$9:EO312)+1,"")</f>
        <v/>
      </c>
      <c r="EP313" s="24" t="str">
        <f t="shared" ca="1" si="153"/>
        <v/>
      </c>
      <c r="EQ313" s="23" t="str">
        <f t="shared" ca="1" si="156"/>
        <v/>
      </c>
      <c r="ER313" s="23" t="str">
        <f t="shared" ca="1" si="156"/>
        <v/>
      </c>
      <c r="ES313" s="23" t="str">
        <f t="shared" ca="1" si="156"/>
        <v/>
      </c>
      <c r="ET313" s="23" t="str">
        <f t="shared" ca="1" si="155"/>
        <v/>
      </c>
      <c r="EU313" s="10" t="str">
        <f>""</f>
        <v/>
      </c>
    </row>
    <row r="314" spans="1:151" x14ac:dyDescent="0.3">
      <c r="A314" s="1" t="s">
        <v>55</v>
      </c>
      <c r="B314" s="5"/>
      <c r="C314" s="14">
        <f t="shared" si="143"/>
        <v>0</v>
      </c>
      <c r="D314" s="14">
        <f t="shared" si="143"/>
        <v>0</v>
      </c>
      <c r="E314" s="14" t="str">
        <f t="shared" si="144"/>
        <v/>
      </c>
      <c r="F314" s="14">
        <f t="shared" si="145"/>
        <v>2</v>
      </c>
      <c r="G314" s="14">
        <f t="shared" si="141"/>
        <v>1</v>
      </c>
      <c r="H314" s="14">
        <f t="shared" si="158"/>
        <v>4</v>
      </c>
      <c r="I314" s="14">
        <f t="shared" si="158"/>
        <v>2</v>
      </c>
      <c r="J314" s="14">
        <f t="shared" si="158"/>
        <v>0</v>
      </c>
      <c r="K314" s="14">
        <f t="shared" si="158"/>
        <v>0</v>
      </c>
      <c r="L314" s="14" t="str">
        <f t="shared" si="147"/>
        <v>1.4.2</v>
      </c>
      <c r="M314" s="15" t="str">
        <f t="shared" si="148"/>
        <v>--</v>
      </c>
      <c r="N314" s="14" t="str">
        <f t="shared" si="149"/>
        <v/>
      </c>
      <c r="O314" s="15" t="str">
        <f t="shared" si="142"/>
        <v/>
      </c>
      <c r="P314" s="15" t="str">
        <f>IF(N314=1,FLOOR(MAX($P$4:P313),1)+1,IF(AND(P313&lt;&gt;"",O313&lt;&gt;1),MAX($P$4:P313)+0.1,""))</f>
        <v/>
      </c>
      <c r="Q314" s="5">
        <f>ROW()</f>
        <v>314</v>
      </c>
      <c r="ED314" s="9"/>
      <c r="EE314" s="24">
        <f ca="1">IF(MAX($EE$9:EE313)&lt;SUM($AJ$9:$AJ$109),MAX($EE$9:EE313)+1,"")</f>
        <v>306</v>
      </c>
      <c r="EF314" s="24">
        <f t="shared" ca="1" si="151"/>
        <v>64</v>
      </c>
      <c r="EG314" s="24">
        <f t="shared" ca="1" si="152"/>
        <v>2</v>
      </c>
      <c r="EH314" s="23" t="str">
        <f t="shared" ca="1" si="150"/>
        <v>CCI-001152</v>
      </c>
      <c r="EI314" s="23" t="str">
        <f ca="1">IF(EE314="","",OFFSET($AK$8,EF314,0)&amp;IF(COUNTIF(EH315:$EH$502,"="&amp;EH314)=0,"","; "&amp;OFFSET(EH314,MATCH(EH314,EH315:$EH$502,0),1)))</f>
        <v>3.7.1</v>
      </c>
      <c r="EJ314" s="23" t="str">
        <f ca="1">IF(EE314="","",OFFSET($AL$8,EF314,0)&amp;IF(COUNTIF(EH315:$EH$502,"="&amp;EH314)=0,"","; "&amp;OFFSET(EH314,MATCH(EH314,EH315:$EH$502,0),2)))</f>
        <v>Collaborative Computing</v>
      </c>
      <c r="EK314" s="23" t="str">
        <f ca="1">IF(EE314="","",OFFSET($AK$8,EF314,0)&amp;" "&amp;IF(LEN(OFFSET($AL$8,EF314,0))&gt;$EK$3,LEFT(OFFSET($AL$8,EF314,0),$EK$3)&amp;"...",OFFSET($AL$8,EF314,0))&amp;SUBSTITUTE(IF(COUNTIF(EH315:$EH$502,"="&amp;EH314)=0,"","; "&amp;OFFSET(EH314,MATCH(EH314,EH315:$EH$502,0),3)),"; "&amp;OFFSET($AK$8,EF314,0)&amp;" "&amp;IF(LEN(OFFSET($AL$8,EF314,0))&gt;$EK$3,LEFT(OFFSET($AL$8,EF314,0),$EK$3)&amp;"...",OFFSET($AL$8,EF314,0)),""))</f>
        <v>3.7.1 Collaborative Computing</v>
      </c>
      <c r="EL314" s="24">
        <f ca="1">IF(EE314="","",IF(COUNTIF($EH$9:$EH313,"="&amp;EH314)=0,MAX($EL$9:EL313)+1,""))</f>
        <v>234</v>
      </c>
      <c r="EM314" s="9"/>
      <c r="EN314" s="10"/>
      <c r="EO314" s="24" t="str">
        <f ca="1">IF(MAX($EO$9:EO313)&lt;MAX($EL$9:$EL$502),MAX($EO$9:EO313)+1,"")</f>
        <v/>
      </c>
      <c r="EP314" s="24" t="str">
        <f t="shared" ca="1" si="153"/>
        <v/>
      </c>
      <c r="EQ314" s="23" t="str">
        <f t="shared" ca="1" si="156"/>
        <v/>
      </c>
      <c r="ER314" s="23" t="str">
        <f t="shared" ca="1" si="156"/>
        <v/>
      </c>
      <c r="ES314" s="23" t="str">
        <f t="shared" ca="1" si="156"/>
        <v/>
      </c>
      <c r="ET314" s="23" t="str">
        <f t="shared" ca="1" si="155"/>
        <v/>
      </c>
      <c r="EU314" s="10" t="str">
        <f>""</f>
        <v/>
      </c>
    </row>
    <row r="315" spans="1:151" x14ac:dyDescent="0.3">
      <c r="A315" s="1" t="s">
        <v>226</v>
      </c>
      <c r="B315" s="5"/>
      <c r="C315" s="14">
        <f t="shared" si="143"/>
        <v>0</v>
      </c>
      <c r="D315" s="14">
        <f t="shared" si="143"/>
        <v>0</v>
      </c>
      <c r="E315" s="14" t="str">
        <f t="shared" si="144"/>
        <v/>
      </c>
      <c r="F315" s="14">
        <f t="shared" si="145"/>
        <v>2</v>
      </c>
      <c r="G315" s="14">
        <f t="shared" si="141"/>
        <v>1</v>
      </c>
      <c r="H315" s="14">
        <f t="shared" si="158"/>
        <v>4</v>
      </c>
      <c r="I315" s="14">
        <f t="shared" si="158"/>
        <v>2</v>
      </c>
      <c r="J315" s="14">
        <f t="shared" si="158"/>
        <v>0</v>
      </c>
      <c r="K315" s="14">
        <f t="shared" si="158"/>
        <v>0</v>
      </c>
      <c r="L315" s="14" t="str">
        <f t="shared" si="147"/>
        <v>1.4.2</v>
      </c>
      <c r="M315" s="15" t="str">
        <f t="shared" si="148"/>
        <v>--</v>
      </c>
      <c r="N315" s="14" t="str">
        <f t="shared" si="149"/>
        <v/>
      </c>
      <c r="O315" s="15" t="str">
        <f t="shared" si="142"/>
        <v/>
      </c>
      <c r="P315" s="15" t="str">
        <f>IF(N315=1,FLOOR(MAX($P$4:P314),1)+1,IF(AND(P314&lt;&gt;"",O314&lt;&gt;1),MAX($P$4:P314)+0.1,""))</f>
        <v/>
      </c>
      <c r="Q315" s="5">
        <f>ROW()</f>
        <v>315</v>
      </c>
      <c r="ED315" s="9"/>
      <c r="EE315" s="24">
        <f ca="1">IF(MAX($EE$9:EE314)&lt;SUM($AJ$9:$AJ$109),MAX($EE$9:EE314)+1,"")</f>
        <v>307</v>
      </c>
      <c r="EF315" s="24">
        <f t="shared" ca="1" si="151"/>
        <v>65</v>
      </c>
      <c r="EG315" s="24">
        <f t="shared" ca="1" si="152"/>
        <v>1</v>
      </c>
      <c r="EH315" s="23" t="str">
        <f t="shared" ca="1" si="150"/>
        <v>CCI-001093</v>
      </c>
      <c r="EI315" s="23" t="str">
        <f ca="1">IF(EE315="","",OFFSET($AK$8,EF315,0)&amp;IF(COUNTIF(EH316:$EH$502,"="&amp;EH315)=0,"","; "&amp;OFFSET(EH315,MATCH(EH315,EH316:$EH$502,0),1)))</f>
        <v>3.7.2</v>
      </c>
      <c r="EJ315" s="23" t="str">
        <f ca="1">IF(EE315="","",OFFSET($AL$8,EF315,0)&amp;IF(COUNTIF(EH316:$EH$502,"="&amp;EH315)=0,"","; "&amp;OFFSET(EH315,MATCH(EH315,EH316:$EH$502,0),2)))</f>
        <v>Denial of Service Protection&lt;TAI OPT="MODERATE IMPACT"&gt; and Application Partitioning In MODERATE Impact Systems:&lt;/TAI&gt;</v>
      </c>
      <c r="EK315" s="23" t="str">
        <f ca="1">IF(EE315="","",OFFSET($AK$8,EF315,0)&amp;" "&amp;IF(LEN(OFFSET($AL$8,EF315,0))&gt;$EK$3,LEFT(OFFSET($AL$8,EF315,0),$EK$3)&amp;"...",OFFSET($AL$8,EF315,0))&amp;SUBSTITUTE(IF(COUNTIF(EH316:$EH$502,"="&amp;EH315)=0,"","; "&amp;OFFSET(EH315,MATCH(EH315,EH316:$EH$502,0),3)),"; "&amp;OFFSET($AK$8,EF315,0)&amp;" "&amp;IF(LEN(OFFSET($AL$8,EF315,0))&gt;$EK$3,LEFT(OFFSET($AL$8,EF315,0),$EK$3)&amp;"...",OFFSET($AL$8,EF315,0)),""))</f>
        <v>3.7.2 Denial of Service Protection&lt;TAI OP...</v>
      </c>
      <c r="EL315" s="24">
        <f ca="1">IF(EE315="","",IF(COUNTIF($EH$9:$EH314,"="&amp;EH315)=0,MAX($EL$9:EL314)+1,""))</f>
        <v>235</v>
      </c>
      <c r="EM315" s="9"/>
      <c r="EN315" s="10"/>
      <c r="EO315" s="24" t="str">
        <f ca="1">IF(MAX($EO$9:EO314)&lt;MAX($EL$9:$EL$502),MAX($EO$9:EO314)+1,"")</f>
        <v/>
      </c>
      <c r="EP315" s="24" t="str">
        <f t="shared" ca="1" si="153"/>
        <v/>
      </c>
      <c r="EQ315" s="23" t="str">
        <f t="shared" ca="1" si="156"/>
        <v/>
      </c>
      <c r="ER315" s="23" t="str">
        <f t="shared" ca="1" si="156"/>
        <v/>
      </c>
      <c r="ES315" s="23" t="str">
        <f t="shared" ca="1" si="156"/>
        <v/>
      </c>
      <c r="ET315" s="23" t="str">
        <f t="shared" ca="1" si="155"/>
        <v/>
      </c>
      <c r="EU315" s="10" t="str">
        <f>""</f>
        <v/>
      </c>
    </row>
    <row r="316" spans="1:151" x14ac:dyDescent="0.3">
      <c r="A316" s="1" t="s">
        <v>227</v>
      </c>
      <c r="B316" s="5"/>
      <c r="C316" s="14">
        <f t="shared" si="143"/>
        <v>0</v>
      </c>
      <c r="D316" s="14">
        <f t="shared" si="143"/>
        <v>0</v>
      </c>
      <c r="E316" s="14" t="str">
        <f t="shared" si="144"/>
        <v/>
      </c>
      <c r="F316" s="14">
        <f t="shared" si="145"/>
        <v>2</v>
      </c>
      <c r="G316" s="14">
        <f t="shared" si="141"/>
        <v>1</v>
      </c>
      <c r="H316" s="14">
        <f t="shared" si="158"/>
        <v>4</v>
      </c>
      <c r="I316" s="14">
        <f t="shared" si="158"/>
        <v>2</v>
      </c>
      <c r="J316" s="14">
        <f t="shared" si="158"/>
        <v>0</v>
      </c>
      <c r="K316" s="14">
        <f t="shared" si="158"/>
        <v>0</v>
      </c>
      <c r="L316" s="14" t="str">
        <f t="shared" si="147"/>
        <v>1.4.2</v>
      </c>
      <c r="M316" s="15" t="str">
        <f t="shared" si="148"/>
        <v>--</v>
      </c>
      <c r="N316" s="14" t="str">
        <f t="shared" si="149"/>
        <v/>
      </c>
      <c r="O316" s="15" t="str">
        <f t="shared" si="142"/>
        <v/>
      </c>
      <c r="P316" s="15" t="str">
        <f>IF(N316=1,FLOOR(MAX($P$4:P315),1)+1,IF(AND(P315&lt;&gt;"",O315&lt;&gt;1),MAX($P$4:P315)+0.1,""))</f>
        <v/>
      </c>
      <c r="Q316" s="5">
        <f>ROW()</f>
        <v>316</v>
      </c>
      <c r="ED316" s="9"/>
      <c r="EE316" s="24">
        <f ca="1">IF(MAX($EE$9:EE315)&lt;SUM($AJ$9:$AJ$109),MAX($EE$9:EE315)+1,"")</f>
        <v>308</v>
      </c>
      <c r="EF316" s="24">
        <f t="shared" ca="1" si="151"/>
        <v>65</v>
      </c>
      <c r="EG316" s="24">
        <f t="shared" ca="1" si="152"/>
        <v>2</v>
      </c>
      <c r="EH316" s="23" t="str">
        <f t="shared" ca="1" si="150"/>
        <v>CCI-002385</v>
      </c>
      <c r="EI316" s="23" t="str">
        <f ca="1">IF(EE316="","",OFFSET($AK$8,EF316,0)&amp;IF(COUNTIF(EH317:$EH$502,"="&amp;EH316)=0,"","; "&amp;OFFSET(EH316,MATCH(EH316,EH317:$EH$502,0),1)))</f>
        <v>3.7.2</v>
      </c>
      <c r="EJ316" s="23" t="str">
        <f ca="1">IF(EE316="","",OFFSET($AL$8,EF316,0)&amp;IF(COUNTIF(EH317:$EH$502,"="&amp;EH316)=0,"","; "&amp;OFFSET(EH316,MATCH(EH316,EH317:$EH$502,0),2)))</f>
        <v>Denial of Service Protection&lt;TAI OPT="MODERATE IMPACT"&gt; and Application Partitioning In MODERATE Impact Systems:&lt;/TAI&gt;</v>
      </c>
      <c r="EK316" s="23" t="str">
        <f ca="1">IF(EE316="","",OFFSET($AK$8,EF316,0)&amp;" "&amp;IF(LEN(OFFSET($AL$8,EF316,0))&gt;$EK$3,LEFT(OFFSET($AL$8,EF316,0),$EK$3)&amp;"...",OFFSET($AL$8,EF316,0))&amp;SUBSTITUTE(IF(COUNTIF(EH317:$EH$502,"="&amp;EH316)=0,"","; "&amp;OFFSET(EH316,MATCH(EH316,EH317:$EH$502,0),3)),"; "&amp;OFFSET($AK$8,EF316,0)&amp;" "&amp;IF(LEN(OFFSET($AL$8,EF316,0))&gt;$EK$3,LEFT(OFFSET($AL$8,EF316,0),$EK$3)&amp;"...",OFFSET($AL$8,EF316,0)),""))</f>
        <v>3.7.2 Denial of Service Protection&lt;TAI OP...</v>
      </c>
      <c r="EL316" s="24">
        <f ca="1">IF(EE316="","",IF(COUNTIF($EH$9:$EH315,"="&amp;EH316)=0,MAX($EL$9:EL315)+1,""))</f>
        <v>236</v>
      </c>
      <c r="EM316" s="9"/>
      <c r="EN316" s="10"/>
      <c r="EO316" s="24" t="str">
        <f ca="1">IF(MAX($EO$9:EO315)&lt;MAX($EL$9:$EL$502),MAX($EO$9:EO315)+1,"")</f>
        <v/>
      </c>
      <c r="EP316" s="24" t="str">
        <f t="shared" ca="1" si="153"/>
        <v/>
      </c>
      <c r="EQ316" s="23" t="str">
        <f t="shared" ca="1" si="156"/>
        <v/>
      </c>
      <c r="ER316" s="23" t="str">
        <f t="shared" ca="1" si="156"/>
        <v/>
      </c>
      <c r="ES316" s="23" t="str">
        <f t="shared" ca="1" si="156"/>
        <v/>
      </c>
      <c r="ET316" s="23" t="str">
        <f t="shared" ca="1" si="155"/>
        <v/>
      </c>
      <c r="EU316" s="10" t="str">
        <f>""</f>
        <v/>
      </c>
    </row>
    <row r="317" spans="1:151" x14ac:dyDescent="0.3">
      <c r="A317" s="1" t="s">
        <v>55</v>
      </c>
      <c r="B317" s="5"/>
      <c r="C317" s="14">
        <f t="shared" si="143"/>
        <v>0</v>
      </c>
      <c r="D317" s="14">
        <f t="shared" si="143"/>
        <v>0</v>
      </c>
      <c r="E317" s="14" t="str">
        <f t="shared" si="144"/>
        <v/>
      </c>
      <c r="F317" s="14">
        <f t="shared" si="145"/>
        <v>2</v>
      </c>
      <c r="G317" s="14">
        <f t="shared" si="141"/>
        <v>1</v>
      </c>
      <c r="H317" s="14">
        <f t="shared" si="158"/>
        <v>4</v>
      </c>
      <c r="I317" s="14">
        <f t="shared" si="158"/>
        <v>2</v>
      </c>
      <c r="J317" s="14">
        <f t="shared" si="158"/>
        <v>0</v>
      </c>
      <c r="K317" s="14">
        <f t="shared" si="158"/>
        <v>0</v>
      </c>
      <c r="L317" s="14" t="str">
        <f t="shared" si="147"/>
        <v>1.4.2</v>
      </c>
      <c r="M317" s="15" t="str">
        <f t="shared" si="148"/>
        <v>--</v>
      </c>
      <c r="N317" s="14" t="str">
        <f t="shared" si="149"/>
        <v/>
      </c>
      <c r="O317" s="15" t="str">
        <f t="shared" si="142"/>
        <v/>
      </c>
      <c r="P317" s="15" t="str">
        <f>IF(N317=1,FLOOR(MAX($P$4:P316),1)+1,IF(AND(P316&lt;&gt;"",O316&lt;&gt;1),MAX($P$4:P316)+0.1,""))</f>
        <v/>
      </c>
      <c r="Q317" s="5">
        <f>ROW()</f>
        <v>317</v>
      </c>
      <c r="ED317" s="9"/>
      <c r="EE317" s="24">
        <f ca="1">IF(MAX($EE$9:EE316)&lt;SUM($AJ$9:$AJ$109),MAX($EE$9:EE316)+1,"")</f>
        <v>309</v>
      </c>
      <c r="EF317" s="24">
        <f t="shared" ca="1" si="151"/>
        <v>65</v>
      </c>
      <c r="EG317" s="24">
        <f t="shared" ca="1" si="152"/>
        <v>3</v>
      </c>
      <c r="EH317" s="23" t="str">
        <f t="shared" ca="1" si="150"/>
        <v>CCI-002386</v>
      </c>
      <c r="EI317" s="23" t="str">
        <f ca="1">IF(EE317="","",OFFSET($AK$8,EF317,0)&amp;IF(COUNTIF(EH318:$EH$502,"="&amp;EH317)=0,"","; "&amp;OFFSET(EH317,MATCH(EH317,EH318:$EH$502,0),1)))</f>
        <v>3.7.2</v>
      </c>
      <c r="EJ317" s="23" t="str">
        <f ca="1">IF(EE317="","",OFFSET($AL$8,EF317,0)&amp;IF(COUNTIF(EH318:$EH$502,"="&amp;EH317)=0,"","; "&amp;OFFSET(EH317,MATCH(EH317,EH318:$EH$502,0),2)))</f>
        <v>Denial of Service Protection&lt;TAI OPT="MODERATE IMPACT"&gt; and Application Partitioning In MODERATE Impact Systems:&lt;/TAI&gt;</v>
      </c>
      <c r="EK317" s="23" t="str">
        <f ca="1">IF(EE317="","",OFFSET($AK$8,EF317,0)&amp;" "&amp;IF(LEN(OFFSET($AL$8,EF317,0))&gt;$EK$3,LEFT(OFFSET($AL$8,EF317,0),$EK$3)&amp;"...",OFFSET($AL$8,EF317,0))&amp;SUBSTITUTE(IF(COUNTIF(EH318:$EH$502,"="&amp;EH317)=0,"","; "&amp;OFFSET(EH317,MATCH(EH317,EH318:$EH$502,0),3)),"; "&amp;OFFSET($AK$8,EF317,0)&amp;" "&amp;IF(LEN(OFFSET($AL$8,EF317,0))&gt;$EK$3,LEFT(OFFSET($AL$8,EF317,0),$EK$3)&amp;"...",OFFSET($AL$8,EF317,0)),""))</f>
        <v>3.7.2 Denial of Service Protection&lt;TAI OP...</v>
      </c>
      <c r="EL317" s="24">
        <f ca="1">IF(EE317="","",IF(COUNTIF($EH$9:$EH316,"="&amp;EH317)=0,MAX($EL$9:EL316)+1,""))</f>
        <v>237</v>
      </c>
      <c r="EM317" s="9"/>
      <c r="EN317" s="10"/>
      <c r="EO317" s="24" t="str">
        <f ca="1">IF(MAX($EO$9:EO316)&lt;MAX($EL$9:$EL$502),MAX($EO$9:EO316)+1,"")</f>
        <v/>
      </c>
      <c r="EP317" s="24" t="str">
        <f t="shared" ca="1" si="153"/>
        <v/>
      </c>
      <c r="EQ317" s="23" t="str">
        <f t="shared" ca="1" si="156"/>
        <v/>
      </c>
      <c r="ER317" s="23" t="str">
        <f t="shared" ca="1" si="156"/>
        <v/>
      </c>
      <c r="ES317" s="23" t="str">
        <f t="shared" ca="1" si="156"/>
        <v/>
      </c>
      <c r="ET317" s="23" t="str">
        <f t="shared" ca="1" si="155"/>
        <v/>
      </c>
      <c r="EU317" s="10" t="str">
        <f>""</f>
        <v/>
      </c>
    </row>
    <row r="318" spans="1:151" x14ac:dyDescent="0.3">
      <c r="A318" s="1" t="s">
        <v>228</v>
      </c>
      <c r="B318" s="5"/>
      <c r="C318" s="14">
        <f t="shared" si="143"/>
        <v>0</v>
      </c>
      <c r="D318" s="14">
        <f t="shared" si="143"/>
        <v>0</v>
      </c>
      <c r="E318" s="14" t="str">
        <f t="shared" si="144"/>
        <v/>
      </c>
      <c r="F318" s="14">
        <f t="shared" si="145"/>
        <v>2</v>
      </c>
      <c r="G318" s="14">
        <f t="shared" si="141"/>
        <v>1</v>
      </c>
      <c r="H318" s="14">
        <f t="shared" si="158"/>
        <v>4</v>
      </c>
      <c r="I318" s="14">
        <f t="shared" si="158"/>
        <v>2</v>
      </c>
      <c r="J318" s="14">
        <f t="shared" si="158"/>
        <v>0</v>
      </c>
      <c r="K318" s="14">
        <f t="shared" si="158"/>
        <v>0</v>
      </c>
      <c r="L318" s="14" t="str">
        <f t="shared" si="147"/>
        <v>1.4.2</v>
      </c>
      <c r="M318" s="15" t="str">
        <f t="shared" si="148"/>
        <v>--</v>
      </c>
      <c r="N318" s="14" t="str">
        <f t="shared" si="149"/>
        <v/>
      </c>
      <c r="O318" s="15" t="str">
        <f t="shared" si="142"/>
        <v/>
      </c>
      <c r="P318" s="15" t="str">
        <f>IF(N318=1,FLOOR(MAX($P$4:P317),1)+1,IF(AND(P317&lt;&gt;"",O317&lt;&gt;1),MAX($P$4:P317)+0.1,""))</f>
        <v/>
      </c>
      <c r="Q318" s="5">
        <f>ROW()</f>
        <v>318</v>
      </c>
      <c r="ED318" s="9"/>
      <c r="EE318" s="24">
        <f ca="1">IF(MAX($EE$9:EE317)&lt;SUM($AJ$9:$AJ$109),MAX($EE$9:EE317)+1,"")</f>
        <v>310</v>
      </c>
      <c r="EF318" s="24">
        <f t="shared" ca="1" si="151"/>
        <v>65</v>
      </c>
      <c r="EG318" s="24">
        <f t="shared" ca="1" si="152"/>
        <v>4</v>
      </c>
      <c r="EH318" s="23" t="str">
        <f t="shared" ca="1" si="150"/>
        <v>CCI-002430</v>
      </c>
      <c r="EI318" s="23" t="str">
        <f ca="1">IF(EE318="","",OFFSET($AK$8,EF318,0)&amp;IF(COUNTIF(EH319:$EH$502,"="&amp;EH318)=0,"","; "&amp;OFFSET(EH318,MATCH(EH318,EH319:$EH$502,0),1)))</f>
        <v>3.7.2</v>
      </c>
      <c r="EJ318" s="23" t="str">
        <f ca="1">IF(EE318="","",OFFSET($AL$8,EF318,0)&amp;IF(COUNTIF(EH319:$EH$502,"="&amp;EH318)=0,"","; "&amp;OFFSET(EH318,MATCH(EH318,EH319:$EH$502,0),2)))</f>
        <v>Denial of Service Protection&lt;TAI OPT="MODERATE IMPACT"&gt; and Application Partitioning In MODERATE Impact Systems:&lt;/TAI&gt;</v>
      </c>
      <c r="EK318" s="23" t="str">
        <f ca="1">IF(EE318="","",OFFSET($AK$8,EF318,0)&amp;" "&amp;IF(LEN(OFFSET($AL$8,EF318,0))&gt;$EK$3,LEFT(OFFSET($AL$8,EF318,0),$EK$3)&amp;"...",OFFSET($AL$8,EF318,0))&amp;SUBSTITUTE(IF(COUNTIF(EH319:$EH$502,"="&amp;EH318)=0,"","; "&amp;OFFSET(EH318,MATCH(EH318,EH319:$EH$502,0),3)),"; "&amp;OFFSET($AK$8,EF318,0)&amp;" "&amp;IF(LEN(OFFSET($AL$8,EF318,0))&gt;$EK$3,LEFT(OFFSET($AL$8,EF318,0),$EK$3)&amp;"...",OFFSET($AL$8,EF318,0)),""))</f>
        <v>3.7.2 Denial of Service Protection&lt;TAI OP...</v>
      </c>
      <c r="EL318" s="24">
        <f ca="1">IF(EE318="","",IF(COUNTIF($EH$9:$EH317,"="&amp;EH318)=0,MAX($EL$9:EL317)+1,""))</f>
        <v>238</v>
      </c>
      <c r="EM318" s="9"/>
      <c r="EN318" s="10"/>
      <c r="EO318" s="24" t="str">
        <f ca="1">IF(MAX($EO$9:EO317)&lt;MAX($EL$9:$EL$502),MAX($EO$9:EO317)+1,"")</f>
        <v/>
      </c>
      <c r="EP318" s="24" t="str">
        <f t="shared" ca="1" si="153"/>
        <v/>
      </c>
      <c r="EQ318" s="23" t="str">
        <f t="shared" ca="1" si="156"/>
        <v/>
      </c>
      <c r="ER318" s="23" t="str">
        <f t="shared" ca="1" si="156"/>
        <v/>
      </c>
      <c r="ES318" s="23" t="str">
        <f t="shared" ca="1" si="156"/>
        <v/>
      </c>
      <c r="ET318" s="23" t="str">
        <f t="shared" ca="1" si="155"/>
        <v/>
      </c>
      <c r="EU318" s="10" t="str">
        <f>""</f>
        <v/>
      </c>
    </row>
    <row r="319" spans="1:151" x14ac:dyDescent="0.3">
      <c r="A319" s="1" t="s">
        <v>55</v>
      </c>
      <c r="B319" s="5"/>
      <c r="C319" s="14">
        <f t="shared" si="143"/>
        <v>0</v>
      </c>
      <c r="D319" s="14">
        <f t="shared" si="143"/>
        <v>0</v>
      </c>
      <c r="E319" s="14" t="str">
        <f t="shared" si="144"/>
        <v/>
      </c>
      <c r="F319" s="14">
        <f t="shared" si="145"/>
        <v>2</v>
      </c>
      <c r="G319" s="14">
        <f t="shared" si="141"/>
        <v>1</v>
      </c>
      <c r="H319" s="14">
        <f t="shared" si="158"/>
        <v>4</v>
      </c>
      <c r="I319" s="14">
        <f t="shared" si="158"/>
        <v>2</v>
      </c>
      <c r="J319" s="14">
        <f t="shared" si="158"/>
        <v>0</v>
      </c>
      <c r="K319" s="14">
        <f t="shared" si="158"/>
        <v>0</v>
      </c>
      <c r="L319" s="14" t="str">
        <f t="shared" si="147"/>
        <v>1.4.2</v>
      </c>
      <c r="M319" s="15" t="str">
        <f t="shared" si="148"/>
        <v>--</v>
      </c>
      <c r="N319" s="14" t="str">
        <f t="shared" si="149"/>
        <v/>
      </c>
      <c r="O319" s="15" t="str">
        <f t="shared" si="142"/>
        <v/>
      </c>
      <c r="P319" s="15" t="str">
        <f>IF(N319=1,FLOOR(MAX($P$4:P318),1)+1,IF(AND(P318&lt;&gt;"",O318&lt;&gt;1),MAX($P$4:P318)+0.1,""))</f>
        <v/>
      </c>
      <c r="Q319" s="5">
        <f>ROW()</f>
        <v>319</v>
      </c>
      <c r="ED319" s="9"/>
      <c r="EE319" s="24">
        <f ca="1">IF(MAX($EE$9:EE318)&lt;SUM($AJ$9:$AJ$109),MAX($EE$9:EE318)+1,"")</f>
        <v>311</v>
      </c>
      <c r="EF319" s="24">
        <f t="shared" ca="1" si="151"/>
        <v>65</v>
      </c>
      <c r="EG319" s="24">
        <f t="shared" ca="1" si="152"/>
        <v>5</v>
      </c>
      <c r="EH319" s="23" t="str">
        <f t="shared" ca="1" si="150"/>
        <v>CCI-001097</v>
      </c>
      <c r="EI319" s="23" t="str">
        <f ca="1">IF(EE319="","",OFFSET($AK$8,EF319,0)&amp;IF(COUNTIF(EH320:$EH$502,"="&amp;EH319)=0,"","; "&amp;OFFSET(EH319,MATCH(EH319,EH320:$EH$502,0),1)))</f>
        <v>3.7.2; 3.7.5</v>
      </c>
      <c r="EJ319" s="23" t="str">
        <f ca="1">IF(EE319="","",OFFSET($AL$8,EF319,0)&amp;IF(COUNTIF(EH320:$EH$502,"="&amp;EH319)=0,"","; "&amp;OFFSET(EH319,MATCH(EH319,EH320:$EH$502,0),2)))</f>
        <v>Denial of Service Protection&lt;TAI OPT="MODERATE IMPACT"&gt; and Application Partitioning In MODERATE Impact Systems:&lt;/TAI&gt;; Process Isolation and Boundary Protection in Moderate Impact Fire Protection Systems</v>
      </c>
      <c r="EK319" s="23" t="str">
        <f ca="1">IF(EE319="","",OFFSET($AK$8,EF319,0)&amp;" "&amp;IF(LEN(OFFSET($AL$8,EF319,0))&gt;$EK$3,LEFT(OFFSET($AL$8,EF319,0),$EK$3)&amp;"...",OFFSET($AL$8,EF319,0))&amp;SUBSTITUTE(IF(COUNTIF(EH320:$EH$502,"="&amp;EH319)=0,"","; "&amp;OFFSET(EH319,MATCH(EH319,EH320:$EH$502,0),3)),"; "&amp;OFFSET($AK$8,EF319,0)&amp;" "&amp;IF(LEN(OFFSET($AL$8,EF319,0))&gt;$EK$3,LEFT(OFFSET($AL$8,EF319,0),$EK$3)&amp;"...",OFFSET($AL$8,EF319,0)),""))</f>
        <v>3.7.2 Denial of Service Protection&lt;TAI OP...; 3.7.5 Process Isolation and Boundary Prot...</v>
      </c>
      <c r="EL319" s="24" t="str">
        <f ca="1">IF(EE319="","",IF(COUNTIF($EH$9:$EH318,"="&amp;EH319)=0,MAX($EL$9:EL318)+1,""))</f>
        <v/>
      </c>
      <c r="EM319" s="9"/>
      <c r="EN319" s="10"/>
      <c r="EO319" s="24" t="str">
        <f ca="1">IF(MAX($EO$9:EO318)&lt;MAX($EL$9:$EL$502),MAX($EO$9:EO318)+1,"")</f>
        <v/>
      </c>
      <c r="EP319" s="24" t="str">
        <f t="shared" ca="1" si="153"/>
        <v/>
      </c>
      <c r="EQ319" s="23" t="str">
        <f t="shared" ca="1" si="156"/>
        <v/>
      </c>
      <c r="ER319" s="23" t="str">
        <f t="shared" ca="1" si="156"/>
        <v/>
      </c>
      <c r="ES319" s="23" t="str">
        <f t="shared" ca="1" si="156"/>
        <v/>
      </c>
      <c r="ET319" s="23" t="str">
        <f t="shared" ca="1" si="155"/>
        <v/>
      </c>
      <c r="EU319" s="10" t="str">
        <f>""</f>
        <v/>
      </c>
    </row>
    <row r="320" spans="1:151" x14ac:dyDescent="0.3">
      <c r="A320" s="1" t="s">
        <v>229</v>
      </c>
      <c r="B320" s="5"/>
      <c r="C320" s="14">
        <f t="shared" si="143"/>
        <v>0</v>
      </c>
      <c r="D320" s="14">
        <f t="shared" si="143"/>
        <v>0</v>
      </c>
      <c r="E320" s="14" t="str">
        <f t="shared" si="144"/>
        <v/>
      </c>
      <c r="F320" s="14">
        <f t="shared" si="145"/>
        <v>2</v>
      </c>
      <c r="G320" s="14">
        <f t="shared" si="141"/>
        <v>1</v>
      </c>
      <c r="H320" s="14">
        <f t="shared" si="158"/>
        <v>4</v>
      </c>
      <c r="I320" s="14">
        <f t="shared" si="158"/>
        <v>2</v>
      </c>
      <c r="J320" s="14">
        <f t="shared" si="158"/>
        <v>0</v>
      </c>
      <c r="K320" s="14">
        <f t="shared" si="158"/>
        <v>0</v>
      </c>
      <c r="L320" s="14" t="str">
        <f t="shared" si="147"/>
        <v>1.4.2</v>
      </c>
      <c r="M320" s="15" t="str">
        <f t="shared" si="148"/>
        <v>--</v>
      </c>
      <c r="N320" s="14" t="str">
        <f t="shared" si="149"/>
        <v/>
      </c>
      <c r="O320" s="15" t="str">
        <f t="shared" si="142"/>
        <v/>
      </c>
      <c r="P320" s="15" t="str">
        <f>IF(N320=1,FLOOR(MAX($P$4:P319),1)+1,IF(AND(P319&lt;&gt;"",O319&lt;&gt;1),MAX($P$4:P319)+0.1,""))</f>
        <v/>
      </c>
      <c r="Q320" s="5">
        <f>ROW()</f>
        <v>320</v>
      </c>
      <c r="ED320" s="9"/>
      <c r="EE320" s="24">
        <f ca="1">IF(MAX($EE$9:EE319)&lt;SUM($AJ$9:$AJ$109),MAX($EE$9:EE319)+1,"")</f>
        <v>312</v>
      </c>
      <c r="EF320" s="24">
        <f t="shared" ca="1" si="151"/>
        <v>65</v>
      </c>
      <c r="EG320" s="24">
        <f t="shared" ca="1" si="152"/>
        <v>6</v>
      </c>
      <c r="EH320" s="23" t="str">
        <f t="shared" ca="1" si="150"/>
        <v>CCI-001082</v>
      </c>
      <c r="EI320" s="23" t="str">
        <f ca="1">IF(EE320="","",OFFSET($AK$8,EF320,0)&amp;IF(COUNTIF(EH321:$EH$502,"="&amp;EH320)=0,"","; "&amp;OFFSET(EH320,MATCH(EH320,EH321:$EH$502,0),1)))</f>
        <v>3.7.2</v>
      </c>
      <c r="EJ320" s="23" t="str">
        <f ca="1">IF(EE320="","",OFFSET($AL$8,EF320,0)&amp;IF(COUNTIF(EH321:$EH$502,"="&amp;EH320)=0,"","; "&amp;OFFSET(EH320,MATCH(EH320,EH321:$EH$502,0),2)))</f>
        <v>Denial of Service Protection&lt;TAI OPT="MODERATE IMPACT"&gt; and Application Partitioning In MODERATE Impact Systems:&lt;/TAI&gt;</v>
      </c>
      <c r="EK320" s="23" t="str">
        <f ca="1">IF(EE320="","",OFFSET($AK$8,EF320,0)&amp;" "&amp;IF(LEN(OFFSET($AL$8,EF320,0))&gt;$EK$3,LEFT(OFFSET($AL$8,EF320,0),$EK$3)&amp;"...",OFFSET($AL$8,EF320,0))&amp;SUBSTITUTE(IF(COUNTIF(EH321:$EH$502,"="&amp;EH320)=0,"","; "&amp;OFFSET(EH320,MATCH(EH320,EH321:$EH$502,0),3)),"; "&amp;OFFSET($AK$8,EF320,0)&amp;" "&amp;IF(LEN(OFFSET($AL$8,EF320,0))&gt;$EK$3,LEFT(OFFSET($AL$8,EF320,0),$EK$3)&amp;"...",OFFSET($AL$8,EF320,0)),""))</f>
        <v>3.7.2 Denial of Service Protection&lt;TAI OP...</v>
      </c>
      <c r="EL320" s="24">
        <f ca="1">IF(EE320="","",IF(COUNTIF($EH$9:$EH319,"="&amp;EH320)=0,MAX($EL$9:EL319)+1,""))</f>
        <v>239</v>
      </c>
      <c r="EM320" s="9"/>
      <c r="EN320" s="10"/>
      <c r="EO320" s="24" t="str">
        <f ca="1">IF(MAX($EO$9:EO319)&lt;MAX($EL$9:$EL$502),MAX($EO$9:EO319)+1,"")</f>
        <v/>
      </c>
      <c r="EP320" s="24" t="str">
        <f t="shared" ca="1" si="153"/>
        <v/>
      </c>
      <c r="EQ320" s="23" t="str">
        <f t="shared" ca="1" si="156"/>
        <v/>
      </c>
      <c r="ER320" s="23" t="str">
        <f t="shared" ca="1" si="156"/>
        <v/>
      </c>
      <c r="ES320" s="23" t="str">
        <f t="shared" ca="1" si="156"/>
        <v/>
      </c>
      <c r="ET320" s="23" t="str">
        <f t="shared" ca="1" si="155"/>
        <v/>
      </c>
      <c r="EU320" s="10" t="str">
        <f>""</f>
        <v/>
      </c>
    </row>
    <row r="321" spans="1:151" x14ac:dyDescent="0.3">
      <c r="A321" s="1" t="s">
        <v>190</v>
      </c>
      <c r="B321" s="5"/>
      <c r="C321" s="14">
        <f t="shared" si="143"/>
        <v>0</v>
      </c>
      <c r="D321" s="14">
        <f t="shared" si="143"/>
        <v>1</v>
      </c>
      <c r="E321" s="14" t="str">
        <f t="shared" si="144"/>
        <v/>
      </c>
      <c r="F321" s="14">
        <f t="shared" si="145"/>
        <v>1</v>
      </c>
      <c r="G321" s="14">
        <f t="shared" si="141"/>
        <v>1</v>
      </c>
      <c r="H321" s="14">
        <f t="shared" si="158"/>
        <v>4</v>
      </c>
      <c r="I321" s="14">
        <f t="shared" si="158"/>
        <v>2</v>
      </c>
      <c r="J321" s="14">
        <f t="shared" si="158"/>
        <v>0</v>
      </c>
      <c r="K321" s="14">
        <f t="shared" si="158"/>
        <v>0</v>
      </c>
      <c r="L321" s="14" t="str">
        <f t="shared" si="147"/>
        <v>1.4.2</v>
      </c>
      <c r="M321" s="15" t="str">
        <f t="shared" si="148"/>
        <v>--</v>
      </c>
      <c r="N321" s="14" t="str">
        <f t="shared" si="149"/>
        <v/>
      </c>
      <c r="O321" s="15" t="str">
        <f t="shared" si="142"/>
        <v/>
      </c>
      <c r="P321" s="15" t="str">
        <f>IF(N321=1,FLOOR(MAX($P$4:P320),1)+1,IF(AND(P320&lt;&gt;"",O320&lt;&gt;1),MAX($P$4:P320)+0.1,""))</f>
        <v/>
      </c>
      <c r="Q321" s="5">
        <f>ROW()</f>
        <v>321</v>
      </c>
      <c r="ED321" s="9"/>
      <c r="EE321" s="24">
        <f ca="1">IF(MAX($EE$9:EE320)&lt;SUM($AJ$9:$AJ$109),MAX($EE$9:EE320)+1,"")</f>
        <v>313</v>
      </c>
      <c r="EF321" s="24">
        <f t="shared" ca="1" si="151"/>
        <v>66</v>
      </c>
      <c r="EG321" s="24">
        <f t="shared" ca="1" si="152"/>
        <v>1</v>
      </c>
      <c r="EH321" s="23" t="str">
        <f t="shared" ca="1" si="150"/>
        <v>CCI-001160</v>
      </c>
      <c r="EI321" s="23" t="str">
        <f ca="1">IF(EE321="","",OFFSET($AK$8,EF321,0)&amp;IF(COUNTIF(EH322:$EH$502,"="&amp;EH321)=0,"","; "&amp;OFFSET(EH321,MATCH(EH321,EH322:$EH$502,0),1)))</f>
        <v>3.7.3</v>
      </c>
      <c r="EJ321" s="23" t="str">
        <f ca="1">IF(EE321="","",OFFSET($AL$8,EF321,0)&amp;IF(COUNTIF(EH322:$EH$502,"="&amp;EH321)=0,"","; "&amp;OFFSET(EH321,MATCH(EH321,EH322:$EH$502,0),2)))</f>
        <v>Mobile Code In MODERATE Impact Systems:</v>
      </c>
      <c r="EK321" s="23" t="str">
        <f ca="1">IF(EE321="","",OFFSET($AK$8,EF321,0)&amp;" "&amp;IF(LEN(OFFSET($AL$8,EF321,0))&gt;$EK$3,LEFT(OFFSET($AL$8,EF321,0),$EK$3)&amp;"...",OFFSET($AL$8,EF321,0))&amp;SUBSTITUTE(IF(COUNTIF(EH322:$EH$502,"="&amp;EH321)=0,"","; "&amp;OFFSET(EH321,MATCH(EH321,EH322:$EH$502,0),3)),"; "&amp;OFFSET($AK$8,EF321,0)&amp;" "&amp;IF(LEN(OFFSET($AL$8,EF321,0))&gt;$EK$3,LEFT(OFFSET($AL$8,EF321,0),$EK$3)&amp;"...",OFFSET($AL$8,EF321,0)),""))</f>
        <v>3.7.3 Mobile Code In MODERATE Impact Syst...</v>
      </c>
      <c r="EL321" s="24">
        <f ca="1">IF(EE321="","",IF(COUNTIF($EH$9:$EH320,"="&amp;EH321)=0,MAX($EL$9:EL320)+1,""))</f>
        <v>240</v>
      </c>
      <c r="EM321" s="9"/>
      <c r="EN321" s="10"/>
      <c r="EO321" s="24" t="str">
        <f ca="1">IF(MAX($EO$9:EO320)&lt;MAX($EL$9:$EL$502),MAX($EO$9:EO320)+1,"")</f>
        <v/>
      </c>
      <c r="EP321" s="24" t="str">
        <f t="shared" ca="1" si="153"/>
        <v/>
      </c>
      <c r="EQ321" s="23" t="str">
        <f t="shared" ca="1" si="156"/>
        <v/>
      </c>
      <c r="ER321" s="23" t="str">
        <f t="shared" ca="1" si="156"/>
        <v/>
      </c>
      <c r="ES321" s="23" t="str">
        <f t="shared" ca="1" si="156"/>
        <v/>
      </c>
      <c r="ET321" s="23" t="str">
        <f t="shared" ca="1" si="155"/>
        <v/>
      </c>
      <c r="EU321" s="10" t="str">
        <f>""</f>
        <v/>
      </c>
    </row>
    <row r="322" spans="1:151" x14ac:dyDescent="0.3">
      <c r="A322" s="1" t="s">
        <v>230</v>
      </c>
      <c r="B322" s="5"/>
      <c r="C322" s="14">
        <f t="shared" si="143"/>
        <v>1</v>
      </c>
      <c r="D322" s="14">
        <f t="shared" si="143"/>
        <v>0</v>
      </c>
      <c r="E322" s="14" t="str">
        <f t="shared" si="144"/>
        <v/>
      </c>
      <c r="F322" s="14">
        <f t="shared" si="145"/>
        <v>2</v>
      </c>
      <c r="G322" s="14">
        <f t="shared" si="141"/>
        <v>1</v>
      </c>
      <c r="H322" s="14">
        <f t="shared" si="158"/>
        <v>4</v>
      </c>
      <c r="I322" s="14">
        <f t="shared" si="158"/>
        <v>3</v>
      </c>
      <c r="J322" s="14">
        <f t="shared" si="158"/>
        <v>0</v>
      </c>
      <c r="K322" s="14">
        <f t="shared" si="158"/>
        <v>0</v>
      </c>
      <c r="L322" s="14" t="str">
        <f t="shared" si="147"/>
        <v>1.4.3</v>
      </c>
      <c r="M322" s="15" t="str">
        <f t="shared" si="148"/>
        <v>Controller</v>
      </c>
      <c r="N322" s="14" t="str">
        <f t="shared" si="149"/>
        <v/>
      </c>
      <c r="O322" s="15" t="str">
        <f t="shared" si="142"/>
        <v/>
      </c>
      <c r="P322" s="15" t="str">
        <f>IF(N322=1,FLOOR(MAX($P$4:P321),1)+1,IF(AND(P321&lt;&gt;"",O321&lt;&gt;1),MAX($P$4:P321)+0.1,""))</f>
        <v/>
      </c>
      <c r="Q322" s="5">
        <f>ROW()</f>
        <v>322</v>
      </c>
      <c r="ED322" s="9"/>
      <c r="EE322" s="24">
        <f ca="1">IF(MAX($EE$9:EE321)&lt;SUM($AJ$9:$AJ$109),MAX($EE$9:EE321)+1,"")</f>
        <v>314</v>
      </c>
      <c r="EF322" s="24">
        <f t="shared" ca="1" si="151"/>
        <v>66</v>
      </c>
      <c r="EG322" s="24">
        <f t="shared" ca="1" si="152"/>
        <v>2</v>
      </c>
      <c r="EH322" s="23" t="str">
        <f t="shared" ca="1" si="150"/>
        <v>CCI-001161</v>
      </c>
      <c r="EI322" s="23" t="str">
        <f ca="1">IF(EE322="","",OFFSET($AK$8,EF322,0)&amp;IF(COUNTIF(EH323:$EH$502,"="&amp;EH322)=0,"","; "&amp;OFFSET(EH322,MATCH(EH322,EH323:$EH$502,0),1)))</f>
        <v>3.7.3</v>
      </c>
      <c r="EJ322" s="23" t="str">
        <f ca="1">IF(EE322="","",OFFSET($AL$8,EF322,0)&amp;IF(COUNTIF(EH323:$EH$502,"="&amp;EH322)=0,"","; "&amp;OFFSET(EH322,MATCH(EH322,EH323:$EH$502,0),2)))</f>
        <v>Mobile Code In MODERATE Impact Systems:</v>
      </c>
      <c r="EK322" s="23" t="str">
        <f ca="1">IF(EE322="","",OFFSET($AK$8,EF322,0)&amp;" "&amp;IF(LEN(OFFSET($AL$8,EF322,0))&gt;$EK$3,LEFT(OFFSET($AL$8,EF322,0),$EK$3)&amp;"...",OFFSET($AL$8,EF322,0))&amp;SUBSTITUTE(IF(COUNTIF(EH323:$EH$502,"="&amp;EH322)=0,"","; "&amp;OFFSET(EH322,MATCH(EH322,EH323:$EH$502,0),3)),"; "&amp;OFFSET($AK$8,EF322,0)&amp;" "&amp;IF(LEN(OFFSET($AL$8,EF322,0))&gt;$EK$3,LEFT(OFFSET($AL$8,EF322,0),$EK$3)&amp;"...",OFFSET($AL$8,EF322,0)),""))</f>
        <v>3.7.3 Mobile Code In MODERATE Impact Syst...</v>
      </c>
      <c r="EL322" s="24">
        <f ca="1">IF(EE322="","",IF(COUNTIF($EH$9:$EH321,"="&amp;EH322)=0,MAX($EL$9:EL321)+1,""))</f>
        <v>241</v>
      </c>
      <c r="EM322" s="9"/>
      <c r="EN322" s="10"/>
      <c r="EO322" s="24" t="str">
        <f ca="1">IF(MAX($EO$9:EO321)&lt;MAX($EL$9:$EL$502),MAX($EO$9:EO321)+1,"")</f>
        <v/>
      </c>
      <c r="EP322" s="24" t="str">
        <f t="shared" ca="1" si="153"/>
        <v/>
      </c>
      <c r="EQ322" s="23" t="str">
        <f t="shared" ca="1" si="156"/>
        <v/>
      </c>
      <c r="ER322" s="23" t="str">
        <f t="shared" ca="1" si="156"/>
        <v/>
      </c>
      <c r="ES322" s="23" t="str">
        <f t="shared" ca="1" si="156"/>
        <v/>
      </c>
      <c r="ET322" s="23" t="str">
        <f t="shared" ca="1" si="155"/>
        <v/>
      </c>
      <c r="EU322" s="10" t="str">
        <f>""</f>
        <v/>
      </c>
    </row>
    <row r="323" spans="1:151" x14ac:dyDescent="0.3">
      <c r="A323" s="1" t="s">
        <v>55</v>
      </c>
      <c r="B323" s="5"/>
      <c r="C323" s="14">
        <f t="shared" si="143"/>
        <v>0</v>
      </c>
      <c r="D323" s="14">
        <f t="shared" si="143"/>
        <v>0</v>
      </c>
      <c r="E323" s="14" t="str">
        <f t="shared" si="144"/>
        <v/>
      </c>
      <c r="F323" s="14">
        <f t="shared" si="145"/>
        <v>2</v>
      </c>
      <c r="G323" s="14">
        <f t="shared" si="141"/>
        <v>1</v>
      </c>
      <c r="H323" s="14">
        <f t="shared" si="158"/>
        <v>4</v>
      </c>
      <c r="I323" s="14">
        <f t="shared" si="158"/>
        <v>3</v>
      </c>
      <c r="J323" s="14">
        <f t="shared" si="158"/>
        <v>0</v>
      </c>
      <c r="K323" s="14">
        <f t="shared" si="158"/>
        <v>0</v>
      </c>
      <c r="L323" s="14" t="str">
        <f t="shared" si="147"/>
        <v>1.4.3</v>
      </c>
      <c r="M323" s="15" t="str">
        <f t="shared" si="148"/>
        <v>--</v>
      </c>
      <c r="N323" s="14" t="str">
        <f t="shared" si="149"/>
        <v/>
      </c>
      <c r="O323" s="15" t="str">
        <f t="shared" si="142"/>
        <v/>
      </c>
      <c r="P323" s="15" t="str">
        <f>IF(N323=1,FLOOR(MAX($P$4:P322),1)+1,IF(AND(P322&lt;&gt;"",O322&lt;&gt;1),MAX($P$4:P322)+0.1,""))</f>
        <v/>
      </c>
      <c r="Q323" s="5">
        <f>ROW()</f>
        <v>323</v>
      </c>
      <c r="ED323" s="9"/>
      <c r="EE323" s="24">
        <f ca="1">IF(MAX($EE$9:EE322)&lt;SUM($AJ$9:$AJ$109),MAX($EE$9:EE322)+1,"")</f>
        <v>315</v>
      </c>
      <c r="EF323" s="24">
        <f t="shared" ca="1" si="151"/>
        <v>66</v>
      </c>
      <c r="EG323" s="24">
        <f t="shared" ca="1" si="152"/>
        <v>3</v>
      </c>
      <c r="EH323" s="23" t="str">
        <f t="shared" ca="1" si="150"/>
        <v>CCI-001162</v>
      </c>
      <c r="EI323" s="23" t="str">
        <f ca="1">IF(EE323="","",OFFSET($AK$8,EF323,0)&amp;IF(COUNTIF(EH324:$EH$502,"="&amp;EH323)=0,"","; "&amp;OFFSET(EH323,MATCH(EH323,EH324:$EH$502,0),1)))</f>
        <v>3.7.3</v>
      </c>
      <c r="EJ323" s="23" t="str">
        <f ca="1">IF(EE323="","",OFFSET($AL$8,EF323,0)&amp;IF(COUNTIF(EH324:$EH$502,"="&amp;EH323)=0,"","; "&amp;OFFSET(EH323,MATCH(EH323,EH324:$EH$502,0),2)))</f>
        <v>Mobile Code In MODERATE Impact Systems:</v>
      </c>
      <c r="EK323" s="23" t="str">
        <f ca="1">IF(EE323="","",OFFSET($AK$8,EF323,0)&amp;" "&amp;IF(LEN(OFFSET($AL$8,EF323,0))&gt;$EK$3,LEFT(OFFSET($AL$8,EF323,0),$EK$3)&amp;"...",OFFSET($AL$8,EF323,0))&amp;SUBSTITUTE(IF(COUNTIF(EH324:$EH$502,"="&amp;EH323)=0,"","; "&amp;OFFSET(EH323,MATCH(EH323,EH324:$EH$502,0),3)),"; "&amp;OFFSET($AK$8,EF323,0)&amp;" "&amp;IF(LEN(OFFSET($AL$8,EF323,0))&gt;$EK$3,LEFT(OFFSET($AL$8,EF323,0),$EK$3)&amp;"...",OFFSET($AL$8,EF323,0)),""))</f>
        <v>3.7.3 Mobile Code In MODERATE Impact Syst...</v>
      </c>
      <c r="EL323" s="24">
        <f ca="1">IF(EE323="","",IF(COUNTIF($EH$9:$EH322,"="&amp;EH323)=0,MAX($EL$9:EL322)+1,""))</f>
        <v>242</v>
      </c>
      <c r="EM323" s="9"/>
      <c r="EN323" s="10"/>
      <c r="EO323" s="24" t="str">
        <f ca="1">IF(MAX($EO$9:EO322)&lt;MAX($EL$9:$EL$502),MAX($EO$9:EO322)+1,"")</f>
        <v/>
      </c>
      <c r="EP323" s="24" t="str">
        <f t="shared" ca="1" si="153"/>
        <v/>
      </c>
      <c r="EQ323" s="23" t="str">
        <f t="shared" ca="1" si="156"/>
        <v/>
      </c>
      <c r="ER323" s="23" t="str">
        <f t="shared" ca="1" si="156"/>
        <v/>
      </c>
      <c r="ES323" s="23" t="str">
        <f t="shared" ca="1" si="156"/>
        <v/>
      </c>
      <c r="ET323" s="23" t="str">
        <f t="shared" ca="1" si="155"/>
        <v/>
      </c>
      <c r="EU323" s="10" t="str">
        <f>""</f>
        <v/>
      </c>
    </row>
    <row r="324" spans="1:151" x14ac:dyDescent="0.3">
      <c r="A324" s="1" t="s">
        <v>231</v>
      </c>
      <c r="B324" s="5"/>
      <c r="C324" s="14">
        <f t="shared" si="143"/>
        <v>0</v>
      </c>
      <c r="D324" s="14">
        <f t="shared" si="143"/>
        <v>0</v>
      </c>
      <c r="E324" s="14" t="str">
        <f t="shared" si="144"/>
        <v/>
      </c>
      <c r="F324" s="14">
        <f t="shared" si="145"/>
        <v>2</v>
      </c>
      <c r="G324" s="14">
        <f t="shared" si="141"/>
        <v>1</v>
      </c>
      <c r="H324" s="14">
        <f t="shared" si="158"/>
        <v>4</v>
      </c>
      <c r="I324" s="14">
        <f t="shared" si="158"/>
        <v>3</v>
      </c>
      <c r="J324" s="14">
        <f t="shared" si="158"/>
        <v>0</v>
      </c>
      <c r="K324" s="14">
        <f t="shared" si="158"/>
        <v>0</v>
      </c>
      <c r="L324" s="14" t="str">
        <f t="shared" si="147"/>
        <v>1.4.3</v>
      </c>
      <c r="M324" s="15" t="str">
        <f t="shared" si="148"/>
        <v>--</v>
      </c>
      <c r="N324" s="14" t="str">
        <f t="shared" si="149"/>
        <v/>
      </c>
      <c r="O324" s="15" t="str">
        <f t="shared" si="142"/>
        <v/>
      </c>
      <c r="P324" s="15" t="str">
        <f>IF(N324=1,FLOOR(MAX($P$4:P323),1)+1,IF(AND(P323&lt;&gt;"",O323&lt;&gt;1),MAX($P$4:P323)+0.1,""))</f>
        <v/>
      </c>
      <c r="Q324" s="5">
        <f>ROW()</f>
        <v>324</v>
      </c>
      <c r="ED324" s="9"/>
      <c r="EE324" s="24">
        <f ca="1">IF(MAX($EE$9:EE323)&lt;SUM($AJ$9:$AJ$109),MAX($EE$9:EE323)+1,"")</f>
        <v>316</v>
      </c>
      <c r="EF324" s="24">
        <f t="shared" ca="1" si="151"/>
        <v>66</v>
      </c>
      <c r="EG324" s="24">
        <f t="shared" ca="1" si="152"/>
        <v>4</v>
      </c>
      <c r="EH324" s="23" t="str">
        <f t="shared" ca="1" si="150"/>
        <v>CCI-001163</v>
      </c>
      <c r="EI324" s="23" t="str">
        <f ca="1">IF(EE324="","",OFFSET($AK$8,EF324,0)&amp;IF(COUNTIF(EH325:$EH$502,"="&amp;EH324)=0,"","; "&amp;OFFSET(EH324,MATCH(EH324,EH325:$EH$502,0),1)))</f>
        <v>3.7.3</v>
      </c>
      <c r="EJ324" s="23" t="str">
        <f ca="1">IF(EE324="","",OFFSET($AL$8,EF324,0)&amp;IF(COUNTIF(EH325:$EH$502,"="&amp;EH324)=0,"","; "&amp;OFFSET(EH324,MATCH(EH324,EH325:$EH$502,0),2)))</f>
        <v>Mobile Code In MODERATE Impact Systems:</v>
      </c>
      <c r="EK324" s="23" t="str">
        <f ca="1">IF(EE324="","",OFFSET($AK$8,EF324,0)&amp;" "&amp;IF(LEN(OFFSET($AL$8,EF324,0))&gt;$EK$3,LEFT(OFFSET($AL$8,EF324,0),$EK$3)&amp;"...",OFFSET($AL$8,EF324,0))&amp;SUBSTITUTE(IF(COUNTIF(EH325:$EH$502,"="&amp;EH324)=0,"","; "&amp;OFFSET(EH324,MATCH(EH324,EH325:$EH$502,0),3)),"; "&amp;OFFSET($AK$8,EF324,0)&amp;" "&amp;IF(LEN(OFFSET($AL$8,EF324,0))&gt;$EK$3,LEFT(OFFSET($AL$8,EF324,0),$EK$3)&amp;"...",OFFSET($AL$8,EF324,0)),""))</f>
        <v>3.7.3 Mobile Code In MODERATE Impact Syst...</v>
      </c>
      <c r="EL324" s="24">
        <f ca="1">IF(EE324="","",IF(COUNTIF($EH$9:$EH323,"="&amp;EH324)=0,MAX($EL$9:EL323)+1,""))</f>
        <v>243</v>
      </c>
      <c r="EM324" s="9"/>
      <c r="EN324" s="10"/>
      <c r="EO324" s="24" t="str">
        <f ca="1">IF(MAX($EO$9:EO323)&lt;MAX($EL$9:$EL$502),MAX($EO$9:EO323)+1,"")</f>
        <v/>
      </c>
      <c r="EP324" s="24" t="str">
        <f t="shared" ca="1" si="153"/>
        <v/>
      </c>
      <c r="EQ324" s="23" t="str">
        <f t="shared" ca="1" si="156"/>
        <v/>
      </c>
      <c r="ER324" s="23" t="str">
        <f t="shared" ca="1" si="156"/>
        <v/>
      </c>
      <c r="ES324" s="23" t="str">
        <f t="shared" ca="1" si="156"/>
        <v/>
      </c>
      <c r="ET324" s="23" t="str">
        <f t="shared" ca="1" si="155"/>
        <v/>
      </c>
      <c r="EU324" s="10" t="str">
        <f>""</f>
        <v/>
      </c>
    </row>
    <row r="325" spans="1:151" x14ac:dyDescent="0.3">
      <c r="A325" s="1" t="s">
        <v>232</v>
      </c>
      <c r="B325" s="5"/>
      <c r="C325" s="14">
        <f t="shared" si="143"/>
        <v>0</v>
      </c>
      <c r="D325" s="14">
        <f t="shared" si="143"/>
        <v>0</v>
      </c>
      <c r="E325" s="14" t="str">
        <f t="shared" si="144"/>
        <v/>
      </c>
      <c r="F325" s="14">
        <f t="shared" si="145"/>
        <v>2</v>
      </c>
      <c r="G325" s="14">
        <f t="shared" ref="G325:G388" si="159">G324+IF(NOT(ISERROR(FIND("&lt;PRT&gt;",A325))),1,0)</f>
        <v>1</v>
      </c>
      <c r="H325" s="14">
        <f t="shared" si="158"/>
        <v>4</v>
      </c>
      <c r="I325" s="14">
        <f t="shared" si="158"/>
        <v>3</v>
      </c>
      <c r="J325" s="14">
        <f t="shared" si="158"/>
        <v>0</v>
      </c>
      <c r="K325" s="14">
        <f t="shared" si="158"/>
        <v>0</v>
      </c>
      <c r="L325" s="14" t="str">
        <f t="shared" si="147"/>
        <v>1.4.3</v>
      </c>
      <c r="M325" s="15" t="str">
        <f t="shared" si="148"/>
        <v>--</v>
      </c>
      <c r="N325" s="14" t="str">
        <f t="shared" si="149"/>
        <v/>
      </c>
      <c r="O325" s="15" t="str">
        <f t="shared" ref="O325:O388" si="160">IF(ISERROR(FIND(O$4,$A325)),"",1)</f>
        <v/>
      </c>
      <c r="P325" s="15" t="str">
        <f>IF(N325=1,FLOOR(MAX($P$4:P324),1)+1,IF(AND(P324&lt;&gt;"",O324&lt;&gt;1),MAX($P$4:P324)+0.1,""))</f>
        <v/>
      </c>
      <c r="Q325" s="5">
        <f>ROW()</f>
        <v>325</v>
      </c>
      <c r="ED325" s="9"/>
      <c r="EE325" s="24">
        <f ca="1">IF(MAX($EE$9:EE324)&lt;SUM($AJ$9:$AJ$109),MAX($EE$9:EE324)+1,"")</f>
        <v>317</v>
      </c>
      <c r="EF325" s="24">
        <f t="shared" ca="1" si="151"/>
        <v>66</v>
      </c>
      <c r="EG325" s="24">
        <f t="shared" ca="1" si="152"/>
        <v>5</v>
      </c>
      <c r="EH325" s="23" t="str">
        <f t="shared" ca="1" si="150"/>
        <v>CCI-001164</v>
      </c>
      <c r="EI325" s="23" t="str">
        <f ca="1">IF(EE325="","",OFFSET($AK$8,EF325,0)&amp;IF(COUNTIF(EH326:$EH$502,"="&amp;EH325)=0,"","; "&amp;OFFSET(EH325,MATCH(EH325,EH326:$EH$502,0),1)))</f>
        <v>3.7.3</v>
      </c>
      <c r="EJ325" s="23" t="str">
        <f ca="1">IF(EE325="","",OFFSET($AL$8,EF325,0)&amp;IF(COUNTIF(EH326:$EH$502,"="&amp;EH325)=0,"","; "&amp;OFFSET(EH325,MATCH(EH325,EH326:$EH$502,0),2)))</f>
        <v>Mobile Code In MODERATE Impact Systems:</v>
      </c>
      <c r="EK325" s="23" t="str">
        <f ca="1">IF(EE325="","",OFFSET($AK$8,EF325,0)&amp;" "&amp;IF(LEN(OFFSET($AL$8,EF325,0))&gt;$EK$3,LEFT(OFFSET($AL$8,EF325,0),$EK$3)&amp;"...",OFFSET($AL$8,EF325,0))&amp;SUBSTITUTE(IF(COUNTIF(EH326:$EH$502,"="&amp;EH325)=0,"","; "&amp;OFFSET(EH325,MATCH(EH325,EH326:$EH$502,0),3)),"; "&amp;OFFSET($AK$8,EF325,0)&amp;" "&amp;IF(LEN(OFFSET($AL$8,EF325,0))&gt;$EK$3,LEFT(OFFSET($AL$8,EF325,0),$EK$3)&amp;"...",OFFSET($AL$8,EF325,0)),""))</f>
        <v>3.7.3 Mobile Code In MODERATE Impact Syst...</v>
      </c>
      <c r="EL325" s="24">
        <f ca="1">IF(EE325="","",IF(COUNTIF($EH$9:$EH324,"="&amp;EH325)=0,MAX($EL$9:EL324)+1,""))</f>
        <v>244</v>
      </c>
      <c r="EM325" s="9"/>
      <c r="EN325" s="10"/>
      <c r="EO325" s="24" t="str">
        <f ca="1">IF(MAX($EO$9:EO324)&lt;MAX($EL$9:$EL$502),MAX($EO$9:EO324)+1,"")</f>
        <v/>
      </c>
      <c r="EP325" s="24" t="str">
        <f t="shared" ca="1" si="153"/>
        <v/>
      </c>
      <c r="EQ325" s="23" t="str">
        <f t="shared" ca="1" si="156"/>
        <v/>
      </c>
      <c r="ER325" s="23" t="str">
        <f t="shared" ca="1" si="156"/>
        <v/>
      </c>
      <c r="ES325" s="23" t="str">
        <f t="shared" ca="1" si="156"/>
        <v/>
      </c>
      <c r="ET325" s="23" t="str">
        <f t="shared" ca="1" si="155"/>
        <v/>
      </c>
      <c r="EU325" s="10" t="str">
        <f>""</f>
        <v/>
      </c>
    </row>
    <row r="326" spans="1:151" x14ac:dyDescent="0.3">
      <c r="A326" s="1" t="s">
        <v>190</v>
      </c>
      <c r="B326" s="5"/>
      <c r="C326" s="14">
        <f t="shared" ref="C326:D389" si="161">(LEN($A326)-LEN(SUBSTITUTE($A326,C$3,"")))/LEN(C$3)</f>
        <v>0</v>
      </c>
      <c r="D326" s="14">
        <f t="shared" si="161"/>
        <v>1</v>
      </c>
      <c r="E326" s="14" t="str">
        <f t="shared" ref="E326:E389" si="162">IF(AND(C326&gt;0,D326&gt;0),IF(FIND(D$3,A326)&gt;FIND(C$3,A326),"WARNING","OK"),"")</f>
        <v/>
      </c>
      <c r="F326" s="14">
        <f t="shared" ref="F326:F389" si="163">F325+C326-D326</f>
        <v>1</v>
      </c>
      <c r="G326" s="14">
        <f t="shared" si="159"/>
        <v>1</v>
      </c>
      <c r="H326" s="14">
        <f t="shared" ref="H326:K341" si="164">IF(G326&lt;&gt;G325,0,IF(AND(($F325-$D326)=(H$3-1),$F326=H$3),H325+1,H325))</f>
        <v>4</v>
      </c>
      <c r="I326" s="14">
        <f t="shared" si="164"/>
        <v>3</v>
      </c>
      <c r="J326" s="14">
        <f t="shared" si="164"/>
        <v>0</v>
      </c>
      <c r="K326" s="14">
        <f t="shared" si="164"/>
        <v>0</v>
      </c>
      <c r="L326" s="14" t="str">
        <f t="shared" ref="L326:L389" si="165">SUBSTITUTE(G326&amp;"."&amp;H326&amp;"."&amp;I326&amp;"."&amp;J326&amp;"."&amp;K326,".0","")</f>
        <v>1.4.3</v>
      </c>
      <c r="M326" s="15" t="str">
        <f t="shared" ref="M326:M389" si="166">IF(ISERROR(FIND("&lt;SPT&gt;&lt;TTL&gt;",A326)),"--",SUBSTITUTE(SUBSTITUTE(MID(A326&amp;A327,FIND("&lt;SPT&gt;&lt;TTL&gt;",A326&amp;A327)+10,FIND("&lt;/TTL&gt;",A326&amp;A327)-FIND("&lt;SPT&gt;&lt;TTL&gt;",A326&amp;A327)-10),"&lt;SUB&gt;",""),"&lt;/SUB&gt;",""))</f>
        <v>--</v>
      </c>
      <c r="N326" s="14" t="str">
        <f t="shared" ref="N326:N389" si="167">IF(ISERROR(FIND(N$4,UPPER($A326))),"",1)</f>
        <v/>
      </c>
      <c r="O326" s="15" t="str">
        <f t="shared" si="160"/>
        <v/>
      </c>
      <c r="P326" s="15" t="str">
        <f>IF(N326=1,FLOOR(MAX($P$4:P325),1)+1,IF(AND(P325&lt;&gt;"",O325&lt;&gt;1),MAX($P$4:P325)+0.1,""))</f>
        <v/>
      </c>
      <c r="Q326" s="5">
        <f>ROW()</f>
        <v>326</v>
      </c>
      <c r="ED326" s="9"/>
      <c r="EE326" s="24">
        <f ca="1">IF(MAX($EE$9:EE325)&lt;SUM($AJ$9:$AJ$109),MAX($EE$9:EE325)+1,"")</f>
        <v>318</v>
      </c>
      <c r="EF326" s="24">
        <f t="shared" ca="1" si="151"/>
        <v>66</v>
      </c>
      <c r="EG326" s="24">
        <f t="shared" ca="1" si="152"/>
        <v>6</v>
      </c>
      <c r="EH326" s="23" t="str">
        <f t="shared" ca="1" si="150"/>
        <v>CCI-001165</v>
      </c>
      <c r="EI326" s="23" t="str">
        <f ca="1">IF(EE326="","",OFFSET($AK$8,EF326,0)&amp;IF(COUNTIF(EH327:$EH$502,"="&amp;EH326)=0,"","; "&amp;OFFSET(EH326,MATCH(EH326,EH327:$EH$502,0),1)))</f>
        <v>3.7.3</v>
      </c>
      <c r="EJ326" s="23" t="str">
        <f ca="1">IF(EE326="","",OFFSET($AL$8,EF326,0)&amp;IF(COUNTIF(EH327:$EH$502,"="&amp;EH326)=0,"","; "&amp;OFFSET(EH326,MATCH(EH326,EH327:$EH$502,0),2)))</f>
        <v>Mobile Code In MODERATE Impact Systems:</v>
      </c>
      <c r="EK326" s="23" t="str">
        <f ca="1">IF(EE326="","",OFFSET($AK$8,EF326,0)&amp;" "&amp;IF(LEN(OFFSET($AL$8,EF326,0))&gt;$EK$3,LEFT(OFFSET($AL$8,EF326,0),$EK$3)&amp;"...",OFFSET($AL$8,EF326,0))&amp;SUBSTITUTE(IF(COUNTIF(EH327:$EH$502,"="&amp;EH326)=0,"","; "&amp;OFFSET(EH326,MATCH(EH326,EH327:$EH$502,0),3)),"; "&amp;OFFSET($AK$8,EF326,0)&amp;" "&amp;IF(LEN(OFFSET($AL$8,EF326,0))&gt;$EK$3,LEFT(OFFSET($AL$8,EF326,0),$EK$3)&amp;"...",OFFSET($AL$8,EF326,0)),""))</f>
        <v>3.7.3 Mobile Code In MODERATE Impact Syst...</v>
      </c>
      <c r="EL326" s="24">
        <f ca="1">IF(EE326="","",IF(COUNTIF($EH$9:$EH325,"="&amp;EH326)=0,MAX($EL$9:EL325)+1,""))</f>
        <v>245</v>
      </c>
      <c r="EM326" s="9"/>
      <c r="EN326" s="10"/>
      <c r="EO326" s="24" t="str">
        <f ca="1">IF(MAX($EO$9:EO325)&lt;MAX($EL$9:$EL$502),MAX($EO$9:EO325)+1,"")</f>
        <v/>
      </c>
      <c r="EP326" s="24" t="str">
        <f t="shared" ca="1" si="153"/>
        <v/>
      </c>
      <c r="EQ326" s="23" t="str">
        <f t="shared" ca="1" si="156"/>
        <v/>
      </c>
      <c r="ER326" s="23" t="str">
        <f t="shared" ca="1" si="156"/>
        <v/>
      </c>
      <c r="ES326" s="23" t="str">
        <f t="shared" ca="1" si="156"/>
        <v/>
      </c>
      <c r="ET326" s="23" t="str">
        <f t="shared" ca="1" si="155"/>
        <v/>
      </c>
      <c r="EU326" s="10" t="str">
        <f>""</f>
        <v/>
      </c>
    </row>
    <row r="327" spans="1:151" x14ac:dyDescent="0.3">
      <c r="A327" s="1" t="s">
        <v>233</v>
      </c>
      <c r="B327" s="5"/>
      <c r="C327" s="14">
        <f t="shared" si="161"/>
        <v>1</v>
      </c>
      <c r="D327" s="14">
        <f t="shared" si="161"/>
        <v>0</v>
      </c>
      <c r="E327" s="14" t="str">
        <f t="shared" si="162"/>
        <v/>
      </c>
      <c r="F327" s="14">
        <f t="shared" si="163"/>
        <v>2</v>
      </c>
      <c r="G327" s="14">
        <f t="shared" si="159"/>
        <v>1</v>
      </c>
      <c r="H327" s="14">
        <f t="shared" si="164"/>
        <v>4</v>
      </c>
      <c r="I327" s="14">
        <f t="shared" si="164"/>
        <v>4</v>
      </c>
      <c r="J327" s="14">
        <f t="shared" si="164"/>
        <v>0</v>
      </c>
      <c r="K327" s="14">
        <f t="shared" si="164"/>
        <v>0</v>
      </c>
      <c r="L327" s="14" t="str">
        <f t="shared" si="165"/>
        <v>1.4.4</v>
      </c>
      <c r="M327" s="15" t="str">
        <f t="shared" si="166"/>
        <v>Mission Space</v>
      </c>
      <c r="N327" s="14" t="str">
        <f t="shared" si="167"/>
        <v/>
      </c>
      <c r="O327" s="15" t="str">
        <f t="shared" si="160"/>
        <v/>
      </c>
      <c r="P327" s="15" t="str">
        <f>IF(N327=1,FLOOR(MAX($P$4:P326),1)+1,IF(AND(P326&lt;&gt;"",O326&lt;&gt;1),MAX($P$4:P326)+0.1,""))</f>
        <v/>
      </c>
      <c r="Q327" s="5">
        <f>ROW()</f>
        <v>327</v>
      </c>
      <c r="ED327" s="9"/>
      <c r="EE327" s="24">
        <f ca="1">IF(MAX($EE$9:EE326)&lt;SUM($AJ$9:$AJ$109),MAX($EE$9:EE326)+1,"")</f>
        <v>319</v>
      </c>
      <c r="EF327" s="24">
        <f t="shared" ca="1" si="151"/>
        <v>66</v>
      </c>
      <c r="EG327" s="24">
        <f t="shared" ca="1" si="152"/>
        <v>7</v>
      </c>
      <c r="EH327" s="23" t="str">
        <f t="shared" ca="1" si="150"/>
        <v>CCI-001166</v>
      </c>
      <c r="EI327" s="23" t="str">
        <f ca="1">IF(EE327="","",OFFSET($AK$8,EF327,0)&amp;IF(COUNTIF(EH328:$EH$502,"="&amp;EH327)=0,"","; "&amp;OFFSET(EH327,MATCH(EH327,EH328:$EH$502,0),1)))</f>
        <v>3.7.3</v>
      </c>
      <c r="EJ327" s="23" t="str">
        <f ca="1">IF(EE327="","",OFFSET($AL$8,EF327,0)&amp;IF(COUNTIF(EH328:$EH$502,"="&amp;EH327)=0,"","; "&amp;OFFSET(EH327,MATCH(EH327,EH328:$EH$502,0),2)))</f>
        <v>Mobile Code In MODERATE Impact Systems:</v>
      </c>
      <c r="EK327" s="23" t="str">
        <f ca="1">IF(EE327="","",OFFSET($AK$8,EF327,0)&amp;" "&amp;IF(LEN(OFFSET($AL$8,EF327,0))&gt;$EK$3,LEFT(OFFSET($AL$8,EF327,0),$EK$3)&amp;"...",OFFSET($AL$8,EF327,0))&amp;SUBSTITUTE(IF(COUNTIF(EH328:$EH$502,"="&amp;EH327)=0,"","; "&amp;OFFSET(EH327,MATCH(EH327,EH328:$EH$502,0),3)),"; "&amp;OFFSET($AK$8,EF327,0)&amp;" "&amp;IF(LEN(OFFSET($AL$8,EF327,0))&gt;$EK$3,LEFT(OFFSET($AL$8,EF327,0),$EK$3)&amp;"...",OFFSET($AL$8,EF327,0)),""))</f>
        <v>3.7.3 Mobile Code In MODERATE Impact Syst...</v>
      </c>
      <c r="EL327" s="24">
        <f ca="1">IF(EE327="","",IF(COUNTIF($EH$9:$EH326,"="&amp;EH327)=0,MAX($EL$9:EL326)+1,""))</f>
        <v>246</v>
      </c>
      <c r="EM327" s="9"/>
      <c r="EN327" s="10"/>
      <c r="EO327" s="24" t="str">
        <f ca="1">IF(MAX($EO$9:EO326)&lt;MAX($EL$9:$EL$502),MAX($EO$9:EO326)+1,"")</f>
        <v/>
      </c>
      <c r="EP327" s="24" t="str">
        <f t="shared" ca="1" si="153"/>
        <v/>
      </c>
      <c r="EQ327" s="23" t="str">
        <f t="shared" ca="1" si="156"/>
        <v/>
      </c>
      <c r="ER327" s="23" t="str">
        <f t="shared" ca="1" si="156"/>
        <v/>
      </c>
      <c r="ES327" s="23" t="str">
        <f t="shared" ca="1" si="156"/>
        <v/>
      </c>
      <c r="ET327" s="23" t="str">
        <f t="shared" ca="1" si="155"/>
        <v/>
      </c>
      <c r="EU327" s="10" t="str">
        <f>""</f>
        <v/>
      </c>
    </row>
    <row r="328" spans="1:151" x14ac:dyDescent="0.3">
      <c r="A328" s="1" t="s">
        <v>59</v>
      </c>
      <c r="B328" s="5"/>
      <c r="C328" s="14">
        <f t="shared" si="161"/>
        <v>0</v>
      </c>
      <c r="D328" s="14">
        <f t="shared" si="161"/>
        <v>0</v>
      </c>
      <c r="E328" s="14" t="str">
        <f t="shared" si="162"/>
        <v/>
      </c>
      <c r="F328" s="14">
        <f t="shared" si="163"/>
        <v>2</v>
      </c>
      <c r="G328" s="14">
        <f t="shared" si="159"/>
        <v>1</v>
      </c>
      <c r="H328" s="14">
        <f t="shared" si="164"/>
        <v>4</v>
      </c>
      <c r="I328" s="14">
        <f t="shared" si="164"/>
        <v>4</v>
      </c>
      <c r="J328" s="14">
        <f t="shared" si="164"/>
        <v>0</v>
      </c>
      <c r="K328" s="14">
        <f t="shared" si="164"/>
        <v>0</v>
      </c>
      <c r="L328" s="14" t="str">
        <f t="shared" si="165"/>
        <v>1.4.4</v>
      </c>
      <c r="M328" s="15" t="str">
        <f t="shared" si="166"/>
        <v>--</v>
      </c>
      <c r="N328" s="14" t="str">
        <f t="shared" si="167"/>
        <v/>
      </c>
      <c r="O328" s="15" t="str">
        <f t="shared" si="160"/>
        <v/>
      </c>
      <c r="P328" s="15" t="str">
        <f>IF(N328=1,FLOOR(MAX($P$4:P327),1)+1,IF(AND(P327&lt;&gt;"",O327&lt;&gt;1),MAX($P$4:P327)+0.1,""))</f>
        <v/>
      </c>
      <c r="Q328" s="5">
        <f>ROW()</f>
        <v>328</v>
      </c>
      <c r="ED328" s="9"/>
      <c r="EE328" s="24">
        <f ca="1">IF(MAX($EE$9:EE327)&lt;SUM($AJ$9:$AJ$109),MAX($EE$9:EE327)+1,"")</f>
        <v>320</v>
      </c>
      <c r="EF328" s="24">
        <f t="shared" ca="1" si="151"/>
        <v>66</v>
      </c>
      <c r="EG328" s="24">
        <f t="shared" ca="1" si="152"/>
        <v>8</v>
      </c>
      <c r="EH328" s="23" t="str">
        <f t="shared" ca="1" si="150"/>
        <v>CCI-001662</v>
      </c>
      <c r="EI328" s="23" t="str">
        <f ca="1">IF(EE328="","",OFFSET($AK$8,EF328,0)&amp;IF(COUNTIF(EH329:$EH$502,"="&amp;EH328)=0,"","; "&amp;OFFSET(EH328,MATCH(EH328,EH329:$EH$502,0),1)))</f>
        <v>3.7.3</v>
      </c>
      <c r="EJ328" s="23" t="str">
        <f ca="1">IF(EE328="","",OFFSET($AL$8,EF328,0)&amp;IF(COUNTIF(EH329:$EH$502,"="&amp;EH328)=0,"","; "&amp;OFFSET(EH328,MATCH(EH328,EH329:$EH$502,0),2)))</f>
        <v>Mobile Code In MODERATE Impact Systems:</v>
      </c>
      <c r="EK328" s="23" t="str">
        <f ca="1">IF(EE328="","",OFFSET($AK$8,EF328,0)&amp;" "&amp;IF(LEN(OFFSET($AL$8,EF328,0))&gt;$EK$3,LEFT(OFFSET($AL$8,EF328,0),$EK$3)&amp;"...",OFFSET($AL$8,EF328,0))&amp;SUBSTITUTE(IF(COUNTIF(EH329:$EH$502,"="&amp;EH328)=0,"","; "&amp;OFFSET(EH328,MATCH(EH328,EH329:$EH$502,0),3)),"; "&amp;OFFSET($AK$8,EF328,0)&amp;" "&amp;IF(LEN(OFFSET($AL$8,EF328,0))&gt;$EK$3,LEFT(OFFSET($AL$8,EF328,0),$EK$3)&amp;"...",OFFSET($AL$8,EF328,0)),""))</f>
        <v>3.7.3 Mobile Code In MODERATE Impact Syst...</v>
      </c>
      <c r="EL328" s="24">
        <f ca="1">IF(EE328="","",IF(COUNTIF($EH$9:$EH327,"="&amp;EH328)=0,MAX($EL$9:EL327)+1,""))</f>
        <v>247</v>
      </c>
      <c r="EM328" s="9"/>
      <c r="EN328" s="10"/>
      <c r="EO328" s="24" t="str">
        <f ca="1">IF(MAX($EO$9:EO327)&lt;MAX($EL$9:$EL$502),MAX($EO$9:EO327)+1,"")</f>
        <v/>
      </c>
      <c r="EP328" s="24" t="str">
        <f t="shared" ca="1" si="153"/>
        <v/>
      </c>
      <c r="EQ328" s="23" t="str">
        <f t="shared" ca="1" si="156"/>
        <v/>
      </c>
      <c r="ER328" s="23" t="str">
        <f t="shared" ca="1" si="156"/>
        <v/>
      </c>
      <c r="ES328" s="23" t="str">
        <f t="shared" ca="1" si="156"/>
        <v/>
      </c>
      <c r="ET328" s="23" t="str">
        <f t="shared" ca="1" si="155"/>
        <v/>
      </c>
      <c r="EU328" s="10" t="str">
        <f>""</f>
        <v/>
      </c>
    </row>
    <row r="329" spans="1:151" x14ac:dyDescent="0.3">
      <c r="A329" s="1" t="s">
        <v>60</v>
      </c>
      <c r="B329" s="5"/>
      <c r="C329" s="14">
        <f t="shared" si="161"/>
        <v>0</v>
      </c>
      <c r="D329" s="14">
        <f t="shared" si="161"/>
        <v>0</v>
      </c>
      <c r="E329" s="14" t="str">
        <f t="shared" si="162"/>
        <v/>
      </c>
      <c r="F329" s="14">
        <f t="shared" si="163"/>
        <v>2</v>
      </c>
      <c r="G329" s="14">
        <f t="shared" si="159"/>
        <v>1</v>
      </c>
      <c r="H329" s="14">
        <f t="shared" si="164"/>
        <v>4</v>
      </c>
      <c r="I329" s="14">
        <f t="shared" si="164"/>
        <v>4</v>
      </c>
      <c r="J329" s="14">
        <f t="shared" si="164"/>
        <v>0</v>
      </c>
      <c r="K329" s="14">
        <f t="shared" si="164"/>
        <v>0</v>
      </c>
      <c r="L329" s="14" t="str">
        <f t="shared" si="165"/>
        <v>1.4.4</v>
      </c>
      <c r="M329" s="15" t="str">
        <f t="shared" si="166"/>
        <v>--</v>
      </c>
      <c r="N329" s="14" t="str">
        <f t="shared" si="167"/>
        <v/>
      </c>
      <c r="O329" s="15" t="str">
        <f t="shared" si="160"/>
        <v/>
      </c>
      <c r="P329" s="15" t="str">
        <f>IF(N329=1,FLOOR(MAX($P$4:P328),1)+1,IF(AND(P328&lt;&gt;"",O328&lt;&gt;1),MAX($P$4:P328)+0.1,""))</f>
        <v/>
      </c>
      <c r="Q329" s="5">
        <f>ROW()</f>
        <v>329</v>
      </c>
      <c r="ED329" s="9"/>
      <c r="EE329" s="24">
        <f ca="1">IF(MAX($EE$9:EE328)&lt;SUM($AJ$9:$AJ$109),MAX($EE$9:EE328)+1,"")</f>
        <v>321</v>
      </c>
      <c r="EF329" s="24">
        <f t="shared" ca="1" si="151"/>
        <v>66</v>
      </c>
      <c r="EG329" s="24">
        <f t="shared" ca="1" si="152"/>
        <v>9</v>
      </c>
      <c r="EH329" s="23" t="str">
        <f t="shared" ref="EH329:EH392" ca="1" si="168">IF(EE329="","",OFFSET($CI$8,EF329,EG329))</f>
        <v>CCI-002457</v>
      </c>
      <c r="EI329" s="23" t="str">
        <f ca="1">IF(EE329="","",OFFSET($AK$8,EF329,0)&amp;IF(COUNTIF(EH330:$EH$502,"="&amp;EH329)=0,"","; "&amp;OFFSET(EH329,MATCH(EH329,EH330:$EH$502,0),1)))</f>
        <v>3.7.3</v>
      </c>
      <c r="EJ329" s="23" t="str">
        <f ca="1">IF(EE329="","",OFFSET($AL$8,EF329,0)&amp;IF(COUNTIF(EH330:$EH$502,"="&amp;EH329)=0,"","; "&amp;OFFSET(EH329,MATCH(EH329,EH330:$EH$502,0),2)))</f>
        <v>Mobile Code In MODERATE Impact Systems:</v>
      </c>
      <c r="EK329" s="23" t="str">
        <f ca="1">IF(EE329="","",OFFSET($AK$8,EF329,0)&amp;" "&amp;IF(LEN(OFFSET($AL$8,EF329,0))&gt;$EK$3,LEFT(OFFSET($AL$8,EF329,0),$EK$3)&amp;"...",OFFSET($AL$8,EF329,0))&amp;SUBSTITUTE(IF(COUNTIF(EH330:$EH$502,"="&amp;EH329)=0,"","; "&amp;OFFSET(EH329,MATCH(EH329,EH330:$EH$502,0),3)),"; "&amp;OFFSET($AK$8,EF329,0)&amp;" "&amp;IF(LEN(OFFSET($AL$8,EF329,0))&gt;$EK$3,LEFT(OFFSET($AL$8,EF329,0),$EK$3)&amp;"...",OFFSET($AL$8,EF329,0)),""))</f>
        <v>3.7.3 Mobile Code In MODERATE Impact Syst...</v>
      </c>
      <c r="EL329" s="24">
        <f ca="1">IF(EE329="","",IF(COUNTIF($EH$9:$EH328,"="&amp;EH329)=0,MAX($EL$9:EL328)+1,""))</f>
        <v>248</v>
      </c>
      <c r="EM329" s="9"/>
      <c r="EN329" s="10"/>
      <c r="EO329" s="24" t="str">
        <f ca="1">IF(MAX($EO$9:EO328)&lt;MAX($EL$9:$EL$502),MAX($EO$9:EO328)+1,"")</f>
        <v/>
      </c>
      <c r="EP329" s="24" t="str">
        <f t="shared" ca="1" si="153"/>
        <v/>
      </c>
      <c r="EQ329" s="23" t="str">
        <f t="shared" ca="1" si="156"/>
        <v/>
      </c>
      <c r="ER329" s="23" t="str">
        <f t="shared" ca="1" si="156"/>
        <v/>
      </c>
      <c r="ES329" s="23" t="str">
        <f t="shared" ca="1" si="156"/>
        <v/>
      </c>
      <c r="ET329" s="23" t="str">
        <f t="shared" ca="1" si="155"/>
        <v/>
      </c>
      <c r="EU329" s="10" t="str">
        <f>""</f>
        <v/>
      </c>
    </row>
    <row r="330" spans="1:151" x14ac:dyDescent="0.3">
      <c r="A330" s="1" t="s">
        <v>234</v>
      </c>
      <c r="B330" s="5"/>
      <c r="C330" s="14">
        <f t="shared" si="161"/>
        <v>0</v>
      </c>
      <c r="D330" s="14">
        <f t="shared" si="161"/>
        <v>0</v>
      </c>
      <c r="E330" s="14" t="str">
        <f t="shared" si="162"/>
        <v/>
      </c>
      <c r="F330" s="14">
        <f t="shared" si="163"/>
        <v>2</v>
      </c>
      <c r="G330" s="14">
        <f t="shared" si="159"/>
        <v>1</v>
      </c>
      <c r="H330" s="14">
        <f t="shared" si="164"/>
        <v>4</v>
      </c>
      <c r="I330" s="14">
        <f t="shared" si="164"/>
        <v>4</v>
      </c>
      <c r="J330" s="14">
        <f t="shared" si="164"/>
        <v>0</v>
      </c>
      <c r="K330" s="14">
        <f t="shared" si="164"/>
        <v>0</v>
      </c>
      <c r="L330" s="14" t="str">
        <f t="shared" si="165"/>
        <v>1.4.4</v>
      </c>
      <c r="M330" s="15" t="str">
        <f t="shared" si="166"/>
        <v>--</v>
      </c>
      <c r="N330" s="14" t="str">
        <f t="shared" si="167"/>
        <v/>
      </c>
      <c r="O330" s="15" t="str">
        <f t="shared" si="160"/>
        <v/>
      </c>
      <c r="P330" s="15" t="str">
        <f>IF(N330=1,FLOOR(MAX($P$4:P329),1)+1,IF(AND(P329&lt;&gt;"",O329&lt;&gt;1),MAX($P$4:P329)+0.1,""))</f>
        <v/>
      </c>
      <c r="Q330" s="5">
        <f>ROW()</f>
        <v>330</v>
      </c>
      <c r="ED330" s="9"/>
      <c r="EE330" s="24">
        <f ca="1">IF(MAX($EE$9:EE329)&lt;SUM($AJ$9:$AJ$109),MAX($EE$9:EE329)+1,"")</f>
        <v>322</v>
      </c>
      <c r="EF330" s="24">
        <f t="shared" ref="EF330:EF393" ca="1" si="169">IF(EE330="","",IF(EG329&lt;OFFSET($AJ$8,EF329,0),EF329,EF329+1))</f>
        <v>66</v>
      </c>
      <c r="EG330" s="24">
        <f t="shared" ca="1" si="152"/>
        <v>10</v>
      </c>
      <c r="EH330" s="23" t="str">
        <f t="shared" ca="1" si="168"/>
        <v>CCI-002458</v>
      </c>
      <c r="EI330" s="23" t="str">
        <f ca="1">IF(EE330="","",OFFSET($AK$8,EF330,0)&amp;IF(COUNTIF(EH331:$EH$502,"="&amp;EH330)=0,"","; "&amp;OFFSET(EH330,MATCH(EH330,EH331:$EH$502,0),1)))</f>
        <v>3.7.3</v>
      </c>
      <c r="EJ330" s="23" t="str">
        <f ca="1">IF(EE330="","",OFFSET($AL$8,EF330,0)&amp;IF(COUNTIF(EH331:$EH$502,"="&amp;EH330)=0,"","; "&amp;OFFSET(EH330,MATCH(EH330,EH331:$EH$502,0),2)))</f>
        <v>Mobile Code In MODERATE Impact Systems:</v>
      </c>
      <c r="EK330" s="23" t="str">
        <f ca="1">IF(EE330="","",OFFSET($AK$8,EF330,0)&amp;" "&amp;IF(LEN(OFFSET($AL$8,EF330,0))&gt;$EK$3,LEFT(OFFSET($AL$8,EF330,0),$EK$3)&amp;"...",OFFSET($AL$8,EF330,0))&amp;SUBSTITUTE(IF(COUNTIF(EH331:$EH$502,"="&amp;EH330)=0,"","; "&amp;OFFSET(EH330,MATCH(EH330,EH331:$EH$502,0),3)),"; "&amp;OFFSET($AK$8,EF330,0)&amp;" "&amp;IF(LEN(OFFSET($AL$8,EF330,0))&gt;$EK$3,LEFT(OFFSET($AL$8,EF330,0),$EK$3)&amp;"...",OFFSET($AL$8,EF330,0)),""))</f>
        <v>3.7.3 Mobile Code In MODERATE Impact Syst...</v>
      </c>
      <c r="EL330" s="24">
        <f ca="1">IF(EE330="","",IF(COUNTIF($EH$9:$EH329,"="&amp;EH330)=0,MAX($EL$9:EL329)+1,""))</f>
        <v>249</v>
      </c>
      <c r="EM330" s="9"/>
      <c r="EN330" s="10"/>
      <c r="EO330" s="24" t="str">
        <f ca="1">IF(MAX($EO$9:EO329)&lt;MAX($EL$9:$EL$502),MAX($EO$9:EO329)+1,"")</f>
        <v/>
      </c>
      <c r="EP330" s="24" t="str">
        <f t="shared" ca="1" si="153"/>
        <v/>
      </c>
      <c r="EQ330" s="23" t="str">
        <f t="shared" ca="1" si="156"/>
        <v/>
      </c>
      <c r="ER330" s="23" t="str">
        <f t="shared" ca="1" si="156"/>
        <v/>
      </c>
      <c r="ES330" s="23" t="str">
        <f t="shared" ca="1" si="156"/>
        <v/>
      </c>
      <c r="ET330" s="23" t="str">
        <f t="shared" ca="1" si="155"/>
        <v/>
      </c>
      <c r="EU330" s="10" t="str">
        <f>""</f>
        <v/>
      </c>
    </row>
    <row r="331" spans="1:151" x14ac:dyDescent="0.3">
      <c r="A331" s="1" t="s">
        <v>235</v>
      </c>
      <c r="B331" s="5"/>
      <c r="C331" s="14">
        <f t="shared" si="161"/>
        <v>0</v>
      </c>
      <c r="D331" s="14">
        <f t="shared" si="161"/>
        <v>0</v>
      </c>
      <c r="E331" s="14" t="str">
        <f t="shared" si="162"/>
        <v/>
      </c>
      <c r="F331" s="14">
        <f t="shared" si="163"/>
        <v>2</v>
      </c>
      <c r="G331" s="14">
        <f t="shared" si="159"/>
        <v>1</v>
      </c>
      <c r="H331" s="14">
        <f t="shared" si="164"/>
        <v>4</v>
      </c>
      <c r="I331" s="14">
        <f t="shared" si="164"/>
        <v>4</v>
      </c>
      <c r="J331" s="14">
        <f t="shared" si="164"/>
        <v>0</v>
      </c>
      <c r="K331" s="14">
        <f t="shared" si="164"/>
        <v>0</v>
      </c>
      <c r="L331" s="14" t="str">
        <f t="shared" si="165"/>
        <v>1.4.4</v>
      </c>
      <c r="M331" s="15" t="str">
        <f t="shared" si="166"/>
        <v>--</v>
      </c>
      <c r="N331" s="14" t="str">
        <f t="shared" si="167"/>
        <v/>
      </c>
      <c r="O331" s="15" t="str">
        <f t="shared" si="160"/>
        <v/>
      </c>
      <c r="P331" s="15" t="str">
        <f>IF(N331=1,FLOOR(MAX($P$4:P330),1)+1,IF(AND(P330&lt;&gt;"",O330&lt;&gt;1),MAX($P$4:P330)+0.1,""))</f>
        <v/>
      </c>
      <c r="Q331" s="5">
        <f>ROW()</f>
        <v>331</v>
      </c>
      <c r="ED331" s="9"/>
      <c r="EE331" s="24">
        <f ca="1">IF(MAX($EE$9:EE330)&lt;SUM($AJ$9:$AJ$109),MAX($EE$9:EE330)+1,"")</f>
        <v>323</v>
      </c>
      <c r="EF331" s="24">
        <f t="shared" ca="1" si="169"/>
        <v>66</v>
      </c>
      <c r="EG331" s="24">
        <f t="shared" ref="EG331:EG394" ca="1" si="170">IF(EE331="","",IF(EF331=EF330,EG330+1,1))</f>
        <v>11</v>
      </c>
      <c r="EH331" s="23" t="str">
        <f t="shared" ca="1" si="168"/>
        <v>CCI-001169</v>
      </c>
      <c r="EI331" s="23" t="str">
        <f ca="1">IF(EE331="","",OFFSET($AK$8,EF331,0)&amp;IF(COUNTIF(EH332:$EH$502,"="&amp;EH331)=0,"","; "&amp;OFFSET(EH331,MATCH(EH331,EH332:$EH$502,0),1)))</f>
        <v>3.7.3</v>
      </c>
      <c r="EJ331" s="23" t="str">
        <f ca="1">IF(EE331="","",OFFSET($AL$8,EF331,0)&amp;IF(COUNTIF(EH332:$EH$502,"="&amp;EH331)=0,"","; "&amp;OFFSET(EH331,MATCH(EH331,EH332:$EH$502,0),2)))</f>
        <v>Mobile Code In MODERATE Impact Systems:</v>
      </c>
      <c r="EK331" s="23" t="str">
        <f ca="1">IF(EE331="","",OFFSET($AK$8,EF331,0)&amp;" "&amp;IF(LEN(OFFSET($AL$8,EF331,0))&gt;$EK$3,LEFT(OFFSET($AL$8,EF331,0),$EK$3)&amp;"...",OFFSET($AL$8,EF331,0))&amp;SUBSTITUTE(IF(COUNTIF(EH332:$EH$502,"="&amp;EH331)=0,"","; "&amp;OFFSET(EH331,MATCH(EH331,EH332:$EH$502,0),3)),"; "&amp;OFFSET($AK$8,EF331,0)&amp;" "&amp;IF(LEN(OFFSET($AL$8,EF331,0))&gt;$EK$3,LEFT(OFFSET($AL$8,EF331,0),$EK$3)&amp;"...",OFFSET($AL$8,EF331,0)),""))</f>
        <v>3.7.3 Mobile Code In MODERATE Impact Syst...</v>
      </c>
      <c r="EL331" s="24">
        <f ca="1">IF(EE331="","",IF(COUNTIF($EH$9:$EH330,"="&amp;EH331)=0,MAX($EL$9:EL330)+1,""))</f>
        <v>250</v>
      </c>
      <c r="EM331" s="9"/>
      <c r="EN331" s="10"/>
      <c r="EO331" s="24" t="str">
        <f ca="1">IF(MAX($EO$9:EO330)&lt;MAX($EL$9:$EL$502),MAX($EO$9:EO330)+1,"")</f>
        <v/>
      </c>
      <c r="EP331" s="24" t="str">
        <f t="shared" ref="EP331:EP394" ca="1" si="171">IF(EO331="","",MATCH(EO331,$EL$8:$EL$502,0)-1)</f>
        <v/>
      </c>
      <c r="EQ331" s="23" t="str">
        <f t="shared" ca="1" si="156"/>
        <v/>
      </c>
      <c r="ER331" s="23" t="str">
        <f t="shared" ca="1" si="156"/>
        <v/>
      </c>
      <c r="ES331" s="23" t="str">
        <f t="shared" ca="1" si="156"/>
        <v/>
      </c>
      <c r="ET331" s="23" t="str">
        <f t="shared" ca="1" si="155"/>
        <v/>
      </c>
      <c r="EU331" s="10" t="str">
        <f>""</f>
        <v/>
      </c>
    </row>
    <row r="332" spans="1:151" x14ac:dyDescent="0.3">
      <c r="A332" s="1" t="s">
        <v>236</v>
      </c>
      <c r="B332" s="5"/>
      <c r="C332" s="14">
        <f t="shared" si="161"/>
        <v>0</v>
      </c>
      <c r="D332" s="14">
        <f t="shared" si="161"/>
        <v>0</v>
      </c>
      <c r="E332" s="14" t="str">
        <f t="shared" si="162"/>
        <v/>
      </c>
      <c r="F332" s="14">
        <f t="shared" si="163"/>
        <v>2</v>
      </c>
      <c r="G332" s="14">
        <f t="shared" si="159"/>
        <v>1</v>
      </c>
      <c r="H332" s="14">
        <f t="shared" si="164"/>
        <v>4</v>
      </c>
      <c r="I332" s="14">
        <f t="shared" si="164"/>
        <v>4</v>
      </c>
      <c r="J332" s="14">
        <f t="shared" si="164"/>
        <v>0</v>
      </c>
      <c r="K332" s="14">
        <f t="shared" si="164"/>
        <v>0</v>
      </c>
      <c r="L332" s="14" t="str">
        <f t="shared" si="165"/>
        <v>1.4.4</v>
      </c>
      <c r="M332" s="15" t="str">
        <f t="shared" si="166"/>
        <v>--</v>
      </c>
      <c r="N332" s="14" t="str">
        <f t="shared" si="167"/>
        <v/>
      </c>
      <c r="O332" s="15" t="str">
        <f t="shared" si="160"/>
        <v/>
      </c>
      <c r="P332" s="15" t="str">
        <f>IF(N332=1,FLOOR(MAX($P$4:P331),1)+1,IF(AND(P331&lt;&gt;"",O331&lt;&gt;1),MAX($P$4:P331)+0.1,""))</f>
        <v/>
      </c>
      <c r="Q332" s="5">
        <f>ROW()</f>
        <v>332</v>
      </c>
      <c r="ED332" s="9"/>
      <c r="EE332" s="24">
        <f ca="1">IF(MAX($EE$9:EE331)&lt;SUM($AJ$9:$AJ$109),MAX($EE$9:EE331)+1,"")</f>
        <v>324</v>
      </c>
      <c r="EF332" s="24">
        <f t="shared" ca="1" si="169"/>
        <v>66</v>
      </c>
      <c r="EG332" s="24">
        <f t="shared" ca="1" si="170"/>
        <v>12</v>
      </c>
      <c r="EH332" s="23" t="str">
        <f t="shared" ca="1" si="168"/>
        <v>CCI-001695</v>
      </c>
      <c r="EI332" s="23" t="str">
        <f ca="1">IF(EE332="","",OFFSET($AK$8,EF332,0)&amp;IF(COUNTIF(EH333:$EH$502,"="&amp;EH332)=0,"","; "&amp;OFFSET(EH332,MATCH(EH332,EH333:$EH$502,0),1)))</f>
        <v>3.7.3</v>
      </c>
      <c r="EJ332" s="23" t="str">
        <f ca="1">IF(EE332="","",OFFSET($AL$8,EF332,0)&amp;IF(COUNTIF(EH333:$EH$502,"="&amp;EH332)=0,"","; "&amp;OFFSET(EH332,MATCH(EH332,EH333:$EH$502,0),2)))</f>
        <v>Mobile Code In MODERATE Impact Systems:</v>
      </c>
      <c r="EK332" s="23" t="str">
        <f ca="1">IF(EE332="","",OFFSET($AK$8,EF332,0)&amp;" "&amp;IF(LEN(OFFSET($AL$8,EF332,0))&gt;$EK$3,LEFT(OFFSET($AL$8,EF332,0),$EK$3)&amp;"...",OFFSET($AL$8,EF332,0))&amp;SUBSTITUTE(IF(COUNTIF(EH333:$EH$502,"="&amp;EH332)=0,"","; "&amp;OFFSET(EH332,MATCH(EH332,EH333:$EH$502,0),3)),"; "&amp;OFFSET($AK$8,EF332,0)&amp;" "&amp;IF(LEN(OFFSET($AL$8,EF332,0))&gt;$EK$3,LEFT(OFFSET($AL$8,EF332,0),$EK$3)&amp;"...",OFFSET($AL$8,EF332,0)),""))</f>
        <v>3.7.3 Mobile Code In MODERATE Impact Syst...</v>
      </c>
      <c r="EL332" s="24">
        <f ca="1">IF(EE332="","",IF(COUNTIF($EH$9:$EH331,"="&amp;EH332)=0,MAX($EL$9:EL331)+1,""))</f>
        <v>251</v>
      </c>
      <c r="EM332" s="9"/>
      <c r="EN332" s="10"/>
      <c r="EO332" s="24" t="str">
        <f ca="1">IF(MAX($EO$9:EO331)&lt;MAX($EL$9:$EL$502),MAX($EO$9:EO331)+1,"")</f>
        <v/>
      </c>
      <c r="EP332" s="24" t="str">
        <f t="shared" ca="1" si="171"/>
        <v/>
      </c>
      <c r="EQ332" s="23" t="str">
        <f t="shared" ca="1" si="156"/>
        <v/>
      </c>
      <c r="ER332" s="23" t="str">
        <f t="shared" ca="1" si="156"/>
        <v/>
      </c>
      <c r="ES332" s="23" t="str">
        <f t="shared" ca="1" si="156"/>
        <v/>
      </c>
      <c r="ET332" s="23" t="str">
        <f t="shared" ca="1" si="155"/>
        <v/>
      </c>
      <c r="EU332" s="10" t="str">
        <f>""</f>
        <v/>
      </c>
    </row>
    <row r="333" spans="1:151" x14ac:dyDescent="0.3">
      <c r="A333" s="1" t="s">
        <v>237</v>
      </c>
      <c r="B333" s="5"/>
      <c r="C333" s="14">
        <f t="shared" si="161"/>
        <v>0</v>
      </c>
      <c r="D333" s="14">
        <f t="shared" si="161"/>
        <v>0</v>
      </c>
      <c r="E333" s="14" t="str">
        <f t="shared" si="162"/>
        <v/>
      </c>
      <c r="F333" s="14">
        <f t="shared" si="163"/>
        <v>2</v>
      </c>
      <c r="G333" s="14">
        <f t="shared" si="159"/>
        <v>1</v>
      </c>
      <c r="H333" s="14">
        <f t="shared" si="164"/>
        <v>4</v>
      </c>
      <c r="I333" s="14">
        <f t="shared" si="164"/>
        <v>4</v>
      </c>
      <c r="J333" s="14">
        <f t="shared" si="164"/>
        <v>0</v>
      </c>
      <c r="K333" s="14">
        <f t="shared" si="164"/>
        <v>0</v>
      </c>
      <c r="L333" s="14" t="str">
        <f t="shared" si="165"/>
        <v>1.4.4</v>
      </c>
      <c r="M333" s="15" t="str">
        <f t="shared" si="166"/>
        <v>--</v>
      </c>
      <c r="N333" s="14" t="str">
        <f t="shared" si="167"/>
        <v/>
      </c>
      <c r="O333" s="15" t="str">
        <f t="shared" si="160"/>
        <v/>
      </c>
      <c r="P333" s="15" t="str">
        <f>IF(N333=1,FLOOR(MAX($P$4:P332),1)+1,IF(AND(P332&lt;&gt;"",O332&lt;&gt;1),MAX($P$4:P332)+0.1,""))</f>
        <v/>
      </c>
      <c r="Q333" s="5">
        <f>ROW()</f>
        <v>333</v>
      </c>
      <c r="ED333" s="9"/>
      <c r="EE333" s="24">
        <f ca="1">IF(MAX($EE$9:EE332)&lt;SUM($AJ$9:$AJ$109),MAX($EE$9:EE332)+1,"")</f>
        <v>325</v>
      </c>
      <c r="EF333" s="24">
        <f t="shared" ca="1" si="169"/>
        <v>66</v>
      </c>
      <c r="EG333" s="24">
        <f t="shared" ca="1" si="170"/>
        <v>13</v>
      </c>
      <c r="EH333" s="23" t="str">
        <f t="shared" ca="1" si="168"/>
        <v>CCI-001170</v>
      </c>
      <c r="EI333" s="23" t="str">
        <f ca="1">IF(EE333="","",OFFSET($AK$8,EF333,0)&amp;IF(COUNTIF(EH334:$EH$502,"="&amp;EH333)=0,"","; "&amp;OFFSET(EH333,MATCH(EH333,EH334:$EH$502,0),1)))</f>
        <v>3.7.3</v>
      </c>
      <c r="EJ333" s="23" t="str">
        <f ca="1">IF(EE333="","",OFFSET($AL$8,EF333,0)&amp;IF(COUNTIF(EH334:$EH$502,"="&amp;EH333)=0,"","; "&amp;OFFSET(EH333,MATCH(EH333,EH334:$EH$502,0),2)))</f>
        <v>Mobile Code In MODERATE Impact Systems:</v>
      </c>
      <c r="EK333" s="23" t="str">
        <f ca="1">IF(EE333="","",OFFSET($AK$8,EF333,0)&amp;" "&amp;IF(LEN(OFFSET($AL$8,EF333,0))&gt;$EK$3,LEFT(OFFSET($AL$8,EF333,0),$EK$3)&amp;"...",OFFSET($AL$8,EF333,0))&amp;SUBSTITUTE(IF(COUNTIF(EH334:$EH$502,"="&amp;EH333)=0,"","; "&amp;OFFSET(EH333,MATCH(EH333,EH334:$EH$502,0),3)),"; "&amp;OFFSET($AK$8,EF333,0)&amp;" "&amp;IF(LEN(OFFSET($AL$8,EF333,0))&gt;$EK$3,LEFT(OFFSET($AL$8,EF333,0),$EK$3)&amp;"...",OFFSET($AL$8,EF333,0)),""))</f>
        <v>3.7.3 Mobile Code In MODERATE Impact Syst...</v>
      </c>
      <c r="EL333" s="24">
        <f ca="1">IF(EE333="","",IF(COUNTIF($EH$9:$EH332,"="&amp;EH333)=0,MAX($EL$9:EL332)+1,""))</f>
        <v>252</v>
      </c>
      <c r="EM333" s="9"/>
      <c r="EN333" s="10"/>
      <c r="EO333" s="24" t="str">
        <f ca="1">IF(MAX($EO$9:EO332)&lt;MAX($EL$9:$EL$502),MAX($EO$9:EO332)+1,"")</f>
        <v/>
      </c>
      <c r="EP333" s="24" t="str">
        <f t="shared" ca="1" si="171"/>
        <v/>
      </c>
      <c r="EQ333" s="23" t="str">
        <f t="shared" ca="1" si="156"/>
        <v/>
      </c>
      <c r="ER333" s="23" t="str">
        <f t="shared" ca="1" si="156"/>
        <v/>
      </c>
      <c r="ES333" s="23" t="str">
        <f t="shared" ca="1" si="156"/>
        <v/>
      </c>
      <c r="ET333" s="23" t="str">
        <f t="shared" ca="1" si="155"/>
        <v/>
      </c>
      <c r="EU333" s="10" t="str">
        <f>""</f>
        <v/>
      </c>
    </row>
    <row r="334" spans="1:151" x14ac:dyDescent="0.3">
      <c r="A334" s="1" t="s">
        <v>55</v>
      </c>
      <c r="B334" s="5"/>
      <c r="C334" s="14">
        <f t="shared" si="161"/>
        <v>0</v>
      </c>
      <c r="D334" s="14">
        <f t="shared" si="161"/>
        <v>0</v>
      </c>
      <c r="E334" s="14" t="str">
        <f t="shared" si="162"/>
        <v/>
      </c>
      <c r="F334" s="14">
        <f t="shared" si="163"/>
        <v>2</v>
      </c>
      <c r="G334" s="14">
        <f t="shared" si="159"/>
        <v>1</v>
      </c>
      <c r="H334" s="14">
        <f t="shared" si="164"/>
        <v>4</v>
      </c>
      <c r="I334" s="14">
        <f t="shared" si="164"/>
        <v>4</v>
      </c>
      <c r="J334" s="14">
        <f t="shared" si="164"/>
        <v>0</v>
      </c>
      <c r="K334" s="14">
        <f t="shared" si="164"/>
        <v>0</v>
      </c>
      <c r="L334" s="14" t="str">
        <f t="shared" si="165"/>
        <v>1.4.4</v>
      </c>
      <c r="M334" s="15" t="str">
        <f t="shared" si="166"/>
        <v>--</v>
      </c>
      <c r="N334" s="14" t="str">
        <f t="shared" si="167"/>
        <v/>
      </c>
      <c r="O334" s="15" t="str">
        <f t="shared" si="160"/>
        <v/>
      </c>
      <c r="P334" s="15" t="str">
        <f>IF(N334=1,FLOOR(MAX($P$4:P333),1)+1,IF(AND(P333&lt;&gt;"",O333&lt;&gt;1),MAX($P$4:P333)+0.1,""))</f>
        <v/>
      </c>
      <c r="Q334" s="5">
        <f>ROW()</f>
        <v>334</v>
      </c>
      <c r="ED334" s="9"/>
      <c r="EE334" s="24">
        <f ca="1">IF(MAX($EE$9:EE333)&lt;SUM($AJ$9:$AJ$109),MAX($EE$9:EE333)+1,"")</f>
        <v>326</v>
      </c>
      <c r="EF334" s="24">
        <f t="shared" ca="1" si="169"/>
        <v>66</v>
      </c>
      <c r="EG334" s="24">
        <f t="shared" ca="1" si="170"/>
        <v>14</v>
      </c>
      <c r="EH334" s="23" t="str">
        <f t="shared" ca="1" si="168"/>
        <v>CCI-002469</v>
      </c>
      <c r="EI334" s="23" t="str">
        <f ca="1">IF(EE334="","",OFFSET($AK$8,EF334,0)&amp;IF(COUNTIF(EH335:$EH$502,"="&amp;EH334)=0,"","; "&amp;OFFSET(EH334,MATCH(EH334,EH335:$EH$502,0),1)))</f>
        <v>3.7.3</v>
      </c>
      <c r="EJ334" s="23" t="str">
        <f ca="1">IF(EE334="","",OFFSET($AL$8,EF334,0)&amp;IF(COUNTIF(EH335:$EH$502,"="&amp;EH334)=0,"","; "&amp;OFFSET(EH334,MATCH(EH334,EH335:$EH$502,0),2)))</f>
        <v>Mobile Code In MODERATE Impact Systems:</v>
      </c>
      <c r="EK334" s="23" t="str">
        <f ca="1">IF(EE334="","",OFFSET($AK$8,EF334,0)&amp;" "&amp;IF(LEN(OFFSET($AL$8,EF334,0))&gt;$EK$3,LEFT(OFFSET($AL$8,EF334,0),$EK$3)&amp;"...",OFFSET($AL$8,EF334,0))&amp;SUBSTITUTE(IF(COUNTIF(EH335:$EH$502,"="&amp;EH334)=0,"","; "&amp;OFFSET(EH334,MATCH(EH334,EH335:$EH$502,0),3)),"; "&amp;OFFSET($AK$8,EF334,0)&amp;" "&amp;IF(LEN(OFFSET($AL$8,EF334,0))&gt;$EK$3,LEFT(OFFSET($AL$8,EF334,0),$EK$3)&amp;"...",OFFSET($AL$8,EF334,0)),""))</f>
        <v>3.7.3 Mobile Code In MODERATE Impact Syst...</v>
      </c>
      <c r="EL334" s="24">
        <f ca="1">IF(EE334="","",IF(COUNTIF($EH$9:$EH333,"="&amp;EH334)=0,MAX($EL$9:EL333)+1,""))</f>
        <v>253</v>
      </c>
      <c r="EM334" s="9"/>
      <c r="EN334" s="10"/>
      <c r="EO334" s="24" t="str">
        <f ca="1">IF(MAX($EO$9:EO333)&lt;MAX($EL$9:$EL$502),MAX($EO$9:EO333)+1,"")</f>
        <v/>
      </c>
      <c r="EP334" s="24" t="str">
        <f t="shared" ca="1" si="171"/>
        <v/>
      </c>
      <c r="EQ334" s="23" t="str">
        <f t="shared" ca="1" si="156"/>
        <v/>
      </c>
      <c r="ER334" s="23" t="str">
        <f t="shared" ca="1" si="156"/>
        <v/>
      </c>
      <c r="ES334" s="23" t="str">
        <f t="shared" ca="1" si="156"/>
        <v/>
      </c>
      <c r="ET334" s="23" t="str">
        <f t="shared" ca="1" si="155"/>
        <v/>
      </c>
      <c r="EU334" s="10" t="str">
        <f>""</f>
        <v/>
      </c>
    </row>
    <row r="335" spans="1:151" x14ac:dyDescent="0.3">
      <c r="A335" s="1" t="s">
        <v>238</v>
      </c>
      <c r="B335" s="5"/>
      <c r="C335" s="14">
        <f t="shared" si="161"/>
        <v>0</v>
      </c>
      <c r="D335" s="14">
        <f t="shared" si="161"/>
        <v>0</v>
      </c>
      <c r="E335" s="14" t="str">
        <f t="shared" si="162"/>
        <v/>
      </c>
      <c r="F335" s="14">
        <f t="shared" si="163"/>
        <v>2</v>
      </c>
      <c r="G335" s="14">
        <f t="shared" si="159"/>
        <v>1</v>
      </c>
      <c r="H335" s="14">
        <f t="shared" si="164"/>
        <v>4</v>
      </c>
      <c r="I335" s="14">
        <f t="shared" si="164"/>
        <v>4</v>
      </c>
      <c r="J335" s="14">
        <f t="shared" si="164"/>
        <v>0</v>
      </c>
      <c r="K335" s="14">
        <f t="shared" si="164"/>
        <v>0</v>
      </c>
      <c r="L335" s="14" t="str">
        <f t="shared" si="165"/>
        <v>1.4.4</v>
      </c>
      <c r="M335" s="15" t="str">
        <f t="shared" si="166"/>
        <v>--</v>
      </c>
      <c r="N335" s="14" t="str">
        <f t="shared" si="167"/>
        <v/>
      </c>
      <c r="O335" s="15" t="str">
        <f t="shared" si="160"/>
        <v/>
      </c>
      <c r="P335" s="15" t="str">
        <f>IF(N335=1,FLOOR(MAX($P$4:P334),1)+1,IF(AND(P334&lt;&gt;"",O334&lt;&gt;1),MAX($P$4:P334)+0.1,""))</f>
        <v/>
      </c>
      <c r="Q335" s="5">
        <f>ROW()</f>
        <v>335</v>
      </c>
      <c r="ED335" s="9"/>
      <c r="EE335" s="24">
        <f ca="1">IF(MAX($EE$9:EE334)&lt;SUM($AJ$9:$AJ$109),MAX($EE$9:EE334)+1,"")</f>
        <v>327</v>
      </c>
      <c r="EF335" s="24">
        <f t="shared" ca="1" si="169"/>
        <v>67</v>
      </c>
      <c r="EG335" s="24">
        <f t="shared" ca="1" si="170"/>
        <v>1</v>
      </c>
      <c r="EH335" s="23" t="str">
        <f t="shared" ca="1" si="168"/>
        <v>CCI-001199</v>
      </c>
      <c r="EI335" s="23" t="str">
        <f ca="1">IF(EE335="","",OFFSET($AK$8,EF335,0)&amp;IF(COUNTIF(EH336:$EH$502,"="&amp;EH335)=0,"","; "&amp;OFFSET(EH335,MATCH(EH335,EH336:$EH$502,0),1)))</f>
        <v>3.7.4</v>
      </c>
      <c r="EJ335" s="23" t="str">
        <f ca="1">IF(EE335="","",OFFSET($AL$8,EF335,0)&amp;IF(COUNTIF(EH336:$EH$502,"="&amp;EH335)=0,"","; "&amp;OFFSET(EH335,MATCH(EH335,EH336:$EH$502,0),2)))</f>
        <v>Protection of Information at Rest In MODERATE Impact Systems:</v>
      </c>
      <c r="EK335" s="23" t="str">
        <f ca="1">IF(EE335="","",OFFSET($AK$8,EF335,0)&amp;" "&amp;IF(LEN(OFFSET($AL$8,EF335,0))&gt;$EK$3,LEFT(OFFSET($AL$8,EF335,0),$EK$3)&amp;"...",OFFSET($AL$8,EF335,0))&amp;SUBSTITUTE(IF(COUNTIF(EH336:$EH$502,"="&amp;EH335)=0,"","; "&amp;OFFSET(EH335,MATCH(EH335,EH336:$EH$502,0),3)),"; "&amp;OFFSET($AK$8,EF335,0)&amp;" "&amp;IF(LEN(OFFSET($AL$8,EF335,0))&gt;$EK$3,LEFT(OFFSET($AL$8,EF335,0),$EK$3)&amp;"...",OFFSET($AL$8,EF335,0)),""))</f>
        <v>3.7.4 Protection of Information at Rest I...</v>
      </c>
      <c r="EL335" s="24">
        <f ca="1">IF(EE335="","",IF(COUNTIF($EH$9:$EH334,"="&amp;EH335)=0,MAX($EL$9:EL334)+1,""))</f>
        <v>254</v>
      </c>
      <c r="EM335" s="9"/>
      <c r="EN335" s="10"/>
      <c r="EO335" s="24" t="str">
        <f ca="1">IF(MAX($EO$9:EO334)&lt;MAX($EL$9:$EL$502),MAX($EO$9:EO334)+1,"")</f>
        <v/>
      </c>
      <c r="EP335" s="24" t="str">
        <f t="shared" ca="1" si="171"/>
        <v/>
      </c>
      <c r="EQ335" s="23" t="str">
        <f t="shared" ca="1" si="156"/>
        <v/>
      </c>
      <c r="ER335" s="23" t="str">
        <f t="shared" ca="1" si="156"/>
        <v/>
      </c>
      <c r="ES335" s="23" t="str">
        <f t="shared" ca="1" si="156"/>
        <v/>
      </c>
      <c r="ET335" s="23" t="str">
        <f t="shared" ca="1" si="155"/>
        <v/>
      </c>
      <c r="EU335" s="10" t="str">
        <f>""</f>
        <v/>
      </c>
    </row>
    <row r="336" spans="1:151" x14ac:dyDescent="0.3">
      <c r="A336" s="1" t="s">
        <v>55</v>
      </c>
      <c r="B336" s="5"/>
      <c r="C336" s="14">
        <f t="shared" si="161"/>
        <v>0</v>
      </c>
      <c r="D336" s="14">
        <f t="shared" si="161"/>
        <v>0</v>
      </c>
      <c r="E336" s="14" t="str">
        <f t="shared" si="162"/>
        <v/>
      </c>
      <c r="F336" s="14">
        <f t="shared" si="163"/>
        <v>2</v>
      </c>
      <c r="G336" s="14">
        <f t="shared" si="159"/>
        <v>1</v>
      </c>
      <c r="H336" s="14">
        <f t="shared" si="164"/>
        <v>4</v>
      </c>
      <c r="I336" s="14">
        <f t="shared" si="164"/>
        <v>4</v>
      </c>
      <c r="J336" s="14">
        <f t="shared" si="164"/>
        <v>0</v>
      </c>
      <c r="K336" s="14">
        <f t="shared" si="164"/>
        <v>0</v>
      </c>
      <c r="L336" s="14" t="str">
        <f t="shared" si="165"/>
        <v>1.4.4</v>
      </c>
      <c r="M336" s="15" t="str">
        <f t="shared" si="166"/>
        <v>--</v>
      </c>
      <c r="N336" s="14" t="str">
        <f t="shared" si="167"/>
        <v/>
      </c>
      <c r="O336" s="15" t="str">
        <f t="shared" si="160"/>
        <v/>
      </c>
      <c r="P336" s="15" t="str">
        <f>IF(N336=1,FLOOR(MAX($P$4:P335),1)+1,IF(AND(P335&lt;&gt;"",O335&lt;&gt;1),MAX($P$4:P335)+0.1,""))</f>
        <v/>
      </c>
      <c r="Q336" s="5">
        <f>ROW()</f>
        <v>336</v>
      </c>
      <c r="ED336" s="9"/>
      <c r="EE336" s="24">
        <f ca="1">IF(MAX($EE$9:EE335)&lt;SUM($AJ$9:$AJ$109),MAX($EE$9:EE335)+1,"")</f>
        <v>328</v>
      </c>
      <c r="EF336" s="24">
        <f t="shared" ca="1" si="169"/>
        <v>67</v>
      </c>
      <c r="EG336" s="24">
        <f t="shared" ca="1" si="170"/>
        <v>2</v>
      </c>
      <c r="EH336" s="23" t="str">
        <f t="shared" ca="1" si="168"/>
        <v>CCI-002472</v>
      </c>
      <c r="EI336" s="23" t="str">
        <f ca="1">IF(EE336="","",OFFSET($AK$8,EF336,0)&amp;IF(COUNTIF(EH337:$EH$502,"="&amp;EH336)=0,"","; "&amp;OFFSET(EH336,MATCH(EH336,EH337:$EH$502,0),1)))</f>
        <v>3.7.4</v>
      </c>
      <c r="EJ336" s="23" t="str">
        <f ca="1">IF(EE336="","",OFFSET($AL$8,EF336,0)&amp;IF(COUNTIF(EH337:$EH$502,"="&amp;EH336)=0,"","; "&amp;OFFSET(EH336,MATCH(EH336,EH337:$EH$502,0),2)))</f>
        <v>Protection of Information at Rest In MODERATE Impact Systems:</v>
      </c>
      <c r="EK336" s="23" t="str">
        <f ca="1">IF(EE336="","",OFFSET($AK$8,EF336,0)&amp;" "&amp;IF(LEN(OFFSET($AL$8,EF336,0))&gt;$EK$3,LEFT(OFFSET($AL$8,EF336,0),$EK$3)&amp;"...",OFFSET($AL$8,EF336,0))&amp;SUBSTITUTE(IF(COUNTIF(EH337:$EH$502,"="&amp;EH336)=0,"","; "&amp;OFFSET(EH336,MATCH(EH336,EH337:$EH$502,0),3)),"; "&amp;OFFSET($AK$8,EF336,0)&amp;" "&amp;IF(LEN(OFFSET($AL$8,EF336,0))&gt;$EK$3,LEFT(OFFSET($AL$8,EF336,0),$EK$3)&amp;"...",OFFSET($AL$8,EF336,0)),""))</f>
        <v>3.7.4 Protection of Information at Rest I...</v>
      </c>
      <c r="EL336" s="24">
        <f ca="1">IF(EE336="","",IF(COUNTIF($EH$9:$EH335,"="&amp;EH336)=0,MAX($EL$9:EL335)+1,""))</f>
        <v>255</v>
      </c>
      <c r="EM336" s="9"/>
      <c r="EN336" s="10"/>
      <c r="EO336" s="24" t="str">
        <f ca="1">IF(MAX($EO$9:EO335)&lt;MAX($EL$9:$EL$502),MAX($EO$9:EO335)+1,"")</f>
        <v/>
      </c>
      <c r="EP336" s="24" t="str">
        <f t="shared" ca="1" si="171"/>
        <v/>
      </c>
      <c r="EQ336" s="23" t="str">
        <f t="shared" ca="1" si="156"/>
        <v/>
      </c>
      <c r="ER336" s="23" t="str">
        <f t="shared" ca="1" si="156"/>
        <v/>
      </c>
      <c r="ES336" s="23" t="str">
        <f t="shared" ca="1" si="156"/>
        <v/>
      </c>
      <c r="ET336" s="23" t="str">
        <f t="shared" ca="1" si="155"/>
        <v/>
      </c>
      <c r="EU336" s="10" t="str">
        <f>""</f>
        <v/>
      </c>
    </row>
    <row r="337" spans="1:151" x14ac:dyDescent="0.3">
      <c r="A337" s="1" t="s">
        <v>73</v>
      </c>
      <c r="B337" s="5"/>
      <c r="C337" s="14">
        <f t="shared" si="161"/>
        <v>0</v>
      </c>
      <c r="D337" s="14">
        <f t="shared" si="161"/>
        <v>0</v>
      </c>
      <c r="E337" s="14" t="str">
        <f t="shared" si="162"/>
        <v/>
      </c>
      <c r="F337" s="14">
        <f t="shared" si="163"/>
        <v>2</v>
      </c>
      <c r="G337" s="14">
        <f t="shared" si="159"/>
        <v>1</v>
      </c>
      <c r="H337" s="14">
        <f t="shared" si="164"/>
        <v>4</v>
      </c>
      <c r="I337" s="14">
        <f t="shared" si="164"/>
        <v>4</v>
      </c>
      <c r="J337" s="14">
        <f t="shared" si="164"/>
        <v>0</v>
      </c>
      <c r="K337" s="14">
        <f t="shared" si="164"/>
        <v>0</v>
      </c>
      <c r="L337" s="14" t="str">
        <f t="shared" si="165"/>
        <v>1.4.4</v>
      </c>
      <c r="M337" s="15" t="str">
        <f t="shared" si="166"/>
        <v>--</v>
      </c>
      <c r="N337" s="14" t="str">
        <f t="shared" si="167"/>
        <v/>
      </c>
      <c r="O337" s="15" t="str">
        <f t="shared" si="160"/>
        <v/>
      </c>
      <c r="P337" s="15" t="str">
        <f>IF(N337=1,FLOOR(MAX($P$4:P336),1)+1,IF(AND(P336&lt;&gt;"",O336&lt;&gt;1),MAX($P$4:P336)+0.1,""))</f>
        <v/>
      </c>
      <c r="Q337" s="5">
        <f>ROW()</f>
        <v>337</v>
      </c>
      <c r="ED337" s="9"/>
      <c r="EE337" s="24">
        <f ca="1">IF(MAX($EE$9:EE336)&lt;SUM($AJ$9:$AJ$109),MAX($EE$9:EE336)+1,"")</f>
        <v>329</v>
      </c>
      <c r="EF337" s="24">
        <f t="shared" ca="1" si="169"/>
        <v>67</v>
      </c>
      <c r="EG337" s="24">
        <f t="shared" ca="1" si="170"/>
        <v>3</v>
      </c>
      <c r="EH337" s="23" t="str">
        <f t="shared" ca="1" si="168"/>
        <v>CCI-002475</v>
      </c>
      <c r="EI337" s="23" t="str">
        <f ca="1">IF(EE337="","",OFFSET($AK$8,EF337,0)&amp;IF(COUNTIF(EH338:$EH$502,"="&amp;EH337)=0,"","; "&amp;OFFSET(EH337,MATCH(EH337,EH338:$EH$502,0),1)))</f>
        <v>3.7.4</v>
      </c>
      <c r="EJ337" s="23" t="str">
        <f ca="1">IF(EE337="","",OFFSET($AL$8,EF337,0)&amp;IF(COUNTIF(EH338:$EH$502,"="&amp;EH337)=0,"","; "&amp;OFFSET(EH337,MATCH(EH337,EH338:$EH$502,0),2)))</f>
        <v>Protection of Information at Rest In MODERATE Impact Systems:</v>
      </c>
      <c r="EK337" s="23" t="str">
        <f ca="1">IF(EE337="","",OFFSET($AK$8,EF337,0)&amp;" "&amp;IF(LEN(OFFSET($AL$8,EF337,0))&gt;$EK$3,LEFT(OFFSET($AL$8,EF337,0),$EK$3)&amp;"...",OFFSET($AL$8,EF337,0))&amp;SUBSTITUTE(IF(COUNTIF(EH338:$EH$502,"="&amp;EH337)=0,"","; "&amp;OFFSET(EH337,MATCH(EH337,EH338:$EH$502,0),3)),"; "&amp;OFFSET($AK$8,EF337,0)&amp;" "&amp;IF(LEN(OFFSET($AL$8,EF337,0))&gt;$EK$3,LEFT(OFFSET($AL$8,EF337,0),$EK$3)&amp;"...",OFFSET($AL$8,EF337,0)),""))</f>
        <v>3.7.4 Protection of Information at Rest I...</v>
      </c>
      <c r="EL337" s="24">
        <f ca="1">IF(EE337="","",IF(COUNTIF($EH$9:$EH336,"="&amp;EH337)=0,MAX($EL$9:EL336)+1,""))</f>
        <v>256</v>
      </c>
      <c r="EM337" s="9"/>
      <c r="EN337" s="10"/>
      <c r="EO337" s="24" t="str">
        <f ca="1">IF(MAX($EO$9:EO336)&lt;MAX($EL$9:$EL$502),MAX($EO$9:EO336)+1,"")</f>
        <v/>
      </c>
      <c r="EP337" s="24" t="str">
        <f t="shared" ca="1" si="171"/>
        <v/>
      </c>
      <c r="EQ337" s="23" t="str">
        <f t="shared" ca="1" si="156"/>
        <v/>
      </c>
      <c r="ER337" s="23" t="str">
        <f t="shared" ca="1" si="156"/>
        <v/>
      </c>
      <c r="ES337" s="23" t="str">
        <f t="shared" ca="1" si="156"/>
        <v/>
      </c>
      <c r="ET337" s="23" t="str">
        <f t="shared" ca="1" si="155"/>
        <v/>
      </c>
      <c r="EU337" s="10" t="str">
        <f>""</f>
        <v/>
      </c>
    </row>
    <row r="338" spans="1:151" x14ac:dyDescent="0.3">
      <c r="A338" s="1" t="s">
        <v>55</v>
      </c>
      <c r="B338" s="5"/>
      <c r="C338" s="14">
        <f t="shared" si="161"/>
        <v>0</v>
      </c>
      <c r="D338" s="14">
        <f t="shared" si="161"/>
        <v>0</v>
      </c>
      <c r="E338" s="14" t="str">
        <f t="shared" si="162"/>
        <v/>
      </c>
      <c r="F338" s="14">
        <f t="shared" si="163"/>
        <v>2</v>
      </c>
      <c r="G338" s="14">
        <f t="shared" si="159"/>
        <v>1</v>
      </c>
      <c r="H338" s="14">
        <f t="shared" si="164"/>
        <v>4</v>
      </c>
      <c r="I338" s="14">
        <f t="shared" si="164"/>
        <v>4</v>
      </c>
      <c r="J338" s="14">
        <f t="shared" si="164"/>
        <v>0</v>
      </c>
      <c r="K338" s="14">
        <f t="shared" si="164"/>
        <v>0</v>
      </c>
      <c r="L338" s="14" t="str">
        <f t="shared" si="165"/>
        <v>1.4.4</v>
      </c>
      <c r="M338" s="15" t="str">
        <f t="shared" si="166"/>
        <v>--</v>
      </c>
      <c r="N338" s="14" t="str">
        <f t="shared" si="167"/>
        <v/>
      </c>
      <c r="O338" s="15" t="str">
        <f t="shared" si="160"/>
        <v/>
      </c>
      <c r="P338" s="15" t="str">
        <f>IF(N338=1,FLOOR(MAX($P$4:P337),1)+1,IF(AND(P337&lt;&gt;"",O337&lt;&gt;1),MAX($P$4:P337)+0.1,""))</f>
        <v/>
      </c>
      <c r="Q338" s="5">
        <f>ROW()</f>
        <v>338</v>
      </c>
      <c r="ED338" s="9"/>
      <c r="EE338" s="24">
        <f ca="1">IF(MAX($EE$9:EE337)&lt;SUM($AJ$9:$AJ$109),MAX($EE$9:EE337)+1,"")</f>
        <v>330</v>
      </c>
      <c r="EF338" s="24">
        <f t="shared" ca="1" si="169"/>
        <v>67</v>
      </c>
      <c r="EG338" s="24">
        <f t="shared" ca="1" si="170"/>
        <v>4</v>
      </c>
      <c r="EH338" s="23" t="str">
        <f t="shared" ca="1" si="168"/>
        <v>CCI-002476</v>
      </c>
      <c r="EI338" s="23" t="str">
        <f ca="1">IF(EE338="","",OFFSET($AK$8,EF338,0)&amp;IF(COUNTIF(EH339:$EH$502,"="&amp;EH338)=0,"","; "&amp;OFFSET(EH338,MATCH(EH338,EH339:$EH$502,0),1)))</f>
        <v>3.7.4</v>
      </c>
      <c r="EJ338" s="23" t="str">
        <f ca="1">IF(EE338="","",OFFSET($AL$8,EF338,0)&amp;IF(COUNTIF(EH339:$EH$502,"="&amp;EH338)=0,"","; "&amp;OFFSET(EH338,MATCH(EH338,EH339:$EH$502,0),2)))</f>
        <v>Protection of Information at Rest In MODERATE Impact Systems:</v>
      </c>
      <c r="EK338" s="23" t="str">
        <f ca="1">IF(EE338="","",OFFSET($AK$8,EF338,0)&amp;" "&amp;IF(LEN(OFFSET($AL$8,EF338,0))&gt;$EK$3,LEFT(OFFSET($AL$8,EF338,0),$EK$3)&amp;"...",OFFSET($AL$8,EF338,0))&amp;SUBSTITUTE(IF(COUNTIF(EH339:$EH$502,"="&amp;EH338)=0,"","; "&amp;OFFSET(EH338,MATCH(EH338,EH339:$EH$502,0),3)),"; "&amp;OFFSET($AK$8,EF338,0)&amp;" "&amp;IF(LEN(OFFSET($AL$8,EF338,0))&gt;$EK$3,LEFT(OFFSET($AL$8,EF338,0),$EK$3)&amp;"...",OFFSET($AL$8,EF338,0)),""))</f>
        <v>3.7.4 Protection of Information at Rest I...</v>
      </c>
      <c r="EL338" s="24">
        <f ca="1">IF(EE338="","",IF(COUNTIF($EH$9:$EH337,"="&amp;EH338)=0,MAX($EL$9:EL337)+1,""))</f>
        <v>257</v>
      </c>
      <c r="EM338" s="9"/>
      <c r="EN338" s="10"/>
      <c r="EO338" s="24" t="str">
        <f ca="1">IF(MAX($EO$9:EO337)&lt;MAX($EL$9:$EL$502),MAX($EO$9:EO337)+1,"")</f>
        <v/>
      </c>
      <c r="EP338" s="24" t="str">
        <f t="shared" ca="1" si="171"/>
        <v/>
      </c>
      <c r="EQ338" s="23" t="str">
        <f t="shared" ca="1" si="156"/>
        <v/>
      </c>
      <c r="ER338" s="23" t="str">
        <f t="shared" ca="1" si="156"/>
        <v/>
      </c>
      <c r="ES338" s="23" t="str">
        <f t="shared" ca="1" si="156"/>
        <v/>
      </c>
      <c r="ET338" s="23" t="str">
        <f t="shared" ca="1" si="155"/>
        <v/>
      </c>
      <c r="EU338" s="10" t="str">
        <f>""</f>
        <v/>
      </c>
    </row>
    <row r="339" spans="1:151" x14ac:dyDescent="0.3">
      <c r="A339" s="1" t="s">
        <v>55</v>
      </c>
      <c r="B339" s="5"/>
      <c r="C339" s="14">
        <f t="shared" si="161"/>
        <v>0</v>
      </c>
      <c r="D339" s="14">
        <f t="shared" si="161"/>
        <v>0</v>
      </c>
      <c r="E339" s="14" t="str">
        <f t="shared" si="162"/>
        <v/>
      </c>
      <c r="F339" s="14">
        <f t="shared" si="163"/>
        <v>2</v>
      </c>
      <c r="G339" s="14">
        <f t="shared" si="159"/>
        <v>1</v>
      </c>
      <c r="H339" s="14">
        <f t="shared" si="164"/>
        <v>4</v>
      </c>
      <c r="I339" s="14">
        <f t="shared" si="164"/>
        <v>4</v>
      </c>
      <c r="J339" s="14">
        <f t="shared" si="164"/>
        <v>0</v>
      </c>
      <c r="K339" s="14">
        <f t="shared" si="164"/>
        <v>0</v>
      </c>
      <c r="L339" s="14" t="str">
        <f t="shared" si="165"/>
        <v>1.4.4</v>
      </c>
      <c r="M339" s="15" t="str">
        <f t="shared" si="166"/>
        <v>--</v>
      </c>
      <c r="N339" s="14" t="str">
        <f t="shared" si="167"/>
        <v/>
      </c>
      <c r="O339" s="15" t="str">
        <f t="shared" si="160"/>
        <v/>
      </c>
      <c r="P339" s="15" t="str">
        <f>IF(N339=1,FLOOR(MAX($P$4:P338),1)+1,IF(AND(P338&lt;&gt;"",O338&lt;&gt;1),MAX($P$4:P338)+0.1,""))</f>
        <v/>
      </c>
      <c r="Q339" s="5">
        <f>ROW()</f>
        <v>339</v>
      </c>
      <c r="ED339" s="9"/>
      <c r="EE339" s="24">
        <f ca="1">IF(MAX($EE$9:EE338)&lt;SUM($AJ$9:$AJ$109),MAX($EE$9:EE338)+1,"")</f>
        <v>331</v>
      </c>
      <c r="EF339" s="24">
        <f t="shared" ca="1" si="169"/>
        <v>68</v>
      </c>
      <c r="EG339" s="24">
        <f t="shared" ca="1" si="170"/>
        <v>1</v>
      </c>
      <c r="EH339" s="23" t="str">
        <f t="shared" ca="1" si="168"/>
        <v>CCI-001097</v>
      </c>
      <c r="EI339" s="23" t="str">
        <f ca="1">IF(EE339="","",OFFSET($AK$8,EF339,0)&amp;IF(COUNTIF(EH340:$EH$502,"="&amp;EH339)=0,"","; "&amp;OFFSET(EH339,MATCH(EH339,EH340:$EH$502,0),1)))</f>
        <v>3.7.5</v>
      </c>
      <c r="EJ339" s="23" t="str">
        <f ca="1">IF(EE339="","",OFFSET($AL$8,EF339,0)&amp;IF(COUNTIF(EH340:$EH$502,"="&amp;EH339)=0,"","; "&amp;OFFSET(EH339,MATCH(EH339,EH340:$EH$502,0),2)))</f>
        <v>Process Isolation and Boundary Protection in Moderate Impact Fire Protection Systems</v>
      </c>
      <c r="EK339" s="23" t="str">
        <f ca="1">IF(EE339="","",OFFSET($AK$8,EF339,0)&amp;" "&amp;IF(LEN(OFFSET($AL$8,EF339,0))&gt;$EK$3,LEFT(OFFSET($AL$8,EF339,0),$EK$3)&amp;"...",OFFSET($AL$8,EF339,0))&amp;SUBSTITUTE(IF(COUNTIF(EH340:$EH$502,"="&amp;EH339)=0,"","; "&amp;OFFSET(EH339,MATCH(EH339,EH340:$EH$502,0),3)),"; "&amp;OFFSET($AK$8,EF339,0)&amp;" "&amp;IF(LEN(OFFSET($AL$8,EF339,0))&gt;$EK$3,LEFT(OFFSET($AL$8,EF339,0),$EK$3)&amp;"...",OFFSET($AL$8,EF339,0)),""))</f>
        <v>3.7.5 Process Isolation and Boundary Prot...</v>
      </c>
      <c r="EL339" s="24" t="str">
        <f ca="1">IF(EE339="","",IF(COUNTIF($EH$9:$EH338,"="&amp;EH339)=0,MAX($EL$9:EL338)+1,""))</f>
        <v/>
      </c>
      <c r="EM339" s="9"/>
      <c r="EN339" s="10"/>
      <c r="EO339" s="24" t="str">
        <f ca="1">IF(MAX($EO$9:EO338)&lt;MAX($EL$9:$EL$502),MAX($EO$9:EO338)+1,"")</f>
        <v/>
      </c>
      <c r="EP339" s="24" t="str">
        <f t="shared" ca="1" si="171"/>
        <v/>
      </c>
      <c r="EQ339" s="23" t="str">
        <f t="shared" ca="1" si="156"/>
        <v/>
      </c>
      <c r="ER339" s="23" t="str">
        <f t="shared" ca="1" si="156"/>
        <v/>
      </c>
      <c r="ES339" s="23" t="str">
        <f t="shared" ca="1" si="156"/>
        <v/>
      </c>
      <c r="ET339" s="23" t="str">
        <f t="shared" ca="1" si="155"/>
        <v/>
      </c>
      <c r="EU339" s="10" t="str">
        <f>""</f>
        <v/>
      </c>
    </row>
    <row r="340" spans="1:151" x14ac:dyDescent="0.3">
      <c r="A340" s="1" t="s">
        <v>239</v>
      </c>
      <c r="B340" s="5"/>
      <c r="C340" s="14">
        <f t="shared" si="161"/>
        <v>0</v>
      </c>
      <c r="D340" s="14">
        <f t="shared" si="161"/>
        <v>0</v>
      </c>
      <c r="E340" s="14" t="str">
        <f t="shared" si="162"/>
        <v/>
      </c>
      <c r="F340" s="14">
        <f t="shared" si="163"/>
        <v>2</v>
      </c>
      <c r="G340" s="14">
        <f t="shared" si="159"/>
        <v>1</v>
      </c>
      <c r="H340" s="14">
        <f t="shared" si="164"/>
        <v>4</v>
      </c>
      <c r="I340" s="14">
        <f t="shared" si="164"/>
        <v>4</v>
      </c>
      <c r="J340" s="14">
        <f t="shared" si="164"/>
        <v>0</v>
      </c>
      <c r="K340" s="14">
        <f t="shared" si="164"/>
        <v>0</v>
      </c>
      <c r="L340" s="14" t="str">
        <f t="shared" si="165"/>
        <v>1.4.4</v>
      </c>
      <c r="M340" s="15" t="str">
        <f t="shared" si="166"/>
        <v>--</v>
      </c>
      <c r="N340" s="14" t="str">
        <f t="shared" si="167"/>
        <v/>
      </c>
      <c r="O340" s="15" t="str">
        <f t="shared" si="160"/>
        <v/>
      </c>
      <c r="P340" s="15" t="str">
        <f>IF(N340=1,FLOOR(MAX($P$4:P339),1)+1,IF(AND(P339&lt;&gt;"",O339&lt;&gt;1),MAX($P$4:P339)+0.1,""))</f>
        <v/>
      </c>
      <c r="Q340" s="5">
        <f>ROW()</f>
        <v>340</v>
      </c>
      <c r="ED340" s="9"/>
      <c r="EE340" s="24">
        <f ca="1">IF(MAX($EE$9:EE339)&lt;SUM($AJ$9:$AJ$109),MAX($EE$9:EE339)+1,"")</f>
        <v>332</v>
      </c>
      <c r="EF340" s="24">
        <f t="shared" ca="1" si="169"/>
        <v>68</v>
      </c>
      <c r="EG340" s="24">
        <f t="shared" ca="1" si="170"/>
        <v>2</v>
      </c>
      <c r="EH340" s="23" t="str">
        <f t="shared" ca="1" si="168"/>
        <v>CCI-001098</v>
      </c>
      <c r="EI340" s="23" t="str">
        <f ca="1">IF(EE340="","",OFFSET($AK$8,EF340,0)&amp;IF(COUNTIF(EH341:$EH$502,"="&amp;EH340)=0,"","; "&amp;OFFSET(EH340,MATCH(EH340,EH341:$EH$502,0),1)))</f>
        <v>3.7.5</v>
      </c>
      <c r="EJ340" s="23" t="str">
        <f ca="1">IF(EE340="","",OFFSET($AL$8,EF340,0)&amp;IF(COUNTIF(EH341:$EH$502,"="&amp;EH340)=0,"","; "&amp;OFFSET(EH340,MATCH(EH340,EH341:$EH$502,0),2)))</f>
        <v>Process Isolation and Boundary Protection in Moderate Impact Fire Protection Systems</v>
      </c>
      <c r="EK340" s="23" t="str">
        <f ca="1">IF(EE340="","",OFFSET($AK$8,EF340,0)&amp;" "&amp;IF(LEN(OFFSET($AL$8,EF340,0))&gt;$EK$3,LEFT(OFFSET($AL$8,EF340,0),$EK$3)&amp;"...",OFFSET($AL$8,EF340,0))&amp;SUBSTITUTE(IF(COUNTIF(EH341:$EH$502,"="&amp;EH340)=0,"","; "&amp;OFFSET(EH340,MATCH(EH340,EH341:$EH$502,0),3)),"; "&amp;OFFSET($AK$8,EF340,0)&amp;" "&amp;IF(LEN(OFFSET($AL$8,EF340,0))&gt;$EK$3,LEFT(OFFSET($AL$8,EF340,0),$EK$3)&amp;"...",OFFSET($AL$8,EF340,0)),""))</f>
        <v>3.7.5 Process Isolation and Boundary Prot...</v>
      </c>
      <c r="EL340" s="24">
        <f ca="1">IF(EE340="","",IF(COUNTIF($EH$9:$EH339,"="&amp;EH340)=0,MAX($EL$9:EL339)+1,""))</f>
        <v>258</v>
      </c>
      <c r="EM340" s="9"/>
      <c r="EN340" s="10"/>
      <c r="EO340" s="24" t="str">
        <f ca="1">IF(MAX($EO$9:EO339)&lt;MAX($EL$9:$EL$502),MAX($EO$9:EO339)+1,"")</f>
        <v/>
      </c>
      <c r="EP340" s="24" t="str">
        <f t="shared" ca="1" si="171"/>
        <v/>
      </c>
      <c r="EQ340" s="23" t="str">
        <f t="shared" ca="1" si="156"/>
        <v/>
      </c>
      <c r="ER340" s="23" t="str">
        <f t="shared" ca="1" si="156"/>
        <v/>
      </c>
      <c r="ES340" s="23" t="str">
        <f t="shared" ca="1" si="156"/>
        <v/>
      </c>
      <c r="ET340" s="23" t="str">
        <f t="shared" ca="1" si="155"/>
        <v/>
      </c>
      <c r="EU340" s="10" t="str">
        <f>""</f>
        <v/>
      </c>
    </row>
    <row r="341" spans="1:151" x14ac:dyDescent="0.3">
      <c r="A341" s="1" t="s">
        <v>240</v>
      </c>
      <c r="B341" s="5"/>
      <c r="C341" s="14">
        <f t="shared" si="161"/>
        <v>0</v>
      </c>
      <c r="D341" s="14">
        <f t="shared" si="161"/>
        <v>0</v>
      </c>
      <c r="E341" s="14" t="str">
        <f t="shared" si="162"/>
        <v/>
      </c>
      <c r="F341" s="14">
        <f t="shared" si="163"/>
        <v>2</v>
      </c>
      <c r="G341" s="14">
        <f t="shared" si="159"/>
        <v>1</v>
      </c>
      <c r="H341" s="14">
        <f t="shared" si="164"/>
        <v>4</v>
      </c>
      <c r="I341" s="14">
        <f t="shared" si="164"/>
        <v>4</v>
      </c>
      <c r="J341" s="14">
        <f t="shared" si="164"/>
        <v>0</v>
      </c>
      <c r="K341" s="14">
        <f t="shared" si="164"/>
        <v>0</v>
      </c>
      <c r="L341" s="14" t="str">
        <f t="shared" si="165"/>
        <v>1.4.4</v>
      </c>
      <c r="M341" s="15" t="str">
        <f t="shared" si="166"/>
        <v>--</v>
      </c>
      <c r="N341" s="14" t="str">
        <f t="shared" si="167"/>
        <v/>
      </c>
      <c r="O341" s="15" t="str">
        <f t="shared" si="160"/>
        <v/>
      </c>
      <c r="P341" s="15" t="str">
        <f>IF(N341=1,FLOOR(MAX($P$4:P340),1)+1,IF(AND(P340&lt;&gt;"",O340&lt;&gt;1),MAX($P$4:P340)+0.1,""))</f>
        <v/>
      </c>
      <c r="Q341" s="5">
        <f>ROW()</f>
        <v>341</v>
      </c>
      <c r="ED341" s="9"/>
      <c r="EE341" s="24">
        <f ca="1">IF(MAX($EE$9:EE340)&lt;SUM($AJ$9:$AJ$109),MAX($EE$9:EE340)+1,"")</f>
        <v>333</v>
      </c>
      <c r="EF341" s="24">
        <f t="shared" ca="1" si="169"/>
        <v>68</v>
      </c>
      <c r="EG341" s="24">
        <f t="shared" ca="1" si="170"/>
        <v>3</v>
      </c>
      <c r="EH341" s="23" t="str">
        <f t="shared" ca="1" si="168"/>
        <v>CCI-001102</v>
      </c>
      <c r="EI341" s="23" t="str">
        <f ca="1">IF(EE341="","",OFFSET($AK$8,EF341,0)&amp;IF(COUNTIF(EH342:$EH$502,"="&amp;EH341)=0,"","; "&amp;OFFSET(EH341,MATCH(EH341,EH342:$EH$502,0),1)))</f>
        <v>3.7.5</v>
      </c>
      <c r="EJ341" s="23" t="str">
        <f ca="1">IF(EE341="","",OFFSET($AL$8,EF341,0)&amp;IF(COUNTIF(EH342:$EH$502,"="&amp;EH341)=0,"","; "&amp;OFFSET(EH341,MATCH(EH341,EH342:$EH$502,0),2)))</f>
        <v>Process Isolation and Boundary Protection in Moderate Impact Fire Protection Systems</v>
      </c>
      <c r="EK341" s="23" t="str">
        <f ca="1">IF(EE341="","",OFFSET($AK$8,EF341,0)&amp;" "&amp;IF(LEN(OFFSET($AL$8,EF341,0))&gt;$EK$3,LEFT(OFFSET($AL$8,EF341,0),$EK$3)&amp;"...",OFFSET($AL$8,EF341,0))&amp;SUBSTITUTE(IF(COUNTIF(EH342:$EH$502,"="&amp;EH341)=0,"","; "&amp;OFFSET(EH341,MATCH(EH341,EH342:$EH$502,0),3)),"; "&amp;OFFSET($AK$8,EF341,0)&amp;" "&amp;IF(LEN(OFFSET($AL$8,EF341,0))&gt;$EK$3,LEFT(OFFSET($AL$8,EF341,0),$EK$3)&amp;"...",OFFSET($AL$8,EF341,0)),""))</f>
        <v>3.7.5 Process Isolation and Boundary Prot...</v>
      </c>
      <c r="EL341" s="24">
        <f ca="1">IF(EE341="","",IF(COUNTIF($EH$9:$EH340,"="&amp;EH341)=0,MAX($EL$9:EL340)+1,""))</f>
        <v>259</v>
      </c>
      <c r="EM341" s="9"/>
      <c r="EN341" s="10"/>
      <c r="EO341" s="24" t="str">
        <f ca="1">IF(MAX($EO$9:EO340)&lt;MAX($EL$9:$EL$502),MAX($EO$9:EO340)+1,"")</f>
        <v/>
      </c>
      <c r="EP341" s="24" t="str">
        <f t="shared" ca="1" si="171"/>
        <v/>
      </c>
      <c r="EQ341" s="23" t="str">
        <f t="shared" ca="1" si="156"/>
        <v/>
      </c>
      <c r="ER341" s="23" t="str">
        <f t="shared" ca="1" si="156"/>
        <v/>
      </c>
      <c r="ES341" s="23" t="str">
        <f t="shared" ca="1" si="156"/>
        <v/>
      </c>
      <c r="ET341" s="23" t="str">
        <f t="shared" ca="1" si="155"/>
        <v/>
      </c>
      <c r="EU341" s="10" t="str">
        <f>""</f>
        <v/>
      </c>
    </row>
    <row r="342" spans="1:151" x14ac:dyDescent="0.3">
      <c r="A342" s="1" t="s">
        <v>241</v>
      </c>
      <c r="B342" s="5"/>
      <c r="C342" s="14">
        <f t="shared" si="161"/>
        <v>0</v>
      </c>
      <c r="D342" s="14">
        <f t="shared" si="161"/>
        <v>0</v>
      </c>
      <c r="E342" s="14" t="str">
        <f t="shared" si="162"/>
        <v/>
      </c>
      <c r="F342" s="14">
        <f t="shared" si="163"/>
        <v>2</v>
      </c>
      <c r="G342" s="14">
        <f t="shared" si="159"/>
        <v>1</v>
      </c>
      <c r="H342" s="14">
        <f t="shared" ref="H342:K357" si="172">IF(G342&lt;&gt;G341,0,IF(AND(($F341-$D342)=(H$3-1),$F342=H$3),H341+1,H341))</f>
        <v>4</v>
      </c>
      <c r="I342" s="14">
        <f t="shared" si="172"/>
        <v>4</v>
      </c>
      <c r="J342" s="14">
        <f t="shared" si="172"/>
        <v>0</v>
      </c>
      <c r="K342" s="14">
        <f t="shared" si="172"/>
        <v>0</v>
      </c>
      <c r="L342" s="14" t="str">
        <f t="shared" si="165"/>
        <v>1.4.4</v>
      </c>
      <c r="M342" s="15" t="str">
        <f t="shared" si="166"/>
        <v>--</v>
      </c>
      <c r="N342" s="14" t="str">
        <f t="shared" si="167"/>
        <v/>
      </c>
      <c r="O342" s="15" t="str">
        <f t="shared" si="160"/>
        <v/>
      </c>
      <c r="P342" s="15" t="str">
        <f>IF(N342=1,FLOOR(MAX($P$4:P341),1)+1,IF(AND(P341&lt;&gt;"",O341&lt;&gt;1),MAX($P$4:P341)+0.1,""))</f>
        <v/>
      </c>
      <c r="Q342" s="5">
        <f>ROW()</f>
        <v>342</v>
      </c>
      <c r="ED342" s="9"/>
      <c r="EE342" s="24">
        <f ca="1">IF(MAX($EE$9:EE341)&lt;SUM($AJ$9:$AJ$109),MAX($EE$9:EE341)+1,"")</f>
        <v>334</v>
      </c>
      <c r="EF342" s="24">
        <f t="shared" ca="1" si="169"/>
        <v>68</v>
      </c>
      <c r="EG342" s="24">
        <f t="shared" ca="1" si="170"/>
        <v>4</v>
      </c>
      <c r="EH342" s="23" t="str">
        <f t="shared" ca="1" si="168"/>
        <v>CCI-002396</v>
      </c>
      <c r="EI342" s="23" t="str">
        <f ca="1">IF(EE342="","",OFFSET($AK$8,EF342,0)&amp;IF(COUNTIF(EH343:$EH$502,"="&amp;EH342)=0,"","; "&amp;OFFSET(EH342,MATCH(EH342,EH343:$EH$502,0),1)))</f>
        <v>3.7.5</v>
      </c>
      <c r="EJ342" s="23" t="str">
        <f ca="1">IF(EE342="","",OFFSET($AL$8,EF342,0)&amp;IF(COUNTIF(EH343:$EH$502,"="&amp;EH342)=0,"","; "&amp;OFFSET(EH342,MATCH(EH342,EH343:$EH$502,0),2)))</f>
        <v>Process Isolation and Boundary Protection in Moderate Impact Fire Protection Systems</v>
      </c>
      <c r="EK342" s="23" t="str">
        <f ca="1">IF(EE342="","",OFFSET($AK$8,EF342,0)&amp;" "&amp;IF(LEN(OFFSET($AL$8,EF342,0))&gt;$EK$3,LEFT(OFFSET($AL$8,EF342,0),$EK$3)&amp;"...",OFFSET($AL$8,EF342,0))&amp;SUBSTITUTE(IF(COUNTIF(EH343:$EH$502,"="&amp;EH342)=0,"","; "&amp;OFFSET(EH342,MATCH(EH342,EH343:$EH$502,0),3)),"; "&amp;OFFSET($AK$8,EF342,0)&amp;" "&amp;IF(LEN(OFFSET($AL$8,EF342,0))&gt;$EK$3,LEFT(OFFSET($AL$8,EF342,0),$EK$3)&amp;"...",OFFSET($AL$8,EF342,0)),""))</f>
        <v>3.7.5 Process Isolation and Boundary Prot...</v>
      </c>
      <c r="EL342" s="24">
        <f ca="1">IF(EE342="","",IF(COUNTIF($EH$9:$EH341,"="&amp;EH342)=0,MAX($EL$9:EL341)+1,""))</f>
        <v>260</v>
      </c>
      <c r="EM342" s="9"/>
      <c r="EN342" s="10"/>
      <c r="EO342" s="24" t="str">
        <f ca="1">IF(MAX($EO$9:EO341)&lt;MAX($EL$9:$EL$502),MAX($EO$9:EO341)+1,"")</f>
        <v/>
      </c>
      <c r="EP342" s="24" t="str">
        <f t="shared" ca="1" si="171"/>
        <v/>
      </c>
      <c r="EQ342" s="23" t="str">
        <f t="shared" ca="1" si="156"/>
        <v/>
      </c>
      <c r="ER342" s="23" t="str">
        <f t="shared" ca="1" si="156"/>
        <v/>
      </c>
      <c r="ES342" s="23" t="str">
        <f t="shared" ca="1" si="156"/>
        <v/>
      </c>
      <c r="ET342" s="23" t="str">
        <f t="shared" ca="1" si="155"/>
        <v/>
      </c>
      <c r="EU342" s="10" t="str">
        <f>""</f>
        <v/>
      </c>
    </row>
    <row r="343" spans="1:151" x14ac:dyDescent="0.3">
      <c r="A343" s="1" t="s">
        <v>242</v>
      </c>
      <c r="B343" s="5"/>
      <c r="C343" s="14">
        <f t="shared" si="161"/>
        <v>0</v>
      </c>
      <c r="D343" s="14">
        <f t="shared" si="161"/>
        <v>0</v>
      </c>
      <c r="E343" s="14" t="str">
        <f t="shared" si="162"/>
        <v/>
      </c>
      <c r="F343" s="14">
        <f t="shared" si="163"/>
        <v>2</v>
      </c>
      <c r="G343" s="14">
        <f t="shared" si="159"/>
        <v>1</v>
      </c>
      <c r="H343" s="14">
        <f t="shared" si="172"/>
        <v>4</v>
      </c>
      <c r="I343" s="14">
        <f t="shared" si="172"/>
        <v>4</v>
      </c>
      <c r="J343" s="14">
        <f t="shared" si="172"/>
        <v>0</v>
      </c>
      <c r="K343" s="14">
        <f t="shared" si="172"/>
        <v>0</v>
      </c>
      <c r="L343" s="14" t="str">
        <f t="shared" si="165"/>
        <v>1.4.4</v>
      </c>
      <c r="M343" s="15" t="str">
        <f t="shared" si="166"/>
        <v>--</v>
      </c>
      <c r="N343" s="14" t="str">
        <f t="shared" si="167"/>
        <v/>
      </c>
      <c r="O343" s="15" t="str">
        <f t="shared" si="160"/>
        <v/>
      </c>
      <c r="P343" s="15" t="str">
        <f>IF(N343=1,FLOOR(MAX($P$4:P342),1)+1,IF(AND(P342&lt;&gt;"",O342&lt;&gt;1),MAX($P$4:P342)+0.1,""))</f>
        <v/>
      </c>
      <c r="Q343" s="5">
        <f>ROW()</f>
        <v>343</v>
      </c>
      <c r="ED343" s="9"/>
      <c r="EE343" s="24">
        <f ca="1">IF(MAX($EE$9:EE342)&lt;SUM($AJ$9:$AJ$109),MAX($EE$9:EE342)+1,"")</f>
        <v>335</v>
      </c>
      <c r="EF343" s="24">
        <f t="shared" ca="1" si="169"/>
        <v>68</v>
      </c>
      <c r="EG343" s="24">
        <f t="shared" ca="1" si="170"/>
        <v>5</v>
      </c>
      <c r="EH343" s="23" t="str">
        <f t="shared" ca="1" si="168"/>
        <v>CCI-001109</v>
      </c>
      <c r="EI343" s="23" t="str">
        <f ca="1">IF(EE343="","",OFFSET($AK$8,EF343,0)&amp;IF(COUNTIF(EH344:$EH$502,"="&amp;EH343)=0,"","; "&amp;OFFSET(EH343,MATCH(EH343,EH344:$EH$502,0),1)))</f>
        <v>3.7.5</v>
      </c>
      <c r="EJ343" s="23" t="str">
        <f ca="1">IF(EE343="","",OFFSET($AL$8,EF343,0)&amp;IF(COUNTIF(EH344:$EH$502,"="&amp;EH343)=0,"","; "&amp;OFFSET(EH343,MATCH(EH343,EH344:$EH$502,0),2)))</f>
        <v>Process Isolation and Boundary Protection in Moderate Impact Fire Protection Systems</v>
      </c>
      <c r="EK343" s="23" t="str">
        <f ca="1">IF(EE343="","",OFFSET($AK$8,EF343,0)&amp;" "&amp;IF(LEN(OFFSET($AL$8,EF343,0))&gt;$EK$3,LEFT(OFFSET($AL$8,EF343,0),$EK$3)&amp;"...",OFFSET($AL$8,EF343,0))&amp;SUBSTITUTE(IF(COUNTIF(EH344:$EH$502,"="&amp;EH343)=0,"","; "&amp;OFFSET(EH343,MATCH(EH343,EH344:$EH$502,0),3)),"; "&amp;OFFSET($AK$8,EF343,0)&amp;" "&amp;IF(LEN(OFFSET($AL$8,EF343,0))&gt;$EK$3,LEFT(OFFSET($AL$8,EF343,0),$EK$3)&amp;"...",OFFSET($AL$8,EF343,0)),""))</f>
        <v>3.7.5 Process Isolation and Boundary Prot...</v>
      </c>
      <c r="EL343" s="24" t="str">
        <f ca="1">IF(EE343="","",IF(COUNTIF($EH$9:$EH342,"="&amp;EH343)=0,MAX($EL$9:EL342)+1,""))</f>
        <v/>
      </c>
      <c r="EM343" s="9"/>
      <c r="EN343" s="10"/>
      <c r="EO343" s="24" t="str">
        <f ca="1">IF(MAX($EO$9:EO342)&lt;MAX($EL$9:$EL$502),MAX($EO$9:EO342)+1,"")</f>
        <v/>
      </c>
      <c r="EP343" s="24" t="str">
        <f t="shared" ca="1" si="171"/>
        <v/>
      </c>
      <c r="EQ343" s="23" t="str">
        <f t="shared" ca="1" si="156"/>
        <v/>
      </c>
      <c r="ER343" s="23" t="str">
        <f t="shared" ca="1" si="156"/>
        <v/>
      </c>
      <c r="ES343" s="23" t="str">
        <f t="shared" ca="1" si="156"/>
        <v/>
      </c>
      <c r="ET343" s="23" t="str">
        <f t="shared" ca="1" si="155"/>
        <v/>
      </c>
      <c r="EU343" s="10" t="str">
        <f>""</f>
        <v/>
      </c>
    </row>
    <row r="344" spans="1:151" x14ac:dyDescent="0.3">
      <c r="A344" s="1" t="s">
        <v>243</v>
      </c>
      <c r="B344" s="5"/>
      <c r="C344" s="14">
        <f t="shared" si="161"/>
        <v>0</v>
      </c>
      <c r="D344" s="14">
        <f t="shared" si="161"/>
        <v>0</v>
      </c>
      <c r="E344" s="14" t="str">
        <f t="shared" si="162"/>
        <v/>
      </c>
      <c r="F344" s="14">
        <f t="shared" si="163"/>
        <v>2</v>
      </c>
      <c r="G344" s="14">
        <f t="shared" si="159"/>
        <v>1</v>
      </c>
      <c r="H344" s="14">
        <f t="shared" si="172"/>
        <v>4</v>
      </c>
      <c r="I344" s="14">
        <f t="shared" si="172"/>
        <v>4</v>
      </c>
      <c r="J344" s="14">
        <f t="shared" si="172"/>
        <v>0</v>
      </c>
      <c r="K344" s="14">
        <f t="shared" si="172"/>
        <v>0</v>
      </c>
      <c r="L344" s="14" t="str">
        <f t="shared" si="165"/>
        <v>1.4.4</v>
      </c>
      <c r="M344" s="15" t="str">
        <f t="shared" si="166"/>
        <v>--</v>
      </c>
      <c r="N344" s="14" t="str">
        <f t="shared" si="167"/>
        <v/>
      </c>
      <c r="O344" s="15" t="str">
        <f t="shared" si="160"/>
        <v/>
      </c>
      <c r="P344" s="15" t="str">
        <f>IF(N344=1,FLOOR(MAX($P$4:P343),1)+1,IF(AND(P343&lt;&gt;"",O343&lt;&gt;1),MAX($P$4:P343)+0.1,""))</f>
        <v/>
      </c>
      <c r="Q344" s="5">
        <f>ROW()</f>
        <v>344</v>
      </c>
      <c r="ED344" s="9"/>
      <c r="EE344" s="24">
        <f ca="1">IF(MAX($EE$9:EE343)&lt;SUM($AJ$9:$AJ$109),MAX($EE$9:EE343)+1,"")</f>
        <v>336</v>
      </c>
      <c r="EF344" s="24">
        <f t="shared" ca="1" si="169"/>
        <v>68</v>
      </c>
      <c r="EG344" s="24">
        <f t="shared" ca="1" si="170"/>
        <v>6</v>
      </c>
      <c r="EH344" s="23" t="str">
        <f t="shared" ca="1" si="168"/>
        <v>CCI-002397</v>
      </c>
      <c r="EI344" s="23" t="str">
        <f ca="1">IF(EE344="","",OFFSET($AK$8,EF344,0)&amp;IF(COUNTIF(EH345:$EH$502,"="&amp;EH344)=0,"","; "&amp;OFFSET(EH344,MATCH(EH344,EH345:$EH$502,0),1)))</f>
        <v>3.7.5</v>
      </c>
      <c r="EJ344" s="23" t="str">
        <f ca="1">IF(EE344="","",OFFSET($AL$8,EF344,0)&amp;IF(COUNTIF(EH345:$EH$502,"="&amp;EH344)=0,"","; "&amp;OFFSET(EH344,MATCH(EH344,EH345:$EH$502,0),2)))</f>
        <v>Process Isolation and Boundary Protection in Moderate Impact Fire Protection Systems</v>
      </c>
      <c r="EK344" s="23" t="str">
        <f ca="1">IF(EE344="","",OFFSET($AK$8,EF344,0)&amp;" "&amp;IF(LEN(OFFSET($AL$8,EF344,0))&gt;$EK$3,LEFT(OFFSET($AL$8,EF344,0),$EK$3)&amp;"...",OFFSET($AL$8,EF344,0))&amp;SUBSTITUTE(IF(COUNTIF(EH345:$EH$502,"="&amp;EH344)=0,"","; "&amp;OFFSET(EH344,MATCH(EH344,EH345:$EH$502,0),3)),"; "&amp;OFFSET($AK$8,EF344,0)&amp;" "&amp;IF(LEN(OFFSET($AL$8,EF344,0))&gt;$EK$3,LEFT(OFFSET($AL$8,EF344,0),$EK$3)&amp;"...",OFFSET($AL$8,EF344,0)),""))</f>
        <v>3.7.5 Process Isolation and Boundary Prot...</v>
      </c>
      <c r="EL344" s="24">
        <f ca="1">IF(EE344="","",IF(COUNTIF($EH$9:$EH343,"="&amp;EH344)=0,MAX($EL$9:EL343)+1,""))</f>
        <v>261</v>
      </c>
      <c r="EM344" s="9"/>
      <c r="EN344" s="10"/>
      <c r="EO344" s="24" t="str">
        <f ca="1">IF(MAX($EO$9:EO343)&lt;MAX($EL$9:$EL$502),MAX($EO$9:EO343)+1,"")</f>
        <v/>
      </c>
      <c r="EP344" s="24" t="str">
        <f t="shared" ca="1" si="171"/>
        <v/>
      </c>
      <c r="EQ344" s="23" t="str">
        <f t="shared" ca="1" si="156"/>
        <v/>
      </c>
      <c r="ER344" s="23" t="str">
        <f t="shared" ca="1" si="156"/>
        <v/>
      </c>
      <c r="ES344" s="23" t="str">
        <f t="shared" ca="1" si="156"/>
        <v/>
      </c>
      <c r="ET344" s="23" t="str">
        <f t="shared" ca="1" si="156"/>
        <v/>
      </c>
      <c r="EU344" s="10" t="str">
        <f>""</f>
        <v/>
      </c>
    </row>
    <row r="345" spans="1:151" x14ac:dyDescent="0.3">
      <c r="A345" s="1" t="s">
        <v>190</v>
      </c>
      <c r="B345" s="5"/>
      <c r="C345" s="14">
        <f t="shared" si="161"/>
        <v>0</v>
      </c>
      <c r="D345" s="14">
        <f t="shared" si="161"/>
        <v>1</v>
      </c>
      <c r="E345" s="14" t="str">
        <f t="shared" si="162"/>
        <v/>
      </c>
      <c r="F345" s="14">
        <f t="shared" si="163"/>
        <v>1</v>
      </c>
      <c r="G345" s="14">
        <f t="shared" si="159"/>
        <v>1</v>
      </c>
      <c r="H345" s="14">
        <f t="shared" si="172"/>
        <v>4</v>
      </c>
      <c r="I345" s="14">
        <f t="shared" si="172"/>
        <v>4</v>
      </c>
      <c r="J345" s="14">
        <f t="shared" si="172"/>
        <v>0</v>
      </c>
      <c r="K345" s="14">
        <f t="shared" si="172"/>
        <v>0</v>
      </c>
      <c r="L345" s="14" t="str">
        <f t="shared" si="165"/>
        <v>1.4.4</v>
      </c>
      <c r="M345" s="15" t="str">
        <f t="shared" si="166"/>
        <v>--</v>
      </c>
      <c r="N345" s="14" t="str">
        <f t="shared" si="167"/>
        <v/>
      </c>
      <c r="O345" s="15" t="str">
        <f t="shared" si="160"/>
        <v/>
      </c>
      <c r="P345" s="15" t="str">
        <f>IF(N345=1,FLOOR(MAX($P$4:P344),1)+1,IF(AND(P344&lt;&gt;"",O344&lt;&gt;1),MAX($P$4:P344)+0.1,""))</f>
        <v/>
      </c>
      <c r="Q345" s="5">
        <f>ROW()</f>
        <v>345</v>
      </c>
      <c r="ED345" s="9"/>
      <c r="EE345" s="24">
        <f ca="1">IF(MAX($EE$9:EE344)&lt;SUM($AJ$9:$AJ$109),MAX($EE$9:EE344)+1,"")</f>
        <v>337</v>
      </c>
      <c r="EF345" s="24">
        <f t="shared" ca="1" si="169"/>
        <v>68</v>
      </c>
      <c r="EG345" s="24">
        <f t="shared" ca="1" si="170"/>
        <v>7</v>
      </c>
      <c r="EH345" s="23" t="str">
        <f t="shared" ca="1" si="168"/>
        <v>CCI-002398</v>
      </c>
      <c r="EI345" s="23" t="str">
        <f ca="1">IF(EE345="","",OFFSET($AK$8,EF345,0)&amp;IF(COUNTIF(EH346:$EH$502,"="&amp;EH345)=0,"","; "&amp;OFFSET(EH345,MATCH(EH345,EH346:$EH$502,0),1)))</f>
        <v>3.7.5</v>
      </c>
      <c r="EJ345" s="23" t="str">
        <f ca="1">IF(EE345="","",OFFSET($AL$8,EF345,0)&amp;IF(COUNTIF(EH346:$EH$502,"="&amp;EH345)=0,"","; "&amp;OFFSET(EH345,MATCH(EH345,EH346:$EH$502,0),2)))</f>
        <v>Process Isolation and Boundary Protection in Moderate Impact Fire Protection Systems</v>
      </c>
      <c r="EK345" s="23" t="str">
        <f ca="1">IF(EE345="","",OFFSET($AK$8,EF345,0)&amp;" "&amp;IF(LEN(OFFSET($AL$8,EF345,0))&gt;$EK$3,LEFT(OFFSET($AL$8,EF345,0),$EK$3)&amp;"...",OFFSET($AL$8,EF345,0))&amp;SUBSTITUTE(IF(COUNTIF(EH346:$EH$502,"="&amp;EH345)=0,"","; "&amp;OFFSET(EH345,MATCH(EH345,EH346:$EH$502,0),3)),"; "&amp;OFFSET($AK$8,EF345,0)&amp;" "&amp;IF(LEN(OFFSET($AL$8,EF345,0))&gt;$EK$3,LEFT(OFFSET($AL$8,EF345,0),$EK$3)&amp;"...",OFFSET($AL$8,EF345,0)),""))</f>
        <v>3.7.5 Process Isolation and Boundary Prot...</v>
      </c>
      <c r="EL345" s="24" t="str">
        <f ca="1">IF(EE345="","",IF(COUNTIF($EH$9:$EH344,"="&amp;EH345)=0,MAX($EL$9:EL344)+1,""))</f>
        <v/>
      </c>
      <c r="EM345" s="9"/>
      <c r="EN345" s="10"/>
      <c r="EO345" s="24" t="str">
        <f ca="1">IF(MAX($EO$9:EO344)&lt;MAX($EL$9:$EL$502),MAX($EO$9:EO344)+1,"")</f>
        <v/>
      </c>
      <c r="EP345" s="24" t="str">
        <f t="shared" ca="1" si="171"/>
        <v/>
      </c>
      <c r="EQ345" s="23" t="str">
        <f t="shared" ref="EQ345:ET408" ca="1" si="173">IF($EP345="","",OFFSET(EH$8,$EP345,0))</f>
        <v/>
      </c>
      <c r="ER345" s="23" t="str">
        <f t="shared" ca="1" si="173"/>
        <v/>
      </c>
      <c r="ES345" s="23" t="str">
        <f t="shared" ca="1" si="173"/>
        <v/>
      </c>
      <c r="ET345" s="23" t="str">
        <f t="shared" ca="1" si="173"/>
        <v/>
      </c>
      <c r="EU345" s="10" t="str">
        <f>""</f>
        <v/>
      </c>
    </row>
    <row r="346" spans="1:151" x14ac:dyDescent="0.3">
      <c r="A346" s="1" t="s">
        <v>244</v>
      </c>
      <c r="B346" s="5"/>
      <c r="C346" s="14">
        <f t="shared" si="161"/>
        <v>1</v>
      </c>
      <c r="D346" s="14">
        <f t="shared" si="161"/>
        <v>0</v>
      </c>
      <c r="E346" s="14" t="str">
        <f t="shared" si="162"/>
        <v/>
      </c>
      <c r="F346" s="14">
        <f t="shared" si="163"/>
        <v>2</v>
      </c>
      <c r="G346" s="14">
        <f t="shared" si="159"/>
        <v>1</v>
      </c>
      <c r="H346" s="14">
        <f t="shared" si="172"/>
        <v>4</v>
      </c>
      <c r="I346" s="14">
        <f t="shared" si="172"/>
        <v>5</v>
      </c>
      <c r="J346" s="14">
        <f t="shared" si="172"/>
        <v>0</v>
      </c>
      <c r="K346" s="14">
        <f t="shared" si="172"/>
        <v>0</v>
      </c>
      <c r="L346" s="14" t="str">
        <f t="shared" si="165"/>
        <v>1.4.5</v>
      </c>
      <c r="M346" s="15" t="str">
        <f t="shared" si="166"/>
        <v>Network</v>
      </c>
      <c r="N346" s="14" t="str">
        <f t="shared" si="167"/>
        <v/>
      </c>
      <c r="O346" s="15" t="str">
        <f t="shared" si="160"/>
        <v/>
      </c>
      <c r="P346" s="15" t="str">
        <f>IF(N346=1,FLOOR(MAX($P$4:P345),1)+1,IF(AND(P345&lt;&gt;"",O345&lt;&gt;1),MAX($P$4:P345)+0.1,""))</f>
        <v/>
      </c>
      <c r="Q346" s="5">
        <f>ROW()</f>
        <v>346</v>
      </c>
      <c r="ED346" s="9"/>
      <c r="EE346" s="24">
        <f ca="1">IF(MAX($EE$9:EE345)&lt;SUM($AJ$9:$AJ$109),MAX($EE$9:EE345)+1,"")</f>
        <v>338</v>
      </c>
      <c r="EF346" s="24">
        <f t="shared" ca="1" si="169"/>
        <v>68</v>
      </c>
      <c r="EG346" s="24">
        <f t="shared" ca="1" si="170"/>
        <v>8</v>
      </c>
      <c r="EH346" s="23" t="str">
        <f t="shared" ca="1" si="168"/>
        <v>CCI-002399</v>
      </c>
      <c r="EI346" s="23" t="str">
        <f ca="1">IF(EE346="","",OFFSET($AK$8,EF346,0)&amp;IF(COUNTIF(EH347:$EH$502,"="&amp;EH346)=0,"","; "&amp;OFFSET(EH346,MATCH(EH346,EH347:$EH$502,0),1)))</f>
        <v>3.7.5</v>
      </c>
      <c r="EJ346" s="23" t="str">
        <f ca="1">IF(EE346="","",OFFSET($AL$8,EF346,0)&amp;IF(COUNTIF(EH347:$EH$502,"="&amp;EH346)=0,"","; "&amp;OFFSET(EH346,MATCH(EH346,EH347:$EH$502,0),2)))</f>
        <v>Process Isolation and Boundary Protection in Moderate Impact Fire Protection Systems</v>
      </c>
      <c r="EK346" s="23" t="str">
        <f ca="1">IF(EE346="","",OFFSET($AK$8,EF346,0)&amp;" "&amp;IF(LEN(OFFSET($AL$8,EF346,0))&gt;$EK$3,LEFT(OFFSET($AL$8,EF346,0),$EK$3)&amp;"...",OFFSET($AL$8,EF346,0))&amp;SUBSTITUTE(IF(COUNTIF(EH347:$EH$502,"="&amp;EH346)=0,"","; "&amp;OFFSET(EH346,MATCH(EH346,EH347:$EH$502,0),3)),"; "&amp;OFFSET($AK$8,EF346,0)&amp;" "&amp;IF(LEN(OFFSET($AL$8,EF346,0))&gt;$EK$3,LEFT(OFFSET($AL$8,EF346,0),$EK$3)&amp;"...",OFFSET($AL$8,EF346,0)),""))</f>
        <v>3.7.5 Process Isolation and Boundary Prot...</v>
      </c>
      <c r="EL346" s="24" t="str">
        <f ca="1">IF(EE346="","",IF(COUNTIF($EH$9:$EH345,"="&amp;EH346)=0,MAX($EL$9:EL345)+1,""))</f>
        <v/>
      </c>
      <c r="EM346" s="9"/>
      <c r="EN346" s="10"/>
      <c r="EO346" s="24" t="str">
        <f ca="1">IF(MAX($EO$9:EO345)&lt;MAX($EL$9:$EL$502),MAX($EO$9:EO345)+1,"")</f>
        <v/>
      </c>
      <c r="EP346" s="24" t="str">
        <f t="shared" ca="1" si="171"/>
        <v/>
      </c>
      <c r="EQ346" s="23" t="str">
        <f t="shared" ca="1" si="173"/>
        <v/>
      </c>
      <c r="ER346" s="23" t="str">
        <f t="shared" ca="1" si="173"/>
        <v/>
      </c>
      <c r="ES346" s="23" t="str">
        <f t="shared" ca="1" si="173"/>
        <v/>
      </c>
      <c r="ET346" s="23" t="str">
        <f t="shared" ca="1" si="173"/>
        <v/>
      </c>
      <c r="EU346" s="10" t="str">
        <f>""</f>
        <v/>
      </c>
    </row>
    <row r="347" spans="1:151" x14ac:dyDescent="0.3">
      <c r="A347" s="1" t="s">
        <v>55</v>
      </c>
      <c r="B347" s="5"/>
      <c r="C347" s="14">
        <f t="shared" si="161"/>
        <v>0</v>
      </c>
      <c r="D347" s="14">
        <f t="shared" si="161"/>
        <v>0</v>
      </c>
      <c r="E347" s="14" t="str">
        <f t="shared" si="162"/>
        <v/>
      </c>
      <c r="F347" s="14">
        <f t="shared" si="163"/>
        <v>2</v>
      </c>
      <c r="G347" s="14">
        <f t="shared" si="159"/>
        <v>1</v>
      </c>
      <c r="H347" s="14">
        <f t="shared" si="172"/>
        <v>4</v>
      </c>
      <c r="I347" s="14">
        <f t="shared" si="172"/>
        <v>5</v>
      </c>
      <c r="J347" s="14">
        <f t="shared" si="172"/>
        <v>0</v>
      </c>
      <c r="K347" s="14">
        <f t="shared" si="172"/>
        <v>0</v>
      </c>
      <c r="L347" s="14" t="str">
        <f t="shared" si="165"/>
        <v>1.4.5</v>
      </c>
      <c r="M347" s="15" t="str">
        <f t="shared" si="166"/>
        <v>--</v>
      </c>
      <c r="N347" s="14" t="str">
        <f t="shared" si="167"/>
        <v/>
      </c>
      <c r="O347" s="15" t="str">
        <f t="shared" si="160"/>
        <v/>
      </c>
      <c r="P347" s="15" t="str">
        <f>IF(N347=1,FLOOR(MAX($P$4:P346),1)+1,IF(AND(P346&lt;&gt;"",O346&lt;&gt;1),MAX($P$4:P346)+0.1,""))</f>
        <v/>
      </c>
      <c r="Q347" s="5">
        <f>ROW()</f>
        <v>347</v>
      </c>
      <c r="ED347" s="9"/>
      <c r="EE347" s="24">
        <f ca="1">IF(MAX($EE$9:EE346)&lt;SUM($AJ$9:$AJ$109),MAX($EE$9:EE346)+1,"")</f>
        <v>339</v>
      </c>
      <c r="EF347" s="24">
        <f t="shared" ca="1" si="169"/>
        <v>68</v>
      </c>
      <c r="EG347" s="24">
        <f t="shared" ca="1" si="170"/>
        <v>9</v>
      </c>
      <c r="EH347" s="23" t="str">
        <f t="shared" ca="1" si="168"/>
        <v>CCI-002403</v>
      </c>
      <c r="EI347" s="23" t="str">
        <f ca="1">IF(EE347="","",OFFSET($AK$8,EF347,0)&amp;IF(COUNTIF(EH348:$EH$502,"="&amp;EH347)=0,"","; "&amp;OFFSET(EH347,MATCH(EH347,EH348:$EH$502,0),1)))</f>
        <v>3.7.5</v>
      </c>
      <c r="EJ347" s="23" t="str">
        <f ca="1">IF(EE347="","",OFFSET($AL$8,EF347,0)&amp;IF(COUNTIF(EH348:$EH$502,"="&amp;EH347)=0,"","; "&amp;OFFSET(EH347,MATCH(EH347,EH348:$EH$502,0),2)))</f>
        <v>Process Isolation and Boundary Protection in Moderate Impact Fire Protection Systems</v>
      </c>
      <c r="EK347" s="23" t="str">
        <f ca="1">IF(EE347="","",OFFSET($AK$8,EF347,0)&amp;" "&amp;IF(LEN(OFFSET($AL$8,EF347,0))&gt;$EK$3,LEFT(OFFSET($AL$8,EF347,0),$EK$3)&amp;"...",OFFSET($AL$8,EF347,0))&amp;SUBSTITUTE(IF(COUNTIF(EH348:$EH$502,"="&amp;EH347)=0,"","; "&amp;OFFSET(EH347,MATCH(EH347,EH348:$EH$502,0),3)),"; "&amp;OFFSET($AK$8,EF347,0)&amp;" "&amp;IF(LEN(OFFSET($AL$8,EF347,0))&gt;$EK$3,LEFT(OFFSET($AL$8,EF347,0),$EK$3)&amp;"...",OFFSET($AL$8,EF347,0)),""))</f>
        <v>3.7.5 Process Isolation and Boundary Prot...</v>
      </c>
      <c r="EL347" s="24" t="str">
        <f ca="1">IF(EE347="","",IF(COUNTIF($EH$9:$EH346,"="&amp;EH347)=0,MAX($EL$9:EL346)+1,""))</f>
        <v/>
      </c>
      <c r="EM347" s="9"/>
      <c r="EN347" s="10"/>
      <c r="EO347" s="24" t="str">
        <f ca="1">IF(MAX($EO$9:EO346)&lt;MAX($EL$9:$EL$502),MAX($EO$9:EO346)+1,"")</f>
        <v/>
      </c>
      <c r="EP347" s="24" t="str">
        <f t="shared" ca="1" si="171"/>
        <v/>
      </c>
      <c r="EQ347" s="23" t="str">
        <f t="shared" ca="1" si="173"/>
        <v/>
      </c>
      <c r="ER347" s="23" t="str">
        <f t="shared" ca="1" si="173"/>
        <v/>
      </c>
      <c r="ES347" s="23" t="str">
        <f t="shared" ca="1" si="173"/>
        <v/>
      </c>
      <c r="ET347" s="23" t="str">
        <f t="shared" ca="1" si="173"/>
        <v/>
      </c>
      <c r="EU347" s="10" t="str">
        <f>""</f>
        <v/>
      </c>
    </row>
    <row r="348" spans="1:151" x14ac:dyDescent="0.3">
      <c r="A348" s="1" t="s">
        <v>245</v>
      </c>
      <c r="B348" s="5"/>
      <c r="C348" s="14">
        <f t="shared" si="161"/>
        <v>0</v>
      </c>
      <c r="D348" s="14">
        <f t="shared" si="161"/>
        <v>0</v>
      </c>
      <c r="E348" s="14" t="str">
        <f t="shared" si="162"/>
        <v/>
      </c>
      <c r="F348" s="14">
        <f t="shared" si="163"/>
        <v>2</v>
      </c>
      <c r="G348" s="14">
        <f t="shared" si="159"/>
        <v>1</v>
      </c>
      <c r="H348" s="14">
        <f t="shared" si="172"/>
        <v>4</v>
      </c>
      <c r="I348" s="14">
        <f t="shared" si="172"/>
        <v>5</v>
      </c>
      <c r="J348" s="14">
        <f t="shared" si="172"/>
        <v>0</v>
      </c>
      <c r="K348" s="14">
        <f t="shared" si="172"/>
        <v>0</v>
      </c>
      <c r="L348" s="14" t="str">
        <f t="shared" si="165"/>
        <v>1.4.5</v>
      </c>
      <c r="M348" s="15" t="str">
        <f t="shared" si="166"/>
        <v>--</v>
      </c>
      <c r="N348" s="14" t="str">
        <f t="shared" si="167"/>
        <v/>
      </c>
      <c r="O348" s="15" t="str">
        <f t="shared" si="160"/>
        <v/>
      </c>
      <c r="P348" s="15" t="str">
        <f>IF(N348=1,FLOOR(MAX($P$4:P347),1)+1,IF(AND(P347&lt;&gt;"",O347&lt;&gt;1),MAX($P$4:P347)+0.1,""))</f>
        <v/>
      </c>
      <c r="Q348" s="5">
        <f>ROW()</f>
        <v>348</v>
      </c>
      <c r="ED348" s="9"/>
      <c r="EE348" s="24">
        <f ca="1">IF(MAX($EE$9:EE347)&lt;SUM($AJ$9:$AJ$109),MAX($EE$9:EE347)+1,"")</f>
        <v>340</v>
      </c>
      <c r="EF348" s="24">
        <f t="shared" ca="1" si="169"/>
        <v>68</v>
      </c>
      <c r="EG348" s="24">
        <f t="shared" ca="1" si="170"/>
        <v>10</v>
      </c>
      <c r="EH348" s="23" t="str">
        <f t="shared" ca="1" si="168"/>
        <v>CCI-001120</v>
      </c>
      <c r="EI348" s="23" t="str">
        <f ca="1">IF(EE348="","",OFFSET($AK$8,EF348,0)&amp;IF(COUNTIF(EH349:$EH$502,"="&amp;EH348)=0,"","; "&amp;OFFSET(EH348,MATCH(EH348,EH349:$EH$502,0),1)))</f>
        <v>3.7.5</v>
      </c>
      <c r="EJ348" s="23" t="str">
        <f ca="1">IF(EE348="","",OFFSET($AL$8,EF348,0)&amp;IF(COUNTIF(EH349:$EH$502,"="&amp;EH348)=0,"","; "&amp;OFFSET(EH348,MATCH(EH348,EH349:$EH$502,0),2)))</f>
        <v>Process Isolation and Boundary Protection in Moderate Impact Fire Protection Systems</v>
      </c>
      <c r="EK348" s="23" t="str">
        <f ca="1">IF(EE348="","",OFFSET($AK$8,EF348,0)&amp;" "&amp;IF(LEN(OFFSET($AL$8,EF348,0))&gt;$EK$3,LEFT(OFFSET($AL$8,EF348,0),$EK$3)&amp;"...",OFFSET($AL$8,EF348,0))&amp;SUBSTITUTE(IF(COUNTIF(EH349:$EH$502,"="&amp;EH348)=0,"","; "&amp;OFFSET(EH348,MATCH(EH348,EH349:$EH$502,0),3)),"; "&amp;OFFSET($AK$8,EF348,0)&amp;" "&amp;IF(LEN(OFFSET($AL$8,EF348,0))&gt;$EK$3,LEFT(OFFSET($AL$8,EF348,0),$EK$3)&amp;"...",OFFSET($AL$8,EF348,0)),""))</f>
        <v>3.7.5 Process Isolation and Boundary Prot...</v>
      </c>
      <c r="EL348" s="24">
        <f ca="1">IF(EE348="","",IF(COUNTIF($EH$9:$EH347,"="&amp;EH348)=0,MAX($EL$9:EL347)+1,""))</f>
        <v>262</v>
      </c>
      <c r="EM348" s="9"/>
      <c r="EN348" s="10"/>
      <c r="EO348" s="24" t="str">
        <f ca="1">IF(MAX($EO$9:EO347)&lt;MAX($EL$9:$EL$502),MAX($EO$9:EO347)+1,"")</f>
        <v/>
      </c>
      <c r="EP348" s="24" t="str">
        <f t="shared" ca="1" si="171"/>
        <v/>
      </c>
      <c r="EQ348" s="23" t="str">
        <f t="shared" ca="1" si="173"/>
        <v/>
      </c>
      <c r="ER348" s="23" t="str">
        <f t="shared" ca="1" si="173"/>
        <v/>
      </c>
      <c r="ES348" s="23" t="str">
        <f t="shared" ca="1" si="173"/>
        <v/>
      </c>
      <c r="ET348" s="23" t="str">
        <f t="shared" ca="1" si="173"/>
        <v/>
      </c>
      <c r="EU348" s="10" t="str">
        <f>""</f>
        <v/>
      </c>
    </row>
    <row r="349" spans="1:151" x14ac:dyDescent="0.3">
      <c r="A349" s="1" t="s">
        <v>246</v>
      </c>
      <c r="B349" s="5"/>
      <c r="C349" s="14">
        <f t="shared" si="161"/>
        <v>0</v>
      </c>
      <c r="D349" s="14">
        <f t="shared" si="161"/>
        <v>0</v>
      </c>
      <c r="E349" s="14" t="str">
        <f t="shared" si="162"/>
        <v/>
      </c>
      <c r="F349" s="14">
        <f t="shared" si="163"/>
        <v>2</v>
      </c>
      <c r="G349" s="14">
        <f t="shared" si="159"/>
        <v>1</v>
      </c>
      <c r="H349" s="14">
        <f t="shared" si="172"/>
        <v>4</v>
      </c>
      <c r="I349" s="14">
        <f t="shared" si="172"/>
        <v>5</v>
      </c>
      <c r="J349" s="14">
        <f t="shared" si="172"/>
        <v>0</v>
      </c>
      <c r="K349" s="14">
        <f t="shared" si="172"/>
        <v>0</v>
      </c>
      <c r="L349" s="14" t="str">
        <f t="shared" si="165"/>
        <v>1.4.5</v>
      </c>
      <c r="M349" s="15" t="str">
        <f t="shared" si="166"/>
        <v>--</v>
      </c>
      <c r="N349" s="14" t="str">
        <f t="shared" si="167"/>
        <v/>
      </c>
      <c r="O349" s="15" t="str">
        <f t="shared" si="160"/>
        <v/>
      </c>
      <c r="P349" s="15" t="str">
        <f>IF(N349=1,FLOOR(MAX($P$4:P348),1)+1,IF(AND(P348&lt;&gt;"",O348&lt;&gt;1),MAX($P$4:P348)+0.1,""))</f>
        <v/>
      </c>
      <c r="Q349" s="5">
        <f>ROW()</f>
        <v>349</v>
      </c>
      <c r="ED349" s="9"/>
      <c r="EE349" s="24">
        <f ca="1">IF(MAX($EE$9:EE348)&lt;SUM($AJ$9:$AJ$109),MAX($EE$9:EE348)+1,"")</f>
        <v>341</v>
      </c>
      <c r="EF349" s="24">
        <f t="shared" ca="1" si="169"/>
        <v>68</v>
      </c>
      <c r="EG349" s="24">
        <f t="shared" ca="1" si="170"/>
        <v>11</v>
      </c>
      <c r="EH349" s="23" t="str">
        <f t="shared" ca="1" si="168"/>
        <v>CCI-001119</v>
      </c>
      <c r="EI349" s="23" t="str">
        <f ca="1">IF(EE349="","",OFFSET($AK$8,EF349,0)&amp;IF(COUNTIF(EH350:$EH$502,"="&amp;EH349)=0,"","; "&amp;OFFSET(EH349,MATCH(EH349,EH350:$EH$502,0),1)))</f>
        <v>3.7.5</v>
      </c>
      <c r="EJ349" s="23" t="str">
        <f ca="1">IF(EE349="","",OFFSET($AL$8,EF349,0)&amp;IF(COUNTIF(EH350:$EH$502,"="&amp;EH349)=0,"","; "&amp;OFFSET(EH349,MATCH(EH349,EH350:$EH$502,0),2)))</f>
        <v>Process Isolation and Boundary Protection in Moderate Impact Fire Protection Systems</v>
      </c>
      <c r="EK349" s="23" t="str">
        <f ca="1">IF(EE349="","",OFFSET($AK$8,EF349,0)&amp;" "&amp;IF(LEN(OFFSET($AL$8,EF349,0))&gt;$EK$3,LEFT(OFFSET($AL$8,EF349,0),$EK$3)&amp;"...",OFFSET($AL$8,EF349,0))&amp;SUBSTITUTE(IF(COUNTIF(EH350:$EH$502,"="&amp;EH349)=0,"","; "&amp;OFFSET(EH349,MATCH(EH349,EH350:$EH$502,0),3)),"; "&amp;OFFSET($AK$8,EF349,0)&amp;" "&amp;IF(LEN(OFFSET($AL$8,EF349,0))&gt;$EK$3,LEFT(OFFSET($AL$8,EF349,0),$EK$3)&amp;"...",OFFSET($AL$8,EF349,0)),""))</f>
        <v>3.7.5 Process Isolation and Boundary Prot...</v>
      </c>
      <c r="EL349" s="24">
        <f ca="1">IF(EE349="","",IF(COUNTIF($EH$9:$EH348,"="&amp;EH349)=0,MAX($EL$9:EL348)+1,""))</f>
        <v>263</v>
      </c>
      <c r="EM349" s="9"/>
      <c r="EN349" s="10"/>
      <c r="EO349" s="24" t="str">
        <f ca="1">IF(MAX($EO$9:EO348)&lt;MAX($EL$9:$EL$502),MAX($EO$9:EO348)+1,"")</f>
        <v/>
      </c>
      <c r="EP349" s="24" t="str">
        <f t="shared" ca="1" si="171"/>
        <v/>
      </c>
      <c r="EQ349" s="23" t="str">
        <f t="shared" ca="1" si="173"/>
        <v/>
      </c>
      <c r="ER349" s="23" t="str">
        <f t="shared" ca="1" si="173"/>
        <v/>
      </c>
      <c r="ES349" s="23" t="str">
        <f t="shared" ca="1" si="173"/>
        <v/>
      </c>
      <c r="ET349" s="23" t="str">
        <f t="shared" ca="1" si="173"/>
        <v/>
      </c>
      <c r="EU349" s="10" t="str">
        <f>""</f>
        <v/>
      </c>
    </row>
    <row r="350" spans="1:151" x14ac:dyDescent="0.3">
      <c r="A350" s="1" t="s">
        <v>247</v>
      </c>
      <c r="B350" s="5"/>
      <c r="C350" s="14">
        <f t="shared" si="161"/>
        <v>0</v>
      </c>
      <c r="D350" s="14">
        <f t="shared" si="161"/>
        <v>0</v>
      </c>
      <c r="E350" s="14" t="str">
        <f t="shared" si="162"/>
        <v/>
      </c>
      <c r="F350" s="14">
        <f t="shared" si="163"/>
        <v>2</v>
      </c>
      <c r="G350" s="14">
        <f t="shared" si="159"/>
        <v>1</v>
      </c>
      <c r="H350" s="14">
        <f t="shared" si="172"/>
        <v>4</v>
      </c>
      <c r="I350" s="14">
        <f t="shared" si="172"/>
        <v>5</v>
      </c>
      <c r="J350" s="14">
        <f t="shared" si="172"/>
        <v>0</v>
      </c>
      <c r="K350" s="14">
        <f t="shared" si="172"/>
        <v>0</v>
      </c>
      <c r="L350" s="14" t="str">
        <f t="shared" si="165"/>
        <v>1.4.5</v>
      </c>
      <c r="M350" s="15" t="str">
        <f t="shared" si="166"/>
        <v>--</v>
      </c>
      <c r="N350" s="14" t="str">
        <f t="shared" si="167"/>
        <v/>
      </c>
      <c r="O350" s="15" t="str">
        <f t="shared" si="160"/>
        <v/>
      </c>
      <c r="P350" s="15" t="str">
        <f>IF(N350=1,FLOOR(MAX($P$4:P349),1)+1,IF(AND(P349&lt;&gt;"",O349&lt;&gt;1),MAX($P$4:P349)+0.1,""))</f>
        <v/>
      </c>
      <c r="Q350" s="5">
        <f>ROW()</f>
        <v>350</v>
      </c>
      <c r="ED350" s="9"/>
      <c r="EE350" s="24">
        <f ca="1">IF(MAX($EE$9:EE349)&lt;SUM($AJ$9:$AJ$109),MAX($EE$9:EE349)+1,"")</f>
        <v>342</v>
      </c>
      <c r="EF350" s="24">
        <f t="shared" ca="1" si="169"/>
        <v>68</v>
      </c>
      <c r="EG350" s="24">
        <f t="shared" ca="1" si="170"/>
        <v>12</v>
      </c>
      <c r="EH350" s="23" t="str">
        <f t="shared" ca="1" si="168"/>
        <v>CCI-001126</v>
      </c>
      <c r="EI350" s="23" t="str">
        <f ca="1">IF(EE350="","",OFFSET($AK$8,EF350,0)&amp;IF(COUNTIF(EH351:$EH$502,"="&amp;EH350)=0,"","; "&amp;OFFSET(EH350,MATCH(EH350,EH351:$EH$502,0),1)))</f>
        <v>3.7.5</v>
      </c>
      <c r="EJ350" s="23" t="str">
        <f ca="1">IF(EE350="","",OFFSET($AL$8,EF350,0)&amp;IF(COUNTIF(EH351:$EH$502,"="&amp;EH350)=0,"","; "&amp;OFFSET(EH350,MATCH(EH350,EH351:$EH$502,0),2)))</f>
        <v>Process Isolation and Boundary Protection in Moderate Impact Fire Protection Systems</v>
      </c>
      <c r="EK350" s="23" t="str">
        <f ca="1">IF(EE350="","",OFFSET($AK$8,EF350,0)&amp;" "&amp;IF(LEN(OFFSET($AL$8,EF350,0))&gt;$EK$3,LEFT(OFFSET($AL$8,EF350,0),$EK$3)&amp;"...",OFFSET($AL$8,EF350,0))&amp;SUBSTITUTE(IF(COUNTIF(EH351:$EH$502,"="&amp;EH350)=0,"","; "&amp;OFFSET(EH350,MATCH(EH350,EH351:$EH$502,0),3)),"; "&amp;OFFSET($AK$8,EF350,0)&amp;" "&amp;IF(LEN(OFFSET($AL$8,EF350,0))&gt;$EK$3,LEFT(OFFSET($AL$8,EF350,0),$EK$3)&amp;"...",OFFSET($AL$8,EF350,0)),""))</f>
        <v>3.7.5 Process Isolation and Boundary Prot...</v>
      </c>
      <c r="EL350" s="24" t="str">
        <f ca="1">IF(EE350="","",IF(COUNTIF($EH$9:$EH349,"="&amp;EH350)=0,MAX($EL$9:EL349)+1,""))</f>
        <v/>
      </c>
      <c r="EM350" s="9"/>
      <c r="EN350" s="10"/>
      <c r="EO350" s="24" t="str">
        <f ca="1">IF(MAX($EO$9:EO349)&lt;MAX($EL$9:$EL$502),MAX($EO$9:EO349)+1,"")</f>
        <v/>
      </c>
      <c r="EP350" s="24" t="str">
        <f t="shared" ca="1" si="171"/>
        <v/>
      </c>
      <c r="EQ350" s="23" t="str">
        <f t="shared" ca="1" si="173"/>
        <v/>
      </c>
      <c r="ER350" s="23" t="str">
        <f t="shared" ca="1" si="173"/>
        <v/>
      </c>
      <c r="ES350" s="23" t="str">
        <f t="shared" ca="1" si="173"/>
        <v/>
      </c>
      <c r="ET350" s="23" t="str">
        <f t="shared" ca="1" si="173"/>
        <v/>
      </c>
      <c r="EU350" s="10" t="str">
        <f>""</f>
        <v/>
      </c>
    </row>
    <row r="351" spans="1:151" x14ac:dyDescent="0.3">
      <c r="A351" s="1" t="s">
        <v>248</v>
      </c>
      <c r="B351" s="5"/>
      <c r="C351" s="14">
        <f t="shared" si="161"/>
        <v>0</v>
      </c>
      <c r="D351" s="14">
        <f t="shared" si="161"/>
        <v>0</v>
      </c>
      <c r="E351" s="14" t="str">
        <f t="shared" si="162"/>
        <v/>
      </c>
      <c r="F351" s="14">
        <f t="shared" si="163"/>
        <v>2</v>
      </c>
      <c r="G351" s="14">
        <f t="shared" si="159"/>
        <v>1</v>
      </c>
      <c r="H351" s="14">
        <f t="shared" si="172"/>
        <v>4</v>
      </c>
      <c r="I351" s="14">
        <f t="shared" si="172"/>
        <v>5</v>
      </c>
      <c r="J351" s="14">
        <f t="shared" si="172"/>
        <v>0</v>
      </c>
      <c r="K351" s="14">
        <f t="shared" si="172"/>
        <v>0</v>
      </c>
      <c r="L351" s="14" t="str">
        <f t="shared" si="165"/>
        <v>1.4.5</v>
      </c>
      <c r="M351" s="15" t="str">
        <f t="shared" si="166"/>
        <v>--</v>
      </c>
      <c r="N351" s="14" t="str">
        <f t="shared" si="167"/>
        <v/>
      </c>
      <c r="O351" s="15" t="str">
        <f t="shared" si="160"/>
        <v/>
      </c>
      <c r="P351" s="15" t="str">
        <f>IF(N351=1,FLOOR(MAX($P$4:P350),1)+1,IF(AND(P350&lt;&gt;"",O350&lt;&gt;1),MAX($P$4:P350)+0.1,""))</f>
        <v/>
      </c>
      <c r="Q351" s="5">
        <f>ROW()</f>
        <v>351</v>
      </c>
      <c r="ED351" s="9"/>
      <c r="EE351" s="24">
        <f ca="1">IF(MAX($EE$9:EE350)&lt;SUM($AJ$9:$AJ$109),MAX($EE$9:EE350)+1,"")</f>
        <v>343</v>
      </c>
      <c r="EF351" s="24">
        <f t="shared" ca="1" si="169"/>
        <v>69</v>
      </c>
      <c r="EG351" s="24">
        <f t="shared" ca="1" si="170"/>
        <v>1</v>
      </c>
      <c r="EH351" s="23" t="str">
        <f t="shared" ca="1" si="168"/>
        <v>CCI-002855</v>
      </c>
      <c r="EI351" s="23" t="str">
        <f ca="1">IF(EE351="","",OFFSET($AK$8,EF351,0)&amp;IF(COUNTIF(EH352:$EH$502,"="&amp;EH351)=0,"","; "&amp;OFFSET(EH351,MATCH(EH351,EH352:$EH$502,0),1)))</f>
        <v>3.8</v>
      </c>
      <c r="EJ351" s="23" t="str">
        <f ca="1">IF(EE351="","",OFFSET($AL$8,EF351,0)&amp;IF(COUNTIF(EH352:$EH$502,"="&amp;EH351)=0,"","; "&amp;OFFSET(EH351,MATCH(EH351,EH352:$EH$502,0),2)))</f>
        <v>SAFE MODE AND FAIL SAFE OPERATION</v>
      </c>
      <c r="EK351" s="23" t="str">
        <f ca="1">IF(EE351="","",OFFSET($AK$8,EF351,0)&amp;" "&amp;IF(LEN(OFFSET($AL$8,EF351,0))&gt;$EK$3,LEFT(OFFSET($AL$8,EF351,0),$EK$3)&amp;"...",OFFSET($AL$8,EF351,0))&amp;SUBSTITUTE(IF(COUNTIF(EH352:$EH$502,"="&amp;EH351)=0,"","; "&amp;OFFSET(EH351,MATCH(EH351,EH352:$EH$502,0),3)),"; "&amp;OFFSET($AK$8,EF351,0)&amp;" "&amp;IF(LEN(OFFSET($AL$8,EF351,0))&gt;$EK$3,LEFT(OFFSET($AL$8,EF351,0),$EK$3)&amp;"...",OFFSET($AL$8,EF351,0)),""))</f>
        <v>3.8 SAFE MODE AND FAIL SAFE OPERATION</v>
      </c>
      <c r="EL351" s="24">
        <f ca="1">IF(EE351="","",IF(COUNTIF($EH$9:$EH350,"="&amp;EH351)=0,MAX($EL$9:EL350)+1,""))</f>
        <v>264</v>
      </c>
      <c r="EM351" s="9"/>
      <c r="EN351" s="10"/>
      <c r="EO351" s="24" t="str">
        <f ca="1">IF(MAX($EO$9:EO350)&lt;MAX($EL$9:$EL$502),MAX($EO$9:EO350)+1,"")</f>
        <v/>
      </c>
      <c r="EP351" s="24" t="str">
        <f t="shared" ca="1" si="171"/>
        <v/>
      </c>
      <c r="EQ351" s="23" t="str">
        <f t="shared" ca="1" si="173"/>
        <v/>
      </c>
      <c r="ER351" s="23" t="str">
        <f t="shared" ca="1" si="173"/>
        <v/>
      </c>
      <c r="ES351" s="23" t="str">
        <f t="shared" ca="1" si="173"/>
        <v/>
      </c>
      <c r="ET351" s="23" t="str">
        <f t="shared" ca="1" si="173"/>
        <v/>
      </c>
      <c r="EU351" s="10" t="str">
        <f>""</f>
        <v/>
      </c>
    </row>
    <row r="352" spans="1:151" x14ac:dyDescent="0.3">
      <c r="A352" s="1" t="s">
        <v>190</v>
      </c>
      <c r="B352" s="5"/>
      <c r="C352" s="14">
        <f t="shared" si="161"/>
        <v>0</v>
      </c>
      <c r="D352" s="14">
        <f t="shared" si="161"/>
        <v>1</v>
      </c>
      <c r="E352" s="14" t="str">
        <f t="shared" si="162"/>
        <v/>
      </c>
      <c r="F352" s="14">
        <f t="shared" si="163"/>
        <v>1</v>
      </c>
      <c r="G352" s="14">
        <f t="shared" si="159"/>
        <v>1</v>
      </c>
      <c r="H352" s="14">
        <f t="shared" si="172"/>
        <v>4</v>
      </c>
      <c r="I352" s="14">
        <f t="shared" si="172"/>
        <v>5</v>
      </c>
      <c r="J352" s="14">
        <f t="shared" si="172"/>
        <v>0</v>
      </c>
      <c r="K352" s="14">
        <f t="shared" si="172"/>
        <v>0</v>
      </c>
      <c r="L352" s="14" t="str">
        <f t="shared" si="165"/>
        <v>1.4.5</v>
      </c>
      <c r="M352" s="15" t="str">
        <f t="shared" si="166"/>
        <v>--</v>
      </c>
      <c r="N352" s="14" t="str">
        <f t="shared" si="167"/>
        <v/>
      </c>
      <c r="O352" s="15" t="str">
        <f t="shared" si="160"/>
        <v/>
      </c>
      <c r="P352" s="15" t="str">
        <f>IF(N352=1,FLOOR(MAX($P$4:P351),1)+1,IF(AND(P351&lt;&gt;"",O351&lt;&gt;1),MAX($P$4:P351)+0.1,""))</f>
        <v/>
      </c>
      <c r="Q352" s="5">
        <f>ROW()</f>
        <v>352</v>
      </c>
      <c r="ED352" s="9"/>
      <c r="EE352" s="24">
        <f ca="1">IF(MAX($EE$9:EE351)&lt;SUM($AJ$9:$AJ$109),MAX($EE$9:EE351)+1,"")</f>
        <v>344</v>
      </c>
      <c r="EF352" s="24">
        <f t="shared" ca="1" si="169"/>
        <v>69</v>
      </c>
      <c r="EG352" s="24">
        <f t="shared" ca="1" si="170"/>
        <v>2</v>
      </c>
      <c r="EH352" s="23" t="str">
        <f t="shared" ca="1" si="168"/>
        <v>CCI-002856</v>
      </c>
      <c r="EI352" s="23" t="str">
        <f ca="1">IF(EE352="","",OFFSET($AK$8,EF352,0)&amp;IF(COUNTIF(EH353:$EH$502,"="&amp;EH352)=0,"","; "&amp;OFFSET(EH352,MATCH(EH352,EH353:$EH$502,0),1)))</f>
        <v>3.8</v>
      </c>
      <c r="EJ352" s="23" t="str">
        <f ca="1">IF(EE352="","",OFFSET($AL$8,EF352,0)&amp;IF(COUNTIF(EH353:$EH$502,"="&amp;EH352)=0,"","; "&amp;OFFSET(EH352,MATCH(EH352,EH353:$EH$502,0),2)))</f>
        <v>SAFE MODE AND FAIL SAFE OPERATION</v>
      </c>
      <c r="EK352" s="23" t="str">
        <f ca="1">IF(EE352="","",OFFSET($AK$8,EF352,0)&amp;" "&amp;IF(LEN(OFFSET($AL$8,EF352,0))&gt;$EK$3,LEFT(OFFSET($AL$8,EF352,0),$EK$3)&amp;"...",OFFSET($AL$8,EF352,0))&amp;SUBSTITUTE(IF(COUNTIF(EH353:$EH$502,"="&amp;EH352)=0,"","; "&amp;OFFSET(EH352,MATCH(EH352,EH353:$EH$502,0),3)),"; "&amp;OFFSET($AK$8,EF352,0)&amp;" "&amp;IF(LEN(OFFSET($AL$8,EF352,0))&gt;$EK$3,LEFT(OFFSET($AL$8,EF352,0),$EK$3)&amp;"...",OFFSET($AL$8,EF352,0)),""))</f>
        <v>3.8 SAFE MODE AND FAIL SAFE OPERATION</v>
      </c>
      <c r="EL352" s="24">
        <f ca="1">IF(EE352="","",IF(COUNTIF($EH$9:$EH351,"="&amp;EH352)=0,MAX($EL$9:EL351)+1,""))</f>
        <v>265</v>
      </c>
      <c r="EM352" s="9"/>
      <c r="EN352" s="10"/>
      <c r="EO352" s="24" t="str">
        <f ca="1">IF(MAX($EO$9:EO351)&lt;MAX($EL$9:$EL$502),MAX($EO$9:EO351)+1,"")</f>
        <v/>
      </c>
      <c r="EP352" s="24" t="str">
        <f t="shared" ca="1" si="171"/>
        <v/>
      </c>
      <c r="EQ352" s="23" t="str">
        <f t="shared" ca="1" si="173"/>
        <v/>
      </c>
      <c r="ER352" s="23" t="str">
        <f t="shared" ca="1" si="173"/>
        <v/>
      </c>
      <c r="ES352" s="23" t="str">
        <f t="shared" ca="1" si="173"/>
        <v/>
      </c>
      <c r="ET352" s="23" t="str">
        <f t="shared" ca="1" si="173"/>
        <v/>
      </c>
      <c r="EU352" s="10" t="str">
        <f>""</f>
        <v/>
      </c>
    </row>
    <row r="353" spans="1:151" x14ac:dyDescent="0.3">
      <c r="A353" s="1" t="s">
        <v>249</v>
      </c>
      <c r="B353" s="5"/>
      <c r="C353" s="14">
        <f t="shared" si="161"/>
        <v>1</v>
      </c>
      <c r="D353" s="14">
        <f t="shared" si="161"/>
        <v>0</v>
      </c>
      <c r="E353" s="14" t="str">
        <f t="shared" si="162"/>
        <v/>
      </c>
      <c r="F353" s="14">
        <f t="shared" si="163"/>
        <v>2</v>
      </c>
      <c r="G353" s="14">
        <f t="shared" si="159"/>
        <v>1</v>
      </c>
      <c r="H353" s="14">
        <f t="shared" si="172"/>
        <v>4</v>
      </c>
      <c r="I353" s="14">
        <f t="shared" si="172"/>
        <v>6</v>
      </c>
      <c r="J353" s="14">
        <f t="shared" si="172"/>
        <v>0</v>
      </c>
      <c r="K353" s="14">
        <f t="shared" si="172"/>
        <v>0</v>
      </c>
      <c r="L353" s="14" t="str">
        <f t="shared" si="165"/>
        <v>1.4.6</v>
      </c>
      <c r="M353" s="15" t="str">
        <f t="shared" si="166"/>
        <v>Network Connected</v>
      </c>
      <c r="N353" s="14" t="str">
        <f t="shared" si="167"/>
        <v/>
      </c>
      <c r="O353" s="15" t="str">
        <f t="shared" si="160"/>
        <v/>
      </c>
      <c r="P353" s="15" t="str">
        <f>IF(N353=1,FLOOR(MAX($P$4:P352),1)+1,IF(AND(P352&lt;&gt;"",O352&lt;&gt;1),MAX($P$4:P352)+0.1,""))</f>
        <v/>
      </c>
      <c r="Q353" s="5">
        <f>ROW()</f>
        <v>353</v>
      </c>
      <c r="ED353" s="9"/>
      <c r="EE353" s="24">
        <f ca="1">IF(MAX($EE$9:EE352)&lt;SUM($AJ$9:$AJ$109),MAX($EE$9:EE352)+1,"")</f>
        <v>345</v>
      </c>
      <c r="EF353" s="24">
        <f t="shared" ca="1" si="169"/>
        <v>69</v>
      </c>
      <c r="EG353" s="24">
        <f t="shared" ca="1" si="170"/>
        <v>3</v>
      </c>
      <c r="EH353" s="23" t="str">
        <f t="shared" ca="1" si="168"/>
        <v>CCI-002857</v>
      </c>
      <c r="EI353" s="23" t="str">
        <f ca="1">IF(EE353="","",OFFSET($AK$8,EF353,0)&amp;IF(COUNTIF(EH354:$EH$502,"="&amp;EH353)=0,"","; "&amp;OFFSET(EH353,MATCH(EH353,EH354:$EH$502,0),1)))</f>
        <v>3.8</v>
      </c>
      <c r="EJ353" s="23" t="str">
        <f ca="1">IF(EE353="","",OFFSET($AL$8,EF353,0)&amp;IF(COUNTIF(EH354:$EH$502,"="&amp;EH353)=0,"","; "&amp;OFFSET(EH353,MATCH(EH353,EH354:$EH$502,0),2)))</f>
        <v>SAFE MODE AND FAIL SAFE OPERATION</v>
      </c>
      <c r="EK353" s="23" t="str">
        <f ca="1">IF(EE353="","",OFFSET($AK$8,EF353,0)&amp;" "&amp;IF(LEN(OFFSET($AL$8,EF353,0))&gt;$EK$3,LEFT(OFFSET($AL$8,EF353,0),$EK$3)&amp;"...",OFFSET($AL$8,EF353,0))&amp;SUBSTITUTE(IF(COUNTIF(EH354:$EH$502,"="&amp;EH353)=0,"","; "&amp;OFFSET(EH353,MATCH(EH353,EH354:$EH$502,0),3)),"; "&amp;OFFSET($AK$8,EF353,0)&amp;" "&amp;IF(LEN(OFFSET($AL$8,EF353,0))&gt;$EK$3,LEFT(OFFSET($AL$8,EF353,0),$EK$3)&amp;"...",OFFSET($AL$8,EF353,0)),""))</f>
        <v>3.8 SAFE MODE AND FAIL SAFE OPERATION</v>
      </c>
      <c r="EL353" s="24">
        <f ca="1">IF(EE353="","",IF(COUNTIF($EH$9:$EH352,"="&amp;EH353)=0,MAX($EL$9:EL352)+1,""))</f>
        <v>266</v>
      </c>
      <c r="EM353" s="9"/>
      <c r="EN353" s="10"/>
      <c r="EO353" s="24" t="str">
        <f ca="1">IF(MAX($EO$9:EO352)&lt;MAX($EL$9:$EL$502),MAX($EO$9:EO352)+1,"")</f>
        <v/>
      </c>
      <c r="EP353" s="24" t="str">
        <f t="shared" ca="1" si="171"/>
        <v/>
      </c>
      <c r="EQ353" s="23" t="str">
        <f t="shared" ca="1" si="173"/>
        <v/>
      </c>
      <c r="ER353" s="23" t="str">
        <f t="shared" ca="1" si="173"/>
        <v/>
      </c>
      <c r="ES353" s="23" t="str">
        <f t="shared" ca="1" si="173"/>
        <v/>
      </c>
      <c r="ET353" s="23" t="str">
        <f t="shared" ca="1" si="173"/>
        <v/>
      </c>
      <c r="EU353" s="10" t="str">
        <f>""</f>
        <v/>
      </c>
    </row>
    <row r="354" spans="1:151" x14ac:dyDescent="0.3">
      <c r="A354" s="1" t="s">
        <v>55</v>
      </c>
      <c r="B354" s="5"/>
      <c r="C354" s="14">
        <f t="shared" si="161"/>
        <v>0</v>
      </c>
      <c r="D354" s="14">
        <f t="shared" si="161"/>
        <v>0</v>
      </c>
      <c r="E354" s="14" t="str">
        <f t="shared" si="162"/>
        <v/>
      </c>
      <c r="F354" s="14">
        <f t="shared" si="163"/>
        <v>2</v>
      </c>
      <c r="G354" s="14">
        <f t="shared" si="159"/>
        <v>1</v>
      </c>
      <c r="H354" s="14">
        <f t="shared" si="172"/>
        <v>4</v>
      </c>
      <c r="I354" s="14">
        <f t="shared" si="172"/>
        <v>6</v>
      </c>
      <c r="J354" s="14">
        <f t="shared" si="172"/>
        <v>0</v>
      </c>
      <c r="K354" s="14">
        <f t="shared" si="172"/>
        <v>0</v>
      </c>
      <c r="L354" s="14" t="str">
        <f t="shared" si="165"/>
        <v>1.4.6</v>
      </c>
      <c r="M354" s="15" t="str">
        <f t="shared" si="166"/>
        <v>--</v>
      </c>
      <c r="N354" s="14" t="str">
        <f t="shared" si="167"/>
        <v/>
      </c>
      <c r="O354" s="15" t="str">
        <f t="shared" si="160"/>
        <v/>
      </c>
      <c r="P354" s="15" t="str">
        <f>IF(N354=1,FLOOR(MAX($P$4:P353),1)+1,IF(AND(P353&lt;&gt;"",O353&lt;&gt;1),MAX($P$4:P353)+0.1,""))</f>
        <v/>
      </c>
      <c r="Q354" s="5">
        <f>ROW()</f>
        <v>354</v>
      </c>
      <c r="ED354" s="9"/>
      <c r="EE354" s="24">
        <f ca="1">IF(MAX($EE$9:EE353)&lt;SUM($AJ$9:$AJ$109),MAX($EE$9:EE353)+1,"")</f>
        <v>346</v>
      </c>
      <c r="EF354" s="24">
        <f t="shared" ca="1" si="169"/>
        <v>69</v>
      </c>
      <c r="EG354" s="24">
        <f t="shared" ca="1" si="170"/>
        <v>4</v>
      </c>
      <c r="EH354" s="23" t="str">
        <f t="shared" ca="1" si="168"/>
        <v>CCI-002754</v>
      </c>
      <c r="EI354" s="23" t="str">
        <f ca="1">IF(EE354="","",OFFSET($AK$8,EF354,0)&amp;IF(COUNTIF(EH355:$EH$502,"="&amp;EH354)=0,"","; "&amp;OFFSET(EH354,MATCH(EH354,EH355:$EH$502,0),1)))</f>
        <v>3.8</v>
      </c>
      <c r="EJ354" s="23" t="str">
        <f ca="1">IF(EE354="","",OFFSET($AL$8,EF354,0)&amp;IF(COUNTIF(EH355:$EH$502,"="&amp;EH354)=0,"","; "&amp;OFFSET(EH354,MATCH(EH354,EH355:$EH$502,0),2)))</f>
        <v>SAFE MODE AND FAIL SAFE OPERATION</v>
      </c>
      <c r="EK354" s="23" t="str">
        <f ca="1">IF(EE354="","",OFFSET($AK$8,EF354,0)&amp;" "&amp;IF(LEN(OFFSET($AL$8,EF354,0))&gt;$EK$3,LEFT(OFFSET($AL$8,EF354,0),$EK$3)&amp;"...",OFFSET($AL$8,EF354,0))&amp;SUBSTITUTE(IF(COUNTIF(EH355:$EH$502,"="&amp;EH354)=0,"","; "&amp;OFFSET(EH354,MATCH(EH354,EH355:$EH$502,0),3)),"; "&amp;OFFSET($AK$8,EF354,0)&amp;" "&amp;IF(LEN(OFFSET($AL$8,EF354,0))&gt;$EK$3,LEFT(OFFSET($AL$8,EF354,0),$EK$3)&amp;"...",OFFSET($AL$8,EF354,0)),""))</f>
        <v>3.8 SAFE MODE AND FAIL SAFE OPERATION</v>
      </c>
      <c r="EL354" s="24">
        <f ca="1">IF(EE354="","",IF(COUNTIF($EH$9:$EH353,"="&amp;EH354)=0,MAX($EL$9:EL353)+1,""))</f>
        <v>267</v>
      </c>
      <c r="EM354" s="9"/>
      <c r="EN354" s="10"/>
      <c r="EO354" s="24" t="str">
        <f ca="1">IF(MAX($EO$9:EO353)&lt;MAX($EL$9:$EL$502),MAX($EO$9:EO353)+1,"")</f>
        <v/>
      </c>
      <c r="EP354" s="24" t="str">
        <f t="shared" ca="1" si="171"/>
        <v/>
      </c>
      <c r="EQ354" s="23" t="str">
        <f t="shared" ca="1" si="173"/>
        <v/>
      </c>
      <c r="ER354" s="23" t="str">
        <f t="shared" ca="1" si="173"/>
        <v/>
      </c>
      <c r="ES354" s="23" t="str">
        <f t="shared" ca="1" si="173"/>
        <v/>
      </c>
      <c r="ET354" s="23" t="str">
        <f t="shared" ca="1" si="173"/>
        <v/>
      </c>
      <c r="EU354" s="10" t="str">
        <f>""</f>
        <v/>
      </c>
    </row>
    <row r="355" spans="1:151" x14ac:dyDescent="0.3">
      <c r="A355" s="1" t="s">
        <v>250</v>
      </c>
      <c r="B355" s="5"/>
      <c r="C355" s="14">
        <f t="shared" si="161"/>
        <v>0</v>
      </c>
      <c r="D355" s="14">
        <f t="shared" si="161"/>
        <v>0</v>
      </c>
      <c r="E355" s="14" t="str">
        <f t="shared" si="162"/>
        <v/>
      </c>
      <c r="F355" s="14">
        <f t="shared" si="163"/>
        <v>2</v>
      </c>
      <c r="G355" s="14">
        <f t="shared" si="159"/>
        <v>1</v>
      </c>
      <c r="H355" s="14">
        <f t="shared" si="172"/>
        <v>4</v>
      </c>
      <c r="I355" s="14">
        <f t="shared" si="172"/>
        <v>6</v>
      </c>
      <c r="J355" s="14">
        <f t="shared" si="172"/>
        <v>0</v>
      </c>
      <c r="K355" s="14">
        <f t="shared" si="172"/>
        <v>0</v>
      </c>
      <c r="L355" s="14" t="str">
        <f t="shared" si="165"/>
        <v>1.4.6</v>
      </c>
      <c r="M355" s="15" t="str">
        <f t="shared" si="166"/>
        <v>--</v>
      </c>
      <c r="N355" s="14" t="str">
        <f t="shared" si="167"/>
        <v/>
      </c>
      <c r="O355" s="15" t="str">
        <f t="shared" si="160"/>
        <v/>
      </c>
      <c r="P355" s="15" t="str">
        <f>IF(N355=1,FLOOR(MAX($P$4:P354),1)+1,IF(AND(P354&lt;&gt;"",O354&lt;&gt;1),MAX($P$4:P354)+0.1,""))</f>
        <v/>
      </c>
      <c r="Q355" s="5">
        <f>ROW()</f>
        <v>355</v>
      </c>
      <c r="ED355" s="9"/>
      <c r="EE355" s="24">
        <f ca="1">IF(MAX($EE$9:EE354)&lt;SUM($AJ$9:$AJ$109),MAX($EE$9:EE354)+1,"")</f>
        <v>347</v>
      </c>
      <c r="EF355" s="24">
        <f t="shared" ca="1" si="169"/>
        <v>69</v>
      </c>
      <c r="EG355" s="24">
        <f t="shared" ca="1" si="170"/>
        <v>5</v>
      </c>
      <c r="EH355" s="23" t="str">
        <f t="shared" ca="1" si="168"/>
        <v>CCI-002773</v>
      </c>
      <c r="EI355" s="23" t="str">
        <f ca="1">IF(EE355="","",OFFSET($AK$8,EF355,0)&amp;IF(COUNTIF(EH356:$EH$502,"="&amp;EH355)=0,"","; "&amp;OFFSET(EH355,MATCH(EH355,EH356:$EH$502,0),1)))</f>
        <v>3.8</v>
      </c>
      <c r="EJ355" s="23" t="str">
        <f ca="1">IF(EE355="","",OFFSET($AL$8,EF355,0)&amp;IF(COUNTIF(EH356:$EH$502,"="&amp;EH355)=0,"","; "&amp;OFFSET(EH355,MATCH(EH355,EH356:$EH$502,0),2)))</f>
        <v>SAFE MODE AND FAIL SAFE OPERATION</v>
      </c>
      <c r="EK355" s="23" t="str">
        <f ca="1">IF(EE355="","",OFFSET($AK$8,EF355,0)&amp;" "&amp;IF(LEN(OFFSET($AL$8,EF355,0))&gt;$EK$3,LEFT(OFFSET($AL$8,EF355,0),$EK$3)&amp;"...",OFFSET($AL$8,EF355,0))&amp;SUBSTITUTE(IF(COUNTIF(EH356:$EH$502,"="&amp;EH355)=0,"","; "&amp;OFFSET(EH355,MATCH(EH355,EH356:$EH$502,0),3)),"; "&amp;OFFSET($AK$8,EF355,0)&amp;" "&amp;IF(LEN(OFFSET($AL$8,EF355,0))&gt;$EK$3,LEFT(OFFSET($AL$8,EF355,0),$EK$3)&amp;"...",OFFSET($AL$8,EF355,0)),""))</f>
        <v>3.8 SAFE MODE AND FAIL SAFE OPERATION</v>
      </c>
      <c r="EL355" s="24" t="str">
        <f ca="1">IF(EE355="","",IF(COUNTIF($EH$9:$EH354,"="&amp;EH355)=0,MAX($EL$9:EL354)+1,""))</f>
        <v/>
      </c>
      <c r="EM355" s="9"/>
      <c r="EN355" s="10"/>
      <c r="EO355" s="24" t="str">
        <f ca="1">IF(MAX($EO$9:EO354)&lt;MAX($EL$9:$EL$502),MAX($EO$9:EO354)+1,"")</f>
        <v/>
      </c>
      <c r="EP355" s="24" t="str">
        <f t="shared" ca="1" si="171"/>
        <v/>
      </c>
      <c r="EQ355" s="23" t="str">
        <f t="shared" ca="1" si="173"/>
        <v/>
      </c>
      <c r="ER355" s="23" t="str">
        <f t="shared" ca="1" si="173"/>
        <v/>
      </c>
      <c r="ES355" s="23" t="str">
        <f t="shared" ca="1" si="173"/>
        <v/>
      </c>
      <c r="ET355" s="23" t="str">
        <f t="shared" ca="1" si="173"/>
        <v/>
      </c>
      <c r="EU355" s="10" t="str">
        <f>""</f>
        <v/>
      </c>
    </row>
    <row r="356" spans="1:151" x14ac:dyDescent="0.3">
      <c r="A356" s="1" t="s">
        <v>251</v>
      </c>
      <c r="B356" s="5"/>
      <c r="C356" s="14">
        <f t="shared" si="161"/>
        <v>0</v>
      </c>
      <c r="D356" s="14">
        <f t="shared" si="161"/>
        <v>0</v>
      </c>
      <c r="E356" s="14" t="str">
        <f t="shared" si="162"/>
        <v/>
      </c>
      <c r="F356" s="14">
        <f t="shared" si="163"/>
        <v>2</v>
      </c>
      <c r="G356" s="14">
        <f t="shared" si="159"/>
        <v>1</v>
      </c>
      <c r="H356" s="14">
        <f t="shared" si="172"/>
        <v>4</v>
      </c>
      <c r="I356" s="14">
        <f t="shared" si="172"/>
        <v>6</v>
      </c>
      <c r="J356" s="14">
        <f t="shared" si="172"/>
        <v>0</v>
      </c>
      <c r="K356" s="14">
        <f t="shared" si="172"/>
        <v>0</v>
      </c>
      <c r="L356" s="14" t="str">
        <f t="shared" si="165"/>
        <v>1.4.6</v>
      </c>
      <c r="M356" s="15" t="str">
        <f t="shared" si="166"/>
        <v>--</v>
      </c>
      <c r="N356" s="14" t="str">
        <f t="shared" si="167"/>
        <v/>
      </c>
      <c r="O356" s="15" t="str">
        <f t="shared" si="160"/>
        <v/>
      </c>
      <c r="P356" s="15" t="str">
        <f>IF(N356=1,FLOOR(MAX($P$4:P355),1)+1,IF(AND(P355&lt;&gt;"",O355&lt;&gt;1),MAX($P$4:P355)+0.1,""))</f>
        <v/>
      </c>
      <c r="Q356" s="5">
        <f>ROW()</f>
        <v>356</v>
      </c>
      <c r="ED356" s="9"/>
      <c r="EE356" s="24">
        <f ca="1">IF(MAX($EE$9:EE355)&lt;SUM($AJ$9:$AJ$109),MAX($EE$9:EE355)+1,"")</f>
        <v>348</v>
      </c>
      <c r="EF356" s="24">
        <f t="shared" ca="1" si="169"/>
        <v>69</v>
      </c>
      <c r="EG356" s="24">
        <f t="shared" ca="1" si="170"/>
        <v>6</v>
      </c>
      <c r="EH356" s="23" t="str">
        <f t="shared" ca="1" si="168"/>
        <v>CCI-002774</v>
      </c>
      <c r="EI356" s="23" t="str">
        <f ca="1">IF(EE356="","",OFFSET($AK$8,EF356,0)&amp;IF(COUNTIF(EH357:$EH$502,"="&amp;EH356)=0,"","; "&amp;OFFSET(EH356,MATCH(EH356,EH357:$EH$502,0),1)))</f>
        <v>3.8</v>
      </c>
      <c r="EJ356" s="23" t="str">
        <f ca="1">IF(EE356="","",OFFSET($AL$8,EF356,0)&amp;IF(COUNTIF(EH357:$EH$502,"="&amp;EH356)=0,"","; "&amp;OFFSET(EH356,MATCH(EH356,EH357:$EH$502,0),2)))</f>
        <v>SAFE MODE AND FAIL SAFE OPERATION</v>
      </c>
      <c r="EK356" s="23" t="str">
        <f ca="1">IF(EE356="","",OFFSET($AK$8,EF356,0)&amp;" "&amp;IF(LEN(OFFSET($AL$8,EF356,0))&gt;$EK$3,LEFT(OFFSET($AL$8,EF356,0),$EK$3)&amp;"...",OFFSET($AL$8,EF356,0))&amp;SUBSTITUTE(IF(COUNTIF(EH357:$EH$502,"="&amp;EH356)=0,"","; "&amp;OFFSET(EH356,MATCH(EH356,EH357:$EH$502,0),3)),"; "&amp;OFFSET($AK$8,EF356,0)&amp;" "&amp;IF(LEN(OFFSET($AL$8,EF356,0))&gt;$EK$3,LEFT(OFFSET($AL$8,EF356,0),$EK$3)&amp;"...",OFFSET($AL$8,EF356,0)),""))</f>
        <v>3.8 SAFE MODE AND FAIL SAFE OPERATION</v>
      </c>
      <c r="EL356" s="24" t="str">
        <f ca="1">IF(EE356="","",IF(COUNTIF($EH$9:$EH355,"="&amp;EH356)=0,MAX($EL$9:EL355)+1,""))</f>
        <v/>
      </c>
      <c r="EM356" s="9"/>
      <c r="EN356" s="10"/>
      <c r="EO356" s="24" t="str">
        <f ca="1">IF(MAX($EO$9:EO355)&lt;MAX($EL$9:$EL$502),MAX($EO$9:EO355)+1,"")</f>
        <v/>
      </c>
      <c r="EP356" s="24" t="str">
        <f t="shared" ca="1" si="171"/>
        <v/>
      </c>
      <c r="EQ356" s="23" t="str">
        <f t="shared" ca="1" si="173"/>
        <v/>
      </c>
      <c r="ER356" s="23" t="str">
        <f t="shared" ca="1" si="173"/>
        <v/>
      </c>
      <c r="ES356" s="23" t="str">
        <f t="shared" ca="1" si="173"/>
        <v/>
      </c>
      <c r="ET356" s="23" t="str">
        <f t="shared" ca="1" si="173"/>
        <v/>
      </c>
      <c r="EU356" s="10" t="str">
        <f>""</f>
        <v/>
      </c>
    </row>
    <row r="357" spans="1:151" x14ac:dyDescent="0.3">
      <c r="A357" s="1" t="s">
        <v>252</v>
      </c>
      <c r="B357" s="5"/>
      <c r="C357" s="14">
        <f t="shared" si="161"/>
        <v>0</v>
      </c>
      <c r="D357" s="14">
        <f t="shared" si="161"/>
        <v>0</v>
      </c>
      <c r="E357" s="14" t="str">
        <f t="shared" si="162"/>
        <v/>
      </c>
      <c r="F357" s="14">
        <f t="shared" si="163"/>
        <v>2</v>
      </c>
      <c r="G357" s="14">
        <f t="shared" si="159"/>
        <v>1</v>
      </c>
      <c r="H357" s="14">
        <f t="shared" si="172"/>
        <v>4</v>
      </c>
      <c r="I357" s="14">
        <f t="shared" si="172"/>
        <v>6</v>
      </c>
      <c r="J357" s="14">
        <f t="shared" si="172"/>
        <v>0</v>
      </c>
      <c r="K357" s="14">
        <f t="shared" si="172"/>
        <v>0</v>
      </c>
      <c r="L357" s="14" t="str">
        <f t="shared" si="165"/>
        <v>1.4.6</v>
      </c>
      <c r="M357" s="15" t="str">
        <f t="shared" si="166"/>
        <v>--</v>
      </c>
      <c r="N357" s="14" t="str">
        <f t="shared" si="167"/>
        <v/>
      </c>
      <c r="O357" s="15" t="str">
        <f t="shared" si="160"/>
        <v/>
      </c>
      <c r="P357" s="15" t="str">
        <f>IF(N357=1,FLOOR(MAX($P$4:P356),1)+1,IF(AND(P356&lt;&gt;"",O356&lt;&gt;1),MAX($P$4:P356)+0.1,""))</f>
        <v/>
      </c>
      <c r="Q357" s="5">
        <f>ROW()</f>
        <v>357</v>
      </c>
      <c r="ED357" s="9"/>
      <c r="EE357" s="24">
        <f ca="1">IF(MAX($EE$9:EE356)&lt;SUM($AJ$9:$AJ$109),MAX($EE$9:EE356)+1,"")</f>
        <v>349</v>
      </c>
      <c r="EF357" s="24">
        <f t="shared" ca="1" si="169"/>
        <v>69</v>
      </c>
      <c r="EG357" s="24">
        <f t="shared" ca="1" si="170"/>
        <v>7</v>
      </c>
      <c r="EH357" s="23" t="str">
        <f t="shared" ca="1" si="168"/>
        <v>CCI-002775</v>
      </c>
      <c r="EI357" s="23" t="str">
        <f ca="1">IF(EE357="","",OFFSET($AK$8,EF357,0)&amp;IF(COUNTIF(EH358:$EH$502,"="&amp;EH357)=0,"","; "&amp;OFFSET(EH357,MATCH(EH357,EH358:$EH$502,0),1)))</f>
        <v>3.8</v>
      </c>
      <c r="EJ357" s="23" t="str">
        <f ca="1">IF(EE357="","",OFFSET($AL$8,EF357,0)&amp;IF(COUNTIF(EH358:$EH$502,"="&amp;EH357)=0,"","; "&amp;OFFSET(EH357,MATCH(EH357,EH358:$EH$502,0),2)))</f>
        <v>SAFE MODE AND FAIL SAFE OPERATION</v>
      </c>
      <c r="EK357" s="23" t="str">
        <f ca="1">IF(EE357="","",OFFSET($AK$8,EF357,0)&amp;" "&amp;IF(LEN(OFFSET($AL$8,EF357,0))&gt;$EK$3,LEFT(OFFSET($AL$8,EF357,0),$EK$3)&amp;"...",OFFSET($AL$8,EF357,0))&amp;SUBSTITUTE(IF(COUNTIF(EH358:$EH$502,"="&amp;EH357)=0,"","; "&amp;OFFSET(EH357,MATCH(EH357,EH358:$EH$502,0),3)),"; "&amp;OFFSET($AK$8,EF357,0)&amp;" "&amp;IF(LEN(OFFSET($AL$8,EF357,0))&gt;$EK$3,LEFT(OFFSET($AL$8,EF357,0),$EK$3)&amp;"...",OFFSET($AL$8,EF357,0)),""))</f>
        <v>3.8 SAFE MODE AND FAIL SAFE OPERATION</v>
      </c>
      <c r="EL357" s="24" t="str">
        <f ca="1">IF(EE357="","",IF(COUNTIF($EH$9:$EH356,"="&amp;EH357)=0,MAX($EL$9:EL356)+1,""))</f>
        <v/>
      </c>
      <c r="EM357" s="9"/>
      <c r="EN357" s="10"/>
      <c r="EO357" s="24" t="str">
        <f ca="1">IF(MAX($EO$9:EO356)&lt;MAX($EL$9:$EL$502),MAX($EO$9:EO356)+1,"")</f>
        <v/>
      </c>
      <c r="EP357" s="24" t="str">
        <f t="shared" ca="1" si="171"/>
        <v/>
      </c>
      <c r="EQ357" s="23" t="str">
        <f t="shared" ca="1" si="173"/>
        <v/>
      </c>
      <c r="ER357" s="23" t="str">
        <f t="shared" ca="1" si="173"/>
        <v/>
      </c>
      <c r="ES357" s="23" t="str">
        <f t="shared" ca="1" si="173"/>
        <v/>
      </c>
      <c r="ET357" s="23" t="str">
        <f t="shared" ca="1" si="173"/>
        <v/>
      </c>
      <c r="EU357" s="10" t="str">
        <f>""</f>
        <v/>
      </c>
    </row>
    <row r="358" spans="1:151" x14ac:dyDescent="0.3">
      <c r="A358" s="1" t="s">
        <v>253</v>
      </c>
      <c r="B358" s="5"/>
      <c r="C358" s="14">
        <f t="shared" si="161"/>
        <v>0</v>
      </c>
      <c r="D358" s="14">
        <f t="shared" si="161"/>
        <v>0</v>
      </c>
      <c r="E358" s="14" t="str">
        <f t="shared" si="162"/>
        <v/>
      </c>
      <c r="F358" s="14">
        <f t="shared" si="163"/>
        <v>2</v>
      </c>
      <c r="G358" s="14">
        <f t="shared" si="159"/>
        <v>1</v>
      </c>
      <c r="H358" s="14">
        <f t="shared" ref="H358:K373" si="174">IF(G358&lt;&gt;G357,0,IF(AND(($F357-$D358)=(H$3-1),$F358=H$3),H357+1,H357))</f>
        <v>4</v>
      </c>
      <c r="I358" s="14">
        <f t="shared" si="174"/>
        <v>6</v>
      </c>
      <c r="J358" s="14">
        <f t="shared" si="174"/>
        <v>0</v>
      </c>
      <c r="K358" s="14">
        <f t="shared" si="174"/>
        <v>0</v>
      </c>
      <c r="L358" s="14" t="str">
        <f t="shared" si="165"/>
        <v>1.4.6</v>
      </c>
      <c r="M358" s="15" t="str">
        <f t="shared" si="166"/>
        <v>--</v>
      </c>
      <c r="N358" s="14" t="str">
        <f t="shared" si="167"/>
        <v/>
      </c>
      <c r="O358" s="15" t="str">
        <f t="shared" si="160"/>
        <v/>
      </c>
      <c r="P358" s="15" t="str">
        <f>IF(N358=1,FLOOR(MAX($P$4:P357),1)+1,IF(AND(P357&lt;&gt;"",O357&lt;&gt;1),MAX($P$4:P357)+0.1,""))</f>
        <v/>
      </c>
      <c r="Q358" s="5">
        <f>ROW()</f>
        <v>358</v>
      </c>
      <c r="ED358" s="9"/>
      <c r="EE358" s="24">
        <f ca="1">IF(MAX($EE$9:EE357)&lt;SUM($AJ$9:$AJ$109),MAX($EE$9:EE357)+1,"")</f>
        <v>350</v>
      </c>
      <c r="EF358" s="24">
        <f t="shared" ca="1" si="169"/>
        <v>70</v>
      </c>
      <c r="EG358" s="24">
        <f t="shared" ca="1" si="170"/>
        <v>1</v>
      </c>
      <c r="EH358" s="23" t="str">
        <f t="shared" ca="1" si="168"/>
        <v>CCI-000865</v>
      </c>
      <c r="EI358" s="23" t="str">
        <f ca="1">IF(EE358="","",OFFSET($AK$8,EF358,0)&amp;IF(COUNTIF(EH359:$EH$502,"="&amp;EH358)=0,"","; "&amp;OFFSET(EH358,MATCH(EH358,EH359:$EH$502,0),1)))</f>
        <v>3.9</v>
      </c>
      <c r="EJ358" s="23" t="str">
        <f ca="1">IF(EE358="","",OFFSET($AL$8,EF358,0)&amp;IF(COUNTIF(EH359:$EH$502,"="&amp;EH358)=0,"","; "&amp;OFFSET(EH358,MATCH(EH358,EH359:$EH$502,0),2)))</f>
        <v>SYSTEM MAINTENANCE TOOL SOFTWARE</v>
      </c>
      <c r="EK358" s="23" t="str">
        <f ca="1">IF(EE358="","",OFFSET($AK$8,EF358,0)&amp;" "&amp;IF(LEN(OFFSET($AL$8,EF358,0))&gt;$EK$3,LEFT(OFFSET($AL$8,EF358,0),$EK$3)&amp;"...",OFFSET($AL$8,EF358,0))&amp;SUBSTITUTE(IF(COUNTIF(EH359:$EH$502,"="&amp;EH358)=0,"","; "&amp;OFFSET(EH358,MATCH(EH358,EH359:$EH$502,0),3)),"; "&amp;OFFSET($AK$8,EF358,0)&amp;" "&amp;IF(LEN(OFFSET($AL$8,EF358,0))&gt;$EK$3,LEFT(OFFSET($AL$8,EF358,0),$EK$3)&amp;"...",OFFSET($AL$8,EF358,0)),""))</f>
        <v>3.9 SYSTEM MAINTENANCE TOOL SOFTWARE</v>
      </c>
      <c r="EL358" s="24">
        <f ca="1">IF(EE358="","",IF(COUNTIF($EH$9:$EH357,"="&amp;EH358)=0,MAX($EL$9:EL357)+1,""))</f>
        <v>268</v>
      </c>
      <c r="EM358" s="9"/>
      <c r="EN358" s="10"/>
      <c r="EO358" s="24" t="str">
        <f ca="1">IF(MAX($EO$9:EO357)&lt;MAX($EL$9:$EL$502),MAX($EO$9:EO357)+1,"")</f>
        <v/>
      </c>
      <c r="EP358" s="24" t="str">
        <f t="shared" ca="1" si="171"/>
        <v/>
      </c>
      <c r="EQ358" s="23" t="str">
        <f t="shared" ca="1" si="173"/>
        <v/>
      </c>
      <c r="ER358" s="23" t="str">
        <f t="shared" ca="1" si="173"/>
        <v/>
      </c>
      <c r="ES358" s="23" t="str">
        <f t="shared" ca="1" si="173"/>
        <v/>
      </c>
      <c r="ET358" s="23" t="str">
        <f t="shared" ca="1" si="173"/>
        <v/>
      </c>
      <c r="EU358" s="10" t="str">
        <f>""</f>
        <v/>
      </c>
    </row>
    <row r="359" spans="1:151" x14ac:dyDescent="0.3">
      <c r="A359" s="1" t="s">
        <v>254</v>
      </c>
      <c r="B359" s="5"/>
      <c r="C359" s="14">
        <f t="shared" si="161"/>
        <v>0</v>
      </c>
      <c r="D359" s="14">
        <f t="shared" si="161"/>
        <v>0</v>
      </c>
      <c r="E359" s="14" t="str">
        <f t="shared" si="162"/>
        <v/>
      </c>
      <c r="F359" s="14">
        <f t="shared" si="163"/>
        <v>2</v>
      </c>
      <c r="G359" s="14">
        <f t="shared" si="159"/>
        <v>1</v>
      </c>
      <c r="H359" s="14">
        <f t="shared" si="174"/>
        <v>4</v>
      </c>
      <c r="I359" s="14">
        <f t="shared" si="174"/>
        <v>6</v>
      </c>
      <c r="J359" s="14">
        <f t="shared" si="174"/>
        <v>0</v>
      </c>
      <c r="K359" s="14">
        <f t="shared" si="174"/>
        <v>0</v>
      </c>
      <c r="L359" s="14" t="str">
        <f t="shared" si="165"/>
        <v>1.4.6</v>
      </c>
      <c r="M359" s="15" t="str">
        <f t="shared" si="166"/>
        <v>--</v>
      </c>
      <c r="N359" s="14" t="str">
        <f t="shared" si="167"/>
        <v/>
      </c>
      <c r="O359" s="15" t="str">
        <f t="shared" si="160"/>
        <v/>
      </c>
      <c r="P359" s="15" t="str">
        <f>IF(N359=1,FLOOR(MAX($P$4:P358),1)+1,IF(AND(P358&lt;&gt;"",O358&lt;&gt;1),MAX($P$4:P358)+0.1,""))</f>
        <v/>
      </c>
      <c r="Q359" s="5">
        <f>ROW()</f>
        <v>359</v>
      </c>
      <c r="ED359" s="9"/>
      <c r="EE359" s="24">
        <f ca="1">IF(MAX($EE$9:EE358)&lt;SUM($AJ$9:$AJ$109),MAX($EE$9:EE358)+1,"")</f>
        <v>351</v>
      </c>
      <c r="EF359" s="24">
        <f t="shared" ca="1" si="169"/>
        <v>71</v>
      </c>
      <c r="EG359" s="24">
        <f t="shared" ca="1" si="170"/>
        <v>1</v>
      </c>
      <c r="EH359" s="23" t="str">
        <f t="shared" ca="1" si="168"/>
        <v>CCI-002955</v>
      </c>
      <c r="EI359" s="23" t="str">
        <f ca="1">IF(EE359="","",OFFSET($AK$8,EF359,0)&amp;IF(COUNTIF(EH360:$EH$502,"="&amp;EH359)=0,"","; "&amp;OFFSET(EH359,MATCH(EH359,EH360:$EH$502,0),1)))</f>
        <v>3.10</v>
      </c>
      <c r="EJ359" s="23" t="str">
        <f ca="1">IF(EE359="","",OFFSET($AL$8,EF359,0)&amp;IF(COUNTIF(EH360:$EH$502,"="&amp;EH359)=0,"","; "&amp;OFFSET(EH359,MATCH(EH359,EH360:$EH$502,0),2)))</f>
        <v>DEVICE POWER</v>
      </c>
      <c r="EK359" s="23" t="str">
        <f ca="1">IF(EE359="","",OFFSET($AK$8,EF359,0)&amp;" "&amp;IF(LEN(OFFSET($AL$8,EF359,0))&gt;$EK$3,LEFT(OFFSET($AL$8,EF359,0),$EK$3)&amp;"...",OFFSET($AL$8,EF359,0))&amp;SUBSTITUTE(IF(COUNTIF(EH360:$EH$502,"="&amp;EH359)=0,"","; "&amp;OFFSET(EH359,MATCH(EH359,EH360:$EH$502,0),3)),"; "&amp;OFFSET($AK$8,EF359,0)&amp;" "&amp;IF(LEN(OFFSET($AL$8,EF359,0))&gt;$EK$3,LEFT(OFFSET($AL$8,EF359,0),$EK$3)&amp;"...",OFFSET($AL$8,EF359,0)),""))</f>
        <v>3.10 DEVICE POWER</v>
      </c>
      <c r="EL359" s="24">
        <f ca="1">IF(EE359="","",IF(COUNTIF($EH$9:$EH358,"="&amp;EH359)=0,MAX($EL$9:EL358)+1,""))</f>
        <v>269</v>
      </c>
      <c r="EM359" s="9"/>
      <c r="EN359" s="10"/>
      <c r="EO359" s="24" t="str">
        <f ca="1">IF(MAX($EO$9:EO358)&lt;MAX($EL$9:$EL$502),MAX($EO$9:EO358)+1,"")</f>
        <v/>
      </c>
      <c r="EP359" s="24" t="str">
        <f t="shared" ca="1" si="171"/>
        <v/>
      </c>
      <c r="EQ359" s="23" t="str">
        <f t="shared" ca="1" si="173"/>
        <v/>
      </c>
      <c r="ER359" s="23" t="str">
        <f t="shared" ca="1" si="173"/>
        <v/>
      </c>
      <c r="ES359" s="23" t="str">
        <f t="shared" ca="1" si="173"/>
        <v/>
      </c>
      <c r="ET359" s="23" t="str">
        <f t="shared" ca="1" si="173"/>
        <v/>
      </c>
      <c r="EU359" s="10" t="str">
        <f>""</f>
        <v/>
      </c>
    </row>
    <row r="360" spans="1:151" x14ac:dyDescent="0.3">
      <c r="A360" s="1" t="s">
        <v>55</v>
      </c>
      <c r="B360" s="5"/>
      <c r="C360" s="14">
        <f t="shared" si="161"/>
        <v>0</v>
      </c>
      <c r="D360" s="14">
        <f t="shared" si="161"/>
        <v>0</v>
      </c>
      <c r="E360" s="14" t="str">
        <f t="shared" si="162"/>
        <v/>
      </c>
      <c r="F360" s="14">
        <f t="shared" si="163"/>
        <v>2</v>
      </c>
      <c r="G360" s="14">
        <f t="shared" si="159"/>
        <v>1</v>
      </c>
      <c r="H360" s="14">
        <f t="shared" si="174"/>
        <v>4</v>
      </c>
      <c r="I360" s="14">
        <f t="shared" si="174"/>
        <v>6</v>
      </c>
      <c r="J360" s="14">
        <f t="shared" si="174"/>
        <v>0</v>
      </c>
      <c r="K360" s="14">
        <f t="shared" si="174"/>
        <v>0</v>
      </c>
      <c r="L360" s="14" t="str">
        <f t="shared" si="165"/>
        <v>1.4.6</v>
      </c>
      <c r="M360" s="15" t="str">
        <f t="shared" si="166"/>
        <v>--</v>
      </c>
      <c r="N360" s="14" t="str">
        <f t="shared" si="167"/>
        <v/>
      </c>
      <c r="O360" s="15" t="str">
        <f t="shared" si="160"/>
        <v/>
      </c>
      <c r="P360" s="15" t="str">
        <f>IF(N360=1,FLOOR(MAX($P$4:P359),1)+1,IF(AND(P359&lt;&gt;"",O359&lt;&gt;1),MAX($P$4:P359)+0.1,""))</f>
        <v/>
      </c>
      <c r="Q360" s="5">
        <f>ROW()</f>
        <v>360</v>
      </c>
      <c r="ED360" s="9"/>
      <c r="EE360" s="24">
        <f ca="1">IF(MAX($EE$9:EE359)&lt;SUM($AJ$9:$AJ$109),MAX($EE$9:EE359)+1,"")</f>
        <v>352</v>
      </c>
      <c r="EF360" s="24">
        <f t="shared" ca="1" si="169"/>
        <v>71</v>
      </c>
      <c r="EG360" s="24">
        <f t="shared" ca="1" si="170"/>
        <v>2</v>
      </c>
      <c r="EH360" s="23" t="str">
        <f t="shared" ca="1" si="168"/>
        <v>CCI-000961</v>
      </c>
      <c r="EI360" s="23" t="str">
        <f ca="1">IF(EE360="","",OFFSET($AK$8,EF360,0)&amp;IF(COUNTIF(EH361:$EH$502,"="&amp;EH360)=0,"","; "&amp;OFFSET(EH360,MATCH(EH360,EH361:$EH$502,0),1)))</f>
        <v>3.10</v>
      </c>
      <c r="EJ360" s="23" t="str">
        <f ca="1">IF(EE360="","",OFFSET($AL$8,EF360,0)&amp;IF(COUNTIF(EH361:$EH$502,"="&amp;EH360)=0,"","; "&amp;OFFSET(EH360,MATCH(EH360,EH361:$EH$502,0),2)))</f>
        <v>DEVICE POWER</v>
      </c>
      <c r="EK360" s="23" t="str">
        <f ca="1">IF(EE360="","",OFFSET($AK$8,EF360,0)&amp;" "&amp;IF(LEN(OFFSET($AL$8,EF360,0))&gt;$EK$3,LEFT(OFFSET($AL$8,EF360,0),$EK$3)&amp;"...",OFFSET($AL$8,EF360,0))&amp;SUBSTITUTE(IF(COUNTIF(EH361:$EH$502,"="&amp;EH360)=0,"","; "&amp;OFFSET(EH360,MATCH(EH360,EH361:$EH$502,0),3)),"; "&amp;OFFSET($AK$8,EF360,0)&amp;" "&amp;IF(LEN(OFFSET($AL$8,EF360,0))&gt;$EK$3,LEFT(OFFSET($AL$8,EF360,0),$EK$3)&amp;"...",OFFSET($AL$8,EF360,0)),""))</f>
        <v>3.10 DEVICE POWER</v>
      </c>
      <c r="EL360" s="24">
        <f ca="1">IF(EE360="","",IF(COUNTIF($EH$9:$EH359,"="&amp;EH360)=0,MAX($EL$9:EL359)+1,""))</f>
        <v>270</v>
      </c>
      <c r="EM360" s="9"/>
      <c r="EN360" s="10"/>
      <c r="EO360" s="24" t="str">
        <f ca="1">IF(MAX($EO$9:EO359)&lt;MAX($EL$9:$EL$502),MAX($EO$9:EO359)+1,"")</f>
        <v/>
      </c>
      <c r="EP360" s="24" t="str">
        <f t="shared" ca="1" si="171"/>
        <v/>
      </c>
      <c r="EQ360" s="23" t="str">
        <f t="shared" ca="1" si="173"/>
        <v/>
      </c>
      <c r="ER360" s="23" t="str">
        <f t="shared" ca="1" si="173"/>
        <v/>
      </c>
      <c r="ES360" s="23" t="str">
        <f t="shared" ca="1" si="173"/>
        <v/>
      </c>
      <c r="ET360" s="23" t="str">
        <f t="shared" ca="1" si="173"/>
        <v/>
      </c>
      <c r="EU360" s="10" t="str">
        <f>""</f>
        <v/>
      </c>
    </row>
    <row r="361" spans="1:151" x14ac:dyDescent="0.3">
      <c r="A361" s="1" t="s">
        <v>55</v>
      </c>
      <c r="B361" s="5"/>
      <c r="C361" s="14">
        <f t="shared" si="161"/>
        <v>0</v>
      </c>
      <c r="D361" s="14">
        <f t="shared" si="161"/>
        <v>0</v>
      </c>
      <c r="E361" s="14" t="str">
        <f t="shared" si="162"/>
        <v/>
      </c>
      <c r="F361" s="14">
        <f t="shared" si="163"/>
        <v>2</v>
      </c>
      <c r="G361" s="14">
        <f t="shared" si="159"/>
        <v>1</v>
      </c>
      <c r="H361" s="14">
        <f t="shared" si="174"/>
        <v>4</v>
      </c>
      <c r="I361" s="14">
        <f t="shared" si="174"/>
        <v>6</v>
      </c>
      <c r="J361" s="14">
        <f t="shared" si="174"/>
        <v>0</v>
      </c>
      <c r="K361" s="14">
        <f t="shared" si="174"/>
        <v>0</v>
      </c>
      <c r="L361" s="14" t="str">
        <f t="shared" si="165"/>
        <v>1.4.6</v>
      </c>
      <c r="M361" s="15" t="str">
        <f t="shared" si="166"/>
        <v>--</v>
      </c>
      <c r="N361" s="14" t="str">
        <f t="shared" si="167"/>
        <v/>
      </c>
      <c r="O361" s="15" t="str">
        <f t="shared" si="160"/>
        <v/>
      </c>
      <c r="P361" s="15" t="str">
        <f>IF(N361=1,FLOOR(MAX($P$4:P360),1)+1,IF(AND(P360&lt;&gt;"",O360&lt;&gt;1),MAX($P$4:P360)+0.1,""))</f>
        <v/>
      </c>
      <c r="Q361" s="5">
        <f>ROW()</f>
        <v>361</v>
      </c>
      <c r="ED361" s="9"/>
      <c r="EE361" s="24">
        <f ca="1">IF(MAX($EE$9:EE360)&lt;SUM($AJ$9:$AJ$109),MAX($EE$9:EE360)+1,"")</f>
        <v>353</v>
      </c>
      <c r="EF361" s="24">
        <f t="shared" ca="1" si="169"/>
        <v>71</v>
      </c>
      <c r="EG361" s="24">
        <f t="shared" ca="1" si="170"/>
        <v>3</v>
      </c>
      <c r="EH361" s="23" t="str">
        <f t="shared" ca="1" si="168"/>
        <v>CCI-000952</v>
      </c>
      <c r="EI361" s="23" t="str">
        <f ca="1">IF(EE361="","",OFFSET($AK$8,EF361,0)&amp;IF(COUNTIF(EH362:$EH$502,"="&amp;EH361)=0,"","; "&amp;OFFSET(EH361,MATCH(EH361,EH362:$EH$502,0),1)))</f>
        <v>3.10</v>
      </c>
      <c r="EJ361" s="23" t="str">
        <f ca="1">IF(EE361="","",OFFSET($AL$8,EF361,0)&amp;IF(COUNTIF(EH362:$EH$502,"="&amp;EH361)=0,"","; "&amp;OFFSET(EH361,MATCH(EH361,EH362:$EH$502,0),2)))</f>
        <v>DEVICE POWER</v>
      </c>
      <c r="EK361" s="23" t="str">
        <f ca="1">IF(EE361="","",OFFSET($AK$8,EF361,0)&amp;" "&amp;IF(LEN(OFFSET($AL$8,EF361,0))&gt;$EK$3,LEFT(OFFSET($AL$8,EF361,0),$EK$3)&amp;"...",OFFSET($AL$8,EF361,0))&amp;SUBSTITUTE(IF(COUNTIF(EH362:$EH$502,"="&amp;EH361)=0,"","; "&amp;OFFSET(EH361,MATCH(EH361,EH362:$EH$502,0),3)),"; "&amp;OFFSET($AK$8,EF361,0)&amp;" "&amp;IF(LEN(OFFSET($AL$8,EF361,0))&gt;$EK$3,LEFT(OFFSET($AL$8,EF361,0),$EK$3)&amp;"...",OFFSET($AL$8,EF361,0)),""))</f>
        <v>3.10 DEVICE POWER</v>
      </c>
      <c r="EL361" s="24">
        <f ca="1">IF(EE361="","",IF(COUNTIF($EH$9:$EH360,"="&amp;EH361)=0,MAX($EL$9:EL360)+1,""))</f>
        <v>271</v>
      </c>
      <c r="EM361" s="9"/>
      <c r="EN361" s="10"/>
      <c r="EO361" s="24" t="str">
        <f ca="1">IF(MAX($EO$9:EO360)&lt;MAX($EL$9:$EL$502),MAX($EO$9:EO360)+1,"")</f>
        <v/>
      </c>
      <c r="EP361" s="24" t="str">
        <f t="shared" ca="1" si="171"/>
        <v/>
      </c>
      <c r="EQ361" s="23" t="str">
        <f t="shared" ca="1" si="173"/>
        <v/>
      </c>
      <c r="ER361" s="23" t="str">
        <f t="shared" ca="1" si="173"/>
        <v/>
      </c>
      <c r="ES361" s="23" t="str">
        <f t="shared" ca="1" si="173"/>
        <v/>
      </c>
      <c r="ET361" s="23" t="str">
        <f t="shared" ca="1" si="173"/>
        <v/>
      </c>
      <c r="EU361" s="10" t="str">
        <f>""</f>
        <v/>
      </c>
    </row>
    <row r="362" spans="1:151" x14ac:dyDescent="0.3">
      <c r="A362" s="1" t="s">
        <v>255</v>
      </c>
      <c r="B362" s="5"/>
      <c r="C362" s="14">
        <f t="shared" si="161"/>
        <v>1</v>
      </c>
      <c r="D362" s="14">
        <f t="shared" si="161"/>
        <v>0</v>
      </c>
      <c r="E362" s="14" t="str">
        <f t="shared" si="162"/>
        <v/>
      </c>
      <c r="F362" s="14">
        <f t="shared" si="163"/>
        <v>3</v>
      </c>
      <c r="G362" s="14">
        <f t="shared" si="159"/>
        <v>1</v>
      </c>
      <c r="H362" s="14">
        <f t="shared" si="174"/>
        <v>4</v>
      </c>
      <c r="I362" s="14">
        <f t="shared" si="174"/>
        <v>6</v>
      </c>
      <c r="J362" s="14">
        <f t="shared" si="174"/>
        <v>1</v>
      </c>
      <c r="K362" s="14">
        <f t="shared" si="174"/>
        <v>0</v>
      </c>
      <c r="L362" s="14" t="str">
        <f t="shared" si="165"/>
        <v>1.4.6.1</v>
      </c>
      <c r="M362" s="15" t="str">
        <f t="shared" si="166"/>
        <v>Wireless Network Connected</v>
      </c>
      <c r="N362" s="14" t="str">
        <f t="shared" si="167"/>
        <v/>
      </c>
      <c r="O362" s="15" t="str">
        <f t="shared" si="160"/>
        <v/>
      </c>
      <c r="P362" s="15" t="str">
        <f>IF(N362=1,FLOOR(MAX($P$4:P361),1)+1,IF(AND(P361&lt;&gt;"",O361&lt;&gt;1),MAX($P$4:P361)+0.1,""))</f>
        <v/>
      </c>
      <c r="Q362" s="5">
        <f>ROW()</f>
        <v>362</v>
      </c>
      <c r="ED362" s="9"/>
      <c r="EE362" s="24">
        <f ca="1">IF(MAX($EE$9:EE361)&lt;SUM($AJ$9:$AJ$109),MAX($EE$9:EE361)+1,"")</f>
        <v>354</v>
      </c>
      <c r="EF362" s="24">
        <f t="shared" ca="1" si="169"/>
        <v>71</v>
      </c>
      <c r="EG362" s="24">
        <f t="shared" ca="1" si="170"/>
        <v>4</v>
      </c>
      <c r="EH362" s="23" t="str">
        <f t="shared" ca="1" si="168"/>
        <v>CCI-002953</v>
      </c>
      <c r="EI362" s="23" t="str">
        <f ca="1">IF(EE362="","",OFFSET($AK$8,EF362,0)&amp;IF(COUNTIF(EH363:$EH$502,"="&amp;EH362)=0,"","; "&amp;OFFSET(EH362,MATCH(EH362,EH363:$EH$502,0),1)))</f>
        <v>3.10</v>
      </c>
      <c r="EJ362" s="23" t="str">
        <f ca="1">IF(EE362="","",OFFSET($AL$8,EF362,0)&amp;IF(COUNTIF(EH363:$EH$502,"="&amp;EH362)=0,"","; "&amp;OFFSET(EH362,MATCH(EH362,EH363:$EH$502,0),2)))</f>
        <v>DEVICE POWER</v>
      </c>
      <c r="EK362" s="23" t="str">
        <f ca="1">IF(EE362="","",OFFSET($AK$8,EF362,0)&amp;" "&amp;IF(LEN(OFFSET($AL$8,EF362,0))&gt;$EK$3,LEFT(OFFSET($AL$8,EF362,0),$EK$3)&amp;"...",OFFSET($AL$8,EF362,0))&amp;SUBSTITUTE(IF(COUNTIF(EH363:$EH$502,"="&amp;EH362)=0,"","; "&amp;OFFSET(EH362,MATCH(EH362,EH363:$EH$502,0),3)),"; "&amp;OFFSET($AK$8,EF362,0)&amp;" "&amp;IF(LEN(OFFSET($AL$8,EF362,0))&gt;$EK$3,LEFT(OFFSET($AL$8,EF362,0),$EK$3)&amp;"...",OFFSET($AL$8,EF362,0)),""))</f>
        <v>3.10 DEVICE POWER</v>
      </c>
      <c r="EL362" s="24">
        <f ca="1">IF(EE362="","",IF(COUNTIF($EH$9:$EH361,"="&amp;EH362)=0,MAX($EL$9:EL361)+1,""))</f>
        <v>272</v>
      </c>
      <c r="EM362" s="9"/>
      <c r="EN362" s="10"/>
      <c r="EO362" s="24" t="str">
        <f ca="1">IF(MAX($EO$9:EO361)&lt;MAX($EL$9:$EL$502),MAX($EO$9:EO361)+1,"")</f>
        <v/>
      </c>
      <c r="EP362" s="24" t="str">
        <f t="shared" ca="1" si="171"/>
        <v/>
      </c>
      <c r="EQ362" s="23" t="str">
        <f t="shared" ca="1" si="173"/>
        <v/>
      </c>
      <c r="ER362" s="23" t="str">
        <f t="shared" ca="1" si="173"/>
        <v/>
      </c>
      <c r="ES362" s="23" t="str">
        <f t="shared" ca="1" si="173"/>
        <v/>
      </c>
      <c r="ET362" s="23" t="str">
        <f t="shared" ca="1" si="173"/>
        <v/>
      </c>
      <c r="EU362" s="10" t="str">
        <f>""</f>
        <v/>
      </c>
    </row>
    <row r="363" spans="1:151" x14ac:dyDescent="0.3">
      <c r="A363" s="1" t="s">
        <v>55</v>
      </c>
      <c r="B363" s="5"/>
      <c r="C363" s="14">
        <f t="shared" si="161"/>
        <v>0</v>
      </c>
      <c r="D363" s="14">
        <f t="shared" si="161"/>
        <v>0</v>
      </c>
      <c r="E363" s="14" t="str">
        <f t="shared" si="162"/>
        <v/>
      </c>
      <c r="F363" s="14">
        <f t="shared" si="163"/>
        <v>3</v>
      </c>
      <c r="G363" s="14">
        <f t="shared" si="159"/>
        <v>1</v>
      </c>
      <c r="H363" s="14">
        <f t="shared" si="174"/>
        <v>4</v>
      </c>
      <c r="I363" s="14">
        <f t="shared" si="174"/>
        <v>6</v>
      </c>
      <c r="J363" s="14">
        <f t="shared" si="174"/>
        <v>1</v>
      </c>
      <c r="K363" s="14">
        <f t="shared" si="174"/>
        <v>0</v>
      </c>
      <c r="L363" s="14" t="str">
        <f t="shared" si="165"/>
        <v>1.4.6.1</v>
      </c>
      <c r="M363" s="15" t="str">
        <f t="shared" si="166"/>
        <v>--</v>
      </c>
      <c r="N363" s="14" t="str">
        <f t="shared" si="167"/>
        <v/>
      </c>
      <c r="O363" s="15" t="str">
        <f t="shared" si="160"/>
        <v/>
      </c>
      <c r="P363" s="15" t="str">
        <f>IF(N363=1,FLOOR(MAX($P$4:P362),1)+1,IF(AND(P362&lt;&gt;"",O362&lt;&gt;1),MAX($P$4:P362)+0.1,""))</f>
        <v/>
      </c>
      <c r="Q363" s="5">
        <f>ROW()</f>
        <v>363</v>
      </c>
      <c r="ED363" s="9"/>
      <c r="EE363" s="24">
        <f ca="1">IF(MAX($EE$9:EE362)&lt;SUM($AJ$9:$AJ$109),MAX($EE$9:EE362)+1,"")</f>
        <v>355</v>
      </c>
      <c r="EF363" s="24">
        <f t="shared" ca="1" si="169"/>
        <v>71</v>
      </c>
      <c r="EG363" s="24">
        <f t="shared" ca="1" si="170"/>
        <v>5</v>
      </c>
      <c r="EH363" s="23" t="str">
        <f t="shared" ca="1" si="168"/>
        <v>CCI-002954</v>
      </c>
      <c r="EI363" s="23" t="str">
        <f ca="1">IF(EE363="","",OFFSET($AK$8,EF363,0)&amp;IF(COUNTIF(EH364:$EH$502,"="&amp;EH363)=0,"","; "&amp;OFFSET(EH363,MATCH(EH363,EH364:$EH$502,0),1)))</f>
        <v>3.10</v>
      </c>
      <c r="EJ363" s="23" t="str">
        <f ca="1">IF(EE363="","",OFFSET($AL$8,EF363,0)&amp;IF(COUNTIF(EH364:$EH$502,"="&amp;EH363)=0,"","; "&amp;OFFSET(EH363,MATCH(EH363,EH364:$EH$502,0),2)))</f>
        <v>DEVICE POWER</v>
      </c>
      <c r="EK363" s="23" t="str">
        <f ca="1">IF(EE363="","",OFFSET($AK$8,EF363,0)&amp;" "&amp;IF(LEN(OFFSET($AL$8,EF363,0))&gt;$EK$3,LEFT(OFFSET($AL$8,EF363,0),$EK$3)&amp;"...",OFFSET($AL$8,EF363,0))&amp;SUBSTITUTE(IF(COUNTIF(EH364:$EH$502,"="&amp;EH363)=0,"","; "&amp;OFFSET(EH363,MATCH(EH363,EH364:$EH$502,0),3)),"; "&amp;OFFSET($AK$8,EF363,0)&amp;" "&amp;IF(LEN(OFFSET($AL$8,EF363,0))&gt;$EK$3,LEFT(OFFSET($AL$8,EF363,0),$EK$3)&amp;"...",OFFSET($AL$8,EF363,0)),""))</f>
        <v>3.10 DEVICE POWER</v>
      </c>
      <c r="EL363" s="24">
        <f ca="1">IF(EE363="","",IF(COUNTIF($EH$9:$EH362,"="&amp;EH363)=0,MAX($EL$9:EL362)+1,""))</f>
        <v>273</v>
      </c>
      <c r="EM363" s="9"/>
      <c r="EN363" s="10"/>
      <c r="EO363" s="24" t="str">
        <f ca="1">IF(MAX($EO$9:EO362)&lt;MAX($EL$9:$EL$502),MAX($EO$9:EO362)+1,"")</f>
        <v/>
      </c>
      <c r="EP363" s="24" t="str">
        <f t="shared" ca="1" si="171"/>
        <v/>
      </c>
      <c r="EQ363" s="23" t="str">
        <f t="shared" ca="1" si="173"/>
        <v/>
      </c>
      <c r="ER363" s="23" t="str">
        <f t="shared" ca="1" si="173"/>
        <v/>
      </c>
      <c r="ES363" s="23" t="str">
        <f t="shared" ca="1" si="173"/>
        <v/>
      </c>
      <c r="ET363" s="23" t="str">
        <f t="shared" ca="1" si="173"/>
        <v/>
      </c>
      <c r="EU363" s="10" t="str">
        <f>""</f>
        <v/>
      </c>
    </row>
    <row r="364" spans="1:151" x14ac:dyDescent="0.3">
      <c r="A364" s="1" t="s">
        <v>256</v>
      </c>
      <c r="B364" s="5"/>
      <c r="C364" s="14">
        <f t="shared" si="161"/>
        <v>0</v>
      </c>
      <c r="D364" s="14">
        <f t="shared" si="161"/>
        <v>0</v>
      </c>
      <c r="E364" s="14" t="str">
        <f t="shared" si="162"/>
        <v/>
      </c>
      <c r="F364" s="14">
        <f t="shared" si="163"/>
        <v>3</v>
      </c>
      <c r="G364" s="14">
        <f t="shared" si="159"/>
        <v>1</v>
      </c>
      <c r="H364" s="14">
        <f t="shared" si="174"/>
        <v>4</v>
      </c>
      <c r="I364" s="14">
        <f t="shared" si="174"/>
        <v>6</v>
      </c>
      <c r="J364" s="14">
        <f t="shared" si="174"/>
        <v>1</v>
      </c>
      <c r="K364" s="14">
        <f t="shared" si="174"/>
        <v>0</v>
      </c>
      <c r="L364" s="14" t="str">
        <f t="shared" si="165"/>
        <v>1.4.6.1</v>
      </c>
      <c r="M364" s="15" t="str">
        <f t="shared" si="166"/>
        <v>--</v>
      </c>
      <c r="N364" s="14" t="str">
        <f t="shared" si="167"/>
        <v/>
      </c>
      <c r="O364" s="15" t="str">
        <f t="shared" si="160"/>
        <v/>
      </c>
      <c r="P364" s="15" t="str">
        <f>IF(N364=1,FLOOR(MAX($P$4:P363),1)+1,IF(AND(P363&lt;&gt;"",O363&lt;&gt;1),MAX($P$4:P363)+0.1,""))</f>
        <v/>
      </c>
      <c r="Q364" s="5">
        <f>ROW()</f>
        <v>364</v>
      </c>
      <c r="ED364" s="9"/>
      <c r="EE364" s="24">
        <f ca="1">IF(MAX($EE$9:EE363)&lt;SUM($AJ$9:$AJ$109),MAX($EE$9:EE363)+1,"")</f>
        <v>356</v>
      </c>
      <c r="EF364" s="24">
        <f t="shared" ca="1" si="169"/>
        <v>72</v>
      </c>
      <c r="EG364" s="24">
        <f t="shared" ca="1" si="170"/>
        <v>1</v>
      </c>
      <c r="EH364" s="23" t="str">
        <f t="shared" ca="1" si="168"/>
        <v>CCI-001054</v>
      </c>
      <c r="EI364" s="23" t="str">
        <f ca="1">IF(EE364="","",OFFSET($AK$8,EF364,0)&amp;IF(COUNTIF(EH365:$EH$502,"="&amp;EH364)=0,"","; "&amp;OFFSET(EH364,MATCH(EH364,EH365:$EH$502,0),1)))</f>
        <v>3.11</v>
      </c>
      <c r="EJ364" s="23" t="str">
        <f ca="1">IF(EE364="","",OFFSET($AL$8,EF364,0)&amp;IF(COUNTIF(EH365:$EH$502,"="&amp;EH364)=0,"","; "&amp;OFFSET(EH364,MATCH(EH364,EH365:$EH$502,0),2)))</f>
        <v>VULNERABILITY SCANNING</v>
      </c>
      <c r="EK364" s="23" t="str">
        <f ca="1">IF(EE364="","",OFFSET($AK$8,EF364,0)&amp;" "&amp;IF(LEN(OFFSET($AL$8,EF364,0))&gt;$EK$3,LEFT(OFFSET($AL$8,EF364,0),$EK$3)&amp;"...",OFFSET($AL$8,EF364,0))&amp;SUBSTITUTE(IF(COUNTIF(EH365:$EH$502,"="&amp;EH364)=0,"","; "&amp;OFFSET(EH364,MATCH(EH364,EH365:$EH$502,0),3)),"; "&amp;OFFSET($AK$8,EF364,0)&amp;" "&amp;IF(LEN(OFFSET($AL$8,EF364,0))&gt;$EK$3,LEFT(OFFSET($AL$8,EF364,0),$EK$3)&amp;"...",OFFSET($AL$8,EF364,0)),""))</f>
        <v>3.11 VULNERABILITY SCANNING</v>
      </c>
      <c r="EL364" s="24">
        <f ca="1">IF(EE364="","",IF(COUNTIF($EH$9:$EH363,"="&amp;EH364)=0,MAX($EL$9:EL363)+1,""))</f>
        <v>274</v>
      </c>
      <c r="EM364" s="9"/>
      <c r="EN364" s="10"/>
      <c r="EO364" s="24" t="str">
        <f ca="1">IF(MAX($EO$9:EO363)&lt;MAX($EL$9:$EL$502),MAX($EO$9:EO363)+1,"")</f>
        <v/>
      </c>
      <c r="EP364" s="24" t="str">
        <f t="shared" ca="1" si="171"/>
        <v/>
      </c>
      <c r="EQ364" s="23" t="str">
        <f t="shared" ca="1" si="173"/>
        <v/>
      </c>
      <c r="ER364" s="23" t="str">
        <f t="shared" ca="1" si="173"/>
        <v/>
      </c>
      <c r="ES364" s="23" t="str">
        <f t="shared" ca="1" si="173"/>
        <v/>
      </c>
      <c r="ET364" s="23" t="str">
        <f t="shared" ca="1" si="173"/>
        <v/>
      </c>
      <c r="EU364" s="10" t="str">
        <f>""</f>
        <v/>
      </c>
    </row>
    <row r="365" spans="1:151" x14ac:dyDescent="0.3">
      <c r="A365" s="1" t="s">
        <v>257</v>
      </c>
      <c r="B365" s="5"/>
      <c r="C365" s="14">
        <f t="shared" si="161"/>
        <v>0</v>
      </c>
      <c r="D365" s="14">
        <f t="shared" si="161"/>
        <v>0</v>
      </c>
      <c r="E365" s="14" t="str">
        <f t="shared" si="162"/>
        <v/>
      </c>
      <c r="F365" s="14">
        <f t="shared" si="163"/>
        <v>3</v>
      </c>
      <c r="G365" s="14">
        <f t="shared" si="159"/>
        <v>1</v>
      </c>
      <c r="H365" s="14">
        <f t="shared" si="174"/>
        <v>4</v>
      </c>
      <c r="I365" s="14">
        <f t="shared" si="174"/>
        <v>6</v>
      </c>
      <c r="J365" s="14">
        <f t="shared" si="174"/>
        <v>1</v>
      </c>
      <c r="K365" s="14">
        <f t="shared" si="174"/>
        <v>0</v>
      </c>
      <c r="L365" s="14" t="str">
        <f t="shared" si="165"/>
        <v>1.4.6.1</v>
      </c>
      <c r="M365" s="15" t="str">
        <f t="shared" si="166"/>
        <v>--</v>
      </c>
      <c r="N365" s="14" t="str">
        <f t="shared" si="167"/>
        <v/>
      </c>
      <c r="O365" s="15" t="str">
        <f t="shared" si="160"/>
        <v/>
      </c>
      <c r="P365" s="15" t="str">
        <f>IF(N365=1,FLOOR(MAX($P$4:P364),1)+1,IF(AND(P364&lt;&gt;"",O364&lt;&gt;1),MAX($P$4:P364)+0.1,""))</f>
        <v/>
      </c>
      <c r="Q365" s="5">
        <f>ROW()</f>
        <v>365</v>
      </c>
      <c r="ED365" s="9"/>
      <c r="EE365" s="24">
        <f ca="1">IF(MAX($EE$9:EE364)&lt;SUM($AJ$9:$AJ$109),MAX($EE$9:EE364)+1,"")</f>
        <v>357</v>
      </c>
      <c r="EF365" s="24">
        <f t="shared" ca="1" si="169"/>
        <v>72</v>
      </c>
      <c r="EG365" s="24">
        <f t="shared" ca="1" si="170"/>
        <v>2</v>
      </c>
      <c r="EH365" s="23" t="str">
        <f t="shared" ca="1" si="168"/>
        <v>CCI-001055</v>
      </c>
      <c r="EI365" s="23" t="str">
        <f ca="1">IF(EE365="","",OFFSET($AK$8,EF365,0)&amp;IF(COUNTIF(EH366:$EH$502,"="&amp;EH365)=0,"","; "&amp;OFFSET(EH365,MATCH(EH365,EH366:$EH$502,0),1)))</f>
        <v>3.11</v>
      </c>
      <c r="EJ365" s="23" t="str">
        <f ca="1">IF(EE365="","",OFFSET($AL$8,EF365,0)&amp;IF(COUNTIF(EH366:$EH$502,"="&amp;EH365)=0,"","; "&amp;OFFSET(EH365,MATCH(EH365,EH366:$EH$502,0),2)))</f>
        <v>VULNERABILITY SCANNING</v>
      </c>
      <c r="EK365" s="23" t="str">
        <f ca="1">IF(EE365="","",OFFSET($AK$8,EF365,0)&amp;" "&amp;IF(LEN(OFFSET($AL$8,EF365,0))&gt;$EK$3,LEFT(OFFSET($AL$8,EF365,0),$EK$3)&amp;"...",OFFSET($AL$8,EF365,0))&amp;SUBSTITUTE(IF(COUNTIF(EH366:$EH$502,"="&amp;EH365)=0,"","; "&amp;OFFSET(EH365,MATCH(EH365,EH366:$EH$502,0),3)),"; "&amp;OFFSET($AK$8,EF365,0)&amp;" "&amp;IF(LEN(OFFSET($AL$8,EF365,0))&gt;$EK$3,LEFT(OFFSET($AL$8,EF365,0),$EK$3)&amp;"...",OFFSET($AL$8,EF365,0)),""))</f>
        <v>3.11 VULNERABILITY SCANNING</v>
      </c>
      <c r="EL365" s="24">
        <f ca="1">IF(EE365="","",IF(COUNTIF($EH$9:$EH364,"="&amp;EH365)=0,MAX($EL$9:EL364)+1,""))</f>
        <v>275</v>
      </c>
      <c r="EM365" s="9"/>
      <c r="EN365" s="10"/>
      <c r="EO365" s="24" t="str">
        <f ca="1">IF(MAX($EO$9:EO364)&lt;MAX($EL$9:$EL$502),MAX($EO$9:EO364)+1,"")</f>
        <v/>
      </c>
      <c r="EP365" s="24" t="str">
        <f t="shared" ca="1" si="171"/>
        <v/>
      </c>
      <c r="EQ365" s="23" t="str">
        <f t="shared" ca="1" si="173"/>
        <v/>
      </c>
      <c r="ER365" s="23" t="str">
        <f t="shared" ca="1" si="173"/>
        <v/>
      </c>
      <c r="ES365" s="23" t="str">
        <f t="shared" ca="1" si="173"/>
        <v/>
      </c>
      <c r="ET365" s="23" t="str">
        <f t="shared" ca="1" si="173"/>
        <v/>
      </c>
      <c r="EU365" s="10" t="str">
        <f>""</f>
        <v/>
      </c>
    </row>
    <row r="366" spans="1:151" x14ac:dyDescent="0.3">
      <c r="A366" s="1" t="s">
        <v>258</v>
      </c>
      <c r="B366" s="5"/>
      <c r="C366" s="14">
        <f t="shared" si="161"/>
        <v>0</v>
      </c>
      <c r="D366" s="14">
        <f t="shared" si="161"/>
        <v>0</v>
      </c>
      <c r="E366" s="14" t="str">
        <f t="shared" si="162"/>
        <v/>
      </c>
      <c r="F366" s="14">
        <f t="shared" si="163"/>
        <v>3</v>
      </c>
      <c r="G366" s="14">
        <f t="shared" si="159"/>
        <v>1</v>
      </c>
      <c r="H366" s="14">
        <f t="shared" si="174"/>
        <v>4</v>
      </c>
      <c r="I366" s="14">
        <f t="shared" si="174"/>
        <v>6</v>
      </c>
      <c r="J366" s="14">
        <f t="shared" si="174"/>
        <v>1</v>
      </c>
      <c r="K366" s="14">
        <f t="shared" si="174"/>
        <v>0</v>
      </c>
      <c r="L366" s="14" t="str">
        <f t="shared" si="165"/>
        <v>1.4.6.1</v>
      </c>
      <c r="M366" s="15" t="str">
        <f t="shared" si="166"/>
        <v>--</v>
      </c>
      <c r="N366" s="14" t="str">
        <f t="shared" si="167"/>
        <v/>
      </c>
      <c r="O366" s="15" t="str">
        <f t="shared" si="160"/>
        <v/>
      </c>
      <c r="P366" s="15" t="str">
        <f>IF(N366=1,FLOOR(MAX($P$4:P365),1)+1,IF(AND(P365&lt;&gt;"",O365&lt;&gt;1),MAX($P$4:P365)+0.1,""))</f>
        <v/>
      </c>
      <c r="Q366" s="5">
        <f>ROW()</f>
        <v>366</v>
      </c>
      <c r="ED366" s="9"/>
      <c r="EE366" s="24">
        <f ca="1">IF(MAX($EE$9:EE365)&lt;SUM($AJ$9:$AJ$109),MAX($EE$9:EE365)+1,"")</f>
        <v>358</v>
      </c>
      <c r="EF366" s="24">
        <f t="shared" ca="1" si="169"/>
        <v>72</v>
      </c>
      <c r="EG366" s="24">
        <f t="shared" ca="1" si="170"/>
        <v>3</v>
      </c>
      <c r="EH366" s="23" t="str">
        <f t="shared" ca="1" si="168"/>
        <v>CCI-000156</v>
      </c>
      <c r="EI366" s="23" t="str">
        <f ca="1">IF(EE366="","",OFFSET($AK$8,EF366,0)&amp;IF(COUNTIF(EH367:$EH$502,"="&amp;EH366)=0,"","; "&amp;OFFSET(EH366,MATCH(EH366,EH367:$EH$502,0),1)))</f>
        <v>3.11</v>
      </c>
      <c r="EJ366" s="23" t="str">
        <f ca="1">IF(EE366="","",OFFSET($AL$8,EF366,0)&amp;IF(COUNTIF(EH367:$EH$502,"="&amp;EH366)=0,"","; "&amp;OFFSET(EH366,MATCH(EH366,EH367:$EH$502,0),2)))</f>
        <v>VULNERABILITY SCANNING</v>
      </c>
      <c r="EK366" s="23" t="str">
        <f ca="1">IF(EE366="","",OFFSET($AK$8,EF366,0)&amp;" "&amp;IF(LEN(OFFSET($AL$8,EF366,0))&gt;$EK$3,LEFT(OFFSET($AL$8,EF366,0),$EK$3)&amp;"...",OFFSET($AL$8,EF366,0))&amp;SUBSTITUTE(IF(COUNTIF(EH367:$EH$502,"="&amp;EH366)=0,"","; "&amp;OFFSET(EH366,MATCH(EH366,EH367:$EH$502,0),3)),"; "&amp;OFFSET($AK$8,EF366,0)&amp;" "&amp;IF(LEN(OFFSET($AL$8,EF366,0))&gt;$EK$3,LEFT(OFFSET($AL$8,EF366,0),$EK$3)&amp;"...",OFFSET($AL$8,EF366,0)),""))</f>
        <v>3.11 VULNERABILITY SCANNING</v>
      </c>
      <c r="EL366" s="24">
        <f ca="1">IF(EE366="","",IF(COUNTIF($EH$9:$EH365,"="&amp;EH366)=0,MAX($EL$9:EL365)+1,""))</f>
        <v>276</v>
      </c>
      <c r="EM366" s="9"/>
      <c r="EN366" s="10"/>
      <c r="EO366" s="24" t="str">
        <f ca="1">IF(MAX($EO$9:EO365)&lt;MAX($EL$9:$EL$502),MAX($EO$9:EO365)+1,"")</f>
        <v/>
      </c>
      <c r="EP366" s="24" t="str">
        <f t="shared" ca="1" si="171"/>
        <v/>
      </c>
      <c r="EQ366" s="23" t="str">
        <f t="shared" ca="1" si="173"/>
        <v/>
      </c>
      <c r="ER366" s="23" t="str">
        <f t="shared" ca="1" si="173"/>
        <v/>
      </c>
      <c r="ES366" s="23" t="str">
        <f t="shared" ca="1" si="173"/>
        <v/>
      </c>
      <c r="ET366" s="23" t="str">
        <f t="shared" ca="1" si="173"/>
        <v/>
      </c>
      <c r="EU366" s="10" t="str">
        <f>""</f>
        <v/>
      </c>
    </row>
    <row r="367" spans="1:151" x14ac:dyDescent="0.3">
      <c r="A367" s="1" t="s">
        <v>190</v>
      </c>
      <c r="B367" s="5"/>
      <c r="C367" s="14">
        <f t="shared" si="161"/>
        <v>0</v>
      </c>
      <c r="D367" s="14">
        <f t="shared" si="161"/>
        <v>1</v>
      </c>
      <c r="E367" s="14" t="str">
        <f t="shared" si="162"/>
        <v/>
      </c>
      <c r="F367" s="14">
        <f t="shared" si="163"/>
        <v>2</v>
      </c>
      <c r="G367" s="14">
        <f t="shared" si="159"/>
        <v>1</v>
      </c>
      <c r="H367" s="14">
        <f t="shared" si="174"/>
        <v>4</v>
      </c>
      <c r="I367" s="14">
        <f t="shared" si="174"/>
        <v>6</v>
      </c>
      <c r="J367" s="14">
        <f t="shared" si="174"/>
        <v>1</v>
      </c>
      <c r="K367" s="14">
        <f t="shared" si="174"/>
        <v>0</v>
      </c>
      <c r="L367" s="14" t="str">
        <f t="shared" si="165"/>
        <v>1.4.6.1</v>
      </c>
      <c r="M367" s="15" t="str">
        <f t="shared" si="166"/>
        <v>--</v>
      </c>
      <c r="N367" s="14" t="str">
        <f t="shared" si="167"/>
        <v/>
      </c>
      <c r="O367" s="15" t="str">
        <f t="shared" si="160"/>
        <v/>
      </c>
      <c r="P367" s="15" t="str">
        <f>IF(N367=1,FLOOR(MAX($P$4:P366),1)+1,IF(AND(P366&lt;&gt;"",O366&lt;&gt;1),MAX($P$4:P366)+0.1,""))</f>
        <v/>
      </c>
      <c r="Q367" s="5">
        <f>ROW()</f>
        <v>367</v>
      </c>
      <c r="ED367" s="9"/>
      <c r="EE367" s="24">
        <f ca="1">IF(MAX($EE$9:EE366)&lt;SUM($AJ$9:$AJ$109),MAX($EE$9:EE366)+1,"")</f>
        <v>359</v>
      </c>
      <c r="EF367" s="24">
        <f t="shared" ca="1" si="169"/>
        <v>72</v>
      </c>
      <c r="EG367" s="24">
        <f t="shared" ca="1" si="170"/>
        <v>4</v>
      </c>
      <c r="EH367" s="23" t="str">
        <f t="shared" ca="1" si="168"/>
        <v>CCI-001641</v>
      </c>
      <c r="EI367" s="23" t="str">
        <f ca="1">IF(EE367="","",OFFSET($AK$8,EF367,0)&amp;IF(COUNTIF(EH368:$EH$502,"="&amp;EH367)=0,"","; "&amp;OFFSET(EH367,MATCH(EH367,EH368:$EH$502,0),1)))</f>
        <v>3.11</v>
      </c>
      <c r="EJ367" s="23" t="str">
        <f ca="1">IF(EE367="","",OFFSET($AL$8,EF367,0)&amp;IF(COUNTIF(EH368:$EH$502,"="&amp;EH367)=0,"","; "&amp;OFFSET(EH367,MATCH(EH367,EH368:$EH$502,0),2)))</f>
        <v>VULNERABILITY SCANNING</v>
      </c>
      <c r="EK367" s="23" t="str">
        <f ca="1">IF(EE367="","",OFFSET($AK$8,EF367,0)&amp;" "&amp;IF(LEN(OFFSET($AL$8,EF367,0))&gt;$EK$3,LEFT(OFFSET($AL$8,EF367,0),$EK$3)&amp;"...",OFFSET($AL$8,EF367,0))&amp;SUBSTITUTE(IF(COUNTIF(EH368:$EH$502,"="&amp;EH367)=0,"","; "&amp;OFFSET(EH367,MATCH(EH367,EH368:$EH$502,0),3)),"; "&amp;OFFSET($AK$8,EF367,0)&amp;" "&amp;IF(LEN(OFFSET($AL$8,EF367,0))&gt;$EK$3,LEFT(OFFSET($AL$8,EF367,0),$EK$3)&amp;"...",OFFSET($AL$8,EF367,0)),""))</f>
        <v>3.11 VULNERABILITY SCANNING</v>
      </c>
      <c r="EL367" s="24">
        <f ca="1">IF(EE367="","",IF(COUNTIF($EH$9:$EH366,"="&amp;EH367)=0,MAX($EL$9:EL366)+1,""))</f>
        <v>277</v>
      </c>
      <c r="EM367" s="9"/>
      <c r="EN367" s="10"/>
      <c r="EO367" s="24" t="str">
        <f ca="1">IF(MAX($EO$9:EO366)&lt;MAX($EL$9:$EL$502),MAX($EO$9:EO366)+1,"")</f>
        <v/>
      </c>
      <c r="EP367" s="24" t="str">
        <f t="shared" ca="1" si="171"/>
        <v/>
      </c>
      <c r="EQ367" s="23" t="str">
        <f t="shared" ca="1" si="173"/>
        <v/>
      </c>
      <c r="ER367" s="23" t="str">
        <f t="shared" ca="1" si="173"/>
        <v/>
      </c>
      <c r="ES367" s="23" t="str">
        <f t="shared" ca="1" si="173"/>
        <v/>
      </c>
      <c r="ET367" s="23" t="str">
        <f t="shared" ca="1" si="173"/>
        <v/>
      </c>
      <c r="EU367" s="10" t="str">
        <f>""</f>
        <v/>
      </c>
    </row>
    <row r="368" spans="1:151" x14ac:dyDescent="0.3">
      <c r="A368" s="1" t="s">
        <v>259</v>
      </c>
      <c r="B368" s="5"/>
      <c r="C368" s="14">
        <f t="shared" si="161"/>
        <v>1</v>
      </c>
      <c r="D368" s="14">
        <f t="shared" si="161"/>
        <v>1</v>
      </c>
      <c r="E368" s="14" t="str">
        <f t="shared" si="162"/>
        <v>OK</v>
      </c>
      <c r="F368" s="14">
        <f t="shared" si="163"/>
        <v>2</v>
      </c>
      <c r="G368" s="14">
        <f t="shared" si="159"/>
        <v>1</v>
      </c>
      <c r="H368" s="14">
        <f t="shared" si="174"/>
        <v>4</v>
      </c>
      <c r="I368" s="14">
        <f t="shared" si="174"/>
        <v>7</v>
      </c>
      <c r="J368" s="14">
        <f t="shared" si="174"/>
        <v>0</v>
      </c>
      <c r="K368" s="14">
        <f t="shared" si="174"/>
        <v>0</v>
      </c>
      <c r="L368" s="14" t="str">
        <f t="shared" si="165"/>
        <v>1.4.7</v>
      </c>
      <c r="M368" s="15" t="str">
        <f t="shared" si="166"/>
        <v>Network Media</v>
      </c>
      <c r="N368" s="14" t="str">
        <f t="shared" si="167"/>
        <v/>
      </c>
      <c r="O368" s="15" t="str">
        <f t="shared" si="160"/>
        <v/>
      </c>
      <c r="P368" s="15" t="str">
        <f>IF(N368=1,FLOOR(MAX($P$4:P367),1)+1,IF(AND(P367&lt;&gt;"",O367&lt;&gt;1),MAX($P$4:P367)+0.1,""))</f>
        <v/>
      </c>
      <c r="Q368" s="5">
        <f>ROW()</f>
        <v>368</v>
      </c>
      <c r="ED368" s="9"/>
      <c r="EE368" s="24">
        <f ca="1">IF(MAX($EE$9:EE367)&lt;SUM($AJ$9:$AJ$109),MAX($EE$9:EE367)+1,"")</f>
        <v>360</v>
      </c>
      <c r="EF368" s="24">
        <f t="shared" ca="1" si="169"/>
        <v>72</v>
      </c>
      <c r="EG368" s="24">
        <f t="shared" ca="1" si="170"/>
        <v>5</v>
      </c>
      <c r="EH368" s="23" t="str">
        <f t="shared" ca="1" si="168"/>
        <v>CCI-001643</v>
      </c>
      <c r="EI368" s="23" t="str">
        <f ca="1">IF(EE368="","",OFFSET($AK$8,EF368,0)&amp;IF(COUNTIF(EH369:$EH$502,"="&amp;EH368)=0,"","; "&amp;OFFSET(EH368,MATCH(EH368,EH369:$EH$502,0),1)))</f>
        <v>3.11</v>
      </c>
      <c r="EJ368" s="23" t="str">
        <f ca="1">IF(EE368="","",OFFSET($AL$8,EF368,0)&amp;IF(COUNTIF(EH369:$EH$502,"="&amp;EH368)=0,"","; "&amp;OFFSET(EH368,MATCH(EH368,EH369:$EH$502,0),2)))</f>
        <v>VULNERABILITY SCANNING</v>
      </c>
      <c r="EK368" s="23" t="str">
        <f ca="1">IF(EE368="","",OFFSET($AK$8,EF368,0)&amp;" "&amp;IF(LEN(OFFSET($AL$8,EF368,0))&gt;$EK$3,LEFT(OFFSET($AL$8,EF368,0),$EK$3)&amp;"...",OFFSET($AL$8,EF368,0))&amp;SUBSTITUTE(IF(COUNTIF(EH369:$EH$502,"="&amp;EH368)=0,"","; "&amp;OFFSET(EH368,MATCH(EH368,EH369:$EH$502,0),3)),"; "&amp;OFFSET($AK$8,EF368,0)&amp;" "&amp;IF(LEN(OFFSET($AL$8,EF368,0))&gt;$EK$3,LEFT(OFFSET($AL$8,EF368,0),$EK$3)&amp;"...",OFFSET($AL$8,EF368,0)),""))</f>
        <v>3.11 VULNERABILITY SCANNING</v>
      </c>
      <c r="EL368" s="24">
        <f ca="1">IF(EE368="","",IF(COUNTIF($EH$9:$EH367,"="&amp;EH368)=0,MAX($EL$9:EL367)+1,""))</f>
        <v>278</v>
      </c>
      <c r="EM368" s="9"/>
      <c r="EN368" s="10"/>
      <c r="EO368" s="24" t="str">
        <f ca="1">IF(MAX($EO$9:EO367)&lt;MAX($EL$9:$EL$502),MAX($EO$9:EO367)+1,"")</f>
        <v/>
      </c>
      <c r="EP368" s="24" t="str">
        <f t="shared" ca="1" si="171"/>
        <v/>
      </c>
      <c r="EQ368" s="23" t="str">
        <f t="shared" ca="1" si="173"/>
        <v/>
      </c>
      <c r="ER368" s="23" t="str">
        <f t="shared" ca="1" si="173"/>
        <v/>
      </c>
      <c r="ES368" s="23" t="str">
        <f t="shared" ca="1" si="173"/>
        <v/>
      </c>
      <c r="ET368" s="23" t="str">
        <f t="shared" ca="1" si="173"/>
        <v/>
      </c>
      <c r="EU368" s="10" t="str">
        <f>""</f>
        <v/>
      </c>
    </row>
    <row r="369" spans="1:151" x14ac:dyDescent="0.3">
      <c r="A369" s="1" t="s">
        <v>55</v>
      </c>
      <c r="B369" s="5"/>
      <c r="C369" s="14">
        <f t="shared" si="161"/>
        <v>0</v>
      </c>
      <c r="D369" s="14">
        <f t="shared" si="161"/>
        <v>0</v>
      </c>
      <c r="E369" s="14" t="str">
        <f t="shared" si="162"/>
        <v/>
      </c>
      <c r="F369" s="14">
        <f t="shared" si="163"/>
        <v>2</v>
      </c>
      <c r="G369" s="14">
        <f t="shared" si="159"/>
        <v>1</v>
      </c>
      <c r="H369" s="14">
        <f t="shared" si="174"/>
        <v>4</v>
      </c>
      <c r="I369" s="14">
        <f t="shared" si="174"/>
        <v>7</v>
      </c>
      <c r="J369" s="14">
        <f t="shared" si="174"/>
        <v>0</v>
      </c>
      <c r="K369" s="14">
        <f t="shared" si="174"/>
        <v>0</v>
      </c>
      <c r="L369" s="14" t="str">
        <f t="shared" si="165"/>
        <v>1.4.7</v>
      </c>
      <c r="M369" s="15" t="str">
        <f t="shared" si="166"/>
        <v>--</v>
      </c>
      <c r="N369" s="14" t="str">
        <f t="shared" si="167"/>
        <v/>
      </c>
      <c r="O369" s="15" t="str">
        <f t="shared" si="160"/>
        <v/>
      </c>
      <c r="P369" s="15" t="str">
        <f>IF(N369=1,FLOOR(MAX($P$4:P368),1)+1,IF(AND(P368&lt;&gt;"",O368&lt;&gt;1),MAX($P$4:P368)+0.1,""))</f>
        <v/>
      </c>
      <c r="Q369" s="5">
        <f>ROW()</f>
        <v>369</v>
      </c>
      <c r="ED369" s="9"/>
      <c r="EE369" s="24">
        <f ca="1">IF(MAX($EE$9:EE368)&lt;SUM($AJ$9:$AJ$109),MAX($EE$9:EE368)+1,"")</f>
        <v>361</v>
      </c>
      <c r="EF369" s="24">
        <f t="shared" ca="1" si="169"/>
        <v>72</v>
      </c>
      <c r="EG369" s="24">
        <f t="shared" ca="1" si="170"/>
        <v>6</v>
      </c>
      <c r="EH369" s="23" t="str">
        <f t="shared" ca="1" si="168"/>
        <v>CCI-001057</v>
      </c>
      <c r="EI369" s="23" t="str">
        <f ca="1">IF(EE369="","",OFFSET($AK$8,EF369,0)&amp;IF(COUNTIF(EH370:$EH$502,"="&amp;EH369)=0,"","; "&amp;OFFSET(EH369,MATCH(EH369,EH370:$EH$502,0),1)))</f>
        <v>3.11</v>
      </c>
      <c r="EJ369" s="23" t="str">
        <f ca="1">IF(EE369="","",OFFSET($AL$8,EF369,0)&amp;IF(COUNTIF(EH370:$EH$502,"="&amp;EH369)=0,"","; "&amp;OFFSET(EH369,MATCH(EH369,EH370:$EH$502,0),2)))</f>
        <v>VULNERABILITY SCANNING</v>
      </c>
      <c r="EK369" s="23" t="str">
        <f ca="1">IF(EE369="","",OFFSET($AK$8,EF369,0)&amp;" "&amp;IF(LEN(OFFSET($AL$8,EF369,0))&gt;$EK$3,LEFT(OFFSET($AL$8,EF369,0),$EK$3)&amp;"...",OFFSET($AL$8,EF369,0))&amp;SUBSTITUTE(IF(COUNTIF(EH370:$EH$502,"="&amp;EH369)=0,"","; "&amp;OFFSET(EH369,MATCH(EH369,EH370:$EH$502,0),3)),"; "&amp;OFFSET($AK$8,EF369,0)&amp;" "&amp;IF(LEN(OFFSET($AL$8,EF369,0))&gt;$EK$3,LEFT(OFFSET($AL$8,EF369,0),$EK$3)&amp;"...",OFFSET($AL$8,EF369,0)),""))</f>
        <v>3.11 VULNERABILITY SCANNING</v>
      </c>
      <c r="EL369" s="24">
        <f ca="1">IF(EE369="","",IF(COUNTIF($EH$9:$EH368,"="&amp;EH369)=0,MAX($EL$9:EL368)+1,""))</f>
        <v>279</v>
      </c>
      <c r="EM369" s="9"/>
      <c r="EN369" s="10"/>
      <c r="EO369" s="24" t="str">
        <f ca="1">IF(MAX($EO$9:EO368)&lt;MAX($EL$9:$EL$502),MAX($EO$9:EO368)+1,"")</f>
        <v/>
      </c>
      <c r="EP369" s="24" t="str">
        <f t="shared" ca="1" si="171"/>
        <v/>
      </c>
      <c r="EQ369" s="23" t="str">
        <f t="shared" ca="1" si="173"/>
        <v/>
      </c>
      <c r="ER369" s="23" t="str">
        <f t="shared" ca="1" si="173"/>
        <v/>
      </c>
      <c r="ES369" s="23" t="str">
        <f t="shared" ca="1" si="173"/>
        <v/>
      </c>
      <c r="ET369" s="23" t="str">
        <f t="shared" ca="1" si="173"/>
        <v/>
      </c>
      <c r="EU369" s="10" t="str">
        <f>""</f>
        <v/>
      </c>
    </row>
    <row r="370" spans="1:151" x14ac:dyDescent="0.3">
      <c r="A370" s="1" t="s">
        <v>260</v>
      </c>
      <c r="B370" s="5"/>
      <c r="C370" s="14">
        <f t="shared" si="161"/>
        <v>0</v>
      </c>
      <c r="D370" s="14">
        <f t="shared" si="161"/>
        <v>0</v>
      </c>
      <c r="E370" s="14" t="str">
        <f t="shared" si="162"/>
        <v/>
      </c>
      <c r="F370" s="14">
        <f t="shared" si="163"/>
        <v>2</v>
      </c>
      <c r="G370" s="14">
        <f t="shared" si="159"/>
        <v>1</v>
      </c>
      <c r="H370" s="14">
        <f t="shared" si="174"/>
        <v>4</v>
      </c>
      <c r="I370" s="14">
        <f t="shared" si="174"/>
        <v>7</v>
      </c>
      <c r="J370" s="14">
        <f t="shared" si="174"/>
        <v>0</v>
      </c>
      <c r="K370" s="14">
        <f t="shared" si="174"/>
        <v>0</v>
      </c>
      <c r="L370" s="14" t="str">
        <f t="shared" si="165"/>
        <v>1.4.7</v>
      </c>
      <c r="M370" s="15" t="str">
        <f t="shared" si="166"/>
        <v>--</v>
      </c>
      <c r="N370" s="14" t="str">
        <f t="shared" si="167"/>
        <v/>
      </c>
      <c r="O370" s="15" t="str">
        <f t="shared" si="160"/>
        <v/>
      </c>
      <c r="P370" s="15" t="str">
        <f>IF(N370=1,FLOOR(MAX($P$4:P369),1)+1,IF(AND(P369&lt;&gt;"",O369&lt;&gt;1),MAX($P$4:P369)+0.1,""))</f>
        <v/>
      </c>
      <c r="Q370" s="5">
        <f>ROW()</f>
        <v>370</v>
      </c>
      <c r="ED370" s="9"/>
      <c r="EE370" s="24">
        <f ca="1">IF(MAX($EE$9:EE369)&lt;SUM($AJ$9:$AJ$109),MAX($EE$9:EE369)+1,"")</f>
        <v>362</v>
      </c>
      <c r="EF370" s="24">
        <f t="shared" ca="1" si="169"/>
        <v>72</v>
      </c>
      <c r="EG370" s="24">
        <f t="shared" ca="1" si="170"/>
        <v>7</v>
      </c>
      <c r="EH370" s="23" t="str">
        <f t="shared" ca="1" si="168"/>
        <v>CCI-001058</v>
      </c>
      <c r="EI370" s="23" t="str">
        <f ca="1">IF(EE370="","",OFFSET($AK$8,EF370,0)&amp;IF(COUNTIF(EH371:$EH$502,"="&amp;EH370)=0,"","; "&amp;OFFSET(EH370,MATCH(EH370,EH371:$EH$502,0),1)))</f>
        <v>3.11</v>
      </c>
      <c r="EJ370" s="23" t="str">
        <f ca="1">IF(EE370="","",OFFSET($AL$8,EF370,0)&amp;IF(COUNTIF(EH371:$EH$502,"="&amp;EH370)=0,"","; "&amp;OFFSET(EH370,MATCH(EH370,EH371:$EH$502,0),2)))</f>
        <v>VULNERABILITY SCANNING</v>
      </c>
      <c r="EK370" s="23" t="str">
        <f ca="1">IF(EE370="","",OFFSET($AK$8,EF370,0)&amp;" "&amp;IF(LEN(OFFSET($AL$8,EF370,0))&gt;$EK$3,LEFT(OFFSET($AL$8,EF370,0),$EK$3)&amp;"...",OFFSET($AL$8,EF370,0))&amp;SUBSTITUTE(IF(COUNTIF(EH371:$EH$502,"="&amp;EH370)=0,"","; "&amp;OFFSET(EH370,MATCH(EH370,EH371:$EH$502,0),3)),"; "&amp;OFFSET($AK$8,EF370,0)&amp;" "&amp;IF(LEN(OFFSET($AL$8,EF370,0))&gt;$EK$3,LEFT(OFFSET($AL$8,EF370,0),$EK$3)&amp;"...",OFFSET($AL$8,EF370,0)),""))</f>
        <v>3.11 VULNERABILITY SCANNING</v>
      </c>
      <c r="EL370" s="24">
        <f ca="1">IF(EE370="","",IF(COUNTIF($EH$9:$EH369,"="&amp;EH370)=0,MAX($EL$9:EL369)+1,""))</f>
        <v>280</v>
      </c>
      <c r="EM370" s="9"/>
      <c r="EN370" s="10"/>
      <c r="EO370" s="24" t="str">
        <f ca="1">IF(MAX($EO$9:EO369)&lt;MAX($EL$9:$EL$502),MAX($EO$9:EO369)+1,"")</f>
        <v/>
      </c>
      <c r="EP370" s="24" t="str">
        <f t="shared" ca="1" si="171"/>
        <v/>
      </c>
      <c r="EQ370" s="23" t="str">
        <f t="shared" ca="1" si="173"/>
        <v/>
      </c>
      <c r="ER370" s="23" t="str">
        <f t="shared" ca="1" si="173"/>
        <v/>
      </c>
      <c r="ES370" s="23" t="str">
        <f t="shared" ca="1" si="173"/>
        <v/>
      </c>
      <c r="ET370" s="23" t="str">
        <f t="shared" ca="1" si="173"/>
        <v/>
      </c>
      <c r="EU370" s="10" t="str">
        <f>""</f>
        <v/>
      </c>
    </row>
    <row r="371" spans="1:151" x14ac:dyDescent="0.3">
      <c r="A371" s="1" t="s">
        <v>261</v>
      </c>
      <c r="B371" s="5"/>
      <c r="C371" s="14">
        <f t="shared" si="161"/>
        <v>0</v>
      </c>
      <c r="D371" s="14">
        <f t="shared" si="161"/>
        <v>0</v>
      </c>
      <c r="E371" s="14" t="str">
        <f t="shared" si="162"/>
        <v/>
      </c>
      <c r="F371" s="14">
        <f t="shared" si="163"/>
        <v>2</v>
      </c>
      <c r="G371" s="14">
        <f t="shared" si="159"/>
        <v>1</v>
      </c>
      <c r="H371" s="14">
        <f t="shared" si="174"/>
        <v>4</v>
      </c>
      <c r="I371" s="14">
        <f t="shared" si="174"/>
        <v>7</v>
      </c>
      <c r="J371" s="14">
        <f t="shared" si="174"/>
        <v>0</v>
      </c>
      <c r="K371" s="14">
        <f t="shared" si="174"/>
        <v>0</v>
      </c>
      <c r="L371" s="14" t="str">
        <f t="shared" si="165"/>
        <v>1.4.7</v>
      </c>
      <c r="M371" s="15" t="str">
        <f t="shared" si="166"/>
        <v>--</v>
      </c>
      <c r="N371" s="14" t="str">
        <f t="shared" si="167"/>
        <v/>
      </c>
      <c r="O371" s="15" t="str">
        <f t="shared" si="160"/>
        <v/>
      </c>
      <c r="P371" s="15" t="str">
        <f>IF(N371=1,FLOOR(MAX($P$4:P370),1)+1,IF(AND(P370&lt;&gt;"",O370&lt;&gt;1),MAX($P$4:P370)+0.1,""))</f>
        <v/>
      </c>
      <c r="Q371" s="5">
        <f>ROW()</f>
        <v>371</v>
      </c>
      <c r="ED371" s="9"/>
      <c r="EE371" s="24">
        <f ca="1">IF(MAX($EE$9:EE370)&lt;SUM($AJ$9:$AJ$109),MAX($EE$9:EE370)+1,"")</f>
        <v>363</v>
      </c>
      <c r="EF371" s="24">
        <f t="shared" ca="1" si="169"/>
        <v>72</v>
      </c>
      <c r="EG371" s="24">
        <f t="shared" ca="1" si="170"/>
        <v>8</v>
      </c>
      <c r="EH371" s="23" t="str">
        <f t="shared" ca="1" si="168"/>
        <v>CCI-001059</v>
      </c>
      <c r="EI371" s="23" t="str">
        <f ca="1">IF(EE371="","",OFFSET($AK$8,EF371,0)&amp;IF(COUNTIF(EH372:$EH$502,"="&amp;EH371)=0,"","; "&amp;OFFSET(EH371,MATCH(EH371,EH372:$EH$502,0),1)))</f>
        <v>3.11</v>
      </c>
      <c r="EJ371" s="23" t="str">
        <f ca="1">IF(EE371="","",OFFSET($AL$8,EF371,0)&amp;IF(COUNTIF(EH372:$EH$502,"="&amp;EH371)=0,"","; "&amp;OFFSET(EH371,MATCH(EH371,EH372:$EH$502,0),2)))</f>
        <v>VULNERABILITY SCANNING</v>
      </c>
      <c r="EK371" s="23" t="str">
        <f ca="1">IF(EE371="","",OFFSET($AK$8,EF371,0)&amp;" "&amp;IF(LEN(OFFSET($AL$8,EF371,0))&gt;$EK$3,LEFT(OFFSET($AL$8,EF371,0),$EK$3)&amp;"...",OFFSET($AL$8,EF371,0))&amp;SUBSTITUTE(IF(COUNTIF(EH372:$EH$502,"="&amp;EH371)=0,"","; "&amp;OFFSET(EH371,MATCH(EH371,EH372:$EH$502,0),3)),"; "&amp;OFFSET($AK$8,EF371,0)&amp;" "&amp;IF(LEN(OFFSET($AL$8,EF371,0))&gt;$EK$3,LEFT(OFFSET($AL$8,EF371,0),$EK$3)&amp;"...",OFFSET($AL$8,EF371,0)),""))</f>
        <v>3.11 VULNERABILITY SCANNING</v>
      </c>
      <c r="EL371" s="24">
        <f ca="1">IF(EE371="","",IF(COUNTIF($EH$9:$EH370,"="&amp;EH371)=0,MAX($EL$9:EL370)+1,""))</f>
        <v>281</v>
      </c>
      <c r="EM371" s="9"/>
      <c r="EN371" s="10"/>
      <c r="EO371" s="24" t="str">
        <f ca="1">IF(MAX($EO$9:EO370)&lt;MAX($EL$9:$EL$502),MAX($EO$9:EO370)+1,"")</f>
        <v/>
      </c>
      <c r="EP371" s="24" t="str">
        <f t="shared" ca="1" si="171"/>
        <v/>
      </c>
      <c r="EQ371" s="23" t="str">
        <f t="shared" ca="1" si="173"/>
        <v/>
      </c>
      <c r="ER371" s="23" t="str">
        <f t="shared" ca="1" si="173"/>
        <v/>
      </c>
      <c r="ES371" s="23" t="str">
        <f t="shared" ca="1" si="173"/>
        <v/>
      </c>
      <c r="ET371" s="23" t="str">
        <f t="shared" ca="1" si="173"/>
        <v/>
      </c>
      <c r="EU371" s="10" t="str">
        <f>""</f>
        <v/>
      </c>
    </row>
    <row r="372" spans="1:151" x14ac:dyDescent="0.3">
      <c r="A372" s="1" t="s">
        <v>262</v>
      </c>
      <c r="B372" s="5"/>
      <c r="C372" s="14">
        <f t="shared" si="161"/>
        <v>0</v>
      </c>
      <c r="D372" s="14">
        <f t="shared" si="161"/>
        <v>0</v>
      </c>
      <c r="E372" s="14" t="str">
        <f t="shared" si="162"/>
        <v/>
      </c>
      <c r="F372" s="14">
        <f t="shared" si="163"/>
        <v>2</v>
      </c>
      <c r="G372" s="14">
        <f t="shared" si="159"/>
        <v>1</v>
      </c>
      <c r="H372" s="14">
        <f t="shared" si="174"/>
        <v>4</v>
      </c>
      <c r="I372" s="14">
        <f t="shared" si="174"/>
        <v>7</v>
      </c>
      <c r="J372" s="14">
        <f t="shared" si="174"/>
        <v>0</v>
      </c>
      <c r="K372" s="14">
        <f t="shared" si="174"/>
        <v>0</v>
      </c>
      <c r="L372" s="14" t="str">
        <f t="shared" si="165"/>
        <v>1.4.7</v>
      </c>
      <c r="M372" s="15" t="str">
        <f t="shared" si="166"/>
        <v>--</v>
      </c>
      <c r="N372" s="14" t="str">
        <f t="shared" si="167"/>
        <v/>
      </c>
      <c r="O372" s="15" t="str">
        <f t="shared" si="160"/>
        <v/>
      </c>
      <c r="P372" s="15" t="str">
        <f>IF(N372=1,FLOOR(MAX($P$4:P371),1)+1,IF(AND(P371&lt;&gt;"",O371&lt;&gt;1),MAX($P$4:P371)+0.1,""))</f>
        <v/>
      </c>
      <c r="Q372" s="5">
        <f>ROW()</f>
        <v>372</v>
      </c>
      <c r="ED372" s="9"/>
      <c r="EE372" s="24">
        <f ca="1">IF(MAX($EE$9:EE371)&lt;SUM($AJ$9:$AJ$109),MAX($EE$9:EE371)+1,"")</f>
        <v>364</v>
      </c>
      <c r="EF372" s="24">
        <f t="shared" ca="1" si="169"/>
        <v>72</v>
      </c>
      <c r="EG372" s="24">
        <f t="shared" ca="1" si="170"/>
        <v>9</v>
      </c>
      <c r="EH372" s="23" t="str">
        <f t="shared" ca="1" si="168"/>
        <v>CCI-001062</v>
      </c>
      <c r="EI372" s="23" t="str">
        <f ca="1">IF(EE372="","",OFFSET($AK$8,EF372,0)&amp;IF(COUNTIF(EH373:$EH$502,"="&amp;EH372)=0,"","; "&amp;OFFSET(EH372,MATCH(EH372,EH373:$EH$502,0),1)))</f>
        <v>3.11</v>
      </c>
      <c r="EJ372" s="23" t="str">
        <f ca="1">IF(EE372="","",OFFSET($AL$8,EF372,0)&amp;IF(COUNTIF(EH373:$EH$502,"="&amp;EH372)=0,"","; "&amp;OFFSET(EH372,MATCH(EH372,EH373:$EH$502,0),2)))</f>
        <v>VULNERABILITY SCANNING</v>
      </c>
      <c r="EK372" s="23" t="str">
        <f ca="1">IF(EE372="","",OFFSET($AK$8,EF372,0)&amp;" "&amp;IF(LEN(OFFSET($AL$8,EF372,0))&gt;$EK$3,LEFT(OFFSET($AL$8,EF372,0),$EK$3)&amp;"...",OFFSET($AL$8,EF372,0))&amp;SUBSTITUTE(IF(COUNTIF(EH373:$EH$502,"="&amp;EH372)=0,"","; "&amp;OFFSET(EH372,MATCH(EH372,EH373:$EH$502,0),3)),"; "&amp;OFFSET($AK$8,EF372,0)&amp;" "&amp;IF(LEN(OFFSET($AL$8,EF372,0))&gt;$EK$3,LEFT(OFFSET($AL$8,EF372,0),$EK$3)&amp;"...",OFFSET($AL$8,EF372,0)),""))</f>
        <v>3.11 VULNERABILITY SCANNING</v>
      </c>
      <c r="EL372" s="24" t="str">
        <f ca="1">IF(EE372="","",IF(COUNTIF($EH$9:$EH371,"="&amp;EH372)=0,MAX($EL$9:EL371)+1,""))</f>
        <v/>
      </c>
      <c r="EM372" s="9"/>
      <c r="EN372" s="10"/>
      <c r="EO372" s="24" t="str">
        <f ca="1">IF(MAX($EO$9:EO371)&lt;MAX($EL$9:$EL$502),MAX($EO$9:EO371)+1,"")</f>
        <v/>
      </c>
      <c r="EP372" s="24" t="str">
        <f t="shared" ca="1" si="171"/>
        <v/>
      </c>
      <c r="EQ372" s="23" t="str">
        <f t="shared" ca="1" si="173"/>
        <v/>
      </c>
      <c r="ER372" s="23" t="str">
        <f t="shared" ca="1" si="173"/>
        <v/>
      </c>
      <c r="ES372" s="23" t="str">
        <f t="shared" ca="1" si="173"/>
        <v/>
      </c>
      <c r="ET372" s="23" t="str">
        <f t="shared" ca="1" si="173"/>
        <v/>
      </c>
      <c r="EU372" s="10" t="str">
        <f>""</f>
        <v/>
      </c>
    </row>
    <row r="373" spans="1:151" x14ac:dyDescent="0.3">
      <c r="A373" s="1" t="s">
        <v>190</v>
      </c>
      <c r="B373" s="5"/>
      <c r="C373" s="14">
        <f t="shared" si="161"/>
        <v>0</v>
      </c>
      <c r="D373" s="14">
        <f t="shared" si="161"/>
        <v>1</v>
      </c>
      <c r="E373" s="14" t="str">
        <f t="shared" si="162"/>
        <v/>
      </c>
      <c r="F373" s="14">
        <f t="shared" si="163"/>
        <v>1</v>
      </c>
      <c r="G373" s="14">
        <f t="shared" si="159"/>
        <v>1</v>
      </c>
      <c r="H373" s="14">
        <f t="shared" si="174"/>
        <v>4</v>
      </c>
      <c r="I373" s="14">
        <f t="shared" si="174"/>
        <v>7</v>
      </c>
      <c r="J373" s="14">
        <f t="shared" si="174"/>
        <v>0</v>
      </c>
      <c r="K373" s="14">
        <f t="shared" si="174"/>
        <v>0</v>
      </c>
      <c r="L373" s="14" t="str">
        <f t="shared" si="165"/>
        <v>1.4.7</v>
      </c>
      <c r="M373" s="15" t="str">
        <f t="shared" si="166"/>
        <v>--</v>
      </c>
      <c r="N373" s="14" t="str">
        <f t="shared" si="167"/>
        <v/>
      </c>
      <c r="O373" s="15" t="str">
        <f t="shared" si="160"/>
        <v/>
      </c>
      <c r="P373" s="15" t="str">
        <f>IF(N373=1,FLOOR(MAX($P$4:P372),1)+1,IF(AND(P372&lt;&gt;"",O372&lt;&gt;1),MAX($P$4:P372)+0.1,""))</f>
        <v/>
      </c>
      <c r="Q373" s="5">
        <f>ROW()</f>
        <v>373</v>
      </c>
      <c r="ED373" s="9"/>
      <c r="EE373" s="24">
        <f ca="1">IF(MAX($EE$9:EE372)&lt;SUM($AJ$9:$AJ$109),MAX($EE$9:EE372)+1,"")</f>
        <v>365</v>
      </c>
      <c r="EF373" s="24">
        <f t="shared" ca="1" si="169"/>
        <v>72</v>
      </c>
      <c r="EG373" s="24">
        <f t="shared" ca="1" si="170"/>
        <v>10</v>
      </c>
      <c r="EH373" s="23" t="str">
        <f t="shared" ca="1" si="168"/>
        <v>CCI-001067</v>
      </c>
      <c r="EI373" s="23" t="str">
        <f ca="1">IF(EE373="","",OFFSET($AK$8,EF373,0)&amp;IF(COUNTIF(EH374:$EH$502,"="&amp;EH373)=0,"","; "&amp;OFFSET(EH373,MATCH(EH373,EH374:$EH$502,0),1)))</f>
        <v>3.11</v>
      </c>
      <c r="EJ373" s="23" t="str">
        <f ca="1">IF(EE373="","",OFFSET($AL$8,EF373,0)&amp;IF(COUNTIF(EH374:$EH$502,"="&amp;EH373)=0,"","; "&amp;OFFSET(EH373,MATCH(EH373,EH374:$EH$502,0),2)))</f>
        <v>VULNERABILITY SCANNING</v>
      </c>
      <c r="EK373" s="23" t="str">
        <f ca="1">IF(EE373="","",OFFSET($AK$8,EF373,0)&amp;" "&amp;IF(LEN(OFFSET($AL$8,EF373,0))&gt;$EK$3,LEFT(OFFSET($AL$8,EF373,0),$EK$3)&amp;"...",OFFSET($AL$8,EF373,0))&amp;SUBSTITUTE(IF(COUNTIF(EH374:$EH$502,"="&amp;EH373)=0,"","; "&amp;OFFSET(EH373,MATCH(EH373,EH374:$EH$502,0),3)),"; "&amp;OFFSET($AK$8,EF373,0)&amp;" "&amp;IF(LEN(OFFSET($AL$8,EF373,0))&gt;$EK$3,LEFT(OFFSET($AL$8,EF373,0),$EK$3)&amp;"...",OFFSET($AL$8,EF373,0)),""))</f>
        <v>3.11 VULNERABILITY SCANNING</v>
      </c>
      <c r="EL373" s="24" t="str">
        <f ca="1">IF(EE373="","",IF(COUNTIF($EH$9:$EH372,"="&amp;EH373)=0,MAX($EL$9:EL372)+1,""))</f>
        <v/>
      </c>
      <c r="EM373" s="9"/>
      <c r="EN373" s="10"/>
      <c r="EO373" s="24" t="str">
        <f ca="1">IF(MAX($EO$9:EO372)&lt;MAX($EL$9:$EL$502),MAX($EO$9:EO372)+1,"")</f>
        <v/>
      </c>
      <c r="EP373" s="24" t="str">
        <f t="shared" ca="1" si="171"/>
        <v/>
      </c>
      <c r="EQ373" s="23" t="str">
        <f t="shared" ca="1" si="173"/>
        <v/>
      </c>
      <c r="ER373" s="23" t="str">
        <f t="shared" ca="1" si="173"/>
        <v/>
      </c>
      <c r="ES373" s="23" t="str">
        <f t="shared" ca="1" si="173"/>
        <v/>
      </c>
      <c r="ET373" s="23" t="str">
        <f t="shared" ca="1" si="173"/>
        <v/>
      </c>
      <c r="EU373" s="10" t="str">
        <f>""</f>
        <v/>
      </c>
    </row>
    <row r="374" spans="1:151" x14ac:dyDescent="0.3">
      <c r="A374" s="1" t="s">
        <v>263</v>
      </c>
      <c r="B374" s="5"/>
      <c r="C374" s="14">
        <f t="shared" si="161"/>
        <v>1</v>
      </c>
      <c r="D374" s="14">
        <f t="shared" si="161"/>
        <v>0</v>
      </c>
      <c r="E374" s="14" t="str">
        <f t="shared" si="162"/>
        <v/>
      </c>
      <c r="F374" s="14">
        <f t="shared" si="163"/>
        <v>2</v>
      </c>
      <c r="G374" s="14">
        <f t="shared" si="159"/>
        <v>1</v>
      </c>
      <c r="H374" s="14">
        <f t="shared" ref="H374:K389" si="175">IF(G374&lt;&gt;G373,0,IF(AND(($F373-$D374)=(H$3-1),$F374=H$3),H373+1,H373))</f>
        <v>4</v>
      </c>
      <c r="I374" s="14">
        <f t="shared" si="175"/>
        <v>8</v>
      </c>
      <c r="J374" s="14">
        <f t="shared" si="175"/>
        <v>0</v>
      </c>
      <c r="K374" s="14">
        <f t="shared" si="175"/>
        <v>0</v>
      </c>
      <c r="L374" s="14" t="str">
        <f t="shared" si="165"/>
        <v>1.4.8</v>
      </c>
      <c r="M374" s="15" t="str">
        <f t="shared" si="166"/>
        <v>User Account Support Levels</v>
      </c>
      <c r="N374" s="14" t="str">
        <f t="shared" si="167"/>
        <v/>
      </c>
      <c r="O374" s="15" t="str">
        <f t="shared" si="160"/>
        <v/>
      </c>
      <c r="P374" s="15" t="str">
        <f>IF(N374=1,FLOOR(MAX($P$4:P373),1)+1,IF(AND(P373&lt;&gt;"",O373&lt;&gt;1),MAX($P$4:P373)+0.1,""))</f>
        <v/>
      </c>
      <c r="Q374" s="5">
        <f>ROW()</f>
        <v>374</v>
      </c>
      <c r="ED374" s="9"/>
      <c r="EE374" s="24">
        <f ca="1">IF(MAX($EE$9:EE373)&lt;SUM($AJ$9:$AJ$109),MAX($EE$9:EE373)+1,"")</f>
        <v>366</v>
      </c>
      <c r="EF374" s="24">
        <f t="shared" ca="1" si="169"/>
        <v>72</v>
      </c>
      <c r="EG374" s="24">
        <f t="shared" ca="1" si="170"/>
        <v>11</v>
      </c>
      <c r="EH374" s="23" t="str">
        <f t="shared" ca="1" si="168"/>
        <v>CCI-001645</v>
      </c>
      <c r="EI374" s="23" t="str">
        <f ca="1">IF(EE374="","",OFFSET($AK$8,EF374,0)&amp;IF(COUNTIF(EH375:$EH$502,"="&amp;EH374)=0,"","; "&amp;OFFSET(EH374,MATCH(EH374,EH375:$EH$502,0),1)))</f>
        <v>3.11</v>
      </c>
      <c r="EJ374" s="23" t="str">
        <f ca="1">IF(EE374="","",OFFSET($AL$8,EF374,0)&amp;IF(COUNTIF(EH375:$EH$502,"="&amp;EH374)=0,"","; "&amp;OFFSET(EH374,MATCH(EH374,EH375:$EH$502,0),2)))</f>
        <v>VULNERABILITY SCANNING</v>
      </c>
      <c r="EK374" s="23" t="str">
        <f ca="1">IF(EE374="","",OFFSET($AK$8,EF374,0)&amp;" "&amp;IF(LEN(OFFSET($AL$8,EF374,0))&gt;$EK$3,LEFT(OFFSET($AL$8,EF374,0),$EK$3)&amp;"...",OFFSET($AL$8,EF374,0))&amp;SUBSTITUTE(IF(COUNTIF(EH375:$EH$502,"="&amp;EH374)=0,"","; "&amp;OFFSET(EH374,MATCH(EH374,EH375:$EH$502,0),3)),"; "&amp;OFFSET($AK$8,EF374,0)&amp;" "&amp;IF(LEN(OFFSET($AL$8,EF374,0))&gt;$EK$3,LEFT(OFFSET($AL$8,EF374,0),$EK$3)&amp;"...",OFFSET($AL$8,EF374,0)),""))</f>
        <v>3.11 VULNERABILITY SCANNING</v>
      </c>
      <c r="EL374" s="24" t="str">
        <f ca="1">IF(EE374="","",IF(COUNTIF($EH$9:$EH373,"="&amp;EH374)=0,MAX($EL$9:EL373)+1,""))</f>
        <v/>
      </c>
      <c r="EM374" s="9"/>
      <c r="EN374" s="10"/>
      <c r="EO374" s="24" t="str">
        <f ca="1">IF(MAX($EO$9:EO373)&lt;MAX($EL$9:$EL$502),MAX($EO$9:EO373)+1,"")</f>
        <v/>
      </c>
      <c r="EP374" s="24" t="str">
        <f t="shared" ca="1" si="171"/>
        <v/>
      </c>
      <c r="EQ374" s="23" t="str">
        <f t="shared" ca="1" si="173"/>
        <v/>
      </c>
      <c r="ER374" s="23" t="str">
        <f t="shared" ca="1" si="173"/>
        <v/>
      </c>
      <c r="ES374" s="23" t="str">
        <f t="shared" ca="1" si="173"/>
        <v/>
      </c>
      <c r="ET374" s="23" t="str">
        <f t="shared" ca="1" si="173"/>
        <v/>
      </c>
      <c r="EU374" s="10" t="str">
        <f>""</f>
        <v/>
      </c>
    </row>
    <row r="375" spans="1:151" x14ac:dyDescent="0.3">
      <c r="A375" s="1" t="s">
        <v>55</v>
      </c>
      <c r="B375" s="5"/>
      <c r="C375" s="14">
        <f t="shared" si="161"/>
        <v>0</v>
      </c>
      <c r="D375" s="14">
        <f t="shared" si="161"/>
        <v>0</v>
      </c>
      <c r="E375" s="14" t="str">
        <f t="shared" si="162"/>
        <v/>
      </c>
      <c r="F375" s="14">
        <f t="shared" si="163"/>
        <v>2</v>
      </c>
      <c r="G375" s="14">
        <f t="shared" si="159"/>
        <v>1</v>
      </c>
      <c r="H375" s="14">
        <f t="shared" si="175"/>
        <v>4</v>
      </c>
      <c r="I375" s="14">
        <f t="shared" si="175"/>
        <v>8</v>
      </c>
      <c r="J375" s="14">
        <f t="shared" si="175"/>
        <v>0</v>
      </c>
      <c r="K375" s="14">
        <f t="shared" si="175"/>
        <v>0</v>
      </c>
      <c r="L375" s="14" t="str">
        <f t="shared" si="165"/>
        <v>1.4.8</v>
      </c>
      <c r="M375" s="15" t="str">
        <f t="shared" si="166"/>
        <v>--</v>
      </c>
      <c r="N375" s="14" t="str">
        <f t="shared" si="167"/>
        <v/>
      </c>
      <c r="O375" s="15" t="str">
        <f t="shared" si="160"/>
        <v/>
      </c>
      <c r="P375" s="15" t="str">
        <f>IF(N375=1,FLOOR(MAX($P$4:P374),1)+1,IF(AND(P374&lt;&gt;"",O374&lt;&gt;1),MAX($P$4:P374)+0.1,""))</f>
        <v/>
      </c>
      <c r="Q375" s="5">
        <f>ROW()</f>
        <v>375</v>
      </c>
      <c r="ED375" s="9"/>
      <c r="EE375" s="24">
        <f ca="1">IF(MAX($EE$9:EE374)&lt;SUM($AJ$9:$AJ$109),MAX($EE$9:EE374)+1,"")</f>
        <v>367</v>
      </c>
      <c r="EF375" s="24">
        <f t="shared" ca="1" si="169"/>
        <v>72</v>
      </c>
      <c r="EG375" s="24">
        <f t="shared" ca="1" si="170"/>
        <v>12</v>
      </c>
      <c r="EH375" s="23" t="str">
        <f t="shared" ca="1" si="168"/>
        <v>CCI-002906</v>
      </c>
      <c r="EI375" s="23" t="str">
        <f ca="1">IF(EE375="","",OFFSET($AK$8,EF375,0)&amp;IF(COUNTIF(EH376:$EH$502,"="&amp;EH375)=0,"","; "&amp;OFFSET(EH375,MATCH(EH375,EH376:$EH$502,0),1)))</f>
        <v>3.11</v>
      </c>
      <c r="EJ375" s="23" t="str">
        <f ca="1">IF(EE375="","",OFFSET($AL$8,EF375,0)&amp;IF(COUNTIF(EH376:$EH$502,"="&amp;EH375)=0,"","; "&amp;OFFSET(EH375,MATCH(EH375,EH376:$EH$502,0),2)))</f>
        <v>VULNERABILITY SCANNING</v>
      </c>
      <c r="EK375" s="23" t="str">
        <f ca="1">IF(EE375="","",OFFSET($AK$8,EF375,0)&amp;" "&amp;IF(LEN(OFFSET($AL$8,EF375,0))&gt;$EK$3,LEFT(OFFSET($AL$8,EF375,0),$EK$3)&amp;"...",OFFSET($AL$8,EF375,0))&amp;SUBSTITUTE(IF(COUNTIF(EH376:$EH$502,"="&amp;EH375)=0,"","; "&amp;OFFSET(EH375,MATCH(EH375,EH376:$EH$502,0),3)),"; "&amp;OFFSET($AK$8,EF375,0)&amp;" "&amp;IF(LEN(OFFSET($AL$8,EF375,0))&gt;$EK$3,LEFT(OFFSET($AL$8,EF375,0),$EK$3)&amp;"...",OFFSET($AL$8,EF375,0)),""))</f>
        <v>3.11 VULNERABILITY SCANNING</v>
      </c>
      <c r="EL375" s="24" t="str">
        <f ca="1">IF(EE375="","",IF(COUNTIF($EH$9:$EH374,"="&amp;EH375)=0,MAX($EL$9:EL374)+1,""))</f>
        <v/>
      </c>
      <c r="EM375" s="9"/>
      <c r="EN375" s="10"/>
      <c r="EO375" s="24" t="str">
        <f ca="1">IF(MAX($EO$9:EO374)&lt;MAX($EL$9:$EL$502),MAX($EO$9:EO374)+1,"")</f>
        <v/>
      </c>
      <c r="EP375" s="24" t="str">
        <f t="shared" ca="1" si="171"/>
        <v/>
      </c>
      <c r="EQ375" s="23" t="str">
        <f t="shared" ca="1" si="173"/>
        <v/>
      </c>
      <c r="ER375" s="23" t="str">
        <f t="shared" ca="1" si="173"/>
        <v/>
      </c>
      <c r="ES375" s="23" t="str">
        <f t="shared" ca="1" si="173"/>
        <v/>
      </c>
      <c r="ET375" s="23" t="str">
        <f t="shared" ca="1" si="173"/>
        <v/>
      </c>
      <c r="EU375" s="10" t="str">
        <f>""</f>
        <v/>
      </c>
    </row>
    <row r="376" spans="1:151" x14ac:dyDescent="0.3">
      <c r="A376" s="1" t="s">
        <v>264</v>
      </c>
      <c r="B376" s="5"/>
      <c r="C376" s="14">
        <f t="shared" si="161"/>
        <v>0</v>
      </c>
      <c r="D376" s="14">
        <f t="shared" si="161"/>
        <v>0</v>
      </c>
      <c r="E376" s="14" t="str">
        <f t="shared" si="162"/>
        <v/>
      </c>
      <c r="F376" s="14">
        <f t="shared" si="163"/>
        <v>2</v>
      </c>
      <c r="G376" s="14">
        <f t="shared" si="159"/>
        <v>1</v>
      </c>
      <c r="H376" s="14">
        <f t="shared" si="175"/>
        <v>4</v>
      </c>
      <c r="I376" s="14">
        <f t="shared" si="175"/>
        <v>8</v>
      </c>
      <c r="J376" s="14">
        <f t="shared" si="175"/>
        <v>0</v>
      </c>
      <c r="K376" s="14">
        <f t="shared" si="175"/>
        <v>0</v>
      </c>
      <c r="L376" s="14" t="str">
        <f t="shared" si="165"/>
        <v>1.4.8</v>
      </c>
      <c r="M376" s="15" t="str">
        <f t="shared" si="166"/>
        <v>--</v>
      </c>
      <c r="N376" s="14" t="str">
        <f t="shared" si="167"/>
        <v/>
      </c>
      <c r="O376" s="15" t="str">
        <f t="shared" si="160"/>
        <v/>
      </c>
      <c r="P376" s="15" t="str">
        <f>IF(N376=1,FLOOR(MAX($P$4:P375),1)+1,IF(AND(P375&lt;&gt;"",O375&lt;&gt;1),MAX($P$4:P375)+0.1,""))</f>
        <v/>
      </c>
      <c r="Q376" s="5">
        <f>ROW()</f>
        <v>376</v>
      </c>
      <c r="ED376" s="9"/>
      <c r="EE376" s="24">
        <f ca="1">IF(MAX($EE$9:EE375)&lt;SUM($AJ$9:$AJ$109),MAX($EE$9:EE375)+1,"")</f>
        <v>368</v>
      </c>
      <c r="EF376" s="24">
        <f t="shared" ca="1" si="169"/>
        <v>73</v>
      </c>
      <c r="EG376" s="24">
        <f t="shared" ca="1" si="170"/>
        <v>1</v>
      </c>
      <c r="EH376" s="23" t="str">
        <f t="shared" ca="1" si="168"/>
        <v>CCI-003116</v>
      </c>
      <c r="EI376" s="23" t="str">
        <f ca="1">IF(EE376="","",OFFSET($AK$8,EF376,0)&amp;IF(COUNTIF(EH377:$EH$502,"="&amp;EH376)=0,"","; "&amp;OFFSET(EH376,MATCH(EH376,EH377:$EH$502,0),1)))</f>
        <v>3.12</v>
      </c>
      <c r="EJ376" s="23" t="str">
        <f ca="1">IF(EE376="","",OFFSET($AL$8,EF376,0)&amp;IF(COUNTIF(EH377:$EH$502,"="&amp;EH376)=0,"","; "&amp;OFFSET(EH376,MATCH(EH376,EH377:$EH$502,0),2)))</f>
        <v>FIPS 201-2 REQUIREMENT</v>
      </c>
      <c r="EK376" s="23" t="str">
        <f ca="1">IF(EE376="","",OFFSET($AK$8,EF376,0)&amp;" "&amp;IF(LEN(OFFSET($AL$8,EF376,0))&gt;$EK$3,LEFT(OFFSET($AL$8,EF376,0),$EK$3)&amp;"...",OFFSET($AL$8,EF376,0))&amp;SUBSTITUTE(IF(COUNTIF(EH377:$EH$502,"="&amp;EH376)=0,"","; "&amp;OFFSET(EH376,MATCH(EH376,EH377:$EH$502,0),3)),"; "&amp;OFFSET($AK$8,EF376,0)&amp;" "&amp;IF(LEN(OFFSET($AL$8,EF376,0))&gt;$EK$3,LEFT(OFFSET($AL$8,EF376,0),$EK$3)&amp;"...",OFFSET($AL$8,EF376,0)),""))</f>
        <v>3.12 FIPS 201-2 REQUIREMENT</v>
      </c>
      <c r="EL376" s="24">
        <f ca="1">IF(EE376="","",IF(COUNTIF($EH$9:$EH375,"="&amp;EH376)=0,MAX($EL$9:EL375)+1,""))</f>
        <v>282</v>
      </c>
      <c r="EM376" s="9"/>
      <c r="EN376" s="10"/>
      <c r="EO376" s="24" t="str">
        <f ca="1">IF(MAX($EO$9:EO375)&lt;MAX($EL$9:$EL$502),MAX($EO$9:EO375)+1,"")</f>
        <v/>
      </c>
      <c r="EP376" s="24" t="str">
        <f t="shared" ca="1" si="171"/>
        <v/>
      </c>
      <c r="EQ376" s="23" t="str">
        <f t="shared" ca="1" si="173"/>
        <v/>
      </c>
      <c r="ER376" s="23" t="str">
        <f t="shared" ca="1" si="173"/>
        <v/>
      </c>
      <c r="ES376" s="23" t="str">
        <f t="shared" ca="1" si="173"/>
        <v/>
      </c>
      <c r="ET376" s="23" t="str">
        <f t="shared" ca="1" si="173"/>
        <v/>
      </c>
      <c r="EU376" s="10" t="str">
        <f>""</f>
        <v/>
      </c>
    </row>
    <row r="377" spans="1:151" x14ac:dyDescent="0.3">
      <c r="A377" s="1" t="s">
        <v>55</v>
      </c>
      <c r="B377" s="5"/>
      <c r="C377" s="14">
        <f t="shared" si="161"/>
        <v>0</v>
      </c>
      <c r="D377" s="14">
        <f t="shared" si="161"/>
        <v>0</v>
      </c>
      <c r="E377" s="14" t="str">
        <f t="shared" si="162"/>
        <v/>
      </c>
      <c r="F377" s="14">
        <f t="shared" si="163"/>
        <v>2</v>
      </c>
      <c r="G377" s="14">
        <f t="shared" si="159"/>
        <v>1</v>
      </c>
      <c r="H377" s="14">
        <f t="shared" si="175"/>
        <v>4</v>
      </c>
      <c r="I377" s="14">
        <f t="shared" si="175"/>
        <v>8</v>
      </c>
      <c r="J377" s="14">
        <f t="shared" si="175"/>
        <v>0</v>
      </c>
      <c r="K377" s="14">
        <f t="shared" si="175"/>
        <v>0</v>
      </c>
      <c r="L377" s="14" t="str">
        <f t="shared" si="165"/>
        <v>1.4.8</v>
      </c>
      <c r="M377" s="15" t="str">
        <f t="shared" si="166"/>
        <v>--</v>
      </c>
      <c r="N377" s="14" t="str">
        <f t="shared" si="167"/>
        <v/>
      </c>
      <c r="O377" s="15" t="str">
        <f t="shared" si="160"/>
        <v/>
      </c>
      <c r="P377" s="15" t="str">
        <f>IF(N377=1,FLOOR(MAX($P$4:P376),1)+1,IF(AND(P376&lt;&gt;"",O376&lt;&gt;1),MAX($P$4:P376)+0.1,""))</f>
        <v/>
      </c>
      <c r="Q377" s="5">
        <f>ROW()</f>
        <v>377</v>
      </c>
      <c r="ED377" s="9"/>
      <c r="EE377" s="24">
        <f ca="1">IF(MAX($EE$9:EE376)&lt;SUM($AJ$9:$AJ$109),MAX($EE$9:EE376)+1,"")</f>
        <v>369</v>
      </c>
      <c r="EF377" s="24">
        <f t="shared" ca="1" si="169"/>
        <v>74</v>
      </c>
      <c r="EG377" s="24">
        <f t="shared" ca="1" si="170"/>
        <v>1</v>
      </c>
      <c r="EH377" s="23" t="str">
        <f t="shared" ca="1" si="168"/>
        <v>CCI-001241</v>
      </c>
      <c r="EI377" s="23" t="str">
        <f ca="1">IF(EE377="","",OFFSET($AK$8,EF377,0)&amp;IF(COUNTIF(EH378:$EH$502,"="&amp;EH377)=0,"","; "&amp;OFFSET(EH377,MATCH(EH377,EH378:$EH$502,0),1)))</f>
        <v>3.13.1</v>
      </c>
      <c r="EJ377" s="23" t="str">
        <f ca="1">IF(EE377="","",OFFSET($AL$8,EF377,0)&amp;IF(COUNTIF(EH378:$EH$502,"="&amp;EH377)=0,"","; "&amp;OFFSET(EH377,MATCH(EH377,EH378:$EH$502,0),2)))</f>
        <v>Malicious Code Protection</v>
      </c>
      <c r="EK377" s="23" t="str">
        <f ca="1">IF(EE377="","",OFFSET($AK$8,EF377,0)&amp;" "&amp;IF(LEN(OFFSET($AL$8,EF377,0))&gt;$EK$3,LEFT(OFFSET($AL$8,EF377,0),$EK$3)&amp;"...",OFFSET($AL$8,EF377,0))&amp;SUBSTITUTE(IF(COUNTIF(EH378:$EH$502,"="&amp;EH377)=0,"","; "&amp;OFFSET(EH377,MATCH(EH377,EH378:$EH$502,0),3)),"; "&amp;OFFSET($AK$8,EF377,0)&amp;" "&amp;IF(LEN(OFFSET($AL$8,EF377,0))&gt;$EK$3,LEFT(OFFSET($AL$8,EF377,0),$EK$3)&amp;"...",OFFSET($AL$8,EF377,0)),""))</f>
        <v>3.13.1 Malicious Code Protection</v>
      </c>
      <c r="EL377" s="24">
        <f ca="1">IF(EE377="","",IF(COUNTIF($EH$9:$EH376,"="&amp;EH377)=0,MAX($EL$9:EL376)+1,""))</f>
        <v>283</v>
      </c>
      <c r="EM377" s="9"/>
      <c r="EN377" s="10"/>
      <c r="EO377" s="24" t="str">
        <f ca="1">IF(MAX($EO$9:EO376)&lt;MAX($EL$9:$EL$502),MAX($EO$9:EO376)+1,"")</f>
        <v/>
      </c>
      <c r="EP377" s="24" t="str">
        <f t="shared" ca="1" si="171"/>
        <v/>
      </c>
      <c r="EQ377" s="23" t="str">
        <f t="shared" ca="1" si="173"/>
        <v/>
      </c>
      <c r="ER377" s="23" t="str">
        <f t="shared" ca="1" si="173"/>
        <v/>
      </c>
      <c r="ES377" s="23" t="str">
        <f t="shared" ca="1" si="173"/>
        <v/>
      </c>
      <c r="ET377" s="23" t="str">
        <f t="shared" ca="1" si="173"/>
        <v/>
      </c>
      <c r="EU377" s="10" t="str">
        <f>""</f>
        <v/>
      </c>
    </row>
    <row r="378" spans="1:151" x14ac:dyDescent="0.3">
      <c r="A378" s="1" t="s">
        <v>265</v>
      </c>
      <c r="B378" s="5"/>
      <c r="C378" s="14">
        <f t="shared" si="161"/>
        <v>1</v>
      </c>
      <c r="D378" s="14">
        <f t="shared" si="161"/>
        <v>0</v>
      </c>
      <c r="E378" s="14" t="str">
        <f t="shared" si="162"/>
        <v/>
      </c>
      <c r="F378" s="14">
        <f t="shared" si="163"/>
        <v>3</v>
      </c>
      <c r="G378" s="14">
        <f t="shared" si="159"/>
        <v>1</v>
      </c>
      <c r="H378" s="14">
        <f t="shared" si="175"/>
        <v>4</v>
      </c>
      <c r="I378" s="14">
        <f t="shared" si="175"/>
        <v>8</v>
      </c>
      <c r="J378" s="14">
        <f t="shared" si="175"/>
        <v>1</v>
      </c>
      <c r="K378" s="14">
        <f t="shared" si="175"/>
        <v>0</v>
      </c>
      <c r="L378" s="14" t="str">
        <f t="shared" si="165"/>
        <v>1.4.8.1</v>
      </c>
      <c r="M378" s="15" t="str">
        <f t="shared" si="166"/>
        <v>FULLY Supported</v>
      </c>
      <c r="N378" s="14" t="str">
        <f t="shared" si="167"/>
        <v/>
      </c>
      <c r="O378" s="15" t="str">
        <f t="shared" si="160"/>
        <v/>
      </c>
      <c r="P378" s="15" t="str">
        <f>IF(N378=1,FLOOR(MAX($P$4:P377),1)+1,IF(AND(P377&lt;&gt;"",O377&lt;&gt;1),MAX($P$4:P377)+0.1,""))</f>
        <v/>
      </c>
      <c r="Q378" s="5">
        <f>ROW()</f>
        <v>378</v>
      </c>
      <c r="ED378" s="9"/>
      <c r="EE378" s="24">
        <f ca="1">IF(MAX($EE$9:EE377)&lt;SUM($AJ$9:$AJ$109),MAX($EE$9:EE377)+1,"")</f>
        <v>370</v>
      </c>
      <c r="EF378" s="24">
        <f t="shared" ca="1" si="169"/>
        <v>74</v>
      </c>
      <c r="EG378" s="24">
        <f t="shared" ca="1" si="170"/>
        <v>2</v>
      </c>
      <c r="EH378" s="23" t="str">
        <f t="shared" ca="1" si="168"/>
        <v>CCI-002623</v>
      </c>
      <c r="EI378" s="23" t="str">
        <f ca="1">IF(EE378="","",OFFSET($AK$8,EF378,0)&amp;IF(COUNTIF(EH379:$EH$502,"="&amp;EH378)=0,"","; "&amp;OFFSET(EH378,MATCH(EH378,EH379:$EH$502,0),1)))</f>
        <v>3.13.1</v>
      </c>
      <c r="EJ378" s="23" t="str">
        <f ca="1">IF(EE378="","",OFFSET($AL$8,EF378,0)&amp;IF(COUNTIF(EH379:$EH$502,"="&amp;EH378)=0,"","; "&amp;OFFSET(EH378,MATCH(EH378,EH379:$EH$502,0),2)))</f>
        <v>Malicious Code Protection</v>
      </c>
      <c r="EK378" s="23" t="str">
        <f ca="1">IF(EE378="","",OFFSET($AK$8,EF378,0)&amp;" "&amp;IF(LEN(OFFSET($AL$8,EF378,0))&gt;$EK$3,LEFT(OFFSET($AL$8,EF378,0),$EK$3)&amp;"...",OFFSET($AL$8,EF378,0))&amp;SUBSTITUTE(IF(COUNTIF(EH379:$EH$502,"="&amp;EH378)=0,"","; "&amp;OFFSET(EH378,MATCH(EH378,EH379:$EH$502,0),3)),"; "&amp;OFFSET($AK$8,EF378,0)&amp;" "&amp;IF(LEN(OFFSET($AL$8,EF378,0))&gt;$EK$3,LEFT(OFFSET($AL$8,EF378,0),$EK$3)&amp;"...",OFFSET($AL$8,EF378,0)),""))</f>
        <v>3.13.1 Malicious Code Protection</v>
      </c>
      <c r="EL378" s="24">
        <f ca="1">IF(EE378="","",IF(COUNTIF($EH$9:$EH377,"="&amp;EH378)=0,MAX($EL$9:EL377)+1,""))</f>
        <v>284</v>
      </c>
      <c r="EM378" s="9"/>
      <c r="EN378" s="10"/>
      <c r="EO378" s="24" t="str">
        <f ca="1">IF(MAX($EO$9:EO377)&lt;MAX($EL$9:$EL$502),MAX($EO$9:EO377)+1,"")</f>
        <v/>
      </c>
      <c r="EP378" s="24" t="str">
        <f t="shared" ca="1" si="171"/>
        <v/>
      </c>
      <c r="EQ378" s="23" t="str">
        <f t="shared" ca="1" si="173"/>
        <v/>
      </c>
      <c r="ER378" s="23" t="str">
        <f t="shared" ca="1" si="173"/>
        <v/>
      </c>
      <c r="ES378" s="23" t="str">
        <f t="shared" ca="1" si="173"/>
        <v/>
      </c>
      <c r="ET378" s="23" t="str">
        <f t="shared" ca="1" si="173"/>
        <v/>
      </c>
      <c r="EU378" s="10" t="str">
        <f>""</f>
        <v/>
      </c>
    </row>
    <row r="379" spans="1:151" x14ac:dyDescent="0.3">
      <c r="A379" s="1" t="s">
        <v>55</v>
      </c>
      <c r="B379" s="5"/>
      <c r="C379" s="14">
        <f t="shared" si="161"/>
        <v>0</v>
      </c>
      <c r="D379" s="14">
        <f t="shared" si="161"/>
        <v>0</v>
      </c>
      <c r="E379" s="14" t="str">
        <f t="shared" si="162"/>
        <v/>
      </c>
      <c r="F379" s="14">
        <f t="shared" si="163"/>
        <v>3</v>
      </c>
      <c r="G379" s="14">
        <f t="shared" si="159"/>
        <v>1</v>
      </c>
      <c r="H379" s="14">
        <f t="shared" si="175"/>
        <v>4</v>
      </c>
      <c r="I379" s="14">
        <f t="shared" si="175"/>
        <v>8</v>
      </c>
      <c r="J379" s="14">
        <f t="shared" si="175"/>
        <v>1</v>
      </c>
      <c r="K379" s="14">
        <f t="shared" si="175"/>
        <v>0</v>
      </c>
      <c r="L379" s="14" t="str">
        <f t="shared" si="165"/>
        <v>1.4.8.1</v>
      </c>
      <c r="M379" s="15" t="str">
        <f t="shared" si="166"/>
        <v>--</v>
      </c>
      <c r="N379" s="14" t="str">
        <f t="shared" si="167"/>
        <v/>
      </c>
      <c r="O379" s="15" t="str">
        <f t="shared" si="160"/>
        <v/>
      </c>
      <c r="P379" s="15" t="str">
        <f>IF(N379=1,FLOOR(MAX($P$4:P378),1)+1,IF(AND(P378&lt;&gt;"",O378&lt;&gt;1),MAX($P$4:P378)+0.1,""))</f>
        <v/>
      </c>
      <c r="Q379" s="5">
        <f>ROW()</f>
        <v>379</v>
      </c>
      <c r="ED379" s="9"/>
      <c r="EE379" s="24">
        <f ca="1">IF(MAX($EE$9:EE378)&lt;SUM($AJ$9:$AJ$109),MAX($EE$9:EE378)+1,"")</f>
        <v>371</v>
      </c>
      <c r="EF379" s="24">
        <f t="shared" ca="1" si="169"/>
        <v>75</v>
      </c>
      <c r="EG379" s="24">
        <f t="shared" ca="1" si="170"/>
        <v>1</v>
      </c>
      <c r="EH379" s="23" t="str">
        <f t="shared" ca="1" si="168"/>
        <v>CCI-001749</v>
      </c>
      <c r="EI379" s="23" t="str">
        <f ca="1">IF(EE379="","",OFFSET($AK$8,EF379,0)&amp;IF(COUNTIF(EH380:$EH$502,"="&amp;EH379)=0,"","; "&amp;OFFSET(EH379,MATCH(EH379,EH380:$EH$502,0),1)))</f>
        <v>3.13.2</v>
      </c>
      <c r="EJ379" s="23" t="str">
        <f ca="1">IF(EE379="","",OFFSET($AL$8,EF379,0)&amp;IF(COUNTIF(EH380:$EH$502,"="&amp;EH379)=0,"","; "&amp;OFFSET(EH379,MATCH(EH379,EH380:$EH$502,0),2)))</f>
        <v>Software, Firmware, and Information_x0014_Integrity In MODERATE Impact Systems:</v>
      </c>
      <c r="EK379" s="23" t="str">
        <f ca="1">IF(EE379="","",OFFSET($AK$8,EF379,0)&amp;" "&amp;IF(LEN(OFFSET($AL$8,EF379,0))&gt;$EK$3,LEFT(OFFSET($AL$8,EF379,0),$EK$3)&amp;"...",OFFSET($AL$8,EF379,0))&amp;SUBSTITUTE(IF(COUNTIF(EH380:$EH$502,"="&amp;EH379)=0,"","; "&amp;OFFSET(EH379,MATCH(EH379,EH380:$EH$502,0),3)),"; "&amp;OFFSET($AK$8,EF379,0)&amp;" "&amp;IF(LEN(OFFSET($AL$8,EF379,0))&gt;$EK$3,LEFT(OFFSET($AL$8,EF379,0),$EK$3)&amp;"...",OFFSET($AL$8,EF379,0)),""))</f>
        <v>3.13.2 Software, Firmware, and Information...</v>
      </c>
      <c r="EL379" s="24">
        <f ca="1">IF(EE379="","",IF(COUNTIF($EH$9:$EH378,"="&amp;EH379)=0,MAX($EL$9:EL378)+1,""))</f>
        <v>285</v>
      </c>
      <c r="EM379" s="9"/>
      <c r="EN379" s="10"/>
      <c r="EO379" s="24" t="str">
        <f ca="1">IF(MAX($EO$9:EO378)&lt;MAX($EL$9:$EL$502),MAX($EO$9:EO378)+1,"")</f>
        <v/>
      </c>
      <c r="EP379" s="24" t="str">
        <f t="shared" ca="1" si="171"/>
        <v/>
      </c>
      <c r="EQ379" s="23" t="str">
        <f t="shared" ca="1" si="173"/>
        <v/>
      </c>
      <c r="ER379" s="23" t="str">
        <f t="shared" ca="1" si="173"/>
        <v/>
      </c>
      <c r="ES379" s="23" t="str">
        <f t="shared" ca="1" si="173"/>
        <v/>
      </c>
      <c r="ET379" s="23" t="str">
        <f t="shared" ca="1" si="173"/>
        <v/>
      </c>
      <c r="EU379" s="10" t="str">
        <f>""</f>
        <v/>
      </c>
    </row>
    <row r="380" spans="1:151" x14ac:dyDescent="0.3">
      <c r="A380" s="1" t="s">
        <v>266</v>
      </c>
      <c r="B380" s="5"/>
      <c r="C380" s="14">
        <f t="shared" si="161"/>
        <v>0</v>
      </c>
      <c r="D380" s="14">
        <f t="shared" si="161"/>
        <v>0</v>
      </c>
      <c r="E380" s="14" t="str">
        <f t="shared" si="162"/>
        <v/>
      </c>
      <c r="F380" s="14">
        <f t="shared" si="163"/>
        <v>3</v>
      </c>
      <c r="G380" s="14">
        <f t="shared" si="159"/>
        <v>1</v>
      </c>
      <c r="H380" s="14">
        <f t="shared" si="175"/>
        <v>4</v>
      </c>
      <c r="I380" s="14">
        <f t="shared" si="175"/>
        <v>8</v>
      </c>
      <c r="J380" s="14">
        <f t="shared" si="175"/>
        <v>1</v>
      </c>
      <c r="K380" s="14">
        <f t="shared" si="175"/>
        <v>0</v>
      </c>
      <c r="L380" s="14" t="str">
        <f t="shared" si="165"/>
        <v>1.4.8.1</v>
      </c>
      <c r="M380" s="15" t="str">
        <f t="shared" si="166"/>
        <v>--</v>
      </c>
      <c r="N380" s="14" t="str">
        <f t="shared" si="167"/>
        <v/>
      </c>
      <c r="O380" s="15" t="str">
        <f t="shared" si="160"/>
        <v/>
      </c>
      <c r="P380" s="15" t="str">
        <f>IF(N380=1,FLOOR(MAX($P$4:P379),1)+1,IF(AND(P379&lt;&gt;"",O379&lt;&gt;1),MAX($P$4:P379)+0.1,""))</f>
        <v/>
      </c>
      <c r="Q380" s="5">
        <f>ROW()</f>
        <v>380</v>
      </c>
      <c r="ED380" s="9"/>
      <c r="EE380" s="24">
        <f ca="1">IF(MAX($EE$9:EE379)&lt;SUM($AJ$9:$AJ$109),MAX($EE$9:EE379)+1,"")</f>
        <v>372</v>
      </c>
      <c r="EF380" s="24">
        <f t="shared" ca="1" si="169"/>
        <v>75</v>
      </c>
      <c r="EG380" s="24">
        <f t="shared" ca="1" si="170"/>
        <v>2</v>
      </c>
      <c r="EH380" s="23" t="str">
        <f t="shared" ca="1" si="168"/>
        <v>CCI-002704</v>
      </c>
      <c r="EI380" s="23" t="str">
        <f ca="1">IF(EE380="","",OFFSET($AK$8,EF380,0)&amp;IF(COUNTIF(EH381:$EH$502,"="&amp;EH380)=0,"","; "&amp;OFFSET(EH380,MATCH(EH380,EH381:$EH$502,0),1)))</f>
        <v>3.13.2</v>
      </c>
      <c r="EJ380" s="23" t="str">
        <f ca="1">IF(EE380="","",OFFSET($AL$8,EF380,0)&amp;IF(COUNTIF(EH381:$EH$502,"="&amp;EH380)=0,"","; "&amp;OFFSET(EH380,MATCH(EH380,EH381:$EH$502,0),2)))</f>
        <v>Software, Firmware, and Information_x0014_Integrity In MODERATE Impact Systems:</v>
      </c>
      <c r="EK380" s="23" t="str">
        <f ca="1">IF(EE380="","",OFFSET($AK$8,EF380,0)&amp;" "&amp;IF(LEN(OFFSET($AL$8,EF380,0))&gt;$EK$3,LEFT(OFFSET($AL$8,EF380,0),$EK$3)&amp;"...",OFFSET($AL$8,EF380,0))&amp;SUBSTITUTE(IF(COUNTIF(EH381:$EH$502,"="&amp;EH380)=0,"","; "&amp;OFFSET(EH380,MATCH(EH380,EH381:$EH$502,0),3)),"; "&amp;OFFSET($AK$8,EF380,0)&amp;" "&amp;IF(LEN(OFFSET($AL$8,EF380,0))&gt;$EK$3,LEFT(OFFSET($AL$8,EF380,0),$EK$3)&amp;"...",OFFSET($AL$8,EF380,0)),""))</f>
        <v>3.13.2 Software, Firmware, and Information...</v>
      </c>
      <c r="EL380" s="24">
        <f ca="1">IF(EE380="","",IF(COUNTIF($EH$9:$EH379,"="&amp;EH380)=0,MAX($EL$9:EL379)+1,""))</f>
        <v>286</v>
      </c>
      <c r="EM380" s="9"/>
      <c r="EN380" s="10"/>
      <c r="EO380" s="24" t="str">
        <f ca="1">IF(MAX($EO$9:EO379)&lt;MAX($EL$9:$EL$502),MAX($EO$9:EO379)+1,"")</f>
        <v/>
      </c>
      <c r="EP380" s="24" t="str">
        <f t="shared" ca="1" si="171"/>
        <v/>
      </c>
      <c r="EQ380" s="23" t="str">
        <f t="shared" ca="1" si="173"/>
        <v/>
      </c>
      <c r="ER380" s="23" t="str">
        <f t="shared" ca="1" si="173"/>
        <v/>
      </c>
      <c r="ES380" s="23" t="str">
        <f t="shared" ca="1" si="173"/>
        <v/>
      </c>
      <c r="ET380" s="23" t="str">
        <f t="shared" ca="1" si="173"/>
        <v/>
      </c>
      <c r="EU380" s="10" t="str">
        <f>""</f>
        <v/>
      </c>
    </row>
    <row r="381" spans="1:151" x14ac:dyDescent="0.3">
      <c r="A381" s="1" t="s">
        <v>267</v>
      </c>
      <c r="B381" s="5"/>
      <c r="C381" s="14">
        <f t="shared" si="161"/>
        <v>0</v>
      </c>
      <c r="D381" s="14">
        <f t="shared" si="161"/>
        <v>0</v>
      </c>
      <c r="E381" s="14" t="str">
        <f t="shared" si="162"/>
        <v/>
      </c>
      <c r="F381" s="14">
        <f t="shared" si="163"/>
        <v>3</v>
      </c>
      <c r="G381" s="14">
        <f t="shared" si="159"/>
        <v>1</v>
      </c>
      <c r="H381" s="14">
        <f t="shared" si="175"/>
        <v>4</v>
      </c>
      <c r="I381" s="14">
        <f t="shared" si="175"/>
        <v>8</v>
      </c>
      <c r="J381" s="14">
        <f t="shared" si="175"/>
        <v>1</v>
      </c>
      <c r="K381" s="14">
        <f t="shared" si="175"/>
        <v>0</v>
      </c>
      <c r="L381" s="14" t="str">
        <f t="shared" si="165"/>
        <v>1.4.8.1</v>
      </c>
      <c r="M381" s="15" t="str">
        <f t="shared" si="166"/>
        <v>--</v>
      </c>
      <c r="N381" s="14" t="str">
        <f t="shared" si="167"/>
        <v/>
      </c>
      <c r="O381" s="15" t="str">
        <f t="shared" si="160"/>
        <v/>
      </c>
      <c r="P381" s="15" t="str">
        <f>IF(N381=1,FLOOR(MAX($P$4:P380),1)+1,IF(AND(P380&lt;&gt;"",O380&lt;&gt;1),MAX($P$4:P380)+0.1,""))</f>
        <v/>
      </c>
      <c r="Q381" s="5">
        <f>ROW()</f>
        <v>381</v>
      </c>
      <c r="ED381" s="9"/>
      <c r="EE381" s="24">
        <f ca="1">IF(MAX($EE$9:EE380)&lt;SUM($AJ$9:$AJ$109),MAX($EE$9:EE380)+1,"")</f>
        <v>373</v>
      </c>
      <c r="EF381" s="24">
        <f t="shared" ca="1" si="169"/>
        <v>75</v>
      </c>
      <c r="EG381" s="24">
        <f t="shared" ca="1" si="170"/>
        <v>3</v>
      </c>
      <c r="EH381" s="23" t="str">
        <f t="shared" ca="1" si="168"/>
        <v>CCI-002726</v>
      </c>
      <c r="EI381" s="23" t="str">
        <f ca="1">IF(EE381="","",OFFSET($AK$8,EF381,0)&amp;IF(COUNTIF(EH382:$EH$502,"="&amp;EH381)=0,"","; "&amp;OFFSET(EH381,MATCH(EH381,EH382:$EH$502,0),1)))</f>
        <v>3.13.2</v>
      </c>
      <c r="EJ381" s="23" t="str">
        <f ca="1">IF(EE381="","",OFFSET($AL$8,EF381,0)&amp;IF(COUNTIF(EH382:$EH$502,"="&amp;EH381)=0,"","; "&amp;OFFSET(EH381,MATCH(EH381,EH382:$EH$502,0),2)))</f>
        <v>Software, Firmware, and Information_x0014_Integrity In MODERATE Impact Systems:</v>
      </c>
      <c r="EK381" s="23" t="str">
        <f ca="1">IF(EE381="","",OFFSET($AK$8,EF381,0)&amp;" "&amp;IF(LEN(OFFSET($AL$8,EF381,0))&gt;$EK$3,LEFT(OFFSET($AL$8,EF381,0),$EK$3)&amp;"...",OFFSET($AL$8,EF381,0))&amp;SUBSTITUTE(IF(COUNTIF(EH382:$EH$502,"="&amp;EH381)=0,"","; "&amp;OFFSET(EH381,MATCH(EH381,EH382:$EH$502,0),3)),"; "&amp;OFFSET($AK$8,EF381,0)&amp;" "&amp;IF(LEN(OFFSET($AL$8,EF381,0))&gt;$EK$3,LEFT(OFFSET($AL$8,EF381,0),$EK$3)&amp;"...",OFFSET($AL$8,EF381,0)),""))</f>
        <v>3.13.2 Software, Firmware, and Information...</v>
      </c>
      <c r="EL381" s="24">
        <f ca="1">IF(EE381="","",IF(COUNTIF($EH$9:$EH380,"="&amp;EH381)=0,MAX($EL$9:EL380)+1,""))</f>
        <v>287</v>
      </c>
      <c r="EM381" s="9"/>
      <c r="EN381" s="10"/>
      <c r="EO381" s="24" t="str">
        <f ca="1">IF(MAX($EO$9:EO380)&lt;MAX($EL$9:$EL$502),MAX($EO$9:EO380)+1,"")</f>
        <v/>
      </c>
      <c r="EP381" s="24" t="str">
        <f t="shared" ca="1" si="171"/>
        <v/>
      </c>
      <c r="EQ381" s="23" t="str">
        <f t="shared" ca="1" si="173"/>
        <v/>
      </c>
      <c r="ER381" s="23" t="str">
        <f t="shared" ca="1" si="173"/>
        <v/>
      </c>
      <c r="ES381" s="23" t="str">
        <f t="shared" ca="1" si="173"/>
        <v/>
      </c>
      <c r="ET381" s="23" t="str">
        <f t="shared" ca="1" si="173"/>
        <v/>
      </c>
      <c r="EU381" s="10" t="str">
        <f>""</f>
        <v/>
      </c>
    </row>
    <row r="382" spans="1:151" x14ac:dyDescent="0.3">
      <c r="A382" s="1" t="s">
        <v>190</v>
      </c>
      <c r="B382" s="5"/>
      <c r="C382" s="14">
        <f t="shared" si="161"/>
        <v>0</v>
      </c>
      <c r="D382" s="14">
        <f t="shared" si="161"/>
        <v>1</v>
      </c>
      <c r="E382" s="14" t="str">
        <f t="shared" si="162"/>
        <v/>
      </c>
      <c r="F382" s="14">
        <f t="shared" si="163"/>
        <v>2</v>
      </c>
      <c r="G382" s="14">
        <f t="shared" si="159"/>
        <v>1</v>
      </c>
      <c r="H382" s="14">
        <f t="shared" si="175"/>
        <v>4</v>
      </c>
      <c r="I382" s="14">
        <f t="shared" si="175"/>
        <v>8</v>
      </c>
      <c r="J382" s="14">
        <f t="shared" si="175"/>
        <v>1</v>
      </c>
      <c r="K382" s="14">
        <f t="shared" si="175"/>
        <v>0</v>
      </c>
      <c r="L382" s="14" t="str">
        <f t="shared" si="165"/>
        <v>1.4.8.1</v>
      </c>
      <c r="M382" s="15" t="str">
        <f t="shared" si="166"/>
        <v>--</v>
      </c>
      <c r="N382" s="14" t="str">
        <f t="shared" si="167"/>
        <v/>
      </c>
      <c r="O382" s="15" t="str">
        <f t="shared" si="160"/>
        <v/>
      </c>
      <c r="P382" s="15" t="str">
        <f>IF(N382=1,FLOOR(MAX($P$4:P381),1)+1,IF(AND(P381&lt;&gt;"",O381&lt;&gt;1),MAX($P$4:P381)+0.1,""))</f>
        <v/>
      </c>
      <c r="Q382" s="5">
        <f>ROW()</f>
        <v>382</v>
      </c>
      <c r="ED382" s="9"/>
      <c r="EE382" s="24">
        <f ca="1">IF(MAX($EE$9:EE381)&lt;SUM($AJ$9:$AJ$109),MAX($EE$9:EE381)+1,"")</f>
        <v>374</v>
      </c>
      <c r="EF382" s="24">
        <f t="shared" ca="1" si="169"/>
        <v>76</v>
      </c>
      <c r="EG382" s="24">
        <f t="shared" ca="1" si="170"/>
        <v>1</v>
      </c>
      <c r="EH382" s="23" t="str">
        <f t="shared" ca="1" si="168"/>
        <v>CCI-001253</v>
      </c>
      <c r="EI382" s="23" t="str">
        <f ca="1">IF(EE382="","",OFFSET($AK$8,EF382,0)&amp;IF(COUNTIF(EH383:$EH$502,"="&amp;EH382)=0,"","; "&amp;OFFSET(EH382,MATCH(EH382,EH383:$EH$502,0),1)))</f>
        <v>3.13.3</v>
      </c>
      <c r="EJ382" s="23" t="str">
        <f ca="1">IF(EE382="","",OFFSET($AL$8,EF382,0)&amp;IF(COUNTIF(EH383:$EH$502,"="&amp;EH382)=0,"","; "&amp;OFFSET(EH382,MATCH(EH382,EH383:$EH$502,0),2)))</f>
        <v>Information System Monitoring</v>
      </c>
      <c r="EK382" s="23" t="str">
        <f ca="1">IF(EE382="","",OFFSET($AK$8,EF382,0)&amp;" "&amp;IF(LEN(OFFSET($AL$8,EF382,0))&gt;$EK$3,LEFT(OFFSET($AL$8,EF382,0),$EK$3)&amp;"...",OFFSET($AL$8,EF382,0))&amp;SUBSTITUTE(IF(COUNTIF(EH383:$EH$502,"="&amp;EH382)=0,"","; "&amp;OFFSET(EH382,MATCH(EH382,EH383:$EH$502,0),3)),"; "&amp;OFFSET($AK$8,EF382,0)&amp;" "&amp;IF(LEN(OFFSET($AL$8,EF382,0))&gt;$EK$3,LEFT(OFFSET($AL$8,EF382,0),$EK$3)&amp;"...",OFFSET($AL$8,EF382,0)),""))</f>
        <v>3.13.3 Information System Monitoring</v>
      </c>
      <c r="EL382" s="24">
        <f ca="1">IF(EE382="","",IF(COUNTIF($EH$9:$EH381,"="&amp;EH382)=0,MAX($EL$9:EL381)+1,""))</f>
        <v>288</v>
      </c>
      <c r="EM382" s="9"/>
      <c r="EN382" s="10"/>
      <c r="EO382" s="24" t="str">
        <f ca="1">IF(MAX($EO$9:EO381)&lt;MAX($EL$9:$EL$502),MAX($EO$9:EO381)+1,"")</f>
        <v/>
      </c>
      <c r="EP382" s="24" t="str">
        <f t="shared" ca="1" si="171"/>
        <v/>
      </c>
      <c r="EQ382" s="23" t="str">
        <f t="shared" ca="1" si="173"/>
        <v/>
      </c>
      <c r="ER382" s="23" t="str">
        <f t="shared" ca="1" si="173"/>
        <v/>
      </c>
      <c r="ES382" s="23" t="str">
        <f t="shared" ca="1" si="173"/>
        <v/>
      </c>
      <c r="ET382" s="23" t="str">
        <f t="shared" ca="1" si="173"/>
        <v/>
      </c>
      <c r="EU382" s="10" t="str">
        <f>""</f>
        <v/>
      </c>
    </row>
    <row r="383" spans="1:151" x14ac:dyDescent="0.3">
      <c r="A383" s="1" t="s">
        <v>268</v>
      </c>
      <c r="B383" s="5"/>
      <c r="C383" s="14">
        <f t="shared" si="161"/>
        <v>1</v>
      </c>
      <c r="D383" s="14">
        <f t="shared" si="161"/>
        <v>0</v>
      </c>
      <c r="E383" s="14" t="str">
        <f t="shared" si="162"/>
        <v/>
      </c>
      <c r="F383" s="14">
        <f t="shared" si="163"/>
        <v>3</v>
      </c>
      <c r="G383" s="14">
        <f t="shared" si="159"/>
        <v>1</v>
      </c>
      <c r="H383" s="14">
        <f t="shared" si="175"/>
        <v>4</v>
      </c>
      <c r="I383" s="14">
        <f t="shared" si="175"/>
        <v>8</v>
      </c>
      <c r="J383" s="14">
        <f t="shared" si="175"/>
        <v>2</v>
      </c>
      <c r="K383" s="14">
        <f t="shared" si="175"/>
        <v>0</v>
      </c>
      <c r="L383" s="14" t="str">
        <f t="shared" si="165"/>
        <v>1.4.8.2</v>
      </c>
      <c r="M383" s="15" t="str">
        <f t="shared" si="166"/>
        <v>MINIMALLY Supported</v>
      </c>
      <c r="N383" s="14" t="str">
        <f t="shared" si="167"/>
        <v/>
      </c>
      <c r="O383" s="15" t="str">
        <f t="shared" si="160"/>
        <v/>
      </c>
      <c r="P383" s="15" t="str">
        <f>IF(N383=1,FLOOR(MAX($P$4:P382),1)+1,IF(AND(P382&lt;&gt;"",O382&lt;&gt;1),MAX($P$4:P382)+0.1,""))</f>
        <v/>
      </c>
      <c r="Q383" s="5">
        <f>ROW()</f>
        <v>383</v>
      </c>
      <c r="ED383" s="9"/>
      <c r="EE383" s="24">
        <f ca="1">IF(MAX($EE$9:EE382)&lt;SUM($AJ$9:$AJ$109),MAX($EE$9:EE382)+1,"")</f>
        <v>375</v>
      </c>
      <c r="EF383" s="24">
        <f t="shared" ca="1" si="169"/>
        <v>76</v>
      </c>
      <c r="EG383" s="24">
        <f t="shared" ca="1" si="170"/>
        <v>2</v>
      </c>
      <c r="EH383" s="23" t="str">
        <f t="shared" ca="1" si="168"/>
        <v>CCI-002645</v>
      </c>
      <c r="EI383" s="23" t="str">
        <f ca="1">IF(EE383="","",OFFSET($AK$8,EF383,0)&amp;IF(COUNTIF(EH384:$EH$502,"="&amp;EH383)=0,"","; "&amp;OFFSET(EH383,MATCH(EH383,EH384:$EH$502,0),1)))</f>
        <v>3.13.3</v>
      </c>
      <c r="EJ383" s="23" t="str">
        <f ca="1">IF(EE383="","",OFFSET($AL$8,EF383,0)&amp;IF(COUNTIF(EH384:$EH$502,"="&amp;EH383)=0,"","; "&amp;OFFSET(EH383,MATCH(EH383,EH384:$EH$502,0),2)))</f>
        <v>Information System Monitoring</v>
      </c>
      <c r="EK383" s="23" t="str">
        <f ca="1">IF(EE383="","",OFFSET($AK$8,EF383,0)&amp;" "&amp;IF(LEN(OFFSET($AL$8,EF383,0))&gt;$EK$3,LEFT(OFFSET($AL$8,EF383,0),$EK$3)&amp;"...",OFFSET($AL$8,EF383,0))&amp;SUBSTITUTE(IF(COUNTIF(EH384:$EH$502,"="&amp;EH383)=0,"","; "&amp;OFFSET(EH383,MATCH(EH383,EH384:$EH$502,0),3)),"; "&amp;OFFSET($AK$8,EF383,0)&amp;" "&amp;IF(LEN(OFFSET($AL$8,EF383,0))&gt;$EK$3,LEFT(OFFSET($AL$8,EF383,0),$EK$3)&amp;"...",OFFSET($AL$8,EF383,0)),""))</f>
        <v>3.13.3 Information System Monitoring</v>
      </c>
      <c r="EL383" s="24">
        <f ca="1">IF(EE383="","",IF(COUNTIF($EH$9:$EH382,"="&amp;EH383)=0,MAX($EL$9:EL382)+1,""))</f>
        <v>289</v>
      </c>
      <c r="EM383" s="9"/>
      <c r="EN383" s="10"/>
      <c r="EO383" s="24" t="str">
        <f ca="1">IF(MAX($EO$9:EO382)&lt;MAX($EL$9:$EL$502),MAX($EO$9:EO382)+1,"")</f>
        <v/>
      </c>
      <c r="EP383" s="24" t="str">
        <f t="shared" ca="1" si="171"/>
        <v/>
      </c>
      <c r="EQ383" s="23" t="str">
        <f t="shared" ca="1" si="173"/>
        <v/>
      </c>
      <c r="ER383" s="23" t="str">
        <f t="shared" ca="1" si="173"/>
        <v/>
      </c>
      <c r="ES383" s="23" t="str">
        <f t="shared" ca="1" si="173"/>
        <v/>
      </c>
      <c r="ET383" s="23" t="str">
        <f t="shared" ca="1" si="173"/>
        <v/>
      </c>
      <c r="EU383" s="10" t="str">
        <f>""</f>
        <v/>
      </c>
    </row>
    <row r="384" spans="1:151" x14ac:dyDescent="0.3">
      <c r="A384" s="1" t="s">
        <v>55</v>
      </c>
      <c r="B384" s="5"/>
      <c r="C384" s="14">
        <f t="shared" si="161"/>
        <v>0</v>
      </c>
      <c r="D384" s="14">
        <f t="shared" si="161"/>
        <v>0</v>
      </c>
      <c r="E384" s="14" t="str">
        <f t="shared" si="162"/>
        <v/>
      </c>
      <c r="F384" s="14">
        <f t="shared" si="163"/>
        <v>3</v>
      </c>
      <c r="G384" s="14">
        <f t="shared" si="159"/>
        <v>1</v>
      </c>
      <c r="H384" s="14">
        <f t="shared" si="175"/>
        <v>4</v>
      </c>
      <c r="I384" s="14">
        <f t="shared" si="175"/>
        <v>8</v>
      </c>
      <c r="J384" s="14">
        <f t="shared" si="175"/>
        <v>2</v>
      </c>
      <c r="K384" s="14">
        <f t="shared" si="175"/>
        <v>0</v>
      </c>
      <c r="L384" s="14" t="str">
        <f t="shared" si="165"/>
        <v>1.4.8.2</v>
      </c>
      <c r="M384" s="15" t="str">
        <f t="shared" si="166"/>
        <v>--</v>
      </c>
      <c r="N384" s="14" t="str">
        <f t="shared" si="167"/>
        <v/>
      </c>
      <c r="O384" s="15" t="str">
        <f t="shared" si="160"/>
        <v/>
      </c>
      <c r="P384" s="15" t="str">
        <f>IF(N384=1,FLOOR(MAX($P$4:P383),1)+1,IF(AND(P383&lt;&gt;"",O383&lt;&gt;1),MAX($P$4:P383)+0.1,""))</f>
        <v/>
      </c>
      <c r="Q384" s="5">
        <f>ROW()</f>
        <v>384</v>
      </c>
      <c r="ED384" s="9"/>
      <c r="EE384" s="24">
        <f ca="1">IF(MAX($EE$9:EE383)&lt;SUM($AJ$9:$AJ$109),MAX($EE$9:EE383)+1,"")</f>
        <v>376</v>
      </c>
      <c r="EF384" s="24">
        <f t="shared" ca="1" si="169"/>
        <v>77</v>
      </c>
      <c r="EG384" s="24">
        <f t="shared" ca="1" si="170"/>
        <v>1</v>
      </c>
      <c r="EH384" s="23" t="str">
        <f t="shared" ca="1" si="168"/>
        <v>CCI-003171</v>
      </c>
      <c r="EI384" s="23" t="str">
        <f ca="1">IF(EE384="","",OFFSET($AK$8,EF384,0)&amp;IF(COUNTIF(EH385:$EH$502,"="&amp;EH384)=0,"","; "&amp;OFFSET(EH384,MATCH(EH384,EH385:$EH$502,0),1)))</f>
        <v>3.14</v>
      </c>
      <c r="EJ384" s="23" t="str">
        <f ca="1">IF(EE384="","",OFFSET($AL$8,EF384,0)&amp;IF(COUNTIF(EH385:$EH$502,"="&amp;EH384)=0,"","; "&amp;OFFSET(EH384,MATCH(EH384,EH385:$EH$502,0),2)))</f>
        <v>CONTROL SYSTEM CYBERSECURITY TESTING</v>
      </c>
      <c r="EK384" s="23" t="str">
        <f ca="1">IF(EE384="","",OFFSET($AK$8,EF384,0)&amp;" "&amp;IF(LEN(OFFSET($AL$8,EF384,0))&gt;$EK$3,LEFT(OFFSET($AL$8,EF384,0),$EK$3)&amp;"...",OFFSET($AL$8,EF384,0))&amp;SUBSTITUTE(IF(COUNTIF(EH385:$EH$502,"="&amp;EH384)=0,"","; "&amp;OFFSET(EH384,MATCH(EH384,EH385:$EH$502,0),3)),"; "&amp;OFFSET($AK$8,EF384,0)&amp;" "&amp;IF(LEN(OFFSET($AL$8,EF384,0))&gt;$EK$3,LEFT(OFFSET($AL$8,EF384,0),$EK$3)&amp;"...",OFFSET($AL$8,EF384,0)),""))</f>
        <v>3.14 CONTROL SYSTEM CYBERSECURITY TESTIN...</v>
      </c>
      <c r="EL384" s="24">
        <f ca="1">IF(EE384="","",IF(COUNTIF($EH$9:$EH383,"="&amp;EH384)=0,MAX($EL$9:EL383)+1,""))</f>
        <v>290</v>
      </c>
      <c r="EM384" s="9"/>
      <c r="EN384" s="10"/>
      <c r="EO384" s="24" t="str">
        <f ca="1">IF(MAX($EO$9:EO383)&lt;MAX($EL$9:$EL$502),MAX($EO$9:EO383)+1,"")</f>
        <v/>
      </c>
      <c r="EP384" s="24" t="str">
        <f t="shared" ca="1" si="171"/>
        <v/>
      </c>
      <c r="EQ384" s="23" t="str">
        <f t="shared" ca="1" si="173"/>
        <v/>
      </c>
      <c r="ER384" s="23" t="str">
        <f t="shared" ca="1" si="173"/>
        <v/>
      </c>
      <c r="ES384" s="23" t="str">
        <f t="shared" ca="1" si="173"/>
        <v/>
      </c>
      <c r="ET384" s="23" t="str">
        <f t="shared" ca="1" si="173"/>
        <v/>
      </c>
      <c r="EU384" s="10" t="str">
        <f>""</f>
        <v/>
      </c>
    </row>
    <row r="385" spans="1:151" x14ac:dyDescent="0.3">
      <c r="A385" s="1" t="s">
        <v>269</v>
      </c>
      <c r="B385" s="5"/>
      <c r="C385" s="14">
        <f t="shared" si="161"/>
        <v>0</v>
      </c>
      <c r="D385" s="14">
        <f t="shared" si="161"/>
        <v>0</v>
      </c>
      <c r="E385" s="14" t="str">
        <f t="shared" si="162"/>
        <v/>
      </c>
      <c r="F385" s="14">
        <f t="shared" si="163"/>
        <v>3</v>
      </c>
      <c r="G385" s="14">
        <f t="shared" si="159"/>
        <v>1</v>
      </c>
      <c r="H385" s="14">
        <f t="shared" si="175"/>
        <v>4</v>
      </c>
      <c r="I385" s="14">
        <f t="shared" si="175"/>
        <v>8</v>
      </c>
      <c r="J385" s="14">
        <f t="shared" si="175"/>
        <v>2</v>
      </c>
      <c r="K385" s="14">
        <f t="shared" si="175"/>
        <v>0</v>
      </c>
      <c r="L385" s="14" t="str">
        <f t="shared" si="165"/>
        <v>1.4.8.2</v>
      </c>
      <c r="M385" s="15" t="str">
        <f t="shared" si="166"/>
        <v>--</v>
      </c>
      <c r="N385" s="14" t="str">
        <f t="shared" si="167"/>
        <v/>
      </c>
      <c r="O385" s="15" t="str">
        <f t="shared" si="160"/>
        <v/>
      </c>
      <c r="P385" s="15" t="str">
        <f>IF(N385=1,FLOOR(MAX($P$4:P384),1)+1,IF(AND(P384&lt;&gt;"",O384&lt;&gt;1),MAX($P$4:P384)+0.1,""))</f>
        <v/>
      </c>
      <c r="Q385" s="5">
        <f>ROW()</f>
        <v>385</v>
      </c>
      <c r="ED385" s="9"/>
      <c r="EE385" s="24">
        <f ca="1">IF(MAX($EE$9:EE384)&lt;SUM($AJ$9:$AJ$109),MAX($EE$9:EE384)+1,"")</f>
        <v>377</v>
      </c>
      <c r="EF385" s="24">
        <f t="shared" ca="1" si="169"/>
        <v>77</v>
      </c>
      <c r="EG385" s="24">
        <f t="shared" ca="1" si="170"/>
        <v>2</v>
      </c>
      <c r="EH385" s="23" t="str">
        <f t="shared" ca="1" si="168"/>
        <v>CCI-003172</v>
      </c>
      <c r="EI385" s="23" t="str">
        <f ca="1">IF(EE385="","",OFFSET($AK$8,EF385,0)&amp;IF(COUNTIF(EH386:$EH$502,"="&amp;EH385)=0,"","; "&amp;OFFSET(EH385,MATCH(EH385,EH386:$EH$502,0),1)))</f>
        <v>3.14</v>
      </c>
      <c r="EJ385" s="23" t="str">
        <f ca="1">IF(EE385="","",OFFSET($AL$8,EF385,0)&amp;IF(COUNTIF(EH386:$EH$502,"="&amp;EH385)=0,"","; "&amp;OFFSET(EH385,MATCH(EH385,EH386:$EH$502,0),2)))</f>
        <v>CONTROL SYSTEM CYBERSECURITY TESTING</v>
      </c>
      <c r="EK385" s="23" t="str">
        <f ca="1">IF(EE385="","",OFFSET($AK$8,EF385,0)&amp;" "&amp;IF(LEN(OFFSET($AL$8,EF385,0))&gt;$EK$3,LEFT(OFFSET($AL$8,EF385,0),$EK$3)&amp;"...",OFFSET($AL$8,EF385,0))&amp;SUBSTITUTE(IF(COUNTIF(EH386:$EH$502,"="&amp;EH385)=0,"","; "&amp;OFFSET(EH385,MATCH(EH385,EH386:$EH$502,0),3)),"; "&amp;OFFSET($AK$8,EF385,0)&amp;" "&amp;IF(LEN(OFFSET($AL$8,EF385,0))&gt;$EK$3,LEFT(OFFSET($AL$8,EF385,0),$EK$3)&amp;"...",OFFSET($AL$8,EF385,0)),""))</f>
        <v>3.14 CONTROL SYSTEM CYBERSECURITY TESTIN...</v>
      </c>
      <c r="EL385" s="24">
        <f ca="1">IF(EE385="","",IF(COUNTIF($EH$9:$EH384,"="&amp;EH385)=0,MAX($EL$9:EL384)+1,""))</f>
        <v>291</v>
      </c>
      <c r="EM385" s="9"/>
      <c r="EN385" s="10"/>
      <c r="EO385" s="24" t="str">
        <f ca="1">IF(MAX($EO$9:EO384)&lt;MAX($EL$9:$EL$502),MAX($EO$9:EO384)+1,"")</f>
        <v/>
      </c>
      <c r="EP385" s="24" t="str">
        <f t="shared" ca="1" si="171"/>
        <v/>
      </c>
      <c r="EQ385" s="23" t="str">
        <f t="shared" ca="1" si="173"/>
        <v/>
      </c>
      <c r="ER385" s="23" t="str">
        <f t="shared" ca="1" si="173"/>
        <v/>
      </c>
      <c r="ES385" s="23" t="str">
        <f t="shared" ca="1" si="173"/>
        <v/>
      </c>
      <c r="ET385" s="23" t="str">
        <f t="shared" ca="1" si="173"/>
        <v/>
      </c>
      <c r="EU385" s="10" t="str">
        <f>""</f>
        <v/>
      </c>
    </row>
    <row r="386" spans="1:151" x14ac:dyDescent="0.3">
      <c r="A386" s="1" t="s">
        <v>270</v>
      </c>
      <c r="B386" s="5"/>
      <c r="C386" s="14">
        <f t="shared" si="161"/>
        <v>0</v>
      </c>
      <c r="D386" s="14">
        <f t="shared" si="161"/>
        <v>0</v>
      </c>
      <c r="E386" s="14" t="str">
        <f t="shared" si="162"/>
        <v/>
      </c>
      <c r="F386" s="14">
        <f t="shared" si="163"/>
        <v>3</v>
      </c>
      <c r="G386" s="14">
        <f t="shared" si="159"/>
        <v>1</v>
      </c>
      <c r="H386" s="14">
        <f t="shared" si="175"/>
        <v>4</v>
      </c>
      <c r="I386" s="14">
        <f t="shared" si="175"/>
        <v>8</v>
      </c>
      <c r="J386" s="14">
        <f t="shared" si="175"/>
        <v>2</v>
      </c>
      <c r="K386" s="14">
        <f t="shared" si="175"/>
        <v>0</v>
      </c>
      <c r="L386" s="14" t="str">
        <f t="shared" si="165"/>
        <v>1.4.8.2</v>
      </c>
      <c r="M386" s="15" t="str">
        <f t="shared" si="166"/>
        <v>--</v>
      </c>
      <c r="N386" s="14" t="str">
        <f t="shared" si="167"/>
        <v/>
      </c>
      <c r="O386" s="15" t="str">
        <f t="shared" si="160"/>
        <v/>
      </c>
      <c r="P386" s="15" t="str">
        <f>IF(N386=1,FLOOR(MAX($P$4:P385),1)+1,IF(AND(P385&lt;&gt;"",O385&lt;&gt;1),MAX($P$4:P385)+0.1,""))</f>
        <v/>
      </c>
      <c r="Q386" s="5">
        <f>ROW()</f>
        <v>386</v>
      </c>
      <c r="ED386" s="9"/>
      <c r="EE386" s="24">
        <f ca="1">IF(MAX($EE$9:EE385)&lt;SUM($AJ$9:$AJ$109),MAX($EE$9:EE385)+1,"")</f>
        <v>378</v>
      </c>
      <c r="EF386" s="24">
        <f t="shared" ca="1" si="169"/>
        <v>77</v>
      </c>
      <c r="EG386" s="24">
        <f t="shared" ca="1" si="170"/>
        <v>3</v>
      </c>
      <c r="EH386" s="23" t="str">
        <f t="shared" ca="1" si="168"/>
        <v>CCI-003173</v>
      </c>
      <c r="EI386" s="23" t="str">
        <f ca="1">IF(EE386="","",OFFSET($AK$8,EF386,0)&amp;IF(COUNTIF(EH387:$EH$502,"="&amp;EH386)=0,"","; "&amp;OFFSET(EH386,MATCH(EH386,EH387:$EH$502,0),1)))</f>
        <v>3.14</v>
      </c>
      <c r="EJ386" s="23" t="str">
        <f ca="1">IF(EE386="","",OFFSET($AL$8,EF386,0)&amp;IF(COUNTIF(EH387:$EH$502,"="&amp;EH386)=0,"","; "&amp;OFFSET(EH386,MATCH(EH386,EH387:$EH$502,0),2)))</f>
        <v>CONTROL SYSTEM CYBERSECURITY TESTING</v>
      </c>
      <c r="EK386" s="23" t="str">
        <f ca="1">IF(EE386="","",OFFSET($AK$8,EF386,0)&amp;" "&amp;IF(LEN(OFFSET($AL$8,EF386,0))&gt;$EK$3,LEFT(OFFSET($AL$8,EF386,0),$EK$3)&amp;"...",OFFSET($AL$8,EF386,0))&amp;SUBSTITUTE(IF(COUNTIF(EH387:$EH$502,"="&amp;EH386)=0,"","; "&amp;OFFSET(EH386,MATCH(EH386,EH387:$EH$502,0),3)),"; "&amp;OFFSET($AK$8,EF386,0)&amp;" "&amp;IF(LEN(OFFSET($AL$8,EF386,0))&gt;$EK$3,LEFT(OFFSET($AL$8,EF386,0),$EK$3)&amp;"...",OFFSET($AL$8,EF386,0)),""))</f>
        <v>3.14 CONTROL SYSTEM CYBERSECURITY TESTIN...</v>
      </c>
      <c r="EL386" s="24">
        <f ca="1">IF(EE386="","",IF(COUNTIF($EH$9:$EH385,"="&amp;EH386)=0,MAX($EL$9:EL385)+1,""))</f>
        <v>292</v>
      </c>
      <c r="EM386" s="9"/>
      <c r="EN386" s="10"/>
      <c r="EO386" s="24" t="str">
        <f ca="1">IF(MAX($EO$9:EO385)&lt;MAX($EL$9:$EL$502),MAX($EO$9:EO385)+1,"")</f>
        <v/>
      </c>
      <c r="EP386" s="24" t="str">
        <f t="shared" ca="1" si="171"/>
        <v/>
      </c>
      <c r="EQ386" s="23" t="str">
        <f t="shared" ca="1" si="173"/>
        <v/>
      </c>
      <c r="ER386" s="23" t="str">
        <f t="shared" ca="1" si="173"/>
        <v/>
      </c>
      <c r="ES386" s="23" t="str">
        <f t="shared" ca="1" si="173"/>
        <v/>
      </c>
      <c r="ET386" s="23" t="str">
        <f t="shared" ca="1" si="173"/>
        <v/>
      </c>
      <c r="EU386" s="10" t="str">
        <f>""</f>
        <v/>
      </c>
    </row>
    <row r="387" spans="1:151" x14ac:dyDescent="0.3">
      <c r="A387" s="1" t="s">
        <v>271</v>
      </c>
      <c r="B387" s="5"/>
      <c r="C387" s="14">
        <f t="shared" si="161"/>
        <v>0</v>
      </c>
      <c r="D387" s="14">
        <f t="shared" si="161"/>
        <v>0</v>
      </c>
      <c r="E387" s="14" t="str">
        <f t="shared" si="162"/>
        <v/>
      </c>
      <c r="F387" s="14">
        <f t="shared" si="163"/>
        <v>3</v>
      </c>
      <c r="G387" s="14">
        <f t="shared" si="159"/>
        <v>1</v>
      </c>
      <c r="H387" s="14">
        <f t="shared" si="175"/>
        <v>4</v>
      </c>
      <c r="I387" s="14">
        <f t="shared" si="175"/>
        <v>8</v>
      </c>
      <c r="J387" s="14">
        <f t="shared" si="175"/>
        <v>2</v>
      </c>
      <c r="K387" s="14">
        <f t="shared" si="175"/>
        <v>0</v>
      </c>
      <c r="L387" s="14" t="str">
        <f t="shared" si="165"/>
        <v>1.4.8.2</v>
      </c>
      <c r="M387" s="15" t="str">
        <f t="shared" si="166"/>
        <v>--</v>
      </c>
      <c r="N387" s="14" t="str">
        <f t="shared" si="167"/>
        <v/>
      </c>
      <c r="O387" s="15" t="str">
        <f t="shared" si="160"/>
        <v/>
      </c>
      <c r="P387" s="15" t="str">
        <f>IF(N387=1,FLOOR(MAX($P$4:P386),1)+1,IF(AND(P386&lt;&gt;"",O386&lt;&gt;1),MAX($P$4:P386)+0.1,""))</f>
        <v/>
      </c>
      <c r="Q387" s="5">
        <f>ROW()</f>
        <v>387</v>
      </c>
      <c r="ED387" s="9"/>
      <c r="EE387" s="24">
        <f ca="1">IF(MAX($EE$9:EE386)&lt;SUM($AJ$9:$AJ$109),MAX($EE$9:EE386)+1,"")</f>
        <v>379</v>
      </c>
      <c r="EF387" s="24">
        <f t="shared" ca="1" si="169"/>
        <v>77</v>
      </c>
      <c r="EG387" s="24">
        <f t="shared" ca="1" si="170"/>
        <v>4</v>
      </c>
      <c r="EH387" s="23" t="str">
        <f t="shared" ca="1" si="168"/>
        <v>CCI-003174</v>
      </c>
      <c r="EI387" s="23" t="str">
        <f ca="1">IF(EE387="","",OFFSET($AK$8,EF387,0)&amp;IF(COUNTIF(EH388:$EH$502,"="&amp;EH387)=0,"","; "&amp;OFFSET(EH387,MATCH(EH387,EH388:$EH$502,0),1)))</f>
        <v>3.14</v>
      </c>
      <c r="EJ387" s="23" t="str">
        <f ca="1">IF(EE387="","",OFFSET($AL$8,EF387,0)&amp;IF(COUNTIF(EH388:$EH$502,"="&amp;EH387)=0,"","; "&amp;OFFSET(EH387,MATCH(EH387,EH388:$EH$502,0),2)))</f>
        <v>CONTROL SYSTEM CYBERSECURITY TESTING</v>
      </c>
      <c r="EK387" s="23" t="str">
        <f ca="1">IF(EE387="","",OFFSET($AK$8,EF387,0)&amp;" "&amp;IF(LEN(OFFSET($AL$8,EF387,0))&gt;$EK$3,LEFT(OFFSET($AL$8,EF387,0),$EK$3)&amp;"...",OFFSET($AL$8,EF387,0))&amp;SUBSTITUTE(IF(COUNTIF(EH388:$EH$502,"="&amp;EH387)=0,"","; "&amp;OFFSET(EH387,MATCH(EH387,EH388:$EH$502,0),3)),"; "&amp;OFFSET($AK$8,EF387,0)&amp;" "&amp;IF(LEN(OFFSET($AL$8,EF387,0))&gt;$EK$3,LEFT(OFFSET($AL$8,EF387,0),$EK$3)&amp;"...",OFFSET($AL$8,EF387,0)),""))</f>
        <v>3.14 CONTROL SYSTEM CYBERSECURITY TESTIN...</v>
      </c>
      <c r="EL387" s="24">
        <f ca="1">IF(EE387="","",IF(COUNTIF($EH$9:$EH386,"="&amp;EH387)=0,MAX($EL$9:EL386)+1,""))</f>
        <v>293</v>
      </c>
      <c r="EM387" s="9"/>
      <c r="EN387" s="10"/>
      <c r="EO387" s="24" t="str">
        <f ca="1">IF(MAX($EO$9:EO386)&lt;MAX($EL$9:$EL$502),MAX($EO$9:EO386)+1,"")</f>
        <v/>
      </c>
      <c r="EP387" s="24" t="str">
        <f t="shared" ca="1" si="171"/>
        <v/>
      </c>
      <c r="EQ387" s="23" t="str">
        <f t="shared" ca="1" si="173"/>
        <v/>
      </c>
      <c r="ER387" s="23" t="str">
        <f t="shared" ca="1" si="173"/>
        <v/>
      </c>
      <c r="ES387" s="23" t="str">
        <f t="shared" ca="1" si="173"/>
        <v/>
      </c>
      <c r="ET387" s="23" t="str">
        <f t="shared" ca="1" si="173"/>
        <v/>
      </c>
      <c r="EU387" s="10" t="str">
        <f>""</f>
        <v/>
      </c>
    </row>
    <row r="388" spans="1:151" x14ac:dyDescent="0.3">
      <c r="A388" s="1" t="s">
        <v>272</v>
      </c>
      <c r="B388" s="5"/>
      <c r="C388" s="14">
        <f t="shared" si="161"/>
        <v>0</v>
      </c>
      <c r="D388" s="14">
        <f t="shared" si="161"/>
        <v>0</v>
      </c>
      <c r="E388" s="14" t="str">
        <f t="shared" si="162"/>
        <v/>
      </c>
      <c r="F388" s="14">
        <f t="shared" si="163"/>
        <v>3</v>
      </c>
      <c r="G388" s="14">
        <f t="shared" si="159"/>
        <v>1</v>
      </c>
      <c r="H388" s="14">
        <f t="shared" si="175"/>
        <v>4</v>
      </c>
      <c r="I388" s="14">
        <f t="shared" si="175"/>
        <v>8</v>
      </c>
      <c r="J388" s="14">
        <f t="shared" si="175"/>
        <v>2</v>
      </c>
      <c r="K388" s="14">
        <f t="shared" si="175"/>
        <v>0</v>
      </c>
      <c r="L388" s="14" t="str">
        <f t="shared" si="165"/>
        <v>1.4.8.2</v>
      </c>
      <c r="M388" s="15" t="str">
        <f t="shared" si="166"/>
        <v>--</v>
      </c>
      <c r="N388" s="14" t="str">
        <f t="shared" si="167"/>
        <v/>
      </c>
      <c r="O388" s="15" t="str">
        <f t="shared" si="160"/>
        <v/>
      </c>
      <c r="P388" s="15" t="str">
        <f>IF(N388=1,FLOOR(MAX($P$4:P387),1)+1,IF(AND(P387&lt;&gt;"",O387&lt;&gt;1),MAX($P$4:P387)+0.1,""))</f>
        <v/>
      </c>
      <c r="Q388" s="5">
        <f>ROW()</f>
        <v>388</v>
      </c>
      <c r="ED388" s="9"/>
      <c r="EE388" s="24">
        <f ca="1">IF(MAX($EE$9:EE387)&lt;SUM($AJ$9:$AJ$109),MAX($EE$9:EE387)+1,"")</f>
        <v>380</v>
      </c>
      <c r="EF388" s="24">
        <f t="shared" ca="1" si="169"/>
        <v>77</v>
      </c>
      <c r="EG388" s="24">
        <f t="shared" ca="1" si="170"/>
        <v>5</v>
      </c>
      <c r="EH388" s="23" t="str">
        <f t="shared" ca="1" si="168"/>
        <v>CCI-003175</v>
      </c>
      <c r="EI388" s="23" t="str">
        <f ca="1">IF(EE388="","",OFFSET($AK$8,EF388,0)&amp;IF(COUNTIF(EH389:$EH$502,"="&amp;EH388)=0,"","; "&amp;OFFSET(EH388,MATCH(EH388,EH389:$EH$502,0),1)))</f>
        <v>3.14</v>
      </c>
      <c r="EJ388" s="23" t="str">
        <f ca="1">IF(EE388="","",OFFSET($AL$8,EF388,0)&amp;IF(COUNTIF(EH389:$EH$502,"="&amp;EH388)=0,"","; "&amp;OFFSET(EH388,MATCH(EH388,EH389:$EH$502,0),2)))</f>
        <v>CONTROL SYSTEM CYBERSECURITY TESTING</v>
      </c>
      <c r="EK388" s="23" t="str">
        <f ca="1">IF(EE388="","",OFFSET($AK$8,EF388,0)&amp;" "&amp;IF(LEN(OFFSET($AL$8,EF388,0))&gt;$EK$3,LEFT(OFFSET($AL$8,EF388,0),$EK$3)&amp;"...",OFFSET($AL$8,EF388,0))&amp;SUBSTITUTE(IF(COUNTIF(EH389:$EH$502,"="&amp;EH388)=0,"","; "&amp;OFFSET(EH388,MATCH(EH388,EH389:$EH$502,0),3)),"; "&amp;OFFSET($AK$8,EF388,0)&amp;" "&amp;IF(LEN(OFFSET($AL$8,EF388,0))&gt;$EK$3,LEFT(OFFSET($AL$8,EF388,0),$EK$3)&amp;"...",OFFSET($AL$8,EF388,0)),""))</f>
        <v>3.14 CONTROL SYSTEM CYBERSECURITY TESTIN...</v>
      </c>
      <c r="EL388" s="24">
        <f ca="1">IF(EE388="","",IF(COUNTIF($EH$9:$EH387,"="&amp;EH388)=0,MAX($EL$9:EL387)+1,""))</f>
        <v>294</v>
      </c>
      <c r="EM388" s="9"/>
      <c r="EN388" s="10"/>
      <c r="EO388" s="24" t="str">
        <f ca="1">IF(MAX($EO$9:EO387)&lt;MAX($EL$9:$EL$502),MAX($EO$9:EO387)+1,"")</f>
        <v/>
      </c>
      <c r="EP388" s="24" t="str">
        <f t="shared" ca="1" si="171"/>
        <v/>
      </c>
      <c r="EQ388" s="23" t="str">
        <f t="shared" ca="1" si="173"/>
        <v/>
      </c>
      <c r="ER388" s="23" t="str">
        <f t="shared" ca="1" si="173"/>
        <v/>
      </c>
      <c r="ES388" s="23" t="str">
        <f t="shared" ca="1" si="173"/>
        <v/>
      </c>
      <c r="ET388" s="23" t="str">
        <f t="shared" ca="1" si="173"/>
        <v/>
      </c>
      <c r="EU388" s="10" t="str">
        <f>""</f>
        <v/>
      </c>
    </row>
    <row r="389" spans="1:151" x14ac:dyDescent="0.3">
      <c r="A389" s="1" t="s">
        <v>55</v>
      </c>
      <c r="B389" s="5"/>
      <c r="C389" s="14">
        <f t="shared" si="161"/>
        <v>0</v>
      </c>
      <c r="D389" s="14">
        <f t="shared" si="161"/>
        <v>0</v>
      </c>
      <c r="E389" s="14" t="str">
        <f t="shared" si="162"/>
        <v/>
      </c>
      <c r="F389" s="14">
        <f t="shared" si="163"/>
        <v>3</v>
      </c>
      <c r="G389" s="14">
        <f t="shared" ref="G389:G452" si="176">G388+IF(NOT(ISERROR(FIND("&lt;PRT&gt;",A389))),1,0)</f>
        <v>1</v>
      </c>
      <c r="H389" s="14">
        <f t="shared" si="175"/>
        <v>4</v>
      </c>
      <c r="I389" s="14">
        <f t="shared" si="175"/>
        <v>8</v>
      </c>
      <c r="J389" s="14">
        <f t="shared" si="175"/>
        <v>2</v>
      </c>
      <c r="K389" s="14">
        <f t="shared" si="175"/>
        <v>0</v>
      </c>
      <c r="L389" s="14" t="str">
        <f t="shared" si="165"/>
        <v>1.4.8.2</v>
      </c>
      <c r="M389" s="15" t="str">
        <f t="shared" si="166"/>
        <v>--</v>
      </c>
      <c r="N389" s="14" t="str">
        <f t="shared" si="167"/>
        <v/>
      </c>
      <c r="O389" s="15" t="str">
        <f t="shared" ref="O389:O452" si="177">IF(ISERROR(FIND(O$4,$A389)),"",1)</f>
        <v/>
      </c>
      <c r="P389" s="15" t="str">
        <f>IF(N389=1,FLOOR(MAX($P$4:P388),1)+1,IF(AND(P388&lt;&gt;"",O388&lt;&gt;1),MAX($P$4:P388)+0.1,""))</f>
        <v/>
      </c>
      <c r="Q389" s="5">
        <f>ROW()</f>
        <v>389</v>
      </c>
      <c r="ED389" s="9"/>
      <c r="EE389" s="24">
        <f ca="1">IF(MAX($EE$9:EE388)&lt;SUM($AJ$9:$AJ$109),MAX($EE$9:EE388)+1,"")</f>
        <v>381</v>
      </c>
      <c r="EF389" s="24">
        <f t="shared" ca="1" si="169"/>
        <v>77</v>
      </c>
      <c r="EG389" s="24">
        <f t="shared" ca="1" si="170"/>
        <v>6</v>
      </c>
      <c r="EH389" s="23" t="str">
        <f t="shared" ca="1" si="168"/>
        <v>CCI-003176</v>
      </c>
      <c r="EI389" s="23" t="str">
        <f ca="1">IF(EE389="","",OFFSET($AK$8,EF389,0)&amp;IF(COUNTIF(EH390:$EH$502,"="&amp;EH389)=0,"","; "&amp;OFFSET(EH389,MATCH(EH389,EH390:$EH$502,0),1)))</f>
        <v>3.14</v>
      </c>
      <c r="EJ389" s="23" t="str">
        <f ca="1">IF(EE389="","",OFFSET($AL$8,EF389,0)&amp;IF(COUNTIF(EH390:$EH$502,"="&amp;EH389)=0,"","; "&amp;OFFSET(EH389,MATCH(EH389,EH390:$EH$502,0),2)))</f>
        <v>CONTROL SYSTEM CYBERSECURITY TESTING</v>
      </c>
      <c r="EK389" s="23" t="str">
        <f ca="1">IF(EE389="","",OFFSET($AK$8,EF389,0)&amp;" "&amp;IF(LEN(OFFSET($AL$8,EF389,0))&gt;$EK$3,LEFT(OFFSET($AL$8,EF389,0),$EK$3)&amp;"...",OFFSET($AL$8,EF389,0))&amp;SUBSTITUTE(IF(COUNTIF(EH390:$EH$502,"="&amp;EH389)=0,"","; "&amp;OFFSET(EH389,MATCH(EH389,EH390:$EH$502,0),3)),"; "&amp;OFFSET($AK$8,EF389,0)&amp;" "&amp;IF(LEN(OFFSET($AL$8,EF389,0))&gt;$EK$3,LEFT(OFFSET($AL$8,EF389,0),$EK$3)&amp;"...",OFFSET($AL$8,EF389,0)),""))</f>
        <v>3.14 CONTROL SYSTEM CYBERSECURITY TESTIN...</v>
      </c>
      <c r="EL389" s="24">
        <f ca="1">IF(EE389="","",IF(COUNTIF($EH$9:$EH388,"="&amp;EH389)=0,MAX($EL$9:EL388)+1,""))</f>
        <v>295</v>
      </c>
      <c r="EM389" s="9"/>
      <c r="EN389" s="10"/>
      <c r="EO389" s="24" t="str">
        <f ca="1">IF(MAX($EO$9:EO388)&lt;MAX($EL$9:$EL$502),MAX($EO$9:EO388)+1,"")</f>
        <v/>
      </c>
      <c r="EP389" s="24" t="str">
        <f t="shared" ca="1" si="171"/>
        <v/>
      </c>
      <c r="EQ389" s="23" t="str">
        <f t="shared" ca="1" si="173"/>
        <v/>
      </c>
      <c r="ER389" s="23" t="str">
        <f t="shared" ca="1" si="173"/>
        <v/>
      </c>
      <c r="ES389" s="23" t="str">
        <f t="shared" ca="1" si="173"/>
        <v/>
      </c>
      <c r="ET389" s="23" t="str">
        <f t="shared" ca="1" si="173"/>
        <v/>
      </c>
      <c r="EU389" s="10" t="str">
        <f>""</f>
        <v/>
      </c>
    </row>
    <row r="390" spans="1:151" x14ac:dyDescent="0.3">
      <c r="A390" s="1" t="s">
        <v>273</v>
      </c>
      <c r="B390" s="5"/>
      <c r="C390" s="14">
        <f t="shared" ref="C390:D453" si="178">(LEN($A390)-LEN(SUBSTITUTE($A390,C$3,"")))/LEN(C$3)</f>
        <v>0</v>
      </c>
      <c r="D390" s="14">
        <f t="shared" si="178"/>
        <v>0</v>
      </c>
      <c r="E390" s="14" t="str">
        <f t="shared" ref="E390:E453" si="179">IF(AND(C390&gt;0,D390&gt;0),IF(FIND(D$3,A390)&gt;FIND(C$3,A390),"WARNING","OK"),"")</f>
        <v/>
      </c>
      <c r="F390" s="14">
        <f t="shared" ref="F390:F453" si="180">F389+C390-D390</f>
        <v>3</v>
      </c>
      <c r="G390" s="14">
        <f t="shared" si="176"/>
        <v>1</v>
      </c>
      <c r="H390" s="14">
        <f t="shared" ref="H390:K405" si="181">IF(G390&lt;&gt;G389,0,IF(AND(($F389-$D390)=(H$3-1),$F390=H$3),H389+1,H389))</f>
        <v>4</v>
      </c>
      <c r="I390" s="14">
        <f t="shared" si="181"/>
        <v>8</v>
      </c>
      <c r="J390" s="14">
        <f t="shared" si="181"/>
        <v>2</v>
      </c>
      <c r="K390" s="14">
        <f t="shared" si="181"/>
        <v>0</v>
      </c>
      <c r="L390" s="14" t="str">
        <f t="shared" ref="L390:L453" si="182">SUBSTITUTE(G390&amp;"."&amp;H390&amp;"."&amp;I390&amp;"."&amp;J390&amp;"."&amp;K390,".0","")</f>
        <v>1.4.8.2</v>
      </c>
      <c r="M390" s="15" t="str">
        <f t="shared" ref="M390:M453" si="183">IF(ISERROR(FIND("&lt;SPT&gt;&lt;TTL&gt;",A390)),"--",SUBSTITUTE(SUBSTITUTE(MID(A390&amp;A391,FIND("&lt;SPT&gt;&lt;TTL&gt;",A390&amp;A391)+10,FIND("&lt;/TTL&gt;",A390&amp;A391)-FIND("&lt;SPT&gt;&lt;TTL&gt;",A390&amp;A391)-10),"&lt;SUB&gt;",""),"&lt;/SUB&gt;",""))</f>
        <v>--</v>
      </c>
      <c r="N390" s="14" t="str">
        <f t="shared" ref="N390:N453" si="184">IF(ISERROR(FIND(N$4,UPPER($A390))),"",1)</f>
        <v/>
      </c>
      <c r="O390" s="15" t="str">
        <f t="shared" si="177"/>
        <v/>
      </c>
      <c r="P390" s="15" t="str">
        <f>IF(N390=1,FLOOR(MAX($P$4:P389),1)+1,IF(AND(P389&lt;&gt;"",O389&lt;&gt;1),MAX($P$4:P389)+0.1,""))</f>
        <v/>
      </c>
      <c r="Q390" s="5">
        <f>ROW()</f>
        <v>390</v>
      </c>
      <c r="ED390" s="9"/>
      <c r="EE390" s="24">
        <f ca="1">IF(MAX($EE$9:EE389)&lt;SUM($AJ$9:$AJ$109),MAX($EE$9:EE389)+1,"")</f>
        <v>382</v>
      </c>
      <c r="EF390" s="24">
        <f t="shared" ca="1" si="169"/>
        <v>77</v>
      </c>
      <c r="EG390" s="24">
        <f t="shared" ca="1" si="170"/>
        <v>7</v>
      </c>
      <c r="EH390" s="23" t="str">
        <f t="shared" ca="1" si="168"/>
        <v>CCI-003177</v>
      </c>
      <c r="EI390" s="23" t="str">
        <f ca="1">IF(EE390="","",OFFSET($AK$8,EF390,0)&amp;IF(COUNTIF(EH391:$EH$502,"="&amp;EH390)=0,"","; "&amp;OFFSET(EH390,MATCH(EH390,EH391:$EH$502,0),1)))</f>
        <v>3.14</v>
      </c>
      <c r="EJ390" s="23" t="str">
        <f ca="1">IF(EE390="","",OFFSET($AL$8,EF390,0)&amp;IF(COUNTIF(EH391:$EH$502,"="&amp;EH390)=0,"","; "&amp;OFFSET(EH390,MATCH(EH390,EH391:$EH$502,0),2)))</f>
        <v>CONTROL SYSTEM CYBERSECURITY TESTING</v>
      </c>
      <c r="EK390" s="23" t="str">
        <f ca="1">IF(EE390="","",OFFSET($AK$8,EF390,0)&amp;" "&amp;IF(LEN(OFFSET($AL$8,EF390,0))&gt;$EK$3,LEFT(OFFSET($AL$8,EF390,0),$EK$3)&amp;"...",OFFSET($AL$8,EF390,0))&amp;SUBSTITUTE(IF(COUNTIF(EH391:$EH$502,"="&amp;EH390)=0,"","; "&amp;OFFSET(EH390,MATCH(EH390,EH391:$EH$502,0),3)),"; "&amp;OFFSET($AK$8,EF390,0)&amp;" "&amp;IF(LEN(OFFSET($AL$8,EF390,0))&gt;$EK$3,LEFT(OFFSET($AL$8,EF390,0),$EK$3)&amp;"...",OFFSET($AL$8,EF390,0)),""))</f>
        <v>3.14 CONTROL SYSTEM CYBERSECURITY TESTIN...</v>
      </c>
      <c r="EL390" s="24">
        <f ca="1">IF(EE390="","",IF(COUNTIF($EH$9:$EH389,"="&amp;EH390)=0,MAX($EL$9:EL389)+1,""))</f>
        <v>296</v>
      </c>
      <c r="EM390" s="9"/>
      <c r="EN390" s="10"/>
      <c r="EO390" s="24" t="str">
        <f ca="1">IF(MAX($EO$9:EO389)&lt;MAX($EL$9:$EL$502),MAX($EO$9:EO389)+1,"")</f>
        <v/>
      </c>
      <c r="EP390" s="24" t="str">
        <f t="shared" ca="1" si="171"/>
        <v/>
      </c>
      <c r="EQ390" s="23" t="str">
        <f t="shared" ca="1" si="173"/>
        <v/>
      </c>
      <c r="ER390" s="23" t="str">
        <f t="shared" ca="1" si="173"/>
        <v/>
      </c>
      <c r="ES390" s="23" t="str">
        <f t="shared" ca="1" si="173"/>
        <v/>
      </c>
      <c r="ET390" s="23" t="str">
        <f t="shared" ca="1" si="173"/>
        <v/>
      </c>
      <c r="EU390" s="10" t="str">
        <f>""</f>
        <v/>
      </c>
    </row>
    <row r="391" spans="1:151" x14ac:dyDescent="0.3">
      <c r="A391" s="1" t="s">
        <v>274</v>
      </c>
      <c r="B391" s="5"/>
      <c r="C391" s="14">
        <f t="shared" si="178"/>
        <v>0</v>
      </c>
      <c r="D391" s="14">
        <f t="shared" si="178"/>
        <v>0</v>
      </c>
      <c r="E391" s="14" t="str">
        <f t="shared" si="179"/>
        <v/>
      </c>
      <c r="F391" s="14">
        <f t="shared" si="180"/>
        <v>3</v>
      </c>
      <c r="G391" s="14">
        <f t="shared" si="176"/>
        <v>1</v>
      </c>
      <c r="H391" s="14">
        <f t="shared" si="181"/>
        <v>4</v>
      </c>
      <c r="I391" s="14">
        <f t="shared" si="181"/>
        <v>8</v>
      </c>
      <c r="J391" s="14">
        <f t="shared" si="181"/>
        <v>2</v>
      </c>
      <c r="K391" s="14">
        <f t="shared" si="181"/>
        <v>0</v>
      </c>
      <c r="L391" s="14" t="str">
        <f t="shared" si="182"/>
        <v>1.4.8.2</v>
      </c>
      <c r="M391" s="15" t="str">
        <f t="shared" si="183"/>
        <v>--</v>
      </c>
      <c r="N391" s="14" t="str">
        <f t="shared" si="184"/>
        <v/>
      </c>
      <c r="O391" s="15" t="str">
        <f t="shared" si="177"/>
        <v/>
      </c>
      <c r="P391" s="15" t="str">
        <f>IF(N391=1,FLOOR(MAX($P$4:P390),1)+1,IF(AND(P390&lt;&gt;"",O390&lt;&gt;1),MAX($P$4:P390)+0.1,""))</f>
        <v/>
      </c>
      <c r="Q391" s="5">
        <f>ROW()</f>
        <v>391</v>
      </c>
      <c r="ED391" s="9"/>
      <c r="EE391" s="24">
        <f ca="1">IF(MAX($EE$9:EE390)&lt;SUM($AJ$9:$AJ$109),MAX($EE$9:EE390)+1,"")</f>
        <v>383</v>
      </c>
      <c r="EF391" s="24">
        <f t="shared" ca="1" si="169"/>
        <v>77</v>
      </c>
      <c r="EG391" s="24">
        <f t="shared" ca="1" si="170"/>
        <v>8</v>
      </c>
      <c r="EH391" s="23" t="str">
        <f t="shared" ca="1" si="168"/>
        <v>CCI-003178</v>
      </c>
      <c r="EI391" s="23" t="str">
        <f ca="1">IF(EE391="","",OFFSET($AK$8,EF391,0)&amp;IF(COUNTIF(EH392:$EH$502,"="&amp;EH391)=0,"","; "&amp;OFFSET(EH391,MATCH(EH391,EH392:$EH$502,0),1)))</f>
        <v>3.14</v>
      </c>
      <c r="EJ391" s="23" t="str">
        <f ca="1">IF(EE391="","",OFFSET($AL$8,EF391,0)&amp;IF(COUNTIF(EH392:$EH$502,"="&amp;EH391)=0,"","; "&amp;OFFSET(EH391,MATCH(EH391,EH392:$EH$502,0),2)))</f>
        <v>CONTROL SYSTEM CYBERSECURITY TESTING</v>
      </c>
      <c r="EK391" s="23" t="str">
        <f ca="1">IF(EE391="","",OFFSET($AK$8,EF391,0)&amp;" "&amp;IF(LEN(OFFSET($AL$8,EF391,0))&gt;$EK$3,LEFT(OFFSET($AL$8,EF391,0),$EK$3)&amp;"...",OFFSET($AL$8,EF391,0))&amp;SUBSTITUTE(IF(COUNTIF(EH392:$EH$502,"="&amp;EH391)=0,"","; "&amp;OFFSET(EH391,MATCH(EH391,EH392:$EH$502,0),3)),"; "&amp;OFFSET($AK$8,EF391,0)&amp;" "&amp;IF(LEN(OFFSET($AL$8,EF391,0))&gt;$EK$3,LEFT(OFFSET($AL$8,EF391,0),$EK$3)&amp;"...",OFFSET($AL$8,EF391,0)),""))</f>
        <v>3.14 CONTROL SYSTEM CYBERSECURITY TESTIN...</v>
      </c>
      <c r="EL391" s="24">
        <f ca="1">IF(EE391="","",IF(COUNTIF($EH$9:$EH390,"="&amp;EH391)=0,MAX($EL$9:EL390)+1,""))</f>
        <v>297</v>
      </c>
      <c r="EM391" s="9"/>
      <c r="EN391" s="10"/>
      <c r="EO391" s="24" t="str">
        <f ca="1">IF(MAX($EO$9:EO390)&lt;MAX($EL$9:$EL$502),MAX($EO$9:EO390)+1,"")</f>
        <v/>
      </c>
      <c r="EP391" s="24" t="str">
        <f t="shared" ca="1" si="171"/>
        <v/>
      </c>
      <c r="EQ391" s="23" t="str">
        <f t="shared" ca="1" si="173"/>
        <v/>
      </c>
      <c r="ER391" s="23" t="str">
        <f t="shared" ca="1" si="173"/>
        <v/>
      </c>
      <c r="ES391" s="23" t="str">
        <f t="shared" ca="1" si="173"/>
        <v/>
      </c>
      <c r="ET391" s="23" t="str">
        <f t="shared" ca="1" si="173"/>
        <v/>
      </c>
      <c r="EU391" s="10" t="str">
        <f>""</f>
        <v/>
      </c>
    </row>
    <row r="392" spans="1:151" x14ac:dyDescent="0.3">
      <c r="A392" s="1" t="s">
        <v>275</v>
      </c>
      <c r="B392" s="5"/>
      <c r="C392" s="14">
        <f t="shared" si="178"/>
        <v>0</v>
      </c>
      <c r="D392" s="14">
        <f t="shared" si="178"/>
        <v>0</v>
      </c>
      <c r="E392" s="14" t="str">
        <f t="shared" si="179"/>
        <v/>
      </c>
      <c r="F392" s="14">
        <f t="shared" si="180"/>
        <v>3</v>
      </c>
      <c r="G392" s="14">
        <f t="shared" si="176"/>
        <v>1</v>
      </c>
      <c r="H392" s="14">
        <f t="shared" si="181"/>
        <v>4</v>
      </c>
      <c r="I392" s="14">
        <f t="shared" si="181"/>
        <v>8</v>
      </c>
      <c r="J392" s="14">
        <f t="shared" si="181"/>
        <v>2</v>
      </c>
      <c r="K392" s="14">
        <f t="shared" si="181"/>
        <v>0</v>
      </c>
      <c r="L392" s="14" t="str">
        <f t="shared" si="182"/>
        <v>1.4.8.2</v>
      </c>
      <c r="M392" s="15" t="str">
        <f t="shared" si="183"/>
        <v>--</v>
      </c>
      <c r="N392" s="14" t="str">
        <f t="shared" si="184"/>
        <v/>
      </c>
      <c r="O392" s="15" t="str">
        <f t="shared" si="177"/>
        <v/>
      </c>
      <c r="P392" s="15" t="str">
        <f>IF(N392=1,FLOOR(MAX($P$4:P391),1)+1,IF(AND(P391&lt;&gt;"",O391&lt;&gt;1),MAX($P$4:P391)+0.1,""))</f>
        <v/>
      </c>
      <c r="Q392" s="5">
        <f>ROW()</f>
        <v>392</v>
      </c>
      <c r="ED392" s="9"/>
      <c r="EE392" s="24" t="str">
        <f ca="1">IF(MAX($EE$9:EE391)&lt;SUM($AJ$9:$AJ$109),MAX($EE$9:EE391)+1,"")</f>
        <v/>
      </c>
      <c r="EF392" s="24" t="str">
        <f t="shared" ca="1" si="169"/>
        <v/>
      </c>
      <c r="EG392" s="24" t="str">
        <f t="shared" ca="1" si="170"/>
        <v/>
      </c>
      <c r="EH392" s="23" t="str">
        <f t="shared" ca="1" si="168"/>
        <v/>
      </c>
      <c r="EI392" s="23" t="str">
        <f ca="1">IF(EE392="","",OFFSET($AK$8,EF392,0)&amp;IF(COUNTIF(EH393:$EH$502,"="&amp;EH392)=0,"","; "&amp;OFFSET(EH392,MATCH(EH392,EH393:$EH$502,0),1)))</f>
        <v/>
      </c>
      <c r="EJ392" s="23" t="str">
        <f ca="1">IF(EE392="","",OFFSET($AL$8,EF392,0)&amp;IF(COUNTIF(EH393:$EH$502,"="&amp;EH392)=0,"","; "&amp;OFFSET(EH392,MATCH(EH392,EH393:$EH$502,0),2)))</f>
        <v/>
      </c>
      <c r="EK392" s="23" t="str">
        <f ca="1">IF(EE392="","",OFFSET($AK$8,EF392,0)&amp;" "&amp;IF(LEN(OFFSET($AL$8,EF392,0))&gt;$EK$3,LEFT(OFFSET($AL$8,EF392,0),$EK$3)&amp;"...",OFFSET($AL$8,EF392,0))&amp;SUBSTITUTE(IF(COUNTIF(EH393:$EH$502,"="&amp;EH392)=0,"","; "&amp;OFFSET(EH392,MATCH(EH392,EH393:$EH$502,0),3)),"; "&amp;OFFSET($AK$8,EF392,0)&amp;" "&amp;IF(LEN(OFFSET($AL$8,EF392,0))&gt;$EK$3,LEFT(OFFSET($AL$8,EF392,0),$EK$3)&amp;"...",OFFSET($AL$8,EF392,0)),""))</f>
        <v/>
      </c>
      <c r="EL392" s="24" t="str">
        <f ca="1">IF(EE392="","",IF(COUNTIF($EH$9:$EH391,"="&amp;EH392)=0,MAX($EL$9:EL391)+1,""))</f>
        <v/>
      </c>
      <c r="EM392" s="9"/>
      <c r="EN392" s="10"/>
      <c r="EO392" s="24" t="str">
        <f ca="1">IF(MAX($EO$9:EO391)&lt;MAX($EL$9:$EL$502),MAX($EO$9:EO391)+1,"")</f>
        <v/>
      </c>
      <c r="EP392" s="24" t="str">
        <f t="shared" ca="1" si="171"/>
        <v/>
      </c>
      <c r="EQ392" s="23" t="str">
        <f t="shared" ca="1" si="173"/>
        <v/>
      </c>
      <c r="ER392" s="23" t="str">
        <f t="shared" ca="1" si="173"/>
        <v/>
      </c>
      <c r="ES392" s="23" t="str">
        <f t="shared" ca="1" si="173"/>
        <v/>
      </c>
      <c r="ET392" s="23" t="str">
        <f t="shared" ca="1" si="173"/>
        <v/>
      </c>
      <c r="EU392" s="10" t="str">
        <f>""</f>
        <v/>
      </c>
    </row>
    <row r="393" spans="1:151" x14ac:dyDescent="0.3">
      <c r="A393" s="1" t="s">
        <v>190</v>
      </c>
      <c r="B393" s="5"/>
      <c r="C393" s="14">
        <f t="shared" si="178"/>
        <v>0</v>
      </c>
      <c r="D393" s="14">
        <f t="shared" si="178"/>
        <v>1</v>
      </c>
      <c r="E393" s="14" t="str">
        <f t="shared" si="179"/>
        <v/>
      </c>
      <c r="F393" s="14">
        <f t="shared" si="180"/>
        <v>2</v>
      </c>
      <c r="G393" s="14">
        <f t="shared" si="176"/>
        <v>1</v>
      </c>
      <c r="H393" s="14">
        <f t="shared" si="181"/>
        <v>4</v>
      </c>
      <c r="I393" s="14">
        <f t="shared" si="181"/>
        <v>8</v>
      </c>
      <c r="J393" s="14">
        <f t="shared" si="181"/>
        <v>2</v>
      </c>
      <c r="K393" s="14">
        <f t="shared" si="181"/>
        <v>0</v>
      </c>
      <c r="L393" s="14" t="str">
        <f t="shared" si="182"/>
        <v>1.4.8.2</v>
      </c>
      <c r="M393" s="15" t="str">
        <f t="shared" si="183"/>
        <v>--</v>
      </c>
      <c r="N393" s="14" t="str">
        <f t="shared" si="184"/>
        <v/>
      </c>
      <c r="O393" s="15" t="str">
        <f t="shared" si="177"/>
        <v/>
      </c>
      <c r="P393" s="15" t="str">
        <f>IF(N393=1,FLOOR(MAX($P$4:P392),1)+1,IF(AND(P392&lt;&gt;"",O392&lt;&gt;1),MAX($P$4:P392)+0.1,""))</f>
        <v/>
      </c>
      <c r="Q393" s="5">
        <f>ROW()</f>
        <v>393</v>
      </c>
      <c r="ED393" s="9"/>
      <c r="EE393" s="24" t="str">
        <f ca="1">IF(MAX($EE$9:EE392)&lt;SUM($AJ$9:$AJ$109),MAX($EE$9:EE392)+1,"")</f>
        <v/>
      </c>
      <c r="EF393" s="24" t="str">
        <f t="shared" ca="1" si="169"/>
        <v/>
      </c>
      <c r="EG393" s="24" t="str">
        <f t="shared" ca="1" si="170"/>
        <v/>
      </c>
      <c r="EH393" s="23" t="str">
        <f t="shared" ref="EH393:EH456" ca="1" si="185">IF(EE393="","",OFFSET($CI$8,EF393,EG393))</f>
        <v/>
      </c>
      <c r="EI393" s="23" t="str">
        <f ca="1">IF(EE393="","",OFFSET($AK$8,EF393,0)&amp;IF(COUNTIF(EH394:$EH$502,"="&amp;EH393)=0,"","; "&amp;OFFSET(EH393,MATCH(EH393,EH394:$EH$502,0),1)))</f>
        <v/>
      </c>
      <c r="EJ393" s="23" t="str">
        <f ca="1">IF(EE393="","",OFFSET($AL$8,EF393,0)&amp;IF(COUNTIF(EH394:$EH$502,"="&amp;EH393)=0,"","; "&amp;OFFSET(EH393,MATCH(EH393,EH394:$EH$502,0),2)))</f>
        <v/>
      </c>
      <c r="EK393" s="23" t="str">
        <f ca="1">IF(EE393="","",OFFSET($AK$8,EF393,0)&amp;" "&amp;IF(LEN(OFFSET($AL$8,EF393,0))&gt;$EK$3,LEFT(OFFSET($AL$8,EF393,0),$EK$3)&amp;"...",OFFSET($AL$8,EF393,0))&amp;SUBSTITUTE(IF(COUNTIF(EH394:$EH$502,"="&amp;EH393)=0,"","; "&amp;OFFSET(EH393,MATCH(EH393,EH394:$EH$502,0),3)),"; "&amp;OFFSET($AK$8,EF393,0)&amp;" "&amp;IF(LEN(OFFSET($AL$8,EF393,0))&gt;$EK$3,LEFT(OFFSET($AL$8,EF393,0),$EK$3)&amp;"...",OFFSET($AL$8,EF393,0)),""))</f>
        <v/>
      </c>
      <c r="EL393" s="24" t="str">
        <f ca="1">IF(EE393="","",IF(COUNTIF($EH$9:$EH392,"="&amp;EH393)=0,MAX($EL$9:EL392)+1,""))</f>
        <v/>
      </c>
      <c r="EM393" s="9"/>
      <c r="EN393" s="10"/>
      <c r="EO393" s="24" t="str">
        <f ca="1">IF(MAX($EO$9:EO392)&lt;MAX($EL$9:$EL$502),MAX($EO$9:EO392)+1,"")</f>
        <v/>
      </c>
      <c r="EP393" s="24" t="str">
        <f t="shared" ca="1" si="171"/>
        <v/>
      </c>
      <c r="EQ393" s="23" t="str">
        <f t="shared" ca="1" si="173"/>
        <v/>
      </c>
      <c r="ER393" s="23" t="str">
        <f t="shared" ca="1" si="173"/>
        <v/>
      </c>
      <c r="ES393" s="23" t="str">
        <f t="shared" ca="1" si="173"/>
        <v/>
      </c>
      <c r="ET393" s="23" t="str">
        <f t="shared" ca="1" si="173"/>
        <v/>
      </c>
      <c r="EU393" s="10" t="str">
        <f>""</f>
        <v/>
      </c>
    </row>
    <row r="394" spans="1:151" x14ac:dyDescent="0.3">
      <c r="A394" s="1" t="s">
        <v>276</v>
      </c>
      <c r="B394" s="5"/>
      <c r="C394" s="14">
        <f t="shared" si="178"/>
        <v>1</v>
      </c>
      <c r="D394" s="14">
        <f t="shared" si="178"/>
        <v>0</v>
      </c>
      <c r="E394" s="14" t="str">
        <f t="shared" si="179"/>
        <v/>
      </c>
      <c r="F394" s="14">
        <f t="shared" si="180"/>
        <v>3</v>
      </c>
      <c r="G394" s="14">
        <f t="shared" si="176"/>
        <v>1</v>
      </c>
      <c r="H394" s="14">
        <f t="shared" si="181"/>
        <v>4</v>
      </c>
      <c r="I394" s="14">
        <f t="shared" si="181"/>
        <v>8</v>
      </c>
      <c r="J394" s="14">
        <f t="shared" si="181"/>
        <v>3</v>
      </c>
      <c r="K394" s="14">
        <f t="shared" si="181"/>
        <v>0</v>
      </c>
      <c r="L394" s="14" t="str">
        <f t="shared" si="182"/>
        <v>1.4.8.3</v>
      </c>
      <c r="M394" s="15" t="str">
        <f t="shared" si="183"/>
        <v>NOT Supported</v>
      </c>
      <c r="N394" s="14" t="str">
        <f t="shared" si="184"/>
        <v/>
      </c>
      <c r="O394" s="15" t="str">
        <f t="shared" si="177"/>
        <v/>
      </c>
      <c r="P394" s="15" t="str">
        <f>IF(N394=1,FLOOR(MAX($P$4:P393),1)+1,IF(AND(P393&lt;&gt;"",O393&lt;&gt;1),MAX($P$4:P393)+0.1,""))</f>
        <v/>
      </c>
      <c r="Q394" s="5">
        <f>ROW()</f>
        <v>394</v>
      </c>
      <c r="ED394" s="9"/>
      <c r="EE394" s="24" t="str">
        <f ca="1">IF(MAX($EE$9:EE393)&lt;SUM($AJ$9:$AJ$109),MAX($EE$9:EE393)+1,"")</f>
        <v/>
      </c>
      <c r="EF394" s="24" t="str">
        <f t="shared" ref="EF394:EF457" ca="1" si="186">IF(EE394="","",IF(EG393&lt;OFFSET($AJ$8,EF393,0),EF393,EF393+1))</f>
        <v/>
      </c>
      <c r="EG394" s="24" t="str">
        <f t="shared" ca="1" si="170"/>
        <v/>
      </c>
      <c r="EH394" s="23" t="str">
        <f t="shared" ca="1" si="185"/>
        <v/>
      </c>
      <c r="EI394" s="23" t="str">
        <f ca="1">IF(EE394="","",OFFSET($AK$8,EF394,0)&amp;IF(COUNTIF(EH395:$EH$502,"="&amp;EH394)=0,"","; "&amp;OFFSET(EH394,MATCH(EH394,EH395:$EH$502,0),1)))</f>
        <v/>
      </c>
      <c r="EJ394" s="23" t="str">
        <f ca="1">IF(EE394="","",OFFSET($AL$8,EF394,0)&amp;IF(COUNTIF(EH395:$EH$502,"="&amp;EH394)=0,"","; "&amp;OFFSET(EH394,MATCH(EH394,EH395:$EH$502,0),2)))</f>
        <v/>
      </c>
      <c r="EK394" s="23" t="str">
        <f ca="1">IF(EE394="","",OFFSET($AK$8,EF394,0)&amp;" "&amp;IF(LEN(OFFSET($AL$8,EF394,0))&gt;$EK$3,LEFT(OFFSET($AL$8,EF394,0),$EK$3)&amp;"...",OFFSET($AL$8,EF394,0))&amp;SUBSTITUTE(IF(COUNTIF(EH395:$EH$502,"="&amp;EH394)=0,"","; "&amp;OFFSET(EH394,MATCH(EH394,EH395:$EH$502,0),3)),"; "&amp;OFFSET($AK$8,EF394,0)&amp;" "&amp;IF(LEN(OFFSET($AL$8,EF394,0))&gt;$EK$3,LEFT(OFFSET($AL$8,EF394,0),$EK$3)&amp;"...",OFFSET($AL$8,EF394,0)),""))</f>
        <v/>
      </c>
      <c r="EL394" s="24" t="str">
        <f ca="1">IF(EE394="","",IF(COUNTIF($EH$9:$EH393,"="&amp;EH394)=0,MAX($EL$9:EL393)+1,""))</f>
        <v/>
      </c>
      <c r="EM394" s="9"/>
      <c r="EN394" s="10"/>
      <c r="EO394" s="24" t="str">
        <f ca="1">IF(MAX($EO$9:EO393)&lt;MAX($EL$9:$EL$502),MAX($EO$9:EO393)+1,"")</f>
        <v/>
      </c>
      <c r="EP394" s="24" t="str">
        <f t="shared" ca="1" si="171"/>
        <v/>
      </c>
      <c r="EQ394" s="23" t="str">
        <f t="shared" ca="1" si="173"/>
        <v/>
      </c>
      <c r="ER394" s="23" t="str">
        <f t="shared" ca="1" si="173"/>
        <v/>
      </c>
      <c r="ES394" s="23" t="str">
        <f t="shared" ca="1" si="173"/>
        <v/>
      </c>
      <c r="ET394" s="23" t="str">
        <f t="shared" ca="1" si="173"/>
        <v/>
      </c>
      <c r="EU394" s="10" t="str">
        <f>""</f>
        <v/>
      </c>
    </row>
    <row r="395" spans="1:151" x14ac:dyDescent="0.3">
      <c r="A395" s="1" t="s">
        <v>55</v>
      </c>
      <c r="B395" s="5"/>
      <c r="C395" s="14">
        <f t="shared" si="178"/>
        <v>0</v>
      </c>
      <c r="D395" s="14">
        <f t="shared" si="178"/>
        <v>0</v>
      </c>
      <c r="E395" s="14" t="str">
        <f t="shared" si="179"/>
        <v/>
      </c>
      <c r="F395" s="14">
        <f t="shared" si="180"/>
        <v>3</v>
      </c>
      <c r="G395" s="14">
        <f t="shared" si="176"/>
        <v>1</v>
      </c>
      <c r="H395" s="14">
        <f t="shared" si="181"/>
        <v>4</v>
      </c>
      <c r="I395" s="14">
        <f t="shared" si="181"/>
        <v>8</v>
      </c>
      <c r="J395" s="14">
        <f t="shared" si="181"/>
        <v>3</v>
      </c>
      <c r="K395" s="14">
        <f t="shared" si="181"/>
        <v>0</v>
      </c>
      <c r="L395" s="14" t="str">
        <f t="shared" si="182"/>
        <v>1.4.8.3</v>
      </c>
      <c r="M395" s="15" t="str">
        <f t="shared" si="183"/>
        <v>--</v>
      </c>
      <c r="N395" s="14" t="str">
        <f t="shared" si="184"/>
        <v/>
      </c>
      <c r="O395" s="15" t="str">
        <f t="shared" si="177"/>
        <v/>
      </c>
      <c r="P395" s="15" t="str">
        <f>IF(N395=1,FLOOR(MAX($P$4:P394),1)+1,IF(AND(P394&lt;&gt;"",O394&lt;&gt;1),MAX($P$4:P394)+0.1,""))</f>
        <v/>
      </c>
      <c r="Q395" s="5">
        <f>ROW()</f>
        <v>395</v>
      </c>
      <c r="ED395" s="9"/>
      <c r="EE395" s="24" t="str">
        <f ca="1">IF(MAX($EE$9:EE394)&lt;SUM($AJ$9:$AJ$109),MAX($EE$9:EE394)+1,"")</f>
        <v/>
      </c>
      <c r="EF395" s="24" t="str">
        <f t="shared" ca="1" si="186"/>
        <v/>
      </c>
      <c r="EG395" s="24" t="str">
        <f t="shared" ref="EG395:EG458" ca="1" si="187">IF(EE395="","",IF(EF395=EF394,EG394+1,1))</f>
        <v/>
      </c>
      <c r="EH395" s="23" t="str">
        <f t="shared" ca="1" si="185"/>
        <v/>
      </c>
      <c r="EI395" s="23" t="str">
        <f ca="1">IF(EE395="","",OFFSET($AK$8,EF395,0)&amp;IF(COUNTIF(EH396:$EH$502,"="&amp;EH395)=0,"","; "&amp;OFFSET(EH395,MATCH(EH395,EH396:$EH$502,0),1)))</f>
        <v/>
      </c>
      <c r="EJ395" s="23" t="str">
        <f ca="1">IF(EE395="","",OFFSET($AL$8,EF395,0)&amp;IF(COUNTIF(EH396:$EH$502,"="&amp;EH395)=0,"","; "&amp;OFFSET(EH395,MATCH(EH395,EH396:$EH$502,0),2)))</f>
        <v/>
      </c>
      <c r="EK395" s="23" t="str">
        <f ca="1">IF(EE395="","",OFFSET($AK$8,EF395,0)&amp;" "&amp;IF(LEN(OFFSET($AL$8,EF395,0))&gt;$EK$3,LEFT(OFFSET($AL$8,EF395,0),$EK$3)&amp;"...",OFFSET($AL$8,EF395,0))&amp;SUBSTITUTE(IF(COUNTIF(EH396:$EH$502,"="&amp;EH395)=0,"","; "&amp;OFFSET(EH395,MATCH(EH395,EH396:$EH$502,0),3)),"; "&amp;OFFSET($AK$8,EF395,0)&amp;" "&amp;IF(LEN(OFFSET($AL$8,EF395,0))&gt;$EK$3,LEFT(OFFSET($AL$8,EF395,0),$EK$3)&amp;"...",OFFSET($AL$8,EF395,0)),""))</f>
        <v/>
      </c>
      <c r="EL395" s="24" t="str">
        <f ca="1">IF(EE395="","",IF(COUNTIF($EH$9:$EH394,"="&amp;EH395)=0,MAX($EL$9:EL394)+1,""))</f>
        <v/>
      </c>
      <c r="EM395" s="9"/>
      <c r="EN395" s="10"/>
      <c r="EO395" s="24" t="str">
        <f ca="1">IF(MAX($EO$9:EO394)&lt;MAX($EL$9:$EL$502),MAX($EO$9:EO394)+1,"")</f>
        <v/>
      </c>
      <c r="EP395" s="24" t="str">
        <f t="shared" ref="EP395:EP458" ca="1" si="188">IF(EO395="","",MATCH(EO395,$EL$8:$EL$502,0)-1)</f>
        <v/>
      </c>
      <c r="EQ395" s="23" t="str">
        <f t="shared" ca="1" si="173"/>
        <v/>
      </c>
      <c r="ER395" s="23" t="str">
        <f t="shared" ca="1" si="173"/>
        <v/>
      </c>
      <c r="ES395" s="23" t="str">
        <f t="shared" ca="1" si="173"/>
        <v/>
      </c>
      <c r="ET395" s="23" t="str">
        <f t="shared" ca="1" si="173"/>
        <v/>
      </c>
      <c r="EU395" s="10" t="str">
        <f>""</f>
        <v/>
      </c>
    </row>
    <row r="396" spans="1:151" x14ac:dyDescent="0.3">
      <c r="A396" s="1" t="s">
        <v>277</v>
      </c>
      <c r="B396" s="5"/>
      <c r="C396" s="14">
        <f t="shared" si="178"/>
        <v>0</v>
      </c>
      <c r="D396" s="14">
        <f t="shared" si="178"/>
        <v>0</v>
      </c>
      <c r="E396" s="14" t="str">
        <f t="shared" si="179"/>
        <v/>
      </c>
      <c r="F396" s="14">
        <f t="shared" si="180"/>
        <v>3</v>
      </c>
      <c r="G396" s="14">
        <f t="shared" si="176"/>
        <v>1</v>
      </c>
      <c r="H396" s="14">
        <f t="shared" si="181"/>
        <v>4</v>
      </c>
      <c r="I396" s="14">
        <f t="shared" si="181"/>
        <v>8</v>
      </c>
      <c r="J396" s="14">
        <f t="shared" si="181"/>
        <v>3</v>
      </c>
      <c r="K396" s="14">
        <f t="shared" si="181"/>
        <v>0</v>
      </c>
      <c r="L396" s="14" t="str">
        <f t="shared" si="182"/>
        <v>1.4.8.3</v>
      </c>
      <c r="M396" s="15" t="str">
        <f t="shared" si="183"/>
        <v>--</v>
      </c>
      <c r="N396" s="14" t="str">
        <f t="shared" si="184"/>
        <v/>
      </c>
      <c r="O396" s="15" t="str">
        <f t="shared" si="177"/>
        <v/>
      </c>
      <c r="P396" s="15" t="str">
        <f>IF(N396=1,FLOOR(MAX($P$4:P395),1)+1,IF(AND(P395&lt;&gt;"",O395&lt;&gt;1),MAX($P$4:P395)+0.1,""))</f>
        <v/>
      </c>
      <c r="Q396" s="5">
        <f>ROW()</f>
        <v>396</v>
      </c>
      <c r="ED396" s="9"/>
      <c r="EE396" s="24" t="str">
        <f ca="1">IF(MAX($EE$9:EE395)&lt;SUM($AJ$9:$AJ$109),MAX($EE$9:EE395)+1,"")</f>
        <v/>
      </c>
      <c r="EF396" s="24" t="str">
        <f t="shared" ca="1" si="186"/>
        <v/>
      </c>
      <c r="EG396" s="24" t="str">
        <f t="shared" ca="1" si="187"/>
        <v/>
      </c>
      <c r="EH396" s="23" t="str">
        <f t="shared" ca="1" si="185"/>
        <v/>
      </c>
      <c r="EI396" s="23" t="str">
        <f ca="1">IF(EE396="","",OFFSET($AK$8,EF396,0)&amp;IF(COUNTIF(EH397:$EH$502,"="&amp;EH396)=0,"","; "&amp;OFFSET(EH396,MATCH(EH396,EH397:$EH$502,0),1)))</f>
        <v/>
      </c>
      <c r="EJ396" s="23" t="str">
        <f ca="1">IF(EE396="","",OFFSET($AL$8,EF396,0)&amp;IF(COUNTIF(EH397:$EH$502,"="&amp;EH396)=0,"","; "&amp;OFFSET(EH396,MATCH(EH396,EH397:$EH$502,0),2)))</f>
        <v/>
      </c>
      <c r="EK396" s="23" t="str">
        <f ca="1">IF(EE396="","",OFFSET($AK$8,EF396,0)&amp;" "&amp;IF(LEN(OFFSET($AL$8,EF396,0))&gt;$EK$3,LEFT(OFFSET($AL$8,EF396,0),$EK$3)&amp;"...",OFFSET($AL$8,EF396,0))&amp;SUBSTITUTE(IF(COUNTIF(EH397:$EH$502,"="&amp;EH396)=0,"","; "&amp;OFFSET(EH396,MATCH(EH396,EH397:$EH$502,0),3)),"; "&amp;OFFSET($AK$8,EF396,0)&amp;" "&amp;IF(LEN(OFFSET($AL$8,EF396,0))&gt;$EK$3,LEFT(OFFSET($AL$8,EF396,0),$EK$3)&amp;"...",OFFSET($AL$8,EF396,0)),""))</f>
        <v/>
      </c>
      <c r="EL396" s="24" t="str">
        <f ca="1">IF(EE396="","",IF(COUNTIF($EH$9:$EH395,"="&amp;EH396)=0,MAX($EL$9:EL395)+1,""))</f>
        <v/>
      </c>
      <c r="EM396" s="9"/>
      <c r="EN396" s="10"/>
      <c r="EO396" s="24" t="str">
        <f ca="1">IF(MAX($EO$9:EO395)&lt;MAX($EL$9:$EL$502),MAX($EO$9:EO395)+1,"")</f>
        <v/>
      </c>
      <c r="EP396" s="24" t="str">
        <f t="shared" ca="1" si="188"/>
        <v/>
      </c>
      <c r="EQ396" s="23" t="str">
        <f t="shared" ca="1" si="173"/>
        <v/>
      </c>
      <c r="ER396" s="23" t="str">
        <f t="shared" ca="1" si="173"/>
        <v/>
      </c>
      <c r="ES396" s="23" t="str">
        <f t="shared" ca="1" si="173"/>
        <v/>
      </c>
      <c r="ET396" s="23" t="str">
        <f t="shared" ca="1" si="173"/>
        <v/>
      </c>
      <c r="EU396" s="10" t="str">
        <f>""</f>
        <v/>
      </c>
    </row>
    <row r="397" spans="1:151" x14ac:dyDescent="0.3">
      <c r="A397" s="1" t="s">
        <v>190</v>
      </c>
      <c r="B397" s="5"/>
      <c r="C397" s="14">
        <f t="shared" si="178"/>
        <v>0</v>
      </c>
      <c r="D397" s="14">
        <f t="shared" si="178"/>
        <v>1</v>
      </c>
      <c r="E397" s="14" t="str">
        <f t="shared" si="179"/>
        <v/>
      </c>
      <c r="F397" s="14">
        <f t="shared" si="180"/>
        <v>2</v>
      </c>
      <c r="G397" s="14">
        <f t="shared" si="176"/>
        <v>1</v>
      </c>
      <c r="H397" s="14">
        <f t="shared" si="181"/>
        <v>4</v>
      </c>
      <c r="I397" s="14">
        <f t="shared" si="181"/>
        <v>8</v>
      </c>
      <c r="J397" s="14">
        <f t="shared" si="181"/>
        <v>3</v>
      </c>
      <c r="K397" s="14">
        <f t="shared" si="181"/>
        <v>0</v>
      </c>
      <c r="L397" s="14" t="str">
        <f t="shared" si="182"/>
        <v>1.4.8.3</v>
      </c>
      <c r="M397" s="15" t="str">
        <f t="shared" si="183"/>
        <v>--</v>
      </c>
      <c r="N397" s="14" t="str">
        <f t="shared" si="184"/>
        <v/>
      </c>
      <c r="O397" s="15" t="str">
        <f t="shared" si="177"/>
        <v/>
      </c>
      <c r="P397" s="15" t="str">
        <f>IF(N397=1,FLOOR(MAX($P$4:P396),1)+1,IF(AND(P396&lt;&gt;"",O396&lt;&gt;1),MAX($P$4:P396)+0.1,""))</f>
        <v/>
      </c>
      <c r="Q397" s="5">
        <f>ROW()</f>
        <v>397</v>
      </c>
      <c r="ED397" s="9"/>
      <c r="EE397" s="24" t="str">
        <f ca="1">IF(MAX($EE$9:EE396)&lt;SUM($AJ$9:$AJ$109),MAX($EE$9:EE396)+1,"")</f>
        <v/>
      </c>
      <c r="EF397" s="24" t="str">
        <f t="shared" ca="1" si="186"/>
        <v/>
      </c>
      <c r="EG397" s="24" t="str">
        <f t="shared" ca="1" si="187"/>
        <v/>
      </c>
      <c r="EH397" s="23" t="str">
        <f t="shared" ca="1" si="185"/>
        <v/>
      </c>
      <c r="EI397" s="23" t="str">
        <f ca="1">IF(EE397="","",OFFSET($AK$8,EF397,0)&amp;IF(COUNTIF(EH398:$EH$502,"="&amp;EH397)=0,"","; "&amp;OFFSET(EH397,MATCH(EH397,EH398:$EH$502,0),1)))</f>
        <v/>
      </c>
      <c r="EJ397" s="23" t="str">
        <f ca="1">IF(EE397="","",OFFSET($AL$8,EF397,0)&amp;IF(COUNTIF(EH398:$EH$502,"="&amp;EH397)=0,"","; "&amp;OFFSET(EH397,MATCH(EH397,EH398:$EH$502,0),2)))</f>
        <v/>
      </c>
      <c r="EK397" s="23" t="str">
        <f ca="1">IF(EE397="","",OFFSET($AK$8,EF397,0)&amp;" "&amp;IF(LEN(OFFSET($AL$8,EF397,0))&gt;$EK$3,LEFT(OFFSET($AL$8,EF397,0),$EK$3)&amp;"...",OFFSET($AL$8,EF397,0))&amp;SUBSTITUTE(IF(COUNTIF(EH398:$EH$502,"="&amp;EH397)=0,"","; "&amp;OFFSET(EH397,MATCH(EH397,EH398:$EH$502,0),3)),"; "&amp;OFFSET($AK$8,EF397,0)&amp;" "&amp;IF(LEN(OFFSET($AL$8,EF397,0))&gt;$EK$3,LEFT(OFFSET($AL$8,EF397,0),$EK$3)&amp;"...",OFFSET($AL$8,EF397,0)),""))</f>
        <v/>
      </c>
      <c r="EL397" s="24" t="str">
        <f ca="1">IF(EE397="","",IF(COUNTIF($EH$9:$EH396,"="&amp;EH397)=0,MAX($EL$9:EL396)+1,""))</f>
        <v/>
      </c>
      <c r="EM397" s="9"/>
      <c r="EN397" s="10"/>
      <c r="EO397" s="24" t="str">
        <f ca="1">IF(MAX($EO$9:EO396)&lt;MAX($EL$9:$EL$502),MAX($EO$9:EO396)+1,"")</f>
        <v/>
      </c>
      <c r="EP397" s="24" t="str">
        <f t="shared" ca="1" si="188"/>
        <v/>
      </c>
      <c r="EQ397" s="23" t="str">
        <f t="shared" ca="1" si="173"/>
        <v/>
      </c>
      <c r="ER397" s="23" t="str">
        <f t="shared" ca="1" si="173"/>
        <v/>
      </c>
      <c r="ES397" s="23" t="str">
        <f t="shared" ca="1" si="173"/>
        <v/>
      </c>
      <c r="ET397" s="23" t="str">
        <f t="shared" ca="1" si="173"/>
        <v/>
      </c>
      <c r="EU397" s="10" t="str">
        <f>""</f>
        <v/>
      </c>
    </row>
    <row r="398" spans="1:151" x14ac:dyDescent="0.3">
      <c r="A398" s="1" t="s">
        <v>278</v>
      </c>
      <c r="B398" s="5"/>
      <c r="C398" s="14">
        <f t="shared" si="178"/>
        <v>1</v>
      </c>
      <c r="D398" s="14">
        <f t="shared" si="178"/>
        <v>1</v>
      </c>
      <c r="E398" s="14" t="str">
        <f t="shared" si="179"/>
        <v>OK</v>
      </c>
      <c r="F398" s="14">
        <f t="shared" si="180"/>
        <v>2</v>
      </c>
      <c r="G398" s="14">
        <f t="shared" si="176"/>
        <v>1</v>
      </c>
      <c r="H398" s="14">
        <f t="shared" si="181"/>
        <v>4</v>
      </c>
      <c r="I398" s="14">
        <f t="shared" si="181"/>
        <v>9</v>
      </c>
      <c r="J398" s="14">
        <f t="shared" si="181"/>
        <v>0</v>
      </c>
      <c r="K398" s="14">
        <f t="shared" si="181"/>
        <v>0</v>
      </c>
      <c r="L398" s="14" t="str">
        <f t="shared" si="182"/>
        <v>1.4.9</v>
      </c>
      <c r="M398" s="15" t="str">
        <f t="shared" si="183"/>
        <v>Manual Local Input</v>
      </c>
      <c r="N398" s="14" t="str">
        <f t="shared" si="184"/>
        <v/>
      </c>
      <c r="O398" s="15" t="str">
        <f t="shared" si="177"/>
        <v/>
      </c>
      <c r="P398" s="15" t="str">
        <f>IF(N398=1,FLOOR(MAX($P$4:P397),1)+1,IF(AND(P397&lt;&gt;"",O397&lt;&gt;1),MAX($P$4:P397)+0.1,""))</f>
        <v/>
      </c>
      <c r="Q398" s="5">
        <f>ROW()</f>
        <v>398</v>
      </c>
      <c r="ED398" s="9"/>
      <c r="EE398" s="24" t="str">
        <f ca="1">IF(MAX($EE$9:EE397)&lt;SUM($AJ$9:$AJ$109),MAX($EE$9:EE397)+1,"")</f>
        <v/>
      </c>
      <c r="EF398" s="24" t="str">
        <f t="shared" ca="1" si="186"/>
        <v/>
      </c>
      <c r="EG398" s="24" t="str">
        <f t="shared" ca="1" si="187"/>
        <v/>
      </c>
      <c r="EH398" s="23" t="str">
        <f t="shared" ca="1" si="185"/>
        <v/>
      </c>
      <c r="EI398" s="23" t="str">
        <f ca="1">IF(EE398="","",OFFSET($AK$8,EF398,0)&amp;IF(COUNTIF(EH399:$EH$502,"="&amp;EH398)=0,"","; "&amp;OFFSET(EH398,MATCH(EH398,EH399:$EH$502,0),1)))</f>
        <v/>
      </c>
      <c r="EJ398" s="23" t="str">
        <f ca="1">IF(EE398="","",OFFSET($AL$8,EF398,0)&amp;IF(COUNTIF(EH399:$EH$502,"="&amp;EH398)=0,"","; "&amp;OFFSET(EH398,MATCH(EH398,EH399:$EH$502,0),2)))</f>
        <v/>
      </c>
      <c r="EK398" s="23" t="str">
        <f ca="1">IF(EE398="","",OFFSET($AK$8,EF398,0)&amp;" "&amp;IF(LEN(OFFSET($AL$8,EF398,0))&gt;$EK$3,LEFT(OFFSET($AL$8,EF398,0),$EK$3)&amp;"...",OFFSET($AL$8,EF398,0))&amp;SUBSTITUTE(IF(COUNTIF(EH399:$EH$502,"="&amp;EH398)=0,"","; "&amp;OFFSET(EH398,MATCH(EH398,EH399:$EH$502,0),3)),"; "&amp;OFFSET($AK$8,EF398,0)&amp;" "&amp;IF(LEN(OFFSET($AL$8,EF398,0))&gt;$EK$3,LEFT(OFFSET($AL$8,EF398,0),$EK$3)&amp;"...",OFFSET($AL$8,EF398,0)),""))</f>
        <v/>
      </c>
      <c r="EL398" s="24" t="str">
        <f ca="1">IF(EE398="","",IF(COUNTIF($EH$9:$EH397,"="&amp;EH398)=0,MAX($EL$9:EL397)+1,""))</f>
        <v/>
      </c>
      <c r="EM398" s="9"/>
      <c r="EN398" s="10"/>
      <c r="EO398" s="24" t="str">
        <f ca="1">IF(MAX($EO$9:EO397)&lt;MAX($EL$9:$EL$502),MAX($EO$9:EO397)+1,"")</f>
        <v/>
      </c>
      <c r="EP398" s="24" t="str">
        <f t="shared" ca="1" si="188"/>
        <v/>
      </c>
      <c r="EQ398" s="23" t="str">
        <f t="shared" ca="1" si="173"/>
        <v/>
      </c>
      <c r="ER398" s="23" t="str">
        <f t="shared" ca="1" si="173"/>
        <v/>
      </c>
      <c r="ES398" s="23" t="str">
        <f t="shared" ca="1" si="173"/>
        <v/>
      </c>
      <c r="ET398" s="23" t="str">
        <f t="shared" ca="1" si="173"/>
        <v/>
      </c>
      <c r="EU398" s="10" t="str">
        <f>""</f>
        <v/>
      </c>
    </row>
    <row r="399" spans="1:151" x14ac:dyDescent="0.3">
      <c r="A399" s="1" t="s">
        <v>55</v>
      </c>
      <c r="B399" s="5"/>
      <c r="C399" s="14">
        <f t="shared" si="178"/>
        <v>0</v>
      </c>
      <c r="D399" s="14">
        <f t="shared" si="178"/>
        <v>0</v>
      </c>
      <c r="E399" s="14" t="str">
        <f t="shared" si="179"/>
        <v/>
      </c>
      <c r="F399" s="14">
        <f t="shared" si="180"/>
        <v>2</v>
      </c>
      <c r="G399" s="14">
        <f t="shared" si="176"/>
        <v>1</v>
      </c>
      <c r="H399" s="14">
        <f t="shared" si="181"/>
        <v>4</v>
      </c>
      <c r="I399" s="14">
        <f t="shared" si="181"/>
        <v>9</v>
      </c>
      <c r="J399" s="14">
        <f t="shared" si="181"/>
        <v>0</v>
      </c>
      <c r="K399" s="14">
        <f t="shared" si="181"/>
        <v>0</v>
      </c>
      <c r="L399" s="14" t="str">
        <f t="shared" si="182"/>
        <v>1.4.9</v>
      </c>
      <c r="M399" s="15" t="str">
        <f t="shared" si="183"/>
        <v>--</v>
      </c>
      <c r="N399" s="14" t="str">
        <f t="shared" si="184"/>
        <v/>
      </c>
      <c r="O399" s="15" t="str">
        <f t="shared" si="177"/>
        <v/>
      </c>
      <c r="P399" s="15" t="str">
        <f>IF(N399=1,FLOOR(MAX($P$4:P398),1)+1,IF(AND(P398&lt;&gt;"",O398&lt;&gt;1),MAX($P$4:P398)+0.1,""))</f>
        <v/>
      </c>
      <c r="Q399" s="5">
        <f>ROW()</f>
        <v>399</v>
      </c>
      <c r="ED399" s="9"/>
      <c r="EE399" s="24" t="str">
        <f ca="1">IF(MAX($EE$9:EE398)&lt;SUM($AJ$9:$AJ$109),MAX($EE$9:EE398)+1,"")</f>
        <v/>
      </c>
      <c r="EF399" s="24" t="str">
        <f t="shared" ca="1" si="186"/>
        <v/>
      </c>
      <c r="EG399" s="24" t="str">
        <f t="shared" ca="1" si="187"/>
        <v/>
      </c>
      <c r="EH399" s="23" t="str">
        <f t="shared" ca="1" si="185"/>
        <v/>
      </c>
      <c r="EI399" s="23" t="str">
        <f ca="1">IF(EE399="","",OFFSET($AK$8,EF399,0)&amp;IF(COUNTIF(EH400:$EH$502,"="&amp;EH399)=0,"","; "&amp;OFFSET(EH399,MATCH(EH399,EH400:$EH$502,0),1)))</f>
        <v/>
      </c>
      <c r="EJ399" s="23" t="str">
        <f ca="1">IF(EE399="","",OFFSET($AL$8,EF399,0)&amp;IF(COUNTIF(EH400:$EH$502,"="&amp;EH399)=0,"","; "&amp;OFFSET(EH399,MATCH(EH399,EH400:$EH$502,0),2)))</f>
        <v/>
      </c>
      <c r="EK399" s="23" t="str">
        <f ca="1">IF(EE399="","",OFFSET($AK$8,EF399,0)&amp;" "&amp;IF(LEN(OFFSET($AL$8,EF399,0))&gt;$EK$3,LEFT(OFFSET($AL$8,EF399,0),$EK$3)&amp;"...",OFFSET($AL$8,EF399,0))&amp;SUBSTITUTE(IF(COUNTIF(EH400:$EH$502,"="&amp;EH399)=0,"","; "&amp;OFFSET(EH399,MATCH(EH399,EH400:$EH$502,0),3)),"; "&amp;OFFSET($AK$8,EF399,0)&amp;" "&amp;IF(LEN(OFFSET($AL$8,EF399,0))&gt;$EK$3,LEFT(OFFSET($AL$8,EF399,0),$EK$3)&amp;"...",OFFSET($AL$8,EF399,0)),""))</f>
        <v/>
      </c>
      <c r="EL399" s="24" t="str">
        <f ca="1">IF(EE399="","",IF(COUNTIF($EH$9:$EH398,"="&amp;EH399)=0,MAX($EL$9:EL398)+1,""))</f>
        <v/>
      </c>
      <c r="EM399" s="9"/>
      <c r="EN399" s="10"/>
      <c r="EO399" s="24" t="str">
        <f ca="1">IF(MAX($EO$9:EO398)&lt;MAX($EL$9:$EL$502),MAX($EO$9:EO398)+1,"")</f>
        <v/>
      </c>
      <c r="EP399" s="24" t="str">
        <f t="shared" ca="1" si="188"/>
        <v/>
      </c>
      <c r="EQ399" s="23" t="str">
        <f t="shared" ca="1" si="173"/>
        <v/>
      </c>
      <c r="ER399" s="23" t="str">
        <f t="shared" ca="1" si="173"/>
        <v/>
      </c>
      <c r="ES399" s="23" t="str">
        <f t="shared" ca="1" si="173"/>
        <v/>
      </c>
      <c r="ET399" s="23" t="str">
        <f t="shared" ca="1" si="173"/>
        <v/>
      </c>
      <c r="EU399" s="10" t="str">
        <f>""</f>
        <v/>
      </c>
    </row>
    <row r="400" spans="1:151" x14ac:dyDescent="0.3">
      <c r="A400" s="1" t="s">
        <v>279</v>
      </c>
      <c r="B400" s="5"/>
      <c r="C400" s="14">
        <f t="shared" si="178"/>
        <v>0</v>
      </c>
      <c r="D400" s="14">
        <f t="shared" si="178"/>
        <v>0</v>
      </c>
      <c r="E400" s="14" t="str">
        <f t="shared" si="179"/>
        <v/>
      </c>
      <c r="F400" s="14">
        <f t="shared" si="180"/>
        <v>2</v>
      </c>
      <c r="G400" s="14">
        <f t="shared" si="176"/>
        <v>1</v>
      </c>
      <c r="H400" s="14">
        <f t="shared" si="181"/>
        <v>4</v>
      </c>
      <c r="I400" s="14">
        <f t="shared" si="181"/>
        <v>9</v>
      </c>
      <c r="J400" s="14">
        <f t="shared" si="181"/>
        <v>0</v>
      </c>
      <c r="K400" s="14">
        <f t="shared" si="181"/>
        <v>0</v>
      </c>
      <c r="L400" s="14" t="str">
        <f t="shared" si="182"/>
        <v>1.4.9</v>
      </c>
      <c r="M400" s="15" t="str">
        <f t="shared" si="183"/>
        <v>--</v>
      </c>
      <c r="N400" s="14" t="str">
        <f t="shared" si="184"/>
        <v/>
      </c>
      <c r="O400" s="15" t="str">
        <f t="shared" si="177"/>
        <v/>
      </c>
      <c r="P400" s="15" t="str">
        <f>IF(N400=1,FLOOR(MAX($P$4:P399),1)+1,IF(AND(P399&lt;&gt;"",O399&lt;&gt;1),MAX($P$4:P399)+0.1,""))</f>
        <v/>
      </c>
      <c r="Q400" s="5">
        <f>ROW()</f>
        <v>400</v>
      </c>
      <c r="ED400" s="9"/>
      <c r="EE400" s="24" t="str">
        <f ca="1">IF(MAX($EE$9:EE399)&lt;SUM($AJ$9:$AJ$109),MAX($EE$9:EE399)+1,"")</f>
        <v/>
      </c>
      <c r="EF400" s="24" t="str">
        <f t="shared" ca="1" si="186"/>
        <v/>
      </c>
      <c r="EG400" s="24" t="str">
        <f t="shared" ca="1" si="187"/>
        <v/>
      </c>
      <c r="EH400" s="23" t="str">
        <f t="shared" ca="1" si="185"/>
        <v/>
      </c>
      <c r="EI400" s="23" t="str">
        <f ca="1">IF(EE400="","",OFFSET($AK$8,EF400,0)&amp;IF(COUNTIF(EH401:$EH$502,"="&amp;EH400)=0,"","; "&amp;OFFSET(EH400,MATCH(EH400,EH401:$EH$502,0),1)))</f>
        <v/>
      </c>
      <c r="EJ400" s="23" t="str">
        <f ca="1">IF(EE400="","",OFFSET($AL$8,EF400,0)&amp;IF(COUNTIF(EH401:$EH$502,"="&amp;EH400)=0,"","; "&amp;OFFSET(EH400,MATCH(EH400,EH401:$EH$502,0),2)))</f>
        <v/>
      </c>
      <c r="EK400" s="23" t="str">
        <f ca="1">IF(EE400="","",OFFSET($AK$8,EF400,0)&amp;" "&amp;IF(LEN(OFFSET($AL$8,EF400,0))&gt;$EK$3,LEFT(OFFSET($AL$8,EF400,0),$EK$3)&amp;"...",OFFSET($AL$8,EF400,0))&amp;SUBSTITUTE(IF(COUNTIF(EH401:$EH$502,"="&amp;EH400)=0,"","; "&amp;OFFSET(EH400,MATCH(EH400,EH401:$EH$502,0),3)),"; "&amp;OFFSET($AK$8,EF400,0)&amp;" "&amp;IF(LEN(OFFSET($AL$8,EF400,0))&gt;$EK$3,LEFT(OFFSET($AL$8,EF400,0),$EK$3)&amp;"...",OFFSET($AL$8,EF400,0)),""))</f>
        <v/>
      </c>
      <c r="EL400" s="24" t="str">
        <f ca="1">IF(EE400="","",IF(COUNTIF($EH$9:$EH399,"="&amp;EH400)=0,MAX($EL$9:EL399)+1,""))</f>
        <v/>
      </c>
      <c r="EM400" s="9"/>
      <c r="EN400" s="10"/>
      <c r="EO400" s="24" t="str">
        <f ca="1">IF(MAX($EO$9:EO399)&lt;MAX($EL$9:$EL$502),MAX($EO$9:EO399)+1,"")</f>
        <v/>
      </c>
      <c r="EP400" s="24" t="str">
        <f t="shared" ca="1" si="188"/>
        <v/>
      </c>
      <c r="EQ400" s="23" t="str">
        <f t="shared" ca="1" si="173"/>
        <v/>
      </c>
      <c r="ER400" s="23" t="str">
        <f t="shared" ca="1" si="173"/>
        <v/>
      </c>
      <c r="ES400" s="23" t="str">
        <f t="shared" ca="1" si="173"/>
        <v/>
      </c>
      <c r="ET400" s="23" t="str">
        <f t="shared" ca="1" si="173"/>
        <v/>
      </c>
      <c r="EU400" s="10" t="str">
        <f>""</f>
        <v/>
      </c>
    </row>
    <row r="401" spans="1:151" x14ac:dyDescent="0.3">
      <c r="A401" s="1" t="s">
        <v>280</v>
      </c>
      <c r="B401" s="5"/>
      <c r="C401" s="14">
        <f t="shared" si="178"/>
        <v>0</v>
      </c>
      <c r="D401" s="14">
        <f t="shared" si="178"/>
        <v>0</v>
      </c>
      <c r="E401" s="14" t="str">
        <f t="shared" si="179"/>
        <v/>
      </c>
      <c r="F401" s="14">
        <f t="shared" si="180"/>
        <v>2</v>
      </c>
      <c r="G401" s="14">
        <f t="shared" si="176"/>
        <v>1</v>
      </c>
      <c r="H401" s="14">
        <f t="shared" si="181"/>
        <v>4</v>
      </c>
      <c r="I401" s="14">
        <f t="shared" si="181"/>
        <v>9</v>
      </c>
      <c r="J401" s="14">
        <f t="shared" si="181"/>
        <v>0</v>
      </c>
      <c r="K401" s="14">
        <f t="shared" si="181"/>
        <v>0</v>
      </c>
      <c r="L401" s="14" t="str">
        <f t="shared" si="182"/>
        <v>1.4.9</v>
      </c>
      <c r="M401" s="15" t="str">
        <f t="shared" si="183"/>
        <v>--</v>
      </c>
      <c r="N401" s="14" t="str">
        <f t="shared" si="184"/>
        <v/>
      </c>
      <c r="O401" s="15" t="str">
        <f t="shared" si="177"/>
        <v/>
      </c>
      <c r="P401" s="15" t="str">
        <f>IF(N401=1,FLOOR(MAX($P$4:P400),1)+1,IF(AND(P400&lt;&gt;"",O400&lt;&gt;1),MAX($P$4:P400)+0.1,""))</f>
        <v/>
      </c>
      <c r="Q401" s="5">
        <f>ROW()</f>
        <v>401</v>
      </c>
      <c r="ED401" s="9"/>
      <c r="EE401" s="24" t="str">
        <f ca="1">IF(MAX($EE$9:EE400)&lt;SUM($AJ$9:$AJ$109),MAX($EE$9:EE400)+1,"")</f>
        <v/>
      </c>
      <c r="EF401" s="24" t="str">
        <f t="shared" ca="1" si="186"/>
        <v/>
      </c>
      <c r="EG401" s="24" t="str">
        <f t="shared" ca="1" si="187"/>
        <v/>
      </c>
      <c r="EH401" s="23" t="str">
        <f t="shared" ca="1" si="185"/>
        <v/>
      </c>
      <c r="EI401" s="23" t="str">
        <f ca="1">IF(EE401="","",OFFSET($AK$8,EF401,0)&amp;IF(COUNTIF(EH402:$EH$502,"="&amp;EH401)=0,"","; "&amp;OFFSET(EH401,MATCH(EH401,EH402:$EH$502,0),1)))</f>
        <v/>
      </c>
      <c r="EJ401" s="23" t="str">
        <f ca="1">IF(EE401="","",OFFSET($AL$8,EF401,0)&amp;IF(COUNTIF(EH402:$EH$502,"="&amp;EH401)=0,"","; "&amp;OFFSET(EH401,MATCH(EH401,EH402:$EH$502,0),2)))</f>
        <v/>
      </c>
      <c r="EK401" s="23" t="str">
        <f ca="1">IF(EE401="","",OFFSET($AK$8,EF401,0)&amp;" "&amp;IF(LEN(OFFSET($AL$8,EF401,0))&gt;$EK$3,LEFT(OFFSET($AL$8,EF401,0),$EK$3)&amp;"...",OFFSET($AL$8,EF401,0))&amp;SUBSTITUTE(IF(COUNTIF(EH402:$EH$502,"="&amp;EH401)=0,"","; "&amp;OFFSET(EH401,MATCH(EH401,EH402:$EH$502,0),3)),"; "&amp;OFFSET($AK$8,EF401,0)&amp;" "&amp;IF(LEN(OFFSET($AL$8,EF401,0))&gt;$EK$3,LEFT(OFFSET($AL$8,EF401,0),$EK$3)&amp;"...",OFFSET($AL$8,EF401,0)),""))</f>
        <v/>
      </c>
      <c r="EL401" s="24" t="str">
        <f ca="1">IF(EE401="","",IF(COUNTIF($EH$9:$EH400,"="&amp;EH401)=0,MAX($EL$9:EL400)+1,""))</f>
        <v/>
      </c>
      <c r="EM401" s="9"/>
      <c r="EN401" s="10"/>
      <c r="EO401" s="24" t="str">
        <f ca="1">IF(MAX($EO$9:EO400)&lt;MAX($EL$9:$EL$502),MAX($EO$9:EO400)+1,"")</f>
        <v/>
      </c>
      <c r="EP401" s="24" t="str">
        <f t="shared" ca="1" si="188"/>
        <v/>
      </c>
      <c r="EQ401" s="23" t="str">
        <f t="shared" ca="1" si="173"/>
        <v/>
      </c>
      <c r="ER401" s="23" t="str">
        <f t="shared" ca="1" si="173"/>
        <v/>
      </c>
      <c r="ES401" s="23" t="str">
        <f t="shared" ca="1" si="173"/>
        <v/>
      </c>
      <c r="ET401" s="23" t="str">
        <f t="shared" ca="1" si="173"/>
        <v/>
      </c>
      <c r="EU401" s="10" t="str">
        <f>""</f>
        <v/>
      </c>
    </row>
    <row r="402" spans="1:151" x14ac:dyDescent="0.3">
      <c r="A402" s="1" t="s">
        <v>281</v>
      </c>
      <c r="B402" s="5"/>
      <c r="C402" s="14">
        <f t="shared" si="178"/>
        <v>0</v>
      </c>
      <c r="D402" s="14">
        <f t="shared" si="178"/>
        <v>0</v>
      </c>
      <c r="E402" s="14" t="str">
        <f t="shared" si="179"/>
        <v/>
      </c>
      <c r="F402" s="14">
        <f t="shared" si="180"/>
        <v>2</v>
      </c>
      <c r="G402" s="14">
        <f t="shared" si="176"/>
        <v>1</v>
      </c>
      <c r="H402" s="14">
        <f t="shared" si="181"/>
        <v>4</v>
      </c>
      <c r="I402" s="14">
        <f t="shared" si="181"/>
        <v>9</v>
      </c>
      <c r="J402" s="14">
        <f t="shared" si="181"/>
        <v>0</v>
      </c>
      <c r="K402" s="14">
        <f t="shared" si="181"/>
        <v>0</v>
      </c>
      <c r="L402" s="14" t="str">
        <f t="shared" si="182"/>
        <v>1.4.9</v>
      </c>
      <c r="M402" s="15" t="str">
        <f t="shared" si="183"/>
        <v>--</v>
      </c>
      <c r="N402" s="14" t="str">
        <f t="shared" si="184"/>
        <v/>
      </c>
      <c r="O402" s="15" t="str">
        <f t="shared" si="177"/>
        <v/>
      </c>
      <c r="P402" s="15" t="str">
        <f>IF(N402=1,FLOOR(MAX($P$4:P401),1)+1,IF(AND(P401&lt;&gt;"",O401&lt;&gt;1),MAX($P$4:P401)+0.1,""))</f>
        <v/>
      </c>
      <c r="Q402" s="5">
        <f>ROW()</f>
        <v>402</v>
      </c>
      <c r="ED402" s="9"/>
      <c r="EE402" s="24" t="str">
        <f ca="1">IF(MAX($EE$9:EE401)&lt;SUM($AJ$9:$AJ$109),MAX($EE$9:EE401)+1,"")</f>
        <v/>
      </c>
      <c r="EF402" s="24" t="str">
        <f t="shared" ca="1" si="186"/>
        <v/>
      </c>
      <c r="EG402" s="24" t="str">
        <f t="shared" ca="1" si="187"/>
        <v/>
      </c>
      <c r="EH402" s="23" t="str">
        <f t="shared" ca="1" si="185"/>
        <v/>
      </c>
      <c r="EI402" s="23" t="str">
        <f ca="1">IF(EE402="","",OFFSET($AK$8,EF402,0)&amp;IF(COUNTIF(EH403:$EH$502,"="&amp;EH402)=0,"","; "&amp;OFFSET(EH402,MATCH(EH402,EH403:$EH$502,0),1)))</f>
        <v/>
      </c>
      <c r="EJ402" s="23" t="str">
        <f ca="1">IF(EE402="","",OFFSET($AL$8,EF402,0)&amp;IF(COUNTIF(EH403:$EH$502,"="&amp;EH402)=0,"","; "&amp;OFFSET(EH402,MATCH(EH402,EH403:$EH$502,0),2)))</f>
        <v/>
      </c>
      <c r="EK402" s="23" t="str">
        <f ca="1">IF(EE402="","",OFFSET($AK$8,EF402,0)&amp;" "&amp;IF(LEN(OFFSET($AL$8,EF402,0))&gt;$EK$3,LEFT(OFFSET($AL$8,EF402,0),$EK$3)&amp;"...",OFFSET($AL$8,EF402,0))&amp;SUBSTITUTE(IF(COUNTIF(EH403:$EH$502,"="&amp;EH402)=0,"","; "&amp;OFFSET(EH402,MATCH(EH402,EH403:$EH$502,0),3)),"; "&amp;OFFSET($AK$8,EF402,0)&amp;" "&amp;IF(LEN(OFFSET($AL$8,EF402,0))&gt;$EK$3,LEFT(OFFSET($AL$8,EF402,0),$EK$3)&amp;"...",OFFSET($AL$8,EF402,0)),""))</f>
        <v/>
      </c>
      <c r="EL402" s="24" t="str">
        <f ca="1">IF(EE402="","",IF(COUNTIF($EH$9:$EH401,"="&amp;EH402)=0,MAX($EL$9:EL401)+1,""))</f>
        <v/>
      </c>
      <c r="EM402" s="9"/>
      <c r="EN402" s="10"/>
      <c r="EO402" s="24" t="str">
        <f ca="1">IF(MAX($EO$9:EO401)&lt;MAX($EL$9:$EL$502),MAX($EO$9:EO401)+1,"")</f>
        <v/>
      </c>
      <c r="EP402" s="24" t="str">
        <f t="shared" ca="1" si="188"/>
        <v/>
      </c>
      <c r="EQ402" s="23" t="str">
        <f t="shared" ca="1" si="173"/>
        <v/>
      </c>
      <c r="ER402" s="23" t="str">
        <f t="shared" ca="1" si="173"/>
        <v/>
      </c>
      <c r="ES402" s="23" t="str">
        <f t="shared" ca="1" si="173"/>
        <v/>
      </c>
      <c r="ET402" s="23" t="str">
        <f t="shared" ca="1" si="173"/>
        <v/>
      </c>
      <c r="EU402" s="10" t="str">
        <f>""</f>
        <v/>
      </c>
    </row>
    <row r="403" spans="1:151" x14ac:dyDescent="0.3">
      <c r="A403" s="1" t="s">
        <v>282</v>
      </c>
      <c r="B403" s="5"/>
      <c r="C403" s="14">
        <f t="shared" si="178"/>
        <v>0</v>
      </c>
      <c r="D403" s="14">
        <f t="shared" si="178"/>
        <v>0</v>
      </c>
      <c r="E403" s="14" t="str">
        <f t="shared" si="179"/>
        <v/>
      </c>
      <c r="F403" s="14">
        <f t="shared" si="180"/>
        <v>2</v>
      </c>
      <c r="G403" s="14">
        <f t="shared" si="176"/>
        <v>1</v>
      </c>
      <c r="H403" s="14">
        <f t="shared" si="181"/>
        <v>4</v>
      </c>
      <c r="I403" s="14">
        <f t="shared" si="181"/>
        <v>9</v>
      </c>
      <c r="J403" s="14">
        <f t="shared" si="181"/>
        <v>0</v>
      </c>
      <c r="K403" s="14">
        <f t="shared" si="181"/>
        <v>0</v>
      </c>
      <c r="L403" s="14" t="str">
        <f t="shared" si="182"/>
        <v>1.4.9</v>
      </c>
      <c r="M403" s="15" t="str">
        <f t="shared" si="183"/>
        <v>--</v>
      </c>
      <c r="N403" s="14" t="str">
        <f t="shared" si="184"/>
        <v/>
      </c>
      <c r="O403" s="15" t="str">
        <f t="shared" si="177"/>
        <v/>
      </c>
      <c r="P403" s="15" t="str">
        <f>IF(N403=1,FLOOR(MAX($P$4:P402),1)+1,IF(AND(P402&lt;&gt;"",O402&lt;&gt;1),MAX($P$4:P402)+0.1,""))</f>
        <v/>
      </c>
      <c r="Q403" s="5">
        <f>ROW()</f>
        <v>403</v>
      </c>
      <c r="ED403" s="9"/>
      <c r="EE403" s="24" t="str">
        <f ca="1">IF(MAX($EE$9:EE402)&lt;SUM($AJ$9:$AJ$109),MAX($EE$9:EE402)+1,"")</f>
        <v/>
      </c>
      <c r="EF403" s="24" t="str">
        <f t="shared" ca="1" si="186"/>
        <v/>
      </c>
      <c r="EG403" s="24" t="str">
        <f t="shared" ca="1" si="187"/>
        <v/>
      </c>
      <c r="EH403" s="23" t="str">
        <f t="shared" ca="1" si="185"/>
        <v/>
      </c>
      <c r="EI403" s="23" t="str">
        <f ca="1">IF(EE403="","",OFFSET($AK$8,EF403,0)&amp;IF(COUNTIF(EH404:$EH$502,"="&amp;EH403)=0,"","; "&amp;OFFSET(EH403,MATCH(EH403,EH404:$EH$502,0),1)))</f>
        <v/>
      </c>
      <c r="EJ403" s="23" t="str">
        <f ca="1">IF(EE403="","",OFFSET($AL$8,EF403,0)&amp;IF(COUNTIF(EH404:$EH$502,"="&amp;EH403)=0,"","; "&amp;OFFSET(EH403,MATCH(EH403,EH404:$EH$502,0),2)))</f>
        <v/>
      </c>
      <c r="EK403" s="23" t="str">
        <f ca="1">IF(EE403="","",OFFSET($AK$8,EF403,0)&amp;" "&amp;IF(LEN(OFFSET($AL$8,EF403,0))&gt;$EK$3,LEFT(OFFSET($AL$8,EF403,0),$EK$3)&amp;"...",OFFSET($AL$8,EF403,0))&amp;SUBSTITUTE(IF(COUNTIF(EH404:$EH$502,"="&amp;EH403)=0,"","; "&amp;OFFSET(EH403,MATCH(EH403,EH404:$EH$502,0),3)),"; "&amp;OFFSET($AK$8,EF403,0)&amp;" "&amp;IF(LEN(OFFSET($AL$8,EF403,0))&gt;$EK$3,LEFT(OFFSET($AL$8,EF403,0),$EK$3)&amp;"...",OFFSET($AL$8,EF403,0)),""))</f>
        <v/>
      </c>
      <c r="EL403" s="24" t="str">
        <f ca="1">IF(EE403="","",IF(COUNTIF($EH$9:$EH402,"="&amp;EH403)=0,MAX($EL$9:EL402)+1,""))</f>
        <v/>
      </c>
      <c r="EM403" s="9"/>
      <c r="EN403" s="10"/>
      <c r="EO403" s="24" t="str">
        <f ca="1">IF(MAX($EO$9:EO402)&lt;MAX($EL$9:$EL$502),MAX($EO$9:EO402)+1,"")</f>
        <v/>
      </c>
      <c r="EP403" s="24" t="str">
        <f t="shared" ca="1" si="188"/>
        <v/>
      </c>
      <c r="EQ403" s="23" t="str">
        <f t="shared" ca="1" si="173"/>
        <v/>
      </c>
      <c r="ER403" s="23" t="str">
        <f t="shared" ca="1" si="173"/>
        <v/>
      </c>
      <c r="ES403" s="23" t="str">
        <f t="shared" ca="1" si="173"/>
        <v/>
      </c>
      <c r="ET403" s="23" t="str">
        <f t="shared" ca="1" si="173"/>
        <v/>
      </c>
      <c r="EU403" s="10" t="str">
        <f>""</f>
        <v/>
      </c>
    </row>
    <row r="404" spans="1:151" x14ac:dyDescent="0.3">
      <c r="A404" s="1" t="s">
        <v>283</v>
      </c>
      <c r="B404" s="5"/>
      <c r="C404" s="14">
        <f t="shared" si="178"/>
        <v>0</v>
      </c>
      <c r="D404" s="14">
        <f t="shared" si="178"/>
        <v>0</v>
      </c>
      <c r="E404" s="14" t="str">
        <f t="shared" si="179"/>
        <v/>
      </c>
      <c r="F404" s="14">
        <f t="shared" si="180"/>
        <v>2</v>
      </c>
      <c r="G404" s="14">
        <f t="shared" si="176"/>
        <v>1</v>
      </c>
      <c r="H404" s="14">
        <f t="shared" si="181"/>
        <v>4</v>
      </c>
      <c r="I404" s="14">
        <f t="shared" si="181"/>
        <v>9</v>
      </c>
      <c r="J404" s="14">
        <f t="shared" si="181"/>
        <v>0</v>
      </c>
      <c r="K404" s="14">
        <f t="shared" si="181"/>
        <v>0</v>
      </c>
      <c r="L404" s="14" t="str">
        <f t="shared" si="182"/>
        <v>1.4.9</v>
      </c>
      <c r="M404" s="15" t="str">
        <f t="shared" si="183"/>
        <v>--</v>
      </c>
      <c r="N404" s="14" t="str">
        <f t="shared" si="184"/>
        <v/>
      </c>
      <c r="O404" s="15" t="str">
        <f t="shared" si="177"/>
        <v/>
      </c>
      <c r="P404" s="15" t="str">
        <f>IF(N404=1,FLOOR(MAX($P$4:P403),1)+1,IF(AND(P403&lt;&gt;"",O403&lt;&gt;1),MAX($P$4:P403)+0.1,""))</f>
        <v/>
      </c>
      <c r="Q404" s="5">
        <f>ROW()</f>
        <v>404</v>
      </c>
      <c r="ED404" s="9"/>
      <c r="EE404" s="24" t="str">
        <f ca="1">IF(MAX($EE$9:EE403)&lt;SUM($AJ$9:$AJ$109),MAX($EE$9:EE403)+1,"")</f>
        <v/>
      </c>
      <c r="EF404" s="24" t="str">
        <f t="shared" ca="1" si="186"/>
        <v/>
      </c>
      <c r="EG404" s="24" t="str">
        <f t="shared" ca="1" si="187"/>
        <v/>
      </c>
      <c r="EH404" s="23" t="str">
        <f t="shared" ca="1" si="185"/>
        <v/>
      </c>
      <c r="EI404" s="23" t="str">
        <f ca="1">IF(EE404="","",OFFSET($AK$8,EF404,0)&amp;IF(COUNTIF(EH405:$EH$502,"="&amp;EH404)=0,"","; "&amp;OFFSET(EH404,MATCH(EH404,EH405:$EH$502,0),1)))</f>
        <v/>
      </c>
      <c r="EJ404" s="23" t="str">
        <f ca="1">IF(EE404="","",OFFSET($AL$8,EF404,0)&amp;IF(COUNTIF(EH405:$EH$502,"="&amp;EH404)=0,"","; "&amp;OFFSET(EH404,MATCH(EH404,EH405:$EH$502,0),2)))</f>
        <v/>
      </c>
      <c r="EK404" s="23" t="str">
        <f ca="1">IF(EE404="","",OFFSET($AK$8,EF404,0)&amp;" "&amp;IF(LEN(OFFSET($AL$8,EF404,0))&gt;$EK$3,LEFT(OFFSET($AL$8,EF404,0),$EK$3)&amp;"...",OFFSET($AL$8,EF404,0))&amp;SUBSTITUTE(IF(COUNTIF(EH405:$EH$502,"="&amp;EH404)=0,"","; "&amp;OFFSET(EH404,MATCH(EH404,EH405:$EH$502,0),3)),"; "&amp;OFFSET($AK$8,EF404,0)&amp;" "&amp;IF(LEN(OFFSET($AL$8,EF404,0))&gt;$EK$3,LEFT(OFFSET($AL$8,EF404,0),$EK$3)&amp;"...",OFFSET($AL$8,EF404,0)),""))</f>
        <v/>
      </c>
      <c r="EL404" s="24" t="str">
        <f ca="1">IF(EE404="","",IF(COUNTIF($EH$9:$EH403,"="&amp;EH404)=0,MAX($EL$9:EL403)+1,""))</f>
        <v/>
      </c>
      <c r="EM404" s="9"/>
      <c r="EN404" s="10"/>
      <c r="EO404" s="24" t="str">
        <f ca="1">IF(MAX($EO$9:EO403)&lt;MAX($EL$9:$EL$502),MAX($EO$9:EO403)+1,"")</f>
        <v/>
      </c>
      <c r="EP404" s="24" t="str">
        <f t="shared" ca="1" si="188"/>
        <v/>
      </c>
      <c r="EQ404" s="23" t="str">
        <f t="shared" ca="1" si="173"/>
        <v/>
      </c>
      <c r="ER404" s="23" t="str">
        <f t="shared" ca="1" si="173"/>
        <v/>
      </c>
      <c r="ES404" s="23" t="str">
        <f t="shared" ca="1" si="173"/>
        <v/>
      </c>
      <c r="ET404" s="23" t="str">
        <f t="shared" ca="1" si="173"/>
        <v/>
      </c>
      <c r="EU404" s="10" t="str">
        <f>""</f>
        <v/>
      </c>
    </row>
    <row r="405" spans="1:151" x14ac:dyDescent="0.3">
      <c r="A405" s="1" t="s">
        <v>55</v>
      </c>
      <c r="B405" s="5"/>
      <c r="C405" s="14">
        <f t="shared" si="178"/>
        <v>0</v>
      </c>
      <c r="D405" s="14">
        <f t="shared" si="178"/>
        <v>0</v>
      </c>
      <c r="E405" s="14" t="str">
        <f t="shared" si="179"/>
        <v/>
      </c>
      <c r="F405" s="14">
        <f t="shared" si="180"/>
        <v>2</v>
      </c>
      <c r="G405" s="14">
        <f t="shared" si="176"/>
        <v>1</v>
      </c>
      <c r="H405" s="14">
        <f t="shared" si="181"/>
        <v>4</v>
      </c>
      <c r="I405" s="14">
        <f t="shared" si="181"/>
        <v>9</v>
      </c>
      <c r="J405" s="14">
        <f t="shared" si="181"/>
        <v>0</v>
      </c>
      <c r="K405" s="14">
        <f t="shared" si="181"/>
        <v>0</v>
      </c>
      <c r="L405" s="14" t="str">
        <f t="shared" si="182"/>
        <v>1.4.9</v>
      </c>
      <c r="M405" s="15" t="str">
        <f t="shared" si="183"/>
        <v>--</v>
      </c>
      <c r="N405" s="14" t="str">
        <f t="shared" si="184"/>
        <v/>
      </c>
      <c r="O405" s="15" t="str">
        <f t="shared" si="177"/>
        <v/>
      </c>
      <c r="P405" s="15" t="str">
        <f>IF(N405=1,FLOOR(MAX($P$4:P404),1)+1,IF(AND(P404&lt;&gt;"",O404&lt;&gt;1),MAX($P$4:P404)+0.1,""))</f>
        <v/>
      </c>
      <c r="Q405" s="5">
        <f>ROW()</f>
        <v>405</v>
      </c>
      <c r="ED405" s="9"/>
      <c r="EE405" s="24" t="str">
        <f ca="1">IF(MAX($EE$9:EE404)&lt;SUM($AJ$9:$AJ$109),MAX($EE$9:EE404)+1,"")</f>
        <v/>
      </c>
      <c r="EF405" s="24" t="str">
        <f t="shared" ca="1" si="186"/>
        <v/>
      </c>
      <c r="EG405" s="24" t="str">
        <f t="shared" ca="1" si="187"/>
        <v/>
      </c>
      <c r="EH405" s="23" t="str">
        <f t="shared" ca="1" si="185"/>
        <v/>
      </c>
      <c r="EI405" s="23" t="str">
        <f ca="1">IF(EE405="","",OFFSET($AK$8,EF405,0)&amp;IF(COUNTIF(EH406:$EH$502,"="&amp;EH405)=0,"","; "&amp;OFFSET(EH405,MATCH(EH405,EH406:$EH$502,0),1)))</f>
        <v/>
      </c>
      <c r="EJ405" s="23" t="str">
        <f ca="1">IF(EE405="","",OFFSET($AL$8,EF405,0)&amp;IF(COUNTIF(EH406:$EH$502,"="&amp;EH405)=0,"","; "&amp;OFFSET(EH405,MATCH(EH405,EH406:$EH$502,0),2)))</f>
        <v/>
      </c>
      <c r="EK405" s="23" t="str">
        <f ca="1">IF(EE405="","",OFFSET($AK$8,EF405,0)&amp;" "&amp;IF(LEN(OFFSET($AL$8,EF405,0))&gt;$EK$3,LEFT(OFFSET($AL$8,EF405,0),$EK$3)&amp;"...",OFFSET($AL$8,EF405,0))&amp;SUBSTITUTE(IF(COUNTIF(EH406:$EH$502,"="&amp;EH405)=0,"","; "&amp;OFFSET(EH405,MATCH(EH405,EH406:$EH$502,0),3)),"; "&amp;OFFSET($AK$8,EF405,0)&amp;" "&amp;IF(LEN(OFFSET($AL$8,EF405,0))&gt;$EK$3,LEFT(OFFSET($AL$8,EF405,0),$EK$3)&amp;"...",OFFSET($AL$8,EF405,0)),""))</f>
        <v/>
      </c>
      <c r="EL405" s="24" t="str">
        <f ca="1">IF(EE405="","",IF(COUNTIF($EH$9:$EH404,"="&amp;EH405)=0,MAX($EL$9:EL404)+1,""))</f>
        <v/>
      </c>
      <c r="EM405" s="9"/>
      <c r="EN405" s="10"/>
      <c r="EO405" s="24" t="str">
        <f ca="1">IF(MAX($EO$9:EO404)&lt;MAX($EL$9:$EL$502),MAX($EO$9:EO404)+1,"")</f>
        <v/>
      </c>
      <c r="EP405" s="24" t="str">
        <f t="shared" ca="1" si="188"/>
        <v/>
      </c>
      <c r="EQ405" s="23" t="str">
        <f t="shared" ca="1" si="173"/>
        <v/>
      </c>
      <c r="ER405" s="23" t="str">
        <f t="shared" ca="1" si="173"/>
        <v/>
      </c>
      <c r="ES405" s="23" t="str">
        <f t="shared" ca="1" si="173"/>
        <v/>
      </c>
      <c r="ET405" s="23" t="str">
        <f t="shared" ca="1" si="173"/>
        <v/>
      </c>
      <c r="EU405" s="10" t="str">
        <f>""</f>
        <v/>
      </c>
    </row>
    <row r="406" spans="1:151" x14ac:dyDescent="0.3">
      <c r="A406" s="1" t="s">
        <v>284</v>
      </c>
      <c r="B406" s="5"/>
      <c r="C406" s="14">
        <f t="shared" si="178"/>
        <v>0</v>
      </c>
      <c r="D406" s="14">
        <f t="shared" si="178"/>
        <v>0</v>
      </c>
      <c r="E406" s="14" t="str">
        <f t="shared" si="179"/>
        <v/>
      </c>
      <c r="F406" s="14">
        <f t="shared" si="180"/>
        <v>2</v>
      </c>
      <c r="G406" s="14">
        <f t="shared" si="176"/>
        <v>1</v>
      </c>
      <c r="H406" s="14">
        <f t="shared" ref="H406:K421" si="189">IF(G406&lt;&gt;G405,0,IF(AND(($F405-$D406)=(H$3-1),$F406=H$3),H405+1,H405))</f>
        <v>4</v>
      </c>
      <c r="I406" s="14">
        <f t="shared" si="189"/>
        <v>9</v>
      </c>
      <c r="J406" s="14">
        <f t="shared" si="189"/>
        <v>0</v>
      </c>
      <c r="K406" s="14">
        <f t="shared" si="189"/>
        <v>0</v>
      </c>
      <c r="L406" s="14" t="str">
        <f t="shared" si="182"/>
        <v>1.4.9</v>
      </c>
      <c r="M406" s="15" t="str">
        <f t="shared" si="183"/>
        <v>--</v>
      </c>
      <c r="N406" s="14" t="str">
        <f t="shared" si="184"/>
        <v/>
      </c>
      <c r="O406" s="15" t="str">
        <f t="shared" si="177"/>
        <v/>
      </c>
      <c r="P406" s="15" t="str">
        <f>IF(N406=1,FLOOR(MAX($P$4:P405),1)+1,IF(AND(P405&lt;&gt;"",O405&lt;&gt;1),MAX($P$4:P405)+0.1,""))</f>
        <v/>
      </c>
      <c r="Q406" s="5">
        <f>ROW()</f>
        <v>406</v>
      </c>
      <c r="ED406" s="9"/>
      <c r="EE406" s="24" t="str">
        <f ca="1">IF(MAX($EE$9:EE405)&lt;SUM($AJ$9:$AJ$109),MAX($EE$9:EE405)+1,"")</f>
        <v/>
      </c>
      <c r="EF406" s="24" t="str">
        <f t="shared" ca="1" si="186"/>
        <v/>
      </c>
      <c r="EG406" s="24" t="str">
        <f t="shared" ca="1" si="187"/>
        <v/>
      </c>
      <c r="EH406" s="23" t="str">
        <f t="shared" ca="1" si="185"/>
        <v/>
      </c>
      <c r="EI406" s="23" t="str">
        <f ca="1">IF(EE406="","",OFFSET($AK$8,EF406,0)&amp;IF(COUNTIF(EH407:$EH$502,"="&amp;EH406)=0,"","; "&amp;OFFSET(EH406,MATCH(EH406,EH407:$EH$502,0),1)))</f>
        <v/>
      </c>
      <c r="EJ406" s="23" t="str">
        <f ca="1">IF(EE406="","",OFFSET($AL$8,EF406,0)&amp;IF(COUNTIF(EH407:$EH$502,"="&amp;EH406)=0,"","; "&amp;OFFSET(EH406,MATCH(EH406,EH407:$EH$502,0),2)))</f>
        <v/>
      </c>
      <c r="EK406" s="23" t="str">
        <f ca="1">IF(EE406="","",OFFSET($AK$8,EF406,0)&amp;" "&amp;IF(LEN(OFFSET($AL$8,EF406,0))&gt;$EK$3,LEFT(OFFSET($AL$8,EF406,0),$EK$3)&amp;"...",OFFSET($AL$8,EF406,0))&amp;SUBSTITUTE(IF(COUNTIF(EH407:$EH$502,"="&amp;EH406)=0,"","; "&amp;OFFSET(EH406,MATCH(EH406,EH407:$EH$502,0),3)),"; "&amp;OFFSET($AK$8,EF406,0)&amp;" "&amp;IF(LEN(OFFSET($AL$8,EF406,0))&gt;$EK$3,LEFT(OFFSET($AL$8,EF406,0),$EK$3)&amp;"...",OFFSET($AL$8,EF406,0)),""))</f>
        <v/>
      </c>
      <c r="EL406" s="24" t="str">
        <f ca="1">IF(EE406="","",IF(COUNTIF($EH$9:$EH405,"="&amp;EH406)=0,MAX($EL$9:EL405)+1,""))</f>
        <v/>
      </c>
      <c r="EM406" s="9"/>
      <c r="EN406" s="10"/>
      <c r="EO406" s="24" t="str">
        <f ca="1">IF(MAX($EO$9:EO405)&lt;MAX($EL$9:$EL$502),MAX($EO$9:EO405)+1,"")</f>
        <v/>
      </c>
      <c r="EP406" s="24" t="str">
        <f t="shared" ca="1" si="188"/>
        <v/>
      </c>
      <c r="EQ406" s="23" t="str">
        <f t="shared" ca="1" si="173"/>
        <v/>
      </c>
      <c r="ER406" s="23" t="str">
        <f t="shared" ca="1" si="173"/>
        <v/>
      </c>
      <c r="ES406" s="23" t="str">
        <f t="shared" ca="1" si="173"/>
        <v/>
      </c>
      <c r="ET406" s="23" t="str">
        <f t="shared" ca="1" si="173"/>
        <v/>
      </c>
      <c r="EU406" s="10" t="str">
        <f>""</f>
        <v/>
      </c>
    </row>
    <row r="407" spans="1:151" x14ac:dyDescent="0.3">
      <c r="A407" s="1" t="s">
        <v>190</v>
      </c>
      <c r="B407" s="5"/>
      <c r="C407" s="14">
        <f t="shared" si="178"/>
        <v>0</v>
      </c>
      <c r="D407" s="14">
        <f t="shared" si="178"/>
        <v>1</v>
      </c>
      <c r="E407" s="14" t="str">
        <f t="shared" si="179"/>
        <v/>
      </c>
      <c r="F407" s="14">
        <f t="shared" si="180"/>
        <v>1</v>
      </c>
      <c r="G407" s="14">
        <f t="shared" si="176"/>
        <v>1</v>
      </c>
      <c r="H407" s="14">
        <f t="shared" si="189"/>
        <v>4</v>
      </c>
      <c r="I407" s="14">
        <f t="shared" si="189"/>
        <v>9</v>
      </c>
      <c r="J407" s="14">
        <f t="shared" si="189"/>
        <v>0</v>
      </c>
      <c r="K407" s="14">
        <f t="shared" si="189"/>
        <v>0</v>
      </c>
      <c r="L407" s="14" t="str">
        <f t="shared" si="182"/>
        <v>1.4.9</v>
      </c>
      <c r="M407" s="15" t="str">
        <f t="shared" si="183"/>
        <v>--</v>
      </c>
      <c r="N407" s="14" t="str">
        <f t="shared" si="184"/>
        <v/>
      </c>
      <c r="O407" s="15" t="str">
        <f t="shared" si="177"/>
        <v/>
      </c>
      <c r="P407" s="15" t="str">
        <f>IF(N407=1,FLOOR(MAX($P$4:P406),1)+1,IF(AND(P406&lt;&gt;"",O406&lt;&gt;1),MAX($P$4:P406)+0.1,""))</f>
        <v/>
      </c>
      <c r="Q407" s="5">
        <f>ROW()</f>
        <v>407</v>
      </c>
      <c r="ED407" s="9"/>
      <c r="EE407" s="24" t="str">
        <f ca="1">IF(MAX($EE$9:EE406)&lt;SUM($AJ$9:$AJ$109),MAX($EE$9:EE406)+1,"")</f>
        <v/>
      </c>
      <c r="EF407" s="24" t="str">
        <f t="shared" ca="1" si="186"/>
        <v/>
      </c>
      <c r="EG407" s="24" t="str">
        <f t="shared" ca="1" si="187"/>
        <v/>
      </c>
      <c r="EH407" s="23" t="str">
        <f t="shared" ca="1" si="185"/>
        <v/>
      </c>
      <c r="EI407" s="23" t="str">
        <f ca="1">IF(EE407="","",OFFSET($AK$8,EF407,0)&amp;IF(COUNTIF(EH408:$EH$502,"="&amp;EH407)=0,"","; "&amp;OFFSET(EH407,MATCH(EH407,EH408:$EH$502,0),1)))</f>
        <v/>
      </c>
      <c r="EJ407" s="23" t="str">
        <f ca="1">IF(EE407="","",OFFSET($AL$8,EF407,0)&amp;IF(COUNTIF(EH408:$EH$502,"="&amp;EH407)=0,"","; "&amp;OFFSET(EH407,MATCH(EH407,EH408:$EH$502,0),2)))</f>
        <v/>
      </c>
      <c r="EK407" s="23" t="str">
        <f ca="1">IF(EE407="","",OFFSET($AK$8,EF407,0)&amp;" "&amp;IF(LEN(OFFSET($AL$8,EF407,0))&gt;$EK$3,LEFT(OFFSET($AL$8,EF407,0),$EK$3)&amp;"...",OFFSET($AL$8,EF407,0))&amp;SUBSTITUTE(IF(COUNTIF(EH408:$EH$502,"="&amp;EH407)=0,"","; "&amp;OFFSET(EH407,MATCH(EH407,EH408:$EH$502,0),3)),"; "&amp;OFFSET($AK$8,EF407,0)&amp;" "&amp;IF(LEN(OFFSET($AL$8,EF407,0))&gt;$EK$3,LEFT(OFFSET($AL$8,EF407,0),$EK$3)&amp;"...",OFFSET($AL$8,EF407,0)),""))</f>
        <v/>
      </c>
      <c r="EL407" s="24" t="str">
        <f ca="1">IF(EE407="","",IF(COUNTIF($EH$9:$EH406,"="&amp;EH407)=0,MAX($EL$9:EL406)+1,""))</f>
        <v/>
      </c>
      <c r="EM407" s="9"/>
      <c r="EN407" s="10"/>
      <c r="EO407" s="24" t="str">
        <f ca="1">IF(MAX($EO$9:EO406)&lt;MAX($EL$9:$EL$502),MAX($EO$9:EO406)+1,"")</f>
        <v/>
      </c>
      <c r="EP407" s="24" t="str">
        <f t="shared" ca="1" si="188"/>
        <v/>
      </c>
      <c r="EQ407" s="23" t="str">
        <f t="shared" ca="1" si="173"/>
        <v/>
      </c>
      <c r="ER407" s="23" t="str">
        <f t="shared" ca="1" si="173"/>
        <v/>
      </c>
      <c r="ES407" s="23" t="str">
        <f t="shared" ca="1" si="173"/>
        <v/>
      </c>
      <c r="ET407" s="23" t="str">
        <f t="shared" ca="1" si="173"/>
        <v/>
      </c>
      <c r="EU407" s="10" t="str">
        <f>""</f>
        <v/>
      </c>
    </row>
    <row r="408" spans="1:151" x14ac:dyDescent="0.3">
      <c r="A408" s="1" t="s">
        <v>285</v>
      </c>
      <c r="B408" s="5"/>
      <c r="C408" s="14">
        <f t="shared" si="178"/>
        <v>1</v>
      </c>
      <c r="D408" s="14">
        <f t="shared" si="178"/>
        <v>0</v>
      </c>
      <c r="E408" s="14" t="str">
        <f t="shared" si="179"/>
        <v/>
      </c>
      <c r="F408" s="14">
        <f t="shared" si="180"/>
        <v>2</v>
      </c>
      <c r="G408" s="14">
        <f t="shared" si="176"/>
        <v>1</v>
      </c>
      <c r="H408" s="14">
        <f t="shared" si="189"/>
        <v>4</v>
      </c>
      <c r="I408" s="14">
        <f t="shared" si="189"/>
        <v>10</v>
      </c>
      <c r="J408" s="14">
        <f t="shared" si="189"/>
        <v>0</v>
      </c>
      <c r="K408" s="14">
        <f t="shared" si="189"/>
        <v>0</v>
      </c>
      <c r="L408" s="14" t="str">
        <f t="shared" si="182"/>
        <v>1.4.10</v>
      </c>
      <c r="M408" s="15" t="str">
        <f t="shared" si="183"/>
        <v>Card Reader</v>
      </c>
      <c r="N408" s="14" t="str">
        <f t="shared" si="184"/>
        <v/>
      </c>
      <c r="O408" s="15" t="str">
        <f t="shared" si="177"/>
        <v/>
      </c>
      <c r="P408" s="15" t="str">
        <f>IF(N408=1,FLOOR(MAX($P$4:P407),1)+1,IF(AND(P407&lt;&gt;"",O407&lt;&gt;1),MAX($P$4:P407)+0.1,""))</f>
        <v/>
      </c>
      <c r="Q408" s="5">
        <f>ROW()</f>
        <v>408</v>
      </c>
      <c r="ED408" s="9"/>
      <c r="EE408" s="24" t="str">
        <f ca="1">IF(MAX($EE$9:EE407)&lt;SUM($AJ$9:$AJ$109),MAX($EE$9:EE407)+1,"")</f>
        <v/>
      </c>
      <c r="EF408" s="24" t="str">
        <f t="shared" ca="1" si="186"/>
        <v/>
      </c>
      <c r="EG408" s="24" t="str">
        <f t="shared" ca="1" si="187"/>
        <v/>
      </c>
      <c r="EH408" s="23" t="str">
        <f t="shared" ca="1" si="185"/>
        <v/>
      </c>
      <c r="EI408" s="23" t="str">
        <f ca="1">IF(EE408="","",OFFSET($AK$8,EF408,0)&amp;IF(COUNTIF(EH409:$EH$502,"="&amp;EH408)=0,"","; "&amp;OFFSET(EH408,MATCH(EH408,EH409:$EH$502,0),1)))</f>
        <v/>
      </c>
      <c r="EJ408" s="23" t="str">
        <f ca="1">IF(EE408="","",OFFSET($AL$8,EF408,0)&amp;IF(COUNTIF(EH409:$EH$502,"="&amp;EH408)=0,"","; "&amp;OFFSET(EH408,MATCH(EH408,EH409:$EH$502,0),2)))</f>
        <v/>
      </c>
      <c r="EK408" s="23" t="str">
        <f ca="1">IF(EE408="","",OFFSET($AK$8,EF408,0)&amp;" "&amp;IF(LEN(OFFSET($AL$8,EF408,0))&gt;$EK$3,LEFT(OFFSET($AL$8,EF408,0),$EK$3)&amp;"...",OFFSET($AL$8,EF408,0))&amp;SUBSTITUTE(IF(COUNTIF(EH409:$EH$502,"="&amp;EH408)=0,"","; "&amp;OFFSET(EH408,MATCH(EH408,EH409:$EH$502,0),3)),"; "&amp;OFFSET($AK$8,EF408,0)&amp;" "&amp;IF(LEN(OFFSET($AL$8,EF408,0))&gt;$EK$3,LEFT(OFFSET($AL$8,EF408,0),$EK$3)&amp;"...",OFFSET($AL$8,EF408,0)),""))</f>
        <v/>
      </c>
      <c r="EL408" s="24" t="str">
        <f ca="1">IF(EE408="","",IF(COUNTIF($EH$9:$EH407,"="&amp;EH408)=0,MAX($EL$9:EL407)+1,""))</f>
        <v/>
      </c>
      <c r="EM408" s="9"/>
      <c r="EN408" s="10"/>
      <c r="EO408" s="24" t="str">
        <f ca="1">IF(MAX($EO$9:EO407)&lt;MAX($EL$9:$EL$502),MAX($EO$9:EO407)+1,"")</f>
        <v/>
      </c>
      <c r="EP408" s="24" t="str">
        <f t="shared" ca="1" si="188"/>
        <v/>
      </c>
      <c r="EQ408" s="23" t="str">
        <f t="shared" ca="1" si="173"/>
        <v/>
      </c>
      <c r="ER408" s="23" t="str">
        <f t="shared" ca="1" si="173"/>
        <v/>
      </c>
      <c r="ES408" s="23" t="str">
        <f t="shared" ca="1" si="173"/>
        <v/>
      </c>
      <c r="ET408" s="23" t="str">
        <f t="shared" ref="ET408:ET471" ca="1" si="190">IF($EP408="","",OFFSET(EK$8,$EP408,0))</f>
        <v/>
      </c>
      <c r="EU408" s="10" t="str">
        <f>""</f>
        <v/>
      </c>
    </row>
    <row r="409" spans="1:151" x14ac:dyDescent="0.3">
      <c r="A409" s="1" t="s">
        <v>55</v>
      </c>
      <c r="B409" s="5"/>
      <c r="C409" s="14">
        <f t="shared" si="178"/>
        <v>0</v>
      </c>
      <c r="D409" s="14">
        <f t="shared" si="178"/>
        <v>0</v>
      </c>
      <c r="E409" s="14" t="str">
        <f t="shared" si="179"/>
        <v/>
      </c>
      <c r="F409" s="14">
        <f t="shared" si="180"/>
        <v>2</v>
      </c>
      <c r="G409" s="14">
        <f t="shared" si="176"/>
        <v>1</v>
      </c>
      <c r="H409" s="14">
        <f t="shared" si="189"/>
        <v>4</v>
      </c>
      <c r="I409" s="14">
        <f t="shared" si="189"/>
        <v>10</v>
      </c>
      <c r="J409" s="14">
        <f t="shared" si="189"/>
        <v>0</v>
      </c>
      <c r="K409" s="14">
        <f t="shared" si="189"/>
        <v>0</v>
      </c>
      <c r="L409" s="14" t="str">
        <f t="shared" si="182"/>
        <v>1.4.10</v>
      </c>
      <c r="M409" s="15" t="str">
        <f t="shared" si="183"/>
        <v>--</v>
      </c>
      <c r="N409" s="14" t="str">
        <f t="shared" si="184"/>
        <v/>
      </c>
      <c r="O409" s="15" t="str">
        <f t="shared" si="177"/>
        <v/>
      </c>
      <c r="P409" s="15" t="str">
        <f>IF(N409=1,FLOOR(MAX($P$4:P408),1)+1,IF(AND(P408&lt;&gt;"",O408&lt;&gt;1),MAX($P$4:P408)+0.1,""))</f>
        <v/>
      </c>
      <c r="Q409" s="5">
        <f>ROW()</f>
        <v>409</v>
      </c>
      <c r="ED409" s="9"/>
      <c r="EE409" s="24" t="str">
        <f ca="1">IF(MAX($EE$9:EE408)&lt;SUM($AJ$9:$AJ$109),MAX($EE$9:EE408)+1,"")</f>
        <v/>
      </c>
      <c r="EF409" s="24" t="str">
        <f t="shared" ca="1" si="186"/>
        <v/>
      </c>
      <c r="EG409" s="24" t="str">
        <f t="shared" ca="1" si="187"/>
        <v/>
      </c>
      <c r="EH409" s="23" t="str">
        <f t="shared" ca="1" si="185"/>
        <v/>
      </c>
      <c r="EI409" s="23" t="str">
        <f ca="1">IF(EE409="","",OFFSET($AK$8,EF409,0)&amp;IF(COUNTIF(EH410:$EH$502,"="&amp;EH409)=0,"","; "&amp;OFFSET(EH409,MATCH(EH409,EH410:$EH$502,0),1)))</f>
        <v/>
      </c>
      <c r="EJ409" s="23" t="str">
        <f ca="1">IF(EE409="","",OFFSET($AL$8,EF409,0)&amp;IF(COUNTIF(EH410:$EH$502,"="&amp;EH409)=0,"","; "&amp;OFFSET(EH409,MATCH(EH409,EH410:$EH$502,0),2)))</f>
        <v/>
      </c>
      <c r="EK409" s="23" t="str">
        <f ca="1">IF(EE409="","",OFFSET($AK$8,EF409,0)&amp;" "&amp;IF(LEN(OFFSET($AL$8,EF409,0))&gt;$EK$3,LEFT(OFFSET($AL$8,EF409,0),$EK$3)&amp;"...",OFFSET($AL$8,EF409,0))&amp;SUBSTITUTE(IF(COUNTIF(EH410:$EH$502,"="&amp;EH409)=0,"","; "&amp;OFFSET(EH409,MATCH(EH409,EH410:$EH$502,0),3)),"; "&amp;OFFSET($AK$8,EF409,0)&amp;" "&amp;IF(LEN(OFFSET($AL$8,EF409,0))&gt;$EK$3,LEFT(OFFSET($AL$8,EF409,0),$EK$3)&amp;"...",OFFSET($AL$8,EF409,0)),""))</f>
        <v/>
      </c>
      <c r="EL409" s="24" t="str">
        <f ca="1">IF(EE409="","",IF(COUNTIF($EH$9:$EH408,"="&amp;EH409)=0,MAX($EL$9:EL408)+1,""))</f>
        <v/>
      </c>
      <c r="EM409" s="9"/>
      <c r="EN409" s="10"/>
      <c r="EO409" s="24" t="str">
        <f ca="1">IF(MAX($EO$9:EO408)&lt;MAX($EL$9:$EL$502),MAX($EO$9:EO408)+1,"")</f>
        <v/>
      </c>
      <c r="EP409" s="24" t="str">
        <f t="shared" ca="1" si="188"/>
        <v/>
      </c>
      <c r="EQ409" s="23" t="str">
        <f t="shared" ref="EQ409:ET472" ca="1" si="191">IF($EP409="","",OFFSET(EH$8,$EP409,0))</f>
        <v/>
      </c>
      <c r="ER409" s="23" t="str">
        <f t="shared" ca="1" si="191"/>
        <v/>
      </c>
      <c r="ES409" s="23" t="str">
        <f t="shared" ca="1" si="191"/>
        <v/>
      </c>
      <c r="ET409" s="23" t="str">
        <f t="shared" ca="1" si="190"/>
        <v/>
      </c>
      <c r="EU409" s="10" t="str">
        <f>""</f>
        <v/>
      </c>
    </row>
    <row r="410" spans="1:151" x14ac:dyDescent="0.3">
      <c r="A410" s="1" t="s">
        <v>286</v>
      </c>
      <c r="B410" s="5"/>
      <c r="C410" s="14">
        <f t="shared" si="178"/>
        <v>0</v>
      </c>
      <c r="D410" s="14">
        <f t="shared" si="178"/>
        <v>0</v>
      </c>
      <c r="E410" s="14" t="str">
        <f t="shared" si="179"/>
        <v/>
      </c>
      <c r="F410" s="14">
        <f t="shared" si="180"/>
        <v>2</v>
      </c>
      <c r="G410" s="14">
        <f t="shared" si="176"/>
        <v>1</v>
      </c>
      <c r="H410" s="14">
        <f t="shared" si="189"/>
        <v>4</v>
      </c>
      <c r="I410" s="14">
        <f t="shared" si="189"/>
        <v>10</v>
      </c>
      <c r="J410" s="14">
        <f t="shared" si="189"/>
        <v>0</v>
      </c>
      <c r="K410" s="14">
        <f t="shared" si="189"/>
        <v>0</v>
      </c>
      <c r="L410" s="14" t="str">
        <f t="shared" si="182"/>
        <v>1.4.10</v>
      </c>
      <c r="M410" s="15" t="str">
        <f t="shared" si="183"/>
        <v>--</v>
      </c>
      <c r="N410" s="14" t="str">
        <f t="shared" si="184"/>
        <v/>
      </c>
      <c r="O410" s="15" t="str">
        <f t="shared" si="177"/>
        <v/>
      </c>
      <c r="P410" s="15" t="str">
        <f>IF(N410=1,FLOOR(MAX($P$4:P409),1)+1,IF(AND(P409&lt;&gt;"",O409&lt;&gt;1),MAX($P$4:P409)+0.1,""))</f>
        <v/>
      </c>
      <c r="Q410" s="5">
        <f>ROW()</f>
        <v>410</v>
      </c>
      <c r="ED410" s="9"/>
      <c r="EE410" s="24" t="str">
        <f ca="1">IF(MAX($EE$9:EE409)&lt;SUM($AJ$9:$AJ$109),MAX($EE$9:EE409)+1,"")</f>
        <v/>
      </c>
      <c r="EF410" s="24" t="str">
        <f t="shared" ca="1" si="186"/>
        <v/>
      </c>
      <c r="EG410" s="24" t="str">
        <f t="shared" ca="1" si="187"/>
        <v/>
      </c>
      <c r="EH410" s="23" t="str">
        <f t="shared" ca="1" si="185"/>
        <v/>
      </c>
      <c r="EI410" s="23" t="str">
        <f ca="1">IF(EE410="","",OFFSET($AK$8,EF410,0)&amp;IF(COUNTIF(EH411:$EH$502,"="&amp;EH410)=0,"","; "&amp;OFFSET(EH410,MATCH(EH410,EH411:$EH$502,0),1)))</f>
        <v/>
      </c>
      <c r="EJ410" s="23" t="str">
        <f ca="1">IF(EE410="","",OFFSET($AL$8,EF410,0)&amp;IF(COUNTIF(EH411:$EH$502,"="&amp;EH410)=0,"","; "&amp;OFFSET(EH410,MATCH(EH410,EH411:$EH$502,0),2)))</f>
        <v/>
      </c>
      <c r="EK410" s="23" t="str">
        <f ca="1">IF(EE410="","",OFFSET($AK$8,EF410,0)&amp;" "&amp;IF(LEN(OFFSET($AL$8,EF410,0))&gt;$EK$3,LEFT(OFFSET($AL$8,EF410,0),$EK$3)&amp;"...",OFFSET($AL$8,EF410,0))&amp;SUBSTITUTE(IF(COUNTIF(EH411:$EH$502,"="&amp;EH410)=0,"","; "&amp;OFFSET(EH410,MATCH(EH410,EH411:$EH$502,0),3)),"; "&amp;OFFSET($AK$8,EF410,0)&amp;" "&amp;IF(LEN(OFFSET($AL$8,EF410,0))&gt;$EK$3,LEFT(OFFSET($AL$8,EF410,0),$EK$3)&amp;"...",OFFSET($AL$8,EF410,0)),""))</f>
        <v/>
      </c>
      <c r="EL410" s="24" t="str">
        <f ca="1">IF(EE410="","",IF(COUNTIF($EH$9:$EH409,"="&amp;EH410)=0,MAX($EL$9:EL409)+1,""))</f>
        <v/>
      </c>
      <c r="EM410" s="9"/>
      <c r="EN410" s="10"/>
      <c r="EO410" s="24" t="str">
        <f ca="1">IF(MAX($EO$9:EO409)&lt;MAX($EL$9:$EL$502),MAX($EO$9:EO409)+1,"")</f>
        <v/>
      </c>
      <c r="EP410" s="24" t="str">
        <f t="shared" ca="1" si="188"/>
        <v/>
      </c>
      <c r="EQ410" s="23" t="str">
        <f t="shared" ca="1" si="191"/>
        <v/>
      </c>
      <c r="ER410" s="23" t="str">
        <f t="shared" ca="1" si="191"/>
        <v/>
      </c>
      <c r="ES410" s="23" t="str">
        <f t="shared" ca="1" si="191"/>
        <v/>
      </c>
      <c r="ET410" s="23" t="str">
        <f t="shared" ca="1" si="190"/>
        <v/>
      </c>
      <c r="EU410" s="10" t="str">
        <f>""</f>
        <v/>
      </c>
    </row>
    <row r="411" spans="1:151" x14ac:dyDescent="0.3">
      <c r="A411" s="1" t="s">
        <v>287</v>
      </c>
      <c r="B411" s="5"/>
      <c r="C411" s="14">
        <f t="shared" si="178"/>
        <v>0</v>
      </c>
      <c r="D411" s="14">
        <f t="shared" si="178"/>
        <v>0</v>
      </c>
      <c r="E411" s="14" t="str">
        <f t="shared" si="179"/>
        <v/>
      </c>
      <c r="F411" s="14">
        <f t="shared" si="180"/>
        <v>2</v>
      </c>
      <c r="G411" s="14">
        <f t="shared" si="176"/>
        <v>1</v>
      </c>
      <c r="H411" s="14">
        <f t="shared" si="189"/>
        <v>4</v>
      </c>
      <c r="I411" s="14">
        <f t="shared" si="189"/>
        <v>10</v>
      </c>
      <c r="J411" s="14">
        <f t="shared" si="189"/>
        <v>0</v>
      </c>
      <c r="K411" s="14">
        <f t="shared" si="189"/>
        <v>0</v>
      </c>
      <c r="L411" s="14" t="str">
        <f t="shared" si="182"/>
        <v>1.4.10</v>
      </c>
      <c r="M411" s="15" t="str">
        <f t="shared" si="183"/>
        <v>--</v>
      </c>
      <c r="N411" s="14" t="str">
        <f t="shared" si="184"/>
        <v/>
      </c>
      <c r="O411" s="15" t="str">
        <f t="shared" si="177"/>
        <v/>
      </c>
      <c r="P411" s="15" t="str">
        <f>IF(N411=1,FLOOR(MAX($P$4:P410),1)+1,IF(AND(P410&lt;&gt;"",O410&lt;&gt;1),MAX($P$4:P410)+0.1,""))</f>
        <v/>
      </c>
      <c r="Q411" s="5">
        <f>ROW()</f>
        <v>411</v>
      </c>
      <c r="ED411" s="9"/>
      <c r="EE411" s="24" t="str">
        <f ca="1">IF(MAX($EE$9:EE410)&lt;SUM($AJ$9:$AJ$109),MAX($EE$9:EE410)+1,"")</f>
        <v/>
      </c>
      <c r="EF411" s="24" t="str">
        <f t="shared" ca="1" si="186"/>
        <v/>
      </c>
      <c r="EG411" s="24" t="str">
        <f t="shared" ca="1" si="187"/>
        <v/>
      </c>
      <c r="EH411" s="23" t="str">
        <f t="shared" ca="1" si="185"/>
        <v/>
      </c>
      <c r="EI411" s="23" t="str">
        <f ca="1">IF(EE411="","",OFFSET($AK$8,EF411,0)&amp;IF(COUNTIF(EH412:$EH$502,"="&amp;EH411)=0,"","; "&amp;OFFSET(EH411,MATCH(EH411,EH412:$EH$502,0),1)))</f>
        <v/>
      </c>
      <c r="EJ411" s="23" t="str">
        <f ca="1">IF(EE411="","",OFFSET($AL$8,EF411,0)&amp;IF(COUNTIF(EH412:$EH$502,"="&amp;EH411)=0,"","; "&amp;OFFSET(EH411,MATCH(EH411,EH412:$EH$502,0),2)))</f>
        <v/>
      </c>
      <c r="EK411" s="23" t="str">
        <f ca="1">IF(EE411="","",OFFSET($AK$8,EF411,0)&amp;" "&amp;IF(LEN(OFFSET($AL$8,EF411,0))&gt;$EK$3,LEFT(OFFSET($AL$8,EF411,0),$EK$3)&amp;"...",OFFSET($AL$8,EF411,0))&amp;SUBSTITUTE(IF(COUNTIF(EH412:$EH$502,"="&amp;EH411)=0,"","; "&amp;OFFSET(EH411,MATCH(EH411,EH412:$EH$502,0),3)),"; "&amp;OFFSET($AK$8,EF411,0)&amp;" "&amp;IF(LEN(OFFSET($AL$8,EF411,0))&gt;$EK$3,LEFT(OFFSET($AL$8,EF411,0),$EK$3)&amp;"...",OFFSET($AL$8,EF411,0)),""))</f>
        <v/>
      </c>
      <c r="EL411" s="24" t="str">
        <f ca="1">IF(EE411="","",IF(COUNTIF($EH$9:$EH410,"="&amp;EH411)=0,MAX($EL$9:EL410)+1,""))</f>
        <v/>
      </c>
      <c r="EM411" s="9"/>
      <c r="EN411" s="10"/>
      <c r="EO411" s="24" t="str">
        <f ca="1">IF(MAX($EO$9:EO410)&lt;MAX($EL$9:$EL$502),MAX($EO$9:EO410)+1,"")</f>
        <v/>
      </c>
      <c r="EP411" s="24" t="str">
        <f t="shared" ca="1" si="188"/>
        <v/>
      </c>
      <c r="EQ411" s="23" t="str">
        <f t="shared" ca="1" si="191"/>
        <v/>
      </c>
      <c r="ER411" s="23" t="str">
        <f t="shared" ca="1" si="191"/>
        <v/>
      </c>
      <c r="ES411" s="23" t="str">
        <f t="shared" ca="1" si="191"/>
        <v/>
      </c>
      <c r="ET411" s="23" t="str">
        <f t="shared" ca="1" si="190"/>
        <v/>
      </c>
      <c r="EU411" s="10" t="str">
        <f>""</f>
        <v/>
      </c>
    </row>
    <row r="412" spans="1:151" x14ac:dyDescent="0.3">
      <c r="A412" s="1" t="s">
        <v>288</v>
      </c>
      <c r="B412" s="5"/>
      <c r="C412" s="14">
        <f t="shared" si="178"/>
        <v>0</v>
      </c>
      <c r="D412" s="14">
        <f t="shared" si="178"/>
        <v>0</v>
      </c>
      <c r="E412" s="14" t="str">
        <f t="shared" si="179"/>
        <v/>
      </c>
      <c r="F412" s="14">
        <f t="shared" si="180"/>
        <v>2</v>
      </c>
      <c r="G412" s="14">
        <f t="shared" si="176"/>
        <v>1</v>
      </c>
      <c r="H412" s="14">
        <f t="shared" si="189"/>
        <v>4</v>
      </c>
      <c r="I412" s="14">
        <f t="shared" si="189"/>
        <v>10</v>
      </c>
      <c r="J412" s="14">
        <f t="shared" si="189"/>
        <v>0</v>
      </c>
      <c r="K412" s="14">
        <f t="shared" si="189"/>
        <v>0</v>
      </c>
      <c r="L412" s="14" t="str">
        <f t="shared" si="182"/>
        <v>1.4.10</v>
      </c>
      <c r="M412" s="15" t="str">
        <f t="shared" si="183"/>
        <v>--</v>
      </c>
      <c r="N412" s="14" t="str">
        <f t="shared" si="184"/>
        <v/>
      </c>
      <c r="O412" s="15" t="str">
        <f t="shared" si="177"/>
        <v/>
      </c>
      <c r="P412" s="15" t="str">
        <f>IF(N412=1,FLOOR(MAX($P$4:P411),1)+1,IF(AND(P411&lt;&gt;"",O411&lt;&gt;1),MAX($P$4:P411)+0.1,""))</f>
        <v/>
      </c>
      <c r="Q412" s="5">
        <f>ROW()</f>
        <v>412</v>
      </c>
      <c r="ED412" s="9"/>
      <c r="EE412" s="24" t="str">
        <f ca="1">IF(MAX($EE$9:EE411)&lt;SUM($AJ$9:$AJ$109),MAX($EE$9:EE411)+1,"")</f>
        <v/>
      </c>
      <c r="EF412" s="24" t="str">
        <f t="shared" ca="1" si="186"/>
        <v/>
      </c>
      <c r="EG412" s="24" t="str">
        <f t="shared" ca="1" si="187"/>
        <v/>
      </c>
      <c r="EH412" s="23" t="str">
        <f t="shared" ca="1" si="185"/>
        <v/>
      </c>
      <c r="EI412" s="23" t="str">
        <f ca="1">IF(EE412="","",OFFSET($AK$8,EF412,0)&amp;IF(COUNTIF(EH413:$EH$502,"="&amp;EH412)=0,"","; "&amp;OFFSET(EH412,MATCH(EH412,EH413:$EH$502,0),1)))</f>
        <v/>
      </c>
      <c r="EJ412" s="23" t="str">
        <f ca="1">IF(EE412="","",OFFSET($AL$8,EF412,0)&amp;IF(COUNTIF(EH413:$EH$502,"="&amp;EH412)=0,"","; "&amp;OFFSET(EH412,MATCH(EH412,EH413:$EH$502,0),2)))</f>
        <v/>
      </c>
      <c r="EK412" s="23" t="str">
        <f ca="1">IF(EE412="","",OFFSET($AK$8,EF412,0)&amp;" "&amp;IF(LEN(OFFSET($AL$8,EF412,0))&gt;$EK$3,LEFT(OFFSET($AL$8,EF412,0),$EK$3)&amp;"...",OFFSET($AL$8,EF412,0))&amp;SUBSTITUTE(IF(COUNTIF(EH413:$EH$502,"="&amp;EH412)=0,"","; "&amp;OFFSET(EH412,MATCH(EH412,EH413:$EH$502,0),3)),"; "&amp;OFFSET($AK$8,EF412,0)&amp;" "&amp;IF(LEN(OFFSET($AL$8,EF412,0))&gt;$EK$3,LEFT(OFFSET($AL$8,EF412,0),$EK$3)&amp;"...",OFFSET($AL$8,EF412,0)),""))</f>
        <v/>
      </c>
      <c r="EL412" s="24" t="str">
        <f ca="1">IF(EE412="","",IF(COUNTIF($EH$9:$EH411,"="&amp;EH412)=0,MAX($EL$9:EL411)+1,""))</f>
        <v/>
      </c>
      <c r="EM412" s="9"/>
      <c r="EN412" s="10"/>
      <c r="EO412" s="24" t="str">
        <f ca="1">IF(MAX($EO$9:EO411)&lt;MAX($EL$9:$EL$502),MAX($EO$9:EO411)+1,"")</f>
        <v/>
      </c>
      <c r="EP412" s="24" t="str">
        <f t="shared" ca="1" si="188"/>
        <v/>
      </c>
      <c r="EQ412" s="23" t="str">
        <f t="shared" ca="1" si="191"/>
        <v/>
      </c>
      <c r="ER412" s="23" t="str">
        <f t="shared" ca="1" si="191"/>
        <v/>
      </c>
      <c r="ES412" s="23" t="str">
        <f t="shared" ca="1" si="191"/>
        <v/>
      </c>
      <c r="ET412" s="23" t="str">
        <f t="shared" ca="1" si="190"/>
        <v/>
      </c>
      <c r="EU412" s="10" t="str">
        <f>""</f>
        <v/>
      </c>
    </row>
    <row r="413" spans="1:151" x14ac:dyDescent="0.3">
      <c r="A413" s="1" t="s">
        <v>289</v>
      </c>
      <c r="B413" s="5"/>
      <c r="C413" s="14">
        <f t="shared" si="178"/>
        <v>0</v>
      </c>
      <c r="D413" s="14">
        <f t="shared" si="178"/>
        <v>0</v>
      </c>
      <c r="E413" s="14" t="str">
        <f t="shared" si="179"/>
        <v/>
      </c>
      <c r="F413" s="14">
        <f t="shared" si="180"/>
        <v>2</v>
      </c>
      <c r="G413" s="14">
        <f t="shared" si="176"/>
        <v>1</v>
      </c>
      <c r="H413" s="14">
        <f t="shared" si="189"/>
        <v>4</v>
      </c>
      <c r="I413" s="14">
        <f t="shared" si="189"/>
        <v>10</v>
      </c>
      <c r="J413" s="14">
        <f t="shared" si="189"/>
        <v>0</v>
      </c>
      <c r="K413" s="14">
        <f t="shared" si="189"/>
        <v>0</v>
      </c>
      <c r="L413" s="14" t="str">
        <f t="shared" si="182"/>
        <v>1.4.10</v>
      </c>
      <c r="M413" s="15" t="str">
        <f t="shared" si="183"/>
        <v>--</v>
      </c>
      <c r="N413" s="14" t="str">
        <f t="shared" si="184"/>
        <v/>
      </c>
      <c r="O413" s="15" t="str">
        <f t="shared" si="177"/>
        <v/>
      </c>
      <c r="P413" s="15" t="str">
        <f>IF(N413=1,FLOOR(MAX($P$4:P412),1)+1,IF(AND(P412&lt;&gt;"",O412&lt;&gt;1),MAX($P$4:P412)+0.1,""))</f>
        <v/>
      </c>
      <c r="Q413" s="5">
        <f>ROW()</f>
        <v>413</v>
      </c>
      <c r="ED413" s="9"/>
      <c r="EE413" s="24" t="str">
        <f ca="1">IF(MAX($EE$9:EE412)&lt;SUM($AJ$9:$AJ$109),MAX($EE$9:EE412)+1,"")</f>
        <v/>
      </c>
      <c r="EF413" s="24" t="str">
        <f t="shared" ca="1" si="186"/>
        <v/>
      </c>
      <c r="EG413" s="24" t="str">
        <f t="shared" ca="1" si="187"/>
        <v/>
      </c>
      <c r="EH413" s="23" t="str">
        <f t="shared" ca="1" si="185"/>
        <v/>
      </c>
      <c r="EI413" s="23" t="str">
        <f ca="1">IF(EE413="","",OFFSET($AK$8,EF413,0)&amp;IF(COUNTIF(EH414:$EH$502,"="&amp;EH413)=0,"","; "&amp;OFFSET(EH413,MATCH(EH413,EH414:$EH$502,0),1)))</f>
        <v/>
      </c>
      <c r="EJ413" s="23" t="str">
        <f ca="1">IF(EE413="","",OFFSET($AL$8,EF413,0)&amp;IF(COUNTIF(EH414:$EH$502,"="&amp;EH413)=0,"","; "&amp;OFFSET(EH413,MATCH(EH413,EH414:$EH$502,0),2)))</f>
        <v/>
      </c>
      <c r="EK413" s="23" t="str">
        <f ca="1">IF(EE413="","",OFFSET($AK$8,EF413,0)&amp;" "&amp;IF(LEN(OFFSET($AL$8,EF413,0))&gt;$EK$3,LEFT(OFFSET($AL$8,EF413,0),$EK$3)&amp;"...",OFFSET($AL$8,EF413,0))&amp;SUBSTITUTE(IF(COUNTIF(EH414:$EH$502,"="&amp;EH413)=0,"","; "&amp;OFFSET(EH413,MATCH(EH413,EH414:$EH$502,0),3)),"; "&amp;OFFSET($AK$8,EF413,0)&amp;" "&amp;IF(LEN(OFFSET($AL$8,EF413,0))&gt;$EK$3,LEFT(OFFSET($AL$8,EF413,0),$EK$3)&amp;"...",OFFSET($AL$8,EF413,0)),""))</f>
        <v/>
      </c>
      <c r="EL413" s="24" t="str">
        <f ca="1">IF(EE413="","",IF(COUNTIF($EH$9:$EH412,"="&amp;EH413)=0,MAX($EL$9:EL412)+1,""))</f>
        <v/>
      </c>
      <c r="EM413" s="9"/>
      <c r="EN413" s="10"/>
      <c r="EO413" s="24" t="str">
        <f ca="1">IF(MAX($EO$9:EO412)&lt;MAX($EL$9:$EL$502),MAX($EO$9:EO412)+1,"")</f>
        <v/>
      </c>
      <c r="EP413" s="24" t="str">
        <f t="shared" ca="1" si="188"/>
        <v/>
      </c>
      <c r="EQ413" s="23" t="str">
        <f t="shared" ca="1" si="191"/>
        <v/>
      </c>
      <c r="ER413" s="23" t="str">
        <f t="shared" ca="1" si="191"/>
        <v/>
      </c>
      <c r="ES413" s="23" t="str">
        <f t="shared" ca="1" si="191"/>
        <v/>
      </c>
      <c r="ET413" s="23" t="str">
        <f t="shared" ca="1" si="190"/>
        <v/>
      </c>
      <c r="EU413" s="10" t="str">
        <f>""</f>
        <v/>
      </c>
    </row>
    <row r="414" spans="1:151" x14ac:dyDescent="0.3">
      <c r="A414" s="1" t="s">
        <v>190</v>
      </c>
      <c r="B414" s="5"/>
      <c r="C414" s="14">
        <f t="shared" si="178"/>
        <v>0</v>
      </c>
      <c r="D414" s="14">
        <f t="shared" si="178"/>
        <v>1</v>
      </c>
      <c r="E414" s="14" t="str">
        <f t="shared" si="179"/>
        <v/>
      </c>
      <c r="F414" s="14">
        <f t="shared" si="180"/>
        <v>1</v>
      </c>
      <c r="G414" s="14">
        <f t="shared" si="176"/>
        <v>1</v>
      </c>
      <c r="H414" s="14">
        <f t="shared" si="189"/>
        <v>4</v>
      </c>
      <c r="I414" s="14">
        <f t="shared" si="189"/>
        <v>10</v>
      </c>
      <c r="J414" s="14">
        <f t="shared" si="189"/>
        <v>0</v>
      </c>
      <c r="K414" s="14">
        <f t="shared" si="189"/>
        <v>0</v>
      </c>
      <c r="L414" s="14" t="str">
        <f t="shared" si="182"/>
        <v>1.4.10</v>
      </c>
      <c r="M414" s="15" t="str">
        <f t="shared" si="183"/>
        <v>--</v>
      </c>
      <c r="N414" s="14" t="str">
        <f t="shared" si="184"/>
        <v/>
      </c>
      <c r="O414" s="15" t="str">
        <f t="shared" si="177"/>
        <v/>
      </c>
      <c r="P414" s="15" t="str">
        <f>IF(N414=1,FLOOR(MAX($P$4:P413),1)+1,IF(AND(P413&lt;&gt;"",O413&lt;&gt;1),MAX($P$4:P413)+0.1,""))</f>
        <v/>
      </c>
      <c r="Q414" s="5">
        <f>ROW()</f>
        <v>414</v>
      </c>
      <c r="ED414" s="9"/>
      <c r="EE414" s="24" t="str">
        <f ca="1">IF(MAX($EE$9:EE413)&lt;SUM($AJ$9:$AJ$109),MAX($EE$9:EE413)+1,"")</f>
        <v/>
      </c>
      <c r="EF414" s="24" t="str">
        <f t="shared" ca="1" si="186"/>
        <v/>
      </c>
      <c r="EG414" s="24" t="str">
        <f t="shared" ca="1" si="187"/>
        <v/>
      </c>
      <c r="EH414" s="23" t="str">
        <f t="shared" ca="1" si="185"/>
        <v/>
      </c>
      <c r="EI414" s="23" t="str">
        <f ca="1">IF(EE414="","",OFFSET($AK$8,EF414,0)&amp;IF(COUNTIF(EH415:$EH$502,"="&amp;EH414)=0,"","; "&amp;OFFSET(EH414,MATCH(EH414,EH415:$EH$502,0),1)))</f>
        <v/>
      </c>
      <c r="EJ414" s="23" t="str">
        <f ca="1">IF(EE414="","",OFFSET($AL$8,EF414,0)&amp;IF(COUNTIF(EH415:$EH$502,"="&amp;EH414)=0,"","; "&amp;OFFSET(EH414,MATCH(EH414,EH415:$EH$502,0),2)))</f>
        <v/>
      </c>
      <c r="EK414" s="23" t="str">
        <f ca="1">IF(EE414="","",OFFSET($AK$8,EF414,0)&amp;" "&amp;IF(LEN(OFFSET($AL$8,EF414,0))&gt;$EK$3,LEFT(OFFSET($AL$8,EF414,0),$EK$3)&amp;"...",OFFSET($AL$8,EF414,0))&amp;SUBSTITUTE(IF(COUNTIF(EH415:$EH$502,"="&amp;EH414)=0,"","; "&amp;OFFSET(EH414,MATCH(EH414,EH415:$EH$502,0),3)),"; "&amp;OFFSET($AK$8,EF414,0)&amp;" "&amp;IF(LEN(OFFSET($AL$8,EF414,0))&gt;$EK$3,LEFT(OFFSET($AL$8,EF414,0),$EK$3)&amp;"...",OFFSET($AL$8,EF414,0)),""))</f>
        <v/>
      </c>
      <c r="EL414" s="24" t="str">
        <f ca="1">IF(EE414="","",IF(COUNTIF($EH$9:$EH413,"="&amp;EH414)=0,MAX($EL$9:EL413)+1,""))</f>
        <v/>
      </c>
      <c r="EM414" s="9"/>
      <c r="EN414" s="10"/>
      <c r="EO414" s="24" t="str">
        <f ca="1">IF(MAX($EO$9:EO413)&lt;MAX($EL$9:$EL$502),MAX($EO$9:EO413)+1,"")</f>
        <v/>
      </c>
      <c r="EP414" s="24" t="str">
        <f t="shared" ca="1" si="188"/>
        <v/>
      </c>
      <c r="EQ414" s="23" t="str">
        <f t="shared" ca="1" si="191"/>
        <v/>
      </c>
      <c r="ER414" s="23" t="str">
        <f t="shared" ca="1" si="191"/>
        <v/>
      </c>
      <c r="ES414" s="23" t="str">
        <f t="shared" ca="1" si="191"/>
        <v/>
      </c>
      <c r="ET414" s="23" t="str">
        <f t="shared" ca="1" si="190"/>
        <v/>
      </c>
      <c r="EU414" s="10" t="str">
        <f>""</f>
        <v/>
      </c>
    </row>
    <row r="415" spans="1:151" x14ac:dyDescent="0.3">
      <c r="A415" s="1" t="s">
        <v>290</v>
      </c>
      <c r="B415" s="5"/>
      <c r="C415" s="14">
        <f t="shared" si="178"/>
        <v>1</v>
      </c>
      <c r="D415" s="14">
        <f t="shared" si="178"/>
        <v>0</v>
      </c>
      <c r="E415" s="14" t="str">
        <f t="shared" si="179"/>
        <v/>
      </c>
      <c r="F415" s="14">
        <f t="shared" si="180"/>
        <v>2</v>
      </c>
      <c r="G415" s="14">
        <f t="shared" si="176"/>
        <v>1</v>
      </c>
      <c r="H415" s="14">
        <f t="shared" si="189"/>
        <v>4</v>
      </c>
      <c r="I415" s="14">
        <f t="shared" si="189"/>
        <v>11</v>
      </c>
      <c r="J415" s="14">
        <f t="shared" si="189"/>
        <v>0</v>
      </c>
      <c r="K415" s="14">
        <f t="shared" si="189"/>
        <v>0</v>
      </c>
      <c r="L415" s="14" t="str">
        <f t="shared" si="182"/>
        <v>1.4.11</v>
      </c>
      <c r="M415" s="15" t="str">
        <f t="shared" si="183"/>
        <v>User Interface</v>
      </c>
      <c r="N415" s="14" t="str">
        <f t="shared" si="184"/>
        <v/>
      </c>
      <c r="O415" s="15" t="str">
        <f t="shared" si="177"/>
        <v/>
      </c>
      <c r="P415" s="15" t="str">
        <f>IF(N415=1,FLOOR(MAX($P$4:P414),1)+1,IF(AND(P414&lt;&gt;"",O414&lt;&gt;1),MAX($P$4:P414)+0.1,""))</f>
        <v/>
      </c>
      <c r="Q415" s="5">
        <f>ROW()</f>
        <v>415</v>
      </c>
      <c r="ED415" s="9"/>
      <c r="EE415" s="24" t="str">
        <f ca="1">IF(MAX($EE$9:EE414)&lt;SUM($AJ$9:$AJ$109),MAX($EE$9:EE414)+1,"")</f>
        <v/>
      </c>
      <c r="EF415" s="24" t="str">
        <f t="shared" ca="1" si="186"/>
        <v/>
      </c>
      <c r="EG415" s="24" t="str">
        <f t="shared" ca="1" si="187"/>
        <v/>
      </c>
      <c r="EH415" s="23" t="str">
        <f t="shared" ca="1" si="185"/>
        <v/>
      </c>
      <c r="EI415" s="23" t="str">
        <f ca="1">IF(EE415="","",OFFSET($AK$8,EF415,0)&amp;IF(COUNTIF(EH416:$EH$502,"="&amp;EH415)=0,"","; "&amp;OFFSET(EH415,MATCH(EH415,EH416:$EH$502,0),1)))</f>
        <v/>
      </c>
      <c r="EJ415" s="23" t="str">
        <f ca="1">IF(EE415="","",OFFSET($AL$8,EF415,0)&amp;IF(COUNTIF(EH416:$EH$502,"="&amp;EH415)=0,"","; "&amp;OFFSET(EH415,MATCH(EH415,EH416:$EH$502,0),2)))</f>
        <v/>
      </c>
      <c r="EK415" s="23" t="str">
        <f ca="1">IF(EE415="","",OFFSET($AK$8,EF415,0)&amp;" "&amp;IF(LEN(OFFSET($AL$8,EF415,0))&gt;$EK$3,LEFT(OFFSET($AL$8,EF415,0),$EK$3)&amp;"...",OFFSET($AL$8,EF415,0))&amp;SUBSTITUTE(IF(COUNTIF(EH416:$EH$502,"="&amp;EH415)=0,"","; "&amp;OFFSET(EH415,MATCH(EH415,EH416:$EH$502,0),3)),"; "&amp;OFFSET($AK$8,EF415,0)&amp;" "&amp;IF(LEN(OFFSET($AL$8,EF415,0))&gt;$EK$3,LEFT(OFFSET($AL$8,EF415,0),$EK$3)&amp;"...",OFFSET($AL$8,EF415,0)),""))</f>
        <v/>
      </c>
      <c r="EL415" s="24" t="str">
        <f ca="1">IF(EE415="","",IF(COUNTIF($EH$9:$EH414,"="&amp;EH415)=0,MAX($EL$9:EL414)+1,""))</f>
        <v/>
      </c>
      <c r="EM415" s="9"/>
      <c r="EN415" s="10"/>
      <c r="EO415" s="24" t="str">
        <f ca="1">IF(MAX($EO$9:EO414)&lt;MAX($EL$9:$EL$502),MAX($EO$9:EO414)+1,"")</f>
        <v/>
      </c>
      <c r="EP415" s="24" t="str">
        <f t="shared" ca="1" si="188"/>
        <v/>
      </c>
      <c r="EQ415" s="23" t="str">
        <f t="shared" ca="1" si="191"/>
        <v/>
      </c>
      <c r="ER415" s="23" t="str">
        <f t="shared" ca="1" si="191"/>
        <v/>
      </c>
      <c r="ES415" s="23" t="str">
        <f t="shared" ca="1" si="191"/>
        <v/>
      </c>
      <c r="ET415" s="23" t="str">
        <f t="shared" ca="1" si="190"/>
        <v/>
      </c>
      <c r="EU415" s="10" t="str">
        <f>""</f>
        <v/>
      </c>
    </row>
    <row r="416" spans="1:151" x14ac:dyDescent="0.3">
      <c r="A416" s="1" t="s">
        <v>55</v>
      </c>
      <c r="B416" s="5"/>
      <c r="C416" s="14">
        <f t="shared" si="178"/>
        <v>0</v>
      </c>
      <c r="D416" s="14">
        <f t="shared" si="178"/>
        <v>0</v>
      </c>
      <c r="E416" s="14" t="str">
        <f t="shared" si="179"/>
        <v/>
      </c>
      <c r="F416" s="14">
        <f t="shared" si="180"/>
        <v>2</v>
      </c>
      <c r="G416" s="14">
        <f t="shared" si="176"/>
        <v>1</v>
      </c>
      <c r="H416" s="14">
        <f t="shared" si="189"/>
        <v>4</v>
      </c>
      <c r="I416" s="14">
        <f t="shared" si="189"/>
        <v>11</v>
      </c>
      <c r="J416" s="14">
        <f t="shared" si="189"/>
        <v>0</v>
      </c>
      <c r="K416" s="14">
        <f t="shared" si="189"/>
        <v>0</v>
      </c>
      <c r="L416" s="14" t="str">
        <f t="shared" si="182"/>
        <v>1.4.11</v>
      </c>
      <c r="M416" s="15" t="str">
        <f t="shared" si="183"/>
        <v>--</v>
      </c>
      <c r="N416" s="14" t="str">
        <f t="shared" si="184"/>
        <v/>
      </c>
      <c r="O416" s="15" t="str">
        <f t="shared" si="177"/>
        <v/>
      </c>
      <c r="P416" s="15" t="str">
        <f>IF(N416=1,FLOOR(MAX($P$4:P415),1)+1,IF(AND(P415&lt;&gt;"",O415&lt;&gt;1),MAX($P$4:P415)+0.1,""))</f>
        <v/>
      </c>
      <c r="Q416" s="5">
        <f>ROW()</f>
        <v>416</v>
      </c>
      <c r="ED416" s="9"/>
      <c r="EE416" s="24" t="str">
        <f ca="1">IF(MAX($EE$9:EE415)&lt;SUM($AJ$9:$AJ$109),MAX($EE$9:EE415)+1,"")</f>
        <v/>
      </c>
      <c r="EF416" s="24" t="str">
        <f t="shared" ca="1" si="186"/>
        <v/>
      </c>
      <c r="EG416" s="24" t="str">
        <f t="shared" ca="1" si="187"/>
        <v/>
      </c>
      <c r="EH416" s="23" t="str">
        <f t="shared" ca="1" si="185"/>
        <v/>
      </c>
      <c r="EI416" s="23" t="str">
        <f ca="1">IF(EE416="","",OFFSET($AK$8,EF416,0)&amp;IF(COUNTIF(EH417:$EH$502,"="&amp;EH416)=0,"","; "&amp;OFFSET(EH416,MATCH(EH416,EH417:$EH$502,0),1)))</f>
        <v/>
      </c>
      <c r="EJ416" s="23" t="str">
        <f ca="1">IF(EE416="","",OFFSET($AL$8,EF416,0)&amp;IF(COUNTIF(EH417:$EH$502,"="&amp;EH416)=0,"","; "&amp;OFFSET(EH416,MATCH(EH416,EH417:$EH$502,0),2)))</f>
        <v/>
      </c>
      <c r="EK416" s="23" t="str">
        <f ca="1">IF(EE416="","",OFFSET($AK$8,EF416,0)&amp;" "&amp;IF(LEN(OFFSET($AL$8,EF416,0))&gt;$EK$3,LEFT(OFFSET($AL$8,EF416,0),$EK$3)&amp;"...",OFFSET($AL$8,EF416,0))&amp;SUBSTITUTE(IF(COUNTIF(EH417:$EH$502,"="&amp;EH416)=0,"","; "&amp;OFFSET(EH416,MATCH(EH416,EH417:$EH$502,0),3)),"; "&amp;OFFSET($AK$8,EF416,0)&amp;" "&amp;IF(LEN(OFFSET($AL$8,EF416,0))&gt;$EK$3,LEFT(OFFSET($AL$8,EF416,0),$EK$3)&amp;"...",OFFSET($AL$8,EF416,0)),""))</f>
        <v/>
      </c>
      <c r="EL416" s="24" t="str">
        <f ca="1">IF(EE416="","",IF(COUNTIF($EH$9:$EH415,"="&amp;EH416)=0,MAX($EL$9:EL415)+1,""))</f>
        <v/>
      </c>
      <c r="EM416" s="9"/>
      <c r="EN416" s="10"/>
      <c r="EO416" s="24" t="str">
        <f ca="1">IF(MAX($EO$9:EO415)&lt;MAX($EL$9:$EL$502),MAX($EO$9:EO415)+1,"")</f>
        <v/>
      </c>
      <c r="EP416" s="24" t="str">
        <f t="shared" ca="1" si="188"/>
        <v/>
      </c>
      <c r="EQ416" s="23" t="str">
        <f t="shared" ca="1" si="191"/>
        <v/>
      </c>
      <c r="ER416" s="23" t="str">
        <f t="shared" ca="1" si="191"/>
        <v/>
      </c>
      <c r="ES416" s="23" t="str">
        <f t="shared" ca="1" si="191"/>
        <v/>
      </c>
      <c r="ET416" s="23" t="str">
        <f t="shared" ca="1" si="190"/>
        <v/>
      </c>
      <c r="EU416" s="10" t="str">
        <f>""</f>
        <v/>
      </c>
    </row>
    <row r="417" spans="1:151" x14ac:dyDescent="0.3">
      <c r="A417" s="1" t="s">
        <v>291</v>
      </c>
      <c r="B417" s="5"/>
      <c r="C417" s="14">
        <f t="shared" si="178"/>
        <v>0</v>
      </c>
      <c r="D417" s="14">
        <f t="shared" si="178"/>
        <v>0</v>
      </c>
      <c r="E417" s="14" t="str">
        <f t="shared" si="179"/>
        <v/>
      </c>
      <c r="F417" s="14">
        <f t="shared" si="180"/>
        <v>2</v>
      </c>
      <c r="G417" s="14">
        <f t="shared" si="176"/>
        <v>1</v>
      </c>
      <c r="H417" s="14">
        <f t="shared" si="189"/>
        <v>4</v>
      </c>
      <c r="I417" s="14">
        <f t="shared" si="189"/>
        <v>11</v>
      </c>
      <c r="J417" s="14">
        <f t="shared" si="189"/>
        <v>0</v>
      </c>
      <c r="K417" s="14">
        <f t="shared" si="189"/>
        <v>0</v>
      </c>
      <c r="L417" s="14" t="str">
        <f t="shared" si="182"/>
        <v>1.4.11</v>
      </c>
      <c r="M417" s="15" t="str">
        <f t="shared" si="183"/>
        <v>--</v>
      </c>
      <c r="N417" s="14" t="str">
        <f t="shared" si="184"/>
        <v/>
      </c>
      <c r="O417" s="15" t="str">
        <f t="shared" si="177"/>
        <v/>
      </c>
      <c r="P417" s="15" t="str">
        <f>IF(N417=1,FLOOR(MAX($P$4:P416),1)+1,IF(AND(P416&lt;&gt;"",O416&lt;&gt;1),MAX($P$4:P416)+0.1,""))</f>
        <v/>
      </c>
      <c r="Q417" s="5">
        <f>ROW()</f>
        <v>417</v>
      </c>
      <c r="ED417" s="9"/>
      <c r="EE417" s="24" t="str">
        <f ca="1">IF(MAX($EE$9:EE416)&lt;SUM($AJ$9:$AJ$109),MAX($EE$9:EE416)+1,"")</f>
        <v/>
      </c>
      <c r="EF417" s="24" t="str">
        <f t="shared" ca="1" si="186"/>
        <v/>
      </c>
      <c r="EG417" s="24" t="str">
        <f t="shared" ca="1" si="187"/>
        <v/>
      </c>
      <c r="EH417" s="23" t="str">
        <f t="shared" ca="1" si="185"/>
        <v/>
      </c>
      <c r="EI417" s="23" t="str">
        <f ca="1">IF(EE417="","",OFFSET($AK$8,EF417,0)&amp;IF(COUNTIF(EH418:$EH$502,"="&amp;EH417)=0,"","; "&amp;OFFSET(EH417,MATCH(EH417,EH418:$EH$502,0),1)))</f>
        <v/>
      </c>
      <c r="EJ417" s="23" t="str">
        <f ca="1">IF(EE417="","",OFFSET($AL$8,EF417,0)&amp;IF(COUNTIF(EH418:$EH$502,"="&amp;EH417)=0,"","; "&amp;OFFSET(EH417,MATCH(EH417,EH418:$EH$502,0),2)))</f>
        <v/>
      </c>
      <c r="EK417" s="23" t="str">
        <f ca="1">IF(EE417="","",OFFSET($AK$8,EF417,0)&amp;" "&amp;IF(LEN(OFFSET($AL$8,EF417,0))&gt;$EK$3,LEFT(OFFSET($AL$8,EF417,0),$EK$3)&amp;"...",OFFSET($AL$8,EF417,0))&amp;SUBSTITUTE(IF(COUNTIF(EH418:$EH$502,"="&amp;EH417)=0,"","; "&amp;OFFSET(EH417,MATCH(EH417,EH418:$EH$502,0),3)),"; "&amp;OFFSET($AK$8,EF417,0)&amp;" "&amp;IF(LEN(OFFSET($AL$8,EF417,0))&gt;$EK$3,LEFT(OFFSET($AL$8,EF417,0),$EK$3)&amp;"...",OFFSET($AL$8,EF417,0)),""))</f>
        <v/>
      </c>
      <c r="EL417" s="24" t="str">
        <f ca="1">IF(EE417="","",IF(COUNTIF($EH$9:$EH416,"="&amp;EH417)=0,MAX($EL$9:EL416)+1,""))</f>
        <v/>
      </c>
      <c r="EM417" s="9"/>
      <c r="EN417" s="10"/>
      <c r="EO417" s="24" t="str">
        <f ca="1">IF(MAX($EO$9:EO416)&lt;MAX($EL$9:$EL$502),MAX($EO$9:EO416)+1,"")</f>
        <v/>
      </c>
      <c r="EP417" s="24" t="str">
        <f t="shared" ca="1" si="188"/>
        <v/>
      </c>
      <c r="EQ417" s="23" t="str">
        <f t="shared" ca="1" si="191"/>
        <v/>
      </c>
      <c r="ER417" s="23" t="str">
        <f t="shared" ca="1" si="191"/>
        <v/>
      </c>
      <c r="ES417" s="23" t="str">
        <f t="shared" ca="1" si="191"/>
        <v/>
      </c>
      <c r="ET417" s="23" t="str">
        <f t="shared" ca="1" si="190"/>
        <v/>
      </c>
      <c r="EU417" s="10" t="str">
        <f>""</f>
        <v/>
      </c>
    </row>
    <row r="418" spans="1:151" x14ac:dyDescent="0.3">
      <c r="A418" s="1" t="s">
        <v>292</v>
      </c>
      <c r="B418" s="5"/>
      <c r="C418" s="14">
        <f t="shared" si="178"/>
        <v>0</v>
      </c>
      <c r="D418" s="14">
        <f t="shared" si="178"/>
        <v>0</v>
      </c>
      <c r="E418" s="14" t="str">
        <f t="shared" si="179"/>
        <v/>
      </c>
      <c r="F418" s="14">
        <f t="shared" si="180"/>
        <v>2</v>
      </c>
      <c r="G418" s="14">
        <f t="shared" si="176"/>
        <v>1</v>
      </c>
      <c r="H418" s="14">
        <f t="shared" si="189"/>
        <v>4</v>
      </c>
      <c r="I418" s="14">
        <f t="shared" si="189"/>
        <v>11</v>
      </c>
      <c r="J418" s="14">
        <f t="shared" si="189"/>
        <v>0</v>
      </c>
      <c r="K418" s="14">
        <f t="shared" si="189"/>
        <v>0</v>
      </c>
      <c r="L418" s="14" t="str">
        <f t="shared" si="182"/>
        <v>1.4.11</v>
      </c>
      <c r="M418" s="15" t="str">
        <f t="shared" si="183"/>
        <v>--</v>
      </c>
      <c r="N418" s="14" t="str">
        <f t="shared" si="184"/>
        <v/>
      </c>
      <c r="O418" s="15" t="str">
        <f t="shared" si="177"/>
        <v/>
      </c>
      <c r="P418" s="15" t="str">
        <f>IF(N418=1,FLOOR(MAX($P$4:P417),1)+1,IF(AND(P417&lt;&gt;"",O417&lt;&gt;1),MAX($P$4:P417)+0.1,""))</f>
        <v/>
      </c>
      <c r="Q418" s="5">
        <f>ROW()</f>
        <v>418</v>
      </c>
      <c r="ED418" s="9"/>
      <c r="EE418" s="24" t="str">
        <f ca="1">IF(MAX($EE$9:EE417)&lt;SUM($AJ$9:$AJ$109),MAX($EE$9:EE417)+1,"")</f>
        <v/>
      </c>
      <c r="EF418" s="24" t="str">
        <f t="shared" ca="1" si="186"/>
        <v/>
      </c>
      <c r="EG418" s="24" t="str">
        <f t="shared" ca="1" si="187"/>
        <v/>
      </c>
      <c r="EH418" s="23" t="str">
        <f t="shared" ca="1" si="185"/>
        <v/>
      </c>
      <c r="EI418" s="23" t="str">
        <f ca="1">IF(EE418="","",OFFSET($AK$8,EF418,0)&amp;IF(COUNTIF(EH419:$EH$502,"="&amp;EH418)=0,"","; "&amp;OFFSET(EH418,MATCH(EH418,EH419:$EH$502,0),1)))</f>
        <v/>
      </c>
      <c r="EJ418" s="23" t="str">
        <f ca="1">IF(EE418="","",OFFSET($AL$8,EF418,0)&amp;IF(COUNTIF(EH419:$EH$502,"="&amp;EH418)=0,"","; "&amp;OFFSET(EH418,MATCH(EH418,EH419:$EH$502,0),2)))</f>
        <v/>
      </c>
      <c r="EK418" s="23" t="str">
        <f ca="1">IF(EE418="","",OFFSET($AK$8,EF418,0)&amp;" "&amp;IF(LEN(OFFSET($AL$8,EF418,0))&gt;$EK$3,LEFT(OFFSET($AL$8,EF418,0),$EK$3)&amp;"...",OFFSET($AL$8,EF418,0))&amp;SUBSTITUTE(IF(COUNTIF(EH419:$EH$502,"="&amp;EH418)=0,"","; "&amp;OFFSET(EH418,MATCH(EH418,EH419:$EH$502,0),3)),"; "&amp;OFFSET($AK$8,EF418,0)&amp;" "&amp;IF(LEN(OFFSET($AL$8,EF418,0))&gt;$EK$3,LEFT(OFFSET($AL$8,EF418,0),$EK$3)&amp;"...",OFFSET($AL$8,EF418,0)),""))</f>
        <v/>
      </c>
      <c r="EL418" s="24" t="str">
        <f ca="1">IF(EE418="","",IF(COUNTIF($EH$9:$EH417,"="&amp;EH418)=0,MAX($EL$9:EL417)+1,""))</f>
        <v/>
      </c>
      <c r="EM418" s="9"/>
      <c r="EN418" s="10"/>
      <c r="EO418" s="24" t="str">
        <f ca="1">IF(MAX($EO$9:EO417)&lt;MAX($EL$9:$EL$502),MAX($EO$9:EO417)+1,"")</f>
        <v/>
      </c>
      <c r="EP418" s="24" t="str">
        <f t="shared" ca="1" si="188"/>
        <v/>
      </c>
      <c r="EQ418" s="23" t="str">
        <f t="shared" ca="1" si="191"/>
        <v/>
      </c>
      <c r="ER418" s="23" t="str">
        <f t="shared" ca="1" si="191"/>
        <v/>
      </c>
      <c r="ES418" s="23" t="str">
        <f t="shared" ca="1" si="191"/>
        <v/>
      </c>
      <c r="ET418" s="23" t="str">
        <f t="shared" ca="1" si="190"/>
        <v/>
      </c>
      <c r="EU418" s="10" t="str">
        <f>""</f>
        <v/>
      </c>
    </row>
    <row r="419" spans="1:151" x14ac:dyDescent="0.3">
      <c r="A419" s="1" t="s">
        <v>293</v>
      </c>
      <c r="B419" s="5"/>
      <c r="C419" s="14">
        <f t="shared" si="178"/>
        <v>0</v>
      </c>
      <c r="D419" s="14">
        <f t="shared" si="178"/>
        <v>0</v>
      </c>
      <c r="E419" s="14" t="str">
        <f t="shared" si="179"/>
        <v/>
      </c>
      <c r="F419" s="14">
        <f t="shared" si="180"/>
        <v>2</v>
      </c>
      <c r="G419" s="14">
        <f t="shared" si="176"/>
        <v>1</v>
      </c>
      <c r="H419" s="14">
        <f t="shared" si="189"/>
        <v>4</v>
      </c>
      <c r="I419" s="14">
        <f t="shared" si="189"/>
        <v>11</v>
      </c>
      <c r="J419" s="14">
        <f t="shared" si="189"/>
        <v>0</v>
      </c>
      <c r="K419" s="14">
        <f t="shared" si="189"/>
        <v>0</v>
      </c>
      <c r="L419" s="14" t="str">
        <f t="shared" si="182"/>
        <v>1.4.11</v>
      </c>
      <c r="M419" s="15" t="str">
        <f t="shared" si="183"/>
        <v>--</v>
      </c>
      <c r="N419" s="14" t="str">
        <f t="shared" si="184"/>
        <v/>
      </c>
      <c r="O419" s="15" t="str">
        <f t="shared" si="177"/>
        <v/>
      </c>
      <c r="P419" s="15" t="str">
        <f>IF(N419=1,FLOOR(MAX($P$4:P418),1)+1,IF(AND(P418&lt;&gt;"",O418&lt;&gt;1),MAX($P$4:P418)+0.1,""))</f>
        <v/>
      </c>
      <c r="Q419" s="5">
        <f>ROW()</f>
        <v>419</v>
      </c>
      <c r="ED419" s="9"/>
      <c r="EE419" s="24" t="str">
        <f ca="1">IF(MAX($EE$9:EE418)&lt;SUM($AJ$9:$AJ$109),MAX($EE$9:EE418)+1,"")</f>
        <v/>
      </c>
      <c r="EF419" s="24" t="str">
        <f t="shared" ca="1" si="186"/>
        <v/>
      </c>
      <c r="EG419" s="24" t="str">
        <f t="shared" ca="1" si="187"/>
        <v/>
      </c>
      <c r="EH419" s="23" t="str">
        <f t="shared" ca="1" si="185"/>
        <v/>
      </c>
      <c r="EI419" s="23" t="str">
        <f ca="1">IF(EE419="","",OFFSET($AK$8,EF419,0)&amp;IF(COUNTIF(EH420:$EH$502,"="&amp;EH419)=0,"","; "&amp;OFFSET(EH419,MATCH(EH419,EH420:$EH$502,0),1)))</f>
        <v/>
      </c>
      <c r="EJ419" s="23" t="str">
        <f ca="1">IF(EE419="","",OFFSET($AL$8,EF419,0)&amp;IF(COUNTIF(EH420:$EH$502,"="&amp;EH419)=0,"","; "&amp;OFFSET(EH419,MATCH(EH419,EH420:$EH$502,0),2)))</f>
        <v/>
      </c>
      <c r="EK419" s="23" t="str">
        <f ca="1">IF(EE419="","",OFFSET($AK$8,EF419,0)&amp;" "&amp;IF(LEN(OFFSET($AL$8,EF419,0))&gt;$EK$3,LEFT(OFFSET($AL$8,EF419,0),$EK$3)&amp;"...",OFFSET($AL$8,EF419,0))&amp;SUBSTITUTE(IF(COUNTIF(EH420:$EH$502,"="&amp;EH419)=0,"","; "&amp;OFFSET(EH419,MATCH(EH419,EH420:$EH$502,0),3)),"; "&amp;OFFSET($AK$8,EF419,0)&amp;" "&amp;IF(LEN(OFFSET($AL$8,EF419,0))&gt;$EK$3,LEFT(OFFSET($AL$8,EF419,0),$EK$3)&amp;"...",OFFSET($AL$8,EF419,0)),""))</f>
        <v/>
      </c>
      <c r="EL419" s="24" t="str">
        <f ca="1">IF(EE419="","",IF(COUNTIF($EH$9:$EH418,"="&amp;EH419)=0,MAX($EL$9:EL418)+1,""))</f>
        <v/>
      </c>
      <c r="EM419" s="9"/>
      <c r="EN419" s="10"/>
      <c r="EO419" s="24" t="str">
        <f ca="1">IF(MAX($EO$9:EO418)&lt;MAX($EL$9:$EL$502),MAX($EO$9:EO418)+1,"")</f>
        <v/>
      </c>
      <c r="EP419" s="24" t="str">
        <f t="shared" ca="1" si="188"/>
        <v/>
      </c>
      <c r="EQ419" s="23" t="str">
        <f t="shared" ca="1" si="191"/>
        <v/>
      </c>
      <c r="ER419" s="23" t="str">
        <f t="shared" ca="1" si="191"/>
        <v/>
      </c>
      <c r="ES419" s="23" t="str">
        <f t="shared" ca="1" si="191"/>
        <v/>
      </c>
      <c r="ET419" s="23" t="str">
        <f t="shared" ca="1" si="190"/>
        <v/>
      </c>
      <c r="EU419" s="10" t="str">
        <f>""</f>
        <v/>
      </c>
    </row>
    <row r="420" spans="1:151" x14ac:dyDescent="0.3">
      <c r="A420" s="1" t="s">
        <v>294</v>
      </c>
      <c r="B420" s="5"/>
      <c r="C420" s="14">
        <f t="shared" si="178"/>
        <v>0</v>
      </c>
      <c r="D420" s="14">
        <f t="shared" si="178"/>
        <v>0</v>
      </c>
      <c r="E420" s="14" t="str">
        <f t="shared" si="179"/>
        <v/>
      </c>
      <c r="F420" s="14">
        <f t="shared" si="180"/>
        <v>2</v>
      </c>
      <c r="G420" s="14">
        <f t="shared" si="176"/>
        <v>1</v>
      </c>
      <c r="H420" s="14">
        <f t="shared" si="189"/>
        <v>4</v>
      </c>
      <c r="I420" s="14">
        <f t="shared" si="189"/>
        <v>11</v>
      </c>
      <c r="J420" s="14">
        <f t="shared" si="189"/>
        <v>0</v>
      </c>
      <c r="K420" s="14">
        <f t="shared" si="189"/>
        <v>0</v>
      </c>
      <c r="L420" s="14" t="str">
        <f t="shared" si="182"/>
        <v>1.4.11</v>
      </c>
      <c r="M420" s="15" t="str">
        <f t="shared" si="183"/>
        <v>--</v>
      </c>
      <c r="N420" s="14" t="str">
        <f t="shared" si="184"/>
        <v/>
      </c>
      <c r="O420" s="15" t="str">
        <f t="shared" si="177"/>
        <v/>
      </c>
      <c r="P420" s="15" t="str">
        <f>IF(N420=1,FLOOR(MAX($P$4:P419),1)+1,IF(AND(P419&lt;&gt;"",O419&lt;&gt;1),MAX($P$4:P419)+0.1,""))</f>
        <v/>
      </c>
      <c r="Q420" s="5">
        <f>ROW()</f>
        <v>420</v>
      </c>
      <c r="ED420" s="9"/>
      <c r="EE420" s="24" t="str">
        <f ca="1">IF(MAX($EE$9:EE419)&lt;SUM($AJ$9:$AJ$109),MAX($EE$9:EE419)+1,"")</f>
        <v/>
      </c>
      <c r="EF420" s="24" t="str">
        <f t="shared" ca="1" si="186"/>
        <v/>
      </c>
      <c r="EG420" s="24" t="str">
        <f t="shared" ca="1" si="187"/>
        <v/>
      </c>
      <c r="EH420" s="23" t="str">
        <f t="shared" ca="1" si="185"/>
        <v/>
      </c>
      <c r="EI420" s="23" t="str">
        <f ca="1">IF(EE420="","",OFFSET($AK$8,EF420,0)&amp;IF(COUNTIF(EH421:$EH$502,"="&amp;EH420)=0,"","; "&amp;OFFSET(EH420,MATCH(EH420,EH421:$EH$502,0),1)))</f>
        <v/>
      </c>
      <c r="EJ420" s="23" t="str">
        <f ca="1">IF(EE420="","",OFFSET($AL$8,EF420,0)&amp;IF(COUNTIF(EH421:$EH$502,"="&amp;EH420)=0,"","; "&amp;OFFSET(EH420,MATCH(EH420,EH421:$EH$502,0),2)))</f>
        <v/>
      </c>
      <c r="EK420" s="23" t="str">
        <f ca="1">IF(EE420="","",OFFSET($AK$8,EF420,0)&amp;" "&amp;IF(LEN(OFFSET($AL$8,EF420,0))&gt;$EK$3,LEFT(OFFSET($AL$8,EF420,0),$EK$3)&amp;"...",OFFSET($AL$8,EF420,0))&amp;SUBSTITUTE(IF(COUNTIF(EH421:$EH$502,"="&amp;EH420)=0,"","; "&amp;OFFSET(EH420,MATCH(EH420,EH421:$EH$502,0),3)),"; "&amp;OFFSET($AK$8,EF420,0)&amp;" "&amp;IF(LEN(OFFSET($AL$8,EF420,0))&gt;$EK$3,LEFT(OFFSET($AL$8,EF420,0),$EK$3)&amp;"...",OFFSET($AL$8,EF420,0)),""))</f>
        <v/>
      </c>
      <c r="EL420" s="24" t="str">
        <f ca="1">IF(EE420="","",IF(COUNTIF($EH$9:$EH419,"="&amp;EH420)=0,MAX($EL$9:EL419)+1,""))</f>
        <v/>
      </c>
      <c r="EM420" s="9"/>
      <c r="EN420" s="10"/>
      <c r="EO420" s="24" t="str">
        <f ca="1">IF(MAX($EO$9:EO419)&lt;MAX($EL$9:$EL$502),MAX($EO$9:EO419)+1,"")</f>
        <v/>
      </c>
      <c r="EP420" s="24" t="str">
        <f t="shared" ca="1" si="188"/>
        <v/>
      </c>
      <c r="EQ420" s="23" t="str">
        <f t="shared" ca="1" si="191"/>
        <v/>
      </c>
      <c r="ER420" s="23" t="str">
        <f t="shared" ca="1" si="191"/>
        <v/>
      </c>
      <c r="ES420" s="23" t="str">
        <f t="shared" ca="1" si="191"/>
        <v/>
      </c>
      <c r="ET420" s="23" t="str">
        <f t="shared" ca="1" si="190"/>
        <v/>
      </c>
      <c r="EU420" s="10" t="str">
        <f>""</f>
        <v/>
      </c>
    </row>
    <row r="421" spans="1:151" x14ac:dyDescent="0.3">
      <c r="A421" s="1" t="s">
        <v>55</v>
      </c>
      <c r="B421" s="5"/>
      <c r="C421" s="14">
        <f t="shared" si="178"/>
        <v>0</v>
      </c>
      <c r="D421" s="14">
        <f t="shared" si="178"/>
        <v>0</v>
      </c>
      <c r="E421" s="14" t="str">
        <f t="shared" si="179"/>
        <v/>
      </c>
      <c r="F421" s="14">
        <f t="shared" si="180"/>
        <v>2</v>
      </c>
      <c r="G421" s="14">
        <f t="shared" si="176"/>
        <v>1</v>
      </c>
      <c r="H421" s="14">
        <f t="shared" si="189"/>
        <v>4</v>
      </c>
      <c r="I421" s="14">
        <f t="shared" si="189"/>
        <v>11</v>
      </c>
      <c r="J421" s="14">
        <f t="shared" si="189"/>
        <v>0</v>
      </c>
      <c r="K421" s="14">
        <f t="shared" si="189"/>
        <v>0</v>
      </c>
      <c r="L421" s="14" t="str">
        <f t="shared" si="182"/>
        <v>1.4.11</v>
      </c>
      <c r="M421" s="15" t="str">
        <f t="shared" si="183"/>
        <v>--</v>
      </c>
      <c r="N421" s="14" t="str">
        <f t="shared" si="184"/>
        <v/>
      </c>
      <c r="O421" s="15" t="str">
        <f t="shared" si="177"/>
        <v/>
      </c>
      <c r="P421" s="15" t="str">
        <f>IF(N421=1,FLOOR(MAX($P$4:P420),1)+1,IF(AND(P420&lt;&gt;"",O420&lt;&gt;1),MAX($P$4:P420)+0.1,""))</f>
        <v/>
      </c>
      <c r="Q421" s="5">
        <f>ROW()</f>
        <v>421</v>
      </c>
      <c r="ED421" s="9"/>
      <c r="EE421" s="24" t="str">
        <f ca="1">IF(MAX($EE$9:EE420)&lt;SUM($AJ$9:$AJ$109),MAX($EE$9:EE420)+1,"")</f>
        <v/>
      </c>
      <c r="EF421" s="24" t="str">
        <f t="shared" ca="1" si="186"/>
        <v/>
      </c>
      <c r="EG421" s="24" t="str">
        <f t="shared" ca="1" si="187"/>
        <v/>
      </c>
      <c r="EH421" s="23" t="str">
        <f t="shared" ca="1" si="185"/>
        <v/>
      </c>
      <c r="EI421" s="23" t="str">
        <f ca="1">IF(EE421="","",OFFSET($AK$8,EF421,0)&amp;IF(COUNTIF(EH422:$EH$502,"="&amp;EH421)=0,"","; "&amp;OFFSET(EH421,MATCH(EH421,EH422:$EH$502,0),1)))</f>
        <v/>
      </c>
      <c r="EJ421" s="23" t="str">
        <f ca="1">IF(EE421="","",OFFSET($AL$8,EF421,0)&amp;IF(COUNTIF(EH422:$EH$502,"="&amp;EH421)=0,"","; "&amp;OFFSET(EH421,MATCH(EH421,EH422:$EH$502,0),2)))</f>
        <v/>
      </c>
      <c r="EK421" s="23" t="str">
        <f ca="1">IF(EE421="","",OFFSET($AK$8,EF421,0)&amp;" "&amp;IF(LEN(OFFSET($AL$8,EF421,0))&gt;$EK$3,LEFT(OFFSET($AL$8,EF421,0),$EK$3)&amp;"...",OFFSET($AL$8,EF421,0))&amp;SUBSTITUTE(IF(COUNTIF(EH422:$EH$502,"="&amp;EH421)=0,"","; "&amp;OFFSET(EH421,MATCH(EH421,EH422:$EH$502,0),3)),"; "&amp;OFFSET($AK$8,EF421,0)&amp;" "&amp;IF(LEN(OFFSET($AL$8,EF421,0))&gt;$EK$3,LEFT(OFFSET($AL$8,EF421,0),$EK$3)&amp;"...",OFFSET($AL$8,EF421,0)),""))</f>
        <v/>
      </c>
      <c r="EL421" s="24" t="str">
        <f ca="1">IF(EE421="","",IF(COUNTIF($EH$9:$EH420,"="&amp;EH421)=0,MAX($EL$9:EL420)+1,""))</f>
        <v/>
      </c>
      <c r="EM421" s="9"/>
      <c r="EN421" s="10"/>
      <c r="EO421" s="24" t="str">
        <f ca="1">IF(MAX($EO$9:EO420)&lt;MAX($EL$9:$EL$502),MAX($EO$9:EO420)+1,"")</f>
        <v/>
      </c>
      <c r="EP421" s="24" t="str">
        <f t="shared" ca="1" si="188"/>
        <v/>
      </c>
      <c r="EQ421" s="23" t="str">
        <f t="shared" ca="1" si="191"/>
        <v/>
      </c>
      <c r="ER421" s="23" t="str">
        <f t="shared" ca="1" si="191"/>
        <v/>
      </c>
      <c r="ES421" s="23" t="str">
        <f t="shared" ca="1" si="191"/>
        <v/>
      </c>
      <c r="ET421" s="23" t="str">
        <f t="shared" ca="1" si="190"/>
        <v/>
      </c>
      <c r="EU421" s="10" t="str">
        <f>""</f>
        <v/>
      </c>
    </row>
    <row r="422" spans="1:151" x14ac:dyDescent="0.3">
      <c r="A422" s="1" t="s">
        <v>295</v>
      </c>
      <c r="B422" s="5"/>
      <c r="C422" s="14">
        <f t="shared" si="178"/>
        <v>0</v>
      </c>
      <c r="D422" s="14">
        <f t="shared" si="178"/>
        <v>0</v>
      </c>
      <c r="E422" s="14" t="str">
        <f t="shared" si="179"/>
        <v/>
      </c>
      <c r="F422" s="14">
        <f t="shared" si="180"/>
        <v>2</v>
      </c>
      <c r="G422" s="14">
        <f t="shared" si="176"/>
        <v>1</v>
      </c>
      <c r="H422" s="14">
        <f t="shared" ref="H422:K437" si="192">IF(G422&lt;&gt;G421,0,IF(AND(($F421-$D422)=(H$3-1),$F422=H$3),H421+1,H421))</f>
        <v>4</v>
      </c>
      <c r="I422" s="14">
        <f t="shared" si="192"/>
        <v>11</v>
      </c>
      <c r="J422" s="14">
        <f t="shared" si="192"/>
        <v>0</v>
      </c>
      <c r="K422" s="14">
        <f t="shared" si="192"/>
        <v>0</v>
      </c>
      <c r="L422" s="14" t="str">
        <f t="shared" si="182"/>
        <v>1.4.11</v>
      </c>
      <c r="M422" s="15" t="str">
        <f t="shared" si="183"/>
        <v>--</v>
      </c>
      <c r="N422" s="14" t="str">
        <f t="shared" si="184"/>
        <v/>
      </c>
      <c r="O422" s="15" t="str">
        <f t="shared" si="177"/>
        <v/>
      </c>
      <c r="P422" s="15" t="str">
        <f>IF(N422=1,FLOOR(MAX($P$4:P421),1)+1,IF(AND(P421&lt;&gt;"",O421&lt;&gt;1),MAX($P$4:P421)+0.1,""))</f>
        <v/>
      </c>
      <c r="Q422" s="5">
        <f>ROW()</f>
        <v>422</v>
      </c>
      <c r="ED422" s="9"/>
      <c r="EE422" s="24" t="str">
        <f ca="1">IF(MAX($EE$9:EE421)&lt;SUM($AJ$9:$AJ$109),MAX($EE$9:EE421)+1,"")</f>
        <v/>
      </c>
      <c r="EF422" s="24" t="str">
        <f t="shared" ca="1" si="186"/>
        <v/>
      </c>
      <c r="EG422" s="24" t="str">
        <f t="shared" ca="1" si="187"/>
        <v/>
      </c>
      <c r="EH422" s="23" t="str">
        <f t="shared" ca="1" si="185"/>
        <v/>
      </c>
      <c r="EI422" s="23" t="str">
        <f ca="1">IF(EE422="","",OFFSET($AK$8,EF422,0)&amp;IF(COUNTIF(EH423:$EH$502,"="&amp;EH422)=0,"","; "&amp;OFFSET(EH422,MATCH(EH422,EH423:$EH$502,0),1)))</f>
        <v/>
      </c>
      <c r="EJ422" s="23" t="str">
        <f ca="1">IF(EE422="","",OFFSET($AL$8,EF422,0)&amp;IF(COUNTIF(EH423:$EH$502,"="&amp;EH422)=0,"","; "&amp;OFFSET(EH422,MATCH(EH422,EH423:$EH$502,0),2)))</f>
        <v/>
      </c>
      <c r="EK422" s="23" t="str">
        <f ca="1">IF(EE422="","",OFFSET($AK$8,EF422,0)&amp;" "&amp;IF(LEN(OFFSET($AL$8,EF422,0))&gt;$EK$3,LEFT(OFFSET($AL$8,EF422,0),$EK$3)&amp;"...",OFFSET($AL$8,EF422,0))&amp;SUBSTITUTE(IF(COUNTIF(EH423:$EH$502,"="&amp;EH422)=0,"","; "&amp;OFFSET(EH422,MATCH(EH422,EH423:$EH$502,0),3)),"; "&amp;OFFSET($AK$8,EF422,0)&amp;" "&amp;IF(LEN(OFFSET($AL$8,EF422,0))&gt;$EK$3,LEFT(OFFSET($AL$8,EF422,0),$EK$3)&amp;"...",OFFSET($AL$8,EF422,0)),""))</f>
        <v/>
      </c>
      <c r="EL422" s="24" t="str">
        <f ca="1">IF(EE422="","",IF(COUNTIF($EH$9:$EH421,"="&amp;EH422)=0,MAX($EL$9:EL421)+1,""))</f>
        <v/>
      </c>
      <c r="EM422" s="9"/>
      <c r="EN422" s="10"/>
      <c r="EO422" s="24" t="str">
        <f ca="1">IF(MAX($EO$9:EO421)&lt;MAX($EL$9:$EL$502),MAX($EO$9:EO421)+1,"")</f>
        <v/>
      </c>
      <c r="EP422" s="24" t="str">
        <f t="shared" ca="1" si="188"/>
        <v/>
      </c>
      <c r="EQ422" s="23" t="str">
        <f t="shared" ca="1" si="191"/>
        <v/>
      </c>
      <c r="ER422" s="23" t="str">
        <f t="shared" ca="1" si="191"/>
        <v/>
      </c>
      <c r="ES422" s="23" t="str">
        <f t="shared" ca="1" si="191"/>
        <v/>
      </c>
      <c r="ET422" s="23" t="str">
        <f t="shared" ca="1" si="190"/>
        <v/>
      </c>
      <c r="EU422" s="10" t="str">
        <f>""</f>
        <v/>
      </c>
    </row>
    <row r="423" spans="1:151" x14ac:dyDescent="0.3">
      <c r="A423" s="1" t="s">
        <v>296</v>
      </c>
      <c r="B423" s="5"/>
      <c r="C423" s="14">
        <f t="shared" si="178"/>
        <v>0</v>
      </c>
      <c r="D423" s="14">
        <f t="shared" si="178"/>
        <v>0</v>
      </c>
      <c r="E423" s="14" t="str">
        <f t="shared" si="179"/>
        <v/>
      </c>
      <c r="F423" s="14">
        <f t="shared" si="180"/>
        <v>2</v>
      </c>
      <c r="G423" s="14">
        <f t="shared" si="176"/>
        <v>1</v>
      </c>
      <c r="H423" s="14">
        <f t="shared" si="192"/>
        <v>4</v>
      </c>
      <c r="I423" s="14">
        <f t="shared" si="192"/>
        <v>11</v>
      </c>
      <c r="J423" s="14">
        <f t="shared" si="192"/>
        <v>0</v>
      </c>
      <c r="K423" s="14">
        <f t="shared" si="192"/>
        <v>0</v>
      </c>
      <c r="L423" s="14" t="str">
        <f t="shared" si="182"/>
        <v>1.4.11</v>
      </c>
      <c r="M423" s="15" t="str">
        <f t="shared" si="183"/>
        <v>--</v>
      </c>
      <c r="N423" s="14" t="str">
        <f t="shared" si="184"/>
        <v/>
      </c>
      <c r="O423" s="15" t="str">
        <f t="shared" si="177"/>
        <v/>
      </c>
      <c r="P423" s="15" t="str">
        <f>IF(N423=1,FLOOR(MAX($P$4:P422),1)+1,IF(AND(P422&lt;&gt;"",O422&lt;&gt;1),MAX($P$4:P422)+0.1,""))</f>
        <v/>
      </c>
      <c r="Q423" s="5">
        <f>ROW()</f>
        <v>423</v>
      </c>
      <c r="ED423" s="9"/>
      <c r="EE423" s="24" t="str">
        <f ca="1">IF(MAX($EE$9:EE422)&lt;SUM($AJ$9:$AJ$109),MAX($EE$9:EE422)+1,"")</f>
        <v/>
      </c>
      <c r="EF423" s="24" t="str">
        <f t="shared" ca="1" si="186"/>
        <v/>
      </c>
      <c r="EG423" s="24" t="str">
        <f t="shared" ca="1" si="187"/>
        <v/>
      </c>
      <c r="EH423" s="23" t="str">
        <f t="shared" ca="1" si="185"/>
        <v/>
      </c>
      <c r="EI423" s="23" t="str">
        <f ca="1">IF(EE423="","",OFFSET($AK$8,EF423,0)&amp;IF(COUNTIF(EH424:$EH$502,"="&amp;EH423)=0,"","; "&amp;OFFSET(EH423,MATCH(EH423,EH424:$EH$502,0),1)))</f>
        <v/>
      </c>
      <c r="EJ423" s="23" t="str">
        <f ca="1">IF(EE423="","",OFFSET($AL$8,EF423,0)&amp;IF(COUNTIF(EH424:$EH$502,"="&amp;EH423)=0,"","; "&amp;OFFSET(EH423,MATCH(EH423,EH424:$EH$502,0),2)))</f>
        <v/>
      </c>
      <c r="EK423" s="23" t="str">
        <f ca="1">IF(EE423="","",OFFSET($AK$8,EF423,0)&amp;" "&amp;IF(LEN(OFFSET($AL$8,EF423,0))&gt;$EK$3,LEFT(OFFSET($AL$8,EF423,0),$EK$3)&amp;"...",OFFSET($AL$8,EF423,0))&amp;SUBSTITUTE(IF(COUNTIF(EH424:$EH$502,"="&amp;EH423)=0,"","; "&amp;OFFSET(EH423,MATCH(EH423,EH424:$EH$502,0),3)),"; "&amp;OFFSET($AK$8,EF423,0)&amp;" "&amp;IF(LEN(OFFSET($AL$8,EF423,0))&gt;$EK$3,LEFT(OFFSET($AL$8,EF423,0),$EK$3)&amp;"...",OFFSET($AL$8,EF423,0)),""))</f>
        <v/>
      </c>
      <c r="EL423" s="24" t="str">
        <f ca="1">IF(EE423="","",IF(COUNTIF($EH$9:$EH422,"="&amp;EH423)=0,MAX($EL$9:EL422)+1,""))</f>
        <v/>
      </c>
      <c r="EM423" s="9"/>
      <c r="EN423" s="10"/>
      <c r="EO423" s="24" t="str">
        <f ca="1">IF(MAX($EO$9:EO422)&lt;MAX($EL$9:$EL$502),MAX($EO$9:EO422)+1,"")</f>
        <v/>
      </c>
      <c r="EP423" s="24" t="str">
        <f t="shared" ca="1" si="188"/>
        <v/>
      </c>
      <c r="EQ423" s="23" t="str">
        <f t="shared" ca="1" si="191"/>
        <v/>
      </c>
      <c r="ER423" s="23" t="str">
        <f t="shared" ca="1" si="191"/>
        <v/>
      </c>
      <c r="ES423" s="23" t="str">
        <f t="shared" ca="1" si="191"/>
        <v/>
      </c>
      <c r="ET423" s="23" t="str">
        <f t="shared" ca="1" si="190"/>
        <v/>
      </c>
      <c r="EU423" s="10" t="str">
        <f>""</f>
        <v/>
      </c>
    </row>
    <row r="424" spans="1:151" x14ac:dyDescent="0.3">
      <c r="A424" s="1" t="s">
        <v>297</v>
      </c>
      <c r="B424" s="5"/>
      <c r="C424" s="14">
        <f t="shared" si="178"/>
        <v>0</v>
      </c>
      <c r="D424" s="14">
        <f t="shared" si="178"/>
        <v>0</v>
      </c>
      <c r="E424" s="14" t="str">
        <f t="shared" si="179"/>
        <v/>
      </c>
      <c r="F424" s="14">
        <f t="shared" si="180"/>
        <v>2</v>
      </c>
      <c r="G424" s="14">
        <f t="shared" si="176"/>
        <v>1</v>
      </c>
      <c r="H424" s="14">
        <f t="shared" si="192"/>
        <v>4</v>
      </c>
      <c r="I424" s="14">
        <f t="shared" si="192"/>
        <v>11</v>
      </c>
      <c r="J424" s="14">
        <f t="shared" si="192"/>
        <v>0</v>
      </c>
      <c r="K424" s="14">
        <f t="shared" si="192"/>
        <v>0</v>
      </c>
      <c r="L424" s="14" t="str">
        <f t="shared" si="182"/>
        <v>1.4.11</v>
      </c>
      <c r="M424" s="15" t="str">
        <f t="shared" si="183"/>
        <v>--</v>
      </c>
      <c r="N424" s="14" t="str">
        <f t="shared" si="184"/>
        <v/>
      </c>
      <c r="O424" s="15" t="str">
        <f t="shared" si="177"/>
        <v/>
      </c>
      <c r="P424" s="15" t="str">
        <f>IF(N424=1,FLOOR(MAX($P$4:P423),1)+1,IF(AND(P423&lt;&gt;"",O423&lt;&gt;1),MAX($P$4:P423)+0.1,""))</f>
        <v/>
      </c>
      <c r="Q424" s="5">
        <f>ROW()</f>
        <v>424</v>
      </c>
      <c r="ED424" s="9"/>
      <c r="EE424" s="24" t="str">
        <f ca="1">IF(MAX($EE$9:EE423)&lt;SUM($AJ$9:$AJ$109),MAX($EE$9:EE423)+1,"")</f>
        <v/>
      </c>
      <c r="EF424" s="24" t="str">
        <f t="shared" ca="1" si="186"/>
        <v/>
      </c>
      <c r="EG424" s="24" t="str">
        <f t="shared" ca="1" si="187"/>
        <v/>
      </c>
      <c r="EH424" s="23" t="str">
        <f t="shared" ca="1" si="185"/>
        <v/>
      </c>
      <c r="EI424" s="23" t="str">
        <f ca="1">IF(EE424="","",OFFSET($AK$8,EF424,0)&amp;IF(COUNTIF(EH425:$EH$502,"="&amp;EH424)=0,"","; "&amp;OFFSET(EH424,MATCH(EH424,EH425:$EH$502,0),1)))</f>
        <v/>
      </c>
      <c r="EJ424" s="23" t="str">
        <f ca="1">IF(EE424="","",OFFSET($AL$8,EF424,0)&amp;IF(COUNTIF(EH425:$EH$502,"="&amp;EH424)=0,"","; "&amp;OFFSET(EH424,MATCH(EH424,EH425:$EH$502,0),2)))</f>
        <v/>
      </c>
      <c r="EK424" s="23" t="str">
        <f ca="1">IF(EE424="","",OFFSET($AK$8,EF424,0)&amp;" "&amp;IF(LEN(OFFSET($AL$8,EF424,0))&gt;$EK$3,LEFT(OFFSET($AL$8,EF424,0),$EK$3)&amp;"...",OFFSET($AL$8,EF424,0))&amp;SUBSTITUTE(IF(COUNTIF(EH425:$EH$502,"="&amp;EH424)=0,"","; "&amp;OFFSET(EH424,MATCH(EH424,EH425:$EH$502,0),3)),"; "&amp;OFFSET($AK$8,EF424,0)&amp;" "&amp;IF(LEN(OFFSET($AL$8,EF424,0))&gt;$EK$3,LEFT(OFFSET($AL$8,EF424,0),$EK$3)&amp;"...",OFFSET($AL$8,EF424,0)),""))</f>
        <v/>
      </c>
      <c r="EL424" s="24" t="str">
        <f ca="1">IF(EE424="","",IF(COUNTIF($EH$9:$EH423,"="&amp;EH424)=0,MAX($EL$9:EL423)+1,""))</f>
        <v/>
      </c>
      <c r="EM424" s="9"/>
      <c r="EN424" s="10"/>
      <c r="EO424" s="24" t="str">
        <f ca="1">IF(MAX($EO$9:EO423)&lt;MAX($EL$9:$EL$502),MAX($EO$9:EO423)+1,"")</f>
        <v/>
      </c>
      <c r="EP424" s="24" t="str">
        <f t="shared" ca="1" si="188"/>
        <v/>
      </c>
      <c r="EQ424" s="23" t="str">
        <f t="shared" ca="1" si="191"/>
        <v/>
      </c>
      <c r="ER424" s="23" t="str">
        <f t="shared" ca="1" si="191"/>
        <v/>
      </c>
      <c r="ES424" s="23" t="str">
        <f t="shared" ca="1" si="191"/>
        <v/>
      </c>
      <c r="ET424" s="23" t="str">
        <f t="shared" ca="1" si="190"/>
        <v/>
      </c>
      <c r="EU424" s="10" t="str">
        <f>""</f>
        <v/>
      </c>
    </row>
    <row r="425" spans="1:151" x14ac:dyDescent="0.3">
      <c r="A425" s="1" t="s">
        <v>298</v>
      </c>
      <c r="B425" s="5"/>
      <c r="C425" s="14">
        <f t="shared" si="178"/>
        <v>0</v>
      </c>
      <c r="D425" s="14">
        <f t="shared" si="178"/>
        <v>0</v>
      </c>
      <c r="E425" s="14" t="str">
        <f t="shared" si="179"/>
        <v/>
      </c>
      <c r="F425" s="14">
        <f t="shared" si="180"/>
        <v>2</v>
      </c>
      <c r="G425" s="14">
        <f t="shared" si="176"/>
        <v>1</v>
      </c>
      <c r="H425" s="14">
        <f t="shared" si="192"/>
        <v>4</v>
      </c>
      <c r="I425" s="14">
        <f t="shared" si="192"/>
        <v>11</v>
      </c>
      <c r="J425" s="14">
        <f t="shared" si="192"/>
        <v>0</v>
      </c>
      <c r="K425" s="14">
        <f t="shared" si="192"/>
        <v>0</v>
      </c>
      <c r="L425" s="14" t="str">
        <f t="shared" si="182"/>
        <v>1.4.11</v>
      </c>
      <c r="M425" s="15" t="str">
        <f t="shared" si="183"/>
        <v>--</v>
      </c>
      <c r="N425" s="14" t="str">
        <f t="shared" si="184"/>
        <v/>
      </c>
      <c r="O425" s="15" t="str">
        <f t="shared" si="177"/>
        <v/>
      </c>
      <c r="P425" s="15" t="str">
        <f>IF(N425=1,FLOOR(MAX($P$4:P424),1)+1,IF(AND(P424&lt;&gt;"",O424&lt;&gt;1),MAX($P$4:P424)+0.1,""))</f>
        <v/>
      </c>
      <c r="Q425" s="5">
        <f>ROW()</f>
        <v>425</v>
      </c>
      <c r="ED425" s="9"/>
      <c r="EE425" s="24" t="str">
        <f ca="1">IF(MAX($EE$9:EE424)&lt;SUM($AJ$9:$AJ$109),MAX($EE$9:EE424)+1,"")</f>
        <v/>
      </c>
      <c r="EF425" s="24" t="str">
        <f t="shared" ca="1" si="186"/>
        <v/>
      </c>
      <c r="EG425" s="24" t="str">
        <f t="shared" ca="1" si="187"/>
        <v/>
      </c>
      <c r="EH425" s="23" t="str">
        <f t="shared" ca="1" si="185"/>
        <v/>
      </c>
      <c r="EI425" s="23" t="str">
        <f ca="1">IF(EE425="","",OFFSET($AK$8,EF425,0)&amp;IF(COUNTIF(EH426:$EH$502,"="&amp;EH425)=0,"","; "&amp;OFFSET(EH425,MATCH(EH425,EH426:$EH$502,0),1)))</f>
        <v/>
      </c>
      <c r="EJ425" s="23" t="str">
        <f ca="1">IF(EE425="","",OFFSET($AL$8,EF425,0)&amp;IF(COUNTIF(EH426:$EH$502,"="&amp;EH425)=0,"","; "&amp;OFFSET(EH425,MATCH(EH425,EH426:$EH$502,0),2)))</f>
        <v/>
      </c>
      <c r="EK425" s="23" t="str">
        <f ca="1">IF(EE425="","",OFFSET($AK$8,EF425,0)&amp;" "&amp;IF(LEN(OFFSET($AL$8,EF425,0))&gt;$EK$3,LEFT(OFFSET($AL$8,EF425,0),$EK$3)&amp;"...",OFFSET($AL$8,EF425,0))&amp;SUBSTITUTE(IF(COUNTIF(EH426:$EH$502,"="&amp;EH425)=0,"","; "&amp;OFFSET(EH425,MATCH(EH425,EH426:$EH$502,0),3)),"; "&amp;OFFSET($AK$8,EF425,0)&amp;" "&amp;IF(LEN(OFFSET($AL$8,EF425,0))&gt;$EK$3,LEFT(OFFSET($AL$8,EF425,0),$EK$3)&amp;"...",OFFSET($AL$8,EF425,0)),""))</f>
        <v/>
      </c>
      <c r="EL425" s="24" t="str">
        <f ca="1">IF(EE425="","",IF(COUNTIF($EH$9:$EH424,"="&amp;EH425)=0,MAX($EL$9:EL424)+1,""))</f>
        <v/>
      </c>
      <c r="EM425" s="9"/>
      <c r="EN425" s="10"/>
      <c r="EO425" s="24" t="str">
        <f ca="1">IF(MAX($EO$9:EO424)&lt;MAX($EL$9:$EL$502),MAX($EO$9:EO424)+1,"")</f>
        <v/>
      </c>
      <c r="EP425" s="24" t="str">
        <f t="shared" ca="1" si="188"/>
        <v/>
      </c>
      <c r="EQ425" s="23" t="str">
        <f t="shared" ca="1" si="191"/>
        <v/>
      </c>
      <c r="ER425" s="23" t="str">
        <f t="shared" ca="1" si="191"/>
        <v/>
      </c>
      <c r="ES425" s="23" t="str">
        <f t="shared" ca="1" si="191"/>
        <v/>
      </c>
      <c r="ET425" s="23" t="str">
        <f t="shared" ca="1" si="190"/>
        <v/>
      </c>
      <c r="EU425" s="10" t="str">
        <f>""</f>
        <v/>
      </c>
    </row>
    <row r="426" spans="1:151" x14ac:dyDescent="0.3">
      <c r="A426" s="1" t="s">
        <v>55</v>
      </c>
      <c r="B426" s="5"/>
      <c r="C426" s="14">
        <f t="shared" si="178"/>
        <v>0</v>
      </c>
      <c r="D426" s="14">
        <f t="shared" si="178"/>
        <v>0</v>
      </c>
      <c r="E426" s="14" t="str">
        <f t="shared" si="179"/>
        <v/>
      </c>
      <c r="F426" s="14">
        <f t="shared" si="180"/>
        <v>2</v>
      </c>
      <c r="G426" s="14">
        <f t="shared" si="176"/>
        <v>1</v>
      </c>
      <c r="H426" s="14">
        <f t="shared" si="192"/>
        <v>4</v>
      </c>
      <c r="I426" s="14">
        <f t="shared" si="192"/>
        <v>11</v>
      </c>
      <c r="J426" s="14">
        <f t="shared" si="192"/>
        <v>0</v>
      </c>
      <c r="K426" s="14">
        <f t="shared" si="192"/>
        <v>0</v>
      </c>
      <c r="L426" s="14" t="str">
        <f t="shared" si="182"/>
        <v>1.4.11</v>
      </c>
      <c r="M426" s="15" t="str">
        <f t="shared" si="183"/>
        <v>--</v>
      </c>
      <c r="N426" s="14" t="str">
        <f t="shared" si="184"/>
        <v/>
      </c>
      <c r="O426" s="15" t="str">
        <f t="shared" si="177"/>
        <v/>
      </c>
      <c r="P426" s="15" t="str">
        <f>IF(N426=1,FLOOR(MAX($P$4:P425),1)+1,IF(AND(P425&lt;&gt;"",O425&lt;&gt;1),MAX($P$4:P425)+0.1,""))</f>
        <v/>
      </c>
      <c r="Q426" s="5">
        <f>ROW()</f>
        <v>426</v>
      </c>
      <c r="ED426" s="9"/>
      <c r="EE426" s="24" t="str">
        <f ca="1">IF(MAX($EE$9:EE425)&lt;SUM($AJ$9:$AJ$109),MAX($EE$9:EE425)+1,"")</f>
        <v/>
      </c>
      <c r="EF426" s="24" t="str">
        <f t="shared" ca="1" si="186"/>
        <v/>
      </c>
      <c r="EG426" s="24" t="str">
        <f t="shared" ca="1" si="187"/>
        <v/>
      </c>
      <c r="EH426" s="23" t="str">
        <f t="shared" ca="1" si="185"/>
        <v/>
      </c>
      <c r="EI426" s="23" t="str">
        <f ca="1">IF(EE426="","",OFFSET($AK$8,EF426,0)&amp;IF(COUNTIF(EH427:$EH$502,"="&amp;EH426)=0,"","; "&amp;OFFSET(EH426,MATCH(EH426,EH427:$EH$502,0),1)))</f>
        <v/>
      </c>
      <c r="EJ426" s="23" t="str">
        <f ca="1">IF(EE426="","",OFFSET($AL$8,EF426,0)&amp;IF(COUNTIF(EH427:$EH$502,"="&amp;EH426)=0,"","; "&amp;OFFSET(EH426,MATCH(EH426,EH427:$EH$502,0),2)))</f>
        <v/>
      </c>
      <c r="EK426" s="23" t="str">
        <f ca="1">IF(EE426="","",OFFSET($AK$8,EF426,0)&amp;" "&amp;IF(LEN(OFFSET($AL$8,EF426,0))&gt;$EK$3,LEFT(OFFSET($AL$8,EF426,0),$EK$3)&amp;"...",OFFSET($AL$8,EF426,0))&amp;SUBSTITUTE(IF(COUNTIF(EH427:$EH$502,"="&amp;EH426)=0,"","; "&amp;OFFSET(EH426,MATCH(EH426,EH427:$EH$502,0),3)),"; "&amp;OFFSET($AK$8,EF426,0)&amp;" "&amp;IF(LEN(OFFSET($AL$8,EF426,0))&gt;$EK$3,LEFT(OFFSET($AL$8,EF426,0),$EK$3)&amp;"...",OFFSET($AL$8,EF426,0)),""))</f>
        <v/>
      </c>
      <c r="EL426" s="24" t="str">
        <f ca="1">IF(EE426="","",IF(COUNTIF($EH$9:$EH425,"="&amp;EH426)=0,MAX($EL$9:EL425)+1,""))</f>
        <v/>
      </c>
      <c r="EM426" s="9"/>
      <c r="EN426" s="10"/>
      <c r="EO426" s="24" t="str">
        <f ca="1">IF(MAX($EO$9:EO425)&lt;MAX($EL$9:$EL$502),MAX($EO$9:EO425)+1,"")</f>
        <v/>
      </c>
      <c r="EP426" s="24" t="str">
        <f t="shared" ca="1" si="188"/>
        <v/>
      </c>
      <c r="EQ426" s="23" t="str">
        <f t="shared" ca="1" si="191"/>
        <v/>
      </c>
      <c r="ER426" s="23" t="str">
        <f t="shared" ca="1" si="191"/>
        <v/>
      </c>
      <c r="ES426" s="23" t="str">
        <f t="shared" ca="1" si="191"/>
        <v/>
      </c>
      <c r="ET426" s="23" t="str">
        <f t="shared" ca="1" si="190"/>
        <v/>
      </c>
      <c r="EU426" s="10" t="str">
        <f>""</f>
        <v/>
      </c>
    </row>
    <row r="427" spans="1:151" x14ac:dyDescent="0.3">
      <c r="A427" s="1" t="s">
        <v>55</v>
      </c>
      <c r="B427" s="5"/>
      <c r="C427" s="14">
        <f t="shared" si="178"/>
        <v>0</v>
      </c>
      <c r="D427" s="14">
        <f t="shared" si="178"/>
        <v>0</v>
      </c>
      <c r="E427" s="14" t="str">
        <f t="shared" si="179"/>
        <v/>
      </c>
      <c r="F427" s="14">
        <f t="shared" si="180"/>
        <v>2</v>
      </c>
      <c r="G427" s="14">
        <f t="shared" si="176"/>
        <v>1</v>
      </c>
      <c r="H427" s="14">
        <f t="shared" si="192"/>
        <v>4</v>
      </c>
      <c r="I427" s="14">
        <f t="shared" si="192"/>
        <v>11</v>
      </c>
      <c r="J427" s="14">
        <f t="shared" si="192"/>
        <v>0</v>
      </c>
      <c r="K427" s="14">
        <f t="shared" si="192"/>
        <v>0</v>
      </c>
      <c r="L427" s="14" t="str">
        <f t="shared" si="182"/>
        <v>1.4.11</v>
      </c>
      <c r="M427" s="15" t="str">
        <f t="shared" si="183"/>
        <v>--</v>
      </c>
      <c r="N427" s="14" t="str">
        <f t="shared" si="184"/>
        <v/>
      </c>
      <c r="O427" s="15" t="str">
        <f t="shared" si="177"/>
        <v/>
      </c>
      <c r="P427" s="15" t="str">
        <f>IF(N427=1,FLOOR(MAX($P$4:P426),1)+1,IF(AND(P426&lt;&gt;"",O426&lt;&gt;1),MAX($P$4:P426)+0.1,""))</f>
        <v/>
      </c>
      <c r="Q427" s="5">
        <f>ROW()</f>
        <v>427</v>
      </c>
      <c r="ED427" s="9"/>
      <c r="EE427" s="24" t="str">
        <f ca="1">IF(MAX($EE$9:EE426)&lt;SUM($AJ$9:$AJ$109),MAX($EE$9:EE426)+1,"")</f>
        <v/>
      </c>
      <c r="EF427" s="24" t="str">
        <f t="shared" ca="1" si="186"/>
        <v/>
      </c>
      <c r="EG427" s="24" t="str">
        <f t="shared" ca="1" si="187"/>
        <v/>
      </c>
      <c r="EH427" s="23" t="str">
        <f t="shared" ca="1" si="185"/>
        <v/>
      </c>
      <c r="EI427" s="23" t="str">
        <f ca="1">IF(EE427="","",OFFSET($AK$8,EF427,0)&amp;IF(COUNTIF(EH428:$EH$502,"="&amp;EH427)=0,"","; "&amp;OFFSET(EH427,MATCH(EH427,EH428:$EH$502,0),1)))</f>
        <v/>
      </c>
      <c r="EJ427" s="23" t="str">
        <f ca="1">IF(EE427="","",OFFSET($AL$8,EF427,0)&amp;IF(COUNTIF(EH428:$EH$502,"="&amp;EH427)=0,"","; "&amp;OFFSET(EH427,MATCH(EH427,EH428:$EH$502,0),2)))</f>
        <v/>
      </c>
      <c r="EK427" s="23" t="str">
        <f ca="1">IF(EE427="","",OFFSET($AK$8,EF427,0)&amp;" "&amp;IF(LEN(OFFSET($AL$8,EF427,0))&gt;$EK$3,LEFT(OFFSET($AL$8,EF427,0),$EK$3)&amp;"...",OFFSET($AL$8,EF427,0))&amp;SUBSTITUTE(IF(COUNTIF(EH428:$EH$502,"="&amp;EH427)=0,"","; "&amp;OFFSET(EH427,MATCH(EH427,EH428:$EH$502,0),3)),"; "&amp;OFFSET($AK$8,EF427,0)&amp;" "&amp;IF(LEN(OFFSET($AL$8,EF427,0))&gt;$EK$3,LEFT(OFFSET($AL$8,EF427,0),$EK$3)&amp;"...",OFFSET($AL$8,EF427,0)),""))</f>
        <v/>
      </c>
      <c r="EL427" s="24" t="str">
        <f ca="1">IF(EE427="","",IF(COUNTIF($EH$9:$EH426,"="&amp;EH427)=0,MAX($EL$9:EL426)+1,""))</f>
        <v/>
      </c>
      <c r="EM427" s="9"/>
      <c r="EN427" s="10"/>
      <c r="EO427" s="24" t="str">
        <f ca="1">IF(MAX($EO$9:EO426)&lt;MAX($EL$9:$EL$502),MAX($EO$9:EO426)+1,"")</f>
        <v/>
      </c>
      <c r="EP427" s="24" t="str">
        <f t="shared" ca="1" si="188"/>
        <v/>
      </c>
      <c r="EQ427" s="23" t="str">
        <f t="shared" ca="1" si="191"/>
        <v/>
      </c>
      <c r="ER427" s="23" t="str">
        <f t="shared" ca="1" si="191"/>
        <v/>
      </c>
      <c r="ES427" s="23" t="str">
        <f t="shared" ca="1" si="191"/>
        <v/>
      </c>
      <c r="ET427" s="23" t="str">
        <f t="shared" ca="1" si="190"/>
        <v/>
      </c>
      <c r="EU427" s="10" t="str">
        <f>""</f>
        <v/>
      </c>
    </row>
    <row r="428" spans="1:151" x14ac:dyDescent="0.3">
      <c r="A428" s="1" t="s">
        <v>299</v>
      </c>
      <c r="B428" s="5"/>
      <c r="C428" s="14">
        <f t="shared" si="178"/>
        <v>1</v>
      </c>
      <c r="D428" s="14">
        <f t="shared" si="178"/>
        <v>0</v>
      </c>
      <c r="E428" s="14" t="str">
        <f t="shared" si="179"/>
        <v/>
      </c>
      <c r="F428" s="14">
        <f t="shared" si="180"/>
        <v>3</v>
      </c>
      <c r="G428" s="14">
        <f t="shared" si="176"/>
        <v>1</v>
      </c>
      <c r="H428" s="14">
        <f t="shared" si="192"/>
        <v>4</v>
      </c>
      <c r="I428" s="14">
        <f t="shared" si="192"/>
        <v>11</v>
      </c>
      <c r="J428" s="14">
        <f t="shared" si="192"/>
        <v>1</v>
      </c>
      <c r="K428" s="14">
        <f t="shared" si="192"/>
        <v>0</v>
      </c>
      <c r="L428" s="14" t="str">
        <f t="shared" si="182"/>
        <v>1.4.11.1</v>
      </c>
      <c r="M428" s="15" t="str">
        <f t="shared" si="183"/>
        <v>Local User Interface</v>
      </c>
      <c r="N428" s="14" t="str">
        <f t="shared" si="184"/>
        <v/>
      </c>
      <c r="O428" s="15" t="str">
        <f t="shared" si="177"/>
        <v/>
      </c>
      <c r="P428" s="15" t="str">
        <f>IF(N428=1,FLOOR(MAX($P$4:P427),1)+1,IF(AND(P427&lt;&gt;"",O427&lt;&gt;1),MAX($P$4:P427)+0.1,""))</f>
        <v/>
      </c>
      <c r="Q428" s="5">
        <f>ROW()</f>
        <v>428</v>
      </c>
      <c r="ED428" s="9"/>
      <c r="EE428" s="24" t="str">
        <f ca="1">IF(MAX($EE$9:EE427)&lt;SUM($AJ$9:$AJ$109),MAX($EE$9:EE427)+1,"")</f>
        <v/>
      </c>
      <c r="EF428" s="24" t="str">
        <f t="shared" ca="1" si="186"/>
        <v/>
      </c>
      <c r="EG428" s="24" t="str">
        <f t="shared" ca="1" si="187"/>
        <v/>
      </c>
      <c r="EH428" s="23" t="str">
        <f t="shared" ca="1" si="185"/>
        <v/>
      </c>
      <c r="EI428" s="23" t="str">
        <f ca="1">IF(EE428="","",OFFSET($AK$8,EF428,0)&amp;IF(COUNTIF(EH429:$EH$502,"="&amp;EH428)=0,"","; "&amp;OFFSET(EH428,MATCH(EH428,EH429:$EH$502,0),1)))</f>
        <v/>
      </c>
      <c r="EJ428" s="23" t="str">
        <f ca="1">IF(EE428="","",OFFSET($AL$8,EF428,0)&amp;IF(COUNTIF(EH429:$EH$502,"="&amp;EH428)=0,"","; "&amp;OFFSET(EH428,MATCH(EH428,EH429:$EH$502,0),2)))</f>
        <v/>
      </c>
      <c r="EK428" s="23" t="str">
        <f ca="1">IF(EE428="","",OFFSET($AK$8,EF428,0)&amp;" "&amp;IF(LEN(OFFSET($AL$8,EF428,0))&gt;$EK$3,LEFT(OFFSET($AL$8,EF428,0),$EK$3)&amp;"...",OFFSET($AL$8,EF428,0))&amp;SUBSTITUTE(IF(COUNTIF(EH429:$EH$502,"="&amp;EH428)=0,"","; "&amp;OFFSET(EH428,MATCH(EH428,EH429:$EH$502,0),3)),"; "&amp;OFFSET($AK$8,EF428,0)&amp;" "&amp;IF(LEN(OFFSET($AL$8,EF428,0))&gt;$EK$3,LEFT(OFFSET($AL$8,EF428,0),$EK$3)&amp;"...",OFFSET($AL$8,EF428,0)),""))</f>
        <v/>
      </c>
      <c r="EL428" s="24" t="str">
        <f ca="1">IF(EE428="","",IF(COUNTIF($EH$9:$EH427,"="&amp;EH428)=0,MAX($EL$9:EL427)+1,""))</f>
        <v/>
      </c>
      <c r="EM428" s="9"/>
      <c r="EN428" s="10"/>
      <c r="EO428" s="24" t="str">
        <f ca="1">IF(MAX($EO$9:EO427)&lt;MAX($EL$9:$EL$502),MAX($EO$9:EO427)+1,"")</f>
        <v/>
      </c>
      <c r="EP428" s="24" t="str">
        <f t="shared" ca="1" si="188"/>
        <v/>
      </c>
      <c r="EQ428" s="23" t="str">
        <f t="shared" ca="1" si="191"/>
        <v/>
      </c>
      <c r="ER428" s="23" t="str">
        <f t="shared" ca="1" si="191"/>
        <v/>
      </c>
      <c r="ES428" s="23" t="str">
        <f t="shared" ca="1" si="191"/>
        <v/>
      </c>
      <c r="ET428" s="23" t="str">
        <f t="shared" ca="1" si="190"/>
        <v/>
      </c>
      <c r="EU428" s="10" t="str">
        <f>""</f>
        <v/>
      </c>
    </row>
    <row r="429" spans="1:151" x14ac:dyDescent="0.3">
      <c r="A429" s="1" t="s">
        <v>55</v>
      </c>
      <c r="B429" s="5"/>
      <c r="C429" s="14">
        <f t="shared" si="178"/>
        <v>0</v>
      </c>
      <c r="D429" s="14">
        <f t="shared" si="178"/>
        <v>0</v>
      </c>
      <c r="E429" s="14" t="str">
        <f t="shared" si="179"/>
        <v/>
      </c>
      <c r="F429" s="14">
        <f t="shared" si="180"/>
        <v>3</v>
      </c>
      <c r="G429" s="14">
        <f t="shared" si="176"/>
        <v>1</v>
      </c>
      <c r="H429" s="14">
        <f t="shared" si="192"/>
        <v>4</v>
      </c>
      <c r="I429" s="14">
        <f t="shared" si="192"/>
        <v>11</v>
      </c>
      <c r="J429" s="14">
        <f t="shared" si="192"/>
        <v>1</v>
      </c>
      <c r="K429" s="14">
        <f t="shared" si="192"/>
        <v>0</v>
      </c>
      <c r="L429" s="14" t="str">
        <f t="shared" si="182"/>
        <v>1.4.11.1</v>
      </c>
      <c r="M429" s="15" t="str">
        <f t="shared" si="183"/>
        <v>--</v>
      </c>
      <c r="N429" s="14" t="str">
        <f t="shared" si="184"/>
        <v/>
      </c>
      <c r="O429" s="15" t="str">
        <f t="shared" si="177"/>
        <v/>
      </c>
      <c r="P429" s="15" t="str">
        <f>IF(N429=1,FLOOR(MAX($P$4:P428),1)+1,IF(AND(P428&lt;&gt;"",O428&lt;&gt;1),MAX($P$4:P428)+0.1,""))</f>
        <v/>
      </c>
      <c r="Q429" s="5">
        <f>ROW()</f>
        <v>429</v>
      </c>
      <c r="ED429" s="9"/>
      <c r="EE429" s="24" t="str">
        <f ca="1">IF(MAX($EE$9:EE428)&lt;SUM($AJ$9:$AJ$109),MAX($EE$9:EE428)+1,"")</f>
        <v/>
      </c>
      <c r="EF429" s="24" t="str">
        <f t="shared" ca="1" si="186"/>
        <v/>
      </c>
      <c r="EG429" s="24" t="str">
        <f t="shared" ca="1" si="187"/>
        <v/>
      </c>
      <c r="EH429" s="23" t="str">
        <f t="shared" ca="1" si="185"/>
        <v/>
      </c>
      <c r="EI429" s="23" t="str">
        <f ca="1">IF(EE429="","",OFFSET($AK$8,EF429,0)&amp;IF(COUNTIF(EH430:$EH$502,"="&amp;EH429)=0,"","; "&amp;OFFSET(EH429,MATCH(EH429,EH430:$EH$502,0),1)))</f>
        <v/>
      </c>
      <c r="EJ429" s="23" t="str">
        <f ca="1">IF(EE429="","",OFFSET($AL$8,EF429,0)&amp;IF(COUNTIF(EH430:$EH$502,"="&amp;EH429)=0,"","; "&amp;OFFSET(EH429,MATCH(EH429,EH430:$EH$502,0),2)))</f>
        <v/>
      </c>
      <c r="EK429" s="23" t="str">
        <f ca="1">IF(EE429="","",OFFSET($AK$8,EF429,0)&amp;" "&amp;IF(LEN(OFFSET($AL$8,EF429,0))&gt;$EK$3,LEFT(OFFSET($AL$8,EF429,0),$EK$3)&amp;"...",OFFSET($AL$8,EF429,0))&amp;SUBSTITUTE(IF(COUNTIF(EH430:$EH$502,"="&amp;EH429)=0,"","; "&amp;OFFSET(EH429,MATCH(EH429,EH430:$EH$502,0),3)),"; "&amp;OFFSET($AK$8,EF429,0)&amp;" "&amp;IF(LEN(OFFSET($AL$8,EF429,0))&gt;$EK$3,LEFT(OFFSET($AL$8,EF429,0),$EK$3)&amp;"...",OFFSET($AL$8,EF429,0)),""))</f>
        <v/>
      </c>
      <c r="EL429" s="24" t="str">
        <f ca="1">IF(EE429="","",IF(COUNTIF($EH$9:$EH428,"="&amp;EH429)=0,MAX($EL$9:EL428)+1,""))</f>
        <v/>
      </c>
      <c r="EM429" s="9"/>
      <c r="EN429" s="10"/>
      <c r="EO429" s="24" t="str">
        <f ca="1">IF(MAX($EO$9:EO428)&lt;MAX($EL$9:$EL$502),MAX($EO$9:EO428)+1,"")</f>
        <v/>
      </c>
      <c r="EP429" s="24" t="str">
        <f t="shared" ca="1" si="188"/>
        <v/>
      </c>
      <c r="EQ429" s="23" t="str">
        <f t="shared" ca="1" si="191"/>
        <v/>
      </c>
      <c r="ER429" s="23" t="str">
        <f t="shared" ca="1" si="191"/>
        <v/>
      </c>
      <c r="ES429" s="23" t="str">
        <f t="shared" ca="1" si="191"/>
        <v/>
      </c>
      <c r="ET429" s="23" t="str">
        <f t="shared" ca="1" si="190"/>
        <v/>
      </c>
      <c r="EU429" s="10" t="str">
        <f>""</f>
        <v/>
      </c>
    </row>
    <row r="430" spans="1:151" x14ac:dyDescent="0.3">
      <c r="A430" s="1" t="s">
        <v>300</v>
      </c>
      <c r="B430" s="5"/>
      <c r="C430" s="14">
        <f t="shared" si="178"/>
        <v>0</v>
      </c>
      <c r="D430" s="14">
        <f t="shared" si="178"/>
        <v>0</v>
      </c>
      <c r="E430" s="14" t="str">
        <f t="shared" si="179"/>
        <v/>
      </c>
      <c r="F430" s="14">
        <f t="shared" si="180"/>
        <v>3</v>
      </c>
      <c r="G430" s="14">
        <f t="shared" si="176"/>
        <v>1</v>
      </c>
      <c r="H430" s="14">
        <f t="shared" si="192"/>
        <v>4</v>
      </c>
      <c r="I430" s="14">
        <f t="shared" si="192"/>
        <v>11</v>
      </c>
      <c r="J430" s="14">
        <f t="shared" si="192"/>
        <v>1</v>
      </c>
      <c r="K430" s="14">
        <f t="shared" si="192"/>
        <v>0</v>
      </c>
      <c r="L430" s="14" t="str">
        <f t="shared" si="182"/>
        <v>1.4.11.1</v>
      </c>
      <c r="M430" s="15" t="str">
        <f t="shared" si="183"/>
        <v>--</v>
      </c>
      <c r="N430" s="14" t="str">
        <f t="shared" si="184"/>
        <v/>
      </c>
      <c r="O430" s="15" t="str">
        <f t="shared" si="177"/>
        <v/>
      </c>
      <c r="P430" s="15" t="str">
        <f>IF(N430=1,FLOOR(MAX($P$4:P429),1)+1,IF(AND(P429&lt;&gt;"",O429&lt;&gt;1),MAX($P$4:P429)+0.1,""))</f>
        <v/>
      </c>
      <c r="Q430" s="5">
        <f>ROW()</f>
        <v>430</v>
      </c>
      <c r="ED430" s="9"/>
      <c r="EE430" s="24" t="str">
        <f ca="1">IF(MAX($EE$9:EE429)&lt;SUM($AJ$9:$AJ$109),MAX($EE$9:EE429)+1,"")</f>
        <v/>
      </c>
      <c r="EF430" s="24" t="str">
        <f t="shared" ca="1" si="186"/>
        <v/>
      </c>
      <c r="EG430" s="24" t="str">
        <f t="shared" ca="1" si="187"/>
        <v/>
      </c>
      <c r="EH430" s="23" t="str">
        <f t="shared" ca="1" si="185"/>
        <v/>
      </c>
      <c r="EI430" s="23" t="str">
        <f ca="1">IF(EE430="","",OFFSET($AK$8,EF430,0)&amp;IF(COUNTIF(EH431:$EH$502,"="&amp;EH430)=0,"","; "&amp;OFFSET(EH430,MATCH(EH430,EH431:$EH$502,0),1)))</f>
        <v/>
      </c>
      <c r="EJ430" s="23" t="str">
        <f ca="1">IF(EE430="","",OFFSET($AL$8,EF430,0)&amp;IF(COUNTIF(EH431:$EH$502,"="&amp;EH430)=0,"","; "&amp;OFFSET(EH430,MATCH(EH430,EH431:$EH$502,0),2)))</f>
        <v/>
      </c>
      <c r="EK430" s="23" t="str">
        <f ca="1">IF(EE430="","",OFFSET($AK$8,EF430,0)&amp;" "&amp;IF(LEN(OFFSET($AL$8,EF430,0))&gt;$EK$3,LEFT(OFFSET($AL$8,EF430,0),$EK$3)&amp;"...",OFFSET($AL$8,EF430,0))&amp;SUBSTITUTE(IF(COUNTIF(EH431:$EH$502,"="&amp;EH430)=0,"","; "&amp;OFFSET(EH430,MATCH(EH430,EH431:$EH$502,0),3)),"; "&amp;OFFSET($AK$8,EF430,0)&amp;" "&amp;IF(LEN(OFFSET($AL$8,EF430,0))&gt;$EK$3,LEFT(OFFSET($AL$8,EF430,0),$EK$3)&amp;"...",OFFSET($AL$8,EF430,0)),""))</f>
        <v/>
      </c>
      <c r="EL430" s="24" t="str">
        <f ca="1">IF(EE430="","",IF(COUNTIF($EH$9:$EH429,"="&amp;EH430)=0,MAX($EL$9:EL429)+1,""))</f>
        <v/>
      </c>
      <c r="EM430" s="9"/>
      <c r="EN430" s="10"/>
      <c r="EO430" s="24" t="str">
        <f ca="1">IF(MAX($EO$9:EO429)&lt;MAX($EL$9:$EL$502),MAX($EO$9:EO429)+1,"")</f>
        <v/>
      </c>
      <c r="EP430" s="24" t="str">
        <f t="shared" ca="1" si="188"/>
        <v/>
      </c>
      <c r="EQ430" s="23" t="str">
        <f t="shared" ca="1" si="191"/>
        <v/>
      </c>
      <c r="ER430" s="23" t="str">
        <f t="shared" ca="1" si="191"/>
        <v/>
      </c>
      <c r="ES430" s="23" t="str">
        <f t="shared" ca="1" si="191"/>
        <v/>
      </c>
      <c r="ET430" s="23" t="str">
        <f t="shared" ca="1" si="190"/>
        <v/>
      </c>
      <c r="EU430" s="10" t="str">
        <f>""</f>
        <v/>
      </c>
    </row>
    <row r="431" spans="1:151" x14ac:dyDescent="0.3">
      <c r="A431" s="1" t="s">
        <v>301</v>
      </c>
      <c r="B431" s="5"/>
      <c r="C431" s="14">
        <f t="shared" si="178"/>
        <v>0</v>
      </c>
      <c r="D431" s="14">
        <f t="shared" si="178"/>
        <v>0</v>
      </c>
      <c r="E431" s="14" t="str">
        <f t="shared" si="179"/>
        <v/>
      </c>
      <c r="F431" s="14">
        <f t="shared" si="180"/>
        <v>3</v>
      </c>
      <c r="G431" s="14">
        <f t="shared" si="176"/>
        <v>1</v>
      </c>
      <c r="H431" s="14">
        <f t="shared" si="192"/>
        <v>4</v>
      </c>
      <c r="I431" s="14">
        <f t="shared" si="192"/>
        <v>11</v>
      </c>
      <c r="J431" s="14">
        <f t="shared" si="192"/>
        <v>1</v>
      </c>
      <c r="K431" s="14">
        <f t="shared" si="192"/>
        <v>0</v>
      </c>
      <c r="L431" s="14" t="str">
        <f t="shared" si="182"/>
        <v>1.4.11.1</v>
      </c>
      <c r="M431" s="15" t="str">
        <f t="shared" si="183"/>
        <v>--</v>
      </c>
      <c r="N431" s="14" t="str">
        <f t="shared" si="184"/>
        <v/>
      </c>
      <c r="O431" s="15" t="str">
        <f t="shared" si="177"/>
        <v/>
      </c>
      <c r="P431" s="15" t="str">
        <f>IF(N431=1,FLOOR(MAX($P$4:P430),1)+1,IF(AND(P430&lt;&gt;"",O430&lt;&gt;1),MAX($P$4:P430)+0.1,""))</f>
        <v/>
      </c>
      <c r="Q431" s="5">
        <f>ROW()</f>
        <v>431</v>
      </c>
      <c r="ED431" s="9"/>
      <c r="EE431" s="24" t="str">
        <f ca="1">IF(MAX($EE$9:EE430)&lt;SUM($AJ$9:$AJ$109),MAX($EE$9:EE430)+1,"")</f>
        <v/>
      </c>
      <c r="EF431" s="24" t="str">
        <f t="shared" ca="1" si="186"/>
        <v/>
      </c>
      <c r="EG431" s="24" t="str">
        <f t="shared" ca="1" si="187"/>
        <v/>
      </c>
      <c r="EH431" s="23" t="str">
        <f t="shared" ca="1" si="185"/>
        <v/>
      </c>
      <c r="EI431" s="23" t="str">
        <f ca="1">IF(EE431="","",OFFSET($AK$8,EF431,0)&amp;IF(COUNTIF(EH432:$EH$502,"="&amp;EH431)=0,"","; "&amp;OFFSET(EH431,MATCH(EH431,EH432:$EH$502,0),1)))</f>
        <v/>
      </c>
      <c r="EJ431" s="23" t="str">
        <f ca="1">IF(EE431="","",OFFSET($AL$8,EF431,0)&amp;IF(COUNTIF(EH432:$EH$502,"="&amp;EH431)=0,"","; "&amp;OFFSET(EH431,MATCH(EH431,EH432:$EH$502,0),2)))</f>
        <v/>
      </c>
      <c r="EK431" s="23" t="str">
        <f ca="1">IF(EE431="","",OFFSET($AK$8,EF431,0)&amp;" "&amp;IF(LEN(OFFSET($AL$8,EF431,0))&gt;$EK$3,LEFT(OFFSET($AL$8,EF431,0),$EK$3)&amp;"...",OFFSET($AL$8,EF431,0))&amp;SUBSTITUTE(IF(COUNTIF(EH432:$EH$502,"="&amp;EH431)=0,"","; "&amp;OFFSET(EH431,MATCH(EH431,EH432:$EH$502,0),3)),"; "&amp;OFFSET($AK$8,EF431,0)&amp;" "&amp;IF(LEN(OFFSET($AL$8,EF431,0))&gt;$EK$3,LEFT(OFFSET($AL$8,EF431,0),$EK$3)&amp;"...",OFFSET($AL$8,EF431,0)),""))</f>
        <v/>
      </c>
      <c r="EL431" s="24" t="str">
        <f ca="1">IF(EE431="","",IF(COUNTIF($EH$9:$EH430,"="&amp;EH431)=0,MAX($EL$9:EL430)+1,""))</f>
        <v/>
      </c>
      <c r="EM431" s="9"/>
      <c r="EN431" s="10"/>
      <c r="EO431" s="24" t="str">
        <f ca="1">IF(MAX($EO$9:EO430)&lt;MAX($EL$9:$EL$502),MAX($EO$9:EO430)+1,"")</f>
        <v/>
      </c>
      <c r="EP431" s="24" t="str">
        <f t="shared" ca="1" si="188"/>
        <v/>
      </c>
      <c r="EQ431" s="23" t="str">
        <f t="shared" ca="1" si="191"/>
        <v/>
      </c>
      <c r="ER431" s="23" t="str">
        <f t="shared" ca="1" si="191"/>
        <v/>
      </c>
      <c r="ES431" s="23" t="str">
        <f t="shared" ca="1" si="191"/>
        <v/>
      </c>
      <c r="ET431" s="23" t="str">
        <f t="shared" ca="1" si="190"/>
        <v/>
      </c>
      <c r="EU431" s="10" t="str">
        <f>""</f>
        <v/>
      </c>
    </row>
    <row r="432" spans="1:151" x14ac:dyDescent="0.3">
      <c r="A432" s="1" t="s">
        <v>302</v>
      </c>
      <c r="B432" s="5"/>
      <c r="C432" s="14">
        <f t="shared" si="178"/>
        <v>0</v>
      </c>
      <c r="D432" s="14">
        <f t="shared" si="178"/>
        <v>0</v>
      </c>
      <c r="E432" s="14" t="str">
        <f t="shared" si="179"/>
        <v/>
      </c>
      <c r="F432" s="14">
        <f t="shared" si="180"/>
        <v>3</v>
      </c>
      <c r="G432" s="14">
        <f t="shared" si="176"/>
        <v>1</v>
      </c>
      <c r="H432" s="14">
        <f t="shared" si="192"/>
        <v>4</v>
      </c>
      <c r="I432" s="14">
        <f t="shared" si="192"/>
        <v>11</v>
      </c>
      <c r="J432" s="14">
        <f t="shared" si="192"/>
        <v>1</v>
      </c>
      <c r="K432" s="14">
        <f t="shared" si="192"/>
        <v>0</v>
      </c>
      <c r="L432" s="14" t="str">
        <f t="shared" si="182"/>
        <v>1.4.11.1</v>
      </c>
      <c r="M432" s="15" t="str">
        <f t="shared" si="183"/>
        <v>--</v>
      </c>
      <c r="N432" s="14" t="str">
        <f t="shared" si="184"/>
        <v/>
      </c>
      <c r="O432" s="15" t="str">
        <f t="shared" si="177"/>
        <v/>
      </c>
      <c r="P432" s="15" t="str">
        <f>IF(N432=1,FLOOR(MAX($P$4:P431),1)+1,IF(AND(P431&lt;&gt;"",O431&lt;&gt;1),MAX($P$4:P431)+0.1,""))</f>
        <v/>
      </c>
      <c r="Q432" s="5">
        <f>ROW()</f>
        <v>432</v>
      </c>
      <c r="ED432" s="9"/>
      <c r="EE432" s="24" t="str">
        <f ca="1">IF(MAX($EE$9:EE431)&lt;SUM($AJ$9:$AJ$109),MAX($EE$9:EE431)+1,"")</f>
        <v/>
      </c>
      <c r="EF432" s="24" t="str">
        <f t="shared" ca="1" si="186"/>
        <v/>
      </c>
      <c r="EG432" s="24" t="str">
        <f t="shared" ca="1" si="187"/>
        <v/>
      </c>
      <c r="EH432" s="23" t="str">
        <f t="shared" ca="1" si="185"/>
        <v/>
      </c>
      <c r="EI432" s="23" t="str">
        <f ca="1">IF(EE432="","",OFFSET($AK$8,EF432,0)&amp;IF(COUNTIF(EH433:$EH$502,"="&amp;EH432)=0,"","; "&amp;OFFSET(EH432,MATCH(EH432,EH433:$EH$502,0),1)))</f>
        <v/>
      </c>
      <c r="EJ432" s="23" t="str">
        <f ca="1">IF(EE432="","",OFFSET($AL$8,EF432,0)&amp;IF(COUNTIF(EH433:$EH$502,"="&amp;EH432)=0,"","; "&amp;OFFSET(EH432,MATCH(EH432,EH433:$EH$502,0),2)))</f>
        <v/>
      </c>
      <c r="EK432" s="23" t="str">
        <f ca="1">IF(EE432="","",OFFSET($AK$8,EF432,0)&amp;" "&amp;IF(LEN(OFFSET($AL$8,EF432,0))&gt;$EK$3,LEFT(OFFSET($AL$8,EF432,0),$EK$3)&amp;"...",OFFSET($AL$8,EF432,0))&amp;SUBSTITUTE(IF(COUNTIF(EH433:$EH$502,"="&amp;EH432)=0,"","; "&amp;OFFSET(EH432,MATCH(EH432,EH433:$EH$502,0),3)),"; "&amp;OFFSET($AK$8,EF432,0)&amp;" "&amp;IF(LEN(OFFSET($AL$8,EF432,0))&gt;$EK$3,LEFT(OFFSET($AL$8,EF432,0),$EK$3)&amp;"...",OFFSET($AL$8,EF432,0)),""))</f>
        <v/>
      </c>
      <c r="EL432" s="24" t="str">
        <f ca="1">IF(EE432="","",IF(COUNTIF($EH$9:$EH431,"="&amp;EH432)=0,MAX($EL$9:EL431)+1,""))</f>
        <v/>
      </c>
      <c r="EM432" s="9"/>
      <c r="EN432" s="10"/>
      <c r="EO432" s="24" t="str">
        <f ca="1">IF(MAX($EO$9:EO431)&lt;MAX($EL$9:$EL$502),MAX($EO$9:EO431)+1,"")</f>
        <v/>
      </c>
      <c r="EP432" s="24" t="str">
        <f t="shared" ca="1" si="188"/>
        <v/>
      </c>
      <c r="EQ432" s="23" t="str">
        <f t="shared" ca="1" si="191"/>
        <v/>
      </c>
      <c r="ER432" s="23" t="str">
        <f t="shared" ca="1" si="191"/>
        <v/>
      </c>
      <c r="ES432" s="23" t="str">
        <f t="shared" ca="1" si="191"/>
        <v/>
      </c>
      <c r="ET432" s="23" t="str">
        <f t="shared" ca="1" si="190"/>
        <v/>
      </c>
      <c r="EU432" s="10" t="str">
        <f>""</f>
        <v/>
      </c>
    </row>
    <row r="433" spans="1:151" x14ac:dyDescent="0.3">
      <c r="A433" s="1" t="s">
        <v>55</v>
      </c>
      <c r="B433" s="5"/>
      <c r="C433" s="14">
        <f t="shared" si="178"/>
        <v>0</v>
      </c>
      <c r="D433" s="14">
        <f t="shared" si="178"/>
        <v>0</v>
      </c>
      <c r="E433" s="14" t="str">
        <f t="shared" si="179"/>
        <v/>
      </c>
      <c r="F433" s="14">
        <f t="shared" si="180"/>
        <v>3</v>
      </c>
      <c r="G433" s="14">
        <f t="shared" si="176"/>
        <v>1</v>
      </c>
      <c r="H433" s="14">
        <f t="shared" si="192"/>
        <v>4</v>
      </c>
      <c r="I433" s="14">
        <f t="shared" si="192"/>
        <v>11</v>
      </c>
      <c r="J433" s="14">
        <f t="shared" si="192"/>
        <v>1</v>
      </c>
      <c r="K433" s="14">
        <f t="shared" si="192"/>
        <v>0</v>
      </c>
      <c r="L433" s="14" t="str">
        <f t="shared" si="182"/>
        <v>1.4.11.1</v>
      </c>
      <c r="M433" s="15" t="str">
        <f t="shared" si="183"/>
        <v>--</v>
      </c>
      <c r="N433" s="14" t="str">
        <f t="shared" si="184"/>
        <v/>
      </c>
      <c r="O433" s="15" t="str">
        <f t="shared" si="177"/>
        <v/>
      </c>
      <c r="P433" s="15" t="str">
        <f>IF(N433=1,FLOOR(MAX($P$4:P432),1)+1,IF(AND(P432&lt;&gt;"",O432&lt;&gt;1),MAX($P$4:P432)+0.1,""))</f>
        <v/>
      </c>
      <c r="Q433" s="5">
        <f>ROW()</f>
        <v>433</v>
      </c>
      <c r="ED433" s="9"/>
      <c r="EE433" s="24" t="str">
        <f ca="1">IF(MAX($EE$9:EE432)&lt;SUM($AJ$9:$AJ$109),MAX($EE$9:EE432)+1,"")</f>
        <v/>
      </c>
      <c r="EF433" s="24" t="str">
        <f t="shared" ca="1" si="186"/>
        <v/>
      </c>
      <c r="EG433" s="24" t="str">
        <f t="shared" ca="1" si="187"/>
        <v/>
      </c>
      <c r="EH433" s="23" t="str">
        <f t="shared" ca="1" si="185"/>
        <v/>
      </c>
      <c r="EI433" s="23" t="str">
        <f ca="1">IF(EE433="","",OFFSET($AK$8,EF433,0)&amp;IF(COUNTIF(EH434:$EH$502,"="&amp;EH433)=0,"","; "&amp;OFFSET(EH433,MATCH(EH433,EH434:$EH$502,0),1)))</f>
        <v/>
      </c>
      <c r="EJ433" s="23" t="str">
        <f ca="1">IF(EE433="","",OFFSET($AL$8,EF433,0)&amp;IF(COUNTIF(EH434:$EH$502,"="&amp;EH433)=0,"","; "&amp;OFFSET(EH433,MATCH(EH433,EH434:$EH$502,0),2)))</f>
        <v/>
      </c>
      <c r="EK433" s="23" t="str">
        <f ca="1">IF(EE433="","",OFFSET($AK$8,EF433,0)&amp;" "&amp;IF(LEN(OFFSET($AL$8,EF433,0))&gt;$EK$3,LEFT(OFFSET($AL$8,EF433,0),$EK$3)&amp;"...",OFFSET($AL$8,EF433,0))&amp;SUBSTITUTE(IF(COUNTIF(EH434:$EH$502,"="&amp;EH433)=0,"","; "&amp;OFFSET(EH433,MATCH(EH433,EH434:$EH$502,0),3)),"; "&amp;OFFSET($AK$8,EF433,0)&amp;" "&amp;IF(LEN(OFFSET($AL$8,EF433,0))&gt;$EK$3,LEFT(OFFSET($AL$8,EF433,0),$EK$3)&amp;"...",OFFSET($AL$8,EF433,0)),""))</f>
        <v/>
      </c>
      <c r="EL433" s="24" t="str">
        <f ca="1">IF(EE433="","",IF(COUNTIF($EH$9:$EH432,"="&amp;EH433)=0,MAX($EL$9:EL432)+1,""))</f>
        <v/>
      </c>
      <c r="EM433" s="9"/>
      <c r="EN433" s="10"/>
      <c r="EO433" s="24" t="str">
        <f ca="1">IF(MAX($EO$9:EO432)&lt;MAX($EL$9:$EL$502),MAX($EO$9:EO432)+1,"")</f>
        <v/>
      </c>
      <c r="EP433" s="24" t="str">
        <f t="shared" ca="1" si="188"/>
        <v/>
      </c>
      <c r="EQ433" s="23" t="str">
        <f t="shared" ca="1" si="191"/>
        <v/>
      </c>
      <c r="ER433" s="23" t="str">
        <f t="shared" ca="1" si="191"/>
        <v/>
      </c>
      <c r="ES433" s="23" t="str">
        <f t="shared" ca="1" si="191"/>
        <v/>
      </c>
      <c r="ET433" s="23" t="str">
        <f t="shared" ca="1" si="190"/>
        <v/>
      </c>
      <c r="EU433" s="10" t="str">
        <f>""</f>
        <v/>
      </c>
    </row>
    <row r="434" spans="1:151" x14ac:dyDescent="0.3">
      <c r="A434" s="1" t="s">
        <v>2400</v>
      </c>
      <c r="B434" s="5"/>
      <c r="C434" s="14">
        <f t="shared" si="178"/>
        <v>0</v>
      </c>
      <c r="D434" s="14">
        <f t="shared" si="178"/>
        <v>0</v>
      </c>
      <c r="E434" s="14" t="str">
        <f t="shared" si="179"/>
        <v/>
      </c>
      <c r="F434" s="14">
        <f t="shared" si="180"/>
        <v>3</v>
      </c>
      <c r="G434" s="14">
        <f t="shared" si="176"/>
        <v>1</v>
      </c>
      <c r="H434" s="14">
        <f t="shared" si="192"/>
        <v>4</v>
      </c>
      <c r="I434" s="14">
        <f t="shared" si="192"/>
        <v>11</v>
      </c>
      <c r="J434" s="14">
        <f t="shared" si="192"/>
        <v>1</v>
      </c>
      <c r="K434" s="14">
        <f t="shared" si="192"/>
        <v>0</v>
      </c>
      <c r="L434" s="14" t="str">
        <f t="shared" si="182"/>
        <v>1.4.11.1</v>
      </c>
      <c r="M434" s="15" t="str">
        <f t="shared" si="183"/>
        <v>--</v>
      </c>
      <c r="N434" s="14" t="str">
        <f t="shared" si="184"/>
        <v/>
      </c>
      <c r="O434" s="15" t="str">
        <f t="shared" si="177"/>
        <v/>
      </c>
      <c r="P434" s="15" t="str">
        <f>IF(N434=1,FLOOR(MAX($P$4:P433),1)+1,IF(AND(P433&lt;&gt;"",O433&lt;&gt;1),MAX($P$4:P433)+0.1,""))</f>
        <v/>
      </c>
      <c r="Q434" s="5">
        <f>ROW()</f>
        <v>434</v>
      </c>
      <c r="ED434" s="9"/>
      <c r="EE434" s="24" t="str">
        <f ca="1">IF(MAX($EE$9:EE433)&lt;SUM($AJ$9:$AJ$109),MAX($EE$9:EE433)+1,"")</f>
        <v/>
      </c>
      <c r="EF434" s="24" t="str">
        <f t="shared" ca="1" si="186"/>
        <v/>
      </c>
      <c r="EG434" s="24" t="str">
        <f t="shared" ca="1" si="187"/>
        <v/>
      </c>
      <c r="EH434" s="23" t="str">
        <f t="shared" ca="1" si="185"/>
        <v/>
      </c>
      <c r="EI434" s="23" t="str">
        <f ca="1">IF(EE434="","",OFFSET($AK$8,EF434,0)&amp;IF(COUNTIF(EH435:$EH$502,"="&amp;EH434)=0,"","; "&amp;OFFSET(EH434,MATCH(EH434,EH435:$EH$502,0),1)))</f>
        <v/>
      </c>
      <c r="EJ434" s="23" t="str">
        <f ca="1">IF(EE434="","",OFFSET($AL$8,EF434,0)&amp;IF(COUNTIF(EH435:$EH$502,"="&amp;EH434)=0,"","; "&amp;OFFSET(EH434,MATCH(EH434,EH435:$EH$502,0),2)))</f>
        <v/>
      </c>
      <c r="EK434" s="23" t="str">
        <f ca="1">IF(EE434="","",OFFSET($AK$8,EF434,0)&amp;" "&amp;IF(LEN(OFFSET($AL$8,EF434,0))&gt;$EK$3,LEFT(OFFSET($AL$8,EF434,0),$EK$3)&amp;"...",OFFSET($AL$8,EF434,0))&amp;SUBSTITUTE(IF(COUNTIF(EH435:$EH$502,"="&amp;EH434)=0,"","; "&amp;OFFSET(EH434,MATCH(EH434,EH435:$EH$502,0),3)),"; "&amp;OFFSET($AK$8,EF434,0)&amp;" "&amp;IF(LEN(OFFSET($AL$8,EF434,0))&gt;$EK$3,LEFT(OFFSET($AL$8,EF434,0),$EK$3)&amp;"...",OFFSET($AL$8,EF434,0)),""))</f>
        <v/>
      </c>
      <c r="EL434" s="24" t="str">
        <f ca="1">IF(EE434="","",IF(COUNTIF($EH$9:$EH433,"="&amp;EH434)=0,MAX($EL$9:EL433)+1,""))</f>
        <v/>
      </c>
      <c r="EM434" s="9"/>
      <c r="EN434" s="10"/>
      <c r="EO434" s="24" t="str">
        <f ca="1">IF(MAX($EO$9:EO433)&lt;MAX($EL$9:$EL$502),MAX($EO$9:EO433)+1,"")</f>
        <v/>
      </c>
      <c r="EP434" s="24" t="str">
        <f t="shared" ca="1" si="188"/>
        <v/>
      </c>
      <c r="EQ434" s="23" t="str">
        <f t="shared" ca="1" si="191"/>
        <v/>
      </c>
      <c r="ER434" s="23" t="str">
        <f t="shared" ca="1" si="191"/>
        <v/>
      </c>
      <c r="ES434" s="23" t="str">
        <f t="shared" ca="1" si="191"/>
        <v/>
      </c>
      <c r="ET434" s="23" t="str">
        <f t="shared" ca="1" si="190"/>
        <v/>
      </c>
      <c r="EU434" s="10" t="str">
        <f>""</f>
        <v/>
      </c>
    </row>
    <row r="435" spans="1:151" x14ac:dyDescent="0.3">
      <c r="A435" s="1" t="s">
        <v>2401</v>
      </c>
      <c r="B435" s="5"/>
      <c r="C435" s="14">
        <f t="shared" si="178"/>
        <v>0</v>
      </c>
      <c r="D435" s="14">
        <f t="shared" si="178"/>
        <v>0</v>
      </c>
      <c r="E435" s="14" t="str">
        <f t="shared" si="179"/>
        <v/>
      </c>
      <c r="F435" s="14">
        <f t="shared" si="180"/>
        <v>3</v>
      </c>
      <c r="G435" s="14">
        <f t="shared" si="176"/>
        <v>1</v>
      </c>
      <c r="H435" s="14">
        <f t="shared" si="192"/>
        <v>4</v>
      </c>
      <c r="I435" s="14">
        <f t="shared" si="192"/>
        <v>11</v>
      </c>
      <c r="J435" s="14">
        <f t="shared" si="192"/>
        <v>1</v>
      </c>
      <c r="K435" s="14">
        <f t="shared" si="192"/>
        <v>0</v>
      </c>
      <c r="L435" s="14" t="str">
        <f t="shared" si="182"/>
        <v>1.4.11.1</v>
      </c>
      <c r="M435" s="15" t="str">
        <f t="shared" si="183"/>
        <v>--</v>
      </c>
      <c r="N435" s="14" t="str">
        <f t="shared" si="184"/>
        <v/>
      </c>
      <c r="O435" s="15" t="str">
        <f t="shared" si="177"/>
        <v/>
      </c>
      <c r="P435" s="15" t="str">
        <f>IF(N435=1,FLOOR(MAX($P$4:P434),1)+1,IF(AND(P434&lt;&gt;"",O434&lt;&gt;1),MAX($P$4:P434)+0.1,""))</f>
        <v/>
      </c>
      <c r="Q435" s="5">
        <f>ROW()</f>
        <v>435</v>
      </c>
      <c r="ED435" s="9"/>
      <c r="EE435" s="24" t="str">
        <f ca="1">IF(MAX($EE$9:EE434)&lt;SUM($AJ$9:$AJ$109),MAX($EE$9:EE434)+1,"")</f>
        <v/>
      </c>
      <c r="EF435" s="24" t="str">
        <f t="shared" ca="1" si="186"/>
        <v/>
      </c>
      <c r="EG435" s="24" t="str">
        <f t="shared" ca="1" si="187"/>
        <v/>
      </c>
      <c r="EH435" s="23" t="str">
        <f t="shared" ca="1" si="185"/>
        <v/>
      </c>
      <c r="EI435" s="23" t="str">
        <f ca="1">IF(EE435="","",OFFSET($AK$8,EF435,0)&amp;IF(COUNTIF(EH436:$EH$502,"="&amp;EH435)=0,"","; "&amp;OFFSET(EH435,MATCH(EH435,EH436:$EH$502,0),1)))</f>
        <v/>
      </c>
      <c r="EJ435" s="23" t="str">
        <f ca="1">IF(EE435="","",OFFSET($AL$8,EF435,0)&amp;IF(COUNTIF(EH436:$EH$502,"="&amp;EH435)=0,"","; "&amp;OFFSET(EH435,MATCH(EH435,EH436:$EH$502,0),2)))</f>
        <v/>
      </c>
      <c r="EK435" s="23" t="str">
        <f ca="1">IF(EE435="","",OFFSET($AK$8,EF435,0)&amp;" "&amp;IF(LEN(OFFSET($AL$8,EF435,0))&gt;$EK$3,LEFT(OFFSET($AL$8,EF435,0),$EK$3)&amp;"...",OFFSET($AL$8,EF435,0))&amp;SUBSTITUTE(IF(COUNTIF(EH436:$EH$502,"="&amp;EH435)=0,"","; "&amp;OFFSET(EH435,MATCH(EH435,EH436:$EH$502,0),3)),"; "&amp;OFFSET($AK$8,EF435,0)&amp;" "&amp;IF(LEN(OFFSET($AL$8,EF435,0))&gt;$EK$3,LEFT(OFFSET($AL$8,EF435,0),$EK$3)&amp;"...",OFFSET($AL$8,EF435,0)),""))</f>
        <v/>
      </c>
      <c r="EL435" s="24" t="str">
        <f ca="1">IF(EE435="","",IF(COUNTIF($EH$9:$EH434,"="&amp;EH435)=0,MAX($EL$9:EL434)+1,""))</f>
        <v/>
      </c>
      <c r="EM435" s="9"/>
      <c r="EN435" s="10"/>
      <c r="EO435" s="24" t="str">
        <f ca="1">IF(MAX($EO$9:EO434)&lt;MAX($EL$9:$EL$502),MAX($EO$9:EO434)+1,"")</f>
        <v/>
      </c>
      <c r="EP435" s="24" t="str">
        <f t="shared" ca="1" si="188"/>
        <v/>
      </c>
      <c r="EQ435" s="23" t="str">
        <f t="shared" ca="1" si="191"/>
        <v/>
      </c>
      <c r="ER435" s="23" t="str">
        <f t="shared" ca="1" si="191"/>
        <v/>
      </c>
      <c r="ES435" s="23" t="str">
        <f t="shared" ca="1" si="191"/>
        <v/>
      </c>
      <c r="ET435" s="23" t="str">
        <f t="shared" ca="1" si="190"/>
        <v/>
      </c>
      <c r="EU435" s="10" t="str">
        <f>""</f>
        <v/>
      </c>
    </row>
    <row r="436" spans="1:151" x14ac:dyDescent="0.3">
      <c r="A436" s="1" t="s">
        <v>2402</v>
      </c>
      <c r="B436" s="5"/>
      <c r="C436" s="14">
        <f t="shared" si="178"/>
        <v>0</v>
      </c>
      <c r="D436" s="14">
        <f t="shared" si="178"/>
        <v>0</v>
      </c>
      <c r="E436" s="14" t="str">
        <f t="shared" si="179"/>
        <v/>
      </c>
      <c r="F436" s="14">
        <f t="shared" si="180"/>
        <v>3</v>
      </c>
      <c r="G436" s="14">
        <f t="shared" si="176"/>
        <v>1</v>
      </c>
      <c r="H436" s="14">
        <f t="shared" si="192"/>
        <v>4</v>
      </c>
      <c r="I436" s="14">
        <f t="shared" si="192"/>
        <v>11</v>
      </c>
      <c r="J436" s="14">
        <f t="shared" si="192"/>
        <v>1</v>
      </c>
      <c r="K436" s="14">
        <f t="shared" si="192"/>
        <v>0</v>
      </c>
      <c r="L436" s="14" t="str">
        <f t="shared" si="182"/>
        <v>1.4.11.1</v>
      </c>
      <c r="M436" s="15" t="str">
        <f t="shared" si="183"/>
        <v>--</v>
      </c>
      <c r="N436" s="14" t="str">
        <f t="shared" si="184"/>
        <v/>
      </c>
      <c r="O436" s="15" t="str">
        <f t="shared" si="177"/>
        <v/>
      </c>
      <c r="P436" s="15" t="str">
        <f>IF(N436=1,FLOOR(MAX($P$4:P435),1)+1,IF(AND(P435&lt;&gt;"",O435&lt;&gt;1),MAX($P$4:P435)+0.1,""))</f>
        <v/>
      </c>
      <c r="Q436" s="5">
        <f>ROW()</f>
        <v>436</v>
      </c>
      <c r="ED436" s="9"/>
      <c r="EE436" s="24" t="str">
        <f ca="1">IF(MAX($EE$9:EE435)&lt;SUM($AJ$9:$AJ$109),MAX($EE$9:EE435)+1,"")</f>
        <v/>
      </c>
      <c r="EF436" s="24" t="str">
        <f t="shared" ca="1" si="186"/>
        <v/>
      </c>
      <c r="EG436" s="24" t="str">
        <f t="shared" ca="1" si="187"/>
        <v/>
      </c>
      <c r="EH436" s="23" t="str">
        <f t="shared" ca="1" si="185"/>
        <v/>
      </c>
      <c r="EI436" s="23" t="str">
        <f ca="1">IF(EE436="","",OFFSET($AK$8,EF436,0)&amp;IF(COUNTIF(EH437:$EH$502,"="&amp;EH436)=0,"","; "&amp;OFFSET(EH436,MATCH(EH436,EH437:$EH$502,0),1)))</f>
        <v/>
      </c>
      <c r="EJ436" s="23" t="str">
        <f ca="1">IF(EE436="","",OFFSET($AL$8,EF436,0)&amp;IF(COUNTIF(EH437:$EH$502,"="&amp;EH436)=0,"","; "&amp;OFFSET(EH436,MATCH(EH436,EH437:$EH$502,0),2)))</f>
        <v/>
      </c>
      <c r="EK436" s="23" t="str">
        <f ca="1">IF(EE436="","",OFFSET($AK$8,EF436,0)&amp;" "&amp;IF(LEN(OFFSET($AL$8,EF436,0))&gt;$EK$3,LEFT(OFFSET($AL$8,EF436,0),$EK$3)&amp;"...",OFFSET($AL$8,EF436,0))&amp;SUBSTITUTE(IF(COUNTIF(EH437:$EH$502,"="&amp;EH436)=0,"","; "&amp;OFFSET(EH436,MATCH(EH436,EH437:$EH$502,0),3)),"; "&amp;OFFSET($AK$8,EF436,0)&amp;" "&amp;IF(LEN(OFFSET($AL$8,EF436,0))&gt;$EK$3,LEFT(OFFSET($AL$8,EF436,0),$EK$3)&amp;"...",OFFSET($AL$8,EF436,0)),""))</f>
        <v/>
      </c>
      <c r="EL436" s="24" t="str">
        <f ca="1">IF(EE436="","",IF(COUNTIF($EH$9:$EH435,"="&amp;EH436)=0,MAX($EL$9:EL435)+1,""))</f>
        <v/>
      </c>
      <c r="EM436" s="9"/>
      <c r="EN436" s="10"/>
      <c r="EO436" s="24" t="str">
        <f ca="1">IF(MAX($EO$9:EO435)&lt;MAX($EL$9:$EL$502),MAX($EO$9:EO435)+1,"")</f>
        <v/>
      </c>
      <c r="EP436" s="24" t="str">
        <f t="shared" ca="1" si="188"/>
        <v/>
      </c>
      <c r="EQ436" s="23" t="str">
        <f t="shared" ca="1" si="191"/>
        <v/>
      </c>
      <c r="ER436" s="23" t="str">
        <f t="shared" ca="1" si="191"/>
        <v/>
      </c>
      <c r="ES436" s="23" t="str">
        <f t="shared" ca="1" si="191"/>
        <v/>
      </c>
      <c r="ET436" s="23" t="str">
        <f t="shared" ca="1" si="190"/>
        <v/>
      </c>
      <c r="EU436" s="10" t="str">
        <f>""</f>
        <v/>
      </c>
    </row>
    <row r="437" spans="1:151" x14ac:dyDescent="0.3">
      <c r="A437" s="1" t="s">
        <v>190</v>
      </c>
      <c r="B437" s="5"/>
      <c r="C437" s="14">
        <f t="shared" si="178"/>
        <v>0</v>
      </c>
      <c r="D437" s="14">
        <f t="shared" si="178"/>
        <v>1</v>
      </c>
      <c r="E437" s="14" t="str">
        <f t="shared" si="179"/>
        <v/>
      </c>
      <c r="F437" s="14">
        <f t="shared" si="180"/>
        <v>2</v>
      </c>
      <c r="G437" s="14">
        <f t="shared" si="176"/>
        <v>1</v>
      </c>
      <c r="H437" s="14">
        <f t="shared" si="192"/>
        <v>4</v>
      </c>
      <c r="I437" s="14">
        <f t="shared" si="192"/>
        <v>11</v>
      </c>
      <c r="J437" s="14">
        <f t="shared" si="192"/>
        <v>1</v>
      </c>
      <c r="K437" s="14">
        <f t="shared" si="192"/>
        <v>0</v>
      </c>
      <c r="L437" s="14" t="str">
        <f t="shared" si="182"/>
        <v>1.4.11.1</v>
      </c>
      <c r="M437" s="15" t="str">
        <f t="shared" si="183"/>
        <v>--</v>
      </c>
      <c r="N437" s="14" t="str">
        <f t="shared" si="184"/>
        <v/>
      </c>
      <c r="O437" s="15" t="str">
        <f t="shared" si="177"/>
        <v/>
      </c>
      <c r="P437" s="15" t="str">
        <f>IF(N437=1,FLOOR(MAX($P$4:P436),1)+1,IF(AND(P436&lt;&gt;"",O436&lt;&gt;1),MAX($P$4:P436)+0.1,""))</f>
        <v/>
      </c>
      <c r="Q437" s="5">
        <f>ROW()</f>
        <v>437</v>
      </c>
      <c r="ED437" s="9"/>
      <c r="EE437" s="24" t="str">
        <f ca="1">IF(MAX($EE$9:EE436)&lt;SUM($AJ$9:$AJ$109),MAX($EE$9:EE436)+1,"")</f>
        <v/>
      </c>
      <c r="EF437" s="24" t="str">
        <f t="shared" ca="1" si="186"/>
        <v/>
      </c>
      <c r="EG437" s="24" t="str">
        <f t="shared" ca="1" si="187"/>
        <v/>
      </c>
      <c r="EH437" s="23" t="str">
        <f t="shared" ca="1" si="185"/>
        <v/>
      </c>
      <c r="EI437" s="23" t="str">
        <f ca="1">IF(EE437="","",OFFSET($AK$8,EF437,0)&amp;IF(COUNTIF(EH438:$EH$502,"="&amp;EH437)=0,"","; "&amp;OFFSET(EH437,MATCH(EH437,EH438:$EH$502,0),1)))</f>
        <v/>
      </c>
      <c r="EJ437" s="23" t="str">
        <f ca="1">IF(EE437="","",OFFSET($AL$8,EF437,0)&amp;IF(COUNTIF(EH438:$EH$502,"="&amp;EH437)=0,"","; "&amp;OFFSET(EH437,MATCH(EH437,EH438:$EH$502,0),2)))</f>
        <v/>
      </c>
      <c r="EK437" s="23" t="str">
        <f ca="1">IF(EE437="","",OFFSET($AK$8,EF437,0)&amp;" "&amp;IF(LEN(OFFSET($AL$8,EF437,0))&gt;$EK$3,LEFT(OFFSET($AL$8,EF437,0),$EK$3)&amp;"...",OFFSET($AL$8,EF437,0))&amp;SUBSTITUTE(IF(COUNTIF(EH438:$EH$502,"="&amp;EH437)=0,"","; "&amp;OFFSET(EH437,MATCH(EH437,EH438:$EH$502,0),3)),"; "&amp;OFFSET($AK$8,EF437,0)&amp;" "&amp;IF(LEN(OFFSET($AL$8,EF437,0))&gt;$EK$3,LEFT(OFFSET($AL$8,EF437,0),$EK$3)&amp;"...",OFFSET($AL$8,EF437,0)),""))</f>
        <v/>
      </c>
      <c r="EL437" s="24" t="str">
        <f ca="1">IF(EE437="","",IF(COUNTIF($EH$9:$EH436,"="&amp;EH437)=0,MAX($EL$9:EL436)+1,""))</f>
        <v/>
      </c>
      <c r="EM437" s="9"/>
      <c r="EN437" s="10"/>
      <c r="EO437" s="24" t="str">
        <f ca="1">IF(MAX($EO$9:EO436)&lt;MAX($EL$9:$EL$502),MAX($EO$9:EO436)+1,"")</f>
        <v/>
      </c>
      <c r="EP437" s="24" t="str">
        <f t="shared" ca="1" si="188"/>
        <v/>
      </c>
      <c r="EQ437" s="23" t="str">
        <f t="shared" ca="1" si="191"/>
        <v/>
      </c>
      <c r="ER437" s="23" t="str">
        <f t="shared" ca="1" si="191"/>
        <v/>
      </c>
      <c r="ES437" s="23" t="str">
        <f t="shared" ca="1" si="191"/>
        <v/>
      </c>
      <c r="ET437" s="23" t="str">
        <f t="shared" ca="1" si="190"/>
        <v/>
      </c>
      <c r="EU437" s="10" t="str">
        <f>""</f>
        <v/>
      </c>
    </row>
    <row r="438" spans="1:151" x14ac:dyDescent="0.3">
      <c r="A438" s="1" t="s">
        <v>303</v>
      </c>
      <c r="B438" s="5"/>
      <c r="C438" s="14">
        <f t="shared" si="178"/>
        <v>1</v>
      </c>
      <c r="D438" s="14">
        <f t="shared" si="178"/>
        <v>0</v>
      </c>
      <c r="E438" s="14" t="str">
        <f t="shared" si="179"/>
        <v/>
      </c>
      <c r="F438" s="14">
        <f t="shared" si="180"/>
        <v>3</v>
      </c>
      <c r="G438" s="14">
        <f t="shared" si="176"/>
        <v>1</v>
      </c>
      <c r="H438" s="14">
        <f t="shared" ref="H438:K453" si="193">IF(G438&lt;&gt;G437,0,IF(AND(($F437-$D438)=(H$3-1),$F438=H$3),H437+1,H437))</f>
        <v>4</v>
      </c>
      <c r="I438" s="14">
        <f t="shared" si="193"/>
        <v>11</v>
      </c>
      <c r="J438" s="14">
        <f t="shared" si="193"/>
        <v>2</v>
      </c>
      <c r="K438" s="14">
        <f t="shared" si="193"/>
        <v>0</v>
      </c>
      <c r="L438" s="14" t="str">
        <f t="shared" si="182"/>
        <v>1.4.11.2</v>
      </c>
      <c r="M438" s="15" t="str">
        <f t="shared" si="183"/>
        <v>Remote User Interface</v>
      </c>
      <c r="N438" s="14" t="str">
        <f t="shared" si="184"/>
        <v/>
      </c>
      <c r="O438" s="15" t="str">
        <f t="shared" si="177"/>
        <v/>
      </c>
      <c r="P438" s="15" t="str">
        <f>IF(N438=1,FLOOR(MAX($P$4:P437),1)+1,IF(AND(P437&lt;&gt;"",O437&lt;&gt;1),MAX($P$4:P437)+0.1,""))</f>
        <v/>
      </c>
      <c r="Q438" s="5">
        <f>ROW()</f>
        <v>438</v>
      </c>
      <c r="ED438" s="9"/>
      <c r="EE438" s="24" t="str">
        <f ca="1">IF(MAX($EE$9:EE437)&lt;SUM($AJ$9:$AJ$109),MAX($EE$9:EE437)+1,"")</f>
        <v/>
      </c>
      <c r="EF438" s="24" t="str">
        <f t="shared" ca="1" si="186"/>
        <v/>
      </c>
      <c r="EG438" s="24" t="str">
        <f t="shared" ca="1" si="187"/>
        <v/>
      </c>
      <c r="EH438" s="23" t="str">
        <f t="shared" ca="1" si="185"/>
        <v/>
      </c>
      <c r="EI438" s="23" t="str">
        <f ca="1">IF(EE438="","",OFFSET($AK$8,EF438,0)&amp;IF(COUNTIF(EH439:$EH$502,"="&amp;EH438)=0,"","; "&amp;OFFSET(EH438,MATCH(EH438,EH439:$EH$502,0),1)))</f>
        <v/>
      </c>
      <c r="EJ438" s="23" t="str">
        <f ca="1">IF(EE438="","",OFFSET($AL$8,EF438,0)&amp;IF(COUNTIF(EH439:$EH$502,"="&amp;EH438)=0,"","; "&amp;OFFSET(EH438,MATCH(EH438,EH439:$EH$502,0),2)))</f>
        <v/>
      </c>
      <c r="EK438" s="23" t="str">
        <f ca="1">IF(EE438="","",OFFSET($AK$8,EF438,0)&amp;" "&amp;IF(LEN(OFFSET($AL$8,EF438,0))&gt;$EK$3,LEFT(OFFSET($AL$8,EF438,0),$EK$3)&amp;"...",OFFSET($AL$8,EF438,0))&amp;SUBSTITUTE(IF(COUNTIF(EH439:$EH$502,"="&amp;EH438)=0,"","; "&amp;OFFSET(EH438,MATCH(EH438,EH439:$EH$502,0),3)),"; "&amp;OFFSET($AK$8,EF438,0)&amp;" "&amp;IF(LEN(OFFSET($AL$8,EF438,0))&gt;$EK$3,LEFT(OFFSET($AL$8,EF438,0),$EK$3)&amp;"...",OFFSET($AL$8,EF438,0)),""))</f>
        <v/>
      </c>
      <c r="EL438" s="24" t="str">
        <f ca="1">IF(EE438="","",IF(COUNTIF($EH$9:$EH437,"="&amp;EH438)=0,MAX($EL$9:EL437)+1,""))</f>
        <v/>
      </c>
      <c r="EM438" s="9"/>
      <c r="EN438" s="10"/>
      <c r="EO438" s="24" t="str">
        <f ca="1">IF(MAX($EO$9:EO437)&lt;MAX($EL$9:$EL$502),MAX($EO$9:EO437)+1,"")</f>
        <v/>
      </c>
      <c r="EP438" s="24" t="str">
        <f t="shared" ca="1" si="188"/>
        <v/>
      </c>
      <c r="EQ438" s="23" t="str">
        <f t="shared" ca="1" si="191"/>
        <v/>
      </c>
      <c r="ER438" s="23" t="str">
        <f t="shared" ca="1" si="191"/>
        <v/>
      </c>
      <c r="ES438" s="23" t="str">
        <f t="shared" ca="1" si="191"/>
        <v/>
      </c>
      <c r="ET438" s="23" t="str">
        <f t="shared" ca="1" si="190"/>
        <v/>
      </c>
      <c r="EU438" s="10" t="str">
        <f>""</f>
        <v/>
      </c>
    </row>
    <row r="439" spans="1:151" x14ac:dyDescent="0.3">
      <c r="A439" s="1" t="s">
        <v>55</v>
      </c>
      <c r="B439" s="5"/>
      <c r="C439" s="14">
        <f t="shared" si="178"/>
        <v>0</v>
      </c>
      <c r="D439" s="14">
        <f t="shared" si="178"/>
        <v>0</v>
      </c>
      <c r="E439" s="14" t="str">
        <f t="shared" si="179"/>
        <v/>
      </c>
      <c r="F439" s="14">
        <f t="shared" si="180"/>
        <v>3</v>
      </c>
      <c r="G439" s="14">
        <f t="shared" si="176"/>
        <v>1</v>
      </c>
      <c r="H439" s="14">
        <f t="shared" si="193"/>
        <v>4</v>
      </c>
      <c r="I439" s="14">
        <f t="shared" si="193"/>
        <v>11</v>
      </c>
      <c r="J439" s="14">
        <f t="shared" si="193"/>
        <v>2</v>
      </c>
      <c r="K439" s="14">
        <f t="shared" si="193"/>
        <v>0</v>
      </c>
      <c r="L439" s="14" t="str">
        <f t="shared" si="182"/>
        <v>1.4.11.2</v>
      </c>
      <c r="M439" s="15" t="str">
        <f t="shared" si="183"/>
        <v>--</v>
      </c>
      <c r="N439" s="14" t="str">
        <f t="shared" si="184"/>
        <v/>
      </c>
      <c r="O439" s="15" t="str">
        <f t="shared" si="177"/>
        <v/>
      </c>
      <c r="P439" s="15" t="str">
        <f>IF(N439=1,FLOOR(MAX($P$4:P438),1)+1,IF(AND(P438&lt;&gt;"",O438&lt;&gt;1),MAX($P$4:P438)+0.1,""))</f>
        <v/>
      </c>
      <c r="Q439" s="5">
        <f>ROW()</f>
        <v>439</v>
      </c>
      <c r="ED439" s="9"/>
      <c r="EE439" s="24" t="str">
        <f ca="1">IF(MAX($EE$9:EE438)&lt;SUM($AJ$9:$AJ$109),MAX($EE$9:EE438)+1,"")</f>
        <v/>
      </c>
      <c r="EF439" s="24" t="str">
        <f t="shared" ca="1" si="186"/>
        <v/>
      </c>
      <c r="EG439" s="24" t="str">
        <f t="shared" ca="1" si="187"/>
        <v/>
      </c>
      <c r="EH439" s="23" t="str">
        <f t="shared" ca="1" si="185"/>
        <v/>
      </c>
      <c r="EI439" s="23" t="str">
        <f ca="1">IF(EE439="","",OFFSET($AK$8,EF439,0)&amp;IF(COUNTIF(EH440:$EH$502,"="&amp;EH439)=0,"","; "&amp;OFFSET(EH439,MATCH(EH439,EH440:$EH$502,0),1)))</f>
        <v/>
      </c>
      <c r="EJ439" s="23" t="str">
        <f ca="1">IF(EE439="","",OFFSET($AL$8,EF439,0)&amp;IF(COUNTIF(EH440:$EH$502,"="&amp;EH439)=0,"","; "&amp;OFFSET(EH439,MATCH(EH439,EH440:$EH$502,0),2)))</f>
        <v/>
      </c>
      <c r="EK439" s="23" t="str">
        <f ca="1">IF(EE439="","",OFFSET($AK$8,EF439,0)&amp;" "&amp;IF(LEN(OFFSET($AL$8,EF439,0))&gt;$EK$3,LEFT(OFFSET($AL$8,EF439,0),$EK$3)&amp;"...",OFFSET($AL$8,EF439,0))&amp;SUBSTITUTE(IF(COUNTIF(EH440:$EH$502,"="&amp;EH439)=0,"","; "&amp;OFFSET(EH439,MATCH(EH439,EH440:$EH$502,0),3)),"; "&amp;OFFSET($AK$8,EF439,0)&amp;" "&amp;IF(LEN(OFFSET($AL$8,EF439,0))&gt;$EK$3,LEFT(OFFSET($AL$8,EF439,0),$EK$3)&amp;"...",OFFSET($AL$8,EF439,0)),""))</f>
        <v/>
      </c>
      <c r="EL439" s="24" t="str">
        <f ca="1">IF(EE439="","",IF(COUNTIF($EH$9:$EH438,"="&amp;EH439)=0,MAX($EL$9:EL438)+1,""))</f>
        <v/>
      </c>
      <c r="EM439" s="9"/>
      <c r="EN439" s="10"/>
      <c r="EO439" s="24" t="str">
        <f ca="1">IF(MAX($EO$9:EO438)&lt;MAX($EL$9:$EL$502),MAX($EO$9:EO438)+1,"")</f>
        <v/>
      </c>
      <c r="EP439" s="24" t="str">
        <f t="shared" ca="1" si="188"/>
        <v/>
      </c>
      <c r="EQ439" s="23" t="str">
        <f t="shared" ca="1" si="191"/>
        <v/>
      </c>
      <c r="ER439" s="23" t="str">
        <f t="shared" ca="1" si="191"/>
        <v/>
      </c>
      <c r="ES439" s="23" t="str">
        <f t="shared" ca="1" si="191"/>
        <v/>
      </c>
      <c r="ET439" s="23" t="str">
        <f t="shared" ca="1" si="190"/>
        <v/>
      </c>
      <c r="EU439" s="10" t="str">
        <f>""</f>
        <v/>
      </c>
    </row>
    <row r="440" spans="1:151" x14ac:dyDescent="0.3">
      <c r="A440" s="1" t="s">
        <v>304</v>
      </c>
      <c r="B440" s="5"/>
      <c r="C440" s="14">
        <f t="shared" si="178"/>
        <v>0</v>
      </c>
      <c r="D440" s="14">
        <f t="shared" si="178"/>
        <v>0</v>
      </c>
      <c r="E440" s="14" t="str">
        <f t="shared" si="179"/>
        <v/>
      </c>
      <c r="F440" s="14">
        <f t="shared" si="180"/>
        <v>3</v>
      </c>
      <c r="G440" s="14">
        <f t="shared" si="176"/>
        <v>1</v>
      </c>
      <c r="H440" s="14">
        <f t="shared" si="193"/>
        <v>4</v>
      </c>
      <c r="I440" s="14">
        <f t="shared" si="193"/>
        <v>11</v>
      </c>
      <c r="J440" s="14">
        <f t="shared" si="193"/>
        <v>2</v>
      </c>
      <c r="K440" s="14">
        <f t="shared" si="193"/>
        <v>0</v>
      </c>
      <c r="L440" s="14" t="str">
        <f t="shared" si="182"/>
        <v>1.4.11.2</v>
      </c>
      <c r="M440" s="15" t="str">
        <f t="shared" si="183"/>
        <v>--</v>
      </c>
      <c r="N440" s="14" t="str">
        <f t="shared" si="184"/>
        <v/>
      </c>
      <c r="O440" s="15" t="str">
        <f t="shared" si="177"/>
        <v/>
      </c>
      <c r="P440" s="15" t="str">
        <f>IF(N440=1,FLOOR(MAX($P$4:P439),1)+1,IF(AND(P439&lt;&gt;"",O439&lt;&gt;1),MAX($P$4:P439)+0.1,""))</f>
        <v/>
      </c>
      <c r="Q440" s="5">
        <f>ROW()</f>
        <v>440</v>
      </c>
      <c r="ED440" s="9"/>
      <c r="EE440" s="24" t="str">
        <f ca="1">IF(MAX($EE$9:EE439)&lt;SUM($AJ$9:$AJ$109),MAX($EE$9:EE439)+1,"")</f>
        <v/>
      </c>
      <c r="EF440" s="24" t="str">
        <f t="shared" ca="1" si="186"/>
        <v/>
      </c>
      <c r="EG440" s="24" t="str">
        <f t="shared" ca="1" si="187"/>
        <v/>
      </c>
      <c r="EH440" s="23" t="str">
        <f t="shared" ca="1" si="185"/>
        <v/>
      </c>
      <c r="EI440" s="23" t="str">
        <f ca="1">IF(EE440="","",OFFSET($AK$8,EF440,0)&amp;IF(COUNTIF(EH441:$EH$502,"="&amp;EH440)=0,"","; "&amp;OFFSET(EH440,MATCH(EH440,EH441:$EH$502,0),1)))</f>
        <v/>
      </c>
      <c r="EJ440" s="23" t="str">
        <f ca="1">IF(EE440="","",OFFSET($AL$8,EF440,0)&amp;IF(COUNTIF(EH441:$EH$502,"="&amp;EH440)=0,"","; "&amp;OFFSET(EH440,MATCH(EH440,EH441:$EH$502,0),2)))</f>
        <v/>
      </c>
      <c r="EK440" s="23" t="str">
        <f ca="1">IF(EE440="","",OFFSET($AK$8,EF440,0)&amp;" "&amp;IF(LEN(OFFSET($AL$8,EF440,0))&gt;$EK$3,LEFT(OFFSET($AL$8,EF440,0),$EK$3)&amp;"...",OFFSET($AL$8,EF440,0))&amp;SUBSTITUTE(IF(COUNTIF(EH441:$EH$502,"="&amp;EH440)=0,"","; "&amp;OFFSET(EH440,MATCH(EH440,EH441:$EH$502,0),3)),"; "&amp;OFFSET($AK$8,EF440,0)&amp;" "&amp;IF(LEN(OFFSET($AL$8,EF440,0))&gt;$EK$3,LEFT(OFFSET($AL$8,EF440,0),$EK$3)&amp;"...",OFFSET($AL$8,EF440,0)),""))</f>
        <v/>
      </c>
      <c r="EL440" s="24" t="str">
        <f ca="1">IF(EE440="","",IF(COUNTIF($EH$9:$EH439,"="&amp;EH440)=0,MAX($EL$9:EL439)+1,""))</f>
        <v/>
      </c>
      <c r="EM440" s="9"/>
      <c r="EN440" s="10"/>
      <c r="EO440" s="24" t="str">
        <f ca="1">IF(MAX($EO$9:EO439)&lt;MAX($EL$9:$EL$502),MAX($EO$9:EO439)+1,"")</f>
        <v/>
      </c>
      <c r="EP440" s="24" t="str">
        <f t="shared" ca="1" si="188"/>
        <v/>
      </c>
      <c r="EQ440" s="23" t="str">
        <f t="shared" ca="1" si="191"/>
        <v/>
      </c>
      <c r="ER440" s="23" t="str">
        <f t="shared" ca="1" si="191"/>
        <v/>
      </c>
      <c r="ES440" s="23" t="str">
        <f t="shared" ca="1" si="191"/>
        <v/>
      </c>
      <c r="ET440" s="23" t="str">
        <f t="shared" ca="1" si="190"/>
        <v/>
      </c>
      <c r="EU440" s="10" t="str">
        <f>""</f>
        <v/>
      </c>
    </row>
    <row r="441" spans="1:151" x14ac:dyDescent="0.3">
      <c r="A441" s="1" t="s">
        <v>305</v>
      </c>
      <c r="B441" s="5"/>
      <c r="C441" s="14">
        <f t="shared" si="178"/>
        <v>0</v>
      </c>
      <c r="D441" s="14">
        <f t="shared" si="178"/>
        <v>0</v>
      </c>
      <c r="E441" s="14" t="str">
        <f t="shared" si="179"/>
        <v/>
      </c>
      <c r="F441" s="14">
        <f t="shared" si="180"/>
        <v>3</v>
      </c>
      <c r="G441" s="14">
        <f t="shared" si="176"/>
        <v>1</v>
      </c>
      <c r="H441" s="14">
        <f t="shared" si="193"/>
        <v>4</v>
      </c>
      <c r="I441" s="14">
        <f t="shared" si="193"/>
        <v>11</v>
      </c>
      <c r="J441" s="14">
        <f t="shared" si="193"/>
        <v>2</v>
      </c>
      <c r="K441" s="14">
        <f t="shared" si="193"/>
        <v>0</v>
      </c>
      <c r="L441" s="14" t="str">
        <f t="shared" si="182"/>
        <v>1.4.11.2</v>
      </c>
      <c r="M441" s="15" t="str">
        <f t="shared" si="183"/>
        <v>--</v>
      </c>
      <c r="N441" s="14" t="str">
        <f t="shared" si="184"/>
        <v/>
      </c>
      <c r="O441" s="15" t="str">
        <f t="shared" si="177"/>
        <v/>
      </c>
      <c r="P441" s="15" t="str">
        <f>IF(N441=1,FLOOR(MAX($P$4:P440),1)+1,IF(AND(P440&lt;&gt;"",O440&lt;&gt;1),MAX($P$4:P440)+0.1,""))</f>
        <v/>
      </c>
      <c r="Q441" s="5">
        <f>ROW()</f>
        <v>441</v>
      </c>
      <c r="ED441" s="9"/>
      <c r="EE441" s="24" t="str">
        <f ca="1">IF(MAX($EE$9:EE440)&lt;SUM($AJ$9:$AJ$109),MAX($EE$9:EE440)+1,"")</f>
        <v/>
      </c>
      <c r="EF441" s="24" t="str">
        <f t="shared" ca="1" si="186"/>
        <v/>
      </c>
      <c r="EG441" s="24" t="str">
        <f t="shared" ca="1" si="187"/>
        <v/>
      </c>
      <c r="EH441" s="23" t="str">
        <f t="shared" ca="1" si="185"/>
        <v/>
      </c>
      <c r="EI441" s="23" t="str">
        <f ca="1">IF(EE441="","",OFFSET($AK$8,EF441,0)&amp;IF(COUNTIF(EH442:$EH$502,"="&amp;EH441)=0,"","; "&amp;OFFSET(EH441,MATCH(EH441,EH442:$EH$502,0),1)))</f>
        <v/>
      </c>
      <c r="EJ441" s="23" t="str">
        <f ca="1">IF(EE441="","",OFFSET($AL$8,EF441,0)&amp;IF(COUNTIF(EH442:$EH$502,"="&amp;EH441)=0,"","; "&amp;OFFSET(EH441,MATCH(EH441,EH442:$EH$502,0),2)))</f>
        <v/>
      </c>
      <c r="EK441" s="23" t="str">
        <f ca="1">IF(EE441="","",OFFSET($AK$8,EF441,0)&amp;" "&amp;IF(LEN(OFFSET($AL$8,EF441,0))&gt;$EK$3,LEFT(OFFSET($AL$8,EF441,0),$EK$3)&amp;"...",OFFSET($AL$8,EF441,0))&amp;SUBSTITUTE(IF(COUNTIF(EH442:$EH$502,"="&amp;EH441)=0,"","; "&amp;OFFSET(EH441,MATCH(EH441,EH442:$EH$502,0),3)),"; "&amp;OFFSET($AK$8,EF441,0)&amp;" "&amp;IF(LEN(OFFSET($AL$8,EF441,0))&gt;$EK$3,LEFT(OFFSET($AL$8,EF441,0),$EK$3)&amp;"...",OFFSET($AL$8,EF441,0)),""))</f>
        <v/>
      </c>
      <c r="EL441" s="24" t="str">
        <f ca="1">IF(EE441="","",IF(COUNTIF($EH$9:$EH440,"="&amp;EH441)=0,MAX($EL$9:EL440)+1,""))</f>
        <v/>
      </c>
      <c r="EM441" s="9"/>
      <c r="EN441" s="10"/>
      <c r="EO441" s="24" t="str">
        <f ca="1">IF(MAX($EO$9:EO440)&lt;MAX($EL$9:$EL$502),MAX($EO$9:EO440)+1,"")</f>
        <v/>
      </c>
      <c r="EP441" s="24" t="str">
        <f t="shared" ca="1" si="188"/>
        <v/>
      </c>
      <c r="EQ441" s="23" t="str">
        <f t="shared" ca="1" si="191"/>
        <v/>
      </c>
      <c r="ER441" s="23" t="str">
        <f t="shared" ca="1" si="191"/>
        <v/>
      </c>
      <c r="ES441" s="23" t="str">
        <f t="shared" ca="1" si="191"/>
        <v/>
      </c>
      <c r="ET441" s="23" t="str">
        <f t="shared" ca="1" si="190"/>
        <v/>
      </c>
      <c r="EU441" s="10" t="str">
        <f>""</f>
        <v/>
      </c>
    </row>
    <row r="442" spans="1:151" x14ac:dyDescent="0.3">
      <c r="A442" s="1" t="s">
        <v>306</v>
      </c>
      <c r="B442" s="5"/>
      <c r="C442" s="14">
        <f t="shared" si="178"/>
        <v>0</v>
      </c>
      <c r="D442" s="14">
        <f t="shared" si="178"/>
        <v>0</v>
      </c>
      <c r="E442" s="14" t="str">
        <f t="shared" si="179"/>
        <v/>
      </c>
      <c r="F442" s="14">
        <f t="shared" si="180"/>
        <v>3</v>
      </c>
      <c r="G442" s="14">
        <f t="shared" si="176"/>
        <v>1</v>
      </c>
      <c r="H442" s="14">
        <f t="shared" si="193"/>
        <v>4</v>
      </c>
      <c r="I442" s="14">
        <f t="shared" si="193"/>
        <v>11</v>
      </c>
      <c r="J442" s="14">
        <f t="shared" si="193"/>
        <v>2</v>
      </c>
      <c r="K442" s="14">
        <f t="shared" si="193"/>
        <v>0</v>
      </c>
      <c r="L442" s="14" t="str">
        <f t="shared" si="182"/>
        <v>1.4.11.2</v>
      </c>
      <c r="M442" s="15" t="str">
        <f t="shared" si="183"/>
        <v>--</v>
      </c>
      <c r="N442" s="14" t="str">
        <f t="shared" si="184"/>
        <v/>
      </c>
      <c r="O442" s="15" t="str">
        <f t="shared" si="177"/>
        <v/>
      </c>
      <c r="P442" s="15" t="str">
        <f>IF(N442=1,FLOOR(MAX($P$4:P441),1)+1,IF(AND(P441&lt;&gt;"",O441&lt;&gt;1),MAX($P$4:P441)+0.1,""))</f>
        <v/>
      </c>
      <c r="Q442" s="5">
        <f>ROW()</f>
        <v>442</v>
      </c>
      <c r="ED442" s="9"/>
      <c r="EE442" s="24" t="str">
        <f ca="1">IF(MAX($EE$9:EE441)&lt;SUM($AJ$9:$AJ$109),MAX($EE$9:EE441)+1,"")</f>
        <v/>
      </c>
      <c r="EF442" s="24" t="str">
        <f t="shared" ca="1" si="186"/>
        <v/>
      </c>
      <c r="EG442" s="24" t="str">
        <f t="shared" ca="1" si="187"/>
        <v/>
      </c>
      <c r="EH442" s="23" t="str">
        <f t="shared" ca="1" si="185"/>
        <v/>
      </c>
      <c r="EI442" s="23" t="str">
        <f ca="1">IF(EE442="","",OFFSET($AK$8,EF442,0)&amp;IF(COUNTIF(EH443:$EH$502,"="&amp;EH442)=0,"","; "&amp;OFFSET(EH442,MATCH(EH442,EH443:$EH$502,0),1)))</f>
        <v/>
      </c>
      <c r="EJ442" s="23" t="str">
        <f ca="1">IF(EE442="","",OFFSET($AL$8,EF442,0)&amp;IF(COUNTIF(EH443:$EH$502,"="&amp;EH442)=0,"","; "&amp;OFFSET(EH442,MATCH(EH442,EH443:$EH$502,0),2)))</f>
        <v/>
      </c>
      <c r="EK442" s="23" t="str">
        <f ca="1">IF(EE442="","",OFFSET($AK$8,EF442,0)&amp;" "&amp;IF(LEN(OFFSET($AL$8,EF442,0))&gt;$EK$3,LEFT(OFFSET($AL$8,EF442,0),$EK$3)&amp;"...",OFFSET($AL$8,EF442,0))&amp;SUBSTITUTE(IF(COUNTIF(EH443:$EH$502,"="&amp;EH442)=0,"","; "&amp;OFFSET(EH442,MATCH(EH442,EH443:$EH$502,0),3)),"; "&amp;OFFSET($AK$8,EF442,0)&amp;" "&amp;IF(LEN(OFFSET($AL$8,EF442,0))&gt;$EK$3,LEFT(OFFSET($AL$8,EF442,0),$EK$3)&amp;"...",OFFSET($AL$8,EF442,0)),""))</f>
        <v/>
      </c>
      <c r="EL442" s="24" t="str">
        <f ca="1">IF(EE442="","",IF(COUNTIF($EH$9:$EH441,"="&amp;EH442)=0,MAX($EL$9:EL441)+1,""))</f>
        <v/>
      </c>
      <c r="EM442" s="9"/>
      <c r="EN442" s="10"/>
      <c r="EO442" s="24" t="str">
        <f ca="1">IF(MAX($EO$9:EO441)&lt;MAX($EL$9:$EL$502),MAX($EO$9:EO441)+1,"")</f>
        <v/>
      </c>
      <c r="EP442" s="24" t="str">
        <f t="shared" ca="1" si="188"/>
        <v/>
      </c>
      <c r="EQ442" s="23" t="str">
        <f t="shared" ca="1" si="191"/>
        <v/>
      </c>
      <c r="ER442" s="23" t="str">
        <f t="shared" ca="1" si="191"/>
        <v/>
      </c>
      <c r="ES442" s="23" t="str">
        <f t="shared" ca="1" si="191"/>
        <v/>
      </c>
      <c r="ET442" s="23" t="str">
        <f t="shared" ca="1" si="190"/>
        <v/>
      </c>
      <c r="EU442" s="10" t="str">
        <f>""</f>
        <v/>
      </c>
    </row>
    <row r="443" spans="1:151" x14ac:dyDescent="0.3">
      <c r="A443" s="1" t="s">
        <v>307</v>
      </c>
      <c r="B443" s="5"/>
      <c r="C443" s="14">
        <f t="shared" si="178"/>
        <v>0</v>
      </c>
      <c r="D443" s="14">
        <f t="shared" si="178"/>
        <v>0</v>
      </c>
      <c r="E443" s="14" t="str">
        <f t="shared" si="179"/>
        <v/>
      </c>
      <c r="F443" s="14">
        <f t="shared" si="180"/>
        <v>3</v>
      </c>
      <c r="G443" s="14">
        <f t="shared" si="176"/>
        <v>1</v>
      </c>
      <c r="H443" s="14">
        <f t="shared" si="193"/>
        <v>4</v>
      </c>
      <c r="I443" s="14">
        <f t="shared" si="193"/>
        <v>11</v>
      </c>
      <c r="J443" s="14">
        <f t="shared" si="193"/>
        <v>2</v>
      </c>
      <c r="K443" s="14">
        <f t="shared" si="193"/>
        <v>0</v>
      </c>
      <c r="L443" s="14" t="str">
        <f t="shared" si="182"/>
        <v>1.4.11.2</v>
      </c>
      <c r="M443" s="15" t="str">
        <f t="shared" si="183"/>
        <v>--</v>
      </c>
      <c r="N443" s="14" t="str">
        <f t="shared" si="184"/>
        <v/>
      </c>
      <c r="O443" s="15" t="str">
        <f t="shared" si="177"/>
        <v/>
      </c>
      <c r="P443" s="15" t="str">
        <f>IF(N443=1,FLOOR(MAX($P$4:P442),1)+1,IF(AND(P442&lt;&gt;"",O442&lt;&gt;1),MAX($P$4:P442)+0.1,""))</f>
        <v/>
      </c>
      <c r="Q443" s="5">
        <f>ROW()</f>
        <v>443</v>
      </c>
      <c r="ED443" s="9"/>
      <c r="EE443" s="24" t="str">
        <f ca="1">IF(MAX($EE$9:EE442)&lt;SUM($AJ$9:$AJ$109),MAX($EE$9:EE442)+1,"")</f>
        <v/>
      </c>
      <c r="EF443" s="24" t="str">
        <f t="shared" ca="1" si="186"/>
        <v/>
      </c>
      <c r="EG443" s="24" t="str">
        <f t="shared" ca="1" si="187"/>
        <v/>
      </c>
      <c r="EH443" s="23" t="str">
        <f t="shared" ca="1" si="185"/>
        <v/>
      </c>
      <c r="EI443" s="23" t="str">
        <f ca="1">IF(EE443="","",OFFSET($AK$8,EF443,0)&amp;IF(COUNTIF(EH444:$EH$502,"="&amp;EH443)=0,"","; "&amp;OFFSET(EH443,MATCH(EH443,EH444:$EH$502,0),1)))</f>
        <v/>
      </c>
      <c r="EJ443" s="23" t="str">
        <f ca="1">IF(EE443="","",OFFSET($AL$8,EF443,0)&amp;IF(COUNTIF(EH444:$EH$502,"="&amp;EH443)=0,"","; "&amp;OFFSET(EH443,MATCH(EH443,EH444:$EH$502,0),2)))</f>
        <v/>
      </c>
      <c r="EK443" s="23" t="str">
        <f ca="1">IF(EE443="","",OFFSET($AK$8,EF443,0)&amp;" "&amp;IF(LEN(OFFSET($AL$8,EF443,0))&gt;$EK$3,LEFT(OFFSET($AL$8,EF443,0),$EK$3)&amp;"...",OFFSET($AL$8,EF443,0))&amp;SUBSTITUTE(IF(COUNTIF(EH444:$EH$502,"="&amp;EH443)=0,"","; "&amp;OFFSET(EH443,MATCH(EH443,EH444:$EH$502,0),3)),"; "&amp;OFFSET($AK$8,EF443,0)&amp;" "&amp;IF(LEN(OFFSET($AL$8,EF443,0))&gt;$EK$3,LEFT(OFFSET($AL$8,EF443,0),$EK$3)&amp;"...",OFFSET($AL$8,EF443,0)),""))</f>
        <v/>
      </c>
      <c r="EL443" s="24" t="str">
        <f ca="1">IF(EE443="","",IF(COUNTIF($EH$9:$EH442,"="&amp;EH443)=0,MAX($EL$9:EL442)+1,""))</f>
        <v/>
      </c>
      <c r="EM443" s="9"/>
      <c r="EN443" s="10"/>
      <c r="EO443" s="24" t="str">
        <f ca="1">IF(MAX($EO$9:EO442)&lt;MAX($EL$9:$EL$502),MAX($EO$9:EO442)+1,"")</f>
        <v/>
      </c>
      <c r="EP443" s="24" t="str">
        <f t="shared" ca="1" si="188"/>
        <v/>
      </c>
      <c r="EQ443" s="23" t="str">
        <f t="shared" ca="1" si="191"/>
        <v/>
      </c>
      <c r="ER443" s="23" t="str">
        <f t="shared" ca="1" si="191"/>
        <v/>
      </c>
      <c r="ES443" s="23" t="str">
        <f t="shared" ca="1" si="191"/>
        <v/>
      </c>
      <c r="ET443" s="23" t="str">
        <f t="shared" ca="1" si="190"/>
        <v/>
      </c>
      <c r="EU443" s="10" t="str">
        <f>""</f>
        <v/>
      </c>
    </row>
    <row r="444" spans="1:151" x14ac:dyDescent="0.3">
      <c r="A444" s="1" t="s">
        <v>308</v>
      </c>
      <c r="B444" s="5"/>
      <c r="C444" s="14">
        <f t="shared" si="178"/>
        <v>0</v>
      </c>
      <c r="D444" s="14">
        <f t="shared" si="178"/>
        <v>0</v>
      </c>
      <c r="E444" s="14" t="str">
        <f t="shared" si="179"/>
        <v/>
      </c>
      <c r="F444" s="14">
        <f t="shared" si="180"/>
        <v>3</v>
      </c>
      <c r="G444" s="14">
        <f t="shared" si="176"/>
        <v>1</v>
      </c>
      <c r="H444" s="14">
        <f t="shared" si="193"/>
        <v>4</v>
      </c>
      <c r="I444" s="14">
        <f t="shared" si="193"/>
        <v>11</v>
      </c>
      <c r="J444" s="14">
        <f t="shared" si="193"/>
        <v>2</v>
      </c>
      <c r="K444" s="14">
        <f t="shared" si="193"/>
        <v>0</v>
      </c>
      <c r="L444" s="14" t="str">
        <f t="shared" si="182"/>
        <v>1.4.11.2</v>
      </c>
      <c r="M444" s="15" t="str">
        <f t="shared" si="183"/>
        <v>--</v>
      </c>
      <c r="N444" s="14" t="str">
        <f t="shared" si="184"/>
        <v/>
      </c>
      <c r="O444" s="15" t="str">
        <f t="shared" si="177"/>
        <v/>
      </c>
      <c r="P444" s="15" t="str">
        <f>IF(N444=1,FLOOR(MAX($P$4:P443),1)+1,IF(AND(P443&lt;&gt;"",O443&lt;&gt;1),MAX($P$4:P443)+0.1,""))</f>
        <v/>
      </c>
      <c r="Q444" s="5">
        <f>ROW()</f>
        <v>444</v>
      </c>
      <c r="ED444" s="9"/>
      <c r="EE444" s="24" t="str">
        <f ca="1">IF(MAX($EE$9:EE443)&lt;SUM($AJ$9:$AJ$109),MAX($EE$9:EE443)+1,"")</f>
        <v/>
      </c>
      <c r="EF444" s="24" t="str">
        <f t="shared" ca="1" si="186"/>
        <v/>
      </c>
      <c r="EG444" s="24" t="str">
        <f t="shared" ca="1" si="187"/>
        <v/>
      </c>
      <c r="EH444" s="23" t="str">
        <f t="shared" ca="1" si="185"/>
        <v/>
      </c>
      <c r="EI444" s="23" t="str">
        <f ca="1">IF(EE444="","",OFFSET($AK$8,EF444,0)&amp;IF(COUNTIF(EH445:$EH$502,"="&amp;EH444)=0,"","; "&amp;OFFSET(EH444,MATCH(EH444,EH445:$EH$502,0),1)))</f>
        <v/>
      </c>
      <c r="EJ444" s="23" t="str">
        <f ca="1">IF(EE444="","",OFFSET($AL$8,EF444,0)&amp;IF(COUNTIF(EH445:$EH$502,"="&amp;EH444)=0,"","; "&amp;OFFSET(EH444,MATCH(EH444,EH445:$EH$502,0),2)))</f>
        <v/>
      </c>
      <c r="EK444" s="23" t="str">
        <f ca="1">IF(EE444="","",OFFSET($AK$8,EF444,0)&amp;" "&amp;IF(LEN(OFFSET($AL$8,EF444,0))&gt;$EK$3,LEFT(OFFSET($AL$8,EF444,0),$EK$3)&amp;"...",OFFSET($AL$8,EF444,0))&amp;SUBSTITUTE(IF(COUNTIF(EH445:$EH$502,"="&amp;EH444)=0,"","; "&amp;OFFSET(EH444,MATCH(EH444,EH445:$EH$502,0),3)),"; "&amp;OFFSET($AK$8,EF444,0)&amp;" "&amp;IF(LEN(OFFSET($AL$8,EF444,0))&gt;$EK$3,LEFT(OFFSET($AL$8,EF444,0),$EK$3)&amp;"...",OFFSET($AL$8,EF444,0)),""))</f>
        <v/>
      </c>
      <c r="EL444" s="24" t="str">
        <f ca="1">IF(EE444="","",IF(COUNTIF($EH$9:$EH443,"="&amp;EH444)=0,MAX($EL$9:EL443)+1,""))</f>
        <v/>
      </c>
      <c r="EM444" s="9"/>
      <c r="EN444" s="10"/>
      <c r="EO444" s="24" t="str">
        <f ca="1">IF(MAX($EO$9:EO443)&lt;MAX($EL$9:$EL$502),MAX($EO$9:EO443)+1,"")</f>
        <v/>
      </c>
      <c r="EP444" s="24" t="str">
        <f t="shared" ca="1" si="188"/>
        <v/>
      </c>
      <c r="EQ444" s="23" t="str">
        <f t="shared" ca="1" si="191"/>
        <v/>
      </c>
      <c r="ER444" s="23" t="str">
        <f t="shared" ca="1" si="191"/>
        <v/>
      </c>
      <c r="ES444" s="23" t="str">
        <f t="shared" ca="1" si="191"/>
        <v/>
      </c>
      <c r="ET444" s="23" t="str">
        <f t="shared" ca="1" si="190"/>
        <v/>
      </c>
      <c r="EU444" s="10" t="str">
        <f>""</f>
        <v/>
      </c>
    </row>
    <row r="445" spans="1:151" x14ac:dyDescent="0.3">
      <c r="A445" s="1" t="s">
        <v>309</v>
      </c>
      <c r="B445" s="5"/>
      <c r="C445" s="14">
        <f t="shared" si="178"/>
        <v>0</v>
      </c>
      <c r="D445" s="14">
        <f t="shared" si="178"/>
        <v>0</v>
      </c>
      <c r="E445" s="14" t="str">
        <f t="shared" si="179"/>
        <v/>
      </c>
      <c r="F445" s="14">
        <f t="shared" si="180"/>
        <v>3</v>
      </c>
      <c r="G445" s="14">
        <f t="shared" si="176"/>
        <v>1</v>
      </c>
      <c r="H445" s="14">
        <f t="shared" si="193"/>
        <v>4</v>
      </c>
      <c r="I445" s="14">
        <f t="shared" si="193"/>
        <v>11</v>
      </c>
      <c r="J445" s="14">
        <f t="shared" si="193"/>
        <v>2</v>
      </c>
      <c r="K445" s="14">
        <f t="shared" si="193"/>
        <v>0</v>
      </c>
      <c r="L445" s="14" t="str">
        <f t="shared" si="182"/>
        <v>1.4.11.2</v>
      </c>
      <c r="M445" s="15" t="str">
        <f t="shared" si="183"/>
        <v>--</v>
      </c>
      <c r="N445" s="14" t="str">
        <f t="shared" si="184"/>
        <v/>
      </c>
      <c r="O445" s="15" t="str">
        <f t="shared" si="177"/>
        <v/>
      </c>
      <c r="P445" s="15" t="str">
        <f>IF(N445=1,FLOOR(MAX($P$4:P444),1)+1,IF(AND(P444&lt;&gt;"",O444&lt;&gt;1),MAX($P$4:P444)+0.1,""))</f>
        <v/>
      </c>
      <c r="Q445" s="5">
        <f>ROW()</f>
        <v>445</v>
      </c>
      <c r="ED445" s="9"/>
      <c r="EE445" s="24" t="str">
        <f ca="1">IF(MAX($EE$9:EE444)&lt;SUM($AJ$9:$AJ$109),MAX($EE$9:EE444)+1,"")</f>
        <v/>
      </c>
      <c r="EF445" s="24" t="str">
        <f t="shared" ca="1" si="186"/>
        <v/>
      </c>
      <c r="EG445" s="24" t="str">
        <f t="shared" ca="1" si="187"/>
        <v/>
      </c>
      <c r="EH445" s="23" t="str">
        <f t="shared" ca="1" si="185"/>
        <v/>
      </c>
      <c r="EI445" s="23" t="str">
        <f ca="1">IF(EE445="","",OFFSET($AK$8,EF445,0)&amp;IF(COUNTIF(EH446:$EH$502,"="&amp;EH445)=0,"","; "&amp;OFFSET(EH445,MATCH(EH445,EH446:$EH$502,0),1)))</f>
        <v/>
      </c>
      <c r="EJ445" s="23" t="str">
        <f ca="1">IF(EE445="","",OFFSET($AL$8,EF445,0)&amp;IF(COUNTIF(EH446:$EH$502,"="&amp;EH445)=0,"","; "&amp;OFFSET(EH445,MATCH(EH445,EH446:$EH$502,0),2)))</f>
        <v/>
      </c>
      <c r="EK445" s="23" t="str">
        <f ca="1">IF(EE445="","",OFFSET($AK$8,EF445,0)&amp;" "&amp;IF(LEN(OFFSET($AL$8,EF445,0))&gt;$EK$3,LEFT(OFFSET($AL$8,EF445,0),$EK$3)&amp;"...",OFFSET($AL$8,EF445,0))&amp;SUBSTITUTE(IF(COUNTIF(EH446:$EH$502,"="&amp;EH445)=0,"","; "&amp;OFFSET(EH445,MATCH(EH445,EH446:$EH$502,0),3)),"; "&amp;OFFSET($AK$8,EF445,0)&amp;" "&amp;IF(LEN(OFFSET($AL$8,EF445,0))&gt;$EK$3,LEFT(OFFSET($AL$8,EF445,0),$EK$3)&amp;"...",OFFSET($AL$8,EF445,0)),""))</f>
        <v/>
      </c>
      <c r="EL445" s="24" t="str">
        <f ca="1">IF(EE445="","",IF(COUNTIF($EH$9:$EH444,"="&amp;EH445)=0,MAX($EL$9:EL444)+1,""))</f>
        <v/>
      </c>
      <c r="EM445" s="9"/>
      <c r="EN445" s="10"/>
      <c r="EO445" s="24" t="str">
        <f ca="1">IF(MAX($EO$9:EO444)&lt;MAX($EL$9:$EL$502),MAX($EO$9:EO444)+1,"")</f>
        <v/>
      </c>
      <c r="EP445" s="24" t="str">
        <f t="shared" ca="1" si="188"/>
        <v/>
      </c>
      <c r="EQ445" s="23" t="str">
        <f t="shared" ca="1" si="191"/>
        <v/>
      </c>
      <c r="ER445" s="23" t="str">
        <f t="shared" ca="1" si="191"/>
        <v/>
      </c>
      <c r="ES445" s="23" t="str">
        <f t="shared" ca="1" si="191"/>
        <v/>
      </c>
      <c r="ET445" s="23" t="str">
        <f t="shared" ca="1" si="190"/>
        <v/>
      </c>
      <c r="EU445" s="10" t="str">
        <f>""</f>
        <v/>
      </c>
    </row>
    <row r="446" spans="1:151" x14ac:dyDescent="0.3">
      <c r="A446" s="1" t="s">
        <v>310</v>
      </c>
      <c r="B446" s="5"/>
      <c r="C446" s="14">
        <f t="shared" si="178"/>
        <v>0</v>
      </c>
      <c r="D446" s="14">
        <f t="shared" si="178"/>
        <v>0</v>
      </c>
      <c r="E446" s="14" t="str">
        <f t="shared" si="179"/>
        <v/>
      </c>
      <c r="F446" s="14">
        <f t="shared" si="180"/>
        <v>3</v>
      </c>
      <c r="G446" s="14">
        <f t="shared" si="176"/>
        <v>1</v>
      </c>
      <c r="H446" s="14">
        <f t="shared" si="193"/>
        <v>4</v>
      </c>
      <c r="I446" s="14">
        <f t="shared" si="193"/>
        <v>11</v>
      </c>
      <c r="J446" s="14">
        <f t="shared" si="193"/>
        <v>2</v>
      </c>
      <c r="K446" s="14">
        <f t="shared" si="193"/>
        <v>0</v>
      </c>
      <c r="L446" s="14" t="str">
        <f t="shared" si="182"/>
        <v>1.4.11.2</v>
      </c>
      <c r="M446" s="15" t="str">
        <f t="shared" si="183"/>
        <v>--</v>
      </c>
      <c r="N446" s="14" t="str">
        <f t="shared" si="184"/>
        <v/>
      </c>
      <c r="O446" s="15" t="str">
        <f t="shared" si="177"/>
        <v/>
      </c>
      <c r="P446" s="15" t="str">
        <f>IF(N446=1,FLOOR(MAX($P$4:P445),1)+1,IF(AND(P445&lt;&gt;"",O445&lt;&gt;1),MAX($P$4:P445)+0.1,""))</f>
        <v/>
      </c>
      <c r="Q446" s="5">
        <f>ROW()</f>
        <v>446</v>
      </c>
      <c r="ED446" s="9"/>
      <c r="EE446" s="24" t="str">
        <f ca="1">IF(MAX($EE$9:EE445)&lt;SUM($AJ$9:$AJ$109),MAX($EE$9:EE445)+1,"")</f>
        <v/>
      </c>
      <c r="EF446" s="24" t="str">
        <f t="shared" ca="1" si="186"/>
        <v/>
      </c>
      <c r="EG446" s="24" t="str">
        <f t="shared" ca="1" si="187"/>
        <v/>
      </c>
      <c r="EH446" s="23" t="str">
        <f t="shared" ca="1" si="185"/>
        <v/>
      </c>
      <c r="EI446" s="23" t="str">
        <f ca="1">IF(EE446="","",OFFSET($AK$8,EF446,0)&amp;IF(COUNTIF(EH447:$EH$502,"="&amp;EH446)=0,"","; "&amp;OFFSET(EH446,MATCH(EH446,EH447:$EH$502,0),1)))</f>
        <v/>
      </c>
      <c r="EJ446" s="23" t="str">
        <f ca="1">IF(EE446="","",OFFSET($AL$8,EF446,0)&amp;IF(COUNTIF(EH447:$EH$502,"="&amp;EH446)=0,"","; "&amp;OFFSET(EH446,MATCH(EH446,EH447:$EH$502,0),2)))</f>
        <v/>
      </c>
      <c r="EK446" s="23" t="str">
        <f ca="1">IF(EE446="","",OFFSET($AK$8,EF446,0)&amp;" "&amp;IF(LEN(OFFSET($AL$8,EF446,0))&gt;$EK$3,LEFT(OFFSET($AL$8,EF446,0),$EK$3)&amp;"...",OFFSET($AL$8,EF446,0))&amp;SUBSTITUTE(IF(COUNTIF(EH447:$EH$502,"="&amp;EH446)=0,"","; "&amp;OFFSET(EH446,MATCH(EH446,EH447:$EH$502,0),3)),"; "&amp;OFFSET($AK$8,EF446,0)&amp;" "&amp;IF(LEN(OFFSET($AL$8,EF446,0))&gt;$EK$3,LEFT(OFFSET($AL$8,EF446,0),$EK$3)&amp;"...",OFFSET($AL$8,EF446,0)),""))</f>
        <v/>
      </c>
      <c r="EL446" s="24" t="str">
        <f ca="1">IF(EE446="","",IF(COUNTIF($EH$9:$EH445,"="&amp;EH446)=0,MAX($EL$9:EL445)+1,""))</f>
        <v/>
      </c>
      <c r="EM446" s="9"/>
      <c r="EN446" s="10"/>
      <c r="EO446" s="24" t="str">
        <f ca="1">IF(MAX($EO$9:EO445)&lt;MAX($EL$9:$EL$502),MAX($EO$9:EO445)+1,"")</f>
        <v/>
      </c>
      <c r="EP446" s="24" t="str">
        <f t="shared" ca="1" si="188"/>
        <v/>
      </c>
      <c r="EQ446" s="23" t="str">
        <f t="shared" ca="1" si="191"/>
        <v/>
      </c>
      <c r="ER446" s="23" t="str">
        <f t="shared" ca="1" si="191"/>
        <v/>
      </c>
      <c r="ES446" s="23" t="str">
        <f t="shared" ca="1" si="191"/>
        <v/>
      </c>
      <c r="ET446" s="23" t="str">
        <f t="shared" ca="1" si="190"/>
        <v/>
      </c>
      <c r="EU446" s="10" t="str">
        <f>""</f>
        <v/>
      </c>
    </row>
    <row r="447" spans="1:151" x14ac:dyDescent="0.3">
      <c r="A447" s="1" t="s">
        <v>311</v>
      </c>
      <c r="B447" s="5"/>
      <c r="C447" s="14">
        <f t="shared" si="178"/>
        <v>0</v>
      </c>
      <c r="D447" s="14">
        <f t="shared" si="178"/>
        <v>0</v>
      </c>
      <c r="E447" s="14" t="str">
        <f t="shared" si="179"/>
        <v/>
      </c>
      <c r="F447" s="14">
        <f t="shared" si="180"/>
        <v>3</v>
      </c>
      <c r="G447" s="14">
        <f t="shared" si="176"/>
        <v>1</v>
      </c>
      <c r="H447" s="14">
        <f t="shared" si="193"/>
        <v>4</v>
      </c>
      <c r="I447" s="14">
        <f t="shared" si="193"/>
        <v>11</v>
      </c>
      <c r="J447" s="14">
        <f t="shared" si="193"/>
        <v>2</v>
      </c>
      <c r="K447" s="14">
        <f t="shared" si="193"/>
        <v>0</v>
      </c>
      <c r="L447" s="14" t="str">
        <f t="shared" si="182"/>
        <v>1.4.11.2</v>
      </c>
      <c r="M447" s="15" t="str">
        <f t="shared" si="183"/>
        <v>--</v>
      </c>
      <c r="N447" s="14" t="str">
        <f t="shared" si="184"/>
        <v/>
      </c>
      <c r="O447" s="15" t="str">
        <f t="shared" si="177"/>
        <v/>
      </c>
      <c r="P447" s="15" t="str">
        <f>IF(N447=1,FLOOR(MAX($P$4:P446),1)+1,IF(AND(P446&lt;&gt;"",O446&lt;&gt;1),MAX($P$4:P446)+0.1,""))</f>
        <v/>
      </c>
      <c r="Q447" s="5">
        <f>ROW()</f>
        <v>447</v>
      </c>
      <c r="ED447" s="9"/>
      <c r="EE447" s="24" t="str">
        <f ca="1">IF(MAX($EE$9:EE446)&lt;SUM($AJ$9:$AJ$109),MAX($EE$9:EE446)+1,"")</f>
        <v/>
      </c>
      <c r="EF447" s="24" t="str">
        <f t="shared" ca="1" si="186"/>
        <v/>
      </c>
      <c r="EG447" s="24" t="str">
        <f t="shared" ca="1" si="187"/>
        <v/>
      </c>
      <c r="EH447" s="23" t="str">
        <f t="shared" ca="1" si="185"/>
        <v/>
      </c>
      <c r="EI447" s="23" t="str">
        <f ca="1">IF(EE447="","",OFFSET($AK$8,EF447,0)&amp;IF(COUNTIF(EH448:$EH$502,"="&amp;EH447)=0,"","; "&amp;OFFSET(EH447,MATCH(EH447,EH448:$EH$502,0),1)))</f>
        <v/>
      </c>
      <c r="EJ447" s="23" t="str">
        <f ca="1">IF(EE447="","",OFFSET($AL$8,EF447,0)&amp;IF(COUNTIF(EH448:$EH$502,"="&amp;EH447)=0,"","; "&amp;OFFSET(EH447,MATCH(EH447,EH448:$EH$502,0),2)))</f>
        <v/>
      </c>
      <c r="EK447" s="23" t="str">
        <f ca="1">IF(EE447="","",OFFSET($AK$8,EF447,0)&amp;" "&amp;IF(LEN(OFFSET($AL$8,EF447,0))&gt;$EK$3,LEFT(OFFSET($AL$8,EF447,0),$EK$3)&amp;"...",OFFSET($AL$8,EF447,0))&amp;SUBSTITUTE(IF(COUNTIF(EH448:$EH$502,"="&amp;EH447)=0,"","; "&amp;OFFSET(EH447,MATCH(EH447,EH448:$EH$502,0),3)),"; "&amp;OFFSET($AK$8,EF447,0)&amp;" "&amp;IF(LEN(OFFSET($AL$8,EF447,0))&gt;$EK$3,LEFT(OFFSET($AL$8,EF447,0),$EK$3)&amp;"...",OFFSET($AL$8,EF447,0)),""))</f>
        <v/>
      </c>
      <c r="EL447" s="24" t="str">
        <f ca="1">IF(EE447="","",IF(COUNTIF($EH$9:$EH446,"="&amp;EH447)=0,MAX($EL$9:EL446)+1,""))</f>
        <v/>
      </c>
      <c r="EM447" s="9"/>
      <c r="EN447" s="10"/>
      <c r="EO447" s="24" t="str">
        <f ca="1">IF(MAX($EO$9:EO446)&lt;MAX($EL$9:$EL$502),MAX($EO$9:EO446)+1,"")</f>
        <v/>
      </c>
      <c r="EP447" s="24" t="str">
        <f t="shared" ca="1" si="188"/>
        <v/>
      </c>
      <c r="EQ447" s="23" t="str">
        <f t="shared" ca="1" si="191"/>
        <v/>
      </c>
      <c r="ER447" s="23" t="str">
        <f t="shared" ca="1" si="191"/>
        <v/>
      </c>
      <c r="ES447" s="23" t="str">
        <f t="shared" ca="1" si="191"/>
        <v/>
      </c>
      <c r="ET447" s="23" t="str">
        <f t="shared" ca="1" si="190"/>
        <v/>
      </c>
      <c r="EU447" s="10" t="str">
        <f>""</f>
        <v/>
      </c>
    </row>
    <row r="448" spans="1:151" x14ac:dyDescent="0.3">
      <c r="A448" s="1" t="s">
        <v>55</v>
      </c>
      <c r="B448" s="5"/>
      <c r="C448" s="14">
        <f t="shared" si="178"/>
        <v>0</v>
      </c>
      <c r="D448" s="14">
        <f t="shared" si="178"/>
        <v>0</v>
      </c>
      <c r="E448" s="14" t="str">
        <f t="shared" si="179"/>
        <v/>
      </c>
      <c r="F448" s="14">
        <f t="shared" si="180"/>
        <v>3</v>
      </c>
      <c r="G448" s="14">
        <f t="shared" si="176"/>
        <v>1</v>
      </c>
      <c r="H448" s="14">
        <f t="shared" si="193"/>
        <v>4</v>
      </c>
      <c r="I448" s="14">
        <f t="shared" si="193"/>
        <v>11</v>
      </c>
      <c r="J448" s="14">
        <f t="shared" si="193"/>
        <v>2</v>
      </c>
      <c r="K448" s="14">
        <f t="shared" si="193"/>
        <v>0</v>
      </c>
      <c r="L448" s="14" t="str">
        <f t="shared" si="182"/>
        <v>1.4.11.2</v>
      </c>
      <c r="M448" s="15" t="str">
        <f t="shared" si="183"/>
        <v>--</v>
      </c>
      <c r="N448" s="14" t="str">
        <f t="shared" si="184"/>
        <v/>
      </c>
      <c r="O448" s="15" t="str">
        <f t="shared" si="177"/>
        <v/>
      </c>
      <c r="P448" s="15" t="str">
        <f>IF(N448=1,FLOOR(MAX($P$4:P447),1)+1,IF(AND(P447&lt;&gt;"",O447&lt;&gt;1),MAX($P$4:P447)+0.1,""))</f>
        <v/>
      </c>
      <c r="Q448" s="5">
        <f>ROW()</f>
        <v>448</v>
      </c>
      <c r="ED448" s="9"/>
      <c r="EE448" s="24" t="str">
        <f ca="1">IF(MAX($EE$9:EE447)&lt;SUM($AJ$9:$AJ$109),MAX($EE$9:EE447)+1,"")</f>
        <v/>
      </c>
      <c r="EF448" s="24" t="str">
        <f t="shared" ca="1" si="186"/>
        <v/>
      </c>
      <c r="EG448" s="24" t="str">
        <f t="shared" ca="1" si="187"/>
        <v/>
      </c>
      <c r="EH448" s="23" t="str">
        <f t="shared" ca="1" si="185"/>
        <v/>
      </c>
      <c r="EI448" s="23" t="str">
        <f ca="1">IF(EE448="","",OFFSET($AK$8,EF448,0)&amp;IF(COUNTIF(EH449:$EH$502,"="&amp;EH448)=0,"","; "&amp;OFFSET(EH448,MATCH(EH448,EH449:$EH$502,0),1)))</f>
        <v/>
      </c>
      <c r="EJ448" s="23" t="str">
        <f ca="1">IF(EE448="","",OFFSET($AL$8,EF448,0)&amp;IF(COUNTIF(EH449:$EH$502,"="&amp;EH448)=0,"","; "&amp;OFFSET(EH448,MATCH(EH448,EH449:$EH$502,0),2)))</f>
        <v/>
      </c>
      <c r="EK448" s="23" t="str">
        <f ca="1">IF(EE448="","",OFFSET($AK$8,EF448,0)&amp;" "&amp;IF(LEN(OFFSET($AL$8,EF448,0))&gt;$EK$3,LEFT(OFFSET($AL$8,EF448,0),$EK$3)&amp;"...",OFFSET($AL$8,EF448,0))&amp;SUBSTITUTE(IF(COUNTIF(EH449:$EH$502,"="&amp;EH448)=0,"","; "&amp;OFFSET(EH448,MATCH(EH448,EH449:$EH$502,0),3)),"; "&amp;OFFSET($AK$8,EF448,0)&amp;" "&amp;IF(LEN(OFFSET($AL$8,EF448,0))&gt;$EK$3,LEFT(OFFSET($AL$8,EF448,0),$EK$3)&amp;"...",OFFSET($AL$8,EF448,0)),""))</f>
        <v/>
      </c>
      <c r="EL448" s="24" t="str">
        <f ca="1">IF(EE448="","",IF(COUNTIF($EH$9:$EH447,"="&amp;EH448)=0,MAX($EL$9:EL447)+1,""))</f>
        <v/>
      </c>
      <c r="EM448" s="9"/>
      <c r="EN448" s="10"/>
      <c r="EO448" s="24" t="str">
        <f ca="1">IF(MAX($EO$9:EO447)&lt;MAX($EL$9:$EL$502),MAX($EO$9:EO447)+1,"")</f>
        <v/>
      </c>
      <c r="EP448" s="24" t="str">
        <f t="shared" ca="1" si="188"/>
        <v/>
      </c>
      <c r="EQ448" s="23" t="str">
        <f t="shared" ca="1" si="191"/>
        <v/>
      </c>
      <c r="ER448" s="23" t="str">
        <f t="shared" ca="1" si="191"/>
        <v/>
      </c>
      <c r="ES448" s="23" t="str">
        <f t="shared" ca="1" si="191"/>
        <v/>
      </c>
      <c r="ET448" s="23" t="str">
        <f t="shared" ca="1" si="190"/>
        <v/>
      </c>
      <c r="EU448" s="10" t="str">
        <f>""</f>
        <v/>
      </c>
    </row>
    <row r="449" spans="1:151" x14ac:dyDescent="0.3">
      <c r="A449" s="1" t="s">
        <v>312</v>
      </c>
      <c r="B449" s="5"/>
      <c r="C449" s="14">
        <f t="shared" si="178"/>
        <v>0</v>
      </c>
      <c r="D449" s="14">
        <f t="shared" si="178"/>
        <v>0</v>
      </c>
      <c r="E449" s="14" t="str">
        <f t="shared" si="179"/>
        <v/>
      </c>
      <c r="F449" s="14">
        <f t="shared" si="180"/>
        <v>3</v>
      </c>
      <c r="G449" s="14">
        <f t="shared" si="176"/>
        <v>1</v>
      </c>
      <c r="H449" s="14">
        <f t="shared" si="193"/>
        <v>4</v>
      </c>
      <c r="I449" s="14">
        <f t="shared" si="193"/>
        <v>11</v>
      </c>
      <c r="J449" s="14">
        <f t="shared" si="193"/>
        <v>2</v>
      </c>
      <c r="K449" s="14">
        <f t="shared" si="193"/>
        <v>0</v>
      </c>
      <c r="L449" s="14" t="str">
        <f t="shared" si="182"/>
        <v>1.4.11.2</v>
      </c>
      <c r="M449" s="15" t="str">
        <f t="shared" si="183"/>
        <v>--</v>
      </c>
      <c r="N449" s="14" t="str">
        <f t="shared" si="184"/>
        <v/>
      </c>
      <c r="O449" s="15" t="str">
        <f t="shared" si="177"/>
        <v/>
      </c>
      <c r="P449" s="15" t="str">
        <f>IF(N449=1,FLOOR(MAX($P$4:P448),1)+1,IF(AND(P448&lt;&gt;"",O448&lt;&gt;1),MAX($P$4:P448)+0.1,""))</f>
        <v/>
      </c>
      <c r="Q449" s="5">
        <f>ROW()</f>
        <v>449</v>
      </c>
      <c r="ED449" s="9"/>
      <c r="EE449" s="24" t="str">
        <f ca="1">IF(MAX($EE$9:EE448)&lt;SUM($AJ$9:$AJ$109),MAX($EE$9:EE448)+1,"")</f>
        <v/>
      </c>
      <c r="EF449" s="24" t="str">
        <f t="shared" ca="1" si="186"/>
        <v/>
      </c>
      <c r="EG449" s="24" t="str">
        <f t="shared" ca="1" si="187"/>
        <v/>
      </c>
      <c r="EH449" s="23" t="str">
        <f t="shared" ca="1" si="185"/>
        <v/>
      </c>
      <c r="EI449" s="23" t="str">
        <f ca="1">IF(EE449="","",OFFSET($AK$8,EF449,0)&amp;IF(COUNTIF(EH450:$EH$502,"="&amp;EH449)=0,"","; "&amp;OFFSET(EH449,MATCH(EH449,EH450:$EH$502,0),1)))</f>
        <v/>
      </c>
      <c r="EJ449" s="23" t="str">
        <f ca="1">IF(EE449="","",OFFSET($AL$8,EF449,0)&amp;IF(COUNTIF(EH450:$EH$502,"="&amp;EH449)=0,"","; "&amp;OFFSET(EH449,MATCH(EH449,EH450:$EH$502,0),2)))</f>
        <v/>
      </c>
      <c r="EK449" s="23" t="str">
        <f ca="1">IF(EE449="","",OFFSET($AK$8,EF449,0)&amp;" "&amp;IF(LEN(OFFSET($AL$8,EF449,0))&gt;$EK$3,LEFT(OFFSET($AL$8,EF449,0),$EK$3)&amp;"...",OFFSET($AL$8,EF449,0))&amp;SUBSTITUTE(IF(COUNTIF(EH450:$EH$502,"="&amp;EH449)=0,"","; "&amp;OFFSET(EH449,MATCH(EH449,EH450:$EH$502,0),3)),"; "&amp;OFFSET($AK$8,EF449,0)&amp;" "&amp;IF(LEN(OFFSET($AL$8,EF449,0))&gt;$EK$3,LEFT(OFFSET($AL$8,EF449,0),$EK$3)&amp;"...",OFFSET($AL$8,EF449,0)),""))</f>
        <v/>
      </c>
      <c r="EL449" s="24" t="str">
        <f ca="1">IF(EE449="","",IF(COUNTIF($EH$9:$EH448,"="&amp;EH449)=0,MAX($EL$9:EL448)+1,""))</f>
        <v/>
      </c>
      <c r="EM449" s="9"/>
      <c r="EN449" s="10"/>
      <c r="EO449" s="24" t="str">
        <f ca="1">IF(MAX($EO$9:EO448)&lt;MAX($EL$9:$EL$502),MAX($EO$9:EO448)+1,"")</f>
        <v/>
      </c>
      <c r="EP449" s="24" t="str">
        <f t="shared" ca="1" si="188"/>
        <v/>
      </c>
      <c r="EQ449" s="23" t="str">
        <f t="shared" ca="1" si="191"/>
        <v/>
      </c>
      <c r="ER449" s="23" t="str">
        <f t="shared" ca="1" si="191"/>
        <v/>
      </c>
      <c r="ES449" s="23" t="str">
        <f t="shared" ca="1" si="191"/>
        <v/>
      </c>
      <c r="ET449" s="23" t="str">
        <f t="shared" ca="1" si="190"/>
        <v/>
      </c>
      <c r="EU449" s="10" t="str">
        <f>""</f>
        <v/>
      </c>
    </row>
    <row r="450" spans="1:151" x14ac:dyDescent="0.3">
      <c r="A450" s="1" t="s">
        <v>313</v>
      </c>
      <c r="B450" s="5"/>
      <c r="C450" s="14">
        <f t="shared" si="178"/>
        <v>0</v>
      </c>
      <c r="D450" s="14">
        <f t="shared" si="178"/>
        <v>0</v>
      </c>
      <c r="E450" s="14" t="str">
        <f t="shared" si="179"/>
        <v/>
      </c>
      <c r="F450" s="14">
        <f t="shared" si="180"/>
        <v>3</v>
      </c>
      <c r="G450" s="14">
        <f t="shared" si="176"/>
        <v>1</v>
      </c>
      <c r="H450" s="14">
        <f t="shared" si="193"/>
        <v>4</v>
      </c>
      <c r="I450" s="14">
        <f t="shared" si="193"/>
        <v>11</v>
      </c>
      <c r="J450" s="14">
        <f t="shared" si="193"/>
        <v>2</v>
      </c>
      <c r="K450" s="14">
        <f t="shared" si="193"/>
        <v>0</v>
      </c>
      <c r="L450" s="14" t="str">
        <f t="shared" si="182"/>
        <v>1.4.11.2</v>
      </c>
      <c r="M450" s="15" t="str">
        <f t="shared" si="183"/>
        <v>--</v>
      </c>
      <c r="N450" s="14" t="str">
        <f t="shared" si="184"/>
        <v/>
      </c>
      <c r="O450" s="15" t="str">
        <f t="shared" si="177"/>
        <v/>
      </c>
      <c r="P450" s="15" t="str">
        <f>IF(N450=1,FLOOR(MAX($P$4:P449),1)+1,IF(AND(P449&lt;&gt;"",O449&lt;&gt;1),MAX($P$4:P449)+0.1,""))</f>
        <v/>
      </c>
      <c r="Q450" s="5">
        <f>ROW()</f>
        <v>450</v>
      </c>
      <c r="ED450" s="9"/>
      <c r="EE450" s="24" t="str">
        <f ca="1">IF(MAX($EE$9:EE449)&lt;SUM($AJ$9:$AJ$109),MAX($EE$9:EE449)+1,"")</f>
        <v/>
      </c>
      <c r="EF450" s="24" t="str">
        <f t="shared" ca="1" si="186"/>
        <v/>
      </c>
      <c r="EG450" s="24" t="str">
        <f t="shared" ca="1" si="187"/>
        <v/>
      </c>
      <c r="EH450" s="23" t="str">
        <f t="shared" ca="1" si="185"/>
        <v/>
      </c>
      <c r="EI450" s="23" t="str">
        <f ca="1">IF(EE450="","",OFFSET($AK$8,EF450,0)&amp;IF(COUNTIF(EH451:$EH$502,"="&amp;EH450)=0,"","; "&amp;OFFSET(EH450,MATCH(EH450,EH451:$EH$502,0),1)))</f>
        <v/>
      </c>
      <c r="EJ450" s="23" t="str">
        <f ca="1">IF(EE450="","",OFFSET($AL$8,EF450,0)&amp;IF(COUNTIF(EH451:$EH$502,"="&amp;EH450)=0,"","; "&amp;OFFSET(EH450,MATCH(EH450,EH451:$EH$502,0),2)))</f>
        <v/>
      </c>
      <c r="EK450" s="23" t="str">
        <f ca="1">IF(EE450="","",OFFSET($AK$8,EF450,0)&amp;" "&amp;IF(LEN(OFFSET($AL$8,EF450,0))&gt;$EK$3,LEFT(OFFSET($AL$8,EF450,0),$EK$3)&amp;"...",OFFSET($AL$8,EF450,0))&amp;SUBSTITUTE(IF(COUNTIF(EH451:$EH$502,"="&amp;EH450)=0,"","; "&amp;OFFSET(EH450,MATCH(EH450,EH451:$EH$502,0),3)),"; "&amp;OFFSET($AK$8,EF450,0)&amp;" "&amp;IF(LEN(OFFSET($AL$8,EF450,0))&gt;$EK$3,LEFT(OFFSET($AL$8,EF450,0),$EK$3)&amp;"...",OFFSET($AL$8,EF450,0)),""))</f>
        <v/>
      </c>
      <c r="EL450" s="24" t="str">
        <f ca="1">IF(EE450="","",IF(COUNTIF($EH$9:$EH449,"="&amp;EH450)=0,MAX($EL$9:EL449)+1,""))</f>
        <v/>
      </c>
      <c r="EM450" s="9"/>
      <c r="EN450" s="10"/>
      <c r="EO450" s="24" t="str">
        <f ca="1">IF(MAX($EO$9:EO449)&lt;MAX($EL$9:$EL$502),MAX($EO$9:EO449)+1,"")</f>
        <v/>
      </c>
      <c r="EP450" s="24" t="str">
        <f t="shared" ca="1" si="188"/>
        <v/>
      </c>
      <c r="EQ450" s="23" t="str">
        <f t="shared" ca="1" si="191"/>
        <v/>
      </c>
      <c r="ER450" s="23" t="str">
        <f t="shared" ca="1" si="191"/>
        <v/>
      </c>
      <c r="ES450" s="23" t="str">
        <f t="shared" ca="1" si="191"/>
        <v/>
      </c>
      <c r="ET450" s="23" t="str">
        <f t="shared" ca="1" si="190"/>
        <v/>
      </c>
      <c r="EU450" s="10" t="str">
        <f>""</f>
        <v/>
      </c>
    </row>
    <row r="451" spans="1:151" x14ac:dyDescent="0.3">
      <c r="A451" s="1" t="s">
        <v>314</v>
      </c>
      <c r="B451" s="5"/>
      <c r="C451" s="14">
        <f t="shared" si="178"/>
        <v>0</v>
      </c>
      <c r="D451" s="14">
        <f t="shared" si="178"/>
        <v>0</v>
      </c>
      <c r="E451" s="14" t="str">
        <f t="shared" si="179"/>
        <v/>
      </c>
      <c r="F451" s="14">
        <f t="shared" si="180"/>
        <v>3</v>
      </c>
      <c r="G451" s="14">
        <f t="shared" si="176"/>
        <v>1</v>
      </c>
      <c r="H451" s="14">
        <f t="shared" si="193"/>
        <v>4</v>
      </c>
      <c r="I451" s="14">
        <f t="shared" si="193"/>
        <v>11</v>
      </c>
      <c r="J451" s="14">
        <f t="shared" si="193"/>
        <v>2</v>
      </c>
      <c r="K451" s="14">
        <f t="shared" si="193"/>
        <v>0</v>
      </c>
      <c r="L451" s="14" t="str">
        <f t="shared" si="182"/>
        <v>1.4.11.2</v>
      </c>
      <c r="M451" s="15" t="str">
        <f t="shared" si="183"/>
        <v>--</v>
      </c>
      <c r="N451" s="14" t="str">
        <f t="shared" si="184"/>
        <v/>
      </c>
      <c r="O451" s="15" t="str">
        <f t="shared" si="177"/>
        <v/>
      </c>
      <c r="P451" s="15" t="str">
        <f>IF(N451=1,FLOOR(MAX($P$4:P450),1)+1,IF(AND(P450&lt;&gt;"",O450&lt;&gt;1),MAX($P$4:P450)+0.1,""))</f>
        <v/>
      </c>
      <c r="Q451" s="5">
        <f>ROW()</f>
        <v>451</v>
      </c>
      <c r="ED451" s="9"/>
      <c r="EE451" s="24" t="str">
        <f ca="1">IF(MAX($EE$9:EE450)&lt;SUM($AJ$9:$AJ$109),MAX($EE$9:EE450)+1,"")</f>
        <v/>
      </c>
      <c r="EF451" s="24" t="str">
        <f t="shared" ca="1" si="186"/>
        <v/>
      </c>
      <c r="EG451" s="24" t="str">
        <f t="shared" ca="1" si="187"/>
        <v/>
      </c>
      <c r="EH451" s="23" t="str">
        <f t="shared" ca="1" si="185"/>
        <v/>
      </c>
      <c r="EI451" s="23" t="str">
        <f ca="1">IF(EE451="","",OFFSET($AK$8,EF451,0)&amp;IF(COUNTIF(EH452:$EH$502,"="&amp;EH451)=0,"","; "&amp;OFFSET(EH451,MATCH(EH451,EH452:$EH$502,0),1)))</f>
        <v/>
      </c>
      <c r="EJ451" s="23" t="str">
        <f ca="1">IF(EE451="","",OFFSET($AL$8,EF451,0)&amp;IF(COUNTIF(EH452:$EH$502,"="&amp;EH451)=0,"","; "&amp;OFFSET(EH451,MATCH(EH451,EH452:$EH$502,0),2)))</f>
        <v/>
      </c>
      <c r="EK451" s="23" t="str">
        <f ca="1">IF(EE451="","",OFFSET($AK$8,EF451,0)&amp;" "&amp;IF(LEN(OFFSET($AL$8,EF451,0))&gt;$EK$3,LEFT(OFFSET($AL$8,EF451,0),$EK$3)&amp;"...",OFFSET($AL$8,EF451,0))&amp;SUBSTITUTE(IF(COUNTIF(EH452:$EH$502,"="&amp;EH451)=0,"","; "&amp;OFFSET(EH451,MATCH(EH451,EH452:$EH$502,0),3)),"; "&amp;OFFSET($AK$8,EF451,0)&amp;" "&amp;IF(LEN(OFFSET($AL$8,EF451,0))&gt;$EK$3,LEFT(OFFSET($AL$8,EF451,0),$EK$3)&amp;"...",OFFSET($AL$8,EF451,0)),""))</f>
        <v/>
      </c>
      <c r="EL451" s="24" t="str">
        <f ca="1">IF(EE451="","",IF(COUNTIF($EH$9:$EH450,"="&amp;EH451)=0,MAX($EL$9:EL450)+1,""))</f>
        <v/>
      </c>
      <c r="EM451" s="9"/>
      <c r="EN451" s="10"/>
      <c r="EO451" s="24" t="str">
        <f ca="1">IF(MAX($EO$9:EO450)&lt;MAX($EL$9:$EL$502),MAX($EO$9:EO450)+1,"")</f>
        <v/>
      </c>
      <c r="EP451" s="24" t="str">
        <f t="shared" ca="1" si="188"/>
        <v/>
      </c>
      <c r="EQ451" s="23" t="str">
        <f t="shared" ca="1" si="191"/>
        <v/>
      </c>
      <c r="ER451" s="23" t="str">
        <f t="shared" ca="1" si="191"/>
        <v/>
      </c>
      <c r="ES451" s="23" t="str">
        <f t="shared" ca="1" si="191"/>
        <v/>
      </c>
      <c r="ET451" s="23" t="str">
        <f t="shared" ca="1" si="190"/>
        <v/>
      </c>
      <c r="EU451" s="10" t="str">
        <f>""</f>
        <v/>
      </c>
    </row>
    <row r="452" spans="1:151" x14ac:dyDescent="0.3">
      <c r="A452" s="1" t="s">
        <v>190</v>
      </c>
      <c r="B452" s="5"/>
      <c r="C452" s="14">
        <f t="shared" si="178"/>
        <v>0</v>
      </c>
      <c r="D452" s="14">
        <f t="shared" si="178"/>
        <v>1</v>
      </c>
      <c r="E452" s="14" t="str">
        <f t="shared" si="179"/>
        <v/>
      </c>
      <c r="F452" s="14">
        <f t="shared" si="180"/>
        <v>2</v>
      </c>
      <c r="G452" s="14">
        <f t="shared" si="176"/>
        <v>1</v>
      </c>
      <c r="H452" s="14">
        <f t="shared" si="193"/>
        <v>4</v>
      </c>
      <c r="I452" s="14">
        <f t="shared" si="193"/>
        <v>11</v>
      </c>
      <c r="J452" s="14">
        <f t="shared" si="193"/>
        <v>2</v>
      </c>
      <c r="K452" s="14">
        <f t="shared" si="193"/>
        <v>0</v>
      </c>
      <c r="L452" s="14" t="str">
        <f t="shared" si="182"/>
        <v>1.4.11.2</v>
      </c>
      <c r="M452" s="15" t="str">
        <f t="shared" si="183"/>
        <v>--</v>
      </c>
      <c r="N452" s="14" t="str">
        <f t="shared" si="184"/>
        <v/>
      </c>
      <c r="O452" s="15" t="str">
        <f t="shared" si="177"/>
        <v/>
      </c>
      <c r="P452" s="15" t="str">
        <f>IF(N452=1,FLOOR(MAX($P$4:P451),1)+1,IF(AND(P451&lt;&gt;"",O451&lt;&gt;1),MAX($P$4:P451)+0.1,""))</f>
        <v/>
      </c>
      <c r="Q452" s="5">
        <f>ROW()</f>
        <v>452</v>
      </c>
      <c r="ED452" s="9"/>
      <c r="EE452" s="24" t="str">
        <f ca="1">IF(MAX($EE$9:EE451)&lt;SUM($AJ$9:$AJ$109),MAX($EE$9:EE451)+1,"")</f>
        <v/>
      </c>
      <c r="EF452" s="24" t="str">
        <f t="shared" ca="1" si="186"/>
        <v/>
      </c>
      <c r="EG452" s="24" t="str">
        <f t="shared" ca="1" si="187"/>
        <v/>
      </c>
      <c r="EH452" s="23" t="str">
        <f t="shared" ca="1" si="185"/>
        <v/>
      </c>
      <c r="EI452" s="23" t="str">
        <f ca="1">IF(EE452="","",OFFSET($AK$8,EF452,0)&amp;IF(COUNTIF(EH453:$EH$502,"="&amp;EH452)=0,"","; "&amp;OFFSET(EH452,MATCH(EH452,EH453:$EH$502,0),1)))</f>
        <v/>
      </c>
      <c r="EJ452" s="23" t="str">
        <f ca="1">IF(EE452="","",OFFSET($AL$8,EF452,0)&amp;IF(COUNTIF(EH453:$EH$502,"="&amp;EH452)=0,"","; "&amp;OFFSET(EH452,MATCH(EH452,EH453:$EH$502,0),2)))</f>
        <v/>
      </c>
      <c r="EK452" s="23" t="str">
        <f ca="1">IF(EE452="","",OFFSET($AK$8,EF452,0)&amp;" "&amp;IF(LEN(OFFSET($AL$8,EF452,0))&gt;$EK$3,LEFT(OFFSET($AL$8,EF452,0),$EK$3)&amp;"...",OFFSET($AL$8,EF452,0))&amp;SUBSTITUTE(IF(COUNTIF(EH453:$EH$502,"="&amp;EH452)=0,"","; "&amp;OFFSET(EH452,MATCH(EH452,EH453:$EH$502,0),3)),"; "&amp;OFFSET($AK$8,EF452,0)&amp;" "&amp;IF(LEN(OFFSET($AL$8,EF452,0))&gt;$EK$3,LEFT(OFFSET($AL$8,EF452,0),$EK$3)&amp;"...",OFFSET($AL$8,EF452,0)),""))</f>
        <v/>
      </c>
      <c r="EL452" s="24" t="str">
        <f ca="1">IF(EE452="","",IF(COUNTIF($EH$9:$EH451,"="&amp;EH452)=0,MAX($EL$9:EL451)+1,""))</f>
        <v/>
      </c>
      <c r="EM452" s="9"/>
      <c r="EN452" s="10"/>
      <c r="EO452" s="24" t="str">
        <f ca="1">IF(MAX($EO$9:EO451)&lt;MAX($EL$9:$EL$502),MAX($EO$9:EO451)+1,"")</f>
        <v/>
      </c>
      <c r="EP452" s="24" t="str">
        <f t="shared" ca="1" si="188"/>
        <v/>
      </c>
      <c r="EQ452" s="23" t="str">
        <f t="shared" ca="1" si="191"/>
        <v/>
      </c>
      <c r="ER452" s="23" t="str">
        <f t="shared" ca="1" si="191"/>
        <v/>
      </c>
      <c r="ES452" s="23" t="str">
        <f t="shared" ca="1" si="191"/>
        <v/>
      </c>
      <c r="ET452" s="23" t="str">
        <f t="shared" ca="1" si="190"/>
        <v/>
      </c>
      <c r="EU452" s="10" t="str">
        <f>""</f>
        <v/>
      </c>
    </row>
    <row r="453" spans="1:151" x14ac:dyDescent="0.3">
      <c r="A453" s="1" t="s">
        <v>315</v>
      </c>
      <c r="B453" s="5"/>
      <c r="C453" s="14">
        <f t="shared" si="178"/>
        <v>1</v>
      </c>
      <c r="D453" s="14">
        <f t="shared" si="178"/>
        <v>0</v>
      </c>
      <c r="E453" s="14" t="str">
        <f t="shared" si="179"/>
        <v/>
      </c>
      <c r="F453" s="14">
        <f t="shared" si="180"/>
        <v>3</v>
      </c>
      <c r="G453" s="14">
        <f t="shared" ref="G453:G516" si="194">G452+IF(NOT(ISERROR(FIND("&lt;PRT&gt;",A453))),1,0)</f>
        <v>1</v>
      </c>
      <c r="H453" s="14">
        <f t="shared" si="193"/>
        <v>4</v>
      </c>
      <c r="I453" s="14">
        <f t="shared" si="193"/>
        <v>11</v>
      </c>
      <c r="J453" s="14">
        <f t="shared" si="193"/>
        <v>3</v>
      </c>
      <c r="K453" s="14">
        <f t="shared" si="193"/>
        <v>0</v>
      </c>
      <c r="L453" s="14" t="str">
        <f t="shared" si="182"/>
        <v>1.4.11.3</v>
      </c>
      <c r="M453" s="15" t="str">
        <f t="shared" si="183"/>
        <v>Types of User Interface (by capability)</v>
      </c>
      <c r="N453" s="14" t="str">
        <f t="shared" si="184"/>
        <v/>
      </c>
      <c r="O453" s="15" t="str">
        <f t="shared" ref="O453:O516" si="195">IF(ISERROR(FIND(O$4,$A453)),"",1)</f>
        <v/>
      </c>
      <c r="P453" s="15" t="str">
        <f>IF(N453=1,FLOOR(MAX($P$4:P452),1)+1,IF(AND(P452&lt;&gt;"",O452&lt;&gt;1),MAX($P$4:P452)+0.1,""))</f>
        <v/>
      </c>
      <c r="Q453" s="5">
        <f>ROW()</f>
        <v>453</v>
      </c>
      <c r="ED453" s="9"/>
      <c r="EE453" s="24" t="str">
        <f ca="1">IF(MAX($EE$9:EE452)&lt;SUM($AJ$9:$AJ$109),MAX($EE$9:EE452)+1,"")</f>
        <v/>
      </c>
      <c r="EF453" s="24" t="str">
        <f t="shared" ca="1" si="186"/>
        <v/>
      </c>
      <c r="EG453" s="24" t="str">
        <f t="shared" ca="1" si="187"/>
        <v/>
      </c>
      <c r="EH453" s="23" t="str">
        <f t="shared" ca="1" si="185"/>
        <v/>
      </c>
      <c r="EI453" s="23" t="str">
        <f ca="1">IF(EE453="","",OFFSET($AK$8,EF453,0)&amp;IF(COUNTIF(EH454:$EH$502,"="&amp;EH453)=0,"","; "&amp;OFFSET(EH453,MATCH(EH453,EH454:$EH$502,0),1)))</f>
        <v/>
      </c>
      <c r="EJ453" s="23" t="str">
        <f ca="1">IF(EE453="","",OFFSET($AL$8,EF453,0)&amp;IF(COUNTIF(EH454:$EH$502,"="&amp;EH453)=0,"","; "&amp;OFFSET(EH453,MATCH(EH453,EH454:$EH$502,0),2)))</f>
        <v/>
      </c>
      <c r="EK453" s="23" t="str">
        <f ca="1">IF(EE453="","",OFFSET($AK$8,EF453,0)&amp;" "&amp;IF(LEN(OFFSET($AL$8,EF453,0))&gt;$EK$3,LEFT(OFFSET($AL$8,EF453,0),$EK$3)&amp;"...",OFFSET($AL$8,EF453,0))&amp;SUBSTITUTE(IF(COUNTIF(EH454:$EH$502,"="&amp;EH453)=0,"","; "&amp;OFFSET(EH453,MATCH(EH453,EH454:$EH$502,0),3)),"; "&amp;OFFSET($AK$8,EF453,0)&amp;" "&amp;IF(LEN(OFFSET($AL$8,EF453,0))&gt;$EK$3,LEFT(OFFSET($AL$8,EF453,0),$EK$3)&amp;"...",OFFSET($AL$8,EF453,0)),""))</f>
        <v/>
      </c>
      <c r="EL453" s="24" t="str">
        <f ca="1">IF(EE453="","",IF(COUNTIF($EH$9:$EH452,"="&amp;EH453)=0,MAX($EL$9:EL452)+1,""))</f>
        <v/>
      </c>
      <c r="EM453" s="9"/>
      <c r="EN453" s="10"/>
      <c r="EO453" s="24" t="str">
        <f ca="1">IF(MAX($EO$9:EO452)&lt;MAX($EL$9:$EL$502),MAX($EO$9:EO452)+1,"")</f>
        <v/>
      </c>
      <c r="EP453" s="24" t="str">
        <f t="shared" ca="1" si="188"/>
        <v/>
      </c>
      <c r="EQ453" s="23" t="str">
        <f t="shared" ca="1" si="191"/>
        <v/>
      </c>
      <c r="ER453" s="23" t="str">
        <f t="shared" ca="1" si="191"/>
        <v/>
      </c>
      <c r="ES453" s="23" t="str">
        <f t="shared" ca="1" si="191"/>
        <v/>
      </c>
      <c r="ET453" s="23" t="str">
        <f t="shared" ca="1" si="190"/>
        <v/>
      </c>
      <c r="EU453" s="10" t="str">
        <f>""</f>
        <v/>
      </c>
    </row>
    <row r="454" spans="1:151" x14ac:dyDescent="0.3">
      <c r="A454" s="1" t="s">
        <v>55</v>
      </c>
      <c r="B454" s="5"/>
      <c r="C454" s="14">
        <f t="shared" ref="C454:D517" si="196">(LEN($A454)-LEN(SUBSTITUTE($A454,C$3,"")))/LEN(C$3)</f>
        <v>0</v>
      </c>
      <c r="D454" s="14">
        <f t="shared" si="196"/>
        <v>0</v>
      </c>
      <c r="E454" s="14" t="str">
        <f t="shared" ref="E454:E517" si="197">IF(AND(C454&gt;0,D454&gt;0),IF(FIND(D$3,A454)&gt;FIND(C$3,A454),"WARNING","OK"),"")</f>
        <v/>
      </c>
      <c r="F454" s="14">
        <f t="shared" ref="F454:F517" si="198">F453+C454-D454</f>
        <v>3</v>
      </c>
      <c r="G454" s="14">
        <f t="shared" si="194"/>
        <v>1</v>
      </c>
      <c r="H454" s="14">
        <f t="shared" ref="H454:K469" si="199">IF(G454&lt;&gt;G453,0,IF(AND(($F453-$D454)=(H$3-1),$F454=H$3),H453+1,H453))</f>
        <v>4</v>
      </c>
      <c r="I454" s="14">
        <f t="shared" si="199"/>
        <v>11</v>
      </c>
      <c r="J454" s="14">
        <f t="shared" si="199"/>
        <v>3</v>
      </c>
      <c r="K454" s="14">
        <f t="shared" si="199"/>
        <v>0</v>
      </c>
      <c r="L454" s="14" t="str">
        <f t="shared" ref="L454:L517" si="200">SUBSTITUTE(G454&amp;"."&amp;H454&amp;"."&amp;I454&amp;"."&amp;J454&amp;"."&amp;K454,".0","")</f>
        <v>1.4.11.3</v>
      </c>
      <c r="M454" s="15" t="str">
        <f t="shared" ref="M454:M517" si="201">IF(ISERROR(FIND("&lt;SPT&gt;&lt;TTL&gt;",A454)),"--",SUBSTITUTE(SUBSTITUTE(MID(A454&amp;A455,FIND("&lt;SPT&gt;&lt;TTL&gt;",A454&amp;A455)+10,FIND("&lt;/TTL&gt;",A454&amp;A455)-FIND("&lt;SPT&gt;&lt;TTL&gt;",A454&amp;A455)-10),"&lt;SUB&gt;",""),"&lt;/SUB&gt;",""))</f>
        <v>--</v>
      </c>
      <c r="N454" s="14" t="str">
        <f t="shared" ref="N454:N517" si="202">IF(ISERROR(FIND(N$4,UPPER($A454))),"",1)</f>
        <v/>
      </c>
      <c r="O454" s="15" t="str">
        <f t="shared" si="195"/>
        <v/>
      </c>
      <c r="P454" s="15" t="str">
        <f>IF(N454=1,FLOOR(MAX($P$4:P453),1)+1,IF(AND(P453&lt;&gt;"",O453&lt;&gt;1),MAX($P$4:P453)+0.1,""))</f>
        <v/>
      </c>
      <c r="Q454" s="5">
        <f>ROW()</f>
        <v>454</v>
      </c>
      <c r="ED454" s="9"/>
      <c r="EE454" s="24" t="str">
        <f ca="1">IF(MAX($EE$9:EE453)&lt;SUM($AJ$9:$AJ$109),MAX($EE$9:EE453)+1,"")</f>
        <v/>
      </c>
      <c r="EF454" s="24" t="str">
        <f t="shared" ca="1" si="186"/>
        <v/>
      </c>
      <c r="EG454" s="24" t="str">
        <f t="shared" ca="1" si="187"/>
        <v/>
      </c>
      <c r="EH454" s="23" t="str">
        <f t="shared" ca="1" si="185"/>
        <v/>
      </c>
      <c r="EI454" s="23" t="str">
        <f ca="1">IF(EE454="","",OFFSET($AK$8,EF454,0)&amp;IF(COUNTIF(EH455:$EH$502,"="&amp;EH454)=0,"","; "&amp;OFFSET(EH454,MATCH(EH454,EH455:$EH$502,0),1)))</f>
        <v/>
      </c>
      <c r="EJ454" s="23" t="str">
        <f ca="1">IF(EE454="","",OFFSET($AL$8,EF454,0)&amp;IF(COUNTIF(EH455:$EH$502,"="&amp;EH454)=0,"","; "&amp;OFFSET(EH454,MATCH(EH454,EH455:$EH$502,0),2)))</f>
        <v/>
      </c>
      <c r="EK454" s="23" t="str">
        <f ca="1">IF(EE454="","",OFFSET($AK$8,EF454,0)&amp;" "&amp;IF(LEN(OFFSET($AL$8,EF454,0))&gt;$EK$3,LEFT(OFFSET($AL$8,EF454,0),$EK$3)&amp;"...",OFFSET($AL$8,EF454,0))&amp;SUBSTITUTE(IF(COUNTIF(EH455:$EH$502,"="&amp;EH454)=0,"","; "&amp;OFFSET(EH454,MATCH(EH454,EH455:$EH$502,0),3)),"; "&amp;OFFSET($AK$8,EF454,0)&amp;" "&amp;IF(LEN(OFFSET($AL$8,EF454,0))&gt;$EK$3,LEFT(OFFSET($AL$8,EF454,0),$EK$3)&amp;"...",OFFSET($AL$8,EF454,0)),""))</f>
        <v/>
      </c>
      <c r="EL454" s="24" t="str">
        <f ca="1">IF(EE454="","",IF(COUNTIF($EH$9:$EH453,"="&amp;EH454)=0,MAX($EL$9:EL453)+1,""))</f>
        <v/>
      </c>
      <c r="EM454" s="9"/>
      <c r="EN454" s="10"/>
      <c r="EO454" s="24" t="str">
        <f ca="1">IF(MAX($EO$9:EO453)&lt;MAX($EL$9:$EL$502),MAX($EO$9:EO453)+1,"")</f>
        <v/>
      </c>
      <c r="EP454" s="24" t="str">
        <f t="shared" ca="1" si="188"/>
        <v/>
      </c>
      <c r="EQ454" s="23" t="str">
        <f t="shared" ca="1" si="191"/>
        <v/>
      </c>
      <c r="ER454" s="23" t="str">
        <f t="shared" ca="1" si="191"/>
        <v/>
      </c>
      <c r="ES454" s="23" t="str">
        <f t="shared" ca="1" si="191"/>
        <v/>
      </c>
      <c r="ET454" s="23" t="str">
        <f t="shared" ca="1" si="190"/>
        <v/>
      </c>
      <c r="EU454" s="10" t="str">
        <f>""</f>
        <v/>
      </c>
    </row>
    <row r="455" spans="1:151" x14ac:dyDescent="0.3">
      <c r="A455" s="1" t="s">
        <v>316</v>
      </c>
      <c r="B455" s="5"/>
      <c r="C455" s="14">
        <f t="shared" si="196"/>
        <v>0</v>
      </c>
      <c r="D455" s="14">
        <f t="shared" si="196"/>
        <v>0</v>
      </c>
      <c r="E455" s="14" t="str">
        <f t="shared" si="197"/>
        <v/>
      </c>
      <c r="F455" s="14">
        <f t="shared" si="198"/>
        <v>3</v>
      </c>
      <c r="G455" s="14">
        <f t="shared" si="194"/>
        <v>1</v>
      </c>
      <c r="H455" s="14">
        <f t="shared" si="199"/>
        <v>4</v>
      </c>
      <c r="I455" s="14">
        <f t="shared" si="199"/>
        <v>11</v>
      </c>
      <c r="J455" s="14">
        <f t="shared" si="199"/>
        <v>3</v>
      </c>
      <c r="K455" s="14">
        <f t="shared" si="199"/>
        <v>0</v>
      </c>
      <c r="L455" s="14" t="str">
        <f t="shared" si="200"/>
        <v>1.4.11.3</v>
      </c>
      <c r="M455" s="15" t="str">
        <f t="shared" si="201"/>
        <v>--</v>
      </c>
      <c r="N455" s="14" t="str">
        <f t="shared" si="202"/>
        <v/>
      </c>
      <c r="O455" s="15" t="str">
        <f t="shared" si="195"/>
        <v/>
      </c>
      <c r="P455" s="15" t="str">
        <f>IF(N455=1,FLOOR(MAX($P$4:P454),1)+1,IF(AND(P454&lt;&gt;"",O454&lt;&gt;1),MAX($P$4:P454)+0.1,""))</f>
        <v/>
      </c>
      <c r="Q455" s="5">
        <f>ROW()</f>
        <v>455</v>
      </c>
      <c r="ED455" s="9"/>
      <c r="EE455" s="24" t="str">
        <f ca="1">IF(MAX($EE$9:EE454)&lt;SUM($AJ$9:$AJ$109),MAX($EE$9:EE454)+1,"")</f>
        <v/>
      </c>
      <c r="EF455" s="24" t="str">
        <f t="shared" ca="1" si="186"/>
        <v/>
      </c>
      <c r="EG455" s="24" t="str">
        <f t="shared" ca="1" si="187"/>
        <v/>
      </c>
      <c r="EH455" s="23" t="str">
        <f t="shared" ca="1" si="185"/>
        <v/>
      </c>
      <c r="EI455" s="23" t="str">
        <f ca="1">IF(EE455="","",OFFSET($AK$8,EF455,0)&amp;IF(COUNTIF(EH456:$EH$502,"="&amp;EH455)=0,"","; "&amp;OFFSET(EH455,MATCH(EH455,EH456:$EH$502,0),1)))</f>
        <v/>
      </c>
      <c r="EJ455" s="23" t="str">
        <f ca="1">IF(EE455="","",OFFSET($AL$8,EF455,0)&amp;IF(COUNTIF(EH456:$EH$502,"="&amp;EH455)=0,"","; "&amp;OFFSET(EH455,MATCH(EH455,EH456:$EH$502,0),2)))</f>
        <v/>
      </c>
      <c r="EK455" s="23" t="str">
        <f ca="1">IF(EE455="","",OFFSET($AK$8,EF455,0)&amp;" "&amp;IF(LEN(OFFSET($AL$8,EF455,0))&gt;$EK$3,LEFT(OFFSET($AL$8,EF455,0),$EK$3)&amp;"...",OFFSET($AL$8,EF455,0))&amp;SUBSTITUTE(IF(COUNTIF(EH456:$EH$502,"="&amp;EH455)=0,"","; "&amp;OFFSET(EH455,MATCH(EH455,EH456:$EH$502,0),3)),"; "&amp;OFFSET($AK$8,EF455,0)&amp;" "&amp;IF(LEN(OFFSET($AL$8,EF455,0))&gt;$EK$3,LEFT(OFFSET($AL$8,EF455,0),$EK$3)&amp;"...",OFFSET($AL$8,EF455,0)),""))</f>
        <v/>
      </c>
      <c r="EL455" s="24" t="str">
        <f ca="1">IF(EE455="","",IF(COUNTIF($EH$9:$EH454,"="&amp;EH455)=0,MAX($EL$9:EL454)+1,""))</f>
        <v/>
      </c>
      <c r="EM455" s="9"/>
      <c r="EN455" s="10"/>
      <c r="EO455" s="24" t="str">
        <f ca="1">IF(MAX($EO$9:EO454)&lt;MAX($EL$9:$EL$502),MAX($EO$9:EO454)+1,"")</f>
        <v/>
      </c>
      <c r="EP455" s="24" t="str">
        <f t="shared" ca="1" si="188"/>
        <v/>
      </c>
      <c r="EQ455" s="23" t="str">
        <f t="shared" ca="1" si="191"/>
        <v/>
      </c>
      <c r="ER455" s="23" t="str">
        <f t="shared" ca="1" si="191"/>
        <v/>
      </c>
      <c r="ES455" s="23" t="str">
        <f t="shared" ca="1" si="191"/>
        <v/>
      </c>
      <c r="ET455" s="23" t="str">
        <f t="shared" ca="1" si="190"/>
        <v/>
      </c>
      <c r="EU455" s="10" t="str">
        <f>""</f>
        <v/>
      </c>
    </row>
    <row r="456" spans="1:151" x14ac:dyDescent="0.3">
      <c r="A456" s="1" t="s">
        <v>55</v>
      </c>
      <c r="B456" s="5"/>
      <c r="C456" s="14">
        <f t="shared" si="196"/>
        <v>0</v>
      </c>
      <c r="D456" s="14">
        <f t="shared" si="196"/>
        <v>0</v>
      </c>
      <c r="E456" s="14" t="str">
        <f t="shared" si="197"/>
        <v/>
      </c>
      <c r="F456" s="14">
        <f t="shared" si="198"/>
        <v>3</v>
      </c>
      <c r="G456" s="14">
        <f t="shared" si="194"/>
        <v>1</v>
      </c>
      <c r="H456" s="14">
        <f t="shared" si="199"/>
        <v>4</v>
      </c>
      <c r="I456" s="14">
        <f t="shared" si="199"/>
        <v>11</v>
      </c>
      <c r="J456" s="14">
        <f t="shared" si="199"/>
        <v>3</v>
      </c>
      <c r="K456" s="14">
        <f t="shared" si="199"/>
        <v>0</v>
      </c>
      <c r="L456" s="14" t="str">
        <f t="shared" si="200"/>
        <v>1.4.11.3</v>
      </c>
      <c r="M456" s="15" t="str">
        <f t="shared" si="201"/>
        <v>--</v>
      </c>
      <c r="N456" s="14" t="str">
        <f t="shared" si="202"/>
        <v/>
      </c>
      <c r="O456" s="15" t="str">
        <f t="shared" si="195"/>
        <v/>
      </c>
      <c r="P456" s="15" t="str">
        <f>IF(N456=1,FLOOR(MAX($P$4:P455),1)+1,IF(AND(P455&lt;&gt;"",O455&lt;&gt;1),MAX($P$4:P455)+0.1,""))</f>
        <v/>
      </c>
      <c r="Q456" s="5">
        <f>ROW()</f>
        <v>456</v>
      </c>
      <c r="ED456" s="9"/>
      <c r="EE456" s="24" t="str">
        <f ca="1">IF(MAX($EE$9:EE455)&lt;SUM($AJ$9:$AJ$109),MAX($EE$9:EE455)+1,"")</f>
        <v/>
      </c>
      <c r="EF456" s="24" t="str">
        <f t="shared" ca="1" si="186"/>
        <v/>
      </c>
      <c r="EG456" s="24" t="str">
        <f t="shared" ca="1" si="187"/>
        <v/>
      </c>
      <c r="EH456" s="23" t="str">
        <f t="shared" ca="1" si="185"/>
        <v/>
      </c>
      <c r="EI456" s="23" t="str">
        <f ca="1">IF(EE456="","",OFFSET($AK$8,EF456,0)&amp;IF(COUNTIF(EH457:$EH$502,"="&amp;EH456)=0,"","; "&amp;OFFSET(EH456,MATCH(EH456,EH457:$EH$502,0),1)))</f>
        <v/>
      </c>
      <c r="EJ456" s="23" t="str">
        <f ca="1">IF(EE456="","",OFFSET($AL$8,EF456,0)&amp;IF(COUNTIF(EH457:$EH$502,"="&amp;EH456)=0,"","; "&amp;OFFSET(EH456,MATCH(EH456,EH457:$EH$502,0),2)))</f>
        <v/>
      </c>
      <c r="EK456" s="23" t="str">
        <f ca="1">IF(EE456="","",OFFSET($AK$8,EF456,0)&amp;" "&amp;IF(LEN(OFFSET($AL$8,EF456,0))&gt;$EK$3,LEFT(OFFSET($AL$8,EF456,0),$EK$3)&amp;"...",OFFSET($AL$8,EF456,0))&amp;SUBSTITUTE(IF(COUNTIF(EH457:$EH$502,"="&amp;EH456)=0,"","; "&amp;OFFSET(EH456,MATCH(EH456,EH457:$EH$502,0),3)),"; "&amp;OFFSET($AK$8,EF456,0)&amp;" "&amp;IF(LEN(OFFSET($AL$8,EF456,0))&gt;$EK$3,LEFT(OFFSET($AL$8,EF456,0),$EK$3)&amp;"...",OFFSET($AL$8,EF456,0)),""))</f>
        <v/>
      </c>
      <c r="EL456" s="24" t="str">
        <f ca="1">IF(EE456="","",IF(COUNTIF($EH$9:$EH455,"="&amp;EH456)=0,MAX($EL$9:EL455)+1,""))</f>
        <v/>
      </c>
      <c r="EM456" s="9"/>
      <c r="EN456" s="10"/>
      <c r="EO456" s="24" t="str">
        <f ca="1">IF(MAX($EO$9:EO455)&lt;MAX($EL$9:$EL$502),MAX($EO$9:EO455)+1,"")</f>
        <v/>
      </c>
      <c r="EP456" s="24" t="str">
        <f t="shared" ca="1" si="188"/>
        <v/>
      </c>
      <c r="EQ456" s="23" t="str">
        <f t="shared" ca="1" si="191"/>
        <v/>
      </c>
      <c r="ER456" s="23" t="str">
        <f t="shared" ca="1" si="191"/>
        <v/>
      </c>
      <c r="ES456" s="23" t="str">
        <f t="shared" ca="1" si="191"/>
        <v/>
      </c>
      <c r="ET456" s="23" t="str">
        <f t="shared" ca="1" si="190"/>
        <v/>
      </c>
      <c r="EU456" s="10" t="str">
        <f>""</f>
        <v/>
      </c>
    </row>
    <row r="457" spans="1:151" x14ac:dyDescent="0.3">
      <c r="A457" s="1" t="s">
        <v>317</v>
      </c>
      <c r="B457" s="5"/>
      <c r="C457" s="14">
        <f t="shared" si="196"/>
        <v>1</v>
      </c>
      <c r="D457" s="14">
        <f t="shared" si="196"/>
        <v>0</v>
      </c>
      <c r="E457" s="14" t="str">
        <f t="shared" si="197"/>
        <v/>
      </c>
      <c r="F457" s="14">
        <f t="shared" si="198"/>
        <v>4</v>
      </c>
      <c r="G457" s="14">
        <f t="shared" si="194"/>
        <v>1</v>
      </c>
      <c r="H457" s="14">
        <f t="shared" si="199"/>
        <v>4</v>
      </c>
      <c r="I457" s="14">
        <f t="shared" si="199"/>
        <v>11</v>
      </c>
      <c r="J457" s="14">
        <f t="shared" si="199"/>
        <v>3</v>
      </c>
      <c r="K457" s="14">
        <f t="shared" si="199"/>
        <v>1</v>
      </c>
      <c r="L457" s="14" t="str">
        <f t="shared" si="200"/>
        <v>1.4.11.3.1</v>
      </c>
      <c r="M457" s="15" t="str">
        <f t="shared" si="201"/>
        <v>Read-Only User Interface</v>
      </c>
      <c r="N457" s="14" t="str">
        <f t="shared" si="202"/>
        <v/>
      </c>
      <c r="O457" s="15" t="str">
        <f t="shared" si="195"/>
        <v/>
      </c>
      <c r="P457" s="15" t="str">
        <f>IF(N457=1,FLOOR(MAX($P$4:P456),1)+1,IF(AND(P456&lt;&gt;"",O456&lt;&gt;1),MAX($P$4:P456)+0.1,""))</f>
        <v/>
      </c>
      <c r="Q457" s="5">
        <f>ROW()</f>
        <v>457</v>
      </c>
      <c r="ED457" s="9"/>
      <c r="EE457" s="24" t="str">
        <f ca="1">IF(MAX($EE$9:EE456)&lt;SUM($AJ$9:$AJ$109),MAX($EE$9:EE456)+1,"")</f>
        <v/>
      </c>
      <c r="EF457" s="24" t="str">
        <f t="shared" ca="1" si="186"/>
        <v/>
      </c>
      <c r="EG457" s="24" t="str">
        <f t="shared" ca="1" si="187"/>
        <v/>
      </c>
      <c r="EH457" s="23" t="str">
        <f t="shared" ref="EH457:EH501" ca="1" si="203">IF(EE457="","",OFFSET($CI$8,EF457,EG457))</f>
        <v/>
      </c>
      <c r="EI457" s="23" t="str">
        <f ca="1">IF(EE457="","",OFFSET($AK$8,EF457,0)&amp;IF(COUNTIF(EH458:$EH$502,"="&amp;EH457)=0,"","; "&amp;OFFSET(EH457,MATCH(EH457,EH458:$EH$502,0),1)))</f>
        <v/>
      </c>
      <c r="EJ457" s="23" t="str">
        <f ca="1">IF(EE457="","",OFFSET($AL$8,EF457,0)&amp;IF(COUNTIF(EH458:$EH$502,"="&amp;EH457)=0,"","; "&amp;OFFSET(EH457,MATCH(EH457,EH458:$EH$502,0),2)))</f>
        <v/>
      </c>
      <c r="EK457" s="23" t="str">
        <f ca="1">IF(EE457="","",OFFSET($AK$8,EF457,0)&amp;" "&amp;IF(LEN(OFFSET($AL$8,EF457,0))&gt;$EK$3,LEFT(OFFSET($AL$8,EF457,0),$EK$3)&amp;"...",OFFSET($AL$8,EF457,0))&amp;SUBSTITUTE(IF(COUNTIF(EH458:$EH$502,"="&amp;EH457)=0,"","; "&amp;OFFSET(EH457,MATCH(EH457,EH458:$EH$502,0),3)),"; "&amp;OFFSET($AK$8,EF457,0)&amp;" "&amp;IF(LEN(OFFSET($AL$8,EF457,0))&gt;$EK$3,LEFT(OFFSET($AL$8,EF457,0),$EK$3)&amp;"...",OFFSET($AL$8,EF457,0)),""))</f>
        <v/>
      </c>
      <c r="EL457" s="24" t="str">
        <f ca="1">IF(EE457="","",IF(COUNTIF($EH$9:$EH456,"="&amp;EH457)=0,MAX($EL$9:EL456)+1,""))</f>
        <v/>
      </c>
      <c r="EM457" s="9"/>
      <c r="EN457" s="10"/>
      <c r="EO457" s="24" t="str">
        <f ca="1">IF(MAX($EO$9:EO456)&lt;MAX($EL$9:$EL$502),MAX($EO$9:EO456)+1,"")</f>
        <v/>
      </c>
      <c r="EP457" s="24" t="str">
        <f t="shared" ca="1" si="188"/>
        <v/>
      </c>
      <c r="EQ457" s="23" t="str">
        <f t="shared" ca="1" si="191"/>
        <v/>
      </c>
      <c r="ER457" s="23" t="str">
        <f t="shared" ca="1" si="191"/>
        <v/>
      </c>
      <c r="ES457" s="23" t="str">
        <f t="shared" ca="1" si="191"/>
        <v/>
      </c>
      <c r="ET457" s="23" t="str">
        <f t="shared" ca="1" si="190"/>
        <v/>
      </c>
      <c r="EU457" s="10" t="str">
        <f>""</f>
        <v/>
      </c>
    </row>
    <row r="458" spans="1:151" x14ac:dyDescent="0.3">
      <c r="A458" s="1" t="s">
        <v>55</v>
      </c>
      <c r="B458" s="5"/>
      <c r="C458" s="14">
        <f t="shared" si="196"/>
        <v>0</v>
      </c>
      <c r="D458" s="14">
        <f t="shared" si="196"/>
        <v>0</v>
      </c>
      <c r="E458" s="14" t="str">
        <f t="shared" si="197"/>
        <v/>
      </c>
      <c r="F458" s="14">
        <f t="shared" si="198"/>
        <v>4</v>
      </c>
      <c r="G458" s="14">
        <f t="shared" si="194"/>
        <v>1</v>
      </c>
      <c r="H458" s="14">
        <f t="shared" si="199"/>
        <v>4</v>
      </c>
      <c r="I458" s="14">
        <f t="shared" si="199"/>
        <v>11</v>
      </c>
      <c r="J458" s="14">
        <f t="shared" si="199"/>
        <v>3</v>
      </c>
      <c r="K458" s="14">
        <f t="shared" si="199"/>
        <v>1</v>
      </c>
      <c r="L458" s="14" t="str">
        <f t="shared" si="200"/>
        <v>1.4.11.3.1</v>
      </c>
      <c r="M458" s="15" t="str">
        <f t="shared" si="201"/>
        <v>--</v>
      </c>
      <c r="N458" s="14" t="str">
        <f t="shared" si="202"/>
        <v/>
      </c>
      <c r="O458" s="15" t="str">
        <f t="shared" si="195"/>
        <v/>
      </c>
      <c r="P458" s="15" t="str">
        <f>IF(N458=1,FLOOR(MAX($P$4:P457),1)+1,IF(AND(P457&lt;&gt;"",O457&lt;&gt;1),MAX($P$4:P457)+0.1,""))</f>
        <v/>
      </c>
      <c r="Q458" s="5">
        <f>ROW()</f>
        <v>458</v>
      </c>
      <c r="ED458" s="9"/>
      <c r="EE458" s="24" t="str">
        <f ca="1">IF(MAX($EE$9:EE457)&lt;SUM($AJ$9:$AJ$109),MAX($EE$9:EE457)+1,"")</f>
        <v/>
      </c>
      <c r="EF458" s="24" t="str">
        <f t="shared" ref="EF458:EF501" ca="1" si="204">IF(EE458="","",IF(EG457&lt;OFFSET($AJ$8,EF457,0),EF457,EF457+1))</f>
        <v/>
      </c>
      <c r="EG458" s="24" t="str">
        <f t="shared" ca="1" si="187"/>
        <v/>
      </c>
      <c r="EH458" s="23" t="str">
        <f t="shared" ca="1" si="203"/>
        <v/>
      </c>
      <c r="EI458" s="23" t="str">
        <f ca="1">IF(EE458="","",OFFSET($AK$8,EF458,0)&amp;IF(COUNTIF(EH459:$EH$502,"="&amp;EH458)=0,"","; "&amp;OFFSET(EH458,MATCH(EH458,EH459:$EH$502,0),1)))</f>
        <v/>
      </c>
      <c r="EJ458" s="23" t="str">
        <f ca="1">IF(EE458="","",OFFSET($AL$8,EF458,0)&amp;IF(COUNTIF(EH459:$EH$502,"="&amp;EH458)=0,"","; "&amp;OFFSET(EH458,MATCH(EH458,EH459:$EH$502,0),2)))</f>
        <v/>
      </c>
      <c r="EK458" s="23" t="str">
        <f ca="1">IF(EE458="","",OFFSET($AK$8,EF458,0)&amp;" "&amp;IF(LEN(OFFSET($AL$8,EF458,0))&gt;$EK$3,LEFT(OFFSET($AL$8,EF458,0),$EK$3)&amp;"...",OFFSET($AL$8,EF458,0))&amp;SUBSTITUTE(IF(COUNTIF(EH459:$EH$502,"="&amp;EH458)=0,"","; "&amp;OFFSET(EH458,MATCH(EH458,EH459:$EH$502,0),3)),"; "&amp;OFFSET($AK$8,EF458,0)&amp;" "&amp;IF(LEN(OFFSET($AL$8,EF458,0))&gt;$EK$3,LEFT(OFFSET($AL$8,EF458,0),$EK$3)&amp;"...",OFFSET($AL$8,EF458,0)),""))</f>
        <v/>
      </c>
      <c r="EL458" s="24" t="str">
        <f ca="1">IF(EE458="","",IF(COUNTIF($EH$9:$EH457,"="&amp;EH458)=0,MAX($EL$9:EL457)+1,""))</f>
        <v/>
      </c>
      <c r="EM458" s="9"/>
      <c r="EN458" s="10"/>
      <c r="EO458" s="24" t="str">
        <f ca="1">IF(MAX($EO$9:EO457)&lt;MAX($EL$9:$EL$502),MAX($EO$9:EO457)+1,"")</f>
        <v/>
      </c>
      <c r="EP458" s="24" t="str">
        <f t="shared" ca="1" si="188"/>
        <v/>
      </c>
      <c r="EQ458" s="23" t="str">
        <f t="shared" ca="1" si="191"/>
        <v/>
      </c>
      <c r="ER458" s="23" t="str">
        <f t="shared" ca="1" si="191"/>
        <v/>
      </c>
      <c r="ES458" s="23" t="str">
        <f t="shared" ca="1" si="191"/>
        <v/>
      </c>
      <c r="ET458" s="23" t="str">
        <f t="shared" ca="1" si="190"/>
        <v/>
      </c>
      <c r="EU458" s="10" t="str">
        <f>""</f>
        <v/>
      </c>
    </row>
    <row r="459" spans="1:151" x14ac:dyDescent="0.3">
      <c r="A459" s="1" t="s">
        <v>318</v>
      </c>
      <c r="B459" s="5"/>
      <c r="C459" s="14">
        <f t="shared" si="196"/>
        <v>0</v>
      </c>
      <c r="D459" s="14">
        <f t="shared" si="196"/>
        <v>0</v>
      </c>
      <c r="E459" s="14" t="str">
        <f t="shared" si="197"/>
        <v/>
      </c>
      <c r="F459" s="14">
        <f t="shared" si="198"/>
        <v>4</v>
      </c>
      <c r="G459" s="14">
        <f t="shared" si="194"/>
        <v>1</v>
      </c>
      <c r="H459" s="14">
        <f t="shared" si="199"/>
        <v>4</v>
      </c>
      <c r="I459" s="14">
        <f t="shared" si="199"/>
        <v>11</v>
      </c>
      <c r="J459" s="14">
        <f t="shared" si="199"/>
        <v>3</v>
      </c>
      <c r="K459" s="14">
        <f t="shared" si="199"/>
        <v>1</v>
      </c>
      <c r="L459" s="14" t="str">
        <f t="shared" si="200"/>
        <v>1.4.11.3.1</v>
      </c>
      <c r="M459" s="15" t="str">
        <f t="shared" si="201"/>
        <v>--</v>
      </c>
      <c r="N459" s="14" t="str">
        <f t="shared" si="202"/>
        <v/>
      </c>
      <c r="O459" s="15" t="str">
        <f t="shared" si="195"/>
        <v/>
      </c>
      <c r="P459" s="15" t="str">
        <f>IF(N459=1,FLOOR(MAX($P$4:P458),1)+1,IF(AND(P458&lt;&gt;"",O458&lt;&gt;1),MAX($P$4:P458)+0.1,""))</f>
        <v/>
      </c>
      <c r="Q459" s="5">
        <f>ROW()</f>
        <v>459</v>
      </c>
      <c r="ED459" s="9"/>
      <c r="EE459" s="24" t="str">
        <f ca="1">IF(MAX($EE$9:EE458)&lt;SUM($AJ$9:$AJ$109),MAX($EE$9:EE458)+1,"")</f>
        <v/>
      </c>
      <c r="EF459" s="24" t="str">
        <f t="shared" ca="1" si="204"/>
        <v/>
      </c>
      <c r="EG459" s="24" t="str">
        <f t="shared" ref="EG459:EG501" ca="1" si="205">IF(EE459="","",IF(EF459=EF458,EG458+1,1))</f>
        <v/>
      </c>
      <c r="EH459" s="23" t="str">
        <f t="shared" ca="1" si="203"/>
        <v/>
      </c>
      <c r="EI459" s="23" t="str">
        <f ca="1">IF(EE459="","",OFFSET($AK$8,EF459,0)&amp;IF(COUNTIF(EH460:$EH$502,"="&amp;EH459)=0,"","; "&amp;OFFSET(EH459,MATCH(EH459,EH460:$EH$502,0),1)))</f>
        <v/>
      </c>
      <c r="EJ459" s="23" t="str">
        <f ca="1">IF(EE459="","",OFFSET($AL$8,EF459,0)&amp;IF(COUNTIF(EH460:$EH$502,"="&amp;EH459)=0,"","; "&amp;OFFSET(EH459,MATCH(EH459,EH460:$EH$502,0),2)))</f>
        <v/>
      </c>
      <c r="EK459" s="23" t="str">
        <f ca="1">IF(EE459="","",OFFSET($AK$8,EF459,0)&amp;" "&amp;IF(LEN(OFFSET($AL$8,EF459,0))&gt;$EK$3,LEFT(OFFSET($AL$8,EF459,0),$EK$3)&amp;"...",OFFSET($AL$8,EF459,0))&amp;SUBSTITUTE(IF(COUNTIF(EH460:$EH$502,"="&amp;EH459)=0,"","; "&amp;OFFSET(EH459,MATCH(EH459,EH460:$EH$502,0),3)),"; "&amp;OFFSET($AK$8,EF459,0)&amp;" "&amp;IF(LEN(OFFSET($AL$8,EF459,0))&gt;$EK$3,LEFT(OFFSET($AL$8,EF459,0),$EK$3)&amp;"...",OFFSET($AL$8,EF459,0)),""))</f>
        <v/>
      </c>
      <c r="EL459" s="24" t="str">
        <f ca="1">IF(EE459="","",IF(COUNTIF($EH$9:$EH458,"="&amp;EH459)=0,MAX($EL$9:EL458)+1,""))</f>
        <v/>
      </c>
      <c r="EM459" s="9"/>
      <c r="EN459" s="10"/>
      <c r="EO459" s="24" t="str">
        <f ca="1">IF(MAX($EO$9:EO458)&lt;MAX($EL$9:$EL$502),MAX($EO$9:EO458)+1,"")</f>
        <v/>
      </c>
      <c r="EP459" s="24" t="str">
        <f t="shared" ref="EP459:EP501" ca="1" si="206">IF(EO459="","",MATCH(EO459,$EL$8:$EL$502,0)-1)</f>
        <v/>
      </c>
      <c r="EQ459" s="23" t="str">
        <f t="shared" ca="1" si="191"/>
        <v/>
      </c>
      <c r="ER459" s="23" t="str">
        <f t="shared" ca="1" si="191"/>
        <v/>
      </c>
      <c r="ES459" s="23" t="str">
        <f t="shared" ca="1" si="191"/>
        <v/>
      </c>
      <c r="ET459" s="23" t="str">
        <f t="shared" ca="1" si="190"/>
        <v/>
      </c>
      <c r="EU459" s="10" t="str">
        <f>""</f>
        <v/>
      </c>
    </row>
    <row r="460" spans="1:151" x14ac:dyDescent="0.3">
      <c r="A460" s="1" t="s">
        <v>319</v>
      </c>
      <c r="B460" s="5"/>
      <c r="C460" s="14">
        <f t="shared" si="196"/>
        <v>0</v>
      </c>
      <c r="D460" s="14">
        <f t="shared" si="196"/>
        <v>0</v>
      </c>
      <c r="E460" s="14" t="str">
        <f t="shared" si="197"/>
        <v/>
      </c>
      <c r="F460" s="14">
        <f t="shared" si="198"/>
        <v>4</v>
      </c>
      <c r="G460" s="14">
        <f t="shared" si="194"/>
        <v>1</v>
      </c>
      <c r="H460" s="14">
        <f t="shared" si="199"/>
        <v>4</v>
      </c>
      <c r="I460" s="14">
        <f t="shared" si="199"/>
        <v>11</v>
      </c>
      <c r="J460" s="14">
        <f t="shared" si="199"/>
        <v>3</v>
      </c>
      <c r="K460" s="14">
        <f t="shared" si="199"/>
        <v>1</v>
      </c>
      <c r="L460" s="14" t="str">
        <f t="shared" si="200"/>
        <v>1.4.11.3.1</v>
      </c>
      <c r="M460" s="15" t="str">
        <f t="shared" si="201"/>
        <v>--</v>
      </c>
      <c r="N460" s="14" t="str">
        <f t="shared" si="202"/>
        <v/>
      </c>
      <c r="O460" s="15" t="str">
        <f t="shared" si="195"/>
        <v/>
      </c>
      <c r="P460" s="15" t="str">
        <f>IF(N460=1,FLOOR(MAX($P$4:P459),1)+1,IF(AND(P459&lt;&gt;"",O459&lt;&gt;1),MAX($P$4:P459)+0.1,""))</f>
        <v/>
      </c>
      <c r="Q460" s="5">
        <f>ROW()</f>
        <v>460</v>
      </c>
      <c r="ED460" s="9"/>
      <c r="EE460" s="24" t="str">
        <f ca="1">IF(MAX($EE$9:EE459)&lt;SUM($AJ$9:$AJ$109),MAX($EE$9:EE459)+1,"")</f>
        <v/>
      </c>
      <c r="EF460" s="24" t="str">
        <f t="shared" ca="1" si="204"/>
        <v/>
      </c>
      <c r="EG460" s="24" t="str">
        <f t="shared" ca="1" si="205"/>
        <v/>
      </c>
      <c r="EH460" s="23" t="str">
        <f t="shared" ca="1" si="203"/>
        <v/>
      </c>
      <c r="EI460" s="23" t="str">
        <f ca="1">IF(EE460="","",OFFSET($AK$8,EF460,0)&amp;IF(COUNTIF(EH461:$EH$502,"="&amp;EH460)=0,"","; "&amp;OFFSET(EH460,MATCH(EH460,EH461:$EH$502,0),1)))</f>
        <v/>
      </c>
      <c r="EJ460" s="23" t="str">
        <f ca="1">IF(EE460="","",OFFSET($AL$8,EF460,0)&amp;IF(COUNTIF(EH461:$EH$502,"="&amp;EH460)=0,"","; "&amp;OFFSET(EH460,MATCH(EH460,EH461:$EH$502,0),2)))</f>
        <v/>
      </c>
      <c r="EK460" s="23" t="str">
        <f ca="1">IF(EE460="","",OFFSET($AK$8,EF460,0)&amp;" "&amp;IF(LEN(OFFSET($AL$8,EF460,0))&gt;$EK$3,LEFT(OFFSET($AL$8,EF460,0),$EK$3)&amp;"...",OFFSET($AL$8,EF460,0))&amp;SUBSTITUTE(IF(COUNTIF(EH461:$EH$502,"="&amp;EH460)=0,"","; "&amp;OFFSET(EH460,MATCH(EH460,EH461:$EH$502,0),3)),"; "&amp;OFFSET($AK$8,EF460,0)&amp;" "&amp;IF(LEN(OFFSET($AL$8,EF460,0))&gt;$EK$3,LEFT(OFFSET($AL$8,EF460,0),$EK$3)&amp;"...",OFFSET($AL$8,EF460,0)),""))</f>
        <v/>
      </c>
      <c r="EL460" s="24" t="str">
        <f ca="1">IF(EE460="","",IF(COUNTIF($EH$9:$EH459,"="&amp;EH460)=0,MAX($EL$9:EL459)+1,""))</f>
        <v/>
      </c>
      <c r="EM460" s="9"/>
      <c r="EN460" s="10"/>
      <c r="EO460" s="24" t="str">
        <f ca="1">IF(MAX($EO$9:EO459)&lt;MAX($EL$9:$EL$502),MAX($EO$9:EO459)+1,"")</f>
        <v/>
      </c>
      <c r="EP460" s="24" t="str">
        <f t="shared" ca="1" si="206"/>
        <v/>
      </c>
      <c r="EQ460" s="23" t="str">
        <f t="shared" ca="1" si="191"/>
        <v/>
      </c>
      <c r="ER460" s="23" t="str">
        <f t="shared" ca="1" si="191"/>
        <v/>
      </c>
      <c r="ES460" s="23" t="str">
        <f t="shared" ca="1" si="191"/>
        <v/>
      </c>
      <c r="ET460" s="23" t="str">
        <f t="shared" ca="1" si="190"/>
        <v/>
      </c>
      <c r="EU460" s="10" t="str">
        <f>""</f>
        <v/>
      </c>
    </row>
    <row r="461" spans="1:151" x14ac:dyDescent="0.3">
      <c r="A461" s="1" t="s">
        <v>320</v>
      </c>
      <c r="B461" s="5"/>
      <c r="C461" s="14">
        <f t="shared" si="196"/>
        <v>0</v>
      </c>
      <c r="D461" s="14">
        <f t="shared" si="196"/>
        <v>0</v>
      </c>
      <c r="E461" s="14" t="str">
        <f t="shared" si="197"/>
        <v/>
      </c>
      <c r="F461" s="14">
        <f t="shared" si="198"/>
        <v>4</v>
      </c>
      <c r="G461" s="14">
        <f t="shared" si="194"/>
        <v>1</v>
      </c>
      <c r="H461" s="14">
        <f t="shared" si="199"/>
        <v>4</v>
      </c>
      <c r="I461" s="14">
        <f t="shared" si="199"/>
        <v>11</v>
      </c>
      <c r="J461" s="14">
        <f t="shared" si="199"/>
        <v>3</v>
      </c>
      <c r="K461" s="14">
        <f t="shared" si="199"/>
        <v>1</v>
      </c>
      <c r="L461" s="14" t="str">
        <f t="shared" si="200"/>
        <v>1.4.11.3.1</v>
      </c>
      <c r="M461" s="15" t="str">
        <f t="shared" si="201"/>
        <v>--</v>
      </c>
      <c r="N461" s="14" t="str">
        <f t="shared" si="202"/>
        <v/>
      </c>
      <c r="O461" s="15" t="str">
        <f t="shared" si="195"/>
        <v/>
      </c>
      <c r="P461" s="15" t="str">
        <f>IF(N461=1,FLOOR(MAX($P$4:P460),1)+1,IF(AND(P460&lt;&gt;"",O460&lt;&gt;1),MAX($P$4:P460)+0.1,""))</f>
        <v/>
      </c>
      <c r="Q461" s="5">
        <f>ROW()</f>
        <v>461</v>
      </c>
      <c r="ED461" s="9"/>
      <c r="EE461" s="24" t="str">
        <f ca="1">IF(MAX($EE$9:EE460)&lt;SUM($AJ$9:$AJ$109),MAX($EE$9:EE460)+1,"")</f>
        <v/>
      </c>
      <c r="EF461" s="24" t="str">
        <f t="shared" ca="1" si="204"/>
        <v/>
      </c>
      <c r="EG461" s="24" t="str">
        <f t="shared" ca="1" si="205"/>
        <v/>
      </c>
      <c r="EH461" s="23" t="str">
        <f t="shared" ca="1" si="203"/>
        <v/>
      </c>
      <c r="EI461" s="23" t="str">
        <f ca="1">IF(EE461="","",OFFSET($AK$8,EF461,0)&amp;IF(COUNTIF(EH462:$EH$502,"="&amp;EH461)=0,"","; "&amp;OFFSET(EH461,MATCH(EH461,EH462:$EH$502,0),1)))</f>
        <v/>
      </c>
      <c r="EJ461" s="23" t="str">
        <f ca="1">IF(EE461="","",OFFSET($AL$8,EF461,0)&amp;IF(COUNTIF(EH462:$EH$502,"="&amp;EH461)=0,"","; "&amp;OFFSET(EH461,MATCH(EH461,EH462:$EH$502,0),2)))</f>
        <v/>
      </c>
      <c r="EK461" s="23" t="str">
        <f ca="1">IF(EE461="","",OFFSET($AK$8,EF461,0)&amp;" "&amp;IF(LEN(OFFSET($AL$8,EF461,0))&gt;$EK$3,LEFT(OFFSET($AL$8,EF461,0),$EK$3)&amp;"...",OFFSET($AL$8,EF461,0))&amp;SUBSTITUTE(IF(COUNTIF(EH462:$EH$502,"="&amp;EH461)=0,"","; "&amp;OFFSET(EH461,MATCH(EH461,EH462:$EH$502,0),3)),"; "&amp;OFFSET($AK$8,EF461,0)&amp;" "&amp;IF(LEN(OFFSET($AL$8,EF461,0))&gt;$EK$3,LEFT(OFFSET($AL$8,EF461,0),$EK$3)&amp;"...",OFFSET($AL$8,EF461,0)),""))</f>
        <v/>
      </c>
      <c r="EL461" s="24" t="str">
        <f ca="1">IF(EE461="","",IF(COUNTIF($EH$9:$EH460,"="&amp;EH461)=0,MAX($EL$9:EL460)+1,""))</f>
        <v/>
      </c>
      <c r="EM461" s="9"/>
      <c r="EN461" s="10"/>
      <c r="EO461" s="24" t="str">
        <f ca="1">IF(MAX($EO$9:EO460)&lt;MAX($EL$9:$EL$502),MAX($EO$9:EO460)+1,"")</f>
        <v/>
      </c>
      <c r="EP461" s="24" t="str">
        <f t="shared" ca="1" si="206"/>
        <v/>
      </c>
      <c r="EQ461" s="23" t="str">
        <f t="shared" ca="1" si="191"/>
        <v/>
      </c>
      <c r="ER461" s="23" t="str">
        <f t="shared" ca="1" si="191"/>
        <v/>
      </c>
      <c r="ES461" s="23" t="str">
        <f t="shared" ca="1" si="191"/>
        <v/>
      </c>
      <c r="ET461" s="23" t="str">
        <f t="shared" ca="1" si="190"/>
        <v/>
      </c>
      <c r="EU461" s="10" t="str">
        <f>""</f>
        <v/>
      </c>
    </row>
    <row r="462" spans="1:151" x14ac:dyDescent="0.3">
      <c r="A462" s="1" t="s">
        <v>321</v>
      </c>
      <c r="B462" s="5"/>
      <c r="C462" s="14">
        <f t="shared" si="196"/>
        <v>0</v>
      </c>
      <c r="D462" s="14">
        <f t="shared" si="196"/>
        <v>0</v>
      </c>
      <c r="E462" s="14" t="str">
        <f t="shared" si="197"/>
        <v/>
      </c>
      <c r="F462" s="14">
        <f t="shared" si="198"/>
        <v>4</v>
      </c>
      <c r="G462" s="14">
        <f t="shared" si="194"/>
        <v>1</v>
      </c>
      <c r="H462" s="14">
        <f t="shared" si="199"/>
        <v>4</v>
      </c>
      <c r="I462" s="14">
        <f t="shared" si="199"/>
        <v>11</v>
      </c>
      <c r="J462" s="14">
        <f t="shared" si="199"/>
        <v>3</v>
      </c>
      <c r="K462" s="14">
        <f t="shared" si="199"/>
        <v>1</v>
      </c>
      <c r="L462" s="14" t="str">
        <f t="shared" si="200"/>
        <v>1.4.11.3.1</v>
      </c>
      <c r="M462" s="15" t="str">
        <f t="shared" si="201"/>
        <v>--</v>
      </c>
      <c r="N462" s="14" t="str">
        <f t="shared" si="202"/>
        <v/>
      </c>
      <c r="O462" s="15" t="str">
        <f t="shared" si="195"/>
        <v/>
      </c>
      <c r="P462" s="15" t="str">
        <f>IF(N462=1,FLOOR(MAX($P$4:P461),1)+1,IF(AND(P461&lt;&gt;"",O461&lt;&gt;1),MAX($P$4:P461)+0.1,""))</f>
        <v/>
      </c>
      <c r="Q462" s="5">
        <f>ROW()</f>
        <v>462</v>
      </c>
      <c r="ED462" s="9"/>
      <c r="EE462" s="24" t="str">
        <f ca="1">IF(MAX($EE$9:EE461)&lt;SUM($AJ$9:$AJ$109),MAX($EE$9:EE461)+1,"")</f>
        <v/>
      </c>
      <c r="EF462" s="24" t="str">
        <f t="shared" ca="1" si="204"/>
        <v/>
      </c>
      <c r="EG462" s="24" t="str">
        <f t="shared" ca="1" si="205"/>
        <v/>
      </c>
      <c r="EH462" s="23" t="str">
        <f t="shared" ca="1" si="203"/>
        <v/>
      </c>
      <c r="EI462" s="23" t="str">
        <f ca="1">IF(EE462="","",OFFSET($AK$8,EF462,0)&amp;IF(COUNTIF(EH463:$EH$502,"="&amp;EH462)=0,"","; "&amp;OFFSET(EH462,MATCH(EH462,EH463:$EH$502,0),1)))</f>
        <v/>
      </c>
      <c r="EJ462" s="23" t="str">
        <f ca="1">IF(EE462="","",OFFSET($AL$8,EF462,0)&amp;IF(COUNTIF(EH463:$EH$502,"="&amp;EH462)=0,"","; "&amp;OFFSET(EH462,MATCH(EH462,EH463:$EH$502,0),2)))</f>
        <v/>
      </c>
      <c r="EK462" s="23" t="str">
        <f ca="1">IF(EE462="","",OFFSET($AK$8,EF462,0)&amp;" "&amp;IF(LEN(OFFSET($AL$8,EF462,0))&gt;$EK$3,LEFT(OFFSET($AL$8,EF462,0),$EK$3)&amp;"...",OFFSET($AL$8,EF462,0))&amp;SUBSTITUTE(IF(COUNTIF(EH463:$EH$502,"="&amp;EH462)=0,"","; "&amp;OFFSET(EH462,MATCH(EH462,EH463:$EH$502,0),3)),"; "&amp;OFFSET($AK$8,EF462,0)&amp;" "&amp;IF(LEN(OFFSET($AL$8,EF462,0))&gt;$EK$3,LEFT(OFFSET($AL$8,EF462,0),$EK$3)&amp;"...",OFFSET($AL$8,EF462,0)),""))</f>
        <v/>
      </c>
      <c r="EL462" s="24" t="str">
        <f ca="1">IF(EE462="","",IF(COUNTIF($EH$9:$EH461,"="&amp;EH462)=0,MAX($EL$9:EL461)+1,""))</f>
        <v/>
      </c>
      <c r="EM462" s="9"/>
      <c r="EN462" s="10"/>
      <c r="EO462" s="24" t="str">
        <f ca="1">IF(MAX($EO$9:EO461)&lt;MAX($EL$9:$EL$502),MAX($EO$9:EO461)+1,"")</f>
        <v/>
      </c>
      <c r="EP462" s="24" t="str">
        <f t="shared" ca="1" si="206"/>
        <v/>
      </c>
      <c r="EQ462" s="23" t="str">
        <f t="shared" ca="1" si="191"/>
        <v/>
      </c>
      <c r="ER462" s="23" t="str">
        <f t="shared" ca="1" si="191"/>
        <v/>
      </c>
      <c r="ES462" s="23" t="str">
        <f t="shared" ca="1" si="191"/>
        <v/>
      </c>
      <c r="ET462" s="23" t="str">
        <f t="shared" ca="1" si="190"/>
        <v/>
      </c>
      <c r="EU462" s="10" t="str">
        <f>""</f>
        <v/>
      </c>
    </row>
    <row r="463" spans="1:151" x14ac:dyDescent="0.3">
      <c r="A463" s="1" t="s">
        <v>322</v>
      </c>
      <c r="B463" s="5"/>
      <c r="C463" s="14">
        <f t="shared" si="196"/>
        <v>0</v>
      </c>
      <c r="D463" s="14">
        <f t="shared" si="196"/>
        <v>0</v>
      </c>
      <c r="E463" s="14" t="str">
        <f t="shared" si="197"/>
        <v/>
      </c>
      <c r="F463" s="14">
        <f t="shared" si="198"/>
        <v>4</v>
      </c>
      <c r="G463" s="14">
        <f t="shared" si="194"/>
        <v>1</v>
      </c>
      <c r="H463" s="14">
        <f t="shared" si="199"/>
        <v>4</v>
      </c>
      <c r="I463" s="14">
        <f t="shared" si="199"/>
        <v>11</v>
      </c>
      <c r="J463" s="14">
        <f t="shared" si="199"/>
        <v>3</v>
      </c>
      <c r="K463" s="14">
        <f t="shared" si="199"/>
        <v>1</v>
      </c>
      <c r="L463" s="14" t="str">
        <f t="shared" si="200"/>
        <v>1.4.11.3.1</v>
      </c>
      <c r="M463" s="15" t="str">
        <f t="shared" si="201"/>
        <v>--</v>
      </c>
      <c r="N463" s="14" t="str">
        <f t="shared" si="202"/>
        <v/>
      </c>
      <c r="O463" s="15" t="str">
        <f t="shared" si="195"/>
        <v/>
      </c>
      <c r="P463" s="15" t="str">
        <f>IF(N463=1,FLOOR(MAX($P$4:P462),1)+1,IF(AND(P462&lt;&gt;"",O462&lt;&gt;1),MAX($P$4:P462)+0.1,""))</f>
        <v/>
      </c>
      <c r="Q463" s="5">
        <f>ROW()</f>
        <v>463</v>
      </c>
      <c r="ED463" s="9"/>
      <c r="EE463" s="24" t="str">
        <f ca="1">IF(MAX($EE$9:EE462)&lt;SUM($AJ$9:$AJ$109),MAX($EE$9:EE462)+1,"")</f>
        <v/>
      </c>
      <c r="EF463" s="24" t="str">
        <f t="shared" ca="1" si="204"/>
        <v/>
      </c>
      <c r="EG463" s="24" t="str">
        <f t="shared" ca="1" si="205"/>
        <v/>
      </c>
      <c r="EH463" s="23" t="str">
        <f t="shared" ca="1" si="203"/>
        <v/>
      </c>
      <c r="EI463" s="23" t="str">
        <f ca="1">IF(EE463="","",OFFSET($AK$8,EF463,0)&amp;IF(COUNTIF(EH464:$EH$502,"="&amp;EH463)=0,"","; "&amp;OFFSET(EH463,MATCH(EH463,EH464:$EH$502,0),1)))</f>
        <v/>
      </c>
      <c r="EJ463" s="23" t="str">
        <f ca="1">IF(EE463="","",OFFSET($AL$8,EF463,0)&amp;IF(COUNTIF(EH464:$EH$502,"="&amp;EH463)=0,"","; "&amp;OFFSET(EH463,MATCH(EH463,EH464:$EH$502,0),2)))</f>
        <v/>
      </c>
      <c r="EK463" s="23" t="str">
        <f ca="1">IF(EE463="","",OFFSET($AK$8,EF463,0)&amp;" "&amp;IF(LEN(OFFSET($AL$8,EF463,0))&gt;$EK$3,LEFT(OFFSET($AL$8,EF463,0),$EK$3)&amp;"...",OFFSET($AL$8,EF463,0))&amp;SUBSTITUTE(IF(COUNTIF(EH464:$EH$502,"="&amp;EH463)=0,"","; "&amp;OFFSET(EH463,MATCH(EH463,EH464:$EH$502,0),3)),"; "&amp;OFFSET($AK$8,EF463,0)&amp;" "&amp;IF(LEN(OFFSET($AL$8,EF463,0))&gt;$EK$3,LEFT(OFFSET($AL$8,EF463,0),$EK$3)&amp;"...",OFFSET($AL$8,EF463,0)),""))</f>
        <v/>
      </c>
      <c r="EL463" s="24" t="str">
        <f ca="1">IF(EE463="","",IF(COUNTIF($EH$9:$EH462,"="&amp;EH463)=0,MAX($EL$9:EL462)+1,""))</f>
        <v/>
      </c>
      <c r="EM463" s="9"/>
      <c r="EN463" s="10"/>
      <c r="EO463" s="24" t="str">
        <f ca="1">IF(MAX($EO$9:EO462)&lt;MAX($EL$9:$EL$502),MAX($EO$9:EO462)+1,"")</f>
        <v/>
      </c>
      <c r="EP463" s="24" t="str">
        <f t="shared" ca="1" si="206"/>
        <v/>
      </c>
      <c r="EQ463" s="23" t="str">
        <f t="shared" ca="1" si="191"/>
        <v/>
      </c>
      <c r="ER463" s="23" t="str">
        <f t="shared" ca="1" si="191"/>
        <v/>
      </c>
      <c r="ES463" s="23" t="str">
        <f t="shared" ca="1" si="191"/>
        <v/>
      </c>
      <c r="ET463" s="23" t="str">
        <f t="shared" ca="1" si="190"/>
        <v/>
      </c>
      <c r="EU463" s="10" t="str">
        <f>""</f>
        <v/>
      </c>
    </row>
    <row r="464" spans="1:151" x14ac:dyDescent="0.3">
      <c r="A464" s="1" t="s">
        <v>55</v>
      </c>
      <c r="B464" s="5"/>
      <c r="C464" s="14">
        <f t="shared" si="196"/>
        <v>0</v>
      </c>
      <c r="D464" s="14">
        <f t="shared" si="196"/>
        <v>0</v>
      </c>
      <c r="E464" s="14" t="str">
        <f t="shared" si="197"/>
        <v/>
      </c>
      <c r="F464" s="14">
        <f t="shared" si="198"/>
        <v>4</v>
      </c>
      <c r="G464" s="14">
        <f t="shared" si="194"/>
        <v>1</v>
      </c>
      <c r="H464" s="14">
        <f t="shared" si="199"/>
        <v>4</v>
      </c>
      <c r="I464" s="14">
        <f t="shared" si="199"/>
        <v>11</v>
      </c>
      <c r="J464" s="14">
        <f t="shared" si="199"/>
        <v>3</v>
      </c>
      <c r="K464" s="14">
        <f t="shared" si="199"/>
        <v>1</v>
      </c>
      <c r="L464" s="14" t="str">
        <f t="shared" si="200"/>
        <v>1.4.11.3.1</v>
      </c>
      <c r="M464" s="15" t="str">
        <f t="shared" si="201"/>
        <v>--</v>
      </c>
      <c r="N464" s="14" t="str">
        <f t="shared" si="202"/>
        <v/>
      </c>
      <c r="O464" s="15" t="str">
        <f t="shared" si="195"/>
        <v/>
      </c>
      <c r="P464" s="15" t="str">
        <f>IF(N464=1,FLOOR(MAX($P$4:P463),1)+1,IF(AND(P463&lt;&gt;"",O463&lt;&gt;1),MAX($P$4:P463)+0.1,""))</f>
        <v/>
      </c>
      <c r="Q464" s="5">
        <f>ROW()</f>
        <v>464</v>
      </c>
      <c r="ED464" s="9"/>
      <c r="EE464" s="24" t="str">
        <f ca="1">IF(MAX($EE$9:EE463)&lt;SUM($AJ$9:$AJ$109),MAX($EE$9:EE463)+1,"")</f>
        <v/>
      </c>
      <c r="EF464" s="24" t="str">
        <f t="shared" ca="1" si="204"/>
        <v/>
      </c>
      <c r="EG464" s="24" t="str">
        <f t="shared" ca="1" si="205"/>
        <v/>
      </c>
      <c r="EH464" s="23" t="str">
        <f t="shared" ca="1" si="203"/>
        <v/>
      </c>
      <c r="EI464" s="23" t="str">
        <f ca="1">IF(EE464="","",OFFSET($AK$8,EF464,0)&amp;IF(COUNTIF(EH465:$EH$502,"="&amp;EH464)=0,"","; "&amp;OFFSET(EH464,MATCH(EH464,EH465:$EH$502,0),1)))</f>
        <v/>
      </c>
      <c r="EJ464" s="23" t="str">
        <f ca="1">IF(EE464="","",OFFSET($AL$8,EF464,0)&amp;IF(COUNTIF(EH465:$EH$502,"="&amp;EH464)=0,"","; "&amp;OFFSET(EH464,MATCH(EH464,EH465:$EH$502,0),2)))</f>
        <v/>
      </c>
      <c r="EK464" s="23" t="str">
        <f ca="1">IF(EE464="","",OFFSET($AK$8,EF464,0)&amp;" "&amp;IF(LEN(OFFSET($AL$8,EF464,0))&gt;$EK$3,LEFT(OFFSET($AL$8,EF464,0),$EK$3)&amp;"...",OFFSET($AL$8,EF464,0))&amp;SUBSTITUTE(IF(COUNTIF(EH465:$EH$502,"="&amp;EH464)=0,"","; "&amp;OFFSET(EH464,MATCH(EH464,EH465:$EH$502,0),3)),"; "&amp;OFFSET($AK$8,EF464,0)&amp;" "&amp;IF(LEN(OFFSET($AL$8,EF464,0))&gt;$EK$3,LEFT(OFFSET($AL$8,EF464,0),$EK$3)&amp;"...",OFFSET($AL$8,EF464,0)),""))</f>
        <v/>
      </c>
      <c r="EL464" s="24" t="str">
        <f ca="1">IF(EE464="","",IF(COUNTIF($EH$9:$EH463,"="&amp;EH464)=0,MAX($EL$9:EL463)+1,""))</f>
        <v/>
      </c>
      <c r="EM464" s="9"/>
      <c r="EN464" s="10"/>
      <c r="EO464" s="24" t="str">
        <f ca="1">IF(MAX($EO$9:EO463)&lt;MAX($EL$9:$EL$502),MAX($EO$9:EO463)+1,"")</f>
        <v/>
      </c>
      <c r="EP464" s="24" t="str">
        <f t="shared" ca="1" si="206"/>
        <v/>
      </c>
      <c r="EQ464" s="23" t="str">
        <f t="shared" ca="1" si="191"/>
        <v/>
      </c>
      <c r="ER464" s="23" t="str">
        <f t="shared" ca="1" si="191"/>
        <v/>
      </c>
      <c r="ES464" s="23" t="str">
        <f t="shared" ca="1" si="191"/>
        <v/>
      </c>
      <c r="ET464" s="23" t="str">
        <f t="shared" ca="1" si="190"/>
        <v/>
      </c>
      <c r="EU464" s="10" t="str">
        <f>""</f>
        <v/>
      </c>
    </row>
    <row r="465" spans="1:151" x14ac:dyDescent="0.3">
      <c r="A465" s="1" t="s">
        <v>323</v>
      </c>
      <c r="B465" s="5"/>
      <c r="C465" s="14">
        <f t="shared" si="196"/>
        <v>0</v>
      </c>
      <c r="D465" s="14">
        <f t="shared" si="196"/>
        <v>0</v>
      </c>
      <c r="E465" s="14" t="str">
        <f t="shared" si="197"/>
        <v/>
      </c>
      <c r="F465" s="14">
        <f t="shared" si="198"/>
        <v>4</v>
      </c>
      <c r="G465" s="14">
        <f t="shared" si="194"/>
        <v>1</v>
      </c>
      <c r="H465" s="14">
        <f t="shared" si="199"/>
        <v>4</v>
      </c>
      <c r="I465" s="14">
        <f t="shared" si="199"/>
        <v>11</v>
      </c>
      <c r="J465" s="14">
        <f t="shared" si="199"/>
        <v>3</v>
      </c>
      <c r="K465" s="14">
        <f t="shared" si="199"/>
        <v>1</v>
      </c>
      <c r="L465" s="14" t="str">
        <f t="shared" si="200"/>
        <v>1.4.11.3.1</v>
      </c>
      <c r="M465" s="15" t="str">
        <f t="shared" si="201"/>
        <v>--</v>
      </c>
      <c r="N465" s="14" t="str">
        <f t="shared" si="202"/>
        <v/>
      </c>
      <c r="O465" s="15" t="str">
        <f t="shared" si="195"/>
        <v/>
      </c>
      <c r="P465" s="15" t="str">
        <f>IF(N465=1,FLOOR(MAX($P$4:P464),1)+1,IF(AND(P464&lt;&gt;"",O464&lt;&gt;1),MAX($P$4:P464)+0.1,""))</f>
        <v/>
      </c>
      <c r="Q465" s="5">
        <f>ROW()</f>
        <v>465</v>
      </c>
      <c r="ED465" s="9"/>
      <c r="EE465" s="24" t="str">
        <f ca="1">IF(MAX($EE$9:EE464)&lt;SUM($AJ$9:$AJ$109),MAX($EE$9:EE464)+1,"")</f>
        <v/>
      </c>
      <c r="EF465" s="24" t="str">
        <f t="shared" ca="1" si="204"/>
        <v/>
      </c>
      <c r="EG465" s="24" t="str">
        <f t="shared" ca="1" si="205"/>
        <v/>
      </c>
      <c r="EH465" s="23" t="str">
        <f t="shared" ca="1" si="203"/>
        <v/>
      </c>
      <c r="EI465" s="23" t="str">
        <f ca="1">IF(EE465="","",OFFSET($AK$8,EF465,0)&amp;IF(COUNTIF(EH466:$EH$502,"="&amp;EH465)=0,"","; "&amp;OFFSET(EH465,MATCH(EH465,EH466:$EH$502,0),1)))</f>
        <v/>
      </c>
      <c r="EJ465" s="23" t="str">
        <f ca="1">IF(EE465="","",OFFSET($AL$8,EF465,0)&amp;IF(COUNTIF(EH466:$EH$502,"="&amp;EH465)=0,"","; "&amp;OFFSET(EH465,MATCH(EH465,EH466:$EH$502,0),2)))</f>
        <v/>
      </c>
      <c r="EK465" s="23" t="str">
        <f ca="1">IF(EE465="","",OFFSET($AK$8,EF465,0)&amp;" "&amp;IF(LEN(OFFSET($AL$8,EF465,0))&gt;$EK$3,LEFT(OFFSET($AL$8,EF465,0),$EK$3)&amp;"...",OFFSET($AL$8,EF465,0))&amp;SUBSTITUTE(IF(COUNTIF(EH466:$EH$502,"="&amp;EH465)=0,"","; "&amp;OFFSET(EH465,MATCH(EH465,EH466:$EH$502,0),3)),"; "&amp;OFFSET($AK$8,EF465,0)&amp;" "&amp;IF(LEN(OFFSET($AL$8,EF465,0))&gt;$EK$3,LEFT(OFFSET($AL$8,EF465,0),$EK$3)&amp;"...",OFFSET($AL$8,EF465,0)),""))</f>
        <v/>
      </c>
      <c r="EL465" s="24" t="str">
        <f ca="1">IF(EE465="","",IF(COUNTIF($EH$9:$EH464,"="&amp;EH465)=0,MAX($EL$9:EL464)+1,""))</f>
        <v/>
      </c>
      <c r="EM465" s="9"/>
      <c r="EN465" s="10"/>
      <c r="EO465" s="24" t="str">
        <f ca="1">IF(MAX($EO$9:EO464)&lt;MAX($EL$9:$EL$502),MAX($EO$9:EO464)+1,"")</f>
        <v/>
      </c>
      <c r="EP465" s="24" t="str">
        <f t="shared" ca="1" si="206"/>
        <v/>
      </c>
      <c r="EQ465" s="23" t="str">
        <f t="shared" ca="1" si="191"/>
        <v/>
      </c>
      <c r="ER465" s="23" t="str">
        <f t="shared" ca="1" si="191"/>
        <v/>
      </c>
      <c r="ES465" s="23" t="str">
        <f t="shared" ca="1" si="191"/>
        <v/>
      </c>
      <c r="ET465" s="23" t="str">
        <f t="shared" ca="1" si="190"/>
        <v/>
      </c>
      <c r="EU465" s="10" t="str">
        <f>""</f>
        <v/>
      </c>
    </row>
    <row r="466" spans="1:151" x14ac:dyDescent="0.3">
      <c r="A466" s="1" t="s">
        <v>324</v>
      </c>
      <c r="B466" s="5"/>
      <c r="C466" s="14">
        <f t="shared" si="196"/>
        <v>0</v>
      </c>
      <c r="D466" s="14">
        <f t="shared" si="196"/>
        <v>0</v>
      </c>
      <c r="E466" s="14" t="str">
        <f t="shared" si="197"/>
        <v/>
      </c>
      <c r="F466" s="14">
        <f t="shared" si="198"/>
        <v>4</v>
      </c>
      <c r="G466" s="14">
        <f t="shared" si="194"/>
        <v>1</v>
      </c>
      <c r="H466" s="14">
        <f t="shared" si="199"/>
        <v>4</v>
      </c>
      <c r="I466" s="14">
        <f t="shared" si="199"/>
        <v>11</v>
      </c>
      <c r="J466" s="14">
        <f t="shared" si="199"/>
        <v>3</v>
      </c>
      <c r="K466" s="14">
        <f t="shared" si="199"/>
        <v>1</v>
      </c>
      <c r="L466" s="14" t="str">
        <f t="shared" si="200"/>
        <v>1.4.11.3.1</v>
      </c>
      <c r="M466" s="15" t="str">
        <f t="shared" si="201"/>
        <v>--</v>
      </c>
      <c r="N466" s="14" t="str">
        <f t="shared" si="202"/>
        <v/>
      </c>
      <c r="O466" s="15" t="str">
        <f t="shared" si="195"/>
        <v/>
      </c>
      <c r="P466" s="15" t="str">
        <f>IF(N466=1,FLOOR(MAX($P$4:P465),1)+1,IF(AND(P465&lt;&gt;"",O465&lt;&gt;1),MAX($P$4:P465)+0.1,""))</f>
        <v/>
      </c>
      <c r="Q466" s="5">
        <f>ROW()</f>
        <v>466</v>
      </c>
      <c r="ED466" s="9"/>
      <c r="EE466" s="24" t="str">
        <f ca="1">IF(MAX($EE$9:EE465)&lt;SUM($AJ$9:$AJ$109),MAX($EE$9:EE465)+1,"")</f>
        <v/>
      </c>
      <c r="EF466" s="24" t="str">
        <f t="shared" ca="1" si="204"/>
        <v/>
      </c>
      <c r="EG466" s="24" t="str">
        <f t="shared" ca="1" si="205"/>
        <v/>
      </c>
      <c r="EH466" s="23" t="str">
        <f t="shared" ca="1" si="203"/>
        <v/>
      </c>
      <c r="EI466" s="23" t="str">
        <f ca="1">IF(EE466="","",OFFSET($AK$8,EF466,0)&amp;IF(COUNTIF(EH467:$EH$502,"="&amp;EH466)=0,"","; "&amp;OFFSET(EH466,MATCH(EH466,EH467:$EH$502,0),1)))</f>
        <v/>
      </c>
      <c r="EJ466" s="23" t="str">
        <f ca="1">IF(EE466="","",OFFSET($AL$8,EF466,0)&amp;IF(COUNTIF(EH467:$EH$502,"="&amp;EH466)=0,"","; "&amp;OFFSET(EH466,MATCH(EH466,EH467:$EH$502,0),2)))</f>
        <v/>
      </c>
      <c r="EK466" s="23" t="str">
        <f ca="1">IF(EE466="","",OFFSET($AK$8,EF466,0)&amp;" "&amp;IF(LEN(OFFSET($AL$8,EF466,0))&gt;$EK$3,LEFT(OFFSET($AL$8,EF466,0),$EK$3)&amp;"...",OFFSET($AL$8,EF466,0))&amp;SUBSTITUTE(IF(COUNTIF(EH467:$EH$502,"="&amp;EH466)=0,"","; "&amp;OFFSET(EH466,MATCH(EH466,EH467:$EH$502,0),3)),"; "&amp;OFFSET($AK$8,EF466,0)&amp;" "&amp;IF(LEN(OFFSET($AL$8,EF466,0))&gt;$EK$3,LEFT(OFFSET($AL$8,EF466,0),$EK$3)&amp;"...",OFFSET($AL$8,EF466,0)),""))</f>
        <v/>
      </c>
      <c r="EL466" s="24" t="str">
        <f ca="1">IF(EE466="","",IF(COUNTIF($EH$9:$EH465,"="&amp;EH466)=0,MAX($EL$9:EL465)+1,""))</f>
        <v/>
      </c>
      <c r="EM466" s="9"/>
      <c r="EN466" s="10"/>
      <c r="EO466" s="24" t="str">
        <f ca="1">IF(MAX($EO$9:EO465)&lt;MAX($EL$9:$EL$502),MAX($EO$9:EO465)+1,"")</f>
        <v/>
      </c>
      <c r="EP466" s="24" t="str">
        <f t="shared" ca="1" si="206"/>
        <v/>
      </c>
      <c r="EQ466" s="23" t="str">
        <f t="shared" ca="1" si="191"/>
        <v/>
      </c>
      <c r="ER466" s="23" t="str">
        <f t="shared" ca="1" si="191"/>
        <v/>
      </c>
      <c r="ES466" s="23" t="str">
        <f t="shared" ca="1" si="191"/>
        <v/>
      </c>
      <c r="ET466" s="23" t="str">
        <f t="shared" ca="1" si="190"/>
        <v/>
      </c>
      <c r="EU466" s="10" t="str">
        <f>""</f>
        <v/>
      </c>
    </row>
    <row r="467" spans="1:151" x14ac:dyDescent="0.3">
      <c r="A467" s="1" t="s">
        <v>190</v>
      </c>
      <c r="B467" s="5"/>
      <c r="C467" s="14">
        <f t="shared" si="196"/>
        <v>0</v>
      </c>
      <c r="D467" s="14">
        <f t="shared" si="196"/>
        <v>1</v>
      </c>
      <c r="E467" s="14" t="str">
        <f t="shared" si="197"/>
        <v/>
      </c>
      <c r="F467" s="14">
        <f t="shared" si="198"/>
        <v>3</v>
      </c>
      <c r="G467" s="14">
        <f t="shared" si="194"/>
        <v>1</v>
      </c>
      <c r="H467" s="14">
        <f t="shared" si="199"/>
        <v>4</v>
      </c>
      <c r="I467" s="14">
        <f t="shared" si="199"/>
        <v>11</v>
      </c>
      <c r="J467" s="14">
        <f t="shared" si="199"/>
        <v>3</v>
      </c>
      <c r="K467" s="14">
        <f t="shared" si="199"/>
        <v>1</v>
      </c>
      <c r="L467" s="14" t="str">
        <f t="shared" si="200"/>
        <v>1.4.11.3.1</v>
      </c>
      <c r="M467" s="15" t="str">
        <f t="shared" si="201"/>
        <v>--</v>
      </c>
      <c r="N467" s="14" t="str">
        <f t="shared" si="202"/>
        <v/>
      </c>
      <c r="O467" s="15" t="str">
        <f t="shared" si="195"/>
        <v/>
      </c>
      <c r="P467" s="15" t="str">
        <f>IF(N467=1,FLOOR(MAX($P$4:P466),1)+1,IF(AND(P466&lt;&gt;"",O466&lt;&gt;1),MAX($P$4:P466)+0.1,""))</f>
        <v/>
      </c>
      <c r="Q467" s="5">
        <f>ROW()</f>
        <v>467</v>
      </c>
      <c r="ED467" s="9"/>
      <c r="EE467" s="24" t="str">
        <f ca="1">IF(MAX($EE$9:EE466)&lt;SUM($AJ$9:$AJ$109),MAX($EE$9:EE466)+1,"")</f>
        <v/>
      </c>
      <c r="EF467" s="24" t="str">
        <f t="shared" ca="1" si="204"/>
        <v/>
      </c>
      <c r="EG467" s="24" t="str">
        <f t="shared" ca="1" si="205"/>
        <v/>
      </c>
      <c r="EH467" s="23" t="str">
        <f t="shared" ca="1" si="203"/>
        <v/>
      </c>
      <c r="EI467" s="23" t="str">
        <f ca="1">IF(EE467="","",OFFSET($AK$8,EF467,0)&amp;IF(COUNTIF(EH468:$EH$502,"="&amp;EH467)=0,"","; "&amp;OFFSET(EH467,MATCH(EH467,EH468:$EH$502,0),1)))</f>
        <v/>
      </c>
      <c r="EJ467" s="23" t="str">
        <f ca="1">IF(EE467="","",OFFSET($AL$8,EF467,0)&amp;IF(COUNTIF(EH468:$EH$502,"="&amp;EH467)=0,"","; "&amp;OFFSET(EH467,MATCH(EH467,EH468:$EH$502,0),2)))</f>
        <v/>
      </c>
      <c r="EK467" s="23" t="str">
        <f ca="1">IF(EE467="","",OFFSET($AK$8,EF467,0)&amp;" "&amp;IF(LEN(OFFSET($AL$8,EF467,0))&gt;$EK$3,LEFT(OFFSET($AL$8,EF467,0),$EK$3)&amp;"...",OFFSET($AL$8,EF467,0))&amp;SUBSTITUTE(IF(COUNTIF(EH468:$EH$502,"="&amp;EH467)=0,"","; "&amp;OFFSET(EH467,MATCH(EH467,EH468:$EH$502,0),3)),"; "&amp;OFFSET($AK$8,EF467,0)&amp;" "&amp;IF(LEN(OFFSET($AL$8,EF467,0))&gt;$EK$3,LEFT(OFFSET($AL$8,EF467,0),$EK$3)&amp;"...",OFFSET($AL$8,EF467,0)),""))</f>
        <v/>
      </c>
      <c r="EL467" s="24" t="str">
        <f ca="1">IF(EE467="","",IF(COUNTIF($EH$9:$EH466,"="&amp;EH467)=0,MAX($EL$9:EL466)+1,""))</f>
        <v/>
      </c>
      <c r="EM467" s="9"/>
      <c r="EN467" s="10"/>
      <c r="EO467" s="24" t="str">
        <f ca="1">IF(MAX($EO$9:EO466)&lt;MAX($EL$9:$EL$502),MAX($EO$9:EO466)+1,"")</f>
        <v/>
      </c>
      <c r="EP467" s="24" t="str">
        <f t="shared" ca="1" si="206"/>
        <v/>
      </c>
      <c r="EQ467" s="23" t="str">
        <f t="shared" ca="1" si="191"/>
        <v/>
      </c>
      <c r="ER467" s="23" t="str">
        <f t="shared" ca="1" si="191"/>
        <v/>
      </c>
      <c r="ES467" s="23" t="str">
        <f t="shared" ca="1" si="191"/>
        <v/>
      </c>
      <c r="ET467" s="23" t="str">
        <f t="shared" ca="1" si="190"/>
        <v/>
      </c>
      <c r="EU467" s="10" t="str">
        <f>""</f>
        <v/>
      </c>
    </row>
    <row r="468" spans="1:151" x14ac:dyDescent="0.3">
      <c r="A468" s="1" t="s">
        <v>325</v>
      </c>
      <c r="B468" s="5"/>
      <c r="C468" s="14">
        <f t="shared" si="196"/>
        <v>1</v>
      </c>
      <c r="D468" s="14">
        <f t="shared" si="196"/>
        <v>0</v>
      </c>
      <c r="E468" s="14" t="str">
        <f t="shared" si="197"/>
        <v/>
      </c>
      <c r="F468" s="14">
        <f t="shared" si="198"/>
        <v>4</v>
      </c>
      <c r="G468" s="14">
        <f t="shared" si="194"/>
        <v>1</v>
      </c>
      <c r="H468" s="14">
        <f t="shared" si="199"/>
        <v>4</v>
      </c>
      <c r="I468" s="14">
        <f t="shared" si="199"/>
        <v>11</v>
      </c>
      <c r="J468" s="14">
        <f t="shared" si="199"/>
        <v>3</v>
      </c>
      <c r="K468" s="14">
        <f t="shared" si="199"/>
        <v>2</v>
      </c>
      <c r="L468" s="14" t="str">
        <f t="shared" si="200"/>
        <v>1.4.11.3.2</v>
      </c>
      <c r="M468" s="15" t="str">
        <f t="shared" si="201"/>
        <v>Limited User Interface</v>
      </c>
      <c r="N468" s="14" t="str">
        <f t="shared" si="202"/>
        <v/>
      </c>
      <c r="O468" s="15" t="str">
        <f t="shared" si="195"/>
        <v/>
      </c>
      <c r="P468" s="15" t="str">
        <f>IF(N468=1,FLOOR(MAX($P$4:P467),1)+1,IF(AND(P467&lt;&gt;"",O467&lt;&gt;1),MAX($P$4:P467)+0.1,""))</f>
        <v/>
      </c>
      <c r="Q468" s="5">
        <f>ROW()</f>
        <v>468</v>
      </c>
      <c r="ED468" s="9"/>
      <c r="EE468" s="24" t="str">
        <f ca="1">IF(MAX($EE$9:EE467)&lt;SUM($AJ$9:$AJ$109),MAX($EE$9:EE467)+1,"")</f>
        <v/>
      </c>
      <c r="EF468" s="24" t="str">
        <f t="shared" ca="1" si="204"/>
        <v/>
      </c>
      <c r="EG468" s="24" t="str">
        <f t="shared" ca="1" si="205"/>
        <v/>
      </c>
      <c r="EH468" s="23" t="str">
        <f t="shared" ca="1" si="203"/>
        <v/>
      </c>
      <c r="EI468" s="23" t="str">
        <f ca="1">IF(EE468="","",OFFSET($AK$8,EF468,0)&amp;IF(COUNTIF(EH469:$EH$502,"="&amp;EH468)=0,"","; "&amp;OFFSET(EH468,MATCH(EH468,EH469:$EH$502,0),1)))</f>
        <v/>
      </c>
      <c r="EJ468" s="23" t="str">
        <f ca="1">IF(EE468="","",OFFSET($AL$8,EF468,0)&amp;IF(COUNTIF(EH469:$EH$502,"="&amp;EH468)=0,"","; "&amp;OFFSET(EH468,MATCH(EH468,EH469:$EH$502,0),2)))</f>
        <v/>
      </c>
      <c r="EK468" s="23" t="str">
        <f ca="1">IF(EE468="","",OFFSET($AK$8,EF468,0)&amp;" "&amp;IF(LEN(OFFSET($AL$8,EF468,0))&gt;$EK$3,LEFT(OFFSET($AL$8,EF468,0),$EK$3)&amp;"...",OFFSET($AL$8,EF468,0))&amp;SUBSTITUTE(IF(COUNTIF(EH469:$EH$502,"="&amp;EH468)=0,"","; "&amp;OFFSET(EH468,MATCH(EH468,EH469:$EH$502,0),3)),"; "&amp;OFFSET($AK$8,EF468,0)&amp;" "&amp;IF(LEN(OFFSET($AL$8,EF468,0))&gt;$EK$3,LEFT(OFFSET($AL$8,EF468,0),$EK$3)&amp;"...",OFFSET($AL$8,EF468,0)),""))</f>
        <v/>
      </c>
      <c r="EL468" s="24" t="str">
        <f ca="1">IF(EE468="","",IF(COUNTIF($EH$9:$EH467,"="&amp;EH468)=0,MAX($EL$9:EL467)+1,""))</f>
        <v/>
      </c>
      <c r="EM468" s="9"/>
      <c r="EN468" s="10"/>
      <c r="EO468" s="24" t="str">
        <f ca="1">IF(MAX($EO$9:EO467)&lt;MAX($EL$9:$EL$502),MAX($EO$9:EO467)+1,"")</f>
        <v/>
      </c>
      <c r="EP468" s="24" t="str">
        <f t="shared" ca="1" si="206"/>
        <v/>
      </c>
      <c r="EQ468" s="23" t="str">
        <f t="shared" ca="1" si="191"/>
        <v/>
      </c>
      <c r="ER468" s="23" t="str">
        <f t="shared" ca="1" si="191"/>
        <v/>
      </c>
      <c r="ES468" s="23" t="str">
        <f t="shared" ca="1" si="191"/>
        <v/>
      </c>
      <c r="ET468" s="23" t="str">
        <f t="shared" ca="1" si="190"/>
        <v/>
      </c>
      <c r="EU468" s="10" t="str">
        <f>""</f>
        <v/>
      </c>
    </row>
    <row r="469" spans="1:151" x14ac:dyDescent="0.3">
      <c r="A469" s="1" t="s">
        <v>55</v>
      </c>
      <c r="B469" s="5"/>
      <c r="C469" s="14">
        <f t="shared" si="196"/>
        <v>0</v>
      </c>
      <c r="D469" s="14">
        <f t="shared" si="196"/>
        <v>0</v>
      </c>
      <c r="E469" s="14" t="str">
        <f t="shared" si="197"/>
        <v/>
      </c>
      <c r="F469" s="14">
        <f t="shared" si="198"/>
        <v>4</v>
      </c>
      <c r="G469" s="14">
        <f t="shared" si="194"/>
        <v>1</v>
      </c>
      <c r="H469" s="14">
        <f t="shared" si="199"/>
        <v>4</v>
      </c>
      <c r="I469" s="14">
        <f t="shared" si="199"/>
        <v>11</v>
      </c>
      <c r="J469" s="14">
        <f t="shared" si="199"/>
        <v>3</v>
      </c>
      <c r="K469" s="14">
        <f t="shared" si="199"/>
        <v>2</v>
      </c>
      <c r="L469" s="14" t="str">
        <f t="shared" si="200"/>
        <v>1.4.11.3.2</v>
      </c>
      <c r="M469" s="15" t="str">
        <f t="shared" si="201"/>
        <v>--</v>
      </c>
      <c r="N469" s="14" t="str">
        <f t="shared" si="202"/>
        <v/>
      </c>
      <c r="O469" s="15" t="str">
        <f t="shared" si="195"/>
        <v/>
      </c>
      <c r="P469" s="15" t="str">
        <f>IF(N469=1,FLOOR(MAX($P$4:P468),1)+1,IF(AND(P468&lt;&gt;"",O468&lt;&gt;1),MAX($P$4:P468)+0.1,""))</f>
        <v/>
      </c>
      <c r="Q469" s="5">
        <f>ROW()</f>
        <v>469</v>
      </c>
      <c r="ED469" s="9"/>
      <c r="EE469" s="24" t="str">
        <f ca="1">IF(MAX($EE$9:EE468)&lt;SUM($AJ$9:$AJ$109),MAX($EE$9:EE468)+1,"")</f>
        <v/>
      </c>
      <c r="EF469" s="24" t="str">
        <f t="shared" ca="1" si="204"/>
        <v/>
      </c>
      <c r="EG469" s="24" t="str">
        <f t="shared" ca="1" si="205"/>
        <v/>
      </c>
      <c r="EH469" s="23" t="str">
        <f t="shared" ca="1" si="203"/>
        <v/>
      </c>
      <c r="EI469" s="23" t="str">
        <f ca="1">IF(EE469="","",OFFSET($AK$8,EF469,0)&amp;IF(COUNTIF(EH470:$EH$502,"="&amp;EH469)=0,"","; "&amp;OFFSET(EH469,MATCH(EH469,EH470:$EH$502,0),1)))</f>
        <v/>
      </c>
      <c r="EJ469" s="23" t="str">
        <f ca="1">IF(EE469="","",OFFSET($AL$8,EF469,0)&amp;IF(COUNTIF(EH470:$EH$502,"="&amp;EH469)=0,"","; "&amp;OFFSET(EH469,MATCH(EH469,EH470:$EH$502,0),2)))</f>
        <v/>
      </c>
      <c r="EK469" s="23" t="str">
        <f ca="1">IF(EE469="","",OFFSET($AK$8,EF469,0)&amp;" "&amp;IF(LEN(OFFSET($AL$8,EF469,0))&gt;$EK$3,LEFT(OFFSET($AL$8,EF469,0),$EK$3)&amp;"...",OFFSET($AL$8,EF469,0))&amp;SUBSTITUTE(IF(COUNTIF(EH470:$EH$502,"="&amp;EH469)=0,"","; "&amp;OFFSET(EH469,MATCH(EH469,EH470:$EH$502,0),3)),"; "&amp;OFFSET($AK$8,EF469,0)&amp;" "&amp;IF(LEN(OFFSET($AL$8,EF469,0))&gt;$EK$3,LEFT(OFFSET($AL$8,EF469,0),$EK$3)&amp;"...",OFFSET($AL$8,EF469,0)),""))</f>
        <v/>
      </c>
      <c r="EL469" s="24" t="str">
        <f ca="1">IF(EE469="","",IF(COUNTIF($EH$9:$EH468,"="&amp;EH469)=0,MAX($EL$9:EL468)+1,""))</f>
        <v/>
      </c>
      <c r="EM469" s="9"/>
      <c r="EN469" s="10"/>
      <c r="EO469" s="24" t="str">
        <f ca="1">IF(MAX($EO$9:EO468)&lt;MAX($EL$9:$EL$502),MAX($EO$9:EO468)+1,"")</f>
        <v/>
      </c>
      <c r="EP469" s="24" t="str">
        <f t="shared" ca="1" si="206"/>
        <v/>
      </c>
      <c r="EQ469" s="23" t="str">
        <f t="shared" ca="1" si="191"/>
        <v/>
      </c>
      <c r="ER469" s="23" t="str">
        <f t="shared" ca="1" si="191"/>
        <v/>
      </c>
      <c r="ES469" s="23" t="str">
        <f t="shared" ca="1" si="191"/>
        <v/>
      </c>
      <c r="ET469" s="23" t="str">
        <f t="shared" ca="1" si="190"/>
        <v/>
      </c>
      <c r="EU469" s="10" t="str">
        <f>""</f>
        <v/>
      </c>
    </row>
    <row r="470" spans="1:151" x14ac:dyDescent="0.3">
      <c r="A470" s="1" t="s">
        <v>326</v>
      </c>
      <c r="B470" s="5"/>
      <c r="C470" s="14">
        <f t="shared" si="196"/>
        <v>0</v>
      </c>
      <c r="D470" s="14">
        <f t="shared" si="196"/>
        <v>0</v>
      </c>
      <c r="E470" s="14" t="str">
        <f t="shared" si="197"/>
        <v/>
      </c>
      <c r="F470" s="14">
        <f t="shared" si="198"/>
        <v>4</v>
      </c>
      <c r="G470" s="14">
        <f t="shared" si="194"/>
        <v>1</v>
      </c>
      <c r="H470" s="14">
        <f t="shared" ref="H470:K485" si="207">IF(G470&lt;&gt;G469,0,IF(AND(($F469-$D470)=(H$3-1),$F470=H$3),H469+1,H469))</f>
        <v>4</v>
      </c>
      <c r="I470" s="14">
        <f t="shared" si="207"/>
        <v>11</v>
      </c>
      <c r="J470" s="14">
        <f t="shared" si="207"/>
        <v>3</v>
      </c>
      <c r="K470" s="14">
        <f t="shared" si="207"/>
        <v>2</v>
      </c>
      <c r="L470" s="14" t="str">
        <f t="shared" si="200"/>
        <v>1.4.11.3.2</v>
      </c>
      <c r="M470" s="15" t="str">
        <f t="shared" si="201"/>
        <v>--</v>
      </c>
      <c r="N470" s="14" t="str">
        <f t="shared" si="202"/>
        <v/>
      </c>
      <c r="O470" s="15" t="str">
        <f t="shared" si="195"/>
        <v/>
      </c>
      <c r="P470" s="15" t="str">
        <f>IF(N470=1,FLOOR(MAX($P$4:P469),1)+1,IF(AND(P469&lt;&gt;"",O469&lt;&gt;1),MAX($P$4:P469)+0.1,""))</f>
        <v/>
      </c>
      <c r="Q470" s="5">
        <f>ROW()</f>
        <v>470</v>
      </c>
      <c r="ED470" s="9"/>
      <c r="EE470" s="24" t="str">
        <f ca="1">IF(MAX($EE$9:EE469)&lt;SUM($AJ$9:$AJ$109),MAX($EE$9:EE469)+1,"")</f>
        <v/>
      </c>
      <c r="EF470" s="24" t="str">
        <f t="shared" ca="1" si="204"/>
        <v/>
      </c>
      <c r="EG470" s="24" t="str">
        <f t="shared" ca="1" si="205"/>
        <v/>
      </c>
      <c r="EH470" s="23" t="str">
        <f t="shared" ca="1" si="203"/>
        <v/>
      </c>
      <c r="EI470" s="23" t="str">
        <f ca="1">IF(EE470="","",OFFSET($AK$8,EF470,0)&amp;IF(COUNTIF(EH471:$EH$502,"="&amp;EH470)=0,"","; "&amp;OFFSET(EH470,MATCH(EH470,EH471:$EH$502,0),1)))</f>
        <v/>
      </c>
      <c r="EJ470" s="23" t="str">
        <f ca="1">IF(EE470="","",OFFSET($AL$8,EF470,0)&amp;IF(COUNTIF(EH471:$EH$502,"="&amp;EH470)=0,"","; "&amp;OFFSET(EH470,MATCH(EH470,EH471:$EH$502,0),2)))</f>
        <v/>
      </c>
      <c r="EK470" s="23" t="str">
        <f ca="1">IF(EE470="","",OFFSET($AK$8,EF470,0)&amp;" "&amp;IF(LEN(OFFSET($AL$8,EF470,0))&gt;$EK$3,LEFT(OFFSET($AL$8,EF470,0),$EK$3)&amp;"...",OFFSET($AL$8,EF470,0))&amp;SUBSTITUTE(IF(COUNTIF(EH471:$EH$502,"="&amp;EH470)=0,"","; "&amp;OFFSET(EH470,MATCH(EH470,EH471:$EH$502,0),3)),"; "&amp;OFFSET($AK$8,EF470,0)&amp;" "&amp;IF(LEN(OFFSET($AL$8,EF470,0))&gt;$EK$3,LEFT(OFFSET($AL$8,EF470,0),$EK$3)&amp;"...",OFFSET($AL$8,EF470,0)),""))</f>
        <v/>
      </c>
      <c r="EL470" s="24" t="str">
        <f ca="1">IF(EE470="","",IF(COUNTIF($EH$9:$EH469,"="&amp;EH470)=0,MAX($EL$9:EL469)+1,""))</f>
        <v/>
      </c>
      <c r="EM470" s="9"/>
      <c r="EN470" s="10"/>
      <c r="EO470" s="24" t="str">
        <f ca="1">IF(MAX($EO$9:EO469)&lt;MAX($EL$9:$EL$502),MAX($EO$9:EO469)+1,"")</f>
        <v/>
      </c>
      <c r="EP470" s="24" t="str">
        <f t="shared" ca="1" si="206"/>
        <v/>
      </c>
      <c r="EQ470" s="23" t="str">
        <f t="shared" ca="1" si="191"/>
        <v/>
      </c>
      <c r="ER470" s="23" t="str">
        <f t="shared" ca="1" si="191"/>
        <v/>
      </c>
      <c r="ES470" s="23" t="str">
        <f t="shared" ca="1" si="191"/>
        <v/>
      </c>
      <c r="ET470" s="23" t="str">
        <f t="shared" ca="1" si="190"/>
        <v/>
      </c>
      <c r="EU470" s="10" t="str">
        <f>""</f>
        <v/>
      </c>
    </row>
    <row r="471" spans="1:151" x14ac:dyDescent="0.3">
      <c r="A471" s="1" t="s">
        <v>327</v>
      </c>
      <c r="B471" s="5"/>
      <c r="C471" s="14">
        <f t="shared" si="196"/>
        <v>0</v>
      </c>
      <c r="D471" s="14">
        <f t="shared" si="196"/>
        <v>0</v>
      </c>
      <c r="E471" s="14" t="str">
        <f t="shared" si="197"/>
        <v/>
      </c>
      <c r="F471" s="14">
        <f t="shared" si="198"/>
        <v>4</v>
      </c>
      <c r="G471" s="14">
        <f t="shared" si="194"/>
        <v>1</v>
      </c>
      <c r="H471" s="14">
        <f t="shared" si="207"/>
        <v>4</v>
      </c>
      <c r="I471" s="14">
        <f t="shared" si="207"/>
        <v>11</v>
      </c>
      <c r="J471" s="14">
        <f t="shared" si="207"/>
        <v>3</v>
      </c>
      <c r="K471" s="14">
        <f t="shared" si="207"/>
        <v>2</v>
      </c>
      <c r="L471" s="14" t="str">
        <f t="shared" si="200"/>
        <v>1.4.11.3.2</v>
      </c>
      <c r="M471" s="15" t="str">
        <f t="shared" si="201"/>
        <v>--</v>
      </c>
      <c r="N471" s="14" t="str">
        <f t="shared" si="202"/>
        <v/>
      </c>
      <c r="O471" s="15" t="str">
        <f t="shared" si="195"/>
        <v/>
      </c>
      <c r="P471" s="15" t="str">
        <f>IF(N471=1,FLOOR(MAX($P$4:P470),1)+1,IF(AND(P470&lt;&gt;"",O470&lt;&gt;1),MAX($P$4:P470)+0.1,""))</f>
        <v/>
      </c>
      <c r="Q471" s="5">
        <f>ROW()</f>
        <v>471</v>
      </c>
      <c r="ED471" s="9"/>
      <c r="EE471" s="24" t="str">
        <f ca="1">IF(MAX($EE$9:EE470)&lt;SUM($AJ$9:$AJ$109),MAX($EE$9:EE470)+1,"")</f>
        <v/>
      </c>
      <c r="EF471" s="24" t="str">
        <f t="shared" ca="1" si="204"/>
        <v/>
      </c>
      <c r="EG471" s="24" t="str">
        <f t="shared" ca="1" si="205"/>
        <v/>
      </c>
      <c r="EH471" s="23" t="str">
        <f t="shared" ca="1" si="203"/>
        <v/>
      </c>
      <c r="EI471" s="23" t="str">
        <f ca="1">IF(EE471="","",OFFSET($AK$8,EF471,0)&amp;IF(COUNTIF(EH472:$EH$502,"="&amp;EH471)=0,"","; "&amp;OFFSET(EH471,MATCH(EH471,EH472:$EH$502,0),1)))</f>
        <v/>
      </c>
      <c r="EJ471" s="23" t="str">
        <f ca="1">IF(EE471="","",OFFSET($AL$8,EF471,0)&amp;IF(COUNTIF(EH472:$EH$502,"="&amp;EH471)=0,"","; "&amp;OFFSET(EH471,MATCH(EH471,EH472:$EH$502,0),2)))</f>
        <v/>
      </c>
      <c r="EK471" s="23" t="str">
        <f ca="1">IF(EE471="","",OFFSET($AK$8,EF471,0)&amp;" "&amp;IF(LEN(OFFSET($AL$8,EF471,0))&gt;$EK$3,LEFT(OFFSET($AL$8,EF471,0),$EK$3)&amp;"...",OFFSET($AL$8,EF471,0))&amp;SUBSTITUTE(IF(COUNTIF(EH472:$EH$502,"="&amp;EH471)=0,"","; "&amp;OFFSET(EH471,MATCH(EH471,EH472:$EH$502,0),3)),"; "&amp;OFFSET($AK$8,EF471,0)&amp;" "&amp;IF(LEN(OFFSET($AL$8,EF471,0))&gt;$EK$3,LEFT(OFFSET($AL$8,EF471,0),$EK$3)&amp;"...",OFFSET($AL$8,EF471,0)),""))</f>
        <v/>
      </c>
      <c r="EL471" s="24" t="str">
        <f ca="1">IF(EE471="","",IF(COUNTIF($EH$9:$EH470,"="&amp;EH471)=0,MAX($EL$9:EL470)+1,""))</f>
        <v/>
      </c>
      <c r="EM471" s="9"/>
      <c r="EN471" s="10"/>
      <c r="EO471" s="24" t="str">
        <f ca="1">IF(MAX($EO$9:EO470)&lt;MAX($EL$9:$EL$502),MAX($EO$9:EO470)+1,"")</f>
        <v/>
      </c>
      <c r="EP471" s="24" t="str">
        <f t="shared" ca="1" si="206"/>
        <v/>
      </c>
      <c r="EQ471" s="23" t="str">
        <f t="shared" ca="1" si="191"/>
        <v/>
      </c>
      <c r="ER471" s="23" t="str">
        <f t="shared" ca="1" si="191"/>
        <v/>
      </c>
      <c r="ES471" s="23" t="str">
        <f t="shared" ca="1" si="191"/>
        <v/>
      </c>
      <c r="ET471" s="23" t="str">
        <f t="shared" ca="1" si="190"/>
        <v/>
      </c>
      <c r="EU471" s="10" t="str">
        <f>""</f>
        <v/>
      </c>
    </row>
    <row r="472" spans="1:151" x14ac:dyDescent="0.3">
      <c r="A472" s="1" t="s">
        <v>328</v>
      </c>
      <c r="B472" s="5"/>
      <c r="C472" s="14">
        <f t="shared" si="196"/>
        <v>0</v>
      </c>
      <c r="D472" s="14">
        <f t="shared" si="196"/>
        <v>0</v>
      </c>
      <c r="E472" s="14" t="str">
        <f t="shared" si="197"/>
        <v/>
      </c>
      <c r="F472" s="14">
        <f t="shared" si="198"/>
        <v>4</v>
      </c>
      <c r="G472" s="14">
        <f t="shared" si="194"/>
        <v>1</v>
      </c>
      <c r="H472" s="14">
        <f t="shared" si="207"/>
        <v>4</v>
      </c>
      <c r="I472" s="14">
        <f t="shared" si="207"/>
        <v>11</v>
      </c>
      <c r="J472" s="14">
        <f t="shared" si="207"/>
        <v>3</v>
      </c>
      <c r="K472" s="14">
        <f t="shared" si="207"/>
        <v>2</v>
      </c>
      <c r="L472" s="14" t="str">
        <f t="shared" si="200"/>
        <v>1.4.11.3.2</v>
      </c>
      <c r="M472" s="15" t="str">
        <f t="shared" si="201"/>
        <v>--</v>
      </c>
      <c r="N472" s="14" t="str">
        <f t="shared" si="202"/>
        <v/>
      </c>
      <c r="O472" s="15" t="str">
        <f t="shared" si="195"/>
        <v/>
      </c>
      <c r="P472" s="15" t="str">
        <f>IF(N472=1,FLOOR(MAX($P$4:P471),1)+1,IF(AND(P471&lt;&gt;"",O471&lt;&gt;1),MAX($P$4:P471)+0.1,""))</f>
        <v/>
      </c>
      <c r="Q472" s="5">
        <f>ROW()</f>
        <v>472</v>
      </c>
      <c r="ED472" s="9"/>
      <c r="EE472" s="24" t="str">
        <f ca="1">IF(MAX($EE$9:EE471)&lt;SUM($AJ$9:$AJ$109),MAX($EE$9:EE471)+1,"")</f>
        <v/>
      </c>
      <c r="EF472" s="24" t="str">
        <f t="shared" ca="1" si="204"/>
        <v/>
      </c>
      <c r="EG472" s="24" t="str">
        <f t="shared" ca="1" si="205"/>
        <v/>
      </c>
      <c r="EH472" s="23" t="str">
        <f t="shared" ca="1" si="203"/>
        <v/>
      </c>
      <c r="EI472" s="23" t="str">
        <f ca="1">IF(EE472="","",OFFSET($AK$8,EF472,0)&amp;IF(COUNTIF(EH473:$EH$502,"="&amp;EH472)=0,"","; "&amp;OFFSET(EH472,MATCH(EH472,EH473:$EH$502,0),1)))</f>
        <v/>
      </c>
      <c r="EJ472" s="23" t="str">
        <f ca="1">IF(EE472="","",OFFSET($AL$8,EF472,0)&amp;IF(COUNTIF(EH473:$EH$502,"="&amp;EH472)=0,"","; "&amp;OFFSET(EH472,MATCH(EH472,EH473:$EH$502,0),2)))</f>
        <v/>
      </c>
      <c r="EK472" s="23" t="str">
        <f ca="1">IF(EE472="","",OFFSET($AK$8,EF472,0)&amp;" "&amp;IF(LEN(OFFSET($AL$8,EF472,0))&gt;$EK$3,LEFT(OFFSET($AL$8,EF472,0),$EK$3)&amp;"...",OFFSET($AL$8,EF472,0))&amp;SUBSTITUTE(IF(COUNTIF(EH473:$EH$502,"="&amp;EH472)=0,"","; "&amp;OFFSET(EH472,MATCH(EH472,EH473:$EH$502,0),3)),"; "&amp;OFFSET($AK$8,EF472,0)&amp;" "&amp;IF(LEN(OFFSET($AL$8,EF472,0))&gt;$EK$3,LEFT(OFFSET($AL$8,EF472,0),$EK$3)&amp;"...",OFFSET($AL$8,EF472,0)),""))</f>
        <v/>
      </c>
      <c r="EL472" s="24" t="str">
        <f ca="1">IF(EE472="","",IF(COUNTIF($EH$9:$EH471,"="&amp;EH472)=0,MAX($EL$9:EL471)+1,""))</f>
        <v/>
      </c>
      <c r="EM472" s="9"/>
      <c r="EN472" s="10"/>
      <c r="EO472" s="24" t="str">
        <f ca="1">IF(MAX($EO$9:EO471)&lt;MAX($EL$9:$EL$502),MAX($EO$9:EO471)+1,"")</f>
        <v/>
      </c>
      <c r="EP472" s="24" t="str">
        <f t="shared" ca="1" si="206"/>
        <v/>
      </c>
      <c r="EQ472" s="23" t="str">
        <f t="shared" ca="1" si="191"/>
        <v/>
      </c>
      <c r="ER472" s="23" t="str">
        <f t="shared" ca="1" si="191"/>
        <v/>
      </c>
      <c r="ES472" s="23" t="str">
        <f t="shared" ca="1" si="191"/>
        <v/>
      </c>
      <c r="ET472" s="23" t="str">
        <f t="shared" ca="1" si="191"/>
        <v/>
      </c>
      <c r="EU472" s="10" t="str">
        <f>""</f>
        <v/>
      </c>
    </row>
    <row r="473" spans="1:151" x14ac:dyDescent="0.3">
      <c r="A473" s="1" t="s">
        <v>329</v>
      </c>
      <c r="B473" s="5"/>
      <c r="C473" s="14">
        <f t="shared" si="196"/>
        <v>0</v>
      </c>
      <c r="D473" s="14">
        <f t="shared" si="196"/>
        <v>0</v>
      </c>
      <c r="E473" s="14" t="str">
        <f t="shared" si="197"/>
        <v/>
      </c>
      <c r="F473" s="14">
        <f t="shared" si="198"/>
        <v>4</v>
      </c>
      <c r="G473" s="14">
        <f t="shared" si="194"/>
        <v>1</v>
      </c>
      <c r="H473" s="14">
        <f t="shared" si="207"/>
        <v>4</v>
      </c>
      <c r="I473" s="14">
        <f t="shared" si="207"/>
        <v>11</v>
      </c>
      <c r="J473" s="14">
        <f t="shared" si="207"/>
        <v>3</v>
      </c>
      <c r="K473" s="14">
        <f t="shared" si="207"/>
        <v>2</v>
      </c>
      <c r="L473" s="14" t="str">
        <f t="shared" si="200"/>
        <v>1.4.11.3.2</v>
      </c>
      <c r="M473" s="15" t="str">
        <f t="shared" si="201"/>
        <v>--</v>
      </c>
      <c r="N473" s="14" t="str">
        <f t="shared" si="202"/>
        <v/>
      </c>
      <c r="O473" s="15" t="str">
        <f t="shared" si="195"/>
        <v/>
      </c>
      <c r="P473" s="15" t="str">
        <f>IF(N473=1,FLOOR(MAX($P$4:P472),1)+1,IF(AND(P472&lt;&gt;"",O472&lt;&gt;1),MAX($P$4:P472)+0.1,""))</f>
        <v/>
      </c>
      <c r="Q473" s="5">
        <f>ROW()</f>
        <v>473</v>
      </c>
      <c r="ED473" s="9"/>
      <c r="EE473" s="24" t="str">
        <f ca="1">IF(MAX($EE$9:EE472)&lt;SUM($AJ$9:$AJ$109),MAX($EE$9:EE472)+1,"")</f>
        <v/>
      </c>
      <c r="EF473" s="24" t="str">
        <f t="shared" ca="1" si="204"/>
        <v/>
      </c>
      <c r="EG473" s="24" t="str">
        <f t="shared" ca="1" si="205"/>
        <v/>
      </c>
      <c r="EH473" s="23" t="str">
        <f t="shared" ca="1" si="203"/>
        <v/>
      </c>
      <c r="EI473" s="23" t="str">
        <f ca="1">IF(EE473="","",OFFSET($AK$8,EF473,0)&amp;IF(COUNTIF(EH474:$EH$502,"="&amp;EH473)=0,"","; "&amp;OFFSET(EH473,MATCH(EH473,EH474:$EH$502,0),1)))</f>
        <v/>
      </c>
      <c r="EJ473" s="23" t="str">
        <f ca="1">IF(EE473="","",OFFSET($AL$8,EF473,0)&amp;IF(COUNTIF(EH474:$EH$502,"="&amp;EH473)=0,"","; "&amp;OFFSET(EH473,MATCH(EH473,EH474:$EH$502,0),2)))</f>
        <v/>
      </c>
      <c r="EK473" s="23" t="str">
        <f ca="1">IF(EE473="","",OFFSET($AK$8,EF473,0)&amp;" "&amp;IF(LEN(OFFSET($AL$8,EF473,0))&gt;$EK$3,LEFT(OFFSET($AL$8,EF473,0),$EK$3)&amp;"...",OFFSET($AL$8,EF473,0))&amp;SUBSTITUTE(IF(COUNTIF(EH474:$EH$502,"="&amp;EH473)=0,"","; "&amp;OFFSET(EH473,MATCH(EH473,EH474:$EH$502,0),3)),"; "&amp;OFFSET($AK$8,EF473,0)&amp;" "&amp;IF(LEN(OFFSET($AL$8,EF473,0))&gt;$EK$3,LEFT(OFFSET($AL$8,EF473,0),$EK$3)&amp;"...",OFFSET($AL$8,EF473,0)),""))</f>
        <v/>
      </c>
      <c r="EL473" s="24" t="str">
        <f ca="1">IF(EE473="","",IF(COUNTIF($EH$9:$EH472,"="&amp;EH473)=0,MAX($EL$9:EL472)+1,""))</f>
        <v/>
      </c>
      <c r="EM473" s="9"/>
      <c r="EN473" s="10"/>
      <c r="EO473" s="24" t="str">
        <f ca="1">IF(MAX($EO$9:EO472)&lt;MAX($EL$9:$EL$502),MAX($EO$9:EO472)+1,"")</f>
        <v/>
      </c>
      <c r="EP473" s="24" t="str">
        <f t="shared" ca="1" si="206"/>
        <v/>
      </c>
      <c r="EQ473" s="23" t="str">
        <f t="shared" ref="EQ473:ET501" ca="1" si="208">IF($EP473="","",OFFSET(EH$8,$EP473,0))</f>
        <v/>
      </c>
      <c r="ER473" s="23" t="str">
        <f t="shared" ca="1" si="208"/>
        <v/>
      </c>
      <c r="ES473" s="23" t="str">
        <f t="shared" ca="1" si="208"/>
        <v/>
      </c>
      <c r="ET473" s="23" t="str">
        <f t="shared" ca="1" si="208"/>
        <v/>
      </c>
      <c r="EU473" s="10" t="str">
        <f>""</f>
        <v/>
      </c>
    </row>
    <row r="474" spans="1:151" x14ac:dyDescent="0.3">
      <c r="A474" s="1" t="s">
        <v>330</v>
      </c>
      <c r="B474" s="5"/>
      <c r="C474" s="14">
        <f t="shared" si="196"/>
        <v>0</v>
      </c>
      <c r="D474" s="14">
        <f t="shared" si="196"/>
        <v>0</v>
      </c>
      <c r="E474" s="14" t="str">
        <f t="shared" si="197"/>
        <v/>
      </c>
      <c r="F474" s="14">
        <f t="shared" si="198"/>
        <v>4</v>
      </c>
      <c r="G474" s="14">
        <f t="shared" si="194"/>
        <v>1</v>
      </c>
      <c r="H474" s="14">
        <f t="shared" si="207"/>
        <v>4</v>
      </c>
      <c r="I474" s="14">
        <f t="shared" si="207"/>
        <v>11</v>
      </c>
      <c r="J474" s="14">
        <f t="shared" si="207"/>
        <v>3</v>
      </c>
      <c r="K474" s="14">
        <f t="shared" si="207"/>
        <v>2</v>
      </c>
      <c r="L474" s="14" t="str">
        <f t="shared" si="200"/>
        <v>1.4.11.3.2</v>
      </c>
      <c r="M474" s="15" t="str">
        <f t="shared" si="201"/>
        <v>--</v>
      </c>
      <c r="N474" s="14" t="str">
        <f t="shared" si="202"/>
        <v/>
      </c>
      <c r="O474" s="15" t="str">
        <f t="shared" si="195"/>
        <v/>
      </c>
      <c r="P474" s="15" t="str">
        <f>IF(N474=1,FLOOR(MAX($P$4:P473),1)+1,IF(AND(P473&lt;&gt;"",O473&lt;&gt;1),MAX($P$4:P473)+0.1,""))</f>
        <v/>
      </c>
      <c r="Q474" s="5">
        <f>ROW()</f>
        <v>474</v>
      </c>
      <c r="ED474" s="9"/>
      <c r="EE474" s="24" t="str">
        <f ca="1">IF(MAX($EE$9:EE473)&lt;SUM($AJ$9:$AJ$109),MAX($EE$9:EE473)+1,"")</f>
        <v/>
      </c>
      <c r="EF474" s="24" t="str">
        <f t="shared" ca="1" si="204"/>
        <v/>
      </c>
      <c r="EG474" s="24" t="str">
        <f t="shared" ca="1" si="205"/>
        <v/>
      </c>
      <c r="EH474" s="23" t="str">
        <f t="shared" ca="1" si="203"/>
        <v/>
      </c>
      <c r="EI474" s="23" t="str">
        <f ca="1">IF(EE474="","",OFFSET($AK$8,EF474,0)&amp;IF(COUNTIF(EH475:$EH$502,"="&amp;EH474)=0,"","; "&amp;OFFSET(EH474,MATCH(EH474,EH475:$EH$502,0),1)))</f>
        <v/>
      </c>
      <c r="EJ474" s="23" t="str">
        <f ca="1">IF(EE474="","",OFFSET($AL$8,EF474,0)&amp;IF(COUNTIF(EH475:$EH$502,"="&amp;EH474)=0,"","; "&amp;OFFSET(EH474,MATCH(EH474,EH475:$EH$502,0),2)))</f>
        <v/>
      </c>
      <c r="EK474" s="23" t="str">
        <f ca="1">IF(EE474="","",OFFSET($AK$8,EF474,0)&amp;" "&amp;IF(LEN(OFFSET($AL$8,EF474,0))&gt;$EK$3,LEFT(OFFSET($AL$8,EF474,0),$EK$3)&amp;"...",OFFSET($AL$8,EF474,0))&amp;SUBSTITUTE(IF(COUNTIF(EH475:$EH$502,"="&amp;EH474)=0,"","; "&amp;OFFSET(EH474,MATCH(EH474,EH475:$EH$502,0),3)),"; "&amp;OFFSET($AK$8,EF474,0)&amp;" "&amp;IF(LEN(OFFSET($AL$8,EF474,0))&gt;$EK$3,LEFT(OFFSET($AL$8,EF474,0),$EK$3)&amp;"...",OFFSET($AL$8,EF474,0)),""))</f>
        <v/>
      </c>
      <c r="EL474" s="24" t="str">
        <f ca="1">IF(EE474="","",IF(COUNTIF($EH$9:$EH473,"="&amp;EH474)=0,MAX($EL$9:EL473)+1,""))</f>
        <v/>
      </c>
      <c r="EM474" s="9"/>
      <c r="EN474" s="10"/>
      <c r="EO474" s="24" t="str">
        <f ca="1">IF(MAX($EO$9:EO473)&lt;MAX($EL$9:$EL$502),MAX($EO$9:EO473)+1,"")</f>
        <v/>
      </c>
      <c r="EP474" s="24" t="str">
        <f t="shared" ca="1" si="206"/>
        <v/>
      </c>
      <c r="EQ474" s="23" t="str">
        <f t="shared" ca="1" si="208"/>
        <v/>
      </c>
      <c r="ER474" s="23" t="str">
        <f t="shared" ca="1" si="208"/>
        <v/>
      </c>
      <c r="ES474" s="23" t="str">
        <f t="shared" ca="1" si="208"/>
        <v/>
      </c>
      <c r="ET474" s="23" t="str">
        <f t="shared" ca="1" si="208"/>
        <v/>
      </c>
      <c r="EU474" s="10" t="str">
        <f>""</f>
        <v/>
      </c>
    </row>
    <row r="475" spans="1:151" x14ac:dyDescent="0.3">
      <c r="A475" s="1" t="s">
        <v>55</v>
      </c>
      <c r="B475" s="5"/>
      <c r="C475" s="14">
        <f t="shared" si="196"/>
        <v>0</v>
      </c>
      <c r="D475" s="14">
        <f t="shared" si="196"/>
        <v>0</v>
      </c>
      <c r="E475" s="14" t="str">
        <f t="shared" si="197"/>
        <v/>
      </c>
      <c r="F475" s="14">
        <f t="shared" si="198"/>
        <v>4</v>
      </c>
      <c r="G475" s="14">
        <f t="shared" si="194"/>
        <v>1</v>
      </c>
      <c r="H475" s="14">
        <f t="shared" si="207"/>
        <v>4</v>
      </c>
      <c r="I475" s="14">
        <f t="shared" si="207"/>
        <v>11</v>
      </c>
      <c r="J475" s="14">
        <f t="shared" si="207"/>
        <v>3</v>
      </c>
      <c r="K475" s="14">
        <f t="shared" si="207"/>
        <v>2</v>
      </c>
      <c r="L475" s="14" t="str">
        <f t="shared" si="200"/>
        <v>1.4.11.3.2</v>
      </c>
      <c r="M475" s="15" t="str">
        <f t="shared" si="201"/>
        <v>--</v>
      </c>
      <c r="N475" s="14" t="str">
        <f t="shared" si="202"/>
        <v/>
      </c>
      <c r="O475" s="15" t="str">
        <f t="shared" si="195"/>
        <v/>
      </c>
      <c r="P475" s="15" t="str">
        <f>IF(N475=1,FLOOR(MAX($P$4:P474),1)+1,IF(AND(P474&lt;&gt;"",O474&lt;&gt;1),MAX($P$4:P474)+0.1,""))</f>
        <v/>
      </c>
      <c r="Q475" s="5">
        <f>ROW()</f>
        <v>475</v>
      </c>
      <c r="ED475" s="9"/>
      <c r="EE475" s="24" t="str">
        <f ca="1">IF(MAX($EE$9:EE474)&lt;SUM($AJ$9:$AJ$109),MAX($EE$9:EE474)+1,"")</f>
        <v/>
      </c>
      <c r="EF475" s="24" t="str">
        <f t="shared" ca="1" si="204"/>
        <v/>
      </c>
      <c r="EG475" s="24" t="str">
        <f t="shared" ca="1" si="205"/>
        <v/>
      </c>
      <c r="EH475" s="23" t="str">
        <f t="shared" ca="1" si="203"/>
        <v/>
      </c>
      <c r="EI475" s="23" t="str">
        <f ca="1">IF(EE475="","",OFFSET($AK$8,EF475,0)&amp;IF(COUNTIF(EH476:$EH$502,"="&amp;EH475)=0,"","; "&amp;OFFSET(EH475,MATCH(EH475,EH476:$EH$502,0),1)))</f>
        <v/>
      </c>
      <c r="EJ475" s="23" t="str">
        <f ca="1">IF(EE475="","",OFFSET($AL$8,EF475,0)&amp;IF(COUNTIF(EH476:$EH$502,"="&amp;EH475)=0,"","; "&amp;OFFSET(EH475,MATCH(EH475,EH476:$EH$502,0),2)))</f>
        <v/>
      </c>
      <c r="EK475" s="23" t="str">
        <f ca="1">IF(EE475="","",OFFSET($AK$8,EF475,0)&amp;" "&amp;IF(LEN(OFFSET($AL$8,EF475,0))&gt;$EK$3,LEFT(OFFSET($AL$8,EF475,0),$EK$3)&amp;"...",OFFSET($AL$8,EF475,0))&amp;SUBSTITUTE(IF(COUNTIF(EH476:$EH$502,"="&amp;EH475)=0,"","; "&amp;OFFSET(EH475,MATCH(EH475,EH476:$EH$502,0),3)),"; "&amp;OFFSET($AK$8,EF475,0)&amp;" "&amp;IF(LEN(OFFSET($AL$8,EF475,0))&gt;$EK$3,LEFT(OFFSET($AL$8,EF475,0),$EK$3)&amp;"...",OFFSET($AL$8,EF475,0)),""))</f>
        <v/>
      </c>
      <c r="EL475" s="24" t="str">
        <f ca="1">IF(EE475="","",IF(COUNTIF($EH$9:$EH474,"="&amp;EH475)=0,MAX($EL$9:EL474)+1,""))</f>
        <v/>
      </c>
      <c r="EM475" s="9"/>
      <c r="EN475" s="10"/>
      <c r="EO475" s="24" t="str">
        <f ca="1">IF(MAX($EO$9:EO474)&lt;MAX($EL$9:$EL$502),MAX($EO$9:EO474)+1,"")</f>
        <v/>
      </c>
      <c r="EP475" s="24" t="str">
        <f t="shared" ca="1" si="206"/>
        <v/>
      </c>
      <c r="EQ475" s="23" t="str">
        <f t="shared" ca="1" si="208"/>
        <v/>
      </c>
      <c r="ER475" s="23" t="str">
        <f t="shared" ca="1" si="208"/>
        <v/>
      </c>
      <c r="ES475" s="23" t="str">
        <f t="shared" ca="1" si="208"/>
        <v/>
      </c>
      <c r="ET475" s="23" t="str">
        <f t="shared" ca="1" si="208"/>
        <v/>
      </c>
      <c r="EU475" s="10" t="str">
        <f>""</f>
        <v/>
      </c>
    </row>
    <row r="476" spans="1:151" x14ac:dyDescent="0.3">
      <c r="A476" s="1" t="s">
        <v>331</v>
      </c>
      <c r="B476" s="5"/>
      <c r="C476" s="14">
        <f t="shared" si="196"/>
        <v>0</v>
      </c>
      <c r="D476" s="14">
        <f t="shared" si="196"/>
        <v>0</v>
      </c>
      <c r="E476" s="14" t="str">
        <f t="shared" si="197"/>
        <v/>
      </c>
      <c r="F476" s="14">
        <f t="shared" si="198"/>
        <v>4</v>
      </c>
      <c r="G476" s="14">
        <f t="shared" si="194"/>
        <v>1</v>
      </c>
      <c r="H476" s="14">
        <f t="shared" si="207"/>
        <v>4</v>
      </c>
      <c r="I476" s="14">
        <f t="shared" si="207"/>
        <v>11</v>
      </c>
      <c r="J476" s="14">
        <f t="shared" si="207"/>
        <v>3</v>
      </c>
      <c r="K476" s="14">
        <f t="shared" si="207"/>
        <v>2</v>
      </c>
      <c r="L476" s="14" t="str">
        <f t="shared" si="200"/>
        <v>1.4.11.3.2</v>
      </c>
      <c r="M476" s="15" t="str">
        <f t="shared" si="201"/>
        <v>--</v>
      </c>
      <c r="N476" s="14" t="str">
        <f t="shared" si="202"/>
        <v/>
      </c>
      <c r="O476" s="15" t="str">
        <f t="shared" si="195"/>
        <v/>
      </c>
      <c r="P476" s="15" t="str">
        <f>IF(N476=1,FLOOR(MAX($P$4:P475),1)+1,IF(AND(P475&lt;&gt;"",O475&lt;&gt;1),MAX($P$4:P475)+0.1,""))</f>
        <v/>
      </c>
      <c r="Q476" s="5">
        <f>ROW()</f>
        <v>476</v>
      </c>
      <c r="ED476" s="9"/>
      <c r="EE476" s="24" t="str">
        <f ca="1">IF(MAX($EE$9:EE475)&lt;SUM($AJ$9:$AJ$109),MAX($EE$9:EE475)+1,"")</f>
        <v/>
      </c>
      <c r="EF476" s="24" t="str">
        <f t="shared" ca="1" si="204"/>
        <v/>
      </c>
      <c r="EG476" s="24" t="str">
        <f t="shared" ca="1" si="205"/>
        <v/>
      </c>
      <c r="EH476" s="23" t="str">
        <f t="shared" ca="1" si="203"/>
        <v/>
      </c>
      <c r="EI476" s="23" t="str">
        <f ca="1">IF(EE476="","",OFFSET($AK$8,EF476,0)&amp;IF(COUNTIF(EH477:$EH$502,"="&amp;EH476)=0,"","; "&amp;OFFSET(EH476,MATCH(EH476,EH477:$EH$502,0),1)))</f>
        <v/>
      </c>
      <c r="EJ476" s="23" t="str">
        <f ca="1">IF(EE476="","",OFFSET($AL$8,EF476,0)&amp;IF(COUNTIF(EH477:$EH$502,"="&amp;EH476)=0,"","; "&amp;OFFSET(EH476,MATCH(EH476,EH477:$EH$502,0),2)))</f>
        <v/>
      </c>
      <c r="EK476" s="23" t="str">
        <f ca="1">IF(EE476="","",OFFSET($AK$8,EF476,0)&amp;" "&amp;IF(LEN(OFFSET($AL$8,EF476,0))&gt;$EK$3,LEFT(OFFSET($AL$8,EF476,0),$EK$3)&amp;"...",OFFSET($AL$8,EF476,0))&amp;SUBSTITUTE(IF(COUNTIF(EH477:$EH$502,"="&amp;EH476)=0,"","; "&amp;OFFSET(EH476,MATCH(EH476,EH477:$EH$502,0),3)),"; "&amp;OFFSET($AK$8,EF476,0)&amp;" "&amp;IF(LEN(OFFSET($AL$8,EF476,0))&gt;$EK$3,LEFT(OFFSET($AL$8,EF476,0),$EK$3)&amp;"...",OFFSET($AL$8,EF476,0)),""))</f>
        <v/>
      </c>
      <c r="EL476" s="24" t="str">
        <f ca="1">IF(EE476="","",IF(COUNTIF($EH$9:$EH475,"="&amp;EH476)=0,MAX($EL$9:EL475)+1,""))</f>
        <v/>
      </c>
      <c r="EM476" s="9"/>
      <c r="EN476" s="10"/>
      <c r="EO476" s="24" t="str">
        <f ca="1">IF(MAX($EO$9:EO475)&lt;MAX($EL$9:$EL$502),MAX($EO$9:EO475)+1,"")</f>
        <v/>
      </c>
      <c r="EP476" s="24" t="str">
        <f t="shared" ca="1" si="206"/>
        <v/>
      </c>
      <c r="EQ476" s="23" t="str">
        <f t="shared" ca="1" si="208"/>
        <v/>
      </c>
      <c r="ER476" s="23" t="str">
        <f t="shared" ca="1" si="208"/>
        <v/>
      </c>
      <c r="ES476" s="23" t="str">
        <f t="shared" ca="1" si="208"/>
        <v/>
      </c>
      <c r="ET476" s="23" t="str">
        <f t="shared" ca="1" si="208"/>
        <v/>
      </c>
      <c r="EU476" s="10" t="str">
        <f>""</f>
        <v/>
      </c>
    </row>
    <row r="477" spans="1:151" x14ac:dyDescent="0.3">
      <c r="A477" s="1" t="s">
        <v>332</v>
      </c>
      <c r="B477" s="5"/>
      <c r="C477" s="14">
        <f t="shared" si="196"/>
        <v>0</v>
      </c>
      <c r="D477" s="14">
        <f t="shared" si="196"/>
        <v>0</v>
      </c>
      <c r="E477" s="14" t="str">
        <f t="shared" si="197"/>
        <v/>
      </c>
      <c r="F477" s="14">
        <f t="shared" si="198"/>
        <v>4</v>
      </c>
      <c r="G477" s="14">
        <f t="shared" si="194"/>
        <v>1</v>
      </c>
      <c r="H477" s="14">
        <f t="shared" si="207"/>
        <v>4</v>
      </c>
      <c r="I477" s="14">
        <f t="shared" si="207"/>
        <v>11</v>
      </c>
      <c r="J477" s="14">
        <f t="shared" si="207"/>
        <v>3</v>
      </c>
      <c r="K477" s="14">
        <f t="shared" si="207"/>
        <v>2</v>
      </c>
      <c r="L477" s="14" t="str">
        <f t="shared" si="200"/>
        <v>1.4.11.3.2</v>
      </c>
      <c r="M477" s="15" t="str">
        <f t="shared" si="201"/>
        <v>--</v>
      </c>
      <c r="N477" s="14" t="str">
        <f t="shared" si="202"/>
        <v/>
      </c>
      <c r="O477" s="15" t="str">
        <f t="shared" si="195"/>
        <v/>
      </c>
      <c r="P477" s="15" t="str">
        <f>IF(N477=1,FLOOR(MAX($P$4:P476),1)+1,IF(AND(P476&lt;&gt;"",O476&lt;&gt;1),MAX($P$4:P476)+0.1,""))</f>
        <v/>
      </c>
      <c r="Q477" s="5">
        <f>ROW()</f>
        <v>477</v>
      </c>
      <c r="ED477" s="9"/>
      <c r="EE477" s="24" t="str">
        <f ca="1">IF(MAX($EE$9:EE476)&lt;SUM($AJ$9:$AJ$109),MAX($EE$9:EE476)+1,"")</f>
        <v/>
      </c>
      <c r="EF477" s="24" t="str">
        <f t="shared" ca="1" si="204"/>
        <v/>
      </c>
      <c r="EG477" s="24" t="str">
        <f t="shared" ca="1" si="205"/>
        <v/>
      </c>
      <c r="EH477" s="23" t="str">
        <f t="shared" ca="1" si="203"/>
        <v/>
      </c>
      <c r="EI477" s="23" t="str">
        <f ca="1">IF(EE477="","",OFFSET($AK$8,EF477,0)&amp;IF(COUNTIF(EH478:$EH$502,"="&amp;EH477)=0,"","; "&amp;OFFSET(EH477,MATCH(EH477,EH478:$EH$502,0),1)))</f>
        <v/>
      </c>
      <c r="EJ477" s="23" t="str">
        <f ca="1">IF(EE477="","",OFFSET($AL$8,EF477,0)&amp;IF(COUNTIF(EH478:$EH$502,"="&amp;EH477)=0,"","; "&amp;OFFSET(EH477,MATCH(EH477,EH478:$EH$502,0),2)))</f>
        <v/>
      </c>
      <c r="EK477" s="23" t="str">
        <f ca="1">IF(EE477="","",OFFSET($AK$8,EF477,0)&amp;" "&amp;IF(LEN(OFFSET($AL$8,EF477,0))&gt;$EK$3,LEFT(OFFSET($AL$8,EF477,0),$EK$3)&amp;"...",OFFSET($AL$8,EF477,0))&amp;SUBSTITUTE(IF(COUNTIF(EH478:$EH$502,"="&amp;EH477)=0,"","; "&amp;OFFSET(EH477,MATCH(EH477,EH478:$EH$502,0),3)),"; "&amp;OFFSET($AK$8,EF477,0)&amp;" "&amp;IF(LEN(OFFSET($AL$8,EF477,0))&gt;$EK$3,LEFT(OFFSET($AL$8,EF477,0),$EK$3)&amp;"...",OFFSET($AL$8,EF477,0)),""))</f>
        <v/>
      </c>
      <c r="EL477" s="24" t="str">
        <f ca="1">IF(EE477="","",IF(COUNTIF($EH$9:$EH476,"="&amp;EH477)=0,MAX($EL$9:EL476)+1,""))</f>
        <v/>
      </c>
      <c r="EM477" s="9"/>
      <c r="EN477" s="10"/>
      <c r="EO477" s="24" t="str">
        <f ca="1">IF(MAX($EO$9:EO476)&lt;MAX($EL$9:$EL$502),MAX($EO$9:EO476)+1,"")</f>
        <v/>
      </c>
      <c r="EP477" s="24" t="str">
        <f t="shared" ca="1" si="206"/>
        <v/>
      </c>
      <c r="EQ477" s="23" t="str">
        <f t="shared" ca="1" si="208"/>
        <v/>
      </c>
      <c r="ER477" s="23" t="str">
        <f t="shared" ca="1" si="208"/>
        <v/>
      </c>
      <c r="ES477" s="23" t="str">
        <f t="shared" ca="1" si="208"/>
        <v/>
      </c>
      <c r="ET477" s="23" t="str">
        <f t="shared" ca="1" si="208"/>
        <v/>
      </c>
      <c r="EU477" s="10" t="str">
        <f>""</f>
        <v/>
      </c>
    </row>
    <row r="478" spans="1:151" x14ac:dyDescent="0.3">
      <c r="A478" s="1" t="s">
        <v>333</v>
      </c>
      <c r="B478" s="5"/>
      <c r="C478" s="14">
        <f t="shared" si="196"/>
        <v>0</v>
      </c>
      <c r="D478" s="14">
        <f t="shared" si="196"/>
        <v>0</v>
      </c>
      <c r="E478" s="14" t="str">
        <f t="shared" si="197"/>
        <v/>
      </c>
      <c r="F478" s="14">
        <f t="shared" si="198"/>
        <v>4</v>
      </c>
      <c r="G478" s="14">
        <f t="shared" si="194"/>
        <v>1</v>
      </c>
      <c r="H478" s="14">
        <f t="shared" si="207"/>
        <v>4</v>
      </c>
      <c r="I478" s="14">
        <f t="shared" si="207"/>
        <v>11</v>
      </c>
      <c r="J478" s="14">
        <f t="shared" si="207"/>
        <v>3</v>
      </c>
      <c r="K478" s="14">
        <f t="shared" si="207"/>
        <v>2</v>
      </c>
      <c r="L478" s="14" t="str">
        <f t="shared" si="200"/>
        <v>1.4.11.3.2</v>
      </c>
      <c r="M478" s="15" t="str">
        <f t="shared" si="201"/>
        <v>--</v>
      </c>
      <c r="N478" s="14" t="str">
        <f t="shared" si="202"/>
        <v/>
      </c>
      <c r="O478" s="15" t="str">
        <f t="shared" si="195"/>
        <v/>
      </c>
      <c r="P478" s="15" t="str">
        <f>IF(N478=1,FLOOR(MAX($P$4:P477),1)+1,IF(AND(P477&lt;&gt;"",O477&lt;&gt;1),MAX($P$4:P477)+0.1,""))</f>
        <v/>
      </c>
      <c r="Q478" s="5">
        <f>ROW()</f>
        <v>478</v>
      </c>
      <c r="ED478" s="9"/>
      <c r="EE478" s="24" t="str">
        <f ca="1">IF(MAX($EE$9:EE477)&lt;SUM($AJ$9:$AJ$109),MAX($EE$9:EE477)+1,"")</f>
        <v/>
      </c>
      <c r="EF478" s="24" t="str">
        <f t="shared" ca="1" si="204"/>
        <v/>
      </c>
      <c r="EG478" s="24" t="str">
        <f t="shared" ca="1" si="205"/>
        <v/>
      </c>
      <c r="EH478" s="23" t="str">
        <f t="shared" ca="1" si="203"/>
        <v/>
      </c>
      <c r="EI478" s="23" t="str">
        <f ca="1">IF(EE478="","",OFFSET($AK$8,EF478,0)&amp;IF(COUNTIF(EH479:$EH$502,"="&amp;EH478)=0,"","; "&amp;OFFSET(EH478,MATCH(EH478,EH479:$EH$502,0),1)))</f>
        <v/>
      </c>
      <c r="EJ478" s="23" t="str">
        <f ca="1">IF(EE478="","",OFFSET($AL$8,EF478,0)&amp;IF(COUNTIF(EH479:$EH$502,"="&amp;EH478)=0,"","; "&amp;OFFSET(EH478,MATCH(EH478,EH479:$EH$502,0),2)))</f>
        <v/>
      </c>
      <c r="EK478" s="23" t="str">
        <f ca="1">IF(EE478="","",OFFSET($AK$8,EF478,0)&amp;" "&amp;IF(LEN(OFFSET($AL$8,EF478,0))&gt;$EK$3,LEFT(OFFSET($AL$8,EF478,0),$EK$3)&amp;"...",OFFSET($AL$8,EF478,0))&amp;SUBSTITUTE(IF(COUNTIF(EH479:$EH$502,"="&amp;EH478)=0,"","; "&amp;OFFSET(EH478,MATCH(EH478,EH479:$EH$502,0),3)),"; "&amp;OFFSET($AK$8,EF478,0)&amp;" "&amp;IF(LEN(OFFSET($AL$8,EF478,0))&gt;$EK$3,LEFT(OFFSET($AL$8,EF478,0),$EK$3)&amp;"...",OFFSET($AL$8,EF478,0)),""))</f>
        <v/>
      </c>
      <c r="EL478" s="24" t="str">
        <f ca="1">IF(EE478="","",IF(COUNTIF($EH$9:$EH477,"="&amp;EH478)=0,MAX($EL$9:EL477)+1,""))</f>
        <v/>
      </c>
      <c r="EM478" s="9"/>
      <c r="EN478" s="10"/>
      <c r="EO478" s="24" t="str">
        <f ca="1">IF(MAX($EO$9:EO477)&lt;MAX($EL$9:$EL$502),MAX($EO$9:EO477)+1,"")</f>
        <v/>
      </c>
      <c r="EP478" s="24" t="str">
        <f t="shared" ca="1" si="206"/>
        <v/>
      </c>
      <c r="EQ478" s="23" t="str">
        <f t="shared" ca="1" si="208"/>
        <v/>
      </c>
      <c r="ER478" s="23" t="str">
        <f t="shared" ca="1" si="208"/>
        <v/>
      </c>
      <c r="ES478" s="23" t="str">
        <f t="shared" ca="1" si="208"/>
        <v/>
      </c>
      <c r="ET478" s="23" t="str">
        <f t="shared" ca="1" si="208"/>
        <v/>
      </c>
      <c r="EU478" s="10" t="str">
        <f>""</f>
        <v/>
      </c>
    </row>
    <row r="479" spans="1:151" x14ac:dyDescent="0.3">
      <c r="A479" s="1" t="s">
        <v>334</v>
      </c>
      <c r="B479" s="5"/>
      <c r="C479" s="14">
        <f t="shared" si="196"/>
        <v>0</v>
      </c>
      <c r="D479" s="14">
        <f t="shared" si="196"/>
        <v>0</v>
      </c>
      <c r="E479" s="14" t="str">
        <f t="shared" si="197"/>
        <v/>
      </c>
      <c r="F479" s="14">
        <f t="shared" si="198"/>
        <v>4</v>
      </c>
      <c r="G479" s="14">
        <f t="shared" si="194"/>
        <v>1</v>
      </c>
      <c r="H479" s="14">
        <f t="shared" si="207"/>
        <v>4</v>
      </c>
      <c r="I479" s="14">
        <f t="shared" si="207"/>
        <v>11</v>
      </c>
      <c r="J479" s="14">
        <f t="shared" si="207"/>
        <v>3</v>
      </c>
      <c r="K479" s="14">
        <f t="shared" si="207"/>
        <v>2</v>
      </c>
      <c r="L479" s="14" t="str">
        <f t="shared" si="200"/>
        <v>1.4.11.3.2</v>
      </c>
      <c r="M479" s="15" t="str">
        <f t="shared" si="201"/>
        <v>--</v>
      </c>
      <c r="N479" s="14" t="str">
        <f t="shared" si="202"/>
        <v/>
      </c>
      <c r="O479" s="15" t="str">
        <f t="shared" si="195"/>
        <v/>
      </c>
      <c r="P479" s="15" t="str">
        <f>IF(N479=1,FLOOR(MAX($P$4:P478),1)+1,IF(AND(P478&lt;&gt;"",O478&lt;&gt;1),MAX($P$4:P478)+0.1,""))</f>
        <v/>
      </c>
      <c r="Q479" s="5">
        <f>ROW()</f>
        <v>479</v>
      </c>
      <c r="ED479" s="9"/>
      <c r="EE479" s="24" t="str">
        <f ca="1">IF(MAX($EE$9:EE478)&lt;SUM($AJ$9:$AJ$109),MAX($EE$9:EE478)+1,"")</f>
        <v/>
      </c>
      <c r="EF479" s="24" t="str">
        <f t="shared" ca="1" si="204"/>
        <v/>
      </c>
      <c r="EG479" s="24" t="str">
        <f t="shared" ca="1" si="205"/>
        <v/>
      </c>
      <c r="EH479" s="23" t="str">
        <f t="shared" ca="1" si="203"/>
        <v/>
      </c>
      <c r="EI479" s="23" t="str">
        <f ca="1">IF(EE479="","",OFFSET($AK$8,EF479,0)&amp;IF(COUNTIF(EH480:$EH$502,"="&amp;EH479)=0,"","; "&amp;OFFSET(EH479,MATCH(EH479,EH480:$EH$502,0),1)))</f>
        <v/>
      </c>
      <c r="EJ479" s="23" t="str">
        <f ca="1">IF(EE479="","",OFFSET($AL$8,EF479,0)&amp;IF(COUNTIF(EH480:$EH$502,"="&amp;EH479)=0,"","; "&amp;OFFSET(EH479,MATCH(EH479,EH480:$EH$502,0),2)))</f>
        <v/>
      </c>
      <c r="EK479" s="23" t="str">
        <f ca="1">IF(EE479="","",OFFSET($AK$8,EF479,0)&amp;" "&amp;IF(LEN(OFFSET($AL$8,EF479,0))&gt;$EK$3,LEFT(OFFSET($AL$8,EF479,0),$EK$3)&amp;"...",OFFSET($AL$8,EF479,0))&amp;SUBSTITUTE(IF(COUNTIF(EH480:$EH$502,"="&amp;EH479)=0,"","; "&amp;OFFSET(EH479,MATCH(EH479,EH480:$EH$502,0),3)),"; "&amp;OFFSET($AK$8,EF479,0)&amp;" "&amp;IF(LEN(OFFSET($AL$8,EF479,0))&gt;$EK$3,LEFT(OFFSET($AL$8,EF479,0),$EK$3)&amp;"...",OFFSET($AL$8,EF479,0)),""))</f>
        <v/>
      </c>
      <c r="EL479" s="24" t="str">
        <f ca="1">IF(EE479="","",IF(COUNTIF($EH$9:$EH478,"="&amp;EH479)=0,MAX($EL$9:EL478)+1,""))</f>
        <v/>
      </c>
      <c r="EM479" s="9"/>
      <c r="EN479" s="10"/>
      <c r="EO479" s="24" t="str">
        <f ca="1">IF(MAX($EO$9:EO478)&lt;MAX($EL$9:$EL$502),MAX($EO$9:EO478)+1,"")</f>
        <v/>
      </c>
      <c r="EP479" s="24" t="str">
        <f t="shared" ca="1" si="206"/>
        <v/>
      </c>
      <c r="EQ479" s="23" t="str">
        <f t="shared" ca="1" si="208"/>
        <v/>
      </c>
      <c r="ER479" s="23" t="str">
        <f t="shared" ca="1" si="208"/>
        <v/>
      </c>
      <c r="ES479" s="23" t="str">
        <f t="shared" ca="1" si="208"/>
        <v/>
      </c>
      <c r="ET479" s="23" t="str">
        <f t="shared" ca="1" si="208"/>
        <v/>
      </c>
      <c r="EU479" s="10" t="str">
        <f>""</f>
        <v/>
      </c>
    </row>
    <row r="480" spans="1:151" x14ac:dyDescent="0.3">
      <c r="A480" s="1" t="s">
        <v>190</v>
      </c>
      <c r="B480" s="5"/>
      <c r="C480" s="14">
        <f t="shared" si="196"/>
        <v>0</v>
      </c>
      <c r="D480" s="14">
        <f t="shared" si="196"/>
        <v>1</v>
      </c>
      <c r="E480" s="14" t="str">
        <f t="shared" si="197"/>
        <v/>
      </c>
      <c r="F480" s="14">
        <f t="shared" si="198"/>
        <v>3</v>
      </c>
      <c r="G480" s="14">
        <f t="shared" si="194"/>
        <v>1</v>
      </c>
      <c r="H480" s="14">
        <f t="shared" si="207"/>
        <v>4</v>
      </c>
      <c r="I480" s="14">
        <f t="shared" si="207"/>
        <v>11</v>
      </c>
      <c r="J480" s="14">
        <f t="shared" si="207"/>
        <v>3</v>
      </c>
      <c r="K480" s="14">
        <f t="shared" si="207"/>
        <v>2</v>
      </c>
      <c r="L480" s="14" t="str">
        <f t="shared" si="200"/>
        <v>1.4.11.3.2</v>
      </c>
      <c r="M480" s="15" t="str">
        <f t="shared" si="201"/>
        <v>--</v>
      </c>
      <c r="N480" s="14" t="str">
        <f t="shared" si="202"/>
        <v/>
      </c>
      <c r="O480" s="15" t="str">
        <f t="shared" si="195"/>
        <v/>
      </c>
      <c r="P480" s="15" t="str">
        <f>IF(N480=1,FLOOR(MAX($P$4:P479),1)+1,IF(AND(P479&lt;&gt;"",O479&lt;&gt;1),MAX($P$4:P479)+0.1,""))</f>
        <v/>
      </c>
      <c r="Q480" s="5">
        <f>ROW()</f>
        <v>480</v>
      </c>
      <c r="ED480" s="9"/>
      <c r="EE480" s="24" t="str">
        <f ca="1">IF(MAX($EE$9:EE479)&lt;SUM($AJ$9:$AJ$109),MAX($EE$9:EE479)+1,"")</f>
        <v/>
      </c>
      <c r="EF480" s="24" t="str">
        <f t="shared" ca="1" si="204"/>
        <v/>
      </c>
      <c r="EG480" s="24" t="str">
        <f t="shared" ca="1" si="205"/>
        <v/>
      </c>
      <c r="EH480" s="23" t="str">
        <f t="shared" ca="1" si="203"/>
        <v/>
      </c>
      <c r="EI480" s="23" t="str">
        <f ca="1">IF(EE480="","",OFFSET($AK$8,EF480,0)&amp;IF(COUNTIF(EH481:$EH$502,"="&amp;EH480)=0,"","; "&amp;OFFSET(EH480,MATCH(EH480,EH481:$EH$502,0),1)))</f>
        <v/>
      </c>
      <c r="EJ480" s="23" t="str">
        <f ca="1">IF(EE480="","",OFFSET($AL$8,EF480,0)&amp;IF(COUNTIF(EH481:$EH$502,"="&amp;EH480)=0,"","; "&amp;OFFSET(EH480,MATCH(EH480,EH481:$EH$502,0),2)))</f>
        <v/>
      </c>
      <c r="EK480" s="23" t="str">
        <f ca="1">IF(EE480="","",OFFSET($AK$8,EF480,0)&amp;" "&amp;IF(LEN(OFFSET($AL$8,EF480,0))&gt;$EK$3,LEFT(OFFSET($AL$8,EF480,0),$EK$3)&amp;"...",OFFSET($AL$8,EF480,0))&amp;SUBSTITUTE(IF(COUNTIF(EH481:$EH$502,"="&amp;EH480)=0,"","; "&amp;OFFSET(EH480,MATCH(EH480,EH481:$EH$502,0),3)),"; "&amp;OFFSET($AK$8,EF480,0)&amp;" "&amp;IF(LEN(OFFSET($AL$8,EF480,0))&gt;$EK$3,LEFT(OFFSET($AL$8,EF480,0),$EK$3)&amp;"...",OFFSET($AL$8,EF480,0)),""))</f>
        <v/>
      </c>
      <c r="EL480" s="24" t="str">
        <f ca="1">IF(EE480="","",IF(COUNTIF($EH$9:$EH479,"="&amp;EH480)=0,MAX($EL$9:EL479)+1,""))</f>
        <v/>
      </c>
      <c r="EM480" s="9"/>
      <c r="EN480" s="10"/>
      <c r="EO480" s="24" t="str">
        <f ca="1">IF(MAX($EO$9:EO479)&lt;MAX($EL$9:$EL$502),MAX($EO$9:EO479)+1,"")</f>
        <v/>
      </c>
      <c r="EP480" s="24" t="str">
        <f t="shared" ca="1" si="206"/>
        <v/>
      </c>
      <c r="EQ480" s="23" t="str">
        <f t="shared" ca="1" si="208"/>
        <v/>
      </c>
      <c r="ER480" s="23" t="str">
        <f t="shared" ca="1" si="208"/>
        <v/>
      </c>
      <c r="ES480" s="23" t="str">
        <f t="shared" ca="1" si="208"/>
        <v/>
      </c>
      <c r="ET480" s="23" t="str">
        <f t="shared" ca="1" si="208"/>
        <v/>
      </c>
      <c r="EU480" s="10" t="str">
        <f>""</f>
        <v/>
      </c>
    </row>
    <row r="481" spans="1:151" x14ac:dyDescent="0.3">
      <c r="A481" s="1" t="s">
        <v>335</v>
      </c>
      <c r="B481" s="5"/>
      <c r="C481" s="14">
        <f t="shared" si="196"/>
        <v>1</v>
      </c>
      <c r="D481" s="14">
        <f t="shared" si="196"/>
        <v>0</v>
      </c>
      <c r="E481" s="14" t="str">
        <f t="shared" si="197"/>
        <v/>
      </c>
      <c r="F481" s="14">
        <f t="shared" si="198"/>
        <v>4</v>
      </c>
      <c r="G481" s="14">
        <f t="shared" si="194"/>
        <v>1</v>
      </c>
      <c r="H481" s="14">
        <f t="shared" si="207"/>
        <v>4</v>
      </c>
      <c r="I481" s="14">
        <f t="shared" si="207"/>
        <v>11</v>
      </c>
      <c r="J481" s="14">
        <f t="shared" si="207"/>
        <v>3</v>
      </c>
      <c r="K481" s="14">
        <f t="shared" si="207"/>
        <v>3</v>
      </c>
      <c r="L481" s="14" t="str">
        <f t="shared" si="200"/>
        <v>1.4.11.3.3</v>
      </c>
      <c r="M481" s="15" t="str">
        <f t="shared" si="201"/>
        <v>Full User Interface</v>
      </c>
      <c r="N481" s="14" t="str">
        <f t="shared" si="202"/>
        <v/>
      </c>
      <c r="O481" s="15" t="str">
        <f t="shared" si="195"/>
        <v/>
      </c>
      <c r="P481" s="15" t="str">
        <f>IF(N481=1,FLOOR(MAX($P$4:P480),1)+1,IF(AND(P480&lt;&gt;"",O480&lt;&gt;1),MAX($P$4:P480)+0.1,""))</f>
        <v/>
      </c>
      <c r="Q481" s="5">
        <f>ROW()</f>
        <v>481</v>
      </c>
      <c r="ED481" s="9"/>
      <c r="EE481" s="24" t="str">
        <f ca="1">IF(MAX($EE$9:EE480)&lt;SUM($AJ$9:$AJ$109),MAX($EE$9:EE480)+1,"")</f>
        <v/>
      </c>
      <c r="EF481" s="24" t="str">
        <f t="shared" ca="1" si="204"/>
        <v/>
      </c>
      <c r="EG481" s="24" t="str">
        <f t="shared" ca="1" si="205"/>
        <v/>
      </c>
      <c r="EH481" s="23" t="str">
        <f t="shared" ca="1" si="203"/>
        <v/>
      </c>
      <c r="EI481" s="23" t="str">
        <f ca="1">IF(EE481="","",OFFSET($AK$8,EF481,0)&amp;IF(COUNTIF(EH482:$EH$502,"="&amp;EH481)=0,"","; "&amp;OFFSET(EH481,MATCH(EH481,EH482:$EH$502,0),1)))</f>
        <v/>
      </c>
      <c r="EJ481" s="23" t="str">
        <f ca="1">IF(EE481="","",OFFSET($AL$8,EF481,0)&amp;IF(COUNTIF(EH482:$EH$502,"="&amp;EH481)=0,"","; "&amp;OFFSET(EH481,MATCH(EH481,EH482:$EH$502,0),2)))</f>
        <v/>
      </c>
      <c r="EK481" s="23" t="str">
        <f ca="1">IF(EE481="","",OFFSET($AK$8,EF481,0)&amp;" "&amp;IF(LEN(OFFSET($AL$8,EF481,0))&gt;$EK$3,LEFT(OFFSET($AL$8,EF481,0),$EK$3)&amp;"...",OFFSET($AL$8,EF481,0))&amp;SUBSTITUTE(IF(COUNTIF(EH482:$EH$502,"="&amp;EH481)=0,"","; "&amp;OFFSET(EH481,MATCH(EH481,EH482:$EH$502,0),3)),"; "&amp;OFFSET($AK$8,EF481,0)&amp;" "&amp;IF(LEN(OFFSET($AL$8,EF481,0))&gt;$EK$3,LEFT(OFFSET($AL$8,EF481,0),$EK$3)&amp;"...",OFFSET($AL$8,EF481,0)),""))</f>
        <v/>
      </c>
      <c r="EL481" s="24" t="str">
        <f ca="1">IF(EE481="","",IF(COUNTIF($EH$9:$EH480,"="&amp;EH481)=0,MAX($EL$9:EL480)+1,""))</f>
        <v/>
      </c>
      <c r="EM481" s="9"/>
      <c r="EN481" s="10"/>
      <c r="EO481" s="24" t="str">
        <f ca="1">IF(MAX($EO$9:EO480)&lt;MAX($EL$9:$EL$502),MAX($EO$9:EO480)+1,"")</f>
        <v/>
      </c>
      <c r="EP481" s="24" t="str">
        <f t="shared" ca="1" si="206"/>
        <v/>
      </c>
      <c r="EQ481" s="23" t="str">
        <f t="shared" ca="1" si="208"/>
        <v/>
      </c>
      <c r="ER481" s="23" t="str">
        <f t="shared" ca="1" si="208"/>
        <v/>
      </c>
      <c r="ES481" s="23" t="str">
        <f t="shared" ca="1" si="208"/>
        <v/>
      </c>
      <c r="ET481" s="23" t="str">
        <f t="shared" ca="1" si="208"/>
        <v/>
      </c>
      <c r="EU481" s="10" t="str">
        <f>""</f>
        <v/>
      </c>
    </row>
    <row r="482" spans="1:151" x14ac:dyDescent="0.3">
      <c r="A482" s="1" t="s">
        <v>55</v>
      </c>
      <c r="B482" s="5"/>
      <c r="C482" s="14">
        <f t="shared" si="196"/>
        <v>0</v>
      </c>
      <c r="D482" s="14">
        <f t="shared" si="196"/>
        <v>0</v>
      </c>
      <c r="E482" s="14" t="str">
        <f t="shared" si="197"/>
        <v/>
      </c>
      <c r="F482" s="14">
        <f t="shared" si="198"/>
        <v>4</v>
      </c>
      <c r="G482" s="14">
        <f t="shared" si="194"/>
        <v>1</v>
      </c>
      <c r="H482" s="14">
        <f t="shared" si="207"/>
        <v>4</v>
      </c>
      <c r="I482" s="14">
        <f t="shared" si="207"/>
        <v>11</v>
      </c>
      <c r="J482" s="14">
        <f t="shared" si="207"/>
        <v>3</v>
      </c>
      <c r="K482" s="14">
        <f t="shared" si="207"/>
        <v>3</v>
      </c>
      <c r="L482" s="14" t="str">
        <f t="shared" si="200"/>
        <v>1.4.11.3.3</v>
      </c>
      <c r="M482" s="15" t="str">
        <f t="shared" si="201"/>
        <v>--</v>
      </c>
      <c r="N482" s="14" t="str">
        <f t="shared" si="202"/>
        <v/>
      </c>
      <c r="O482" s="15" t="str">
        <f t="shared" si="195"/>
        <v/>
      </c>
      <c r="P482" s="15" t="str">
        <f>IF(N482=1,FLOOR(MAX($P$4:P481),1)+1,IF(AND(P481&lt;&gt;"",O481&lt;&gt;1),MAX($P$4:P481)+0.1,""))</f>
        <v/>
      </c>
      <c r="Q482" s="5">
        <f>ROW()</f>
        <v>482</v>
      </c>
      <c r="ED482" s="9"/>
      <c r="EE482" s="24" t="str">
        <f ca="1">IF(MAX($EE$9:EE481)&lt;SUM($AJ$9:$AJ$109),MAX($EE$9:EE481)+1,"")</f>
        <v/>
      </c>
      <c r="EF482" s="24" t="str">
        <f t="shared" ca="1" si="204"/>
        <v/>
      </c>
      <c r="EG482" s="24" t="str">
        <f t="shared" ca="1" si="205"/>
        <v/>
      </c>
      <c r="EH482" s="23" t="str">
        <f t="shared" ca="1" si="203"/>
        <v/>
      </c>
      <c r="EI482" s="23" t="str">
        <f ca="1">IF(EE482="","",OFFSET($AK$8,EF482,0)&amp;IF(COUNTIF(EH483:$EH$502,"="&amp;EH482)=0,"","; "&amp;OFFSET(EH482,MATCH(EH482,EH483:$EH$502,0),1)))</f>
        <v/>
      </c>
      <c r="EJ482" s="23" t="str">
        <f ca="1">IF(EE482="","",OFFSET($AL$8,EF482,0)&amp;IF(COUNTIF(EH483:$EH$502,"="&amp;EH482)=0,"","; "&amp;OFFSET(EH482,MATCH(EH482,EH483:$EH$502,0),2)))</f>
        <v/>
      </c>
      <c r="EK482" s="23" t="str">
        <f ca="1">IF(EE482="","",OFFSET($AK$8,EF482,0)&amp;" "&amp;IF(LEN(OFFSET($AL$8,EF482,0))&gt;$EK$3,LEFT(OFFSET($AL$8,EF482,0),$EK$3)&amp;"...",OFFSET($AL$8,EF482,0))&amp;SUBSTITUTE(IF(COUNTIF(EH483:$EH$502,"="&amp;EH482)=0,"","; "&amp;OFFSET(EH482,MATCH(EH482,EH483:$EH$502,0),3)),"; "&amp;OFFSET($AK$8,EF482,0)&amp;" "&amp;IF(LEN(OFFSET($AL$8,EF482,0))&gt;$EK$3,LEFT(OFFSET($AL$8,EF482,0),$EK$3)&amp;"...",OFFSET($AL$8,EF482,0)),""))</f>
        <v/>
      </c>
      <c r="EL482" s="24" t="str">
        <f ca="1">IF(EE482="","",IF(COUNTIF($EH$9:$EH481,"="&amp;EH482)=0,MAX($EL$9:EL481)+1,""))</f>
        <v/>
      </c>
      <c r="EM482" s="9"/>
      <c r="EN482" s="10"/>
      <c r="EO482" s="24" t="str">
        <f ca="1">IF(MAX($EO$9:EO481)&lt;MAX($EL$9:$EL$502),MAX($EO$9:EO481)+1,"")</f>
        <v/>
      </c>
      <c r="EP482" s="24" t="str">
        <f t="shared" ca="1" si="206"/>
        <v/>
      </c>
      <c r="EQ482" s="23" t="str">
        <f t="shared" ca="1" si="208"/>
        <v/>
      </c>
      <c r="ER482" s="23" t="str">
        <f t="shared" ca="1" si="208"/>
        <v/>
      </c>
      <c r="ES482" s="23" t="str">
        <f t="shared" ca="1" si="208"/>
        <v/>
      </c>
      <c r="ET482" s="23" t="str">
        <f t="shared" ca="1" si="208"/>
        <v/>
      </c>
      <c r="EU482" s="10" t="str">
        <f>""</f>
        <v/>
      </c>
    </row>
    <row r="483" spans="1:151" x14ac:dyDescent="0.3">
      <c r="A483" s="1" t="s">
        <v>336</v>
      </c>
      <c r="B483" s="5"/>
      <c r="C483" s="14">
        <f t="shared" si="196"/>
        <v>0</v>
      </c>
      <c r="D483" s="14">
        <f t="shared" si="196"/>
        <v>0</v>
      </c>
      <c r="E483" s="14" t="str">
        <f t="shared" si="197"/>
        <v/>
      </c>
      <c r="F483" s="14">
        <f t="shared" si="198"/>
        <v>4</v>
      </c>
      <c r="G483" s="14">
        <f t="shared" si="194"/>
        <v>1</v>
      </c>
      <c r="H483" s="14">
        <f t="shared" si="207"/>
        <v>4</v>
      </c>
      <c r="I483" s="14">
        <f t="shared" si="207"/>
        <v>11</v>
      </c>
      <c r="J483" s="14">
        <f t="shared" si="207"/>
        <v>3</v>
      </c>
      <c r="K483" s="14">
        <f t="shared" si="207"/>
        <v>3</v>
      </c>
      <c r="L483" s="14" t="str">
        <f t="shared" si="200"/>
        <v>1.4.11.3.3</v>
      </c>
      <c r="M483" s="15" t="str">
        <f t="shared" si="201"/>
        <v>--</v>
      </c>
      <c r="N483" s="14" t="str">
        <f t="shared" si="202"/>
        <v/>
      </c>
      <c r="O483" s="15" t="str">
        <f t="shared" si="195"/>
        <v/>
      </c>
      <c r="P483" s="15" t="str">
        <f>IF(N483=1,FLOOR(MAX($P$4:P482),1)+1,IF(AND(P482&lt;&gt;"",O482&lt;&gt;1),MAX($P$4:P482)+0.1,""))</f>
        <v/>
      </c>
      <c r="Q483" s="5">
        <f>ROW()</f>
        <v>483</v>
      </c>
      <c r="ED483" s="9"/>
      <c r="EE483" s="24" t="str">
        <f ca="1">IF(MAX($EE$9:EE482)&lt;SUM($AJ$9:$AJ$109),MAX($EE$9:EE482)+1,"")</f>
        <v/>
      </c>
      <c r="EF483" s="24" t="str">
        <f t="shared" ca="1" si="204"/>
        <v/>
      </c>
      <c r="EG483" s="24" t="str">
        <f t="shared" ca="1" si="205"/>
        <v/>
      </c>
      <c r="EH483" s="23" t="str">
        <f t="shared" ca="1" si="203"/>
        <v/>
      </c>
      <c r="EI483" s="23" t="str">
        <f ca="1">IF(EE483="","",OFFSET($AK$8,EF483,0)&amp;IF(COUNTIF(EH484:$EH$502,"="&amp;EH483)=0,"","; "&amp;OFFSET(EH483,MATCH(EH483,EH484:$EH$502,0),1)))</f>
        <v/>
      </c>
      <c r="EJ483" s="23" t="str">
        <f ca="1">IF(EE483="","",OFFSET($AL$8,EF483,0)&amp;IF(COUNTIF(EH484:$EH$502,"="&amp;EH483)=0,"","; "&amp;OFFSET(EH483,MATCH(EH483,EH484:$EH$502,0),2)))</f>
        <v/>
      </c>
      <c r="EK483" s="23" t="str">
        <f ca="1">IF(EE483="","",OFFSET($AK$8,EF483,0)&amp;" "&amp;IF(LEN(OFFSET($AL$8,EF483,0))&gt;$EK$3,LEFT(OFFSET($AL$8,EF483,0),$EK$3)&amp;"...",OFFSET($AL$8,EF483,0))&amp;SUBSTITUTE(IF(COUNTIF(EH484:$EH$502,"="&amp;EH483)=0,"","; "&amp;OFFSET(EH483,MATCH(EH483,EH484:$EH$502,0),3)),"; "&amp;OFFSET($AK$8,EF483,0)&amp;" "&amp;IF(LEN(OFFSET($AL$8,EF483,0))&gt;$EK$3,LEFT(OFFSET($AL$8,EF483,0),$EK$3)&amp;"...",OFFSET($AL$8,EF483,0)),""))</f>
        <v/>
      </c>
      <c r="EL483" s="24" t="str">
        <f ca="1">IF(EE483="","",IF(COUNTIF($EH$9:$EH482,"="&amp;EH483)=0,MAX($EL$9:EL482)+1,""))</f>
        <v/>
      </c>
      <c r="EM483" s="9"/>
      <c r="EN483" s="10"/>
      <c r="EO483" s="24" t="str">
        <f ca="1">IF(MAX($EO$9:EO482)&lt;MAX($EL$9:$EL$502),MAX($EO$9:EO482)+1,"")</f>
        <v/>
      </c>
      <c r="EP483" s="24" t="str">
        <f t="shared" ca="1" si="206"/>
        <v/>
      </c>
      <c r="EQ483" s="23" t="str">
        <f t="shared" ca="1" si="208"/>
        <v/>
      </c>
      <c r="ER483" s="23" t="str">
        <f t="shared" ca="1" si="208"/>
        <v/>
      </c>
      <c r="ES483" s="23" t="str">
        <f t="shared" ca="1" si="208"/>
        <v/>
      </c>
      <c r="ET483" s="23" t="str">
        <f t="shared" ca="1" si="208"/>
        <v/>
      </c>
      <c r="EU483" s="10" t="str">
        <f>""</f>
        <v/>
      </c>
    </row>
    <row r="484" spans="1:151" x14ac:dyDescent="0.3">
      <c r="A484" s="1" t="s">
        <v>337</v>
      </c>
      <c r="B484" s="5"/>
      <c r="C484" s="14">
        <f t="shared" si="196"/>
        <v>0</v>
      </c>
      <c r="D484" s="14">
        <f t="shared" si="196"/>
        <v>0</v>
      </c>
      <c r="E484" s="14" t="str">
        <f t="shared" si="197"/>
        <v/>
      </c>
      <c r="F484" s="14">
        <f t="shared" si="198"/>
        <v>4</v>
      </c>
      <c r="G484" s="14">
        <f t="shared" si="194"/>
        <v>1</v>
      </c>
      <c r="H484" s="14">
        <f t="shared" si="207"/>
        <v>4</v>
      </c>
      <c r="I484" s="14">
        <f t="shared" si="207"/>
        <v>11</v>
      </c>
      <c r="J484" s="14">
        <f t="shared" si="207"/>
        <v>3</v>
      </c>
      <c r="K484" s="14">
        <f t="shared" si="207"/>
        <v>3</v>
      </c>
      <c r="L484" s="14" t="str">
        <f t="shared" si="200"/>
        <v>1.4.11.3.3</v>
      </c>
      <c r="M484" s="15" t="str">
        <f t="shared" si="201"/>
        <v>--</v>
      </c>
      <c r="N484" s="14" t="str">
        <f t="shared" si="202"/>
        <v/>
      </c>
      <c r="O484" s="15" t="str">
        <f t="shared" si="195"/>
        <v/>
      </c>
      <c r="P484" s="15" t="str">
        <f>IF(N484=1,FLOOR(MAX($P$4:P483),1)+1,IF(AND(P483&lt;&gt;"",O483&lt;&gt;1),MAX($P$4:P483)+0.1,""))</f>
        <v/>
      </c>
      <c r="Q484" s="5">
        <f>ROW()</f>
        <v>484</v>
      </c>
      <c r="ED484" s="9"/>
      <c r="EE484" s="24" t="str">
        <f ca="1">IF(MAX($EE$9:EE483)&lt;SUM($AJ$9:$AJ$109),MAX($EE$9:EE483)+1,"")</f>
        <v/>
      </c>
      <c r="EF484" s="24" t="str">
        <f t="shared" ca="1" si="204"/>
        <v/>
      </c>
      <c r="EG484" s="24" t="str">
        <f t="shared" ca="1" si="205"/>
        <v/>
      </c>
      <c r="EH484" s="23" t="str">
        <f t="shared" ca="1" si="203"/>
        <v/>
      </c>
      <c r="EI484" s="23" t="str">
        <f ca="1">IF(EE484="","",OFFSET($AK$8,EF484,0)&amp;IF(COUNTIF(EH485:$EH$502,"="&amp;EH484)=0,"","; "&amp;OFFSET(EH484,MATCH(EH484,EH485:$EH$502,0),1)))</f>
        <v/>
      </c>
      <c r="EJ484" s="23" t="str">
        <f ca="1">IF(EE484="","",OFFSET($AL$8,EF484,0)&amp;IF(COUNTIF(EH485:$EH$502,"="&amp;EH484)=0,"","; "&amp;OFFSET(EH484,MATCH(EH484,EH485:$EH$502,0),2)))</f>
        <v/>
      </c>
      <c r="EK484" s="23" t="str">
        <f ca="1">IF(EE484="","",OFFSET($AK$8,EF484,0)&amp;" "&amp;IF(LEN(OFFSET($AL$8,EF484,0))&gt;$EK$3,LEFT(OFFSET($AL$8,EF484,0),$EK$3)&amp;"...",OFFSET($AL$8,EF484,0))&amp;SUBSTITUTE(IF(COUNTIF(EH485:$EH$502,"="&amp;EH484)=0,"","; "&amp;OFFSET(EH484,MATCH(EH484,EH485:$EH$502,0),3)),"; "&amp;OFFSET($AK$8,EF484,0)&amp;" "&amp;IF(LEN(OFFSET($AL$8,EF484,0))&gt;$EK$3,LEFT(OFFSET($AL$8,EF484,0),$EK$3)&amp;"...",OFFSET($AL$8,EF484,0)),""))</f>
        <v/>
      </c>
      <c r="EL484" s="24" t="str">
        <f ca="1">IF(EE484="","",IF(COUNTIF($EH$9:$EH483,"="&amp;EH484)=0,MAX($EL$9:EL483)+1,""))</f>
        <v/>
      </c>
      <c r="EM484" s="9"/>
      <c r="EN484" s="10"/>
      <c r="EO484" s="24" t="str">
        <f ca="1">IF(MAX($EO$9:EO483)&lt;MAX($EL$9:$EL$502),MAX($EO$9:EO483)+1,"")</f>
        <v/>
      </c>
      <c r="EP484" s="24" t="str">
        <f t="shared" ca="1" si="206"/>
        <v/>
      </c>
      <c r="EQ484" s="23" t="str">
        <f t="shared" ca="1" si="208"/>
        <v/>
      </c>
      <c r="ER484" s="23" t="str">
        <f t="shared" ca="1" si="208"/>
        <v/>
      </c>
      <c r="ES484" s="23" t="str">
        <f t="shared" ca="1" si="208"/>
        <v/>
      </c>
      <c r="ET484" s="23" t="str">
        <f t="shared" ca="1" si="208"/>
        <v/>
      </c>
      <c r="EU484" s="10" t="str">
        <f>""</f>
        <v/>
      </c>
    </row>
    <row r="485" spans="1:151" x14ac:dyDescent="0.3">
      <c r="A485" s="1" t="s">
        <v>338</v>
      </c>
      <c r="B485" s="5"/>
      <c r="C485" s="14">
        <f t="shared" si="196"/>
        <v>0</v>
      </c>
      <c r="D485" s="14">
        <f t="shared" si="196"/>
        <v>0</v>
      </c>
      <c r="E485" s="14" t="str">
        <f t="shared" si="197"/>
        <v/>
      </c>
      <c r="F485" s="14">
        <f t="shared" si="198"/>
        <v>4</v>
      </c>
      <c r="G485" s="14">
        <f t="shared" si="194"/>
        <v>1</v>
      </c>
      <c r="H485" s="14">
        <f t="shared" si="207"/>
        <v>4</v>
      </c>
      <c r="I485" s="14">
        <f t="shared" si="207"/>
        <v>11</v>
      </c>
      <c r="J485" s="14">
        <f t="shared" si="207"/>
        <v>3</v>
      </c>
      <c r="K485" s="14">
        <f t="shared" si="207"/>
        <v>3</v>
      </c>
      <c r="L485" s="14" t="str">
        <f t="shared" si="200"/>
        <v>1.4.11.3.3</v>
      </c>
      <c r="M485" s="15" t="str">
        <f t="shared" si="201"/>
        <v>--</v>
      </c>
      <c r="N485" s="14" t="str">
        <f t="shared" si="202"/>
        <v/>
      </c>
      <c r="O485" s="15" t="str">
        <f t="shared" si="195"/>
        <v/>
      </c>
      <c r="P485" s="15" t="str">
        <f>IF(N485=1,FLOOR(MAX($P$4:P484),1)+1,IF(AND(P484&lt;&gt;"",O484&lt;&gt;1),MAX($P$4:P484)+0.1,""))</f>
        <v/>
      </c>
      <c r="Q485" s="5">
        <f>ROW()</f>
        <v>485</v>
      </c>
      <c r="ED485" s="9"/>
      <c r="EE485" s="24" t="str">
        <f ca="1">IF(MAX($EE$9:EE484)&lt;SUM($AJ$9:$AJ$109),MAX($EE$9:EE484)+1,"")</f>
        <v/>
      </c>
      <c r="EF485" s="24" t="str">
        <f t="shared" ca="1" si="204"/>
        <v/>
      </c>
      <c r="EG485" s="24" t="str">
        <f t="shared" ca="1" si="205"/>
        <v/>
      </c>
      <c r="EH485" s="23" t="str">
        <f t="shared" ca="1" si="203"/>
        <v/>
      </c>
      <c r="EI485" s="23" t="str">
        <f ca="1">IF(EE485="","",OFFSET($AK$8,EF485,0)&amp;IF(COUNTIF(EH486:$EH$502,"="&amp;EH485)=0,"","; "&amp;OFFSET(EH485,MATCH(EH485,EH486:$EH$502,0),1)))</f>
        <v/>
      </c>
      <c r="EJ485" s="23" t="str">
        <f ca="1">IF(EE485="","",OFFSET($AL$8,EF485,0)&amp;IF(COUNTIF(EH486:$EH$502,"="&amp;EH485)=0,"","; "&amp;OFFSET(EH485,MATCH(EH485,EH486:$EH$502,0),2)))</f>
        <v/>
      </c>
      <c r="EK485" s="23" t="str">
        <f ca="1">IF(EE485="","",OFFSET($AK$8,EF485,0)&amp;" "&amp;IF(LEN(OFFSET($AL$8,EF485,0))&gt;$EK$3,LEFT(OFFSET($AL$8,EF485,0),$EK$3)&amp;"...",OFFSET($AL$8,EF485,0))&amp;SUBSTITUTE(IF(COUNTIF(EH486:$EH$502,"="&amp;EH485)=0,"","; "&amp;OFFSET(EH485,MATCH(EH485,EH486:$EH$502,0),3)),"; "&amp;OFFSET($AK$8,EF485,0)&amp;" "&amp;IF(LEN(OFFSET($AL$8,EF485,0))&gt;$EK$3,LEFT(OFFSET($AL$8,EF485,0),$EK$3)&amp;"...",OFFSET($AL$8,EF485,0)),""))</f>
        <v/>
      </c>
      <c r="EL485" s="24" t="str">
        <f ca="1">IF(EE485="","",IF(COUNTIF($EH$9:$EH484,"="&amp;EH485)=0,MAX($EL$9:EL484)+1,""))</f>
        <v/>
      </c>
      <c r="EM485" s="9"/>
      <c r="EN485" s="10"/>
      <c r="EO485" s="24" t="str">
        <f ca="1">IF(MAX($EO$9:EO484)&lt;MAX($EL$9:$EL$502),MAX($EO$9:EO484)+1,"")</f>
        <v/>
      </c>
      <c r="EP485" s="24" t="str">
        <f t="shared" ca="1" si="206"/>
        <v/>
      </c>
      <c r="EQ485" s="23" t="str">
        <f t="shared" ca="1" si="208"/>
        <v/>
      </c>
      <c r="ER485" s="23" t="str">
        <f t="shared" ca="1" si="208"/>
        <v/>
      </c>
      <c r="ES485" s="23" t="str">
        <f t="shared" ca="1" si="208"/>
        <v/>
      </c>
      <c r="ET485" s="23" t="str">
        <f t="shared" ca="1" si="208"/>
        <v/>
      </c>
      <c r="EU485" s="10" t="str">
        <f>""</f>
        <v/>
      </c>
    </row>
    <row r="486" spans="1:151" x14ac:dyDescent="0.3">
      <c r="A486" s="1" t="s">
        <v>190</v>
      </c>
      <c r="B486" s="5"/>
      <c r="C486" s="14">
        <f t="shared" si="196"/>
        <v>0</v>
      </c>
      <c r="D486" s="14">
        <f t="shared" si="196"/>
        <v>1</v>
      </c>
      <c r="E486" s="14" t="str">
        <f t="shared" si="197"/>
        <v/>
      </c>
      <c r="F486" s="14">
        <f t="shared" si="198"/>
        <v>3</v>
      </c>
      <c r="G486" s="14">
        <f t="shared" si="194"/>
        <v>1</v>
      </c>
      <c r="H486" s="14">
        <f t="shared" ref="H486:K501" si="209">IF(G486&lt;&gt;G485,0,IF(AND(($F485-$D486)=(H$3-1),$F486=H$3),H485+1,H485))</f>
        <v>4</v>
      </c>
      <c r="I486" s="14">
        <f t="shared" si="209"/>
        <v>11</v>
      </c>
      <c r="J486" s="14">
        <f t="shared" si="209"/>
        <v>3</v>
      </c>
      <c r="K486" s="14">
        <f t="shared" si="209"/>
        <v>3</v>
      </c>
      <c r="L486" s="14" t="str">
        <f t="shared" si="200"/>
        <v>1.4.11.3.3</v>
      </c>
      <c r="M486" s="15" t="str">
        <f t="shared" si="201"/>
        <v>--</v>
      </c>
      <c r="N486" s="14" t="str">
        <f t="shared" si="202"/>
        <v/>
      </c>
      <c r="O486" s="15" t="str">
        <f t="shared" si="195"/>
        <v/>
      </c>
      <c r="P486" s="15" t="str">
        <f>IF(N486=1,FLOOR(MAX($P$4:P485),1)+1,IF(AND(P485&lt;&gt;"",O485&lt;&gt;1),MAX($P$4:P485)+0.1,""))</f>
        <v/>
      </c>
      <c r="Q486" s="5">
        <f>ROW()</f>
        <v>486</v>
      </c>
      <c r="ED486" s="9"/>
      <c r="EE486" s="24" t="str">
        <f ca="1">IF(MAX($EE$9:EE485)&lt;SUM($AJ$9:$AJ$109),MAX($EE$9:EE485)+1,"")</f>
        <v/>
      </c>
      <c r="EF486" s="24" t="str">
        <f t="shared" ca="1" si="204"/>
        <v/>
      </c>
      <c r="EG486" s="24" t="str">
        <f t="shared" ca="1" si="205"/>
        <v/>
      </c>
      <c r="EH486" s="23" t="str">
        <f t="shared" ca="1" si="203"/>
        <v/>
      </c>
      <c r="EI486" s="23" t="str">
        <f ca="1">IF(EE486="","",OFFSET($AK$8,EF486,0)&amp;IF(COUNTIF(EH487:$EH$502,"="&amp;EH486)=0,"","; "&amp;OFFSET(EH486,MATCH(EH486,EH487:$EH$502,0),1)))</f>
        <v/>
      </c>
      <c r="EJ486" s="23" t="str">
        <f ca="1">IF(EE486="","",OFFSET($AL$8,EF486,0)&amp;IF(COUNTIF(EH487:$EH$502,"="&amp;EH486)=0,"","; "&amp;OFFSET(EH486,MATCH(EH486,EH487:$EH$502,0),2)))</f>
        <v/>
      </c>
      <c r="EK486" s="23" t="str">
        <f ca="1">IF(EE486="","",OFFSET($AK$8,EF486,0)&amp;" "&amp;IF(LEN(OFFSET($AL$8,EF486,0))&gt;$EK$3,LEFT(OFFSET($AL$8,EF486,0),$EK$3)&amp;"...",OFFSET($AL$8,EF486,0))&amp;SUBSTITUTE(IF(COUNTIF(EH487:$EH$502,"="&amp;EH486)=0,"","; "&amp;OFFSET(EH486,MATCH(EH486,EH487:$EH$502,0),3)),"; "&amp;OFFSET($AK$8,EF486,0)&amp;" "&amp;IF(LEN(OFFSET($AL$8,EF486,0))&gt;$EK$3,LEFT(OFFSET($AL$8,EF486,0),$EK$3)&amp;"...",OFFSET($AL$8,EF486,0)),""))</f>
        <v/>
      </c>
      <c r="EL486" s="24" t="str">
        <f ca="1">IF(EE486="","",IF(COUNTIF($EH$9:$EH485,"="&amp;EH486)=0,MAX($EL$9:EL485)+1,""))</f>
        <v/>
      </c>
      <c r="EM486" s="9"/>
      <c r="EN486" s="10"/>
      <c r="EO486" s="24" t="str">
        <f ca="1">IF(MAX($EO$9:EO485)&lt;MAX($EL$9:$EL$502),MAX($EO$9:EO485)+1,"")</f>
        <v/>
      </c>
      <c r="EP486" s="24" t="str">
        <f t="shared" ca="1" si="206"/>
        <v/>
      </c>
      <c r="EQ486" s="23" t="str">
        <f t="shared" ca="1" si="208"/>
        <v/>
      </c>
      <c r="ER486" s="23" t="str">
        <f t="shared" ca="1" si="208"/>
        <v/>
      </c>
      <c r="ES486" s="23" t="str">
        <f t="shared" ca="1" si="208"/>
        <v/>
      </c>
      <c r="ET486" s="23" t="str">
        <f t="shared" ca="1" si="208"/>
        <v/>
      </c>
      <c r="EU486" s="10" t="str">
        <f>""</f>
        <v/>
      </c>
    </row>
    <row r="487" spans="1:151" x14ac:dyDescent="0.3">
      <c r="A487" s="1" t="s">
        <v>339</v>
      </c>
      <c r="B487" s="5"/>
      <c r="C487" s="14">
        <f t="shared" si="196"/>
        <v>1</v>
      </c>
      <c r="D487" s="14">
        <f t="shared" si="196"/>
        <v>0</v>
      </c>
      <c r="E487" s="14" t="str">
        <f t="shared" si="197"/>
        <v/>
      </c>
      <c r="F487" s="14">
        <f t="shared" si="198"/>
        <v>4</v>
      </c>
      <c r="G487" s="14">
        <f t="shared" si="194"/>
        <v>1</v>
      </c>
      <c r="H487" s="14">
        <f t="shared" si="209"/>
        <v>4</v>
      </c>
      <c r="I487" s="14">
        <f t="shared" si="209"/>
        <v>11</v>
      </c>
      <c r="J487" s="14">
        <f t="shared" si="209"/>
        <v>3</v>
      </c>
      <c r="K487" s="14">
        <f t="shared" si="209"/>
        <v>4</v>
      </c>
      <c r="L487" s="14" t="str">
        <f t="shared" si="200"/>
        <v>1.4.11.3.4</v>
      </c>
      <c r="M487" s="15" t="str">
        <f t="shared" si="201"/>
        <v>View-Only User Interface</v>
      </c>
      <c r="N487" s="14" t="str">
        <f t="shared" si="202"/>
        <v/>
      </c>
      <c r="O487" s="15" t="str">
        <f t="shared" si="195"/>
        <v/>
      </c>
      <c r="P487" s="15" t="str">
        <f>IF(N487=1,FLOOR(MAX($P$4:P486),1)+1,IF(AND(P486&lt;&gt;"",O486&lt;&gt;1),MAX($P$4:P486)+0.1,""))</f>
        <v/>
      </c>
      <c r="Q487" s="5">
        <f>ROW()</f>
        <v>487</v>
      </c>
      <c r="ED487" s="9"/>
      <c r="EE487" s="24" t="str">
        <f ca="1">IF(MAX($EE$9:EE486)&lt;SUM($AJ$9:$AJ$109),MAX($EE$9:EE486)+1,"")</f>
        <v/>
      </c>
      <c r="EF487" s="24" t="str">
        <f t="shared" ca="1" si="204"/>
        <v/>
      </c>
      <c r="EG487" s="24" t="str">
        <f t="shared" ca="1" si="205"/>
        <v/>
      </c>
      <c r="EH487" s="23" t="str">
        <f t="shared" ca="1" si="203"/>
        <v/>
      </c>
      <c r="EI487" s="23" t="str">
        <f ca="1">IF(EE487="","",OFFSET($AK$8,EF487,0)&amp;IF(COUNTIF(EH488:$EH$502,"="&amp;EH487)=0,"","; "&amp;OFFSET(EH487,MATCH(EH487,EH488:$EH$502,0),1)))</f>
        <v/>
      </c>
      <c r="EJ487" s="23" t="str">
        <f ca="1">IF(EE487="","",OFFSET($AL$8,EF487,0)&amp;IF(COUNTIF(EH488:$EH$502,"="&amp;EH487)=0,"","; "&amp;OFFSET(EH487,MATCH(EH487,EH488:$EH$502,0),2)))</f>
        <v/>
      </c>
      <c r="EK487" s="23" t="str">
        <f ca="1">IF(EE487="","",OFFSET($AK$8,EF487,0)&amp;" "&amp;IF(LEN(OFFSET($AL$8,EF487,0))&gt;$EK$3,LEFT(OFFSET($AL$8,EF487,0),$EK$3)&amp;"...",OFFSET($AL$8,EF487,0))&amp;SUBSTITUTE(IF(COUNTIF(EH488:$EH$502,"="&amp;EH487)=0,"","; "&amp;OFFSET(EH487,MATCH(EH487,EH488:$EH$502,0),3)),"; "&amp;OFFSET($AK$8,EF487,0)&amp;" "&amp;IF(LEN(OFFSET($AL$8,EF487,0))&gt;$EK$3,LEFT(OFFSET($AL$8,EF487,0),$EK$3)&amp;"...",OFFSET($AL$8,EF487,0)),""))</f>
        <v/>
      </c>
      <c r="EL487" s="24" t="str">
        <f ca="1">IF(EE487="","",IF(COUNTIF($EH$9:$EH486,"="&amp;EH487)=0,MAX($EL$9:EL486)+1,""))</f>
        <v/>
      </c>
      <c r="EM487" s="9"/>
      <c r="EN487" s="10"/>
      <c r="EO487" s="24" t="str">
        <f ca="1">IF(MAX($EO$9:EO486)&lt;MAX($EL$9:$EL$502),MAX($EO$9:EO486)+1,"")</f>
        <v/>
      </c>
      <c r="EP487" s="24" t="str">
        <f t="shared" ca="1" si="206"/>
        <v/>
      </c>
      <c r="EQ487" s="23" t="str">
        <f t="shared" ca="1" si="208"/>
        <v/>
      </c>
      <c r="ER487" s="23" t="str">
        <f t="shared" ca="1" si="208"/>
        <v/>
      </c>
      <c r="ES487" s="23" t="str">
        <f t="shared" ca="1" si="208"/>
        <v/>
      </c>
      <c r="ET487" s="23" t="str">
        <f t="shared" ca="1" si="208"/>
        <v/>
      </c>
      <c r="EU487" s="10" t="str">
        <f>""</f>
        <v/>
      </c>
    </row>
    <row r="488" spans="1:151" x14ac:dyDescent="0.3">
      <c r="A488" s="1" t="s">
        <v>55</v>
      </c>
      <c r="B488" s="5"/>
      <c r="C488" s="14">
        <f t="shared" si="196"/>
        <v>0</v>
      </c>
      <c r="D488" s="14">
        <f t="shared" si="196"/>
        <v>0</v>
      </c>
      <c r="E488" s="14" t="str">
        <f t="shared" si="197"/>
        <v/>
      </c>
      <c r="F488" s="14">
        <f t="shared" si="198"/>
        <v>4</v>
      </c>
      <c r="G488" s="14">
        <f t="shared" si="194"/>
        <v>1</v>
      </c>
      <c r="H488" s="14">
        <f t="shared" si="209"/>
        <v>4</v>
      </c>
      <c r="I488" s="14">
        <f t="shared" si="209"/>
        <v>11</v>
      </c>
      <c r="J488" s="14">
        <f t="shared" si="209"/>
        <v>3</v>
      </c>
      <c r="K488" s="14">
        <f t="shared" si="209"/>
        <v>4</v>
      </c>
      <c r="L488" s="14" t="str">
        <f t="shared" si="200"/>
        <v>1.4.11.3.4</v>
      </c>
      <c r="M488" s="15" t="str">
        <f t="shared" si="201"/>
        <v>--</v>
      </c>
      <c r="N488" s="14" t="str">
        <f t="shared" si="202"/>
        <v/>
      </c>
      <c r="O488" s="15" t="str">
        <f t="shared" si="195"/>
        <v/>
      </c>
      <c r="P488" s="15" t="str">
        <f>IF(N488=1,FLOOR(MAX($P$4:P487),1)+1,IF(AND(P487&lt;&gt;"",O487&lt;&gt;1),MAX($P$4:P487)+0.1,""))</f>
        <v/>
      </c>
      <c r="Q488" s="5">
        <f>ROW()</f>
        <v>488</v>
      </c>
      <c r="ED488" s="9"/>
      <c r="EE488" s="24" t="str">
        <f ca="1">IF(MAX($EE$9:EE487)&lt;SUM($AJ$9:$AJ$109),MAX($EE$9:EE487)+1,"")</f>
        <v/>
      </c>
      <c r="EF488" s="24" t="str">
        <f t="shared" ca="1" si="204"/>
        <v/>
      </c>
      <c r="EG488" s="24" t="str">
        <f t="shared" ca="1" si="205"/>
        <v/>
      </c>
      <c r="EH488" s="23" t="str">
        <f t="shared" ca="1" si="203"/>
        <v/>
      </c>
      <c r="EI488" s="23" t="str">
        <f ca="1">IF(EE488="","",OFFSET($AK$8,EF488,0)&amp;IF(COUNTIF(EH489:$EH$502,"="&amp;EH488)=0,"","; "&amp;OFFSET(EH488,MATCH(EH488,EH489:$EH$502,0),1)))</f>
        <v/>
      </c>
      <c r="EJ488" s="23" t="str">
        <f ca="1">IF(EE488="","",OFFSET($AL$8,EF488,0)&amp;IF(COUNTIF(EH489:$EH$502,"="&amp;EH488)=0,"","; "&amp;OFFSET(EH488,MATCH(EH488,EH489:$EH$502,0),2)))</f>
        <v/>
      </c>
      <c r="EK488" s="23" t="str">
        <f ca="1">IF(EE488="","",OFFSET($AK$8,EF488,0)&amp;" "&amp;IF(LEN(OFFSET($AL$8,EF488,0))&gt;$EK$3,LEFT(OFFSET($AL$8,EF488,0),$EK$3)&amp;"...",OFFSET($AL$8,EF488,0))&amp;SUBSTITUTE(IF(COUNTIF(EH489:$EH$502,"="&amp;EH488)=0,"","; "&amp;OFFSET(EH488,MATCH(EH488,EH489:$EH$502,0),3)),"; "&amp;OFFSET($AK$8,EF488,0)&amp;" "&amp;IF(LEN(OFFSET($AL$8,EF488,0))&gt;$EK$3,LEFT(OFFSET($AL$8,EF488,0),$EK$3)&amp;"...",OFFSET($AL$8,EF488,0)),""))</f>
        <v/>
      </c>
      <c r="EL488" s="24" t="str">
        <f ca="1">IF(EE488="","",IF(COUNTIF($EH$9:$EH487,"="&amp;EH488)=0,MAX($EL$9:EL487)+1,""))</f>
        <v/>
      </c>
      <c r="EM488" s="9"/>
      <c r="EN488" s="10"/>
      <c r="EO488" s="24" t="str">
        <f ca="1">IF(MAX($EO$9:EO487)&lt;MAX($EL$9:$EL$502),MAX($EO$9:EO487)+1,"")</f>
        <v/>
      </c>
      <c r="EP488" s="24" t="str">
        <f t="shared" ca="1" si="206"/>
        <v/>
      </c>
      <c r="EQ488" s="23" t="str">
        <f t="shared" ca="1" si="208"/>
        <v/>
      </c>
      <c r="ER488" s="23" t="str">
        <f t="shared" ca="1" si="208"/>
        <v/>
      </c>
      <c r="ES488" s="23" t="str">
        <f t="shared" ca="1" si="208"/>
        <v/>
      </c>
      <c r="ET488" s="23" t="str">
        <f t="shared" ca="1" si="208"/>
        <v/>
      </c>
      <c r="EU488" s="10" t="str">
        <f>""</f>
        <v/>
      </c>
    </row>
    <row r="489" spans="1:151" x14ac:dyDescent="0.3">
      <c r="A489" s="1" t="s">
        <v>340</v>
      </c>
      <c r="B489" s="5"/>
      <c r="C489" s="14">
        <f t="shared" si="196"/>
        <v>0</v>
      </c>
      <c r="D489" s="14">
        <f t="shared" si="196"/>
        <v>0</v>
      </c>
      <c r="E489" s="14" t="str">
        <f t="shared" si="197"/>
        <v/>
      </c>
      <c r="F489" s="14">
        <f t="shared" si="198"/>
        <v>4</v>
      </c>
      <c r="G489" s="14">
        <f t="shared" si="194"/>
        <v>1</v>
      </c>
      <c r="H489" s="14">
        <f t="shared" si="209"/>
        <v>4</v>
      </c>
      <c r="I489" s="14">
        <f t="shared" si="209"/>
        <v>11</v>
      </c>
      <c r="J489" s="14">
        <f t="shared" si="209"/>
        <v>3</v>
      </c>
      <c r="K489" s="14">
        <f t="shared" si="209"/>
        <v>4</v>
      </c>
      <c r="L489" s="14" t="str">
        <f t="shared" si="200"/>
        <v>1.4.11.3.4</v>
      </c>
      <c r="M489" s="15" t="str">
        <f t="shared" si="201"/>
        <v>--</v>
      </c>
      <c r="N489" s="14" t="str">
        <f t="shared" si="202"/>
        <v/>
      </c>
      <c r="O489" s="15" t="str">
        <f t="shared" si="195"/>
        <v/>
      </c>
      <c r="P489" s="15" t="str">
        <f>IF(N489=1,FLOOR(MAX($P$4:P488),1)+1,IF(AND(P488&lt;&gt;"",O488&lt;&gt;1),MAX($P$4:P488)+0.1,""))</f>
        <v/>
      </c>
      <c r="Q489" s="5">
        <f>ROW()</f>
        <v>489</v>
      </c>
      <c r="ED489" s="9"/>
      <c r="EE489" s="24" t="str">
        <f ca="1">IF(MAX($EE$9:EE488)&lt;SUM($AJ$9:$AJ$109),MAX($EE$9:EE488)+1,"")</f>
        <v/>
      </c>
      <c r="EF489" s="24" t="str">
        <f t="shared" ca="1" si="204"/>
        <v/>
      </c>
      <c r="EG489" s="24" t="str">
        <f t="shared" ca="1" si="205"/>
        <v/>
      </c>
      <c r="EH489" s="23" t="str">
        <f t="shared" ca="1" si="203"/>
        <v/>
      </c>
      <c r="EI489" s="23" t="str">
        <f ca="1">IF(EE489="","",OFFSET($AK$8,EF489,0)&amp;IF(COUNTIF(EH490:$EH$502,"="&amp;EH489)=0,"","; "&amp;OFFSET(EH489,MATCH(EH489,EH490:$EH$502,0),1)))</f>
        <v/>
      </c>
      <c r="EJ489" s="23" t="str">
        <f ca="1">IF(EE489="","",OFFSET($AL$8,EF489,0)&amp;IF(COUNTIF(EH490:$EH$502,"="&amp;EH489)=0,"","; "&amp;OFFSET(EH489,MATCH(EH489,EH490:$EH$502,0),2)))</f>
        <v/>
      </c>
      <c r="EK489" s="23" t="str">
        <f ca="1">IF(EE489="","",OFFSET($AK$8,EF489,0)&amp;" "&amp;IF(LEN(OFFSET($AL$8,EF489,0))&gt;$EK$3,LEFT(OFFSET($AL$8,EF489,0),$EK$3)&amp;"...",OFFSET($AL$8,EF489,0))&amp;SUBSTITUTE(IF(COUNTIF(EH490:$EH$502,"="&amp;EH489)=0,"","; "&amp;OFFSET(EH489,MATCH(EH489,EH490:$EH$502,0),3)),"; "&amp;OFFSET($AK$8,EF489,0)&amp;" "&amp;IF(LEN(OFFSET($AL$8,EF489,0))&gt;$EK$3,LEFT(OFFSET($AL$8,EF489,0),$EK$3)&amp;"...",OFFSET($AL$8,EF489,0)),""))</f>
        <v/>
      </c>
      <c r="EL489" s="24" t="str">
        <f ca="1">IF(EE489="","",IF(COUNTIF($EH$9:$EH488,"="&amp;EH489)=0,MAX($EL$9:EL488)+1,""))</f>
        <v/>
      </c>
      <c r="EM489" s="9"/>
      <c r="EN489" s="10"/>
      <c r="EO489" s="24" t="str">
        <f ca="1">IF(MAX($EO$9:EO488)&lt;MAX($EL$9:$EL$502),MAX($EO$9:EO488)+1,"")</f>
        <v/>
      </c>
      <c r="EP489" s="24" t="str">
        <f t="shared" ca="1" si="206"/>
        <v/>
      </c>
      <c r="EQ489" s="23" t="str">
        <f t="shared" ca="1" si="208"/>
        <v/>
      </c>
      <c r="ER489" s="23" t="str">
        <f t="shared" ca="1" si="208"/>
        <v/>
      </c>
      <c r="ES489" s="23" t="str">
        <f t="shared" ca="1" si="208"/>
        <v/>
      </c>
      <c r="ET489" s="23" t="str">
        <f t="shared" ca="1" si="208"/>
        <v/>
      </c>
      <c r="EU489" s="10" t="str">
        <f>""</f>
        <v/>
      </c>
    </row>
    <row r="490" spans="1:151" x14ac:dyDescent="0.3">
      <c r="A490" s="1" t="s">
        <v>190</v>
      </c>
      <c r="B490" s="5"/>
      <c r="C490" s="14">
        <f t="shared" si="196"/>
        <v>0</v>
      </c>
      <c r="D490" s="14">
        <f t="shared" si="196"/>
        <v>1</v>
      </c>
      <c r="E490" s="14" t="str">
        <f t="shared" si="197"/>
        <v/>
      </c>
      <c r="F490" s="14">
        <f t="shared" si="198"/>
        <v>3</v>
      </c>
      <c r="G490" s="14">
        <f t="shared" si="194"/>
        <v>1</v>
      </c>
      <c r="H490" s="14">
        <f t="shared" si="209"/>
        <v>4</v>
      </c>
      <c r="I490" s="14">
        <f t="shared" si="209"/>
        <v>11</v>
      </c>
      <c r="J490" s="14">
        <f t="shared" si="209"/>
        <v>3</v>
      </c>
      <c r="K490" s="14">
        <f t="shared" si="209"/>
        <v>4</v>
      </c>
      <c r="L490" s="14" t="str">
        <f t="shared" si="200"/>
        <v>1.4.11.3.4</v>
      </c>
      <c r="M490" s="15" t="str">
        <f t="shared" si="201"/>
        <v>--</v>
      </c>
      <c r="N490" s="14" t="str">
        <f t="shared" si="202"/>
        <v/>
      </c>
      <c r="O490" s="15" t="str">
        <f t="shared" si="195"/>
        <v/>
      </c>
      <c r="P490" s="15" t="str">
        <f>IF(N490=1,FLOOR(MAX($P$4:P489),1)+1,IF(AND(P489&lt;&gt;"",O489&lt;&gt;1),MAX($P$4:P489)+0.1,""))</f>
        <v/>
      </c>
      <c r="Q490" s="5">
        <f>ROW()</f>
        <v>490</v>
      </c>
      <c r="ED490" s="9"/>
      <c r="EE490" s="24" t="str">
        <f ca="1">IF(MAX($EE$9:EE489)&lt;SUM($AJ$9:$AJ$109),MAX($EE$9:EE489)+1,"")</f>
        <v/>
      </c>
      <c r="EF490" s="24" t="str">
        <f t="shared" ca="1" si="204"/>
        <v/>
      </c>
      <c r="EG490" s="24" t="str">
        <f t="shared" ca="1" si="205"/>
        <v/>
      </c>
      <c r="EH490" s="23" t="str">
        <f t="shared" ca="1" si="203"/>
        <v/>
      </c>
      <c r="EI490" s="23" t="str">
        <f ca="1">IF(EE490="","",OFFSET($AK$8,EF490,0)&amp;IF(COUNTIF(EH491:$EH$502,"="&amp;EH490)=0,"","; "&amp;OFFSET(EH490,MATCH(EH490,EH491:$EH$502,0),1)))</f>
        <v/>
      </c>
      <c r="EJ490" s="23" t="str">
        <f ca="1">IF(EE490="","",OFFSET($AL$8,EF490,0)&amp;IF(COUNTIF(EH491:$EH$502,"="&amp;EH490)=0,"","; "&amp;OFFSET(EH490,MATCH(EH490,EH491:$EH$502,0),2)))</f>
        <v/>
      </c>
      <c r="EK490" s="23" t="str">
        <f ca="1">IF(EE490="","",OFFSET($AK$8,EF490,0)&amp;" "&amp;IF(LEN(OFFSET($AL$8,EF490,0))&gt;$EK$3,LEFT(OFFSET($AL$8,EF490,0),$EK$3)&amp;"...",OFFSET($AL$8,EF490,0))&amp;SUBSTITUTE(IF(COUNTIF(EH491:$EH$502,"="&amp;EH490)=0,"","; "&amp;OFFSET(EH490,MATCH(EH490,EH491:$EH$502,0),3)),"; "&amp;OFFSET($AK$8,EF490,0)&amp;" "&amp;IF(LEN(OFFSET($AL$8,EF490,0))&gt;$EK$3,LEFT(OFFSET($AL$8,EF490,0),$EK$3)&amp;"...",OFFSET($AL$8,EF490,0)),""))</f>
        <v/>
      </c>
      <c r="EL490" s="24" t="str">
        <f ca="1">IF(EE490="","",IF(COUNTIF($EH$9:$EH489,"="&amp;EH490)=0,MAX($EL$9:EL489)+1,""))</f>
        <v/>
      </c>
      <c r="EM490" s="9"/>
      <c r="EN490" s="10"/>
      <c r="EO490" s="24" t="str">
        <f ca="1">IF(MAX($EO$9:EO489)&lt;MAX($EL$9:$EL$502),MAX($EO$9:EO489)+1,"")</f>
        <v/>
      </c>
      <c r="EP490" s="24" t="str">
        <f t="shared" ca="1" si="206"/>
        <v/>
      </c>
      <c r="EQ490" s="23" t="str">
        <f t="shared" ca="1" si="208"/>
        <v/>
      </c>
      <c r="ER490" s="23" t="str">
        <f t="shared" ca="1" si="208"/>
        <v/>
      </c>
      <c r="ES490" s="23" t="str">
        <f t="shared" ca="1" si="208"/>
        <v/>
      </c>
      <c r="ET490" s="23" t="str">
        <f t="shared" ca="1" si="208"/>
        <v/>
      </c>
      <c r="EU490" s="10" t="str">
        <f>""</f>
        <v/>
      </c>
    </row>
    <row r="491" spans="1:151" x14ac:dyDescent="0.3">
      <c r="A491" s="1" t="s">
        <v>341</v>
      </c>
      <c r="B491" s="5"/>
      <c r="C491" s="14">
        <f t="shared" si="196"/>
        <v>1</v>
      </c>
      <c r="D491" s="14">
        <f t="shared" si="196"/>
        <v>1</v>
      </c>
      <c r="E491" s="14" t="str">
        <f t="shared" si="197"/>
        <v>OK</v>
      </c>
      <c r="F491" s="14">
        <f t="shared" si="198"/>
        <v>3</v>
      </c>
      <c r="G491" s="14">
        <f t="shared" si="194"/>
        <v>1</v>
      </c>
      <c r="H491" s="14">
        <f t="shared" si="209"/>
        <v>4</v>
      </c>
      <c r="I491" s="14">
        <f t="shared" si="209"/>
        <v>11</v>
      </c>
      <c r="J491" s="14">
        <f t="shared" si="209"/>
        <v>4</v>
      </c>
      <c r="K491" s="14">
        <f t="shared" si="209"/>
        <v>0</v>
      </c>
      <c r="L491" s="14" t="str">
        <f t="shared" si="200"/>
        <v>1.4.11.4</v>
      </c>
      <c r="M491" s="15" t="str">
        <f t="shared" si="201"/>
        <v>Other User Interface Terminology</v>
      </c>
      <c r="N491" s="14" t="str">
        <f t="shared" si="202"/>
        <v/>
      </c>
      <c r="O491" s="15" t="str">
        <f t="shared" si="195"/>
        <v/>
      </c>
      <c r="P491" s="15" t="str">
        <f>IF(N491=1,FLOOR(MAX($P$4:P490),1)+1,IF(AND(P490&lt;&gt;"",O490&lt;&gt;1),MAX($P$4:P490)+0.1,""))</f>
        <v/>
      </c>
      <c r="Q491" s="5">
        <f>ROW()</f>
        <v>491</v>
      </c>
      <c r="ED491" s="9"/>
      <c r="EE491" s="24" t="str">
        <f ca="1">IF(MAX($EE$9:EE490)&lt;SUM($AJ$9:$AJ$109),MAX($EE$9:EE490)+1,"")</f>
        <v/>
      </c>
      <c r="EF491" s="24" t="str">
        <f t="shared" ca="1" si="204"/>
        <v/>
      </c>
      <c r="EG491" s="24" t="str">
        <f t="shared" ca="1" si="205"/>
        <v/>
      </c>
      <c r="EH491" s="23" t="str">
        <f t="shared" ca="1" si="203"/>
        <v/>
      </c>
      <c r="EI491" s="23" t="str">
        <f ca="1">IF(EE491="","",OFFSET($AK$8,EF491,0)&amp;IF(COUNTIF(EH492:$EH$502,"="&amp;EH491)=0,"","; "&amp;OFFSET(EH491,MATCH(EH491,EH492:$EH$502,0),1)))</f>
        <v/>
      </c>
      <c r="EJ491" s="23" t="str">
        <f ca="1">IF(EE491="","",OFFSET($AL$8,EF491,0)&amp;IF(COUNTIF(EH492:$EH$502,"="&amp;EH491)=0,"","; "&amp;OFFSET(EH491,MATCH(EH491,EH492:$EH$502,0),2)))</f>
        <v/>
      </c>
      <c r="EK491" s="23" t="str">
        <f ca="1">IF(EE491="","",OFFSET($AK$8,EF491,0)&amp;" "&amp;IF(LEN(OFFSET($AL$8,EF491,0))&gt;$EK$3,LEFT(OFFSET($AL$8,EF491,0),$EK$3)&amp;"...",OFFSET($AL$8,EF491,0))&amp;SUBSTITUTE(IF(COUNTIF(EH492:$EH$502,"="&amp;EH491)=0,"","; "&amp;OFFSET(EH491,MATCH(EH491,EH492:$EH$502,0),3)),"; "&amp;OFFSET($AK$8,EF491,0)&amp;" "&amp;IF(LEN(OFFSET($AL$8,EF491,0))&gt;$EK$3,LEFT(OFFSET($AL$8,EF491,0),$EK$3)&amp;"...",OFFSET($AL$8,EF491,0)),""))</f>
        <v/>
      </c>
      <c r="EL491" s="24" t="str">
        <f ca="1">IF(EE491="","",IF(COUNTIF($EH$9:$EH490,"="&amp;EH491)=0,MAX($EL$9:EL490)+1,""))</f>
        <v/>
      </c>
      <c r="EM491" s="9"/>
      <c r="EN491" s="10"/>
      <c r="EO491" s="24" t="str">
        <f ca="1">IF(MAX($EO$9:EO490)&lt;MAX($EL$9:$EL$502),MAX($EO$9:EO490)+1,"")</f>
        <v/>
      </c>
      <c r="EP491" s="24" t="str">
        <f t="shared" ca="1" si="206"/>
        <v/>
      </c>
      <c r="EQ491" s="23" t="str">
        <f t="shared" ca="1" si="208"/>
        <v/>
      </c>
      <c r="ER491" s="23" t="str">
        <f t="shared" ca="1" si="208"/>
        <v/>
      </c>
      <c r="ES491" s="23" t="str">
        <f t="shared" ca="1" si="208"/>
        <v/>
      </c>
      <c r="ET491" s="23" t="str">
        <f t="shared" ca="1" si="208"/>
        <v/>
      </c>
      <c r="EU491" s="10" t="str">
        <f>""</f>
        <v/>
      </c>
    </row>
    <row r="492" spans="1:151" x14ac:dyDescent="0.3">
      <c r="A492" s="1" t="s">
        <v>55</v>
      </c>
      <c r="B492" s="5"/>
      <c r="C492" s="14">
        <f t="shared" si="196"/>
        <v>0</v>
      </c>
      <c r="D492" s="14">
        <f t="shared" si="196"/>
        <v>0</v>
      </c>
      <c r="E492" s="14" t="str">
        <f t="shared" si="197"/>
        <v/>
      </c>
      <c r="F492" s="14">
        <f t="shared" si="198"/>
        <v>3</v>
      </c>
      <c r="G492" s="14">
        <f t="shared" si="194"/>
        <v>1</v>
      </c>
      <c r="H492" s="14">
        <f t="shared" si="209"/>
        <v>4</v>
      </c>
      <c r="I492" s="14">
        <f t="shared" si="209"/>
        <v>11</v>
      </c>
      <c r="J492" s="14">
        <f t="shared" si="209"/>
        <v>4</v>
      </c>
      <c r="K492" s="14">
        <f t="shared" si="209"/>
        <v>0</v>
      </c>
      <c r="L492" s="14" t="str">
        <f t="shared" si="200"/>
        <v>1.4.11.4</v>
      </c>
      <c r="M492" s="15" t="str">
        <f t="shared" si="201"/>
        <v>--</v>
      </c>
      <c r="N492" s="14" t="str">
        <f t="shared" si="202"/>
        <v/>
      </c>
      <c r="O492" s="15" t="str">
        <f t="shared" si="195"/>
        <v/>
      </c>
      <c r="P492" s="15" t="str">
        <f>IF(N492=1,FLOOR(MAX($P$4:P491),1)+1,IF(AND(P491&lt;&gt;"",O491&lt;&gt;1),MAX($P$4:P491)+0.1,""))</f>
        <v/>
      </c>
      <c r="Q492" s="5">
        <f>ROW()</f>
        <v>492</v>
      </c>
      <c r="ED492" s="9"/>
      <c r="EE492" s="24" t="str">
        <f ca="1">IF(MAX($EE$9:EE491)&lt;SUM($AJ$9:$AJ$109),MAX($EE$9:EE491)+1,"")</f>
        <v/>
      </c>
      <c r="EF492" s="24" t="str">
        <f t="shared" ca="1" si="204"/>
        <v/>
      </c>
      <c r="EG492" s="24" t="str">
        <f t="shared" ca="1" si="205"/>
        <v/>
      </c>
      <c r="EH492" s="23" t="str">
        <f t="shared" ca="1" si="203"/>
        <v/>
      </c>
      <c r="EI492" s="23" t="str">
        <f ca="1">IF(EE492="","",OFFSET($AK$8,EF492,0)&amp;IF(COUNTIF(EH493:$EH$502,"="&amp;EH492)=0,"","; "&amp;OFFSET(EH492,MATCH(EH492,EH493:$EH$502,0),1)))</f>
        <v/>
      </c>
      <c r="EJ492" s="23" t="str">
        <f ca="1">IF(EE492="","",OFFSET($AL$8,EF492,0)&amp;IF(COUNTIF(EH493:$EH$502,"="&amp;EH492)=0,"","; "&amp;OFFSET(EH492,MATCH(EH492,EH493:$EH$502,0),2)))</f>
        <v/>
      </c>
      <c r="EK492" s="23" t="str">
        <f ca="1">IF(EE492="","",OFFSET($AK$8,EF492,0)&amp;" "&amp;IF(LEN(OFFSET($AL$8,EF492,0))&gt;$EK$3,LEFT(OFFSET($AL$8,EF492,0),$EK$3)&amp;"...",OFFSET($AL$8,EF492,0))&amp;SUBSTITUTE(IF(COUNTIF(EH493:$EH$502,"="&amp;EH492)=0,"","; "&amp;OFFSET(EH492,MATCH(EH492,EH493:$EH$502,0),3)),"; "&amp;OFFSET($AK$8,EF492,0)&amp;" "&amp;IF(LEN(OFFSET($AL$8,EF492,0))&gt;$EK$3,LEFT(OFFSET($AL$8,EF492,0),$EK$3)&amp;"...",OFFSET($AL$8,EF492,0)),""))</f>
        <v/>
      </c>
      <c r="EL492" s="24" t="str">
        <f ca="1">IF(EE492="","",IF(COUNTIF($EH$9:$EH491,"="&amp;EH492)=0,MAX($EL$9:EL491)+1,""))</f>
        <v/>
      </c>
      <c r="EM492" s="9"/>
      <c r="EN492" s="10"/>
      <c r="EO492" s="24" t="str">
        <f ca="1">IF(MAX($EO$9:EO491)&lt;MAX($EL$9:$EL$502),MAX($EO$9:EO491)+1,"")</f>
        <v/>
      </c>
      <c r="EP492" s="24" t="str">
        <f t="shared" ca="1" si="206"/>
        <v/>
      </c>
      <c r="EQ492" s="23" t="str">
        <f t="shared" ca="1" si="208"/>
        <v/>
      </c>
      <c r="ER492" s="23" t="str">
        <f t="shared" ca="1" si="208"/>
        <v/>
      </c>
      <c r="ES492" s="23" t="str">
        <f t="shared" ca="1" si="208"/>
        <v/>
      </c>
      <c r="ET492" s="23" t="str">
        <f t="shared" ca="1" si="208"/>
        <v/>
      </c>
      <c r="EU492" s="10" t="str">
        <f>""</f>
        <v/>
      </c>
    </row>
    <row r="493" spans="1:151" x14ac:dyDescent="0.3">
      <c r="A493" s="1" t="s">
        <v>342</v>
      </c>
      <c r="B493" s="5"/>
      <c r="C493" s="14">
        <f t="shared" si="196"/>
        <v>0</v>
      </c>
      <c r="D493" s="14">
        <f t="shared" si="196"/>
        <v>0</v>
      </c>
      <c r="E493" s="14" t="str">
        <f t="shared" si="197"/>
        <v/>
      </c>
      <c r="F493" s="14">
        <f t="shared" si="198"/>
        <v>3</v>
      </c>
      <c r="G493" s="14">
        <f t="shared" si="194"/>
        <v>1</v>
      </c>
      <c r="H493" s="14">
        <f t="shared" si="209"/>
        <v>4</v>
      </c>
      <c r="I493" s="14">
        <f t="shared" si="209"/>
        <v>11</v>
      </c>
      <c r="J493" s="14">
        <f t="shared" si="209"/>
        <v>4</v>
      </c>
      <c r="K493" s="14">
        <f t="shared" si="209"/>
        <v>0</v>
      </c>
      <c r="L493" s="14" t="str">
        <f t="shared" si="200"/>
        <v>1.4.11.4</v>
      </c>
      <c r="M493" s="15" t="str">
        <f t="shared" si="201"/>
        <v>--</v>
      </c>
      <c r="N493" s="14" t="str">
        <f t="shared" si="202"/>
        <v/>
      </c>
      <c r="O493" s="15" t="str">
        <f t="shared" si="195"/>
        <v/>
      </c>
      <c r="P493" s="15" t="str">
        <f>IF(N493=1,FLOOR(MAX($P$4:P492),1)+1,IF(AND(P492&lt;&gt;"",O492&lt;&gt;1),MAX($P$4:P492)+0.1,""))</f>
        <v/>
      </c>
      <c r="Q493" s="5">
        <f>ROW()</f>
        <v>493</v>
      </c>
      <c r="ED493" s="9"/>
      <c r="EE493" s="24" t="str">
        <f ca="1">IF(MAX($EE$9:EE492)&lt;SUM($AJ$9:$AJ$109),MAX($EE$9:EE492)+1,"")</f>
        <v/>
      </c>
      <c r="EF493" s="24" t="str">
        <f t="shared" ca="1" si="204"/>
        <v/>
      </c>
      <c r="EG493" s="24" t="str">
        <f t="shared" ca="1" si="205"/>
        <v/>
      </c>
      <c r="EH493" s="23" t="str">
        <f t="shared" ca="1" si="203"/>
        <v/>
      </c>
      <c r="EI493" s="23" t="str">
        <f ca="1">IF(EE493="","",OFFSET($AK$8,EF493,0)&amp;IF(COUNTIF(EH494:$EH$502,"="&amp;EH493)=0,"","; "&amp;OFFSET(EH493,MATCH(EH493,EH494:$EH$502,0),1)))</f>
        <v/>
      </c>
      <c r="EJ493" s="23" t="str">
        <f ca="1">IF(EE493="","",OFFSET($AL$8,EF493,0)&amp;IF(COUNTIF(EH494:$EH$502,"="&amp;EH493)=0,"","; "&amp;OFFSET(EH493,MATCH(EH493,EH494:$EH$502,0),2)))</f>
        <v/>
      </c>
      <c r="EK493" s="23" t="str">
        <f ca="1">IF(EE493="","",OFFSET($AK$8,EF493,0)&amp;" "&amp;IF(LEN(OFFSET($AL$8,EF493,0))&gt;$EK$3,LEFT(OFFSET($AL$8,EF493,0),$EK$3)&amp;"...",OFFSET($AL$8,EF493,0))&amp;SUBSTITUTE(IF(COUNTIF(EH494:$EH$502,"="&amp;EH493)=0,"","; "&amp;OFFSET(EH493,MATCH(EH493,EH494:$EH$502,0),3)),"; "&amp;OFFSET($AK$8,EF493,0)&amp;" "&amp;IF(LEN(OFFSET($AL$8,EF493,0))&gt;$EK$3,LEFT(OFFSET($AL$8,EF493,0),$EK$3)&amp;"...",OFFSET($AL$8,EF493,0)),""))</f>
        <v/>
      </c>
      <c r="EL493" s="24" t="str">
        <f ca="1">IF(EE493="","",IF(COUNTIF($EH$9:$EH492,"="&amp;EH493)=0,MAX($EL$9:EL492)+1,""))</f>
        <v/>
      </c>
      <c r="EM493" s="9"/>
      <c r="EN493" s="10"/>
      <c r="EO493" s="24" t="str">
        <f ca="1">IF(MAX($EO$9:EO492)&lt;MAX($EL$9:$EL$502),MAX($EO$9:EO492)+1,"")</f>
        <v/>
      </c>
      <c r="EP493" s="24" t="str">
        <f t="shared" ca="1" si="206"/>
        <v/>
      </c>
      <c r="EQ493" s="23" t="str">
        <f t="shared" ca="1" si="208"/>
        <v/>
      </c>
      <c r="ER493" s="23" t="str">
        <f t="shared" ca="1" si="208"/>
        <v/>
      </c>
      <c r="ES493" s="23" t="str">
        <f t="shared" ca="1" si="208"/>
        <v/>
      </c>
      <c r="ET493" s="23" t="str">
        <f t="shared" ca="1" si="208"/>
        <v/>
      </c>
      <c r="EU493" s="10" t="str">
        <f>""</f>
        <v/>
      </c>
    </row>
    <row r="494" spans="1:151" x14ac:dyDescent="0.3">
      <c r="A494" s="1" t="s">
        <v>2403</v>
      </c>
      <c r="B494" s="5"/>
      <c r="C494" s="14">
        <f t="shared" si="196"/>
        <v>0</v>
      </c>
      <c r="D494" s="14">
        <f t="shared" si="196"/>
        <v>0</v>
      </c>
      <c r="E494" s="14" t="str">
        <f t="shared" si="197"/>
        <v/>
      </c>
      <c r="F494" s="14">
        <f t="shared" si="198"/>
        <v>3</v>
      </c>
      <c r="G494" s="14">
        <f t="shared" si="194"/>
        <v>1</v>
      </c>
      <c r="H494" s="14">
        <f t="shared" si="209"/>
        <v>4</v>
      </c>
      <c r="I494" s="14">
        <f t="shared" si="209"/>
        <v>11</v>
      </c>
      <c r="J494" s="14">
        <f t="shared" si="209"/>
        <v>4</v>
      </c>
      <c r="K494" s="14">
        <f t="shared" si="209"/>
        <v>0</v>
      </c>
      <c r="L494" s="14" t="str">
        <f t="shared" si="200"/>
        <v>1.4.11.4</v>
      </c>
      <c r="M494" s="15" t="str">
        <f t="shared" si="201"/>
        <v>--</v>
      </c>
      <c r="N494" s="14" t="str">
        <f t="shared" si="202"/>
        <v/>
      </c>
      <c r="O494" s="15" t="str">
        <f t="shared" si="195"/>
        <v/>
      </c>
      <c r="P494" s="15" t="str">
        <f>IF(N494=1,FLOOR(MAX($P$4:P493),1)+1,IF(AND(P493&lt;&gt;"",O493&lt;&gt;1),MAX($P$4:P493)+0.1,""))</f>
        <v/>
      </c>
      <c r="Q494" s="5">
        <f>ROW()</f>
        <v>494</v>
      </c>
      <c r="ED494" s="9"/>
      <c r="EE494" s="24" t="str">
        <f ca="1">IF(MAX($EE$9:EE493)&lt;SUM($AJ$9:$AJ$109),MAX($EE$9:EE493)+1,"")</f>
        <v/>
      </c>
      <c r="EF494" s="24" t="str">
        <f t="shared" ca="1" si="204"/>
        <v/>
      </c>
      <c r="EG494" s="24" t="str">
        <f t="shared" ca="1" si="205"/>
        <v/>
      </c>
      <c r="EH494" s="23" t="str">
        <f t="shared" ca="1" si="203"/>
        <v/>
      </c>
      <c r="EI494" s="23" t="str">
        <f ca="1">IF(EE494="","",OFFSET($AK$8,EF494,0)&amp;IF(COUNTIF(EH495:$EH$502,"="&amp;EH494)=0,"","; "&amp;OFFSET(EH494,MATCH(EH494,EH495:$EH$502,0),1)))</f>
        <v/>
      </c>
      <c r="EJ494" s="23" t="str">
        <f ca="1">IF(EE494="","",OFFSET($AL$8,EF494,0)&amp;IF(COUNTIF(EH495:$EH$502,"="&amp;EH494)=0,"","; "&amp;OFFSET(EH494,MATCH(EH494,EH495:$EH$502,0),2)))</f>
        <v/>
      </c>
      <c r="EK494" s="23" t="str">
        <f ca="1">IF(EE494="","",OFFSET($AK$8,EF494,0)&amp;" "&amp;IF(LEN(OFFSET($AL$8,EF494,0))&gt;$EK$3,LEFT(OFFSET($AL$8,EF494,0),$EK$3)&amp;"...",OFFSET($AL$8,EF494,0))&amp;SUBSTITUTE(IF(COUNTIF(EH495:$EH$502,"="&amp;EH494)=0,"","; "&amp;OFFSET(EH494,MATCH(EH494,EH495:$EH$502,0),3)),"; "&amp;OFFSET($AK$8,EF494,0)&amp;" "&amp;IF(LEN(OFFSET($AL$8,EF494,0))&gt;$EK$3,LEFT(OFFSET($AL$8,EF494,0),$EK$3)&amp;"...",OFFSET($AL$8,EF494,0)),""))</f>
        <v/>
      </c>
      <c r="EL494" s="24" t="str">
        <f ca="1">IF(EE494="","",IF(COUNTIF($EH$9:$EH493,"="&amp;EH494)=0,MAX($EL$9:EL493)+1,""))</f>
        <v/>
      </c>
      <c r="EM494" s="9"/>
      <c r="EN494" s="10"/>
      <c r="EO494" s="24" t="str">
        <f ca="1">IF(MAX($EO$9:EO493)&lt;MAX($EL$9:$EL$502),MAX($EO$9:EO493)+1,"")</f>
        <v/>
      </c>
      <c r="EP494" s="24" t="str">
        <f t="shared" ca="1" si="206"/>
        <v/>
      </c>
      <c r="EQ494" s="23" t="str">
        <f t="shared" ca="1" si="208"/>
        <v/>
      </c>
      <c r="ER494" s="23" t="str">
        <f t="shared" ca="1" si="208"/>
        <v/>
      </c>
      <c r="ES494" s="23" t="str">
        <f t="shared" ca="1" si="208"/>
        <v/>
      </c>
      <c r="ET494" s="23" t="str">
        <f t="shared" ca="1" si="208"/>
        <v/>
      </c>
      <c r="EU494" s="10" t="str">
        <f>""</f>
        <v/>
      </c>
    </row>
    <row r="495" spans="1:151" x14ac:dyDescent="0.3">
      <c r="A495" s="1" t="s">
        <v>55</v>
      </c>
      <c r="B495" s="5"/>
      <c r="C495" s="14">
        <f t="shared" si="196"/>
        <v>0</v>
      </c>
      <c r="D495" s="14">
        <f t="shared" si="196"/>
        <v>0</v>
      </c>
      <c r="E495" s="14" t="str">
        <f t="shared" si="197"/>
        <v/>
      </c>
      <c r="F495" s="14">
        <f t="shared" si="198"/>
        <v>3</v>
      </c>
      <c r="G495" s="14">
        <f t="shared" si="194"/>
        <v>1</v>
      </c>
      <c r="H495" s="14">
        <f t="shared" si="209"/>
        <v>4</v>
      </c>
      <c r="I495" s="14">
        <f t="shared" si="209"/>
        <v>11</v>
      </c>
      <c r="J495" s="14">
        <f t="shared" si="209"/>
        <v>4</v>
      </c>
      <c r="K495" s="14">
        <f t="shared" si="209"/>
        <v>0</v>
      </c>
      <c r="L495" s="14" t="str">
        <f t="shared" si="200"/>
        <v>1.4.11.4</v>
      </c>
      <c r="M495" s="15" t="str">
        <f t="shared" si="201"/>
        <v>--</v>
      </c>
      <c r="N495" s="14" t="str">
        <f t="shared" si="202"/>
        <v/>
      </c>
      <c r="O495" s="15" t="str">
        <f t="shared" si="195"/>
        <v/>
      </c>
      <c r="P495" s="15" t="str">
        <f>IF(N495=1,FLOOR(MAX($P$4:P494),1)+1,IF(AND(P494&lt;&gt;"",O494&lt;&gt;1),MAX($P$4:P494)+0.1,""))</f>
        <v/>
      </c>
      <c r="Q495" s="5">
        <f>ROW()</f>
        <v>495</v>
      </c>
      <c r="ED495" s="9"/>
      <c r="EE495" s="24" t="str">
        <f ca="1">IF(MAX($EE$9:EE494)&lt;SUM($AJ$9:$AJ$109),MAX($EE$9:EE494)+1,"")</f>
        <v/>
      </c>
      <c r="EF495" s="24" t="str">
        <f t="shared" ca="1" si="204"/>
        <v/>
      </c>
      <c r="EG495" s="24" t="str">
        <f t="shared" ca="1" si="205"/>
        <v/>
      </c>
      <c r="EH495" s="23" t="str">
        <f t="shared" ca="1" si="203"/>
        <v/>
      </c>
      <c r="EI495" s="23" t="str">
        <f ca="1">IF(EE495="","",OFFSET($AK$8,EF495,0)&amp;IF(COUNTIF(EH496:$EH$502,"="&amp;EH495)=0,"","; "&amp;OFFSET(EH495,MATCH(EH495,EH496:$EH$502,0),1)))</f>
        <v/>
      </c>
      <c r="EJ495" s="23" t="str">
        <f ca="1">IF(EE495="","",OFFSET($AL$8,EF495,0)&amp;IF(COUNTIF(EH496:$EH$502,"="&amp;EH495)=0,"","; "&amp;OFFSET(EH495,MATCH(EH495,EH496:$EH$502,0),2)))</f>
        <v/>
      </c>
      <c r="EK495" s="23" t="str">
        <f ca="1">IF(EE495="","",OFFSET($AK$8,EF495,0)&amp;" "&amp;IF(LEN(OFFSET($AL$8,EF495,0))&gt;$EK$3,LEFT(OFFSET($AL$8,EF495,0),$EK$3)&amp;"...",OFFSET($AL$8,EF495,0))&amp;SUBSTITUTE(IF(COUNTIF(EH496:$EH$502,"="&amp;EH495)=0,"","; "&amp;OFFSET(EH495,MATCH(EH495,EH496:$EH$502,0),3)),"; "&amp;OFFSET($AK$8,EF495,0)&amp;" "&amp;IF(LEN(OFFSET($AL$8,EF495,0))&gt;$EK$3,LEFT(OFFSET($AL$8,EF495,0),$EK$3)&amp;"...",OFFSET($AL$8,EF495,0)),""))</f>
        <v/>
      </c>
      <c r="EL495" s="24" t="str">
        <f ca="1">IF(EE495="","",IF(COUNTIF($EH$9:$EH494,"="&amp;EH495)=0,MAX($EL$9:EL494)+1,""))</f>
        <v/>
      </c>
      <c r="EM495" s="9"/>
      <c r="EN495" s="10"/>
      <c r="EO495" s="24" t="str">
        <f ca="1">IF(MAX($EO$9:EO494)&lt;MAX($EL$9:$EL$502),MAX($EO$9:EO494)+1,"")</f>
        <v/>
      </c>
      <c r="EP495" s="24" t="str">
        <f t="shared" ca="1" si="206"/>
        <v/>
      </c>
      <c r="EQ495" s="23" t="str">
        <f t="shared" ca="1" si="208"/>
        <v/>
      </c>
      <c r="ER495" s="23" t="str">
        <f t="shared" ca="1" si="208"/>
        <v/>
      </c>
      <c r="ES495" s="23" t="str">
        <f t="shared" ca="1" si="208"/>
        <v/>
      </c>
      <c r="ET495" s="23" t="str">
        <f t="shared" ca="1" si="208"/>
        <v/>
      </c>
      <c r="EU495" s="10" t="str">
        <f>""</f>
        <v/>
      </c>
    </row>
    <row r="496" spans="1:151" x14ac:dyDescent="0.3">
      <c r="A496" s="1" t="s">
        <v>343</v>
      </c>
      <c r="B496" s="5"/>
      <c r="C496" s="14">
        <f t="shared" si="196"/>
        <v>1</v>
      </c>
      <c r="D496" s="14">
        <f t="shared" si="196"/>
        <v>0</v>
      </c>
      <c r="E496" s="14" t="str">
        <f t="shared" si="197"/>
        <v/>
      </c>
      <c r="F496" s="14">
        <f t="shared" si="198"/>
        <v>4</v>
      </c>
      <c r="G496" s="14">
        <f t="shared" si="194"/>
        <v>1</v>
      </c>
      <c r="H496" s="14">
        <f t="shared" si="209"/>
        <v>4</v>
      </c>
      <c r="I496" s="14">
        <f t="shared" si="209"/>
        <v>11</v>
      </c>
      <c r="J496" s="14">
        <f t="shared" si="209"/>
        <v>4</v>
      </c>
      <c r="K496" s="14">
        <f t="shared" si="209"/>
        <v>1</v>
      </c>
      <c r="L496" s="14" t="str">
        <f t="shared" si="200"/>
        <v>1.4.11.4.1</v>
      </c>
      <c r="M496" s="15" t="str">
        <f t="shared" si="201"/>
        <v>Writable User Interface</v>
      </c>
      <c r="N496" s="14" t="str">
        <f t="shared" si="202"/>
        <v/>
      </c>
      <c r="O496" s="15" t="str">
        <f t="shared" si="195"/>
        <v/>
      </c>
      <c r="P496" s="15" t="str">
        <f>IF(N496=1,FLOOR(MAX($P$4:P495),1)+1,IF(AND(P495&lt;&gt;"",O495&lt;&gt;1),MAX($P$4:P495)+0.1,""))</f>
        <v/>
      </c>
      <c r="Q496" s="5">
        <f>ROW()</f>
        <v>496</v>
      </c>
      <c r="ED496" s="9"/>
      <c r="EE496" s="24" t="str">
        <f ca="1">IF(MAX($EE$9:EE495)&lt;SUM($AJ$9:$AJ$109),MAX($EE$9:EE495)+1,"")</f>
        <v/>
      </c>
      <c r="EF496" s="24" t="str">
        <f t="shared" ca="1" si="204"/>
        <v/>
      </c>
      <c r="EG496" s="24" t="str">
        <f t="shared" ca="1" si="205"/>
        <v/>
      </c>
      <c r="EH496" s="23" t="str">
        <f t="shared" ca="1" si="203"/>
        <v/>
      </c>
      <c r="EI496" s="23" t="str">
        <f ca="1">IF(EE496="","",OFFSET($AK$8,EF496,0)&amp;IF(COUNTIF(EH497:$EH$502,"="&amp;EH496)=0,"","; "&amp;OFFSET(EH496,MATCH(EH496,EH497:$EH$502,0),1)))</f>
        <v/>
      </c>
      <c r="EJ496" s="23" t="str">
        <f ca="1">IF(EE496="","",OFFSET($AL$8,EF496,0)&amp;IF(COUNTIF(EH497:$EH$502,"="&amp;EH496)=0,"","; "&amp;OFFSET(EH496,MATCH(EH496,EH497:$EH$502,0),2)))</f>
        <v/>
      </c>
      <c r="EK496" s="23" t="str">
        <f ca="1">IF(EE496="","",OFFSET($AK$8,EF496,0)&amp;" "&amp;IF(LEN(OFFSET($AL$8,EF496,0))&gt;$EK$3,LEFT(OFFSET($AL$8,EF496,0),$EK$3)&amp;"...",OFFSET($AL$8,EF496,0))&amp;SUBSTITUTE(IF(COUNTIF(EH497:$EH$502,"="&amp;EH496)=0,"","; "&amp;OFFSET(EH496,MATCH(EH496,EH497:$EH$502,0),3)),"; "&amp;OFFSET($AK$8,EF496,0)&amp;" "&amp;IF(LEN(OFFSET($AL$8,EF496,0))&gt;$EK$3,LEFT(OFFSET($AL$8,EF496,0),$EK$3)&amp;"...",OFFSET($AL$8,EF496,0)),""))</f>
        <v/>
      </c>
      <c r="EL496" s="24" t="str">
        <f ca="1">IF(EE496="","",IF(COUNTIF($EH$9:$EH495,"="&amp;EH496)=0,MAX($EL$9:EL495)+1,""))</f>
        <v/>
      </c>
      <c r="EM496" s="9"/>
      <c r="EN496" s="10"/>
      <c r="EO496" s="24" t="str">
        <f ca="1">IF(MAX($EO$9:EO495)&lt;MAX($EL$9:$EL$502),MAX($EO$9:EO495)+1,"")</f>
        <v/>
      </c>
      <c r="EP496" s="24" t="str">
        <f t="shared" ca="1" si="206"/>
        <v/>
      </c>
      <c r="EQ496" s="23" t="str">
        <f t="shared" ca="1" si="208"/>
        <v/>
      </c>
      <c r="ER496" s="23" t="str">
        <f t="shared" ca="1" si="208"/>
        <v/>
      </c>
      <c r="ES496" s="23" t="str">
        <f t="shared" ca="1" si="208"/>
        <v/>
      </c>
      <c r="ET496" s="23" t="str">
        <f t="shared" ca="1" si="208"/>
        <v/>
      </c>
      <c r="EU496" s="10" t="str">
        <f>""</f>
        <v/>
      </c>
    </row>
    <row r="497" spans="1:151" x14ac:dyDescent="0.3">
      <c r="A497" s="1" t="s">
        <v>55</v>
      </c>
      <c r="B497" s="5"/>
      <c r="C497" s="14">
        <f t="shared" si="196"/>
        <v>0</v>
      </c>
      <c r="D497" s="14">
        <f t="shared" si="196"/>
        <v>0</v>
      </c>
      <c r="E497" s="14" t="str">
        <f t="shared" si="197"/>
        <v/>
      </c>
      <c r="F497" s="14">
        <f t="shared" si="198"/>
        <v>4</v>
      </c>
      <c r="G497" s="14">
        <f t="shared" si="194"/>
        <v>1</v>
      </c>
      <c r="H497" s="14">
        <f t="shared" si="209"/>
        <v>4</v>
      </c>
      <c r="I497" s="14">
        <f t="shared" si="209"/>
        <v>11</v>
      </c>
      <c r="J497" s="14">
        <f t="shared" si="209"/>
        <v>4</v>
      </c>
      <c r="K497" s="14">
        <f t="shared" si="209"/>
        <v>1</v>
      </c>
      <c r="L497" s="14" t="str">
        <f t="shared" si="200"/>
        <v>1.4.11.4.1</v>
      </c>
      <c r="M497" s="15" t="str">
        <f t="shared" si="201"/>
        <v>--</v>
      </c>
      <c r="N497" s="14" t="str">
        <f t="shared" si="202"/>
        <v/>
      </c>
      <c r="O497" s="15" t="str">
        <f t="shared" si="195"/>
        <v/>
      </c>
      <c r="P497" s="15" t="str">
        <f>IF(N497=1,FLOOR(MAX($P$4:P496),1)+1,IF(AND(P496&lt;&gt;"",O496&lt;&gt;1),MAX($P$4:P496)+0.1,""))</f>
        <v/>
      </c>
      <c r="Q497" s="5">
        <f>ROW()</f>
        <v>497</v>
      </c>
      <c r="ED497" s="9"/>
      <c r="EE497" s="24" t="str">
        <f ca="1">IF(MAX($EE$9:EE496)&lt;SUM($AJ$9:$AJ$109),MAX($EE$9:EE496)+1,"")</f>
        <v/>
      </c>
      <c r="EF497" s="24" t="str">
        <f t="shared" ca="1" si="204"/>
        <v/>
      </c>
      <c r="EG497" s="24" t="str">
        <f t="shared" ca="1" si="205"/>
        <v/>
      </c>
      <c r="EH497" s="23" t="str">
        <f t="shared" ca="1" si="203"/>
        <v/>
      </c>
      <c r="EI497" s="23" t="str">
        <f ca="1">IF(EE497="","",OFFSET($AK$8,EF497,0)&amp;IF(COUNTIF(EH498:$EH$502,"="&amp;EH497)=0,"","; "&amp;OFFSET(EH497,MATCH(EH497,EH498:$EH$502,0),1)))</f>
        <v/>
      </c>
      <c r="EJ497" s="23" t="str">
        <f ca="1">IF(EE497="","",OFFSET($AL$8,EF497,0)&amp;IF(COUNTIF(EH498:$EH$502,"="&amp;EH497)=0,"","; "&amp;OFFSET(EH497,MATCH(EH497,EH498:$EH$502,0),2)))</f>
        <v/>
      </c>
      <c r="EK497" s="23" t="str">
        <f ca="1">IF(EE497="","",OFFSET($AK$8,EF497,0)&amp;" "&amp;IF(LEN(OFFSET($AL$8,EF497,0))&gt;$EK$3,LEFT(OFFSET($AL$8,EF497,0),$EK$3)&amp;"...",OFFSET($AL$8,EF497,0))&amp;SUBSTITUTE(IF(COUNTIF(EH498:$EH$502,"="&amp;EH497)=0,"","; "&amp;OFFSET(EH497,MATCH(EH497,EH498:$EH$502,0),3)),"; "&amp;OFFSET($AK$8,EF497,0)&amp;" "&amp;IF(LEN(OFFSET($AL$8,EF497,0))&gt;$EK$3,LEFT(OFFSET($AL$8,EF497,0),$EK$3)&amp;"...",OFFSET($AL$8,EF497,0)),""))</f>
        <v/>
      </c>
      <c r="EL497" s="24" t="str">
        <f ca="1">IF(EE497="","",IF(COUNTIF($EH$9:$EH496,"="&amp;EH497)=0,MAX($EL$9:EL496)+1,""))</f>
        <v/>
      </c>
      <c r="EM497" s="9"/>
      <c r="EN497" s="10"/>
      <c r="EO497" s="24" t="str">
        <f ca="1">IF(MAX($EO$9:EO496)&lt;MAX($EL$9:$EL$502),MAX($EO$9:EO496)+1,"")</f>
        <v/>
      </c>
      <c r="EP497" s="24" t="str">
        <f t="shared" ca="1" si="206"/>
        <v/>
      </c>
      <c r="EQ497" s="23" t="str">
        <f t="shared" ca="1" si="208"/>
        <v/>
      </c>
      <c r="ER497" s="23" t="str">
        <f t="shared" ca="1" si="208"/>
        <v/>
      </c>
      <c r="ES497" s="23" t="str">
        <f t="shared" ca="1" si="208"/>
        <v/>
      </c>
      <c r="ET497" s="23" t="str">
        <f t="shared" ca="1" si="208"/>
        <v/>
      </c>
      <c r="EU497" s="10" t="str">
        <f>""</f>
        <v/>
      </c>
    </row>
    <row r="498" spans="1:151" x14ac:dyDescent="0.3">
      <c r="A498" s="1" t="s">
        <v>344</v>
      </c>
      <c r="B498" s="5"/>
      <c r="C498" s="14">
        <f t="shared" si="196"/>
        <v>0</v>
      </c>
      <c r="D498" s="14">
        <f t="shared" si="196"/>
        <v>0</v>
      </c>
      <c r="E498" s="14" t="str">
        <f t="shared" si="197"/>
        <v/>
      </c>
      <c r="F498" s="14">
        <f t="shared" si="198"/>
        <v>4</v>
      </c>
      <c r="G498" s="14">
        <f t="shared" si="194"/>
        <v>1</v>
      </c>
      <c r="H498" s="14">
        <f t="shared" si="209"/>
        <v>4</v>
      </c>
      <c r="I498" s="14">
        <f t="shared" si="209"/>
        <v>11</v>
      </c>
      <c r="J498" s="14">
        <f t="shared" si="209"/>
        <v>4</v>
      </c>
      <c r="K498" s="14">
        <f t="shared" si="209"/>
        <v>1</v>
      </c>
      <c r="L498" s="14" t="str">
        <f t="shared" si="200"/>
        <v>1.4.11.4.1</v>
      </c>
      <c r="M498" s="15" t="str">
        <f t="shared" si="201"/>
        <v>--</v>
      </c>
      <c r="N498" s="14" t="str">
        <f t="shared" si="202"/>
        <v/>
      </c>
      <c r="O498" s="15" t="str">
        <f t="shared" si="195"/>
        <v/>
      </c>
      <c r="P498" s="15" t="str">
        <f>IF(N498=1,FLOOR(MAX($P$4:P497),1)+1,IF(AND(P497&lt;&gt;"",O497&lt;&gt;1),MAX($P$4:P497)+0.1,""))</f>
        <v/>
      </c>
      <c r="Q498" s="5">
        <f>ROW()</f>
        <v>498</v>
      </c>
      <c r="ED498" s="9"/>
      <c r="EE498" s="24" t="str">
        <f ca="1">IF(MAX($EE$9:EE497)&lt;SUM($AJ$9:$AJ$109),MAX($EE$9:EE497)+1,"")</f>
        <v/>
      </c>
      <c r="EF498" s="24" t="str">
        <f t="shared" ca="1" si="204"/>
        <v/>
      </c>
      <c r="EG498" s="24" t="str">
        <f t="shared" ca="1" si="205"/>
        <v/>
      </c>
      <c r="EH498" s="23" t="str">
        <f t="shared" ca="1" si="203"/>
        <v/>
      </c>
      <c r="EI498" s="23" t="str">
        <f ca="1">IF(EE498="","",OFFSET($AK$8,EF498,0)&amp;IF(COUNTIF(EH499:$EH$502,"="&amp;EH498)=0,"","; "&amp;OFFSET(EH498,MATCH(EH498,EH499:$EH$502,0),1)))</f>
        <v/>
      </c>
      <c r="EJ498" s="23" t="str">
        <f ca="1">IF(EE498="","",OFFSET($AL$8,EF498,0)&amp;IF(COUNTIF(EH499:$EH$502,"="&amp;EH498)=0,"","; "&amp;OFFSET(EH498,MATCH(EH498,EH499:$EH$502,0),2)))</f>
        <v/>
      </c>
      <c r="EK498" s="23" t="str">
        <f ca="1">IF(EE498="","",OFFSET($AK$8,EF498,0)&amp;" "&amp;IF(LEN(OFFSET($AL$8,EF498,0))&gt;$EK$3,LEFT(OFFSET($AL$8,EF498,0),$EK$3)&amp;"...",OFFSET($AL$8,EF498,0))&amp;SUBSTITUTE(IF(COUNTIF(EH499:$EH$502,"="&amp;EH498)=0,"","; "&amp;OFFSET(EH498,MATCH(EH498,EH499:$EH$502,0),3)),"; "&amp;OFFSET($AK$8,EF498,0)&amp;" "&amp;IF(LEN(OFFSET($AL$8,EF498,0))&gt;$EK$3,LEFT(OFFSET($AL$8,EF498,0),$EK$3)&amp;"...",OFFSET($AL$8,EF498,0)),""))</f>
        <v/>
      </c>
      <c r="EL498" s="24" t="str">
        <f ca="1">IF(EE498="","",IF(COUNTIF($EH$9:$EH497,"="&amp;EH498)=0,MAX($EL$9:EL497)+1,""))</f>
        <v/>
      </c>
      <c r="EM498" s="9"/>
      <c r="EN498" s="10"/>
      <c r="EO498" s="24" t="str">
        <f ca="1">IF(MAX($EO$9:EO497)&lt;MAX($EL$9:$EL$502),MAX($EO$9:EO497)+1,"")</f>
        <v/>
      </c>
      <c r="EP498" s="24" t="str">
        <f t="shared" ca="1" si="206"/>
        <v/>
      </c>
      <c r="EQ498" s="23" t="str">
        <f t="shared" ca="1" si="208"/>
        <v/>
      </c>
      <c r="ER498" s="23" t="str">
        <f t="shared" ca="1" si="208"/>
        <v/>
      </c>
      <c r="ES498" s="23" t="str">
        <f t="shared" ca="1" si="208"/>
        <v/>
      </c>
      <c r="ET498" s="23" t="str">
        <f t="shared" ca="1" si="208"/>
        <v/>
      </c>
      <c r="EU498" s="10" t="str">
        <f>""</f>
        <v/>
      </c>
    </row>
    <row r="499" spans="1:151" x14ac:dyDescent="0.3">
      <c r="A499" s="1" t="s">
        <v>345</v>
      </c>
      <c r="B499" s="5"/>
      <c r="C499" s="14">
        <f t="shared" si="196"/>
        <v>0</v>
      </c>
      <c r="D499" s="14">
        <f t="shared" si="196"/>
        <v>0</v>
      </c>
      <c r="E499" s="14" t="str">
        <f t="shared" si="197"/>
        <v/>
      </c>
      <c r="F499" s="14">
        <f t="shared" si="198"/>
        <v>4</v>
      </c>
      <c r="G499" s="14">
        <f t="shared" si="194"/>
        <v>1</v>
      </c>
      <c r="H499" s="14">
        <f t="shared" si="209"/>
        <v>4</v>
      </c>
      <c r="I499" s="14">
        <f t="shared" si="209"/>
        <v>11</v>
      </c>
      <c r="J499" s="14">
        <f t="shared" si="209"/>
        <v>4</v>
      </c>
      <c r="K499" s="14">
        <f t="shared" si="209"/>
        <v>1</v>
      </c>
      <c r="L499" s="14" t="str">
        <f t="shared" si="200"/>
        <v>1.4.11.4.1</v>
      </c>
      <c r="M499" s="15" t="str">
        <f t="shared" si="201"/>
        <v>--</v>
      </c>
      <c r="N499" s="14" t="str">
        <f t="shared" si="202"/>
        <v/>
      </c>
      <c r="O499" s="15" t="str">
        <f t="shared" si="195"/>
        <v/>
      </c>
      <c r="P499" s="15" t="str">
        <f>IF(N499=1,FLOOR(MAX($P$4:P498),1)+1,IF(AND(P498&lt;&gt;"",O498&lt;&gt;1),MAX($P$4:P498)+0.1,""))</f>
        <v/>
      </c>
      <c r="Q499" s="5">
        <f>ROW()</f>
        <v>499</v>
      </c>
      <c r="ED499" s="9"/>
      <c r="EE499" s="24" t="str">
        <f ca="1">IF(MAX($EE$9:EE498)&lt;SUM($AJ$9:$AJ$109),MAX($EE$9:EE498)+1,"")</f>
        <v/>
      </c>
      <c r="EF499" s="24" t="str">
        <f t="shared" ca="1" si="204"/>
        <v/>
      </c>
      <c r="EG499" s="24" t="str">
        <f t="shared" ca="1" si="205"/>
        <v/>
      </c>
      <c r="EH499" s="23" t="str">
        <f t="shared" ca="1" si="203"/>
        <v/>
      </c>
      <c r="EI499" s="23" t="str">
        <f ca="1">IF(EE499="","",OFFSET($AK$8,EF499,0)&amp;IF(COUNTIF(EH500:$EH$502,"="&amp;EH499)=0,"","; "&amp;OFFSET(EH499,MATCH(EH499,EH500:$EH$502,0),1)))</f>
        <v/>
      </c>
      <c r="EJ499" s="23" t="str">
        <f ca="1">IF(EE499="","",OFFSET($AL$8,EF499,0)&amp;IF(COUNTIF(EH500:$EH$502,"="&amp;EH499)=0,"","; "&amp;OFFSET(EH499,MATCH(EH499,EH500:$EH$502,0),2)))</f>
        <v/>
      </c>
      <c r="EK499" s="23" t="str">
        <f ca="1">IF(EE499="","",OFFSET($AK$8,EF499,0)&amp;" "&amp;IF(LEN(OFFSET($AL$8,EF499,0))&gt;$EK$3,LEFT(OFFSET($AL$8,EF499,0),$EK$3)&amp;"...",OFFSET($AL$8,EF499,0))&amp;SUBSTITUTE(IF(COUNTIF(EH500:$EH$502,"="&amp;EH499)=0,"","; "&amp;OFFSET(EH499,MATCH(EH499,EH500:$EH$502,0),3)),"; "&amp;OFFSET($AK$8,EF499,0)&amp;" "&amp;IF(LEN(OFFSET($AL$8,EF499,0))&gt;$EK$3,LEFT(OFFSET($AL$8,EF499,0),$EK$3)&amp;"...",OFFSET($AL$8,EF499,0)),""))</f>
        <v/>
      </c>
      <c r="EL499" s="24" t="str">
        <f ca="1">IF(EE499="","",IF(COUNTIF($EH$9:$EH498,"="&amp;EH499)=0,MAX($EL$9:EL498)+1,""))</f>
        <v/>
      </c>
      <c r="EM499" s="9"/>
      <c r="EN499" s="10"/>
      <c r="EO499" s="24" t="str">
        <f ca="1">IF(MAX($EO$9:EO498)&lt;MAX($EL$9:$EL$502),MAX($EO$9:EO498)+1,"")</f>
        <v/>
      </c>
      <c r="EP499" s="24" t="str">
        <f t="shared" ca="1" si="206"/>
        <v/>
      </c>
      <c r="EQ499" s="23" t="str">
        <f t="shared" ca="1" si="208"/>
        <v/>
      </c>
      <c r="ER499" s="23" t="str">
        <f t="shared" ca="1" si="208"/>
        <v/>
      </c>
      <c r="ES499" s="23" t="str">
        <f t="shared" ca="1" si="208"/>
        <v/>
      </c>
      <c r="ET499" s="23" t="str">
        <f t="shared" ca="1" si="208"/>
        <v/>
      </c>
      <c r="EU499" s="10" t="str">
        <f>""</f>
        <v/>
      </c>
    </row>
    <row r="500" spans="1:151" x14ac:dyDescent="0.3">
      <c r="A500" s="1" t="s">
        <v>190</v>
      </c>
      <c r="B500" s="5"/>
      <c r="C500" s="14">
        <f t="shared" si="196"/>
        <v>0</v>
      </c>
      <c r="D500" s="14">
        <f t="shared" si="196"/>
        <v>1</v>
      </c>
      <c r="E500" s="14" t="str">
        <f t="shared" si="197"/>
        <v/>
      </c>
      <c r="F500" s="14">
        <f t="shared" si="198"/>
        <v>3</v>
      </c>
      <c r="G500" s="14">
        <f t="shared" si="194"/>
        <v>1</v>
      </c>
      <c r="H500" s="14">
        <f t="shared" si="209"/>
        <v>4</v>
      </c>
      <c r="I500" s="14">
        <f t="shared" si="209"/>
        <v>11</v>
      </c>
      <c r="J500" s="14">
        <f t="shared" si="209"/>
        <v>4</v>
      </c>
      <c r="K500" s="14">
        <f t="shared" si="209"/>
        <v>1</v>
      </c>
      <c r="L500" s="14" t="str">
        <f t="shared" si="200"/>
        <v>1.4.11.4.1</v>
      </c>
      <c r="M500" s="15" t="str">
        <f t="shared" si="201"/>
        <v>--</v>
      </c>
      <c r="N500" s="14" t="str">
        <f t="shared" si="202"/>
        <v/>
      </c>
      <c r="O500" s="15" t="str">
        <f t="shared" si="195"/>
        <v/>
      </c>
      <c r="P500" s="15" t="str">
        <f>IF(N500=1,FLOOR(MAX($P$4:P499),1)+1,IF(AND(P499&lt;&gt;"",O499&lt;&gt;1),MAX($P$4:P499)+0.1,""))</f>
        <v/>
      </c>
      <c r="Q500" s="5">
        <f>ROW()</f>
        <v>500</v>
      </c>
      <c r="ED500" s="9"/>
      <c r="EE500" s="24" t="str">
        <f ca="1">IF(MAX($EE$9:EE499)&lt;SUM($AJ$9:$AJ$109),MAX($EE$9:EE499)+1,"")</f>
        <v/>
      </c>
      <c r="EF500" s="24" t="str">
        <f t="shared" ca="1" si="204"/>
        <v/>
      </c>
      <c r="EG500" s="24" t="str">
        <f t="shared" ca="1" si="205"/>
        <v/>
      </c>
      <c r="EH500" s="23" t="str">
        <f t="shared" ca="1" si="203"/>
        <v/>
      </c>
      <c r="EI500" s="23" t="str">
        <f ca="1">IF(EE500="","",OFFSET($AK$8,EF500,0)&amp;IF(COUNTIF(EH501:$EH$502,"="&amp;EH500)=0,"","; "&amp;OFFSET(EH500,MATCH(EH500,EH501:$EH$502,0),1)))</f>
        <v/>
      </c>
      <c r="EJ500" s="23" t="str">
        <f ca="1">IF(EE500="","",OFFSET($AL$8,EF500,0)&amp;IF(COUNTIF(EH501:$EH$502,"="&amp;EH500)=0,"","; "&amp;OFFSET(EH500,MATCH(EH500,EH501:$EH$502,0),2)))</f>
        <v/>
      </c>
      <c r="EK500" s="23" t="str">
        <f ca="1">IF(EE500="","",OFFSET($AK$8,EF500,0)&amp;" "&amp;IF(LEN(OFFSET($AL$8,EF500,0))&gt;$EK$3,LEFT(OFFSET($AL$8,EF500,0),$EK$3)&amp;"...",OFFSET($AL$8,EF500,0))&amp;SUBSTITUTE(IF(COUNTIF(EH501:$EH$502,"="&amp;EH500)=0,"","; "&amp;OFFSET(EH500,MATCH(EH500,EH501:$EH$502,0),3)),"; "&amp;OFFSET($AK$8,EF500,0)&amp;" "&amp;IF(LEN(OFFSET($AL$8,EF500,0))&gt;$EK$3,LEFT(OFFSET($AL$8,EF500,0),$EK$3)&amp;"...",OFFSET($AL$8,EF500,0)),""))</f>
        <v/>
      </c>
      <c r="EL500" s="24" t="str">
        <f ca="1">IF(EE500="","",IF(COUNTIF($EH$9:$EH499,"="&amp;EH500)=0,MAX($EL$9:EL499)+1,""))</f>
        <v/>
      </c>
      <c r="EM500" s="9"/>
      <c r="EN500" s="10"/>
      <c r="EO500" s="24" t="str">
        <f ca="1">IF(MAX($EO$9:EO499)&lt;MAX($EL$9:$EL$502),MAX($EO$9:EO499)+1,"")</f>
        <v/>
      </c>
      <c r="EP500" s="24" t="str">
        <f t="shared" ca="1" si="206"/>
        <v/>
      </c>
      <c r="EQ500" s="23" t="str">
        <f t="shared" ca="1" si="208"/>
        <v/>
      </c>
      <c r="ER500" s="23" t="str">
        <f t="shared" ca="1" si="208"/>
        <v/>
      </c>
      <c r="ES500" s="23" t="str">
        <f t="shared" ca="1" si="208"/>
        <v/>
      </c>
      <c r="ET500" s="23" t="str">
        <f t="shared" ca="1" si="208"/>
        <v/>
      </c>
      <c r="EU500" s="10" t="str">
        <f>""</f>
        <v/>
      </c>
    </row>
    <row r="501" spans="1:151" x14ac:dyDescent="0.3">
      <c r="A501" s="1" t="s">
        <v>346</v>
      </c>
      <c r="B501" s="5"/>
      <c r="C501" s="14">
        <f t="shared" si="196"/>
        <v>1</v>
      </c>
      <c r="D501" s="14">
        <f t="shared" si="196"/>
        <v>0</v>
      </c>
      <c r="E501" s="14" t="str">
        <f t="shared" si="197"/>
        <v/>
      </c>
      <c r="F501" s="14">
        <f t="shared" si="198"/>
        <v>4</v>
      </c>
      <c r="G501" s="14">
        <f t="shared" si="194"/>
        <v>1</v>
      </c>
      <c r="H501" s="14">
        <f t="shared" si="209"/>
        <v>4</v>
      </c>
      <c r="I501" s="14">
        <f t="shared" si="209"/>
        <v>11</v>
      </c>
      <c r="J501" s="14">
        <f t="shared" si="209"/>
        <v>4</v>
      </c>
      <c r="K501" s="14">
        <f t="shared" si="209"/>
        <v>2</v>
      </c>
      <c r="L501" s="14" t="str">
        <f t="shared" si="200"/>
        <v>1.4.11.4.2</v>
      </c>
      <c r="M501" s="15" t="str">
        <f t="shared" si="201"/>
        <v>Privileged User Interface</v>
      </c>
      <c r="N501" s="14" t="str">
        <f t="shared" si="202"/>
        <v/>
      </c>
      <c r="O501" s="15" t="str">
        <f t="shared" si="195"/>
        <v/>
      </c>
      <c r="P501" s="15" t="str">
        <f>IF(N501=1,FLOOR(MAX($P$4:P500),1)+1,IF(AND(P500&lt;&gt;"",O500&lt;&gt;1),MAX($P$4:P500)+0.1,""))</f>
        <v/>
      </c>
      <c r="Q501" s="5">
        <f>ROW()</f>
        <v>501</v>
      </c>
      <c r="ED501" s="9"/>
      <c r="EE501" s="24" t="str">
        <f ca="1">IF(MAX($EE$9:EE500)&lt;SUM($AJ$9:$AJ$109),MAX($EE$9:EE500)+1,"")</f>
        <v/>
      </c>
      <c r="EF501" s="24" t="str">
        <f t="shared" ca="1" si="204"/>
        <v/>
      </c>
      <c r="EG501" s="24" t="str">
        <f t="shared" ca="1" si="205"/>
        <v/>
      </c>
      <c r="EH501" s="23" t="str">
        <f t="shared" ca="1" si="203"/>
        <v/>
      </c>
      <c r="EI501" s="23" t="str">
        <f ca="1">IF(EE501="","",OFFSET($AK$8,EF501,0)&amp;IF(COUNTIF(EH502:$EH$502,"="&amp;EH501)=0,"","; "&amp;OFFSET(EH501,MATCH(EH501,EH502:$EH$502,0),1)))</f>
        <v/>
      </c>
      <c r="EJ501" s="23" t="str">
        <f ca="1">IF(EE501="","",OFFSET($AL$8,EF501,0)&amp;IF(COUNTIF(EH502:$EH$502,"="&amp;EH501)=0,"","; "&amp;OFFSET(EH501,MATCH(EH501,EH502:$EH$502,0),2)))</f>
        <v/>
      </c>
      <c r="EK501" s="23" t="str">
        <f ca="1">IF(EE501="","",OFFSET($AK$8,EF501,0)&amp;" "&amp;IF(LEN(OFFSET($AL$8,EF501,0))&gt;$EK$3,LEFT(OFFSET($AL$8,EF501,0),$EK$3)&amp;"...",OFFSET($AL$8,EF501,0))&amp;SUBSTITUTE(IF(COUNTIF(EH502:$EH$502,"="&amp;EH501)=0,"","; "&amp;OFFSET(EH501,MATCH(EH501,EH502:$EH$502,0),3)),"; "&amp;OFFSET($AK$8,EF501,0)&amp;" "&amp;IF(LEN(OFFSET($AL$8,EF501,0))&gt;$EK$3,LEFT(OFFSET($AL$8,EF501,0),$EK$3)&amp;"...",OFFSET($AL$8,EF501,0)),""))</f>
        <v/>
      </c>
      <c r="EL501" s="24" t="str">
        <f ca="1">IF(EE501="","",IF(COUNTIF($EH$9:$EH500,"="&amp;EH501)=0,MAX($EL$9:EL500)+1,""))</f>
        <v/>
      </c>
      <c r="EM501" s="9"/>
      <c r="EN501" s="10"/>
      <c r="EO501" s="24" t="str">
        <f ca="1">IF(MAX($EO$9:EO500)&lt;MAX($EL$9:$EL$502),MAX($EO$9:EO500)+1,"")</f>
        <v/>
      </c>
      <c r="EP501" s="24" t="str">
        <f t="shared" ca="1" si="206"/>
        <v/>
      </c>
      <c r="EQ501" s="23" t="str">
        <f t="shared" ca="1" si="208"/>
        <v/>
      </c>
      <c r="ER501" s="23" t="str">
        <f t="shared" ca="1" si="208"/>
        <v/>
      </c>
      <c r="ES501" s="23" t="str">
        <f t="shared" ca="1" si="208"/>
        <v/>
      </c>
      <c r="ET501" s="23" t="str">
        <f t="shared" ca="1" si="208"/>
        <v/>
      </c>
      <c r="EU501" s="10" t="str">
        <f>""</f>
        <v/>
      </c>
    </row>
    <row r="502" spans="1:151" x14ac:dyDescent="0.3">
      <c r="A502" s="1" t="s">
        <v>59</v>
      </c>
      <c r="B502" s="5"/>
      <c r="C502" s="14">
        <f t="shared" si="196"/>
        <v>0</v>
      </c>
      <c r="D502" s="14">
        <f t="shared" si="196"/>
        <v>0</v>
      </c>
      <c r="E502" s="14" t="str">
        <f t="shared" si="197"/>
        <v/>
      </c>
      <c r="F502" s="14">
        <f t="shared" si="198"/>
        <v>4</v>
      </c>
      <c r="G502" s="14">
        <f t="shared" si="194"/>
        <v>1</v>
      </c>
      <c r="H502" s="14">
        <f t="shared" ref="H502:K517" si="210">IF(G502&lt;&gt;G501,0,IF(AND(($F501-$D502)=(H$3-1),$F502=H$3),H501+1,H501))</f>
        <v>4</v>
      </c>
      <c r="I502" s="14">
        <f t="shared" si="210"/>
        <v>11</v>
      </c>
      <c r="J502" s="14">
        <f t="shared" si="210"/>
        <v>4</v>
      </c>
      <c r="K502" s="14">
        <f t="shared" si="210"/>
        <v>2</v>
      </c>
      <c r="L502" s="14" t="str">
        <f t="shared" si="200"/>
        <v>1.4.11.4.2</v>
      </c>
      <c r="M502" s="15" t="str">
        <f t="shared" si="201"/>
        <v>--</v>
      </c>
      <c r="N502" s="14" t="str">
        <f t="shared" si="202"/>
        <v/>
      </c>
      <c r="O502" s="15" t="str">
        <f t="shared" si="195"/>
        <v/>
      </c>
      <c r="P502" s="15" t="str">
        <f>IF(N502=1,FLOOR(MAX($P$4:P501),1)+1,IF(AND(P501&lt;&gt;"",O501&lt;&gt;1),MAX($P$4:P501)+0.1,""))</f>
        <v/>
      </c>
      <c r="Q502" s="5">
        <f>ROW()</f>
        <v>502</v>
      </c>
      <c r="ED502" s="9"/>
      <c r="EE502" s="26"/>
      <c r="EF502" s="26"/>
      <c r="EG502" s="26"/>
      <c r="EH502" s="26"/>
      <c r="EI502" s="26"/>
      <c r="EJ502" s="26"/>
      <c r="EK502" s="26"/>
      <c r="EL502" s="26"/>
      <c r="EM502" s="26"/>
      <c r="EN502" s="10"/>
      <c r="EO502" s="10"/>
      <c r="EP502" s="10"/>
      <c r="EQ502" s="10"/>
      <c r="ER502" s="10"/>
      <c r="ES502" s="10"/>
      <c r="ET502" s="10"/>
      <c r="EU502" s="10"/>
    </row>
    <row r="503" spans="1:151" x14ac:dyDescent="0.3">
      <c r="A503" s="1" t="s">
        <v>60</v>
      </c>
      <c r="B503" s="5"/>
      <c r="C503" s="14">
        <f t="shared" si="196"/>
        <v>0</v>
      </c>
      <c r="D503" s="14">
        <f t="shared" si="196"/>
        <v>0</v>
      </c>
      <c r="E503" s="14" t="str">
        <f t="shared" si="197"/>
        <v/>
      </c>
      <c r="F503" s="14">
        <f t="shared" si="198"/>
        <v>4</v>
      </c>
      <c r="G503" s="14">
        <f t="shared" si="194"/>
        <v>1</v>
      </c>
      <c r="H503" s="14">
        <f t="shared" si="210"/>
        <v>4</v>
      </c>
      <c r="I503" s="14">
        <f t="shared" si="210"/>
        <v>11</v>
      </c>
      <c r="J503" s="14">
        <f t="shared" si="210"/>
        <v>4</v>
      </c>
      <c r="K503" s="14">
        <f t="shared" si="210"/>
        <v>2</v>
      </c>
      <c r="L503" s="14" t="str">
        <f t="shared" si="200"/>
        <v>1.4.11.4.2</v>
      </c>
      <c r="M503" s="15" t="str">
        <f t="shared" si="201"/>
        <v>--</v>
      </c>
      <c r="N503" s="14" t="str">
        <f t="shared" si="202"/>
        <v/>
      </c>
      <c r="O503" s="15" t="str">
        <f t="shared" si="195"/>
        <v/>
      </c>
      <c r="P503" s="15" t="str">
        <f>IF(N503=1,FLOOR(MAX($P$4:P502),1)+1,IF(AND(P502&lt;&gt;"",O502&lt;&gt;1),MAX($P$4:P502)+0.1,""))</f>
        <v/>
      </c>
      <c r="Q503" s="5">
        <f>ROW()</f>
        <v>503</v>
      </c>
    </row>
    <row r="504" spans="1:151" x14ac:dyDescent="0.3">
      <c r="A504" s="1" t="s">
        <v>347</v>
      </c>
      <c r="B504" s="5"/>
      <c r="C504" s="14">
        <f t="shared" si="196"/>
        <v>0</v>
      </c>
      <c r="D504" s="14">
        <f t="shared" si="196"/>
        <v>0</v>
      </c>
      <c r="E504" s="14" t="str">
        <f t="shared" si="197"/>
        <v/>
      </c>
      <c r="F504" s="14">
        <f t="shared" si="198"/>
        <v>4</v>
      </c>
      <c r="G504" s="14">
        <f t="shared" si="194"/>
        <v>1</v>
      </c>
      <c r="H504" s="14">
        <f t="shared" si="210"/>
        <v>4</v>
      </c>
      <c r="I504" s="14">
        <f t="shared" si="210"/>
        <v>11</v>
      </c>
      <c r="J504" s="14">
        <f t="shared" si="210"/>
        <v>4</v>
      </c>
      <c r="K504" s="14">
        <f t="shared" si="210"/>
        <v>2</v>
      </c>
      <c r="L504" s="14" t="str">
        <f t="shared" si="200"/>
        <v>1.4.11.4.2</v>
      </c>
      <c r="M504" s="15" t="str">
        <f t="shared" si="201"/>
        <v>--</v>
      </c>
      <c r="N504" s="14" t="str">
        <f t="shared" si="202"/>
        <v/>
      </c>
      <c r="O504" s="15" t="str">
        <f t="shared" si="195"/>
        <v/>
      </c>
      <c r="P504" s="15" t="str">
        <f>IF(N504=1,FLOOR(MAX($P$4:P503),1)+1,IF(AND(P503&lt;&gt;"",O503&lt;&gt;1),MAX($P$4:P503)+0.1,""))</f>
        <v/>
      </c>
      <c r="Q504" s="5">
        <f>ROW()</f>
        <v>504</v>
      </c>
    </row>
    <row r="505" spans="1:151" x14ac:dyDescent="0.3">
      <c r="A505" s="1" t="s">
        <v>348</v>
      </c>
      <c r="B505" s="5"/>
      <c r="C505" s="14">
        <f t="shared" si="196"/>
        <v>0</v>
      </c>
      <c r="D505" s="14">
        <f t="shared" si="196"/>
        <v>0</v>
      </c>
      <c r="E505" s="14" t="str">
        <f t="shared" si="197"/>
        <v/>
      </c>
      <c r="F505" s="14">
        <f t="shared" si="198"/>
        <v>4</v>
      </c>
      <c r="G505" s="14">
        <f t="shared" si="194"/>
        <v>1</v>
      </c>
      <c r="H505" s="14">
        <f t="shared" si="210"/>
        <v>4</v>
      </c>
      <c r="I505" s="14">
        <f t="shared" si="210"/>
        <v>11</v>
      </c>
      <c r="J505" s="14">
        <f t="shared" si="210"/>
        <v>4</v>
      </c>
      <c r="K505" s="14">
        <f t="shared" si="210"/>
        <v>2</v>
      </c>
      <c r="L505" s="14" t="str">
        <f t="shared" si="200"/>
        <v>1.4.11.4.2</v>
      </c>
      <c r="M505" s="15" t="str">
        <f t="shared" si="201"/>
        <v>--</v>
      </c>
      <c r="N505" s="14" t="str">
        <f t="shared" si="202"/>
        <v/>
      </c>
      <c r="O505" s="15" t="str">
        <f t="shared" si="195"/>
        <v/>
      </c>
      <c r="P505" s="15" t="str">
        <f>IF(N505=1,FLOOR(MAX($P$4:P504),1)+1,IF(AND(P504&lt;&gt;"",O504&lt;&gt;1),MAX($P$4:P504)+0.1,""))</f>
        <v/>
      </c>
      <c r="Q505" s="5">
        <f>ROW()</f>
        <v>505</v>
      </c>
    </row>
    <row r="506" spans="1:151" x14ac:dyDescent="0.3">
      <c r="A506" s="1" t="s">
        <v>73</v>
      </c>
      <c r="B506" s="5"/>
      <c r="C506" s="14">
        <f t="shared" si="196"/>
        <v>0</v>
      </c>
      <c r="D506" s="14">
        <f t="shared" si="196"/>
        <v>0</v>
      </c>
      <c r="E506" s="14" t="str">
        <f t="shared" si="197"/>
        <v/>
      </c>
      <c r="F506" s="14">
        <f t="shared" si="198"/>
        <v>4</v>
      </c>
      <c r="G506" s="14">
        <f t="shared" si="194"/>
        <v>1</v>
      </c>
      <c r="H506" s="14">
        <f t="shared" si="210"/>
        <v>4</v>
      </c>
      <c r="I506" s="14">
        <f t="shared" si="210"/>
        <v>11</v>
      </c>
      <c r="J506" s="14">
        <f t="shared" si="210"/>
        <v>4</v>
      </c>
      <c r="K506" s="14">
        <f t="shared" si="210"/>
        <v>2</v>
      </c>
      <c r="L506" s="14" t="str">
        <f t="shared" si="200"/>
        <v>1.4.11.4.2</v>
      </c>
      <c r="M506" s="15" t="str">
        <f t="shared" si="201"/>
        <v>--</v>
      </c>
      <c r="N506" s="14" t="str">
        <f t="shared" si="202"/>
        <v/>
      </c>
      <c r="O506" s="15" t="str">
        <f t="shared" si="195"/>
        <v/>
      </c>
      <c r="P506" s="15" t="str">
        <f>IF(N506=1,FLOOR(MAX($P$4:P505),1)+1,IF(AND(P505&lt;&gt;"",O505&lt;&gt;1),MAX($P$4:P505)+0.1,""))</f>
        <v/>
      </c>
      <c r="Q506" s="5">
        <f>ROW()</f>
        <v>506</v>
      </c>
    </row>
    <row r="507" spans="1:151" x14ac:dyDescent="0.3">
      <c r="A507" s="1" t="s">
        <v>55</v>
      </c>
      <c r="B507" s="5"/>
      <c r="C507" s="14">
        <f t="shared" si="196"/>
        <v>0</v>
      </c>
      <c r="D507" s="14">
        <f t="shared" si="196"/>
        <v>0</v>
      </c>
      <c r="E507" s="14" t="str">
        <f t="shared" si="197"/>
        <v/>
      </c>
      <c r="F507" s="14">
        <f t="shared" si="198"/>
        <v>4</v>
      </c>
      <c r="G507" s="14">
        <f t="shared" si="194"/>
        <v>1</v>
      </c>
      <c r="H507" s="14">
        <f t="shared" si="210"/>
        <v>4</v>
      </c>
      <c r="I507" s="14">
        <f t="shared" si="210"/>
        <v>11</v>
      </c>
      <c r="J507" s="14">
        <f t="shared" si="210"/>
        <v>4</v>
      </c>
      <c r="K507" s="14">
        <f t="shared" si="210"/>
        <v>2</v>
      </c>
      <c r="L507" s="14" t="str">
        <f t="shared" si="200"/>
        <v>1.4.11.4.2</v>
      </c>
      <c r="M507" s="15" t="str">
        <f t="shared" si="201"/>
        <v>--</v>
      </c>
      <c r="N507" s="14" t="str">
        <f t="shared" si="202"/>
        <v/>
      </c>
      <c r="O507" s="15" t="str">
        <f t="shared" si="195"/>
        <v/>
      </c>
      <c r="P507" s="15" t="str">
        <f>IF(N507=1,FLOOR(MAX($P$4:P506),1)+1,IF(AND(P506&lt;&gt;"",O506&lt;&gt;1),MAX($P$4:P506)+0.1,""))</f>
        <v/>
      </c>
      <c r="Q507" s="5">
        <f>ROW()</f>
        <v>507</v>
      </c>
    </row>
    <row r="508" spans="1:151" x14ac:dyDescent="0.3">
      <c r="A508" s="1" t="s">
        <v>349</v>
      </c>
      <c r="B508" s="5"/>
      <c r="C508" s="14">
        <f t="shared" si="196"/>
        <v>0</v>
      </c>
      <c r="D508" s="14">
        <f t="shared" si="196"/>
        <v>0</v>
      </c>
      <c r="E508" s="14" t="str">
        <f t="shared" si="197"/>
        <v/>
      </c>
      <c r="F508" s="14">
        <f t="shared" si="198"/>
        <v>4</v>
      </c>
      <c r="G508" s="14">
        <f t="shared" si="194"/>
        <v>1</v>
      </c>
      <c r="H508" s="14">
        <f t="shared" si="210"/>
        <v>4</v>
      </c>
      <c r="I508" s="14">
        <f t="shared" si="210"/>
        <v>11</v>
      </c>
      <c r="J508" s="14">
        <f t="shared" si="210"/>
        <v>4</v>
      </c>
      <c r="K508" s="14">
        <f t="shared" si="210"/>
        <v>2</v>
      </c>
      <c r="L508" s="14" t="str">
        <f t="shared" si="200"/>
        <v>1.4.11.4.2</v>
      </c>
      <c r="M508" s="15" t="str">
        <f t="shared" si="201"/>
        <v>--</v>
      </c>
      <c r="N508" s="14" t="str">
        <f t="shared" si="202"/>
        <v/>
      </c>
      <c r="O508" s="15" t="str">
        <f t="shared" si="195"/>
        <v/>
      </c>
      <c r="P508" s="15" t="str">
        <f>IF(N508=1,FLOOR(MAX($P$4:P507),1)+1,IF(AND(P507&lt;&gt;"",O507&lt;&gt;1),MAX($P$4:P507)+0.1,""))</f>
        <v/>
      </c>
      <c r="Q508" s="5">
        <f>ROW()</f>
        <v>508</v>
      </c>
    </row>
    <row r="509" spans="1:151" x14ac:dyDescent="0.3">
      <c r="A509" s="1" t="s">
        <v>350</v>
      </c>
      <c r="B509" s="5"/>
      <c r="C509" s="14">
        <f t="shared" si="196"/>
        <v>0</v>
      </c>
      <c r="D509" s="14">
        <f t="shared" si="196"/>
        <v>0</v>
      </c>
      <c r="E509" s="14" t="str">
        <f t="shared" si="197"/>
        <v/>
      </c>
      <c r="F509" s="14">
        <f t="shared" si="198"/>
        <v>4</v>
      </c>
      <c r="G509" s="14">
        <f t="shared" si="194"/>
        <v>1</v>
      </c>
      <c r="H509" s="14">
        <f t="shared" si="210"/>
        <v>4</v>
      </c>
      <c r="I509" s="14">
        <f t="shared" si="210"/>
        <v>11</v>
      </c>
      <c r="J509" s="14">
        <f t="shared" si="210"/>
        <v>4</v>
      </c>
      <c r="K509" s="14">
        <f t="shared" si="210"/>
        <v>2</v>
      </c>
      <c r="L509" s="14" t="str">
        <f t="shared" si="200"/>
        <v>1.4.11.4.2</v>
      </c>
      <c r="M509" s="15" t="str">
        <f t="shared" si="201"/>
        <v>--</v>
      </c>
      <c r="N509" s="14" t="str">
        <f t="shared" si="202"/>
        <v/>
      </c>
      <c r="O509" s="15" t="str">
        <f t="shared" si="195"/>
        <v/>
      </c>
      <c r="P509" s="15" t="str">
        <f>IF(N509=1,FLOOR(MAX($P$4:P508),1)+1,IF(AND(P508&lt;&gt;"",O508&lt;&gt;1),MAX($P$4:P508)+0.1,""))</f>
        <v/>
      </c>
      <c r="Q509" s="5">
        <f>ROW()</f>
        <v>509</v>
      </c>
    </row>
    <row r="510" spans="1:151" x14ac:dyDescent="0.3">
      <c r="A510" s="1" t="s">
        <v>351</v>
      </c>
      <c r="B510" s="5"/>
      <c r="C510" s="14">
        <f t="shared" si="196"/>
        <v>0</v>
      </c>
      <c r="D510" s="14">
        <f t="shared" si="196"/>
        <v>0</v>
      </c>
      <c r="E510" s="14" t="str">
        <f t="shared" si="197"/>
        <v/>
      </c>
      <c r="F510" s="14">
        <f t="shared" si="198"/>
        <v>4</v>
      </c>
      <c r="G510" s="14">
        <f t="shared" si="194"/>
        <v>1</v>
      </c>
      <c r="H510" s="14">
        <f t="shared" si="210"/>
        <v>4</v>
      </c>
      <c r="I510" s="14">
        <f t="shared" si="210"/>
        <v>11</v>
      </c>
      <c r="J510" s="14">
        <f t="shared" si="210"/>
        <v>4</v>
      </c>
      <c r="K510" s="14">
        <f t="shared" si="210"/>
        <v>2</v>
      </c>
      <c r="L510" s="14" t="str">
        <f t="shared" si="200"/>
        <v>1.4.11.4.2</v>
      </c>
      <c r="M510" s="15" t="str">
        <f t="shared" si="201"/>
        <v>--</v>
      </c>
      <c r="N510" s="14" t="str">
        <f t="shared" si="202"/>
        <v/>
      </c>
      <c r="O510" s="15" t="str">
        <f t="shared" si="195"/>
        <v/>
      </c>
      <c r="P510" s="15" t="str">
        <f>IF(N510=1,FLOOR(MAX($P$4:P509),1)+1,IF(AND(P509&lt;&gt;"",O509&lt;&gt;1),MAX($P$4:P509)+0.1,""))</f>
        <v/>
      </c>
      <c r="Q510" s="5">
        <f>ROW()</f>
        <v>510</v>
      </c>
    </row>
    <row r="511" spans="1:151" x14ac:dyDescent="0.3">
      <c r="A511" s="1" t="s">
        <v>352</v>
      </c>
      <c r="B511" s="5"/>
      <c r="C511" s="14">
        <f t="shared" si="196"/>
        <v>0</v>
      </c>
      <c r="D511" s="14">
        <f t="shared" si="196"/>
        <v>0</v>
      </c>
      <c r="E511" s="14" t="str">
        <f t="shared" si="197"/>
        <v/>
      </c>
      <c r="F511" s="14">
        <f t="shared" si="198"/>
        <v>4</v>
      </c>
      <c r="G511" s="14">
        <f t="shared" si="194"/>
        <v>1</v>
      </c>
      <c r="H511" s="14">
        <f t="shared" si="210"/>
        <v>4</v>
      </c>
      <c r="I511" s="14">
        <f t="shared" si="210"/>
        <v>11</v>
      </c>
      <c r="J511" s="14">
        <f t="shared" si="210"/>
        <v>4</v>
      </c>
      <c r="K511" s="14">
        <f t="shared" si="210"/>
        <v>2</v>
      </c>
      <c r="L511" s="14" t="str">
        <f t="shared" si="200"/>
        <v>1.4.11.4.2</v>
      </c>
      <c r="M511" s="15" t="str">
        <f t="shared" si="201"/>
        <v>--</v>
      </c>
      <c r="N511" s="14" t="str">
        <f t="shared" si="202"/>
        <v/>
      </c>
      <c r="O511" s="15" t="str">
        <f t="shared" si="195"/>
        <v/>
      </c>
      <c r="P511" s="15" t="str">
        <f>IF(N511=1,FLOOR(MAX($P$4:P510),1)+1,IF(AND(P510&lt;&gt;"",O510&lt;&gt;1),MAX($P$4:P510)+0.1,""))</f>
        <v/>
      </c>
      <c r="Q511" s="5">
        <f>ROW()</f>
        <v>511</v>
      </c>
    </row>
    <row r="512" spans="1:151" x14ac:dyDescent="0.3">
      <c r="A512" s="1" t="s">
        <v>55</v>
      </c>
      <c r="B512" s="5"/>
      <c r="C512" s="14">
        <f t="shared" si="196"/>
        <v>0</v>
      </c>
      <c r="D512" s="14">
        <f t="shared" si="196"/>
        <v>0</v>
      </c>
      <c r="E512" s="14" t="str">
        <f t="shared" si="197"/>
        <v/>
      </c>
      <c r="F512" s="14">
        <f t="shared" si="198"/>
        <v>4</v>
      </c>
      <c r="G512" s="14">
        <f t="shared" si="194"/>
        <v>1</v>
      </c>
      <c r="H512" s="14">
        <f t="shared" si="210"/>
        <v>4</v>
      </c>
      <c r="I512" s="14">
        <f t="shared" si="210"/>
        <v>11</v>
      </c>
      <c r="J512" s="14">
        <f t="shared" si="210"/>
        <v>4</v>
      </c>
      <c r="K512" s="14">
        <f t="shared" si="210"/>
        <v>2</v>
      </c>
      <c r="L512" s="14" t="str">
        <f t="shared" si="200"/>
        <v>1.4.11.4.2</v>
      </c>
      <c r="M512" s="15" t="str">
        <f t="shared" si="201"/>
        <v>--</v>
      </c>
      <c r="N512" s="14" t="str">
        <f t="shared" si="202"/>
        <v/>
      </c>
      <c r="O512" s="15" t="str">
        <f t="shared" si="195"/>
        <v/>
      </c>
      <c r="P512" s="15" t="str">
        <f>IF(N512=1,FLOOR(MAX($P$4:P511),1)+1,IF(AND(P511&lt;&gt;"",O511&lt;&gt;1),MAX($P$4:P511)+0.1,""))</f>
        <v/>
      </c>
      <c r="Q512" s="5">
        <f>ROW()</f>
        <v>512</v>
      </c>
    </row>
    <row r="513" spans="1:17" x14ac:dyDescent="0.3">
      <c r="A513" s="1" t="s">
        <v>353</v>
      </c>
      <c r="B513" s="5"/>
      <c r="C513" s="14">
        <f t="shared" si="196"/>
        <v>0</v>
      </c>
      <c r="D513" s="14">
        <f t="shared" si="196"/>
        <v>0</v>
      </c>
      <c r="E513" s="14" t="str">
        <f t="shared" si="197"/>
        <v/>
      </c>
      <c r="F513" s="14">
        <f t="shared" si="198"/>
        <v>4</v>
      </c>
      <c r="G513" s="14">
        <f t="shared" si="194"/>
        <v>1</v>
      </c>
      <c r="H513" s="14">
        <f t="shared" si="210"/>
        <v>4</v>
      </c>
      <c r="I513" s="14">
        <f t="shared" si="210"/>
        <v>11</v>
      </c>
      <c r="J513" s="14">
        <f t="shared" si="210"/>
        <v>4</v>
      </c>
      <c r="K513" s="14">
        <f t="shared" si="210"/>
        <v>2</v>
      </c>
      <c r="L513" s="14" t="str">
        <f t="shared" si="200"/>
        <v>1.4.11.4.2</v>
      </c>
      <c r="M513" s="15" t="str">
        <f t="shared" si="201"/>
        <v>--</v>
      </c>
      <c r="N513" s="14" t="str">
        <f t="shared" si="202"/>
        <v/>
      </c>
      <c r="O513" s="15" t="str">
        <f t="shared" si="195"/>
        <v/>
      </c>
      <c r="P513" s="15" t="str">
        <f>IF(N513=1,FLOOR(MAX($P$4:P512),1)+1,IF(AND(P512&lt;&gt;"",O512&lt;&gt;1),MAX($P$4:P512)+0.1,""))</f>
        <v/>
      </c>
      <c r="Q513" s="5">
        <f>ROW()</f>
        <v>513</v>
      </c>
    </row>
    <row r="514" spans="1:17" x14ac:dyDescent="0.3">
      <c r="A514" s="1" t="s">
        <v>55</v>
      </c>
      <c r="B514" s="5"/>
      <c r="C514" s="14">
        <f t="shared" si="196"/>
        <v>0</v>
      </c>
      <c r="D514" s="14">
        <f t="shared" si="196"/>
        <v>0</v>
      </c>
      <c r="E514" s="14" t="str">
        <f t="shared" si="197"/>
        <v/>
      </c>
      <c r="F514" s="14">
        <f t="shared" si="198"/>
        <v>4</v>
      </c>
      <c r="G514" s="14">
        <f t="shared" si="194"/>
        <v>1</v>
      </c>
      <c r="H514" s="14">
        <f t="shared" si="210"/>
        <v>4</v>
      </c>
      <c r="I514" s="14">
        <f t="shared" si="210"/>
        <v>11</v>
      </c>
      <c r="J514" s="14">
        <f t="shared" si="210"/>
        <v>4</v>
      </c>
      <c r="K514" s="14">
        <f t="shared" si="210"/>
        <v>2</v>
      </c>
      <c r="L514" s="14" t="str">
        <f t="shared" si="200"/>
        <v>1.4.11.4.2</v>
      </c>
      <c r="M514" s="15" t="str">
        <f t="shared" si="201"/>
        <v>--</v>
      </c>
      <c r="N514" s="14" t="str">
        <f t="shared" si="202"/>
        <v/>
      </c>
      <c r="O514" s="15" t="str">
        <f t="shared" si="195"/>
        <v/>
      </c>
      <c r="P514" s="15" t="str">
        <f>IF(N514=1,FLOOR(MAX($P$4:P513),1)+1,IF(AND(P513&lt;&gt;"",O513&lt;&gt;1),MAX($P$4:P513)+0.1,""))</f>
        <v/>
      </c>
      <c r="Q514" s="5">
        <f>ROW()</f>
        <v>514</v>
      </c>
    </row>
    <row r="515" spans="1:17" x14ac:dyDescent="0.3">
      <c r="A515" s="1" t="s">
        <v>2404</v>
      </c>
      <c r="B515" s="5"/>
      <c r="C515" s="14">
        <f t="shared" si="196"/>
        <v>0</v>
      </c>
      <c r="D515" s="14">
        <f t="shared" si="196"/>
        <v>0</v>
      </c>
      <c r="E515" s="14" t="str">
        <f t="shared" si="197"/>
        <v/>
      </c>
      <c r="F515" s="14">
        <f t="shared" si="198"/>
        <v>4</v>
      </c>
      <c r="G515" s="14">
        <f t="shared" si="194"/>
        <v>1</v>
      </c>
      <c r="H515" s="14">
        <f t="shared" si="210"/>
        <v>4</v>
      </c>
      <c r="I515" s="14">
        <f t="shared" si="210"/>
        <v>11</v>
      </c>
      <c r="J515" s="14">
        <f t="shared" si="210"/>
        <v>4</v>
      </c>
      <c r="K515" s="14">
        <f t="shared" si="210"/>
        <v>2</v>
      </c>
      <c r="L515" s="14" t="str">
        <f t="shared" si="200"/>
        <v>1.4.11.4.2</v>
      </c>
      <c r="M515" s="15" t="str">
        <f t="shared" si="201"/>
        <v>--</v>
      </c>
      <c r="N515" s="14" t="str">
        <f t="shared" si="202"/>
        <v/>
      </c>
      <c r="O515" s="15" t="str">
        <f t="shared" si="195"/>
        <v/>
      </c>
      <c r="P515" s="15" t="str">
        <f>IF(N515=1,FLOOR(MAX($P$4:P514),1)+1,IF(AND(P514&lt;&gt;"",O514&lt;&gt;1),MAX($P$4:P514)+0.1,""))</f>
        <v/>
      </c>
      <c r="Q515" s="5">
        <f>ROW()</f>
        <v>515</v>
      </c>
    </row>
    <row r="516" spans="1:17" x14ac:dyDescent="0.3">
      <c r="A516" s="1" t="s">
        <v>2405</v>
      </c>
      <c r="B516" s="5"/>
      <c r="C516" s="14">
        <f t="shared" si="196"/>
        <v>0</v>
      </c>
      <c r="D516" s="14">
        <f t="shared" si="196"/>
        <v>0</v>
      </c>
      <c r="E516" s="14" t="str">
        <f t="shared" si="197"/>
        <v/>
      </c>
      <c r="F516" s="14">
        <f t="shared" si="198"/>
        <v>4</v>
      </c>
      <c r="G516" s="14">
        <f t="shared" si="194"/>
        <v>1</v>
      </c>
      <c r="H516" s="14">
        <f t="shared" si="210"/>
        <v>4</v>
      </c>
      <c r="I516" s="14">
        <f t="shared" si="210"/>
        <v>11</v>
      </c>
      <c r="J516" s="14">
        <f t="shared" si="210"/>
        <v>4</v>
      </c>
      <c r="K516" s="14">
        <f t="shared" si="210"/>
        <v>2</v>
      </c>
      <c r="L516" s="14" t="str">
        <f t="shared" si="200"/>
        <v>1.4.11.4.2</v>
      </c>
      <c r="M516" s="15" t="str">
        <f t="shared" si="201"/>
        <v>--</v>
      </c>
      <c r="N516" s="14" t="str">
        <f t="shared" si="202"/>
        <v/>
      </c>
      <c r="O516" s="15" t="str">
        <f t="shared" si="195"/>
        <v/>
      </c>
      <c r="P516" s="15" t="str">
        <f>IF(N516=1,FLOOR(MAX($P$4:P515),1)+1,IF(AND(P515&lt;&gt;"",O515&lt;&gt;1),MAX($P$4:P515)+0.1,""))</f>
        <v/>
      </c>
      <c r="Q516" s="5">
        <f>ROW()</f>
        <v>516</v>
      </c>
    </row>
    <row r="517" spans="1:17" x14ac:dyDescent="0.3">
      <c r="A517" s="1" t="s">
        <v>2406</v>
      </c>
      <c r="B517" s="5"/>
      <c r="C517" s="14">
        <f t="shared" si="196"/>
        <v>0</v>
      </c>
      <c r="D517" s="14">
        <f t="shared" si="196"/>
        <v>0</v>
      </c>
      <c r="E517" s="14" t="str">
        <f t="shared" si="197"/>
        <v/>
      </c>
      <c r="F517" s="14">
        <f t="shared" si="198"/>
        <v>4</v>
      </c>
      <c r="G517" s="14">
        <f t="shared" ref="G517:G580" si="211">G516+IF(NOT(ISERROR(FIND("&lt;PRT&gt;",A517))),1,0)</f>
        <v>1</v>
      </c>
      <c r="H517" s="14">
        <f t="shared" si="210"/>
        <v>4</v>
      </c>
      <c r="I517" s="14">
        <f t="shared" si="210"/>
        <v>11</v>
      </c>
      <c r="J517" s="14">
        <f t="shared" si="210"/>
        <v>4</v>
      </c>
      <c r="K517" s="14">
        <f t="shared" si="210"/>
        <v>2</v>
      </c>
      <c r="L517" s="14" t="str">
        <f t="shared" si="200"/>
        <v>1.4.11.4.2</v>
      </c>
      <c r="M517" s="15" t="str">
        <f t="shared" si="201"/>
        <v>--</v>
      </c>
      <c r="N517" s="14" t="str">
        <f t="shared" si="202"/>
        <v/>
      </c>
      <c r="O517" s="15" t="str">
        <f t="shared" ref="O517:O580" si="212">IF(ISERROR(FIND(O$4,$A517)),"",1)</f>
        <v/>
      </c>
      <c r="P517" s="15" t="str">
        <f>IF(N517=1,FLOOR(MAX($P$4:P516),1)+1,IF(AND(P516&lt;&gt;"",O516&lt;&gt;1),MAX($P$4:P516)+0.1,""))</f>
        <v/>
      </c>
      <c r="Q517" s="5">
        <f>ROW()</f>
        <v>517</v>
      </c>
    </row>
    <row r="518" spans="1:17" x14ac:dyDescent="0.3">
      <c r="A518" s="1" t="s">
        <v>2407</v>
      </c>
      <c r="B518" s="5"/>
      <c r="C518" s="14">
        <f t="shared" ref="C518:D581" si="213">(LEN($A518)-LEN(SUBSTITUTE($A518,C$3,"")))/LEN(C$3)</f>
        <v>0</v>
      </c>
      <c r="D518" s="14">
        <f t="shared" si="213"/>
        <v>0</v>
      </c>
      <c r="E518" s="14" t="str">
        <f t="shared" ref="E518:E581" si="214">IF(AND(C518&gt;0,D518&gt;0),IF(FIND(D$3,A518)&gt;FIND(C$3,A518),"WARNING","OK"),"")</f>
        <v/>
      </c>
      <c r="F518" s="14">
        <f t="shared" ref="F518:F581" si="215">F517+C518-D518</f>
        <v>4</v>
      </c>
      <c r="G518" s="14">
        <f t="shared" si="211"/>
        <v>1</v>
      </c>
      <c r="H518" s="14">
        <f t="shared" ref="H518:K533" si="216">IF(G518&lt;&gt;G517,0,IF(AND(($F517-$D518)=(H$3-1),$F518=H$3),H517+1,H517))</f>
        <v>4</v>
      </c>
      <c r="I518" s="14">
        <f t="shared" si="216"/>
        <v>11</v>
      </c>
      <c r="J518" s="14">
        <f t="shared" si="216"/>
        <v>4</v>
      </c>
      <c r="K518" s="14">
        <f t="shared" si="216"/>
        <v>2</v>
      </c>
      <c r="L518" s="14" t="str">
        <f t="shared" ref="L518:L581" si="217">SUBSTITUTE(G518&amp;"."&amp;H518&amp;"."&amp;I518&amp;"."&amp;J518&amp;"."&amp;K518,".0","")</f>
        <v>1.4.11.4.2</v>
      </c>
      <c r="M518" s="15" t="str">
        <f t="shared" ref="M518:M581" si="218">IF(ISERROR(FIND("&lt;SPT&gt;&lt;TTL&gt;",A518)),"--",SUBSTITUTE(SUBSTITUTE(MID(A518&amp;A519,FIND("&lt;SPT&gt;&lt;TTL&gt;",A518&amp;A519)+10,FIND("&lt;/TTL&gt;",A518&amp;A519)-FIND("&lt;SPT&gt;&lt;TTL&gt;",A518&amp;A519)-10),"&lt;SUB&gt;",""),"&lt;/SUB&gt;",""))</f>
        <v>--</v>
      </c>
      <c r="N518" s="14" t="str">
        <f t="shared" ref="N518:N581" si="219">IF(ISERROR(FIND(N$4,UPPER($A518))),"",1)</f>
        <v/>
      </c>
      <c r="O518" s="15" t="str">
        <f t="shared" si="212"/>
        <v/>
      </c>
      <c r="P518" s="15" t="str">
        <f>IF(N518=1,FLOOR(MAX($P$4:P517),1)+1,IF(AND(P517&lt;&gt;"",O517&lt;&gt;1),MAX($P$4:P517)+0.1,""))</f>
        <v/>
      </c>
      <c r="Q518" s="5">
        <f>ROW()</f>
        <v>518</v>
      </c>
    </row>
    <row r="519" spans="1:17" x14ac:dyDescent="0.3">
      <c r="A519" s="1" t="s">
        <v>2408</v>
      </c>
      <c r="B519" s="5"/>
      <c r="C519" s="14">
        <f t="shared" si="213"/>
        <v>0</v>
      </c>
      <c r="D519" s="14">
        <f t="shared" si="213"/>
        <v>0</v>
      </c>
      <c r="E519" s="14" t="str">
        <f t="shared" si="214"/>
        <v/>
      </c>
      <c r="F519" s="14">
        <f t="shared" si="215"/>
        <v>4</v>
      </c>
      <c r="G519" s="14">
        <f t="shared" si="211"/>
        <v>1</v>
      </c>
      <c r="H519" s="14">
        <f t="shared" si="216"/>
        <v>4</v>
      </c>
      <c r="I519" s="14">
        <f t="shared" si="216"/>
        <v>11</v>
      </c>
      <c r="J519" s="14">
        <f t="shared" si="216"/>
        <v>4</v>
      </c>
      <c r="K519" s="14">
        <f t="shared" si="216"/>
        <v>2</v>
      </c>
      <c r="L519" s="14" t="str">
        <f t="shared" si="217"/>
        <v>1.4.11.4.2</v>
      </c>
      <c r="M519" s="15" t="str">
        <f t="shared" si="218"/>
        <v>--</v>
      </c>
      <c r="N519" s="14" t="str">
        <f t="shared" si="219"/>
        <v/>
      </c>
      <c r="O519" s="15" t="str">
        <f t="shared" si="212"/>
        <v/>
      </c>
      <c r="P519" s="15" t="str">
        <f>IF(N519=1,FLOOR(MAX($P$4:P518),1)+1,IF(AND(P518&lt;&gt;"",O518&lt;&gt;1),MAX($P$4:P518)+0.1,""))</f>
        <v/>
      </c>
      <c r="Q519" s="5">
        <f>ROW()</f>
        <v>519</v>
      </c>
    </row>
    <row r="520" spans="1:17" x14ac:dyDescent="0.3">
      <c r="A520" s="1" t="s">
        <v>55</v>
      </c>
      <c r="B520" s="5"/>
      <c r="C520" s="14">
        <f t="shared" si="213"/>
        <v>0</v>
      </c>
      <c r="D520" s="14">
        <f t="shared" si="213"/>
        <v>0</v>
      </c>
      <c r="E520" s="14" t="str">
        <f t="shared" si="214"/>
        <v/>
      </c>
      <c r="F520" s="14">
        <f t="shared" si="215"/>
        <v>4</v>
      </c>
      <c r="G520" s="14">
        <f t="shared" si="211"/>
        <v>1</v>
      </c>
      <c r="H520" s="14">
        <f t="shared" si="216"/>
        <v>4</v>
      </c>
      <c r="I520" s="14">
        <f t="shared" si="216"/>
        <v>11</v>
      </c>
      <c r="J520" s="14">
        <f t="shared" si="216"/>
        <v>4</v>
      </c>
      <c r="K520" s="14">
        <f t="shared" si="216"/>
        <v>2</v>
      </c>
      <c r="L520" s="14" t="str">
        <f t="shared" si="217"/>
        <v>1.4.11.4.2</v>
      </c>
      <c r="M520" s="15" t="str">
        <f t="shared" si="218"/>
        <v>--</v>
      </c>
      <c r="N520" s="14" t="str">
        <f t="shared" si="219"/>
        <v/>
      </c>
      <c r="O520" s="15" t="str">
        <f t="shared" si="212"/>
        <v/>
      </c>
      <c r="P520" s="15" t="str">
        <f>IF(N520=1,FLOOR(MAX($P$4:P519),1)+1,IF(AND(P519&lt;&gt;"",O519&lt;&gt;1),MAX($P$4:P519)+0.1,""))</f>
        <v/>
      </c>
      <c r="Q520" s="5">
        <f>ROW()</f>
        <v>520</v>
      </c>
    </row>
    <row r="521" spans="1:17" x14ac:dyDescent="0.3">
      <c r="A521" s="1" t="s">
        <v>354</v>
      </c>
      <c r="B521" s="5"/>
      <c r="C521" s="14">
        <f t="shared" si="213"/>
        <v>0</v>
      </c>
      <c r="D521" s="14">
        <f t="shared" si="213"/>
        <v>0</v>
      </c>
      <c r="E521" s="14" t="str">
        <f t="shared" si="214"/>
        <v/>
      </c>
      <c r="F521" s="14">
        <f t="shared" si="215"/>
        <v>4</v>
      </c>
      <c r="G521" s="14">
        <f t="shared" si="211"/>
        <v>1</v>
      </c>
      <c r="H521" s="14">
        <f t="shared" si="216"/>
        <v>4</v>
      </c>
      <c r="I521" s="14">
        <f t="shared" si="216"/>
        <v>11</v>
      </c>
      <c r="J521" s="14">
        <f t="shared" si="216"/>
        <v>4</v>
      </c>
      <c r="K521" s="14">
        <f t="shared" si="216"/>
        <v>2</v>
      </c>
      <c r="L521" s="14" t="str">
        <f t="shared" si="217"/>
        <v>1.4.11.4.2</v>
      </c>
      <c r="M521" s="15" t="str">
        <f t="shared" si="218"/>
        <v>--</v>
      </c>
      <c r="N521" s="14" t="str">
        <f t="shared" si="219"/>
        <v/>
      </c>
      <c r="O521" s="15" t="str">
        <f t="shared" si="212"/>
        <v/>
      </c>
      <c r="P521" s="15" t="str">
        <f>IF(N521=1,FLOOR(MAX($P$4:P520),1)+1,IF(AND(P520&lt;&gt;"",O520&lt;&gt;1),MAX($P$4:P520)+0.1,""))</f>
        <v/>
      </c>
      <c r="Q521" s="5">
        <f>ROW()</f>
        <v>521</v>
      </c>
    </row>
    <row r="522" spans="1:17" x14ac:dyDescent="0.3">
      <c r="A522" s="1" t="s">
        <v>355</v>
      </c>
      <c r="B522" s="5"/>
      <c r="C522" s="14">
        <f t="shared" si="213"/>
        <v>0</v>
      </c>
      <c r="D522" s="14">
        <f t="shared" si="213"/>
        <v>0</v>
      </c>
      <c r="E522" s="14" t="str">
        <f t="shared" si="214"/>
        <v/>
      </c>
      <c r="F522" s="14">
        <f t="shared" si="215"/>
        <v>4</v>
      </c>
      <c r="G522" s="14">
        <f t="shared" si="211"/>
        <v>1</v>
      </c>
      <c r="H522" s="14">
        <f t="shared" si="216"/>
        <v>4</v>
      </c>
      <c r="I522" s="14">
        <f t="shared" si="216"/>
        <v>11</v>
      </c>
      <c r="J522" s="14">
        <f t="shared" si="216"/>
        <v>4</v>
      </c>
      <c r="K522" s="14">
        <f t="shared" si="216"/>
        <v>2</v>
      </c>
      <c r="L522" s="14" t="str">
        <f t="shared" si="217"/>
        <v>1.4.11.4.2</v>
      </c>
      <c r="M522" s="15" t="str">
        <f t="shared" si="218"/>
        <v>--</v>
      </c>
      <c r="N522" s="14" t="str">
        <f t="shared" si="219"/>
        <v/>
      </c>
      <c r="O522" s="15" t="str">
        <f t="shared" si="212"/>
        <v/>
      </c>
      <c r="P522" s="15" t="str">
        <f>IF(N522=1,FLOOR(MAX($P$4:P521),1)+1,IF(AND(P521&lt;&gt;"",O521&lt;&gt;1),MAX($P$4:P521)+0.1,""))</f>
        <v/>
      </c>
      <c r="Q522" s="5">
        <f>ROW()</f>
        <v>522</v>
      </c>
    </row>
    <row r="523" spans="1:17" x14ac:dyDescent="0.3">
      <c r="A523" s="1" t="s">
        <v>55</v>
      </c>
      <c r="B523" s="5"/>
      <c r="C523" s="14">
        <f t="shared" si="213"/>
        <v>0</v>
      </c>
      <c r="D523" s="14">
        <f t="shared" si="213"/>
        <v>0</v>
      </c>
      <c r="E523" s="14" t="str">
        <f t="shared" si="214"/>
        <v/>
      </c>
      <c r="F523" s="14">
        <f t="shared" si="215"/>
        <v>4</v>
      </c>
      <c r="G523" s="14">
        <f t="shared" si="211"/>
        <v>1</v>
      </c>
      <c r="H523" s="14">
        <f t="shared" si="216"/>
        <v>4</v>
      </c>
      <c r="I523" s="14">
        <f t="shared" si="216"/>
        <v>11</v>
      </c>
      <c r="J523" s="14">
        <f t="shared" si="216"/>
        <v>4</v>
      </c>
      <c r="K523" s="14">
        <f t="shared" si="216"/>
        <v>2</v>
      </c>
      <c r="L523" s="14" t="str">
        <f t="shared" si="217"/>
        <v>1.4.11.4.2</v>
      </c>
      <c r="M523" s="15" t="str">
        <f t="shared" si="218"/>
        <v>--</v>
      </c>
      <c r="N523" s="14" t="str">
        <f t="shared" si="219"/>
        <v/>
      </c>
      <c r="O523" s="15" t="str">
        <f t="shared" si="212"/>
        <v/>
      </c>
      <c r="P523" s="15" t="str">
        <f>IF(N523=1,FLOOR(MAX($P$4:P522),1)+1,IF(AND(P522&lt;&gt;"",O522&lt;&gt;1),MAX($P$4:P522)+0.1,""))</f>
        <v/>
      </c>
      <c r="Q523" s="5">
        <f>ROW()</f>
        <v>523</v>
      </c>
    </row>
    <row r="524" spans="1:17" x14ac:dyDescent="0.3">
      <c r="A524" s="1" t="s">
        <v>2409</v>
      </c>
      <c r="B524" s="5"/>
      <c r="C524" s="14">
        <f t="shared" si="213"/>
        <v>0</v>
      </c>
      <c r="D524" s="14">
        <f t="shared" si="213"/>
        <v>0</v>
      </c>
      <c r="E524" s="14" t="str">
        <f t="shared" si="214"/>
        <v/>
      </c>
      <c r="F524" s="14">
        <f t="shared" si="215"/>
        <v>4</v>
      </c>
      <c r="G524" s="14">
        <f t="shared" si="211"/>
        <v>1</v>
      </c>
      <c r="H524" s="14">
        <f t="shared" si="216"/>
        <v>4</v>
      </c>
      <c r="I524" s="14">
        <f t="shared" si="216"/>
        <v>11</v>
      </c>
      <c r="J524" s="14">
        <f t="shared" si="216"/>
        <v>4</v>
      </c>
      <c r="K524" s="14">
        <f t="shared" si="216"/>
        <v>2</v>
      </c>
      <c r="L524" s="14" t="str">
        <f t="shared" si="217"/>
        <v>1.4.11.4.2</v>
      </c>
      <c r="M524" s="15" t="str">
        <f t="shared" si="218"/>
        <v>--</v>
      </c>
      <c r="N524" s="14" t="str">
        <f t="shared" si="219"/>
        <v/>
      </c>
      <c r="O524" s="15" t="str">
        <f t="shared" si="212"/>
        <v/>
      </c>
      <c r="P524" s="15" t="str">
        <f>IF(N524=1,FLOOR(MAX($P$4:P523),1)+1,IF(AND(P523&lt;&gt;"",O523&lt;&gt;1),MAX($P$4:P523)+0.1,""))</f>
        <v/>
      </c>
      <c r="Q524" s="5">
        <f>ROW()</f>
        <v>524</v>
      </c>
    </row>
    <row r="525" spans="1:17" x14ac:dyDescent="0.3">
      <c r="A525" s="1" t="s">
        <v>55</v>
      </c>
      <c r="B525" s="5"/>
      <c r="C525" s="14">
        <f t="shared" si="213"/>
        <v>0</v>
      </c>
      <c r="D525" s="14">
        <f t="shared" si="213"/>
        <v>0</v>
      </c>
      <c r="E525" s="14" t="str">
        <f t="shared" si="214"/>
        <v/>
      </c>
      <c r="F525" s="14">
        <f t="shared" si="215"/>
        <v>4</v>
      </c>
      <c r="G525" s="14">
        <f t="shared" si="211"/>
        <v>1</v>
      </c>
      <c r="H525" s="14">
        <f t="shared" si="216"/>
        <v>4</v>
      </c>
      <c r="I525" s="14">
        <f t="shared" si="216"/>
        <v>11</v>
      </c>
      <c r="J525" s="14">
        <f t="shared" si="216"/>
        <v>4</v>
      </c>
      <c r="K525" s="14">
        <f t="shared" si="216"/>
        <v>2</v>
      </c>
      <c r="L525" s="14" t="str">
        <f t="shared" si="217"/>
        <v>1.4.11.4.2</v>
      </c>
      <c r="M525" s="15" t="str">
        <f t="shared" si="218"/>
        <v>--</v>
      </c>
      <c r="N525" s="14" t="str">
        <f t="shared" si="219"/>
        <v/>
      </c>
      <c r="O525" s="15" t="str">
        <f t="shared" si="212"/>
        <v/>
      </c>
      <c r="P525" s="15" t="str">
        <f>IF(N525=1,FLOOR(MAX($P$4:P524),1)+1,IF(AND(P524&lt;&gt;"",O524&lt;&gt;1),MAX($P$4:P524)+0.1,""))</f>
        <v/>
      </c>
      <c r="Q525" s="5">
        <f>ROW()</f>
        <v>525</v>
      </c>
    </row>
    <row r="526" spans="1:17" x14ac:dyDescent="0.3">
      <c r="A526" s="1" t="s">
        <v>2410</v>
      </c>
      <c r="B526" s="5"/>
      <c r="C526" s="14">
        <f t="shared" si="213"/>
        <v>0</v>
      </c>
      <c r="D526" s="14">
        <f t="shared" si="213"/>
        <v>0</v>
      </c>
      <c r="E526" s="14" t="str">
        <f t="shared" si="214"/>
        <v/>
      </c>
      <c r="F526" s="14">
        <f t="shared" si="215"/>
        <v>4</v>
      </c>
      <c r="G526" s="14">
        <f t="shared" si="211"/>
        <v>1</v>
      </c>
      <c r="H526" s="14">
        <f t="shared" si="216"/>
        <v>4</v>
      </c>
      <c r="I526" s="14">
        <f t="shared" si="216"/>
        <v>11</v>
      </c>
      <c r="J526" s="14">
        <f t="shared" si="216"/>
        <v>4</v>
      </c>
      <c r="K526" s="14">
        <f t="shared" si="216"/>
        <v>2</v>
      </c>
      <c r="L526" s="14" t="str">
        <f t="shared" si="217"/>
        <v>1.4.11.4.2</v>
      </c>
      <c r="M526" s="15" t="str">
        <f t="shared" si="218"/>
        <v>--</v>
      </c>
      <c r="N526" s="14" t="str">
        <f t="shared" si="219"/>
        <v/>
      </c>
      <c r="O526" s="15" t="str">
        <f t="shared" si="212"/>
        <v/>
      </c>
      <c r="P526" s="15" t="str">
        <f>IF(N526=1,FLOOR(MAX($P$4:P525),1)+1,IF(AND(P525&lt;&gt;"",O525&lt;&gt;1),MAX($P$4:P525)+0.1,""))</f>
        <v/>
      </c>
      <c r="Q526" s="5">
        <f>ROW()</f>
        <v>526</v>
      </c>
    </row>
    <row r="527" spans="1:17" x14ac:dyDescent="0.3">
      <c r="A527" s="1" t="s">
        <v>55</v>
      </c>
      <c r="B527" s="5"/>
      <c r="C527" s="14">
        <f t="shared" si="213"/>
        <v>0</v>
      </c>
      <c r="D527" s="14">
        <f t="shared" si="213"/>
        <v>0</v>
      </c>
      <c r="E527" s="14" t="str">
        <f t="shared" si="214"/>
        <v/>
      </c>
      <c r="F527" s="14">
        <f t="shared" si="215"/>
        <v>4</v>
      </c>
      <c r="G527" s="14">
        <f t="shared" si="211"/>
        <v>1</v>
      </c>
      <c r="H527" s="14">
        <f t="shared" si="216"/>
        <v>4</v>
      </c>
      <c r="I527" s="14">
        <f t="shared" si="216"/>
        <v>11</v>
      </c>
      <c r="J527" s="14">
        <f t="shared" si="216"/>
        <v>4</v>
      </c>
      <c r="K527" s="14">
        <f t="shared" si="216"/>
        <v>2</v>
      </c>
      <c r="L527" s="14" t="str">
        <f t="shared" si="217"/>
        <v>1.4.11.4.2</v>
      </c>
      <c r="M527" s="15" t="str">
        <f t="shared" si="218"/>
        <v>--</v>
      </c>
      <c r="N527" s="14" t="str">
        <f t="shared" si="219"/>
        <v/>
      </c>
      <c r="O527" s="15" t="str">
        <f t="shared" si="212"/>
        <v/>
      </c>
      <c r="P527" s="15" t="str">
        <f>IF(N527=1,FLOOR(MAX($P$4:P526),1)+1,IF(AND(P526&lt;&gt;"",O526&lt;&gt;1),MAX($P$4:P526)+0.1,""))</f>
        <v/>
      </c>
      <c r="Q527" s="5">
        <f>ROW()</f>
        <v>527</v>
      </c>
    </row>
    <row r="528" spans="1:17" x14ac:dyDescent="0.3">
      <c r="A528" s="1" t="s">
        <v>356</v>
      </c>
      <c r="B528" s="5"/>
      <c r="C528" s="14">
        <f t="shared" si="213"/>
        <v>0</v>
      </c>
      <c r="D528" s="14">
        <f t="shared" si="213"/>
        <v>0</v>
      </c>
      <c r="E528" s="14" t="str">
        <f t="shared" si="214"/>
        <v/>
      </c>
      <c r="F528" s="14">
        <f t="shared" si="215"/>
        <v>4</v>
      </c>
      <c r="G528" s="14">
        <f t="shared" si="211"/>
        <v>1</v>
      </c>
      <c r="H528" s="14">
        <f t="shared" si="216"/>
        <v>4</v>
      </c>
      <c r="I528" s="14">
        <f t="shared" si="216"/>
        <v>11</v>
      </c>
      <c r="J528" s="14">
        <f t="shared" si="216"/>
        <v>4</v>
      </c>
      <c r="K528" s="14">
        <f t="shared" si="216"/>
        <v>2</v>
      </c>
      <c r="L528" s="14" t="str">
        <f t="shared" si="217"/>
        <v>1.4.11.4.2</v>
      </c>
      <c r="M528" s="15" t="str">
        <f t="shared" si="218"/>
        <v>--</v>
      </c>
      <c r="N528" s="14" t="str">
        <f t="shared" si="219"/>
        <v/>
      </c>
      <c r="O528" s="15" t="str">
        <f t="shared" si="212"/>
        <v/>
      </c>
      <c r="P528" s="15" t="str">
        <f>IF(N528=1,FLOOR(MAX($P$4:P527),1)+1,IF(AND(P527&lt;&gt;"",O527&lt;&gt;1),MAX($P$4:P527)+0.1,""))</f>
        <v/>
      </c>
      <c r="Q528" s="5">
        <f>ROW()</f>
        <v>528</v>
      </c>
    </row>
    <row r="529" spans="1:17" x14ac:dyDescent="0.3">
      <c r="A529" s="1" t="s">
        <v>357</v>
      </c>
      <c r="B529" s="5"/>
      <c r="C529" s="14">
        <f t="shared" si="213"/>
        <v>0</v>
      </c>
      <c r="D529" s="14">
        <f t="shared" si="213"/>
        <v>0</v>
      </c>
      <c r="E529" s="14" t="str">
        <f t="shared" si="214"/>
        <v/>
      </c>
      <c r="F529" s="14">
        <f t="shared" si="215"/>
        <v>4</v>
      </c>
      <c r="G529" s="14">
        <f t="shared" si="211"/>
        <v>1</v>
      </c>
      <c r="H529" s="14">
        <f t="shared" si="216"/>
        <v>4</v>
      </c>
      <c r="I529" s="14">
        <f t="shared" si="216"/>
        <v>11</v>
      </c>
      <c r="J529" s="14">
        <f t="shared" si="216"/>
        <v>4</v>
      </c>
      <c r="K529" s="14">
        <f t="shared" si="216"/>
        <v>2</v>
      </c>
      <c r="L529" s="14" t="str">
        <f t="shared" si="217"/>
        <v>1.4.11.4.2</v>
      </c>
      <c r="M529" s="15" t="str">
        <f t="shared" si="218"/>
        <v>--</v>
      </c>
      <c r="N529" s="14" t="str">
        <f t="shared" si="219"/>
        <v/>
      </c>
      <c r="O529" s="15" t="str">
        <f t="shared" si="212"/>
        <v/>
      </c>
      <c r="P529" s="15" t="str">
        <f>IF(N529=1,FLOOR(MAX($P$4:P528),1)+1,IF(AND(P528&lt;&gt;"",O528&lt;&gt;1),MAX($P$4:P528)+0.1,""))</f>
        <v/>
      </c>
      <c r="Q529" s="5">
        <f>ROW()</f>
        <v>529</v>
      </c>
    </row>
    <row r="530" spans="1:17" x14ac:dyDescent="0.3">
      <c r="A530" s="1" t="s">
        <v>358</v>
      </c>
      <c r="B530" s="5"/>
      <c r="C530" s="14">
        <f t="shared" si="213"/>
        <v>0</v>
      </c>
      <c r="D530" s="14">
        <f t="shared" si="213"/>
        <v>0</v>
      </c>
      <c r="E530" s="14" t="str">
        <f t="shared" si="214"/>
        <v/>
      </c>
      <c r="F530" s="14">
        <f t="shared" si="215"/>
        <v>4</v>
      </c>
      <c r="G530" s="14">
        <f t="shared" si="211"/>
        <v>1</v>
      </c>
      <c r="H530" s="14">
        <f t="shared" si="216"/>
        <v>4</v>
      </c>
      <c r="I530" s="14">
        <f t="shared" si="216"/>
        <v>11</v>
      </c>
      <c r="J530" s="14">
        <f t="shared" si="216"/>
        <v>4</v>
      </c>
      <c r="K530" s="14">
        <f t="shared" si="216"/>
        <v>2</v>
      </c>
      <c r="L530" s="14" t="str">
        <f t="shared" si="217"/>
        <v>1.4.11.4.2</v>
      </c>
      <c r="M530" s="15" t="str">
        <f t="shared" si="218"/>
        <v>--</v>
      </c>
      <c r="N530" s="14" t="str">
        <f t="shared" si="219"/>
        <v/>
      </c>
      <c r="O530" s="15" t="str">
        <f t="shared" si="212"/>
        <v/>
      </c>
      <c r="P530" s="15" t="str">
        <f>IF(N530=1,FLOOR(MAX($P$4:P529),1)+1,IF(AND(P529&lt;&gt;"",O529&lt;&gt;1),MAX($P$4:P529)+0.1,""))</f>
        <v/>
      </c>
      <c r="Q530" s="5">
        <f>ROW()</f>
        <v>530</v>
      </c>
    </row>
    <row r="531" spans="1:17" x14ac:dyDescent="0.3">
      <c r="A531" s="1" t="s">
        <v>359</v>
      </c>
      <c r="B531" s="5"/>
      <c r="C531" s="14">
        <f t="shared" si="213"/>
        <v>0</v>
      </c>
      <c r="D531" s="14">
        <f t="shared" si="213"/>
        <v>0</v>
      </c>
      <c r="E531" s="14" t="str">
        <f t="shared" si="214"/>
        <v/>
      </c>
      <c r="F531" s="14">
        <f t="shared" si="215"/>
        <v>4</v>
      </c>
      <c r="G531" s="14">
        <f t="shared" si="211"/>
        <v>1</v>
      </c>
      <c r="H531" s="14">
        <f t="shared" si="216"/>
        <v>4</v>
      </c>
      <c r="I531" s="14">
        <f t="shared" si="216"/>
        <v>11</v>
      </c>
      <c r="J531" s="14">
        <f t="shared" si="216"/>
        <v>4</v>
      </c>
      <c r="K531" s="14">
        <f t="shared" si="216"/>
        <v>2</v>
      </c>
      <c r="L531" s="14" t="str">
        <f t="shared" si="217"/>
        <v>1.4.11.4.2</v>
      </c>
      <c r="M531" s="15" t="str">
        <f t="shared" si="218"/>
        <v>--</v>
      </c>
      <c r="N531" s="14" t="str">
        <f t="shared" si="219"/>
        <v/>
      </c>
      <c r="O531" s="15" t="str">
        <f t="shared" si="212"/>
        <v/>
      </c>
      <c r="P531" s="15" t="str">
        <f>IF(N531=1,FLOOR(MAX($P$4:P530),1)+1,IF(AND(P530&lt;&gt;"",O530&lt;&gt;1),MAX($P$4:P530)+0.1,""))</f>
        <v/>
      </c>
      <c r="Q531" s="5">
        <f>ROW()</f>
        <v>531</v>
      </c>
    </row>
    <row r="532" spans="1:17" x14ac:dyDescent="0.3">
      <c r="A532" s="1" t="s">
        <v>360</v>
      </c>
      <c r="B532" s="5"/>
      <c r="C532" s="14">
        <f t="shared" si="213"/>
        <v>0</v>
      </c>
      <c r="D532" s="14">
        <f t="shared" si="213"/>
        <v>0</v>
      </c>
      <c r="E532" s="14" t="str">
        <f t="shared" si="214"/>
        <v/>
      </c>
      <c r="F532" s="14">
        <f t="shared" si="215"/>
        <v>4</v>
      </c>
      <c r="G532" s="14">
        <f t="shared" si="211"/>
        <v>1</v>
      </c>
      <c r="H532" s="14">
        <f t="shared" si="216"/>
        <v>4</v>
      </c>
      <c r="I532" s="14">
        <f t="shared" si="216"/>
        <v>11</v>
      </c>
      <c r="J532" s="14">
        <f t="shared" si="216"/>
        <v>4</v>
      </c>
      <c r="K532" s="14">
        <f t="shared" si="216"/>
        <v>2</v>
      </c>
      <c r="L532" s="14" t="str">
        <f t="shared" si="217"/>
        <v>1.4.11.4.2</v>
      </c>
      <c r="M532" s="15" t="str">
        <f t="shared" si="218"/>
        <v>--</v>
      </c>
      <c r="N532" s="14" t="str">
        <f t="shared" si="219"/>
        <v/>
      </c>
      <c r="O532" s="15" t="str">
        <f t="shared" si="212"/>
        <v/>
      </c>
      <c r="P532" s="15" t="str">
        <f>IF(N532=1,FLOOR(MAX($P$4:P531),1)+1,IF(AND(P531&lt;&gt;"",O531&lt;&gt;1),MAX($P$4:P531)+0.1,""))</f>
        <v/>
      </c>
      <c r="Q532" s="5">
        <f>ROW()</f>
        <v>532</v>
      </c>
    </row>
    <row r="533" spans="1:17" x14ac:dyDescent="0.3">
      <c r="A533" s="1" t="s">
        <v>190</v>
      </c>
      <c r="B533" s="5"/>
      <c r="C533" s="14">
        <f t="shared" si="213"/>
        <v>0</v>
      </c>
      <c r="D533" s="14">
        <f t="shared" si="213"/>
        <v>1</v>
      </c>
      <c r="E533" s="14" t="str">
        <f t="shared" si="214"/>
        <v/>
      </c>
      <c r="F533" s="14">
        <f t="shared" si="215"/>
        <v>3</v>
      </c>
      <c r="G533" s="14">
        <f t="shared" si="211"/>
        <v>1</v>
      </c>
      <c r="H533" s="14">
        <f t="shared" si="216"/>
        <v>4</v>
      </c>
      <c r="I533" s="14">
        <f t="shared" si="216"/>
        <v>11</v>
      </c>
      <c r="J533" s="14">
        <f t="shared" si="216"/>
        <v>4</v>
      </c>
      <c r="K533" s="14">
        <f t="shared" si="216"/>
        <v>2</v>
      </c>
      <c r="L533" s="14" t="str">
        <f t="shared" si="217"/>
        <v>1.4.11.4.2</v>
      </c>
      <c r="M533" s="15" t="str">
        <f t="shared" si="218"/>
        <v>--</v>
      </c>
      <c r="N533" s="14" t="str">
        <f t="shared" si="219"/>
        <v/>
      </c>
      <c r="O533" s="15" t="str">
        <f t="shared" si="212"/>
        <v/>
      </c>
      <c r="P533" s="15" t="str">
        <f>IF(N533=1,FLOOR(MAX($P$4:P532),1)+1,IF(AND(P532&lt;&gt;"",O532&lt;&gt;1),MAX($P$4:P532)+0.1,""))</f>
        <v/>
      </c>
      <c r="Q533" s="5">
        <f>ROW()</f>
        <v>533</v>
      </c>
    </row>
    <row r="534" spans="1:17" x14ac:dyDescent="0.3">
      <c r="A534" s="1" t="s">
        <v>361</v>
      </c>
      <c r="B534" s="5"/>
      <c r="C534" s="14">
        <f t="shared" si="213"/>
        <v>1</v>
      </c>
      <c r="D534" s="14">
        <f t="shared" si="213"/>
        <v>2</v>
      </c>
      <c r="E534" s="14" t="str">
        <f t="shared" si="214"/>
        <v>OK</v>
      </c>
      <c r="F534" s="14">
        <f t="shared" si="215"/>
        <v>2</v>
      </c>
      <c r="G534" s="14">
        <f t="shared" si="211"/>
        <v>1</v>
      </c>
      <c r="H534" s="14">
        <f t="shared" ref="H534:K549" si="220">IF(G534&lt;&gt;G533,0,IF(AND(($F533-$D534)=(H$3-1),$F534=H$3),H533+1,H533))</f>
        <v>4</v>
      </c>
      <c r="I534" s="14">
        <f t="shared" si="220"/>
        <v>12</v>
      </c>
      <c r="J534" s="14">
        <f t="shared" si="220"/>
        <v>0</v>
      </c>
      <c r="K534" s="14">
        <f t="shared" si="220"/>
        <v>0</v>
      </c>
      <c r="L534" s="14" t="str">
        <f t="shared" si="217"/>
        <v>1.4.12</v>
      </c>
      <c r="M534" s="15" t="str">
        <f t="shared" si="218"/>
        <v>Wireless Network</v>
      </c>
      <c r="N534" s="14" t="str">
        <f t="shared" si="219"/>
        <v/>
      </c>
      <c r="O534" s="15" t="str">
        <f t="shared" si="212"/>
        <v/>
      </c>
      <c r="P534" s="15" t="str">
        <f>IF(N534=1,FLOOR(MAX($P$4:P533),1)+1,IF(AND(P533&lt;&gt;"",O533&lt;&gt;1),MAX($P$4:P533)+0.1,""))</f>
        <v/>
      </c>
      <c r="Q534" s="5">
        <f>ROW()</f>
        <v>534</v>
      </c>
    </row>
    <row r="535" spans="1:17" x14ac:dyDescent="0.3">
      <c r="A535" s="1" t="s">
        <v>55</v>
      </c>
      <c r="B535" s="5"/>
      <c r="C535" s="14">
        <f t="shared" si="213"/>
        <v>0</v>
      </c>
      <c r="D535" s="14">
        <f t="shared" si="213"/>
        <v>0</v>
      </c>
      <c r="E535" s="14" t="str">
        <f t="shared" si="214"/>
        <v/>
      </c>
      <c r="F535" s="14">
        <f t="shared" si="215"/>
        <v>2</v>
      </c>
      <c r="G535" s="14">
        <f t="shared" si="211"/>
        <v>1</v>
      </c>
      <c r="H535" s="14">
        <f t="shared" si="220"/>
        <v>4</v>
      </c>
      <c r="I535" s="14">
        <f t="shared" si="220"/>
        <v>12</v>
      </c>
      <c r="J535" s="14">
        <f t="shared" si="220"/>
        <v>0</v>
      </c>
      <c r="K535" s="14">
        <f t="shared" si="220"/>
        <v>0</v>
      </c>
      <c r="L535" s="14" t="str">
        <f t="shared" si="217"/>
        <v>1.4.12</v>
      </c>
      <c r="M535" s="15" t="str">
        <f t="shared" si="218"/>
        <v>--</v>
      </c>
      <c r="N535" s="14" t="str">
        <f t="shared" si="219"/>
        <v/>
      </c>
      <c r="O535" s="15" t="str">
        <f t="shared" si="212"/>
        <v/>
      </c>
      <c r="P535" s="15" t="str">
        <f>IF(N535=1,FLOOR(MAX($P$4:P534),1)+1,IF(AND(P534&lt;&gt;"",O534&lt;&gt;1),MAX($P$4:P534)+0.1,""))</f>
        <v/>
      </c>
      <c r="Q535" s="5">
        <f>ROW()</f>
        <v>535</v>
      </c>
    </row>
    <row r="536" spans="1:17" x14ac:dyDescent="0.3">
      <c r="A536" s="1" t="s">
        <v>362</v>
      </c>
      <c r="B536" s="5"/>
      <c r="C536" s="14">
        <f t="shared" si="213"/>
        <v>0</v>
      </c>
      <c r="D536" s="14">
        <f t="shared" si="213"/>
        <v>0</v>
      </c>
      <c r="E536" s="14" t="str">
        <f t="shared" si="214"/>
        <v/>
      </c>
      <c r="F536" s="14">
        <f t="shared" si="215"/>
        <v>2</v>
      </c>
      <c r="G536" s="14">
        <f t="shared" si="211"/>
        <v>1</v>
      </c>
      <c r="H536" s="14">
        <f t="shared" si="220"/>
        <v>4</v>
      </c>
      <c r="I536" s="14">
        <f t="shared" si="220"/>
        <v>12</v>
      </c>
      <c r="J536" s="14">
        <f t="shared" si="220"/>
        <v>0</v>
      </c>
      <c r="K536" s="14">
        <f t="shared" si="220"/>
        <v>0</v>
      </c>
      <c r="L536" s="14" t="str">
        <f t="shared" si="217"/>
        <v>1.4.12</v>
      </c>
      <c r="M536" s="15" t="str">
        <f t="shared" si="218"/>
        <v>--</v>
      </c>
      <c r="N536" s="14" t="str">
        <f t="shared" si="219"/>
        <v/>
      </c>
      <c r="O536" s="15" t="str">
        <f t="shared" si="212"/>
        <v/>
      </c>
      <c r="P536" s="15" t="str">
        <f>IF(N536=1,FLOOR(MAX($P$4:P535),1)+1,IF(AND(P535&lt;&gt;"",O535&lt;&gt;1),MAX($P$4:P535)+0.1,""))</f>
        <v/>
      </c>
      <c r="Q536" s="5">
        <f>ROW()</f>
        <v>536</v>
      </c>
    </row>
    <row r="537" spans="1:17" x14ac:dyDescent="0.3">
      <c r="A537" s="1" t="s">
        <v>363</v>
      </c>
      <c r="B537" s="5"/>
      <c r="C537" s="14">
        <f t="shared" si="213"/>
        <v>0</v>
      </c>
      <c r="D537" s="14">
        <f t="shared" si="213"/>
        <v>0</v>
      </c>
      <c r="E537" s="14" t="str">
        <f t="shared" si="214"/>
        <v/>
      </c>
      <c r="F537" s="14">
        <f t="shared" si="215"/>
        <v>2</v>
      </c>
      <c r="G537" s="14">
        <f t="shared" si="211"/>
        <v>1</v>
      </c>
      <c r="H537" s="14">
        <f t="shared" si="220"/>
        <v>4</v>
      </c>
      <c r="I537" s="14">
        <f t="shared" si="220"/>
        <v>12</v>
      </c>
      <c r="J537" s="14">
        <f t="shared" si="220"/>
        <v>0</v>
      </c>
      <c r="K537" s="14">
        <f t="shared" si="220"/>
        <v>0</v>
      </c>
      <c r="L537" s="14" t="str">
        <f t="shared" si="217"/>
        <v>1.4.12</v>
      </c>
      <c r="M537" s="15" t="str">
        <f t="shared" si="218"/>
        <v>--</v>
      </c>
      <c r="N537" s="14" t="str">
        <f t="shared" si="219"/>
        <v/>
      </c>
      <c r="O537" s="15" t="str">
        <f t="shared" si="212"/>
        <v/>
      </c>
      <c r="P537" s="15" t="str">
        <f>IF(N537=1,FLOOR(MAX($P$4:P536),1)+1,IF(AND(P536&lt;&gt;"",O536&lt;&gt;1),MAX($P$4:P536)+0.1,""))</f>
        <v/>
      </c>
      <c r="Q537" s="5">
        <f>ROW()</f>
        <v>537</v>
      </c>
    </row>
    <row r="538" spans="1:17" x14ac:dyDescent="0.3">
      <c r="A538" s="1" t="s">
        <v>364</v>
      </c>
      <c r="B538" s="5"/>
      <c r="C538" s="14">
        <f t="shared" si="213"/>
        <v>0</v>
      </c>
      <c r="D538" s="14">
        <f t="shared" si="213"/>
        <v>0</v>
      </c>
      <c r="E538" s="14" t="str">
        <f t="shared" si="214"/>
        <v/>
      </c>
      <c r="F538" s="14">
        <f t="shared" si="215"/>
        <v>2</v>
      </c>
      <c r="G538" s="14">
        <f t="shared" si="211"/>
        <v>1</v>
      </c>
      <c r="H538" s="14">
        <f t="shared" si="220"/>
        <v>4</v>
      </c>
      <c r="I538" s="14">
        <f t="shared" si="220"/>
        <v>12</v>
      </c>
      <c r="J538" s="14">
        <f t="shared" si="220"/>
        <v>0</v>
      </c>
      <c r="K538" s="14">
        <f t="shared" si="220"/>
        <v>0</v>
      </c>
      <c r="L538" s="14" t="str">
        <f t="shared" si="217"/>
        <v>1.4.12</v>
      </c>
      <c r="M538" s="15" t="str">
        <f t="shared" si="218"/>
        <v>--</v>
      </c>
      <c r="N538" s="14" t="str">
        <f t="shared" si="219"/>
        <v/>
      </c>
      <c r="O538" s="15" t="str">
        <f t="shared" si="212"/>
        <v/>
      </c>
      <c r="P538" s="15" t="str">
        <f>IF(N538=1,FLOOR(MAX($P$4:P537),1)+1,IF(AND(P537&lt;&gt;"",O537&lt;&gt;1),MAX($P$4:P537)+0.1,""))</f>
        <v/>
      </c>
      <c r="Q538" s="5">
        <f>ROW()</f>
        <v>538</v>
      </c>
    </row>
    <row r="539" spans="1:17" x14ac:dyDescent="0.3">
      <c r="A539" s="1" t="s">
        <v>190</v>
      </c>
      <c r="B539" s="5"/>
      <c r="C539" s="14">
        <f t="shared" si="213"/>
        <v>0</v>
      </c>
      <c r="D539" s="14">
        <f t="shared" si="213"/>
        <v>1</v>
      </c>
      <c r="E539" s="14" t="str">
        <f t="shared" si="214"/>
        <v/>
      </c>
      <c r="F539" s="14">
        <f t="shared" si="215"/>
        <v>1</v>
      </c>
      <c r="G539" s="14">
        <f t="shared" si="211"/>
        <v>1</v>
      </c>
      <c r="H539" s="14">
        <f t="shared" si="220"/>
        <v>4</v>
      </c>
      <c r="I539" s="14">
        <f t="shared" si="220"/>
        <v>12</v>
      </c>
      <c r="J539" s="14">
        <f t="shared" si="220"/>
        <v>0</v>
      </c>
      <c r="K539" s="14">
        <f t="shared" si="220"/>
        <v>0</v>
      </c>
      <c r="L539" s="14" t="str">
        <f t="shared" si="217"/>
        <v>1.4.12</v>
      </c>
      <c r="M539" s="15" t="str">
        <f t="shared" si="218"/>
        <v>--</v>
      </c>
      <c r="N539" s="14" t="str">
        <f t="shared" si="219"/>
        <v/>
      </c>
      <c r="O539" s="15" t="str">
        <f t="shared" si="212"/>
        <v/>
      </c>
      <c r="P539" s="15" t="str">
        <f>IF(N539=1,FLOOR(MAX($P$4:P538),1)+1,IF(AND(P538&lt;&gt;"",O538&lt;&gt;1),MAX($P$4:P538)+0.1,""))</f>
        <v/>
      </c>
      <c r="Q539" s="5">
        <f>ROW()</f>
        <v>539</v>
      </c>
    </row>
    <row r="540" spans="1:17" x14ac:dyDescent="0.3">
      <c r="A540" s="1" t="s">
        <v>365</v>
      </c>
      <c r="B540" s="5"/>
      <c r="C540" s="14">
        <f t="shared" si="213"/>
        <v>1</v>
      </c>
      <c r="D540" s="14">
        <f t="shared" si="213"/>
        <v>0</v>
      </c>
      <c r="E540" s="14" t="str">
        <f t="shared" si="214"/>
        <v/>
      </c>
      <c r="F540" s="14">
        <f t="shared" si="215"/>
        <v>2</v>
      </c>
      <c r="G540" s="14">
        <f t="shared" si="211"/>
        <v>1</v>
      </c>
      <c r="H540" s="14">
        <f t="shared" si="220"/>
        <v>4</v>
      </c>
      <c r="I540" s="14">
        <f t="shared" si="220"/>
        <v>13</v>
      </c>
      <c r="J540" s="14">
        <f t="shared" si="220"/>
        <v>0</v>
      </c>
      <c r="K540" s="14">
        <f t="shared" si="220"/>
        <v>0</v>
      </c>
      <c r="L540" s="14" t="str">
        <f t="shared" si="217"/>
        <v>1.4.13</v>
      </c>
      <c r="M540" s="15" t="str">
        <f t="shared" si="218"/>
        <v>Wired Broadcast Network</v>
      </c>
      <c r="N540" s="14" t="str">
        <f t="shared" si="219"/>
        <v/>
      </c>
      <c r="O540" s="15" t="str">
        <f t="shared" si="212"/>
        <v/>
      </c>
      <c r="P540" s="15" t="str">
        <f>IF(N540=1,FLOOR(MAX($P$4:P539),1)+1,IF(AND(P539&lt;&gt;"",O539&lt;&gt;1),MAX($P$4:P539)+0.1,""))</f>
        <v/>
      </c>
      <c r="Q540" s="5">
        <f>ROW()</f>
        <v>540</v>
      </c>
    </row>
    <row r="541" spans="1:17" x14ac:dyDescent="0.3">
      <c r="A541" s="1" t="s">
        <v>55</v>
      </c>
      <c r="B541" s="5"/>
      <c r="C541" s="14">
        <f t="shared" si="213"/>
        <v>0</v>
      </c>
      <c r="D541" s="14">
        <f t="shared" si="213"/>
        <v>0</v>
      </c>
      <c r="E541" s="14" t="str">
        <f t="shared" si="214"/>
        <v/>
      </c>
      <c r="F541" s="14">
        <f t="shared" si="215"/>
        <v>2</v>
      </c>
      <c r="G541" s="14">
        <f t="shared" si="211"/>
        <v>1</v>
      </c>
      <c r="H541" s="14">
        <f t="shared" si="220"/>
        <v>4</v>
      </c>
      <c r="I541" s="14">
        <f t="shared" si="220"/>
        <v>13</v>
      </c>
      <c r="J541" s="14">
        <f t="shared" si="220"/>
        <v>0</v>
      </c>
      <c r="K541" s="14">
        <f t="shared" si="220"/>
        <v>0</v>
      </c>
      <c r="L541" s="14" t="str">
        <f t="shared" si="217"/>
        <v>1.4.13</v>
      </c>
      <c r="M541" s="15" t="str">
        <f t="shared" si="218"/>
        <v>--</v>
      </c>
      <c r="N541" s="14" t="str">
        <f t="shared" si="219"/>
        <v/>
      </c>
      <c r="O541" s="15" t="str">
        <f t="shared" si="212"/>
        <v/>
      </c>
      <c r="P541" s="15" t="str">
        <f>IF(N541=1,FLOOR(MAX($P$4:P540),1)+1,IF(AND(P540&lt;&gt;"",O540&lt;&gt;1),MAX($P$4:P540)+0.1,""))</f>
        <v/>
      </c>
      <c r="Q541" s="5">
        <f>ROW()</f>
        <v>541</v>
      </c>
    </row>
    <row r="542" spans="1:17" x14ac:dyDescent="0.3">
      <c r="A542" s="1" t="s">
        <v>366</v>
      </c>
      <c r="B542" s="5"/>
      <c r="C542" s="14">
        <f t="shared" si="213"/>
        <v>0</v>
      </c>
      <c r="D542" s="14">
        <f t="shared" si="213"/>
        <v>0</v>
      </c>
      <c r="E542" s="14" t="str">
        <f t="shared" si="214"/>
        <v/>
      </c>
      <c r="F542" s="14">
        <f t="shared" si="215"/>
        <v>2</v>
      </c>
      <c r="G542" s="14">
        <f t="shared" si="211"/>
        <v>1</v>
      </c>
      <c r="H542" s="14">
        <f t="shared" si="220"/>
        <v>4</v>
      </c>
      <c r="I542" s="14">
        <f t="shared" si="220"/>
        <v>13</v>
      </c>
      <c r="J542" s="14">
        <f t="shared" si="220"/>
        <v>0</v>
      </c>
      <c r="K542" s="14">
        <f t="shared" si="220"/>
        <v>0</v>
      </c>
      <c r="L542" s="14" t="str">
        <f t="shared" si="217"/>
        <v>1.4.13</v>
      </c>
      <c r="M542" s="15" t="str">
        <f t="shared" si="218"/>
        <v>--</v>
      </c>
      <c r="N542" s="14" t="str">
        <f t="shared" si="219"/>
        <v/>
      </c>
      <c r="O542" s="15" t="str">
        <f t="shared" si="212"/>
        <v/>
      </c>
      <c r="P542" s="15" t="str">
        <f>IF(N542=1,FLOOR(MAX($P$4:P541),1)+1,IF(AND(P541&lt;&gt;"",O541&lt;&gt;1),MAX($P$4:P541)+0.1,""))</f>
        <v/>
      </c>
      <c r="Q542" s="5">
        <f>ROW()</f>
        <v>542</v>
      </c>
    </row>
    <row r="543" spans="1:17" x14ac:dyDescent="0.3">
      <c r="A543" s="1" t="s">
        <v>367</v>
      </c>
      <c r="B543" s="5"/>
      <c r="C543" s="14">
        <f t="shared" si="213"/>
        <v>0</v>
      </c>
      <c r="D543" s="14">
        <f t="shared" si="213"/>
        <v>0</v>
      </c>
      <c r="E543" s="14" t="str">
        <f t="shared" si="214"/>
        <v/>
      </c>
      <c r="F543" s="14">
        <f t="shared" si="215"/>
        <v>2</v>
      </c>
      <c r="G543" s="14">
        <f t="shared" si="211"/>
        <v>1</v>
      </c>
      <c r="H543" s="14">
        <f t="shared" si="220"/>
        <v>4</v>
      </c>
      <c r="I543" s="14">
        <f t="shared" si="220"/>
        <v>13</v>
      </c>
      <c r="J543" s="14">
        <f t="shared" si="220"/>
        <v>0</v>
      </c>
      <c r="K543" s="14">
        <f t="shared" si="220"/>
        <v>0</v>
      </c>
      <c r="L543" s="14" t="str">
        <f t="shared" si="217"/>
        <v>1.4.13</v>
      </c>
      <c r="M543" s="15" t="str">
        <f t="shared" si="218"/>
        <v>--</v>
      </c>
      <c r="N543" s="14" t="str">
        <f t="shared" si="219"/>
        <v/>
      </c>
      <c r="O543" s="15" t="str">
        <f t="shared" si="212"/>
        <v/>
      </c>
      <c r="P543" s="15" t="str">
        <f>IF(N543=1,FLOOR(MAX($P$4:P542),1)+1,IF(AND(P542&lt;&gt;"",O542&lt;&gt;1),MAX($P$4:P542)+0.1,""))</f>
        <v/>
      </c>
      <c r="Q543" s="5">
        <f>ROW()</f>
        <v>543</v>
      </c>
    </row>
    <row r="544" spans="1:17" x14ac:dyDescent="0.3">
      <c r="A544" s="1" t="s">
        <v>190</v>
      </c>
      <c r="B544" s="5"/>
      <c r="C544" s="14">
        <f t="shared" si="213"/>
        <v>0</v>
      </c>
      <c r="D544" s="14">
        <f t="shared" si="213"/>
        <v>1</v>
      </c>
      <c r="E544" s="14" t="str">
        <f t="shared" si="214"/>
        <v/>
      </c>
      <c r="F544" s="14">
        <f t="shared" si="215"/>
        <v>1</v>
      </c>
      <c r="G544" s="14">
        <f t="shared" si="211"/>
        <v>1</v>
      </c>
      <c r="H544" s="14">
        <f t="shared" si="220"/>
        <v>4</v>
      </c>
      <c r="I544" s="14">
        <f t="shared" si="220"/>
        <v>13</v>
      </c>
      <c r="J544" s="14">
        <f t="shared" si="220"/>
        <v>0</v>
      </c>
      <c r="K544" s="14">
        <f t="shared" si="220"/>
        <v>0</v>
      </c>
      <c r="L544" s="14" t="str">
        <f t="shared" si="217"/>
        <v>1.4.13</v>
      </c>
      <c r="M544" s="15" t="str">
        <f t="shared" si="218"/>
        <v>--</v>
      </c>
      <c r="N544" s="14" t="str">
        <f t="shared" si="219"/>
        <v/>
      </c>
      <c r="O544" s="15" t="str">
        <f t="shared" si="212"/>
        <v/>
      </c>
      <c r="P544" s="15" t="str">
        <f>IF(N544=1,FLOOR(MAX($P$4:P543),1)+1,IF(AND(P543&lt;&gt;"",O543&lt;&gt;1),MAX($P$4:P543)+0.1,""))</f>
        <v/>
      </c>
      <c r="Q544" s="5">
        <f>ROW()</f>
        <v>544</v>
      </c>
    </row>
    <row r="545" spans="1:17" x14ac:dyDescent="0.3">
      <c r="A545" s="1" t="s">
        <v>368</v>
      </c>
      <c r="B545" s="5"/>
      <c r="C545" s="14">
        <f t="shared" si="213"/>
        <v>1</v>
      </c>
      <c r="D545" s="14">
        <f t="shared" si="213"/>
        <v>1</v>
      </c>
      <c r="E545" s="14" t="str">
        <f t="shared" si="214"/>
        <v>OK</v>
      </c>
      <c r="F545" s="14">
        <f t="shared" si="215"/>
        <v>1</v>
      </c>
      <c r="G545" s="14">
        <f t="shared" si="211"/>
        <v>1</v>
      </c>
      <c r="H545" s="14">
        <f t="shared" si="220"/>
        <v>5</v>
      </c>
      <c r="I545" s="14">
        <f t="shared" si="220"/>
        <v>0</v>
      </c>
      <c r="J545" s="14">
        <f t="shared" si="220"/>
        <v>0</v>
      </c>
      <c r="K545" s="14">
        <f t="shared" si="220"/>
        <v>0</v>
      </c>
      <c r="L545" s="14" t="str">
        <f t="shared" si="217"/>
        <v>1.5</v>
      </c>
      <c r="M545" s="15" t="str">
        <f t="shared" si="218"/>
        <v>ADMINISTRATIVE REQUIREMENTS</v>
      </c>
      <c r="N545" s="14" t="str">
        <f t="shared" si="219"/>
        <v/>
      </c>
      <c r="O545" s="15" t="str">
        <f t="shared" si="212"/>
        <v/>
      </c>
      <c r="P545" s="15" t="str">
        <f>IF(N545=1,FLOOR(MAX($P$4:P544),1)+1,IF(AND(P544&lt;&gt;"",O544&lt;&gt;1),MAX($P$4:P544)+0.1,""))</f>
        <v/>
      </c>
      <c r="Q545" s="5">
        <f>ROW()</f>
        <v>545</v>
      </c>
    </row>
    <row r="546" spans="1:17" x14ac:dyDescent="0.3">
      <c r="A546" s="1" t="s">
        <v>55</v>
      </c>
      <c r="B546" s="5"/>
      <c r="C546" s="14">
        <f t="shared" si="213"/>
        <v>0</v>
      </c>
      <c r="D546" s="14">
        <f t="shared" si="213"/>
        <v>0</v>
      </c>
      <c r="E546" s="14" t="str">
        <f t="shared" si="214"/>
        <v/>
      </c>
      <c r="F546" s="14">
        <f t="shared" si="215"/>
        <v>1</v>
      </c>
      <c r="G546" s="14">
        <f t="shared" si="211"/>
        <v>1</v>
      </c>
      <c r="H546" s="14">
        <f t="shared" si="220"/>
        <v>5</v>
      </c>
      <c r="I546" s="14">
        <f t="shared" si="220"/>
        <v>0</v>
      </c>
      <c r="J546" s="14">
        <f t="shared" si="220"/>
        <v>0</v>
      </c>
      <c r="K546" s="14">
        <f t="shared" si="220"/>
        <v>0</v>
      </c>
      <c r="L546" s="14" t="str">
        <f t="shared" si="217"/>
        <v>1.5</v>
      </c>
      <c r="M546" s="15" t="str">
        <f t="shared" si="218"/>
        <v>--</v>
      </c>
      <c r="N546" s="14" t="str">
        <f t="shared" si="219"/>
        <v/>
      </c>
      <c r="O546" s="15" t="str">
        <f t="shared" si="212"/>
        <v/>
      </c>
      <c r="P546" s="15" t="str">
        <f>IF(N546=1,FLOOR(MAX($P$4:P545),1)+1,IF(AND(P545&lt;&gt;"",O545&lt;&gt;1),MAX($P$4:P545)+0.1,""))</f>
        <v/>
      </c>
      <c r="Q546" s="5">
        <f>ROW()</f>
        <v>546</v>
      </c>
    </row>
    <row r="547" spans="1:17" x14ac:dyDescent="0.3">
      <c r="A547" s="1" t="s">
        <v>369</v>
      </c>
      <c r="B547" s="5"/>
      <c r="C547" s="14">
        <f t="shared" si="213"/>
        <v>1</v>
      </c>
      <c r="D547" s="14">
        <f t="shared" si="213"/>
        <v>0</v>
      </c>
      <c r="E547" s="14" t="str">
        <f t="shared" si="214"/>
        <v/>
      </c>
      <c r="F547" s="14">
        <f t="shared" si="215"/>
        <v>2</v>
      </c>
      <c r="G547" s="14">
        <f t="shared" si="211"/>
        <v>1</v>
      </c>
      <c r="H547" s="14">
        <f t="shared" si="220"/>
        <v>5</v>
      </c>
      <c r="I547" s="14">
        <f t="shared" si="220"/>
        <v>1</v>
      </c>
      <c r="J547" s="14">
        <f t="shared" si="220"/>
        <v>0</v>
      </c>
      <c r="K547" s="14">
        <f t="shared" si="220"/>
        <v>0</v>
      </c>
      <c r="L547" s="14" t="str">
        <f t="shared" si="217"/>
        <v>1.5.1</v>
      </c>
      <c r="M547" s="15" t="str">
        <f t="shared" si="218"/>
        <v>Points of Contact</v>
      </c>
      <c r="N547" s="14" t="str">
        <f t="shared" si="219"/>
        <v/>
      </c>
      <c r="O547" s="15" t="str">
        <f t="shared" si="212"/>
        <v/>
      </c>
      <c r="P547" s="15" t="str">
        <f>IF(N547=1,FLOOR(MAX($P$4:P546),1)+1,IF(AND(P546&lt;&gt;"",O546&lt;&gt;1),MAX($P$4:P546)+0.1,""))</f>
        <v/>
      </c>
      <c r="Q547" s="5">
        <f>ROW()</f>
        <v>547</v>
      </c>
    </row>
    <row r="548" spans="1:17" x14ac:dyDescent="0.3">
      <c r="A548" s="1" t="s">
        <v>55</v>
      </c>
      <c r="B548" s="5"/>
      <c r="C548" s="14">
        <f t="shared" si="213"/>
        <v>0</v>
      </c>
      <c r="D548" s="14">
        <f t="shared" si="213"/>
        <v>0</v>
      </c>
      <c r="E548" s="14" t="str">
        <f t="shared" si="214"/>
        <v/>
      </c>
      <c r="F548" s="14">
        <f t="shared" si="215"/>
        <v>2</v>
      </c>
      <c r="G548" s="14">
        <f t="shared" si="211"/>
        <v>1</v>
      </c>
      <c r="H548" s="14">
        <f t="shared" si="220"/>
        <v>5</v>
      </c>
      <c r="I548" s="14">
        <f t="shared" si="220"/>
        <v>1</v>
      </c>
      <c r="J548" s="14">
        <f t="shared" si="220"/>
        <v>0</v>
      </c>
      <c r="K548" s="14">
        <f t="shared" si="220"/>
        <v>0</v>
      </c>
      <c r="L548" s="14" t="str">
        <f t="shared" si="217"/>
        <v>1.5.1</v>
      </c>
      <c r="M548" s="15" t="str">
        <f t="shared" si="218"/>
        <v>--</v>
      </c>
      <c r="N548" s="14" t="str">
        <f t="shared" si="219"/>
        <v/>
      </c>
      <c r="O548" s="15" t="str">
        <f t="shared" si="212"/>
        <v/>
      </c>
      <c r="P548" s="15" t="str">
        <f>IF(N548=1,FLOOR(MAX($P$4:P547),1)+1,IF(AND(P547&lt;&gt;"",O547&lt;&gt;1),MAX($P$4:P547)+0.1,""))</f>
        <v/>
      </c>
      <c r="Q548" s="5">
        <f>ROW()</f>
        <v>548</v>
      </c>
    </row>
    <row r="549" spans="1:17" x14ac:dyDescent="0.3">
      <c r="A549" s="1" t="s">
        <v>59</v>
      </c>
      <c r="B549" s="5"/>
      <c r="C549" s="14">
        <f t="shared" si="213"/>
        <v>0</v>
      </c>
      <c r="D549" s="14">
        <f t="shared" si="213"/>
        <v>0</v>
      </c>
      <c r="E549" s="14" t="str">
        <f t="shared" si="214"/>
        <v/>
      </c>
      <c r="F549" s="14">
        <f t="shared" si="215"/>
        <v>2</v>
      </c>
      <c r="G549" s="14">
        <f t="shared" si="211"/>
        <v>1</v>
      </c>
      <c r="H549" s="14">
        <f t="shared" si="220"/>
        <v>5</v>
      </c>
      <c r="I549" s="14">
        <f t="shared" si="220"/>
        <v>1</v>
      </c>
      <c r="J549" s="14">
        <f t="shared" si="220"/>
        <v>0</v>
      </c>
      <c r="K549" s="14">
        <f t="shared" si="220"/>
        <v>0</v>
      </c>
      <c r="L549" s="14" t="str">
        <f t="shared" si="217"/>
        <v>1.5.1</v>
      </c>
      <c r="M549" s="15" t="str">
        <f t="shared" si="218"/>
        <v>--</v>
      </c>
      <c r="N549" s="14" t="str">
        <f t="shared" si="219"/>
        <v/>
      </c>
      <c r="O549" s="15" t="str">
        <f t="shared" si="212"/>
        <v/>
      </c>
      <c r="P549" s="15" t="str">
        <f>IF(N549=1,FLOOR(MAX($P$4:P548),1)+1,IF(AND(P548&lt;&gt;"",O548&lt;&gt;1),MAX($P$4:P548)+0.1,""))</f>
        <v/>
      </c>
      <c r="Q549" s="5">
        <f>ROW()</f>
        <v>549</v>
      </c>
    </row>
    <row r="550" spans="1:17" x14ac:dyDescent="0.3">
      <c r="A550" s="1" t="s">
        <v>60</v>
      </c>
      <c r="B550" s="5"/>
      <c r="C550" s="14">
        <f t="shared" si="213"/>
        <v>0</v>
      </c>
      <c r="D550" s="14">
        <f t="shared" si="213"/>
        <v>0</v>
      </c>
      <c r="E550" s="14" t="str">
        <f t="shared" si="214"/>
        <v/>
      </c>
      <c r="F550" s="14">
        <f t="shared" si="215"/>
        <v>2</v>
      </c>
      <c r="G550" s="14">
        <f t="shared" si="211"/>
        <v>1</v>
      </c>
      <c r="H550" s="14">
        <f t="shared" ref="H550:K565" si="221">IF(G550&lt;&gt;G549,0,IF(AND(($F549-$D550)=(H$3-1),$F550=H$3),H549+1,H549))</f>
        <v>5</v>
      </c>
      <c r="I550" s="14">
        <f t="shared" si="221"/>
        <v>1</v>
      </c>
      <c r="J550" s="14">
        <f t="shared" si="221"/>
        <v>0</v>
      </c>
      <c r="K550" s="14">
        <f t="shared" si="221"/>
        <v>0</v>
      </c>
      <c r="L550" s="14" t="str">
        <f t="shared" si="217"/>
        <v>1.5.1</v>
      </c>
      <c r="M550" s="15" t="str">
        <f t="shared" si="218"/>
        <v>--</v>
      </c>
      <c r="N550" s="14" t="str">
        <f t="shared" si="219"/>
        <v/>
      </c>
      <c r="O550" s="15" t="str">
        <f t="shared" si="212"/>
        <v/>
      </c>
      <c r="P550" s="15" t="str">
        <f>IF(N550=1,FLOOR(MAX($P$4:P549),1)+1,IF(AND(P549&lt;&gt;"",O549&lt;&gt;1),MAX($P$4:P549)+0.1,""))</f>
        <v/>
      </c>
      <c r="Q550" s="5">
        <f>ROW()</f>
        <v>550</v>
      </c>
    </row>
    <row r="551" spans="1:17" x14ac:dyDescent="0.3">
      <c r="A551" s="1" t="s">
        <v>370</v>
      </c>
      <c r="B551" s="5"/>
      <c r="C551" s="14">
        <f t="shared" si="213"/>
        <v>0</v>
      </c>
      <c r="D551" s="14">
        <f t="shared" si="213"/>
        <v>0</v>
      </c>
      <c r="E551" s="14" t="str">
        <f t="shared" si="214"/>
        <v/>
      </c>
      <c r="F551" s="14">
        <f t="shared" si="215"/>
        <v>2</v>
      </c>
      <c r="G551" s="14">
        <f t="shared" si="211"/>
        <v>1</v>
      </c>
      <c r="H551" s="14">
        <f t="shared" si="221"/>
        <v>5</v>
      </c>
      <c r="I551" s="14">
        <f t="shared" si="221"/>
        <v>1</v>
      </c>
      <c r="J551" s="14">
        <f t="shared" si="221"/>
        <v>0</v>
      </c>
      <c r="K551" s="14">
        <f t="shared" si="221"/>
        <v>0</v>
      </c>
      <c r="L551" s="14" t="str">
        <f t="shared" si="217"/>
        <v>1.5.1</v>
      </c>
      <c r="M551" s="15" t="str">
        <f t="shared" si="218"/>
        <v>--</v>
      </c>
      <c r="N551" s="14" t="str">
        <f t="shared" si="219"/>
        <v/>
      </c>
      <c r="O551" s="15" t="str">
        <f t="shared" si="212"/>
        <v/>
      </c>
      <c r="P551" s="15" t="str">
        <f>IF(N551=1,FLOOR(MAX($P$4:P550),1)+1,IF(AND(P550&lt;&gt;"",O550&lt;&gt;1),MAX($P$4:P550)+0.1,""))</f>
        <v/>
      </c>
      <c r="Q551" s="5">
        <f>ROW()</f>
        <v>551</v>
      </c>
    </row>
    <row r="552" spans="1:17" x14ac:dyDescent="0.3">
      <c r="A552" s="1" t="s">
        <v>55</v>
      </c>
      <c r="B552" s="5"/>
      <c r="C552" s="14">
        <f t="shared" si="213"/>
        <v>0</v>
      </c>
      <c r="D552" s="14">
        <f t="shared" si="213"/>
        <v>0</v>
      </c>
      <c r="E552" s="14" t="str">
        <f t="shared" si="214"/>
        <v/>
      </c>
      <c r="F552" s="14">
        <f t="shared" si="215"/>
        <v>2</v>
      </c>
      <c r="G552" s="14">
        <f t="shared" si="211"/>
        <v>1</v>
      </c>
      <c r="H552" s="14">
        <f t="shared" si="221"/>
        <v>5</v>
      </c>
      <c r="I552" s="14">
        <f t="shared" si="221"/>
        <v>1</v>
      </c>
      <c r="J552" s="14">
        <f t="shared" si="221"/>
        <v>0</v>
      </c>
      <c r="K552" s="14">
        <f t="shared" si="221"/>
        <v>0</v>
      </c>
      <c r="L552" s="14" t="str">
        <f t="shared" si="217"/>
        <v>1.5.1</v>
      </c>
      <c r="M552" s="15" t="str">
        <f t="shared" si="218"/>
        <v>--</v>
      </c>
      <c r="N552" s="14" t="str">
        <f t="shared" si="219"/>
        <v/>
      </c>
      <c r="O552" s="15" t="str">
        <f t="shared" si="212"/>
        <v/>
      </c>
      <c r="P552" s="15" t="str">
        <f>IF(N552=1,FLOOR(MAX($P$4:P551),1)+1,IF(AND(P551&lt;&gt;"",O551&lt;&gt;1),MAX($P$4:P551)+0.1,""))</f>
        <v/>
      </c>
      <c r="Q552" s="5">
        <f>ROW()</f>
        <v>552</v>
      </c>
    </row>
    <row r="553" spans="1:17" x14ac:dyDescent="0.3">
      <c r="A553" s="1" t="s">
        <v>371</v>
      </c>
      <c r="B553" s="5"/>
      <c r="C553" s="14">
        <f t="shared" si="213"/>
        <v>0</v>
      </c>
      <c r="D553" s="14">
        <f t="shared" si="213"/>
        <v>0</v>
      </c>
      <c r="E553" s="14" t="str">
        <f t="shared" si="214"/>
        <v/>
      </c>
      <c r="F553" s="14">
        <f t="shared" si="215"/>
        <v>2</v>
      </c>
      <c r="G553" s="14">
        <f t="shared" si="211"/>
        <v>1</v>
      </c>
      <c r="H553" s="14">
        <f t="shared" si="221"/>
        <v>5</v>
      </c>
      <c r="I553" s="14">
        <f t="shared" si="221"/>
        <v>1</v>
      </c>
      <c r="J553" s="14">
        <f t="shared" si="221"/>
        <v>0</v>
      </c>
      <c r="K553" s="14">
        <f t="shared" si="221"/>
        <v>0</v>
      </c>
      <c r="L553" s="14" t="str">
        <f t="shared" si="217"/>
        <v>1.5.1</v>
      </c>
      <c r="M553" s="15" t="str">
        <f t="shared" si="218"/>
        <v>--</v>
      </c>
      <c r="N553" s="14" t="str">
        <f t="shared" si="219"/>
        <v/>
      </c>
      <c r="O553" s="15" t="str">
        <f t="shared" si="212"/>
        <v/>
      </c>
      <c r="P553" s="15" t="str">
        <f>IF(N553=1,FLOOR(MAX($P$4:P552),1)+1,IF(AND(P552&lt;&gt;"",O552&lt;&gt;1),MAX($P$4:P552)+0.1,""))</f>
        <v/>
      </c>
      <c r="Q553" s="5">
        <f>ROW()</f>
        <v>553</v>
      </c>
    </row>
    <row r="554" spans="1:17" x14ac:dyDescent="0.3">
      <c r="A554" s="1" t="s">
        <v>372</v>
      </c>
      <c r="B554" s="5"/>
      <c r="C554" s="14">
        <f t="shared" si="213"/>
        <v>0</v>
      </c>
      <c r="D554" s="14">
        <f t="shared" si="213"/>
        <v>0</v>
      </c>
      <c r="E554" s="14" t="str">
        <f t="shared" si="214"/>
        <v/>
      </c>
      <c r="F554" s="14">
        <f t="shared" si="215"/>
        <v>2</v>
      </c>
      <c r="G554" s="14">
        <f t="shared" si="211"/>
        <v>1</v>
      </c>
      <c r="H554" s="14">
        <f t="shared" si="221"/>
        <v>5</v>
      </c>
      <c r="I554" s="14">
        <f t="shared" si="221"/>
        <v>1</v>
      </c>
      <c r="J554" s="14">
        <f t="shared" si="221"/>
        <v>0</v>
      </c>
      <c r="K554" s="14">
        <f t="shared" si="221"/>
        <v>0</v>
      </c>
      <c r="L554" s="14" t="str">
        <f t="shared" si="217"/>
        <v>1.5.1</v>
      </c>
      <c r="M554" s="15" t="str">
        <f t="shared" si="218"/>
        <v>--</v>
      </c>
      <c r="N554" s="14" t="str">
        <f t="shared" si="219"/>
        <v/>
      </c>
      <c r="O554" s="15" t="str">
        <f t="shared" si="212"/>
        <v/>
      </c>
      <c r="P554" s="15" t="str">
        <f>IF(N554=1,FLOOR(MAX($P$4:P553),1)+1,IF(AND(P553&lt;&gt;"",O553&lt;&gt;1),MAX($P$4:P553)+0.1,""))</f>
        <v/>
      </c>
      <c r="Q554" s="5">
        <f>ROW()</f>
        <v>554</v>
      </c>
    </row>
    <row r="555" spans="1:17" x14ac:dyDescent="0.3">
      <c r="A555" s="1" t="s">
        <v>373</v>
      </c>
      <c r="B555" s="5"/>
      <c r="C555" s="14">
        <f t="shared" si="213"/>
        <v>0</v>
      </c>
      <c r="D555" s="14">
        <f t="shared" si="213"/>
        <v>0</v>
      </c>
      <c r="E555" s="14" t="str">
        <f t="shared" si="214"/>
        <v/>
      </c>
      <c r="F555" s="14">
        <f t="shared" si="215"/>
        <v>2</v>
      </c>
      <c r="G555" s="14">
        <f t="shared" si="211"/>
        <v>1</v>
      </c>
      <c r="H555" s="14">
        <f t="shared" si="221"/>
        <v>5</v>
      </c>
      <c r="I555" s="14">
        <f t="shared" si="221"/>
        <v>1</v>
      </c>
      <c r="J555" s="14">
        <f t="shared" si="221"/>
        <v>0</v>
      </c>
      <c r="K555" s="14">
        <f t="shared" si="221"/>
        <v>0</v>
      </c>
      <c r="L555" s="14" t="str">
        <f t="shared" si="217"/>
        <v>1.5.1</v>
      </c>
      <c r="M555" s="15" t="str">
        <f t="shared" si="218"/>
        <v>--</v>
      </c>
      <c r="N555" s="14" t="str">
        <f t="shared" si="219"/>
        <v/>
      </c>
      <c r="O555" s="15" t="str">
        <f t="shared" si="212"/>
        <v/>
      </c>
      <c r="P555" s="15" t="str">
        <f>IF(N555=1,FLOOR(MAX($P$4:P554),1)+1,IF(AND(P554&lt;&gt;"",O554&lt;&gt;1),MAX($P$4:P554)+0.1,""))</f>
        <v/>
      </c>
      <c r="Q555" s="5">
        <f>ROW()</f>
        <v>555</v>
      </c>
    </row>
    <row r="556" spans="1:17" x14ac:dyDescent="0.3">
      <c r="A556" s="1" t="s">
        <v>374</v>
      </c>
      <c r="B556" s="5"/>
      <c r="C556" s="14">
        <f t="shared" si="213"/>
        <v>0</v>
      </c>
      <c r="D556" s="14">
        <f t="shared" si="213"/>
        <v>0</v>
      </c>
      <c r="E556" s="14" t="str">
        <f t="shared" si="214"/>
        <v/>
      </c>
      <c r="F556" s="14">
        <f t="shared" si="215"/>
        <v>2</v>
      </c>
      <c r="G556" s="14">
        <f t="shared" si="211"/>
        <v>1</v>
      </c>
      <c r="H556" s="14">
        <f t="shared" si="221"/>
        <v>5</v>
      </c>
      <c r="I556" s="14">
        <f t="shared" si="221"/>
        <v>1</v>
      </c>
      <c r="J556" s="14">
        <f t="shared" si="221"/>
        <v>0</v>
      </c>
      <c r="K556" s="14">
        <f t="shared" si="221"/>
        <v>0</v>
      </c>
      <c r="L556" s="14" t="str">
        <f t="shared" si="217"/>
        <v>1.5.1</v>
      </c>
      <c r="M556" s="15" t="str">
        <f t="shared" si="218"/>
        <v>--</v>
      </c>
      <c r="N556" s="14" t="str">
        <f t="shared" si="219"/>
        <v/>
      </c>
      <c r="O556" s="15" t="str">
        <f t="shared" si="212"/>
        <v/>
      </c>
      <c r="P556" s="15" t="str">
        <f>IF(N556=1,FLOOR(MAX($P$4:P555),1)+1,IF(AND(P555&lt;&gt;"",O555&lt;&gt;1),MAX($P$4:P555)+0.1,""))</f>
        <v/>
      </c>
      <c r="Q556" s="5">
        <f>ROW()</f>
        <v>556</v>
      </c>
    </row>
    <row r="557" spans="1:17" x14ac:dyDescent="0.3">
      <c r="A557" s="1" t="s">
        <v>55</v>
      </c>
      <c r="B557" s="5"/>
      <c r="C557" s="14">
        <f t="shared" si="213"/>
        <v>0</v>
      </c>
      <c r="D557" s="14">
        <f t="shared" si="213"/>
        <v>0</v>
      </c>
      <c r="E557" s="14" t="str">
        <f t="shared" si="214"/>
        <v/>
      </c>
      <c r="F557" s="14">
        <f t="shared" si="215"/>
        <v>2</v>
      </c>
      <c r="G557" s="14">
        <f t="shared" si="211"/>
        <v>1</v>
      </c>
      <c r="H557" s="14">
        <f t="shared" si="221"/>
        <v>5</v>
      </c>
      <c r="I557" s="14">
        <f t="shared" si="221"/>
        <v>1</v>
      </c>
      <c r="J557" s="14">
        <f t="shared" si="221"/>
        <v>0</v>
      </c>
      <c r="K557" s="14">
        <f t="shared" si="221"/>
        <v>0</v>
      </c>
      <c r="L557" s="14" t="str">
        <f t="shared" si="217"/>
        <v>1.5.1</v>
      </c>
      <c r="M557" s="15" t="str">
        <f t="shared" si="218"/>
        <v>--</v>
      </c>
      <c r="N557" s="14" t="str">
        <f t="shared" si="219"/>
        <v/>
      </c>
      <c r="O557" s="15" t="str">
        <f t="shared" si="212"/>
        <v/>
      </c>
      <c r="P557" s="15" t="str">
        <f>IF(N557=1,FLOOR(MAX($P$4:P556),1)+1,IF(AND(P556&lt;&gt;"",O556&lt;&gt;1),MAX($P$4:P556)+0.1,""))</f>
        <v/>
      </c>
      <c r="Q557" s="5">
        <f>ROW()</f>
        <v>557</v>
      </c>
    </row>
    <row r="558" spans="1:17" x14ac:dyDescent="0.3">
      <c r="A558" s="1" t="s">
        <v>375</v>
      </c>
      <c r="B558" s="5"/>
      <c r="C558" s="14">
        <f t="shared" si="213"/>
        <v>0</v>
      </c>
      <c r="D558" s="14">
        <f t="shared" si="213"/>
        <v>0</v>
      </c>
      <c r="E558" s="14" t="str">
        <f t="shared" si="214"/>
        <v/>
      </c>
      <c r="F558" s="14">
        <f t="shared" si="215"/>
        <v>2</v>
      </c>
      <c r="G558" s="14">
        <f t="shared" si="211"/>
        <v>1</v>
      </c>
      <c r="H558" s="14">
        <f t="shared" si="221"/>
        <v>5</v>
      </c>
      <c r="I558" s="14">
        <f t="shared" si="221"/>
        <v>1</v>
      </c>
      <c r="J558" s="14">
        <f t="shared" si="221"/>
        <v>0</v>
      </c>
      <c r="K558" s="14">
        <f t="shared" si="221"/>
        <v>0</v>
      </c>
      <c r="L558" s="14" t="str">
        <f t="shared" si="217"/>
        <v>1.5.1</v>
      </c>
      <c r="M558" s="15" t="str">
        <f t="shared" si="218"/>
        <v>--</v>
      </c>
      <c r="N558" s="14" t="str">
        <f t="shared" si="219"/>
        <v/>
      </c>
      <c r="O558" s="15" t="str">
        <f t="shared" si="212"/>
        <v/>
      </c>
      <c r="P558" s="15" t="str">
        <f>IF(N558=1,FLOOR(MAX($P$4:P557),1)+1,IF(AND(P557&lt;&gt;"",O557&lt;&gt;1),MAX($P$4:P557)+0.1,""))</f>
        <v/>
      </c>
      <c r="Q558" s="5">
        <f>ROW()</f>
        <v>558</v>
      </c>
    </row>
    <row r="559" spans="1:17" x14ac:dyDescent="0.3">
      <c r="A559" s="1" t="s">
        <v>55</v>
      </c>
      <c r="B559" s="5"/>
      <c r="C559" s="14">
        <f t="shared" si="213"/>
        <v>0</v>
      </c>
      <c r="D559" s="14">
        <f t="shared" si="213"/>
        <v>0</v>
      </c>
      <c r="E559" s="14" t="str">
        <f t="shared" si="214"/>
        <v/>
      </c>
      <c r="F559" s="14">
        <f t="shared" si="215"/>
        <v>2</v>
      </c>
      <c r="G559" s="14">
        <f t="shared" si="211"/>
        <v>1</v>
      </c>
      <c r="H559" s="14">
        <f t="shared" si="221"/>
        <v>5</v>
      </c>
      <c r="I559" s="14">
        <f t="shared" si="221"/>
        <v>1</v>
      </c>
      <c r="J559" s="14">
        <f t="shared" si="221"/>
        <v>0</v>
      </c>
      <c r="K559" s="14">
        <f t="shared" si="221"/>
        <v>0</v>
      </c>
      <c r="L559" s="14" t="str">
        <f t="shared" si="217"/>
        <v>1.5.1</v>
      </c>
      <c r="M559" s="15" t="str">
        <f t="shared" si="218"/>
        <v>--</v>
      </c>
      <c r="N559" s="14" t="str">
        <f t="shared" si="219"/>
        <v/>
      </c>
      <c r="O559" s="15" t="str">
        <f t="shared" si="212"/>
        <v/>
      </c>
      <c r="P559" s="15" t="str">
        <f>IF(N559=1,FLOOR(MAX($P$4:P558),1)+1,IF(AND(P558&lt;&gt;"",O558&lt;&gt;1),MAX($P$4:P558)+0.1,""))</f>
        <v/>
      </c>
      <c r="Q559" s="5">
        <f>ROW()</f>
        <v>559</v>
      </c>
    </row>
    <row r="560" spans="1:17" x14ac:dyDescent="0.3">
      <c r="A560" s="1" t="s">
        <v>376</v>
      </c>
      <c r="B560" s="5"/>
      <c r="C560" s="14">
        <f t="shared" si="213"/>
        <v>0</v>
      </c>
      <c r="D560" s="14">
        <f t="shared" si="213"/>
        <v>0</v>
      </c>
      <c r="E560" s="14" t="str">
        <f t="shared" si="214"/>
        <v/>
      </c>
      <c r="F560" s="14">
        <f t="shared" si="215"/>
        <v>2</v>
      </c>
      <c r="G560" s="14">
        <f t="shared" si="211"/>
        <v>1</v>
      </c>
      <c r="H560" s="14">
        <f t="shared" si="221"/>
        <v>5</v>
      </c>
      <c r="I560" s="14">
        <f t="shared" si="221"/>
        <v>1</v>
      </c>
      <c r="J560" s="14">
        <f t="shared" si="221"/>
        <v>0</v>
      </c>
      <c r="K560" s="14">
        <f t="shared" si="221"/>
        <v>0</v>
      </c>
      <c r="L560" s="14" t="str">
        <f t="shared" si="217"/>
        <v>1.5.1</v>
      </c>
      <c r="M560" s="15" t="str">
        <f t="shared" si="218"/>
        <v>--</v>
      </c>
      <c r="N560" s="14" t="str">
        <f t="shared" si="219"/>
        <v/>
      </c>
      <c r="O560" s="15" t="str">
        <f t="shared" si="212"/>
        <v/>
      </c>
      <c r="P560" s="15" t="str">
        <f>IF(N560=1,FLOOR(MAX($P$4:P559),1)+1,IF(AND(P559&lt;&gt;"",O559&lt;&gt;1),MAX($P$4:P559)+0.1,""))</f>
        <v/>
      </c>
      <c r="Q560" s="5">
        <f>ROW()</f>
        <v>560</v>
      </c>
    </row>
    <row r="561" spans="1:17" x14ac:dyDescent="0.3">
      <c r="A561" s="1" t="s">
        <v>377</v>
      </c>
      <c r="B561" s="5"/>
      <c r="C561" s="14">
        <f t="shared" si="213"/>
        <v>0</v>
      </c>
      <c r="D561" s="14">
        <f t="shared" si="213"/>
        <v>0</v>
      </c>
      <c r="E561" s="14" t="str">
        <f t="shared" si="214"/>
        <v/>
      </c>
      <c r="F561" s="14">
        <f t="shared" si="215"/>
        <v>2</v>
      </c>
      <c r="G561" s="14">
        <f t="shared" si="211"/>
        <v>1</v>
      </c>
      <c r="H561" s="14">
        <f t="shared" si="221"/>
        <v>5</v>
      </c>
      <c r="I561" s="14">
        <f t="shared" si="221"/>
        <v>1</v>
      </c>
      <c r="J561" s="14">
        <f t="shared" si="221"/>
        <v>0</v>
      </c>
      <c r="K561" s="14">
        <f t="shared" si="221"/>
        <v>0</v>
      </c>
      <c r="L561" s="14" t="str">
        <f t="shared" si="217"/>
        <v>1.5.1</v>
      </c>
      <c r="M561" s="15" t="str">
        <f t="shared" si="218"/>
        <v>--</v>
      </c>
      <c r="N561" s="14" t="str">
        <f t="shared" si="219"/>
        <v/>
      </c>
      <c r="O561" s="15" t="str">
        <f t="shared" si="212"/>
        <v/>
      </c>
      <c r="P561" s="15" t="str">
        <f>IF(N561=1,FLOOR(MAX($P$4:P560),1)+1,IF(AND(P560&lt;&gt;"",O560&lt;&gt;1),MAX($P$4:P560)+0.1,""))</f>
        <v/>
      </c>
      <c r="Q561" s="5">
        <f>ROW()</f>
        <v>561</v>
      </c>
    </row>
    <row r="562" spans="1:17" x14ac:dyDescent="0.3">
      <c r="A562" s="1" t="s">
        <v>55</v>
      </c>
      <c r="B562" s="5"/>
      <c r="C562" s="14">
        <f t="shared" si="213"/>
        <v>0</v>
      </c>
      <c r="D562" s="14">
        <f t="shared" si="213"/>
        <v>0</v>
      </c>
      <c r="E562" s="14" t="str">
        <f t="shared" si="214"/>
        <v/>
      </c>
      <c r="F562" s="14">
        <f t="shared" si="215"/>
        <v>2</v>
      </c>
      <c r="G562" s="14">
        <f t="shared" si="211"/>
        <v>1</v>
      </c>
      <c r="H562" s="14">
        <f t="shared" si="221"/>
        <v>5</v>
      </c>
      <c r="I562" s="14">
        <f t="shared" si="221"/>
        <v>1</v>
      </c>
      <c r="J562" s="14">
        <f t="shared" si="221"/>
        <v>0</v>
      </c>
      <c r="K562" s="14">
        <f t="shared" si="221"/>
        <v>0</v>
      </c>
      <c r="L562" s="14" t="str">
        <f t="shared" si="217"/>
        <v>1.5.1</v>
      </c>
      <c r="M562" s="15" t="str">
        <f t="shared" si="218"/>
        <v>--</v>
      </c>
      <c r="N562" s="14" t="str">
        <f t="shared" si="219"/>
        <v/>
      </c>
      <c r="O562" s="15" t="str">
        <f t="shared" si="212"/>
        <v/>
      </c>
      <c r="P562" s="15" t="str">
        <f>IF(N562=1,FLOOR(MAX($P$4:P561),1)+1,IF(AND(P561&lt;&gt;"",O561&lt;&gt;1),MAX($P$4:P561)+0.1,""))</f>
        <v/>
      </c>
      <c r="Q562" s="5">
        <f>ROW()</f>
        <v>562</v>
      </c>
    </row>
    <row r="563" spans="1:17" x14ac:dyDescent="0.3">
      <c r="A563" s="1" t="s">
        <v>378</v>
      </c>
      <c r="B563" s="5"/>
      <c r="C563" s="14">
        <f t="shared" si="213"/>
        <v>0</v>
      </c>
      <c r="D563" s="14">
        <f t="shared" si="213"/>
        <v>0</v>
      </c>
      <c r="E563" s="14" t="str">
        <f t="shared" si="214"/>
        <v/>
      </c>
      <c r="F563" s="14">
        <f t="shared" si="215"/>
        <v>2</v>
      </c>
      <c r="G563" s="14">
        <f t="shared" si="211"/>
        <v>1</v>
      </c>
      <c r="H563" s="14">
        <f t="shared" si="221"/>
        <v>5</v>
      </c>
      <c r="I563" s="14">
        <f t="shared" si="221"/>
        <v>1</v>
      </c>
      <c r="J563" s="14">
        <f t="shared" si="221"/>
        <v>0</v>
      </c>
      <c r="K563" s="14">
        <f t="shared" si="221"/>
        <v>0</v>
      </c>
      <c r="L563" s="14" t="str">
        <f t="shared" si="217"/>
        <v>1.5.1</v>
      </c>
      <c r="M563" s="15" t="str">
        <f t="shared" si="218"/>
        <v>--</v>
      </c>
      <c r="N563" s="14" t="str">
        <f t="shared" si="219"/>
        <v/>
      </c>
      <c r="O563" s="15" t="str">
        <f t="shared" si="212"/>
        <v/>
      </c>
      <c r="P563" s="15" t="str">
        <f>IF(N563=1,FLOOR(MAX($P$4:P562),1)+1,IF(AND(P562&lt;&gt;"",O562&lt;&gt;1),MAX($P$4:P562)+0.1,""))</f>
        <v/>
      </c>
      <c r="Q563" s="5">
        <f>ROW()</f>
        <v>563</v>
      </c>
    </row>
    <row r="564" spans="1:17" x14ac:dyDescent="0.3">
      <c r="A564" s="1" t="s">
        <v>379</v>
      </c>
      <c r="B564" s="5"/>
      <c r="C564" s="14">
        <f t="shared" si="213"/>
        <v>0</v>
      </c>
      <c r="D564" s="14">
        <f t="shared" si="213"/>
        <v>0</v>
      </c>
      <c r="E564" s="14" t="str">
        <f t="shared" si="214"/>
        <v/>
      </c>
      <c r="F564" s="14">
        <f t="shared" si="215"/>
        <v>2</v>
      </c>
      <c r="G564" s="14">
        <f t="shared" si="211"/>
        <v>1</v>
      </c>
      <c r="H564" s="14">
        <f t="shared" si="221"/>
        <v>5</v>
      </c>
      <c r="I564" s="14">
        <f t="shared" si="221"/>
        <v>1</v>
      </c>
      <c r="J564" s="14">
        <f t="shared" si="221"/>
        <v>0</v>
      </c>
      <c r="K564" s="14">
        <f t="shared" si="221"/>
        <v>0</v>
      </c>
      <c r="L564" s="14" t="str">
        <f t="shared" si="217"/>
        <v>1.5.1</v>
      </c>
      <c r="M564" s="15" t="str">
        <f t="shared" si="218"/>
        <v>--</v>
      </c>
      <c r="N564" s="14" t="str">
        <f t="shared" si="219"/>
        <v/>
      </c>
      <c r="O564" s="15" t="str">
        <f t="shared" si="212"/>
        <v/>
      </c>
      <c r="P564" s="15" t="str">
        <f>IF(N564=1,FLOOR(MAX($P$4:P563),1)+1,IF(AND(P563&lt;&gt;"",O563&lt;&gt;1),MAX($P$4:P563)+0.1,""))</f>
        <v/>
      </c>
      <c r="Q564" s="5">
        <f>ROW()</f>
        <v>564</v>
      </c>
    </row>
    <row r="565" spans="1:17" x14ac:dyDescent="0.3">
      <c r="A565" s="1" t="s">
        <v>380</v>
      </c>
      <c r="B565" s="5"/>
      <c r="C565" s="14">
        <f t="shared" si="213"/>
        <v>0</v>
      </c>
      <c r="D565" s="14">
        <f t="shared" si="213"/>
        <v>0</v>
      </c>
      <c r="E565" s="14" t="str">
        <f t="shared" si="214"/>
        <v/>
      </c>
      <c r="F565" s="14">
        <f t="shared" si="215"/>
        <v>2</v>
      </c>
      <c r="G565" s="14">
        <f t="shared" si="211"/>
        <v>1</v>
      </c>
      <c r="H565" s="14">
        <f t="shared" si="221"/>
        <v>5</v>
      </c>
      <c r="I565" s="14">
        <f t="shared" si="221"/>
        <v>1</v>
      </c>
      <c r="J565" s="14">
        <f t="shared" si="221"/>
        <v>0</v>
      </c>
      <c r="K565" s="14">
        <f t="shared" si="221"/>
        <v>0</v>
      </c>
      <c r="L565" s="14" t="str">
        <f t="shared" si="217"/>
        <v>1.5.1</v>
      </c>
      <c r="M565" s="15" t="str">
        <f t="shared" si="218"/>
        <v>--</v>
      </c>
      <c r="N565" s="14" t="str">
        <f t="shared" si="219"/>
        <v/>
      </c>
      <c r="O565" s="15" t="str">
        <f t="shared" si="212"/>
        <v/>
      </c>
      <c r="P565" s="15" t="str">
        <f>IF(N565=1,FLOOR(MAX($P$4:P564),1)+1,IF(AND(P564&lt;&gt;"",O564&lt;&gt;1),MAX($P$4:P564)+0.1,""))</f>
        <v/>
      </c>
      <c r="Q565" s="5">
        <f>ROW()</f>
        <v>565</v>
      </c>
    </row>
    <row r="566" spans="1:17" x14ac:dyDescent="0.3">
      <c r="A566" s="1" t="s">
        <v>55</v>
      </c>
      <c r="B566" s="5"/>
      <c r="C566" s="14">
        <f t="shared" si="213"/>
        <v>0</v>
      </c>
      <c r="D566" s="14">
        <f t="shared" si="213"/>
        <v>0</v>
      </c>
      <c r="E566" s="14" t="str">
        <f t="shared" si="214"/>
        <v/>
      </c>
      <c r="F566" s="14">
        <f t="shared" si="215"/>
        <v>2</v>
      </c>
      <c r="G566" s="14">
        <f t="shared" si="211"/>
        <v>1</v>
      </c>
      <c r="H566" s="14">
        <f t="shared" ref="H566:K581" si="222">IF(G566&lt;&gt;G565,0,IF(AND(($F565-$D566)=(H$3-1),$F566=H$3),H565+1,H565))</f>
        <v>5</v>
      </c>
      <c r="I566" s="14">
        <f t="shared" si="222"/>
        <v>1</v>
      </c>
      <c r="J566" s="14">
        <f t="shared" si="222"/>
        <v>0</v>
      </c>
      <c r="K566" s="14">
        <f t="shared" si="222"/>
        <v>0</v>
      </c>
      <c r="L566" s="14" t="str">
        <f t="shared" si="217"/>
        <v>1.5.1</v>
      </c>
      <c r="M566" s="15" t="str">
        <f t="shared" si="218"/>
        <v>--</v>
      </c>
      <c r="N566" s="14" t="str">
        <f t="shared" si="219"/>
        <v/>
      </c>
      <c r="O566" s="15" t="str">
        <f t="shared" si="212"/>
        <v/>
      </c>
      <c r="P566" s="15" t="str">
        <f>IF(N566=1,FLOOR(MAX($P$4:P565),1)+1,IF(AND(P565&lt;&gt;"",O565&lt;&gt;1),MAX($P$4:P565)+0.1,""))</f>
        <v/>
      </c>
      <c r="Q566" s="5">
        <f>ROW()</f>
        <v>566</v>
      </c>
    </row>
    <row r="567" spans="1:17" x14ac:dyDescent="0.3">
      <c r="A567" s="1" t="s">
        <v>381</v>
      </c>
      <c r="B567" s="5"/>
      <c r="C567" s="14">
        <f t="shared" si="213"/>
        <v>0</v>
      </c>
      <c r="D567" s="14">
        <f t="shared" si="213"/>
        <v>0</v>
      </c>
      <c r="E567" s="14" t="str">
        <f t="shared" si="214"/>
        <v/>
      </c>
      <c r="F567" s="14">
        <f t="shared" si="215"/>
        <v>2</v>
      </c>
      <c r="G567" s="14">
        <f t="shared" si="211"/>
        <v>1</v>
      </c>
      <c r="H567" s="14">
        <f t="shared" si="222"/>
        <v>5</v>
      </c>
      <c r="I567" s="14">
        <f t="shared" si="222"/>
        <v>1</v>
      </c>
      <c r="J567" s="14">
        <f t="shared" si="222"/>
        <v>0</v>
      </c>
      <c r="K567" s="14">
        <f t="shared" si="222"/>
        <v>0</v>
      </c>
      <c r="L567" s="14" t="str">
        <f t="shared" si="217"/>
        <v>1.5.1</v>
      </c>
      <c r="M567" s="15" t="str">
        <f t="shared" si="218"/>
        <v>--</v>
      </c>
      <c r="N567" s="14" t="str">
        <f t="shared" si="219"/>
        <v/>
      </c>
      <c r="O567" s="15" t="str">
        <f t="shared" si="212"/>
        <v/>
      </c>
      <c r="P567" s="15" t="str">
        <f>IF(N567=1,FLOOR(MAX($P$4:P566),1)+1,IF(AND(P566&lt;&gt;"",O566&lt;&gt;1),MAX($P$4:P566)+0.1,""))</f>
        <v/>
      </c>
      <c r="Q567" s="5">
        <f>ROW()</f>
        <v>567</v>
      </c>
    </row>
    <row r="568" spans="1:17" x14ac:dyDescent="0.3">
      <c r="A568" s="1" t="s">
        <v>382</v>
      </c>
      <c r="B568" s="5"/>
      <c r="C568" s="14">
        <f t="shared" si="213"/>
        <v>0</v>
      </c>
      <c r="D568" s="14">
        <f t="shared" si="213"/>
        <v>0</v>
      </c>
      <c r="E568" s="14" t="str">
        <f t="shared" si="214"/>
        <v/>
      </c>
      <c r="F568" s="14">
        <f t="shared" si="215"/>
        <v>2</v>
      </c>
      <c r="G568" s="14">
        <f t="shared" si="211"/>
        <v>1</v>
      </c>
      <c r="H568" s="14">
        <f t="shared" si="222"/>
        <v>5</v>
      </c>
      <c r="I568" s="14">
        <f t="shared" si="222"/>
        <v>1</v>
      </c>
      <c r="J568" s="14">
        <f t="shared" si="222"/>
        <v>0</v>
      </c>
      <c r="K568" s="14">
        <f t="shared" si="222"/>
        <v>0</v>
      </c>
      <c r="L568" s="14" t="str">
        <f t="shared" si="217"/>
        <v>1.5.1</v>
      </c>
      <c r="M568" s="15" t="str">
        <f t="shared" si="218"/>
        <v>--</v>
      </c>
      <c r="N568" s="14" t="str">
        <f t="shared" si="219"/>
        <v/>
      </c>
      <c r="O568" s="15" t="str">
        <f t="shared" si="212"/>
        <v/>
      </c>
      <c r="P568" s="15" t="str">
        <f>IF(N568=1,FLOOR(MAX($P$4:P567),1)+1,IF(AND(P567&lt;&gt;"",O567&lt;&gt;1),MAX($P$4:P567)+0.1,""))</f>
        <v/>
      </c>
      <c r="Q568" s="5">
        <f>ROW()</f>
        <v>568</v>
      </c>
    </row>
    <row r="569" spans="1:17" x14ac:dyDescent="0.3">
      <c r="A569" s="1" t="s">
        <v>383</v>
      </c>
      <c r="B569" s="5"/>
      <c r="C569" s="14">
        <f t="shared" si="213"/>
        <v>0</v>
      </c>
      <c r="D569" s="14">
        <f t="shared" si="213"/>
        <v>0</v>
      </c>
      <c r="E569" s="14" t="str">
        <f t="shared" si="214"/>
        <v/>
      </c>
      <c r="F569" s="14">
        <f t="shared" si="215"/>
        <v>2</v>
      </c>
      <c r="G569" s="14">
        <f t="shared" si="211"/>
        <v>1</v>
      </c>
      <c r="H569" s="14">
        <f t="shared" si="222"/>
        <v>5</v>
      </c>
      <c r="I569" s="14">
        <f t="shared" si="222"/>
        <v>1</v>
      </c>
      <c r="J569" s="14">
        <f t="shared" si="222"/>
        <v>0</v>
      </c>
      <c r="K569" s="14">
        <f t="shared" si="222"/>
        <v>0</v>
      </c>
      <c r="L569" s="14" t="str">
        <f t="shared" si="217"/>
        <v>1.5.1</v>
      </c>
      <c r="M569" s="15" t="str">
        <f t="shared" si="218"/>
        <v>--</v>
      </c>
      <c r="N569" s="14" t="str">
        <f t="shared" si="219"/>
        <v/>
      </c>
      <c r="O569" s="15" t="str">
        <f t="shared" si="212"/>
        <v/>
      </c>
      <c r="P569" s="15" t="str">
        <f>IF(N569=1,FLOOR(MAX($P$4:P568),1)+1,IF(AND(P568&lt;&gt;"",O568&lt;&gt;1),MAX($P$4:P568)+0.1,""))</f>
        <v/>
      </c>
      <c r="Q569" s="5">
        <f>ROW()</f>
        <v>569</v>
      </c>
    </row>
    <row r="570" spans="1:17" x14ac:dyDescent="0.3">
      <c r="A570" s="1" t="s">
        <v>55</v>
      </c>
      <c r="B570" s="5"/>
      <c r="C570" s="14">
        <f t="shared" si="213"/>
        <v>0</v>
      </c>
      <c r="D570" s="14">
        <f t="shared" si="213"/>
        <v>0</v>
      </c>
      <c r="E570" s="14" t="str">
        <f t="shared" si="214"/>
        <v/>
      </c>
      <c r="F570" s="14">
        <f t="shared" si="215"/>
        <v>2</v>
      </c>
      <c r="G570" s="14">
        <f t="shared" si="211"/>
        <v>1</v>
      </c>
      <c r="H570" s="14">
        <f t="shared" si="222"/>
        <v>5</v>
      </c>
      <c r="I570" s="14">
        <f t="shared" si="222"/>
        <v>1</v>
      </c>
      <c r="J570" s="14">
        <f t="shared" si="222"/>
        <v>0</v>
      </c>
      <c r="K570" s="14">
        <f t="shared" si="222"/>
        <v>0</v>
      </c>
      <c r="L570" s="14" t="str">
        <f t="shared" si="217"/>
        <v>1.5.1</v>
      </c>
      <c r="M570" s="15" t="str">
        <f t="shared" si="218"/>
        <v>--</v>
      </c>
      <c r="N570" s="14" t="str">
        <f t="shared" si="219"/>
        <v/>
      </c>
      <c r="O570" s="15" t="str">
        <f t="shared" si="212"/>
        <v/>
      </c>
      <c r="P570" s="15" t="str">
        <f>IF(N570=1,FLOOR(MAX($P$4:P569),1)+1,IF(AND(P569&lt;&gt;"",O569&lt;&gt;1),MAX($P$4:P569)+0.1,""))</f>
        <v/>
      </c>
      <c r="Q570" s="5">
        <f>ROW()</f>
        <v>570</v>
      </c>
    </row>
    <row r="571" spans="1:17" x14ac:dyDescent="0.3">
      <c r="A571" s="1" t="s">
        <v>384</v>
      </c>
      <c r="B571" s="5"/>
      <c r="C571" s="14">
        <f t="shared" si="213"/>
        <v>0</v>
      </c>
      <c r="D571" s="14">
        <f t="shared" si="213"/>
        <v>0</v>
      </c>
      <c r="E571" s="14" t="str">
        <f t="shared" si="214"/>
        <v/>
      </c>
      <c r="F571" s="14">
        <f t="shared" si="215"/>
        <v>2</v>
      </c>
      <c r="G571" s="14">
        <f t="shared" si="211"/>
        <v>1</v>
      </c>
      <c r="H571" s="14">
        <f t="shared" si="222"/>
        <v>5</v>
      </c>
      <c r="I571" s="14">
        <f t="shared" si="222"/>
        <v>1</v>
      </c>
      <c r="J571" s="14">
        <f t="shared" si="222"/>
        <v>0</v>
      </c>
      <c r="K571" s="14">
        <f t="shared" si="222"/>
        <v>0</v>
      </c>
      <c r="L571" s="14" t="str">
        <f t="shared" si="217"/>
        <v>1.5.1</v>
      </c>
      <c r="M571" s="15" t="str">
        <f t="shared" si="218"/>
        <v>--</v>
      </c>
      <c r="N571" s="14" t="str">
        <f t="shared" si="219"/>
        <v/>
      </c>
      <c r="O571" s="15" t="str">
        <f t="shared" si="212"/>
        <v/>
      </c>
      <c r="P571" s="15" t="str">
        <f>IF(N571=1,FLOOR(MAX($P$4:P570),1)+1,IF(AND(P570&lt;&gt;"",O570&lt;&gt;1),MAX($P$4:P570)+0.1,""))</f>
        <v/>
      </c>
      <c r="Q571" s="5">
        <f>ROW()</f>
        <v>571</v>
      </c>
    </row>
    <row r="572" spans="1:17" x14ac:dyDescent="0.3">
      <c r="A572" s="1" t="s">
        <v>385</v>
      </c>
      <c r="B572" s="5"/>
      <c r="C572" s="14">
        <f t="shared" si="213"/>
        <v>0</v>
      </c>
      <c r="D572" s="14">
        <f t="shared" si="213"/>
        <v>0</v>
      </c>
      <c r="E572" s="14" t="str">
        <f t="shared" si="214"/>
        <v/>
      </c>
      <c r="F572" s="14">
        <f t="shared" si="215"/>
        <v>2</v>
      </c>
      <c r="G572" s="14">
        <f t="shared" si="211"/>
        <v>1</v>
      </c>
      <c r="H572" s="14">
        <f t="shared" si="222"/>
        <v>5</v>
      </c>
      <c r="I572" s="14">
        <f t="shared" si="222"/>
        <v>1</v>
      </c>
      <c r="J572" s="14">
        <f t="shared" si="222"/>
        <v>0</v>
      </c>
      <c r="K572" s="14">
        <f t="shared" si="222"/>
        <v>0</v>
      </c>
      <c r="L572" s="14" t="str">
        <f t="shared" si="217"/>
        <v>1.5.1</v>
      </c>
      <c r="M572" s="15" t="str">
        <f t="shared" si="218"/>
        <v>--</v>
      </c>
      <c r="N572" s="14" t="str">
        <f t="shared" si="219"/>
        <v/>
      </c>
      <c r="O572" s="15" t="str">
        <f t="shared" si="212"/>
        <v/>
      </c>
      <c r="P572" s="15" t="str">
        <f>IF(N572=1,FLOOR(MAX($P$4:P571),1)+1,IF(AND(P571&lt;&gt;"",O571&lt;&gt;1),MAX($P$4:P571)+0.1,""))</f>
        <v/>
      </c>
      <c r="Q572" s="5">
        <f>ROW()</f>
        <v>572</v>
      </c>
    </row>
    <row r="573" spans="1:17" x14ac:dyDescent="0.3">
      <c r="A573" s="1" t="s">
        <v>386</v>
      </c>
      <c r="B573" s="5"/>
      <c r="C573" s="14">
        <f t="shared" si="213"/>
        <v>0</v>
      </c>
      <c r="D573" s="14">
        <f t="shared" si="213"/>
        <v>0</v>
      </c>
      <c r="E573" s="14" t="str">
        <f t="shared" si="214"/>
        <v/>
      </c>
      <c r="F573" s="14">
        <f t="shared" si="215"/>
        <v>2</v>
      </c>
      <c r="G573" s="14">
        <f t="shared" si="211"/>
        <v>1</v>
      </c>
      <c r="H573" s="14">
        <f t="shared" si="222"/>
        <v>5</v>
      </c>
      <c r="I573" s="14">
        <f t="shared" si="222"/>
        <v>1</v>
      </c>
      <c r="J573" s="14">
        <f t="shared" si="222"/>
        <v>0</v>
      </c>
      <c r="K573" s="14">
        <f t="shared" si="222"/>
        <v>0</v>
      </c>
      <c r="L573" s="14" t="str">
        <f t="shared" si="217"/>
        <v>1.5.1</v>
      </c>
      <c r="M573" s="15" t="str">
        <f t="shared" si="218"/>
        <v>--</v>
      </c>
      <c r="N573" s="14" t="str">
        <f t="shared" si="219"/>
        <v/>
      </c>
      <c r="O573" s="15" t="str">
        <f t="shared" si="212"/>
        <v/>
      </c>
      <c r="P573" s="15" t="str">
        <f>IF(N573=1,FLOOR(MAX($P$4:P572),1)+1,IF(AND(P572&lt;&gt;"",O572&lt;&gt;1),MAX($P$4:P572)+0.1,""))</f>
        <v/>
      </c>
      <c r="Q573" s="5">
        <f>ROW()</f>
        <v>573</v>
      </c>
    </row>
    <row r="574" spans="1:17" x14ac:dyDescent="0.3">
      <c r="A574" s="1" t="s">
        <v>387</v>
      </c>
      <c r="B574" s="5"/>
      <c r="C574" s="14">
        <f t="shared" si="213"/>
        <v>0</v>
      </c>
      <c r="D574" s="14">
        <f t="shared" si="213"/>
        <v>0</v>
      </c>
      <c r="E574" s="14" t="str">
        <f t="shared" si="214"/>
        <v/>
      </c>
      <c r="F574" s="14">
        <f t="shared" si="215"/>
        <v>2</v>
      </c>
      <c r="G574" s="14">
        <f t="shared" si="211"/>
        <v>1</v>
      </c>
      <c r="H574" s="14">
        <f t="shared" si="222"/>
        <v>5</v>
      </c>
      <c r="I574" s="14">
        <f t="shared" si="222"/>
        <v>1</v>
      </c>
      <c r="J574" s="14">
        <f t="shared" si="222"/>
        <v>0</v>
      </c>
      <c r="K574" s="14">
        <f t="shared" si="222"/>
        <v>0</v>
      </c>
      <c r="L574" s="14" t="str">
        <f t="shared" si="217"/>
        <v>1.5.1</v>
      </c>
      <c r="M574" s="15" t="str">
        <f t="shared" si="218"/>
        <v>--</v>
      </c>
      <c r="N574" s="14" t="str">
        <f t="shared" si="219"/>
        <v/>
      </c>
      <c r="O574" s="15" t="str">
        <f t="shared" si="212"/>
        <v/>
      </c>
      <c r="P574" s="15" t="str">
        <f>IF(N574=1,FLOOR(MAX($P$4:P573),1)+1,IF(AND(P573&lt;&gt;"",O573&lt;&gt;1),MAX($P$4:P573)+0.1,""))</f>
        <v/>
      </c>
      <c r="Q574" s="5">
        <f>ROW()</f>
        <v>574</v>
      </c>
    </row>
    <row r="575" spans="1:17" x14ac:dyDescent="0.3">
      <c r="A575" s="1" t="s">
        <v>55</v>
      </c>
      <c r="B575" s="5"/>
      <c r="C575" s="14">
        <f t="shared" si="213"/>
        <v>0</v>
      </c>
      <c r="D575" s="14">
        <f t="shared" si="213"/>
        <v>0</v>
      </c>
      <c r="E575" s="14" t="str">
        <f t="shared" si="214"/>
        <v/>
      </c>
      <c r="F575" s="14">
        <f t="shared" si="215"/>
        <v>2</v>
      </c>
      <c r="G575" s="14">
        <f t="shared" si="211"/>
        <v>1</v>
      </c>
      <c r="H575" s="14">
        <f t="shared" si="222"/>
        <v>5</v>
      </c>
      <c r="I575" s="14">
        <f t="shared" si="222"/>
        <v>1</v>
      </c>
      <c r="J575" s="14">
        <f t="shared" si="222"/>
        <v>0</v>
      </c>
      <c r="K575" s="14">
        <f t="shared" si="222"/>
        <v>0</v>
      </c>
      <c r="L575" s="14" t="str">
        <f t="shared" si="217"/>
        <v>1.5.1</v>
      </c>
      <c r="M575" s="15" t="str">
        <f t="shared" si="218"/>
        <v>--</v>
      </c>
      <c r="N575" s="14" t="str">
        <f t="shared" si="219"/>
        <v/>
      </c>
      <c r="O575" s="15" t="str">
        <f t="shared" si="212"/>
        <v/>
      </c>
      <c r="P575" s="15" t="str">
        <f>IF(N575=1,FLOOR(MAX($P$4:P574),1)+1,IF(AND(P574&lt;&gt;"",O574&lt;&gt;1),MAX($P$4:P574)+0.1,""))</f>
        <v/>
      </c>
      <c r="Q575" s="5">
        <f>ROW()</f>
        <v>575</v>
      </c>
    </row>
    <row r="576" spans="1:17" x14ac:dyDescent="0.3">
      <c r="A576" s="1" t="s">
        <v>388</v>
      </c>
      <c r="B576" s="5"/>
      <c r="C576" s="14">
        <f t="shared" si="213"/>
        <v>0</v>
      </c>
      <c r="D576" s="14">
        <f t="shared" si="213"/>
        <v>0</v>
      </c>
      <c r="E576" s="14" t="str">
        <f t="shared" si="214"/>
        <v/>
      </c>
      <c r="F576" s="14">
        <f t="shared" si="215"/>
        <v>2</v>
      </c>
      <c r="G576" s="14">
        <f t="shared" si="211"/>
        <v>1</v>
      </c>
      <c r="H576" s="14">
        <f t="shared" si="222"/>
        <v>5</v>
      </c>
      <c r="I576" s="14">
        <f t="shared" si="222"/>
        <v>1</v>
      </c>
      <c r="J576" s="14">
        <f t="shared" si="222"/>
        <v>0</v>
      </c>
      <c r="K576" s="14">
        <f t="shared" si="222"/>
        <v>0</v>
      </c>
      <c r="L576" s="14" t="str">
        <f t="shared" si="217"/>
        <v>1.5.1</v>
      </c>
      <c r="M576" s="15" t="str">
        <f t="shared" si="218"/>
        <v>--</v>
      </c>
      <c r="N576" s="14" t="str">
        <f t="shared" si="219"/>
        <v/>
      </c>
      <c r="O576" s="15" t="str">
        <f t="shared" si="212"/>
        <v/>
      </c>
      <c r="P576" s="15" t="str">
        <f>IF(N576=1,FLOOR(MAX($P$4:P575),1)+1,IF(AND(P575&lt;&gt;"",O575&lt;&gt;1),MAX($P$4:P575)+0.1,""))</f>
        <v/>
      </c>
      <c r="Q576" s="5">
        <f>ROW()</f>
        <v>576</v>
      </c>
    </row>
    <row r="577" spans="1:17" x14ac:dyDescent="0.3">
      <c r="A577" s="1" t="s">
        <v>389</v>
      </c>
      <c r="B577" s="5"/>
      <c r="C577" s="14">
        <f t="shared" si="213"/>
        <v>0</v>
      </c>
      <c r="D577" s="14">
        <f t="shared" si="213"/>
        <v>0</v>
      </c>
      <c r="E577" s="14" t="str">
        <f t="shared" si="214"/>
        <v/>
      </c>
      <c r="F577" s="14">
        <f t="shared" si="215"/>
        <v>2</v>
      </c>
      <c r="G577" s="14">
        <f t="shared" si="211"/>
        <v>1</v>
      </c>
      <c r="H577" s="14">
        <f t="shared" si="222"/>
        <v>5</v>
      </c>
      <c r="I577" s="14">
        <f t="shared" si="222"/>
        <v>1</v>
      </c>
      <c r="J577" s="14">
        <f t="shared" si="222"/>
        <v>0</v>
      </c>
      <c r="K577" s="14">
        <f t="shared" si="222"/>
        <v>0</v>
      </c>
      <c r="L577" s="14" t="str">
        <f t="shared" si="217"/>
        <v>1.5.1</v>
      </c>
      <c r="M577" s="15" t="str">
        <f t="shared" si="218"/>
        <v>--</v>
      </c>
      <c r="N577" s="14" t="str">
        <f t="shared" si="219"/>
        <v/>
      </c>
      <c r="O577" s="15" t="str">
        <f t="shared" si="212"/>
        <v/>
      </c>
      <c r="P577" s="15" t="str">
        <f>IF(N577=1,FLOOR(MAX($P$4:P576),1)+1,IF(AND(P576&lt;&gt;"",O576&lt;&gt;1),MAX($P$4:P576)+0.1,""))</f>
        <v/>
      </c>
      <c r="Q577" s="5">
        <f>ROW()</f>
        <v>577</v>
      </c>
    </row>
    <row r="578" spans="1:17" x14ac:dyDescent="0.3">
      <c r="A578" s="1" t="s">
        <v>55</v>
      </c>
      <c r="B578" s="5"/>
      <c r="C578" s="14">
        <f t="shared" si="213"/>
        <v>0</v>
      </c>
      <c r="D578" s="14">
        <f t="shared" si="213"/>
        <v>0</v>
      </c>
      <c r="E578" s="14" t="str">
        <f t="shared" si="214"/>
        <v/>
      </c>
      <c r="F578" s="14">
        <f t="shared" si="215"/>
        <v>2</v>
      </c>
      <c r="G578" s="14">
        <f t="shared" si="211"/>
        <v>1</v>
      </c>
      <c r="H578" s="14">
        <f t="shared" si="222"/>
        <v>5</v>
      </c>
      <c r="I578" s="14">
        <f t="shared" si="222"/>
        <v>1</v>
      </c>
      <c r="J578" s="14">
        <f t="shared" si="222"/>
        <v>0</v>
      </c>
      <c r="K578" s="14">
        <f t="shared" si="222"/>
        <v>0</v>
      </c>
      <c r="L578" s="14" t="str">
        <f t="shared" si="217"/>
        <v>1.5.1</v>
      </c>
      <c r="M578" s="15" t="str">
        <f t="shared" si="218"/>
        <v>--</v>
      </c>
      <c r="N578" s="14" t="str">
        <f t="shared" si="219"/>
        <v/>
      </c>
      <c r="O578" s="15" t="str">
        <f t="shared" si="212"/>
        <v/>
      </c>
      <c r="P578" s="15" t="str">
        <f>IF(N578=1,FLOOR(MAX($P$4:P577),1)+1,IF(AND(P577&lt;&gt;"",O577&lt;&gt;1),MAX($P$4:P577)+0.1,""))</f>
        <v/>
      </c>
      <c r="Q578" s="5">
        <f>ROW()</f>
        <v>578</v>
      </c>
    </row>
    <row r="579" spans="1:17" x14ac:dyDescent="0.3">
      <c r="A579" s="1" t="s">
        <v>390</v>
      </c>
      <c r="B579" s="5"/>
      <c r="C579" s="14">
        <f t="shared" si="213"/>
        <v>0</v>
      </c>
      <c r="D579" s="14">
        <f t="shared" si="213"/>
        <v>0</v>
      </c>
      <c r="E579" s="14" t="str">
        <f t="shared" si="214"/>
        <v/>
      </c>
      <c r="F579" s="14">
        <f t="shared" si="215"/>
        <v>2</v>
      </c>
      <c r="G579" s="14">
        <f t="shared" si="211"/>
        <v>1</v>
      </c>
      <c r="H579" s="14">
        <f t="shared" si="222"/>
        <v>5</v>
      </c>
      <c r="I579" s="14">
        <f t="shared" si="222"/>
        <v>1</v>
      </c>
      <c r="J579" s="14">
        <f t="shared" si="222"/>
        <v>0</v>
      </c>
      <c r="K579" s="14">
        <f t="shared" si="222"/>
        <v>0</v>
      </c>
      <c r="L579" s="14" t="str">
        <f t="shared" si="217"/>
        <v>1.5.1</v>
      </c>
      <c r="M579" s="15" t="str">
        <f t="shared" si="218"/>
        <v>--</v>
      </c>
      <c r="N579" s="14" t="str">
        <f t="shared" si="219"/>
        <v/>
      </c>
      <c r="O579" s="15" t="str">
        <f t="shared" si="212"/>
        <v/>
      </c>
      <c r="P579" s="15" t="str">
        <f>IF(N579=1,FLOOR(MAX($P$4:P578),1)+1,IF(AND(P578&lt;&gt;"",O578&lt;&gt;1),MAX($P$4:P578)+0.1,""))</f>
        <v/>
      </c>
      <c r="Q579" s="5">
        <f>ROW()</f>
        <v>579</v>
      </c>
    </row>
    <row r="580" spans="1:17" x14ac:dyDescent="0.3">
      <c r="A580" s="1" t="s">
        <v>391</v>
      </c>
      <c r="B580" s="5"/>
      <c r="C580" s="14">
        <f t="shared" si="213"/>
        <v>0</v>
      </c>
      <c r="D580" s="14">
        <f t="shared" si="213"/>
        <v>0</v>
      </c>
      <c r="E580" s="14" t="str">
        <f t="shared" si="214"/>
        <v/>
      </c>
      <c r="F580" s="14">
        <f t="shared" si="215"/>
        <v>2</v>
      </c>
      <c r="G580" s="14">
        <f t="shared" si="211"/>
        <v>1</v>
      </c>
      <c r="H580" s="14">
        <f t="shared" si="222"/>
        <v>5</v>
      </c>
      <c r="I580" s="14">
        <f t="shared" si="222"/>
        <v>1</v>
      </c>
      <c r="J580" s="14">
        <f t="shared" si="222"/>
        <v>0</v>
      </c>
      <c r="K580" s="14">
        <f t="shared" si="222"/>
        <v>0</v>
      </c>
      <c r="L580" s="14" t="str">
        <f t="shared" si="217"/>
        <v>1.5.1</v>
      </c>
      <c r="M580" s="15" t="str">
        <f t="shared" si="218"/>
        <v>--</v>
      </c>
      <c r="N580" s="14" t="str">
        <f t="shared" si="219"/>
        <v/>
      </c>
      <c r="O580" s="15" t="str">
        <f t="shared" si="212"/>
        <v/>
      </c>
      <c r="P580" s="15" t="str">
        <f>IF(N580=1,FLOOR(MAX($P$4:P579),1)+1,IF(AND(P579&lt;&gt;"",O579&lt;&gt;1),MAX($P$4:P579)+0.1,""))</f>
        <v/>
      </c>
      <c r="Q580" s="5">
        <f>ROW()</f>
        <v>580</v>
      </c>
    </row>
    <row r="581" spans="1:17" x14ac:dyDescent="0.3">
      <c r="A581" s="1" t="s">
        <v>55</v>
      </c>
      <c r="B581" s="5"/>
      <c r="C581" s="14">
        <f t="shared" si="213"/>
        <v>0</v>
      </c>
      <c r="D581" s="14">
        <f t="shared" si="213"/>
        <v>0</v>
      </c>
      <c r="E581" s="14" t="str">
        <f t="shared" si="214"/>
        <v/>
      </c>
      <c r="F581" s="14">
        <f t="shared" si="215"/>
        <v>2</v>
      </c>
      <c r="G581" s="14">
        <f t="shared" ref="G581:G644" si="223">G580+IF(NOT(ISERROR(FIND("&lt;PRT&gt;",A581))),1,0)</f>
        <v>1</v>
      </c>
      <c r="H581" s="14">
        <f t="shared" si="222"/>
        <v>5</v>
      </c>
      <c r="I581" s="14">
        <f t="shared" si="222"/>
        <v>1</v>
      </c>
      <c r="J581" s="14">
        <f t="shared" si="222"/>
        <v>0</v>
      </c>
      <c r="K581" s="14">
        <f t="shared" si="222"/>
        <v>0</v>
      </c>
      <c r="L581" s="14" t="str">
        <f t="shared" si="217"/>
        <v>1.5.1</v>
      </c>
      <c r="M581" s="15" t="str">
        <f t="shared" si="218"/>
        <v>--</v>
      </c>
      <c r="N581" s="14" t="str">
        <f t="shared" si="219"/>
        <v/>
      </c>
      <c r="O581" s="15" t="str">
        <f t="shared" ref="O581:O644" si="224">IF(ISERROR(FIND(O$4,$A581)),"",1)</f>
        <v/>
      </c>
      <c r="P581" s="15" t="str">
        <f>IF(N581=1,FLOOR(MAX($P$4:P580),1)+1,IF(AND(P580&lt;&gt;"",O580&lt;&gt;1),MAX($P$4:P580)+0.1,""))</f>
        <v/>
      </c>
      <c r="Q581" s="5">
        <f>ROW()</f>
        <v>581</v>
      </c>
    </row>
    <row r="582" spans="1:17" x14ac:dyDescent="0.3">
      <c r="A582" s="1" t="s">
        <v>73</v>
      </c>
      <c r="B582" s="5"/>
      <c r="C582" s="14">
        <f t="shared" ref="C582:D645" si="225">(LEN($A582)-LEN(SUBSTITUTE($A582,C$3,"")))/LEN(C$3)</f>
        <v>0</v>
      </c>
      <c r="D582" s="14">
        <f t="shared" si="225"/>
        <v>0</v>
      </c>
      <c r="E582" s="14" t="str">
        <f t="shared" ref="E582:E645" si="226">IF(AND(C582&gt;0,D582&gt;0),IF(FIND(D$3,A582)&gt;FIND(C$3,A582),"WARNING","OK"),"")</f>
        <v/>
      </c>
      <c r="F582" s="14">
        <f t="shared" ref="F582:F645" si="227">F581+C582-D582</f>
        <v>2</v>
      </c>
      <c r="G582" s="14">
        <f t="shared" si="223"/>
        <v>1</v>
      </c>
      <c r="H582" s="14">
        <f t="shared" ref="H582:K597" si="228">IF(G582&lt;&gt;G581,0,IF(AND(($F581-$D582)=(H$3-1),$F582=H$3),H581+1,H581))</f>
        <v>5</v>
      </c>
      <c r="I582" s="14">
        <f t="shared" si="228"/>
        <v>1</v>
      </c>
      <c r="J582" s="14">
        <f t="shared" si="228"/>
        <v>0</v>
      </c>
      <c r="K582" s="14">
        <f t="shared" si="228"/>
        <v>0</v>
      </c>
      <c r="L582" s="14" t="str">
        <f t="shared" ref="L582:L645" si="229">SUBSTITUTE(G582&amp;"."&amp;H582&amp;"."&amp;I582&amp;"."&amp;J582&amp;"."&amp;K582,".0","")</f>
        <v>1.5.1</v>
      </c>
      <c r="M582" s="15" t="str">
        <f t="shared" ref="M582:M645" si="230">IF(ISERROR(FIND("&lt;SPT&gt;&lt;TTL&gt;",A582)),"--",SUBSTITUTE(SUBSTITUTE(MID(A582&amp;A583,FIND("&lt;SPT&gt;&lt;TTL&gt;",A582&amp;A583)+10,FIND("&lt;/TTL&gt;",A582&amp;A583)-FIND("&lt;SPT&gt;&lt;TTL&gt;",A582&amp;A583)-10),"&lt;SUB&gt;",""),"&lt;/SUB&gt;",""))</f>
        <v>--</v>
      </c>
      <c r="N582" s="14" t="str">
        <f t="shared" ref="N582:N645" si="231">IF(ISERROR(FIND(N$4,UPPER($A582))),"",1)</f>
        <v/>
      </c>
      <c r="O582" s="15" t="str">
        <f t="shared" si="224"/>
        <v/>
      </c>
      <c r="P582" s="15" t="str">
        <f>IF(N582=1,FLOOR(MAX($P$4:P581),1)+1,IF(AND(P581&lt;&gt;"",O581&lt;&gt;1),MAX($P$4:P581)+0.1,""))</f>
        <v/>
      </c>
      <c r="Q582" s="5">
        <f>ROW()</f>
        <v>582</v>
      </c>
    </row>
    <row r="583" spans="1:17" x14ac:dyDescent="0.3">
      <c r="A583" s="1" t="s">
        <v>55</v>
      </c>
      <c r="B583" s="5"/>
      <c r="C583" s="14">
        <f t="shared" si="225"/>
        <v>0</v>
      </c>
      <c r="D583" s="14">
        <f t="shared" si="225"/>
        <v>0</v>
      </c>
      <c r="E583" s="14" t="str">
        <f t="shared" si="226"/>
        <v/>
      </c>
      <c r="F583" s="14">
        <f t="shared" si="227"/>
        <v>2</v>
      </c>
      <c r="G583" s="14">
        <f t="shared" si="223"/>
        <v>1</v>
      </c>
      <c r="H583" s="14">
        <f t="shared" si="228"/>
        <v>5</v>
      </c>
      <c r="I583" s="14">
        <f t="shared" si="228"/>
        <v>1</v>
      </c>
      <c r="J583" s="14">
        <f t="shared" si="228"/>
        <v>0</v>
      </c>
      <c r="K583" s="14">
        <f t="shared" si="228"/>
        <v>0</v>
      </c>
      <c r="L583" s="14" t="str">
        <f t="shared" si="229"/>
        <v>1.5.1</v>
      </c>
      <c r="M583" s="15" t="str">
        <f t="shared" si="230"/>
        <v>--</v>
      </c>
      <c r="N583" s="14" t="str">
        <f t="shared" si="231"/>
        <v/>
      </c>
      <c r="O583" s="15" t="str">
        <f t="shared" si="224"/>
        <v/>
      </c>
      <c r="P583" s="15" t="str">
        <f>IF(N583=1,FLOOR(MAX($P$4:P582),1)+1,IF(AND(P582&lt;&gt;"",O582&lt;&gt;1),MAX($P$4:P582)+0.1,""))</f>
        <v/>
      </c>
      <c r="Q583" s="5">
        <f>ROW()</f>
        <v>583</v>
      </c>
    </row>
    <row r="584" spans="1:17" x14ac:dyDescent="0.3">
      <c r="A584" s="1" t="s">
        <v>392</v>
      </c>
      <c r="B584" s="5"/>
      <c r="C584" s="14">
        <f t="shared" si="225"/>
        <v>0</v>
      </c>
      <c r="D584" s="14">
        <f t="shared" si="225"/>
        <v>0</v>
      </c>
      <c r="E584" s="14" t="str">
        <f t="shared" si="226"/>
        <v/>
      </c>
      <c r="F584" s="14">
        <f t="shared" si="227"/>
        <v>2</v>
      </c>
      <c r="G584" s="14">
        <f t="shared" si="223"/>
        <v>1</v>
      </c>
      <c r="H584" s="14">
        <f t="shared" si="228"/>
        <v>5</v>
      </c>
      <c r="I584" s="14">
        <f t="shared" si="228"/>
        <v>1</v>
      </c>
      <c r="J584" s="14">
        <f t="shared" si="228"/>
        <v>0</v>
      </c>
      <c r="K584" s="14">
        <f t="shared" si="228"/>
        <v>0</v>
      </c>
      <c r="L584" s="14" t="str">
        <f t="shared" si="229"/>
        <v>1.5.1</v>
      </c>
      <c r="M584" s="15" t="str">
        <f t="shared" si="230"/>
        <v>--</v>
      </c>
      <c r="N584" s="14" t="str">
        <f t="shared" si="231"/>
        <v/>
      </c>
      <c r="O584" s="15" t="str">
        <f t="shared" si="224"/>
        <v/>
      </c>
      <c r="P584" s="15" t="str">
        <f>IF(N584=1,FLOOR(MAX($P$4:P583),1)+1,IF(AND(P583&lt;&gt;"",O583&lt;&gt;1),MAX($P$4:P583)+0.1,""))</f>
        <v/>
      </c>
      <c r="Q584" s="5">
        <f>ROW()</f>
        <v>584</v>
      </c>
    </row>
    <row r="585" spans="1:17" x14ac:dyDescent="0.3">
      <c r="A585" s="1" t="s">
        <v>393</v>
      </c>
      <c r="B585" s="5"/>
      <c r="C585" s="14">
        <f t="shared" si="225"/>
        <v>0</v>
      </c>
      <c r="D585" s="14">
        <f t="shared" si="225"/>
        <v>0</v>
      </c>
      <c r="E585" s="14" t="str">
        <f t="shared" si="226"/>
        <v/>
      </c>
      <c r="F585" s="14">
        <f t="shared" si="227"/>
        <v>2</v>
      </c>
      <c r="G585" s="14">
        <f t="shared" si="223"/>
        <v>1</v>
      </c>
      <c r="H585" s="14">
        <f t="shared" si="228"/>
        <v>5</v>
      </c>
      <c r="I585" s="14">
        <f t="shared" si="228"/>
        <v>1</v>
      </c>
      <c r="J585" s="14">
        <f t="shared" si="228"/>
        <v>0</v>
      </c>
      <c r="K585" s="14">
        <f t="shared" si="228"/>
        <v>0</v>
      </c>
      <c r="L585" s="14" t="str">
        <f t="shared" si="229"/>
        <v>1.5.1</v>
      </c>
      <c r="M585" s="15" t="str">
        <f t="shared" si="230"/>
        <v>--</v>
      </c>
      <c r="N585" s="14" t="str">
        <f t="shared" si="231"/>
        <v/>
      </c>
      <c r="O585" s="15" t="str">
        <f t="shared" si="224"/>
        <v/>
      </c>
      <c r="P585" s="15" t="str">
        <f>IF(N585=1,FLOOR(MAX($P$4:P584),1)+1,IF(AND(P584&lt;&gt;"",O584&lt;&gt;1),MAX($P$4:P584)+0.1,""))</f>
        <v/>
      </c>
      <c r="Q585" s="5">
        <f>ROW()</f>
        <v>585</v>
      </c>
    </row>
    <row r="586" spans="1:17" x14ac:dyDescent="0.3">
      <c r="A586" s="1" t="s">
        <v>394</v>
      </c>
      <c r="B586" s="5"/>
      <c r="C586" s="14">
        <f t="shared" si="225"/>
        <v>0</v>
      </c>
      <c r="D586" s="14">
        <f t="shared" si="225"/>
        <v>0</v>
      </c>
      <c r="E586" s="14" t="str">
        <f t="shared" si="226"/>
        <v/>
      </c>
      <c r="F586" s="14">
        <f t="shared" si="227"/>
        <v>2</v>
      </c>
      <c r="G586" s="14">
        <f t="shared" si="223"/>
        <v>1</v>
      </c>
      <c r="H586" s="14">
        <f t="shared" si="228"/>
        <v>5</v>
      </c>
      <c r="I586" s="14">
        <f t="shared" si="228"/>
        <v>1</v>
      </c>
      <c r="J586" s="14">
        <f t="shared" si="228"/>
        <v>0</v>
      </c>
      <c r="K586" s="14">
        <f t="shared" si="228"/>
        <v>0</v>
      </c>
      <c r="L586" s="14" t="str">
        <f t="shared" si="229"/>
        <v>1.5.1</v>
      </c>
      <c r="M586" s="15" t="str">
        <f t="shared" si="230"/>
        <v>--</v>
      </c>
      <c r="N586" s="14" t="str">
        <f t="shared" si="231"/>
        <v/>
      </c>
      <c r="O586" s="15" t="str">
        <f t="shared" si="224"/>
        <v/>
      </c>
      <c r="P586" s="15" t="str">
        <f>IF(N586=1,FLOOR(MAX($P$4:P585),1)+1,IF(AND(P585&lt;&gt;"",O585&lt;&gt;1),MAX($P$4:P585)+0.1,""))</f>
        <v/>
      </c>
      <c r="Q586" s="5">
        <f>ROW()</f>
        <v>586</v>
      </c>
    </row>
    <row r="587" spans="1:17" x14ac:dyDescent="0.3">
      <c r="A587" s="1" t="s">
        <v>55</v>
      </c>
      <c r="B587" s="5"/>
      <c r="C587" s="14">
        <f t="shared" si="225"/>
        <v>0</v>
      </c>
      <c r="D587" s="14">
        <f t="shared" si="225"/>
        <v>0</v>
      </c>
      <c r="E587" s="14" t="str">
        <f t="shared" si="226"/>
        <v/>
      </c>
      <c r="F587" s="14">
        <f t="shared" si="227"/>
        <v>2</v>
      </c>
      <c r="G587" s="14">
        <f t="shared" si="223"/>
        <v>1</v>
      </c>
      <c r="H587" s="14">
        <f t="shared" si="228"/>
        <v>5</v>
      </c>
      <c r="I587" s="14">
        <f t="shared" si="228"/>
        <v>1</v>
      </c>
      <c r="J587" s="14">
        <f t="shared" si="228"/>
        <v>0</v>
      </c>
      <c r="K587" s="14">
        <f t="shared" si="228"/>
        <v>0</v>
      </c>
      <c r="L587" s="14" t="str">
        <f t="shared" si="229"/>
        <v>1.5.1</v>
      </c>
      <c r="M587" s="15" t="str">
        <f t="shared" si="230"/>
        <v>--</v>
      </c>
      <c r="N587" s="14" t="str">
        <f t="shared" si="231"/>
        <v/>
      </c>
      <c r="O587" s="15" t="str">
        <f t="shared" si="224"/>
        <v/>
      </c>
      <c r="P587" s="15" t="str">
        <f>IF(N587=1,FLOOR(MAX($P$4:P586),1)+1,IF(AND(P586&lt;&gt;"",O586&lt;&gt;1),MAX($P$4:P586)+0.1,""))</f>
        <v/>
      </c>
      <c r="Q587" s="5">
        <f>ROW()</f>
        <v>587</v>
      </c>
    </row>
    <row r="588" spans="1:17" x14ac:dyDescent="0.3">
      <c r="A588" s="1" t="s">
        <v>395</v>
      </c>
      <c r="B588" s="5"/>
      <c r="C588" s="14">
        <f t="shared" si="225"/>
        <v>0</v>
      </c>
      <c r="D588" s="14">
        <f t="shared" si="225"/>
        <v>0</v>
      </c>
      <c r="E588" s="14" t="str">
        <f t="shared" si="226"/>
        <v/>
      </c>
      <c r="F588" s="14">
        <f t="shared" si="227"/>
        <v>2</v>
      </c>
      <c r="G588" s="14">
        <f t="shared" si="223"/>
        <v>1</v>
      </c>
      <c r="H588" s="14">
        <f t="shared" si="228"/>
        <v>5</v>
      </c>
      <c r="I588" s="14">
        <f t="shared" si="228"/>
        <v>1</v>
      </c>
      <c r="J588" s="14">
        <f t="shared" si="228"/>
        <v>0</v>
      </c>
      <c r="K588" s="14">
        <f t="shared" si="228"/>
        <v>0</v>
      </c>
      <c r="L588" s="14" t="str">
        <f t="shared" si="229"/>
        <v>1.5.1</v>
      </c>
      <c r="M588" s="15" t="str">
        <f t="shared" si="230"/>
        <v>--</v>
      </c>
      <c r="N588" s="14" t="str">
        <f t="shared" si="231"/>
        <v/>
      </c>
      <c r="O588" s="15" t="str">
        <f t="shared" si="224"/>
        <v/>
      </c>
      <c r="P588" s="15" t="str">
        <f>IF(N588=1,FLOOR(MAX($P$4:P587),1)+1,IF(AND(P587&lt;&gt;"",O587&lt;&gt;1),MAX($P$4:P587)+0.1,""))</f>
        <v/>
      </c>
      <c r="Q588" s="5">
        <f>ROW()</f>
        <v>588</v>
      </c>
    </row>
    <row r="589" spans="1:17" x14ac:dyDescent="0.3">
      <c r="A589" s="1" t="s">
        <v>55</v>
      </c>
      <c r="B589" s="5"/>
      <c r="C589" s="14">
        <f t="shared" si="225"/>
        <v>0</v>
      </c>
      <c r="D589" s="14">
        <f t="shared" si="225"/>
        <v>0</v>
      </c>
      <c r="E589" s="14" t="str">
        <f t="shared" si="226"/>
        <v/>
      </c>
      <c r="F589" s="14">
        <f t="shared" si="227"/>
        <v>2</v>
      </c>
      <c r="G589" s="14">
        <f t="shared" si="223"/>
        <v>1</v>
      </c>
      <c r="H589" s="14">
        <f t="shared" si="228"/>
        <v>5</v>
      </c>
      <c r="I589" s="14">
        <f t="shared" si="228"/>
        <v>1</v>
      </c>
      <c r="J589" s="14">
        <f t="shared" si="228"/>
        <v>0</v>
      </c>
      <c r="K589" s="14">
        <f t="shared" si="228"/>
        <v>0</v>
      </c>
      <c r="L589" s="14" t="str">
        <f t="shared" si="229"/>
        <v>1.5.1</v>
      </c>
      <c r="M589" s="15" t="str">
        <f t="shared" si="230"/>
        <v>--</v>
      </c>
      <c r="N589" s="14" t="str">
        <f t="shared" si="231"/>
        <v/>
      </c>
      <c r="O589" s="15" t="str">
        <f t="shared" si="224"/>
        <v/>
      </c>
      <c r="P589" s="15" t="str">
        <f>IF(N589=1,FLOOR(MAX($P$4:P588),1)+1,IF(AND(P588&lt;&gt;"",O588&lt;&gt;1),MAX($P$4:P588)+0.1,""))</f>
        <v/>
      </c>
      <c r="Q589" s="5">
        <f>ROW()</f>
        <v>589</v>
      </c>
    </row>
    <row r="590" spans="1:17" x14ac:dyDescent="0.3">
      <c r="A590" s="1" t="s">
        <v>396</v>
      </c>
      <c r="B590" s="5"/>
      <c r="C590" s="14">
        <f t="shared" si="225"/>
        <v>0</v>
      </c>
      <c r="D590" s="14">
        <f t="shared" si="225"/>
        <v>0</v>
      </c>
      <c r="E590" s="14" t="str">
        <f t="shared" si="226"/>
        <v/>
      </c>
      <c r="F590" s="14">
        <f t="shared" si="227"/>
        <v>2</v>
      </c>
      <c r="G590" s="14">
        <f t="shared" si="223"/>
        <v>1</v>
      </c>
      <c r="H590" s="14">
        <f t="shared" si="228"/>
        <v>5</v>
      </c>
      <c r="I590" s="14">
        <f t="shared" si="228"/>
        <v>1</v>
      </c>
      <c r="J590" s="14">
        <f t="shared" si="228"/>
        <v>0</v>
      </c>
      <c r="K590" s="14">
        <f t="shared" si="228"/>
        <v>0</v>
      </c>
      <c r="L590" s="14" t="str">
        <f t="shared" si="229"/>
        <v>1.5.1</v>
      </c>
      <c r="M590" s="15" t="str">
        <f t="shared" si="230"/>
        <v>--</v>
      </c>
      <c r="N590" s="14" t="str">
        <f t="shared" si="231"/>
        <v/>
      </c>
      <c r="O590" s="15" t="str">
        <f t="shared" si="224"/>
        <v/>
      </c>
      <c r="P590" s="15" t="str">
        <f>IF(N590=1,FLOOR(MAX($P$4:P589),1)+1,IF(AND(P589&lt;&gt;"",O589&lt;&gt;1),MAX($P$4:P589)+0.1,""))</f>
        <v/>
      </c>
      <c r="Q590" s="5">
        <f>ROW()</f>
        <v>590</v>
      </c>
    </row>
    <row r="591" spans="1:17" x14ac:dyDescent="0.3">
      <c r="A591" s="27" t="s">
        <v>55</v>
      </c>
      <c r="B591" s="5"/>
      <c r="C591" s="14">
        <f t="shared" si="225"/>
        <v>0</v>
      </c>
      <c r="D591" s="14">
        <f t="shared" si="225"/>
        <v>0</v>
      </c>
      <c r="E591" s="14" t="str">
        <f t="shared" si="226"/>
        <v/>
      </c>
      <c r="F591" s="14">
        <f t="shared" si="227"/>
        <v>2</v>
      </c>
      <c r="G591" s="14">
        <f t="shared" si="223"/>
        <v>1</v>
      </c>
      <c r="H591" s="14">
        <f t="shared" si="228"/>
        <v>5</v>
      </c>
      <c r="I591" s="14">
        <f t="shared" si="228"/>
        <v>1</v>
      </c>
      <c r="J591" s="14">
        <f t="shared" si="228"/>
        <v>0</v>
      </c>
      <c r="K591" s="14">
        <f t="shared" si="228"/>
        <v>0</v>
      </c>
      <c r="L591" s="14" t="str">
        <f t="shared" si="229"/>
        <v>1.5.1</v>
      </c>
      <c r="M591" s="15" t="str">
        <f t="shared" si="230"/>
        <v>--</v>
      </c>
      <c r="N591" s="14" t="str">
        <f t="shared" si="231"/>
        <v/>
      </c>
      <c r="O591" s="15" t="str">
        <f t="shared" si="224"/>
        <v/>
      </c>
      <c r="P591" s="15" t="str">
        <f>IF(N591=1,FLOOR(MAX($P$4:P590),1)+1,IF(AND(P590&lt;&gt;"",O590&lt;&gt;1),MAX($P$4:P590)+0.1,""))</f>
        <v/>
      </c>
      <c r="Q591" s="5">
        <f>ROW()</f>
        <v>591</v>
      </c>
    </row>
    <row r="592" spans="1:17" x14ac:dyDescent="0.3">
      <c r="A592" s="1" t="s">
        <v>397</v>
      </c>
      <c r="B592" s="5"/>
      <c r="C592" s="14">
        <f t="shared" si="225"/>
        <v>0</v>
      </c>
      <c r="D592" s="14">
        <f t="shared" si="225"/>
        <v>0</v>
      </c>
      <c r="E592" s="14" t="str">
        <f t="shared" si="226"/>
        <v/>
      </c>
      <c r="F592" s="14">
        <f t="shared" si="227"/>
        <v>2</v>
      </c>
      <c r="G592" s="14">
        <f t="shared" si="223"/>
        <v>1</v>
      </c>
      <c r="H592" s="14">
        <f t="shared" si="228"/>
        <v>5</v>
      </c>
      <c r="I592" s="14">
        <f t="shared" si="228"/>
        <v>1</v>
      </c>
      <c r="J592" s="14">
        <f t="shared" si="228"/>
        <v>0</v>
      </c>
      <c r="K592" s="14">
        <f t="shared" si="228"/>
        <v>0</v>
      </c>
      <c r="L592" s="14" t="str">
        <f t="shared" si="229"/>
        <v>1.5.1</v>
      </c>
      <c r="M592" s="15" t="str">
        <f t="shared" si="230"/>
        <v>--</v>
      </c>
      <c r="N592" s="14" t="str">
        <f t="shared" si="231"/>
        <v/>
      </c>
      <c r="O592" s="15" t="str">
        <f t="shared" si="224"/>
        <v/>
      </c>
      <c r="P592" s="15" t="str">
        <f>IF(N592=1,FLOOR(MAX($P$4:P591),1)+1,IF(AND(P591&lt;&gt;"",O591&lt;&gt;1),MAX($P$4:P591)+0.1,""))</f>
        <v/>
      </c>
      <c r="Q592" s="5">
        <f>ROW()</f>
        <v>592</v>
      </c>
    </row>
    <row r="593" spans="1:17" x14ac:dyDescent="0.3">
      <c r="A593" s="1" t="s">
        <v>55</v>
      </c>
      <c r="B593" s="5"/>
      <c r="C593" s="14">
        <f t="shared" si="225"/>
        <v>0</v>
      </c>
      <c r="D593" s="14">
        <f t="shared" si="225"/>
        <v>0</v>
      </c>
      <c r="E593" s="14" t="str">
        <f t="shared" si="226"/>
        <v/>
      </c>
      <c r="F593" s="14">
        <f t="shared" si="227"/>
        <v>2</v>
      </c>
      <c r="G593" s="14">
        <f t="shared" si="223"/>
        <v>1</v>
      </c>
      <c r="H593" s="14">
        <f t="shared" si="228"/>
        <v>5</v>
      </c>
      <c r="I593" s="14">
        <f t="shared" si="228"/>
        <v>1</v>
      </c>
      <c r="J593" s="14">
        <f t="shared" si="228"/>
        <v>0</v>
      </c>
      <c r="K593" s="14">
        <f t="shared" si="228"/>
        <v>0</v>
      </c>
      <c r="L593" s="14" t="str">
        <f t="shared" si="229"/>
        <v>1.5.1</v>
      </c>
      <c r="M593" s="15" t="str">
        <f t="shared" si="230"/>
        <v>--</v>
      </c>
      <c r="N593" s="14" t="str">
        <f t="shared" si="231"/>
        <v/>
      </c>
      <c r="O593" s="15" t="str">
        <f t="shared" si="224"/>
        <v/>
      </c>
      <c r="P593" s="15" t="str">
        <f>IF(N593=1,FLOOR(MAX($P$4:P592),1)+1,IF(AND(P592&lt;&gt;"",O592&lt;&gt;1),MAX($P$4:P592)+0.1,""))</f>
        <v/>
      </c>
      <c r="Q593" s="5">
        <f>ROW()</f>
        <v>593</v>
      </c>
    </row>
    <row r="594" spans="1:17" x14ac:dyDescent="0.3">
      <c r="A594" s="1" t="s">
        <v>398</v>
      </c>
      <c r="B594" s="5"/>
      <c r="C594" s="14">
        <f t="shared" si="225"/>
        <v>0</v>
      </c>
      <c r="D594" s="14">
        <f t="shared" si="225"/>
        <v>0</v>
      </c>
      <c r="E594" s="14" t="str">
        <f t="shared" si="226"/>
        <v/>
      </c>
      <c r="F594" s="14">
        <f t="shared" si="227"/>
        <v>2</v>
      </c>
      <c r="G594" s="14">
        <f t="shared" si="223"/>
        <v>1</v>
      </c>
      <c r="H594" s="14">
        <f t="shared" si="228"/>
        <v>5</v>
      </c>
      <c r="I594" s="14">
        <f t="shared" si="228"/>
        <v>1</v>
      </c>
      <c r="J594" s="14">
        <f t="shared" si="228"/>
        <v>0</v>
      </c>
      <c r="K594" s="14">
        <f t="shared" si="228"/>
        <v>0</v>
      </c>
      <c r="L594" s="14" t="str">
        <f t="shared" si="229"/>
        <v>1.5.1</v>
      </c>
      <c r="M594" s="15" t="str">
        <f t="shared" si="230"/>
        <v>--</v>
      </c>
      <c r="N594" s="14" t="str">
        <f t="shared" si="231"/>
        <v/>
      </c>
      <c r="O594" s="15" t="str">
        <f t="shared" si="224"/>
        <v/>
      </c>
      <c r="P594" s="15" t="str">
        <f>IF(N594=1,FLOOR(MAX($P$4:P593),1)+1,IF(AND(P593&lt;&gt;"",O593&lt;&gt;1),MAX($P$4:P593)+0.1,""))</f>
        <v/>
      </c>
      <c r="Q594" s="5">
        <f>ROW()</f>
        <v>594</v>
      </c>
    </row>
    <row r="595" spans="1:17" x14ac:dyDescent="0.3">
      <c r="A595" s="1" t="s">
        <v>55</v>
      </c>
      <c r="B595" s="5"/>
      <c r="C595" s="14">
        <f t="shared" si="225"/>
        <v>0</v>
      </c>
      <c r="D595" s="14">
        <f t="shared" si="225"/>
        <v>0</v>
      </c>
      <c r="E595" s="14" t="str">
        <f t="shared" si="226"/>
        <v/>
      </c>
      <c r="F595" s="14">
        <f t="shared" si="227"/>
        <v>2</v>
      </c>
      <c r="G595" s="14">
        <f t="shared" si="223"/>
        <v>1</v>
      </c>
      <c r="H595" s="14">
        <f t="shared" si="228"/>
        <v>5</v>
      </c>
      <c r="I595" s="14">
        <f t="shared" si="228"/>
        <v>1</v>
      </c>
      <c r="J595" s="14">
        <f t="shared" si="228"/>
        <v>0</v>
      </c>
      <c r="K595" s="14">
        <f t="shared" si="228"/>
        <v>0</v>
      </c>
      <c r="L595" s="14" t="str">
        <f t="shared" si="229"/>
        <v>1.5.1</v>
      </c>
      <c r="M595" s="15" t="str">
        <f t="shared" si="230"/>
        <v>--</v>
      </c>
      <c r="N595" s="14" t="str">
        <f t="shared" si="231"/>
        <v/>
      </c>
      <c r="O595" s="15" t="str">
        <f t="shared" si="224"/>
        <v/>
      </c>
      <c r="P595" s="15" t="str">
        <f>IF(N595=1,FLOOR(MAX($P$4:P594),1)+1,IF(AND(P594&lt;&gt;"",O594&lt;&gt;1),MAX($P$4:P594)+0.1,""))</f>
        <v/>
      </c>
      <c r="Q595" s="5">
        <f>ROW()</f>
        <v>595</v>
      </c>
    </row>
    <row r="596" spans="1:17" x14ac:dyDescent="0.3">
      <c r="A596" s="1" t="s">
        <v>399</v>
      </c>
      <c r="B596" s="5"/>
      <c r="C596" s="14">
        <f t="shared" si="225"/>
        <v>0</v>
      </c>
      <c r="D596" s="14">
        <f t="shared" si="225"/>
        <v>0</v>
      </c>
      <c r="E596" s="14" t="str">
        <f t="shared" si="226"/>
        <v/>
      </c>
      <c r="F596" s="14">
        <f t="shared" si="227"/>
        <v>2</v>
      </c>
      <c r="G596" s="14">
        <f t="shared" si="223"/>
        <v>1</v>
      </c>
      <c r="H596" s="14">
        <f t="shared" si="228"/>
        <v>5</v>
      </c>
      <c r="I596" s="14">
        <f t="shared" si="228"/>
        <v>1</v>
      </c>
      <c r="J596" s="14">
        <f t="shared" si="228"/>
        <v>0</v>
      </c>
      <c r="K596" s="14">
        <f t="shared" si="228"/>
        <v>0</v>
      </c>
      <c r="L596" s="14" t="str">
        <f t="shared" si="229"/>
        <v>1.5.1</v>
      </c>
      <c r="M596" s="15" t="str">
        <f t="shared" si="230"/>
        <v>--</v>
      </c>
      <c r="N596" s="14" t="str">
        <f t="shared" si="231"/>
        <v/>
      </c>
      <c r="O596" s="15" t="str">
        <f t="shared" si="224"/>
        <v/>
      </c>
      <c r="P596" s="15" t="str">
        <f>IF(N596=1,FLOOR(MAX($P$4:P595),1)+1,IF(AND(P595&lt;&gt;"",O595&lt;&gt;1),MAX($P$4:P595)+0.1,""))</f>
        <v/>
      </c>
      <c r="Q596" s="5">
        <f>ROW()</f>
        <v>596</v>
      </c>
    </row>
    <row r="597" spans="1:17" x14ac:dyDescent="0.3">
      <c r="A597" s="1" t="s">
        <v>55</v>
      </c>
      <c r="B597" s="5"/>
      <c r="C597" s="14">
        <f t="shared" si="225"/>
        <v>0</v>
      </c>
      <c r="D597" s="14">
        <f t="shared" si="225"/>
        <v>0</v>
      </c>
      <c r="E597" s="14" t="str">
        <f t="shared" si="226"/>
        <v/>
      </c>
      <c r="F597" s="14">
        <f t="shared" si="227"/>
        <v>2</v>
      </c>
      <c r="G597" s="14">
        <f t="shared" si="223"/>
        <v>1</v>
      </c>
      <c r="H597" s="14">
        <f t="shared" si="228"/>
        <v>5</v>
      </c>
      <c r="I597" s="14">
        <f t="shared" si="228"/>
        <v>1</v>
      </c>
      <c r="J597" s="14">
        <f t="shared" si="228"/>
        <v>0</v>
      </c>
      <c r="K597" s="14">
        <f t="shared" si="228"/>
        <v>0</v>
      </c>
      <c r="L597" s="14" t="str">
        <f t="shared" si="229"/>
        <v>1.5.1</v>
      </c>
      <c r="M597" s="15" t="str">
        <f t="shared" si="230"/>
        <v>--</v>
      </c>
      <c r="N597" s="14" t="str">
        <f t="shared" si="231"/>
        <v/>
      </c>
      <c r="O597" s="15" t="str">
        <f t="shared" si="224"/>
        <v/>
      </c>
      <c r="P597" s="15" t="str">
        <f>IF(N597=1,FLOOR(MAX($P$4:P596),1)+1,IF(AND(P596&lt;&gt;"",O596&lt;&gt;1),MAX($P$4:P596)+0.1,""))</f>
        <v/>
      </c>
      <c r="Q597" s="5">
        <f>ROW()</f>
        <v>597</v>
      </c>
    </row>
    <row r="598" spans="1:17" x14ac:dyDescent="0.3">
      <c r="A598" s="1" t="s">
        <v>400</v>
      </c>
      <c r="B598" s="5"/>
      <c r="C598" s="14">
        <f t="shared" si="225"/>
        <v>0</v>
      </c>
      <c r="D598" s="14">
        <f t="shared" si="225"/>
        <v>0</v>
      </c>
      <c r="E598" s="14" t="str">
        <f t="shared" si="226"/>
        <v/>
      </c>
      <c r="F598" s="14">
        <f t="shared" si="227"/>
        <v>2</v>
      </c>
      <c r="G598" s="14">
        <f t="shared" si="223"/>
        <v>1</v>
      </c>
      <c r="H598" s="14">
        <f t="shared" ref="H598:K613" si="232">IF(G598&lt;&gt;G597,0,IF(AND(($F597-$D598)=(H$3-1),$F598=H$3),H597+1,H597))</f>
        <v>5</v>
      </c>
      <c r="I598" s="14">
        <f t="shared" si="232"/>
        <v>1</v>
      </c>
      <c r="J598" s="14">
        <f t="shared" si="232"/>
        <v>0</v>
      </c>
      <c r="K598" s="14">
        <f t="shared" si="232"/>
        <v>0</v>
      </c>
      <c r="L598" s="14" t="str">
        <f t="shared" si="229"/>
        <v>1.5.1</v>
      </c>
      <c r="M598" s="15" t="str">
        <f t="shared" si="230"/>
        <v>--</v>
      </c>
      <c r="N598" s="14" t="str">
        <f t="shared" si="231"/>
        <v/>
      </c>
      <c r="O598" s="15" t="str">
        <f t="shared" si="224"/>
        <v/>
      </c>
      <c r="P598" s="15" t="str">
        <f>IF(N598=1,FLOOR(MAX($P$4:P597),1)+1,IF(AND(P597&lt;&gt;"",O597&lt;&gt;1),MAX($P$4:P597)+0.1,""))</f>
        <v/>
      </c>
      <c r="Q598" s="5">
        <f>ROW()</f>
        <v>598</v>
      </c>
    </row>
    <row r="599" spans="1:17" x14ac:dyDescent="0.3">
      <c r="A599" s="1" t="s">
        <v>190</v>
      </c>
      <c r="B599" s="5"/>
      <c r="C599" s="14">
        <f t="shared" si="225"/>
        <v>0</v>
      </c>
      <c r="D599" s="14">
        <f t="shared" si="225"/>
        <v>1</v>
      </c>
      <c r="E599" s="14" t="str">
        <f t="shared" si="226"/>
        <v/>
      </c>
      <c r="F599" s="14">
        <f t="shared" si="227"/>
        <v>1</v>
      </c>
      <c r="G599" s="14">
        <f t="shared" si="223"/>
        <v>1</v>
      </c>
      <c r="H599" s="14">
        <f t="shared" si="232"/>
        <v>5</v>
      </c>
      <c r="I599" s="14">
        <f t="shared" si="232"/>
        <v>1</v>
      </c>
      <c r="J599" s="14">
        <f t="shared" si="232"/>
        <v>0</v>
      </c>
      <c r="K599" s="14">
        <f t="shared" si="232"/>
        <v>0</v>
      </c>
      <c r="L599" s="14" t="str">
        <f t="shared" si="229"/>
        <v>1.5.1</v>
      </c>
      <c r="M599" s="15" t="str">
        <f t="shared" si="230"/>
        <v>--</v>
      </c>
      <c r="N599" s="14" t="str">
        <f t="shared" si="231"/>
        <v/>
      </c>
      <c r="O599" s="15" t="str">
        <f t="shared" si="224"/>
        <v/>
      </c>
      <c r="P599" s="15" t="str">
        <f>IF(N599=1,FLOOR(MAX($P$4:P598),1)+1,IF(AND(P598&lt;&gt;"",O598&lt;&gt;1),MAX($P$4:P598)+0.1,""))</f>
        <v/>
      </c>
      <c r="Q599" s="5">
        <f>ROW()</f>
        <v>599</v>
      </c>
    </row>
    <row r="600" spans="1:17" x14ac:dyDescent="0.3">
      <c r="A600" s="1" t="s">
        <v>401</v>
      </c>
      <c r="B600" s="5"/>
      <c r="C600" s="14">
        <f t="shared" si="225"/>
        <v>1</v>
      </c>
      <c r="D600" s="14">
        <f t="shared" si="225"/>
        <v>0</v>
      </c>
      <c r="E600" s="14" t="str">
        <f t="shared" si="226"/>
        <v/>
      </c>
      <c r="F600" s="14">
        <f t="shared" si="227"/>
        <v>2</v>
      </c>
      <c r="G600" s="14">
        <f t="shared" si="223"/>
        <v>1</v>
      </c>
      <c r="H600" s="14">
        <f t="shared" si="232"/>
        <v>5</v>
      </c>
      <c r="I600" s="14">
        <f t="shared" si="232"/>
        <v>2</v>
      </c>
      <c r="J600" s="14">
        <f t="shared" si="232"/>
        <v>0</v>
      </c>
      <c r="K600" s="14">
        <f t="shared" si="232"/>
        <v>0</v>
      </c>
      <c r="L600" s="14" t="str">
        <f t="shared" si="229"/>
        <v>1.5.2</v>
      </c>
      <c r="M600" s="15" t="str">
        <f t="shared" si="230"/>
        <v>Coordination</v>
      </c>
      <c r="N600" s="14" t="str">
        <f t="shared" si="231"/>
        <v/>
      </c>
      <c r="O600" s="15" t="str">
        <f t="shared" si="224"/>
        <v/>
      </c>
      <c r="P600" s="15" t="str">
        <f>IF(N600=1,FLOOR(MAX($P$4:P599),1)+1,IF(AND(P599&lt;&gt;"",O599&lt;&gt;1),MAX($P$4:P599)+0.1,""))</f>
        <v/>
      </c>
      <c r="Q600" s="5">
        <f>ROW()</f>
        <v>600</v>
      </c>
    </row>
    <row r="601" spans="1:17" x14ac:dyDescent="0.3">
      <c r="A601" s="1" t="s">
        <v>59</v>
      </c>
      <c r="B601" s="5"/>
      <c r="C601" s="14">
        <f t="shared" si="225"/>
        <v>0</v>
      </c>
      <c r="D601" s="14">
        <f t="shared" si="225"/>
        <v>0</v>
      </c>
      <c r="E601" s="14" t="str">
        <f t="shared" si="226"/>
        <v/>
      </c>
      <c r="F601" s="14">
        <f t="shared" si="227"/>
        <v>2</v>
      </c>
      <c r="G601" s="14">
        <f t="shared" si="223"/>
        <v>1</v>
      </c>
      <c r="H601" s="14">
        <f t="shared" si="232"/>
        <v>5</v>
      </c>
      <c r="I601" s="14">
        <f t="shared" si="232"/>
        <v>2</v>
      </c>
      <c r="J601" s="14">
        <f t="shared" si="232"/>
        <v>0</v>
      </c>
      <c r="K601" s="14">
        <f t="shared" si="232"/>
        <v>0</v>
      </c>
      <c r="L601" s="14" t="str">
        <f t="shared" si="229"/>
        <v>1.5.2</v>
      </c>
      <c r="M601" s="15" t="str">
        <f t="shared" si="230"/>
        <v>--</v>
      </c>
      <c r="N601" s="14" t="str">
        <f t="shared" si="231"/>
        <v/>
      </c>
      <c r="O601" s="15" t="str">
        <f t="shared" si="224"/>
        <v/>
      </c>
      <c r="P601" s="15" t="str">
        <f>IF(N601=1,FLOOR(MAX($P$4:P600),1)+1,IF(AND(P600&lt;&gt;"",O600&lt;&gt;1),MAX($P$4:P600)+0.1,""))</f>
        <v/>
      </c>
      <c r="Q601" s="5">
        <f>ROW()</f>
        <v>601</v>
      </c>
    </row>
    <row r="602" spans="1:17" x14ac:dyDescent="0.3">
      <c r="A602" s="1" t="s">
        <v>60</v>
      </c>
      <c r="B602" s="5"/>
      <c r="C602" s="14">
        <f t="shared" si="225"/>
        <v>0</v>
      </c>
      <c r="D602" s="14">
        <f t="shared" si="225"/>
        <v>0</v>
      </c>
      <c r="E602" s="14" t="str">
        <f t="shared" si="226"/>
        <v/>
      </c>
      <c r="F602" s="14">
        <f t="shared" si="227"/>
        <v>2</v>
      </c>
      <c r="G602" s="14">
        <f t="shared" si="223"/>
        <v>1</v>
      </c>
      <c r="H602" s="14">
        <f t="shared" si="232"/>
        <v>5</v>
      </c>
      <c r="I602" s="14">
        <f t="shared" si="232"/>
        <v>2</v>
      </c>
      <c r="J602" s="14">
        <f t="shared" si="232"/>
        <v>0</v>
      </c>
      <c r="K602" s="14">
        <f t="shared" si="232"/>
        <v>0</v>
      </c>
      <c r="L602" s="14" t="str">
        <f t="shared" si="229"/>
        <v>1.5.2</v>
      </c>
      <c r="M602" s="15" t="str">
        <f t="shared" si="230"/>
        <v>--</v>
      </c>
      <c r="N602" s="14" t="str">
        <f t="shared" si="231"/>
        <v/>
      </c>
      <c r="O602" s="15" t="str">
        <f t="shared" si="224"/>
        <v/>
      </c>
      <c r="P602" s="15" t="str">
        <f>IF(N602=1,FLOOR(MAX($P$4:P601),1)+1,IF(AND(P601&lt;&gt;"",O601&lt;&gt;1),MAX($P$4:P601)+0.1,""))</f>
        <v/>
      </c>
      <c r="Q602" s="5">
        <f>ROW()</f>
        <v>602</v>
      </c>
    </row>
    <row r="603" spans="1:17" x14ac:dyDescent="0.3">
      <c r="A603" s="1" t="s">
        <v>402</v>
      </c>
      <c r="B603" s="5"/>
      <c r="C603" s="14">
        <f t="shared" si="225"/>
        <v>0</v>
      </c>
      <c r="D603" s="14">
        <f t="shared" si="225"/>
        <v>0</v>
      </c>
      <c r="E603" s="14" t="str">
        <f t="shared" si="226"/>
        <v/>
      </c>
      <c r="F603" s="14">
        <f t="shared" si="227"/>
        <v>2</v>
      </c>
      <c r="G603" s="14">
        <f t="shared" si="223"/>
        <v>1</v>
      </c>
      <c r="H603" s="14">
        <f t="shared" si="232"/>
        <v>5</v>
      </c>
      <c r="I603" s="14">
        <f t="shared" si="232"/>
        <v>2</v>
      </c>
      <c r="J603" s="14">
        <f t="shared" si="232"/>
        <v>0</v>
      </c>
      <c r="K603" s="14">
        <f t="shared" si="232"/>
        <v>0</v>
      </c>
      <c r="L603" s="14" t="str">
        <f t="shared" si="229"/>
        <v>1.5.2</v>
      </c>
      <c r="M603" s="15" t="str">
        <f t="shared" si="230"/>
        <v>--</v>
      </c>
      <c r="N603" s="14" t="str">
        <f t="shared" si="231"/>
        <v/>
      </c>
      <c r="O603" s="15" t="str">
        <f t="shared" si="224"/>
        <v/>
      </c>
      <c r="P603" s="15" t="str">
        <f>IF(N603=1,FLOOR(MAX($P$4:P602),1)+1,IF(AND(P602&lt;&gt;"",O602&lt;&gt;1),MAX($P$4:P602)+0.1,""))</f>
        <v/>
      </c>
      <c r="Q603" s="5">
        <f>ROW()</f>
        <v>603</v>
      </c>
    </row>
    <row r="604" spans="1:17" x14ac:dyDescent="0.3">
      <c r="A604" s="1" t="s">
        <v>403</v>
      </c>
      <c r="B604" s="5"/>
      <c r="C604" s="14">
        <f t="shared" si="225"/>
        <v>0</v>
      </c>
      <c r="D604" s="14">
        <f t="shared" si="225"/>
        <v>0</v>
      </c>
      <c r="E604" s="14" t="str">
        <f t="shared" si="226"/>
        <v/>
      </c>
      <c r="F604" s="14">
        <f t="shared" si="227"/>
        <v>2</v>
      </c>
      <c r="G604" s="14">
        <f t="shared" si="223"/>
        <v>1</v>
      </c>
      <c r="H604" s="14">
        <f t="shared" si="232"/>
        <v>5</v>
      </c>
      <c r="I604" s="14">
        <f t="shared" si="232"/>
        <v>2</v>
      </c>
      <c r="J604" s="14">
        <f t="shared" si="232"/>
        <v>0</v>
      </c>
      <c r="K604" s="14">
        <f t="shared" si="232"/>
        <v>0</v>
      </c>
      <c r="L604" s="14" t="str">
        <f t="shared" si="229"/>
        <v>1.5.2</v>
      </c>
      <c r="M604" s="15" t="str">
        <f t="shared" si="230"/>
        <v>--</v>
      </c>
      <c r="N604" s="14" t="str">
        <f t="shared" si="231"/>
        <v/>
      </c>
      <c r="O604" s="15" t="str">
        <f t="shared" si="224"/>
        <v/>
      </c>
      <c r="P604" s="15" t="str">
        <f>IF(N604=1,FLOOR(MAX($P$4:P603),1)+1,IF(AND(P603&lt;&gt;"",O603&lt;&gt;1),MAX($P$4:P603)+0.1,""))</f>
        <v/>
      </c>
      <c r="Q604" s="5">
        <f>ROW()</f>
        <v>604</v>
      </c>
    </row>
    <row r="605" spans="1:17" x14ac:dyDescent="0.3">
      <c r="A605" s="1" t="s">
        <v>404</v>
      </c>
      <c r="B605" s="5"/>
      <c r="C605" s="14">
        <f t="shared" si="225"/>
        <v>0</v>
      </c>
      <c r="D605" s="14">
        <f t="shared" si="225"/>
        <v>0</v>
      </c>
      <c r="E605" s="14" t="str">
        <f t="shared" si="226"/>
        <v/>
      </c>
      <c r="F605" s="14">
        <f t="shared" si="227"/>
        <v>2</v>
      </c>
      <c r="G605" s="14">
        <f t="shared" si="223"/>
        <v>1</v>
      </c>
      <c r="H605" s="14">
        <f t="shared" si="232"/>
        <v>5</v>
      </c>
      <c r="I605" s="14">
        <f t="shared" si="232"/>
        <v>2</v>
      </c>
      <c r="J605" s="14">
        <f t="shared" si="232"/>
        <v>0</v>
      </c>
      <c r="K605" s="14">
        <f t="shared" si="232"/>
        <v>0</v>
      </c>
      <c r="L605" s="14" t="str">
        <f t="shared" si="229"/>
        <v>1.5.2</v>
      </c>
      <c r="M605" s="15" t="str">
        <f t="shared" si="230"/>
        <v>--</v>
      </c>
      <c r="N605" s="14" t="str">
        <f t="shared" si="231"/>
        <v/>
      </c>
      <c r="O605" s="15" t="str">
        <f t="shared" si="224"/>
        <v/>
      </c>
      <c r="P605" s="15" t="str">
        <f>IF(N605=1,FLOOR(MAX($P$4:P604),1)+1,IF(AND(P604&lt;&gt;"",O604&lt;&gt;1),MAX($P$4:P604)+0.1,""))</f>
        <v/>
      </c>
      <c r="Q605" s="5">
        <f>ROW()</f>
        <v>605</v>
      </c>
    </row>
    <row r="606" spans="1:17" x14ac:dyDescent="0.3">
      <c r="A606" s="1" t="s">
        <v>405</v>
      </c>
      <c r="B606" s="5"/>
      <c r="C606" s="14">
        <f t="shared" si="225"/>
        <v>0</v>
      </c>
      <c r="D606" s="14">
        <f t="shared" si="225"/>
        <v>0</v>
      </c>
      <c r="E606" s="14" t="str">
        <f t="shared" si="226"/>
        <v/>
      </c>
      <c r="F606" s="14">
        <f t="shared" si="227"/>
        <v>2</v>
      </c>
      <c r="G606" s="14">
        <f t="shared" si="223"/>
        <v>1</v>
      </c>
      <c r="H606" s="14">
        <f t="shared" si="232"/>
        <v>5</v>
      </c>
      <c r="I606" s="14">
        <f t="shared" si="232"/>
        <v>2</v>
      </c>
      <c r="J606" s="14">
        <f t="shared" si="232"/>
        <v>0</v>
      </c>
      <c r="K606" s="14">
        <f t="shared" si="232"/>
        <v>0</v>
      </c>
      <c r="L606" s="14" t="str">
        <f t="shared" si="229"/>
        <v>1.5.2</v>
      </c>
      <c r="M606" s="15" t="str">
        <f t="shared" si="230"/>
        <v>--</v>
      </c>
      <c r="N606" s="14" t="str">
        <f t="shared" si="231"/>
        <v/>
      </c>
      <c r="O606" s="15" t="str">
        <f t="shared" si="224"/>
        <v/>
      </c>
      <c r="P606" s="15" t="str">
        <f>IF(N606=1,FLOOR(MAX($P$4:P605),1)+1,IF(AND(P605&lt;&gt;"",O605&lt;&gt;1),MAX($P$4:P605)+0.1,""))</f>
        <v/>
      </c>
      <c r="Q606" s="5">
        <f>ROW()</f>
        <v>606</v>
      </c>
    </row>
    <row r="607" spans="1:17" x14ac:dyDescent="0.3">
      <c r="A607" s="1" t="s">
        <v>406</v>
      </c>
      <c r="B607" s="5"/>
      <c r="C607" s="14">
        <f t="shared" si="225"/>
        <v>0</v>
      </c>
      <c r="D607" s="14">
        <f t="shared" si="225"/>
        <v>0</v>
      </c>
      <c r="E607" s="14" t="str">
        <f t="shared" si="226"/>
        <v/>
      </c>
      <c r="F607" s="14">
        <f t="shared" si="227"/>
        <v>2</v>
      </c>
      <c r="G607" s="14">
        <f t="shared" si="223"/>
        <v>1</v>
      </c>
      <c r="H607" s="14">
        <f t="shared" si="232"/>
        <v>5</v>
      </c>
      <c r="I607" s="14">
        <f t="shared" si="232"/>
        <v>2</v>
      </c>
      <c r="J607" s="14">
        <f t="shared" si="232"/>
        <v>0</v>
      </c>
      <c r="K607" s="14">
        <f t="shared" si="232"/>
        <v>0</v>
      </c>
      <c r="L607" s="14" t="str">
        <f t="shared" si="229"/>
        <v>1.5.2</v>
      </c>
      <c r="M607" s="15" t="str">
        <f t="shared" si="230"/>
        <v>--</v>
      </c>
      <c r="N607" s="14" t="str">
        <f t="shared" si="231"/>
        <v/>
      </c>
      <c r="O607" s="15" t="str">
        <f t="shared" si="224"/>
        <v/>
      </c>
      <c r="P607" s="15" t="str">
        <f>IF(N607=1,FLOOR(MAX($P$4:P606),1)+1,IF(AND(P606&lt;&gt;"",O606&lt;&gt;1),MAX($P$4:P606)+0.1,""))</f>
        <v/>
      </c>
      <c r="Q607" s="5">
        <f>ROW()</f>
        <v>607</v>
      </c>
    </row>
    <row r="608" spans="1:17" x14ac:dyDescent="0.3">
      <c r="A608" s="1" t="s">
        <v>407</v>
      </c>
      <c r="B608" s="5"/>
      <c r="C608" s="14">
        <f t="shared" si="225"/>
        <v>0</v>
      </c>
      <c r="D608" s="14">
        <f t="shared" si="225"/>
        <v>0</v>
      </c>
      <c r="E608" s="14" t="str">
        <f t="shared" si="226"/>
        <v/>
      </c>
      <c r="F608" s="14">
        <f t="shared" si="227"/>
        <v>2</v>
      </c>
      <c r="G608" s="14">
        <f t="shared" si="223"/>
        <v>1</v>
      </c>
      <c r="H608" s="14">
        <f t="shared" si="232"/>
        <v>5</v>
      </c>
      <c r="I608" s="14">
        <f t="shared" si="232"/>
        <v>2</v>
      </c>
      <c r="J608" s="14">
        <f t="shared" si="232"/>
        <v>0</v>
      </c>
      <c r="K608" s="14">
        <f t="shared" si="232"/>
        <v>0</v>
      </c>
      <c r="L608" s="14" t="str">
        <f t="shared" si="229"/>
        <v>1.5.2</v>
      </c>
      <c r="M608" s="15" t="str">
        <f t="shared" si="230"/>
        <v>--</v>
      </c>
      <c r="N608" s="14" t="str">
        <f t="shared" si="231"/>
        <v/>
      </c>
      <c r="O608" s="15" t="str">
        <f t="shared" si="224"/>
        <v/>
      </c>
      <c r="P608" s="15" t="str">
        <f>IF(N608=1,FLOOR(MAX($P$4:P607),1)+1,IF(AND(P607&lt;&gt;"",O607&lt;&gt;1),MAX($P$4:P607)+0.1,""))</f>
        <v/>
      </c>
      <c r="Q608" s="5">
        <f>ROW()</f>
        <v>608</v>
      </c>
    </row>
    <row r="609" spans="1:17" x14ac:dyDescent="0.3">
      <c r="A609" s="1" t="s">
        <v>408</v>
      </c>
      <c r="B609" s="5"/>
      <c r="C609" s="14">
        <f t="shared" si="225"/>
        <v>0</v>
      </c>
      <c r="D609" s="14">
        <f t="shared" si="225"/>
        <v>0</v>
      </c>
      <c r="E609" s="14" t="str">
        <f t="shared" si="226"/>
        <v/>
      </c>
      <c r="F609" s="14">
        <f t="shared" si="227"/>
        <v>2</v>
      </c>
      <c r="G609" s="14">
        <f t="shared" si="223"/>
        <v>1</v>
      </c>
      <c r="H609" s="14">
        <f t="shared" si="232"/>
        <v>5</v>
      </c>
      <c r="I609" s="14">
        <f t="shared" si="232"/>
        <v>2</v>
      </c>
      <c r="J609" s="14">
        <f t="shared" si="232"/>
        <v>0</v>
      </c>
      <c r="K609" s="14">
        <f t="shared" si="232"/>
        <v>0</v>
      </c>
      <c r="L609" s="14" t="str">
        <f t="shared" si="229"/>
        <v>1.5.2</v>
      </c>
      <c r="M609" s="15" t="str">
        <f t="shared" si="230"/>
        <v>--</v>
      </c>
      <c r="N609" s="14" t="str">
        <f t="shared" si="231"/>
        <v/>
      </c>
      <c r="O609" s="15" t="str">
        <f t="shared" si="224"/>
        <v/>
      </c>
      <c r="P609" s="15" t="str">
        <f>IF(N609=1,FLOOR(MAX($P$4:P608),1)+1,IF(AND(P608&lt;&gt;"",O608&lt;&gt;1),MAX($P$4:P608)+0.1,""))</f>
        <v/>
      </c>
      <c r="Q609" s="5">
        <f>ROW()</f>
        <v>609</v>
      </c>
    </row>
    <row r="610" spans="1:17" x14ac:dyDescent="0.3">
      <c r="A610" s="1" t="s">
        <v>73</v>
      </c>
      <c r="B610" s="5"/>
      <c r="C610" s="14">
        <f t="shared" si="225"/>
        <v>0</v>
      </c>
      <c r="D610" s="14">
        <f t="shared" si="225"/>
        <v>0</v>
      </c>
      <c r="E610" s="14" t="str">
        <f t="shared" si="226"/>
        <v/>
      </c>
      <c r="F610" s="14">
        <f t="shared" si="227"/>
        <v>2</v>
      </c>
      <c r="G610" s="14">
        <f t="shared" si="223"/>
        <v>1</v>
      </c>
      <c r="H610" s="14">
        <f t="shared" si="232"/>
        <v>5</v>
      </c>
      <c r="I610" s="14">
        <f t="shared" si="232"/>
        <v>2</v>
      </c>
      <c r="J610" s="14">
        <f t="shared" si="232"/>
        <v>0</v>
      </c>
      <c r="K610" s="14">
        <f t="shared" si="232"/>
        <v>0</v>
      </c>
      <c r="L610" s="14" t="str">
        <f t="shared" si="229"/>
        <v>1.5.2</v>
      </c>
      <c r="M610" s="15" t="str">
        <f t="shared" si="230"/>
        <v>--</v>
      </c>
      <c r="N610" s="14" t="str">
        <f t="shared" si="231"/>
        <v/>
      </c>
      <c r="O610" s="15" t="str">
        <f t="shared" si="224"/>
        <v/>
      </c>
      <c r="P610" s="15" t="str">
        <f>IF(N610=1,FLOOR(MAX($P$4:P609),1)+1,IF(AND(P609&lt;&gt;"",O609&lt;&gt;1),MAX($P$4:P609)+0.1,""))</f>
        <v/>
      </c>
      <c r="Q610" s="5">
        <f>ROW()</f>
        <v>610</v>
      </c>
    </row>
    <row r="611" spans="1:17" x14ac:dyDescent="0.3">
      <c r="A611" s="1" t="s">
        <v>55</v>
      </c>
      <c r="B611" s="5"/>
      <c r="C611" s="14">
        <f t="shared" si="225"/>
        <v>0</v>
      </c>
      <c r="D611" s="14">
        <f t="shared" si="225"/>
        <v>0</v>
      </c>
      <c r="E611" s="14" t="str">
        <f t="shared" si="226"/>
        <v/>
      </c>
      <c r="F611" s="14">
        <f t="shared" si="227"/>
        <v>2</v>
      </c>
      <c r="G611" s="14">
        <f t="shared" si="223"/>
        <v>1</v>
      </c>
      <c r="H611" s="14">
        <f t="shared" si="232"/>
        <v>5</v>
      </c>
      <c r="I611" s="14">
        <f t="shared" si="232"/>
        <v>2</v>
      </c>
      <c r="J611" s="14">
        <f t="shared" si="232"/>
        <v>0</v>
      </c>
      <c r="K611" s="14">
        <f t="shared" si="232"/>
        <v>0</v>
      </c>
      <c r="L611" s="14" t="str">
        <f t="shared" si="229"/>
        <v>1.5.2</v>
      </c>
      <c r="M611" s="15" t="str">
        <f t="shared" si="230"/>
        <v>--</v>
      </c>
      <c r="N611" s="14" t="str">
        <f t="shared" si="231"/>
        <v/>
      </c>
      <c r="O611" s="15" t="str">
        <f t="shared" si="224"/>
        <v/>
      </c>
      <c r="P611" s="15" t="str">
        <f>IF(N611=1,FLOOR(MAX($P$4:P610),1)+1,IF(AND(P610&lt;&gt;"",O610&lt;&gt;1),MAX($P$4:P610)+0.1,""))</f>
        <v/>
      </c>
      <c r="Q611" s="5">
        <f>ROW()</f>
        <v>611</v>
      </c>
    </row>
    <row r="612" spans="1:17" x14ac:dyDescent="0.3">
      <c r="A612" s="1" t="s">
        <v>409</v>
      </c>
      <c r="B612" s="5"/>
      <c r="C612" s="14">
        <f t="shared" si="225"/>
        <v>0</v>
      </c>
      <c r="D612" s="14">
        <f t="shared" si="225"/>
        <v>0</v>
      </c>
      <c r="E612" s="14" t="str">
        <f t="shared" si="226"/>
        <v/>
      </c>
      <c r="F612" s="14">
        <f t="shared" si="227"/>
        <v>2</v>
      </c>
      <c r="G612" s="14">
        <f t="shared" si="223"/>
        <v>1</v>
      </c>
      <c r="H612" s="14">
        <f t="shared" si="232"/>
        <v>5</v>
      </c>
      <c r="I612" s="14">
        <f t="shared" si="232"/>
        <v>2</v>
      </c>
      <c r="J612" s="14">
        <f t="shared" si="232"/>
        <v>0</v>
      </c>
      <c r="K612" s="14">
        <f t="shared" si="232"/>
        <v>0</v>
      </c>
      <c r="L612" s="14" t="str">
        <f t="shared" si="229"/>
        <v>1.5.2</v>
      </c>
      <c r="M612" s="15" t="str">
        <f t="shared" si="230"/>
        <v>--</v>
      </c>
      <c r="N612" s="14" t="str">
        <f t="shared" si="231"/>
        <v/>
      </c>
      <c r="O612" s="15" t="str">
        <f t="shared" si="224"/>
        <v/>
      </c>
      <c r="P612" s="15" t="str">
        <f>IF(N612=1,FLOOR(MAX($P$4:P611),1)+1,IF(AND(P611&lt;&gt;"",O611&lt;&gt;1),MAX($P$4:P611)+0.1,""))</f>
        <v/>
      </c>
      <c r="Q612" s="5">
        <f>ROW()</f>
        <v>612</v>
      </c>
    </row>
    <row r="613" spans="1:17" x14ac:dyDescent="0.3">
      <c r="A613" s="1" t="s">
        <v>410</v>
      </c>
      <c r="B613" s="5"/>
      <c r="C613" s="14">
        <f t="shared" si="225"/>
        <v>0</v>
      </c>
      <c r="D613" s="14">
        <f t="shared" si="225"/>
        <v>0</v>
      </c>
      <c r="E613" s="14" t="str">
        <f t="shared" si="226"/>
        <v/>
      </c>
      <c r="F613" s="14">
        <f t="shared" si="227"/>
        <v>2</v>
      </c>
      <c r="G613" s="14">
        <f t="shared" si="223"/>
        <v>1</v>
      </c>
      <c r="H613" s="14">
        <f t="shared" si="232"/>
        <v>5</v>
      </c>
      <c r="I613" s="14">
        <f t="shared" si="232"/>
        <v>2</v>
      </c>
      <c r="J613" s="14">
        <f t="shared" si="232"/>
        <v>0</v>
      </c>
      <c r="K613" s="14">
        <f t="shared" si="232"/>
        <v>0</v>
      </c>
      <c r="L613" s="14" t="str">
        <f t="shared" si="229"/>
        <v>1.5.2</v>
      </c>
      <c r="M613" s="15" t="str">
        <f t="shared" si="230"/>
        <v>--</v>
      </c>
      <c r="N613" s="14" t="str">
        <f t="shared" si="231"/>
        <v/>
      </c>
      <c r="O613" s="15" t="str">
        <f t="shared" si="224"/>
        <v/>
      </c>
      <c r="P613" s="15" t="str">
        <f>IF(N613=1,FLOOR(MAX($P$4:P612),1)+1,IF(AND(P612&lt;&gt;"",O612&lt;&gt;1),MAX($P$4:P612)+0.1,""))</f>
        <v/>
      </c>
      <c r="Q613" s="5">
        <f>ROW()</f>
        <v>613</v>
      </c>
    </row>
    <row r="614" spans="1:17" x14ac:dyDescent="0.3">
      <c r="A614" s="1" t="s">
        <v>411</v>
      </c>
      <c r="B614" s="5"/>
      <c r="C614" s="14">
        <f t="shared" si="225"/>
        <v>0</v>
      </c>
      <c r="D614" s="14">
        <f t="shared" si="225"/>
        <v>0</v>
      </c>
      <c r="E614" s="14" t="str">
        <f t="shared" si="226"/>
        <v/>
      </c>
      <c r="F614" s="14">
        <f t="shared" si="227"/>
        <v>2</v>
      </c>
      <c r="G614" s="14">
        <f t="shared" si="223"/>
        <v>1</v>
      </c>
      <c r="H614" s="14">
        <f t="shared" ref="H614:K629" si="233">IF(G614&lt;&gt;G613,0,IF(AND(($F613-$D614)=(H$3-1),$F614=H$3),H613+1,H613))</f>
        <v>5</v>
      </c>
      <c r="I614" s="14">
        <f t="shared" si="233"/>
        <v>2</v>
      </c>
      <c r="J614" s="14">
        <f t="shared" si="233"/>
        <v>0</v>
      </c>
      <c r="K614" s="14">
        <f t="shared" si="233"/>
        <v>0</v>
      </c>
      <c r="L614" s="14" t="str">
        <f t="shared" si="229"/>
        <v>1.5.2</v>
      </c>
      <c r="M614" s="15" t="str">
        <f t="shared" si="230"/>
        <v>--</v>
      </c>
      <c r="N614" s="14" t="str">
        <f t="shared" si="231"/>
        <v/>
      </c>
      <c r="O614" s="15" t="str">
        <f t="shared" si="224"/>
        <v/>
      </c>
      <c r="P614" s="15" t="str">
        <f>IF(N614=1,FLOOR(MAX($P$4:P613),1)+1,IF(AND(P613&lt;&gt;"",O613&lt;&gt;1),MAX($P$4:P613)+0.1,""))</f>
        <v/>
      </c>
      <c r="Q614" s="5">
        <f>ROW()</f>
        <v>614</v>
      </c>
    </row>
    <row r="615" spans="1:17" x14ac:dyDescent="0.3">
      <c r="A615" s="1" t="s">
        <v>55</v>
      </c>
      <c r="B615" s="5"/>
      <c r="C615" s="14">
        <f t="shared" si="225"/>
        <v>0</v>
      </c>
      <c r="D615" s="14">
        <f t="shared" si="225"/>
        <v>0</v>
      </c>
      <c r="E615" s="14" t="str">
        <f t="shared" si="226"/>
        <v/>
      </c>
      <c r="F615" s="14">
        <f t="shared" si="227"/>
        <v>2</v>
      </c>
      <c r="G615" s="14">
        <f t="shared" si="223"/>
        <v>1</v>
      </c>
      <c r="H615" s="14">
        <f t="shared" si="233"/>
        <v>5</v>
      </c>
      <c r="I615" s="14">
        <f t="shared" si="233"/>
        <v>2</v>
      </c>
      <c r="J615" s="14">
        <f t="shared" si="233"/>
        <v>0</v>
      </c>
      <c r="K615" s="14">
        <f t="shared" si="233"/>
        <v>0</v>
      </c>
      <c r="L615" s="14" t="str">
        <f t="shared" si="229"/>
        <v>1.5.2</v>
      </c>
      <c r="M615" s="15" t="str">
        <f t="shared" si="230"/>
        <v>--</v>
      </c>
      <c r="N615" s="14" t="str">
        <f t="shared" si="231"/>
        <v/>
      </c>
      <c r="O615" s="15" t="str">
        <f t="shared" si="224"/>
        <v/>
      </c>
      <c r="P615" s="15" t="str">
        <f>IF(N615=1,FLOOR(MAX($P$4:P614),1)+1,IF(AND(P614&lt;&gt;"",O614&lt;&gt;1),MAX($P$4:P614)+0.1,""))</f>
        <v/>
      </c>
      <c r="Q615" s="5">
        <f>ROW()</f>
        <v>615</v>
      </c>
    </row>
    <row r="616" spans="1:17" x14ac:dyDescent="0.3">
      <c r="A616" s="1" t="s">
        <v>412</v>
      </c>
      <c r="B616" s="5"/>
      <c r="C616" s="14">
        <f t="shared" si="225"/>
        <v>0</v>
      </c>
      <c r="D616" s="14">
        <f t="shared" si="225"/>
        <v>0</v>
      </c>
      <c r="E616" s="14" t="str">
        <f t="shared" si="226"/>
        <v/>
      </c>
      <c r="F616" s="14">
        <f t="shared" si="227"/>
        <v>2</v>
      </c>
      <c r="G616" s="14">
        <f t="shared" si="223"/>
        <v>1</v>
      </c>
      <c r="H616" s="14">
        <f t="shared" si="233"/>
        <v>5</v>
      </c>
      <c r="I616" s="14">
        <f t="shared" si="233"/>
        <v>2</v>
      </c>
      <c r="J616" s="14">
        <f t="shared" si="233"/>
        <v>0</v>
      </c>
      <c r="K616" s="14">
        <f t="shared" si="233"/>
        <v>0</v>
      </c>
      <c r="L616" s="14" t="str">
        <f t="shared" si="229"/>
        <v>1.5.2</v>
      </c>
      <c r="M616" s="15" t="str">
        <f t="shared" si="230"/>
        <v>--</v>
      </c>
      <c r="N616" s="14" t="str">
        <f t="shared" si="231"/>
        <v/>
      </c>
      <c r="O616" s="15" t="str">
        <f t="shared" si="224"/>
        <v/>
      </c>
      <c r="P616" s="15" t="str">
        <f>IF(N616=1,FLOOR(MAX($P$4:P615),1)+1,IF(AND(P615&lt;&gt;"",O615&lt;&gt;1),MAX($P$4:P615)+0.1,""))</f>
        <v/>
      </c>
      <c r="Q616" s="5">
        <f>ROW()</f>
        <v>616</v>
      </c>
    </row>
    <row r="617" spans="1:17" x14ac:dyDescent="0.3">
      <c r="A617" s="1" t="s">
        <v>413</v>
      </c>
      <c r="B617" s="5"/>
      <c r="C617" s="14">
        <f t="shared" si="225"/>
        <v>0</v>
      </c>
      <c r="D617" s="14">
        <f t="shared" si="225"/>
        <v>0</v>
      </c>
      <c r="E617" s="14" t="str">
        <f t="shared" si="226"/>
        <v/>
      </c>
      <c r="F617" s="14">
        <f t="shared" si="227"/>
        <v>2</v>
      </c>
      <c r="G617" s="14">
        <f t="shared" si="223"/>
        <v>1</v>
      </c>
      <c r="H617" s="14">
        <f t="shared" si="233"/>
        <v>5</v>
      </c>
      <c r="I617" s="14">
        <f t="shared" si="233"/>
        <v>2</v>
      </c>
      <c r="J617" s="14">
        <f t="shared" si="233"/>
        <v>0</v>
      </c>
      <c r="K617" s="14">
        <f t="shared" si="233"/>
        <v>0</v>
      </c>
      <c r="L617" s="14" t="str">
        <f t="shared" si="229"/>
        <v>1.5.2</v>
      </c>
      <c r="M617" s="15" t="str">
        <f t="shared" si="230"/>
        <v>--</v>
      </c>
      <c r="N617" s="14" t="str">
        <f t="shared" si="231"/>
        <v/>
      </c>
      <c r="O617" s="15" t="str">
        <f t="shared" si="224"/>
        <v/>
      </c>
      <c r="P617" s="15" t="str">
        <f>IF(N617=1,FLOOR(MAX($P$4:P616),1)+1,IF(AND(P616&lt;&gt;"",O616&lt;&gt;1),MAX($P$4:P616)+0.1,""))</f>
        <v/>
      </c>
      <c r="Q617" s="5">
        <f>ROW()</f>
        <v>617</v>
      </c>
    </row>
    <row r="618" spans="1:17" x14ac:dyDescent="0.3">
      <c r="A618" s="1" t="s">
        <v>55</v>
      </c>
      <c r="B618" s="5"/>
      <c r="C618" s="14">
        <f t="shared" si="225"/>
        <v>0</v>
      </c>
      <c r="D618" s="14">
        <f t="shared" si="225"/>
        <v>0</v>
      </c>
      <c r="E618" s="14" t="str">
        <f t="shared" si="226"/>
        <v/>
      </c>
      <c r="F618" s="14">
        <f t="shared" si="227"/>
        <v>2</v>
      </c>
      <c r="G618" s="14">
        <f t="shared" si="223"/>
        <v>1</v>
      </c>
      <c r="H618" s="14">
        <f t="shared" si="233"/>
        <v>5</v>
      </c>
      <c r="I618" s="14">
        <f t="shared" si="233"/>
        <v>2</v>
      </c>
      <c r="J618" s="14">
        <f t="shared" si="233"/>
        <v>0</v>
      </c>
      <c r="K618" s="14">
        <f t="shared" si="233"/>
        <v>0</v>
      </c>
      <c r="L618" s="14" t="str">
        <f t="shared" si="229"/>
        <v>1.5.2</v>
      </c>
      <c r="M618" s="15" t="str">
        <f t="shared" si="230"/>
        <v>--</v>
      </c>
      <c r="N618" s="14" t="str">
        <f t="shared" si="231"/>
        <v/>
      </c>
      <c r="O618" s="15" t="str">
        <f t="shared" si="224"/>
        <v/>
      </c>
      <c r="P618" s="15" t="str">
        <f>IF(N618=1,FLOOR(MAX($P$4:P617),1)+1,IF(AND(P617&lt;&gt;"",O617&lt;&gt;1),MAX($P$4:P617)+0.1,""))</f>
        <v/>
      </c>
      <c r="Q618" s="5">
        <f>ROW()</f>
        <v>618</v>
      </c>
    </row>
    <row r="619" spans="1:17" x14ac:dyDescent="0.3">
      <c r="A619" s="1" t="s">
        <v>414</v>
      </c>
      <c r="B619" s="5"/>
      <c r="C619" s="14">
        <f t="shared" si="225"/>
        <v>0</v>
      </c>
      <c r="D619" s="14">
        <f t="shared" si="225"/>
        <v>0</v>
      </c>
      <c r="E619" s="14" t="str">
        <f t="shared" si="226"/>
        <v/>
      </c>
      <c r="F619" s="14">
        <f t="shared" si="227"/>
        <v>2</v>
      </c>
      <c r="G619" s="14">
        <f t="shared" si="223"/>
        <v>1</v>
      </c>
      <c r="H619" s="14">
        <f t="shared" si="233"/>
        <v>5</v>
      </c>
      <c r="I619" s="14">
        <f t="shared" si="233"/>
        <v>2</v>
      </c>
      <c r="J619" s="14">
        <f t="shared" si="233"/>
        <v>0</v>
      </c>
      <c r="K619" s="14">
        <f t="shared" si="233"/>
        <v>0</v>
      </c>
      <c r="L619" s="14" t="str">
        <f t="shared" si="229"/>
        <v>1.5.2</v>
      </c>
      <c r="M619" s="15" t="str">
        <f t="shared" si="230"/>
        <v>--</v>
      </c>
      <c r="N619" s="14" t="str">
        <f t="shared" si="231"/>
        <v/>
      </c>
      <c r="O619" s="15" t="str">
        <f t="shared" si="224"/>
        <v/>
      </c>
      <c r="P619" s="15" t="str">
        <f>IF(N619=1,FLOOR(MAX($P$4:P618),1)+1,IF(AND(P618&lt;&gt;"",O618&lt;&gt;1),MAX($P$4:P618)+0.1,""))</f>
        <v/>
      </c>
      <c r="Q619" s="5">
        <f>ROW()</f>
        <v>619</v>
      </c>
    </row>
    <row r="620" spans="1:17" x14ac:dyDescent="0.3">
      <c r="A620" s="1" t="s">
        <v>415</v>
      </c>
      <c r="B620" s="5"/>
      <c r="C620" s="14">
        <f t="shared" si="225"/>
        <v>0</v>
      </c>
      <c r="D620" s="14">
        <f t="shared" si="225"/>
        <v>0</v>
      </c>
      <c r="E620" s="14" t="str">
        <f t="shared" si="226"/>
        <v/>
      </c>
      <c r="F620" s="14">
        <f t="shared" si="227"/>
        <v>2</v>
      </c>
      <c r="G620" s="14">
        <f t="shared" si="223"/>
        <v>1</v>
      </c>
      <c r="H620" s="14">
        <f t="shared" si="233"/>
        <v>5</v>
      </c>
      <c r="I620" s="14">
        <f t="shared" si="233"/>
        <v>2</v>
      </c>
      <c r="J620" s="14">
        <f t="shared" si="233"/>
        <v>0</v>
      </c>
      <c r="K620" s="14">
        <f t="shared" si="233"/>
        <v>0</v>
      </c>
      <c r="L620" s="14" t="str">
        <f t="shared" si="229"/>
        <v>1.5.2</v>
      </c>
      <c r="M620" s="15" t="str">
        <f t="shared" si="230"/>
        <v>--</v>
      </c>
      <c r="N620" s="14" t="str">
        <f t="shared" si="231"/>
        <v/>
      </c>
      <c r="O620" s="15" t="str">
        <f t="shared" si="224"/>
        <v/>
      </c>
      <c r="P620" s="15" t="str">
        <f>IF(N620=1,FLOOR(MAX($P$4:P619),1)+1,IF(AND(P619&lt;&gt;"",O619&lt;&gt;1),MAX($P$4:P619)+0.1,""))</f>
        <v/>
      </c>
      <c r="Q620" s="5">
        <f>ROW()</f>
        <v>620</v>
      </c>
    </row>
    <row r="621" spans="1:17" x14ac:dyDescent="0.3">
      <c r="A621" s="1" t="s">
        <v>55</v>
      </c>
      <c r="B621" s="5"/>
      <c r="C621" s="14">
        <f t="shared" si="225"/>
        <v>0</v>
      </c>
      <c r="D621" s="14">
        <f t="shared" si="225"/>
        <v>0</v>
      </c>
      <c r="E621" s="14" t="str">
        <f t="shared" si="226"/>
        <v/>
      </c>
      <c r="F621" s="14">
        <f t="shared" si="227"/>
        <v>2</v>
      </c>
      <c r="G621" s="14">
        <f t="shared" si="223"/>
        <v>1</v>
      </c>
      <c r="H621" s="14">
        <f t="shared" si="233"/>
        <v>5</v>
      </c>
      <c r="I621" s="14">
        <f t="shared" si="233"/>
        <v>2</v>
      </c>
      <c r="J621" s="14">
        <f t="shared" si="233"/>
        <v>0</v>
      </c>
      <c r="K621" s="14">
        <f t="shared" si="233"/>
        <v>0</v>
      </c>
      <c r="L621" s="14" t="str">
        <f t="shared" si="229"/>
        <v>1.5.2</v>
      </c>
      <c r="M621" s="15" t="str">
        <f t="shared" si="230"/>
        <v>--</v>
      </c>
      <c r="N621" s="14" t="str">
        <f t="shared" si="231"/>
        <v/>
      </c>
      <c r="O621" s="15" t="str">
        <f t="shared" si="224"/>
        <v/>
      </c>
      <c r="P621" s="15" t="str">
        <f>IF(N621=1,FLOOR(MAX($P$4:P620),1)+1,IF(AND(P620&lt;&gt;"",O620&lt;&gt;1),MAX($P$4:P620)+0.1,""))</f>
        <v/>
      </c>
      <c r="Q621" s="5">
        <f>ROW()</f>
        <v>621</v>
      </c>
    </row>
    <row r="622" spans="1:17" x14ac:dyDescent="0.3">
      <c r="A622" s="1" t="s">
        <v>2411</v>
      </c>
      <c r="B622" s="5"/>
      <c r="C622" s="14">
        <f t="shared" si="225"/>
        <v>0</v>
      </c>
      <c r="D622" s="14">
        <f t="shared" si="225"/>
        <v>0</v>
      </c>
      <c r="E622" s="14" t="str">
        <f t="shared" si="226"/>
        <v/>
      </c>
      <c r="F622" s="14">
        <f t="shared" si="227"/>
        <v>2</v>
      </c>
      <c r="G622" s="14">
        <f t="shared" si="223"/>
        <v>1</v>
      </c>
      <c r="H622" s="14">
        <f t="shared" si="233"/>
        <v>5</v>
      </c>
      <c r="I622" s="14">
        <f t="shared" si="233"/>
        <v>2</v>
      </c>
      <c r="J622" s="14">
        <f t="shared" si="233"/>
        <v>0</v>
      </c>
      <c r="K622" s="14">
        <f t="shared" si="233"/>
        <v>0</v>
      </c>
      <c r="L622" s="14" t="str">
        <f t="shared" si="229"/>
        <v>1.5.2</v>
      </c>
      <c r="M622" s="15" t="str">
        <f t="shared" si="230"/>
        <v>--</v>
      </c>
      <c r="N622" s="14" t="str">
        <f t="shared" si="231"/>
        <v/>
      </c>
      <c r="O622" s="15" t="str">
        <f t="shared" si="224"/>
        <v/>
      </c>
      <c r="P622" s="15" t="str">
        <f>IF(N622=1,FLOOR(MAX($P$4:P621),1)+1,IF(AND(P621&lt;&gt;"",O621&lt;&gt;1),MAX($P$4:P621)+0.1,""))</f>
        <v/>
      </c>
      <c r="Q622" s="5">
        <f>ROW()</f>
        <v>622</v>
      </c>
    </row>
    <row r="623" spans="1:17" x14ac:dyDescent="0.3">
      <c r="A623" s="1" t="s">
        <v>416</v>
      </c>
      <c r="B623" s="5"/>
      <c r="C623" s="14">
        <f t="shared" si="225"/>
        <v>0</v>
      </c>
      <c r="D623" s="14">
        <f t="shared" si="225"/>
        <v>0</v>
      </c>
      <c r="E623" s="14" t="str">
        <f t="shared" si="226"/>
        <v/>
      </c>
      <c r="F623" s="14">
        <f t="shared" si="227"/>
        <v>2</v>
      </c>
      <c r="G623" s="14">
        <f t="shared" si="223"/>
        <v>1</v>
      </c>
      <c r="H623" s="14">
        <f t="shared" si="233"/>
        <v>5</v>
      </c>
      <c r="I623" s="14">
        <f t="shared" si="233"/>
        <v>2</v>
      </c>
      <c r="J623" s="14">
        <f t="shared" si="233"/>
        <v>0</v>
      </c>
      <c r="K623" s="14">
        <f t="shared" si="233"/>
        <v>0</v>
      </c>
      <c r="L623" s="14" t="str">
        <f t="shared" si="229"/>
        <v>1.5.2</v>
      </c>
      <c r="M623" s="15" t="str">
        <f t="shared" si="230"/>
        <v>--</v>
      </c>
      <c r="N623" s="14" t="str">
        <f t="shared" si="231"/>
        <v/>
      </c>
      <c r="O623" s="15" t="str">
        <f t="shared" si="224"/>
        <v/>
      </c>
      <c r="P623" s="15" t="str">
        <f>IF(N623=1,FLOOR(MAX($P$4:P622),1)+1,IF(AND(P622&lt;&gt;"",O622&lt;&gt;1),MAX($P$4:P622)+0.1,""))</f>
        <v/>
      </c>
      <c r="Q623" s="5">
        <f>ROW()</f>
        <v>623</v>
      </c>
    </row>
    <row r="624" spans="1:17" x14ac:dyDescent="0.3">
      <c r="A624" s="1" t="s">
        <v>417</v>
      </c>
      <c r="B624" s="5"/>
      <c r="C624" s="14">
        <f t="shared" si="225"/>
        <v>0</v>
      </c>
      <c r="D624" s="14">
        <f t="shared" si="225"/>
        <v>0</v>
      </c>
      <c r="E624" s="14" t="str">
        <f t="shared" si="226"/>
        <v/>
      </c>
      <c r="F624" s="14">
        <f t="shared" si="227"/>
        <v>2</v>
      </c>
      <c r="G624" s="14">
        <f t="shared" si="223"/>
        <v>1</v>
      </c>
      <c r="H624" s="14">
        <f t="shared" si="233"/>
        <v>5</v>
      </c>
      <c r="I624" s="14">
        <f t="shared" si="233"/>
        <v>2</v>
      </c>
      <c r="J624" s="14">
        <f t="shared" si="233"/>
        <v>0</v>
      </c>
      <c r="K624" s="14">
        <f t="shared" si="233"/>
        <v>0</v>
      </c>
      <c r="L624" s="14" t="str">
        <f t="shared" si="229"/>
        <v>1.5.2</v>
      </c>
      <c r="M624" s="15" t="str">
        <f t="shared" si="230"/>
        <v>--</v>
      </c>
      <c r="N624" s="14" t="str">
        <f t="shared" si="231"/>
        <v/>
      </c>
      <c r="O624" s="15" t="str">
        <f t="shared" si="224"/>
        <v/>
      </c>
      <c r="P624" s="15" t="str">
        <f>IF(N624=1,FLOOR(MAX($P$4:P623),1)+1,IF(AND(P623&lt;&gt;"",O623&lt;&gt;1),MAX($P$4:P623)+0.1,""))</f>
        <v/>
      </c>
      <c r="Q624" s="5">
        <f>ROW()</f>
        <v>624</v>
      </c>
    </row>
    <row r="625" spans="1:17" x14ac:dyDescent="0.3">
      <c r="A625" s="1" t="s">
        <v>55</v>
      </c>
      <c r="B625" s="5"/>
      <c r="C625" s="14">
        <f t="shared" si="225"/>
        <v>0</v>
      </c>
      <c r="D625" s="14">
        <f t="shared" si="225"/>
        <v>0</v>
      </c>
      <c r="E625" s="14" t="str">
        <f t="shared" si="226"/>
        <v/>
      </c>
      <c r="F625" s="14">
        <f t="shared" si="227"/>
        <v>2</v>
      </c>
      <c r="G625" s="14">
        <f t="shared" si="223"/>
        <v>1</v>
      </c>
      <c r="H625" s="14">
        <f t="shared" si="233"/>
        <v>5</v>
      </c>
      <c r="I625" s="14">
        <f t="shared" si="233"/>
        <v>2</v>
      </c>
      <c r="J625" s="14">
        <f t="shared" si="233"/>
        <v>0</v>
      </c>
      <c r="K625" s="14">
        <f t="shared" si="233"/>
        <v>0</v>
      </c>
      <c r="L625" s="14" t="str">
        <f t="shared" si="229"/>
        <v>1.5.2</v>
      </c>
      <c r="M625" s="15" t="str">
        <f t="shared" si="230"/>
        <v>--</v>
      </c>
      <c r="N625" s="14" t="str">
        <f t="shared" si="231"/>
        <v/>
      </c>
      <c r="O625" s="15" t="str">
        <f t="shared" si="224"/>
        <v/>
      </c>
      <c r="P625" s="15" t="str">
        <f>IF(N625=1,FLOOR(MAX($P$4:P624),1)+1,IF(AND(P624&lt;&gt;"",O624&lt;&gt;1),MAX($P$4:P624)+0.1,""))</f>
        <v/>
      </c>
      <c r="Q625" s="5">
        <f>ROW()</f>
        <v>625</v>
      </c>
    </row>
    <row r="626" spans="1:17" x14ac:dyDescent="0.3">
      <c r="A626" s="1" t="s">
        <v>418</v>
      </c>
      <c r="B626" s="5"/>
      <c r="C626" s="14">
        <f t="shared" si="225"/>
        <v>0</v>
      </c>
      <c r="D626" s="14">
        <f t="shared" si="225"/>
        <v>0</v>
      </c>
      <c r="E626" s="14" t="str">
        <f t="shared" si="226"/>
        <v/>
      </c>
      <c r="F626" s="14">
        <f t="shared" si="227"/>
        <v>2</v>
      </c>
      <c r="G626" s="14">
        <f t="shared" si="223"/>
        <v>1</v>
      </c>
      <c r="H626" s="14">
        <f t="shared" si="233"/>
        <v>5</v>
      </c>
      <c r="I626" s="14">
        <f t="shared" si="233"/>
        <v>2</v>
      </c>
      <c r="J626" s="14">
        <f t="shared" si="233"/>
        <v>0</v>
      </c>
      <c r="K626" s="14">
        <f t="shared" si="233"/>
        <v>0</v>
      </c>
      <c r="L626" s="14" t="str">
        <f t="shared" si="229"/>
        <v>1.5.2</v>
      </c>
      <c r="M626" s="15" t="str">
        <f t="shared" si="230"/>
        <v>--</v>
      </c>
      <c r="N626" s="14" t="str">
        <f t="shared" si="231"/>
        <v/>
      </c>
      <c r="O626" s="15" t="str">
        <f t="shared" si="224"/>
        <v/>
      </c>
      <c r="P626" s="15" t="str">
        <f>IF(N626=1,FLOOR(MAX($P$4:P625),1)+1,IF(AND(P625&lt;&gt;"",O625&lt;&gt;1),MAX($P$4:P625)+0.1,""))</f>
        <v/>
      </c>
      <c r="Q626" s="5">
        <f>ROW()</f>
        <v>626</v>
      </c>
    </row>
    <row r="627" spans="1:17" x14ac:dyDescent="0.3">
      <c r="A627" s="1" t="s">
        <v>419</v>
      </c>
      <c r="B627" s="5"/>
      <c r="C627" s="14">
        <f t="shared" si="225"/>
        <v>0</v>
      </c>
      <c r="D627" s="14">
        <f t="shared" si="225"/>
        <v>0</v>
      </c>
      <c r="E627" s="14" t="str">
        <f t="shared" si="226"/>
        <v/>
      </c>
      <c r="F627" s="14">
        <f t="shared" si="227"/>
        <v>2</v>
      </c>
      <c r="G627" s="14">
        <f t="shared" si="223"/>
        <v>1</v>
      </c>
      <c r="H627" s="14">
        <f t="shared" si="233"/>
        <v>5</v>
      </c>
      <c r="I627" s="14">
        <f t="shared" si="233"/>
        <v>2</v>
      </c>
      <c r="J627" s="14">
        <f t="shared" si="233"/>
        <v>0</v>
      </c>
      <c r="K627" s="14">
        <f t="shared" si="233"/>
        <v>0</v>
      </c>
      <c r="L627" s="14" t="str">
        <f t="shared" si="229"/>
        <v>1.5.2</v>
      </c>
      <c r="M627" s="15" t="str">
        <f t="shared" si="230"/>
        <v>--</v>
      </c>
      <c r="N627" s="14" t="str">
        <f t="shared" si="231"/>
        <v/>
      </c>
      <c r="O627" s="15" t="str">
        <f t="shared" si="224"/>
        <v/>
      </c>
      <c r="P627" s="15" t="str">
        <f>IF(N627=1,FLOOR(MAX($P$4:P626),1)+1,IF(AND(P626&lt;&gt;"",O626&lt;&gt;1),MAX($P$4:P626)+0.1,""))</f>
        <v/>
      </c>
      <c r="Q627" s="5">
        <f>ROW()</f>
        <v>627</v>
      </c>
    </row>
    <row r="628" spans="1:17" x14ac:dyDescent="0.3">
      <c r="A628" s="1" t="s">
        <v>55</v>
      </c>
      <c r="B628" s="5"/>
      <c r="C628" s="14">
        <f t="shared" si="225"/>
        <v>0</v>
      </c>
      <c r="D628" s="14">
        <f t="shared" si="225"/>
        <v>0</v>
      </c>
      <c r="E628" s="14" t="str">
        <f t="shared" si="226"/>
        <v/>
      </c>
      <c r="F628" s="14">
        <f t="shared" si="227"/>
        <v>2</v>
      </c>
      <c r="G628" s="14">
        <f t="shared" si="223"/>
        <v>1</v>
      </c>
      <c r="H628" s="14">
        <f t="shared" si="233"/>
        <v>5</v>
      </c>
      <c r="I628" s="14">
        <f t="shared" si="233"/>
        <v>2</v>
      </c>
      <c r="J628" s="14">
        <f t="shared" si="233"/>
        <v>0</v>
      </c>
      <c r="K628" s="14">
        <f t="shared" si="233"/>
        <v>0</v>
      </c>
      <c r="L628" s="14" t="str">
        <f t="shared" si="229"/>
        <v>1.5.2</v>
      </c>
      <c r="M628" s="15" t="str">
        <f t="shared" si="230"/>
        <v>--</v>
      </c>
      <c r="N628" s="14" t="str">
        <f t="shared" si="231"/>
        <v/>
      </c>
      <c r="O628" s="15" t="str">
        <f t="shared" si="224"/>
        <v/>
      </c>
      <c r="P628" s="15" t="str">
        <f>IF(N628=1,FLOOR(MAX($P$4:P627),1)+1,IF(AND(P627&lt;&gt;"",O627&lt;&gt;1),MAX($P$4:P627)+0.1,""))</f>
        <v/>
      </c>
      <c r="Q628" s="5">
        <f>ROW()</f>
        <v>628</v>
      </c>
    </row>
    <row r="629" spans="1:17" x14ac:dyDescent="0.3">
      <c r="A629" s="1" t="s">
        <v>420</v>
      </c>
      <c r="B629" s="5"/>
      <c r="C629" s="14">
        <f t="shared" si="225"/>
        <v>0</v>
      </c>
      <c r="D629" s="14">
        <f t="shared" si="225"/>
        <v>0</v>
      </c>
      <c r="E629" s="14" t="str">
        <f t="shared" si="226"/>
        <v/>
      </c>
      <c r="F629" s="14">
        <f t="shared" si="227"/>
        <v>2</v>
      </c>
      <c r="G629" s="14">
        <f t="shared" si="223"/>
        <v>1</v>
      </c>
      <c r="H629" s="14">
        <f t="shared" si="233"/>
        <v>5</v>
      </c>
      <c r="I629" s="14">
        <f t="shared" si="233"/>
        <v>2</v>
      </c>
      <c r="J629" s="14">
        <f t="shared" si="233"/>
        <v>0</v>
      </c>
      <c r="K629" s="14">
        <f t="shared" si="233"/>
        <v>0</v>
      </c>
      <c r="L629" s="14" t="str">
        <f t="shared" si="229"/>
        <v>1.5.2</v>
      </c>
      <c r="M629" s="15" t="str">
        <f t="shared" si="230"/>
        <v>--</v>
      </c>
      <c r="N629" s="14" t="str">
        <f t="shared" si="231"/>
        <v/>
      </c>
      <c r="O629" s="15" t="str">
        <f t="shared" si="224"/>
        <v/>
      </c>
      <c r="P629" s="15" t="str">
        <f>IF(N629=1,FLOOR(MAX($P$4:P628),1)+1,IF(AND(P628&lt;&gt;"",O628&lt;&gt;1),MAX($P$4:P628)+0.1,""))</f>
        <v/>
      </c>
      <c r="Q629" s="5">
        <f>ROW()</f>
        <v>629</v>
      </c>
    </row>
    <row r="630" spans="1:17" x14ac:dyDescent="0.3">
      <c r="A630" s="1" t="s">
        <v>421</v>
      </c>
      <c r="B630" s="5"/>
      <c r="C630" s="14">
        <f t="shared" si="225"/>
        <v>0</v>
      </c>
      <c r="D630" s="14">
        <f t="shared" si="225"/>
        <v>0</v>
      </c>
      <c r="E630" s="14" t="str">
        <f t="shared" si="226"/>
        <v/>
      </c>
      <c r="F630" s="14">
        <f t="shared" si="227"/>
        <v>2</v>
      </c>
      <c r="G630" s="14">
        <f t="shared" si="223"/>
        <v>1</v>
      </c>
      <c r="H630" s="14">
        <f t="shared" ref="H630:K645" si="234">IF(G630&lt;&gt;G629,0,IF(AND(($F629-$D630)=(H$3-1),$F630=H$3),H629+1,H629))</f>
        <v>5</v>
      </c>
      <c r="I630" s="14">
        <f t="shared" si="234"/>
        <v>2</v>
      </c>
      <c r="J630" s="14">
        <f t="shared" si="234"/>
        <v>0</v>
      </c>
      <c r="K630" s="14">
        <f t="shared" si="234"/>
        <v>0</v>
      </c>
      <c r="L630" s="14" t="str">
        <f t="shared" si="229"/>
        <v>1.5.2</v>
      </c>
      <c r="M630" s="15" t="str">
        <f t="shared" si="230"/>
        <v>--</v>
      </c>
      <c r="N630" s="14" t="str">
        <f t="shared" si="231"/>
        <v/>
      </c>
      <c r="O630" s="15" t="str">
        <f t="shared" si="224"/>
        <v/>
      </c>
      <c r="P630" s="15" t="str">
        <f>IF(N630=1,FLOOR(MAX($P$4:P629),1)+1,IF(AND(P629&lt;&gt;"",O629&lt;&gt;1),MAX($P$4:P629)+0.1,""))</f>
        <v/>
      </c>
      <c r="Q630" s="5">
        <f>ROW()</f>
        <v>630</v>
      </c>
    </row>
    <row r="631" spans="1:17" x14ac:dyDescent="0.3">
      <c r="A631" s="1" t="s">
        <v>422</v>
      </c>
      <c r="B631" s="5"/>
      <c r="C631" s="14">
        <f t="shared" si="225"/>
        <v>0</v>
      </c>
      <c r="D631" s="14">
        <f t="shared" si="225"/>
        <v>0</v>
      </c>
      <c r="E631" s="14" t="str">
        <f t="shared" si="226"/>
        <v/>
      </c>
      <c r="F631" s="14">
        <f t="shared" si="227"/>
        <v>2</v>
      </c>
      <c r="G631" s="14">
        <f t="shared" si="223"/>
        <v>1</v>
      </c>
      <c r="H631" s="14">
        <f t="shared" si="234"/>
        <v>5</v>
      </c>
      <c r="I631" s="14">
        <f t="shared" si="234"/>
        <v>2</v>
      </c>
      <c r="J631" s="14">
        <f t="shared" si="234"/>
        <v>0</v>
      </c>
      <c r="K631" s="14">
        <f t="shared" si="234"/>
        <v>0</v>
      </c>
      <c r="L631" s="14" t="str">
        <f t="shared" si="229"/>
        <v>1.5.2</v>
      </c>
      <c r="M631" s="15" t="str">
        <f t="shared" si="230"/>
        <v>--</v>
      </c>
      <c r="N631" s="14" t="str">
        <f t="shared" si="231"/>
        <v/>
      </c>
      <c r="O631" s="15" t="str">
        <f t="shared" si="224"/>
        <v/>
      </c>
      <c r="P631" s="15" t="str">
        <f>IF(N631=1,FLOOR(MAX($P$4:P630),1)+1,IF(AND(P630&lt;&gt;"",O630&lt;&gt;1),MAX($P$4:P630)+0.1,""))</f>
        <v/>
      </c>
      <c r="Q631" s="5">
        <f>ROW()</f>
        <v>631</v>
      </c>
    </row>
    <row r="632" spans="1:17" x14ac:dyDescent="0.3">
      <c r="A632" s="1" t="s">
        <v>55</v>
      </c>
      <c r="B632" s="5"/>
      <c r="C632" s="14">
        <f t="shared" si="225"/>
        <v>0</v>
      </c>
      <c r="D632" s="14">
        <f t="shared" si="225"/>
        <v>0</v>
      </c>
      <c r="E632" s="14" t="str">
        <f t="shared" si="226"/>
        <v/>
      </c>
      <c r="F632" s="14">
        <f t="shared" si="227"/>
        <v>2</v>
      </c>
      <c r="G632" s="14">
        <f t="shared" si="223"/>
        <v>1</v>
      </c>
      <c r="H632" s="14">
        <f t="shared" si="234"/>
        <v>5</v>
      </c>
      <c r="I632" s="14">
        <f t="shared" si="234"/>
        <v>2</v>
      </c>
      <c r="J632" s="14">
        <f t="shared" si="234"/>
        <v>0</v>
      </c>
      <c r="K632" s="14">
        <f t="shared" si="234"/>
        <v>0</v>
      </c>
      <c r="L632" s="14" t="str">
        <f t="shared" si="229"/>
        <v>1.5.2</v>
      </c>
      <c r="M632" s="15" t="str">
        <f t="shared" si="230"/>
        <v>--</v>
      </c>
      <c r="N632" s="14" t="str">
        <f t="shared" si="231"/>
        <v/>
      </c>
      <c r="O632" s="15" t="str">
        <f t="shared" si="224"/>
        <v/>
      </c>
      <c r="P632" s="15" t="str">
        <f>IF(N632=1,FLOOR(MAX($P$4:P631),1)+1,IF(AND(P631&lt;&gt;"",O631&lt;&gt;1),MAX($P$4:P631)+0.1,""))</f>
        <v/>
      </c>
      <c r="Q632" s="5">
        <f>ROW()</f>
        <v>632</v>
      </c>
    </row>
    <row r="633" spans="1:17" x14ac:dyDescent="0.3">
      <c r="A633" s="1" t="s">
        <v>423</v>
      </c>
      <c r="B633" s="5"/>
      <c r="C633" s="14">
        <f t="shared" si="225"/>
        <v>0</v>
      </c>
      <c r="D633" s="14">
        <f t="shared" si="225"/>
        <v>0</v>
      </c>
      <c r="E633" s="14" t="str">
        <f t="shared" si="226"/>
        <v/>
      </c>
      <c r="F633" s="14">
        <f t="shared" si="227"/>
        <v>2</v>
      </c>
      <c r="G633" s="14">
        <f t="shared" si="223"/>
        <v>1</v>
      </c>
      <c r="H633" s="14">
        <f t="shared" si="234"/>
        <v>5</v>
      </c>
      <c r="I633" s="14">
        <f t="shared" si="234"/>
        <v>2</v>
      </c>
      <c r="J633" s="14">
        <f t="shared" si="234"/>
        <v>0</v>
      </c>
      <c r="K633" s="14">
        <f t="shared" si="234"/>
        <v>0</v>
      </c>
      <c r="L633" s="14" t="str">
        <f t="shared" si="229"/>
        <v>1.5.2</v>
      </c>
      <c r="M633" s="15" t="str">
        <f t="shared" si="230"/>
        <v>--</v>
      </c>
      <c r="N633" s="14" t="str">
        <f t="shared" si="231"/>
        <v/>
      </c>
      <c r="O633" s="15" t="str">
        <f t="shared" si="224"/>
        <v/>
      </c>
      <c r="P633" s="15" t="str">
        <f>IF(N633=1,FLOOR(MAX($P$4:P632),1)+1,IF(AND(P632&lt;&gt;"",O632&lt;&gt;1),MAX($P$4:P632)+0.1,""))</f>
        <v/>
      </c>
      <c r="Q633" s="5">
        <f>ROW()</f>
        <v>633</v>
      </c>
    </row>
    <row r="634" spans="1:17" x14ac:dyDescent="0.3">
      <c r="A634" s="1" t="s">
        <v>424</v>
      </c>
      <c r="B634" s="5"/>
      <c r="C634" s="14">
        <f t="shared" si="225"/>
        <v>0</v>
      </c>
      <c r="D634" s="14">
        <f t="shared" si="225"/>
        <v>0</v>
      </c>
      <c r="E634" s="14" t="str">
        <f t="shared" si="226"/>
        <v/>
      </c>
      <c r="F634" s="14">
        <f t="shared" si="227"/>
        <v>2</v>
      </c>
      <c r="G634" s="14">
        <f t="shared" si="223"/>
        <v>1</v>
      </c>
      <c r="H634" s="14">
        <f t="shared" si="234"/>
        <v>5</v>
      </c>
      <c r="I634" s="14">
        <f t="shared" si="234"/>
        <v>2</v>
      </c>
      <c r="J634" s="14">
        <f t="shared" si="234"/>
        <v>0</v>
      </c>
      <c r="K634" s="14">
        <f t="shared" si="234"/>
        <v>0</v>
      </c>
      <c r="L634" s="14" t="str">
        <f t="shared" si="229"/>
        <v>1.5.2</v>
      </c>
      <c r="M634" s="15" t="str">
        <f t="shared" si="230"/>
        <v>--</v>
      </c>
      <c r="N634" s="14" t="str">
        <f t="shared" si="231"/>
        <v/>
      </c>
      <c r="O634" s="15" t="str">
        <f t="shared" si="224"/>
        <v/>
      </c>
      <c r="P634" s="15" t="str">
        <f>IF(N634=1,FLOOR(MAX($P$4:P633),1)+1,IF(AND(P633&lt;&gt;"",O633&lt;&gt;1),MAX($P$4:P633)+0.1,""))</f>
        <v/>
      </c>
      <c r="Q634" s="5">
        <f>ROW()</f>
        <v>634</v>
      </c>
    </row>
    <row r="635" spans="1:17" x14ac:dyDescent="0.3">
      <c r="A635" s="1" t="s">
        <v>55</v>
      </c>
      <c r="B635" s="5"/>
      <c r="C635" s="14">
        <f t="shared" si="225"/>
        <v>0</v>
      </c>
      <c r="D635" s="14">
        <f t="shared" si="225"/>
        <v>0</v>
      </c>
      <c r="E635" s="14" t="str">
        <f t="shared" si="226"/>
        <v/>
      </c>
      <c r="F635" s="14">
        <f t="shared" si="227"/>
        <v>2</v>
      </c>
      <c r="G635" s="14">
        <f t="shared" si="223"/>
        <v>1</v>
      </c>
      <c r="H635" s="14">
        <f t="shared" si="234"/>
        <v>5</v>
      </c>
      <c r="I635" s="14">
        <f t="shared" si="234"/>
        <v>2</v>
      </c>
      <c r="J635" s="14">
        <f t="shared" si="234"/>
        <v>0</v>
      </c>
      <c r="K635" s="14">
        <f t="shared" si="234"/>
        <v>0</v>
      </c>
      <c r="L635" s="14" t="str">
        <f t="shared" si="229"/>
        <v>1.5.2</v>
      </c>
      <c r="M635" s="15" t="str">
        <f t="shared" si="230"/>
        <v>--</v>
      </c>
      <c r="N635" s="14" t="str">
        <f t="shared" si="231"/>
        <v/>
      </c>
      <c r="O635" s="15" t="str">
        <f t="shared" si="224"/>
        <v/>
      </c>
      <c r="P635" s="15" t="str">
        <f>IF(N635=1,FLOOR(MAX($P$4:P634),1)+1,IF(AND(P634&lt;&gt;"",O634&lt;&gt;1),MAX($P$4:P634)+0.1,""))</f>
        <v/>
      </c>
      <c r="Q635" s="5">
        <f>ROW()</f>
        <v>635</v>
      </c>
    </row>
    <row r="636" spans="1:17" x14ac:dyDescent="0.3">
      <c r="A636" s="1" t="s">
        <v>425</v>
      </c>
      <c r="B636" s="5"/>
      <c r="C636" s="14">
        <f t="shared" si="225"/>
        <v>0</v>
      </c>
      <c r="D636" s="14">
        <f t="shared" si="225"/>
        <v>0</v>
      </c>
      <c r="E636" s="14" t="str">
        <f t="shared" si="226"/>
        <v/>
      </c>
      <c r="F636" s="14">
        <f t="shared" si="227"/>
        <v>2</v>
      </c>
      <c r="G636" s="14">
        <f t="shared" si="223"/>
        <v>1</v>
      </c>
      <c r="H636" s="14">
        <f t="shared" si="234"/>
        <v>5</v>
      </c>
      <c r="I636" s="14">
        <f t="shared" si="234"/>
        <v>2</v>
      </c>
      <c r="J636" s="14">
        <f t="shared" si="234"/>
        <v>0</v>
      </c>
      <c r="K636" s="14">
        <f t="shared" si="234"/>
        <v>0</v>
      </c>
      <c r="L636" s="14" t="str">
        <f t="shared" si="229"/>
        <v>1.5.2</v>
      </c>
      <c r="M636" s="15" t="str">
        <f t="shared" si="230"/>
        <v>--</v>
      </c>
      <c r="N636" s="14" t="str">
        <f t="shared" si="231"/>
        <v/>
      </c>
      <c r="O636" s="15" t="str">
        <f t="shared" si="224"/>
        <v/>
      </c>
      <c r="P636" s="15" t="str">
        <f>IF(N636=1,FLOOR(MAX($P$4:P635),1)+1,IF(AND(P635&lt;&gt;"",O635&lt;&gt;1),MAX($P$4:P635)+0.1,""))</f>
        <v/>
      </c>
      <c r="Q636" s="5">
        <f>ROW()</f>
        <v>636</v>
      </c>
    </row>
    <row r="637" spans="1:17" x14ac:dyDescent="0.3">
      <c r="A637" s="1" t="s">
        <v>426</v>
      </c>
      <c r="B637" s="5"/>
      <c r="C637" s="14">
        <f t="shared" si="225"/>
        <v>0</v>
      </c>
      <c r="D637" s="14">
        <f t="shared" si="225"/>
        <v>0</v>
      </c>
      <c r="E637" s="14" t="str">
        <f t="shared" si="226"/>
        <v/>
      </c>
      <c r="F637" s="14">
        <f t="shared" si="227"/>
        <v>2</v>
      </c>
      <c r="G637" s="14">
        <f t="shared" si="223"/>
        <v>1</v>
      </c>
      <c r="H637" s="14">
        <f t="shared" si="234"/>
        <v>5</v>
      </c>
      <c r="I637" s="14">
        <f t="shared" si="234"/>
        <v>2</v>
      </c>
      <c r="J637" s="14">
        <f t="shared" si="234"/>
        <v>0</v>
      </c>
      <c r="K637" s="14">
        <f t="shared" si="234"/>
        <v>0</v>
      </c>
      <c r="L637" s="14" t="str">
        <f t="shared" si="229"/>
        <v>1.5.2</v>
      </c>
      <c r="M637" s="15" t="str">
        <f t="shared" si="230"/>
        <v>--</v>
      </c>
      <c r="N637" s="14" t="str">
        <f t="shared" si="231"/>
        <v/>
      </c>
      <c r="O637" s="15" t="str">
        <f t="shared" si="224"/>
        <v/>
      </c>
      <c r="P637" s="15" t="str">
        <f>IF(N637=1,FLOOR(MAX($P$4:P636),1)+1,IF(AND(P636&lt;&gt;"",O636&lt;&gt;1),MAX($P$4:P636)+0.1,""))</f>
        <v/>
      </c>
      <c r="Q637" s="5">
        <f>ROW()</f>
        <v>637</v>
      </c>
    </row>
    <row r="638" spans="1:17" x14ac:dyDescent="0.3">
      <c r="A638" s="1" t="s">
        <v>55</v>
      </c>
      <c r="B638" s="5"/>
      <c r="C638" s="14">
        <f t="shared" si="225"/>
        <v>0</v>
      </c>
      <c r="D638" s="14">
        <f t="shared" si="225"/>
        <v>0</v>
      </c>
      <c r="E638" s="14" t="str">
        <f t="shared" si="226"/>
        <v/>
      </c>
      <c r="F638" s="14">
        <f t="shared" si="227"/>
        <v>2</v>
      </c>
      <c r="G638" s="14">
        <f t="shared" si="223"/>
        <v>1</v>
      </c>
      <c r="H638" s="14">
        <f t="shared" si="234"/>
        <v>5</v>
      </c>
      <c r="I638" s="14">
        <f t="shared" si="234"/>
        <v>2</v>
      </c>
      <c r="J638" s="14">
        <f t="shared" si="234"/>
        <v>0</v>
      </c>
      <c r="K638" s="14">
        <f t="shared" si="234"/>
        <v>0</v>
      </c>
      <c r="L638" s="14" t="str">
        <f t="shared" si="229"/>
        <v>1.5.2</v>
      </c>
      <c r="M638" s="15" t="str">
        <f t="shared" si="230"/>
        <v>--</v>
      </c>
      <c r="N638" s="14" t="str">
        <f t="shared" si="231"/>
        <v/>
      </c>
      <c r="O638" s="15" t="str">
        <f t="shared" si="224"/>
        <v/>
      </c>
      <c r="P638" s="15" t="str">
        <f>IF(N638=1,FLOOR(MAX($P$4:P637),1)+1,IF(AND(P637&lt;&gt;"",O637&lt;&gt;1),MAX($P$4:P637)+0.1,""))</f>
        <v/>
      </c>
      <c r="Q638" s="5">
        <f>ROW()</f>
        <v>638</v>
      </c>
    </row>
    <row r="639" spans="1:17" x14ac:dyDescent="0.3">
      <c r="A639" s="1" t="s">
        <v>427</v>
      </c>
      <c r="B639" s="5"/>
      <c r="C639" s="14">
        <f t="shared" si="225"/>
        <v>0</v>
      </c>
      <c r="D639" s="14">
        <f t="shared" si="225"/>
        <v>0</v>
      </c>
      <c r="E639" s="14" t="str">
        <f t="shared" si="226"/>
        <v/>
      </c>
      <c r="F639" s="14">
        <f t="shared" si="227"/>
        <v>2</v>
      </c>
      <c r="G639" s="14">
        <f t="shared" si="223"/>
        <v>1</v>
      </c>
      <c r="H639" s="14">
        <f t="shared" si="234"/>
        <v>5</v>
      </c>
      <c r="I639" s="14">
        <f t="shared" si="234"/>
        <v>2</v>
      </c>
      <c r="J639" s="14">
        <f t="shared" si="234"/>
        <v>0</v>
      </c>
      <c r="K639" s="14">
        <f t="shared" si="234"/>
        <v>0</v>
      </c>
      <c r="L639" s="14" t="str">
        <f t="shared" si="229"/>
        <v>1.5.2</v>
      </c>
      <c r="M639" s="15" t="str">
        <f t="shared" si="230"/>
        <v>--</v>
      </c>
      <c r="N639" s="14" t="str">
        <f t="shared" si="231"/>
        <v/>
      </c>
      <c r="O639" s="15" t="str">
        <f t="shared" si="224"/>
        <v/>
      </c>
      <c r="P639" s="15" t="str">
        <f>IF(N639=1,FLOOR(MAX($P$4:P638),1)+1,IF(AND(P638&lt;&gt;"",O638&lt;&gt;1),MAX($P$4:P638)+0.1,""))</f>
        <v/>
      </c>
      <c r="Q639" s="5">
        <f>ROW()</f>
        <v>639</v>
      </c>
    </row>
    <row r="640" spans="1:17" x14ac:dyDescent="0.3">
      <c r="A640" s="1" t="s">
        <v>55</v>
      </c>
      <c r="B640" s="5"/>
      <c r="C640" s="14">
        <f t="shared" si="225"/>
        <v>0</v>
      </c>
      <c r="D640" s="14">
        <f t="shared" si="225"/>
        <v>0</v>
      </c>
      <c r="E640" s="14" t="str">
        <f t="shared" si="226"/>
        <v/>
      </c>
      <c r="F640" s="14">
        <f t="shared" si="227"/>
        <v>2</v>
      </c>
      <c r="G640" s="14">
        <f t="shared" si="223"/>
        <v>1</v>
      </c>
      <c r="H640" s="14">
        <f t="shared" si="234"/>
        <v>5</v>
      </c>
      <c r="I640" s="14">
        <f t="shared" si="234"/>
        <v>2</v>
      </c>
      <c r="J640" s="14">
        <f t="shared" si="234"/>
        <v>0</v>
      </c>
      <c r="K640" s="14">
        <f t="shared" si="234"/>
        <v>0</v>
      </c>
      <c r="L640" s="14" t="str">
        <f t="shared" si="229"/>
        <v>1.5.2</v>
      </c>
      <c r="M640" s="15" t="str">
        <f t="shared" si="230"/>
        <v>--</v>
      </c>
      <c r="N640" s="14" t="str">
        <f t="shared" si="231"/>
        <v/>
      </c>
      <c r="O640" s="15" t="str">
        <f t="shared" si="224"/>
        <v/>
      </c>
      <c r="P640" s="15" t="str">
        <f>IF(N640=1,FLOOR(MAX($P$4:P639),1)+1,IF(AND(P639&lt;&gt;"",O639&lt;&gt;1),MAX($P$4:P639)+0.1,""))</f>
        <v/>
      </c>
      <c r="Q640" s="5">
        <f>ROW()</f>
        <v>640</v>
      </c>
    </row>
    <row r="641" spans="1:17" x14ac:dyDescent="0.3">
      <c r="A641" s="1" t="s">
        <v>428</v>
      </c>
      <c r="B641" s="5"/>
      <c r="C641" s="14">
        <f t="shared" si="225"/>
        <v>0</v>
      </c>
      <c r="D641" s="14">
        <f t="shared" si="225"/>
        <v>0</v>
      </c>
      <c r="E641" s="14" t="str">
        <f t="shared" si="226"/>
        <v/>
      </c>
      <c r="F641" s="14">
        <f t="shared" si="227"/>
        <v>2</v>
      </c>
      <c r="G641" s="14">
        <f t="shared" si="223"/>
        <v>1</v>
      </c>
      <c r="H641" s="14">
        <f t="shared" si="234"/>
        <v>5</v>
      </c>
      <c r="I641" s="14">
        <f t="shared" si="234"/>
        <v>2</v>
      </c>
      <c r="J641" s="14">
        <f t="shared" si="234"/>
        <v>0</v>
      </c>
      <c r="K641" s="14">
        <f t="shared" si="234"/>
        <v>0</v>
      </c>
      <c r="L641" s="14" t="str">
        <f t="shared" si="229"/>
        <v>1.5.2</v>
      </c>
      <c r="M641" s="15" t="str">
        <f t="shared" si="230"/>
        <v>--</v>
      </c>
      <c r="N641" s="14" t="str">
        <f t="shared" si="231"/>
        <v/>
      </c>
      <c r="O641" s="15" t="str">
        <f t="shared" si="224"/>
        <v/>
      </c>
      <c r="P641" s="15" t="str">
        <f>IF(N641=1,FLOOR(MAX($P$4:P640),1)+1,IF(AND(P640&lt;&gt;"",O640&lt;&gt;1),MAX($P$4:P640)+0.1,""))</f>
        <v/>
      </c>
      <c r="Q641" s="5">
        <f>ROW()</f>
        <v>641</v>
      </c>
    </row>
    <row r="642" spans="1:17" x14ac:dyDescent="0.3">
      <c r="A642" s="1" t="s">
        <v>429</v>
      </c>
      <c r="B642" s="5"/>
      <c r="C642" s="14">
        <f t="shared" si="225"/>
        <v>0</v>
      </c>
      <c r="D642" s="14">
        <f t="shared" si="225"/>
        <v>0</v>
      </c>
      <c r="E642" s="14" t="str">
        <f t="shared" si="226"/>
        <v/>
      </c>
      <c r="F642" s="14">
        <f t="shared" si="227"/>
        <v>2</v>
      </c>
      <c r="G642" s="14">
        <f t="shared" si="223"/>
        <v>1</v>
      </c>
      <c r="H642" s="14">
        <f t="shared" si="234"/>
        <v>5</v>
      </c>
      <c r="I642" s="14">
        <f t="shared" si="234"/>
        <v>2</v>
      </c>
      <c r="J642" s="14">
        <f t="shared" si="234"/>
        <v>0</v>
      </c>
      <c r="K642" s="14">
        <f t="shared" si="234"/>
        <v>0</v>
      </c>
      <c r="L642" s="14" t="str">
        <f t="shared" si="229"/>
        <v>1.5.2</v>
      </c>
      <c r="M642" s="15" t="str">
        <f t="shared" si="230"/>
        <v>--</v>
      </c>
      <c r="N642" s="14" t="str">
        <f t="shared" si="231"/>
        <v/>
      </c>
      <c r="O642" s="15" t="str">
        <f t="shared" si="224"/>
        <v/>
      </c>
      <c r="P642" s="15" t="str">
        <f>IF(N642=1,FLOOR(MAX($P$4:P641),1)+1,IF(AND(P641&lt;&gt;"",O641&lt;&gt;1),MAX($P$4:P641)+0.1,""))</f>
        <v/>
      </c>
      <c r="Q642" s="5">
        <f>ROW()</f>
        <v>642</v>
      </c>
    </row>
    <row r="643" spans="1:17" x14ac:dyDescent="0.3">
      <c r="A643" s="1" t="s">
        <v>55</v>
      </c>
      <c r="B643" s="5"/>
      <c r="C643" s="14">
        <f t="shared" si="225"/>
        <v>0</v>
      </c>
      <c r="D643" s="14">
        <f t="shared" si="225"/>
        <v>0</v>
      </c>
      <c r="E643" s="14" t="str">
        <f t="shared" si="226"/>
        <v/>
      </c>
      <c r="F643" s="14">
        <f t="shared" si="227"/>
        <v>2</v>
      </c>
      <c r="G643" s="14">
        <f t="shared" si="223"/>
        <v>1</v>
      </c>
      <c r="H643" s="14">
        <f t="shared" si="234"/>
        <v>5</v>
      </c>
      <c r="I643" s="14">
        <f t="shared" si="234"/>
        <v>2</v>
      </c>
      <c r="J643" s="14">
        <f t="shared" si="234"/>
        <v>0</v>
      </c>
      <c r="K643" s="14">
        <f t="shared" si="234"/>
        <v>0</v>
      </c>
      <c r="L643" s="14" t="str">
        <f t="shared" si="229"/>
        <v>1.5.2</v>
      </c>
      <c r="M643" s="15" t="str">
        <f t="shared" si="230"/>
        <v>--</v>
      </c>
      <c r="N643" s="14" t="str">
        <f t="shared" si="231"/>
        <v/>
      </c>
      <c r="O643" s="15" t="str">
        <f t="shared" si="224"/>
        <v/>
      </c>
      <c r="P643" s="15" t="str">
        <f>IF(N643=1,FLOOR(MAX($P$4:P642),1)+1,IF(AND(P642&lt;&gt;"",O642&lt;&gt;1),MAX($P$4:P642)+0.1,""))</f>
        <v/>
      </c>
      <c r="Q643" s="5">
        <f>ROW()</f>
        <v>643</v>
      </c>
    </row>
    <row r="644" spans="1:17" x14ac:dyDescent="0.3">
      <c r="A644" s="1" t="s">
        <v>430</v>
      </c>
      <c r="B644" s="5"/>
      <c r="C644" s="14">
        <f t="shared" si="225"/>
        <v>0</v>
      </c>
      <c r="D644" s="14">
        <f t="shared" si="225"/>
        <v>0</v>
      </c>
      <c r="E644" s="14" t="str">
        <f t="shared" si="226"/>
        <v/>
      </c>
      <c r="F644" s="14">
        <f t="shared" si="227"/>
        <v>2</v>
      </c>
      <c r="G644" s="14">
        <f t="shared" si="223"/>
        <v>1</v>
      </c>
      <c r="H644" s="14">
        <f t="shared" si="234"/>
        <v>5</v>
      </c>
      <c r="I644" s="14">
        <f t="shared" si="234"/>
        <v>2</v>
      </c>
      <c r="J644" s="14">
        <f t="shared" si="234"/>
        <v>0</v>
      </c>
      <c r="K644" s="14">
        <f t="shared" si="234"/>
        <v>0</v>
      </c>
      <c r="L644" s="14" t="str">
        <f t="shared" si="229"/>
        <v>1.5.2</v>
      </c>
      <c r="M644" s="15" t="str">
        <f t="shared" si="230"/>
        <v>--</v>
      </c>
      <c r="N644" s="14" t="str">
        <f t="shared" si="231"/>
        <v/>
      </c>
      <c r="O644" s="15" t="str">
        <f t="shared" si="224"/>
        <v/>
      </c>
      <c r="P644" s="15" t="str">
        <f>IF(N644=1,FLOOR(MAX($P$4:P643),1)+1,IF(AND(P643&lt;&gt;"",O643&lt;&gt;1),MAX($P$4:P643)+0.1,""))</f>
        <v/>
      </c>
      <c r="Q644" s="5">
        <f>ROW()</f>
        <v>644</v>
      </c>
    </row>
    <row r="645" spans="1:17" x14ac:dyDescent="0.3">
      <c r="A645" s="1" t="s">
        <v>431</v>
      </c>
      <c r="B645" s="5"/>
      <c r="C645" s="14">
        <f t="shared" si="225"/>
        <v>0</v>
      </c>
      <c r="D645" s="14">
        <f t="shared" si="225"/>
        <v>0</v>
      </c>
      <c r="E645" s="14" t="str">
        <f t="shared" si="226"/>
        <v/>
      </c>
      <c r="F645" s="14">
        <f t="shared" si="227"/>
        <v>2</v>
      </c>
      <c r="G645" s="14">
        <f t="shared" ref="G645:G708" si="235">G644+IF(NOT(ISERROR(FIND("&lt;PRT&gt;",A645))),1,0)</f>
        <v>1</v>
      </c>
      <c r="H645" s="14">
        <f t="shared" si="234"/>
        <v>5</v>
      </c>
      <c r="I645" s="14">
        <f t="shared" si="234"/>
        <v>2</v>
      </c>
      <c r="J645" s="14">
        <f t="shared" si="234"/>
        <v>0</v>
      </c>
      <c r="K645" s="14">
        <f t="shared" si="234"/>
        <v>0</v>
      </c>
      <c r="L645" s="14" t="str">
        <f t="shared" si="229"/>
        <v>1.5.2</v>
      </c>
      <c r="M645" s="15" t="str">
        <f t="shared" si="230"/>
        <v>--</v>
      </c>
      <c r="N645" s="14" t="str">
        <f t="shared" si="231"/>
        <v/>
      </c>
      <c r="O645" s="15" t="str">
        <f t="shared" ref="O645:O708" si="236">IF(ISERROR(FIND(O$4,$A645)),"",1)</f>
        <v/>
      </c>
      <c r="P645" s="15" t="str">
        <f>IF(N645=1,FLOOR(MAX($P$4:P644),1)+1,IF(AND(P644&lt;&gt;"",O644&lt;&gt;1),MAX($P$4:P644)+0.1,""))</f>
        <v/>
      </c>
      <c r="Q645" s="5">
        <f>ROW()</f>
        <v>645</v>
      </c>
    </row>
    <row r="646" spans="1:17" x14ac:dyDescent="0.3">
      <c r="A646" s="1" t="s">
        <v>190</v>
      </c>
      <c r="B646" s="5"/>
      <c r="C646" s="14">
        <f t="shared" ref="C646:D709" si="237">(LEN($A646)-LEN(SUBSTITUTE($A646,C$3,"")))/LEN(C$3)</f>
        <v>0</v>
      </c>
      <c r="D646" s="14">
        <f t="shared" si="237"/>
        <v>1</v>
      </c>
      <c r="E646" s="14" t="str">
        <f t="shared" ref="E646:E709" si="238">IF(AND(C646&gt;0,D646&gt;0),IF(FIND(D$3,A646)&gt;FIND(C$3,A646),"WARNING","OK"),"")</f>
        <v/>
      </c>
      <c r="F646" s="14">
        <f t="shared" ref="F646:F709" si="239">F645+C646-D646</f>
        <v>1</v>
      </c>
      <c r="G646" s="14">
        <f t="shared" si="235"/>
        <v>1</v>
      </c>
      <c r="H646" s="14">
        <f t="shared" ref="H646:K661" si="240">IF(G646&lt;&gt;G645,0,IF(AND(($F645-$D646)=(H$3-1),$F646=H$3),H645+1,H645))</f>
        <v>5</v>
      </c>
      <c r="I646" s="14">
        <f t="shared" si="240"/>
        <v>2</v>
      </c>
      <c r="J646" s="14">
        <f t="shared" si="240"/>
        <v>0</v>
      </c>
      <c r="K646" s="14">
        <f t="shared" si="240"/>
        <v>0</v>
      </c>
      <c r="L646" s="14" t="str">
        <f t="shared" ref="L646:L709" si="241">SUBSTITUTE(G646&amp;"."&amp;H646&amp;"."&amp;I646&amp;"."&amp;J646&amp;"."&amp;K646,".0","")</f>
        <v>1.5.2</v>
      </c>
      <c r="M646" s="15" t="str">
        <f t="shared" ref="M646:M709" si="242">IF(ISERROR(FIND("&lt;SPT&gt;&lt;TTL&gt;",A646)),"--",SUBSTITUTE(SUBSTITUTE(MID(A646&amp;A647,FIND("&lt;SPT&gt;&lt;TTL&gt;",A646&amp;A647)+10,FIND("&lt;/TTL&gt;",A646&amp;A647)-FIND("&lt;SPT&gt;&lt;TTL&gt;",A646&amp;A647)-10),"&lt;SUB&gt;",""),"&lt;/SUB&gt;",""))</f>
        <v>--</v>
      </c>
      <c r="N646" s="14" t="str">
        <f t="shared" ref="N646:N709" si="243">IF(ISERROR(FIND(N$4,UPPER($A646))),"",1)</f>
        <v/>
      </c>
      <c r="O646" s="15" t="str">
        <f t="shared" si="236"/>
        <v/>
      </c>
      <c r="P646" s="15" t="str">
        <f>IF(N646=1,FLOOR(MAX($P$4:P645),1)+1,IF(AND(P645&lt;&gt;"",O645&lt;&gt;1),MAX($P$4:P645)+0.1,""))</f>
        <v/>
      </c>
      <c r="Q646" s="5">
        <f>ROW()</f>
        <v>646</v>
      </c>
    </row>
    <row r="647" spans="1:17" x14ac:dyDescent="0.3">
      <c r="A647" s="1" t="s">
        <v>432</v>
      </c>
      <c r="B647" s="5"/>
      <c r="C647" s="14">
        <f t="shared" si="237"/>
        <v>1</v>
      </c>
      <c r="D647" s="14">
        <f t="shared" si="237"/>
        <v>1</v>
      </c>
      <c r="E647" s="14" t="str">
        <f t="shared" si="238"/>
        <v>OK</v>
      </c>
      <c r="F647" s="14">
        <f t="shared" si="239"/>
        <v>1</v>
      </c>
      <c r="G647" s="14">
        <f t="shared" si="235"/>
        <v>1</v>
      </c>
      <c r="H647" s="14">
        <f t="shared" si="240"/>
        <v>6</v>
      </c>
      <c r="I647" s="14">
        <f t="shared" si="240"/>
        <v>0</v>
      </c>
      <c r="J647" s="14">
        <f t="shared" si="240"/>
        <v>0</v>
      </c>
      <c r="K647" s="14">
        <f t="shared" si="240"/>
        <v>0</v>
      </c>
      <c r="L647" s="14" t="str">
        <f t="shared" si="241"/>
        <v>1.6</v>
      </c>
      <c r="M647" s="15" t="str">
        <f t="shared" si="242"/>
        <v>SUBMITTALS</v>
      </c>
      <c r="N647" s="14" t="str">
        <f t="shared" si="243"/>
        <v/>
      </c>
      <c r="O647" s="15" t="str">
        <f t="shared" si="236"/>
        <v/>
      </c>
      <c r="P647" s="15" t="str">
        <f>IF(N647=1,FLOOR(MAX($P$4:P646),1)+1,IF(AND(P646&lt;&gt;"",O646&lt;&gt;1),MAX($P$4:P646)+0.1,""))</f>
        <v/>
      </c>
      <c r="Q647" s="5">
        <f>ROW()</f>
        <v>647</v>
      </c>
    </row>
    <row r="648" spans="1:17" x14ac:dyDescent="0.3">
      <c r="A648" s="1" t="s">
        <v>59</v>
      </c>
      <c r="B648" s="5"/>
      <c r="C648" s="14">
        <f t="shared" si="237"/>
        <v>0</v>
      </c>
      <c r="D648" s="14">
        <f t="shared" si="237"/>
        <v>0</v>
      </c>
      <c r="E648" s="14" t="str">
        <f t="shared" si="238"/>
        <v/>
      </c>
      <c r="F648" s="14">
        <f t="shared" si="239"/>
        <v>1</v>
      </c>
      <c r="G648" s="14">
        <f t="shared" si="235"/>
        <v>1</v>
      </c>
      <c r="H648" s="14">
        <f t="shared" si="240"/>
        <v>6</v>
      </c>
      <c r="I648" s="14">
        <f t="shared" si="240"/>
        <v>0</v>
      </c>
      <c r="J648" s="14">
        <f t="shared" si="240"/>
        <v>0</v>
      </c>
      <c r="K648" s="14">
        <f t="shared" si="240"/>
        <v>0</v>
      </c>
      <c r="L648" s="14" t="str">
        <f t="shared" si="241"/>
        <v>1.6</v>
      </c>
      <c r="M648" s="15" t="str">
        <f t="shared" si="242"/>
        <v>--</v>
      </c>
      <c r="N648" s="14" t="str">
        <f t="shared" si="243"/>
        <v/>
      </c>
      <c r="O648" s="15" t="str">
        <f t="shared" si="236"/>
        <v/>
      </c>
      <c r="P648" s="15" t="str">
        <f>IF(N648=1,FLOOR(MAX($P$4:P647),1)+1,IF(AND(P647&lt;&gt;"",O647&lt;&gt;1),MAX($P$4:P647)+0.1,""))</f>
        <v/>
      </c>
      <c r="Q648" s="5">
        <f>ROW()</f>
        <v>648</v>
      </c>
    </row>
    <row r="649" spans="1:17" x14ac:dyDescent="0.3">
      <c r="A649" s="1" t="s">
        <v>60</v>
      </c>
      <c r="B649" s="5"/>
      <c r="C649" s="14">
        <f t="shared" si="237"/>
        <v>0</v>
      </c>
      <c r="D649" s="14">
        <f t="shared" si="237"/>
        <v>0</v>
      </c>
      <c r="E649" s="14" t="str">
        <f t="shared" si="238"/>
        <v/>
      </c>
      <c r="F649" s="14">
        <f t="shared" si="239"/>
        <v>1</v>
      </c>
      <c r="G649" s="14">
        <f t="shared" si="235"/>
        <v>1</v>
      </c>
      <c r="H649" s="14">
        <f t="shared" si="240"/>
        <v>6</v>
      </c>
      <c r="I649" s="14">
        <f t="shared" si="240"/>
        <v>0</v>
      </c>
      <c r="J649" s="14">
        <f t="shared" si="240"/>
        <v>0</v>
      </c>
      <c r="K649" s="14">
        <f t="shared" si="240"/>
        <v>0</v>
      </c>
      <c r="L649" s="14" t="str">
        <f t="shared" si="241"/>
        <v>1.6</v>
      </c>
      <c r="M649" s="15" t="str">
        <f t="shared" si="242"/>
        <v>--</v>
      </c>
      <c r="N649" s="14" t="str">
        <f t="shared" si="243"/>
        <v/>
      </c>
      <c r="O649" s="15" t="str">
        <f t="shared" si="236"/>
        <v/>
      </c>
      <c r="P649" s="15" t="str">
        <f>IF(N649=1,FLOOR(MAX($P$4:P648),1)+1,IF(AND(P648&lt;&gt;"",O648&lt;&gt;1),MAX($P$4:P648)+0.1,""))</f>
        <v/>
      </c>
      <c r="Q649" s="5">
        <f>ROW()</f>
        <v>649</v>
      </c>
    </row>
    <row r="650" spans="1:17" x14ac:dyDescent="0.3">
      <c r="A650" s="1" t="s">
        <v>433</v>
      </c>
      <c r="B650" s="5"/>
      <c r="C650" s="14">
        <f t="shared" si="237"/>
        <v>0</v>
      </c>
      <c r="D650" s="14">
        <f t="shared" si="237"/>
        <v>0</v>
      </c>
      <c r="E650" s="14" t="str">
        <f t="shared" si="238"/>
        <v/>
      </c>
      <c r="F650" s="14">
        <f t="shared" si="239"/>
        <v>1</v>
      </c>
      <c r="G650" s="14">
        <f t="shared" si="235"/>
        <v>1</v>
      </c>
      <c r="H650" s="14">
        <f t="shared" si="240"/>
        <v>6</v>
      </c>
      <c r="I650" s="14">
        <f t="shared" si="240"/>
        <v>0</v>
      </c>
      <c r="J650" s="14">
        <f t="shared" si="240"/>
        <v>0</v>
      </c>
      <c r="K650" s="14">
        <f t="shared" si="240"/>
        <v>0</v>
      </c>
      <c r="L650" s="14" t="str">
        <f t="shared" si="241"/>
        <v>1.6</v>
      </c>
      <c r="M650" s="15" t="str">
        <f t="shared" si="242"/>
        <v>--</v>
      </c>
      <c r="N650" s="14" t="str">
        <f t="shared" si="243"/>
        <v/>
      </c>
      <c r="O650" s="15" t="str">
        <f t="shared" si="236"/>
        <v/>
      </c>
      <c r="P650" s="15" t="str">
        <f>IF(N650=1,FLOOR(MAX($P$4:P649),1)+1,IF(AND(P649&lt;&gt;"",O649&lt;&gt;1),MAX($P$4:P649)+0.1,""))</f>
        <v/>
      </c>
      <c r="Q650" s="5">
        <f>ROW()</f>
        <v>650</v>
      </c>
    </row>
    <row r="651" spans="1:17" x14ac:dyDescent="0.3">
      <c r="A651" s="1" t="s">
        <v>434</v>
      </c>
      <c r="B651" s="5"/>
      <c r="C651" s="14">
        <f t="shared" si="237"/>
        <v>0</v>
      </c>
      <c r="D651" s="14">
        <f t="shared" si="237"/>
        <v>0</v>
      </c>
      <c r="E651" s="14" t="str">
        <f t="shared" si="238"/>
        <v/>
      </c>
      <c r="F651" s="14">
        <f t="shared" si="239"/>
        <v>1</v>
      </c>
      <c r="G651" s="14">
        <f t="shared" si="235"/>
        <v>1</v>
      </c>
      <c r="H651" s="14">
        <f t="shared" si="240"/>
        <v>6</v>
      </c>
      <c r="I651" s="14">
        <f t="shared" si="240"/>
        <v>0</v>
      </c>
      <c r="J651" s="14">
        <f t="shared" si="240"/>
        <v>0</v>
      </c>
      <c r="K651" s="14">
        <f t="shared" si="240"/>
        <v>0</v>
      </c>
      <c r="L651" s="14" t="str">
        <f t="shared" si="241"/>
        <v>1.6</v>
      </c>
      <c r="M651" s="15" t="str">
        <f t="shared" si="242"/>
        <v>--</v>
      </c>
      <c r="N651" s="14" t="str">
        <f t="shared" si="243"/>
        <v/>
      </c>
      <c r="O651" s="15" t="str">
        <f t="shared" si="236"/>
        <v/>
      </c>
      <c r="P651" s="15" t="str">
        <f>IF(N651=1,FLOOR(MAX($P$4:P650),1)+1,IF(AND(P650&lt;&gt;"",O650&lt;&gt;1),MAX($P$4:P650)+0.1,""))</f>
        <v/>
      </c>
      <c r="Q651" s="5">
        <f>ROW()</f>
        <v>651</v>
      </c>
    </row>
    <row r="652" spans="1:17" x14ac:dyDescent="0.3">
      <c r="A652" s="1" t="s">
        <v>435</v>
      </c>
      <c r="B652" s="5"/>
      <c r="C652" s="14">
        <f t="shared" si="237"/>
        <v>0</v>
      </c>
      <c r="D652" s="14">
        <f t="shared" si="237"/>
        <v>0</v>
      </c>
      <c r="E652" s="14" t="str">
        <f t="shared" si="238"/>
        <v/>
      </c>
      <c r="F652" s="14">
        <f t="shared" si="239"/>
        <v>1</v>
      </c>
      <c r="G652" s="14">
        <f t="shared" si="235"/>
        <v>1</v>
      </c>
      <c r="H652" s="14">
        <f t="shared" si="240"/>
        <v>6</v>
      </c>
      <c r="I652" s="14">
        <f t="shared" si="240"/>
        <v>0</v>
      </c>
      <c r="J652" s="14">
        <f t="shared" si="240"/>
        <v>0</v>
      </c>
      <c r="K652" s="14">
        <f t="shared" si="240"/>
        <v>0</v>
      </c>
      <c r="L652" s="14" t="str">
        <f t="shared" si="241"/>
        <v>1.6</v>
      </c>
      <c r="M652" s="15" t="str">
        <f t="shared" si="242"/>
        <v>--</v>
      </c>
      <c r="N652" s="14" t="str">
        <f t="shared" si="243"/>
        <v/>
      </c>
      <c r="O652" s="15" t="str">
        <f t="shared" si="236"/>
        <v/>
      </c>
      <c r="P652" s="15" t="str">
        <f>IF(N652=1,FLOOR(MAX($P$4:P651),1)+1,IF(AND(P651&lt;&gt;"",O651&lt;&gt;1),MAX($P$4:P651)+0.1,""))</f>
        <v/>
      </c>
      <c r="Q652" s="5">
        <f>ROW()</f>
        <v>652</v>
      </c>
    </row>
    <row r="653" spans="1:17" x14ac:dyDescent="0.3">
      <c r="A653" s="1" t="s">
        <v>436</v>
      </c>
      <c r="B653" s="5"/>
      <c r="C653" s="14">
        <f t="shared" si="237"/>
        <v>0</v>
      </c>
      <c r="D653" s="14">
        <f t="shared" si="237"/>
        <v>0</v>
      </c>
      <c r="E653" s="14" t="str">
        <f t="shared" si="238"/>
        <v/>
      </c>
      <c r="F653" s="14">
        <f t="shared" si="239"/>
        <v>1</v>
      </c>
      <c r="G653" s="14">
        <f t="shared" si="235"/>
        <v>1</v>
      </c>
      <c r="H653" s="14">
        <f t="shared" si="240"/>
        <v>6</v>
      </c>
      <c r="I653" s="14">
        <f t="shared" si="240"/>
        <v>0</v>
      </c>
      <c r="J653" s="14">
        <f t="shared" si="240"/>
        <v>0</v>
      </c>
      <c r="K653" s="14">
        <f t="shared" si="240"/>
        <v>0</v>
      </c>
      <c r="L653" s="14" t="str">
        <f t="shared" si="241"/>
        <v>1.6</v>
      </c>
      <c r="M653" s="15" t="str">
        <f t="shared" si="242"/>
        <v>--</v>
      </c>
      <c r="N653" s="14" t="str">
        <f t="shared" si="243"/>
        <v/>
      </c>
      <c r="O653" s="15" t="str">
        <f t="shared" si="236"/>
        <v/>
      </c>
      <c r="P653" s="15" t="str">
        <f>IF(N653=1,FLOOR(MAX($P$4:P652),1)+1,IF(AND(P652&lt;&gt;"",O652&lt;&gt;1),MAX($P$4:P652)+0.1,""))</f>
        <v/>
      </c>
      <c r="Q653" s="5">
        <f>ROW()</f>
        <v>653</v>
      </c>
    </row>
    <row r="654" spans="1:17" x14ac:dyDescent="0.3">
      <c r="A654" s="1" t="s">
        <v>437</v>
      </c>
      <c r="B654" s="5"/>
      <c r="C654" s="14">
        <f t="shared" si="237"/>
        <v>0</v>
      </c>
      <c r="D654" s="14">
        <f t="shared" si="237"/>
        <v>0</v>
      </c>
      <c r="E654" s="14" t="str">
        <f t="shared" si="238"/>
        <v/>
      </c>
      <c r="F654" s="14">
        <f t="shared" si="239"/>
        <v>1</v>
      </c>
      <c r="G654" s="14">
        <f t="shared" si="235"/>
        <v>1</v>
      </c>
      <c r="H654" s="14">
        <f t="shared" si="240"/>
        <v>6</v>
      </c>
      <c r="I654" s="14">
        <f t="shared" si="240"/>
        <v>0</v>
      </c>
      <c r="J654" s="14">
        <f t="shared" si="240"/>
        <v>0</v>
      </c>
      <c r="K654" s="14">
        <f t="shared" si="240"/>
        <v>0</v>
      </c>
      <c r="L654" s="14" t="str">
        <f t="shared" si="241"/>
        <v>1.6</v>
      </c>
      <c r="M654" s="15" t="str">
        <f t="shared" si="242"/>
        <v>--</v>
      </c>
      <c r="N654" s="14" t="str">
        <f t="shared" si="243"/>
        <v/>
      </c>
      <c r="O654" s="15" t="str">
        <f t="shared" si="236"/>
        <v/>
      </c>
      <c r="P654" s="15" t="str">
        <f>IF(N654=1,FLOOR(MAX($P$4:P653),1)+1,IF(AND(P653&lt;&gt;"",O653&lt;&gt;1),MAX($P$4:P653)+0.1,""))</f>
        <v/>
      </c>
      <c r="Q654" s="5">
        <f>ROW()</f>
        <v>654</v>
      </c>
    </row>
    <row r="655" spans="1:17" x14ac:dyDescent="0.3">
      <c r="A655" s="1" t="s">
        <v>438</v>
      </c>
      <c r="B655" s="5"/>
      <c r="C655" s="14">
        <f t="shared" si="237"/>
        <v>0</v>
      </c>
      <c r="D655" s="14">
        <f t="shared" si="237"/>
        <v>0</v>
      </c>
      <c r="E655" s="14" t="str">
        <f t="shared" si="238"/>
        <v/>
      </c>
      <c r="F655" s="14">
        <f t="shared" si="239"/>
        <v>1</v>
      </c>
      <c r="G655" s="14">
        <f t="shared" si="235"/>
        <v>1</v>
      </c>
      <c r="H655" s="14">
        <f t="shared" si="240"/>
        <v>6</v>
      </c>
      <c r="I655" s="14">
        <f t="shared" si="240"/>
        <v>0</v>
      </c>
      <c r="J655" s="14">
        <f t="shared" si="240"/>
        <v>0</v>
      </c>
      <c r="K655" s="14">
        <f t="shared" si="240"/>
        <v>0</v>
      </c>
      <c r="L655" s="14" t="str">
        <f t="shared" si="241"/>
        <v>1.6</v>
      </c>
      <c r="M655" s="15" t="str">
        <f t="shared" si="242"/>
        <v>--</v>
      </c>
      <c r="N655" s="14" t="str">
        <f t="shared" si="243"/>
        <v/>
      </c>
      <c r="O655" s="15" t="str">
        <f t="shared" si="236"/>
        <v/>
      </c>
      <c r="P655" s="15" t="str">
        <f>IF(N655=1,FLOOR(MAX($P$4:P654),1)+1,IF(AND(P654&lt;&gt;"",O654&lt;&gt;1),MAX($P$4:P654)+0.1,""))</f>
        <v/>
      </c>
      <c r="Q655" s="5">
        <f>ROW()</f>
        <v>655</v>
      </c>
    </row>
    <row r="656" spans="1:17" x14ac:dyDescent="0.3">
      <c r="A656" s="1" t="s">
        <v>439</v>
      </c>
      <c r="B656" s="5"/>
      <c r="C656" s="14">
        <f t="shared" si="237"/>
        <v>0</v>
      </c>
      <c r="D656" s="14">
        <f t="shared" si="237"/>
        <v>0</v>
      </c>
      <c r="E656" s="14" t="str">
        <f t="shared" si="238"/>
        <v/>
      </c>
      <c r="F656" s="14">
        <f t="shared" si="239"/>
        <v>1</v>
      </c>
      <c r="G656" s="14">
        <f t="shared" si="235"/>
        <v>1</v>
      </c>
      <c r="H656" s="14">
        <f t="shared" si="240"/>
        <v>6</v>
      </c>
      <c r="I656" s="14">
        <f t="shared" si="240"/>
        <v>0</v>
      </c>
      <c r="J656" s="14">
        <f t="shared" si="240"/>
        <v>0</v>
      </c>
      <c r="K656" s="14">
        <f t="shared" si="240"/>
        <v>0</v>
      </c>
      <c r="L656" s="14" t="str">
        <f t="shared" si="241"/>
        <v>1.6</v>
      </c>
      <c r="M656" s="15" t="str">
        <f t="shared" si="242"/>
        <v>--</v>
      </c>
      <c r="N656" s="14" t="str">
        <f t="shared" si="243"/>
        <v/>
      </c>
      <c r="O656" s="15" t="str">
        <f t="shared" si="236"/>
        <v/>
      </c>
      <c r="P656" s="15" t="str">
        <f>IF(N656=1,FLOOR(MAX($P$4:P655),1)+1,IF(AND(P655&lt;&gt;"",O655&lt;&gt;1),MAX($P$4:P655)+0.1,""))</f>
        <v/>
      </c>
      <c r="Q656" s="5">
        <f>ROW()</f>
        <v>656</v>
      </c>
    </row>
    <row r="657" spans="1:17" x14ac:dyDescent="0.3">
      <c r="A657" s="1" t="s">
        <v>440</v>
      </c>
      <c r="B657" s="5"/>
      <c r="C657" s="14">
        <f t="shared" si="237"/>
        <v>0</v>
      </c>
      <c r="D657" s="14">
        <f t="shared" si="237"/>
        <v>0</v>
      </c>
      <c r="E657" s="14" t="str">
        <f t="shared" si="238"/>
        <v/>
      </c>
      <c r="F657" s="14">
        <f t="shared" si="239"/>
        <v>1</v>
      </c>
      <c r="G657" s="14">
        <f t="shared" si="235"/>
        <v>1</v>
      </c>
      <c r="H657" s="14">
        <f t="shared" si="240"/>
        <v>6</v>
      </c>
      <c r="I657" s="14">
        <f t="shared" si="240"/>
        <v>0</v>
      </c>
      <c r="J657" s="14">
        <f t="shared" si="240"/>
        <v>0</v>
      </c>
      <c r="K657" s="14">
        <f t="shared" si="240"/>
        <v>0</v>
      </c>
      <c r="L657" s="14" t="str">
        <f t="shared" si="241"/>
        <v>1.6</v>
      </c>
      <c r="M657" s="15" t="str">
        <f t="shared" si="242"/>
        <v>--</v>
      </c>
      <c r="N657" s="14" t="str">
        <f t="shared" si="243"/>
        <v/>
      </c>
      <c r="O657" s="15" t="str">
        <f t="shared" si="236"/>
        <v/>
      </c>
      <c r="P657" s="15" t="str">
        <f>IF(N657=1,FLOOR(MAX($P$4:P656),1)+1,IF(AND(P656&lt;&gt;"",O656&lt;&gt;1),MAX($P$4:P656)+0.1,""))</f>
        <v/>
      </c>
      <c r="Q657" s="5">
        <f>ROW()</f>
        <v>657</v>
      </c>
    </row>
    <row r="658" spans="1:17" x14ac:dyDescent="0.3">
      <c r="A658" s="1" t="s">
        <v>55</v>
      </c>
      <c r="B658" s="5"/>
      <c r="C658" s="14">
        <f t="shared" si="237"/>
        <v>0</v>
      </c>
      <c r="D658" s="14">
        <f t="shared" si="237"/>
        <v>0</v>
      </c>
      <c r="E658" s="14" t="str">
        <f t="shared" si="238"/>
        <v/>
      </c>
      <c r="F658" s="14">
        <f t="shared" si="239"/>
        <v>1</v>
      </c>
      <c r="G658" s="14">
        <f t="shared" si="235"/>
        <v>1</v>
      </c>
      <c r="H658" s="14">
        <f t="shared" si="240"/>
        <v>6</v>
      </c>
      <c r="I658" s="14">
        <f t="shared" si="240"/>
        <v>0</v>
      </c>
      <c r="J658" s="14">
        <f t="shared" si="240"/>
        <v>0</v>
      </c>
      <c r="K658" s="14">
        <f t="shared" si="240"/>
        <v>0</v>
      </c>
      <c r="L658" s="14" t="str">
        <f t="shared" si="241"/>
        <v>1.6</v>
      </c>
      <c r="M658" s="15" t="str">
        <f t="shared" si="242"/>
        <v>--</v>
      </c>
      <c r="N658" s="14" t="str">
        <f t="shared" si="243"/>
        <v/>
      </c>
      <c r="O658" s="15" t="str">
        <f t="shared" si="236"/>
        <v/>
      </c>
      <c r="P658" s="15" t="str">
        <f>IF(N658=1,FLOOR(MAX($P$4:P657),1)+1,IF(AND(P657&lt;&gt;"",O657&lt;&gt;1),MAX($P$4:P657)+0.1,""))</f>
        <v/>
      </c>
      <c r="Q658" s="5">
        <f>ROW()</f>
        <v>658</v>
      </c>
    </row>
    <row r="659" spans="1:17" x14ac:dyDescent="0.3">
      <c r="A659" s="1" t="s">
        <v>441</v>
      </c>
      <c r="B659" s="5"/>
      <c r="C659" s="14">
        <f t="shared" si="237"/>
        <v>0</v>
      </c>
      <c r="D659" s="14">
        <f t="shared" si="237"/>
        <v>0</v>
      </c>
      <c r="E659" s="14" t="str">
        <f t="shared" si="238"/>
        <v/>
      </c>
      <c r="F659" s="14">
        <f t="shared" si="239"/>
        <v>1</v>
      </c>
      <c r="G659" s="14">
        <f t="shared" si="235"/>
        <v>1</v>
      </c>
      <c r="H659" s="14">
        <f t="shared" si="240"/>
        <v>6</v>
      </c>
      <c r="I659" s="14">
        <f t="shared" si="240"/>
        <v>0</v>
      </c>
      <c r="J659" s="14">
        <f t="shared" si="240"/>
        <v>0</v>
      </c>
      <c r="K659" s="14">
        <f t="shared" si="240"/>
        <v>0</v>
      </c>
      <c r="L659" s="14" t="str">
        <f t="shared" si="241"/>
        <v>1.6</v>
      </c>
      <c r="M659" s="15" t="str">
        <f t="shared" si="242"/>
        <v>--</v>
      </c>
      <c r="N659" s="14" t="str">
        <f t="shared" si="243"/>
        <v/>
      </c>
      <c r="O659" s="15" t="str">
        <f t="shared" si="236"/>
        <v/>
      </c>
      <c r="P659" s="15" t="str">
        <f>IF(N659=1,FLOOR(MAX($P$4:P658),1)+1,IF(AND(P658&lt;&gt;"",O658&lt;&gt;1),MAX($P$4:P658)+0.1,""))</f>
        <v/>
      </c>
      <c r="Q659" s="5">
        <f>ROW()</f>
        <v>659</v>
      </c>
    </row>
    <row r="660" spans="1:17" x14ac:dyDescent="0.3">
      <c r="A660" s="1" t="s">
        <v>442</v>
      </c>
      <c r="B660" s="5"/>
      <c r="C660" s="14">
        <f t="shared" si="237"/>
        <v>0</v>
      </c>
      <c r="D660" s="14">
        <f t="shared" si="237"/>
        <v>0</v>
      </c>
      <c r="E660" s="14" t="str">
        <f t="shared" si="238"/>
        <v/>
      </c>
      <c r="F660" s="14">
        <f t="shared" si="239"/>
        <v>1</v>
      </c>
      <c r="G660" s="14">
        <f t="shared" si="235"/>
        <v>1</v>
      </c>
      <c r="H660" s="14">
        <f t="shared" si="240"/>
        <v>6</v>
      </c>
      <c r="I660" s="14">
        <f t="shared" si="240"/>
        <v>0</v>
      </c>
      <c r="J660" s="14">
        <f t="shared" si="240"/>
        <v>0</v>
      </c>
      <c r="K660" s="14">
        <f t="shared" si="240"/>
        <v>0</v>
      </c>
      <c r="L660" s="14" t="str">
        <f t="shared" si="241"/>
        <v>1.6</v>
      </c>
      <c r="M660" s="15" t="str">
        <f t="shared" si="242"/>
        <v>--</v>
      </c>
      <c r="N660" s="14" t="str">
        <f t="shared" si="243"/>
        <v/>
      </c>
      <c r="O660" s="15" t="str">
        <f t="shared" si="236"/>
        <v/>
      </c>
      <c r="P660" s="15" t="str">
        <f>IF(N660=1,FLOOR(MAX($P$4:P659),1)+1,IF(AND(P659&lt;&gt;"",O659&lt;&gt;1),MAX($P$4:P659)+0.1,""))</f>
        <v/>
      </c>
      <c r="Q660" s="5">
        <f>ROW()</f>
        <v>660</v>
      </c>
    </row>
    <row r="661" spans="1:17" x14ac:dyDescent="0.3">
      <c r="A661" s="1" t="s">
        <v>443</v>
      </c>
      <c r="B661" s="5"/>
      <c r="C661" s="14">
        <f t="shared" si="237"/>
        <v>0</v>
      </c>
      <c r="D661" s="14">
        <f t="shared" si="237"/>
        <v>0</v>
      </c>
      <c r="E661" s="14" t="str">
        <f t="shared" si="238"/>
        <v/>
      </c>
      <c r="F661" s="14">
        <f t="shared" si="239"/>
        <v>1</v>
      </c>
      <c r="G661" s="14">
        <f t="shared" si="235"/>
        <v>1</v>
      </c>
      <c r="H661" s="14">
        <f t="shared" si="240"/>
        <v>6</v>
      </c>
      <c r="I661" s="14">
        <f t="shared" si="240"/>
        <v>0</v>
      </c>
      <c r="J661" s="14">
        <f t="shared" si="240"/>
        <v>0</v>
      </c>
      <c r="K661" s="14">
        <f t="shared" si="240"/>
        <v>0</v>
      </c>
      <c r="L661" s="14" t="str">
        <f t="shared" si="241"/>
        <v>1.6</v>
      </c>
      <c r="M661" s="15" t="str">
        <f t="shared" si="242"/>
        <v>--</v>
      </c>
      <c r="N661" s="14" t="str">
        <f t="shared" si="243"/>
        <v/>
      </c>
      <c r="O661" s="15" t="str">
        <f t="shared" si="236"/>
        <v/>
      </c>
      <c r="P661" s="15" t="str">
        <f>IF(N661=1,FLOOR(MAX($P$4:P660),1)+1,IF(AND(P660&lt;&gt;"",O660&lt;&gt;1),MAX($P$4:P660)+0.1,""))</f>
        <v/>
      </c>
      <c r="Q661" s="5">
        <f>ROW()</f>
        <v>661</v>
      </c>
    </row>
    <row r="662" spans="1:17" x14ac:dyDescent="0.3">
      <c r="A662" s="27" t="s">
        <v>444</v>
      </c>
      <c r="B662" s="5"/>
      <c r="C662" s="14">
        <f t="shared" si="237"/>
        <v>0</v>
      </c>
      <c r="D662" s="14">
        <f t="shared" si="237"/>
        <v>0</v>
      </c>
      <c r="E662" s="14" t="str">
        <f t="shared" si="238"/>
        <v/>
      </c>
      <c r="F662" s="14">
        <f t="shared" si="239"/>
        <v>1</v>
      </c>
      <c r="G662" s="14">
        <f t="shared" si="235"/>
        <v>1</v>
      </c>
      <c r="H662" s="14">
        <f t="shared" ref="H662:K677" si="244">IF(G662&lt;&gt;G661,0,IF(AND(($F661-$D662)=(H$3-1),$F662=H$3),H661+1,H661))</f>
        <v>6</v>
      </c>
      <c r="I662" s="14">
        <f t="shared" si="244"/>
        <v>0</v>
      </c>
      <c r="J662" s="14">
        <f t="shared" si="244"/>
        <v>0</v>
      </c>
      <c r="K662" s="14">
        <f t="shared" si="244"/>
        <v>0</v>
      </c>
      <c r="L662" s="14" t="str">
        <f t="shared" si="241"/>
        <v>1.6</v>
      </c>
      <c r="M662" s="15" t="str">
        <f t="shared" si="242"/>
        <v>--</v>
      </c>
      <c r="N662" s="14" t="str">
        <f t="shared" si="243"/>
        <v/>
      </c>
      <c r="O662" s="15" t="str">
        <f t="shared" si="236"/>
        <v/>
      </c>
      <c r="P662" s="15" t="str">
        <f>IF(N662=1,FLOOR(MAX($P$4:P661),1)+1,IF(AND(P661&lt;&gt;"",O661&lt;&gt;1),MAX($P$4:P661)+0.1,""))</f>
        <v/>
      </c>
      <c r="Q662" s="5">
        <f>ROW()</f>
        <v>662</v>
      </c>
    </row>
    <row r="663" spans="1:17" x14ac:dyDescent="0.3">
      <c r="A663" s="1" t="s">
        <v>445</v>
      </c>
      <c r="B663" s="5"/>
      <c r="C663" s="14">
        <f t="shared" si="237"/>
        <v>0</v>
      </c>
      <c r="D663" s="14">
        <f t="shared" si="237"/>
        <v>0</v>
      </c>
      <c r="E663" s="14" t="str">
        <f t="shared" si="238"/>
        <v/>
      </c>
      <c r="F663" s="14">
        <f t="shared" si="239"/>
        <v>1</v>
      </c>
      <c r="G663" s="14">
        <f t="shared" si="235"/>
        <v>1</v>
      </c>
      <c r="H663" s="14">
        <f t="shared" si="244"/>
        <v>6</v>
      </c>
      <c r="I663" s="14">
        <f t="shared" si="244"/>
        <v>0</v>
      </c>
      <c r="J663" s="14">
        <f t="shared" si="244"/>
        <v>0</v>
      </c>
      <c r="K663" s="14">
        <f t="shared" si="244"/>
        <v>0</v>
      </c>
      <c r="L663" s="14" t="str">
        <f t="shared" si="241"/>
        <v>1.6</v>
      </c>
      <c r="M663" s="15" t="str">
        <f t="shared" si="242"/>
        <v>--</v>
      </c>
      <c r="N663" s="14" t="str">
        <f t="shared" si="243"/>
        <v/>
      </c>
      <c r="O663" s="15" t="str">
        <f t="shared" si="236"/>
        <v/>
      </c>
      <c r="P663" s="15" t="str">
        <f>IF(N663=1,FLOOR(MAX($P$4:P662),1)+1,IF(AND(P662&lt;&gt;"",O662&lt;&gt;1),MAX($P$4:P662)+0.1,""))</f>
        <v/>
      </c>
      <c r="Q663" s="5">
        <f>ROW()</f>
        <v>663</v>
      </c>
    </row>
    <row r="664" spans="1:17" x14ac:dyDescent="0.3">
      <c r="A664" s="1" t="s">
        <v>446</v>
      </c>
      <c r="B664" s="5"/>
      <c r="C664" s="14">
        <f t="shared" si="237"/>
        <v>0</v>
      </c>
      <c r="D664" s="14">
        <f t="shared" si="237"/>
        <v>0</v>
      </c>
      <c r="E664" s="14" t="str">
        <f t="shared" si="238"/>
        <v/>
      </c>
      <c r="F664" s="14">
        <f t="shared" si="239"/>
        <v>1</v>
      </c>
      <c r="G664" s="14">
        <f t="shared" si="235"/>
        <v>1</v>
      </c>
      <c r="H664" s="14">
        <f t="shared" si="244"/>
        <v>6</v>
      </c>
      <c r="I664" s="14">
        <f t="shared" si="244"/>
        <v>0</v>
      </c>
      <c r="J664" s="14">
        <f t="shared" si="244"/>
        <v>0</v>
      </c>
      <c r="K664" s="14">
        <f t="shared" si="244"/>
        <v>0</v>
      </c>
      <c r="L664" s="14" t="str">
        <f t="shared" si="241"/>
        <v>1.6</v>
      </c>
      <c r="M664" s="15" t="str">
        <f t="shared" si="242"/>
        <v>--</v>
      </c>
      <c r="N664" s="14" t="str">
        <f t="shared" si="243"/>
        <v/>
      </c>
      <c r="O664" s="15" t="str">
        <f t="shared" si="236"/>
        <v/>
      </c>
      <c r="P664" s="15" t="str">
        <f>IF(N664=1,FLOOR(MAX($P$4:P663),1)+1,IF(AND(P663&lt;&gt;"",O663&lt;&gt;1),MAX($P$4:P663)+0.1,""))</f>
        <v/>
      </c>
      <c r="Q664" s="5">
        <f>ROW()</f>
        <v>664</v>
      </c>
    </row>
    <row r="665" spans="1:17" x14ac:dyDescent="0.3">
      <c r="A665" s="1" t="s">
        <v>447</v>
      </c>
      <c r="B665" s="5"/>
      <c r="C665" s="14">
        <f t="shared" si="237"/>
        <v>0</v>
      </c>
      <c r="D665" s="14">
        <f t="shared" si="237"/>
        <v>0</v>
      </c>
      <c r="E665" s="14" t="str">
        <f t="shared" si="238"/>
        <v/>
      </c>
      <c r="F665" s="14">
        <f t="shared" si="239"/>
        <v>1</v>
      </c>
      <c r="G665" s="14">
        <f t="shared" si="235"/>
        <v>1</v>
      </c>
      <c r="H665" s="14">
        <f t="shared" si="244"/>
        <v>6</v>
      </c>
      <c r="I665" s="14">
        <f t="shared" si="244"/>
        <v>0</v>
      </c>
      <c r="J665" s="14">
        <f t="shared" si="244"/>
        <v>0</v>
      </c>
      <c r="K665" s="14">
        <f t="shared" si="244"/>
        <v>0</v>
      </c>
      <c r="L665" s="14" t="str">
        <f t="shared" si="241"/>
        <v>1.6</v>
      </c>
      <c r="M665" s="15" t="str">
        <f t="shared" si="242"/>
        <v>--</v>
      </c>
      <c r="N665" s="14" t="str">
        <f t="shared" si="243"/>
        <v/>
      </c>
      <c r="O665" s="15" t="str">
        <f t="shared" si="236"/>
        <v/>
      </c>
      <c r="P665" s="15" t="str">
        <f>IF(N665=1,FLOOR(MAX($P$4:P664),1)+1,IF(AND(P664&lt;&gt;"",O664&lt;&gt;1),MAX($P$4:P664)+0.1,""))</f>
        <v/>
      </c>
      <c r="Q665" s="5">
        <f>ROW()</f>
        <v>665</v>
      </c>
    </row>
    <row r="666" spans="1:17" x14ac:dyDescent="0.3">
      <c r="A666" s="1" t="s">
        <v>55</v>
      </c>
      <c r="B666" s="5"/>
      <c r="C666" s="14">
        <f t="shared" si="237"/>
        <v>0</v>
      </c>
      <c r="D666" s="14">
        <f t="shared" si="237"/>
        <v>0</v>
      </c>
      <c r="E666" s="14" t="str">
        <f t="shared" si="238"/>
        <v/>
      </c>
      <c r="F666" s="14">
        <f t="shared" si="239"/>
        <v>1</v>
      </c>
      <c r="G666" s="14">
        <f t="shared" si="235"/>
        <v>1</v>
      </c>
      <c r="H666" s="14">
        <f t="shared" si="244"/>
        <v>6</v>
      </c>
      <c r="I666" s="14">
        <f t="shared" si="244"/>
        <v>0</v>
      </c>
      <c r="J666" s="14">
        <f t="shared" si="244"/>
        <v>0</v>
      </c>
      <c r="K666" s="14">
        <f t="shared" si="244"/>
        <v>0</v>
      </c>
      <c r="L666" s="14" t="str">
        <f t="shared" si="241"/>
        <v>1.6</v>
      </c>
      <c r="M666" s="15" t="str">
        <f t="shared" si="242"/>
        <v>--</v>
      </c>
      <c r="N666" s="14" t="str">
        <f t="shared" si="243"/>
        <v/>
      </c>
      <c r="O666" s="15" t="str">
        <f t="shared" si="236"/>
        <v/>
      </c>
      <c r="P666" s="15" t="str">
        <f>IF(N666=1,FLOOR(MAX($P$4:P665),1)+1,IF(AND(P665&lt;&gt;"",O665&lt;&gt;1),MAX($P$4:P665)+0.1,""))</f>
        <v/>
      </c>
      <c r="Q666" s="5">
        <f>ROW()</f>
        <v>666</v>
      </c>
    </row>
    <row r="667" spans="1:17" x14ac:dyDescent="0.3">
      <c r="A667" s="1" t="s">
        <v>448</v>
      </c>
      <c r="B667" s="5"/>
      <c r="C667" s="14">
        <f t="shared" si="237"/>
        <v>0</v>
      </c>
      <c r="D667" s="14">
        <f t="shared" si="237"/>
        <v>0</v>
      </c>
      <c r="E667" s="14" t="str">
        <f t="shared" si="238"/>
        <v/>
      </c>
      <c r="F667" s="14">
        <f t="shared" si="239"/>
        <v>1</v>
      </c>
      <c r="G667" s="14">
        <f t="shared" si="235"/>
        <v>1</v>
      </c>
      <c r="H667" s="14">
        <f t="shared" si="244"/>
        <v>6</v>
      </c>
      <c r="I667" s="14">
        <f t="shared" si="244"/>
        <v>0</v>
      </c>
      <c r="J667" s="14">
        <f t="shared" si="244"/>
        <v>0</v>
      </c>
      <c r="K667" s="14">
        <f t="shared" si="244"/>
        <v>0</v>
      </c>
      <c r="L667" s="14" t="str">
        <f t="shared" si="241"/>
        <v>1.6</v>
      </c>
      <c r="M667" s="15" t="str">
        <f t="shared" si="242"/>
        <v>--</v>
      </c>
      <c r="N667" s="14" t="str">
        <f t="shared" si="243"/>
        <v/>
      </c>
      <c r="O667" s="15" t="str">
        <f t="shared" si="236"/>
        <v/>
      </c>
      <c r="P667" s="15" t="str">
        <f>IF(N667=1,FLOOR(MAX($P$4:P666),1)+1,IF(AND(P666&lt;&gt;"",O666&lt;&gt;1),MAX($P$4:P666)+0.1,""))</f>
        <v/>
      </c>
      <c r="Q667" s="5">
        <f>ROW()</f>
        <v>667</v>
      </c>
    </row>
    <row r="668" spans="1:17" x14ac:dyDescent="0.3">
      <c r="A668" s="1" t="s">
        <v>449</v>
      </c>
      <c r="B668" s="5"/>
      <c r="C668" s="14">
        <f t="shared" si="237"/>
        <v>0</v>
      </c>
      <c r="D668" s="14">
        <f t="shared" si="237"/>
        <v>0</v>
      </c>
      <c r="E668" s="14" t="str">
        <f t="shared" si="238"/>
        <v/>
      </c>
      <c r="F668" s="14">
        <f t="shared" si="239"/>
        <v>1</v>
      </c>
      <c r="G668" s="14">
        <f t="shared" si="235"/>
        <v>1</v>
      </c>
      <c r="H668" s="14">
        <f t="shared" si="244"/>
        <v>6</v>
      </c>
      <c r="I668" s="14">
        <f t="shared" si="244"/>
        <v>0</v>
      </c>
      <c r="J668" s="14">
        <f t="shared" si="244"/>
        <v>0</v>
      </c>
      <c r="K668" s="14">
        <f t="shared" si="244"/>
        <v>0</v>
      </c>
      <c r="L668" s="14" t="str">
        <f t="shared" si="241"/>
        <v>1.6</v>
      </c>
      <c r="M668" s="15" t="str">
        <f t="shared" si="242"/>
        <v>--</v>
      </c>
      <c r="N668" s="14" t="str">
        <f t="shared" si="243"/>
        <v/>
      </c>
      <c r="O668" s="15" t="str">
        <f t="shared" si="236"/>
        <v/>
      </c>
      <c r="P668" s="15" t="str">
        <f>IF(N668=1,FLOOR(MAX($P$4:P667),1)+1,IF(AND(P667&lt;&gt;"",O667&lt;&gt;1),MAX($P$4:P667)+0.1,""))</f>
        <v/>
      </c>
      <c r="Q668" s="5">
        <f>ROW()</f>
        <v>668</v>
      </c>
    </row>
    <row r="669" spans="1:17" x14ac:dyDescent="0.3">
      <c r="A669" s="1" t="s">
        <v>450</v>
      </c>
      <c r="B669" s="5"/>
      <c r="C669" s="14">
        <f t="shared" si="237"/>
        <v>0</v>
      </c>
      <c r="D669" s="14">
        <f t="shared" si="237"/>
        <v>0</v>
      </c>
      <c r="E669" s="14" t="str">
        <f t="shared" si="238"/>
        <v/>
      </c>
      <c r="F669" s="14">
        <f t="shared" si="239"/>
        <v>1</v>
      </c>
      <c r="G669" s="14">
        <f t="shared" si="235"/>
        <v>1</v>
      </c>
      <c r="H669" s="14">
        <f t="shared" si="244"/>
        <v>6</v>
      </c>
      <c r="I669" s="14">
        <f t="shared" si="244"/>
        <v>0</v>
      </c>
      <c r="J669" s="14">
        <f t="shared" si="244"/>
        <v>0</v>
      </c>
      <c r="K669" s="14">
        <f t="shared" si="244"/>
        <v>0</v>
      </c>
      <c r="L669" s="14" t="str">
        <f t="shared" si="241"/>
        <v>1.6</v>
      </c>
      <c r="M669" s="15" t="str">
        <f t="shared" si="242"/>
        <v>--</v>
      </c>
      <c r="N669" s="14" t="str">
        <f t="shared" si="243"/>
        <v/>
      </c>
      <c r="O669" s="15" t="str">
        <f t="shared" si="236"/>
        <v/>
      </c>
      <c r="P669" s="15" t="str">
        <f>IF(N669=1,FLOOR(MAX($P$4:P668),1)+1,IF(AND(P668&lt;&gt;"",O668&lt;&gt;1),MAX($P$4:P668)+0.1,""))</f>
        <v/>
      </c>
      <c r="Q669" s="5">
        <f>ROW()</f>
        <v>669</v>
      </c>
    </row>
    <row r="670" spans="1:17" x14ac:dyDescent="0.3">
      <c r="A670" s="1" t="s">
        <v>55</v>
      </c>
      <c r="B670" s="5"/>
      <c r="C670" s="14">
        <f t="shared" si="237"/>
        <v>0</v>
      </c>
      <c r="D670" s="14">
        <f t="shared" si="237"/>
        <v>0</v>
      </c>
      <c r="E670" s="14" t="str">
        <f t="shared" si="238"/>
        <v/>
      </c>
      <c r="F670" s="14">
        <f t="shared" si="239"/>
        <v>1</v>
      </c>
      <c r="G670" s="14">
        <f t="shared" si="235"/>
        <v>1</v>
      </c>
      <c r="H670" s="14">
        <f t="shared" si="244"/>
        <v>6</v>
      </c>
      <c r="I670" s="14">
        <f t="shared" si="244"/>
        <v>0</v>
      </c>
      <c r="J670" s="14">
        <f t="shared" si="244"/>
        <v>0</v>
      </c>
      <c r="K670" s="14">
        <f t="shared" si="244"/>
        <v>0</v>
      </c>
      <c r="L670" s="14" t="str">
        <f t="shared" si="241"/>
        <v>1.6</v>
      </c>
      <c r="M670" s="15" t="str">
        <f t="shared" si="242"/>
        <v>--</v>
      </c>
      <c r="N670" s="14" t="str">
        <f t="shared" si="243"/>
        <v/>
      </c>
      <c r="O670" s="15" t="str">
        <f t="shared" si="236"/>
        <v/>
      </c>
      <c r="P670" s="15" t="str">
        <f>IF(N670=1,FLOOR(MAX($P$4:P669),1)+1,IF(AND(P669&lt;&gt;"",O669&lt;&gt;1),MAX($P$4:P669)+0.1,""))</f>
        <v/>
      </c>
      <c r="Q670" s="5">
        <f>ROW()</f>
        <v>670</v>
      </c>
    </row>
    <row r="671" spans="1:17" x14ac:dyDescent="0.3">
      <c r="A671" s="1" t="s">
        <v>451</v>
      </c>
      <c r="B671" s="5"/>
      <c r="C671" s="14">
        <f t="shared" si="237"/>
        <v>0</v>
      </c>
      <c r="D671" s="14">
        <f t="shared" si="237"/>
        <v>0</v>
      </c>
      <c r="E671" s="14" t="str">
        <f t="shared" si="238"/>
        <v/>
      </c>
      <c r="F671" s="14">
        <f t="shared" si="239"/>
        <v>1</v>
      </c>
      <c r="G671" s="14">
        <f t="shared" si="235"/>
        <v>1</v>
      </c>
      <c r="H671" s="14">
        <f t="shared" si="244"/>
        <v>6</v>
      </c>
      <c r="I671" s="14">
        <f t="shared" si="244"/>
        <v>0</v>
      </c>
      <c r="J671" s="14">
        <f t="shared" si="244"/>
        <v>0</v>
      </c>
      <c r="K671" s="14">
        <f t="shared" si="244"/>
        <v>0</v>
      </c>
      <c r="L671" s="14" t="str">
        <f t="shared" si="241"/>
        <v>1.6</v>
      </c>
      <c r="M671" s="15" t="str">
        <f t="shared" si="242"/>
        <v>--</v>
      </c>
      <c r="N671" s="14" t="str">
        <f t="shared" si="243"/>
        <v/>
      </c>
      <c r="O671" s="15" t="str">
        <f t="shared" si="236"/>
        <v/>
      </c>
      <c r="P671" s="15" t="str">
        <f>IF(N671=1,FLOOR(MAX($P$4:P670),1)+1,IF(AND(P670&lt;&gt;"",O670&lt;&gt;1),MAX($P$4:P670)+0.1,""))</f>
        <v/>
      </c>
      <c r="Q671" s="5">
        <f>ROW()</f>
        <v>671</v>
      </c>
    </row>
    <row r="672" spans="1:17" x14ac:dyDescent="0.3">
      <c r="A672" s="27" t="s">
        <v>452</v>
      </c>
      <c r="B672" s="5"/>
      <c r="C672" s="14">
        <f t="shared" si="237"/>
        <v>0</v>
      </c>
      <c r="D672" s="14">
        <f t="shared" si="237"/>
        <v>0</v>
      </c>
      <c r="E672" s="14" t="str">
        <f t="shared" si="238"/>
        <v/>
      </c>
      <c r="F672" s="14">
        <f t="shared" si="239"/>
        <v>1</v>
      </c>
      <c r="G672" s="14">
        <f t="shared" si="235"/>
        <v>1</v>
      </c>
      <c r="H672" s="14">
        <f t="shared" si="244"/>
        <v>6</v>
      </c>
      <c r="I672" s="14">
        <f t="shared" si="244"/>
        <v>0</v>
      </c>
      <c r="J672" s="14">
        <f t="shared" si="244"/>
        <v>0</v>
      </c>
      <c r="K672" s="14">
        <f t="shared" si="244"/>
        <v>0</v>
      </c>
      <c r="L672" s="14" t="str">
        <f t="shared" si="241"/>
        <v>1.6</v>
      </c>
      <c r="M672" s="15" t="str">
        <f t="shared" si="242"/>
        <v>--</v>
      </c>
      <c r="N672" s="14" t="str">
        <f t="shared" si="243"/>
        <v/>
      </c>
      <c r="O672" s="15" t="str">
        <f t="shared" si="236"/>
        <v/>
      </c>
      <c r="P672" s="15" t="str">
        <f>IF(N672=1,FLOOR(MAX($P$4:P671),1)+1,IF(AND(P671&lt;&gt;"",O671&lt;&gt;1),MAX($P$4:P671)+0.1,""))</f>
        <v/>
      </c>
      <c r="Q672" s="5">
        <f>ROW()</f>
        <v>672</v>
      </c>
    </row>
    <row r="673" spans="1:17" x14ac:dyDescent="0.3">
      <c r="A673" s="1" t="s">
        <v>73</v>
      </c>
      <c r="B673" s="5"/>
      <c r="C673" s="14">
        <f t="shared" si="237"/>
        <v>0</v>
      </c>
      <c r="D673" s="14">
        <f t="shared" si="237"/>
        <v>0</v>
      </c>
      <c r="E673" s="14" t="str">
        <f t="shared" si="238"/>
        <v/>
      </c>
      <c r="F673" s="14">
        <f t="shared" si="239"/>
        <v>1</v>
      </c>
      <c r="G673" s="14">
        <f t="shared" si="235"/>
        <v>1</v>
      </c>
      <c r="H673" s="14">
        <f t="shared" si="244"/>
        <v>6</v>
      </c>
      <c r="I673" s="14">
        <f t="shared" si="244"/>
        <v>0</v>
      </c>
      <c r="J673" s="14">
        <f t="shared" si="244"/>
        <v>0</v>
      </c>
      <c r="K673" s="14">
        <f t="shared" si="244"/>
        <v>0</v>
      </c>
      <c r="L673" s="14" t="str">
        <f t="shared" si="241"/>
        <v>1.6</v>
      </c>
      <c r="M673" s="15" t="str">
        <f t="shared" si="242"/>
        <v>--</v>
      </c>
      <c r="N673" s="14" t="str">
        <f t="shared" si="243"/>
        <v/>
      </c>
      <c r="O673" s="15" t="str">
        <f t="shared" si="236"/>
        <v/>
      </c>
      <c r="P673" s="15" t="str">
        <f>IF(N673=1,FLOOR(MAX($P$4:P672),1)+1,IF(AND(P672&lt;&gt;"",O672&lt;&gt;1),MAX($P$4:P672)+0.1,""))</f>
        <v/>
      </c>
      <c r="Q673" s="5">
        <f>ROW()</f>
        <v>673</v>
      </c>
    </row>
    <row r="674" spans="1:17" x14ac:dyDescent="0.3">
      <c r="A674" s="1" t="s">
        <v>55</v>
      </c>
      <c r="B674" s="5"/>
      <c r="C674" s="14">
        <f t="shared" si="237"/>
        <v>0</v>
      </c>
      <c r="D674" s="14">
        <f t="shared" si="237"/>
        <v>0</v>
      </c>
      <c r="E674" s="14" t="str">
        <f t="shared" si="238"/>
        <v/>
      </c>
      <c r="F674" s="14">
        <f t="shared" si="239"/>
        <v>1</v>
      </c>
      <c r="G674" s="14">
        <f t="shared" si="235"/>
        <v>1</v>
      </c>
      <c r="H674" s="14">
        <f t="shared" si="244"/>
        <v>6</v>
      </c>
      <c r="I674" s="14">
        <f t="shared" si="244"/>
        <v>0</v>
      </c>
      <c r="J674" s="14">
        <f t="shared" si="244"/>
        <v>0</v>
      </c>
      <c r="K674" s="14">
        <f t="shared" si="244"/>
        <v>0</v>
      </c>
      <c r="L674" s="14" t="str">
        <f t="shared" si="241"/>
        <v>1.6</v>
      </c>
      <c r="M674" s="15" t="str">
        <f t="shared" si="242"/>
        <v>--</v>
      </c>
      <c r="N674" s="14" t="str">
        <f t="shared" si="243"/>
        <v/>
      </c>
      <c r="O674" s="15" t="str">
        <f t="shared" si="236"/>
        <v/>
      </c>
      <c r="P674" s="15" t="str">
        <f>IF(N674=1,FLOOR(MAX($P$4:P673),1)+1,IF(AND(P673&lt;&gt;"",O673&lt;&gt;1),MAX($P$4:P673)+0.1,""))</f>
        <v/>
      </c>
      <c r="Q674" s="5">
        <f>ROW()</f>
        <v>674</v>
      </c>
    </row>
    <row r="675" spans="1:17" x14ac:dyDescent="0.3">
      <c r="A675" s="1" t="s">
        <v>59</v>
      </c>
      <c r="B675" s="5"/>
      <c r="C675" s="14">
        <f t="shared" si="237"/>
        <v>0</v>
      </c>
      <c r="D675" s="14">
        <f t="shared" si="237"/>
        <v>0</v>
      </c>
      <c r="E675" s="14" t="str">
        <f t="shared" si="238"/>
        <v/>
      </c>
      <c r="F675" s="14">
        <f t="shared" si="239"/>
        <v>1</v>
      </c>
      <c r="G675" s="14">
        <f t="shared" si="235"/>
        <v>1</v>
      </c>
      <c r="H675" s="14">
        <f t="shared" si="244"/>
        <v>6</v>
      </c>
      <c r="I675" s="14">
        <f t="shared" si="244"/>
        <v>0</v>
      </c>
      <c r="J675" s="14">
        <f t="shared" si="244"/>
        <v>0</v>
      </c>
      <c r="K675" s="14">
        <f t="shared" si="244"/>
        <v>0</v>
      </c>
      <c r="L675" s="14" t="str">
        <f t="shared" si="241"/>
        <v>1.6</v>
      </c>
      <c r="M675" s="15" t="str">
        <f t="shared" si="242"/>
        <v>--</v>
      </c>
      <c r="N675" s="14" t="str">
        <f t="shared" si="243"/>
        <v/>
      </c>
      <c r="O675" s="15" t="str">
        <f t="shared" si="236"/>
        <v/>
      </c>
      <c r="P675" s="15" t="str">
        <f>IF(N675=1,FLOOR(MAX($P$4:P674),1)+1,IF(AND(P674&lt;&gt;"",O674&lt;&gt;1),MAX($P$4:P674)+0.1,""))</f>
        <v/>
      </c>
      <c r="Q675" s="5">
        <f>ROW()</f>
        <v>675</v>
      </c>
    </row>
    <row r="676" spans="1:17" x14ac:dyDescent="0.3">
      <c r="A676" s="27" t="s">
        <v>60</v>
      </c>
      <c r="B676" s="5"/>
      <c r="C676" s="14">
        <f t="shared" si="237"/>
        <v>0</v>
      </c>
      <c r="D676" s="14">
        <f t="shared" si="237"/>
        <v>0</v>
      </c>
      <c r="E676" s="14" t="str">
        <f t="shared" si="238"/>
        <v/>
      </c>
      <c r="F676" s="14">
        <f t="shared" si="239"/>
        <v>1</v>
      </c>
      <c r="G676" s="14">
        <f t="shared" si="235"/>
        <v>1</v>
      </c>
      <c r="H676" s="14">
        <f t="shared" si="244"/>
        <v>6</v>
      </c>
      <c r="I676" s="14">
        <f t="shared" si="244"/>
        <v>0</v>
      </c>
      <c r="J676" s="14">
        <f t="shared" si="244"/>
        <v>0</v>
      </c>
      <c r="K676" s="14">
        <f t="shared" si="244"/>
        <v>0</v>
      </c>
      <c r="L676" s="14" t="str">
        <f t="shared" si="241"/>
        <v>1.6</v>
      </c>
      <c r="M676" s="15" t="str">
        <f t="shared" si="242"/>
        <v>--</v>
      </c>
      <c r="N676" s="14" t="str">
        <f t="shared" si="243"/>
        <v/>
      </c>
      <c r="O676" s="15" t="str">
        <f t="shared" si="236"/>
        <v/>
      </c>
      <c r="P676" s="15" t="str">
        <f>IF(N676=1,FLOOR(MAX($P$4:P675),1)+1,IF(AND(P675&lt;&gt;"",O675&lt;&gt;1),MAX($P$4:P675)+0.1,""))</f>
        <v/>
      </c>
      <c r="Q676" s="5">
        <f>ROW()</f>
        <v>676</v>
      </c>
    </row>
    <row r="677" spans="1:17" x14ac:dyDescent="0.3">
      <c r="A677" s="1" t="s">
        <v>453</v>
      </c>
      <c r="B677" s="5"/>
      <c r="C677" s="14">
        <f t="shared" si="237"/>
        <v>0</v>
      </c>
      <c r="D677" s="14">
        <f t="shared" si="237"/>
        <v>0</v>
      </c>
      <c r="E677" s="14" t="str">
        <f t="shared" si="238"/>
        <v/>
      </c>
      <c r="F677" s="14">
        <f t="shared" si="239"/>
        <v>1</v>
      </c>
      <c r="G677" s="14">
        <f t="shared" si="235"/>
        <v>1</v>
      </c>
      <c r="H677" s="14">
        <f t="shared" si="244"/>
        <v>6</v>
      </c>
      <c r="I677" s="14">
        <f t="shared" si="244"/>
        <v>0</v>
      </c>
      <c r="J677" s="14">
        <f t="shared" si="244"/>
        <v>0</v>
      </c>
      <c r="K677" s="14">
        <f t="shared" si="244"/>
        <v>0</v>
      </c>
      <c r="L677" s="14" t="str">
        <f t="shared" si="241"/>
        <v>1.6</v>
      </c>
      <c r="M677" s="15" t="str">
        <f t="shared" si="242"/>
        <v>--</v>
      </c>
      <c r="N677" s="14" t="str">
        <f t="shared" si="243"/>
        <v/>
      </c>
      <c r="O677" s="15" t="str">
        <f t="shared" si="236"/>
        <v/>
      </c>
      <c r="P677" s="15" t="str">
        <f>IF(N677=1,FLOOR(MAX($P$4:P676),1)+1,IF(AND(P676&lt;&gt;"",O676&lt;&gt;1),MAX($P$4:P676)+0.1,""))</f>
        <v/>
      </c>
      <c r="Q677" s="5">
        <f>ROW()</f>
        <v>677</v>
      </c>
    </row>
    <row r="678" spans="1:17" x14ac:dyDescent="0.3">
      <c r="A678" s="1" t="s">
        <v>454</v>
      </c>
      <c r="B678" s="5"/>
      <c r="C678" s="14">
        <f t="shared" si="237"/>
        <v>0</v>
      </c>
      <c r="D678" s="14">
        <f t="shared" si="237"/>
        <v>0</v>
      </c>
      <c r="E678" s="14" t="str">
        <f t="shared" si="238"/>
        <v/>
      </c>
      <c r="F678" s="14">
        <f t="shared" si="239"/>
        <v>1</v>
      </c>
      <c r="G678" s="14">
        <f t="shared" si="235"/>
        <v>1</v>
      </c>
      <c r="H678" s="14">
        <f t="shared" ref="H678:K693" si="245">IF(G678&lt;&gt;G677,0,IF(AND(($F677-$D678)=(H$3-1),$F678=H$3),H677+1,H677))</f>
        <v>6</v>
      </c>
      <c r="I678" s="14">
        <f t="shared" si="245"/>
        <v>0</v>
      </c>
      <c r="J678" s="14">
        <f t="shared" si="245"/>
        <v>0</v>
      </c>
      <c r="K678" s="14">
        <f t="shared" si="245"/>
        <v>0</v>
      </c>
      <c r="L678" s="14" t="str">
        <f t="shared" si="241"/>
        <v>1.6</v>
      </c>
      <c r="M678" s="15" t="str">
        <f t="shared" si="242"/>
        <v>--</v>
      </c>
      <c r="N678" s="14" t="str">
        <f t="shared" si="243"/>
        <v/>
      </c>
      <c r="O678" s="15" t="str">
        <f t="shared" si="236"/>
        <v/>
      </c>
      <c r="P678" s="15" t="str">
        <f>IF(N678=1,FLOOR(MAX($P$4:P677),1)+1,IF(AND(P677&lt;&gt;"",O677&lt;&gt;1),MAX($P$4:P677)+0.1,""))</f>
        <v/>
      </c>
      <c r="Q678" s="5">
        <f>ROW()</f>
        <v>678</v>
      </c>
    </row>
    <row r="679" spans="1:17" x14ac:dyDescent="0.3">
      <c r="A679" s="1" t="s">
        <v>55</v>
      </c>
      <c r="B679" s="5"/>
      <c r="C679" s="14">
        <f t="shared" si="237"/>
        <v>0</v>
      </c>
      <c r="D679" s="14">
        <f t="shared" si="237"/>
        <v>0</v>
      </c>
      <c r="E679" s="14" t="str">
        <f t="shared" si="238"/>
        <v/>
      </c>
      <c r="F679" s="14">
        <f t="shared" si="239"/>
        <v>1</v>
      </c>
      <c r="G679" s="14">
        <f t="shared" si="235"/>
        <v>1</v>
      </c>
      <c r="H679" s="14">
        <f t="shared" si="245"/>
        <v>6</v>
      </c>
      <c r="I679" s="14">
        <f t="shared" si="245"/>
        <v>0</v>
      </c>
      <c r="J679" s="14">
        <f t="shared" si="245"/>
        <v>0</v>
      </c>
      <c r="K679" s="14">
        <f t="shared" si="245"/>
        <v>0</v>
      </c>
      <c r="L679" s="14" t="str">
        <f t="shared" si="241"/>
        <v>1.6</v>
      </c>
      <c r="M679" s="15" t="str">
        <f t="shared" si="242"/>
        <v>--</v>
      </c>
      <c r="N679" s="14" t="str">
        <f t="shared" si="243"/>
        <v/>
      </c>
      <c r="O679" s="15" t="str">
        <f t="shared" si="236"/>
        <v/>
      </c>
      <c r="P679" s="15" t="str">
        <f>IF(N679=1,FLOOR(MAX($P$4:P678),1)+1,IF(AND(P678&lt;&gt;"",O678&lt;&gt;1),MAX($P$4:P678)+0.1,""))</f>
        <v/>
      </c>
      <c r="Q679" s="5">
        <f>ROW()</f>
        <v>679</v>
      </c>
    </row>
    <row r="680" spans="1:17" x14ac:dyDescent="0.3">
      <c r="A680" s="1" t="s">
        <v>455</v>
      </c>
      <c r="B680" s="5"/>
      <c r="C680" s="14">
        <f t="shared" si="237"/>
        <v>0</v>
      </c>
      <c r="D680" s="14">
        <f t="shared" si="237"/>
        <v>0</v>
      </c>
      <c r="E680" s="14" t="str">
        <f t="shared" si="238"/>
        <v/>
      </c>
      <c r="F680" s="14">
        <f t="shared" si="239"/>
        <v>1</v>
      </c>
      <c r="G680" s="14">
        <f t="shared" si="235"/>
        <v>1</v>
      </c>
      <c r="H680" s="14">
        <f t="shared" si="245"/>
        <v>6</v>
      </c>
      <c r="I680" s="14">
        <f t="shared" si="245"/>
        <v>0</v>
      </c>
      <c r="J680" s="14">
        <f t="shared" si="245"/>
        <v>0</v>
      </c>
      <c r="K680" s="14">
        <f t="shared" si="245"/>
        <v>0</v>
      </c>
      <c r="L680" s="14" t="str">
        <f t="shared" si="241"/>
        <v>1.6</v>
      </c>
      <c r="M680" s="15" t="str">
        <f t="shared" si="242"/>
        <v>--</v>
      </c>
      <c r="N680" s="14" t="str">
        <f t="shared" si="243"/>
        <v/>
      </c>
      <c r="O680" s="15" t="str">
        <f t="shared" si="236"/>
        <v/>
      </c>
      <c r="P680" s="15" t="str">
        <f>IF(N680=1,FLOOR(MAX($P$4:P679),1)+1,IF(AND(P679&lt;&gt;"",O679&lt;&gt;1),MAX($P$4:P679)+0.1,""))</f>
        <v/>
      </c>
      <c r="Q680" s="5">
        <f>ROW()</f>
        <v>680</v>
      </c>
    </row>
    <row r="681" spans="1:17" x14ac:dyDescent="0.3">
      <c r="A681" s="1" t="s">
        <v>456</v>
      </c>
      <c r="B681" s="5"/>
      <c r="C681" s="14">
        <f t="shared" si="237"/>
        <v>0</v>
      </c>
      <c r="D681" s="14">
        <f t="shared" si="237"/>
        <v>0</v>
      </c>
      <c r="E681" s="14" t="str">
        <f t="shared" si="238"/>
        <v/>
      </c>
      <c r="F681" s="14">
        <f t="shared" si="239"/>
        <v>1</v>
      </c>
      <c r="G681" s="14">
        <f t="shared" si="235"/>
        <v>1</v>
      </c>
      <c r="H681" s="14">
        <f t="shared" si="245"/>
        <v>6</v>
      </c>
      <c r="I681" s="14">
        <f t="shared" si="245"/>
        <v>0</v>
      </c>
      <c r="J681" s="14">
        <f t="shared" si="245"/>
        <v>0</v>
      </c>
      <c r="K681" s="14">
        <f t="shared" si="245"/>
        <v>0</v>
      </c>
      <c r="L681" s="14" t="str">
        <f t="shared" si="241"/>
        <v>1.6</v>
      </c>
      <c r="M681" s="15" t="str">
        <f t="shared" si="242"/>
        <v>--</v>
      </c>
      <c r="N681" s="14" t="str">
        <f t="shared" si="243"/>
        <v/>
      </c>
      <c r="O681" s="15" t="str">
        <f t="shared" si="236"/>
        <v/>
      </c>
      <c r="P681" s="15" t="str">
        <f>IF(N681=1,FLOOR(MAX($P$4:P680),1)+1,IF(AND(P680&lt;&gt;"",O680&lt;&gt;1),MAX($P$4:P680)+0.1,""))</f>
        <v/>
      </c>
      <c r="Q681" s="5">
        <f>ROW()</f>
        <v>681</v>
      </c>
    </row>
    <row r="682" spans="1:17" x14ac:dyDescent="0.3">
      <c r="A682" s="1" t="s">
        <v>457</v>
      </c>
      <c r="B682" s="5"/>
      <c r="C682" s="14">
        <f t="shared" si="237"/>
        <v>0</v>
      </c>
      <c r="D682" s="14">
        <f t="shared" si="237"/>
        <v>0</v>
      </c>
      <c r="E682" s="14" t="str">
        <f t="shared" si="238"/>
        <v/>
      </c>
      <c r="F682" s="14">
        <f t="shared" si="239"/>
        <v>1</v>
      </c>
      <c r="G682" s="14">
        <f t="shared" si="235"/>
        <v>1</v>
      </c>
      <c r="H682" s="14">
        <f t="shared" si="245"/>
        <v>6</v>
      </c>
      <c r="I682" s="14">
        <f t="shared" si="245"/>
        <v>0</v>
      </c>
      <c r="J682" s="14">
        <f t="shared" si="245"/>
        <v>0</v>
      </c>
      <c r="K682" s="14">
        <f t="shared" si="245"/>
        <v>0</v>
      </c>
      <c r="L682" s="14" t="str">
        <f t="shared" si="241"/>
        <v>1.6</v>
      </c>
      <c r="M682" s="15" t="str">
        <f t="shared" si="242"/>
        <v>--</v>
      </c>
      <c r="N682" s="14" t="str">
        <f t="shared" si="243"/>
        <v/>
      </c>
      <c r="O682" s="15" t="str">
        <f t="shared" si="236"/>
        <v/>
      </c>
      <c r="P682" s="15" t="str">
        <f>IF(N682=1,FLOOR(MAX($P$4:P681),1)+1,IF(AND(P681&lt;&gt;"",O681&lt;&gt;1),MAX($P$4:P681)+0.1,""))</f>
        <v/>
      </c>
      <c r="Q682" s="5">
        <f>ROW()</f>
        <v>682</v>
      </c>
    </row>
    <row r="683" spans="1:17" x14ac:dyDescent="0.3">
      <c r="A683" s="1" t="s">
        <v>458</v>
      </c>
      <c r="B683" s="5"/>
      <c r="C683" s="14">
        <f t="shared" si="237"/>
        <v>0</v>
      </c>
      <c r="D683" s="14">
        <f t="shared" si="237"/>
        <v>0</v>
      </c>
      <c r="E683" s="14" t="str">
        <f t="shared" si="238"/>
        <v/>
      </c>
      <c r="F683" s="14">
        <f t="shared" si="239"/>
        <v>1</v>
      </c>
      <c r="G683" s="14">
        <f t="shared" si="235"/>
        <v>1</v>
      </c>
      <c r="H683" s="14">
        <f t="shared" si="245"/>
        <v>6</v>
      </c>
      <c r="I683" s="14">
        <f t="shared" si="245"/>
        <v>0</v>
      </c>
      <c r="J683" s="14">
        <f t="shared" si="245"/>
        <v>0</v>
      </c>
      <c r="K683" s="14">
        <f t="shared" si="245"/>
        <v>0</v>
      </c>
      <c r="L683" s="14" t="str">
        <f t="shared" si="241"/>
        <v>1.6</v>
      </c>
      <c r="M683" s="15" t="str">
        <f t="shared" si="242"/>
        <v>--</v>
      </c>
      <c r="N683" s="14" t="str">
        <f t="shared" si="243"/>
        <v/>
      </c>
      <c r="O683" s="15" t="str">
        <f t="shared" si="236"/>
        <v/>
      </c>
      <c r="P683" s="15" t="str">
        <f>IF(N683=1,FLOOR(MAX($P$4:P682),1)+1,IF(AND(P682&lt;&gt;"",O682&lt;&gt;1),MAX($P$4:P682)+0.1,""))</f>
        <v/>
      </c>
      <c r="Q683" s="5">
        <f>ROW()</f>
        <v>683</v>
      </c>
    </row>
    <row r="684" spans="1:17" x14ac:dyDescent="0.3">
      <c r="A684" s="1" t="s">
        <v>73</v>
      </c>
      <c r="B684" s="5"/>
      <c r="C684" s="14">
        <f t="shared" si="237"/>
        <v>0</v>
      </c>
      <c r="D684" s="14">
        <f t="shared" si="237"/>
        <v>0</v>
      </c>
      <c r="E684" s="14" t="str">
        <f t="shared" si="238"/>
        <v/>
      </c>
      <c r="F684" s="14">
        <f t="shared" si="239"/>
        <v>1</v>
      </c>
      <c r="G684" s="14">
        <f t="shared" si="235"/>
        <v>1</v>
      </c>
      <c r="H684" s="14">
        <f t="shared" si="245"/>
        <v>6</v>
      </c>
      <c r="I684" s="14">
        <f t="shared" si="245"/>
        <v>0</v>
      </c>
      <c r="J684" s="14">
        <f t="shared" si="245"/>
        <v>0</v>
      </c>
      <c r="K684" s="14">
        <f t="shared" si="245"/>
        <v>0</v>
      </c>
      <c r="L684" s="14" t="str">
        <f t="shared" si="241"/>
        <v>1.6</v>
      </c>
      <c r="M684" s="15" t="str">
        <f t="shared" si="242"/>
        <v>--</v>
      </c>
      <c r="N684" s="14" t="str">
        <f t="shared" si="243"/>
        <v/>
      </c>
      <c r="O684" s="15" t="str">
        <f t="shared" si="236"/>
        <v/>
      </c>
      <c r="P684" s="15" t="str">
        <f>IF(N684=1,FLOOR(MAX($P$4:P683),1)+1,IF(AND(P683&lt;&gt;"",O683&lt;&gt;1),MAX($P$4:P683)+0.1,""))</f>
        <v/>
      </c>
      <c r="Q684" s="5">
        <f>ROW()</f>
        <v>684</v>
      </c>
    </row>
    <row r="685" spans="1:17" x14ac:dyDescent="0.3">
      <c r="A685" s="1" t="s">
        <v>55</v>
      </c>
      <c r="B685" s="5"/>
      <c r="C685" s="14">
        <f t="shared" si="237"/>
        <v>0</v>
      </c>
      <c r="D685" s="14">
        <f t="shared" si="237"/>
        <v>0</v>
      </c>
      <c r="E685" s="14" t="str">
        <f t="shared" si="238"/>
        <v/>
      </c>
      <c r="F685" s="14">
        <f t="shared" si="239"/>
        <v>1</v>
      </c>
      <c r="G685" s="14">
        <f t="shared" si="235"/>
        <v>1</v>
      </c>
      <c r="H685" s="14">
        <f t="shared" si="245"/>
        <v>6</v>
      </c>
      <c r="I685" s="14">
        <f t="shared" si="245"/>
        <v>0</v>
      </c>
      <c r="J685" s="14">
        <f t="shared" si="245"/>
        <v>0</v>
      </c>
      <c r="K685" s="14">
        <f t="shared" si="245"/>
        <v>0</v>
      </c>
      <c r="L685" s="14" t="str">
        <f t="shared" si="241"/>
        <v>1.6</v>
      </c>
      <c r="M685" s="15" t="str">
        <f t="shared" si="242"/>
        <v>--</v>
      </c>
      <c r="N685" s="14" t="str">
        <f t="shared" si="243"/>
        <v/>
      </c>
      <c r="O685" s="15" t="str">
        <f t="shared" si="236"/>
        <v/>
      </c>
      <c r="P685" s="15" t="str">
        <f>IF(N685=1,FLOOR(MAX($P$4:P684),1)+1,IF(AND(P684&lt;&gt;"",O684&lt;&gt;1),MAX($P$4:P684)+0.1,""))</f>
        <v/>
      </c>
      <c r="Q685" s="5">
        <f>ROW()</f>
        <v>685</v>
      </c>
    </row>
    <row r="686" spans="1:17" x14ac:dyDescent="0.3">
      <c r="A686" s="1" t="s">
        <v>459</v>
      </c>
      <c r="B686" s="5"/>
      <c r="C686" s="14">
        <f t="shared" si="237"/>
        <v>0</v>
      </c>
      <c r="D686" s="14">
        <f t="shared" si="237"/>
        <v>0</v>
      </c>
      <c r="E686" s="14" t="str">
        <f t="shared" si="238"/>
        <v/>
      </c>
      <c r="F686" s="14">
        <f t="shared" si="239"/>
        <v>1</v>
      </c>
      <c r="G686" s="14">
        <f t="shared" si="235"/>
        <v>1</v>
      </c>
      <c r="H686" s="14">
        <f t="shared" si="245"/>
        <v>6</v>
      </c>
      <c r="I686" s="14">
        <f t="shared" si="245"/>
        <v>0</v>
      </c>
      <c r="J686" s="14">
        <f t="shared" si="245"/>
        <v>0</v>
      </c>
      <c r="K686" s="14">
        <f t="shared" si="245"/>
        <v>0</v>
      </c>
      <c r="L686" s="14" t="str">
        <f t="shared" si="241"/>
        <v>1.6</v>
      </c>
      <c r="M686" s="15" t="str">
        <f t="shared" si="242"/>
        <v>--</v>
      </c>
      <c r="N686" s="14" t="str">
        <f t="shared" si="243"/>
        <v/>
      </c>
      <c r="O686" s="15" t="str">
        <f t="shared" si="236"/>
        <v/>
      </c>
      <c r="P686" s="15" t="str">
        <f>IF(N686=1,FLOOR(MAX($P$4:P685),1)+1,IF(AND(P685&lt;&gt;"",O685&lt;&gt;1),MAX($P$4:P685)+0.1,""))</f>
        <v/>
      </c>
      <c r="Q686" s="5">
        <f>ROW()</f>
        <v>686</v>
      </c>
    </row>
    <row r="687" spans="1:17" x14ac:dyDescent="0.3">
      <c r="A687" s="1" t="s">
        <v>460</v>
      </c>
      <c r="B687" s="5"/>
      <c r="C687" s="14">
        <f t="shared" si="237"/>
        <v>0</v>
      </c>
      <c r="D687" s="14">
        <f t="shared" si="237"/>
        <v>0</v>
      </c>
      <c r="E687" s="14" t="str">
        <f t="shared" si="238"/>
        <v/>
      </c>
      <c r="F687" s="14">
        <f t="shared" si="239"/>
        <v>1</v>
      </c>
      <c r="G687" s="14">
        <f t="shared" si="235"/>
        <v>1</v>
      </c>
      <c r="H687" s="14">
        <f t="shared" si="245"/>
        <v>6</v>
      </c>
      <c r="I687" s="14">
        <f t="shared" si="245"/>
        <v>0</v>
      </c>
      <c r="J687" s="14">
        <f t="shared" si="245"/>
        <v>0</v>
      </c>
      <c r="K687" s="14">
        <f t="shared" si="245"/>
        <v>0</v>
      </c>
      <c r="L687" s="14" t="str">
        <f t="shared" si="241"/>
        <v>1.6</v>
      </c>
      <c r="M687" s="15" t="str">
        <f t="shared" si="242"/>
        <v>--</v>
      </c>
      <c r="N687" s="14" t="str">
        <f t="shared" si="243"/>
        <v/>
      </c>
      <c r="O687" s="15" t="str">
        <f t="shared" si="236"/>
        <v/>
      </c>
      <c r="P687" s="15" t="str">
        <f>IF(N687=1,FLOOR(MAX($P$4:P686),1)+1,IF(AND(P686&lt;&gt;"",O686&lt;&gt;1),MAX($P$4:P686)+0.1,""))</f>
        <v/>
      </c>
      <c r="Q687" s="5">
        <f>ROW()</f>
        <v>687</v>
      </c>
    </row>
    <row r="688" spans="1:17" x14ac:dyDescent="0.3">
      <c r="A688" s="1" t="s">
        <v>461</v>
      </c>
      <c r="B688" s="5"/>
      <c r="C688" s="14">
        <f t="shared" si="237"/>
        <v>0</v>
      </c>
      <c r="D688" s="14">
        <f t="shared" si="237"/>
        <v>0</v>
      </c>
      <c r="E688" s="14" t="str">
        <f t="shared" si="238"/>
        <v/>
      </c>
      <c r="F688" s="14">
        <f t="shared" si="239"/>
        <v>1</v>
      </c>
      <c r="G688" s="14">
        <f t="shared" si="235"/>
        <v>1</v>
      </c>
      <c r="H688" s="14">
        <f t="shared" si="245"/>
        <v>6</v>
      </c>
      <c r="I688" s="14">
        <f t="shared" si="245"/>
        <v>0</v>
      </c>
      <c r="J688" s="14">
        <f t="shared" si="245"/>
        <v>0</v>
      </c>
      <c r="K688" s="14">
        <f t="shared" si="245"/>
        <v>0</v>
      </c>
      <c r="L688" s="14" t="str">
        <f t="shared" si="241"/>
        <v>1.6</v>
      </c>
      <c r="M688" s="15" t="str">
        <f t="shared" si="242"/>
        <v>--</v>
      </c>
      <c r="N688" s="14" t="str">
        <f t="shared" si="243"/>
        <v/>
      </c>
      <c r="O688" s="15" t="str">
        <f t="shared" si="236"/>
        <v/>
      </c>
      <c r="P688" s="15" t="str">
        <f>IF(N688=1,FLOOR(MAX($P$4:P687),1)+1,IF(AND(P687&lt;&gt;"",O687&lt;&gt;1),MAX($P$4:P687)+0.1,""))</f>
        <v/>
      </c>
      <c r="Q688" s="5">
        <f>ROW()</f>
        <v>688</v>
      </c>
    </row>
    <row r="689" spans="1:17" x14ac:dyDescent="0.3">
      <c r="A689" s="1" t="s">
        <v>462</v>
      </c>
      <c r="B689" s="5"/>
      <c r="C689" s="14">
        <f t="shared" si="237"/>
        <v>0</v>
      </c>
      <c r="D689" s="14">
        <f t="shared" si="237"/>
        <v>0</v>
      </c>
      <c r="E689" s="14" t="str">
        <f t="shared" si="238"/>
        <v/>
      </c>
      <c r="F689" s="14">
        <f t="shared" si="239"/>
        <v>1</v>
      </c>
      <c r="G689" s="14">
        <f t="shared" si="235"/>
        <v>1</v>
      </c>
      <c r="H689" s="14">
        <f t="shared" si="245"/>
        <v>6</v>
      </c>
      <c r="I689" s="14">
        <f t="shared" si="245"/>
        <v>0</v>
      </c>
      <c r="J689" s="14">
        <f t="shared" si="245"/>
        <v>0</v>
      </c>
      <c r="K689" s="14">
        <f t="shared" si="245"/>
        <v>0</v>
      </c>
      <c r="L689" s="14" t="str">
        <f t="shared" si="241"/>
        <v>1.6</v>
      </c>
      <c r="M689" s="15" t="str">
        <f t="shared" si="242"/>
        <v>--</v>
      </c>
      <c r="N689" s="14" t="str">
        <f t="shared" si="243"/>
        <v/>
      </c>
      <c r="O689" s="15" t="str">
        <f t="shared" si="236"/>
        <v/>
      </c>
      <c r="P689" s="15" t="str">
        <f>IF(N689=1,FLOOR(MAX($P$4:P688),1)+1,IF(AND(P688&lt;&gt;"",O688&lt;&gt;1),MAX($P$4:P688)+0.1,""))</f>
        <v/>
      </c>
      <c r="Q689" s="5">
        <f>ROW()</f>
        <v>689</v>
      </c>
    </row>
    <row r="690" spans="1:17" x14ac:dyDescent="0.3">
      <c r="A690" s="1" t="s">
        <v>55</v>
      </c>
      <c r="B690" s="5"/>
      <c r="C690" s="14">
        <f t="shared" si="237"/>
        <v>0</v>
      </c>
      <c r="D690" s="14">
        <f t="shared" si="237"/>
        <v>0</v>
      </c>
      <c r="E690" s="14" t="str">
        <f t="shared" si="238"/>
        <v/>
      </c>
      <c r="F690" s="14">
        <f t="shared" si="239"/>
        <v>1</v>
      </c>
      <c r="G690" s="14">
        <f t="shared" si="235"/>
        <v>1</v>
      </c>
      <c r="H690" s="14">
        <f t="shared" si="245"/>
        <v>6</v>
      </c>
      <c r="I690" s="14">
        <f t="shared" si="245"/>
        <v>0</v>
      </c>
      <c r="J690" s="14">
        <f t="shared" si="245"/>
        <v>0</v>
      </c>
      <c r="K690" s="14">
        <f t="shared" si="245"/>
        <v>0</v>
      </c>
      <c r="L690" s="14" t="str">
        <f t="shared" si="241"/>
        <v>1.6</v>
      </c>
      <c r="M690" s="15" t="str">
        <f t="shared" si="242"/>
        <v>--</v>
      </c>
      <c r="N690" s="14" t="str">
        <f t="shared" si="243"/>
        <v/>
      </c>
      <c r="O690" s="15" t="str">
        <f t="shared" si="236"/>
        <v/>
      </c>
      <c r="P690" s="15" t="str">
        <f>IF(N690=1,FLOOR(MAX($P$4:P689),1)+1,IF(AND(P689&lt;&gt;"",O689&lt;&gt;1),MAX($P$4:P689)+0.1,""))</f>
        <v/>
      </c>
      <c r="Q690" s="5">
        <f>ROW()</f>
        <v>690</v>
      </c>
    </row>
    <row r="691" spans="1:17" x14ac:dyDescent="0.3">
      <c r="A691" s="1" t="s">
        <v>463</v>
      </c>
      <c r="B691" s="5"/>
      <c r="C691" s="14">
        <f t="shared" si="237"/>
        <v>0</v>
      </c>
      <c r="D691" s="14">
        <f t="shared" si="237"/>
        <v>0</v>
      </c>
      <c r="E691" s="14" t="str">
        <f t="shared" si="238"/>
        <v/>
      </c>
      <c r="F691" s="14">
        <f t="shared" si="239"/>
        <v>1</v>
      </c>
      <c r="G691" s="14">
        <f t="shared" si="235"/>
        <v>1</v>
      </c>
      <c r="H691" s="14">
        <f t="shared" si="245"/>
        <v>6</v>
      </c>
      <c r="I691" s="14">
        <f t="shared" si="245"/>
        <v>0</v>
      </c>
      <c r="J691" s="14">
        <f t="shared" si="245"/>
        <v>0</v>
      </c>
      <c r="K691" s="14">
        <f t="shared" si="245"/>
        <v>0</v>
      </c>
      <c r="L691" s="14" t="str">
        <f t="shared" si="241"/>
        <v>1.6</v>
      </c>
      <c r="M691" s="15" t="str">
        <f t="shared" si="242"/>
        <v>--</v>
      </c>
      <c r="N691" s="14" t="str">
        <f t="shared" si="243"/>
        <v/>
      </c>
      <c r="O691" s="15" t="str">
        <f t="shared" si="236"/>
        <v/>
      </c>
      <c r="P691" s="15" t="str">
        <f>IF(N691=1,FLOOR(MAX($P$4:P690),1)+1,IF(AND(P690&lt;&gt;"",O690&lt;&gt;1),MAX($P$4:P690)+0.1,""))</f>
        <v/>
      </c>
      <c r="Q691" s="5">
        <f>ROW()</f>
        <v>691</v>
      </c>
    </row>
    <row r="692" spans="1:17" x14ac:dyDescent="0.3">
      <c r="A692" s="1" t="s">
        <v>464</v>
      </c>
      <c r="B692" s="5"/>
      <c r="C692" s="14">
        <f t="shared" si="237"/>
        <v>0</v>
      </c>
      <c r="D692" s="14">
        <f t="shared" si="237"/>
        <v>0</v>
      </c>
      <c r="E692" s="14" t="str">
        <f t="shared" si="238"/>
        <v/>
      </c>
      <c r="F692" s="14">
        <f t="shared" si="239"/>
        <v>1</v>
      </c>
      <c r="G692" s="14">
        <f t="shared" si="235"/>
        <v>1</v>
      </c>
      <c r="H692" s="14">
        <f t="shared" si="245"/>
        <v>6</v>
      </c>
      <c r="I692" s="14">
        <f t="shared" si="245"/>
        <v>0</v>
      </c>
      <c r="J692" s="14">
        <f t="shared" si="245"/>
        <v>0</v>
      </c>
      <c r="K692" s="14">
        <f t="shared" si="245"/>
        <v>0</v>
      </c>
      <c r="L692" s="14" t="str">
        <f t="shared" si="241"/>
        <v>1.6</v>
      </c>
      <c r="M692" s="15" t="str">
        <f t="shared" si="242"/>
        <v>--</v>
      </c>
      <c r="N692" s="14" t="str">
        <f t="shared" si="243"/>
        <v/>
      </c>
      <c r="O692" s="15" t="str">
        <f t="shared" si="236"/>
        <v/>
      </c>
      <c r="P692" s="15" t="str">
        <f>IF(N692=1,FLOOR(MAX($P$4:P691),1)+1,IF(AND(P691&lt;&gt;"",O691&lt;&gt;1),MAX($P$4:P691)+0.1,""))</f>
        <v/>
      </c>
      <c r="Q692" s="5">
        <f>ROW()</f>
        <v>692</v>
      </c>
    </row>
    <row r="693" spans="1:17" x14ac:dyDescent="0.3">
      <c r="A693" s="1" t="s">
        <v>60</v>
      </c>
      <c r="B693" s="5"/>
      <c r="C693" s="14">
        <f t="shared" si="237"/>
        <v>0</v>
      </c>
      <c r="D693" s="14">
        <f t="shared" si="237"/>
        <v>0</v>
      </c>
      <c r="E693" s="14" t="str">
        <f t="shared" si="238"/>
        <v/>
      </c>
      <c r="F693" s="14">
        <f t="shared" si="239"/>
        <v>1</v>
      </c>
      <c r="G693" s="14">
        <f t="shared" si="235"/>
        <v>1</v>
      </c>
      <c r="H693" s="14">
        <f t="shared" si="245"/>
        <v>6</v>
      </c>
      <c r="I693" s="14">
        <f t="shared" si="245"/>
        <v>0</v>
      </c>
      <c r="J693" s="14">
        <f t="shared" si="245"/>
        <v>0</v>
      </c>
      <c r="K693" s="14">
        <f t="shared" si="245"/>
        <v>0</v>
      </c>
      <c r="L693" s="14" t="str">
        <f t="shared" si="241"/>
        <v>1.6</v>
      </c>
      <c r="M693" s="15" t="str">
        <f t="shared" si="242"/>
        <v>--</v>
      </c>
      <c r="N693" s="14" t="str">
        <f t="shared" si="243"/>
        <v/>
      </c>
      <c r="O693" s="15" t="str">
        <f t="shared" si="236"/>
        <v/>
      </c>
      <c r="P693" s="15" t="str">
        <f>IF(N693=1,FLOOR(MAX($P$4:P692),1)+1,IF(AND(P692&lt;&gt;"",O692&lt;&gt;1),MAX($P$4:P692)+0.1,""))</f>
        <v/>
      </c>
      <c r="Q693" s="5">
        <f>ROW()</f>
        <v>693</v>
      </c>
    </row>
    <row r="694" spans="1:17" x14ac:dyDescent="0.3">
      <c r="A694" s="1" t="s">
        <v>465</v>
      </c>
      <c r="B694" s="5"/>
      <c r="C694" s="14">
        <f t="shared" si="237"/>
        <v>0</v>
      </c>
      <c r="D694" s="14">
        <f t="shared" si="237"/>
        <v>0</v>
      </c>
      <c r="E694" s="14" t="str">
        <f t="shared" si="238"/>
        <v/>
      </c>
      <c r="F694" s="14">
        <f t="shared" si="239"/>
        <v>1</v>
      </c>
      <c r="G694" s="14">
        <f t="shared" si="235"/>
        <v>1</v>
      </c>
      <c r="H694" s="14">
        <f t="shared" ref="H694:K709" si="246">IF(G694&lt;&gt;G693,0,IF(AND(($F693-$D694)=(H$3-1),$F694=H$3),H693+1,H693))</f>
        <v>6</v>
      </c>
      <c r="I694" s="14">
        <f t="shared" si="246"/>
        <v>0</v>
      </c>
      <c r="J694" s="14">
        <f t="shared" si="246"/>
        <v>0</v>
      </c>
      <c r="K694" s="14">
        <f t="shared" si="246"/>
        <v>0</v>
      </c>
      <c r="L694" s="14" t="str">
        <f t="shared" si="241"/>
        <v>1.6</v>
      </c>
      <c r="M694" s="15" t="str">
        <f t="shared" si="242"/>
        <v>--</v>
      </c>
      <c r="N694" s="14" t="str">
        <f t="shared" si="243"/>
        <v/>
      </c>
      <c r="O694" s="15" t="str">
        <f t="shared" si="236"/>
        <v/>
      </c>
      <c r="P694" s="15" t="str">
        <f>IF(N694=1,FLOOR(MAX($P$4:P693),1)+1,IF(AND(P693&lt;&gt;"",O693&lt;&gt;1),MAX($P$4:P693)+0.1,""))</f>
        <v/>
      </c>
      <c r="Q694" s="5">
        <f>ROW()</f>
        <v>694</v>
      </c>
    </row>
    <row r="695" spans="1:17" x14ac:dyDescent="0.3">
      <c r="A695" s="1" t="s">
        <v>466</v>
      </c>
      <c r="B695" s="5"/>
      <c r="C695" s="14">
        <f t="shared" si="237"/>
        <v>0</v>
      </c>
      <c r="D695" s="14">
        <f t="shared" si="237"/>
        <v>0</v>
      </c>
      <c r="E695" s="14" t="str">
        <f t="shared" si="238"/>
        <v/>
      </c>
      <c r="F695" s="14">
        <f t="shared" si="239"/>
        <v>1</v>
      </c>
      <c r="G695" s="14">
        <f t="shared" si="235"/>
        <v>1</v>
      </c>
      <c r="H695" s="14">
        <f t="shared" si="246"/>
        <v>6</v>
      </c>
      <c r="I695" s="14">
        <f t="shared" si="246"/>
        <v>0</v>
      </c>
      <c r="J695" s="14">
        <f t="shared" si="246"/>
        <v>0</v>
      </c>
      <c r="K695" s="14">
        <f t="shared" si="246"/>
        <v>0</v>
      </c>
      <c r="L695" s="14" t="str">
        <f t="shared" si="241"/>
        <v>1.6</v>
      </c>
      <c r="M695" s="15" t="str">
        <f t="shared" si="242"/>
        <v>--</v>
      </c>
      <c r="N695" s="14" t="str">
        <f t="shared" si="243"/>
        <v/>
      </c>
      <c r="O695" s="15" t="str">
        <f t="shared" si="236"/>
        <v/>
      </c>
      <c r="P695" s="15" t="str">
        <f>IF(N695=1,FLOOR(MAX($P$4:P694),1)+1,IF(AND(P694&lt;&gt;"",O694&lt;&gt;1),MAX($P$4:P694)+0.1,""))</f>
        <v/>
      </c>
      <c r="Q695" s="5">
        <f>ROW()</f>
        <v>695</v>
      </c>
    </row>
    <row r="696" spans="1:17" x14ac:dyDescent="0.3">
      <c r="A696" s="1" t="s">
        <v>467</v>
      </c>
      <c r="B696" s="5"/>
      <c r="C696" s="14">
        <f t="shared" si="237"/>
        <v>0</v>
      </c>
      <c r="D696" s="14">
        <f t="shared" si="237"/>
        <v>0</v>
      </c>
      <c r="E696" s="14" t="str">
        <f t="shared" si="238"/>
        <v/>
      </c>
      <c r="F696" s="14">
        <f t="shared" si="239"/>
        <v>1</v>
      </c>
      <c r="G696" s="14">
        <f t="shared" si="235"/>
        <v>1</v>
      </c>
      <c r="H696" s="14">
        <f t="shared" si="246"/>
        <v>6</v>
      </c>
      <c r="I696" s="14">
        <f t="shared" si="246"/>
        <v>0</v>
      </c>
      <c r="J696" s="14">
        <f t="shared" si="246"/>
        <v>0</v>
      </c>
      <c r="K696" s="14">
        <f t="shared" si="246"/>
        <v>0</v>
      </c>
      <c r="L696" s="14" t="str">
        <f t="shared" si="241"/>
        <v>1.6</v>
      </c>
      <c r="M696" s="15" t="str">
        <f t="shared" si="242"/>
        <v>--</v>
      </c>
      <c r="N696" s="14" t="str">
        <f t="shared" si="243"/>
        <v/>
      </c>
      <c r="O696" s="15" t="str">
        <f t="shared" si="236"/>
        <v/>
      </c>
      <c r="P696" s="15" t="str">
        <f>IF(N696=1,FLOOR(MAX($P$4:P695),1)+1,IF(AND(P695&lt;&gt;"",O695&lt;&gt;1),MAX($P$4:P695)+0.1,""))</f>
        <v/>
      </c>
      <c r="Q696" s="5">
        <f>ROW()</f>
        <v>696</v>
      </c>
    </row>
    <row r="697" spans="1:17" x14ac:dyDescent="0.3">
      <c r="A697" s="1" t="s">
        <v>468</v>
      </c>
      <c r="B697" s="5"/>
      <c r="C697" s="14">
        <f t="shared" si="237"/>
        <v>0</v>
      </c>
      <c r="D697" s="14">
        <f t="shared" si="237"/>
        <v>0</v>
      </c>
      <c r="E697" s="14" t="str">
        <f t="shared" si="238"/>
        <v/>
      </c>
      <c r="F697" s="14">
        <f t="shared" si="239"/>
        <v>1</v>
      </c>
      <c r="G697" s="14">
        <f t="shared" si="235"/>
        <v>1</v>
      </c>
      <c r="H697" s="14">
        <f t="shared" si="246"/>
        <v>6</v>
      </c>
      <c r="I697" s="14">
        <f t="shared" si="246"/>
        <v>0</v>
      </c>
      <c r="J697" s="14">
        <f t="shared" si="246"/>
        <v>0</v>
      </c>
      <c r="K697" s="14">
        <f t="shared" si="246"/>
        <v>0</v>
      </c>
      <c r="L697" s="14" t="str">
        <f t="shared" si="241"/>
        <v>1.6</v>
      </c>
      <c r="M697" s="15" t="str">
        <f t="shared" si="242"/>
        <v>--</v>
      </c>
      <c r="N697" s="14" t="str">
        <f t="shared" si="243"/>
        <v/>
      </c>
      <c r="O697" s="15" t="str">
        <f t="shared" si="236"/>
        <v/>
      </c>
      <c r="P697" s="15" t="str">
        <f>IF(N697=1,FLOOR(MAX($P$4:P696),1)+1,IF(AND(P696&lt;&gt;"",O696&lt;&gt;1),MAX($P$4:P696)+0.1,""))</f>
        <v/>
      </c>
      <c r="Q697" s="5">
        <f>ROW()</f>
        <v>697</v>
      </c>
    </row>
    <row r="698" spans="1:17" x14ac:dyDescent="0.3">
      <c r="A698" s="1" t="s">
        <v>73</v>
      </c>
      <c r="B698" s="5"/>
      <c r="C698" s="14">
        <f t="shared" si="237"/>
        <v>0</v>
      </c>
      <c r="D698" s="14">
        <f t="shared" si="237"/>
        <v>0</v>
      </c>
      <c r="E698" s="14" t="str">
        <f t="shared" si="238"/>
        <v/>
      </c>
      <c r="F698" s="14">
        <f t="shared" si="239"/>
        <v>1</v>
      </c>
      <c r="G698" s="14">
        <f t="shared" si="235"/>
        <v>1</v>
      </c>
      <c r="H698" s="14">
        <f t="shared" si="246"/>
        <v>6</v>
      </c>
      <c r="I698" s="14">
        <f t="shared" si="246"/>
        <v>0</v>
      </c>
      <c r="J698" s="14">
        <f t="shared" si="246"/>
        <v>0</v>
      </c>
      <c r="K698" s="14">
        <f t="shared" si="246"/>
        <v>0</v>
      </c>
      <c r="L698" s="14" t="str">
        <f t="shared" si="241"/>
        <v>1.6</v>
      </c>
      <c r="M698" s="15" t="str">
        <f t="shared" si="242"/>
        <v>--</v>
      </c>
      <c r="N698" s="14" t="str">
        <f t="shared" si="243"/>
        <v/>
      </c>
      <c r="O698" s="15" t="str">
        <f t="shared" si="236"/>
        <v/>
      </c>
      <c r="P698" s="15" t="str">
        <f>IF(N698=1,FLOOR(MAX($P$4:P697),1)+1,IF(AND(P697&lt;&gt;"",O697&lt;&gt;1),MAX($P$4:P697)+0.1,""))</f>
        <v/>
      </c>
      <c r="Q698" s="5">
        <f>ROW()</f>
        <v>698</v>
      </c>
    </row>
    <row r="699" spans="1:17" x14ac:dyDescent="0.3">
      <c r="A699" s="1" t="s">
        <v>55</v>
      </c>
      <c r="B699" s="5"/>
      <c r="C699" s="14">
        <f t="shared" si="237"/>
        <v>0</v>
      </c>
      <c r="D699" s="14">
        <f t="shared" si="237"/>
        <v>0</v>
      </c>
      <c r="E699" s="14" t="str">
        <f t="shared" si="238"/>
        <v/>
      </c>
      <c r="F699" s="14">
        <f t="shared" si="239"/>
        <v>1</v>
      </c>
      <c r="G699" s="14">
        <f t="shared" si="235"/>
        <v>1</v>
      </c>
      <c r="H699" s="14">
        <f t="shared" si="246"/>
        <v>6</v>
      </c>
      <c r="I699" s="14">
        <f t="shared" si="246"/>
        <v>0</v>
      </c>
      <c r="J699" s="14">
        <f t="shared" si="246"/>
        <v>0</v>
      </c>
      <c r="K699" s="14">
        <f t="shared" si="246"/>
        <v>0</v>
      </c>
      <c r="L699" s="14" t="str">
        <f t="shared" si="241"/>
        <v>1.6</v>
      </c>
      <c r="M699" s="15" t="str">
        <f t="shared" si="242"/>
        <v>--</v>
      </c>
      <c r="N699" s="14" t="str">
        <f t="shared" si="243"/>
        <v/>
      </c>
      <c r="O699" s="15" t="str">
        <f t="shared" si="236"/>
        <v/>
      </c>
      <c r="P699" s="15" t="str">
        <f>IF(N699=1,FLOOR(MAX($P$4:P698),1)+1,IF(AND(P698&lt;&gt;"",O698&lt;&gt;1),MAX($P$4:P698)+0.1,""))</f>
        <v/>
      </c>
      <c r="Q699" s="5">
        <f>ROW()</f>
        <v>699</v>
      </c>
    </row>
    <row r="700" spans="1:17" x14ac:dyDescent="0.3">
      <c r="A700" s="1" t="s">
        <v>469</v>
      </c>
      <c r="B700" s="5"/>
      <c r="C700" s="14">
        <f t="shared" si="237"/>
        <v>0</v>
      </c>
      <c r="D700" s="14">
        <f t="shared" si="237"/>
        <v>0</v>
      </c>
      <c r="E700" s="14" t="str">
        <f t="shared" si="238"/>
        <v/>
      </c>
      <c r="F700" s="14">
        <f t="shared" si="239"/>
        <v>1</v>
      </c>
      <c r="G700" s="14">
        <f t="shared" si="235"/>
        <v>1</v>
      </c>
      <c r="H700" s="14">
        <f t="shared" si="246"/>
        <v>6</v>
      </c>
      <c r="I700" s="14">
        <f t="shared" si="246"/>
        <v>0</v>
      </c>
      <c r="J700" s="14">
        <f t="shared" si="246"/>
        <v>0</v>
      </c>
      <c r="K700" s="14">
        <f t="shared" si="246"/>
        <v>0</v>
      </c>
      <c r="L700" s="14" t="str">
        <f t="shared" si="241"/>
        <v>1.6</v>
      </c>
      <c r="M700" s="15" t="str">
        <f t="shared" si="242"/>
        <v>--</v>
      </c>
      <c r="N700" s="14" t="str">
        <f t="shared" si="243"/>
        <v/>
      </c>
      <c r="O700" s="15" t="str">
        <f t="shared" si="236"/>
        <v/>
      </c>
      <c r="P700" s="15" t="str">
        <f>IF(N700=1,FLOOR(MAX($P$4:P699),1)+1,IF(AND(P699&lt;&gt;"",O699&lt;&gt;1),MAX($P$4:P699)+0.1,""))</f>
        <v/>
      </c>
      <c r="Q700" s="5">
        <f>ROW()</f>
        <v>700</v>
      </c>
    </row>
    <row r="701" spans="1:17" x14ac:dyDescent="0.3">
      <c r="A701" s="1" t="s">
        <v>55</v>
      </c>
      <c r="B701" s="5"/>
      <c r="C701" s="14">
        <f t="shared" si="237"/>
        <v>0</v>
      </c>
      <c r="D701" s="14">
        <f t="shared" si="237"/>
        <v>0</v>
      </c>
      <c r="E701" s="14" t="str">
        <f t="shared" si="238"/>
        <v/>
      </c>
      <c r="F701" s="14">
        <f t="shared" si="239"/>
        <v>1</v>
      </c>
      <c r="G701" s="14">
        <f t="shared" si="235"/>
        <v>1</v>
      </c>
      <c r="H701" s="14">
        <f t="shared" si="246"/>
        <v>6</v>
      </c>
      <c r="I701" s="14">
        <f t="shared" si="246"/>
        <v>0</v>
      </c>
      <c r="J701" s="14">
        <f t="shared" si="246"/>
        <v>0</v>
      </c>
      <c r="K701" s="14">
        <f t="shared" si="246"/>
        <v>0</v>
      </c>
      <c r="L701" s="14" t="str">
        <f t="shared" si="241"/>
        <v>1.6</v>
      </c>
      <c r="M701" s="15" t="str">
        <f t="shared" si="242"/>
        <v>--</v>
      </c>
      <c r="N701" s="14" t="str">
        <f t="shared" si="243"/>
        <v/>
      </c>
      <c r="O701" s="15" t="str">
        <f t="shared" si="236"/>
        <v/>
      </c>
      <c r="P701" s="15" t="str">
        <f>IF(N701=1,FLOOR(MAX($P$4:P700),1)+1,IF(AND(P700&lt;&gt;"",O700&lt;&gt;1),MAX($P$4:P700)+0.1,""))</f>
        <v/>
      </c>
      <c r="Q701" s="5">
        <f>ROW()</f>
        <v>701</v>
      </c>
    </row>
    <row r="702" spans="1:17" x14ac:dyDescent="0.3">
      <c r="A702" s="1" t="s">
        <v>470</v>
      </c>
      <c r="B702" s="5"/>
      <c r="C702" s="14">
        <f t="shared" si="237"/>
        <v>0</v>
      </c>
      <c r="D702" s="14">
        <f t="shared" si="237"/>
        <v>0</v>
      </c>
      <c r="E702" s="14" t="str">
        <f t="shared" si="238"/>
        <v/>
      </c>
      <c r="F702" s="14">
        <f t="shared" si="239"/>
        <v>1</v>
      </c>
      <c r="G702" s="14">
        <f t="shared" si="235"/>
        <v>1</v>
      </c>
      <c r="H702" s="14">
        <f t="shared" si="246"/>
        <v>6</v>
      </c>
      <c r="I702" s="14">
        <f t="shared" si="246"/>
        <v>0</v>
      </c>
      <c r="J702" s="14">
        <f t="shared" si="246"/>
        <v>0</v>
      </c>
      <c r="K702" s="14">
        <f t="shared" si="246"/>
        <v>0</v>
      </c>
      <c r="L702" s="14" t="str">
        <f t="shared" si="241"/>
        <v>1.6</v>
      </c>
      <c r="M702" s="15" t="str">
        <f t="shared" si="242"/>
        <v>--</v>
      </c>
      <c r="N702" s="14" t="str">
        <f t="shared" si="243"/>
        <v/>
      </c>
      <c r="O702" s="15" t="str">
        <f t="shared" si="236"/>
        <v/>
      </c>
      <c r="P702" s="15" t="str">
        <f>IF(N702=1,FLOOR(MAX($P$4:P701),1)+1,IF(AND(P701&lt;&gt;"",O701&lt;&gt;1),MAX($P$4:P701)+0.1,""))</f>
        <v/>
      </c>
      <c r="Q702" s="5">
        <f>ROW()</f>
        <v>702</v>
      </c>
    </row>
    <row r="703" spans="1:17" x14ac:dyDescent="0.3">
      <c r="A703" s="1" t="s">
        <v>55</v>
      </c>
      <c r="B703" s="5"/>
      <c r="C703" s="14">
        <f t="shared" si="237"/>
        <v>0</v>
      </c>
      <c r="D703" s="14">
        <f t="shared" si="237"/>
        <v>0</v>
      </c>
      <c r="E703" s="14" t="str">
        <f t="shared" si="238"/>
        <v/>
      </c>
      <c r="F703" s="14">
        <f t="shared" si="239"/>
        <v>1</v>
      </c>
      <c r="G703" s="14">
        <f t="shared" si="235"/>
        <v>1</v>
      </c>
      <c r="H703" s="14">
        <f t="shared" si="246"/>
        <v>6</v>
      </c>
      <c r="I703" s="14">
        <f t="shared" si="246"/>
        <v>0</v>
      </c>
      <c r="J703" s="14">
        <f t="shared" si="246"/>
        <v>0</v>
      </c>
      <c r="K703" s="14">
        <f t="shared" si="246"/>
        <v>0</v>
      </c>
      <c r="L703" s="14" t="str">
        <f t="shared" si="241"/>
        <v>1.6</v>
      </c>
      <c r="M703" s="15" t="str">
        <f t="shared" si="242"/>
        <v>--</v>
      </c>
      <c r="N703" s="14" t="str">
        <f t="shared" si="243"/>
        <v/>
      </c>
      <c r="O703" s="15" t="str">
        <f t="shared" si="236"/>
        <v/>
      </c>
      <c r="P703" s="15" t="str">
        <f>IF(N703=1,FLOOR(MAX($P$4:P702),1)+1,IF(AND(P702&lt;&gt;"",O702&lt;&gt;1),MAX($P$4:P702)+0.1,""))</f>
        <v/>
      </c>
      <c r="Q703" s="5">
        <f>ROW()</f>
        <v>703</v>
      </c>
    </row>
    <row r="704" spans="1:17" x14ac:dyDescent="0.3">
      <c r="A704" s="1" t="s">
        <v>471</v>
      </c>
      <c r="B704" s="5"/>
      <c r="C704" s="14">
        <f t="shared" si="237"/>
        <v>0</v>
      </c>
      <c r="D704" s="14">
        <f t="shared" si="237"/>
        <v>0</v>
      </c>
      <c r="E704" s="14" t="str">
        <f t="shared" si="238"/>
        <v/>
      </c>
      <c r="F704" s="14">
        <f t="shared" si="239"/>
        <v>1</v>
      </c>
      <c r="G704" s="14">
        <f t="shared" si="235"/>
        <v>1</v>
      </c>
      <c r="H704" s="14">
        <f t="shared" si="246"/>
        <v>6</v>
      </c>
      <c r="I704" s="14">
        <f t="shared" si="246"/>
        <v>0</v>
      </c>
      <c r="J704" s="14">
        <f t="shared" si="246"/>
        <v>0</v>
      </c>
      <c r="K704" s="14">
        <f t="shared" si="246"/>
        <v>0</v>
      </c>
      <c r="L704" s="14" t="str">
        <f t="shared" si="241"/>
        <v>1.6</v>
      </c>
      <c r="M704" s="15" t="str">
        <f t="shared" si="242"/>
        <v>--</v>
      </c>
      <c r="N704" s="14" t="str">
        <f t="shared" si="243"/>
        <v/>
      </c>
      <c r="O704" s="15" t="str">
        <f t="shared" si="236"/>
        <v/>
      </c>
      <c r="P704" s="15" t="str">
        <f>IF(N704=1,FLOOR(MAX($P$4:P703),1)+1,IF(AND(P703&lt;&gt;"",O703&lt;&gt;1),MAX($P$4:P703)+0.1,""))</f>
        <v/>
      </c>
      <c r="Q704" s="5">
        <f>ROW()</f>
        <v>704</v>
      </c>
    </row>
    <row r="705" spans="1:17" x14ac:dyDescent="0.3">
      <c r="A705" s="1" t="s">
        <v>55</v>
      </c>
      <c r="B705" s="5"/>
      <c r="C705" s="14">
        <f t="shared" si="237"/>
        <v>0</v>
      </c>
      <c r="D705" s="14">
        <f t="shared" si="237"/>
        <v>0</v>
      </c>
      <c r="E705" s="14" t="str">
        <f t="shared" si="238"/>
        <v/>
      </c>
      <c r="F705" s="14">
        <f t="shared" si="239"/>
        <v>1</v>
      </c>
      <c r="G705" s="14">
        <f t="shared" si="235"/>
        <v>1</v>
      </c>
      <c r="H705" s="14">
        <f t="shared" si="246"/>
        <v>6</v>
      </c>
      <c r="I705" s="14">
        <f t="shared" si="246"/>
        <v>0</v>
      </c>
      <c r="J705" s="14">
        <f t="shared" si="246"/>
        <v>0</v>
      </c>
      <c r="K705" s="14">
        <f t="shared" si="246"/>
        <v>0</v>
      </c>
      <c r="L705" s="14" t="str">
        <f t="shared" si="241"/>
        <v>1.6</v>
      </c>
      <c r="M705" s="15" t="str">
        <f t="shared" si="242"/>
        <v>--</v>
      </c>
      <c r="N705" s="14" t="str">
        <f t="shared" si="243"/>
        <v/>
      </c>
      <c r="O705" s="15" t="str">
        <f t="shared" si="236"/>
        <v/>
      </c>
      <c r="P705" s="15" t="str">
        <f>IF(N705=1,FLOOR(MAX($P$4:P704),1)+1,IF(AND(P704&lt;&gt;"",O704&lt;&gt;1),MAX($P$4:P704)+0.1,""))</f>
        <v/>
      </c>
      <c r="Q705" s="5">
        <f>ROW()</f>
        <v>705</v>
      </c>
    </row>
    <row r="706" spans="1:17" x14ac:dyDescent="0.3">
      <c r="A706" s="1" t="s">
        <v>472</v>
      </c>
      <c r="B706" s="5"/>
      <c r="C706" s="14">
        <f t="shared" si="237"/>
        <v>0</v>
      </c>
      <c r="D706" s="14">
        <f t="shared" si="237"/>
        <v>0</v>
      </c>
      <c r="E706" s="14" t="str">
        <f t="shared" si="238"/>
        <v/>
      </c>
      <c r="F706" s="14">
        <f t="shared" si="239"/>
        <v>1</v>
      </c>
      <c r="G706" s="14">
        <f t="shared" si="235"/>
        <v>1</v>
      </c>
      <c r="H706" s="14">
        <f t="shared" si="246"/>
        <v>6</v>
      </c>
      <c r="I706" s="14">
        <f t="shared" si="246"/>
        <v>0</v>
      </c>
      <c r="J706" s="14">
        <f t="shared" si="246"/>
        <v>0</v>
      </c>
      <c r="K706" s="14">
        <f t="shared" si="246"/>
        <v>0</v>
      </c>
      <c r="L706" s="14" t="str">
        <f t="shared" si="241"/>
        <v>1.6</v>
      </c>
      <c r="M706" s="15" t="str">
        <f t="shared" si="242"/>
        <v>--</v>
      </c>
      <c r="N706" s="14" t="str">
        <f t="shared" si="243"/>
        <v/>
      </c>
      <c r="O706" s="15" t="str">
        <f t="shared" si="236"/>
        <v/>
      </c>
      <c r="P706" s="15" t="str">
        <f>IF(N706=1,FLOOR(MAX($P$4:P705),1)+1,IF(AND(P705&lt;&gt;"",O705&lt;&gt;1),MAX($P$4:P705)+0.1,""))</f>
        <v/>
      </c>
      <c r="Q706" s="5">
        <f>ROW()</f>
        <v>706</v>
      </c>
    </row>
    <row r="707" spans="1:17" x14ac:dyDescent="0.3">
      <c r="A707" s="1" t="s">
        <v>55</v>
      </c>
      <c r="B707" s="5"/>
      <c r="C707" s="14">
        <f t="shared" si="237"/>
        <v>0</v>
      </c>
      <c r="D707" s="14">
        <f t="shared" si="237"/>
        <v>0</v>
      </c>
      <c r="E707" s="14" t="str">
        <f t="shared" si="238"/>
        <v/>
      </c>
      <c r="F707" s="14">
        <f t="shared" si="239"/>
        <v>1</v>
      </c>
      <c r="G707" s="14">
        <f t="shared" si="235"/>
        <v>1</v>
      </c>
      <c r="H707" s="14">
        <f t="shared" si="246"/>
        <v>6</v>
      </c>
      <c r="I707" s="14">
        <f t="shared" si="246"/>
        <v>0</v>
      </c>
      <c r="J707" s="14">
        <f t="shared" si="246"/>
        <v>0</v>
      </c>
      <c r="K707" s="14">
        <f t="shared" si="246"/>
        <v>0</v>
      </c>
      <c r="L707" s="14" t="str">
        <f t="shared" si="241"/>
        <v>1.6</v>
      </c>
      <c r="M707" s="15" t="str">
        <f t="shared" si="242"/>
        <v>--</v>
      </c>
      <c r="N707" s="14" t="str">
        <f t="shared" si="243"/>
        <v/>
      </c>
      <c r="O707" s="15" t="str">
        <f t="shared" si="236"/>
        <v/>
      </c>
      <c r="P707" s="15" t="str">
        <f>IF(N707=1,FLOOR(MAX($P$4:P706),1)+1,IF(AND(P706&lt;&gt;"",O706&lt;&gt;1),MAX($P$4:P706)+0.1,""))</f>
        <v/>
      </c>
      <c r="Q707" s="5">
        <f>ROW()</f>
        <v>707</v>
      </c>
    </row>
    <row r="708" spans="1:17" x14ac:dyDescent="0.3">
      <c r="A708" s="1" t="s">
        <v>473</v>
      </c>
      <c r="B708" s="5"/>
      <c r="C708" s="14">
        <f t="shared" si="237"/>
        <v>0</v>
      </c>
      <c r="D708" s="14">
        <f t="shared" si="237"/>
        <v>0</v>
      </c>
      <c r="E708" s="14" t="str">
        <f t="shared" si="238"/>
        <v/>
      </c>
      <c r="F708" s="14">
        <f t="shared" si="239"/>
        <v>1</v>
      </c>
      <c r="G708" s="14">
        <f t="shared" si="235"/>
        <v>1</v>
      </c>
      <c r="H708" s="14">
        <f t="shared" si="246"/>
        <v>6</v>
      </c>
      <c r="I708" s="14">
        <f t="shared" si="246"/>
        <v>0</v>
      </c>
      <c r="J708" s="14">
        <f t="shared" si="246"/>
        <v>0</v>
      </c>
      <c r="K708" s="14">
        <f t="shared" si="246"/>
        <v>0</v>
      </c>
      <c r="L708" s="14" t="str">
        <f t="shared" si="241"/>
        <v>1.6</v>
      </c>
      <c r="M708" s="15" t="str">
        <f t="shared" si="242"/>
        <v>--</v>
      </c>
      <c r="N708" s="14" t="str">
        <f t="shared" si="243"/>
        <v/>
      </c>
      <c r="O708" s="15" t="str">
        <f t="shared" si="236"/>
        <v/>
      </c>
      <c r="P708" s="15" t="str">
        <f>IF(N708=1,FLOOR(MAX($P$4:P707),1)+1,IF(AND(P707&lt;&gt;"",O707&lt;&gt;1),MAX($P$4:P707)+0.1,""))</f>
        <v/>
      </c>
      <c r="Q708" s="5">
        <f>ROW()</f>
        <v>708</v>
      </c>
    </row>
    <row r="709" spans="1:17" x14ac:dyDescent="0.3">
      <c r="A709" s="1" t="s">
        <v>55</v>
      </c>
      <c r="B709" s="5"/>
      <c r="C709" s="14">
        <f t="shared" si="237"/>
        <v>0</v>
      </c>
      <c r="D709" s="14">
        <f t="shared" si="237"/>
        <v>0</v>
      </c>
      <c r="E709" s="14" t="str">
        <f t="shared" si="238"/>
        <v/>
      </c>
      <c r="F709" s="14">
        <f t="shared" si="239"/>
        <v>1</v>
      </c>
      <c r="G709" s="14">
        <f t="shared" ref="G709:G772" si="247">G708+IF(NOT(ISERROR(FIND("&lt;PRT&gt;",A709))),1,0)</f>
        <v>1</v>
      </c>
      <c r="H709" s="14">
        <f t="shared" si="246"/>
        <v>6</v>
      </c>
      <c r="I709" s="14">
        <f t="shared" si="246"/>
        <v>0</v>
      </c>
      <c r="J709" s="14">
        <f t="shared" si="246"/>
        <v>0</v>
      </c>
      <c r="K709" s="14">
        <f t="shared" si="246"/>
        <v>0</v>
      </c>
      <c r="L709" s="14" t="str">
        <f t="shared" si="241"/>
        <v>1.6</v>
      </c>
      <c r="M709" s="15" t="str">
        <f t="shared" si="242"/>
        <v>--</v>
      </c>
      <c r="N709" s="14" t="str">
        <f t="shared" si="243"/>
        <v/>
      </c>
      <c r="O709" s="15" t="str">
        <f t="shared" ref="O709:O772" si="248">IF(ISERROR(FIND(O$4,$A709)),"",1)</f>
        <v/>
      </c>
      <c r="P709" s="15" t="str">
        <f>IF(N709=1,FLOOR(MAX($P$4:P708),1)+1,IF(AND(P708&lt;&gt;"",O708&lt;&gt;1),MAX($P$4:P708)+0.1,""))</f>
        <v/>
      </c>
      <c r="Q709" s="5">
        <f>ROW()</f>
        <v>709</v>
      </c>
    </row>
    <row r="710" spans="1:17" x14ac:dyDescent="0.3">
      <c r="A710" s="1" t="s">
        <v>474</v>
      </c>
      <c r="B710" s="5"/>
      <c r="C710" s="14">
        <f t="shared" ref="C710:D773" si="249">(LEN($A710)-LEN(SUBSTITUTE($A710,C$3,"")))/LEN(C$3)</f>
        <v>0</v>
      </c>
      <c r="D710" s="14">
        <f t="shared" si="249"/>
        <v>0</v>
      </c>
      <c r="E710" s="14" t="str">
        <f t="shared" ref="E710:E773" si="250">IF(AND(C710&gt;0,D710&gt;0),IF(FIND(D$3,A710)&gt;FIND(C$3,A710),"WARNING","OK"),"")</f>
        <v/>
      </c>
      <c r="F710" s="14">
        <f t="shared" ref="F710:F773" si="251">F709+C710-D710</f>
        <v>1</v>
      </c>
      <c r="G710" s="14">
        <f t="shared" si="247"/>
        <v>1</v>
      </c>
      <c r="H710" s="14">
        <f t="shared" ref="H710:K725" si="252">IF(G710&lt;&gt;G709,0,IF(AND(($F709-$D710)=(H$3-1),$F710=H$3),H709+1,H709))</f>
        <v>6</v>
      </c>
      <c r="I710" s="14">
        <f t="shared" si="252"/>
        <v>0</v>
      </c>
      <c r="J710" s="14">
        <f t="shared" si="252"/>
        <v>0</v>
      </c>
      <c r="K710" s="14">
        <f t="shared" si="252"/>
        <v>0</v>
      </c>
      <c r="L710" s="14" t="str">
        <f t="shared" ref="L710:L773" si="253">SUBSTITUTE(G710&amp;"."&amp;H710&amp;"."&amp;I710&amp;"."&amp;J710&amp;"."&amp;K710,".0","")</f>
        <v>1.6</v>
      </c>
      <c r="M710" s="15" t="str">
        <f t="shared" ref="M710:M773" si="254">IF(ISERROR(FIND("&lt;SPT&gt;&lt;TTL&gt;",A710)),"--",SUBSTITUTE(SUBSTITUTE(MID(A710&amp;A711,FIND("&lt;SPT&gt;&lt;TTL&gt;",A710&amp;A711)+10,FIND("&lt;/TTL&gt;",A710&amp;A711)-FIND("&lt;SPT&gt;&lt;TTL&gt;",A710&amp;A711)-10),"&lt;SUB&gt;",""),"&lt;/SUB&gt;",""))</f>
        <v>--</v>
      </c>
      <c r="N710" s="14" t="str">
        <f t="shared" ref="N710:N773" si="255">IF(ISERROR(FIND(N$4,UPPER($A710))),"",1)</f>
        <v/>
      </c>
      <c r="O710" s="15" t="str">
        <f t="shared" si="248"/>
        <v/>
      </c>
      <c r="P710" s="15" t="str">
        <f>IF(N710=1,FLOOR(MAX($P$4:P709),1)+1,IF(AND(P709&lt;&gt;"",O709&lt;&gt;1),MAX($P$4:P709)+0.1,""))</f>
        <v/>
      </c>
      <c r="Q710" s="5">
        <f>ROW()</f>
        <v>710</v>
      </c>
    </row>
    <row r="711" spans="1:17" x14ac:dyDescent="0.3">
      <c r="A711" s="1" t="s">
        <v>55</v>
      </c>
      <c r="B711" s="5"/>
      <c r="C711" s="14">
        <f t="shared" si="249"/>
        <v>0</v>
      </c>
      <c r="D711" s="14">
        <f t="shared" si="249"/>
        <v>0</v>
      </c>
      <c r="E711" s="14" t="str">
        <f t="shared" si="250"/>
        <v/>
      </c>
      <c r="F711" s="14">
        <f t="shared" si="251"/>
        <v>1</v>
      </c>
      <c r="G711" s="14">
        <f t="shared" si="247"/>
        <v>1</v>
      </c>
      <c r="H711" s="14">
        <f t="shared" si="252"/>
        <v>6</v>
      </c>
      <c r="I711" s="14">
        <f t="shared" si="252"/>
        <v>0</v>
      </c>
      <c r="J711" s="14">
        <f t="shared" si="252"/>
        <v>0</v>
      </c>
      <c r="K711" s="14">
        <f t="shared" si="252"/>
        <v>0</v>
      </c>
      <c r="L711" s="14" t="str">
        <f t="shared" si="253"/>
        <v>1.6</v>
      </c>
      <c r="M711" s="15" t="str">
        <f t="shared" si="254"/>
        <v>--</v>
      </c>
      <c r="N711" s="14" t="str">
        <f t="shared" si="255"/>
        <v/>
      </c>
      <c r="O711" s="15" t="str">
        <f t="shared" si="248"/>
        <v/>
      </c>
      <c r="P711" s="15" t="str">
        <f>IF(N711=1,FLOOR(MAX($P$4:P710),1)+1,IF(AND(P710&lt;&gt;"",O710&lt;&gt;1),MAX($P$4:P710)+0.1,""))</f>
        <v/>
      </c>
      <c r="Q711" s="5">
        <f>ROW()</f>
        <v>711</v>
      </c>
    </row>
    <row r="712" spans="1:17" x14ac:dyDescent="0.3">
      <c r="A712" s="1" t="s">
        <v>475</v>
      </c>
      <c r="B712" s="5"/>
      <c r="C712" s="14">
        <f t="shared" si="249"/>
        <v>0</v>
      </c>
      <c r="D712" s="14">
        <f t="shared" si="249"/>
        <v>0</v>
      </c>
      <c r="E712" s="14" t="str">
        <f t="shared" si="250"/>
        <v/>
      </c>
      <c r="F712" s="14">
        <f t="shared" si="251"/>
        <v>1</v>
      </c>
      <c r="G712" s="14">
        <f t="shared" si="247"/>
        <v>1</v>
      </c>
      <c r="H712" s="14">
        <f t="shared" si="252"/>
        <v>6</v>
      </c>
      <c r="I712" s="14">
        <f t="shared" si="252"/>
        <v>0</v>
      </c>
      <c r="J712" s="14">
        <f t="shared" si="252"/>
        <v>0</v>
      </c>
      <c r="K712" s="14">
        <f t="shared" si="252"/>
        <v>0</v>
      </c>
      <c r="L712" s="14" t="str">
        <f t="shared" si="253"/>
        <v>1.6</v>
      </c>
      <c r="M712" s="15" t="str">
        <f t="shared" si="254"/>
        <v>--</v>
      </c>
      <c r="N712" s="14" t="str">
        <f t="shared" si="255"/>
        <v/>
      </c>
      <c r="O712" s="15" t="str">
        <f t="shared" si="248"/>
        <v/>
      </c>
      <c r="P712" s="15" t="str">
        <f>IF(N712=1,FLOOR(MAX($P$4:P711),1)+1,IF(AND(P711&lt;&gt;"",O711&lt;&gt;1),MAX($P$4:P711)+0.1,""))</f>
        <v/>
      </c>
      <c r="Q712" s="5">
        <f>ROW()</f>
        <v>712</v>
      </c>
    </row>
    <row r="713" spans="1:17" x14ac:dyDescent="0.3">
      <c r="A713" s="1" t="s">
        <v>55</v>
      </c>
      <c r="B713" s="5"/>
      <c r="C713" s="14">
        <f t="shared" si="249"/>
        <v>0</v>
      </c>
      <c r="D713" s="14">
        <f t="shared" si="249"/>
        <v>0</v>
      </c>
      <c r="E713" s="14" t="str">
        <f t="shared" si="250"/>
        <v/>
      </c>
      <c r="F713" s="14">
        <f t="shared" si="251"/>
        <v>1</v>
      </c>
      <c r="G713" s="14">
        <f t="shared" si="247"/>
        <v>1</v>
      </c>
      <c r="H713" s="14">
        <f t="shared" si="252"/>
        <v>6</v>
      </c>
      <c r="I713" s="14">
        <f t="shared" si="252"/>
        <v>0</v>
      </c>
      <c r="J713" s="14">
        <f t="shared" si="252"/>
        <v>0</v>
      </c>
      <c r="K713" s="14">
        <f t="shared" si="252"/>
        <v>0</v>
      </c>
      <c r="L713" s="14" t="str">
        <f t="shared" si="253"/>
        <v>1.6</v>
      </c>
      <c r="M713" s="15" t="str">
        <f t="shared" si="254"/>
        <v>--</v>
      </c>
      <c r="N713" s="14" t="str">
        <f t="shared" si="255"/>
        <v/>
      </c>
      <c r="O713" s="15" t="str">
        <f t="shared" si="248"/>
        <v/>
      </c>
      <c r="P713" s="15" t="str">
        <f>IF(N713=1,FLOOR(MAX($P$4:P712),1)+1,IF(AND(P712&lt;&gt;"",O712&lt;&gt;1),MAX($P$4:P712)+0.1,""))</f>
        <v/>
      </c>
      <c r="Q713" s="5">
        <f>ROW()</f>
        <v>713</v>
      </c>
    </row>
    <row r="714" spans="1:17" x14ac:dyDescent="0.3">
      <c r="A714" s="1" t="s">
        <v>476</v>
      </c>
      <c r="B714" s="5"/>
      <c r="C714" s="14">
        <f t="shared" si="249"/>
        <v>0</v>
      </c>
      <c r="D714" s="14">
        <f t="shared" si="249"/>
        <v>0</v>
      </c>
      <c r="E714" s="14" t="str">
        <f t="shared" si="250"/>
        <v/>
      </c>
      <c r="F714" s="14">
        <f t="shared" si="251"/>
        <v>1</v>
      </c>
      <c r="G714" s="14">
        <f t="shared" si="247"/>
        <v>1</v>
      </c>
      <c r="H714" s="14">
        <f t="shared" si="252"/>
        <v>6</v>
      </c>
      <c r="I714" s="14">
        <f t="shared" si="252"/>
        <v>0</v>
      </c>
      <c r="J714" s="14">
        <f t="shared" si="252"/>
        <v>0</v>
      </c>
      <c r="K714" s="14">
        <f t="shared" si="252"/>
        <v>0</v>
      </c>
      <c r="L714" s="14" t="str">
        <f t="shared" si="253"/>
        <v>1.6</v>
      </c>
      <c r="M714" s="15" t="str">
        <f t="shared" si="254"/>
        <v>--</v>
      </c>
      <c r="N714" s="14" t="str">
        <f t="shared" si="255"/>
        <v/>
      </c>
      <c r="O714" s="15" t="str">
        <f t="shared" si="248"/>
        <v/>
      </c>
      <c r="P714" s="15" t="str">
        <f>IF(N714=1,FLOOR(MAX($P$4:P713),1)+1,IF(AND(P713&lt;&gt;"",O713&lt;&gt;1),MAX($P$4:P713)+0.1,""))</f>
        <v/>
      </c>
      <c r="Q714" s="5">
        <f>ROW()</f>
        <v>714</v>
      </c>
    </row>
    <row r="715" spans="1:17" x14ac:dyDescent="0.3">
      <c r="A715" s="1" t="s">
        <v>55</v>
      </c>
      <c r="B715" s="5"/>
      <c r="C715" s="14">
        <f t="shared" si="249"/>
        <v>0</v>
      </c>
      <c r="D715" s="14">
        <f t="shared" si="249"/>
        <v>0</v>
      </c>
      <c r="E715" s="14" t="str">
        <f t="shared" si="250"/>
        <v/>
      </c>
      <c r="F715" s="14">
        <f t="shared" si="251"/>
        <v>1</v>
      </c>
      <c r="G715" s="14">
        <f t="shared" si="247"/>
        <v>1</v>
      </c>
      <c r="H715" s="14">
        <f t="shared" si="252"/>
        <v>6</v>
      </c>
      <c r="I715" s="14">
        <f t="shared" si="252"/>
        <v>0</v>
      </c>
      <c r="J715" s="14">
        <f t="shared" si="252"/>
        <v>0</v>
      </c>
      <c r="K715" s="14">
        <f t="shared" si="252"/>
        <v>0</v>
      </c>
      <c r="L715" s="14" t="str">
        <f t="shared" si="253"/>
        <v>1.6</v>
      </c>
      <c r="M715" s="15" t="str">
        <f t="shared" si="254"/>
        <v>--</v>
      </c>
      <c r="N715" s="14" t="str">
        <f t="shared" si="255"/>
        <v/>
      </c>
      <c r="O715" s="15" t="str">
        <f t="shared" si="248"/>
        <v/>
      </c>
      <c r="P715" s="15" t="str">
        <f>IF(N715=1,FLOOR(MAX($P$4:P714),1)+1,IF(AND(P714&lt;&gt;"",O714&lt;&gt;1),MAX($P$4:P714)+0.1,""))</f>
        <v/>
      </c>
      <c r="Q715" s="5">
        <f>ROW()</f>
        <v>715</v>
      </c>
    </row>
    <row r="716" spans="1:17" x14ac:dyDescent="0.3">
      <c r="A716" s="1" t="s">
        <v>477</v>
      </c>
      <c r="B716" s="5"/>
      <c r="C716" s="14">
        <f t="shared" si="249"/>
        <v>0</v>
      </c>
      <c r="D716" s="14">
        <f t="shared" si="249"/>
        <v>0</v>
      </c>
      <c r="E716" s="14" t="str">
        <f t="shared" si="250"/>
        <v/>
      </c>
      <c r="F716" s="14">
        <f t="shared" si="251"/>
        <v>1</v>
      </c>
      <c r="G716" s="14">
        <f t="shared" si="247"/>
        <v>1</v>
      </c>
      <c r="H716" s="14">
        <f t="shared" si="252"/>
        <v>6</v>
      </c>
      <c r="I716" s="14">
        <f t="shared" si="252"/>
        <v>0</v>
      </c>
      <c r="J716" s="14">
        <f t="shared" si="252"/>
        <v>0</v>
      </c>
      <c r="K716" s="14">
        <f t="shared" si="252"/>
        <v>0</v>
      </c>
      <c r="L716" s="14" t="str">
        <f t="shared" si="253"/>
        <v>1.6</v>
      </c>
      <c r="M716" s="15" t="str">
        <f t="shared" si="254"/>
        <v>--</v>
      </c>
      <c r="N716" s="14" t="str">
        <f t="shared" si="255"/>
        <v/>
      </c>
      <c r="O716" s="15" t="str">
        <f t="shared" si="248"/>
        <v/>
      </c>
      <c r="P716" s="15" t="str">
        <f>IF(N716=1,FLOOR(MAX($P$4:P715),1)+1,IF(AND(P715&lt;&gt;"",O715&lt;&gt;1),MAX($P$4:P715)+0.1,""))</f>
        <v/>
      </c>
      <c r="Q716" s="5">
        <f>ROW()</f>
        <v>716</v>
      </c>
    </row>
    <row r="717" spans="1:17" x14ac:dyDescent="0.3">
      <c r="A717" s="1" t="s">
        <v>55</v>
      </c>
      <c r="B717" s="5"/>
      <c r="C717" s="14">
        <f t="shared" si="249"/>
        <v>0</v>
      </c>
      <c r="D717" s="14">
        <f t="shared" si="249"/>
        <v>0</v>
      </c>
      <c r="E717" s="14" t="str">
        <f t="shared" si="250"/>
        <v/>
      </c>
      <c r="F717" s="14">
        <f t="shared" si="251"/>
        <v>1</v>
      </c>
      <c r="G717" s="14">
        <f t="shared" si="247"/>
        <v>1</v>
      </c>
      <c r="H717" s="14">
        <f t="shared" si="252"/>
        <v>6</v>
      </c>
      <c r="I717" s="14">
        <f t="shared" si="252"/>
        <v>0</v>
      </c>
      <c r="J717" s="14">
        <f t="shared" si="252"/>
        <v>0</v>
      </c>
      <c r="K717" s="14">
        <f t="shared" si="252"/>
        <v>0</v>
      </c>
      <c r="L717" s="14" t="str">
        <f t="shared" si="253"/>
        <v>1.6</v>
      </c>
      <c r="M717" s="15" t="str">
        <f t="shared" si="254"/>
        <v>--</v>
      </c>
      <c r="N717" s="14" t="str">
        <f t="shared" si="255"/>
        <v/>
      </c>
      <c r="O717" s="15" t="str">
        <f t="shared" si="248"/>
        <v/>
      </c>
      <c r="P717" s="15" t="str">
        <f>IF(N717=1,FLOOR(MAX($P$4:P716),1)+1,IF(AND(P716&lt;&gt;"",O716&lt;&gt;1),MAX($P$4:P716)+0.1,""))</f>
        <v/>
      </c>
      <c r="Q717" s="5">
        <f>ROW()</f>
        <v>717</v>
      </c>
    </row>
    <row r="718" spans="1:17" x14ac:dyDescent="0.3">
      <c r="A718" s="1" t="s">
        <v>478</v>
      </c>
      <c r="B718" s="5"/>
      <c r="C718" s="14">
        <f t="shared" si="249"/>
        <v>0</v>
      </c>
      <c r="D718" s="14">
        <f t="shared" si="249"/>
        <v>0</v>
      </c>
      <c r="E718" s="14" t="str">
        <f t="shared" si="250"/>
        <v/>
      </c>
      <c r="F718" s="14">
        <f t="shared" si="251"/>
        <v>1</v>
      </c>
      <c r="G718" s="14">
        <f t="shared" si="247"/>
        <v>1</v>
      </c>
      <c r="H718" s="14">
        <f t="shared" si="252"/>
        <v>6</v>
      </c>
      <c r="I718" s="14">
        <f t="shared" si="252"/>
        <v>0</v>
      </c>
      <c r="J718" s="14">
        <f t="shared" si="252"/>
        <v>0</v>
      </c>
      <c r="K718" s="14">
        <f t="shared" si="252"/>
        <v>0</v>
      </c>
      <c r="L718" s="14" t="str">
        <f t="shared" si="253"/>
        <v>1.6</v>
      </c>
      <c r="M718" s="15" t="str">
        <f t="shared" si="254"/>
        <v>--</v>
      </c>
      <c r="N718" s="14" t="str">
        <f t="shared" si="255"/>
        <v/>
      </c>
      <c r="O718" s="15" t="str">
        <f t="shared" si="248"/>
        <v/>
      </c>
      <c r="P718" s="15" t="str">
        <f>IF(N718=1,FLOOR(MAX($P$4:P717),1)+1,IF(AND(P717&lt;&gt;"",O717&lt;&gt;1),MAX($P$4:P717)+0.1,""))</f>
        <v/>
      </c>
      <c r="Q718" s="5">
        <f>ROW()</f>
        <v>718</v>
      </c>
    </row>
    <row r="719" spans="1:17" x14ac:dyDescent="0.3">
      <c r="A719" s="1" t="s">
        <v>55</v>
      </c>
      <c r="B719" s="5"/>
      <c r="C719" s="14">
        <f t="shared" si="249"/>
        <v>0</v>
      </c>
      <c r="D719" s="14">
        <f t="shared" si="249"/>
        <v>0</v>
      </c>
      <c r="E719" s="14" t="str">
        <f t="shared" si="250"/>
        <v/>
      </c>
      <c r="F719" s="14">
        <f t="shared" si="251"/>
        <v>1</v>
      </c>
      <c r="G719" s="14">
        <f t="shared" si="247"/>
        <v>1</v>
      </c>
      <c r="H719" s="14">
        <f t="shared" si="252"/>
        <v>6</v>
      </c>
      <c r="I719" s="14">
        <f t="shared" si="252"/>
        <v>0</v>
      </c>
      <c r="J719" s="14">
        <f t="shared" si="252"/>
        <v>0</v>
      </c>
      <c r="K719" s="14">
        <f t="shared" si="252"/>
        <v>0</v>
      </c>
      <c r="L719" s="14" t="str">
        <f t="shared" si="253"/>
        <v>1.6</v>
      </c>
      <c r="M719" s="15" t="str">
        <f t="shared" si="254"/>
        <v>--</v>
      </c>
      <c r="N719" s="14" t="str">
        <f t="shared" si="255"/>
        <v/>
      </c>
      <c r="O719" s="15" t="str">
        <f t="shared" si="248"/>
        <v/>
      </c>
      <c r="P719" s="15" t="str">
        <f>IF(N719=1,FLOOR(MAX($P$4:P718),1)+1,IF(AND(P718&lt;&gt;"",O718&lt;&gt;1),MAX($P$4:P718)+0.1,""))</f>
        <v/>
      </c>
      <c r="Q719" s="5">
        <f>ROW()</f>
        <v>719</v>
      </c>
    </row>
    <row r="720" spans="1:17" x14ac:dyDescent="0.3">
      <c r="A720" s="1" t="s">
        <v>479</v>
      </c>
      <c r="B720" s="5"/>
      <c r="C720" s="14">
        <f t="shared" si="249"/>
        <v>0</v>
      </c>
      <c r="D720" s="14">
        <f t="shared" si="249"/>
        <v>0</v>
      </c>
      <c r="E720" s="14" t="str">
        <f t="shared" si="250"/>
        <v/>
      </c>
      <c r="F720" s="14">
        <f t="shared" si="251"/>
        <v>1</v>
      </c>
      <c r="G720" s="14">
        <f t="shared" si="247"/>
        <v>1</v>
      </c>
      <c r="H720" s="14">
        <f t="shared" si="252"/>
        <v>6</v>
      </c>
      <c r="I720" s="14">
        <f t="shared" si="252"/>
        <v>0</v>
      </c>
      <c r="J720" s="14">
        <f t="shared" si="252"/>
        <v>0</v>
      </c>
      <c r="K720" s="14">
        <f t="shared" si="252"/>
        <v>0</v>
      </c>
      <c r="L720" s="14" t="str">
        <f t="shared" si="253"/>
        <v>1.6</v>
      </c>
      <c r="M720" s="15" t="str">
        <f t="shared" si="254"/>
        <v>--</v>
      </c>
      <c r="N720" s="14" t="str">
        <f t="shared" si="255"/>
        <v/>
      </c>
      <c r="O720" s="15" t="str">
        <f t="shared" si="248"/>
        <v/>
      </c>
      <c r="P720" s="15" t="str">
        <f>IF(N720=1,FLOOR(MAX($P$4:P719),1)+1,IF(AND(P719&lt;&gt;"",O719&lt;&gt;1),MAX($P$4:P719)+0.1,""))</f>
        <v/>
      </c>
      <c r="Q720" s="5">
        <f>ROW()</f>
        <v>720</v>
      </c>
    </row>
    <row r="721" spans="1:17" x14ac:dyDescent="0.3">
      <c r="A721" s="1" t="s">
        <v>55</v>
      </c>
      <c r="B721" s="5"/>
      <c r="C721" s="14">
        <f t="shared" si="249"/>
        <v>0</v>
      </c>
      <c r="D721" s="14">
        <f t="shared" si="249"/>
        <v>0</v>
      </c>
      <c r="E721" s="14" t="str">
        <f t="shared" si="250"/>
        <v/>
      </c>
      <c r="F721" s="14">
        <f t="shared" si="251"/>
        <v>1</v>
      </c>
      <c r="G721" s="14">
        <f t="shared" si="247"/>
        <v>1</v>
      </c>
      <c r="H721" s="14">
        <f t="shared" si="252"/>
        <v>6</v>
      </c>
      <c r="I721" s="14">
        <f t="shared" si="252"/>
        <v>0</v>
      </c>
      <c r="J721" s="14">
        <f t="shared" si="252"/>
        <v>0</v>
      </c>
      <c r="K721" s="14">
        <f t="shared" si="252"/>
        <v>0</v>
      </c>
      <c r="L721" s="14" t="str">
        <f t="shared" si="253"/>
        <v>1.6</v>
      </c>
      <c r="M721" s="15" t="str">
        <f t="shared" si="254"/>
        <v>--</v>
      </c>
      <c r="N721" s="14" t="str">
        <f t="shared" si="255"/>
        <v/>
      </c>
      <c r="O721" s="15" t="str">
        <f t="shared" si="248"/>
        <v/>
      </c>
      <c r="P721" s="15" t="str">
        <f>IF(N721=1,FLOOR(MAX($P$4:P720),1)+1,IF(AND(P720&lt;&gt;"",O720&lt;&gt;1),MAX($P$4:P720)+0.1,""))</f>
        <v/>
      </c>
      <c r="Q721" s="5">
        <f>ROW()</f>
        <v>721</v>
      </c>
    </row>
    <row r="722" spans="1:17" x14ac:dyDescent="0.3">
      <c r="A722" s="1" t="s">
        <v>480</v>
      </c>
      <c r="B722" s="5"/>
      <c r="C722" s="14">
        <f t="shared" si="249"/>
        <v>0</v>
      </c>
      <c r="D722" s="14">
        <f t="shared" si="249"/>
        <v>0</v>
      </c>
      <c r="E722" s="14" t="str">
        <f t="shared" si="250"/>
        <v/>
      </c>
      <c r="F722" s="14">
        <f t="shared" si="251"/>
        <v>1</v>
      </c>
      <c r="G722" s="14">
        <f t="shared" si="247"/>
        <v>1</v>
      </c>
      <c r="H722" s="14">
        <f t="shared" si="252"/>
        <v>6</v>
      </c>
      <c r="I722" s="14">
        <f t="shared" si="252"/>
        <v>0</v>
      </c>
      <c r="J722" s="14">
        <f t="shared" si="252"/>
        <v>0</v>
      </c>
      <c r="K722" s="14">
        <f t="shared" si="252"/>
        <v>0</v>
      </c>
      <c r="L722" s="14" t="str">
        <f t="shared" si="253"/>
        <v>1.6</v>
      </c>
      <c r="M722" s="15" t="str">
        <f t="shared" si="254"/>
        <v>--</v>
      </c>
      <c r="N722" s="14" t="str">
        <f t="shared" si="255"/>
        <v/>
      </c>
      <c r="O722" s="15" t="str">
        <f t="shared" si="248"/>
        <v/>
      </c>
      <c r="P722" s="15" t="str">
        <f>IF(N722=1,FLOOR(MAX($P$4:P721),1)+1,IF(AND(P721&lt;&gt;"",O721&lt;&gt;1),MAX($P$4:P721)+0.1,""))</f>
        <v/>
      </c>
      <c r="Q722" s="5">
        <f>ROW()</f>
        <v>722</v>
      </c>
    </row>
    <row r="723" spans="1:17" x14ac:dyDescent="0.3">
      <c r="A723" s="1" t="s">
        <v>55</v>
      </c>
      <c r="B723" s="5"/>
      <c r="C723" s="14">
        <f t="shared" si="249"/>
        <v>0</v>
      </c>
      <c r="D723" s="14">
        <f t="shared" si="249"/>
        <v>0</v>
      </c>
      <c r="E723" s="14" t="str">
        <f t="shared" si="250"/>
        <v/>
      </c>
      <c r="F723" s="14">
        <f t="shared" si="251"/>
        <v>1</v>
      </c>
      <c r="G723" s="14">
        <f t="shared" si="247"/>
        <v>1</v>
      </c>
      <c r="H723" s="14">
        <f t="shared" si="252"/>
        <v>6</v>
      </c>
      <c r="I723" s="14">
        <f t="shared" si="252"/>
        <v>0</v>
      </c>
      <c r="J723" s="14">
        <f t="shared" si="252"/>
        <v>0</v>
      </c>
      <c r="K723" s="14">
        <f t="shared" si="252"/>
        <v>0</v>
      </c>
      <c r="L723" s="14" t="str">
        <f t="shared" si="253"/>
        <v>1.6</v>
      </c>
      <c r="M723" s="15" t="str">
        <f t="shared" si="254"/>
        <v>--</v>
      </c>
      <c r="N723" s="14" t="str">
        <f t="shared" si="255"/>
        <v/>
      </c>
      <c r="O723" s="15" t="str">
        <f t="shared" si="248"/>
        <v/>
      </c>
      <c r="P723" s="15" t="str">
        <f>IF(N723=1,FLOOR(MAX($P$4:P722),1)+1,IF(AND(P722&lt;&gt;"",O722&lt;&gt;1),MAX($P$4:P722)+0.1,""))</f>
        <v/>
      </c>
      <c r="Q723" s="5">
        <f>ROW()</f>
        <v>723</v>
      </c>
    </row>
    <row r="724" spans="1:17" x14ac:dyDescent="0.3">
      <c r="A724" s="1" t="s">
        <v>481</v>
      </c>
      <c r="B724" s="5"/>
      <c r="C724" s="14">
        <f t="shared" si="249"/>
        <v>0</v>
      </c>
      <c r="D724" s="14">
        <f t="shared" si="249"/>
        <v>0</v>
      </c>
      <c r="E724" s="14" t="str">
        <f t="shared" si="250"/>
        <v/>
      </c>
      <c r="F724" s="14">
        <f t="shared" si="251"/>
        <v>1</v>
      </c>
      <c r="G724" s="14">
        <f t="shared" si="247"/>
        <v>1</v>
      </c>
      <c r="H724" s="14">
        <f t="shared" si="252"/>
        <v>6</v>
      </c>
      <c r="I724" s="14">
        <f t="shared" si="252"/>
        <v>0</v>
      </c>
      <c r="J724" s="14">
        <f t="shared" si="252"/>
        <v>0</v>
      </c>
      <c r="K724" s="14">
        <f t="shared" si="252"/>
        <v>0</v>
      </c>
      <c r="L724" s="14" t="str">
        <f t="shared" si="253"/>
        <v>1.6</v>
      </c>
      <c r="M724" s="15" t="str">
        <f t="shared" si="254"/>
        <v>--</v>
      </c>
      <c r="N724" s="14" t="str">
        <f t="shared" si="255"/>
        <v/>
      </c>
      <c r="O724" s="15" t="str">
        <f t="shared" si="248"/>
        <v/>
      </c>
      <c r="P724" s="15" t="str">
        <f>IF(N724=1,FLOOR(MAX($P$4:P723),1)+1,IF(AND(P723&lt;&gt;"",O723&lt;&gt;1),MAX($P$4:P723)+0.1,""))</f>
        <v/>
      </c>
      <c r="Q724" s="5">
        <f>ROW()</f>
        <v>724</v>
      </c>
    </row>
    <row r="725" spans="1:17" x14ac:dyDescent="0.3">
      <c r="A725" s="1" t="s">
        <v>55</v>
      </c>
      <c r="B725" s="5"/>
      <c r="C725" s="14">
        <f t="shared" si="249"/>
        <v>0</v>
      </c>
      <c r="D725" s="14">
        <f t="shared" si="249"/>
        <v>0</v>
      </c>
      <c r="E725" s="14" t="str">
        <f t="shared" si="250"/>
        <v/>
      </c>
      <c r="F725" s="14">
        <f t="shared" si="251"/>
        <v>1</v>
      </c>
      <c r="G725" s="14">
        <f t="shared" si="247"/>
        <v>1</v>
      </c>
      <c r="H725" s="14">
        <f t="shared" si="252"/>
        <v>6</v>
      </c>
      <c r="I725" s="14">
        <f t="shared" si="252"/>
        <v>0</v>
      </c>
      <c r="J725" s="14">
        <f t="shared" si="252"/>
        <v>0</v>
      </c>
      <c r="K725" s="14">
        <f t="shared" si="252"/>
        <v>0</v>
      </c>
      <c r="L725" s="14" t="str">
        <f t="shared" si="253"/>
        <v>1.6</v>
      </c>
      <c r="M725" s="15" t="str">
        <f t="shared" si="254"/>
        <v>--</v>
      </c>
      <c r="N725" s="14" t="str">
        <f t="shared" si="255"/>
        <v/>
      </c>
      <c r="O725" s="15" t="str">
        <f t="shared" si="248"/>
        <v/>
      </c>
      <c r="P725" s="15" t="str">
        <f>IF(N725=1,FLOOR(MAX($P$4:P724),1)+1,IF(AND(P724&lt;&gt;"",O724&lt;&gt;1),MAX($P$4:P724)+0.1,""))</f>
        <v/>
      </c>
      <c r="Q725" s="5">
        <f>ROW()</f>
        <v>725</v>
      </c>
    </row>
    <row r="726" spans="1:17" x14ac:dyDescent="0.3">
      <c r="A726" s="1" t="s">
        <v>482</v>
      </c>
      <c r="B726" s="5"/>
      <c r="C726" s="14">
        <f t="shared" si="249"/>
        <v>0</v>
      </c>
      <c r="D726" s="14">
        <f t="shared" si="249"/>
        <v>0</v>
      </c>
      <c r="E726" s="14" t="str">
        <f t="shared" si="250"/>
        <v/>
      </c>
      <c r="F726" s="14">
        <f t="shared" si="251"/>
        <v>1</v>
      </c>
      <c r="G726" s="14">
        <f t="shared" si="247"/>
        <v>1</v>
      </c>
      <c r="H726" s="14">
        <f t="shared" ref="H726:K741" si="256">IF(G726&lt;&gt;G725,0,IF(AND(($F725-$D726)=(H$3-1),$F726=H$3),H725+1,H725))</f>
        <v>6</v>
      </c>
      <c r="I726" s="14">
        <f t="shared" si="256"/>
        <v>0</v>
      </c>
      <c r="J726" s="14">
        <f t="shared" si="256"/>
        <v>0</v>
      </c>
      <c r="K726" s="14">
        <f t="shared" si="256"/>
        <v>0</v>
      </c>
      <c r="L726" s="14" t="str">
        <f t="shared" si="253"/>
        <v>1.6</v>
      </c>
      <c r="M726" s="15" t="str">
        <f t="shared" si="254"/>
        <v>--</v>
      </c>
      <c r="N726" s="14" t="str">
        <f t="shared" si="255"/>
        <v/>
      </c>
      <c r="O726" s="15" t="str">
        <f t="shared" si="248"/>
        <v/>
      </c>
      <c r="P726" s="15" t="str">
        <f>IF(N726=1,FLOOR(MAX($P$4:P725),1)+1,IF(AND(P725&lt;&gt;"",O725&lt;&gt;1),MAX($P$4:P725)+0.1,""))</f>
        <v/>
      </c>
      <c r="Q726" s="5">
        <f>ROW()</f>
        <v>726</v>
      </c>
    </row>
    <row r="727" spans="1:17" x14ac:dyDescent="0.3">
      <c r="A727" s="1" t="s">
        <v>464</v>
      </c>
      <c r="B727" s="5"/>
      <c r="C727" s="14">
        <f t="shared" si="249"/>
        <v>0</v>
      </c>
      <c r="D727" s="14">
        <f t="shared" si="249"/>
        <v>0</v>
      </c>
      <c r="E727" s="14" t="str">
        <f t="shared" si="250"/>
        <v/>
      </c>
      <c r="F727" s="14">
        <f t="shared" si="251"/>
        <v>1</v>
      </c>
      <c r="G727" s="14">
        <f t="shared" si="247"/>
        <v>1</v>
      </c>
      <c r="H727" s="14">
        <f t="shared" si="256"/>
        <v>6</v>
      </c>
      <c r="I727" s="14">
        <f t="shared" si="256"/>
        <v>0</v>
      </c>
      <c r="J727" s="14">
        <f t="shared" si="256"/>
        <v>0</v>
      </c>
      <c r="K727" s="14">
        <f t="shared" si="256"/>
        <v>0</v>
      </c>
      <c r="L727" s="14" t="str">
        <f t="shared" si="253"/>
        <v>1.6</v>
      </c>
      <c r="M727" s="15" t="str">
        <f t="shared" si="254"/>
        <v>--</v>
      </c>
      <c r="N727" s="14" t="str">
        <f t="shared" si="255"/>
        <v/>
      </c>
      <c r="O727" s="15" t="str">
        <f t="shared" si="248"/>
        <v/>
      </c>
      <c r="P727" s="15" t="str">
        <f>IF(N727=1,FLOOR(MAX($P$4:P726),1)+1,IF(AND(P726&lt;&gt;"",O726&lt;&gt;1),MAX($P$4:P726)+0.1,""))</f>
        <v/>
      </c>
      <c r="Q727" s="5">
        <f>ROW()</f>
        <v>727</v>
      </c>
    </row>
    <row r="728" spans="1:17" x14ac:dyDescent="0.3">
      <c r="A728" s="1" t="s">
        <v>60</v>
      </c>
      <c r="B728" s="5"/>
      <c r="C728" s="14">
        <f t="shared" si="249"/>
        <v>0</v>
      </c>
      <c r="D728" s="14">
        <f t="shared" si="249"/>
        <v>0</v>
      </c>
      <c r="E728" s="14" t="str">
        <f t="shared" si="250"/>
        <v/>
      </c>
      <c r="F728" s="14">
        <f t="shared" si="251"/>
        <v>1</v>
      </c>
      <c r="G728" s="14">
        <f t="shared" si="247"/>
        <v>1</v>
      </c>
      <c r="H728" s="14">
        <f t="shared" si="256"/>
        <v>6</v>
      </c>
      <c r="I728" s="14">
        <f t="shared" si="256"/>
        <v>0</v>
      </c>
      <c r="J728" s="14">
        <f t="shared" si="256"/>
        <v>0</v>
      </c>
      <c r="K728" s="14">
        <f t="shared" si="256"/>
        <v>0</v>
      </c>
      <c r="L728" s="14" t="str">
        <f t="shared" si="253"/>
        <v>1.6</v>
      </c>
      <c r="M728" s="15" t="str">
        <f t="shared" si="254"/>
        <v>--</v>
      </c>
      <c r="N728" s="14" t="str">
        <f t="shared" si="255"/>
        <v/>
      </c>
      <c r="O728" s="15" t="str">
        <f t="shared" si="248"/>
        <v/>
      </c>
      <c r="P728" s="15" t="str">
        <f>IF(N728=1,FLOOR(MAX($P$4:P727),1)+1,IF(AND(P727&lt;&gt;"",O727&lt;&gt;1),MAX($P$4:P727)+0.1,""))</f>
        <v/>
      </c>
      <c r="Q728" s="5">
        <f>ROW()</f>
        <v>728</v>
      </c>
    </row>
    <row r="729" spans="1:17" x14ac:dyDescent="0.3">
      <c r="A729" s="1" t="s">
        <v>483</v>
      </c>
      <c r="B729" s="5"/>
      <c r="C729" s="14">
        <f t="shared" si="249"/>
        <v>0</v>
      </c>
      <c r="D729" s="14">
        <f t="shared" si="249"/>
        <v>0</v>
      </c>
      <c r="E729" s="14" t="str">
        <f t="shared" si="250"/>
        <v/>
      </c>
      <c r="F729" s="14">
        <f t="shared" si="251"/>
        <v>1</v>
      </c>
      <c r="G729" s="14">
        <f t="shared" si="247"/>
        <v>1</v>
      </c>
      <c r="H729" s="14">
        <f t="shared" si="256"/>
        <v>6</v>
      </c>
      <c r="I729" s="14">
        <f t="shared" si="256"/>
        <v>0</v>
      </c>
      <c r="J729" s="14">
        <f t="shared" si="256"/>
        <v>0</v>
      </c>
      <c r="K729" s="14">
        <f t="shared" si="256"/>
        <v>0</v>
      </c>
      <c r="L729" s="14" t="str">
        <f t="shared" si="253"/>
        <v>1.6</v>
      </c>
      <c r="M729" s="15" t="str">
        <f t="shared" si="254"/>
        <v>--</v>
      </c>
      <c r="N729" s="14" t="str">
        <f t="shared" si="255"/>
        <v/>
      </c>
      <c r="O729" s="15" t="str">
        <f t="shared" si="248"/>
        <v/>
      </c>
      <c r="P729" s="15" t="str">
        <f>IF(N729=1,FLOOR(MAX($P$4:P728),1)+1,IF(AND(P728&lt;&gt;"",O728&lt;&gt;1),MAX($P$4:P728)+0.1,""))</f>
        <v/>
      </c>
      <c r="Q729" s="5">
        <f>ROW()</f>
        <v>729</v>
      </c>
    </row>
    <row r="730" spans="1:17" x14ac:dyDescent="0.3">
      <c r="A730" s="1" t="s">
        <v>484</v>
      </c>
      <c r="B730" s="5"/>
      <c r="C730" s="14">
        <f t="shared" si="249"/>
        <v>0</v>
      </c>
      <c r="D730" s="14">
        <f t="shared" si="249"/>
        <v>0</v>
      </c>
      <c r="E730" s="14" t="str">
        <f t="shared" si="250"/>
        <v/>
      </c>
      <c r="F730" s="14">
        <f t="shared" si="251"/>
        <v>1</v>
      </c>
      <c r="G730" s="14">
        <f t="shared" si="247"/>
        <v>1</v>
      </c>
      <c r="H730" s="14">
        <f t="shared" si="256"/>
        <v>6</v>
      </c>
      <c r="I730" s="14">
        <f t="shared" si="256"/>
        <v>0</v>
      </c>
      <c r="J730" s="14">
        <f t="shared" si="256"/>
        <v>0</v>
      </c>
      <c r="K730" s="14">
        <f t="shared" si="256"/>
        <v>0</v>
      </c>
      <c r="L730" s="14" t="str">
        <f t="shared" si="253"/>
        <v>1.6</v>
      </c>
      <c r="M730" s="15" t="str">
        <f t="shared" si="254"/>
        <v>--</v>
      </c>
      <c r="N730" s="14" t="str">
        <f t="shared" si="255"/>
        <v/>
      </c>
      <c r="O730" s="15" t="str">
        <f t="shared" si="248"/>
        <v/>
      </c>
      <c r="P730" s="15" t="str">
        <f>IF(N730=1,FLOOR(MAX($P$4:P729),1)+1,IF(AND(P729&lt;&gt;"",O729&lt;&gt;1),MAX($P$4:P729)+0.1,""))</f>
        <v/>
      </c>
      <c r="Q730" s="5">
        <f>ROW()</f>
        <v>730</v>
      </c>
    </row>
    <row r="731" spans="1:17" x14ac:dyDescent="0.3">
      <c r="A731" s="1" t="s">
        <v>485</v>
      </c>
      <c r="B731" s="5"/>
      <c r="C731" s="14">
        <f t="shared" si="249"/>
        <v>0</v>
      </c>
      <c r="D731" s="14">
        <f t="shared" si="249"/>
        <v>0</v>
      </c>
      <c r="E731" s="14" t="str">
        <f t="shared" si="250"/>
        <v/>
      </c>
      <c r="F731" s="14">
        <f t="shared" si="251"/>
        <v>1</v>
      </c>
      <c r="G731" s="14">
        <f t="shared" si="247"/>
        <v>1</v>
      </c>
      <c r="H731" s="14">
        <f t="shared" si="256"/>
        <v>6</v>
      </c>
      <c r="I731" s="14">
        <f t="shared" si="256"/>
        <v>0</v>
      </c>
      <c r="J731" s="14">
        <f t="shared" si="256"/>
        <v>0</v>
      </c>
      <c r="K731" s="14">
        <f t="shared" si="256"/>
        <v>0</v>
      </c>
      <c r="L731" s="14" t="str">
        <f t="shared" si="253"/>
        <v>1.6</v>
      </c>
      <c r="M731" s="15" t="str">
        <f t="shared" si="254"/>
        <v>--</v>
      </c>
      <c r="N731" s="14" t="str">
        <f t="shared" si="255"/>
        <v/>
      </c>
      <c r="O731" s="15" t="str">
        <f t="shared" si="248"/>
        <v/>
      </c>
      <c r="P731" s="15" t="str">
        <f>IF(N731=1,FLOOR(MAX($P$4:P730),1)+1,IF(AND(P730&lt;&gt;"",O730&lt;&gt;1),MAX($P$4:P730)+0.1,""))</f>
        <v/>
      </c>
      <c r="Q731" s="5">
        <f>ROW()</f>
        <v>731</v>
      </c>
    </row>
    <row r="732" spans="1:17" x14ac:dyDescent="0.3">
      <c r="A732" s="1" t="s">
        <v>73</v>
      </c>
      <c r="B732" s="5"/>
      <c r="C732" s="14">
        <f t="shared" si="249"/>
        <v>0</v>
      </c>
      <c r="D732" s="14">
        <f t="shared" si="249"/>
        <v>0</v>
      </c>
      <c r="E732" s="14" t="str">
        <f t="shared" si="250"/>
        <v/>
      </c>
      <c r="F732" s="14">
        <f t="shared" si="251"/>
        <v>1</v>
      </c>
      <c r="G732" s="14">
        <f t="shared" si="247"/>
        <v>1</v>
      </c>
      <c r="H732" s="14">
        <f t="shared" si="256"/>
        <v>6</v>
      </c>
      <c r="I732" s="14">
        <f t="shared" si="256"/>
        <v>0</v>
      </c>
      <c r="J732" s="14">
        <f t="shared" si="256"/>
        <v>0</v>
      </c>
      <c r="K732" s="14">
        <f t="shared" si="256"/>
        <v>0</v>
      </c>
      <c r="L732" s="14" t="str">
        <f t="shared" si="253"/>
        <v>1.6</v>
      </c>
      <c r="M732" s="15" t="str">
        <f t="shared" si="254"/>
        <v>--</v>
      </c>
      <c r="N732" s="14" t="str">
        <f t="shared" si="255"/>
        <v/>
      </c>
      <c r="O732" s="15" t="str">
        <f t="shared" si="248"/>
        <v/>
      </c>
      <c r="P732" s="15" t="str">
        <f>IF(N732=1,FLOOR(MAX($P$4:P731),1)+1,IF(AND(P731&lt;&gt;"",O731&lt;&gt;1),MAX($P$4:P731)+0.1,""))</f>
        <v/>
      </c>
      <c r="Q732" s="5">
        <f>ROW()</f>
        <v>732</v>
      </c>
    </row>
    <row r="733" spans="1:17" x14ac:dyDescent="0.3">
      <c r="A733" s="1" t="s">
        <v>55</v>
      </c>
      <c r="B733" s="5"/>
      <c r="C733" s="14">
        <f t="shared" si="249"/>
        <v>0</v>
      </c>
      <c r="D733" s="14">
        <f t="shared" si="249"/>
        <v>0</v>
      </c>
      <c r="E733" s="14" t="str">
        <f t="shared" si="250"/>
        <v/>
      </c>
      <c r="F733" s="14">
        <f t="shared" si="251"/>
        <v>1</v>
      </c>
      <c r="G733" s="14">
        <f t="shared" si="247"/>
        <v>1</v>
      </c>
      <c r="H733" s="14">
        <f t="shared" si="256"/>
        <v>6</v>
      </c>
      <c r="I733" s="14">
        <f t="shared" si="256"/>
        <v>0</v>
      </c>
      <c r="J733" s="14">
        <f t="shared" si="256"/>
        <v>0</v>
      </c>
      <c r="K733" s="14">
        <f t="shared" si="256"/>
        <v>0</v>
      </c>
      <c r="L733" s="14" t="str">
        <f t="shared" si="253"/>
        <v>1.6</v>
      </c>
      <c r="M733" s="15" t="str">
        <f t="shared" si="254"/>
        <v>--</v>
      </c>
      <c r="N733" s="14" t="str">
        <f t="shared" si="255"/>
        <v/>
      </c>
      <c r="O733" s="15" t="str">
        <f t="shared" si="248"/>
        <v/>
      </c>
      <c r="P733" s="15" t="str">
        <f>IF(N733=1,FLOOR(MAX($P$4:P732),1)+1,IF(AND(P732&lt;&gt;"",O732&lt;&gt;1),MAX($P$4:P732)+0.1,""))</f>
        <v/>
      </c>
      <c r="Q733" s="5">
        <f>ROW()</f>
        <v>733</v>
      </c>
    </row>
    <row r="734" spans="1:17" x14ac:dyDescent="0.3">
      <c r="A734" s="1" t="s">
        <v>486</v>
      </c>
      <c r="B734" s="5"/>
      <c r="C734" s="14">
        <f t="shared" si="249"/>
        <v>0</v>
      </c>
      <c r="D734" s="14">
        <f t="shared" si="249"/>
        <v>0</v>
      </c>
      <c r="E734" s="14" t="str">
        <f t="shared" si="250"/>
        <v/>
      </c>
      <c r="F734" s="14">
        <f t="shared" si="251"/>
        <v>1</v>
      </c>
      <c r="G734" s="14">
        <f t="shared" si="247"/>
        <v>1</v>
      </c>
      <c r="H734" s="14">
        <f t="shared" si="256"/>
        <v>6</v>
      </c>
      <c r="I734" s="14">
        <f t="shared" si="256"/>
        <v>0</v>
      </c>
      <c r="J734" s="14">
        <f t="shared" si="256"/>
        <v>0</v>
      </c>
      <c r="K734" s="14">
        <f t="shared" si="256"/>
        <v>0</v>
      </c>
      <c r="L734" s="14" t="str">
        <f t="shared" si="253"/>
        <v>1.6</v>
      </c>
      <c r="M734" s="15" t="str">
        <f t="shared" si="254"/>
        <v>--</v>
      </c>
      <c r="N734" s="14" t="str">
        <f t="shared" si="255"/>
        <v/>
      </c>
      <c r="O734" s="15" t="str">
        <f t="shared" si="248"/>
        <v/>
      </c>
      <c r="P734" s="15" t="str">
        <f>IF(N734=1,FLOOR(MAX($P$4:P733),1)+1,IF(AND(P733&lt;&gt;"",O733&lt;&gt;1),MAX($P$4:P733)+0.1,""))</f>
        <v/>
      </c>
      <c r="Q734" s="5">
        <f>ROW()</f>
        <v>734</v>
      </c>
    </row>
    <row r="735" spans="1:17" x14ac:dyDescent="0.3">
      <c r="A735" s="1" t="s">
        <v>487</v>
      </c>
      <c r="B735" s="5"/>
      <c r="C735" s="14">
        <f t="shared" si="249"/>
        <v>0</v>
      </c>
      <c r="D735" s="14">
        <f t="shared" si="249"/>
        <v>0</v>
      </c>
      <c r="E735" s="14" t="str">
        <f t="shared" si="250"/>
        <v/>
      </c>
      <c r="F735" s="14">
        <f t="shared" si="251"/>
        <v>1</v>
      </c>
      <c r="G735" s="14">
        <f t="shared" si="247"/>
        <v>1</v>
      </c>
      <c r="H735" s="14">
        <f t="shared" si="256"/>
        <v>6</v>
      </c>
      <c r="I735" s="14">
        <f t="shared" si="256"/>
        <v>0</v>
      </c>
      <c r="J735" s="14">
        <f t="shared" si="256"/>
        <v>0</v>
      </c>
      <c r="K735" s="14">
        <f t="shared" si="256"/>
        <v>0</v>
      </c>
      <c r="L735" s="14" t="str">
        <f t="shared" si="253"/>
        <v>1.6</v>
      </c>
      <c r="M735" s="15" t="str">
        <f t="shared" si="254"/>
        <v>--</v>
      </c>
      <c r="N735" s="14" t="str">
        <f t="shared" si="255"/>
        <v/>
      </c>
      <c r="O735" s="15" t="str">
        <f t="shared" si="248"/>
        <v/>
      </c>
      <c r="P735" s="15" t="str">
        <f>IF(N735=1,FLOOR(MAX($P$4:P734),1)+1,IF(AND(P734&lt;&gt;"",O734&lt;&gt;1),MAX($P$4:P734)+0.1,""))</f>
        <v/>
      </c>
      <c r="Q735" s="5">
        <f>ROW()</f>
        <v>735</v>
      </c>
    </row>
    <row r="736" spans="1:17" x14ac:dyDescent="0.3">
      <c r="A736" s="1" t="s">
        <v>55</v>
      </c>
      <c r="B736" s="5"/>
      <c r="C736" s="14">
        <f t="shared" si="249"/>
        <v>0</v>
      </c>
      <c r="D736" s="14">
        <f t="shared" si="249"/>
        <v>0</v>
      </c>
      <c r="E736" s="14" t="str">
        <f t="shared" si="250"/>
        <v/>
      </c>
      <c r="F736" s="14">
        <f t="shared" si="251"/>
        <v>1</v>
      </c>
      <c r="G736" s="14">
        <f t="shared" si="247"/>
        <v>1</v>
      </c>
      <c r="H736" s="14">
        <f t="shared" si="256"/>
        <v>6</v>
      </c>
      <c r="I736" s="14">
        <f t="shared" si="256"/>
        <v>0</v>
      </c>
      <c r="J736" s="14">
        <f t="shared" si="256"/>
        <v>0</v>
      </c>
      <c r="K736" s="14">
        <f t="shared" si="256"/>
        <v>0</v>
      </c>
      <c r="L736" s="14" t="str">
        <f t="shared" si="253"/>
        <v>1.6</v>
      </c>
      <c r="M736" s="15" t="str">
        <f t="shared" si="254"/>
        <v>--</v>
      </c>
      <c r="N736" s="14" t="str">
        <f t="shared" si="255"/>
        <v/>
      </c>
      <c r="O736" s="15" t="str">
        <f t="shared" si="248"/>
        <v/>
      </c>
      <c r="P736" s="15" t="str">
        <f>IF(N736=1,FLOOR(MAX($P$4:P735),1)+1,IF(AND(P735&lt;&gt;"",O735&lt;&gt;1),MAX($P$4:P735)+0.1,""))</f>
        <v/>
      </c>
      <c r="Q736" s="5">
        <f>ROW()</f>
        <v>736</v>
      </c>
    </row>
    <row r="737" spans="1:17" x14ac:dyDescent="0.3">
      <c r="A737" s="1" t="s">
        <v>488</v>
      </c>
      <c r="B737" s="5"/>
      <c r="C737" s="14">
        <f t="shared" si="249"/>
        <v>0</v>
      </c>
      <c r="D737" s="14">
        <f t="shared" si="249"/>
        <v>0</v>
      </c>
      <c r="E737" s="14" t="str">
        <f t="shared" si="250"/>
        <v/>
      </c>
      <c r="F737" s="14">
        <f t="shared" si="251"/>
        <v>1</v>
      </c>
      <c r="G737" s="14">
        <f t="shared" si="247"/>
        <v>1</v>
      </c>
      <c r="H737" s="14">
        <f t="shared" si="256"/>
        <v>6</v>
      </c>
      <c r="I737" s="14">
        <f t="shared" si="256"/>
        <v>0</v>
      </c>
      <c r="J737" s="14">
        <f t="shared" si="256"/>
        <v>0</v>
      </c>
      <c r="K737" s="14">
        <f t="shared" si="256"/>
        <v>0</v>
      </c>
      <c r="L737" s="14" t="str">
        <f t="shared" si="253"/>
        <v>1.6</v>
      </c>
      <c r="M737" s="15" t="str">
        <f t="shared" si="254"/>
        <v>--</v>
      </c>
      <c r="N737" s="14" t="str">
        <f t="shared" si="255"/>
        <v/>
      </c>
      <c r="O737" s="15" t="str">
        <f t="shared" si="248"/>
        <v/>
      </c>
      <c r="P737" s="15" t="str">
        <f>IF(N737=1,FLOOR(MAX($P$4:P736),1)+1,IF(AND(P736&lt;&gt;"",O736&lt;&gt;1),MAX($P$4:P736)+0.1,""))</f>
        <v/>
      </c>
      <c r="Q737" s="5">
        <f>ROW()</f>
        <v>737</v>
      </c>
    </row>
    <row r="738" spans="1:17" x14ac:dyDescent="0.3">
      <c r="A738" s="1" t="s">
        <v>55</v>
      </c>
      <c r="B738" s="5"/>
      <c r="C738" s="14">
        <f t="shared" si="249"/>
        <v>0</v>
      </c>
      <c r="D738" s="14">
        <f t="shared" si="249"/>
        <v>0</v>
      </c>
      <c r="E738" s="14" t="str">
        <f t="shared" si="250"/>
        <v/>
      </c>
      <c r="F738" s="14">
        <f t="shared" si="251"/>
        <v>1</v>
      </c>
      <c r="G738" s="14">
        <f t="shared" si="247"/>
        <v>1</v>
      </c>
      <c r="H738" s="14">
        <f t="shared" si="256"/>
        <v>6</v>
      </c>
      <c r="I738" s="14">
        <f t="shared" si="256"/>
        <v>0</v>
      </c>
      <c r="J738" s="14">
        <f t="shared" si="256"/>
        <v>0</v>
      </c>
      <c r="K738" s="14">
        <f t="shared" si="256"/>
        <v>0</v>
      </c>
      <c r="L738" s="14" t="str">
        <f t="shared" si="253"/>
        <v>1.6</v>
      </c>
      <c r="M738" s="15" t="str">
        <f t="shared" si="254"/>
        <v>--</v>
      </c>
      <c r="N738" s="14" t="str">
        <f t="shared" si="255"/>
        <v/>
      </c>
      <c r="O738" s="15" t="str">
        <f t="shared" si="248"/>
        <v/>
      </c>
      <c r="P738" s="15" t="str">
        <f>IF(N738=1,FLOOR(MAX($P$4:P737),1)+1,IF(AND(P737&lt;&gt;"",O737&lt;&gt;1),MAX($P$4:P737)+0.1,""))</f>
        <v/>
      </c>
      <c r="Q738" s="5">
        <f>ROW()</f>
        <v>738</v>
      </c>
    </row>
    <row r="739" spans="1:17" x14ac:dyDescent="0.3">
      <c r="A739" s="1" t="s">
        <v>489</v>
      </c>
      <c r="B739" s="5"/>
      <c r="C739" s="14">
        <f t="shared" si="249"/>
        <v>0</v>
      </c>
      <c r="D739" s="14">
        <f t="shared" si="249"/>
        <v>0</v>
      </c>
      <c r="E739" s="14" t="str">
        <f t="shared" si="250"/>
        <v/>
      </c>
      <c r="F739" s="14">
        <f t="shared" si="251"/>
        <v>1</v>
      </c>
      <c r="G739" s="14">
        <f t="shared" si="247"/>
        <v>1</v>
      </c>
      <c r="H739" s="14">
        <f t="shared" si="256"/>
        <v>6</v>
      </c>
      <c r="I739" s="14">
        <f t="shared" si="256"/>
        <v>0</v>
      </c>
      <c r="J739" s="14">
        <f t="shared" si="256"/>
        <v>0</v>
      </c>
      <c r="K739" s="14">
        <f t="shared" si="256"/>
        <v>0</v>
      </c>
      <c r="L739" s="14" t="str">
        <f t="shared" si="253"/>
        <v>1.6</v>
      </c>
      <c r="M739" s="15" t="str">
        <f t="shared" si="254"/>
        <v>--</v>
      </c>
      <c r="N739" s="14" t="str">
        <f t="shared" si="255"/>
        <v/>
      </c>
      <c r="O739" s="15" t="str">
        <f t="shared" si="248"/>
        <v/>
      </c>
      <c r="P739" s="15" t="str">
        <f>IF(N739=1,FLOOR(MAX($P$4:P738),1)+1,IF(AND(P738&lt;&gt;"",O738&lt;&gt;1),MAX($P$4:P738)+0.1,""))</f>
        <v/>
      </c>
      <c r="Q739" s="5">
        <f>ROW()</f>
        <v>739</v>
      </c>
    </row>
    <row r="740" spans="1:17" x14ac:dyDescent="0.3">
      <c r="A740" s="1" t="s">
        <v>55</v>
      </c>
      <c r="B740" s="5"/>
      <c r="C740" s="14">
        <f t="shared" si="249"/>
        <v>0</v>
      </c>
      <c r="D740" s="14">
        <f t="shared" si="249"/>
        <v>0</v>
      </c>
      <c r="E740" s="14" t="str">
        <f t="shared" si="250"/>
        <v/>
      </c>
      <c r="F740" s="14">
        <f t="shared" si="251"/>
        <v>1</v>
      </c>
      <c r="G740" s="14">
        <f t="shared" si="247"/>
        <v>1</v>
      </c>
      <c r="H740" s="14">
        <f t="shared" si="256"/>
        <v>6</v>
      </c>
      <c r="I740" s="14">
        <f t="shared" si="256"/>
        <v>0</v>
      </c>
      <c r="J740" s="14">
        <f t="shared" si="256"/>
        <v>0</v>
      </c>
      <c r="K740" s="14">
        <f t="shared" si="256"/>
        <v>0</v>
      </c>
      <c r="L740" s="14" t="str">
        <f t="shared" si="253"/>
        <v>1.6</v>
      </c>
      <c r="M740" s="15" t="str">
        <f t="shared" si="254"/>
        <v>--</v>
      </c>
      <c r="N740" s="14" t="str">
        <f t="shared" si="255"/>
        <v/>
      </c>
      <c r="O740" s="15" t="str">
        <f t="shared" si="248"/>
        <v/>
      </c>
      <c r="P740" s="15" t="str">
        <f>IF(N740=1,FLOOR(MAX($P$4:P739),1)+1,IF(AND(P739&lt;&gt;"",O739&lt;&gt;1),MAX($P$4:P739)+0.1,""))</f>
        <v/>
      </c>
      <c r="Q740" s="5">
        <f>ROW()</f>
        <v>740</v>
      </c>
    </row>
    <row r="741" spans="1:17" x14ac:dyDescent="0.3">
      <c r="A741" s="1" t="s">
        <v>490</v>
      </c>
      <c r="B741" s="5"/>
      <c r="C741" s="14">
        <f t="shared" si="249"/>
        <v>0</v>
      </c>
      <c r="D741" s="14">
        <f t="shared" si="249"/>
        <v>0</v>
      </c>
      <c r="E741" s="14" t="str">
        <f t="shared" si="250"/>
        <v/>
      </c>
      <c r="F741" s="14">
        <f t="shared" si="251"/>
        <v>1</v>
      </c>
      <c r="G741" s="14">
        <f t="shared" si="247"/>
        <v>1</v>
      </c>
      <c r="H741" s="14">
        <f t="shared" si="256"/>
        <v>6</v>
      </c>
      <c r="I741" s="14">
        <f t="shared" si="256"/>
        <v>0</v>
      </c>
      <c r="J741" s="14">
        <f t="shared" si="256"/>
        <v>0</v>
      </c>
      <c r="K741" s="14">
        <f t="shared" si="256"/>
        <v>0</v>
      </c>
      <c r="L741" s="14" t="str">
        <f t="shared" si="253"/>
        <v>1.6</v>
      </c>
      <c r="M741" s="15" t="str">
        <f t="shared" si="254"/>
        <v>--</v>
      </c>
      <c r="N741" s="14" t="str">
        <f t="shared" si="255"/>
        <v/>
      </c>
      <c r="O741" s="15" t="str">
        <f t="shared" si="248"/>
        <v/>
      </c>
      <c r="P741" s="15" t="str">
        <f>IF(N741=1,FLOOR(MAX($P$4:P740),1)+1,IF(AND(P740&lt;&gt;"",O740&lt;&gt;1),MAX($P$4:P740)+0.1,""))</f>
        <v/>
      </c>
      <c r="Q741" s="5">
        <f>ROW()</f>
        <v>741</v>
      </c>
    </row>
    <row r="742" spans="1:17" x14ac:dyDescent="0.3">
      <c r="A742" s="1" t="s">
        <v>55</v>
      </c>
      <c r="B742" s="5"/>
      <c r="C742" s="14">
        <f t="shared" si="249"/>
        <v>0</v>
      </c>
      <c r="D742" s="14">
        <f t="shared" si="249"/>
        <v>0</v>
      </c>
      <c r="E742" s="14" t="str">
        <f t="shared" si="250"/>
        <v/>
      </c>
      <c r="F742" s="14">
        <f t="shared" si="251"/>
        <v>1</v>
      </c>
      <c r="G742" s="14">
        <f t="shared" si="247"/>
        <v>1</v>
      </c>
      <c r="H742" s="14">
        <f t="shared" ref="H742:K757" si="257">IF(G742&lt;&gt;G741,0,IF(AND(($F741-$D742)=(H$3-1),$F742=H$3),H741+1,H741))</f>
        <v>6</v>
      </c>
      <c r="I742" s="14">
        <f t="shared" si="257"/>
        <v>0</v>
      </c>
      <c r="J742" s="14">
        <f t="shared" si="257"/>
        <v>0</v>
      </c>
      <c r="K742" s="14">
        <f t="shared" si="257"/>
        <v>0</v>
      </c>
      <c r="L742" s="14" t="str">
        <f t="shared" si="253"/>
        <v>1.6</v>
      </c>
      <c r="M742" s="15" t="str">
        <f t="shared" si="254"/>
        <v>--</v>
      </c>
      <c r="N742" s="14" t="str">
        <f t="shared" si="255"/>
        <v/>
      </c>
      <c r="O742" s="15" t="str">
        <f t="shared" si="248"/>
        <v/>
      </c>
      <c r="P742" s="15" t="str">
        <f>IF(N742=1,FLOOR(MAX($P$4:P741),1)+1,IF(AND(P741&lt;&gt;"",O741&lt;&gt;1),MAX($P$4:P741)+0.1,""))</f>
        <v/>
      </c>
      <c r="Q742" s="5">
        <f>ROW()</f>
        <v>742</v>
      </c>
    </row>
    <row r="743" spans="1:17" x14ac:dyDescent="0.3">
      <c r="A743" s="1" t="s">
        <v>491</v>
      </c>
      <c r="B743" s="5"/>
      <c r="C743" s="14">
        <f t="shared" si="249"/>
        <v>0</v>
      </c>
      <c r="D743" s="14">
        <f t="shared" si="249"/>
        <v>0</v>
      </c>
      <c r="E743" s="14" t="str">
        <f t="shared" si="250"/>
        <v/>
      </c>
      <c r="F743" s="14">
        <f t="shared" si="251"/>
        <v>1</v>
      </c>
      <c r="G743" s="14">
        <f t="shared" si="247"/>
        <v>1</v>
      </c>
      <c r="H743" s="14">
        <f t="shared" si="257"/>
        <v>6</v>
      </c>
      <c r="I743" s="14">
        <f t="shared" si="257"/>
        <v>0</v>
      </c>
      <c r="J743" s="14">
        <f t="shared" si="257"/>
        <v>0</v>
      </c>
      <c r="K743" s="14">
        <f t="shared" si="257"/>
        <v>0</v>
      </c>
      <c r="L743" s="14" t="str">
        <f t="shared" si="253"/>
        <v>1.6</v>
      </c>
      <c r="M743" s="15" t="str">
        <f t="shared" si="254"/>
        <v>--</v>
      </c>
      <c r="N743" s="14" t="str">
        <f t="shared" si="255"/>
        <v/>
      </c>
      <c r="O743" s="15" t="str">
        <f t="shared" si="248"/>
        <v/>
      </c>
      <c r="P743" s="15" t="str">
        <f>IF(N743=1,FLOOR(MAX($P$4:P742),1)+1,IF(AND(P742&lt;&gt;"",O742&lt;&gt;1),MAX($P$4:P742)+0.1,""))</f>
        <v/>
      </c>
      <c r="Q743" s="5">
        <f>ROW()</f>
        <v>743</v>
      </c>
    </row>
    <row r="744" spans="1:17" x14ac:dyDescent="0.3">
      <c r="A744" s="27" t="s">
        <v>55</v>
      </c>
      <c r="B744" s="5"/>
      <c r="C744" s="14">
        <f t="shared" si="249"/>
        <v>0</v>
      </c>
      <c r="D744" s="14">
        <f t="shared" si="249"/>
        <v>0</v>
      </c>
      <c r="E744" s="14" t="str">
        <f t="shared" si="250"/>
        <v/>
      </c>
      <c r="F744" s="14">
        <f t="shared" si="251"/>
        <v>1</v>
      </c>
      <c r="G744" s="14">
        <f t="shared" si="247"/>
        <v>1</v>
      </c>
      <c r="H744" s="14">
        <f t="shared" si="257"/>
        <v>6</v>
      </c>
      <c r="I744" s="14">
        <f t="shared" si="257"/>
        <v>0</v>
      </c>
      <c r="J744" s="14">
        <f t="shared" si="257"/>
        <v>0</v>
      </c>
      <c r="K744" s="14">
        <f t="shared" si="257"/>
        <v>0</v>
      </c>
      <c r="L744" s="14" t="str">
        <f t="shared" si="253"/>
        <v>1.6</v>
      </c>
      <c r="M744" s="15" t="str">
        <f t="shared" si="254"/>
        <v>--</v>
      </c>
      <c r="N744" s="14" t="str">
        <f t="shared" si="255"/>
        <v/>
      </c>
      <c r="O744" s="15" t="str">
        <f t="shared" si="248"/>
        <v/>
      </c>
      <c r="P744" s="15" t="str">
        <f>IF(N744=1,FLOOR(MAX($P$4:P743),1)+1,IF(AND(P743&lt;&gt;"",O743&lt;&gt;1),MAX($P$4:P743)+0.1,""))</f>
        <v/>
      </c>
      <c r="Q744" s="5">
        <f>ROW()</f>
        <v>744</v>
      </c>
    </row>
    <row r="745" spans="1:17" x14ac:dyDescent="0.3">
      <c r="A745" s="1" t="s">
        <v>492</v>
      </c>
      <c r="B745" s="5"/>
      <c r="C745" s="14">
        <f t="shared" si="249"/>
        <v>0</v>
      </c>
      <c r="D745" s="14">
        <f t="shared" si="249"/>
        <v>0</v>
      </c>
      <c r="E745" s="14" t="str">
        <f t="shared" si="250"/>
        <v/>
      </c>
      <c r="F745" s="14">
        <f t="shared" si="251"/>
        <v>1</v>
      </c>
      <c r="G745" s="14">
        <f t="shared" si="247"/>
        <v>1</v>
      </c>
      <c r="H745" s="14">
        <f t="shared" si="257"/>
        <v>6</v>
      </c>
      <c r="I745" s="14">
        <f t="shared" si="257"/>
        <v>0</v>
      </c>
      <c r="J745" s="14">
        <f t="shared" si="257"/>
        <v>0</v>
      </c>
      <c r="K745" s="14">
        <f t="shared" si="257"/>
        <v>0</v>
      </c>
      <c r="L745" s="14" t="str">
        <f t="shared" si="253"/>
        <v>1.6</v>
      </c>
      <c r="M745" s="15" t="str">
        <f t="shared" si="254"/>
        <v>--</v>
      </c>
      <c r="N745" s="14" t="str">
        <f t="shared" si="255"/>
        <v/>
      </c>
      <c r="O745" s="15" t="str">
        <f t="shared" si="248"/>
        <v/>
      </c>
      <c r="P745" s="15" t="str">
        <f>IF(N745=1,FLOOR(MAX($P$4:P744),1)+1,IF(AND(P744&lt;&gt;"",O744&lt;&gt;1),MAX($P$4:P744)+0.1,""))</f>
        <v/>
      </c>
      <c r="Q745" s="5">
        <f>ROW()</f>
        <v>745</v>
      </c>
    </row>
    <row r="746" spans="1:17" x14ac:dyDescent="0.3">
      <c r="A746" s="1" t="s">
        <v>55</v>
      </c>
      <c r="B746" s="5"/>
      <c r="C746" s="14">
        <f t="shared" si="249"/>
        <v>0</v>
      </c>
      <c r="D746" s="14">
        <f t="shared" si="249"/>
        <v>0</v>
      </c>
      <c r="E746" s="14" t="str">
        <f t="shared" si="250"/>
        <v/>
      </c>
      <c r="F746" s="14">
        <f t="shared" si="251"/>
        <v>1</v>
      </c>
      <c r="G746" s="14">
        <f t="shared" si="247"/>
        <v>1</v>
      </c>
      <c r="H746" s="14">
        <f t="shared" si="257"/>
        <v>6</v>
      </c>
      <c r="I746" s="14">
        <f t="shared" si="257"/>
        <v>0</v>
      </c>
      <c r="J746" s="14">
        <f t="shared" si="257"/>
        <v>0</v>
      </c>
      <c r="K746" s="14">
        <f t="shared" si="257"/>
        <v>0</v>
      </c>
      <c r="L746" s="14" t="str">
        <f t="shared" si="253"/>
        <v>1.6</v>
      </c>
      <c r="M746" s="15" t="str">
        <f t="shared" si="254"/>
        <v>--</v>
      </c>
      <c r="N746" s="14" t="str">
        <f t="shared" si="255"/>
        <v/>
      </c>
      <c r="O746" s="15" t="str">
        <f t="shared" si="248"/>
        <v/>
      </c>
      <c r="P746" s="15" t="str">
        <f>IF(N746=1,FLOOR(MAX($P$4:P745),1)+1,IF(AND(P745&lt;&gt;"",O745&lt;&gt;1),MAX($P$4:P745)+0.1,""))</f>
        <v/>
      </c>
      <c r="Q746" s="5">
        <f>ROW()</f>
        <v>746</v>
      </c>
    </row>
    <row r="747" spans="1:17" x14ac:dyDescent="0.3">
      <c r="A747" s="1" t="s">
        <v>493</v>
      </c>
      <c r="B747" s="5"/>
      <c r="C747" s="14">
        <f t="shared" si="249"/>
        <v>0</v>
      </c>
      <c r="D747" s="14">
        <f t="shared" si="249"/>
        <v>0</v>
      </c>
      <c r="E747" s="14" t="str">
        <f t="shared" si="250"/>
        <v/>
      </c>
      <c r="F747" s="14">
        <f t="shared" si="251"/>
        <v>1</v>
      </c>
      <c r="G747" s="14">
        <f t="shared" si="247"/>
        <v>1</v>
      </c>
      <c r="H747" s="14">
        <f t="shared" si="257"/>
        <v>6</v>
      </c>
      <c r="I747" s="14">
        <f t="shared" si="257"/>
        <v>0</v>
      </c>
      <c r="J747" s="14">
        <f t="shared" si="257"/>
        <v>0</v>
      </c>
      <c r="K747" s="14">
        <f t="shared" si="257"/>
        <v>0</v>
      </c>
      <c r="L747" s="14" t="str">
        <f t="shared" si="253"/>
        <v>1.6</v>
      </c>
      <c r="M747" s="15" t="str">
        <f t="shared" si="254"/>
        <v>--</v>
      </c>
      <c r="N747" s="14" t="str">
        <f t="shared" si="255"/>
        <v/>
      </c>
      <c r="O747" s="15" t="str">
        <f t="shared" si="248"/>
        <v/>
      </c>
      <c r="P747" s="15" t="str">
        <f>IF(N747=1,FLOOR(MAX($P$4:P746),1)+1,IF(AND(P746&lt;&gt;"",O746&lt;&gt;1),MAX($P$4:P746)+0.1,""))</f>
        <v/>
      </c>
      <c r="Q747" s="5">
        <f>ROW()</f>
        <v>747</v>
      </c>
    </row>
    <row r="748" spans="1:17" x14ac:dyDescent="0.3">
      <c r="A748" s="1" t="s">
        <v>59</v>
      </c>
      <c r="B748" s="5"/>
      <c r="C748" s="14">
        <f t="shared" si="249"/>
        <v>0</v>
      </c>
      <c r="D748" s="14">
        <f t="shared" si="249"/>
        <v>0</v>
      </c>
      <c r="E748" s="14" t="str">
        <f t="shared" si="250"/>
        <v/>
      </c>
      <c r="F748" s="14">
        <f t="shared" si="251"/>
        <v>1</v>
      </c>
      <c r="G748" s="14">
        <f t="shared" si="247"/>
        <v>1</v>
      </c>
      <c r="H748" s="14">
        <f t="shared" si="257"/>
        <v>6</v>
      </c>
      <c r="I748" s="14">
        <f t="shared" si="257"/>
        <v>0</v>
      </c>
      <c r="J748" s="14">
        <f t="shared" si="257"/>
        <v>0</v>
      </c>
      <c r="K748" s="14">
        <f t="shared" si="257"/>
        <v>0</v>
      </c>
      <c r="L748" s="14" t="str">
        <f t="shared" si="253"/>
        <v>1.6</v>
      </c>
      <c r="M748" s="15" t="str">
        <f t="shared" si="254"/>
        <v>--</v>
      </c>
      <c r="N748" s="14" t="str">
        <f t="shared" si="255"/>
        <v/>
      </c>
      <c r="O748" s="15" t="str">
        <f t="shared" si="248"/>
        <v/>
      </c>
      <c r="P748" s="15" t="str">
        <f>IF(N748=1,FLOOR(MAX($P$4:P747),1)+1,IF(AND(P747&lt;&gt;"",O747&lt;&gt;1),MAX($P$4:P747)+0.1,""))</f>
        <v/>
      </c>
      <c r="Q748" s="5">
        <f>ROW()</f>
        <v>748</v>
      </c>
    </row>
    <row r="749" spans="1:17" x14ac:dyDescent="0.3">
      <c r="A749" s="1" t="s">
        <v>60</v>
      </c>
      <c r="B749" s="5"/>
      <c r="C749" s="14">
        <f t="shared" si="249"/>
        <v>0</v>
      </c>
      <c r="D749" s="14">
        <f t="shared" si="249"/>
        <v>0</v>
      </c>
      <c r="E749" s="14" t="str">
        <f t="shared" si="250"/>
        <v/>
      </c>
      <c r="F749" s="14">
        <f t="shared" si="251"/>
        <v>1</v>
      </c>
      <c r="G749" s="14">
        <f t="shared" si="247"/>
        <v>1</v>
      </c>
      <c r="H749" s="14">
        <f t="shared" si="257"/>
        <v>6</v>
      </c>
      <c r="I749" s="14">
        <f t="shared" si="257"/>
        <v>0</v>
      </c>
      <c r="J749" s="14">
        <f t="shared" si="257"/>
        <v>0</v>
      </c>
      <c r="K749" s="14">
        <f t="shared" si="257"/>
        <v>0</v>
      </c>
      <c r="L749" s="14" t="str">
        <f t="shared" si="253"/>
        <v>1.6</v>
      </c>
      <c r="M749" s="15" t="str">
        <f t="shared" si="254"/>
        <v>--</v>
      </c>
      <c r="N749" s="14" t="str">
        <f t="shared" si="255"/>
        <v/>
      </c>
      <c r="O749" s="15" t="str">
        <f t="shared" si="248"/>
        <v/>
      </c>
      <c r="P749" s="15" t="str">
        <f>IF(N749=1,FLOOR(MAX($P$4:P748),1)+1,IF(AND(P748&lt;&gt;"",O748&lt;&gt;1),MAX($P$4:P748)+0.1,""))</f>
        <v/>
      </c>
      <c r="Q749" s="5">
        <f>ROW()</f>
        <v>749</v>
      </c>
    </row>
    <row r="750" spans="1:17" x14ac:dyDescent="0.3">
      <c r="A750" s="1" t="s">
        <v>494</v>
      </c>
      <c r="B750" s="5"/>
      <c r="C750" s="14">
        <f t="shared" si="249"/>
        <v>0</v>
      </c>
      <c r="D750" s="14">
        <f t="shared" si="249"/>
        <v>0</v>
      </c>
      <c r="E750" s="14" t="str">
        <f t="shared" si="250"/>
        <v/>
      </c>
      <c r="F750" s="14">
        <f t="shared" si="251"/>
        <v>1</v>
      </c>
      <c r="G750" s="14">
        <f t="shared" si="247"/>
        <v>1</v>
      </c>
      <c r="H750" s="14">
        <f t="shared" si="257"/>
        <v>6</v>
      </c>
      <c r="I750" s="14">
        <f t="shared" si="257"/>
        <v>0</v>
      </c>
      <c r="J750" s="14">
        <f t="shared" si="257"/>
        <v>0</v>
      </c>
      <c r="K750" s="14">
        <f t="shared" si="257"/>
        <v>0</v>
      </c>
      <c r="L750" s="14" t="str">
        <f t="shared" si="253"/>
        <v>1.6</v>
      </c>
      <c r="M750" s="15" t="str">
        <f t="shared" si="254"/>
        <v>--</v>
      </c>
      <c r="N750" s="14" t="str">
        <f t="shared" si="255"/>
        <v/>
      </c>
      <c r="O750" s="15" t="str">
        <f t="shared" si="248"/>
        <v/>
      </c>
      <c r="P750" s="15" t="str">
        <f>IF(N750=1,FLOOR(MAX($P$4:P749),1)+1,IF(AND(P749&lt;&gt;"",O749&lt;&gt;1),MAX($P$4:P749)+0.1,""))</f>
        <v/>
      </c>
      <c r="Q750" s="5">
        <f>ROW()</f>
        <v>750</v>
      </c>
    </row>
    <row r="751" spans="1:17" x14ac:dyDescent="0.3">
      <c r="A751" s="1" t="s">
        <v>495</v>
      </c>
      <c r="B751" s="5"/>
      <c r="C751" s="14">
        <f t="shared" si="249"/>
        <v>0</v>
      </c>
      <c r="D751" s="14">
        <f t="shared" si="249"/>
        <v>0</v>
      </c>
      <c r="E751" s="14" t="str">
        <f t="shared" si="250"/>
        <v/>
      </c>
      <c r="F751" s="14">
        <f t="shared" si="251"/>
        <v>1</v>
      </c>
      <c r="G751" s="14">
        <f t="shared" si="247"/>
        <v>1</v>
      </c>
      <c r="H751" s="14">
        <f t="shared" si="257"/>
        <v>6</v>
      </c>
      <c r="I751" s="14">
        <f t="shared" si="257"/>
        <v>0</v>
      </c>
      <c r="J751" s="14">
        <f t="shared" si="257"/>
        <v>0</v>
      </c>
      <c r="K751" s="14">
        <f t="shared" si="257"/>
        <v>0</v>
      </c>
      <c r="L751" s="14" t="str">
        <f t="shared" si="253"/>
        <v>1.6</v>
      </c>
      <c r="M751" s="15" t="str">
        <f t="shared" si="254"/>
        <v>--</v>
      </c>
      <c r="N751" s="14" t="str">
        <f t="shared" si="255"/>
        <v/>
      </c>
      <c r="O751" s="15" t="str">
        <f t="shared" si="248"/>
        <v/>
      </c>
      <c r="P751" s="15" t="str">
        <f>IF(N751=1,FLOOR(MAX($P$4:P750),1)+1,IF(AND(P750&lt;&gt;"",O750&lt;&gt;1),MAX($P$4:P750)+0.1,""))</f>
        <v/>
      </c>
      <c r="Q751" s="5">
        <f>ROW()</f>
        <v>751</v>
      </c>
    </row>
    <row r="752" spans="1:17" x14ac:dyDescent="0.3">
      <c r="A752" s="1" t="s">
        <v>496</v>
      </c>
      <c r="B752" s="5"/>
      <c r="C752" s="14">
        <f t="shared" si="249"/>
        <v>0</v>
      </c>
      <c r="D752" s="14">
        <f t="shared" si="249"/>
        <v>0</v>
      </c>
      <c r="E752" s="14" t="str">
        <f t="shared" si="250"/>
        <v/>
      </c>
      <c r="F752" s="14">
        <f t="shared" si="251"/>
        <v>1</v>
      </c>
      <c r="G752" s="14">
        <f t="shared" si="247"/>
        <v>1</v>
      </c>
      <c r="H752" s="14">
        <f t="shared" si="257"/>
        <v>6</v>
      </c>
      <c r="I752" s="14">
        <f t="shared" si="257"/>
        <v>0</v>
      </c>
      <c r="J752" s="14">
        <f t="shared" si="257"/>
        <v>0</v>
      </c>
      <c r="K752" s="14">
        <f t="shared" si="257"/>
        <v>0</v>
      </c>
      <c r="L752" s="14" t="str">
        <f t="shared" si="253"/>
        <v>1.6</v>
      </c>
      <c r="M752" s="15" t="str">
        <f t="shared" si="254"/>
        <v>--</v>
      </c>
      <c r="N752" s="14" t="str">
        <f t="shared" si="255"/>
        <v/>
      </c>
      <c r="O752" s="15" t="str">
        <f t="shared" si="248"/>
        <v/>
      </c>
      <c r="P752" s="15" t="str">
        <f>IF(N752=1,FLOOR(MAX($P$4:P751),1)+1,IF(AND(P751&lt;&gt;"",O751&lt;&gt;1),MAX($P$4:P751)+0.1,""))</f>
        <v/>
      </c>
      <c r="Q752" s="5">
        <f>ROW()</f>
        <v>752</v>
      </c>
    </row>
    <row r="753" spans="1:17" x14ac:dyDescent="0.3">
      <c r="A753" s="1" t="s">
        <v>497</v>
      </c>
      <c r="B753" s="5"/>
      <c r="C753" s="14">
        <f t="shared" si="249"/>
        <v>0</v>
      </c>
      <c r="D753" s="14">
        <f t="shared" si="249"/>
        <v>0</v>
      </c>
      <c r="E753" s="14" t="str">
        <f t="shared" si="250"/>
        <v/>
      </c>
      <c r="F753" s="14">
        <f t="shared" si="251"/>
        <v>1</v>
      </c>
      <c r="G753" s="14">
        <f t="shared" si="247"/>
        <v>1</v>
      </c>
      <c r="H753" s="14">
        <f t="shared" si="257"/>
        <v>6</v>
      </c>
      <c r="I753" s="14">
        <f t="shared" si="257"/>
        <v>0</v>
      </c>
      <c r="J753" s="14">
        <f t="shared" si="257"/>
        <v>0</v>
      </c>
      <c r="K753" s="14">
        <f t="shared" si="257"/>
        <v>0</v>
      </c>
      <c r="L753" s="14" t="str">
        <f t="shared" si="253"/>
        <v>1.6</v>
      </c>
      <c r="M753" s="15" t="str">
        <f t="shared" si="254"/>
        <v>--</v>
      </c>
      <c r="N753" s="14" t="str">
        <f t="shared" si="255"/>
        <v/>
      </c>
      <c r="O753" s="15" t="str">
        <f t="shared" si="248"/>
        <v/>
      </c>
      <c r="P753" s="15" t="str">
        <f>IF(N753=1,FLOOR(MAX($P$4:P752),1)+1,IF(AND(P752&lt;&gt;"",O752&lt;&gt;1),MAX($P$4:P752)+0.1,""))</f>
        <v/>
      </c>
      <c r="Q753" s="5">
        <f>ROW()</f>
        <v>753</v>
      </c>
    </row>
    <row r="754" spans="1:17" x14ac:dyDescent="0.3">
      <c r="A754" s="1" t="s">
        <v>55</v>
      </c>
      <c r="B754" s="5"/>
      <c r="C754" s="14">
        <f t="shared" si="249"/>
        <v>0</v>
      </c>
      <c r="D754" s="14">
        <f t="shared" si="249"/>
        <v>0</v>
      </c>
      <c r="E754" s="14" t="str">
        <f t="shared" si="250"/>
        <v/>
      </c>
      <c r="F754" s="14">
        <f t="shared" si="251"/>
        <v>1</v>
      </c>
      <c r="G754" s="14">
        <f t="shared" si="247"/>
        <v>1</v>
      </c>
      <c r="H754" s="14">
        <f t="shared" si="257"/>
        <v>6</v>
      </c>
      <c r="I754" s="14">
        <f t="shared" si="257"/>
        <v>0</v>
      </c>
      <c r="J754" s="14">
        <f t="shared" si="257"/>
        <v>0</v>
      </c>
      <c r="K754" s="14">
        <f t="shared" si="257"/>
        <v>0</v>
      </c>
      <c r="L754" s="14" t="str">
        <f t="shared" si="253"/>
        <v>1.6</v>
      </c>
      <c r="M754" s="15" t="str">
        <f t="shared" si="254"/>
        <v>--</v>
      </c>
      <c r="N754" s="14" t="str">
        <f t="shared" si="255"/>
        <v/>
      </c>
      <c r="O754" s="15" t="str">
        <f t="shared" si="248"/>
        <v/>
      </c>
      <c r="P754" s="15" t="str">
        <f>IF(N754=1,FLOOR(MAX($P$4:P753),1)+1,IF(AND(P753&lt;&gt;"",O753&lt;&gt;1),MAX($P$4:P753)+0.1,""))</f>
        <v/>
      </c>
      <c r="Q754" s="5">
        <f>ROW()</f>
        <v>754</v>
      </c>
    </row>
    <row r="755" spans="1:17" x14ac:dyDescent="0.3">
      <c r="A755" s="1" t="s">
        <v>498</v>
      </c>
      <c r="B755" s="5"/>
      <c r="C755" s="14">
        <f t="shared" si="249"/>
        <v>0</v>
      </c>
      <c r="D755" s="14">
        <f t="shared" si="249"/>
        <v>0</v>
      </c>
      <c r="E755" s="14" t="str">
        <f t="shared" si="250"/>
        <v/>
      </c>
      <c r="F755" s="14">
        <f t="shared" si="251"/>
        <v>1</v>
      </c>
      <c r="G755" s="14">
        <f t="shared" si="247"/>
        <v>1</v>
      </c>
      <c r="H755" s="14">
        <f t="shared" si="257"/>
        <v>6</v>
      </c>
      <c r="I755" s="14">
        <f t="shared" si="257"/>
        <v>0</v>
      </c>
      <c r="J755" s="14">
        <f t="shared" si="257"/>
        <v>0</v>
      </c>
      <c r="K755" s="14">
        <f t="shared" si="257"/>
        <v>0</v>
      </c>
      <c r="L755" s="14" t="str">
        <f t="shared" si="253"/>
        <v>1.6</v>
      </c>
      <c r="M755" s="15" t="str">
        <f t="shared" si="254"/>
        <v>--</v>
      </c>
      <c r="N755" s="14" t="str">
        <f t="shared" si="255"/>
        <v/>
      </c>
      <c r="O755" s="15" t="str">
        <f t="shared" si="248"/>
        <v/>
      </c>
      <c r="P755" s="15" t="str">
        <f>IF(N755=1,FLOOR(MAX($P$4:P754),1)+1,IF(AND(P754&lt;&gt;"",O754&lt;&gt;1),MAX($P$4:P754)+0.1,""))</f>
        <v/>
      </c>
      <c r="Q755" s="5">
        <f>ROW()</f>
        <v>755</v>
      </c>
    </row>
    <row r="756" spans="1:17" x14ac:dyDescent="0.3">
      <c r="A756" s="1" t="s">
        <v>499</v>
      </c>
      <c r="B756" s="5"/>
      <c r="C756" s="14">
        <f t="shared" si="249"/>
        <v>0</v>
      </c>
      <c r="D756" s="14">
        <f t="shared" si="249"/>
        <v>0</v>
      </c>
      <c r="E756" s="14" t="str">
        <f t="shared" si="250"/>
        <v/>
      </c>
      <c r="F756" s="14">
        <f t="shared" si="251"/>
        <v>1</v>
      </c>
      <c r="G756" s="14">
        <f t="shared" si="247"/>
        <v>1</v>
      </c>
      <c r="H756" s="14">
        <f t="shared" si="257"/>
        <v>6</v>
      </c>
      <c r="I756" s="14">
        <f t="shared" si="257"/>
        <v>0</v>
      </c>
      <c r="J756" s="14">
        <f t="shared" si="257"/>
        <v>0</v>
      </c>
      <c r="K756" s="14">
        <f t="shared" si="257"/>
        <v>0</v>
      </c>
      <c r="L756" s="14" t="str">
        <f t="shared" si="253"/>
        <v>1.6</v>
      </c>
      <c r="M756" s="15" t="str">
        <f t="shared" si="254"/>
        <v>--</v>
      </c>
      <c r="N756" s="14" t="str">
        <f t="shared" si="255"/>
        <v/>
      </c>
      <c r="O756" s="15" t="str">
        <f t="shared" si="248"/>
        <v/>
      </c>
      <c r="P756" s="15" t="str">
        <f>IF(N756=1,FLOOR(MAX($P$4:P755),1)+1,IF(AND(P755&lt;&gt;"",O755&lt;&gt;1),MAX($P$4:P755)+0.1,""))</f>
        <v/>
      </c>
      <c r="Q756" s="5">
        <f>ROW()</f>
        <v>756</v>
      </c>
    </row>
    <row r="757" spans="1:17" x14ac:dyDescent="0.3">
      <c r="A757" s="1" t="s">
        <v>500</v>
      </c>
      <c r="B757" s="5"/>
      <c r="C757" s="14">
        <f t="shared" si="249"/>
        <v>0</v>
      </c>
      <c r="D757" s="14">
        <f t="shared" si="249"/>
        <v>0</v>
      </c>
      <c r="E757" s="14" t="str">
        <f t="shared" si="250"/>
        <v/>
      </c>
      <c r="F757" s="14">
        <f t="shared" si="251"/>
        <v>1</v>
      </c>
      <c r="G757" s="14">
        <f t="shared" si="247"/>
        <v>1</v>
      </c>
      <c r="H757" s="14">
        <f t="shared" si="257"/>
        <v>6</v>
      </c>
      <c r="I757" s="14">
        <f t="shared" si="257"/>
        <v>0</v>
      </c>
      <c r="J757" s="14">
        <f t="shared" si="257"/>
        <v>0</v>
      </c>
      <c r="K757" s="14">
        <f t="shared" si="257"/>
        <v>0</v>
      </c>
      <c r="L757" s="14" t="str">
        <f t="shared" si="253"/>
        <v>1.6</v>
      </c>
      <c r="M757" s="15" t="str">
        <f t="shared" si="254"/>
        <v>--</v>
      </c>
      <c r="N757" s="14" t="str">
        <f t="shared" si="255"/>
        <v/>
      </c>
      <c r="O757" s="15" t="str">
        <f t="shared" si="248"/>
        <v/>
      </c>
      <c r="P757" s="15" t="str">
        <f>IF(N757=1,FLOOR(MAX($P$4:P756),1)+1,IF(AND(P756&lt;&gt;"",O756&lt;&gt;1),MAX($P$4:P756)+0.1,""))</f>
        <v/>
      </c>
      <c r="Q757" s="5">
        <f>ROW()</f>
        <v>757</v>
      </c>
    </row>
    <row r="758" spans="1:17" x14ac:dyDescent="0.3">
      <c r="A758" s="1" t="s">
        <v>55</v>
      </c>
      <c r="B758" s="5"/>
      <c r="C758" s="14">
        <f t="shared" si="249"/>
        <v>0</v>
      </c>
      <c r="D758" s="14">
        <f t="shared" si="249"/>
        <v>0</v>
      </c>
      <c r="E758" s="14" t="str">
        <f t="shared" si="250"/>
        <v/>
      </c>
      <c r="F758" s="14">
        <f t="shared" si="251"/>
        <v>1</v>
      </c>
      <c r="G758" s="14">
        <f t="shared" si="247"/>
        <v>1</v>
      </c>
      <c r="H758" s="14">
        <f t="shared" ref="H758:K773" si="258">IF(G758&lt;&gt;G757,0,IF(AND(($F757-$D758)=(H$3-1),$F758=H$3),H757+1,H757))</f>
        <v>6</v>
      </c>
      <c r="I758" s="14">
        <f t="shared" si="258"/>
        <v>0</v>
      </c>
      <c r="J758" s="14">
        <f t="shared" si="258"/>
        <v>0</v>
      </c>
      <c r="K758" s="14">
        <f t="shared" si="258"/>
        <v>0</v>
      </c>
      <c r="L758" s="14" t="str">
        <f t="shared" si="253"/>
        <v>1.6</v>
      </c>
      <c r="M758" s="15" t="str">
        <f t="shared" si="254"/>
        <v>--</v>
      </c>
      <c r="N758" s="14" t="str">
        <f t="shared" si="255"/>
        <v/>
      </c>
      <c r="O758" s="15" t="str">
        <f t="shared" si="248"/>
        <v/>
      </c>
      <c r="P758" s="15" t="str">
        <f>IF(N758=1,FLOOR(MAX($P$4:P757),1)+1,IF(AND(P757&lt;&gt;"",O757&lt;&gt;1),MAX($P$4:P757)+0.1,""))</f>
        <v/>
      </c>
      <c r="Q758" s="5">
        <f>ROW()</f>
        <v>758</v>
      </c>
    </row>
    <row r="759" spans="1:17" x14ac:dyDescent="0.3">
      <c r="A759" s="1" t="s">
        <v>501</v>
      </c>
      <c r="B759" s="5"/>
      <c r="C759" s="14">
        <f t="shared" si="249"/>
        <v>0</v>
      </c>
      <c r="D759" s="14">
        <f t="shared" si="249"/>
        <v>0</v>
      </c>
      <c r="E759" s="14" t="str">
        <f t="shared" si="250"/>
        <v/>
      </c>
      <c r="F759" s="14">
        <f t="shared" si="251"/>
        <v>1</v>
      </c>
      <c r="G759" s="14">
        <f t="shared" si="247"/>
        <v>1</v>
      </c>
      <c r="H759" s="14">
        <f t="shared" si="258"/>
        <v>6</v>
      </c>
      <c r="I759" s="14">
        <f t="shared" si="258"/>
        <v>0</v>
      </c>
      <c r="J759" s="14">
        <f t="shared" si="258"/>
        <v>0</v>
      </c>
      <c r="K759" s="14">
        <f t="shared" si="258"/>
        <v>0</v>
      </c>
      <c r="L759" s="14" t="str">
        <f t="shared" si="253"/>
        <v>1.6</v>
      </c>
      <c r="M759" s="15" t="str">
        <f t="shared" si="254"/>
        <v>--</v>
      </c>
      <c r="N759" s="14" t="str">
        <f t="shared" si="255"/>
        <v/>
      </c>
      <c r="O759" s="15" t="str">
        <f t="shared" si="248"/>
        <v/>
      </c>
      <c r="P759" s="15" t="str">
        <f>IF(N759=1,FLOOR(MAX($P$4:P758),1)+1,IF(AND(P758&lt;&gt;"",O758&lt;&gt;1),MAX($P$4:P758)+0.1,""))</f>
        <v/>
      </c>
      <c r="Q759" s="5">
        <f>ROW()</f>
        <v>759</v>
      </c>
    </row>
    <row r="760" spans="1:17" x14ac:dyDescent="0.3">
      <c r="A760" s="27" t="s">
        <v>502</v>
      </c>
      <c r="B760" s="5"/>
      <c r="C760" s="14">
        <f t="shared" si="249"/>
        <v>0</v>
      </c>
      <c r="D760" s="14">
        <f t="shared" si="249"/>
        <v>0</v>
      </c>
      <c r="E760" s="14" t="str">
        <f t="shared" si="250"/>
        <v/>
      </c>
      <c r="F760" s="14">
        <f t="shared" si="251"/>
        <v>1</v>
      </c>
      <c r="G760" s="14">
        <f t="shared" si="247"/>
        <v>1</v>
      </c>
      <c r="H760" s="14">
        <f t="shared" si="258"/>
        <v>6</v>
      </c>
      <c r="I760" s="14">
        <f t="shared" si="258"/>
        <v>0</v>
      </c>
      <c r="J760" s="14">
        <f t="shared" si="258"/>
        <v>0</v>
      </c>
      <c r="K760" s="14">
        <f t="shared" si="258"/>
        <v>0</v>
      </c>
      <c r="L760" s="14" t="str">
        <f t="shared" si="253"/>
        <v>1.6</v>
      </c>
      <c r="M760" s="15" t="str">
        <f t="shared" si="254"/>
        <v>--</v>
      </c>
      <c r="N760" s="14" t="str">
        <f t="shared" si="255"/>
        <v/>
      </c>
      <c r="O760" s="15" t="str">
        <f t="shared" si="248"/>
        <v/>
      </c>
      <c r="P760" s="15" t="str">
        <f>IF(N760=1,FLOOR(MAX($P$4:P759),1)+1,IF(AND(P759&lt;&gt;"",O759&lt;&gt;1),MAX($P$4:P759)+0.1,""))</f>
        <v/>
      </c>
      <c r="Q760" s="5">
        <f>ROW()</f>
        <v>760</v>
      </c>
    </row>
    <row r="761" spans="1:17" x14ac:dyDescent="0.3">
      <c r="A761" s="1" t="s">
        <v>73</v>
      </c>
      <c r="B761" s="5"/>
      <c r="C761" s="14">
        <f t="shared" si="249"/>
        <v>0</v>
      </c>
      <c r="D761" s="14">
        <f t="shared" si="249"/>
        <v>0</v>
      </c>
      <c r="E761" s="14" t="str">
        <f t="shared" si="250"/>
        <v/>
      </c>
      <c r="F761" s="14">
        <f t="shared" si="251"/>
        <v>1</v>
      </c>
      <c r="G761" s="14">
        <f t="shared" si="247"/>
        <v>1</v>
      </c>
      <c r="H761" s="14">
        <f t="shared" si="258"/>
        <v>6</v>
      </c>
      <c r="I761" s="14">
        <f t="shared" si="258"/>
        <v>0</v>
      </c>
      <c r="J761" s="14">
        <f t="shared" si="258"/>
        <v>0</v>
      </c>
      <c r="K761" s="14">
        <f t="shared" si="258"/>
        <v>0</v>
      </c>
      <c r="L761" s="14" t="str">
        <f t="shared" si="253"/>
        <v>1.6</v>
      </c>
      <c r="M761" s="15" t="str">
        <f t="shared" si="254"/>
        <v>--</v>
      </c>
      <c r="N761" s="14" t="str">
        <f t="shared" si="255"/>
        <v/>
      </c>
      <c r="O761" s="15" t="str">
        <f t="shared" si="248"/>
        <v/>
      </c>
      <c r="P761" s="15" t="str">
        <f>IF(N761=1,FLOOR(MAX($P$4:P760),1)+1,IF(AND(P760&lt;&gt;"",O760&lt;&gt;1),MAX($P$4:P760)+0.1,""))</f>
        <v/>
      </c>
      <c r="Q761" s="5">
        <f>ROW()</f>
        <v>761</v>
      </c>
    </row>
    <row r="762" spans="1:17" x14ac:dyDescent="0.3">
      <c r="A762" s="1" t="s">
        <v>55</v>
      </c>
      <c r="B762" s="5"/>
      <c r="C762" s="14">
        <f t="shared" si="249"/>
        <v>0</v>
      </c>
      <c r="D762" s="14">
        <f t="shared" si="249"/>
        <v>0</v>
      </c>
      <c r="E762" s="14" t="str">
        <f t="shared" si="250"/>
        <v/>
      </c>
      <c r="F762" s="14">
        <f t="shared" si="251"/>
        <v>1</v>
      </c>
      <c r="G762" s="14">
        <f t="shared" si="247"/>
        <v>1</v>
      </c>
      <c r="H762" s="14">
        <f t="shared" si="258"/>
        <v>6</v>
      </c>
      <c r="I762" s="14">
        <f t="shared" si="258"/>
        <v>0</v>
      </c>
      <c r="J762" s="14">
        <f t="shared" si="258"/>
        <v>0</v>
      </c>
      <c r="K762" s="14">
        <f t="shared" si="258"/>
        <v>0</v>
      </c>
      <c r="L762" s="14" t="str">
        <f t="shared" si="253"/>
        <v>1.6</v>
      </c>
      <c r="M762" s="15" t="str">
        <f t="shared" si="254"/>
        <v>--</v>
      </c>
      <c r="N762" s="14" t="str">
        <f t="shared" si="255"/>
        <v/>
      </c>
      <c r="O762" s="15" t="str">
        <f t="shared" si="248"/>
        <v/>
      </c>
      <c r="P762" s="15" t="str">
        <f>IF(N762=1,FLOOR(MAX($P$4:P761),1)+1,IF(AND(P761&lt;&gt;"",O761&lt;&gt;1),MAX($P$4:P761)+0.1,""))</f>
        <v/>
      </c>
      <c r="Q762" s="5">
        <f>ROW()</f>
        <v>762</v>
      </c>
    </row>
    <row r="763" spans="1:17" x14ac:dyDescent="0.3">
      <c r="A763" s="1" t="s">
        <v>503</v>
      </c>
      <c r="B763" s="5"/>
      <c r="C763" s="14">
        <f t="shared" si="249"/>
        <v>0</v>
      </c>
      <c r="D763" s="14">
        <f t="shared" si="249"/>
        <v>0</v>
      </c>
      <c r="E763" s="14" t="str">
        <f t="shared" si="250"/>
        <v/>
      </c>
      <c r="F763" s="14">
        <f t="shared" si="251"/>
        <v>1</v>
      </c>
      <c r="G763" s="14">
        <f t="shared" si="247"/>
        <v>1</v>
      </c>
      <c r="H763" s="14">
        <f t="shared" si="258"/>
        <v>6</v>
      </c>
      <c r="I763" s="14">
        <f t="shared" si="258"/>
        <v>0</v>
      </c>
      <c r="J763" s="14">
        <f t="shared" si="258"/>
        <v>0</v>
      </c>
      <c r="K763" s="14">
        <f t="shared" si="258"/>
        <v>0</v>
      </c>
      <c r="L763" s="14" t="str">
        <f t="shared" si="253"/>
        <v>1.6</v>
      </c>
      <c r="M763" s="15" t="str">
        <f t="shared" si="254"/>
        <v>--</v>
      </c>
      <c r="N763" s="14" t="str">
        <f t="shared" si="255"/>
        <v/>
      </c>
      <c r="O763" s="15" t="str">
        <f t="shared" si="248"/>
        <v/>
      </c>
      <c r="P763" s="15" t="str">
        <f>IF(N763=1,FLOOR(MAX($P$4:P762),1)+1,IF(AND(P762&lt;&gt;"",O762&lt;&gt;1),MAX($P$4:P762)+0.1,""))</f>
        <v/>
      </c>
      <c r="Q763" s="5">
        <f>ROW()</f>
        <v>763</v>
      </c>
    </row>
    <row r="764" spans="1:17" x14ac:dyDescent="0.3">
      <c r="A764" s="1" t="s">
        <v>55</v>
      </c>
      <c r="B764" s="5"/>
      <c r="C764" s="14">
        <f t="shared" si="249"/>
        <v>0</v>
      </c>
      <c r="D764" s="14">
        <f t="shared" si="249"/>
        <v>0</v>
      </c>
      <c r="E764" s="14" t="str">
        <f t="shared" si="250"/>
        <v/>
      </c>
      <c r="F764" s="14">
        <f t="shared" si="251"/>
        <v>1</v>
      </c>
      <c r="G764" s="14">
        <f t="shared" si="247"/>
        <v>1</v>
      </c>
      <c r="H764" s="14">
        <f t="shared" si="258"/>
        <v>6</v>
      </c>
      <c r="I764" s="14">
        <f t="shared" si="258"/>
        <v>0</v>
      </c>
      <c r="J764" s="14">
        <f t="shared" si="258"/>
        <v>0</v>
      </c>
      <c r="K764" s="14">
        <f t="shared" si="258"/>
        <v>0</v>
      </c>
      <c r="L764" s="14" t="str">
        <f t="shared" si="253"/>
        <v>1.6</v>
      </c>
      <c r="M764" s="15" t="str">
        <f t="shared" si="254"/>
        <v>--</v>
      </c>
      <c r="N764" s="14" t="str">
        <f t="shared" si="255"/>
        <v/>
      </c>
      <c r="O764" s="15" t="str">
        <f t="shared" si="248"/>
        <v/>
      </c>
      <c r="P764" s="15" t="str">
        <f>IF(N764=1,FLOOR(MAX($P$4:P763),1)+1,IF(AND(P763&lt;&gt;"",O763&lt;&gt;1),MAX($P$4:P763)+0.1,""))</f>
        <v/>
      </c>
      <c r="Q764" s="5">
        <f>ROW()</f>
        <v>764</v>
      </c>
    </row>
    <row r="765" spans="1:17" x14ac:dyDescent="0.3">
      <c r="A765" s="1" t="s">
        <v>504</v>
      </c>
      <c r="B765" s="5"/>
      <c r="C765" s="14">
        <f t="shared" si="249"/>
        <v>0</v>
      </c>
      <c r="D765" s="14">
        <f t="shared" si="249"/>
        <v>0</v>
      </c>
      <c r="E765" s="14" t="str">
        <f t="shared" si="250"/>
        <v/>
      </c>
      <c r="F765" s="14">
        <f t="shared" si="251"/>
        <v>1</v>
      </c>
      <c r="G765" s="14">
        <f t="shared" si="247"/>
        <v>1</v>
      </c>
      <c r="H765" s="14">
        <f t="shared" si="258"/>
        <v>6</v>
      </c>
      <c r="I765" s="14">
        <f t="shared" si="258"/>
        <v>0</v>
      </c>
      <c r="J765" s="14">
        <f t="shared" si="258"/>
        <v>0</v>
      </c>
      <c r="K765" s="14">
        <f t="shared" si="258"/>
        <v>0</v>
      </c>
      <c r="L765" s="14" t="str">
        <f t="shared" si="253"/>
        <v>1.6</v>
      </c>
      <c r="M765" s="15" t="str">
        <f t="shared" si="254"/>
        <v>--</v>
      </c>
      <c r="N765" s="14" t="str">
        <f t="shared" si="255"/>
        <v/>
      </c>
      <c r="O765" s="15" t="str">
        <f t="shared" si="248"/>
        <v/>
      </c>
      <c r="P765" s="15" t="str">
        <f>IF(N765=1,FLOOR(MAX($P$4:P764),1)+1,IF(AND(P764&lt;&gt;"",O764&lt;&gt;1),MAX($P$4:P764)+0.1,""))</f>
        <v/>
      </c>
      <c r="Q765" s="5">
        <f>ROW()</f>
        <v>765</v>
      </c>
    </row>
    <row r="766" spans="1:17" x14ac:dyDescent="0.3">
      <c r="A766" s="1" t="s">
        <v>55</v>
      </c>
      <c r="B766" s="5"/>
      <c r="C766" s="14">
        <f t="shared" si="249"/>
        <v>0</v>
      </c>
      <c r="D766" s="14">
        <f t="shared" si="249"/>
        <v>0</v>
      </c>
      <c r="E766" s="14" t="str">
        <f t="shared" si="250"/>
        <v/>
      </c>
      <c r="F766" s="14">
        <f t="shared" si="251"/>
        <v>1</v>
      </c>
      <c r="G766" s="14">
        <f t="shared" si="247"/>
        <v>1</v>
      </c>
      <c r="H766" s="14">
        <f t="shared" si="258"/>
        <v>6</v>
      </c>
      <c r="I766" s="14">
        <f t="shared" si="258"/>
        <v>0</v>
      </c>
      <c r="J766" s="14">
        <f t="shared" si="258"/>
        <v>0</v>
      </c>
      <c r="K766" s="14">
        <f t="shared" si="258"/>
        <v>0</v>
      </c>
      <c r="L766" s="14" t="str">
        <f t="shared" si="253"/>
        <v>1.6</v>
      </c>
      <c r="M766" s="15" t="str">
        <f t="shared" si="254"/>
        <v>--</v>
      </c>
      <c r="N766" s="14" t="str">
        <f t="shared" si="255"/>
        <v/>
      </c>
      <c r="O766" s="15" t="str">
        <f t="shared" si="248"/>
        <v/>
      </c>
      <c r="P766" s="15" t="str">
        <f>IF(N766=1,FLOOR(MAX($P$4:P765),1)+1,IF(AND(P765&lt;&gt;"",O765&lt;&gt;1),MAX($P$4:P765)+0.1,""))</f>
        <v/>
      </c>
      <c r="Q766" s="5">
        <f>ROW()</f>
        <v>766</v>
      </c>
    </row>
    <row r="767" spans="1:17" x14ac:dyDescent="0.3">
      <c r="A767" s="1" t="s">
        <v>505</v>
      </c>
      <c r="B767" s="5"/>
      <c r="C767" s="14">
        <f t="shared" si="249"/>
        <v>0</v>
      </c>
      <c r="D767" s="14">
        <f t="shared" si="249"/>
        <v>0</v>
      </c>
      <c r="E767" s="14" t="str">
        <f t="shared" si="250"/>
        <v/>
      </c>
      <c r="F767" s="14">
        <f t="shared" si="251"/>
        <v>1</v>
      </c>
      <c r="G767" s="14">
        <f t="shared" si="247"/>
        <v>1</v>
      </c>
      <c r="H767" s="14">
        <f t="shared" si="258"/>
        <v>6</v>
      </c>
      <c r="I767" s="14">
        <f t="shared" si="258"/>
        <v>0</v>
      </c>
      <c r="J767" s="14">
        <f t="shared" si="258"/>
        <v>0</v>
      </c>
      <c r="K767" s="14">
        <f t="shared" si="258"/>
        <v>0</v>
      </c>
      <c r="L767" s="14" t="str">
        <f t="shared" si="253"/>
        <v>1.6</v>
      </c>
      <c r="M767" s="15" t="str">
        <f t="shared" si="254"/>
        <v>--</v>
      </c>
      <c r="N767" s="14" t="str">
        <f t="shared" si="255"/>
        <v/>
      </c>
      <c r="O767" s="15" t="str">
        <f t="shared" si="248"/>
        <v/>
      </c>
      <c r="P767" s="15" t="str">
        <f>IF(N767=1,FLOOR(MAX($P$4:P766),1)+1,IF(AND(P766&lt;&gt;"",O766&lt;&gt;1),MAX($P$4:P766)+0.1,""))</f>
        <v/>
      </c>
      <c r="Q767" s="5">
        <f>ROW()</f>
        <v>767</v>
      </c>
    </row>
    <row r="768" spans="1:17" x14ac:dyDescent="0.3">
      <c r="A768" s="1" t="s">
        <v>55</v>
      </c>
      <c r="B768" s="5"/>
      <c r="C768" s="14">
        <f t="shared" si="249"/>
        <v>0</v>
      </c>
      <c r="D768" s="14">
        <f t="shared" si="249"/>
        <v>0</v>
      </c>
      <c r="E768" s="14" t="str">
        <f t="shared" si="250"/>
        <v/>
      </c>
      <c r="F768" s="14">
        <f t="shared" si="251"/>
        <v>1</v>
      </c>
      <c r="G768" s="14">
        <f t="shared" si="247"/>
        <v>1</v>
      </c>
      <c r="H768" s="14">
        <f t="shared" si="258"/>
        <v>6</v>
      </c>
      <c r="I768" s="14">
        <f t="shared" si="258"/>
        <v>0</v>
      </c>
      <c r="J768" s="14">
        <f t="shared" si="258"/>
        <v>0</v>
      </c>
      <c r="K768" s="14">
        <f t="shared" si="258"/>
        <v>0</v>
      </c>
      <c r="L768" s="14" t="str">
        <f t="shared" si="253"/>
        <v>1.6</v>
      </c>
      <c r="M768" s="15" t="str">
        <f t="shared" si="254"/>
        <v>--</v>
      </c>
      <c r="N768" s="14" t="str">
        <f t="shared" si="255"/>
        <v/>
      </c>
      <c r="O768" s="15" t="str">
        <f t="shared" si="248"/>
        <v/>
      </c>
      <c r="P768" s="15" t="str">
        <f>IF(N768=1,FLOOR(MAX($P$4:P767),1)+1,IF(AND(P767&lt;&gt;"",O767&lt;&gt;1),MAX($P$4:P767)+0.1,""))</f>
        <v/>
      </c>
      <c r="Q768" s="5">
        <f>ROW()</f>
        <v>768</v>
      </c>
    </row>
    <row r="769" spans="1:17" x14ac:dyDescent="0.3">
      <c r="A769" s="1" t="s">
        <v>506</v>
      </c>
      <c r="B769" s="5"/>
      <c r="C769" s="14">
        <f t="shared" si="249"/>
        <v>0</v>
      </c>
      <c r="D769" s="14">
        <f t="shared" si="249"/>
        <v>0</v>
      </c>
      <c r="E769" s="14" t="str">
        <f t="shared" si="250"/>
        <v/>
      </c>
      <c r="F769" s="14">
        <f t="shared" si="251"/>
        <v>1</v>
      </c>
      <c r="G769" s="14">
        <f t="shared" si="247"/>
        <v>1</v>
      </c>
      <c r="H769" s="14">
        <f t="shared" si="258"/>
        <v>6</v>
      </c>
      <c r="I769" s="14">
        <f t="shared" si="258"/>
        <v>0</v>
      </c>
      <c r="J769" s="14">
        <f t="shared" si="258"/>
        <v>0</v>
      </c>
      <c r="K769" s="14">
        <f t="shared" si="258"/>
        <v>0</v>
      </c>
      <c r="L769" s="14" t="str">
        <f t="shared" si="253"/>
        <v>1.6</v>
      </c>
      <c r="M769" s="15" t="str">
        <f t="shared" si="254"/>
        <v>--</v>
      </c>
      <c r="N769" s="14" t="str">
        <f t="shared" si="255"/>
        <v/>
      </c>
      <c r="O769" s="15" t="str">
        <f t="shared" si="248"/>
        <v/>
      </c>
      <c r="P769" s="15" t="str">
        <f>IF(N769=1,FLOOR(MAX($P$4:P768),1)+1,IF(AND(P768&lt;&gt;"",O768&lt;&gt;1),MAX($P$4:P768)+0.1,""))</f>
        <v/>
      </c>
      <c r="Q769" s="5">
        <f>ROW()</f>
        <v>769</v>
      </c>
    </row>
    <row r="770" spans="1:17" x14ac:dyDescent="0.3">
      <c r="A770" s="1" t="s">
        <v>55</v>
      </c>
      <c r="B770" s="5"/>
      <c r="C770" s="14">
        <f t="shared" si="249"/>
        <v>0</v>
      </c>
      <c r="D770" s="14">
        <f t="shared" si="249"/>
        <v>0</v>
      </c>
      <c r="E770" s="14" t="str">
        <f t="shared" si="250"/>
        <v/>
      </c>
      <c r="F770" s="14">
        <f t="shared" si="251"/>
        <v>1</v>
      </c>
      <c r="G770" s="14">
        <f t="shared" si="247"/>
        <v>1</v>
      </c>
      <c r="H770" s="14">
        <f t="shared" si="258"/>
        <v>6</v>
      </c>
      <c r="I770" s="14">
        <f t="shared" si="258"/>
        <v>0</v>
      </c>
      <c r="J770" s="14">
        <f t="shared" si="258"/>
        <v>0</v>
      </c>
      <c r="K770" s="14">
        <f t="shared" si="258"/>
        <v>0</v>
      </c>
      <c r="L770" s="14" t="str">
        <f t="shared" si="253"/>
        <v>1.6</v>
      </c>
      <c r="M770" s="15" t="str">
        <f t="shared" si="254"/>
        <v>--</v>
      </c>
      <c r="N770" s="14" t="str">
        <f t="shared" si="255"/>
        <v/>
      </c>
      <c r="O770" s="15" t="str">
        <f t="shared" si="248"/>
        <v/>
      </c>
      <c r="P770" s="15" t="str">
        <f>IF(N770=1,FLOOR(MAX($P$4:P769),1)+1,IF(AND(P769&lt;&gt;"",O769&lt;&gt;1),MAX($P$4:P769)+0.1,""))</f>
        <v/>
      </c>
      <c r="Q770" s="5">
        <f>ROW()</f>
        <v>770</v>
      </c>
    </row>
    <row r="771" spans="1:17" x14ac:dyDescent="0.3">
      <c r="A771" s="1" t="s">
        <v>507</v>
      </c>
      <c r="B771" s="5"/>
      <c r="C771" s="14">
        <f t="shared" si="249"/>
        <v>0</v>
      </c>
      <c r="D771" s="14">
        <f t="shared" si="249"/>
        <v>0</v>
      </c>
      <c r="E771" s="14" t="str">
        <f t="shared" si="250"/>
        <v/>
      </c>
      <c r="F771" s="14">
        <f t="shared" si="251"/>
        <v>1</v>
      </c>
      <c r="G771" s="14">
        <f t="shared" si="247"/>
        <v>1</v>
      </c>
      <c r="H771" s="14">
        <f t="shared" si="258"/>
        <v>6</v>
      </c>
      <c r="I771" s="14">
        <f t="shared" si="258"/>
        <v>0</v>
      </c>
      <c r="J771" s="14">
        <f t="shared" si="258"/>
        <v>0</v>
      </c>
      <c r="K771" s="14">
        <f t="shared" si="258"/>
        <v>0</v>
      </c>
      <c r="L771" s="14" t="str">
        <f t="shared" si="253"/>
        <v>1.6</v>
      </c>
      <c r="M771" s="15" t="str">
        <f t="shared" si="254"/>
        <v>--</v>
      </c>
      <c r="N771" s="14" t="str">
        <f t="shared" si="255"/>
        <v/>
      </c>
      <c r="O771" s="15" t="str">
        <f t="shared" si="248"/>
        <v/>
      </c>
      <c r="P771" s="15" t="str">
        <f>IF(N771=1,FLOOR(MAX($P$4:P770),1)+1,IF(AND(P770&lt;&gt;"",O770&lt;&gt;1),MAX($P$4:P770)+0.1,""))</f>
        <v/>
      </c>
      <c r="Q771" s="5">
        <f>ROW()</f>
        <v>771</v>
      </c>
    </row>
    <row r="772" spans="1:17" x14ac:dyDescent="0.3">
      <c r="A772" s="1" t="s">
        <v>55</v>
      </c>
      <c r="B772" s="5"/>
      <c r="C772" s="14">
        <f t="shared" si="249"/>
        <v>0</v>
      </c>
      <c r="D772" s="14">
        <f t="shared" si="249"/>
        <v>0</v>
      </c>
      <c r="E772" s="14" t="str">
        <f t="shared" si="250"/>
        <v/>
      </c>
      <c r="F772" s="14">
        <f t="shared" si="251"/>
        <v>1</v>
      </c>
      <c r="G772" s="14">
        <f t="shared" si="247"/>
        <v>1</v>
      </c>
      <c r="H772" s="14">
        <f t="shared" si="258"/>
        <v>6</v>
      </c>
      <c r="I772" s="14">
        <f t="shared" si="258"/>
        <v>0</v>
      </c>
      <c r="J772" s="14">
        <f t="shared" si="258"/>
        <v>0</v>
      </c>
      <c r="K772" s="14">
        <f t="shared" si="258"/>
        <v>0</v>
      </c>
      <c r="L772" s="14" t="str">
        <f t="shared" si="253"/>
        <v>1.6</v>
      </c>
      <c r="M772" s="15" t="str">
        <f t="shared" si="254"/>
        <v>--</v>
      </c>
      <c r="N772" s="14" t="str">
        <f t="shared" si="255"/>
        <v/>
      </c>
      <c r="O772" s="15" t="str">
        <f t="shared" si="248"/>
        <v/>
      </c>
      <c r="P772" s="15" t="str">
        <f>IF(N772=1,FLOOR(MAX($P$4:P771),1)+1,IF(AND(P771&lt;&gt;"",O771&lt;&gt;1),MAX($P$4:P771)+0.1,""))</f>
        <v/>
      </c>
      <c r="Q772" s="5">
        <f>ROW()</f>
        <v>772</v>
      </c>
    </row>
    <row r="773" spans="1:17" x14ac:dyDescent="0.3">
      <c r="A773" s="1" t="s">
        <v>508</v>
      </c>
      <c r="B773" s="5"/>
      <c r="C773" s="14">
        <f t="shared" si="249"/>
        <v>0</v>
      </c>
      <c r="D773" s="14">
        <f t="shared" si="249"/>
        <v>0</v>
      </c>
      <c r="E773" s="14" t="str">
        <f t="shared" si="250"/>
        <v/>
      </c>
      <c r="F773" s="14">
        <f t="shared" si="251"/>
        <v>1</v>
      </c>
      <c r="G773" s="14">
        <f t="shared" ref="G773:G836" si="259">G772+IF(NOT(ISERROR(FIND("&lt;PRT&gt;",A773))),1,0)</f>
        <v>1</v>
      </c>
      <c r="H773" s="14">
        <f t="shared" si="258"/>
        <v>6</v>
      </c>
      <c r="I773" s="14">
        <f t="shared" si="258"/>
        <v>0</v>
      </c>
      <c r="J773" s="14">
        <f t="shared" si="258"/>
        <v>0</v>
      </c>
      <c r="K773" s="14">
        <f t="shared" si="258"/>
        <v>0</v>
      </c>
      <c r="L773" s="14" t="str">
        <f t="shared" si="253"/>
        <v>1.6</v>
      </c>
      <c r="M773" s="15" t="str">
        <f t="shared" si="254"/>
        <v>--</v>
      </c>
      <c r="N773" s="14" t="str">
        <f t="shared" si="255"/>
        <v/>
      </c>
      <c r="O773" s="15" t="str">
        <f t="shared" ref="O773:O836" si="260">IF(ISERROR(FIND(O$4,$A773)),"",1)</f>
        <v/>
      </c>
      <c r="P773" s="15" t="str">
        <f>IF(N773=1,FLOOR(MAX($P$4:P772),1)+1,IF(AND(P772&lt;&gt;"",O772&lt;&gt;1),MAX($P$4:P772)+0.1,""))</f>
        <v/>
      </c>
      <c r="Q773" s="5">
        <f>ROW()</f>
        <v>773</v>
      </c>
    </row>
    <row r="774" spans="1:17" x14ac:dyDescent="0.3">
      <c r="A774" s="1" t="s">
        <v>55</v>
      </c>
      <c r="B774" s="5"/>
      <c r="C774" s="14">
        <f t="shared" ref="C774:D837" si="261">(LEN($A774)-LEN(SUBSTITUTE($A774,C$3,"")))/LEN(C$3)</f>
        <v>0</v>
      </c>
      <c r="D774" s="14">
        <f t="shared" si="261"/>
        <v>0</v>
      </c>
      <c r="E774" s="14" t="str">
        <f t="shared" ref="E774:E837" si="262">IF(AND(C774&gt;0,D774&gt;0),IF(FIND(D$3,A774)&gt;FIND(C$3,A774),"WARNING","OK"),"")</f>
        <v/>
      </c>
      <c r="F774" s="14">
        <f t="shared" ref="F774:F837" si="263">F773+C774-D774</f>
        <v>1</v>
      </c>
      <c r="G774" s="14">
        <f t="shared" si="259"/>
        <v>1</v>
      </c>
      <c r="H774" s="14">
        <f t="shared" ref="H774:K789" si="264">IF(G774&lt;&gt;G773,0,IF(AND(($F773-$D774)=(H$3-1),$F774=H$3),H773+1,H773))</f>
        <v>6</v>
      </c>
      <c r="I774" s="14">
        <f t="shared" si="264"/>
        <v>0</v>
      </c>
      <c r="J774" s="14">
        <f t="shared" si="264"/>
        <v>0</v>
      </c>
      <c r="K774" s="14">
        <f t="shared" si="264"/>
        <v>0</v>
      </c>
      <c r="L774" s="14" t="str">
        <f t="shared" ref="L774:L837" si="265">SUBSTITUTE(G774&amp;"."&amp;H774&amp;"."&amp;I774&amp;"."&amp;J774&amp;"."&amp;K774,".0","")</f>
        <v>1.6</v>
      </c>
      <c r="M774" s="15" t="str">
        <f t="shared" ref="M774:M837" si="266">IF(ISERROR(FIND("&lt;SPT&gt;&lt;TTL&gt;",A774)),"--",SUBSTITUTE(SUBSTITUTE(MID(A774&amp;A775,FIND("&lt;SPT&gt;&lt;TTL&gt;",A774&amp;A775)+10,FIND("&lt;/TTL&gt;",A774&amp;A775)-FIND("&lt;SPT&gt;&lt;TTL&gt;",A774&amp;A775)-10),"&lt;SUB&gt;",""),"&lt;/SUB&gt;",""))</f>
        <v>--</v>
      </c>
      <c r="N774" s="14" t="str">
        <f t="shared" ref="N774:N837" si="267">IF(ISERROR(FIND(N$4,UPPER($A774))),"",1)</f>
        <v/>
      </c>
      <c r="O774" s="15" t="str">
        <f t="shared" si="260"/>
        <v/>
      </c>
      <c r="P774" s="15" t="str">
        <f>IF(N774=1,FLOOR(MAX($P$4:P773),1)+1,IF(AND(P773&lt;&gt;"",O773&lt;&gt;1),MAX($P$4:P773)+0.1,""))</f>
        <v/>
      </c>
      <c r="Q774" s="5">
        <f>ROW()</f>
        <v>774</v>
      </c>
    </row>
    <row r="775" spans="1:17" x14ac:dyDescent="0.3">
      <c r="A775" s="1" t="s">
        <v>509</v>
      </c>
      <c r="B775" s="5"/>
      <c r="C775" s="14">
        <f t="shared" si="261"/>
        <v>0</v>
      </c>
      <c r="D775" s="14">
        <f t="shared" si="261"/>
        <v>0</v>
      </c>
      <c r="E775" s="14" t="str">
        <f t="shared" si="262"/>
        <v/>
      </c>
      <c r="F775" s="14">
        <f t="shared" si="263"/>
        <v>1</v>
      </c>
      <c r="G775" s="14">
        <f t="shared" si="259"/>
        <v>1</v>
      </c>
      <c r="H775" s="14">
        <f t="shared" si="264"/>
        <v>6</v>
      </c>
      <c r="I775" s="14">
        <f t="shared" si="264"/>
        <v>0</v>
      </c>
      <c r="J775" s="14">
        <f t="shared" si="264"/>
        <v>0</v>
      </c>
      <c r="K775" s="14">
        <f t="shared" si="264"/>
        <v>0</v>
      </c>
      <c r="L775" s="14" t="str">
        <f t="shared" si="265"/>
        <v>1.6</v>
      </c>
      <c r="M775" s="15" t="str">
        <f t="shared" si="266"/>
        <v>--</v>
      </c>
      <c r="N775" s="14" t="str">
        <f t="shared" si="267"/>
        <v/>
      </c>
      <c r="O775" s="15" t="str">
        <f t="shared" si="260"/>
        <v/>
      </c>
      <c r="P775" s="15" t="str">
        <f>IF(N775=1,FLOOR(MAX($P$4:P774),1)+1,IF(AND(P774&lt;&gt;"",O774&lt;&gt;1),MAX($P$4:P774)+0.1,""))</f>
        <v/>
      </c>
      <c r="Q775" s="5">
        <f>ROW()</f>
        <v>775</v>
      </c>
    </row>
    <row r="776" spans="1:17" x14ac:dyDescent="0.3">
      <c r="A776" s="1" t="s">
        <v>55</v>
      </c>
      <c r="B776" s="5"/>
      <c r="C776" s="14">
        <f t="shared" si="261"/>
        <v>0</v>
      </c>
      <c r="D776" s="14">
        <f t="shared" si="261"/>
        <v>0</v>
      </c>
      <c r="E776" s="14" t="str">
        <f t="shared" si="262"/>
        <v/>
      </c>
      <c r="F776" s="14">
        <f t="shared" si="263"/>
        <v>1</v>
      </c>
      <c r="G776" s="14">
        <f t="shared" si="259"/>
        <v>1</v>
      </c>
      <c r="H776" s="14">
        <f t="shared" si="264"/>
        <v>6</v>
      </c>
      <c r="I776" s="14">
        <f t="shared" si="264"/>
        <v>0</v>
      </c>
      <c r="J776" s="14">
        <f t="shared" si="264"/>
        <v>0</v>
      </c>
      <c r="K776" s="14">
        <f t="shared" si="264"/>
        <v>0</v>
      </c>
      <c r="L776" s="14" t="str">
        <f t="shared" si="265"/>
        <v>1.6</v>
      </c>
      <c r="M776" s="15" t="str">
        <f t="shared" si="266"/>
        <v>--</v>
      </c>
      <c r="N776" s="14" t="str">
        <f t="shared" si="267"/>
        <v/>
      </c>
      <c r="O776" s="15" t="str">
        <f t="shared" si="260"/>
        <v/>
      </c>
      <c r="P776" s="15" t="str">
        <f>IF(N776=1,FLOOR(MAX($P$4:P775),1)+1,IF(AND(P775&lt;&gt;"",O775&lt;&gt;1),MAX($P$4:P775)+0.1,""))</f>
        <v/>
      </c>
      <c r="Q776" s="5">
        <f>ROW()</f>
        <v>776</v>
      </c>
    </row>
    <row r="777" spans="1:17" x14ac:dyDescent="0.3">
      <c r="A777" s="1" t="s">
        <v>510</v>
      </c>
      <c r="B777" s="5"/>
      <c r="C777" s="14">
        <f t="shared" si="261"/>
        <v>0</v>
      </c>
      <c r="D777" s="14">
        <f t="shared" si="261"/>
        <v>0</v>
      </c>
      <c r="E777" s="14" t="str">
        <f t="shared" si="262"/>
        <v/>
      </c>
      <c r="F777" s="14">
        <f t="shared" si="263"/>
        <v>1</v>
      </c>
      <c r="G777" s="14">
        <f t="shared" si="259"/>
        <v>1</v>
      </c>
      <c r="H777" s="14">
        <f t="shared" si="264"/>
        <v>6</v>
      </c>
      <c r="I777" s="14">
        <f t="shared" si="264"/>
        <v>0</v>
      </c>
      <c r="J777" s="14">
        <f t="shared" si="264"/>
        <v>0</v>
      </c>
      <c r="K777" s="14">
        <f t="shared" si="264"/>
        <v>0</v>
      </c>
      <c r="L777" s="14" t="str">
        <f t="shared" si="265"/>
        <v>1.6</v>
      </c>
      <c r="M777" s="15" t="str">
        <f t="shared" si="266"/>
        <v>--</v>
      </c>
      <c r="N777" s="14" t="str">
        <f t="shared" si="267"/>
        <v/>
      </c>
      <c r="O777" s="15" t="str">
        <f t="shared" si="260"/>
        <v/>
      </c>
      <c r="P777" s="15" t="str">
        <f>IF(N777=1,FLOOR(MAX($P$4:P776),1)+1,IF(AND(P776&lt;&gt;"",O776&lt;&gt;1),MAX($P$4:P776)+0.1,""))</f>
        <v/>
      </c>
      <c r="Q777" s="5">
        <f>ROW()</f>
        <v>777</v>
      </c>
    </row>
    <row r="778" spans="1:17" x14ac:dyDescent="0.3">
      <c r="A778" s="1" t="s">
        <v>55</v>
      </c>
      <c r="B778" s="5"/>
      <c r="C778" s="14">
        <f t="shared" si="261"/>
        <v>0</v>
      </c>
      <c r="D778" s="14">
        <f t="shared" si="261"/>
        <v>0</v>
      </c>
      <c r="E778" s="14" t="str">
        <f t="shared" si="262"/>
        <v/>
      </c>
      <c r="F778" s="14">
        <f t="shared" si="263"/>
        <v>1</v>
      </c>
      <c r="G778" s="14">
        <f t="shared" si="259"/>
        <v>1</v>
      </c>
      <c r="H778" s="14">
        <f t="shared" si="264"/>
        <v>6</v>
      </c>
      <c r="I778" s="14">
        <f t="shared" si="264"/>
        <v>0</v>
      </c>
      <c r="J778" s="14">
        <f t="shared" si="264"/>
        <v>0</v>
      </c>
      <c r="K778" s="14">
        <f t="shared" si="264"/>
        <v>0</v>
      </c>
      <c r="L778" s="14" t="str">
        <f t="shared" si="265"/>
        <v>1.6</v>
      </c>
      <c r="M778" s="15" t="str">
        <f t="shared" si="266"/>
        <v>--</v>
      </c>
      <c r="N778" s="14" t="str">
        <f t="shared" si="267"/>
        <v/>
      </c>
      <c r="O778" s="15" t="str">
        <f t="shared" si="260"/>
        <v/>
      </c>
      <c r="P778" s="15" t="str">
        <f>IF(N778=1,FLOOR(MAX($P$4:P777),1)+1,IF(AND(P777&lt;&gt;"",O777&lt;&gt;1),MAX($P$4:P777)+0.1,""))</f>
        <v/>
      </c>
      <c r="Q778" s="5">
        <f>ROW()</f>
        <v>778</v>
      </c>
    </row>
    <row r="779" spans="1:17" x14ac:dyDescent="0.3">
      <c r="A779" s="1" t="s">
        <v>511</v>
      </c>
      <c r="B779" s="5"/>
      <c r="C779" s="14">
        <f t="shared" si="261"/>
        <v>0</v>
      </c>
      <c r="D779" s="14">
        <f t="shared" si="261"/>
        <v>0</v>
      </c>
      <c r="E779" s="14" t="str">
        <f t="shared" si="262"/>
        <v/>
      </c>
      <c r="F779" s="14">
        <f t="shared" si="263"/>
        <v>1</v>
      </c>
      <c r="G779" s="14">
        <f t="shared" si="259"/>
        <v>1</v>
      </c>
      <c r="H779" s="14">
        <f t="shared" si="264"/>
        <v>6</v>
      </c>
      <c r="I779" s="14">
        <f t="shared" si="264"/>
        <v>0</v>
      </c>
      <c r="J779" s="14">
        <f t="shared" si="264"/>
        <v>0</v>
      </c>
      <c r="K779" s="14">
        <f t="shared" si="264"/>
        <v>0</v>
      </c>
      <c r="L779" s="14" t="str">
        <f t="shared" si="265"/>
        <v>1.6</v>
      </c>
      <c r="M779" s="15" t="str">
        <f t="shared" si="266"/>
        <v>--</v>
      </c>
      <c r="N779" s="14" t="str">
        <f t="shared" si="267"/>
        <v/>
      </c>
      <c r="O779" s="15" t="str">
        <f t="shared" si="260"/>
        <v/>
      </c>
      <c r="P779" s="15" t="str">
        <f>IF(N779=1,FLOOR(MAX($P$4:P778),1)+1,IF(AND(P778&lt;&gt;"",O778&lt;&gt;1),MAX($P$4:P778)+0.1,""))</f>
        <v/>
      </c>
      <c r="Q779" s="5">
        <f>ROW()</f>
        <v>779</v>
      </c>
    </row>
    <row r="780" spans="1:17" x14ac:dyDescent="0.3">
      <c r="A780" s="1" t="s">
        <v>55</v>
      </c>
      <c r="B780" s="5"/>
      <c r="C780" s="14">
        <f t="shared" si="261"/>
        <v>0</v>
      </c>
      <c r="D780" s="14">
        <f t="shared" si="261"/>
        <v>0</v>
      </c>
      <c r="E780" s="14" t="str">
        <f t="shared" si="262"/>
        <v/>
      </c>
      <c r="F780" s="14">
        <f t="shared" si="263"/>
        <v>1</v>
      </c>
      <c r="G780" s="14">
        <f t="shared" si="259"/>
        <v>1</v>
      </c>
      <c r="H780" s="14">
        <f t="shared" si="264"/>
        <v>6</v>
      </c>
      <c r="I780" s="14">
        <f t="shared" si="264"/>
        <v>0</v>
      </c>
      <c r="J780" s="14">
        <f t="shared" si="264"/>
        <v>0</v>
      </c>
      <c r="K780" s="14">
        <f t="shared" si="264"/>
        <v>0</v>
      </c>
      <c r="L780" s="14" t="str">
        <f t="shared" si="265"/>
        <v>1.6</v>
      </c>
      <c r="M780" s="15" t="str">
        <f t="shared" si="266"/>
        <v>--</v>
      </c>
      <c r="N780" s="14" t="str">
        <f t="shared" si="267"/>
        <v/>
      </c>
      <c r="O780" s="15" t="str">
        <f t="shared" si="260"/>
        <v/>
      </c>
      <c r="P780" s="15" t="str">
        <f>IF(N780=1,FLOOR(MAX($P$4:P779),1)+1,IF(AND(P779&lt;&gt;"",O779&lt;&gt;1),MAX($P$4:P779)+0.1,""))</f>
        <v/>
      </c>
      <c r="Q780" s="5">
        <f>ROW()</f>
        <v>780</v>
      </c>
    </row>
    <row r="781" spans="1:17" x14ac:dyDescent="0.3">
      <c r="A781" s="1" t="s">
        <v>512</v>
      </c>
      <c r="B781" s="5"/>
      <c r="C781" s="14">
        <f t="shared" si="261"/>
        <v>0</v>
      </c>
      <c r="D781" s="14">
        <f t="shared" si="261"/>
        <v>0</v>
      </c>
      <c r="E781" s="14" t="str">
        <f t="shared" si="262"/>
        <v/>
      </c>
      <c r="F781" s="14">
        <f t="shared" si="263"/>
        <v>1</v>
      </c>
      <c r="G781" s="14">
        <f t="shared" si="259"/>
        <v>1</v>
      </c>
      <c r="H781" s="14">
        <f t="shared" si="264"/>
        <v>6</v>
      </c>
      <c r="I781" s="14">
        <f t="shared" si="264"/>
        <v>0</v>
      </c>
      <c r="J781" s="14">
        <f t="shared" si="264"/>
        <v>0</v>
      </c>
      <c r="K781" s="14">
        <f t="shared" si="264"/>
        <v>0</v>
      </c>
      <c r="L781" s="14" t="str">
        <f t="shared" si="265"/>
        <v>1.6</v>
      </c>
      <c r="M781" s="15" t="str">
        <f t="shared" si="266"/>
        <v>--</v>
      </c>
      <c r="N781" s="14" t="str">
        <f t="shared" si="267"/>
        <v/>
      </c>
      <c r="O781" s="15" t="str">
        <f t="shared" si="260"/>
        <v/>
      </c>
      <c r="P781" s="15" t="str">
        <f>IF(N781=1,FLOOR(MAX($P$4:P780),1)+1,IF(AND(P780&lt;&gt;"",O780&lt;&gt;1),MAX($P$4:P780)+0.1,""))</f>
        <v/>
      </c>
      <c r="Q781" s="5">
        <f>ROW()</f>
        <v>781</v>
      </c>
    </row>
    <row r="782" spans="1:17" x14ac:dyDescent="0.3">
      <c r="A782" s="1" t="s">
        <v>55</v>
      </c>
      <c r="B782" s="5"/>
      <c r="C782" s="14">
        <f t="shared" si="261"/>
        <v>0</v>
      </c>
      <c r="D782" s="14">
        <f t="shared" si="261"/>
        <v>0</v>
      </c>
      <c r="E782" s="14" t="str">
        <f t="shared" si="262"/>
        <v/>
      </c>
      <c r="F782" s="14">
        <f t="shared" si="263"/>
        <v>1</v>
      </c>
      <c r="G782" s="14">
        <f t="shared" si="259"/>
        <v>1</v>
      </c>
      <c r="H782" s="14">
        <f t="shared" si="264"/>
        <v>6</v>
      </c>
      <c r="I782" s="14">
        <f t="shared" si="264"/>
        <v>0</v>
      </c>
      <c r="J782" s="14">
        <f t="shared" si="264"/>
        <v>0</v>
      </c>
      <c r="K782" s="14">
        <f t="shared" si="264"/>
        <v>0</v>
      </c>
      <c r="L782" s="14" t="str">
        <f t="shared" si="265"/>
        <v>1.6</v>
      </c>
      <c r="M782" s="15" t="str">
        <f t="shared" si="266"/>
        <v>--</v>
      </c>
      <c r="N782" s="14" t="str">
        <f t="shared" si="267"/>
        <v/>
      </c>
      <c r="O782" s="15" t="str">
        <f t="shared" si="260"/>
        <v/>
      </c>
      <c r="P782" s="15" t="str">
        <f>IF(N782=1,FLOOR(MAX($P$4:P781),1)+1,IF(AND(P781&lt;&gt;"",O781&lt;&gt;1),MAX($P$4:P781)+0.1,""))</f>
        <v/>
      </c>
      <c r="Q782" s="5">
        <f>ROW()</f>
        <v>782</v>
      </c>
    </row>
    <row r="783" spans="1:17" x14ac:dyDescent="0.3">
      <c r="A783" s="1" t="s">
        <v>513</v>
      </c>
      <c r="B783" s="5"/>
      <c r="C783" s="14">
        <f t="shared" si="261"/>
        <v>0</v>
      </c>
      <c r="D783" s="14">
        <f t="shared" si="261"/>
        <v>0</v>
      </c>
      <c r="E783" s="14" t="str">
        <f t="shared" si="262"/>
        <v/>
      </c>
      <c r="F783" s="14">
        <f t="shared" si="263"/>
        <v>1</v>
      </c>
      <c r="G783" s="14">
        <f t="shared" si="259"/>
        <v>1</v>
      </c>
      <c r="H783" s="14">
        <f t="shared" si="264"/>
        <v>6</v>
      </c>
      <c r="I783" s="14">
        <f t="shared" si="264"/>
        <v>0</v>
      </c>
      <c r="J783" s="14">
        <f t="shared" si="264"/>
        <v>0</v>
      </c>
      <c r="K783" s="14">
        <f t="shared" si="264"/>
        <v>0</v>
      </c>
      <c r="L783" s="14" t="str">
        <f t="shared" si="265"/>
        <v>1.6</v>
      </c>
      <c r="M783" s="15" t="str">
        <f t="shared" si="266"/>
        <v>--</v>
      </c>
      <c r="N783" s="14" t="str">
        <f t="shared" si="267"/>
        <v/>
      </c>
      <c r="O783" s="15" t="str">
        <f t="shared" si="260"/>
        <v/>
      </c>
      <c r="P783" s="15" t="str">
        <f>IF(N783=1,FLOOR(MAX($P$4:P782),1)+1,IF(AND(P782&lt;&gt;"",O782&lt;&gt;1),MAX($P$4:P782)+0.1,""))</f>
        <v/>
      </c>
      <c r="Q783" s="5">
        <f>ROW()</f>
        <v>783</v>
      </c>
    </row>
    <row r="784" spans="1:17" x14ac:dyDescent="0.3">
      <c r="A784" s="1" t="s">
        <v>190</v>
      </c>
      <c r="B784" s="5"/>
      <c r="C784" s="14">
        <f t="shared" si="261"/>
        <v>0</v>
      </c>
      <c r="D784" s="14">
        <f t="shared" si="261"/>
        <v>1</v>
      </c>
      <c r="E784" s="14" t="str">
        <f t="shared" si="262"/>
        <v/>
      </c>
      <c r="F784" s="14">
        <f t="shared" si="263"/>
        <v>0</v>
      </c>
      <c r="G784" s="14">
        <f t="shared" si="259"/>
        <v>1</v>
      </c>
      <c r="H784" s="14">
        <f t="shared" si="264"/>
        <v>6</v>
      </c>
      <c r="I784" s="14">
        <f t="shared" si="264"/>
        <v>0</v>
      </c>
      <c r="J784" s="14">
        <f t="shared" si="264"/>
        <v>0</v>
      </c>
      <c r="K784" s="14">
        <f t="shared" si="264"/>
        <v>0</v>
      </c>
      <c r="L784" s="14" t="str">
        <f t="shared" si="265"/>
        <v>1.6</v>
      </c>
      <c r="M784" s="15" t="str">
        <f t="shared" si="266"/>
        <v>--</v>
      </c>
      <c r="N784" s="14" t="str">
        <f t="shared" si="267"/>
        <v/>
      </c>
      <c r="O784" s="15" t="str">
        <f t="shared" si="260"/>
        <v/>
      </c>
      <c r="P784" s="15" t="str">
        <f>IF(N784=1,FLOOR(MAX($P$4:P783),1)+1,IF(AND(P783&lt;&gt;"",O783&lt;&gt;1),MAX($P$4:P783)+0.1,""))</f>
        <v/>
      </c>
      <c r="Q784" s="5">
        <f>ROW()</f>
        <v>784</v>
      </c>
    </row>
    <row r="785" spans="1:17" x14ac:dyDescent="0.3">
      <c r="A785" s="1" t="s">
        <v>514</v>
      </c>
      <c r="B785" s="5"/>
      <c r="C785" s="14">
        <f t="shared" si="261"/>
        <v>1</v>
      </c>
      <c r="D785" s="14">
        <f t="shared" si="261"/>
        <v>0</v>
      </c>
      <c r="E785" s="14" t="str">
        <f t="shared" si="262"/>
        <v/>
      </c>
      <c r="F785" s="14">
        <f t="shared" si="263"/>
        <v>1</v>
      </c>
      <c r="G785" s="14">
        <f t="shared" si="259"/>
        <v>1</v>
      </c>
      <c r="H785" s="14">
        <f t="shared" si="264"/>
        <v>7</v>
      </c>
      <c r="I785" s="14">
        <f t="shared" si="264"/>
        <v>0</v>
      </c>
      <c r="J785" s="14">
        <f t="shared" si="264"/>
        <v>0</v>
      </c>
      <c r="K785" s="14">
        <f t="shared" si="264"/>
        <v>0</v>
      </c>
      <c r="L785" s="14" t="str">
        <f t="shared" si="265"/>
        <v>1.7</v>
      </c>
      <c r="M785" s="15" t="str">
        <f t="shared" si="266"/>
        <v>QUALITY CONTROL</v>
      </c>
      <c r="N785" s="14" t="str">
        <f t="shared" si="267"/>
        <v/>
      </c>
      <c r="O785" s="15" t="str">
        <f t="shared" si="260"/>
        <v/>
      </c>
      <c r="P785" s="15" t="str">
        <f>IF(N785=1,FLOOR(MAX($P$4:P784),1)+1,IF(AND(P784&lt;&gt;"",O784&lt;&gt;1),MAX($P$4:P784)+0.1,""))</f>
        <v/>
      </c>
      <c r="Q785" s="5">
        <f>ROW()</f>
        <v>785</v>
      </c>
    </row>
    <row r="786" spans="1:17" x14ac:dyDescent="0.3">
      <c r="A786" s="1" t="s">
        <v>59</v>
      </c>
      <c r="B786" s="5"/>
      <c r="C786" s="14">
        <f t="shared" si="261"/>
        <v>0</v>
      </c>
      <c r="D786" s="14">
        <f t="shared" si="261"/>
        <v>0</v>
      </c>
      <c r="E786" s="14" t="str">
        <f t="shared" si="262"/>
        <v/>
      </c>
      <c r="F786" s="14">
        <f t="shared" si="263"/>
        <v>1</v>
      </c>
      <c r="G786" s="14">
        <f t="shared" si="259"/>
        <v>1</v>
      </c>
      <c r="H786" s="14">
        <f t="shared" si="264"/>
        <v>7</v>
      </c>
      <c r="I786" s="14">
        <f t="shared" si="264"/>
        <v>0</v>
      </c>
      <c r="J786" s="14">
        <f t="shared" si="264"/>
        <v>0</v>
      </c>
      <c r="K786" s="14">
        <f t="shared" si="264"/>
        <v>0</v>
      </c>
      <c r="L786" s="14" t="str">
        <f t="shared" si="265"/>
        <v>1.7</v>
      </c>
      <c r="M786" s="15" t="str">
        <f t="shared" si="266"/>
        <v>--</v>
      </c>
      <c r="N786" s="14" t="str">
        <f t="shared" si="267"/>
        <v/>
      </c>
      <c r="O786" s="15" t="str">
        <f t="shared" si="260"/>
        <v/>
      </c>
      <c r="P786" s="15" t="str">
        <f>IF(N786=1,FLOOR(MAX($P$4:P785),1)+1,IF(AND(P785&lt;&gt;"",O785&lt;&gt;1),MAX($P$4:P785)+0.1,""))</f>
        <v/>
      </c>
      <c r="Q786" s="5">
        <f>ROW()</f>
        <v>786</v>
      </c>
    </row>
    <row r="787" spans="1:17" x14ac:dyDescent="0.3">
      <c r="A787" s="1" t="s">
        <v>60</v>
      </c>
      <c r="B787" s="5"/>
      <c r="C787" s="14">
        <f t="shared" si="261"/>
        <v>0</v>
      </c>
      <c r="D787" s="14">
        <f t="shared" si="261"/>
        <v>0</v>
      </c>
      <c r="E787" s="14" t="str">
        <f t="shared" si="262"/>
        <v/>
      </c>
      <c r="F787" s="14">
        <f t="shared" si="263"/>
        <v>1</v>
      </c>
      <c r="G787" s="14">
        <f t="shared" si="259"/>
        <v>1</v>
      </c>
      <c r="H787" s="14">
        <f t="shared" si="264"/>
        <v>7</v>
      </c>
      <c r="I787" s="14">
        <f t="shared" si="264"/>
        <v>0</v>
      </c>
      <c r="J787" s="14">
        <f t="shared" si="264"/>
        <v>0</v>
      </c>
      <c r="K787" s="14">
        <f t="shared" si="264"/>
        <v>0</v>
      </c>
      <c r="L787" s="14" t="str">
        <f t="shared" si="265"/>
        <v>1.7</v>
      </c>
      <c r="M787" s="15" t="str">
        <f t="shared" si="266"/>
        <v>--</v>
      </c>
      <c r="N787" s="14" t="str">
        <f t="shared" si="267"/>
        <v/>
      </c>
      <c r="O787" s="15" t="str">
        <f t="shared" si="260"/>
        <v/>
      </c>
      <c r="P787" s="15" t="str">
        <f>IF(N787=1,FLOOR(MAX($P$4:P786),1)+1,IF(AND(P786&lt;&gt;"",O786&lt;&gt;1),MAX($P$4:P786)+0.1,""))</f>
        <v/>
      </c>
      <c r="Q787" s="5">
        <f>ROW()</f>
        <v>787</v>
      </c>
    </row>
    <row r="788" spans="1:17" x14ac:dyDescent="0.3">
      <c r="A788" s="1" t="s">
        <v>515</v>
      </c>
      <c r="B788" s="5"/>
      <c r="C788" s="14">
        <f t="shared" si="261"/>
        <v>0</v>
      </c>
      <c r="D788" s="14">
        <f t="shared" si="261"/>
        <v>0</v>
      </c>
      <c r="E788" s="14" t="str">
        <f t="shared" si="262"/>
        <v/>
      </c>
      <c r="F788" s="14">
        <f t="shared" si="263"/>
        <v>1</v>
      </c>
      <c r="G788" s="14">
        <f t="shared" si="259"/>
        <v>1</v>
      </c>
      <c r="H788" s="14">
        <f t="shared" si="264"/>
        <v>7</v>
      </c>
      <c r="I788" s="14">
        <f t="shared" si="264"/>
        <v>0</v>
      </c>
      <c r="J788" s="14">
        <f t="shared" si="264"/>
        <v>0</v>
      </c>
      <c r="K788" s="14">
        <f t="shared" si="264"/>
        <v>0</v>
      </c>
      <c r="L788" s="14" t="str">
        <f t="shared" si="265"/>
        <v>1.7</v>
      </c>
      <c r="M788" s="15" t="str">
        <f t="shared" si="266"/>
        <v>--</v>
      </c>
      <c r="N788" s="14" t="str">
        <f t="shared" si="267"/>
        <v/>
      </c>
      <c r="O788" s="15" t="str">
        <f t="shared" si="260"/>
        <v/>
      </c>
      <c r="P788" s="15" t="str">
        <f>IF(N788=1,FLOOR(MAX($P$4:P787),1)+1,IF(AND(P787&lt;&gt;"",O787&lt;&gt;1),MAX($P$4:P787)+0.1,""))</f>
        <v/>
      </c>
      <c r="Q788" s="5">
        <f>ROW()</f>
        <v>788</v>
      </c>
    </row>
    <row r="789" spans="1:17" x14ac:dyDescent="0.3">
      <c r="A789" s="1" t="s">
        <v>516</v>
      </c>
      <c r="B789" s="5"/>
      <c r="C789" s="14">
        <f t="shared" si="261"/>
        <v>0</v>
      </c>
      <c r="D789" s="14">
        <f t="shared" si="261"/>
        <v>0</v>
      </c>
      <c r="E789" s="14" t="str">
        <f t="shared" si="262"/>
        <v/>
      </c>
      <c r="F789" s="14">
        <f t="shared" si="263"/>
        <v>1</v>
      </c>
      <c r="G789" s="14">
        <f t="shared" si="259"/>
        <v>1</v>
      </c>
      <c r="H789" s="14">
        <f t="shared" si="264"/>
        <v>7</v>
      </c>
      <c r="I789" s="14">
        <f t="shared" si="264"/>
        <v>0</v>
      </c>
      <c r="J789" s="14">
        <f t="shared" si="264"/>
        <v>0</v>
      </c>
      <c r="K789" s="14">
        <f t="shared" si="264"/>
        <v>0</v>
      </c>
      <c r="L789" s="14" t="str">
        <f t="shared" si="265"/>
        <v>1.7</v>
      </c>
      <c r="M789" s="15" t="str">
        <f t="shared" si="266"/>
        <v>--</v>
      </c>
      <c r="N789" s="14" t="str">
        <f t="shared" si="267"/>
        <v/>
      </c>
      <c r="O789" s="15" t="str">
        <f t="shared" si="260"/>
        <v/>
      </c>
      <c r="P789" s="15" t="str">
        <f>IF(N789=1,FLOOR(MAX($P$4:P788),1)+1,IF(AND(P788&lt;&gt;"",O788&lt;&gt;1),MAX($P$4:P788)+0.1,""))</f>
        <v/>
      </c>
      <c r="Q789" s="5">
        <f>ROW()</f>
        <v>789</v>
      </c>
    </row>
    <row r="790" spans="1:17" x14ac:dyDescent="0.3">
      <c r="A790" s="1" t="s">
        <v>73</v>
      </c>
      <c r="B790" s="5"/>
      <c r="C790" s="14">
        <f t="shared" si="261"/>
        <v>0</v>
      </c>
      <c r="D790" s="14">
        <f t="shared" si="261"/>
        <v>0</v>
      </c>
      <c r="E790" s="14" t="str">
        <f t="shared" si="262"/>
        <v/>
      </c>
      <c r="F790" s="14">
        <f t="shared" si="263"/>
        <v>1</v>
      </c>
      <c r="G790" s="14">
        <f t="shared" si="259"/>
        <v>1</v>
      </c>
      <c r="H790" s="14">
        <f t="shared" ref="H790:K805" si="268">IF(G790&lt;&gt;G789,0,IF(AND(($F789-$D790)=(H$3-1),$F790=H$3),H789+1,H789))</f>
        <v>7</v>
      </c>
      <c r="I790" s="14">
        <f t="shared" si="268"/>
        <v>0</v>
      </c>
      <c r="J790" s="14">
        <f t="shared" si="268"/>
        <v>0</v>
      </c>
      <c r="K790" s="14">
        <f t="shared" si="268"/>
        <v>0</v>
      </c>
      <c r="L790" s="14" t="str">
        <f t="shared" si="265"/>
        <v>1.7</v>
      </c>
      <c r="M790" s="15" t="str">
        <f t="shared" si="266"/>
        <v>--</v>
      </c>
      <c r="N790" s="14" t="str">
        <f t="shared" si="267"/>
        <v/>
      </c>
      <c r="O790" s="15" t="str">
        <f t="shared" si="260"/>
        <v/>
      </c>
      <c r="P790" s="15" t="str">
        <f>IF(N790=1,FLOOR(MAX($P$4:P789),1)+1,IF(AND(P789&lt;&gt;"",O789&lt;&gt;1),MAX($P$4:P789)+0.1,""))</f>
        <v/>
      </c>
      <c r="Q790" s="5">
        <f>ROW()</f>
        <v>790</v>
      </c>
    </row>
    <row r="791" spans="1:17" x14ac:dyDescent="0.3">
      <c r="A791" s="1" t="s">
        <v>55</v>
      </c>
      <c r="B791" s="5"/>
      <c r="C791" s="14">
        <f t="shared" si="261"/>
        <v>0</v>
      </c>
      <c r="D791" s="14">
        <f t="shared" si="261"/>
        <v>0</v>
      </c>
      <c r="E791" s="14" t="str">
        <f t="shared" si="262"/>
        <v/>
      </c>
      <c r="F791" s="14">
        <f t="shared" si="263"/>
        <v>1</v>
      </c>
      <c r="G791" s="14">
        <f t="shared" si="259"/>
        <v>1</v>
      </c>
      <c r="H791" s="14">
        <f t="shared" si="268"/>
        <v>7</v>
      </c>
      <c r="I791" s="14">
        <f t="shared" si="268"/>
        <v>0</v>
      </c>
      <c r="J791" s="14">
        <f t="shared" si="268"/>
        <v>0</v>
      </c>
      <c r="K791" s="14">
        <f t="shared" si="268"/>
        <v>0</v>
      </c>
      <c r="L791" s="14" t="str">
        <f t="shared" si="265"/>
        <v>1.7</v>
      </c>
      <c r="M791" s="15" t="str">
        <f t="shared" si="266"/>
        <v>--</v>
      </c>
      <c r="N791" s="14" t="str">
        <f t="shared" si="267"/>
        <v/>
      </c>
      <c r="O791" s="15" t="str">
        <f t="shared" si="260"/>
        <v/>
      </c>
      <c r="P791" s="15" t="str">
        <f>IF(N791=1,FLOOR(MAX($P$4:P790),1)+1,IF(AND(P790&lt;&gt;"",O790&lt;&gt;1),MAX($P$4:P790)+0.1,""))</f>
        <v/>
      </c>
      <c r="Q791" s="5">
        <f>ROW()</f>
        <v>791</v>
      </c>
    </row>
    <row r="792" spans="1:17" x14ac:dyDescent="0.3">
      <c r="A792" s="1" t="s">
        <v>517</v>
      </c>
      <c r="B792" s="5"/>
      <c r="C792" s="14">
        <f t="shared" si="261"/>
        <v>1</v>
      </c>
      <c r="D792" s="14">
        <f t="shared" si="261"/>
        <v>0</v>
      </c>
      <c r="E792" s="14" t="str">
        <f t="shared" si="262"/>
        <v/>
      </c>
      <c r="F792" s="14">
        <f t="shared" si="263"/>
        <v>2</v>
      </c>
      <c r="G792" s="14">
        <f t="shared" si="259"/>
        <v>1</v>
      </c>
      <c r="H792" s="14">
        <f t="shared" si="268"/>
        <v>7</v>
      </c>
      <c r="I792" s="14">
        <f t="shared" si="268"/>
        <v>1</v>
      </c>
      <c r="J792" s="14">
        <f t="shared" si="268"/>
        <v>0</v>
      </c>
      <c r="K792" s="14">
        <f t="shared" si="268"/>
        <v>0</v>
      </c>
      <c r="L792" s="14" t="str">
        <f t="shared" si="265"/>
        <v>1.7.1</v>
      </c>
      <c r="M792" s="15" t="str">
        <f t="shared" si="266"/>
        <v>Regulatory Requirements</v>
      </c>
      <c r="N792" s="14" t="str">
        <f t="shared" si="267"/>
        <v/>
      </c>
      <c r="O792" s="15" t="str">
        <f t="shared" si="260"/>
        <v/>
      </c>
      <c r="P792" s="15" t="str">
        <f>IF(N792=1,FLOOR(MAX($P$4:P791),1)+1,IF(AND(P791&lt;&gt;"",O791&lt;&gt;1),MAX($P$4:P791)+0.1,""))</f>
        <v/>
      </c>
      <c r="Q792" s="5">
        <f>ROW()</f>
        <v>792</v>
      </c>
    </row>
    <row r="793" spans="1:17" x14ac:dyDescent="0.3">
      <c r="A793" s="1" t="s">
        <v>59</v>
      </c>
      <c r="B793" s="5"/>
      <c r="C793" s="14">
        <f t="shared" si="261"/>
        <v>0</v>
      </c>
      <c r="D793" s="14">
        <f t="shared" si="261"/>
        <v>0</v>
      </c>
      <c r="E793" s="14" t="str">
        <f t="shared" si="262"/>
        <v/>
      </c>
      <c r="F793" s="14">
        <f t="shared" si="263"/>
        <v>2</v>
      </c>
      <c r="G793" s="14">
        <f t="shared" si="259"/>
        <v>1</v>
      </c>
      <c r="H793" s="14">
        <f t="shared" si="268"/>
        <v>7</v>
      </c>
      <c r="I793" s="14">
        <f t="shared" si="268"/>
        <v>1</v>
      </c>
      <c r="J793" s="14">
        <f t="shared" si="268"/>
        <v>0</v>
      </c>
      <c r="K793" s="14">
        <f t="shared" si="268"/>
        <v>0</v>
      </c>
      <c r="L793" s="14" t="str">
        <f t="shared" si="265"/>
        <v>1.7.1</v>
      </c>
      <c r="M793" s="15" t="str">
        <f t="shared" si="266"/>
        <v>--</v>
      </c>
      <c r="N793" s="14" t="str">
        <f t="shared" si="267"/>
        <v/>
      </c>
      <c r="O793" s="15" t="str">
        <f t="shared" si="260"/>
        <v/>
      </c>
      <c r="P793" s="15" t="str">
        <f>IF(N793=1,FLOOR(MAX($P$4:P792),1)+1,IF(AND(P792&lt;&gt;"",O792&lt;&gt;1),MAX($P$4:P792)+0.1,""))</f>
        <v/>
      </c>
      <c r="Q793" s="5">
        <f>ROW()</f>
        <v>793</v>
      </c>
    </row>
    <row r="794" spans="1:17" x14ac:dyDescent="0.3">
      <c r="A794" s="1" t="s">
        <v>60</v>
      </c>
      <c r="B794" s="5"/>
      <c r="C794" s="14">
        <f t="shared" si="261"/>
        <v>0</v>
      </c>
      <c r="D794" s="14">
        <f t="shared" si="261"/>
        <v>0</v>
      </c>
      <c r="E794" s="14" t="str">
        <f t="shared" si="262"/>
        <v/>
      </c>
      <c r="F794" s="14">
        <f t="shared" si="263"/>
        <v>2</v>
      </c>
      <c r="G794" s="14">
        <f t="shared" si="259"/>
        <v>1</v>
      </c>
      <c r="H794" s="14">
        <f t="shared" si="268"/>
        <v>7</v>
      </c>
      <c r="I794" s="14">
        <f t="shared" si="268"/>
        <v>1</v>
      </c>
      <c r="J794" s="14">
        <f t="shared" si="268"/>
        <v>0</v>
      </c>
      <c r="K794" s="14">
        <f t="shared" si="268"/>
        <v>0</v>
      </c>
      <c r="L794" s="14" t="str">
        <f t="shared" si="265"/>
        <v>1.7.1</v>
      </c>
      <c r="M794" s="15" t="str">
        <f t="shared" si="266"/>
        <v>--</v>
      </c>
      <c r="N794" s="14" t="str">
        <f t="shared" si="267"/>
        <v/>
      </c>
      <c r="O794" s="15" t="str">
        <f t="shared" si="260"/>
        <v/>
      </c>
      <c r="P794" s="15" t="str">
        <f>IF(N794=1,FLOOR(MAX($P$4:P793),1)+1,IF(AND(P793&lt;&gt;"",O793&lt;&gt;1),MAX($P$4:P793)+0.1,""))</f>
        <v/>
      </c>
      <c r="Q794" s="5">
        <f>ROW()</f>
        <v>794</v>
      </c>
    </row>
    <row r="795" spans="1:17" x14ac:dyDescent="0.3">
      <c r="A795" s="1" t="s">
        <v>518</v>
      </c>
      <c r="B795" s="5"/>
      <c r="C795" s="14">
        <f t="shared" si="261"/>
        <v>0</v>
      </c>
      <c r="D795" s="14">
        <f t="shared" si="261"/>
        <v>0</v>
      </c>
      <c r="E795" s="14" t="str">
        <f t="shared" si="262"/>
        <v/>
      </c>
      <c r="F795" s="14">
        <f t="shared" si="263"/>
        <v>2</v>
      </c>
      <c r="G795" s="14">
        <f t="shared" si="259"/>
        <v>1</v>
      </c>
      <c r="H795" s="14">
        <f t="shared" si="268"/>
        <v>7</v>
      </c>
      <c r="I795" s="14">
        <f t="shared" si="268"/>
        <v>1</v>
      </c>
      <c r="J795" s="14">
        <f t="shared" si="268"/>
        <v>0</v>
      </c>
      <c r="K795" s="14">
        <f t="shared" si="268"/>
        <v>0</v>
      </c>
      <c r="L795" s="14" t="str">
        <f t="shared" si="265"/>
        <v>1.7.1</v>
      </c>
      <c r="M795" s="15" t="str">
        <f t="shared" si="266"/>
        <v>--</v>
      </c>
      <c r="N795" s="14" t="str">
        <f t="shared" si="267"/>
        <v/>
      </c>
      <c r="O795" s="15" t="str">
        <f t="shared" si="260"/>
        <v/>
      </c>
      <c r="P795" s="15" t="str">
        <f>IF(N795=1,FLOOR(MAX($P$4:P794),1)+1,IF(AND(P794&lt;&gt;"",O794&lt;&gt;1),MAX($P$4:P794)+0.1,""))</f>
        <v/>
      </c>
      <c r="Q795" s="5">
        <f>ROW()</f>
        <v>795</v>
      </c>
    </row>
    <row r="796" spans="1:17" x14ac:dyDescent="0.3">
      <c r="A796" s="1" t="s">
        <v>519</v>
      </c>
      <c r="B796" s="5"/>
      <c r="C796" s="14">
        <f t="shared" si="261"/>
        <v>0</v>
      </c>
      <c r="D796" s="14">
        <f t="shared" si="261"/>
        <v>0</v>
      </c>
      <c r="E796" s="14" t="str">
        <f t="shared" si="262"/>
        <v/>
      </c>
      <c r="F796" s="14">
        <f t="shared" si="263"/>
        <v>2</v>
      </c>
      <c r="G796" s="14">
        <f t="shared" si="259"/>
        <v>1</v>
      </c>
      <c r="H796" s="14">
        <f t="shared" si="268"/>
        <v>7</v>
      </c>
      <c r="I796" s="14">
        <f t="shared" si="268"/>
        <v>1</v>
      </c>
      <c r="J796" s="14">
        <f t="shared" si="268"/>
        <v>0</v>
      </c>
      <c r="K796" s="14">
        <f t="shared" si="268"/>
        <v>0</v>
      </c>
      <c r="L796" s="14" t="str">
        <f t="shared" si="265"/>
        <v>1.7.1</v>
      </c>
      <c r="M796" s="15" t="str">
        <f t="shared" si="266"/>
        <v>--</v>
      </c>
      <c r="N796" s="14" t="str">
        <f t="shared" si="267"/>
        <v/>
      </c>
      <c r="O796" s="15" t="str">
        <f t="shared" si="260"/>
        <v/>
      </c>
      <c r="P796" s="15" t="str">
        <f>IF(N796=1,FLOOR(MAX($P$4:P795),1)+1,IF(AND(P795&lt;&gt;"",O795&lt;&gt;1),MAX($P$4:P795)+0.1,""))</f>
        <v/>
      </c>
      <c r="Q796" s="5">
        <f>ROW()</f>
        <v>796</v>
      </c>
    </row>
    <row r="797" spans="1:17" x14ac:dyDescent="0.3">
      <c r="A797" s="1" t="s">
        <v>520</v>
      </c>
      <c r="B797" s="5"/>
      <c r="C797" s="14">
        <f t="shared" si="261"/>
        <v>0</v>
      </c>
      <c r="D797" s="14">
        <f t="shared" si="261"/>
        <v>0</v>
      </c>
      <c r="E797" s="14" t="str">
        <f t="shared" si="262"/>
        <v/>
      </c>
      <c r="F797" s="14">
        <f t="shared" si="263"/>
        <v>2</v>
      </c>
      <c r="G797" s="14">
        <f t="shared" si="259"/>
        <v>1</v>
      </c>
      <c r="H797" s="14">
        <f t="shared" si="268"/>
        <v>7</v>
      </c>
      <c r="I797" s="14">
        <f t="shared" si="268"/>
        <v>1</v>
      </c>
      <c r="J797" s="14">
        <f t="shared" si="268"/>
        <v>0</v>
      </c>
      <c r="K797" s="14">
        <f t="shared" si="268"/>
        <v>0</v>
      </c>
      <c r="L797" s="14" t="str">
        <f t="shared" si="265"/>
        <v>1.7.1</v>
      </c>
      <c r="M797" s="15" t="str">
        <f t="shared" si="266"/>
        <v>--</v>
      </c>
      <c r="N797" s="14" t="str">
        <f t="shared" si="267"/>
        <v/>
      </c>
      <c r="O797" s="15" t="str">
        <f t="shared" si="260"/>
        <v/>
      </c>
      <c r="P797" s="15" t="str">
        <f>IF(N797=1,FLOOR(MAX($P$4:P796),1)+1,IF(AND(P796&lt;&gt;"",O796&lt;&gt;1),MAX($P$4:P796)+0.1,""))</f>
        <v/>
      </c>
      <c r="Q797" s="5">
        <f>ROW()</f>
        <v>797</v>
      </c>
    </row>
    <row r="798" spans="1:17" x14ac:dyDescent="0.3">
      <c r="A798" s="1" t="s">
        <v>521</v>
      </c>
      <c r="B798" s="5"/>
      <c r="C798" s="14">
        <f t="shared" si="261"/>
        <v>0</v>
      </c>
      <c r="D798" s="14">
        <f t="shared" si="261"/>
        <v>0</v>
      </c>
      <c r="E798" s="14" t="str">
        <f t="shared" si="262"/>
        <v/>
      </c>
      <c r="F798" s="14">
        <f t="shared" si="263"/>
        <v>2</v>
      </c>
      <c r="G798" s="14">
        <f t="shared" si="259"/>
        <v>1</v>
      </c>
      <c r="H798" s="14">
        <f t="shared" si="268"/>
        <v>7</v>
      </c>
      <c r="I798" s="14">
        <f t="shared" si="268"/>
        <v>1</v>
      </c>
      <c r="J798" s="14">
        <f t="shared" si="268"/>
        <v>0</v>
      </c>
      <c r="K798" s="14">
        <f t="shared" si="268"/>
        <v>0</v>
      </c>
      <c r="L798" s="14" t="str">
        <f t="shared" si="265"/>
        <v>1.7.1</v>
      </c>
      <c r="M798" s="15" t="str">
        <f t="shared" si="266"/>
        <v>--</v>
      </c>
      <c r="N798" s="14" t="str">
        <f t="shared" si="267"/>
        <v/>
      </c>
      <c r="O798" s="15" t="str">
        <f t="shared" si="260"/>
        <v/>
      </c>
      <c r="P798" s="15" t="str">
        <f>IF(N798=1,FLOOR(MAX($P$4:P797),1)+1,IF(AND(P797&lt;&gt;"",O797&lt;&gt;1),MAX($P$4:P797)+0.1,""))</f>
        <v/>
      </c>
      <c r="Q798" s="5">
        <f>ROW()</f>
        <v>798</v>
      </c>
    </row>
    <row r="799" spans="1:17" x14ac:dyDescent="0.3">
      <c r="A799" s="1" t="s">
        <v>522</v>
      </c>
      <c r="B799" s="5"/>
      <c r="C799" s="14">
        <f t="shared" si="261"/>
        <v>0</v>
      </c>
      <c r="D799" s="14">
        <f t="shared" si="261"/>
        <v>0</v>
      </c>
      <c r="E799" s="14" t="str">
        <f t="shared" si="262"/>
        <v/>
      </c>
      <c r="F799" s="14">
        <f t="shared" si="263"/>
        <v>2</v>
      </c>
      <c r="G799" s="14">
        <f t="shared" si="259"/>
        <v>1</v>
      </c>
      <c r="H799" s="14">
        <f t="shared" si="268"/>
        <v>7</v>
      </c>
      <c r="I799" s="14">
        <f t="shared" si="268"/>
        <v>1</v>
      </c>
      <c r="J799" s="14">
        <f t="shared" si="268"/>
        <v>0</v>
      </c>
      <c r="K799" s="14">
        <f t="shared" si="268"/>
        <v>0</v>
      </c>
      <c r="L799" s="14" t="str">
        <f t="shared" si="265"/>
        <v>1.7.1</v>
      </c>
      <c r="M799" s="15" t="str">
        <f t="shared" si="266"/>
        <v>--</v>
      </c>
      <c r="N799" s="14" t="str">
        <f t="shared" si="267"/>
        <v/>
      </c>
      <c r="O799" s="15" t="str">
        <f t="shared" si="260"/>
        <v/>
      </c>
      <c r="P799" s="15" t="str">
        <f>IF(N799=1,FLOOR(MAX($P$4:P798),1)+1,IF(AND(P798&lt;&gt;"",O798&lt;&gt;1),MAX($P$4:P798)+0.1,""))</f>
        <v/>
      </c>
      <c r="Q799" s="5">
        <f>ROW()</f>
        <v>799</v>
      </c>
    </row>
    <row r="800" spans="1:17" x14ac:dyDescent="0.3">
      <c r="A800" s="1" t="s">
        <v>523</v>
      </c>
      <c r="B800" s="5"/>
      <c r="C800" s="14">
        <f t="shared" si="261"/>
        <v>0</v>
      </c>
      <c r="D800" s="14">
        <f t="shared" si="261"/>
        <v>0</v>
      </c>
      <c r="E800" s="14" t="str">
        <f t="shared" si="262"/>
        <v/>
      </c>
      <c r="F800" s="14">
        <f t="shared" si="263"/>
        <v>2</v>
      </c>
      <c r="G800" s="14">
        <f t="shared" si="259"/>
        <v>1</v>
      </c>
      <c r="H800" s="14">
        <f t="shared" si="268"/>
        <v>7</v>
      </c>
      <c r="I800" s="14">
        <f t="shared" si="268"/>
        <v>1</v>
      </c>
      <c r="J800" s="14">
        <f t="shared" si="268"/>
        <v>0</v>
      </c>
      <c r="K800" s="14">
        <f t="shared" si="268"/>
        <v>0</v>
      </c>
      <c r="L800" s="14" t="str">
        <f t="shared" si="265"/>
        <v>1.7.1</v>
      </c>
      <c r="M800" s="15" t="str">
        <f t="shared" si="266"/>
        <v>--</v>
      </c>
      <c r="N800" s="14" t="str">
        <f t="shared" si="267"/>
        <v/>
      </c>
      <c r="O800" s="15" t="str">
        <f t="shared" si="260"/>
        <v/>
      </c>
      <c r="P800" s="15" t="str">
        <f>IF(N800=1,FLOOR(MAX($P$4:P799),1)+1,IF(AND(P799&lt;&gt;"",O799&lt;&gt;1),MAX($P$4:P799)+0.1,""))</f>
        <v/>
      </c>
      <c r="Q800" s="5">
        <f>ROW()</f>
        <v>800</v>
      </c>
    </row>
    <row r="801" spans="1:17" x14ac:dyDescent="0.3">
      <c r="A801" s="1" t="s">
        <v>55</v>
      </c>
      <c r="B801" s="5"/>
      <c r="C801" s="14">
        <f t="shared" si="261"/>
        <v>0</v>
      </c>
      <c r="D801" s="14">
        <f t="shared" si="261"/>
        <v>0</v>
      </c>
      <c r="E801" s="14" t="str">
        <f t="shared" si="262"/>
        <v/>
      </c>
      <c r="F801" s="14">
        <f t="shared" si="263"/>
        <v>2</v>
      </c>
      <c r="G801" s="14">
        <f t="shared" si="259"/>
        <v>1</v>
      </c>
      <c r="H801" s="14">
        <f t="shared" si="268"/>
        <v>7</v>
      </c>
      <c r="I801" s="14">
        <f t="shared" si="268"/>
        <v>1</v>
      </c>
      <c r="J801" s="14">
        <f t="shared" si="268"/>
        <v>0</v>
      </c>
      <c r="K801" s="14">
        <f t="shared" si="268"/>
        <v>0</v>
      </c>
      <c r="L801" s="14" t="str">
        <f t="shared" si="265"/>
        <v>1.7.1</v>
      </c>
      <c r="M801" s="15" t="str">
        <f t="shared" si="266"/>
        <v>--</v>
      </c>
      <c r="N801" s="14" t="str">
        <f t="shared" si="267"/>
        <v/>
      </c>
      <c r="O801" s="15" t="str">
        <f t="shared" si="260"/>
        <v/>
      </c>
      <c r="P801" s="15" t="str">
        <f>IF(N801=1,FLOOR(MAX($P$4:P800),1)+1,IF(AND(P800&lt;&gt;"",O800&lt;&gt;1),MAX($P$4:P800)+0.1,""))</f>
        <v/>
      </c>
      <c r="Q801" s="5">
        <f>ROW()</f>
        <v>801</v>
      </c>
    </row>
    <row r="802" spans="1:17" x14ac:dyDescent="0.3">
      <c r="A802" s="1" t="s">
        <v>524</v>
      </c>
      <c r="B802" s="5"/>
      <c r="C802" s="14">
        <f t="shared" si="261"/>
        <v>0</v>
      </c>
      <c r="D802" s="14">
        <f t="shared" si="261"/>
        <v>0</v>
      </c>
      <c r="E802" s="14" t="str">
        <f t="shared" si="262"/>
        <v/>
      </c>
      <c r="F802" s="14">
        <f t="shared" si="263"/>
        <v>2</v>
      </c>
      <c r="G802" s="14">
        <f t="shared" si="259"/>
        <v>1</v>
      </c>
      <c r="H802" s="14">
        <f t="shared" si="268"/>
        <v>7</v>
      </c>
      <c r="I802" s="14">
        <f t="shared" si="268"/>
        <v>1</v>
      </c>
      <c r="J802" s="14">
        <f t="shared" si="268"/>
        <v>0</v>
      </c>
      <c r="K802" s="14">
        <f t="shared" si="268"/>
        <v>0</v>
      </c>
      <c r="L802" s="14" t="str">
        <f t="shared" si="265"/>
        <v>1.7.1</v>
      </c>
      <c r="M802" s="15" t="str">
        <f t="shared" si="266"/>
        <v>--</v>
      </c>
      <c r="N802" s="14" t="str">
        <f t="shared" si="267"/>
        <v/>
      </c>
      <c r="O802" s="15" t="str">
        <f t="shared" si="260"/>
        <v/>
      </c>
      <c r="P802" s="15" t="str">
        <f>IF(N802=1,FLOOR(MAX($P$4:P801),1)+1,IF(AND(P801&lt;&gt;"",O801&lt;&gt;1),MAX($P$4:P801)+0.1,""))</f>
        <v/>
      </c>
      <c r="Q802" s="5">
        <f>ROW()</f>
        <v>802</v>
      </c>
    </row>
    <row r="803" spans="1:17" x14ac:dyDescent="0.3">
      <c r="A803" s="1" t="s">
        <v>525</v>
      </c>
      <c r="B803" s="5"/>
      <c r="C803" s="14">
        <f t="shared" si="261"/>
        <v>0</v>
      </c>
      <c r="D803" s="14">
        <f t="shared" si="261"/>
        <v>0</v>
      </c>
      <c r="E803" s="14" t="str">
        <f t="shared" si="262"/>
        <v/>
      </c>
      <c r="F803" s="14">
        <f t="shared" si="263"/>
        <v>2</v>
      </c>
      <c r="G803" s="14">
        <f t="shared" si="259"/>
        <v>1</v>
      </c>
      <c r="H803" s="14">
        <f t="shared" si="268"/>
        <v>7</v>
      </c>
      <c r="I803" s="14">
        <f t="shared" si="268"/>
        <v>1</v>
      </c>
      <c r="J803" s="14">
        <f t="shared" si="268"/>
        <v>0</v>
      </c>
      <c r="K803" s="14">
        <f t="shared" si="268"/>
        <v>0</v>
      </c>
      <c r="L803" s="14" t="str">
        <f t="shared" si="265"/>
        <v>1.7.1</v>
      </c>
      <c r="M803" s="15" t="str">
        <f t="shared" si="266"/>
        <v>--</v>
      </c>
      <c r="N803" s="14" t="str">
        <f t="shared" si="267"/>
        <v/>
      </c>
      <c r="O803" s="15" t="str">
        <f t="shared" si="260"/>
        <v/>
      </c>
      <c r="P803" s="15" t="str">
        <f>IF(N803=1,FLOOR(MAX($P$4:P802),1)+1,IF(AND(P802&lt;&gt;"",O802&lt;&gt;1),MAX($P$4:P802)+0.1,""))</f>
        <v/>
      </c>
      <c r="Q803" s="5">
        <f>ROW()</f>
        <v>803</v>
      </c>
    </row>
    <row r="804" spans="1:17" x14ac:dyDescent="0.3">
      <c r="A804" s="1" t="s">
        <v>73</v>
      </c>
      <c r="B804" s="5"/>
      <c r="C804" s="14">
        <f t="shared" si="261"/>
        <v>0</v>
      </c>
      <c r="D804" s="14">
        <f t="shared" si="261"/>
        <v>0</v>
      </c>
      <c r="E804" s="14" t="str">
        <f t="shared" si="262"/>
        <v/>
      </c>
      <c r="F804" s="14">
        <f t="shared" si="263"/>
        <v>2</v>
      </c>
      <c r="G804" s="14">
        <f t="shared" si="259"/>
        <v>1</v>
      </c>
      <c r="H804" s="14">
        <f t="shared" si="268"/>
        <v>7</v>
      </c>
      <c r="I804" s="14">
        <f t="shared" si="268"/>
        <v>1</v>
      </c>
      <c r="J804" s="14">
        <f t="shared" si="268"/>
        <v>0</v>
      </c>
      <c r="K804" s="14">
        <f t="shared" si="268"/>
        <v>0</v>
      </c>
      <c r="L804" s="14" t="str">
        <f t="shared" si="265"/>
        <v>1.7.1</v>
      </c>
      <c r="M804" s="15" t="str">
        <f t="shared" si="266"/>
        <v>--</v>
      </c>
      <c r="N804" s="14" t="str">
        <f t="shared" si="267"/>
        <v/>
      </c>
      <c r="O804" s="15" t="str">
        <f t="shared" si="260"/>
        <v/>
      </c>
      <c r="P804" s="15" t="str">
        <f>IF(N804=1,FLOOR(MAX($P$4:P803),1)+1,IF(AND(P803&lt;&gt;"",O803&lt;&gt;1),MAX($P$4:P803)+0.1,""))</f>
        <v/>
      </c>
      <c r="Q804" s="5">
        <f>ROW()</f>
        <v>804</v>
      </c>
    </row>
    <row r="805" spans="1:17" x14ac:dyDescent="0.3">
      <c r="A805" s="1" t="s">
        <v>55</v>
      </c>
      <c r="B805" s="5"/>
      <c r="C805" s="14">
        <f t="shared" si="261"/>
        <v>0</v>
      </c>
      <c r="D805" s="14">
        <f t="shared" si="261"/>
        <v>0</v>
      </c>
      <c r="E805" s="14" t="str">
        <f t="shared" si="262"/>
        <v/>
      </c>
      <c r="F805" s="14">
        <f t="shared" si="263"/>
        <v>2</v>
      </c>
      <c r="G805" s="14">
        <f t="shared" si="259"/>
        <v>1</v>
      </c>
      <c r="H805" s="14">
        <f t="shared" si="268"/>
        <v>7</v>
      </c>
      <c r="I805" s="14">
        <f t="shared" si="268"/>
        <v>1</v>
      </c>
      <c r="J805" s="14">
        <f t="shared" si="268"/>
        <v>0</v>
      </c>
      <c r="K805" s="14">
        <f t="shared" si="268"/>
        <v>0</v>
      </c>
      <c r="L805" s="14" t="str">
        <f t="shared" si="265"/>
        <v>1.7.1</v>
      </c>
      <c r="M805" s="15" t="str">
        <f t="shared" si="266"/>
        <v>--</v>
      </c>
      <c r="N805" s="14" t="str">
        <f t="shared" si="267"/>
        <v/>
      </c>
      <c r="O805" s="15" t="str">
        <f t="shared" si="260"/>
        <v/>
      </c>
      <c r="P805" s="15" t="str">
        <f>IF(N805=1,FLOOR(MAX($P$4:P804),1)+1,IF(AND(P804&lt;&gt;"",O804&lt;&gt;1),MAX($P$4:P804)+0.1,""))</f>
        <v/>
      </c>
      <c r="Q805" s="5">
        <f>ROW()</f>
        <v>805</v>
      </c>
    </row>
    <row r="806" spans="1:17" x14ac:dyDescent="0.3">
      <c r="A806" s="1" t="s">
        <v>55</v>
      </c>
      <c r="B806" s="5"/>
      <c r="C806" s="14">
        <f t="shared" si="261"/>
        <v>0</v>
      </c>
      <c r="D806" s="14">
        <f t="shared" si="261"/>
        <v>0</v>
      </c>
      <c r="E806" s="14" t="str">
        <f t="shared" si="262"/>
        <v/>
      </c>
      <c r="F806" s="14">
        <f t="shared" si="263"/>
        <v>2</v>
      </c>
      <c r="G806" s="14">
        <f t="shared" si="259"/>
        <v>1</v>
      </c>
      <c r="H806" s="14">
        <f t="shared" ref="H806:K821" si="269">IF(G806&lt;&gt;G805,0,IF(AND(($F805-$D806)=(H$3-1),$F806=H$3),H805+1,H805))</f>
        <v>7</v>
      </c>
      <c r="I806" s="14">
        <f t="shared" si="269"/>
        <v>1</v>
      </c>
      <c r="J806" s="14">
        <f t="shared" si="269"/>
        <v>0</v>
      </c>
      <c r="K806" s="14">
        <f t="shared" si="269"/>
        <v>0</v>
      </c>
      <c r="L806" s="14" t="str">
        <f t="shared" si="265"/>
        <v>1.7.1</v>
      </c>
      <c r="M806" s="15" t="str">
        <f t="shared" si="266"/>
        <v>--</v>
      </c>
      <c r="N806" s="14" t="str">
        <f t="shared" si="267"/>
        <v/>
      </c>
      <c r="O806" s="15" t="str">
        <f t="shared" si="260"/>
        <v/>
      </c>
      <c r="P806" s="15" t="str">
        <f>IF(N806=1,FLOOR(MAX($P$4:P805),1)+1,IF(AND(P805&lt;&gt;"",O805&lt;&gt;1),MAX($P$4:P805)+0.1,""))</f>
        <v/>
      </c>
      <c r="Q806" s="5">
        <f>ROW()</f>
        <v>806</v>
      </c>
    </row>
    <row r="807" spans="1:17" x14ac:dyDescent="0.3">
      <c r="A807" s="1" t="s">
        <v>526</v>
      </c>
      <c r="B807" s="5"/>
      <c r="C807" s="14">
        <f t="shared" si="261"/>
        <v>0</v>
      </c>
      <c r="D807" s="14">
        <f t="shared" si="261"/>
        <v>0</v>
      </c>
      <c r="E807" s="14" t="str">
        <f t="shared" si="262"/>
        <v/>
      </c>
      <c r="F807" s="14">
        <f t="shared" si="263"/>
        <v>2</v>
      </c>
      <c r="G807" s="14">
        <f t="shared" si="259"/>
        <v>1</v>
      </c>
      <c r="H807" s="14">
        <f t="shared" si="269"/>
        <v>7</v>
      </c>
      <c r="I807" s="14">
        <f t="shared" si="269"/>
        <v>1</v>
      </c>
      <c r="J807" s="14">
        <f t="shared" si="269"/>
        <v>0</v>
      </c>
      <c r="K807" s="14">
        <f t="shared" si="269"/>
        <v>0</v>
      </c>
      <c r="L807" s="14" t="str">
        <f t="shared" si="265"/>
        <v>1.7.1</v>
      </c>
      <c r="M807" s="15" t="str">
        <f t="shared" si="266"/>
        <v>--</v>
      </c>
      <c r="N807" s="14" t="str">
        <f t="shared" si="267"/>
        <v/>
      </c>
      <c r="O807" s="15" t="str">
        <f t="shared" si="260"/>
        <v/>
      </c>
      <c r="P807" s="15" t="str">
        <f>IF(N807=1,FLOOR(MAX($P$4:P806),1)+1,IF(AND(P806&lt;&gt;"",O806&lt;&gt;1),MAX($P$4:P806)+0.1,""))</f>
        <v/>
      </c>
      <c r="Q807" s="5">
        <f>ROW()</f>
        <v>807</v>
      </c>
    </row>
    <row r="808" spans="1:17" x14ac:dyDescent="0.3">
      <c r="A808" s="1" t="s">
        <v>190</v>
      </c>
      <c r="B808" s="5"/>
      <c r="C808" s="14">
        <f t="shared" si="261"/>
        <v>0</v>
      </c>
      <c r="D808" s="14">
        <f t="shared" si="261"/>
        <v>1</v>
      </c>
      <c r="E808" s="14" t="str">
        <f t="shared" si="262"/>
        <v/>
      </c>
      <c r="F808" s="14">
        <f t="shared" si="263"/>
        <v>1</v>
      </c>
      <c r="G808" s="14">
        <f t="shared" si="259"/>
        <v>1</v>
      </c>
      <c r="H808" s="14">
        <f t="shared" si="269"/>
        <v>7</v>
      </c>
      <c r="I808" s="14">
        <f t="shared" si="269"/>
        <v>1</v>
      </c>
      <c r="J808" s="14">
        <f t="shared" si="269"/>
        <v>0</v>
      </c>
      <c r="K808" s="14">
        <f t="shared" si="269"/>
        <v>0</v>
      </c>
      <c r="L808" s="14" t="str">
        <f t="shared" si="265"/>
        <v>1.7.1</v>
      </c>
      <c r="M808" s="15" t="str">
        <f t="shared" si="266"/>
        <v>--</v>
      </c>
      <c r="N808" s="14" t="str">
        <f t="shared" si="267"/>
        <v/>
      </c>
      <c r="O808" s="15" t="str">
        <f t="shared" si="260"/>
        <v/>
      </c>
      <c r="P808" s="15" t="str">
        <f>IF(N808=1,FLOOR(MAX($P$4:P807),1)+1,IF(AND(P807&lt;&gt;"",O807&lt;&gt;1),MAX($P$4:P807)+0.1,""))</f>
        <v/>
      </c>
      <c r="Q808" s="5">
        <f>ROW()</f>
        <v>808</v>
      </c>
    </row>
    <row r="809" spans="1:17" x14ac:dyDescent="0.3">
      <c r="A809" s="1" t="s">
        <v>527</v>
      </c>
      <c r="B809" s="5"/>
      <c r="C809" s="14">
        <f t="shared" si="261"/>
        <v>1</v>
      </c>
      <c r="D809" s="14">
        <f t="shared" si="261"/>
        <v>0</v>
      </c>
      <c r="E809" s="14" t="str">
        <f t="shared" si="262"/>
        <v/>
      </c>
      <c r="F809" s="14">
        <f t="shared" si="263"/>
        <v>2</v>
      </c>
      <c r="G809" s="14">
        <f t="shared" si="259"/>
        <v>1</v>
      </c>
      <c r="H809" s="14">
        <f t="shared" si="269"/>
        <v>7</v>
      </c>
      <c r="I809" s="14">
        <f t="shared" si="269"/>
        <v>2</v>
      </c>
      <c r="J809" s="14">
        <f t="shared" si="269"/>
        <v>0</v>
      </c>
      <c r="K809" s="14">
        <f t="shared" si="269"/>
        <v>0</v>
      </c>
      <c r="L809" s="14" t="str">
        <f t="shared" si="265"/>
        <v>1.7.2</v>
      </c>
      <c r="M809" s="15" t="str">
        <f t="shared" si="266"/>
        <v>[Certifications][Qualifications]</v>
      </c>
      <c r="N809" s="14" t="str">
        <f t="shared" si="267"/>
        <v/>
      </c>
      <c r="O809" s="15" t="str">
        <f t="shared" si="260"/>
        <v/>
      </c>
      <c r="P809" s="15" t="str">
        <f>IF(N809=1,FLOOR(MAX($P$4:P808),1)+1,IF(AND(P808&lt;&gt;"",O808&lt;&gt;1),MAX($P$4:P808)+0.1,""))</f>
        <v/>
      </c>
      <c r="Q809" s="5">
        <f>ROW()</f>
        <v>809</v>
      </c>
    </row>
    <row r="810" spans="1:17" x14ac:dyDescent="0.3">
      <c r="A810" s="1" t="s">
        <v>59</v>
      </c>
      <c r="B810" s="5"/>
      <c r="C810" s="14">
        <f t="shared" si="261"/>
        <v>0</v>
      </c>
      <c r="D810" s="14">
        <f t="shared" si="261"/>
        <v>0</v>
      </c>
      <c r="E810" s="14" t="str">
        <f t="shared" si="262"/>
        <v/>
      </c>
      <c r="F810" s="14">
        <f t="shared" si="263"/>
        <v>2</v>
      </c>
      <c r="G810" s="14">
        <f t="shared" si="259"/>
        <v>1</v>
      </c>
      <c r="H810" s="14">
        <f t="shared" si="269"/>
        <v>7</v>
      </c>
      <c r="I810" s="14">
        <f t="shared" si="269"/>
        <v>2</v>
      </c>
      <c r="J810" s="14">
        <f t="shared" si="269"/>
        <v>0</v>
      </c>
      <c r="K810" s="14">
        <f t="shared" si="269"/>
        <v>0</v>
      </c>
      <c r="L810" s="14" t="str">
        <f t="shared" si="265"/>
        <v>1.7.2</v>
      </c>
      <c r="M810" s="15" t="str">
        <f t="shared" si="266"/>
        <v>--</v>
      </c>
      <c r="N810" s="14" t="str">
        <f t="shared" si="267"/>
        <v/>
      </c>
      <c r="O810" s="15" t="str">
        <f t="shared" si="260"/>
        <v/>
      </c>
      <c r="P810" s="15" t="str">
        <f>IF(N810=1,FLOOR(MAX($P$4:P809),1)+1,IF(AND(P809&lt;&gt;"",O809&lt;&gt;1),MAX($P$4:P809)+0.1,""))</f>
        <v/>
      </c>
      <c r="Q810" s="5">
        <f>ROW()</f>
        <v>810</v>
      </c>
    </row>
    <row r="811" spans="1:17" x14ac:dyDescent="0.3">
      <c r="A811" s="1" t="s">
        <v>60</v>
      </c>
      <c r="B811" s="5"/>
      <c r="C811" s="14">
        <f t="shared" si="261"/>
        <v>0</v>
      </c>
      <c r="D811" s="14">
        <f t="shared" si="261"/>
        <v>0</v>
      </c>
      <c r="E811" s="14" t="str">
        <f t="shared" si="262"/>
        <v/>
      </c>
      <c r="F811" s="14">
        <f t="shared" si="263"/>
        <v>2</v>
      </c>
      <c r="G811" s="14">
        <f t="shared" si="259"/>
        <v>1</v>
      </c>
      <c r="H811" s="14">
        <f t="shared" si="269"/>
        <v>7</v>
      </c>
      <c r="I811" s="14">
        <f t="shared" si="269"/>
        <v>2</v>
      </c>
      <c r="J811" s="14">
        <f t="shared" si="269"/>
        <v>0</v>
      </c>
      <c r="K811" s="14">
        <f t="shared" si="269"/>
        <v>0</v>
      </c>
      <c r="L811" s="14" t="str">
        <f t="shared" si="265"/>
        <v>1.7.2</v>
      </c>
      <c r="M811" s="15" t="str">
        <f t="shared" si="266"/>
        <v>--</v>
      </c>
      <c r="N811" s="14" t="str">
        <f t="shared" si="267"/>
        <v/>
      </c>
      <c r="O811" s="15" t="str">
        <f t="shared" si="260"/>
        <v/>
      </c>
      <c r="P811" s="15" t="str">
        <f>IF(N811=1,FLOOR(MAX($P$4:P810),1)+1,IF(AND(P810&lt;&gt;"",O810&lt;&gt;1),MAX($P$4:P810)+0.1,""))</f>
        <v/>
      </c>
      <c r="Q811" s="5">
        <f>ROW()</f>
        <v>811</v>
      </c>
    </row>
    <row r="812" spans="1:17" x14ac:dyDescent="0.3">
      <c r="A812" s="1" t="s">
        <v>528</v>
      </c>
      <c r="B812" s="5"/>
      <c r="C812" s="14">
        <f t="shared" si="261"/>
        <v>0</v>
      </c>
      <c r="D812" s="14">
        <f t="shared" si="261"/>
        <v>0</v>
      </c>
      <c r="E812" s="14" t="str">
        <f t="shared" si="262"/>
        <v/>
      </c>
      <c r="F812" s="14">
        <f t="shared" si="263"/>
        <v>2</v>
      </c>
      <c r="G812" s="14">
        <f t="shared" si="259"/>
        <v>1</v>
      </c>
      <c r="H812" s="14">
        <f t="shared" si="269"/>
        <v>7</v>
      </c>
      <c r="I812" s="14">
        <f t="shared" si="269"/>
        <v>2</v>
      </c>
      <c r="J812" s="14">
        <f t="shared" si="269"/>
        <v>0</v>
      </c>
      <c r="K812" s="14">
        <f t="shared" si="269"/>
        <v>0</v>
      </c>
      <c r="L812" s="14" t="str">
        <f t="shared" si="265"/>
        <v>1.7.2</v>
      </c>
      <c r="M812" s="15" t="str">
        <f t="shared" si="266"/>
        <v>--</v>
      </c>
      <c r="N812" s="14" t="str">
        <f t="shared" si="267"/>
        <v/>
      </c>
      <c r="O812" s="15" t="str">
        <f t="shared" si="260"/>
        <v/>
      </c>
      <c r="P812" s="15" t="str">
        <f>IF(N812=1,FLOOR(MAX($P$4:P811),1)+1,IF(AND(P811&lt;&gt;"",O811&lt;&gt;1),MAX($P$4:P811)+0.1,""))</f>
        <v/>
      </c>
      <c r="Q812" s="5">
        <f>ROW()</f>
        <v>812</v>
      </c>
    </row>
    <row r="813" spans="1:17" x14ac:dyDescent="0.3">
      <c r="A813" s="1" t="s">
        <v>529</v>
      </c>
      <c r="B813" s="5"/>
      <c r="C813" s="14">
        <f t="shared" si="261"/>
        <v>0</v>
      </c>
      <c r="D813" s="14">
        <f t="shared" si="261"/>
        <v>0</v>
      </c>
      <c r="E813" s="14" t="str">
        <f t="shared" si="262"/>
        <v/>
      </c>
      <c r="F813" s="14">
        <f t="shared" si="263"/>
        <v>2</v>
      </c>
      <c r="G813" s="14">
        <f t="shared" si="259"/>
        <v>1</v>
      </c>
      <c r="H813" s="14">
        <f t="shared" si="269"/>
        <v>7</v>
      </c>
      <c r="I813" s="14">
        <f t="shared" si="269"/>
        <v>2</v>
      </c>
      <c r="J813" s="14">
        <f t="shared" si="269"/>
        <v>0</v>
      </c>
      <c r="K813" s="14">
        <f t="shared" si="269"/>
        <v>0</v>
      </c>
      <c r="L813" s="14" t="str">
        <f t="shared" si="265"/>
        <v>1.7.2</v>
      </c>
      <c r="M813" s="15" t="str">
        <f t="shared" si="266"/>
        <v>--</v>
      </c>
      <c r="N813" s="14" t="str">
        <f t="shared" si="267"/>
        <v/>
      </c>
      <c r="O813" s="15" t="str">
        <f t="shared" si="260"/>
        <v/>
      </c>
      <c r="P813" s="15" t="str">
        <f>IF(N813=1,FLOOR(MAX($P$4:P812),1)+1,IF(AND(P812&lt;&gt;"",O812&lt;&gt;1),MAX($P$4:P812)+0.1,""))</f>
        <v/>
      </c>
      <c r="Q813" s="5">
        <f>ROW()</f>
        <v>813</v>
      </c>
    </row>
    <row r="814" spans="1:17" x14ac:dyDescent="0.3">
      <c r="A814" s="1" t="s">
        <v>530</v>
      </c>
      <c r="B814" s="5"/>
      <c r="C814" s="14">
        <f t="shared" si="261"/>
        <v>0</v>
      </c>
      <c r="D814" s="14">
        <f t="shared" si="261"/>
        <v>0</v>
      </c>
      <c r="E814" s="14" t="str">
        <f t="shared" si="262"/>
        <v/>
      </c>
      <c r="F814" s="14">
        <f t="shared" si="263"/>
        <v>2</v>
      </c>
      <c r="G814" s="14">
        <f t="shared" si="259"/>
        <v>1</v>
      </c>
      <c r="H814" s="14">
        <f t="shared" si="269"/>
        <v>7</v>
      </c>
      <c r="I814" s="14">
        <f t="shared" si="269"/>
        <v>2</v>
      </c>
      <c r="J814" s="14">
        <f t="shared" si="269"/>
        <v>0</v>
      </c>
      <c r="K814" s="14">
        <f t="shared" si="269"/>
        <v>0</v>
      </c>
      <c r="L814" s="14" t="str">
        <f t="shared" si="265"/>
        <v>1.7.2</v>
      </c>
      <c r="M814" s="15" t="str">
        <f t="shared" si="266"/>
        <v>--</v>
      </c>
      <c r="N814" s="14" t="str">
        <f t="shared" si="267"/>
        <v/>
      </c>
      <c r="O814" s="15" t="str">
        <f t="shared" si="260"/>
        <v/>
      </c>
      <c r="P814" s="15" t="str">
        <f>IF(N814=1,FLOOR(MAX($P$4:P813),1)+1,IF(AND(P813&lt;&gt;"",O813&lt;&gt;1),MAX($P$4:P813)+0.1,""))</f>
        <v/>
      </c>
      <c r="Q814" s="5">
        <f>ROW()</f>
        <v>814</v>
      </c>
    </row>
    <row r="815" spans="1:17" x14ac:dyDescent="0.3">
      <c r="A815" s="1" t="s">
        <v>531</v>
      </c>
      <c r="B815" s="5"/>
      <c r="C815" s="14">
        <f t="shared" si="261"/>
        <v>0</v>
      </c>
      <c r="D815" s="14">
        <f t="shared" si="261"/>
        <v>0</v>
      </c>
      <c r="E815" s="14" t="str">
        <f t="shared" si="262"/>
        <v/>
      </c>
      <c r="F815" s="14">
        <f t="shared" si="263"/>
        <v>2</v>
      </c>
      <c r="G815" s="14">
        <f t="shared" si="259"/>
        <v>1</v>
      </c>
      <c r="H815" s="14">
        <f t="shared" si="269"/>
        <v>7</v>
      </c>
      <c r="I815" s="14">
        <f t="shared" si="269"/>
        <v>2</v>
      </c>
      <c r="J815" s="14">
        <f t="shared" si="269"/>
        <v>0</v>
      </c>
      <c r="K815" s="14">
        <f t="shared" si="269"/>
        <v>0</v>
      </c>
      <c r="L815" s="14" t="str">
        <f t="shared" si="265"/>
        <v>1.7.2</v>
      </c>
      <c r="M815" s="15" t="str">
        <f t="shared" si="266"/>
        <v>--</v>
      </c>
      <c r="N815" s="14" t="str">
        <f t="shared" si="267"/>
        <v/>
      </c>
      <c r="O815" s="15" t="str">
        <f t="shared" si="260"/>
        <v/>
      </c>
      <c r="P815" s="15" t="str">
        <f>IF(N815=1,FLOOR(MAX($P$4:P814),1)+1,IF(AND(P814&lt;&gt;"",O814&lt;&gt;1),MAX($P$4:P814)+0.1,""))</f>
        <v/>
      </c>
      <c r="Q815" s="5">
        <f>ROW()</f>
        <v>815</v>
      </c>
    </row>
    <row r="816" spans="1:17" x14ac:dyDescent="0.3">
      <c r="A816" s="1" t="s">
        <v>55</v>
      </c>
      <c r="B816" s="5"/>
      <c r="C816" s="14">
        <f t="shared" si="261"/>
        <v>0</v>
      </c>
      <c r="D816" s="14">
        <f t="shared" si="261"/>
        <v>0</v>
      </c>
      <c r="E816" s="14" t="str">
        <f t="shared" si="262"/>
        <v/>
      </c>
      <c r="F816" s="14">
        <f t="shared" si="263"/>
        <v>2</v>
      </c>
      <c r="G816" s="14">
        <f t="shared" si="259"/>
        <v>1</v>
      </c>
      <c r="H816" s="14">
        <f t="shared" si="269"/>
        <v>7</v>
      </c>
      <c r="I816" s="14">
        <f t="shared" si="269"/>
        <v>2</v>
      </c>
      <c r="J816" s="14">
        <f t="shared" si="269"/>
        <v>0</v>
      </c>
      <c r="K816" s="14">
        <f t="shared" si="269"/>
        <v>0</v>
      </c>
      <c r="L816" s="14" t="str">
        <f t="shared" si="265"/>
        <v>1.7.2</v>
      </c>
      <c r="M816" s="15" t="str">
        <f t="shared" si="266"/>
        <v>--</v>
      </c>
      <c r="N816" s="14" t="str">
        <f t="shared" si="267"/>
        <v/>
      </c>
      <c r="O816" s="15" t="str">
        <f t="shared" si="260"/>
        <v/>
      </c>
      <c r="P816" s="15" t="str">
        <f>IF(N816=1,FLOOR(MAX($P$4:P815),1)+1,IF(AND(P815&lt;&gt;"",O815&lt;&gt;1),MAX($P$4:P815)+0.1,""))</f>
        <v/>
      </c>
      <c r="Q816" s="5">
        <f>ROW()</f>
        <v>816</v>
      </c>
    </row>
    <row r="817" spans="1:17" x14ac:dyDescent="0.3">
      <c r="A817" s="1" t="s">
        <v>532</v>
      </c>
      <c r="B817" s="5"/>
      <c r="C817" s="14">
        <f t="shared" si="261"/>
        <v>0</v>
      </c>
      <c r="D817" s="14">
        <f t="shared" si="261"/>
        <v>0</v>
      </c>
      <c r="E817" s="14" t="str">
        <f t="shared" si="262"/>
        <v/>
      </c>
      <c r="F817" s="14">
        <f t="shared" si="263"/>
        <v>2</v>
      </c>
      <c r="G817" s="14">
        <f t="shared" si="259"/>
        <v>1</v>
      </c>
      <c r="H817" s="14">
        <f t="shared" si="269"/>
        <v>7</v>
      </c>
      <c r="I817" s="14">
        <f t="shared" si="269"/>
        <v>2</v>
      </c>
      <c r="J817" s="14">
        <f t="shared" si="269"/>
        <v>0</v>
      </c>
      <c r="K817" s="14">
        <f t="shared" si="269"/>
        <v>0</v>
      </c>
      <c r="L817" s="14" t="str">
        <f t="shared" si="265"/>
        <v>1.7.2</v>
      </c>
      <c r="M817" s="15" t="str">
        <f t="shared" si="266"/>
        <v>--</v>
      </c>
      <c r="N817" s="14" t="str">
        <f t="shared" si="267"/>
        <v/>
      </c>
      <c r="O817" s="15" t="str">
        <f t="shared" si="260"/>
        <v/>
      </c>
      <c r="P817" s="15" t="str">
        <f>IF(N817=1,FLOOR(MAX($P$4:P816),1)+1,IF(AND(P816&lt;&gt;"",O816&lt;&gt;1),MAX($P$4:P816)+0.1,""))</f>
        <v/>
      </c>
      <c r="Q817" s="5">
        <f>ROW()</f>
        <v>817</v>
      </c>
    </row>
    <row r="818" spans="1:17" x14ac:dyDescent="0.3">
      <c r="A818" s="1" t="s">
        <v>533</v>
      </c>
      <c r="B818" s="5"/>
      <c r="C818" s="14">
        <f t="shared" si="261"/>
        <v>0</v>
      </c>
      <c r="D818" s="14">
        <f t="shared" si="261"/>
        <v>0</v>
      </c>
      <c r="E818" s="14" t="str">
        <f t="shared" si="262"/>
        <v/>
      </c>
      <c r="F818" s="14">
        <f t="shared" si="263"/>
        <v>2</v>
      </c>
      <c r="G818" s="14">
        <f t="shared" si="259"/>
        <v>1</v>
      </c>
      <c r="H818" s="14">
        <f t="shared" si="269"/>
        <v>7</v>
      </c>
      <c r="I818" s="14">
        <f t="shared" si="269"/>
        <v>2</v>
      </c>
      <c r="J818" s="14">
        <f t="shared" si="269"/>
        <v>0</v>
      </c>
      <c r="K818" s="14">
        <f t="shared" si="269"/>
        <v>0</v>
      </c>
      <c r="L818" s="14" t="str">
        <f t="shared" si="265"/>
        <v>1.7.2</v>
      </c>
      <c r="M818" s="15" t="str">
        <f t="shared" si="266"/>
        <v>--</v>
      </c>
      <c r="N818" s="14" t="str">
        <f t="shared" si="267"/>
        <v/>
      </c>
      <c r="O818" s="15" t="str">
        <f t="shared" si="260"/>
        <v/>
      </c>
      <c r="P818" s="15" t="str">
        <f>IF(N818=1,FLOOR(MAX($P$4:P817),1)+1,IF(AND(P817&lt;&gt;"",O817&lt;&gt;1),MAX($P$4:P817)+0.1,""))</f>
        <v/>
      </c>
      <c r="Q818" s="5">
        <f>ROW()</f>
        <v>818</v>
      </c>
    </row>
    <row r="819" spans="1:17" x14ac:dyDescent="0.3">
      <c r="A819" s="1" t="s">
        <v>55</v>
      </c>
      <c r="B819" s="5"/>
      <c r="C819" s="14">
        <f t="shared" si="261"/>
        <v>0</v>
      </c>
      <c r="D819" s="14">
        <f t="shared" si="261"/>
        <v>0</v>
      </c>
      <c r="E819" s="14" t="str">
        <f t="shared" si="262"/>
        <v/>
      </c>
      <c r="F819" s="14">
        <f t="shared" si="263"/>
        <v>2</v>
      </c>
      <c r="G819" s="14">
        <f t="shared" si="259"/>
        <v>1</v>
      </c>
      <c r="H819" s="14">
        <f t="shared" si="269"/>
        <v>7</v>
      </c>
      <c r="I819" s="14">
        <f t="shared" si="269"/>
        <v>2</v>
      </c>
      <c r="J819" s="14">
        <f t="shared" si="269"/>
        <v>0</v>
      </c>
      <c r="K819" s="14">
        <f t="shared" si="269"/>
        <v>0</v>
      </c>
      <c r="L819" s="14" t="str">
        <f t="shared" si="265"/>
        <v>1.7.2</v>
      </c>
      <c r="M819" s="15" t="str">
        <f t="shared" si="266"/>
        <v>--</v>
      </c>
      <c r="N819" s="14" t="str">
        <f t="shared" si="267"/>
        <v/>
      </c>
      <c r="O819" s="15" t="str">
        <f t="shared" si="260"/>
        <v/>
      </c>
      <c r="P819" s="15" t="str">
        <f>IF(N819=1,FLOOR(MAX($P$4:P818),1)+1,IF(AND(P818&lt;&gt;"",O818&lt;&gt;1),MAX($P$4:P818)+0.1,""))</f>
        <v/>
      </c>
      <c r="Q819" s="5">
        <f>ROW()</f>
        <v>819</v>
      </c>
    </row>
    <row r="820" spans="1:17" x14ac:dyDescent="0.3">
      <c r="A820" s="1" t="s">
        <v>534</v>
      </c>
      <c r="B820" s="5"/>
      <c r="C820" s="14">
        <f t="shared" si="261"/>
        <v>0</v>
      </c>
      <c r="D820" s="14">
        <f t="shared" si="261"/>
        <v>0</v>
      </c>
      <c r="E820" s="14" t="str">
        <f t="shared" si="262"/>
        <v/>
      </c>
      <c r="F820" s="14">
        <f t="shared" si="263"/>
        <v>2</v>
      </c>
      <c r="G820" s="14">
        <f t="shared" si="259"/>
        <v>1</v>
      </c>
      <c r="H820" s="14">
        <f t="shared" si="269"/>
        <v>7</v>
      </c>
      <c r="I820" s="14">
        <f t="shared" si="269"/>
        <v>2</v>
      </c>
      <c r="J820" s="14">
        <f t="shared" si="269"/>
        <v>0</v>
      </c>
      <c r="K820" s="14">
        <f t="shared" si="269"/>
        <v>0</v>
      </c>
      <c r="L820" s="14" t="str">
        <f t="shared" si="265"/>
        <v>1.7.2</v>
      </c>
      <c r="M820" s="15" t="str">
        <f t="shared" si="266"/>
        <v>--</v>
      </c>
      <c r="N820" s="14" t="str">
        <f t="shared" si="267"/>
        <v/>
      </c>
      <c r="O820" s="15" t="str">
        <f t="shared" si="260"/>
        <v/>
      </c>
      <c r="P820" s="15" t="str">
        <f>IF(N820=1,FLOOR(MAX($P$4:P819),1)+1,IF(AND(P819&lt;&gt;"",O819&lt;&gt;1),MAX($P$4:P819)+0.1,""))</f>
        <v/>
      </c>
      <c r="Q820" s="5">
        <f>ROW()</f>
        <v>820</v>
      </c>
    </row>
    <row r="821" spans="1:17" x14ac:dyDescent="0.3">
      <c r="A821" s="1" t="s">
        <v>535</v>
      </c>
      <c r="B821" s="5"/>
      <c r="C821" s="14">
        <f t="shared" si="261"/>
        <v>0</v>
      </c>
      <c r="D821" s="14">
        <f t="shared" si="261"/>
        <v>0</v>
      </c>
      <c r="E821" s="14" t="str">
        <f t="shared" si="262"/>
        <v/>
      </c>
      <c r="F821" s="14">
        <f t="shared" si="263"/>
        <v>2</v>
      </c>
      <c r="G821" s="14">
        <f t="shared" si="259"/>
        <v>1</v>
      </c>
      <c r="H821" s="14">
        <f t="shared" si="269"/>
        <v>7</v>
      </c>
      <c r="I821" s="14">
        <f t="shared" si="269"/>
        <v>2</v>
      </c>
      <c r="J821" s="14">
        <f t="shared" si="269"/>
        <v>0</v>
      </c>
      <c r="K821" s="14">
        <f t="shared" si="269"/>
        <v>0</v>
      </c>
      <c r="L821" s="14" t="str">
        <f t="shared" si="265"/>
        <v>1.7.2</v>
      </c>
      <c r="M821" s="15" t="str">
        <f t="shared" si="266"/>
        <v>--</v>
      </c>
      <c r="N821" s="14" t="str">
        <f t="shared" si="267"/>
        <v/>
      </c>
      <c r="O821" s="15" t="str">
        <f t="shared" si="260"/>
        <v/>
      </c>
      <c r="P821" s="15" t="str">
        <f>IF(N821=1,FLOOR(MAX($P$4:P820),1)+1,IF(AND(P820&lt;&gt;"",O820&lt;&gt;1),MAX($P$4:P820)+0.1,""))</f>
        <v/>
      </c>
      <c r="Q821" s="5">
        <f>ROW()</f>
        <v>821</v>
      </c>
    </row>
    <row r="822" spans="1:17" x14ac:dyDescent="0.3">
      <c r="A822" s="1" t="s">
        <v>536</v>
      </c>
      <c r="B822" s="5"/>
      <c r="C822" s="14">
        <f t="shared" si="261"/>
        <v>0</v>
      </c>
      <c r="D822" s="14">
        <f t="shared" si="261"/>
        <v>0</v>
      </c>
      <c r="E822" s="14" t="str">
        <f t="shared" si="262"/>
        <v/>
      </c>
      <c r="F822" s="14">
        <f t="shared" si="263"/>
        <v>2</v>
      </c>
      <c r="G822" s="14">
        <f t="shared" si="259"/>
        <v>1</v>
      </c>
      <c r="H822" s="14">
        <f t="shared" ref="H822:K837" si="270">IF(G822&lt;&gt;G821,0,IF(AND(($F821-$D822)=(H$3-1),$F822=H$3),H821+1,H821))</f>
        <v>7</v>
      </c>
      <c r="I822" s="14">
        <f t="shared" si="270"/>
        <v>2</v>
      </c>
      <c r="J822" s="14">
        <f t="shared" si="270"/>
        <v>0</v>
      </c>
      <c r="K822" s="14">
        <f t="shared" si="270"/>
        <v>0</v>
      </c>
      <c r="L822" s="14" t="str">
        <f t="shared" si="265"/>
        <v>1.7.2</v>
      </c>
      <c r="M822" s="15" t="str">
        <f t="shared" si="266"/>
        <v>--</v>
      </c>
      <c r="N822" s="14" t="str">
        <f t="shared" si="267"/>
        <v/>
      </c>
      <c r="O822" s="15" t="str">
        <f t="shared" si="260"/>
        <v/>
      </c>
      <c r="P822" s="15" t="str">
        <f>IF(N822=1,FLOOR(MAX($P$4:P821),1)+1,IF(AND(P821&lt;&gt;"",O821&lt;&gt;1),MAX($P$4:P821)+0.1,""))</f>
        <v/>
      </c>
      <c r="Q822" s="5">
        <f>ROW()</f>
        <v>822</v>
      </c>
    </row>
    <row r="823" spans="1:17" x14ac:dyDescent="0.3">
      <c r="A823" s="1" t="s">
        <v>55</v>
      </c>
      <c r="B823" s="5"/>
      <c r="C823" s="14">
        <f t="shared" si="261"/>
        <v>0</v>
      </c>
      <c r="D823" s="14">
        <f t="shared" si="261"/>
        <v>0</v>
      </c>
      <c r="E823" s="14" t="str">
        <f t="shared" si="262"/>
        <v/>
      </c>
      <c r="F823" s="14">
        <f t="shared" si="263"/>
        <v>2</v>
      </c>
      <c r="G823" s="14">
        <f t="shared" si="259"/>
        <v>1</v>
      </c>
      <c r="H823" s="14">
        <f t="shared" si="270"/>
        <v>7</v>
      </c>
      <c r="I823" s="14">
        <f t="shared" si="270"/>
        <v>2</v>
      </c>
      <c r="J823" s="14">
        <f t="shared" si="270"/>
        <v>0</v>
      </c>
      <c r="K823" s="14">
        <f t="shared" si="270"/>
        <v>0</v>
      </c>
      <c r="L823" s="14" t="str">
        <f t="shared" si="265"/>
        <v>1.7.2</v>
      </c>
      <c r="M823" s="15" t="str">
        <f t="shared" si="266"/>
        <v>--</v>
      </c>
      <c r="N823" s="14" t="str">
        <f t="shared" si="267"/>
        <v/>
      </c>
      <c r="O823" s="15" t="str">
        <f t="shared" si="260"/>
        <v/>
      </c>
      <c r="P823" s="15" t="str">
        <f>IF(N823=1,FLOOR(MAX($P$4:P822),1)+1,IF(AND(P822&lt;&gt;"",O822&lt;&gt;1),MAX($P$4:P822)+0.1,""))</f>
        <v/>
      </c>
      <c r="Q823" s="5">
        <f>ROW()</f>
        <v>823</v>
      </c>
    </row>
    <row r="824" spans="1:17" x14ac:dyDescent="0.3">
      <c r="A824" s="1" t="s">
        <v>524</v>
      </c>
      <c r="B824" s="5"/>
      <c r="C824" s="14">
        <f t="shared" si="261"/>
        <v>0</v>
      </c>
      <c r="D824" s="14">
        <f t="shared" si="261"/>
        <v>0</v>
      </c>
      <c r="E824" s="14" t="str">
        <f t="shared" si="262"/>
        <v/>
      </c>
      <c r="F824" s="14">
        <f t="shared" si="263"/>
        <v>2</v>
      </c>
      <c r="G824" s="14">
        <f t="shared" si="259"/>
        <v>1</v>
      </c>
      <c r="H824" s="14">
        <f t="shared" si="270"/>
        <v>7</v>
      </c>
      <c r="I824" s="14">
        <f t="shared" si="270"/>
        <v>2</v>
      </c>
      <c r="J824" s="14">
        <f t="shared" si="270"/>
        <v>0</v>
      </c>
      <c r="K824" s="14">
        <f t="shared" si="270"/>
        <v>0</v>
      </c>
      <c r="L824" s="14" t="str">
        <f t="shared" si="265"/>
        <v>1.7.2</v>
      </c>
      <c r="M824" s="15" t="str">
        <f t="shared" si="266"/>
        <v>--</v>
      </c>
      <c r="N824" s="14" t="str">
        <f t="shared" si="267"/>
        <v/>
      </c>
      <c r="O824" s="15" t="str">
        <f t="shared" si="260"/>
        <v/>
      </c>
      <c r="P824" s="15" t="str">
        <f>IF(N824=1,FLOOR(MAX($P$4:P823),1)+1,IF(AND(P823&lt;&gt;"",O823&lt;&gt;1),MAX($P$4:P823)+0.1,""))</f>
        <v/>
      </c>
      <c r="Q824" s="5">
        <f>ROW()</f>
        <v>824</v>
      </c>
    </row>
    <row r="825" spans="1:17" x14ac:dyDescent="0.3">
      <c r="A825" s="1" t="s">
        <v>525</v>
      </c>
      <c r="B825" s="5"/>
      <c r="C825" s="14">
        <f t="shared" si="261"/>
        <v>0</v>
      </c>
      <c r="D825" s="14">
        <f t="shared" si="261"/>
        <v>0</v>
      </c>
      <c r="E825" s="14" t="str">
        <f t="shared" si="262"/>
        <v/>
      </c>
      <c r="F825" s="14">
        <f t="shared" si="263"/>
        <v>2</v>
      </c>
      <c r="G825" s="14">
        <f t="shared" si="259"/>
        <v>1</v>
      </c>
      <c r="H825" s="14">
        <f t="shared" si="270"/>
        <v>7</v>
      </c>
      <c r="I825" s="14">
        <f t="shared" si="270"/>
        <v>2</v>
      </c>
      <c r="J825" s="14">
        <f t="shared" si="270"/>
        <v>0</v>
      </c>
      <c r="K825" s="14">
        <f t="shared" si="270"/>
        <v>0</v>
      </c>
      <c r="L825" s="14" t="str">
        <f t="shared" si="265"/>
        <v>1.7.2</v>
      </c>
      <c r="M825" s="15" t="str">
        <f t="shared" si="266"/>
        <v>--</v>
      </c>
      <c r="N825" s="14" t="str">
        <f t="shared" si="267"/>
        <v/>
      </c>
      <c r="O825" s="15" t="str">
        <f t="shared" si="260"/>
        <v/>
      </c>
      <c r="P825" s="15" t="str">
        <f>IF(N825=1,FLOOR(MAX($P$4:P824),1)+1,IF(AND(P824&lt;&gt;"",O824&lt;&gt;1),MAX($P$4:P824)+0.1,""))</f>
        <v/>
      </c>
      <c r="Q825" s="5">
        <f>ROW()</f>
        <v>825</v>
      </c>
    </row>
    <row r="826" spans="1:17" x14ac:dyDescent="0.3">
      <c r="A826" s="1" t="s">
        <v>73</v>
      </c>
      <c r="B826" s="5"/>
      <c r="C826" s="14">
        <f t="shared" si="261"/>
        <v>0</v>
      </c>
      <c r="D826" s="14">
        <f t="shared" si="261"/>
        <v>0</v>
      </c>
      <c r="E826" s="14" t="str">
        <f t="shared" si="262"/>
        <v/>
      </c>
      <c r="F826" s="14">
        <f t="shared" si="263"/>
        <v>2</v>
      </c>
      <c r="G826" s="14">
        <f t="shared" si="259"/>
        <v>1</v>
      </c>
      <c r="H826" s="14">
        <f t="shared" si="270"/>
        <v>7</v>
      </c>
      <c r="I826" s="14">
        <f t="shared" si="270"/>
        <v>2</v>
      </c>
      <c r="J826" s="14">
        <f t="shared" si="270"/>
        <v>0</v>
      </c>
      <c r="K826" s="14">
        <f t="shared" si="270"/>
        <v>0</v>
      </c>
      <c r="L826" s="14" t="str">
        <f t="shared" si="265"/>
        <v>1.7.2</v>
      </c>
      <c r="M826" s="15" t="str">
        <f t="shared" si="266"/>
        <v>--</v>
      </c>
      <c r="N826" s="14" t="str">
        <f t="shared" si="267"/>
        <v/>
      </c>
      <c r="O826" s="15" t="str">
        <f t="shared" si="260"/>
        <v/>
      </c>
      <c r="P826" s="15" t="str">
        <f>IF(N826=1,FLOOR(MAX($P$4:P825),1)+1,IF(AND(P825&lt;&gt;"",O825&lt;&gt;1),MAX($P$4:P825)+0.1,""))</f>
        <v/>
      </c>
      <c r="Q826" s="5">
        <f>ROW()</f>
        <v>826</v>
      </c>
    </row>
    <row r="827" spans="1:17" x14ac:dyDescent="0.3">
      <c r="A827" s="1" t="s">
        <v>55</v>
      </c>
      <c r="B827" s="5"/>
      <c r="C827" s="14">
        <f t="shared" si="261"/>
        <v>0</v>
      </c>
      <c r="D827" s="14">
        <f t="shared" si="261"/>
        <v>0</v>
      </c>
      <c r="E827" s="14" t="str">
        <f t="shared" si="262"/>
        <v/>
      </c>
      <c r="F827" s="14">
        <f t="shared" si="263"/>
        <v>2</v>
      </c>
      <c r="G827" s="14">
        <f t="shared" si="259"/>
        <v>1</v>
      </c>
      <c r="H827" s="14">
        <f t="shared" si="270"/>
        <v>7</v>
      </c>
      <c r="I827" s="14">
        <f t="shared" si="270"/>
        <v>2</v>
      </c>
      <c r="J827" s="14">
        <f t="shared" si="270"/>
        <v>0</v>
      </c>
      <c r="K827" s="14">
        <f t="shared" si="270"/>
        <v>0</v>
      </c>
      <c r="L827" s="14" t="str">
        <f t="shared" si="265"/>
        <v>1.7.2</v>
      </c>
      <c r="M827" s="15" t="str">
        <f t="shared" si="266"/>
        <v>--</v>
      </c>
      <c r="N827" s="14" t="str">
        <f t="shared" si="267"/>
        <v/>
      </c>
      <c r="O827" s="15" t="str">
        <f t="shared" si="260"/>
        <v/>
      </c>
      <c r="P827" s="15" t="str">
        <f>IF(N827=1,FLOOR(MAX($P$4:P826),1)+1,IF(AND(P826&lt;&gt;"",O826&lt;&gt;1),MAX($P$4:P826)+0.1,""))</f>
        <v/>
      </c>
      <c r="Q827" s="5">
        <f>ROW()</f>
        <v>827</v>
      </c>
    </row>
    <row r="828" spans="1:17" x14ac:dyDescent="0.3">
      <c r="A828" s="1" t="s">
        <v>55</v>
      </c>
      <c r="B828" s="5"/>
      <c r="C828" s="14">
        <f t="shared" si="261"/>
        <v>0</v>
      </c>
      <c r="D828" s="14">
        <f t="shared" si="261"/>
        <v>0</v>
      </c>
      <c r="E828" s="14" t="str">
        <f t="shared" si="262"/>
        <v/>
      </c>
      <c r="F828" s="14">
        <f t="shared" si="263"/>
        <v>2</v>
      </c>
      <c r="G828" s="14">
        <f t="shared" si="259"/>
        <v>1</v>
      </c>
      <c r="H828" s="14">
        <f t="shared" si="270"/>
        <v>7</v>
      </c>
      <c r="I828" s="14">
        <f t="shared" si="270"/>
        <v>2</v>
      </c>
      <c r="J828" s="14">
        <f t="shared" si="270"/>
        <v>0</v>
      </c>
      <c r="K828" s="14">
        <f t="shared" si="270"/>
        <v>0</v>
      </c>
      <c r="L828" s="14" t="str">
        <f t="shared" si="265"/>
        <v>1.7.2</v>
      </c>
      <c r="M828" s="15" t="str">
        <f t="shared" si="266"/>
        <v>--</v>
      </c>
      <c r="N828" s="14" t="str">
        <f t="shared" si="267"/>
        <v/>
      </c>
      <c r="O828" s="15" t="str">
        <f t="shared" si="260"/>
        <v/>
      </c>
      <c r="P828" s="15" t="str">
        <f>IF(N828=1,FLOOR(MAX($P$4:P827),1)+1,IF(AND(P827&lt;&gt;"",O827&lt;&gt;1),MAX($P$4:P827)+0.1,""))</f>
        <v/>
      </c>
      <c r="Q828" s="5">
        <f>ROW()</f>
        <v>828</v>
      </c>
    </row>
    <row r="829" spans="1:17" x14ac:dyDescent="0.3">
      <c r="A829" s="1" t="s">
        <v>526</v>
      </c>
      <c r="B829" s="5"/>
      <c r="C829" s="14">
        <f t="shared" si="261"/>
        <v>0</v>
      </c>
      <c r="D829" s="14">
        <f t="shared" si="261"/>
        <v>0</v>
      </c>
      <c r="E829" s="14" t="str">
        <f t="shared" si="262"/>
        <v/>
      </c>
      <c r="F829" s="14">
        <f t="shared" si="263"/>
        <v>2</v>
      </c>
      <c r="G829" s="14">
        <f t="shared" si="259"/>
        <v>1</v>
      </c>
      <c r="H829" s="14">
        <f t="shared" si="270"/>
        <v>7</v>
      </c>
      <c r="I829" s="14">
        <f t="shared" si="270"/>
        <v>2</v>
      </c>
      <c r="J829" s="14">
        <f t="shared" si="270"/>
        <v>0</v>
      </c>
      <c r="K829" s="14">
        <f t="shared" si="270"/>
        <v>0</v>
      </c>
      <c r="L829" s="14" t="str">
        <f t="shared" si="265"/>
        <v>1.7.2</v>
      </c>
      <c r="M829" s="15" t="str">
        <f t="shared" si="266"/>
        <v>--</v>
      </c>
      <c r="N829" s="14" t="str">
        <f t="shared" si="267"/>
        <v/>
      </c>
      <c r="O829" s="15" t="str">
        <f t="shared" si="260"/>
        <v/>
      </c>
      <c r="P829" s="15" t="str">
        <f>IF(N829=1,FLOOR(MAX($P$4:P828),1)+1,IF(AND(P828&lt;&gt;"",O828&lt;&gt;1),MAX($P$4:P828)+0.1,""))</f>
        <v/>
      </c>
      <c r="Q829" s="5">
        <f>ROW()</f>
        <v>829</v>
      </c>
    </row>
    <row r="830" spans="1:17" x14ac:dyDescent="0.3">
      <c r="A830" s="1" t="s">
        <v>190</v>
      </c>
      <c r="B830" s="5"/>
      <c r="C830" s="14">
        <f t="shared" si="261"/>
        <v>0</v>
      </c>
      <c r="D830" s="14">
        <f t="shared" si="261"/>
        <v>1</v>
      </c>
      <c r="E830" s="14" t="str">
        <f t="shared" si="262"/>
        <v/>
      </c>
      <c r="F830" s="14">
        <f t="shared" si="263"/>
        <v>1</v>
      </c>
      <c r="G830" s="14">
        <f t="shared" si="259"/>
        <v>1</v>
      </c>
      <c r="H830" s="14">
        <f t="shared" si="270"/>
        <v>7</v>
      </c>
      <c r="I830" s="14">
        <f t="shared" si="270"/>
        <v>2</v>
      </c>
      <c r="J830" s="14">
        <f t="shared" si="270"/>
        <v>0</v>
      </c>
      <c r="K830" s="14">
        <f t="shared" si="270"/>
        <v>0</v>
      </c>
      <c r="L830" s="14" t="str">
        <f t="shared" si="265"/>
        <v>1.7.2</v>
      </c>
      <c r="M830" s="15" t="str">
        <f t="shared" si="266"/>
        <v>--</v>
      </c>
      <c r="N830" s="14" t="str">
        <f t="shared" si="267"/>
        <v/>
      </c>
      <c r="O830" s="15" t="str">
        <f t="shared" si="260"/>
        <v/>
      </c>
      <c r="P830" s="15" t="str">
        <f>IF(N830=1,FLOOR(MAX($P$4:P829),1)+1,IF(AND(P829&lt;&gt;"",O829&lt;&gt;1),MAX($P$4:P829)+0.1,""))</f>
        <v/>
      </c>
      <c r="Q830" s="5">
        <f>ROW()</f>
        <v>830</v>
      </c>
    </row>
    <row r="831" spans="1:17" x14ac:dyDescent="0.3">
      <c r="A831" s="1" t="s">
        <v>537</v>
      </c>
      <c r="B831" s="5"/>
      <c r="C831" s="14">
        <f t="shared" si="261"/>
        <v>1</v>
      </c>
      <c r="D831" s="14">
        <f t="shared" si="261"/>
        <v>0</v>
      </c>
      <c r="E831" s="14" t="str">
        <f t="shared" si="262"/>
        <v/>
      </c>
      <c r="F831" s="14">
        <f t="shared" si="263"/>
        <v>2</v>
      </c>
      <c r="G831" s="14">
        <f t="shared" si="259"/>
        <v>1</v>
      </c>
      <c r="H831" s="14">
        <f t="shared" si="270"/>
        <v>7</v>
      </c>
      <c r="I831" s="14">
        <f t="shared" si="270"/>
        <v>3</v>
      </c>
      <c r="J831" s="14">
        <f t="shared" si="270"/>
        <v>0</v>
      </c>
      <c r="K831" s="14">
        <f t="shared" si="270"/>
        <v>0</v>
      </c>
      <c r="L831" s="14" t="str">
        <f t="shared" si="265"/>
        <v>1.7.3</v>
      </c>
      <c r="M831" s="15" t="str">
        <f t="shared" si="266"/>
        <v>Pre-Construction Testing</v>
      </c>
      <c r="N831" s="14" t="str">
        <f t="shared" si="267"/>
        <v/>
      </c>
      <c r="O831" s="15" t="str">
        <f t="shared" si="260"/>
        <v/>
      </c>
      <c r="P831" s="15" t="str">
        <f>IF(N831=1,FLOOR(MAX($P$4:P830),1)+1,IF(AND(P830&lt;&gt;"",O830&lt;&gt;1),MAX($P$4:P830)+0.1,""))</f>
        <v/>
      </c>
      <c r="Q831" s="5">
        <f>ROW()</f>
        <v>831</v>
      </c>
    </row>
    <row r="832" spans="1:17" x14ac:dyDescent="0.3">
      <c r="A832" s="1" t="s">
        <v>55</v>
      </c>
      <c r="B832" s="5"/>
      <c r="C832" s="14">
        <f t="shared" si="261"/>
        <v>0</v>
      </c>
      <c r="D832" s="14">
        <f t="shared" si="261"/>
        <v>0</v>
      </c>
      <c r="E832" s="14" t="str">
        <f t="shared" si="262"/>
        <v/>
      </c>
      <c r="F832" s="14">
        <f t="shared" si="263"/>
        <v>2</v>
      </c>
      <c r="G832" s="14">
        <f t="shared" si="259"/>
        <v>1</v>
      </c>
      <c r="H832" s="14">
        <f t="shared" si="270"/>
        <v>7</v>
      </c>
      <c r="I832" s="14">
        <f t="shared" si="270"/>
        <v>3</v>
      </c>
      <c r="J832" s="14">
        <f t="shared" si="270"/>
        <v>0</v>
      </c>
      <c r="K832" s="14">
        <f t="shared" si="270"/>
        <v>0</v>
      </c>
      <c r="L832" s="14" t="str">
        <f t="shared" si="265"/>
        <v>1.7.3</v>
      </c>
      <c r="M832" s="15" t="str">
        <f t="shared" si="266"/>
        <v>--</v>
      </c>
      <c r="N832" s="14" t="str">
        <f t="shared" si="267"/>
        <v/>
      </c>
      <c r="O832" s="15" t="str">
        <f t="shared" si="260"/>
        <v/>
      </c>
      <c r="P832" s="15" t="str">
        <f>IF(N832=1,FLOOR(MAX($P$4:P831),1)+1,IF(AND(P831&lt;&gt;"",O831&lt;&gt;1),MAX($P$4:P831)+0.1,""))</f>
        <v/>
      </c>
      <c r="Q832" s="5">
        <f>ROW()</f>
        <v>832</v>
      </c>
    </row>
    <row r="833" spans="1:17" x14ac:dyDescent="0.3">
      <c r="A833" s="1" t="s">
        <v>59</v>
      </c>
      <c r="B833" s="5"/>
      <c r="C833" s="14">
        <f t="shared" si="261"/>
        <v>0</v>
      </c>
      <c r="D833" s="14">
        <f t="shared" si="261"/>
        <v>0</v>
      </c>
      <c r="E833" s="14" t="str">
        <f t="shared" si="262"/>
        <v/>
      </c>
      <c r="F833" s="14">
        <f t="shared" si="263"/>
        <v>2</v>
      </c>
      <c r="G833" s="14">
        <f t="shared" si="259"/>
        <v>1</v>
      </c>
      <c r="H833" s="14">
        <f t="shared" si="270"/>
        <v>7</v>
      </c>
      <c r="I833" s="14">
        <f t="shared" si="270"/>
        <v>3</v>
      </c>
      <c r="J833" s="14">
        <f t="shared" si="270"/>
        <v>0</v>
      </c>
      <c r="K833" s="14">
        <f t="shared" si="270"/>
        <v>0</v>
      </c>
      <c r="L833" s="14" t="str">
        <f t="shared" si="265"/>
        <v>1.7.3</v>
      </c>
      <c r="M833" s="15" t="str">
        <f t="shared" si="266"/>
        <v>--</v>
      </c>
      <c r="N833" s="14" t="str">
        <f t="shared" si="267"/>
        <v/>
      </c>
      <c r="O833" s="15" t="str">
        <f t="shared" si="260"/>
        <v/>
      </c>
      <c r="P833" s="15" t="str">
        <f>IF(N833=1,FLOOR(MAX($P$4:P832),1)+1,IF(AND(P832&lt;&gt;"",O832&lt;&gt;1),MAX($P$4:P832)+0.1,""))</f>
        <v/>
      </c>
      <c r="Q833" s="5">
        <f>ROW()</f>
        <v>833</v>
      </c>
    </row>
    <row r="834" spans="1:17" x14ac:dyDescent="0.3">
      <c r="A834" s="1" t="s">
        <v>60</v>
      </c>
      <c r="B834" s="5"/>
      <c r="C834" s="14">
        <f t="shared" si="261"/>
        <v>0</v>
      </c>
      <c r="D834" s="14">
        <f t="shared" si="261"/>
        <v>0</v>
      </c>
      <c r="E834" s="14" t="str">
        <f t="shared" si="262"/>
        <v/>
      </c>
      <c r="F834" s="14">
        <f t="shared" si="263"/>
        <v>2</v>
      </c>
      <c r="G834" s="14">
        <f t="shared" si="259"/>
        <v>1</v>
      </c>
      <c r="H834" s="14">
        <f t="shared" si="270"/>
        <v>7</v>
      </c>
      <c r="I834" s="14">
        <f t="shared" si="270"/>
        <v>3</v>
      </c>
      <c r="J834" s="14">
        <f t="shared" si="270"/>
        <v>0</v>
      </c>
      <c r="K834" s="14">
        <f t="shared" si="270"/>
        <v>0</v>
      </c>
      <c r="L834" s="14" t="str">
        <f t="shared" si="265"/>
        <v>1.7.3</v>
      </c>
      <c r="M834" s="15" t="str">
        <f t="shared" si="266"/>
        <v>--</v>
      </c>
      <c r="N834" s="14" t="str">
        <f t="shared" si="267"/>
        <v/>
      </c>
      <c r="O834" s="15" t="str">
        <f t="shared" si="260"/>
        <v/>
      </c>
      <c r="P834" s="15" t="str">
        <f>IF(N834=1,FLOOR(MAX($P$4:P833),1)+1,IF(AND(P833&lt;&gt;"",O833&lt;&gt;1),MAX($P$4:P833)+0.1,""))</f>
        <v/>
      </c>
      <c r="Q834" s="5">
        <f>ROW()</f>
        <v>834</v>
      </c>
    </row>
    <row r="835" spans="1:17" x14ac:dyDescent="0.3">
      <c r="A835" s="1" t="s">
        <v>538</v>
      </c>
      <c r="B835" s="5"/>
      <c r="C835" s="14">
        <f t="shared" si="261"/>
        <v>0</v>
      </c>
      <c r="D835" s="14">
        <f t="shared" si="261"/>
        <v>0</v>
      </c>
      <c r="E835" s="14" t="str">
        <f t="shared" si="262"/>
        <v/>
      </c>
      <c r="F835" s="14">
        <f t="shared" si="263"/>
        <v>2</v>
      </c>
      <c r="G835" s="14">
        <f t="shared" si="259"/>
        <v>1</v>
      </c>
      <c r="H835" s="14">
        <f t="shared" si="270"/>
        <v>7</v>
      </c>
      <c r="I835" s="14">
        <f t="shared" si="270"/>
        <v>3</v>
      </c>
      <c r="J835" s="14">
        <f t="shared" si="270"/>
        <v>0</v>
      </c>
      <c r="K835" s="14">
        <f t="shared" si="270"/>
        <v>0</v>
      </c>
      <c r="L835" s="14" t="str">
        <f t="shared" si="265"/>
        <v>1.7.3</v>
      </c>
      <c r="M835" s="15" t="str">
        <f t="shared" si="266"/>
        <v>--</v>
      </c>
      <c r="N835" s="14" t="str">
        <f t="shared" si="267"/>
        <v/>
      </c>
      <c r="O835" s="15" t="str">
        <f t="shared" si="260"/>
        <v/>
      </c>
      <c r="P835" s="15" t="str">
        <f>IF(N835=1,FLOOR(MAX($P$4:P834),1)+1,IF(AND(P834&lt;&gt;"",O834&lt;&gt;1),MAX($P$4:P834)+0.1,""))</f>
        <v/>
      </c>
      <c r="Q835" s="5">
        <f>ROW()</f>
        <v>835</v>
      </c>
    </row>
    <row r="836" spans="1:17" x14ac:dyDescent="0.3">
      <c r="A836" s="1" t="s">
        <v>539</v>
      </c>
      <c r="B836" s="5"/>
      <c r="C836" s="14">
        <f t="shared" si="261"/>
        <v>0</v>
      </c>
      <c r="D836" s="14">
        <f t="shared" si="261"/>
        <v>0</v>
      </c>
      <c r="E836" s="14" t="str">
        <f t="shared" si="262"/>
        <v/>
      </c>
      <c r="F836" s="14">
        <f t="shared" si="263"/>
        <v>2</v>
      </c>
      <c r="G836" s="14">
        <f t="shared" si="259"/>
        <v>1</v>
      </c>
      <c r="H836" s="14">
        <f t="shared" si="270"/>
        <v>7</v>
      </c>
      <c r="I836" s="14">
        <f t="shared" si="270"/>
        <v>3</v>
      </c>
      <c r="J836" s="14">
        <f t="shared" si="270"/>
        <v>0</v>
      </c>
      <c r="K836" s="14">
        <f t="shared" si="270"/>
        <v>0</v>
      </c>
      <c r="L836" s="14" t="str">
        <f t="shared" si="265"/>
        <v>1.7.3</v>
      </c>
      <c r="M836" s="15" t="str">
        <f t="shared" si="266"/>
        <v>--</v>
      </c>
      <c r="N836" s="14" t="str">
        <f t="shared" si="267"/>
        <v/>
      </c>
      <c r="O836" s="15" t="str">
        <f t="shared" si="260"/>
        <v/>
      </c>
      <c r="P836" s="15" t="str">
        <f>IF(N836=1,FLOOR(MAX($P$4:P835),1)+1,IF(AND(P835&lt;&gt;"",O835&lt;&gt;1),MAX($P$4:P835)+0.1,""))</f>
        <v/>
      </c>
      <c r="Q836" s="5">
        <f>ROW()</f>
        <v>836</v>
      </c>
    </row>
    <row r="837" spans="1:17" x14ac:dyDescent="0.3">
      <c r="A837" s="1" t="s">
        <v>55</v>
      </c>
      <c r="B837" s="5"/>
      <c r="C837" s="14">
        <f t="shared" si="261"/>
        <v>0</v>
      </c>
      <c r="D837" s="14">
        <f t="shared" si="261"/>
        <v>0</v>
      </c>
      <c r="E837" s="14" t="str">
        <f t="shared" si="262"/>
        <v/>
      </c>
      <c r="F837" s="14">
        <f t="shared" si="263"/>
        <v>2</v>
      </c>
      <c r="G837" s="14">
        <f t="shared" ref="G837:G900" si="271">G836+IF(NOT(ISERROR(FIND("&lt;PRT&gt;",A837))),1,0)</f>
        <v>1</v>
      </c>
      <c r="H837" s="14">
        <f t="shared" si="270"/>
        <v>7</v>
      </c>
      <c r="I837" s="14">
        <f t="shared" si="270"/>
        <v>3</v>
      </c>
      <c r="J837" s="14">
        <f t="shared" si="270"/>
        <v>0</v>
      </c>
      <c r="K837" s="14">
        <f t="shared" si="270"/>
        <v>0</v>
      </c>
      <c r="L837" s="14" t="str">
        <f t="shared" si="265"/>
        <v>1.7.3</v>
      </c>
      <c r="M837" s="15" t="str">
        <f t="shared" si="266"/>
        <v>--</v>
      </c>
      <c r="N837" s="14" t="str">
        <f t="shared" si="267"/>
        <v/>
      </c>
      <c r="O837" s="15" t="str">
        <f t="shared" ref="O837:O900" si="272">IF(ISERROR(FIND(O$4,$A837)),"",1)</f>
        <v/>
      </c>
      <c r="P837" s="15" t="str">
        <f>IF(N837=1,FLOOR(MAX($P$4:P836),1)+1,IF(AND(P836&lt;&gt;"",O836&lt;&gt;1),MAX($P$4:P836)+0.1,""))</f>
        <v/>
      </c>
      <c r="Q837" s="5">
        <f>ROW()</f>
        <v>837</v>
      </c>
    </row>
    <row r="838" spans="1:17" x14ac:dyDescent="0.3">
      <c r="A838" s="1" t="s">
        <v>540</v>
      </c>
      <c r="B838" s="5"/>
      <c r="C838" s="14">
        <f t="shared" ref="C838:D901" si="273">(LEN($A838)-LEN(SUBSTITUTE($A838,C$3,"")))/LEN(C$3)</f>
        <v>0</v>
      </c>
      <c r="D838" s="14">
        <f t="shared" si="273"/>
        <v>0</v>
      </c>
      <c r="E838" s="14" t="str">
        <f t="shared" ref="E838:E901" si="274">IF(AND(C838&gt;0,D838&gt;0),IF(FIND(D$3,A838)&gt;FIND(C$3,A838),"WARNING","OK"),"")</f>
        <v/>
      </c>
      <c r="F838" s="14">
        <f t="shared" ref="F838:F901" si="275">F837+C838-D838</f>
        <v>2</v>
      </c>
      <c r="G838" s="14">
        <f t="shared" si="271"/>
        <v>1</v>
      </c>
      <c r="H838" s="14">
        <f t="shared" ref="H838:K853" si="276">IF(G838&lt;&gt;G837,0,IF(AND(($F837-$D838)=(H$3-1),$F838=H$3),H837+1,H837))</f>
        <v>7</v>
      </c>
      <c r="I838" s="14">
        <f t="shared" si="276"/>
        <v>3</v>
      </c>
      <c r="J838" s="14">
        <f t="shared" si="276"/>
        <v>0</v>
      </c>
      <c r="K838" s="14">
        <f t="shared" si="276"/>
        <v>0</v>
      </c>
      <c r="L838" s="14" t="str">
        <f t="shared" ref="L838:L901" si="277">SUBSTITUTE(G838&amp;"."&amp;H838&amp;"."&amp;I838&amp;"."&amp;J838&amp;"."&amp;K838,".0","")</f>
        <v>1.7.3</v>
      </c>
      <c r="M838" s="15" t="str">
        <f t="shared" ref="M838:M901" si="278">IF(ISERROR(FIND("&lt;SPT&gt;&lt;TTL&gt;",A838)),"--",SUBSTITUTE(SUBSTITUTE(MID(A838&amp;A839,FIND("&lt;SPT&gt;&lt;TTL&gt;",A838&amp;A839)+10,FIND("&lt;/TTL&gt;",A838&amp;A839)-FIND("&lt;SPT&gt;&lt;TTL&gt;",A838&amp;A839)-10),"&lt;SUB&gt;",""),"&lt;/SUB&gt;",""))</f>
        <v>--</v>
      </c>
      <c r="N838" s="14" t="str">
        <f t="shared" ref="N838:N901" si="279">IF(ISERROR(FIND(N$4,UPPER($A838))),"",1)</f>
        <v/>
      </c>
      <c r="O838" s="15" t="str">
        <f t="shared" si="272"/>
        <v/>
      </c>
      <c r="P838" s="15" t="str">
        <f>IF(N838=1,FLOOR(MAX($P$4:P837),1)+1,IF(AND(P837&lt;&gt;"",O837&lt;&gt;1),MAX($P$4:P837)+0.1,""))</f>
        <v/>
      </c>
      <c r="Q838" s="5">
        <f>ROW()</f>
        <v>838</v>
      </c>
    </row>
    <row r="839" spans="1:17" x14ac:dyDescent="0.3">
      <c r="A839" s="1" t="s">
        <v>541</v>
      </c>
      <c r="B839" s="5"/>
      <c r="C839" s="14">
        <f t="shared" si="273"/>
        <v>0</v>
      </c>
      <c r="D839" s="14">
        <f t="shared" si="273"/>
        <v>0</v>
      </c>
      <c r="E839" s="14" t="str">
        <f t="shared" si="274"/>
        <v/>
      </c>
      <c r="F839" s="14">
        <f t="shared" si="275"/>
        <v>2</v>
      </c>
      <c r="G839" s="14">
        <f t="shared" si="271"/>
        <v>1</v>
      </c>
      <c r="H839" s="14">
        <f t="shared" si="276"/>
        <v>7</v>
      </c>
      <c r="I839" s="14">
        <f t="shared" si="276"/>
        <v>3</v>
      </c>
      <c r="J839" s="14">
        <f t="shared" si="276"/>
        <v>0</v>
      </c>
      <c r="K839" s="14">
        <f t="shared" si="276"/>
        <v>0</v>
      </c>
      <c r="L839" s="14" t="str">
        <f t="shared" si="277"/>
        <v>1.7.3</v>
      </c>
      <c r="M839" s="15" t="str">
        <f t="shared" si="278"/>
        <v>--</v>
      </c>
      <c r="N839" s="14" t="str">
        <f t="shared" si="279"/>
        <v/>
      </c>
      <c r="O839" s="15" t="str">
        <f t="shared" si="272"/>
        <v/>
      </c>
      <c r="P839" s="15" t="str">
        <f>IF(N839=1,FLOOR(MAX($P$4:P838),1)+1,IF(AND(P838&lt;&gt;"",O838&lt;&gt;1),MAX($P$4:P838)+0.1,""))</f>
        <v/>
      </c>
      <c r="Q839" s="5">
        <f>ROW()</f>
        <v>839</v>
      </c>
    </row>
    <row r="840" spans="1:17" x14ac:dyDescent="0.3">
      <c r="A840" s="1" t="s">
        <v>542</v>
      </c>
      <c r="B840" s="5"/>
      <c r="C840" s="14">
        <f t="shared" si="273"/>
        <v>0</v>
      </c>
      <c r="D840" s="14">
        <f t="shared" si="273"/>
        <v>0</v>
      </c>
      <c r="E840" s="14" t="str">
        <f t="shared" si="274"/>
        <v/>
      </c>
      <c r="F840" s="14">
        <f t="shared" si="275"/>
        <v>2</v>
      </c>
      <c r="G840" s="14">
        <f t="shared" si="271"/>
        <v>1</v>
      </c>
      <c r="H840" s="14">
        <f t="shared" si="276"/>
        <v>7</v>
      </c>
      <c r="I840" s="14">
        <f t="shared" si="276"/>
        <v>3</v>
      </c>
      <c r="J840" s="14">
        <f t="shared" si="276"/>
        <v>0</v>
      </c>
      <c r="K840" s="14">
        <f t="shared" si="276"/>
        <v>0</v>
      </c>
      <c r="L840" s="14" t="str">
        <f t="shared" si="277"/>
        <v>1.7.3</v>
      </c>
      <c r="M840" s="15" t="str">
        <f t="shared" si="278"/>
        <v>--</v>
      </c>
      <c r="N840" s="14" t="str">
        <f t="shared" si="279"/>
        <v/>
      </c>
      <c r="O840" s="15" t="str">
        <f t="shared" si="272"/>
        <v/>
      </c>
      <c r="P840" s="15" t="str">
        <f>IF(N840=1,FLOOR(MAX($P$4:P839),1)+1,IF(AND(P839&lt;&gt;"",O839&lt;&gt;1),MAX($P$4:P839)+0.1,""))</f>
        <v/>
      </c>
      <c r="Q840" s="5">
        <f>ROW()</f>
        <v>840</v>
      </c>
    </row>
    <row r="841" spans="1:17" x14ac:dyDescent="0.3">
      <c r="A841" s="1" t="s">
        <v>55</v>
      </c>
      <c r="B841" s="5"/>
      <c r="C841" s="14">
        <f t="shared" si="273"/>
        <v>0</v>
      </c>
      <c r="D841" s="14">
        <f t="shared" si="273"/>
        <v>0</v>
      </c>
      <c r="E841" s="14" t="str">
        <f t="shared" si="274"/>
        <v/>
      </c>
      <c r="F841" s="14">
        <f t="shared" si="275"/>
        <v>2</v>
      </c>
      <c r="G841" s="14">
        <f t="shared" si="271"/>
        <v>1</v>
      </c>
      <c r="H841" s="14">
        <f t="shared" si="276"/>
        <v>7</v>
      </c>
      <c r="I841" s="14">
        <f t="shared" si="276"/>
        <v>3</v>
      </c>
      <c r="J841" s="14">
        <f t="shared" si="276"/>
        <v>0</v>
      </c>
      <c r="K841" s="14">
        <f t="shared" si="276"/>
        <v>0</v>
      </c>
      <c r="L841" s="14" t="str">
        <f t="shared" si="277"/>
        <v>1.7.3</v>
      </c>
      <c r="M841" s="15" t="str">
        <f t="shared" si="278"/>
        <v>--</v>
      </c>
      <c r="N841" s="14" t="str">
        <f t="shared" si="279"/>
        <v/>
      </c>
      <c r="O841" s="15" t="str">
        <f t="shared" si="272"/>
        <v/>
      </c>
      <c r="P841" s="15" t="str">
        <f>IF(N841=1,FLOOR(MAX($P$4:P840),1)+1,IF(AND(P840&lt;&gt;"",O840&lt;&gt;1),MAX($P$4:P840)+0.1,""))</f>
        <v/>
      </c>
      <c r="Q841" s="5">
        <f>ROW()</f>
        <v>841</v>
      </c>
    </row>
    <row r="842" spans="1:17" x14ac:dyDescent="0.3">
      <c r="A842" s="1" t="s">
        <v>534</v>
      </c>
      <c r="B842" s="5"/>
      <c r="C842" s="14">
        <f t="shared" si="273"/>
        <v>0</v>
      </c>
      <c r="D842" s="14">
        <f t="shared" si="273"/>
        <v>0</v>
      </c>
      <c r="E842" s="14" t="str">
        <f t="shared" si="274"/>
        <v/>
      </c>
      <c r="F842" s="14">
        <f t="shared" si="275"/>
        <v>2</v>
      </c>
      <c r="G842" s="14">
        <f t="shared" si="271"/>
        <v>1</v>
      </c>
      <c r="H842" s="14">
        <f t="shared" si="276"/>
        <v>7</v>
      </c>
      <c r="I842" s="14">
        <f t="shared" si="276"/>
        <v>3</v>
      </c>
      <c r="J842" s="14">
        <f t="shared" si="276"/>
        <v>0</v>
      </c>
      <c r="K842" s="14">
        <f t="shared" si="276"/>
        <v>0</v>
      </c>
      <c r="L842" s="14" t="str">
        <f t="shared" si="277"/>
        <v>1.7.3</v>
      </c>
      <c r="M842" s="15" t="str">
        <f t="shared" si="278"/>
        <v>--</v>
      </c>
      <c r="N842" s="14" t="str">
        <f t="shared" si="279"/>
        <v/>
      </c>
      <c r="O842" s="15" t="str">
        <f t="shared" si="272"/>
        <v/>
      </c>
      <c r="P842" s="15" t="str">
        <f>IF(N842=1,FLOOR(MAX($P$4:P841),1)+1,IF(AND(P841&lt;&gt;"",O841&lt;&gt;1),MAX($P$4:P841)+0.1,""))</f>
        <v/>
      </c>
      <c r="Q842" s="5">
        <f>ROW()</f>
        <v>842</v>
      </c>
    </row>
    <row r="843" spans="1:17" x14ac:dyDescent="0.3">
      <c r="A843" s="1" t="s">
        <v>535</v>
      </c>
      <c r="B843" s="5"/>
      <c r="C843" s="14">
        <f t="shared" si="273"/>
        <v>0</v>
      </c>
      <c r="D843" s="14">
        <f t="shared" si="273"/>
        <v>0</v>
      </c>
      <c r="E843" s="14" t="str">
        <f t="shared" si="274"/>
        <v/>
      </c>
      <c r="F843" s="14">
        <f t="shared" si="275"/>
        <v>2</v>
      </c>
      <c r="G843" s="14">
        <f t="shared" si="271"/>
        <v>1</v>
      </c>
      <c r="H843" s="14">
        <f t="shared" si="276"/>
        <v>7</v>
      </c>
      <c r="I843" s="14">
        <f t="shared" si="276"/>
        <v>3</v>
      </c>
      <c r="J843" s="14">
        <f t="shared" si="276"/>
        <v>0</v>
      </c>
      <c r="K843" s="14">
        <f t="shared" si="276"/>
        <v>0</v>
      </c>
      <c r="L843" s="14" t="str">
        <f t="shared" si="277"/>
        <v>1.7.3</v>
      </c>
      <c r="M843" s="15" t="str">
        <f t="shared" si="278"/>
        <v>--</v>
      </c>
      <c r="N843" s="14" t="str">
        <f t="shared" si="279"/>
        <v/>
      </c>
      <c r="O843" s="15" t="str">
        <f t="shared" si="272"/>
        <v/>
      </c>
      <c r="P843" s="15" t="str">
        <f>IF(N843=1,FLOOR(MAX($P$4:P842),1)+1,IF(AND(P842&lt;&gt;"",O842&lt;&gt;1),MAX($P$4:P842)+0.1,""))</f>
        <v/>
      </c>
      <c r="Q843" s="5">
        <f>ROW()</f>
        <v>843</v>
      </c>
    </row>
    <row r="844" spans="1:17" x14ac:dyDescent="0.3">
      <c r="A844" s="1" t="s">
        <v>536</v>
      </c>
      <c r="B844" s="5"/>
      <c r="C844" s="14">
        <f t="shared" si="273"/>
        <v>0</v>
      </c>
      <c r="D844" s="14">
        <f t="shared" si="273"/>
        <v>0</v>
      </c>
      <c r="E844" s="14" t="str">
        <f t="shared" si="274"/>
        <v/>
      </c>
      <c r="F844" s="14">
        <f t="shared" si="275"/>
        <v>2</v>
      </c>
      <c r="G844" s="14">
        <f t="shared" si="271"/>
        <v>1</v>
      </c>
      <c r="H844" s="14">
        <f t="shared" si="276"/>
        <v>7</v>
      </c>
      <c r="I844" s="14">
        <f t="shared" si="276"/>
        <v>3</v>
      </c>
      <c r="J844" s="14">
        <f t="shared" si="276"/>
        <v>0</v>
      </c>
      <c r="K844" s="14">
        <f t="shared" si="276"/>
        <v>0</v>
      </c>
      <c r="L844" s="14" t="str">
        <f t="shared" si="277"/>
        <v>1.7.3</v>
      </c>
      <c r="M844" s="15" t="str">
        <f t="shared" si="278"/>
        <v>--</v>
      </c>
      <c r="N844" s="14" t="str">
        <f t="shared" si="279"/>
        <v/>
      </c>
      <c r="O844" s="15" t="str">
        <f t="shared" si="272"/>
        <v/>
      </c>
      <c r="P844" s="15" t="str">
        <f>IF(N844=1,FLOOR(MAX($P$4:P843),1)+1,IF(AND(P843&lt;&gt;"",O843&lt;&gt;1),MAX($P$4:P843)+0.1,""))</f>
        <v/>
      </c>
      <c r="Q844" s="5">
        <f>ROW()</f>
        <v>844</v>
      </c>
    </row>
    <row r="845" spans="1:17" x14ac:dyDescent="0.3">
      <c r="A845" s="1" t="s">
        <v>55</v>
      </c>
      <c r="B845" s="5"/>
      <c r="C845" s="14">
        <f t="shared" si="273"/>
        <v>0</v>
      </c>
      <c r="D845" s="14">
        <f t="shared" si="273"/>
        <v>0</v>
      </c>
      <c r="E845" s="14" t="str">
        <f t="shared" si="274"/>
        <v/>
      </c>
      <c r="F845" s="14">
        <f t="shared" si="275"/>
        <v>2</v>
      </c>
      <c r="G845" s="14">
        <f t="shared" si="271"/>
        <v>1</v>
      </c>
      <c r="H845" s="14">
        <f t="shared" si="276"/>
        <v>7</v>
      </c>
      <c r="I845" s="14">
        <f t="shared" si="276"/>
        <v>3</v>
      </c>
      <c r="J845" s="14">
        <f t="shared" si="276"/>
        <v>0</v>
      </c>
      <c r="K845" s="14">
        <f t="shared" si="276"/>
        <v>0</v>
      </c>
      <c r="L845" s="14" t="str">
        <f t="shared" si="277"/>
        <v>1.7.3</v>
      </c>
      <c r="M845" s="15" t="str">
        <f t="shared" si="278"/>
        <v>--</v>
      </c>
      <c r="N845" s="14" t="str">
        <f t="shared" si="279"/>
        <v/>
      </c>
      <c r="O845" s="15" t="str">
        <f t="shared" si="272"/>
        <v/>
      </c>
      <c r="P845" s="15" t="str">
        <f>IF(N845=1,FLOOR(MAX($P$4:P844),1)+1,IF(AND(P844&lt;&gt;"",O844&lt;&gt;1),MAX($P$4:P844)+0.1,""))</f>
        <v/>
      </c>
      <c r="Q845" s="5">
        <f>ROW()</f>
        <v>845</v>
      </c>
    </row>
    <row r="846" spans="1:17" x14ac:dyDescent="0.3">
      <c r="A846" s="1" t="s">
        <v>543</v>
      </c>
      <c r="B846" s="5"/>
      <c r="C846" s="14">
        <f t="shared" si="273"/>
        <v>0</v>
      </c>
      <c r="D846" s="14">
        <f t="shared" si="273"/>
        <v>0</v>
      </c>
      <c r="E846" s="14" t="str">
        <f t="shared" si="274"/>
        <v/>
      </c>
      <c r="F846" s="14">
        <f t="shared" si="275"/>
        <v>2</v>
      </c>
      <c r="G846" s="14">
        <f t="shared" si="271"/>
        <v>1</v>
      </c>
      <c r="H846" s="14">
        <f t="shared" si="276"/>
        <v>7</v>
      </c>
      <c r="I846" s="14">
        <f t="shared" si="276"/>
        <v>3</v>
      </c>
      <c r="J846" s="14">
        <f t="shared" si="276"/>
        <v>0</v>
      </c>
      <c r="K846" s="14">
        <f t="shared" si="276"/>
        <v>0</v>
      </c>
      <c r="L846" s="14" t="str">
        <f t="shared" si="277"/>
        <v>1.7.3</v>
      </c>
      <c r="M846" s="15" t="str">
        <f t="shared" si="278"/>
        <v>--</v>
      </c>
      <c r="N846" s="14" t="str">
        <f t="shared" si="279"/>
        <v/>
      </c>
      <c r="O846" s="15" t="str">
        <f t="shared" si="272"/>
        <v/>
      </c>
      <c r="P846" s="15" t="str">
        <f>IF(N846=1,FLOOR(MAX($P$4:P845),1)+1,IF(AND(P845&lt;&gt;"",O845&lt;&gt;1),MAX($P$4:P845)+0.1,""))</f>
        <v/>
      </c>
      <c r="Q846" s="5">
        <f>ROW()</f>
        <v>846</v>
      </c>
    </row>
    <row r="847" spans="1:17" x14ac:dyDescent="0.3">
      <c r="A847" s="1" t="s">
        <v>544</v>
      </c>
      <c r="B847" s="5"/>
      <c r="C847" s="14">
        <f t="shared" si="273"/>
        <v>0</v>
      </c>
      <c r="D847" s="14">
        <f t="shared" si="273"/>
        <v>0</v>
      </c>
      <c r="E847" s="14" t="str">
        <f t="shared" si="274"/>
        <v/>
      </c>
      <c r="F847" s="14">
        <f t="shared" si="275"/>
        <v>2</v>
      </c>
      <c r="G847" s="14">
        <f t="shared" si="271"/>
        <v>1</v>
      </c>
      <c r="H847" s="14">
        <f t="shared" si="276"/>
        <v>7</v>
      </c>
      <c r="I847" s="14">
        <f t="shared" si="276"/>
        <v>3</v>
      </c>
      <c r="J847" s="14">
        <f t="shared" si="276"/>
        <v>0</v>
      </c>
      <c r="K847" s="14">
        <f t="shared" si="276"/>
        <v>0</v>
      </c>
      <c r="L847" s="14" t="str">
        <f t="shared" si="277"/>
        <v>1.7.3</v>
      </c>
      <c r="M847" s="15" t="str">
        <f t="shared" si="278"/>
        <v>--</v>
      </c>
      <c r="N847" s="14" t="str">
        <f t="shared" si="279"/>
        <v/>
      </c>
      <c r="O847" s="15" t="str">
        <f t="shared" si="272"/>
        <v/>
      </c>
      <c r="P847" s="15" t="str">
        <f>IF(N847=1,FLOOR(MAX($P$4:P846),1)+1,IF(AND(P846&lt;&gt;"",O846&lt;&gt;1),MAX($P$4:P846)+0.1,""))</f>
        <v/>
      </c>
      <c r="Q847" s="5">
        <f>ROW()</f>
        <v>847</v>
      </c>
    </row>
    <row r="848" spans="1:17" x14ac:dyDescent="0.3">
      <c r="A848" s="1" t="s">
        <v>73</v>
      </c>
      <c r="B848" s="5"/>
      <c r="C848" s="14">
        <f t="shared" si="273"/>
        <v>0</v>
      </c>
      <c r="D848" s="14">
        <f t="shared" si="273"/>
        <v>0</v>
      </c>
      <c r="E848" s="14" t="str">
        <f t="shared" si="274"/>
        <v/>
      </c>
      <c r="F848" s="14">
        <f t="shared" si="275"/>
        <v>2</v>
      </c>
      <c r="G848" s="14">
        <f t="shared" si="271"/>
        <v>1</v>
      </c>
      <c r="H848" s="14">
        <f t="shared" si="276"/>
        <v>7</v>
      </c>
      <c r="I848" s="14">
        <f t="shared" si="276"/>
        <v>3</v>
      </c>
      <c r="J848" s="14">
        <f t="shared" si="276"/>
        <v>0</v>
      </c>
      <c r="K848" s="14">
        <f t="shared" si="276"/>
        <v>0</v>
      </c>
      <c r="L848" s="14" t="str">
        <f t="shared" si="277"/>
        <v>1.7.3</v>
      </c>
      <c r="M848" s="15" t="str">
        <f t="shared" si="278"/>
        <v>--</v>
      </c>
      <c r="N848" s="14" t="str">
        <f t="shared" si="279"/>
        <v/>
      </c>
      <c r="O848" s="15" t="str">
        <f t="shared" si="272"/>
        <v/>
      </c>
      <c r="P848" s="15" t="str">
        <f>IF(N848=1,FLOOR(MAX($P$4:P847),1)+1,IF(AND(P847&lt;&gt;"",O847&lt;&gt;1),MAX($P$4:P847)+0.1,""))</f>
        <v/>
      </c>
      <c r="Q848" s="5">
        <f>ROW()</f>
        <v>848</v>
      </c>
    </row>
    <row r="849" spans="1:17" x14ac:dyDescent="0.3">
      <c r="A849" s="1" t="s">
        <v>55</v>
      </c>
      <c r="B849" s="5"/>
      <c r="C849" s="14">
        <f t="shared" si="273"/>
        <v>0</v>
      </c>
      <c r="D849" s="14">
        <f t="shared" si="273"/>
        <v>0</v>
      </c>
      <c r="E849" s="14" t="str">
        <f t="shared" si="274"/>
        <v/>
      </c>
      <c r="F849" s="14">
        <f t="shared" si="275"/>
        <v>2</v>
      </c>
      <c r="G849" s="14">
        <f t="shared" si="271"/>
        <v>1</v>
      </c>
      <c r="H849" s="14">
        <f t="shared" si="276"/>
        <v>7</v>
      </c>
      <c r="I849" s="14">
        <f t="shared" si="276"/>
        <v>3</v>
      </c>
      <c r="J849" s="14">
        <f t="shared" si="276"/>
        <v>0</v>
      </c>
      <c r="K849" s="14">
        <f t="shared" si="276"/>
        <v>0</v>
      </c>
      <c r="L849" s="14" t="str">
        <f t="shared" si="277"/>
        <v>1.7.3</v>
      </c>
      <c r="M849" s="15" t="str">
        <f t="shared" si="278"/>
        <v>--</v>
      </c>
      <c r="N849" s="14" t="str">
        <f t="shared" si="279"/>
        <v/>
      </c>
      <c r="O849" s="15" t="str">
        <f t="shared" si="272"/>
        <v/>
      </c>
      <c r="P849" s="15" t="str">
        <f>IF(N849=1,FLOOR(MAX($P$4:P848),1)+1,IF(AND(P848&lt;&gt;"",O848&lt;&gt;1),MAX($P$4:P848)+0.1,""))</f>
        <v/>
      </c>
      <c r="Q849" s="5">
        <f>ROW()</f>
        <v>849</v>
      </c>
    </row>
    <row r="850" spans="1:17" x14ac:dyDescent="0.3">
      <c r="A850" s="1" t="s">
        <v>55</v>
      </c>
      <c r="B850" s="5"/>
      <c r="C850" s="14">
        <f t="shared" si="273"/>
        <v>0</v>
      </c>
      <c r="D850" s="14">
        <f t="shared" si="273"/>
        <v>0</v>
      </c>
      <c r="E850" s="14" t="str">
        <f t="shared" si="274"/>
        <v/>
      </c>
      <c r="F850" s="14">
        <f t="shared" si="275"/>
        <v>2</v>
      </c>
      <c r="G850" s="14">
        <f t="shared" si="271"/>
        <v>1</v>
      </c>
      <c r="H850" s="14">
        <f t="shared" si="276"/>
        <v>7</v>
      </c>
      <c r="I850" s="14">
        <f t="shared" si="276"/>
        <v>3</v>
      </c>
      <c r="J850" s="14">
        <f t="shared" si="276"/>
        <v>0</v>
      </c>
      <c r="K850" s="14">
        <f t="shared" si="276"/>
        <v>0</v>
      </c>
      <c r="L850" s="14" t="str">
        <f t="shared" si="277"/>
        <v>1.7.3</v>
      </c>
      <c r="M850" s="15" t="str">
        <f t="shared" si="278"/>
        <v>--</v>
      </c>
      <c r="N850" s="14" t="str">
        <f t="shared" si="279"/>
        <v/>
      </c>
      <c r="O850" s="15" t="str">
        <f t="shared" si="272"/>
        <v/>
      </c>
      <c r="P850" s="15" t="str">
        <f>IF(N850=1,FLOOR(MAX($P$4:P849),1)+1,IF(AND(P849&lt;&gt;"",O849&lt;&gt;1),MAX($P$4:P849)+0.1,""))</f>
        <v/>
      </c>
      <c r="Q850" s="5">
        <f>ROW()</f>
        <v>850</v>
      </c>
    </row>
    <row r="851" spans="1:17" x14ac:dyDescent="0.3">
      <c r="A851" s="1" t="s">
        <v>526</v>
      </c>
      <c r="B851" s="5"/>
      <c r="C851" s="14">
        <f t="shared" si="273"/>
        <v>0</v>
      </c>
      <c r="D851" s="14">
        <f t="shared" si="273"/>
        <v>0</v>
      </c>
      <c r="E851" s="14" t="str">
        <f t="shared" si="274"/>
        <v/>
      </c>
      <c r="F851" s="14">
        <f t="shared" si="275"/>
        <v>2</v>
      </c>
      <c r="G851" s="14">
        <f t="shared" si="271"/>
        <v>1</v>
      </c>
      <c r="H851" s="14">
        <f t="shared" si="276"/>
        <v>7</v>
      </c>
      <c r="I851" s="14">
        <f t="shared" si="276"/>
        <v>3</v>
      </c>
      <c r="J851" s="14">
        <f t="shared" si="276"/>
        <v>0</v>
      </c>
      <c r="K851" s="14">
        <f t="shared" si="276"/>
        <v>0</v>
      </c>
      <c r="L851" s="14" t="str">
        <f t="shared" si="277"/>
        <v>1.7.3</v>
      </c>
      <c r="M851" s="15" t="str">
        <f t="shared" si="278"/>
        <v>--</v>
      </c>
      <c r="N851" s="14" t="str">
        <f t="shared" si="279"/>
        <v/>
      </c>
      <c r="O851" s="15" t="str">
        <f t="shared" si="272"/>
        <v/>
      </c>
      <c r="P851" s="15" t="str">
        <f>IF(N851=1,FLOOR(MAX($P$4:P850),1)+1,IF(AND(P850&lt;&gt;"",O850&lt;&gt;1),MAX($P$4:P850)+0.1,""))</f>
        <v/>
      </c>
      <c r="Q851" s="5">
        <f>ROW()</f>
        <v>851</v>
      </c>
    </row>
    <row r="852" spans="1:17" x14ac:dyDescent="0.3">
      <c r="A852" s="1" t="s">
        <v>190</v>
      </c>
      <c r="B852" s="5"/>
      <c r="C852" s="14">
        <f t="shared" si="273"/>
        <v>0</v>
      </c>
      <c r="D852" s="14">
        <f t="shared" si="273"/>
        <v>1</v>
      </c>
      <c r="E852" s="14" t="str">
        <f t="shared" si="274"/>
        <v/>
      </c>
      <c r="F852" s="14">
        <f t="shared" si="275"/>
        <v>1</v>
      </c>
      <c r="G852" s="14">
        <f t="shared" si="271"/>
        <v>1</v>
      </c>
      <c r="H852" s="14">
        <f t="shared" si="276"/>
        <v>7</v>
      </c>
      <c r="I852" s="14">
        <f t="shared" si="276"/>
        <v>3</v>
      </c>
      <c r="J852" s="14">
        <f t="shared" si="276"/>
        <v>0</v>
      </c>
      <c r="K852" s="14">
        <f t="shared" si="276"/>
        <v>0</v>
      </c>
      <c r="L852" s="14" t="str">
        <f t="shared" si="277"/>
        <v>1.7.3</v>
      </c>
      <c r="M852" s="15" t="str">
        <f t="shared" si="278"/>
        <v>--</v>
      </c>
      <c r="N852" s="14" t="str">
        <f t="shared" si="279"/>
        <v/>
      </c>
      <c r="O852" s="15" t="str">
        <f t="shared" si="272"/>
        <v/>
      </c>
      <c r="P852" s="15" t="str">
        <f>IF(N852=1,FLOOR(MAX($P$4:P851),1)+1,IF(AND(P851&lt;&gt;"",O851&lt;&gt;1),MAX($P$4:P851)+0.1,""))</f>
        <v/>
      </c>
      <c r="Q852" s="5">
        <f>ROW()</f>
        <v>852</v>
      </c>
    </row>
    <row r="853" spans="1:17" x14ac:dyDescent="0.3">
      <c r="A853" s="1" t="s">
        <v>545</v>
      </c>
      <c r="B853" s="5"/>
      <c r="C853" s="14">
        <f t="shared" si="273"/>
        <v>1</v>
      </c>
      <c r="D853" s="14">
        <f t="shared" si="273"/>
        <v>1</v>
      </c>
      <c r="E853" s="14" t="str">
        <f t="shared" si="274"/>
        <v>OK</v>
      </c>
      <c r="F853" s="14">
        <f t="shared" si="275"/>
        <v>1</v>
      </c>
      <c r="G853" s="14">
        <f t="shared" si="271"/>
        <v>1</v>
      </c>
      <c r="H853" s="14">
        <f t="shared" si="276"/>
        <v>8</v>
      </c>
      <c r="I853" s="14">
        <f t="shared" si="276"/>
        <v>0</v>
      </c>
      <c r="J853" s="14">
        <f t="shared" si="276"/>
        <v>0</v>
      </c>
      <c r="K853" s="14">
        <f t="shared" si="276"/>
        <v>0</v>
      </c>
      <c r="L853" s="14" t="str">
        <f t="shared" si="277"/>
        <v>1.8</v>
      </c>
      <c r="M853" s="15" t="str">
        <f t="shared" si="278"/>
        <v>DELIVERY, STORAGE, AND HANDLING</v>
      </c>
      <c r="N853" s="14" t="str">
        <f t="shared" si="279"/>
        <v/>
      </c>
      <c r="O853" s="15" t="str">
        <f t="shared" si="272"/>
        <v/>
      </c>
      <c r="P853" s="15" t="str">
        <f>IF(N853=1,FLOOR(MAX($P$4:P852),1)+1,IF(AND(P852&lt;&gt;"",O852&lt;&gt;1),MAX($P$4:P852)+0.1,""))</f>
        <v/>
      </c>
      <c r="Q853" s="5">
        <f>ROW()</f>
        <v>853</v>
      </c>
    </row>
    <row r="854" spans="1:17" x14ac:dyDescent="0.3">
      <c r="A854" s="1" t="s">
        <v>59</v>
      </c>
      <c r="B854" s="5"/>
      <c r="C854" s="14">
        <f t="shared" si="273"/>
        <v>0</v>
      </c>
      <c r="D854" s="14">
        <f t="shared" si="273"/>
        <v>0</v>
      </c>
      <c r="E854" s="14" t="str">
        <f t="shared" si="274"/>
        <v/>
      </c>
      <c r="F854" s="14">
        <f t="shared" si="275"/>
        <v>1</v>
      </c>
      <c r="G854" s="14">
        <f t="shared" si="271"/>
        <v>1</v>
      </c>
      <c r="H854" s="14">
        <f t="shared" ref="H854:K869" si="280">IF(G854&lt;&gt;G853,0,IF(AND(($F853-$D854)=(H$3-1),$F854=H$3),H853+1,H853))</f>
        <v>8</v>
      </c>
      <c r="I854" s="14">
        <f t="shared" si="280"/>
        <v>0</v>
      </c>
      <c r="J854" s="14">
        <f t="shared" si="280"/>
        <v>0</v>
      </c>
      <c r="K854" s="14">
        <f t="shared" si="280"/>
        <v>0</v>
      </c>
      <c r="L854" s="14" t="str">
        <f t="shared" si="277"/>
        <v>1.8</v>
      </c>
      <c r="M854" s="15" t="str">
        <f t="shared" si="278"/>
        <v>--</v>
      </c>
      <c r="N854" s="14" t="str">
        <f t="shared" si="279"/>
        <v/>
      </c>
      <c r="O854" s="15" t="str">
        <f t="shared" si="272"/>
        <v/>
      </c>
      <c r="P854" s="15" t="str">
        <f>IF(N854=1,FLOOR(MAX($P$4:P853),1)+1,IF(AND(P853&lt;&gt;"",O853&lt;&gt;1),MAX($P$4:P853)+0.1,""))</f>
        <v/>
      </c>
      <c r="Q854" s="5">
        <f>ROW()</f>
        <v>854</v>
      </c>
    </row>
    <row r="855" spans="1:17" x14ac:dyDescent="0.3">
      <c r="A855" s="1" t="s">
        <v>60</v>
      </c>
      <c r="B855" s="5"/>
      <c r="C855" s="14">
        <f t="shared" si="273"/>
        <v>0</v>
      </c>
      <c r="D855" s="14">
        <f t="shared" si="273"/>
        <v>0</v>
      </c>
      <c r="E855" s="14" t="str">
        <f t="shared" si="274"/>
        <v/>
      </c>
      <c r="F855" s="14">
        <f t="shared" si="275"/>
        <v>1</v>
      </c>
      <c r="G855" s="14">
        <f t="shared" si="271"/>
        <v>1</v>
      </c>
      <c r="H855" s="14">
        <f t="shared" si="280"/>
        <v>8</v>
      </c>
      <c r="I855" s="14">
        <f t="shared" si="280"/>
        <v>0</v>
      </c>
      <c r="J855" s="14">
        <f t="shared" si="280"/>
        <v>0</v>
      </c>
      <c r="K855" s="14">
        <f t="shared" si="280"/>
        <v>0</v>
      </c>
      <c r="L855" s="14" t="str">
        <f t="shared" si="277"/>
        <v>1.8</v>
      </c>
      <c r="M855" s="15" t="str">
        <f t="shared" si="278"/>
        <v>--</v>
      </c>
      <c r="N855" s="14" t="str">
        <f t="shared" si="279"/>
        <v/>
      </c>
      <c r="O855" s="15" t="str">
        <f t="shared" si="272"/>
        <v/>
      </c>
      <c r="P855" s="15" t="str">
        <f>IF(N855=1,FLOOR(MAX($P$4:P854),1)+1,IF(AND(P854&lt;&gt;"",O854&lt;&gt;1),MAX($P$4:P854)+0.1,""))</f>
        <v/>
      </c>
      <c r="Q855" s="5">
        <f>ROW()</f>
        <v>855</v>
      </c>
    </row>
    <row r="856" spans="1:17" x14ac:dyDescent="0.3">
      <c r="A856" s="1" t="s">
        <v>546</v>
      </c>
      <c r="B856" s="5"/>
      <c r="C856" s="14">
        <f t="shared" si="273"/>
        <v>0</v>
      </c>
      <c r="D856" s="14">
        <f t="shared" si="273"/>
        <v>0</v>
      </c>
      <c r="E856" s="14" t="str">
        <f t="shared" si="274"/>
        <v/>
      </c>
      <c r="F856" s="14">
        <f t="shared" si="275"/>
        <v>1</v>
      </c>
      <c r="G856" s="14">
        <f t="shared" si="271"/>
        <v>1</v>
      </c>
      <c r="H856" s="14">
        <f t="shared" si="280"/>
        <v>8</v>
      </c>
      <c r="I856" s="14">
        <f t="shared" si="280"/>
        <v>0</v>
      </c>
      <c r="J856" s="14">
        <f t="shared" si="280"/>
        <v>0</v>
      </c>
      <c r="K856" s="14">
        <f t="shared" si="280"/>
        <v>0</v>
      </c>
      <c r="L856" s="14" t="str">
        <f t="shared" si="277"/>
        <v>1.8</v>
      </c>
      <c r="M856" s="15" t="str">
        <f t="shared" si="278"/>
        <v>--</v>
      </c>
      <c r="N856" s="14" t="str">
        <f t="shared" si="279"/>
        <v/>
      </c>
      <c r="O856" s="15" t="str">
        <f t="shared" si="272"/>
        <v/>
      </c>
      <c r="P856" s="15" t="str">
        <f>IF(N856=1,FLOOR(MAX($P$4:P855),1)+1,IF(AND(P855&lt;&gt;"",O855&lt;&gt;1),MAX($P$4:P855)+0.1,""))</f>
        <v/>
      </c>
      <c r="Q856" s="5">
        <f>ROW()</f>
        <v>856</v>
      </c>
    </row>
    <row r="857" spans="1:17" x14ac:dyDescent="0.3">
      <c r="A857" s="1" t="s">
        <v>547</v>
      </c>
      <c r="B857" s="5"/>
      <c r="C857" s="14">
        <f t="shared" si="273"/>
        <v>0</v>
      </c>
      <c r="D857" s="14">
        <f t="shared" si="273"/>
        <v>0</v>
      </c>
      <c r="E857" s="14" t="str">
        <f t="shared" si="274"/>
        <v/>
      </c>
      <c r="F857" s="14">
        <f t="shared" si="275"/>
        <v>1</v>
      </c>
      <c r="G857" s="14">
        <f t="shared" si="271"/>
        <v>1</v>
      </c>
      <c r="H857" s="14">
        <f t="shared" si="280"/>
        <v>8</v>
      </c>
      <c r="I857" s="14">
        <f t="shared" si="280"/>
        <v>0</v>
      </c>
      <c r="J857" s="14">
        <f t="shared" si="280"/>
        <v>0</v>
      </c>
      <c r="K857" s="14">
        <f t="shared" si="280"/>
        <v>0</v>
      </c>
      <c r="L857" s="14" t="str">
        <f t="shared" si="277"/>
        <v>1.8</v>
      </c>
      <c r="M857" s="15" t="str">
        <f t="shared" si="278"/>
        <v>--</v>
      </c>
      <c r="N857" s="14" t="str">
        <f t="shared" si="279"/>
        <v/>
      </c>
      <c r="O857" s="15" t="str">
        <f t="shared" si="272"/>
        <v/>
      </c>
      <c r="P857" s="15" t="str">
        <f>IF(N857=1,FLOOR(MAX($P$4:P856),1)+1,IF(AND(P856&lt;&gt;"",O856&lt;&gt;1),MAX($P$4:P856)+0.1,""))</f>
        <v/>
      </c>
      <c r="Q857" s="5">
        <f>ROW()</f>
        <v>857</v>
      </c>
    </row>
    <row r="858" spans="1:17" x14ac:dyDescent="0.3">
      <c r="A858" s="1" t="s">
        <v>548</v>
      </c>
      <c r="B858" s="5"/>
      <c r="C858" s="14">
        <f t="shared" si="273"/>
        <v>0</v>
      </c>
      <c r="D858" s="14">
        <f t="shared" si="273"/>
        <v>0</v>
      </c>
      <c r="E858" s="14" t="str">
        <f t="shared" si="274"/>
        <v/>
      </c>
      <c r="F858" s="14">
        <f t="shared" si="275"/>
        <v>1</v>
      </c>
      <c r="G858" s="14">
        <f t="shared" si="271"/>
        <v>1</v>
      </c>
      <c r="H858" s="14">
        <f t="shared" si="280"/>
        <v>8</v>
      </c>
      <c r="I858" s="14">
        <f t="shared" si="280"/>
        <v>0</v>
      </c>
      <c r="J858" s="14">
        <f t="shared" si="280"/>
        <v>0</v>
      </c>
      <c r="K858" s="14">
        <f t="shared" si="280"/>
        <v>0</v>
      </c>
      <c r="L858" s="14" t="str">
        <f t="shared" si="277"/>
        <v>1.8</v>
      </c>
      <c r="M858" s="15" t="str">
        <f t="shared" si="278"/>
        <v>--</v>
      </c>
      <c r="N858" s="14" t="str">
        <f t="shared" si="279"/>
        <v/>
      </c>
      <c r="O858" s="15" t="str">
        <f t="shared" si="272"/>
        <v/>
      </c>
      <c r="P858" s="15" t="str">
        <f>IF(N858=1,FLOOR(MAX($P$4:P857),1)+1,IF(AND(P857&lt;&gt;"",O857&lt;&gt;1),MAX($P$4:P857)+0.1,""))</f>
        <v/>
      </c>
      <c r="Q858" s="5">
        <f>ROW()</f>
        <v>858</v>
      </c>
    </row>
    <row r="859" spans="1:17" x14ac:dyDescent="0.3">
      <c r="A859" s="1" t="s">
        <v>539</v>
      </c>
      <c r="B859" s="5"/>
      <c r="C859" s="14">
        <f t="shared" si="273"/>
        <v>0</v>
      </c>
      <c r="D859" s="14">
        <f t="shared" si="273"/>
        <v>0</v>
      </c>
      <c r="E859" s="14" t="str">
        <f t="shared" si="274"/>
        <v/>
      </c>
      <c r="F859" s="14">
        <f t="shared" si="275"/>
        <v>1</v>
      </c>
      <c r="G859" s="14">
        <f t="shared" si="271"/>
        <v>1</v>
      </c>
      <c r="H859" s="14">
        <f t="shared" si="280"/>
        <v>8</v>
      </c>
      <c r="I859" s="14">
        <f t="shared" si="280"/>
        <v>0</v>
      </c>
      <c r="J859" s="14">
        <f t="shared" si="280"/>
        <v>0</v>
      </c>
      <c r="K859" s="14">
        <f t="shared" si="280"/>
        <v>0</v>
      </c>
      <c r="L859" s="14" t="str">
        <f t="shared" si="277"/>
        <v>1.8</v>
      </c>
      <c r="M859" s="15" t="str">
        <f t="shared" si="278"/>
        <v>--</v>
      </c>
      <c r="N859" s="14" t="str">
        <f t="shared" si="279"/>
        <v/>
      </c>
      <c r="O859" s="15" t="str">
        <f t="shared" si="272"/>
        <v/>
      </c>
      <c r="P859" s="15" t="str">
        <f>IF(N859=1,FLOOR(MAX($P$4:P858),1)+1,IF(AND(P858&lt;&gt;"",O858&lt;&gt;1),MAX($P$4:P858)+0.1,""))</f>
        <v/>
      </c>
      <c r="Q859" s="5">
        <f>ROW()</f>
        <v>859</v>
      </c>
    </row>
    <row r="860" spans="1:17" x14ac:dyDescent="0.3">
      <c r="A860" s="1" t="s">
        <v>55</v>
      </c>
      <c r="B860" s="5"/>
      <c r="C860" s="14">
        <f t="shared" si="273"/>
        <v>0</v>
      </c>
      <c r="D860" s="14">
        <f t="shared" si="273"/>
        <v>0</v>
      </c>
      <c r="E860" s="14" t="str">
        <f t="shared" si="274"/>
        <v/>
      </c>
      <c r="F860" s="14">
        <f t="shared" si="275"/>
        <v>1</v>
      </c>
      <c r="G860" s="14">
        <f t="shared" si="271"/>
        <v>1</v>
      </c>
      <c r="H860" s="14">
        <f t="shared" si="280"/>
        <v>8</v>
      </c>
      <c r="I860" s="14">
        <f t="shared" si="280"/>
        <v>0</v>
      </c>
      <c r="J860" s="14">
        <f t="shared" si="280"/>
        <v>0</v>
      </c>
      <c r="K860" s="14">
        <f t="shared" si="280"/>
        <v>0</v>
      </c>
      <c r="L860" s="14" t="str">
        <f t="shared" si="277"/>
        <v>1.8</v>
      </c>
      <c r="M860" s="15" t="str">
        <f t="shared" si="278"/>
        <v>--</v>
      </c>
      <c r="N860" s="14" t="str">
        <f t="shared" si="279"/>
        <v/>
      </c>
      <c r="O860" s="15" t="str">
        <f t="shared" si="272"/>
        <v/>
      </c>
      <c r="P860" s="15" t="str">
        <f>IF(N860=1,FLOOR(MAX($P$4:P859),1)+1,IF(AND(P859&lt;&gt;"",O859&lt;&gt;1),MAX($P$4:P859)+0.1,""))</f>
        <v/>
      </c>
      <c r="Q860" s="5">
        <f>ROW()</f>
        <v>860</v>
      </c>
    </row>
    <row r="861" spans="1:17" x14ac:dyDescent="0.3">
      <c r="A861" s="1" t="s">
        <v>549</v>
      </c>
      <c r="B861" s="5"/>
      <c r="C861" s="14">
        <f t="shared" si="273"/>
        <v>0</v>
      </c>
      <c r="D861" s="14">
        <f t="shared" si="273"/>
        <v>0</v>
      </c>
      <c r="E861" s="14" t="str">
        <f t="shared" si="274"/>
        <v/>
      </c>
      <c r="F861" s="14">
        <f t="shared" si="275"/>
        <v>1</v>
      </c>
      <c r="G861" s="14">
        <f t="shared" si="271"/>
        <v>1</v>
      </c>
      <c r="H861" s="14">
        <f t="shared" si="280"/>
        <v>8</v>
      </c>
      <c r="I861" s="14">
        <f t="shared" si="280"/>
        <v>0</v>
      </c>
      <c r="J861" s="14">
        <f t="shared" si="280"/>
        <v>0</v>
      </c>
      <c r="K861" s="14">
        <f t="shared" si="280"/>
        <v>0</v>
      </c>
      <c r="L861" s="14" t="str">
        <f t="shared" si="277"/>
        <v>1.8</v>
      </c>
      <c r="M861" s="15" t="str">
        <f t="shared" si="278"/>
        <v>--</v>
      </c>
      <c r="N861" s="14" t="str">
        <f t="shared" si="279"/>
        <v/>
      </c>
      <c r="O861" s="15" t="str">
        <f t="shared" si="272"/>
        <v/>
      </c>
      <c r="P861" s="15" t="str">
        <f>IF(N861=1,FLOOR(MAX($P$4:P860),1)+1,IF(AND(P860&lt;&gt;"",O860&lt;&gt;1),MAX($P$4:P860)+0.1,""))</f>
        <v/>
      </c>
      <c r="Q861" s="5">
        <f>ROW()</f>
        <v>861</v>
      </c>
    </row>
    <row r="862" spans="1:17" x14ac:dyDescent="0.3">
      <c r="A862" s="1" t="s">
        <v>550</v>
      </c>
      <c r="B862" s="5"/>
      <c r="C862" s="14">
        <f t="shared" si="273"/>
        <v>0</v>
      </c>
      <c r="D862" s="14">
        <f t="shared" si="273"/>
        <v>0</v>
      </c>
      <c r="E862" s="14" t="str">
        <f t="shared" si="274"/>
        <v/>
      </c>
      <c r="F862" s="14">
        <f t="shared" si="275"/>
        <v>1</v>
      </c>
      <c r="G862" s="14">
        <f t="shared" si="271"/>
        <v>1</v>
      </c>
      <c r="H862" s="14">
        <f t="shared" si="280"/>
        <v>8</v>
      </c>
      <c r="I862" s="14">
        <f t="shared" si="280"/>
        <v>0</v>
      </c>
      <c r="J862" s="14">
        <f t="shared" si="280"/>
        <v>0</v>
      </c>
      <c r="K862" s="14">
        <f t="shared" si="280"/>
        <v>0</v>
      </c>
      <c r="L862" s="14" t="str">
        <f t="shared" si="277"/>
        <v>1.8</v>
      </c>
      <c r="M862" s="15" t="str">
        <f t="shared" si="278"/>
        <v>--</v>
      </c>
      <c r="N862" s="14" t="str">
        <f t="shared" si="279"/>
        <v/>
      </c>
      <c r="O862" s="15" t="str">
        <f t="shared" si="272"/>
        <v/>
      </c>
      <c r="P862" s="15" t="str">
        <f>IF(N862=1,FLOOR(MAX($P$4:P861),1)+1,IF(AND(P861&lt;&gt;"",O861&lt;&gt;1),MAX($P$4:P861)+0.1,""))</f>
        <v/>
      </c>
      <c r="Q862" s="5">
        <f>ROW()</f>
        <v>862</v>
      </c>
    </row>
    <row r="863" spans="1:17" x14ac:dyDescent="0.3">
      <c r="A863" s="1" t="s">
        <v>551</v>
      </c>
      <c r="B863" s="5"/>
      <c r="C863" s="14">
        <f t="shared" si="273"/>
        <v>0</v>
      </c>
      <c r="D863" s="14">
        <f t="shared" si="273"/>
        <v>0</v>
      </c>
      <c r="E863" s="14" t="str">
        <f t="shared" si="274"/>
        <v/>
      </c>
      <c r="F863" s="14">
        <f t="shared" si="275"/>
        <v>1</v>
      </c>
      <c r="G863" s="14">
        <f t="shared" si="271"/>
        <v>1</v>
      </c>
      <c r="H863" s="14">
        <f t="shared" si="280"/>
        <v>8</v>
      </c>
      <c r="I863" s="14">
        <f t="shared" si="280"/>
        <v>0</v>
      </c>
      <c r="J863" s="14">
        <f t="shared" si="280"/>
        <v>0</v>
      </c>
      <c r="K863" s="14">
        <f t="shared" si="280"/>
        <v>0</v>
      </c>
      <c r="L863" s="14" t="str">
        <f t="shared" si="277"/>
        <v>1.8</v>
      </c>
      <c r="M863" s="15" t="str">
        <f t="shared" si="278"/>
        <v>--</v>
      </c>
      <c r="N863" s="14" t="str">
        <f t="shared" si="279"/>
        <v/>
      </c>
      <c r="O863" s="15" t="str">
        <f t="shared" si="272"/>
        <v/>
      </c>
      <c r="P863" s="15" t="str">
        <f>IF(N863=1,FLOOR(MAX($P$4:P862),1)+1,IF(AND(P862&lt;&gt;"",O862&lt;&gt;1),MAX($P$4:P862)+0.1,""))</f>
        <v/>
      </c>
      <c r="Q863" s="5">
        <f>ROW()</f>
        <v>863</v>
      </c>
    </row>
    <row r="864" spans="1:17" x14ac:dyDescent="0.3">
      <c r="A864" s="1" t="s">
        <v>55</v>
      </c>
      <c r="B864" s="5"/>
      <c r="C864" s="14">
        <f t="shared" si="273"/>
        <v>0</v>
      </c>
      <c r="D864" s="14">
        <f t="shared" si="273"/>
        <v>0</v>
      </c>
      <c r="E864" s="14" t="str">
        <f t="shared" si="274"/>
        <v/>
      </c>
      <c r="F864" s="14">
        <f t="shared" si="275"/>
        <v>1</v>
      </c>
      <c r="G864" s="14">
        <f t="shared" si="271"/>
        <v>1</v>
      </c>
      <c r="H864" s="14">
        <f t="shared" si="280"/>
        <v>8</v>
      </c>
      <c r="I864" s="14">
        <f t="shared" si="280"/>
        <v>0</v>
      </c>
      <c r="J864" s="14">
        <f t="shared" si="280"/>
        <v>0</v>
      </c>
      <c r="K864" s="14">
        <f t="shared" si="280"/>
        <v>0</v>
      </c>
      <c r="L864" s="14" t="str">
        <f t="shared" si="277"/>
        <v>1.8</v>
      </c>
      <c r="M864" s="15" t="str">
        <f t="shared" si="278"/>
        <v>--</v>
      </c>
      <c r="N864" s="14" t="str">
        <f t="shared" si="279"/>
        <v/>
      </c>
      <c r="O864" s="15" t="str">
        <f t="shared" si="272"/>
        <v/>
      </c>
      <c r="P864" s="15" t="str">
        <f>IF(N864=1,FLOOR(MAX($P$4:P863),1)+1,IF(AND(P863&lt;&gt;"",O863&lt;&gt;1),MAX($P$4:P863)+0.1,""))</f>
        <v/>
      </c>
      <c r="Q864" s="5">
        <f>ROW()</f>
        <v>864</v>
      </c>
    </row>
    <row r="865" spans="1:17" x14ac:dyDescent="0.3">
      <c r="A865" s="1" t="s">
        <v>73</v>
      </c>
      <c r="B865" s="5"/>
      <c r="C865" s="14">
        <f t="shared" si="273"/>
        <v>0</v>
      </c>
      <c r="D865" s="14">
        <f t="shared" si="273"/>
        <v>0</v>
      </c>
      <c r="E865" s="14" t="str">
        <f t="shared" si="274"/>
        <v/>
      </c>
      <c r="F865" s="14">
        <f t="shared" si="275"/>
        <v>1</v>
      </c>
      <c r="G865" s="14">
        <f t="shared" si="271"/>
        <v>1</v>
      </c>
      <c r="H865" s="14">
        <f t="shared" si="280"/>
        <v>8</v>
      </c>
      <c r="I865" s="14">
        <f t="shared" si="280"/>
        <v>0</v>
      </c>
      <c r="J865" s="14">
        <f t="shared" si="280"/>
        <v>0</v>
      </c>
      <c r="K865" s="14">
        <f t="shared" si="280"/>
        <v>0</v>
      </c>
      <c r="L865" s="14" t="str">
        <f t="shared" si="277"/>
        <v>1.8</v>
      </c>
      <c r="M865" s="15" t="str">
        <f t="shared" si="278"/>
        <v>--</v>
      </c>
      <c r="N865" s="14" t="str">
        <f t="shared" si="279"/>
        <v/>
      </c>
      <c r="O865" s="15" t="str">
        <f t="shared" si="272"/>
        <v/>
      </c>
      <c r="P865" s="15" t="str">
        <f>IF(N865=1,FLOOR(MAX($P$4:P864),1)+1,IF(AND(P864&lt;&gt;"",O864&lt;&gt;1),MAX($P$4:P864)+0.1,""))</f>
        <v/>
      </c>
      <c r="Q865" s="5">
        <f>ROW()</f>
        <v>865</v>
      </c>
    </row>
    <row r="866" spans="1:17" x14ac:dyDescent="0.3">
      <c r="A866" s="1" t="s">
        <v>55</v>
      </c>
      <c r="B866" s="5"/>
      <c r="C866" s="14">
        <f t="shared" si="273"/>
        <v>0</v>
      </c>
      <c r="D866" s="14">
        <f t="shared" si="273"/>
        <v>0</v>
      </c>
      <c r="E866" s="14" t="str">
        <f t="shared" si="274"/>
        <v/>
      </c>
      <c r="F866" s="14">
        <f t="shared" si="275"/>
        <v>1</v>
      </c>
      <c r="G866" s="14">
        <f t="shared" si="271"/>
        <v>1</v>
      </c>
      <c r="H866" s="14">
        <f t="shared" si="280"/>
        <v>8</v>
      </c>
      <c r="I866" s="14">
        <f t="shared" si="280"/>
        <v>0</v>
      </c>
      <c r="J866" s="14">
        <f t="shared" si="280"/>
        <v>0</v>
      </c>
      <c r="K866" s="14">
        <f t="shared" si="280"/>
        <v>0</v>
      </c>
      <c r="L866" s="14" t="str">
        <f t="shared" si="277"/>
        <v>1.8</v>
      </c>
      <c r="M866" s="15" t="str">
        <f t="shared" si="278"/>
        <v>--</v>
      </c>
      <c r="N866" s="14" t="str">
        <f t="shared" si="279"/>
        <v/>
      </c>
      <c r="O866" s="15" t="str">
        <f t="shared" si="272"/>
        <v/>
      </c>
      <c r="P866" s="15" t="str">
        <f>IF(N866=1,FLOOR(MAX($P$4:P865),1)+1,IF(AND(P865&lt;&gt;"",O865&lt;&gt;1),MAX($P$4:P865)+0.1,""))</f>
        <v/>
      </c>
      <c r="Q866" s="5">
        <f>ROW()</f>
        <v>866</v>
      </c>
    </row>
    <row r="867" spans="1:17" x14ac:dyDescent="0.3">
      <c r="A867" s="1" t="s">
        <v>552</v>
      </c>
      <c r="B867" s="5"/>
      <c r="C867" s="14">
        <f t="shared" si="273"/>
        <v>0</v>
      </c>
      <c r="D867" s="14">
        <f t="shared" si="273"/>
        <v>0</v>
      </c>
      <c r="E867" s="14" t="str">
        <f t="shared" si="274"/>
        <v/>
      </c>
      <c r="F867" s="14">
        <f t="shared" si="275"/>
        <v>1</v>
      </c>
      <c r="G867" s="14">
        <f t="shared" si="271"/>
        <v>1</v>
      </c>
      <c r="H867" s="14">
        <f t="shared" si="280"/>
        <v>8</v>
      </c>
      <c r="I867" s="14">
        <f t="shared" si="280"/>
        <v>0</v>
      </c>
      <c r="J867" s="14">
        <f t="shared" si="280"/>
        <v>0</v>
      </c>
      <c r="K867" s="14">
        <f t="shared" si="280"/>
        <v>0</v>
      </c>
      <c r="L867" s="14" t="str">
        <f t="shared" si="277"/>
        <v>1.8</v>
      </c>
      <c r="M867" s="15" t="str">
        <f t="shared" si="278"/>
        <v>--</v>
      </c>
      <c r="N867" s="14" t="str">
        <f t="shared" si="279"/>
        <v/>
      </c>
      <c r="O867" s="15" t="str">
        <f t="shared" si="272"/>
        <v/>
      </c>
      <c r="P867" s="15" t="str">
        <f>IF(N867=1,FLOOR(MAX($P$4:P866),1)+1,IF(AND(P866&lt;&gt;"",O866&lt;&gt;1),MAX($P$4:P866)+0.1,""))</f>
        <v/>
      </c>
      <c r="Q867" s="5">
        <f>ROW()</f>
        <v>867</v>
      </c>
    </row>
    <row r="868" spans="1:17" x14ac:dyDescent="0.3">
      <c r="A868" s="1" t="s">
        <v>190</v>
      </c>
      <c r="B868" s="5"/>
      <c r="C868" s="14">
        <f t="shared" si="273"/>
        <v>0</v>
      </c>
      <c r="D868" s="14">
        <f t="shared" si="273"/>
        <v>1</v>
      </c>
      <c r="E868" s="14" t="str">
        <f t="shared" si="274"/>
        <v/>
      </c>
      <c r="F868" s="14">
        <f t="shared" si="275"/>
        <v>0</v>
      </c>
      <c r="G868" s="14">
        <f t="shared" si="271"/>
        <v>1</v>
      </c>
      <c r="H868" s="14">
        <f t="shared" si="280"/>
        <v>8</v>
      </c>
      <c r="I868" s="14">
        <f t="shared" si="280"/>
        <v>0</v>
      </c>
      <c r="J868" s="14">
        <f t="shared" si="280"/>
        <v>0</v>
      </c>
      <c r="K868" s="14">
        <f t="shared" si="280"/>
        <v>0</v>
      </c>
      <c r="L868" s="14" t="str">
        <f t="shared" si="277"/>
        <v>1.8</v>
      </c>
      <c r="M868" s="15" t="str">
        <f t="shared" si="278"/>
        <v>--</v>
      </c>
      <c r="N868" s="14" t="str">
        <f t="shared" si="279"/>
        <v/>
      </c>
      <c r="O868" s="15" t="str">
        <f t="shared" si="272"/>
        <v/>
      </c>
      <c r="P868" s="15" t="str">
        <f>IF(N868=1,FLOOR(MAX($P$4:P867),1)+1,IF(AND(P867&lt;&gt;"",O867&lt;&gt;1),MAX($P$4:P867)+0.1,""))</f>
        <v/>
      </c>
      <c r="Q868" s="5">
        <f>ROW()</f>
        <v>868</v>
      </c>
    </row>
    <row r="869" spans="1:17" x14ac:dyDescent="0.3">
      <c r="A869" s="1" t="s">
        <v>553</v>
      </c>
      <c r="B869" s="5"/>
      <c r="C869" s="14">
        <f t="shared" si="273"/>
        <v>1</v>
      </c>
      <c r="D869" s="14">
        <f t="shared" si="273"/>
        <v>0</v>
      </c>
      <c r="E869" s="14" t="str">
        <f t="shared" si="274"/>
        <v/>
      </c>
      <c r="F869" s="14">
        <f t="shared" si="275"/>
        <v>1</v>
      </c>
      <c r="G869" s="14">
        <f t="shared" si="271"/>
        <v>1</v>
      </c>
      <c r="H869" s="14">
        <f t="shared" si="280"/>
        <v>9</v>
      </c>
      <c r="I869" s="14">
        <f t="shared" si="280"/>
        <v>0</v>
      </c>
      <c r="J869" s="14">
        <f t="shared" si="280"/>
        <v>0</v>
      </c>
      <c r="K869" s="14">
        <f t="shared" si="280"/>
        <v>0</v>
      </c>
      <c r="L869" s="14" t="str">
        <f t="shared" si="277"/>
        <v>1.9</v>
      </c>
      <c r="M869" s="15" t="str">
        <f t="shared" si="278"/>
        <v>CYBERSECURITY DOCUMENTATION</v>
      </c>
      <c r="N869" s="14" t="str">
        <f t="shared" si="279"/>
        <v/>
      </c>
      <c r="O869" s="15" t="str">
        <f t="shared" si="272"/>
        <v/>
      </c>
      <c r="P869" s="15" t="str">
        <f>IF(N869=1,FLOOR(MAX($P$4:P868),1)+1,IF(AND(P868&lt;&gt;"",O868&lt;&gt;1),MAX($P$4:P868)+0.1,""))</f>
        <v/>
      </c>
      <c r="Q869" s="5">
        <f>ROW()</f>
        <v>869</v>
      </c>
    </row>
    <row r="870" spans="1:17" x14ac:dyDescent="0.3">
      <c r="A870" s="1" t="s">
        <v>55</v>
      </c>
      <c r="B870" s="5"/>
      <c r="C870" s="14">
        <f t="shared" si="273"/>
        <v>0</v>
      </c>
      <c r="D870" s="14">
        <f t="shared" si="273"/>
        <v>0</v>
      </c>
      <c r="E870" s="14" t="str">
        <f t="shared" si="274"/>
        <v/>
      </c>
      <c r="F870" s="14">
        <f t="shared" si="275"/>
        <v>1</v>
      </c>
      <c r="G870" s="14">
        <f t="shared" si="271"/>
        <v>1</v>
      </c>
      <c r="H870" s="14">
        <f t="shared" ref="H870:K885" si="281">IF(G870&lt;&gt;G869,0,IF(AND(($F869-$D870)=(H$3-1),$F870=H$3),H869+1,H869))</f>
        <v>9</v>
      </c>
      <c r="I870" s="14">
        <f t="shared" si="281"/>
        <v>0</v>
      </c>
      <c r="J870" s="14">
        <f t="shared" si="281"/>
        <v>0</v>
      </c>
      <c r="K870" s="14">
        <f t="shared" si="281"/>
        <v>0</v>
      </c>
      <c r="L870" s="14" t="str">
        <f t="shared" si="277"/>
        <v>1.9</v>
      </c>
      <c r="M870" s="15" t="str">
        <f t="shared" si="278"/>
        <v>--</v>
      </c>
      <c r="N870" s="14" t="str">
        <f t="shared" si="279"/>
        <v/>
      </c>
      <c r="O870" s="15" t="str">
        <f t="shared" si="272"/>
        <v/>
      </c>
      <c r="P870" s="15" t="str">
        <f>IF(N870=1,FLOOR(MAX($P$4:P869),1)+1,IF(AND(P869&lt;&gt;"",O869&lt;&gt;1),MAX($P$4:P869)+0.1,""))</f>
        <v/>
      </c>
      <c r="Q870" s="5">
        <f>ROW()</f>
        <v>870</v>
      </c>
    </row>
    <row r="871" spans="1:17" x14ac:dyDescent="0.3">
      <c r="A871" s="1" t="s">
        <v>554</v>
      </c>
      <c r="B871" s="5"/>
      <c r="C871" s="14">
        <f t="shared" si="273"/>
        <v>0</v>
      </c>
      <c r="D871" s="14">
        <f t="shared" si="273"/>
        <v>0</v>
      </c>
      <c r="E871" s="14" t="str">
        <f t="shared" si="274"/>
        <v/>
      </c>
      <c r="F871" s="14">
        <f t="shared" si="275"/>
        <v>1</v>
      </c>
      <c r="G871" s="14">
        <f t="shared" si="271"/>
        <v>1</v>
      </c>
      <c r="H871" s="14">
        <f t="shared" si="281"/>
        <v>9</v>
      </c>
      <c r="I871" s="14">
        <f t="shared" si="281"/>
        <v>0</v>
      </c>
      <c r="J871" s="14">
        <f t="shared" si="281"/>
        <v>0</v>
      </c>
      <c r="K871" s="14">
        <f t="shared" si="281"/>
        <v>0</v>
      </c>
      <c r="L871" s="14" t="str">
        <f t="shared" si="277"/>
        <v>1.9</v>
      </c>
      <c r="M871" s="15" t="str">
        <f t="shared" si="278"/>
        <v>--</v>
      </c>
      <c r="N871" s="14">
        <f t="shared" si="279"/>
        <v>1</v>
      </c>
      <c r="O871" s="15">
        <f t="shared" si="272"/>
        <v>1</v>
      </c>
      <c r="P871" s="15">
        <f>IF(N871=1,FLOOR(MAX($P$4:P870),1)+1,IF(AND(P870&lt;&gt;"",O870&lt;&gt;1),MAX($P$4:P870)+0.1,""))</f>
        <v>1</v>
      </c>
      <c r="Q871" s="5">
        <f>ROW()</f>
        <v>871</v>
      </c>
    </row>
    <row r="872" spans="1:17" x14ac:dyDescent="0.3">
      <c r="A872" s="1" t="s">
        <v>55</v>
      </c>
      <c r="B872" s="5"/>
      <c r="C872" s="14">
        <f t="shared" si="273"/>
        <v>0</v>
      </c>
      <c r="D872" s="14">
        <f t="shared" si="273"/>
        <v>0</v>
      </c>
      <c r="E872" s="14" t="str">
        <f t="shared" si="274"/>
        <v/>
      </c>
      <c r="F872" s="14">
        <f t="shared" si="275"/>
        <v>1</v>
      </c>
      <c r="G872" s="14">
        <f t="shared" si="271"/>
        <v>1</v>
      </c>
      <c r="H872" s="14">
        <f t="shared" si="281"/>
        <v>9</v>
      </c>
      <c r="I872" s="14">
        <f t="shared" si="281"/>
        <v>0</v>
      </c>
      <c r="J872" s="14">
        <f t="shared" si="281"/>
        <v>0</v>
      </c>
      <c r="K872" s="14">
        <f t="shared" si="281"/>
        <v>0</v>
      </c>
      <c r="L872" s="14" t="str">
        <f t="shared" si="277"/>
        <v>1.9</v>
      </c>
      <c r="M872" s="15" t="str">
        <f t="shared" si="278"/>
        <v>--</v>
      </c>
      <c r="N872" s="14" t="str">
        <f t="shared" si="279"/>
        <v/>
      </c>
      <c r="O872" s="15" t="str">
        <f t="shared" si="272"/>
        <v/>
      </c>
      <c r="P872" s="15" t="str">
        <f>IF(N872=1,FLOOR(MAX($P$4:P871),1)+1,IF(AND(P871&lt;&gt;"",O871&lt;&gt;1),MAX($P$4:P871)+0.1,""))</f>
        <v/>
      </c>
      <c r="Q872" s="5">
        <f>ROW()</f>
        <v>872</v>
      </c>
    </row>
    <row r="873" spans="1:17" x14ac:dyDescent="0.3">
      <c r="A873" s="1" t="s">
        <v>555</v>
      </c>
      <c r="B873" s="5"/>
      <c r="C873" s="14">
        <f t="shared" si="273"/>
        <v>1</v>
      </c>
      <c r="D873" s="14">
        <f t="shared" si="273"/>
        <v>0</v>
      </c>
      <c r="E873" s="14" t="str">
        <f t="shared" si="274"/>
        <v/>
      </c>
      <c r="F873" s="14">
        <f t="shared" si="275"/>
        <v>2</v>
      </c>
      <c r="G873" s="14">
        <f t="shared" si="271"/>
        <v>1</v>
      </c>
      <c r="H873" s="14">
        <f t="shared" si="281"/>
        <v>9</v>
      </c>
      <c r="I873" s="14">
        <f t="shared" si="281"/>
        <v>1</v>
      </c>
      <c r="J873" s="14">
        <f t="shared" si="281"/>
        <v>0</v>
      </c>
      <c r="K873" s="14">
        <f t="shared" si="281"/>
        <v>0</v>
      </c>
      <c r="L873" s="14" t="str">
        <f t="shared" si="277"/>
        <v>1.9.1</v>
      </c>
      <c r="M873" s="15" t="str">
        <f t="shared" si="278"/>
        <v>Proposed STIG and SRG Applicability Report</v>
      </c>
      <c r="N873" s="14" t="str">
        <f t="shared" si="279"/>
        <v/>
      </c>
      <c r="O873" s="15" t="str">
        <f t="shared" si="272"/>
        <v/>
      </c>
      <c r="P873" s="15" t="str">
        <f>IF(N873=1,FLOOR(MAX($P$4:P872),1)+1,IF(AND(P872&lt;&gt;"",O872&lt;&gt;1),MAX($P$4:P872)+0.1,""))</f>
        <v/>
      </c>
      <c r="Q873" s="5">
        <f>ROW()</f>
        <v>873</v>
      </c>
    </row>
    <row r="874" spans="1:17" x14ac:dyDescent="0.3">
      <c r="A874" s="1" t="s">
        <v>55</v>
      </c>
      <c r="B874" s="5"/>
      <c r="C874" s="14">
        <f t="shared" si="273"/>
        <v>0</v>
      </c>
      <c r="D874" s="14">
        <f t="shared" si="273"/>
        <v>0</v>
      </c>
      <c r="E874" s="14" t="str">
        <f t="shared" si="274"/>
        <v/>
      </c>
      <c r="F874" s="14">
        <f t="shared" si="275"/>
        <v>2</v>
      </c>
      <c r="G874" s="14">
        <f t="shared" si="271"/>
        <v>1</v>
      </c>
      <c r="H874" s="14">
        <f t="shared" si="281"/>
        <v>9</v>
      </c>
      <c r="I874" s="14">
        <f t="shared" si="281"/>
        <v>1</v>
      </c>
      <c r="J874" s="14">
        <f t="shared" si="281"/>
        <v>0</v>
      </c>
      <c r="K874" s="14">
        <f t="shared" si="281"/>
        <v>0</v>
      </c>
      <c r="L874" s="14" t="str">
        <f t="shared" si="277"/>
        <v>1.9.1</v>
      </c>
      <c r="M874" s="15" t="str">
        <f t="shared" si="278"/>
        <v>--</v>
      </c>
      <c r="N874" s="14" t="str">
        <f t="shared" si="279"/>
        <v/>
      </c>
      <c r="O874" s="15" t="str">
        <f t="shared" si="272"/>
        <v/>
      </c>
      <c r="P874" s="15" t="str">
        <f>IF(N874=1,FLOOR(MAX($P$4:P873),1)+1,IF(AND(P873&lt;&gt;"",O873&lt;&gt;1),MAX($P$4:P873)+0.1,""))</f>
        <v/>
      </c>
      <c r="Q874" s="5">
        <f>ROW()</f>
        <v>874</v>
      </c>
    </row>
    <row r="875" spans="1:17" x14ac:dyDescent="0.3">
      <c r="A875" s="1" t="s">
        <v>556</v>
      </c>
      <c r="B875" s="5"/>
      <c r="C875" s="14">
        <f t="shared" si="273"/>
        <v>0</v>
      </c>
      <c r="D875" s="14">
        <f t="shared" si="273"/>
        <v>0</v>
      </c>
      <c r="E875" s="14" t="str">
        <f t="shared" si="274"/>
        <v/>
      </c>
      <c r="F875" s="14">
        <f t="shared" si="275"/>
        <v>2</v>
      </c>
      <c r="G875" s="14">
        <f t="shared" si="271"/>
        <v>1</v>
      </c>
      <c r="H875" s="14">
        <f t="shared" si="281"/>
        <v>9</v>
      </c>
      <c r="I875" s="14">
        <f t="shared" si="281"/>
        <v>1</v>
      </c>
      <c r="J875" s="14">
        <f t="shared" si="281"/>
        <v>0</v>
      </c>
      <c r="K875" s="14">
        <f t="shared" si="281"/>
        <v>0</v>
      </c>
      <c r="L875" s="14" t="str">
        <f t="shared" si="277"/>
        <v>1.9.1</v>
      </c>
      <c r="M875" s="15" t="str">
        <f t="shared" si="278"/>
        <v>--</v>
      </c>
      <c r="N875" s="14" t="str">
        <f t="shared" si="279"/>
        <v/>
      </c>
      <c r="O875" s="15" t="str">
        <f t="shared" si="272"/>
        <v/>
      </c>
      <c r="P875" s="15" t="str">
        <f>IF(N875=1,FLOOR(MAX($P$4:P874),1)+1,IF(AND(P874&lt;&gt;"",O874&lt;&gt;1),MAX($P$4:P874)+0.1,""))</f>
        <v/>
      </c>
      <c r="Q875" s="5">
        <f>ROW()</f>
        <v>875</v>
      </c>
    </row>
    <row r="876" spans="1:17" x14ac:dyDescent="0.3">
      <c r="A876" s="1" t="s">
        <v>557</v>
      </c>
      <c r="B876" s="5"/>
      <c r="C876" s="14">
        <f t="shared" si="273"/>
        <v>0</v>
      </c>
      <c r="D876" s="14">
        <f t="shared" si="273"/>
        <v>0</v>
      </c>
      <c r="E876" s="14" t="str">
        <f t="shared" si="274"/>
        <v/>
      </c>
      <c r="F876" s="14">
        <f t="shared" si="275"/>
        <v>2</v>
      </c>
      <c r="G876" s="14">
        <f t="shared" si="271"/>
        <v>1</v>
      </c>
      <c r="H876" s="14">
        <f t="shared" si="281"/>
        <v>9</v>
      </c>
      <c r="I876" s="14">
        <f t="shared" si="281"/>
        <v>1</v>
      </c>
      <c r="J876" s="14">
        <f t="shared" si="281"/>
        <v>0</v>
      </c>
      <c r="K876" s="14">
        <f t="shared" si="281"/>
        <v>0</v>
      </c>
      <c r="L876" s="14" t="str">
        <f t="shared" si="277"/>
        <v>1.9.1</v>
      </c>
      <c r="M876" s="15" t="str">
        <f t="shared" si="278"/>
        <v>--</v>
      </c>
      <c r="N876" s="14" t="str">
        <f t="shared" si="279"/>
        <v/>
      </c>
      <c r="O876" s="15" t="str">
        <f t="shared" si="272"/>
        <v/>
      </c>
      <c r="P876" s="15" t="str">
        <f>IF(N876=1,FLOOR(MAX($P$4:P875),1)+1,IF(AND(P875&lt;&gt;"",O875&lt;&gt;1),MAX($P$4:P875)+0.1,""))</f>
        <v/>
      </c>
      <c r="Q876" s="5">
        <f>ROW()</f>
        <v>876</v>
      </c>
    </row>
    <row r="877" spans="1:17" x14ac:dyDescent="0.3">
      <c r="A877" s="1" t="s">
        <v>558</v>
      </c>
      <c r="B877" s="5"/>
      <c r="C877" s="14">
        <f t="shared" si="273"/>
        <v>0</v>
      </c>
      <c r="D877" s="14">
        <f t="shared" si="273"/>
        <v>0</v>
      </c>
      <c r="E877" s="14" t="str">
        <f t="shared" si="274"/>
        <v/>
      </c>
      <c r="F877" s="14">
        <f t="shared" si="275"/>
        <v>2</v>
      </c>
      <c r="G877" s="14">
        <f t="shared" si="271"/>
        <v>1</v>
      </c>
      <c r="H877" s="14">
        <f t="shared" si="281"/>
        <v>9</v>
      </c>
      <c r="I877" s="14">
        <f t="shared" si="281"/>
        <v>1</v>
      </c>
      <c r="J877" s="14">
        <f t="shared" si="281"/>
        <v>0</v>
      </c>
      <c r="K877" s="14">
        <f t="shared" si="281"/>
        <v>0</v>
      </c>
      <c r="L877" s="14" t="str">
        <f t="shared" si="277"/>
        <v>1.9.1</v>
      </c>
      <c r="M877" s="15" t="str">
        <f t="shared" si="278"/>
        <v>--</v>
      </c>
      <c r="N877" s="14" t="str">
        <f t="shared" si="279"/>
        <v/>
      </c>
      <c r="O877" s="15" t="str">
        <f t="shared" si="272"/>
        <v/>
      </c>
      <c r="P877" s="15" t="str">
        <f>IF(N877=1,FLOOR(MAX($P$4:P876),1)+1,IF(AND(P876&lt;&gt;"",O876&lt;&gt;1),MAX($P$4:P876)+0.1,""))</f>
        <v/>
      </c>
      <c r="Q877" s="5">
        <f>ROW()</f>
        <v>877</v>
      </c>
    </row>
    <row r="878" spans="1:17" x14ac:dyDescent="0.3">
      <c r="A878" s="1" t="s">
        <v>190</v>
      </c>
      <c r="B878" s="5"/>
      <c r="C878" s="14">
        <f t="shared" si="273"/>
        <v>0</v>
      </c>
      <c r="D878" s="14">
        <f t="shared" si="273"/>
        <v>1</v>
      </c>
      <c r="E878" s="14" t="str">
        <f t="shared" si="274"/>
        <v/>
      </c>
      <c r="F878" s="14">
        <f t="shared" si="275"/>
        <v>1</v>
      </c>
      <c r="G878" s="14">
        <f t="shared" si="271"/>
        <v>1</v>
      </c>
      <c r="H878" s="14">
        <f t="shared" si="281"/>
        <v>9</v>
      </c>
      <c r="I878" s="14">
        <f t="shared" si="281"/>
        <v>1</v>
      </c>
      <c r="J878" s="14">
        <f t="shared" si="281"/>
        <v>0</v>
      </c>
      <c r="K878" s="14">
        <f t="shared" si="281"/>
        <v>0</v>
      </c>
      <c r="L878" s="14" t="str">
        <f t="shared" si="277"/>
        <v>1.9.1</v>
      </c>
      <c r="M878" s="15" t="str">
        <f t="shared" si="278"/>
        <v>--</v>
      </c>
      <c r="N878" s="14" t="str">
        <f t="shared" si="279"/>
        <v/>
      </c>
      <c r="O878" s="15" t="str">
        <f t="shared" si="272"/>
        <v/>
      </c>
      <c r="P878" s="15" t="str">
        <f>IF(N878=1,FLOOR(MAX($P$4:P877),1)+1,IF(AND(P877&lt;&gt;"",O877&lt;&gt;1),MAX($P$4:P877)+0.1,""))</f>
        <v/>
      </c>
      <c r="Q878" s="5">
        <f>ROW()</f>
        <v>878</v>
      </c>
    </row>
    <row r="879" spans="1:17" x14ac:dyDescent="0.3">
      <c r="A879" s="1" t="s">
        <v>559</v>
      </c>
      <c r="B879" s="5"/>
      <c r="C879" s="14">
        <f t="shared" si="273"/>
        <v>1</v>
      </c>
      <c r="D879" s="14">
        <f t="shared" si="273"/>
        <v>0</v>
      </c>
      <c r="E879" s="14" t="str">
        <f t="shared" si="274"/>
        <v/>
      </c>
      <c r="F879" s="14">
        <f t="shared" si="275"/>
        <v>2</v>
      </c>
      <c r="G879" s="14">
        <f t="shared" si="271"/>
        <v>1</v>
      </c>
      <c r="H879" s="14">
        <f t="shared" si="281"/>
        <v>9</v>
      </c>
      <c r="I879" s="14">
        <f t="shared" si="281"/>
        <v>2</v>
      </c>
      <c r="J879" s="14">
        <f t="shared" si="281"/>
        <v>0</v>
      </c>
      <c r="K879" s="14">
        <f t="shared" si="281"/>
        <v>0</v>
      </c>
      <c r="L879" s="14" t="str">
        <f t="shared" si="277"/>
        <v>1.9.2</v>
      </c>
      <c r="M879" s="15" t="str">
        <f t="shared" si="278"/>
        <v>Cybersecurity Interconnection Schedule</v>
      </c>
      <c r="N879" s="14" t="str">
        <f t="shared" si="279"/>
        <v/>
      </c>
      <c r="O879" s="15" t="str">
        <f t="shared" si="272"/>
        <v/>
      </c>
      <c r="P879" s="15" t="str">
        <f>IF(N879=1,FLOOR(MAX($P$4:P878),1)+1,IF(AND(P878&lt;&gt;"",O878&lt;&gt;1),MAX($P$4:P878)+0.1,""))</f>
        <v/>
      </c>
      <c r="Q879" s="5">
        <f>ROW()</f>
        <v>879</v>
      </c>
    </row>
    <row r="880" spans="1:17" x14ac:dyDescent="0.3">
      <c r="A880" s="1" t="s">
        <v>59</v>
      </c>
      <c r="B880" s="5"/>
      <c r="C880" s="14">
        <f t="shared" si="273"/>
        <v>0</v>
      </c>
      <c r="D880" s="14">
        <f t="shared" si="273"/>
        <v>0</v>
      </c>
      <c r="E880" s="14" t="str">
        <f t="shared" si="274"/>
        <v/>
      </c>
      <c r="F880" s="14">
        <f t="shared" si="275"/>
        <v>2</v>
      </c>
      <c r="G880" s="14">
        <f t="shared" si="271"/>
        <v>1</v>
      </c>
      <c r="H880" s="14">
        <f t="shared" si="281"/>
        <v>9</v>
      </c>
      <c r="I880" s="14">
        <f t="shared" si="281"/>
        <v>2</v>
      </c>
      <c r="J880" s="14">
        <f t="shared" si="281"/>
        <v>0</v>
      </c>
      <c r="K880" s="14">
        <f t="shared" si="281"/>
        <v>0</v>
      </c>
      <c r="L880" s="14" t="str">
        <f t="shared" si="277"/>
        <v>1.9.2</v>
      </c>
      <c r="M880" s="15" t="str">
        <f t="shared" si="278"/>
        <v>--</v>
      </c>
      <c r="N880" s="14" t="str">
        <f t="shared" si="279"/>
        <v/>
      </c>
      <c r="O880" s="15" t="str">
        <f t="shared" si="272"/>
        <v/>
      </c>
      <c r="P880" s="15" t="str">
        <f>IF(N880=1,FLOOR(MAX($P$4:P879),1)+1,IF(AND(P879&lt;&gt;"",O879&lt;&gt;1),MAX($P$4:P879)+0.1,""))</f>
        <v/>
      </c>
      <c r="Q880" s="5">
        <f>ROW()</f>
        <v>880</v>
      </c>
    </row>
    <row r="881" spans="1:17" x14ac:dyDescent="0.3">
      <c r="A881" s="1" t="s">
        <v>60</v>
      </c>
      <c r="B881" s="5"/>
      <c r="C881" s="14">
        <f t="shared" si="273"/>
        <v>0</v>
      </c>
      <c r="D881" s="14">
        <f t="shared" si="273"/>
        <v>0</v>
      </c>
      <c r="E881" s="14" t="str">
        <f t="shared" si="274"/>
        <v/>
      </c>
      <c r="F881" s="14">
        <f t="shared" si="275"/>
        <v>2</v>
      </c>
      <c r="G881" s="14">
        <f t="shared" si="271"/>
        <v>1</v>
      </c>
      <c r="H881" s="14">
        <f t="shared" si="281"/>
        <v>9</v>
      </c>
      <c r="I881" s="14">
        <f t="shared" si="281"/>
        <v>2</v>
      </c>
      <c r="J881" s="14">
        <f t="shared" si="281"/>
        <v>0</v>
      </c>
      <c r="K881" s="14">
        <f t="shared" si="281"/>
        <v>0</v>
      </c>
      <c r="L881" s="14" t="str">
        <f t="shared" si="277"/>
        <v>1.9.2</v>
      </c>
      <c r="M881" s="15" t="str">
        <f t="shared" si="278"/>
        <v>--</v>
      </c>
      <c r="N881" s="14" t="str">
        <f t="shared" si="279"/>
        <v/>
      </c>
      <c r="O881" s="15" t="str">
        <f t="shared" si="272"/>
        <v/>
      </c>
      <c r="P881" s="15" t="str">
        <f>IF(N881=1,FLOOR(MAX($P$4:P880),1)+1,IF(AND(P880&lt;&gt;"",O880&lt;&gt;1),MAX($P$4:P880)+0.1,""))</f>
        <v/>
      </c>
      <c r="Q881" s="5">
        <f>ROW()</f>
        <v>881</v>
      </c>
    </row>
    <row r="882" spans="1:17" x14ac:dyDescent="0.3">
      <c r="A882" s="1" t="s">
        <v>560</v>
      </c>
      <c r="B882" s="5"/>
      <c r="C882" s="14">
        <f t="shared" si="273"/>
        <v>0</v>
      </c>
      <c r="D882" s="14">
        <f t="shared" si="273"/>
        <v>0</v>
      </c>
      <c r="E882" s="14" t="str">
        <f t="shared" si="274"/>
        <v/>
      </c>
      <c r="F882" s="14">
        <f t="shared" si="275"/>
        <v>2</v>
      </c>
      <c r="G882" s="14">
        <f t="shared" si="271"/>
        <v>1</v>
      </c>
      <c r="H882" s="14">
        <f t="shared" si="281"/>
        <v>9</v>
      </c>
      <c r="I882" s="14">
        <f t="shared" si="281"/>
        <v>2</v>
      </c>
      <c r="J882" s="14">
        <f t="shared" si="281"/>
        <v>0</v>
      </c>
      <c r="K882" s="14">
        <f t="shared" si="281"/>
        <v>0</v>
      </c>
      <c r="L882" s="14" t="str">
        <f t="shared" si="277"/>
        <v>1.9.2</v>
      </c>
      <c r="M882" s="15" t="str">
        <f t="shared" si="278"/>
        <v>--</v>
      </c>
      <c r="N882" s="14" t="str">
        <f t="shared" si="279"/>
        <v/>
      </c>
      <c r="O882" s="15" t="str">
        <f t="shared" si="272"/>
        <v/>
      </c>
      <c r="P882" s="15" t="str">
        <f>IF(N882=1,FLOOR(MAX($P$4:P881),1)+1,IF(AND(P881&lt;&gt;"",O881&lt;&gt;1),MAX($P$4:P881)+0.1,""))</f>
        <v/>
      </c>
      <c r="Q882" s="5">
        <f>ROW()</f>
        <v>882</v>
      </c>
    </row>
    <row r="883" spans="1:17" x14ac:dyDescent="0.3">
      <c r="A883" s="1" t="s">
        <v>55</v>
      </c>
      <c r="B883" s="5"/>
      <c r="C883" s="14">
        <f t="shared" si="273"/>
        <v>0</v>
      </c>
      <c r="D883" s="14">
        <f t="shared" si="273"/>
        <v>0</v>
      </c>
      <c r="E883" s="14" t="str">
        <f t="shared" si="274"/>
        <v/>
      </c>
      <c r="F883" s="14">
        <f t="shared" si="275"/>
        <v>2</v>
      </c>
      <c r="G883" s="14">
        <f t="shared" si="271"/>
        <v>1</v>
      </c>
      <c r="H883" s="14">
        <f t="shared" si="281"/>
        <v>9</v>
      </c>
      <c r="I883" s="14">
        <f t="shared" si="281"/>
        <v>2</v>
      </c>
      <c r="J883" s="14">
        <f t="shared" si="281"/>
        <v>0</v>
      </c>
      <c r="K883" s="14">
        <f t="shared" si="281"/>
        <v>0</v>
      </c>
      <c r="L883" s="14" t="str">
        <f t="shared" si="277"/>
        <v>1.9.2</v>
      </c>
      <c r="M883" s="15" t="str">
        <f t="shared" si="278"/>
        <v>--</v>
      </c>
      <c r="N883" s="14" t="str">
        <f t="shared" si="279"/>
        <v/>
      </c>
      <c r="O883" s="15" t="str">
        <f t="shared" si="272"/>
        <v/>
      </c>
      <c r="P883" s="15" t="str">
        <f>IF(N883=1,FLOOR(MAX($P$4:P882),1)+1,IF(AND(P882&lt;&gt;"",O882&lt;&gt;1),MAX($P$4:P882)+0.1,""))</f>
        <v/>
      </c>
      <c r="Q883" s="5">
        <f>ROW()</f>
        <v>883</v>
      </c>
    </row>
    <row r="884" spans="1:17" x14ac:dyDescent="0.3">
      <c r="A884" s="1" t="s">
        <v>561</v>
      </c>
      <c r="B884" s="5"/>
      <c r="C884" s="14">
        <f t="shared" si="273"/>
        <v>0</v>
      </c>
      <c r="D884" s="14">
        <f t="shared" si="273"/>
        <v>0</v>
      </c>
      <c r="E884" s="14" t="str">
        <f t="shared" si="274"/>
        <v/>
      </c>
      <c r="F884" s="14">
        <f t="shared" si="275"/>
        <v>2</v>
      </c>
      <c r="G884" s="14">
        <f t="shared" si="271"/>
        <v>1</v>
      </c>
      <c r="H884" s="14">
        <f t="shared" si="281"/>
        <v>9</v>
      </c>
      <c r="I884" s="14">
        <f t="shared" si="281"/>
        <v>2</v>
      </c>
      <c r="J884" s="14">
        <f t="shared" si="281"/>
        <v>0</v>
      </c>
      <c r="K884" s="14">
        <f t="shared" si="281"/>
        <v>0</v>
      </c>
      <c r="L884" s="14" t="str">
        <f t="shared" si="277"/>
        <v>1.9.2</v>
      </c>
      <c r="M884" s="15" t="str">
        <f t="shared" si="278"/>
        <v>--</v>
      </c>
      <c r="N884" s="14" t="str">
        <f t="shared" si="279"/>
        <v/>
      </c>
      <c r="O884" s="15" t="str">
        <f t="shared" si="272"/>
        <v/>
      </c>
      <c r="P884" s="15" t="str">
        <f>IF(N884=1,FLOOR(MAX($P$4:P883),1)+1,IF(AND(P883&lt;&gt;"",O883&lt;&gt;1),MAX($P$4:P883)+0.1,""))</f>
        <v/>
      </c>
      <c r="Q884" s="5">
        <f>ROW()</f>
        <v>884</v>
      </c>
    </row>
    <row r="885" spans="1:17" x14ac:dyDescent="0.3">
      <c r="A885" s="1" t="s">
        <v>562</v>
      </c>
      <c r="B885" s="5"/>
      <c r="C885" s="14">
        <f t="shared" si="273"/>
        <v>0</v>
      </c>
      <c r="D885" s="14">
        <f t="shared" si="273"/>
        <v>0</v>
      </c>
      <c r="E885" s="14" t="str">
        <f t="shared" si="274"/>
        <v/>
      </c>
      <c r="F885" s="14">
        <f t="shared" si="275"/>
        <v>2</v>
      </c>
      <c r="G885" s="14">
        <f t="shared" si="271"/>
        <v>1</v>
      </c>
      <c r="H885" s="14">
        <f t="shared" si="281"/>
        <v>9</v>
      </c>
      <c r="I885" s="14">
        <f t="shared" si="281"/>
        <v>2</v>
      </c>
      <c r="J885" s="14">
        <f t="shared" si="281"/>
        <v>0</v>
      </c>
      <c r="K885" s="14">
        <f t="shared" si="281"/>
        <v>0</v>
      </c>
      <c r="L885" s="14" t="str">
        <f t="shared" si="277"/>
        <v>1.9.2</v>
      </c>
      <c r="M885" s="15" t="str">
        <f t="shared" si="278"/>
        <v>--</v>
      </c>
      <c r="N885" s="14" t="str">
        <f t="shared" si="279"/>
        <v/>
      </c>
      <c r="O885" s="15" t="str">
        <f t="shared" si="272"/>
        <v/>
      </c>
      <c r="P885" s="15" t="str">
        <f>IF(N885=1,FLOOR(MAX($P$4:P884),1)+1,IF(AND(P884&lt;&gt;"",O884&lt;&gt;1),MAX($P$4:P884)+0.1,""))</f>
        <v/>
      </c>
      <c r="Q885" s="5">
        <f>ROW()</f>
        <v>885</v>
      </c>
    </row>
    <row r="886" spans="1:17" x14ac:dyDescent="0.3">
      <c r="A886" s="1" t="s">
        <v>563</v>
      </c>
      <c r="B886" s="5"/>
      <c r="C886" s="14">
        <f t="shared" si="273"/>
        <v>0</v>
      </c>
      <c r="D886" s="14">
        <f t="shared" si="273"/>
        <v>0</v>
      </c>
      <c r="E886" s="14" t="str">
        <f t="shared" si="274"/>
        <v/>
      </c>
      <c r="F886" s="14">
        <f t="shared" si="275"/>
        <v>2</v>
      </c>
      <c r="G886" s="14">
        <f t="shared" si="271"/>
        <v>1</v>
      </c>
      <c r="H886" s="14">
        <f t="shared" ref="H886:K901" si="282">IF(G886&lt;&gt;G885,0,IF(AND(($F885-$D886)=(H$3-1),$F886=H$3),H885+1,H885))</f>
        <v>9</v>
      </c>
      <c r="I886" s="14">
        <f t="shared" si="282"/>
        <v>2</v>
      </c>
      <c r="J886" s="14">
        <f t="shared" si="282"/>
        <v>0</v>
      </c>
      <c r="K886" s="14">
        <f t="shared" si="282"/>
        <v>0</v>
      </c>
      <c r="L886" s="14" t="str">
        <f t="shared" si="277"/>
        <v>1.9.2</v>
      </c>
      <c r="M886" s="15" t="str">
        <f t="shared" si="278"/>
        <v>--</v>
      </c>
      <c r="N886" s="14" t="str">
        <f t="shared" si="279"/>
        <v/>
      </c>
      <c r="O886" s="15" t="str">
        <f t="shared" si="272"/>
        <v/>
      </c>
      <c r="P886" s="15" t="str">
        <f>IF(N886=1,FLOOR(MAX($P$4:P885),1)+1,IF(AND(P885&lt;&gt;"",O885&lt;&gt;1),MAX($P$4:P885)+0.1,""))</f>
        <v/>
      </c>
      <c r="Q886" s="5">
        <f>ROW()</f>
        <v>886</v>
      </c>
    </row>
    <row r="887" spans="1:17" x14ac:dyDescent="0.3">
      <c r="A887" s="1" t="s">
        <v>564</v>
      </c>
      <c r="B887" s="5"/>
      <c r="C887" s="14">
        <f t="shared" si="273"/>
        <v>0</v>
      </c>
      <c r="D887" s="14">
        <f t="shared" si="273"/>
        <v>0</v>
      </c>
      <c r="E887" s="14" t="str">
        <f t="shared" si="274"/>
        <v/>
      </c>
      <c r="F887" s="14">
        <f t="shared" si="275"/>
        <v>2</v>
      </c>
      <c r="G887" s="14">
        <f t="shared" si="271"/>
        <v>1</v>
      </c>
      <c r="H887" s="14">
        <f t="shared" si="282"/>
        <v>9</v>
      </c>
      <c r="I887" s="14">
        <f t="shared" si="282"/>
        <v>2</v>
      </c>
      <c r="J887" s="14">
        <f t="shared" si="282"/>
        <v>0</v>
      </c>
      <c r="K887" s="14">
        <f t="shared" si="282"/>
        <v>0</v>
      </c>
      <c r="L887" s="14" t="str">
        <f t="shared" si="277"/>
        <v>1.9.2</v>
      </c>
      <c r="M887" s="15" t="str">
        <f t="shared" si="278"/>
        <v>--</v>
      </c>
      <c r="N887" s="14" t="str">
        <f t="shared" si="279"/>
        <v/>
      </c>
      <c r="O887" s="15" t="str">
        <f t="shared" si="272"/>
        <v/>
      </c>
      <c r="P887" s="15" t="str">
        <f>IF(N887=1,FLOOR(MAX($P$4:P886),1)+1,IF(AND(P886&lt;&gt;"",O886&lt;&gt;1),MAX($P$4:P886)+0.1,""))</f>
        <v/>
      </c>
      <c r="Q887" s="5">
        <f>ROW()</f>
        <v>887</v>
      </c>
    </row>
    <row r="888" spans="1:17" x14ac:dyDescent="0.3">
      <c r="A888" s="1" t="s">
        <v>55</v>
      </c>
      <c r="B888" s="5"/>
      <c r="C888" s="14">
        <f t="shared" si="273"/>
        <v>0</v>
      </c>
      <c r="D888" s="14">
        <f t="shared" si="273"/>
        <v>0</v>
      </c>
      <c r="E888" s="14" t="str">
        <f t="shared" si="274"/>
        <v/>
      </c>
      <c r="F888" s="14">
        <f t="shared" si="275"/>
        <v>2</v>
      </c>
      <c r="G888" s="14">
        <f t="shared" si="271"/>
        <v>1</v>
      </c>
      <c r="H888" s="14">
        <f t="shared" si="282"/>
        <v>9</v>
      </c>
      <c r="I888" s="14">
        <f t="shared" si="282"/>
        <v>2</v>
      </c>
      <c r="J888" s="14">
        <f t="shared" si="282"/>
        <v>0</v>
      </c>
      <c r="K888" s="14">
        <f t="shared" si="282"/>
        <v>0</v>
      </c>
      <c r="L888" s="14" t="str">
        <f t="shared" si="277"/>
        <v>1.9.2</v>
      </c>
      <c r="M888" s="15" t="str">
        <f t="shared" si="278"/>
        <v>--</v>
      </c>
      <c r="N888" s="14" t="str">
        <f t="shared" si="279"/>
        <v/>
      </c>
      <c r="O888" s="15" t="str">
        <f t="shared" si="272"/>
        <v/>
      </c>
      <c r="P888" s="15" t="str">
        <f>IF(N888=1,FLOOR(MAX($P$4:P887),1)+1,IF(AND(P887&lt;&gt;"",O887&lt;&gt;1),MAX($P$4:P887)+0.1,""))</f>
        <v/>
      </c>
      <c r="Q888" s="5">
        <f>ROW()</f>
        <v>888</v>
      </c>
    </row>
    <row r="889" spans="1:17" x14ac:dyDescent="0.3">
      <c r="A889" s="1" t="s">
        <v>565</v>
      </c>
      <c r="B889" s="5"/>
      <c r="C889" s="14">
        <f t="shared" si="273"/>
        <v>0</v>
      </c>
      <c r="D889" s="14">
        <f t="shared" si="273"/>
        <v>0</v>
      </c>
      <c r="E889" s="14" t="str">
        <f t="shared" si="274"/>
        <v/>
      </c>
      <c r="F889" s="14">
        <f t="shared" si="275"/>
        <v>2</v>
      </c>
      <c r="G889" s="14">
        <f t="shared" si="271"/>
        <v>1</v>
      </c>
      <c r="H889" s="14">
        <f t="shared" si="282"/>
        <v>9</v>
      </c>
      <c r="I889" s="14">
        <f t="shared" si="282"/>
        <v>2</v>
      </c>
      <c r="J889" s="14">
        <f t="shared" si="282"/>
        <v>0</v>
      </c>
      <c r="K889" s="14">
        <f t="shared" si="282"/>
        <v>0</v>
      </c>
      <c r="L889" s="14" t="str">
        <f t="shared" si="277"/>
        <v>1.9.2</v>
      </c>
      <c r="M889" s="15" t="str">
        <f t="shared" si="278"/>
        <v>--</v>
      </c>
      <c r="N889" s="14" t="str">
        <f t="shared" si="279"/>
        <v/>
      </c>
      <c r="O889" s="15" t="str">
        <f t="shared" si="272"/>
        <v/>
      </c>
      <c r="P889" s="15" t="str">
        <f>IF(N889=1,FLOOR(MAX($P$4:P888),1)+1,IF(AND(P888&lt;&gt;"",O888&lt;&gt;1),MAX($P$4:P888)+0.1,""))</f>
        <v/>
      </c>
      <c r="Q889" s="5">
        <f>ROW()</f>
        <v>889</v>
      </c>
    </row>
    <row r="890" spans="1:17" x14ac:dyDescent="0.3">
      <c r="A890" s="1" t="s">
        <v>566</v>
      </c>
      <c r="B890" s="5"/>
      <c r="C890" s="14">
        <f t="shared" si="273"/>
        <v>0</v>
      </c>
      <c r="D890" s="14">
        <f t="shared" si="273"/>
        <v>0</v>
      </c>
      <c r="E890" s="14" t="str">
        <f t="shared" si="274"/>
        <v/>
      </c>
      <c r="F890" s="14">
        <f t="shared" si="275"/>
        <v>2</v>
      </c>
      <c r="G890" s="14">
        <f t="shared" si="271"/>
        <v>1</v>
      </c>
      <c r="H890" s="14">
        <f t="shared" si="282"/>
        <v>9</v>
      </c>
      <c r="I890" s="14">
        <f t="shared" si="282"/>
        <v>2</v>
      </c>
      <c r="J890" s="14">
        <f t="shared" si="282"/>
        <v>0</v>
      </c>
      <c r="K890" s="14">
        <f t="shared" si="282"/>
        <v>0</v>
      </c>
      <c r="L890" s="14" t="str">
        <f t="shared" si="277"/>
        <v>1.9.2</v>
      </c>
      <c r="M890" s="15" t="str">
        <f t="shared" si="278"/>
        <v>--</v>
      </c>
      <c r="N890" s="14" t="str">
        <f t="shared" si="279"/>
        <v/>
      </c>
      <c r="O890" s="15" t="str">
        <f t="shared" si="272"/>
        <v/>
      </c>
      <c r="P890" s="15" t="str">
        <f>IF(N890=1,FLOOR(MAX($P$4:P889),1)+1,IF(AND(P889&lt;&gt;"",O889&lt;&gt;1),MAX($P$4:P889)+0.1,""))</f>
        <v/>
      </c>
      <c r="Q890" s="5">
        <f>ROW()</f>
        <v>890</v>
      </c>
    </row>
    <row r="891" spans="1:17" x14ac:dyDescent="0.3">
      <c r="A891" s="1" t="s">
        <v>567</v>
      </c>
      <c r="B891" s="5"/>
      <c r="C891" s="14">
        <f t="shared" si="273"/>
        <v>0</v>
      </c>
      <c r="D891" s="14">
        <f t="shared" si="273"/>
        <v>0</v>
      </c>
      <c r="E891" s="14" t="str">
        <f t="shared" si="274"/>
        <v/>
      </c>
      <c r="F891" s="14">
        <f t="shared" si="275"/>
        <v>2</v>
      </c>
      <c r="G891" s="14">
        <f t="shared" si="271"/>
        <v>1</v>
      </c>
      <c r="H891" s="14">
        <f t="shared" si="282"/>
        <v>9</v>
      </c>
      <c r="I891" s="14">
        <f t="shared" si="282"/>
        <v>2</v>
      </c>
      <c r="J891" s="14">
        <f t="shared" si="282"/>
        <v>0</v>
      </c>
      <c r="K891" s="14">
        <f t="shared" si="282"/>
        <v>0</v>
      </c>
      <c r="L891" s="14" t="str">
        <f t="shared" si="277"/>
        <v>1.9.2</v>
      </c>
      <c r="M891" s="15" t="str">
        <f t="shared" si="278"/>
        <v>--</v>
      </c>
      <c r="N891" s="14" t="str">
        <f t="shared" si="279"/>
        <v/>
      </c>
      <c r="O891" s="15" t="str">
        <f t="shared" si="272"/>
        <v/>
      </c>
      <c r="P891" s="15" t="str">
        <f>IF(N891=1,FLOOR(MAX($P$4:P890),1)+1,IF(AND(P890&lt;&gt;"",O890&lt;&gt;1),MAX($P$4:P890)+0.1,""))</f>
        <v/>
      </c>
      <c r="Q891" s="5">
        <f>ROW()</f>
        <v>891</v>
      </c>
    </row>
    <row r="892" spans="1:17" x14ac:dyDescent="0.3">
      <c r="A892" s="1" t="s">
        <v>568</v>
      </c>
      <c r="B892" s="5"/>
      <c r="C892" s="14">
        <f t="shared" si="273"/>
        <v>0</v>
      </c>
      <c r="D892" s="14">
        <f t="shared" si="273"/>
        <v>0</v>
      </c>
      <c r="E892" s="14" t="str">
        <f t="shared" si="274"/>
        <v/>
      </c>
      <c r="F892" s="14">
        <f t="shared" si="275"/>
        <v>2</v>
      </c>
      <c r="G892" s="14">
        <f t="shared" si="271"/>
        <v>1</v>
      </c>
      <c r="H892" s="14">
        <f t="shared" si="282"/>
        <v>9</v>
      </c>
      <c r="I892" s="14">
        <f t="shared" si="282"/>
        <v>2</v>
      </c>
      <c r="J892" s="14">
        <f t="shared" si="282"/>
        <v>0</v>
      </c>
      <c r="K892" s="14">
        <f t="shared" si="282"/>
        <v>0</v>
      </c>
      <c r="L892" s="14" t="str">
        <f t="shared" si="277"/>
        <v>1.9.2</v>
      </c>
      <c r="M892" s="15" t="str">
        <f t="shared" si="278"/>
        <v>--</v>
      </c>
      <c r="N892" s="14" t="str">
        <f t="shared" si="279"/>
        <v/>
      </c>
      <c r="O892" s="15" t="str">
        <f t="shared" si="272"/>
        <v/>
      </c>
      <c r="P892" s="15" t="str">
        <f>IF(N892=1,FLOOR(MAX($P$4:P891),1)+1,IF(AND(P891&lt;&gt;"",O891&lt;&gt;1),MAX($P$4:P891)+0.1,""))</f>
        <v/>
      </c>
      <c r="Q892" s="5">
        <f>ROW()</f>
        <v>892</v>
      </c>
    </row>
    <row r="893" spans="1:17" x14ac:dyDescent="0.3">
      <c r="A893" s="1" t="s">
        <v>569</v>
      </c>
      <c r="B893" s="5"/>
      <c r="C893" s="14">
        <f t="shared" si="273"/>
        <v>0</v>
      </c>
      <c r="D893" s="14">
        <f t="shared" si="273"/>
        <v>0</v>
      </c>
      <c r="E893" s="14" t="str">
        <f t="shared" si="274"/>
        <v/>
      </c>
      <c r="F893" s="14">
        <f t="shared" si="275"/>
        <v>2</v>
      </c>
      <c r="G893" s="14">
        <f t="shared" si="271"/>
        <v>1</v>
      </c>
      <c r="H893" s="14">
        <f t="shared" si="282"/>
        <v>9</v>
      </c>
      <c r="I893" s="14">
        <f t="shared" si="282"/>
        <v>2</v>
      </c>
      <c r="J893" s="14">
        <f t="shared" si="282"/>
        <v>0</v>
      </c>
      <c r="K893" s="14">
        <f t="shared" si="282"/>
        <v>0</v>
      </c>
      <c r="L893" s="14" t="str">
        <f t="shared" si="277"/>
        <v>1.9.2</v>
      </c>
      <c r="M893" s="15" t="str">
        <f t="shared" si="278"/>
        <v>--</v>
      </c>
      <c r="N893" s="14" t="str">
        <f t="shared" si="279"/>
        <v/>
      </c>
      <c r="O893" s="15" t="str">
        <f t="shared" si="272"/>
        <v/>
      </c>
      <c r="P893" s="15" t="str">
        <f>IF(N893=1,FLOOR(MAX($P$4:P892),1)+1,IF(AND(P892&lt;&gt;"",O892&lt;&gt;1),MAX($P$4:P892)+0.1,""))</f>
        <v/>
      </c>
      <c r="Q893" s="5">
        <f>ROW()</f>
        <v>893</v>
      </c>
    </row>
    <row r="894" spans="1:17" x14ac:dyDescent="0.3">
      <c r="A894" s="1" t="s">
        <v>570</v>
      </c>
      <c r="B894" s="5"/>
      <c r="C894" s="14">
        <f t="shared" si="273"/>
        <v>0</v>
      </c>
      <c r="D894" s="14">
        <f t="shared" si="273"/>
        <v>0</v>
      </c>
      <c r="E894" s="14" t="str">
        <f t="shared" si="274"/>
        <v/>
      </c>
      <c r="F894" s="14">
        <f t="shared" si="275"/>
        <v>2</v>
      </c>
      <c r="G894" s="14">
        <f t="shared" si="271"/>
        <v>1</v>
      </c>
      <c r="H894" s="14">
        <f t="shared" si="282"/>
        <v>9</v>
      </c>
      <c r="I894" s="14">
        <f t="shared" si="282"/>
        <v>2</v>
      </c>
      <c r="J894" s="14">
        <f t="shared" si="282"/>
        <v>0</v>
      </c>
      <c r="K894" s="14">
        <f t="shared" si="282"/>
        <v>0</v>
      </c>
      <c r="L894" s="14" t="str">
        <f t="shared" si="277"/>
        <v>1.9.2</v>
      </c>
      <c r="M894" s="15" t="str">
        <f t="shared" si="278"/>
        <v>--</v>
      </c>
      <c r="N894" s="14" t="str">
        <f t="shared" si="279"/>
        <v/>
      </c>
      <c r="O894" s="15" t="str">
        <f t="shared" si="272"/>
        <v/>
      </c>
      <c r="P894" s="15" t="str">
        <f>IF(N894=1,FLOOR(MAX($P$4:P893),1)+1,IF(AND(P893&lt;&gt;"",O893&lt;&gt;1),MAX($P$4:P893)+0.1,""))</f>
        <v/>
      </c>
      <c r="Q894" s="5">
        <f>ROW()</f>
        <v>894</v>
      </c>
    </row>
    <row r="895" spans="1:17" x14ac:dyDescent="0.3">
      <c r="A895" s="1" t="s">
        <v>55</v>
      </c>
      <c r="B895" s="5"/>
      <c r="C895" s="14">
        <f t="shared" si="273"/>
        <v>0</v>
      </c>
      <c r="D895" s="14">
        <f t="shared" si="273"/>
        <v>0</v>
      </c>
      <c r="E895" s="14" t="str">
        <f t="shared" si="274"/>
        <v/>
      </c>
      <c r="F895" s="14">
        <f t="shared" si="275"/>
        <v>2</v>
      </c>
      <c r="G895" s="14">
        <f t="shared" si="271"/>
        <v>1</v>
      </c>
      <c r="H895" s="14">
        <f t="shared" si="282"/>
        <v>9</v>
      </c>
      <c r="I895" s="14">
        <f t="shared" si="282"/>
        <v>2</v>
      </c>
      <c r="J895" s="14">
        <f t="shared" si="282"/>
        <v>0</v>
      </c>
      <c r="K895" s="14">
        <f t="shared" si="282"/>
        <v>0</v>
      </c>
      <c r="L895" s="14" t="str">
        <f t="shared" si="277"/>
        <v>1.9.2</v>
      </c>
      <c r="M895" s="15" t="str">
        <f t="shared" si="278"/>
        <v>--</v>
      </c>
      <c r="N895" s="14" t="str">
        <f t="shared" si="279"/>
        <v/>
      </c>
      <c r="O895" s="15" t="str">
        <f t="shared" si="272"/>
        <v/>
      </c>
      <c r="P895" s="15" t="str">
        <f>IF(N895=1,FLOOR(MAX($P$4:P894),1)+1,IF(AND(P894&lt;&gt;"",O894&lt;&gt;1),MAX($P$4:P894)+0.1,""))</f>
        <v/>
      </c>
      <c r="Q895" s="5">
        <f>ROW()</f>
        <v>895</v>
      </c>
    </row>
    <row r="896" spans="1:17" x14ac:dyDescent="0.3">
      <c r="A896" s="1" t="s">
        <v>571</v>
      </c>
      <c r="B896" s="5"/>
      <c r="C896" s="14">
        <f t="shared" si="273"/>
        <v>0</v>
      </c>
      <c r="D896" s="14">
        <f t="shared" si="273"/>
        <v>0</v>
      </c>
      <c r="E896" s="14" t="str">
        <f t="shared" si="274"/>
        <v/>
      </c>
      <c r="F896" s="14">
        <f t="shared" si="275"/>
        <v>2</v>
      </c>
      <c r="G896" s="14">
        <f t="shared" si="271"/>
        <v>1</v>
      </c>
      <c r="H896" s="14">
        <f t="shared" si="282"/>
        <v>9</v>
      </c>
      <c r="I896" s="14">
        <f t="shared" si="282"/>
        <v>2</v>
      </c>
      <c r="J896" s="14">
        <f t="shared" si="282"/>
        <v>0</v>
      </c>
      <c r="K896" s="14">
        <f t="shared" si="282"/>
        <v>0</v>
      </c>
      <c r="L896" s="14" t="str">
        <f t="shared" si="277"/>
        <v>1.9.2</v>
      </c>
      <c r="M896" s="15" t="str">
        <f t="shared" si="278"/>
        <v>--</v>
      </c>
      <c r="N896" s="14" t="str">
        <f t="shared" si="279"/>
        <v/>
      </c>
      <c r="O896" s="15" t="str">
        <f t="shared" si="272"/>
        <v/>
      </c>
      <c r="P896" s="15" t="str">
        <f>IF(N896=1,FLOOR(MAX($P$4:P895),1)+1,IF(AND(P895&lt;&gt;"",O895&lt;&gt;1),MAX($P$4:P895)+0.1,""))</f>
        <v/>
      </c>
      <c r="Q896" s="5">
        <f>ROW()</f>
        <v>896</v>
      </c>
    </row>
    <row r="897" spans="1:17" x14ac:dyDescent="0.3">
      <c r="A897" s="1" t="s">
        <v>572</v>
      </c>
      <c r="B897" s="5"/>
      <c r="C897" s="14">
        <f t="shared" si="273"/>
        <v>0</v>
      </c>
      <c r="D897" s="14">
        <f t="shared" si="273"/>
        <v>0</v>
      </c>
      <c r="E897" s="14" t="str">
        <f t="shared" si="274"/>
        <v/>
      </c>
      <c r="F897" s="14">
        <f t="shared" si="275"/>
        <v>2</v>
      </c>
      <c r="G897" s="14">
        <f t="shared" si="271"/>
        <v>1</v>
      </c>
      <c r="H897" s="14">
        <f t="shared" si="282"/>
        <v>9</v>
      </c>
      <c r="I897" s="14">
        <f t="shared" si="282"/>
        <v>2</v>
      </c>
      <c r="J897" s="14">
        <f t="shared" si="282"/>
        <v>0</v>
      </c>
      <c r="K897" s="14">
        <f t="shared" si="282"/>
        <v>0</v>
      </c>
      <c r="L897" s="14" t="str">
        <f t="shared" si="277"/>
        <v>1.9.2</v>
      </c>
      <c r="M897" s="15" t="str">
        <f t="shared" si="278"/>
        <v>--</v>
      </c>
      <c r="N897" s="14" t="str">
        <f t="shared" si="279"/>
        <v/>
      </c>
      <c r="O897" s="15" t="str">
        <f t="shared" si="272"/>
        <v/>
      </c>
      <c r="P897" s="15" t="str">
        <f>IF(N897=1,FLOOR(MAX($P$4:P896),1)+1,IF(AND(P896&lt;&gt;"",O896&lt;&gt;1),MAX($P$4:P896)+0.1,""))</f>
        <v/>
      </c>
      <c r="Q897" s="5">
        <f>ROW()</f>
        <v>897</v>
      </c>
    </row>
    <row r="898" spans="1:17" x14ac:dyDescent="0.3">
      <c r="A898" s="1" t="s">
        <v>2412</v>
      </c>
      <c r="B898" s="5"/>
      <c r="C898" s="14">
        <f t="shared" si="273"/>
        <v>0</v>
      </c>
      <c r="D898" s="14">
        <f t="shared" si="273"/>
        <v>0</v>
      </c>
      <c r="E898" s="14" t="str">
        <f t="shared" si="274"/>
        <v/>
      </c>
      <c r="F898" s="14">
        <f t="shared" si="275"/>
        <v>2</v>
      </c>
      <c r="G898" s="14">
        <f t="shared" si="271"/>
        <v>1</v>
      </c>
      <c r="H898" s="14">
        <f t="shared" si="282"/>
        <v>9</v>
      </c>
      <c r="I898" s="14">
        <f t="shared" si="282"/>
        <v>2</v>
      </c>
      <c r="J898" s="14">
        <f t="shared" si="282"/>
        <v>0</v>
      </c>
      <c r="K898" s="14">
        <f t="shared" si="282"/>
        <v>0</v>
      </c>
      <c r="L898" s="14" t="str">
        <f t="shared" si="277"/>
        <v>1.9.2</v>
      </c>
      <c r="M898" s="15" t="str">
        <f t="shared" si="278"/>
        <v>--</v>
      </c>
      <c r="N898" s="14" t="str">
        <f t="shared" si="279"/>
        <v/>
      </c>
      <c r="O898" s="15" t="str">
        <f t="shared" si="272"/>
        <v/>
      </c>
      <c r="P898" s="15" t="str">
        <f>IF(N898=1,FLOOR(MAX($P$4:P897),1)+1,IF(AND(P897&lt;&gt;"",O897&lt;&gt;1),MAX($P$4:P897)+0.1,""))</f>
        <v/>
      </c>
      <c r="Q898" s="5">
        <f>ROW()</f>
        <v>898</v>
      </c>
    </row>
    <row r="899" spans="1:17" x14ac:dyDescent="0.3">
      <c r="A899" s="1" t="s">
        <v>573</v>
      </c>
      <c r="B899" s="5"/>
      <c r="C899" s="14">
        <f t="shared" si="273"/>
        <v>0</v>
      </c>
      <c r="D899" s="14">
        <f t="shared" si="273"/>
        <v>0</v>
      </c>
      <c r="E899" s="14" t="str">
        <f t="shared" si="274"/>
        <v/>
      </c>
      <c r="F899" s="14">
        <f t="shared" si="275"/>
        <v>2</v>
      </c>
      <c r="G899" s="14">
        <f t="shared" si="271"/>
        <v>1</v>
      </c>
      <c r="H899" s="14">
        <f t="shared" si="282"/>
        <v>9</v>
      </c>
      <c r="I899" s="14">
        <f t="shared" si="282"/>
        <v>2</v>
      </c>
      <c r="J899" s="14">
        <f t="shared" si="282"/>
        <v>0</v>
      </c>
      <c r="K899" s="14">
        <f t="shared" si="282"/>
        <v>0</v>
      </c>
      <c r="L899" s="14" t="str">
        <f t="shared" si="277"/>
        <v>1.9.2</v>
      </c>
      <c r="M899" s="15" t="str">
        <f t="shared" si="278"/>
        <v>--</v>
      </c>
      <c r="N899" s="14" t="str">
        <f t="shared" si="279"/>
        <v/>
      </c>
      <c r="O899" s="15" t="str">
        <f t="shared" si="272"/>
        <v/>
      </c>
      <c r="P899" s="15" t="str">
        <f>IF(N899=1,FLOOR(MAX($P$4:P898),1)+1,IF(AND(P898&lt;&gt;"",O898&lt;&gt;1),MAX($P$4:P898)+0.1,""))</f>
        <v/>
      </c>
      <c r="Q899" s="5">
        <f>ROW()</f>
        <v>899</v>
      </c>
    </row>
    <row r="900" spans="1:17" x14ac:dyDescent="0.3">
      <c r="A900" s="1" t="s">
        <v>55</v>
      </c>
      <c r="B900" s="5"/>
      <c r="C900" s="14">
        <f t="shared" si="273"/>
        <v>0</v>
      </c>
      <c r="D900" s="14">
        <f t="shared" si="273"/>
        <v>0</v>
      </c>
      <c r="E900" s="14" t="str">
        <f t="shared" si="274"/>
        <v/>
      </c>
      <c r="F900" s="14">
        <f t="shared" si="275"/>
        <v>2</v>
      </c>
      <c r="G900" s="14">
        <f t="shared" si="271"/>
        <v>1</v>
      </c>
      <c r="H900" s="14">
        <f t="shared" si="282"/>
        <v>9</v>
      </c>
      <c r="I900" s="14">
        <f t="shared" si="282"/>
        <v>2</v>
      </c>
      <c r="J900" s="14">
        <f t="shared" si="282"/>
        <v>0</v>
      </c>
      <c r="K900" s="14">
        <f t="shared" si="282"/>
        <v>0</v>
      </c>
      <c r="L900" s="14" t="str">
        <f t="shared" si="277"/>
        <v>1.9.2</v>
      </c>
      <c r="M900" s="15" t="str">
        <f t="shared" si="278"/>
        <v>--</v>
      </c>
      <c r="N900" s="14" t="str">
        <f t="shared" si="279"/>
        <v/>
      </c>
      <c r="O900" s="15" t="str">
        <f t="shared" si="272"/>
        <v/>
      </c>
      <c r="P900" s="15" t="str">
        <f>IF(N900=1,FLOOR(MAX($P$4:P899),1)+1,IF(AND(P899&lt;&gt;"",O899&lt;&gt;1),MAX($P$4:P899)+0.1,""))</f>
        <v/>
      </c>
      <c r="Q900" s="5">
        <f>ROW()</f>
        <v>900</v>
      </c>
    </row>
    <row r="901" spans="1:17" x14ac:dyDescent="0.3">
      <c r="A901" s="1" t="s">
        <v>574</v>
      </c>
      <c r="B901" s="5"/>
      <c r="C901" s="14">
        <f t="shared" si="273"/>
        <v>0</v>
      </c>
      <c r="D901" s="14">
        <f t="shared" si="273"/>
        <v>0</v>
      </c>
      <c r="E901" s="14" t="str">
        <f t="shared" si="274"/>
        <v/>
      </c>
      <c r="F901" s="14">
        <f t="shared" si="275"/>
        <v>2</v>
      </c>
      <c r="G901" s="14">
        <f t="shared" ref="G901:G964" si="283">G900+IF(NOT(ISERROR(FIND("&lt;PRT&gt;",A901))),1,0)</f>
        <v>1</v>
      </c>
      <c r="H901" s="14">
        <f t="shared" si="282"/>
        <v>9</v>
      </c>
      <c r="I901" s="14">
        <f t="shared" si="282"/>
        <v>2</v>
      </c>
      <c r="J901" s="14">
        <f t="shared" si="282"/>
        <v>0</v>
      </c>
      <c r="K901" s="14">
        <f t="shared" si="282"/>
        <v>0</v>
      </c>
      <c r="L901" s="14" t="str">
        <f t="shared" si="277"/>
        <v>1.9.2</v>
      </c>
      <c r="M901" s="15" t="str">
        <f t="shared" si="278"/>
        <v>--</v>
      </c>
      <c r="N901" s="14" t="str">
        <f t="shared" si="279"/>
        <v/>
      </c>
      <c r="O901" s="15" t="str">
        <f t="shared" ref="O901:O964" si="284">IF(ISERROR(FIND(O$4,$A901)),"",1)</f>
        <v/>
      </c>
      <c r="P901" s="15" t="str">
        <f>IF(N901=1,FLOOR(MAX($P$4:P900),1)+1,IF(AND(P900&lt;&gt;"",O900&lt;&gt;1),MAX($P$4:P900)+0.1,""))</f>
        <v/>
      </c>
      <c r="Q901" s="5">
        <f>ROW()</f>
        <v>901</v>
      </c>
    </row>
    <row r="902" spans="1:17" x14ac:dyDescent="0.3">
      <c r="A902" s="1" t="s">
        <v>575</v>
      </c>
      <c r="B902" s="5"/>
      <c r="C902" s="14">
        <f t="shared" ref="C902:D965" si="285">(LEN($A902)-LEN(SUBSTITUTE($A902,C$3,"")))/LEN(C$3)</f>
        <v>0</v>
      </c>
      <c r="D902" s="14">
        <f t="shared" si="285"/>
        <v>0</v>
      </c>
      <c r="E902" s="14" t="str">
        <f t="shared" ref="E902:E965" si="286">IF(AND(C902&gt;0,D902&gt;0),IF(FIND(D$3,A902)&gt;FIND(C$3,A902),"WARNING","OK"),"")</f>
        <v/>
      </c>
      <c r="F902" s="14">
        <f t="shared" ref="F902:F965" si="287">F901+C902-D902</f>
        <v>2</v>
      </c>
      <c r="G902" s="14">
        <f t="shared" si="283"/>
        <v>1</v>
      </c>
      <c r="H902" s="14">
        <f t="shared" ref="H902:K917" si="288">IF(G902&lt;&gt;G901,0,IF(AND(($F901-$D902)=(H$3-1),$F902=H$3),H901+1,H901))</f>
        <v>9</v>
      </c>
      <c r="I902" s="14">
        <f t="shared" si="288"/>
        <v>2</v>
      </c>
      <c r="J902" s="14">
        <f t="shared" si="288"/>
        <v>0</v>
      </c>
      <c r="K902" s="14">
        <f t="shared" si="288"/>
        <v>0</v>
      </c>
      <c r="L902" s="14" t="str">
        <f t="shared" ref="L902:L965" si="289">SUBSTITUTE(G902&amp;"."&amp;H902&amp;"."&amp;I902&amp;"."&amp;J902&amp;"."&amp;K902,".0","")</f>
        <v>1.9.2</v>
      </c>
      <c r="M902" s="15" t="str">
        <f t="shared" ref="M902:M965" si="290">IF(ISERROR(FIND("&lt;SPT&gt;&lt;TTL&gt;",A902)),"--",SUBSTITUTE(SUBSTITUTE(MID(A902&amp;A903,FIND("&lt;SPT&gt;&lt;TTL&gt;",A902&amp;A903)+10,FIND("&lt;/TTL&gt;",A902&amp;A903)-FIND("&lt;SPT&gt;&lt;TTL&gt;",A902&amp;A903)-10),"&lt;SUB&gt;",""),"&lt;/SUB&gt;",""))</f>
        <v>--</v>
      </c>
      <c r="N902" s="14" t="str">
        <f t="shared" ref="N902:N965" si="291">IF(ISERROR(FIND(N$4,UPPER($A902))),"",1)</f>
        <v/>
      </c>
      <c r="O902" s="15" t="str">
        <f t="shared" si="284"/>
        <v/>
      </c>
      <c r="P902" s="15" t="str">
        <f>IF(N902=1,FLOOR(MAX($P$4:P901),1)+1,IF(AND(P901&lt;&gt;"",O901&lt;&gt;1),MAX($P$4:P901)+0.1,""))</f>
        <v/>
      </c>
      <c r="Q902" s="5">
        <f>ROW()</f>
        <v>902</v>
      </c>
    </row>
    <row r="903" spans="1:17" x14ac:dyDescent="0.3">
      <c r="A903" s="1" t="s">
        <v>55</v>
      </c>
      <c r="B903" s="5"/>
      <c r="C903" s="14">
        <f t="shared" si="285"/>
        <v>0</v>
      </c>
      <c r="D903" s="14">
        <f t="shared" si="285"/>
        <v>0</v>
      </c>
      <c r="E903" s="14" t="str">
        <f t="shared" si="286"/>
        <v/>
      </c>
      <c r="F903" s="14">
        <f t="shared" si="287"/>
        <v>2</v>
      </c>
      <c r="G903" s="14">
        <f t="shared" si="283"/>
        <v>1</v>
      </c>
      <c r="H903" s="14">
        <f t="shared" si="288"/>
        <v>9</v>
      </c>
      <c r="I903" s="14">
        <f t="shared" si="288"/>
        <v>2</v>
      </c>
      <c r="J903" s="14">
        <f t="shared" si="288"/>
        <v>0</v>
      </c>
      <c r="K903" s="14">
        <f t="shared" si="288"/>
        <v>0</v>
      </c>
      <c r="L903" s="14" t="str">
        <f t="shared" si="289"/>
        <v>1.9.2</v>
      </c>
      <c r="M903" s="15" t="str">
        <f t="shared" si="290"/>
        <v>--</v>
      </c>
      <c r="N903" s="14" t="str">
        <f t="shared" si="291"/>
        <v/>
      </c>
      <c r="O903" s="15" t="str">
        <f t="shared" si="284"/>
        <v/>
      </c>
      <c r="P903" s="15" t="str">
        <f>IF(N903=1,FLOOR(MAX($P$4:P902),1)+1,IF(AND(P902&lt;&gt;"",O902&lt;&gt;1),MAX($P$4:P902)+0.1,""))</f>
        <v/>
      </c>
      <c r="Q903" s="5">
        <f>ROW()</f>
        <v>903</v>
      </c>
    </row>
    <row r="904" spans="1:17" x14ac:dyDescent="0.3">
      <c r="A904" s="1" t="s">
        <v>576</v>
      </c>
      <c r="B904" s="5"/>
      <c r="C904" s="14">
        <f t="shared" si="285"/>
        <v>0</v>
      </c>
      <c r="D904" s="14">
        <f t="shared" si="285"/>
        <v>0</v>
      </c>
      <c r="E904" s="14" t="str">
        <f t="shared" si="286"/>
        <v/>
      </c>
      <c r="F904" s="14">
        <f t="shared" si="287"/>
        <v>2</v>
      </c>
      <c r="G904" s="14">
        <f t="shared" si="283"/>
        <v>1</v>
      </c>
      <c r="H904" s="14">
        <f t="shared" si="288"/>
        <v>9</v>
      </c>
      <c r="I904" s="14">
        <f t="shared" si="288"/>
        <v>2</v>
      </c>
      <c r="J904" s="14">
        <f t="shared" si="288"/>
        <v>0</v>
      </c>
      <c r="K904" s="14">
        <f t="shared" si="288"/>
        <v>0</v>
      </c>
      <c r="L904" s="14" t="str">
        <f t="shared" si="289"/>
        <v>1.9.2</v>
      </c>
      <c r="M904" s="15" t="str">
        <f t="shared" si="290"/>
        <v>--</v>
      </c>
      <c r="N904" s="14" t="str">
        <f t="shared" si="291"/>
        <v/>
      </c>
      <c r="O904" s="15" t="str">
        <f t="shared" si="284"/>
        <v/>
      </c>
      <c r="P904" s="15" t="str">
        <f>IF(N904=1,FLOOR(MAX($P$4:P903),1)+1,IF(AND(P903&lt;&gt;"",O903&lt;&gt;1),MAX($P$4:P903)+0.1,""))</f>
        <v/>
      </c>
      <c r="Q904" s="5">
        <f>ROW()</f>
        <v>904</v>
      </c>
    </row>
    <row r="905" spans="1:17" x14ac:dyDescent="0.3">
      <c r="A905" s="1" t="s">
        <v>55</v>
      </c>
      <c r="B905" s="5"/>
      <c r="C905" s="14">
        <f t="shared" si="285"/>
        <v>0</v>
      </c>
      <c r="D905" s="14">
        <f t="shared" si="285"/>
        <v>0</v>
      </c>
      <c r="E905" s="14" t="str">
        <f t="shared" si="286"/>
        <v/>
      </c>
      <c r="F905" s="14">
        <f t="shared" si="287"/>
        <v>2</v>
      </c>
      <c r="G905" s="14">
        <f t="shared" si="283"/>
        <v>1</v>
      </c>
      <c r="H905" s="14">
        <f t="shared" si="288"/>
        <v>9</v>
      </c>
      <c r="I905" s="14">
        <f t="shared" si="288"/>
        <v>2</v>
      </c>
      <c r="J905" s="14">
        <f t="shared" si="288"/>
        <v>0</v>
      </c>
      <c r="K905" s="14">
        <f t="shared" si="288"/>
        <v>0</v>
      </c>
      <c r="L905" s="14" t="str">
        <f t="shared" si="289"/>
        <v>1.9.2</v>
      </c>
      <c r="M905" s="15" t="str">
        <f t="shared" si="290"/>
        <v>--</v>
      </c>
      <c r="N905" s="14" t="str">
        <f t="shared" si="291"/>
        <v/>
      </c>
      <c r="O905" s="15" t="str">
        <f t="shared" si="284"/>
        <v/>
      </c>
      <c r="P905" s="15" t="str">
        <f>IF(N905=1,FLOOR(MAX($P$4:P904),1)+1,IF(AND(P904&lt;&gt;"",O904&lt;&gt;1),MAX($P$4:P904)+0.1,""))</f>
        <v/>
      </c>
      <c r="Q905" s="5">
        <f>ROW()</f>
        <v>905</v>
      </c>
    </row>
    <row r="906" spans="1:17" x14ac:dyDescent="0.3">
      <c r="A906" s="1" t="s">
        <v>577</v>
      </c>
      <c r="B906" s="5"/>
      <c r="C906" s="14">
        <f t="shared" si="285"/>
        <v>0</v>
      </c>
      <c r="D906" s="14">
        <f t="shared" si="285"/>
        <v>0</v>
      </c>
      <c r="E906" s="14" t="str">
        <f t="shared" si="286"/>
        <v/>
      </c>
      <c r="F906" s="14">
        <f t="shared" si="287"/>
        <v>2</v>
      </c>
      <c r="G906" s="14">
        <f t="shared" si="283"/>
        <v>1</v>
      </c>
      <c r="H906" s="14">
        <f t="shared" si="288"/>
        <v>9</v>
      </c>
      <c r="I906" s="14">
        <f t="shared" si="288"/>
        <v>2</v>
      </c>
      <c r="J906" s="14">
        <f t="shared" si="288"/>
        <v>0</v>
      </c>
      <c r="K906" s="14">
        <f t="shared" si="288"/>
        <v>0</v>
      </c>
      <c r="L906" s="14" t="str">
        <f t="shared" si="289"/>
        <v>1.9.2</v>
      </c>
      <c r="M906" s="15" t="str">
        <f t="shared" si="290"/>
        <v>--</v>
      </c>
      <c r="N906" s="14" t="str">
        <f t="shared" si="291"/>
        <v/>
      </c>
      <c r="O906" s="15" t="str">
        <f t="shared" si="284"/>
        <v/>
      </c>
      <c r="P906" s="15" t="str">
        <f>IF(N906=1,FLOOR(MAX($P$4:P905),1)+1,IF(AND(P905&lt;&gt;"",O905&lt;&gt;1),MAX($P$4:P905)+0.1,""))</f>
        <v/>
      </c>
      <c r="Q906" s="5">
        <f>ROW()</f>
        <v>906</v>
      </c>
    </row>
    <row r="907" spans="1:17" x14ac:dyDescent="0.3">
      <c r="A907" s="1" t="s">
        <v>578</v>
      </c>
      <c r="B907" s="5"/>
      <c r="C907" s="14">
        <f t="shared" si="285"/>
        <v>0</v>
      </c>
      <c r="D907" s="14">
        <f t="shared" si="285"/>
        <v>0</v>
      </c>
      <c r="E907" s="14" t="str">
        <f t="shared" si="286"/>
        <v/>
      </c>
      <c r="F907" s="14">
        <f t="shared" si="287"/>
        <v>2</v>
      </c>
      <c r="G907" s="14">
        <f t="shared" si="283"/>
        <v>1</v>
      </c>
      <c r="H907" s="14">
        <f t="shared" si="288"/>
        <v>9</v>
      </c>
      <c r="I907" s="14">
        <f t="shared" si="288"/>
        <v>2</v>
      </c>
      <c r="J907" s="14">
        <f t="shared" si="288"/>
        <v>0</v>
      </c>
      <c r="K907" s="14">
        <f t="shared" si="288"/>
        <v>0</v>
      </c>
      <c r="L907" s="14" t="str">
        <f t="shared" si="289"/>
        <v>1.9.2</v>
      </c>
      <c r="M907" s="15" t="str">
        <f t="shared" si="290"/>
        <v>--</v>
      </c>
      <c r="N907" s="14" t="str">
        <f t="shared" si="291"/>
        <v/>
      </c>
      <c r="O907" s="15" t="str">
        <f t="shared" si="284"/>
        <v/>
      </c>
      <c r="P907" s="15" t="str">
        <f>IF(N907=1,FLOOR(MAX($P$4:P906),1)+1,IF(AND(P906&lt;&gt;"",O906&lt;&gt;1),MAX($P$4:P906)+0.1,""))</f>
        <v/>
      </c>
      <c r="Q907" s="5">
        <f>ROW()</f>
        <v>907</v>
      </c>
    </row>
    <row r="908" spans="1:17" x14ac:dyDescent="0.3">
      <c r="A908" s="1" t="s">
        <v>73</v>
      </c>
      <c r="B908" s="5"/>
      <c r="C908" s="14">
        <f t="shared" si="285"/>
        <v>0</v>
      </c>
      <c r="D908" s="14">
        <f t="shared" si="285"/>
        <v>0</v>
      </c>
      <c r="E908" s="14" t="str">
        <f t="shared" si="286"/>
        <v/>
      </c>
      <c r="F908" s="14">
        <f t="shared" si="287"/>
        <v>2</v>
      </c>
      <c r="G908" s="14">
        <f t="shared" si="283"/>
        <v>1</v>
      </c>
      <c r="H908" s="14">
        <f t="shared" si="288"/>
        <v>9</v>
      </c>
      <c r="I908" s="14">
        <f t="shared" si="288"/>
        <v>2</v>
      </c>
      <c r="J908" s="14">
        <f t="shared" si="288"/>
        <v>0</v>
      </c>
      <c r="K908" s="14">
        <f t="shared" si="288"/>
        <v>0</v>
      </c>
      <c r="L908" s="14" t="str">
        <f t="shared" si="289"/>
        <v>1.9.2</v>
      </c>
      <c r="M908" s="15" t="str">
        <f t="shared" si="290"/>
        <v>--</v>
      </c>
      <c r="N908" s="14" t="str">
        <f t="shared" si="291"/>
        <v/>
      </c>
      <c r="O908" s="15" t="str">
        <f t="shared" si="284"/>
        <v/>
      </c>
      <c r="P908" s="15" t="str">
        <f>IF(N908=1,FLOOR(MAX($P$4:P907),1)+1,IF(AND(P907&lt;&gt;"",O907&lt;&gt;1),MAX($P$4:P907)+0.1,""))</f>
        <v/>
      </c>
      <c r="Q908" s="5">
        <f>ROW()</f>
        <v>908</v>
      </c>
    </row>
    <row r="909" spans="1:17" x14ac:dyDescent="0.3">
      <c r="A909" s="1" t="s">
        <v>55</v>
      </c>
      <c r="B909" s="5"/>
      <c r="C909" s="14">
        <f t="shared" si="285"/>
        <v>0</v>
      </c>
      <c r="D909" s="14">
        <f t="shared" si="285"/>
        <v>0</v>
      </c>
      <c r="E909" s="14" t="str">
        <f t="shared" si="286"/>
        <v/>
      </c>
      <c r="F909" s="14">
        <f t="shared" si="287"/>
        <v>2</v>
      </c>
      <c r="G909" s="14">
        <f t="shared" si="283"/>
        <v>1</v>
      </c>
      <c r="H909" s="14">
        <f t="shared" si="288"/>
        <v>9</v>
      </c>
      <c r="I909" s="14">
        <f t="shared" si="288"/>
        <v>2</v>
      </c>
      <c r="J909" s="14">
        <f t="shared" si="288"/>
        <v>0</v>
      </c>
      <c r="K909" s="14">
        <f t="shared" si="288"/>
        <v>0</v>
      </c>
      <c r="L909" s="14" t="str">
        <f t="shared" si="289"/>
        <v>1.9.2</v>
      </c>
      <c r="M909" s="15" t="str">
        <f t="shared" si="290"/>
        <v>--</v>
      </c>
      <c r="N909" s="14" t="str">
        <f t="shared" si="291"/>
        <v/>
      </c>
      <c r="O909" s="15" t="str">
        <f t="shared" si="284"/>
        <v/>
      </c>
      <c r="P909" s="15" t="str">
        <f>IF(N909=1,FLOOR(MAX($P$4:P908),1)+1,IF(AND(P908&lt;&gt;"",O908&lt;&gt;1),MAX($P$4:P908)+0.1,""))</f>
        <v/>
      </c>
      <c r="Q909" s="5">
        <f>ROW()</f>
        <v>909</v>
      </c>
    </row>
    <row r="910" spans="1:17" x14ac:dyDescent="0.3">
      <c r="A910" s="1" t="s">
        <v>579</v>
      </c>
      <c r="B910" s="5"/>
      <c r="C910" s="14">
        <f t="shared" si="285"/>
        <v>0</v>
      </c>
      <c r="D910" s="14">
        <f t="shared" si="285"/>
        <v>0</v>
      </c>
      <c r="E910" s="14" t="str">
        <f t="shared" si="286"/>
        <v/>
      </c>
      <c r="F910" s="14">
        <f t="shared" si="287"/>
        <v>2</v>
      </c>
      <c r="G910" s="14">
        <f t="shared" si="283"/>
        <v>1</v>
      </c>
      <c r="H910" s="14">
        <f t="shared" si="288"/>
        <v>9</v>
      </c>
      <c r="I910" s="14">
        <f t="shared" si="288"/>
        <v>2</v>
      </c>
      <c r="J910" s="14">
        <f t="shared" si="288"/>
        <v>0</v>
      </c>
      <c r="K910" s="14">
        <f t="shared" si="288"/>
        <v>0</v>
      </c>
      <c r="L910" s="14" t="str">
        <f t="shared" si="289"/>
        <v>1.9.2</v>
      </c>
      <c r="M910" s="15" t="str">
        <f t="shared" si="290"/>
        <v>--</v>
      </c>
      <c r="N910" s="14">
        <f t="shared" si="291"/>
        <v>1</v>
      </c>
      <c r="O910" s="15" t="str">
        <f t="shared" si="284"/>
        <v/>
      </c>
      <c r="P910" s="15">
        <f>IF(N910=1,FLOOR(MAX($P$4:P909),1)+1,IF(AND(P909&lt;&gt;"",O909&lt;&gt;1),MAX($P$4:P909)+0.1,""))</f>
        <v>2</v>
      </c>
      <c r="Q910" s="5">
        <f>ROW()</f>
        <v>910</v>
      </c>
    </row>
    <row r="911" spans="1:17" x14ac:dyDescent="0.3">
      <c r="A911" s="1" t="s">
        <v>580</v>
      </c>
      <c r="B911" s="5"/>
      <c r="C911" s="14">
        <f t="shared" si="285"/>
        <v>0</v>
      </c>
      <c r="D911" s="14">
        <f t="shared" si="285"/>
        <v>0</v>
      </c>
      <c r="E911" s="14" t="str">
        <f t="shared" si="286"/>
        <v/>
      </c>
      <c r="F911" s="14">
        <f t="shared" si="287"/>
        <v>2</v>
      </c>
      <c r="G911" s="14">
        <f t="shared" si="283"/>
        <v>1</v>
      </c>
      <c r="H911" s="14">
        <f t="shared" si="288"/>
        <v>9</v>
      </c>
      <c r="I911" s="14">
        <f t="shared" si="288"/>
        <v>2</v>
      </c>
      <c r="J911" s="14">
        <f t="shared" si="288"/>
        <v>0</v>
      </c>
      <c r="K911" s="14">
        <f t="shared" si="288"/>
        <v>0</v>
      </c>
      <c r="L911" s="14" t="str">
        <f t="shared" si="289"/>
        <v>1.9.2</v>
      </c>
      <c r="M911" s="15" t="str">
        <f t="shared" si="290"/>
        <v>--</v>
      </c>
      <c r="N911" s="14" t="str">
        <f t="shared" si="291"/>
        <v/>
      </c>
      <c r="O911" s="15" t="str">
        <f t="shared" si="284"/>
        <v/>
      </c>
      <c r="P911" s="15">
        <f>IF(N911=1,FLOOR(MAX($P$4:P910),1)+1,IF(AND(P910&lt;&gt;"",O910&lt;&gt;1),MAX($P$4:P910)+0.1,""))</f>
        <v>2.1</v>
      </c>
      <c r="Q911" s="5">
        <f>ROW()</f>
        <v>911</v>
      </c>
    </row>
    <row r="912" spans="1:17" x14ac:dyDescent="0.3">
      <c r="A912" s="1" t="s">
        <v>581</v>
      </c>
      <c r="B912" s="5"/>
      <c r="C912" s="14">
        <f t="shared" si="285"/>
        <v>0</v>
      </c>
      <c r="D912" s="14">
        <f t="shared" si="285"/>
        <v>0</v>
      </c>
      <c r="E912" s="14" t="str">
        <f t="shared" si="286"/>
        <v/>
      </c>
      <c r="F912" s="14">
        <f t="shared" si="287"/>
        <v>2</v>
      </c>
      <c r="G912" s="14">
        <f t="shared" si="283"/>
        <v>1</v>
      </c>
      <c r="H912" s="14">
        <f t="shared" si="288"/>
        <v>9</v>
      </c>
      <c r="I912" s="14">
        <f t="shared" si="288"/>
        <v>2</v>
      </c>
      <c r="J912" s="14">
        <f t="shared" si="288"/>
        <v>0</v>
      </c>
      <c r="K912" s="14">
        <f t="shared" si="288"/>
        <v>0</v>
      </c>
      <c r="L912" s="14" t="str">
        <f t="shared" si="289"/>
        <v>1.9.2</v>
      </c>
      <c r="M912" s="15" t="str">
        <f t="shared" si="290"/>
        <v>--</v>
      </c>
      <c r="N912" s="14" t="str">
        <f t="shared" si="291"/>
        <v/>
      </c>
      <c r="O912" s="15">
        <f t="shared" si="284"/>
        <v>1</v>
      </c>
      <c r="P912" s="15">
        <f>IF(N912=1,FLOOR(MAX($P$4:P911),1)+1,IF(AND(P911&lt;&gt;"",O911&lt;&gt;1),MAX($P$4:P911)+0.1,""))</f>
        <v>2.2000000000000002</v>
      </c>
      <c r="Q912" s="5">
        <f>ROW()</f>
        <v>912</v>
      </c>
    </row>
    <row r="913" spans="1:17" x14ac:dyDescent="0.3">
      <c r="A913" s="1" t="s">
        <v>55</v>
      </c>
      <c r="B913" s="5"/>
      <c r="C913" s="14">
        <f t="shared" si="285"/>
        <v>0</v>
      </c>
      <c r="D913" s="14">
        <f t="shared" si="285"/>
        <v>0</v>
      </c>
      <c r="E913" s="14" t="str">
        <f t="shared" si="286"/>
        <v/>
      </c>
      <c r="F913" s="14">
        <f t="shared" si="287"/>
        <v>2</v>
      </c>
      <c r="G913" s="14">
        <f t="shared" si="283"/>
        <v>1</v>
      </c>
      <c r="H913" s="14">
        <f t="shared" si="288"/>
        <v>9</v>
      </c>
      <c r="I913" s="14">
        <f t="shared" si="288"/>
        <v>2</v>
      </c>
      <c r="J913" s="14">
        <f t="shared" si="288"/>
        <v>0</v>
      </c>
      <c r="K913" s="14">
        <f t="shared" si="288"/>
        <v>0</v>
      </c>
      <c r="L913" s="14" t="str">
        <f t="shared" si="289"/>
        <v>1.9.2</v>
      </c>
      <c r="M913" s="15" t="str">
        <f t="shared" si="290"/>
        <v>--</v>
      </c>
      <c r="N913" s="14" t="str">
        <f t="shared" si="291"/>
        <v/>
      </c>
      <c r="O913" s="15" t="str">
        <f t="shared" si="284"/>
        <v/>
      </c>
      <c r="P913" s="15" t="str">
        <f>IF(N913=1,FLOOR(MAX($P$4:P912),1)+1,IF(AND(P912&lt;&gt;"",O912&lt;&gt;1),MAX($P$4:P912)+0.1,""))</f>
        <v/>
      </c>
      <c r="Q913" s="5">
        <f>ROW()</f>
        <v>913</v>
      </c>
    </row>
    <row r="914" spans="1:17" x14ac:dyDescent="0.3">
      <c r="A914" s="1" t="s">
        <v>582</v>
      </c>
      <c r="B914" s="5"/>
      <c r="C914" s="14">
        <f t="shared" si="285"/>
        <v>0</v>
      </c>
      <c r="D914" s="14">
        <f t="shared" si="285"/>
        <v>0</v>
      </c>
      <c r="E914" s="14" t="str">
        <f t="shared" si="286"/>
        <v/>
      </c>
      <c r="F914" s="14">
        <f t="shared" si="287"/>
        <v>2</v>
      </c>
      <c r="G914" s="14">
        <f t="shared" si="283"/>
        <v>1</v>
      </c>
      <c r="H914" s="14">
        <f t="shared" si="288"/>
        <v>9</v>
      </c>
      <c r="I914" s="14">
        <f t="shared" si="288"/>
        <v>2</v>
      </c>
      <c r="J914" s="14">
        <f t="shared" si="288"/>
        <v>0</v>
      </c>
      <c r="K914" s="14">
        <f t="shared" si="288"/>
        <v>0</v>
      </c>
      <c r="L914" s="14" t="str">
        <f t="shared" si="289"/>
        <v>1.9.2</v>
      </c>
      <c r="M914" s="15" t="str">
        <f t="shared" si="290"/>
        <v>--</v>
      </c>
      <c r="N914" s="14" t="str">
        <f t="shared" si="291"/>
        <v/>
      </c>
      <c r="O914" s="15" t="str">
        <f t="shared" si="284"/>
        <v/>
      </c>
      <c r="P914" s="15" t="str">
        <f>IF(N914=1,FLOOR(MAX($P$4:P913),1)+1,IF(AND(P913&lt;&gt;"",O913&lt;&gt;1),MAX($P$4:P913)+0.1,""))</f>
        <v/>
      </c>
      <c r="Q914" s="5">
        <f>ROW()</f>
        <v>914</v>
      </c>
    </row>
    <row r="915" spans="1:17" x14ac:dyDescent="0.3">
      <c r="A915" s="1" t="s">
        <v>583</v>
      </c>
      <c r="B915" s="5"/>
      <c r="C915" s="14">
        <f t="shared" si="285"/>
        <v>0</v>
      </c>
      <c r="D915" s="14">
        <f t="shared" si="285"/>
        <v>0</v>
      </c>
      <c r="E915" s="14" t="str">
        <f t="shared" si="286"/>
        <v/>
      </c>
      <c r="F915" s="14">
        <f t="shared" si="287"/>
        <v>2</v>
      </c>
      <c r="G915" s="14">
        <f t="shared" si="283"/>
        <v>1</v>
      </c>
      <c r="H915" s="14">
        <f t="shared" si="288"/>
        <v>9</v>
      </c>
      <c r="I915" s="14">
        <f t="shared" si="288"/>
        <v>2</v>
      </c>
      <c r="J915" s="14">
        <f t="shared" si="288"/>
        <v>0</v>
      </c>
      <c r="K915" s="14">
        <f t="shared" si="288"/>
        <v>0</v>
      </c>
      <c r="L915" s="14" t="str">
        <f t="shared" si="289"/>
        <v>1.9.2</v>
      </c>
      <c r="M915" s="15" t="str">
        <f t="shared" si="290"/>
        <v>--</v>
      </c>
      <c r="N915" s="14" t="str">
        <f t="shared" si="291"/>
        <v/>
      </c>
      <c r="O915" s="15" t="str">
        <f t="shared" si="284"/>
        <v/>
      </c>
      <c r="P915" s="15" t="str">
        <f>IF(N915=1,FLOOR(MAX($P$4:P914),1)+1,IF(AND(P914&lt;&gt;"",O914&lt;&gt;1),MAX($P$4:P914)+0.1,""))</f>
        <v/>
      </c>
      <c r="Q915" s="5">
        <f>ROW()</f>
        <v>915</v>
      </c>
    </row>
    <row r="916" spans="1:17" x14ac:dyDescent="0.3">
      <c r="A916" s="1" t="s">
        <v>584</v>
      </c>
      <c r="B916" s="5"/>
      <c r="C916" s="14">
        <f t="shared" si="285"/>
        <v>0</v>
      </c>
      <c r="D916" s="14">
        <f t="shared" si="285"/>
        <v>0</v>
      </c>
      <c r="E916" s="14" t="str">
        <f t="shared" si="286"/>
        <v/>
      </c>
      <c r="F916" s="14">
        <f t="shared" si="287"/>
        <v>2</v>
      </c>
      <c r="G916" s="14">
        <f t="shared" si="283"/>
        <v>1</v>
      </c>
      <c r="H916" s="14">
        <f t="shared" si="288"/>
        <v>9</v>
      </c>
      <c r="I916" s="14">
        <f t="shared" si="288"/>
        <v>2</v>
      </c>
      <c r="J916" s="14">
        <f t="shared" si="288"/>
        <v>0</v>
      </c>
      <c r="K916" s="14">
        <f t="shared" si="288"/>
        <v>0</v>
      </c>
      <c r="L916" s="14" t="str">
        <f t="shared" si="289"/>
        <v>1.9.2</v>
      </c>
      <c r="M916" s="15" t="str">
        <f t="shared" si="290"/>
        <v>--</v>
      </c>
      <c r="N916" s="14" t="str">
        <f t="shared" si="291"/>
        <v/>
      </c>
      <c r="O916" s="15" t="str">
        <f t="shared" si="284"/>
        <v/>
      </c>
      <c r="P916" s="15" t="str">
        <f>IF(N916=1,FLOOR(MAX($P$4:P915),1)+1,IF(AND(P915&lt;&gt;"",O915&lt;&gt;1),MAX($P$4:P915)+0.1,""))</f>
        <v/>
      </c>
      <c r="Q916" s="5">
        <f>ROW()</f>
        <v>916</v>
      </c>
    </row>
    <row r="917" spans="1:17" x14ac:dyDescent="0.3">
      <c r="A917" s="1" t="s">
        <v>585</v>
      </c>
      <c r="B917" s="5"/>
      <c r="C917" s="14">
        <f t="shared" si="285"/>
        <v>0</v>
      </c>
      <c r="D917" s="14">
        <f t="shared" si="285"/>
        <v>0</v>
      </c>
      <c r="E917" s="14" t="str">
        <f t="shared" si="286"/>
        <v/>
      </c>
      <c r="F917" s="14">
        <f t="shared" si="287"/>
        <v>2</v>
      </c>
      <c r="G917" s="14">
        <f t="shared" si="283"/>
        <v>1</v>
      </c>
      <c r="H917" s="14">
        <f t="shared" si="288"/>
        <v>9</v>
      </c>
      <c r="I917" s="14">
        <f t="shared" si="288"/>
        <v>2</v>
      </c>
      <c r="J917" s="14">
        <f t="shared" si="288"/>
        <v>0</v>
      </c>
      <c r="K917" s="14">
        <f t="shared" si="288"/>
        <v>0</v>
      </c>
      <c r="L917" s="14" t="str">
        <f t="shared" si="289"/>
        <v>1.9.2</v>
      </c>
      <c r="M917" s="15" t="str">
        <f t="shared" si="290"/>
        <v>--</v>
      </c>
      <c r="N917" s="14" t="str">
        <f t="shared" si="291"/>
        <v/>
      </c>
      <c r="O917" s="15" t="str">
        <f t="shared" si="284"/>
        <v/>
      </c>
      <c r="P917" s="15" t="str">
        <f>IF(N917=1,FLOOR(MAX($P$4:P916),1)+1,IF(AND(P916&lt;&gt;"",O916&lt;&gt;1),MAX($P$4:P916)+0.1,""))</f>
        <v/>
      </c>
      <c r="Q917" s="5">
        <f>ROW()</f>
        <v>917</v>
      </c>
    </row>
    <row r="918" spans="1:17" x14ac:dyDescent="0.3">
      <c r="A918" s="1" t="s">
        <v>586</v>
      </c>
      <c r="B918" s="5"/>
      <c r="C918" s="14">
        <f t="shared" si="285"/>
        <v>0</v>
      </c>
      <c r="D918" s="14">
        <f t="shared" si="285"/>
        <v>0</v>
      </c>
      <c r="E918" s="14" t="str">
        <f t="shared" si="286"/>
        <v/>
      </c>
      <c r="F918" s="14">
        <f t="shared" si="287"/>
        <v>2</v>
      </c>
      <c r="G918" s="14">
        <f t="shared" si="283"/>
        <v>1</v>
      </c>
      <c r="H918" s="14">
        <f t="shared" ref="H918:K933" si="292">IF(G918&lt;&gt;G917,0,IF(AND(($F917-$D918)=(H$3-1),$F918=H$3),H917+1,H917))</f>
        <v>9</v>
      </c>
      <c r="I918" s="14">
        <f t="shared" si="292"/>
        <v>2</v>
      </c>
      <c r="J918" s="14">
        <f t="shared" si="292"/>
        <v>0</v>
      </c>
      <c r="K918" s="14">
        <f t="shared" si="292"/>
        <v>0</v>
      </c>
      <c r="L918" s="14" t="str">
        <f t="shared" si="289"/>
        <v>1.9.2</v>
      </c>
      <c r="M918" s="15" t="str">
        <f t="shared" si="290"/>
        <v>--</v>
      </c>
      <c r="N918" s="14" t="str">
        <f t="shared" si="291"/>
        <v/>
      </c>
      <c r="O918" s="15" t="str">
        <f t="shared" si="284"/>
        <v/>
      </c>
      <c r="P918" s="15" t="str">
        <f>IF(N918=1,FLOOR(MAX($P$4:P917),1)+1,IF(AND(P917&lt;&gt;"",O917&lt;&gt;1),MAX($P$4:P917)+0.1,""))</f>
        <v/>
      </c>
      <c r="Q918" s="5">
        <f>ROW()</f>
        <v>918</v>
      </c>
    </row>
    <row r="919" spans="1:17" x14ac:dyDescent="0.3">
      <c r="A919" s="1" t="s">
        <v>587</v>
      </c>
      <c r="B919" s="5"/>
      <c r="C919" s="14">
        <f t="shared" si="285"/>
        <v>0</v>
      </c>
      <c r="D919" s="14">
        <f t="shared" si="285"/>
        <v>0</v>
      </c>
      <c r="E919" s="14" t="str">
        <f t="shared" si="286"/>
        <v/>
      </c>
      <c r="F919" s="14">
        <f t="shared" si="287"/>
        <v>2</v>
      </c>
      <c r="G919" s="14">
        <f t="shared" si="283"/>
        <v>1</v>
      </c>
      <c r="H919" s="14">
        <f t="shared" si="292"/>
        <v>9</v>
      </c>
      <c r="I919" s="14">
        <f t="shared" si="292"/>
        <v>2</v>
      </c>
      <c r="J919" s="14">
        <f t="shared" si="292"/>
        <v>0</v>
      </c>
      <c r="K919" s="14">
        <f t="shared" si="292"/>
        <v>0</v>
      </c>
      <c r="L919" s="14" t="str">
        <f t="shared" si="289"/>
        <v>1.9.2</v>
      </c>
      <c r="M919" s="15" t="str">
        <f t="shared" si="290"/>
        <v>--</v>
      </c>
      <c r="N919" s="14" t="str">
        <f t="shared" si="291"/>
        <v/>
      </c>
      <c r="O919" s="15" t="str">
        <f t="shared" si="284"/>
        <v/>
      </c>
      <c r="P919" s="15" t="str">
        <f>IF(N919=1,FLOOR(MAX($P$4:P918),1)+1,IF(AND(P918&lt;&gt;"",O918&lt;&gt;1),MAX($P$4:P918)+0.1,""))</f>
        <v/>
      </c>
      <c r="Q919" s="5">
        <f>ROW()</f>
        <v>919</v>
      </c>
    </row>
    <row r="920" spans="1:17" x14ac:dyDescent="0.3">
      <c r="A920" s="1" t="s">
        <v>588</v>
      </c>
      <c r="B920" s="5"/>
      <c r="C920" s="14">
        <f t="shared" si="285"/>
        <v>0</v>
      </c>
      <c r="D920" s="14">
        <f t="shared" si="285"/>
        <v>0</v>
      </c>
      <c r="E920" s="14" t="str">
        <f t="shared" si="286"/>
        <v/>
      </c>
      <c r="F920" s="14">
        <f t="shared" si="287"/>
        <v>2</v>
      </c>
      <c r="G920" s="14">
        <f t="shared" si="283"/>
        <v>1</v>
      </c>
      <c r="H920" s="14">
        <f t="shared" si="292"/>
        <v>9</v>
      </c>
      <c r="I920" s="14">
        <f t="shared" si="292"/>
        <v>2</v>
      </c>
      <c r="J920" s="14">
        <f t="shared" si="292"/>
        <v>0</v>
      </c>
      <c r="K920" s="14">
        <f t="shared" si="292"/>
        <v>0</v>
      </c>
      <c r="L920" s="14" t="str">
        <f t="shared" si="289"/>
        <v>1.9.2</v>
      </c>
      <c r="M920" s="15" t="str">
        <f t="shared" si="290"/>
        <v>--</v>
      </c>
      <c r="N920" s="14" t="str">
        <f t="shared" si="291"/>
        <v/>
      </c>
      <c r="O920" s="15" t="str">
        <f t="shared" si="284"/>
        <v/>
      </c>
      <c r="P920" s="15" t="str">
        <f>IF(N920=1,FLOOR(MAX($P$4:P919),1)+1,IF(AND(P919&lt;&gt;"",O919&lt;&gt;1),MAX($P$4:P919)+0.1,""))</f>
        <v/>
      </c>
      <c r="Q920" s="5">
        <f>ROW()</f>
        <v>920</v>
      </c>
    </row>
    <row r="921" spans="1:17" x14ac:dyDescent="0.3">
      <c r="A921" s="1" t="s">
        <v>589</v>
      </c>
      <c r="B921" s="5"/>
      <c r="C921" s="14">
        <f t="shared" si="285"/>
        <v>0</v>
      </c>
      <c r="D921" s="14">
        <f t="shared" si="285"/>
        <v>0</v>
      </c>
      <c r="E921" s="14" t="str">
        <f t="shared" si="286"/>
        <v/>
      </c>
      <c r="F921" s="14">
        <f t="shared" si="287"/>
        <v>2</v>
      </c>
      <c r="G921" s="14">
        <f t="shared" si="283"/>
        <v>1</v>
      </c>
      <c r="H921" s="14">
        <f t="shared" si="292"/>
        <v>9</v>
      </c>
      <c r="I921" s="14">
        <f t="shared" si="292"/>
        <v>2</v>
      </c>
      <c r="J921" s="14">
        <f t="shared" si="292"/>
        <v>0</v>
      </c>
      <c r="K921" s="14">
        <f t="shared" si="292"/>
        <v>0</v>
      </c>
      <c r="L921" s="14" t="str">
        <f t="shared" si="289"/>
        <v>1.9.2</v>
      </c>
      <c r="M921" s="15" t="str">
        <f t="shared" si="290"/>
        <v>--</v>
      </c>
      <c r="N921" s="14" t="str">
        <f t="shared" si="291"/>
        <v/>
      </c>
      <c r="O921" s="15" t="str">
        <f t="shared" si="284"/>
        <v/>
      </c>
      <c r="P921" s="15" t="str">
        <f>IF(N921=1,FLOOR(MAX($P$4:P920),1)+1,IF(AND(P920&lt;&gt;"",O920&lt;&gt;1),MAX($P$4:P920)+0.1,""))</f>
        <v/>
      </c>
      <c r="Q921" s="5">
        <f>ROW()</f>
        <v>921</v>
      </c>
    </row>
    <row r="922" spans="1:17" x14ac:dyDescent="0.3">
      <c r="A922" s="1" t="s">
        <v>55</v>
      </c>
      <c r="B922" s="5"/>
      <c r="C922" s="14">
        <f t="shared" si="285"/>
        <v>0</v>
      </c>
      <c r="D922" s="14">
        <f t="shared" si="285"/>
        <v>0</v>
      </c>
      <c r="E922" s="14" t="str">
        <f t="shared" si="286"/>
        <v/>
      </c>
      <c r="F922" s="14">
        <f t="shared" si="287"/>
        <v>2</v>
      </c>
      <c r="G922" s="14">
        <f t="shared" si="283"/>
        <v>1</v>
      </c>
      <c r="H922" s="14">
        <f t="shared" si="292"/>
        <v>9</v>
      </c>
      <c r="I922" s="14">
        <f t="shared" si="292"/>
        <v>2</v>
      </c>
      <c r="J922" s="14">
        <f t="shared" si="292"/>
        <v>0</v>
      </c>
      <c r="K922" s="14">
        <f t="shared" si="292"/>
        <v>0</v>
      </c>
      <c r="L922" s="14" t="str">
        <f t="shared" si="289"/>
        <v>1.9.2</v>
      </c>
      <c r="M922" s="15" t="str">
        <f t="shared" si="290"/>
        <v>--</v>
      </c>
      <c r="N922" s="14" t="str">
        <f t="shared" si="291"/>
        <v/>
      </c>
      <c r="O922" s="15" t="str">
        <f t="shared" si="284"/>
        <v/>
      </c>
      <c r="P922" s="15" t="str">
        <f>IF(N922=1,FLOOR(MAX($P$4:P921),1)+1,IF(AND(P921&lt;&gt;"",O921&lt;&gt;1),MAX($P$4:P921)+0.1,""))</f>
        <v/>
      </c>
      <c r="Q922" s="5">
        <f>ROW()</f>
        <v>922</v>
      </c>
    </row>
    <row r="923" spans="1:17" x14ac:dyDescent="0.3">
      <c r="A923" s="1" t="s">
        <v>590</v>
      </c>
      <c r="B923" s="5"/>
      <c r="C923" s="14">
        <f t="shared" si="285"/>
        <v>0</v>
      </c>
      <c r="D923" s="14">
        <f t="shared" si="285"/>
        <v>0</v>
      </c>
      <c r="E923" s="14" t="str">
        <f t="shared" si="286"/>
        <v/>
      </c>
      <c r="F923" s="14">
        <f t="shared" si="287"/>
        <v>2</v>
      </c>
      <c r="G923" s="14">
        <f t="shared" si="283"/>
        <v>1</v>
      </c>
      <c r="H923" s="14">
        <f t="shared" si="292"/>
        <v>9</v>
      </c>
      <c r="I923" s="14">
        <f t="shared" si="292"/>
        <v>2</v>
      </c>
      <c r="J923" s="14">
        <f t="shared" si="292"/>
        <v>0</v>
      </c>
      <c r="K923" s="14">
        <f t="shared" si="292"/>
        <v>0</v>
      </c>
      <c r="L923" s="14" t="str">
        <f t="shared" si="289"/>
        <v>1.9.2</v>
      </c>
      <c r="M923" s="15" t="str">
        <f t="shared" si="290"/>
        <v>--</v>
      </c>
      <c r="N923" s="14" t="str">
        <f t="shared" si="291"/>
        <v/>
      </c>
      <c r="O923" s="15" t="str">
        <f t="shared" si="284"/>
        <v/>
      </c>
      <c r="P923" s="15" t="str">
        <f>IF(N923=1,FLOOR(MAX($P$4:P922),1)+1,IF(AND(P922&lt;&gt;"",O922&lt;&gt;1),MAX($P$4:P922)+0.1,""))</f>
        <v/>
      </c>
      <c r="Q923" s="5">
        <f>ROW()</f>
        <v>923</v>
      </c>
    </row>
    <row r="924" spans="1:17" x14ac:dyDescent="0.3">
      <c r="A924" s="1" t="s">
        <v>591</v>
      </c>
      <c r="B924" s="5"/>
      <c r="C924" s="14">
        <f t="shared" si="285"/>
        <v>0</v>
      </c>
      <c r="D924" s="14">
        <f t="shared" si="285"/>
        <v>0</v>
      </c>
      <c r="E924" s="14" t="str">
        <f t="shared" si="286"/>
        <v/>
      </c>
      <c r="F924" s="14">
        <f t="shared" si="287"/>
        <v>2</v>
      </c>
      <c r="G924" s="14">
        <f t="shared" si="283"/>
        <v>1</v>
      </c>
      <c r="H924" s="14">
        <f t="shared" si="292"/>
        <v>9</v>
      </c>
      <c r="I924" s="14">
        <f t="shared" si="292"/>
        <v>2</v>
      </c>
      <c r="J924" s="14">
        <f t="shared" si="292"/>
        <v>0</v>
      </c>
      <c r="K924" s="14">
        <f t="shared" si="292"/>
        <v>0</v>
      </c>
      <c r="L924" s="14" t="str">
        <f t="shared" si="289"/>
        <v>1.9.2</v>
      </c>
      <c r="M924" s="15" t="str">
        <f t="shared" si="290"/>
        <v>--</v>
      </c>
      <c r="N924" s="14" t="str">
        <f t="shared" si="291"/>
        <v/>
      </c>
      <c r="O924" s="15" t="str">
        <f t="shared" si="284"/>
        <v/>
      </c>
      <c r="P924" s="15" t="str">
        <f>IF(N924=1,FLOOR(MAX($P$4:P923),1)+1,IF(AND(P923&lt;&gt;"",O923&lt;&gt;1),MAX($P$4:P923)+0.1,""))</f>
        <v/>
      </c>
      <c r="Q924" s="5">
        <f>ROW()</f>
        <v>924</v>
      </c>
    </row>
    <row r="925" spans="1:17" x14ac:dyDescent="0.3">
      <c r="A925" s="1" t="s">
        <v>592</v>
      </c>
      <c r="B925" s="5"/>
      <c r="C925" s="14">
        <f t="shared" si="285"/>
        <v>0</v>
      </c>
      <c r="D925" s="14">
        <f t="shared" si="285"/>
        <v>0</v>
      </c>
      <c r="E925" s="14" t="str">
        <f t="shared" si="286"/>
        <v/>
      </c>
      <c r="F925" s="14">
        <f t="shared" si="287"/>
        <v>2</v>
      </c>
      <c r="G925" s="14">
        <f t="shared" si="283"/>
        <v>1</v>
      </c>
      <c r="H925" s="14">
        <f t="shared" si="292"/>
        <v>9</v>
      </c>
      <c r="I925" s="14">
        <f t="shared" si="292"/>
        <v>2</v>
      </c>
      <c r="J925" s="14">
        <f t="shared" si="292"/>
        <v>0</v>
      </c>
      <c r="K925" s="14">
        <f t="shared" si="292"/>
        <v>0</v>
      </c>
      <c r="L925" s="14" t="str">
        <f t="shared" si="289"/>
        <v>1.9.2</v>
      </c>
      <c r="M925" s="15" t="str">
        <f t="shared" si="290"/>
        <v>--</v>
      </c>
      <c r="N925" s="14" t="str">
        <f t="shared" si="291"/>
        <v/>
      </c>
      <c r="O925" s="15" t="str">
        <f t="shared" si="284"/>
        <v/>
      </c>
      <c r="P925" s="15" t="str">
        <f>IF(N925=1,FLOOR(MAX($P$4:P924),1)+1,IF(AND(P924&lt;&gt;"",O924&lt;&gt;1),MAX($P$4:P924)+0.1,""))</f>
        <v/>
      </c>
      <c r="Q925" s="5">
        <f>ROW()</f>
        <v>925</v>
      </c>
    </row>
    <row r="926" spans="1:17" x14ac:dyDescent="0.3">
      <c r="A926" s="1" t="s">
        <v>190</v>
      </c>
      <c r="B926" s="5"/>
      <c r="C926" s="14">
        <f t="shared" si="285"/>
        <v>0</v>
      </c>
      <c r="D926" s="14">
        <f t="shared" si="285"/>
        <v>1</v>
      </c>
      <c r="E926" s="14" t="str">
        <f t="shared" si="286"/>
        <v/>
      </c>
      <c r="F926" s="14">
        <f t="shared" si="287"/>
        <v>1</v>
      </c>
      <c r="G926" s="14">
        <f t="shared" si="283"/>
        <v>1</v>
      </c>
      <c r="H926" s="14">
        <f t="shared" si="292"/>
        <v>9</v>
      </c>
      <c r="I926" s="14">
        <f t="shared" si="292"/>
        <v>2</v>
      </c>
      <c r="J926" s="14">
        <f t="shared" si="292"/>
        <v>0</v>
      </c>
      <c r="K926" s="14">
        <f t="shared" si="292"/>
        <v>0</v>
      </c>
      <c r="L926" s="14" t="str">
        <f t="shared" si="289"/>
        <v>1.9.2</v>
      </c>
      <c r="M926" s="15" t="str">
        <f t="shared" si="290"/>
        <v>--</v>
      </c>
      <c r="N926" s="14" t="str">
        <f t="shared" si="291"/>
        <v/>
      </c>
      <c r="O926" s="15" t="str">
        <f t="shared" si="284"/>
        <v/>
      </c>
      <c r="P926" s="15" t="str">
        <f>IF(N926=1,FLOOR(MAX($P$4:P925),1)+1,IF(AND(P925&lt;&gt;"",O925&lt;&gt;1),MAX($P$4:P925)+0.1,""))</f>
        <v/>
      </c>
      <c r="Q926" s="5">
        <f>ROW()</f>
        <v>926</v>
      </c>
    </row>
    <row r="927" spans="1:17" x14ac:dyDescent="0.3">
      <c r="A927" s="1" t="s">
        <v>593</v>
      </c>
      <c r="B927" s="5"/>
      <c r="C927" s="14">
        <f t="shared" si="285"/>
        <v>1</v>
      </c>
      <c r="D927" s="14">
        <f t="shared" si="285"/>
        <v>0</v>
      </c>
      <c r="E927" s="14" t="str">
        <f t="shared" si="286"/>
        <v/>
      </c>
      <c r="F927" s="14">
        <f t="shared" si="287"/>
        <v>2</v>
      </c>
      <c r="G927" s="14">
        <f t="shared" si="283"/>
        <v>1</v>
      </c>
      <c r="H927" s="14">
        <f t="shared" si="292"/>
        <v>9</v>
      </c>
      <c r="I927" s="14">
        <f t="shared" si="292"/>
        <v>3</v>
      </c>
      <c r="J927" s="14">
        <f t="shared" si="292"/>
        <v>0</v>
      </c>
      <c r="K927" s="14">
        <f t="shared" si="292"/>
        <v>0</v>
      </c>
      <c r="L927" s="14" t="str">
        <f t="shared" si="289"/>
        <v>1.9.3</v>
      </c>
      <c r="M927" s="15" t="str">
        <f t="shared" si="290"/>
        <v>Network Communication Report</v>
      </c>
      <c r="N927" s="14" t="str">
        <f t="shared" si="291"/>
        <v/>
      </c>
      <c r="O927" s="15" t="str">
        <f t="shared" si="284"/>
        <v/>
      </c>
      <c r="P927" s="15" t="str">
        <f>IF(N927=1,FLOOR(MAX($P$4:P926),1)+1,IF(AND(P926&lt;&gt;"",O926&lt;&gt;1),MAX($P$4:P926)+0.1,""))</f>
        <v/>
      </c>
      <c r="Q927" s="5">
        <f>ROW()</f>
        <v>927</v>
      </c>
    </row>
    <row r="928" spans="1:17" x14ac:dyDescent="0.3">
      <c r="A928" s="1" t="s">
        <v>59</v>
      </c>
      <c r="B928" s="5"/>
      <c r="C928" s="14">
        <f t="shared" si="285"/>
        <v>0</v>
      </c>
      <c r="D928" s="14">
        <f t="shared" si="285"/>
        <v>0</v>
      </c>
      <c r="E928" s="14" t="str">
        <f t="shared" si="286"/>
        <v/>
      </c>
      <c r="F928" s="14">
        <f t="shared" si="287"/>
        <v>2</v>
      </c>
      <c r="G928" s="14">
        <f t="shared" si="283"/>
        <v>1</v>
      </c>
      <c r="H928" s="14">
        <f t="shared" si="292"/>
        <v>9</v>
      </c>
      <c r="I928" s="14">
        <f t="shared" si="292"/>
        <v>3</v>
      </c>
      <c r="J928" s="14">
        <f t="shared" si="292"/>
        <v>0</v>
      </c>
      <c r="K928" s="14">
        <f t="shared" si="292"/>
        <v>0</v>
      </c>
      <c r="L928" s="14" t="str">
        <f t="shared" si="289"/>
        <v>1.9.3</v>
      </c>
      <c r="M928" s="15" t="str">
        <f t="shared" si="290"/>
        <v>--</v>
      </c>
      <c r="N928" s="14" t="str">
        <f t="shared" si="291"/>
        <v/>
      </c>
      <c r="O928" s="15" t="str">
        <f t="shared" si="284"/>
        <v/>
      </c>
      <c r="P928" s="15" t="str">
        <f>IF(N928=1,FLOOR(MAX($P$4:P927),1)+1,IF(AND(P927&lt;&gt;"",O927&lt;&gt;1),MAX($P$4:P927)+0.1,""))</f>
        <v/>
      </c>
      <c r="Q928" s="5">
        <f>ROW()</f>
        <v>928</v>
      </c>
    </row>
    <row r="929" spans="1:17" x14ac:dyDescent="0.3">
      <c r="A929" s="1" t="s">
        <v>60</v>
      </c>
      <c r="B929" s="5"/>
      <c r="C929" s="14">
        <f t="shared" si="285"/>
        <v>0</v>
      </c>
      <c r="D929" s="14">
        <f t="shared" si="285"/>
        <v>0</v>
      </c>
      <c r="E929" s="14" t="str">
        <f t="shared" si="286"/>
        <v/>
      </c>
      <c r="F929" s="14">
        <f t="shared" si="287"/>
        <v>2</v>
      </c>
      <c r="G929" s="14">
        <f t="shared" si="283"/>
        <v>1</v>
      </c>
      <c r="H929" s="14">
        <f t="shared" si="292"/>
        <v>9</v>
      </c>
      <c r="I929" s="14">
        <f t="shared" si="292"/>
        <v>3</v>
      </c>
      <c r="J929" s="14">
        <f t="shared" si="292"/>
        <v>0</v>
      </c>
      <c r="K929" s="14">
        <f t="shared" si="292"/>
        <v>0</v>
      </c>
      <c r="L929" s="14" t="str">
        <f t="shared" si="289"/>
        <v>1.9.3</v>
      </c>
      <c r="M929" s="15" t="str">
        <f t="shared" si="290"/>
        <v>--</v>
      </c>
      <c r="N929" s="14" t="str">
        <f t="shared" si="291"/>
        <v/>
      </c>
      <c r="O929" s="15" t="str">
        <f t="shared" si="284"/>
        <v/>
      </c>
      <c r="P929" s="15" t="str">
        <f>IF(N929=1,FLOOR(MAX($P$4:P928),1)+1,IF(AND(P928&lt;&gt;"",O928&lt;&gt;1),MAX($P$4:P928)+0.1,""))</f>
        <v/>
      </c>
      <c r="Q929" s="5">
        <f>ROW()</f>
        <v>929</v>
      </c>
    </row>
    <row r="930" spans="1:17" x14ac:dyDescent="0.3">
      <c r="A930" s="1" t="s">
        <v>594</v>
      </c>
      <c r="B930" s="5"/>
      <c r="C930" s="14">
        <f t="shared" si="285"/>
        <v>0</v>
      </c>
      <c r="D930" s="14">
        <f t="shared" si="285"/>
        <v>0</v>
      </c>
      <c r="E930" s="14" t="str">
        <f t="shared" si="286"/>
        <v/>
      </c>
      <c r="F930" s="14">
        <f t="shared" si="287"/>
        <v>2</v>
      </c>
      <c r="G930" s="14">
        <f t="shared" si="283"/>
        <v>1</v>
      </c>
      <c r="H930" s="14">
        <f t="shared" si="292"/>
        <v>9</v>
      </c>
      <c r="I930" s="14">
        <f t="shared" si="292"/>
        <v>3</v>
      </c>
      <c r="J930" s="14">
        <f t="shared" si="292"/>
        <v>0</v>
      </c>
      <c r="K930" s="14">
        <f t="shared" si="292"/>
        <v>0</v>
      </c>
      <c r="L930" s="14" t="str">
        <f t="shared" si="289"/>
        <v>1.9.3</v>
      </c>
      <c r="M930" s="15" t="str">
        <f t="shared" si="290"/>
        <v>--</v>
      </c>
      <c r="N930" s="14" t="str">
        <f t="shared" si="291"/>
        <v/>
      </c>
      <c r="O930" s="15" t="str">
        <f t="shared" si="284"/>
        <v/>
      </c>
      <c r="P930" s="15" t="str">
        <f>IF(N930=1,FLOOR(MAX($P$4:P929),1)+1,IF(AND(P929&lt;&gt;"",O929&lt;&gt;1),MAX($P$4:P929)+0.1,""))</f>
        <v/>
      </c>
      <c r="Q930" s="5">
        <f>ROW()</f>
        <v>930</v>
      </c>
    </row>
    <row r="931" spans="1:17" x14ac:dyDescent="0.3">
      <c r="A931" s="1" t="s">
        <v>595</v>
      </c>
      <c r="B931" s="5"/>
      <c r="C931" s="14">
        <f t="shared" si="285"/>
        <v>0</v>
      </c>
      <c r="D931" s="14">
        <f t="shared" si="285"/>
        <v>0</v>
      </c>
      <c r="E931" s="14" t="str">
        <f t="shared" si="286"/>
        <v/>
      </c>
      <c r="F931" s="14">
        <f t="shared" si="287"/>
        <v>2</v>
      </c>
      <c r="G931" s="14">
        <f t="shared" si="283"/>
        <v>1</v>
      </c>
      <c r="H931" s="14">
        <f t="shared" si="292"/>
        <v>9</v>
      </c>
      <c r="I931" s="14">
        <f t="shared" si="292"/>
        <v>3</v>
      </c>
      <c r="J931" s="14">
        <f t="shared" si="292"/>
        <v>0</v>
      </c>
      <c r="K931" s="14">
        <f t="shared" si="292"/>
        <v>0</v>
      </c>
      <c r="L931" s="14" t="str">
        <f t="shared" si="289"/>
        <v>1.9.3</v>
      </c>
      <c r="M931" s="15" t="str">
        <f t="shared" si="290"/>
        <v>--</v>
      </c>
      <c r="N931" s="14" t="str">
        <f t="shared" si="291"/>
        <v/>
      </c>
      <c r="O931" s="15" t="str">
        <f t="shared" si="284"/>
        <v/>
      </c>
      <c r="P931" s="15" t="str">
        <f>IF(N931=1,FLOOR(MAX($P$4:P930),1)+1,IF(AND(P930&lt;&gt;"",O930&lt;&gt;1),MAX($P$4:P930)+0.1,""))</f>
        <v/>
      </c>
      <c r="Q931" s="5">
        <f>ROW()</f>
        <v>931</v>
      </c>
    </row>
    <row r="932" spans="1:17" x14ac:dyDescent="0.3">
      <c r="A932" s="1" t="s">
        <v>596</v>
      </c>
      <c r="B932" s="5"/>
      <c r="C932" s="14">
        <f t="shared" si="285"/>
        <v>0</v>
      </c>
      <c r="D932" s="14">
        <f t="shared" si="285"/>
        <v>0</v>
      </c>
      <c r="E932" s="14" t="str">
        <f t="shared" si="286"/>
        <v/>
      </c>
      <c r="F932" s="14">
        <f t="shared" si="287"/>
        <v>2</v>
      </c>
      <c r="G932" s="14">
        <f t="shared" si="283"/>
        <v>1</v>
      </c>
      <c r="H932" s="14">
        <f t="shared" si="292"/>
        <v>9</v>
      </c>
      <c r="I932" s="14">
        <f t="shared" si="292"/>
        <v>3</v>
      </c>
      <c r="J932" s="14">
        <f t="shared" si="292"/>
        <v>0</v>
      </c>
      <c r="K932" s="14">
        <f t="shared" si="292"/>
        <v>0</v>
      </c>
      <c r="L932" s="14" t="str">
        <f t="shared" si="289"/>
        <v>1.9.3</v>
      </c>
      <c r="M932" s="15" t="str">
        <f t="shared" si="290"/>
        <v>--</v>
      </c>
      <c r="N932" s="14" t="str">
        <f t="shared" si="291"/>
        <v/>
      </c>
      <c r="O932" s="15" t="str">
        <f t="shared" si="284"/>
        <v/>
      </c>
      <c r="P932" s="15" t="str">
        <f>IF(N932=1,FLOOR(MAX($P$4:P931),1)+1,IF(AND(P931&lt;&gt;"",O931&lt;&gt;1),MAX($P$4:P931)+0.1,""))</f>
        <v/>
      </c>
      <c r="Q932" s="5">
        <f>ROW()</f>
        <v>932</v>
      </c>
    </row>
    <row r="933" spans="1:17" x14ac:dyDescent="0.3">
      <c r="A933" s="1" t="s">
        <v>597</v>
      </c>
      <c r="B933" s="5"/>
      <c r="C933" s="14">
        <f t="shared" si="285"/>
        <v>0</v>
      </c>
      <c r="D933" s="14">
        <f t="shared" si="285"/>
        <v>0</v>
      </c>
      <c r="E933" s="14" t="str">
        <f t="shared" si="286"/>
        <v/>
      </c>
      <c r="F933" s="14">
        <f t="shared" si="287"/>
        <v>2</v>
      </c>
      <c r="G933" s="14">
        <f t="shared" si="283"/>
        <v>1</v>
      </c>
      <c r="H933" s="14">
        <f t="shared" si="292"/>
        <v>9</v>
      </c>
      <c r="I933" s="14">
        <f t="shared" si="292"/>
        <v>3</v>
      </c>
      <c r="J933" s="14">
        <f t="shared" si="292"/>
        <v>0</v>
      </c>
      <c r="K933" s="14">
        <f t="shared" si="292"/>
        <v>0</v>
      </c>
      <c r="L933" s="14" t="str">
        <f t="shared" si="289"/>
        <v>1.9.3</v>
      </c>
      <c r="M933" s="15" t="str">
        <f t="shared" si="290"/>
        <v>--</v>
      </c>
      <c r="N933" s="14" t="str">
        <f t="shared" si="291"/>
        <v/>
      </c>
      <c r="O933" s="15" t="str">
        <f t="shared" si="284"/>
        <v/>
      </c>
      <c r="P933" s="15" t="str">
        <f>IF(N933=1,FLOOR(MAX($P$4:P932),1)+1,IF(AND(P932&lt;&gt;"",O932&lt;&gt;1),MAX($P$4:P932)+0.1,""))</f>
        <v/>
      </c>
      <c r="Q933" s="5">
        <f>ROW()</f>
        <v>933</v>
      </c>
    </row>
    <row r="934" spans="1:17" x14ac:dyDescent="0.3">
      <c r="A934" s="1" t="s">
        <v>598</v>
      </c>
      <c r="B934" s="5"/>
      <c r="C934" s="14">
        <f t="shared" si="285"/>
        <v>0</v>
      </c>
      <c r="D934" s="14">
        <f t="shared" si="285"/>
        <v>0</v>
      </c>
      <c r="E934" s="14" t="str">
        <f t="shared" si="286"/>
        <v/>
      </c>
      <c r="F934" s="14">
        <f t="shared" si="287"/>
        <v>2</v>
      </c>
      <c r="G934" s="14">
        <f t="shared" si="283"/>
        <v>1</v>
      </c>
      <c r="H934" s="14">
        <f t="shared" ref="H934:K949" si="293">IF(G934&lt;&gt;G933,0,IF(AND(($F933-$D934)=(H$3-1),$F934=H$3),H933+1,H933))</f>
        <v>9</v>
      </c>
      <c r="I934" s="14">
        <f t="shared" si="293"/>
        <v>3</v>
      </c>
      <c r="J934" s="14">
        <f t="shared" si="293"/>
        <v>0</v>
      </c>
      <c r="K934" s="14">
        <f t="shared" si="293"/>
        <v>0</v>
      </c>
      <c r="L934" s="14" t="str">
        <f t="shared" si="289"/>
        <v>1.9.3</v>
      </c>
      <c r="M934" s="15" t="str">
        <f t="shared" si="290"/>
        <v>--</v>
      </c>
      <c r="N934" s="14" t="str">
        <f t="shared" si="291"/>
        <v/>
      </c>
      <c r="O934" s="15" t="str">
        <f t="shared" si="284"/>
        <v/>
      </c>
      <c r="P934" s="15" t="str">
        <f>IF(N934=1,FLOOR(MAX($P$4:P933),1)+1,IF(AND(P933&lt;&gt;"",O933&lt;&gt;1),MAX($P$4:P933)+0.1,""))</f>
        <v/>
      </c>
      <c r="Q934" s="5">
        <f>ROW()</f>
        <v>934</v>
      </c>
    </row>
    <row r="935" spans="1:17" x14ac:dyDescent="0.3">
      <c r="A935" s="1" t="s">
        <v>73</v>
      </c>
      <c r="B935" s="5"/>
      <c r="C935" s="14">
        <f t="shared" si="285"/>
        <v>0</v>
      </c>
      <c r="D935" s="14">
        <f t="shared" si="285"/>
        <v>0</v>
      </c>
      <c r="E935" s="14" t="str">
        <f t="shared" si="286"/>
        <v/>
      </c>
      <c r="F935" s="14">
        <f t="shared" si="287"/>
        <v>2</v>
      </c>
      <c r="G935" s="14">
        <f t="shared" si="283"/>
        <v>1</v>
      </c>
      <c r="H935" s="14">
        <f t="shared" si="293"/>
        <v>9</v>
      </c>
      <c r="I935" s="14">
        <f t="shared" si="293"/>
        <v>3</v>
      </c>
      <c r="J935" s="14">
        <f t="shared" si="293"/>
        <v>0</v>
      </c>
      <c r="K935" s="14">
        <f t="shared" si="293"/>
        <v>0</v>
      </c>
      <c r="L935" s="14" t="str">
        <f t="shared" si="289"/>
        <v>1.9.3</v>
      </c>
      <c r="M935" s="15" t="str">
        <f t="shared" si="290"/>
        <v>--</v>
      </c>
      <c r="N935" s="14" t="str">
        <f t="shared" si="291"/>
        <v/>
      </c>
      <c r="O935" s="15" t="str">
        <f t="shared" si="284"/>
        <v/>
      </c>
      <c r="P935" s="15" t="str">
        <f>IF(N935=1,FLOOR(MAX($P$4:P934),1)+1,IF(AND(P934&lt;&gt;"",O934&lt;&gt;1),MAX($P$4:P934)+0.1,""))</f>
        <v/>
      </c>
      <c r="Q935" s="5">
        <f>ROW()</f>
        <v>935</v>
      </c>
    </row>
    <row r="936" spans="1:17" x14ac:dyDescent="0.3">
      <c r="A936" s="1" t="s">
        <v>55</v>
      </c>
      <c r="B936" s="5"/>
      <c r="C936" s="14">
        <f t="shared" si="285"/>
        <v>0</v>
      </c>
      <c r="D936" s="14">
        <f t="shared" si="285"/>
        <v>0</v>
      </c>
      <c r="E936" s="14" t="str">
        <f t="shared" si="286"/>
        <v/>
      </c>
      <c r="F936" s="14">
        <f t="shared" si="287"/>
        <v>2</v>
      </c>
      <c r="G936" s="14">
        <f t="shared" si="283"/>
        <v>1</v>
      </c>
      <c r="H936" s="14">
        <f t="shared" si="293"/>
        <v>9</v>
      </c>
      <c r="I936" s="14">
        <f t="shared" si="293"/>
        <v>3</v>
      </c>
      <c r="J936" s="14">
        <f t="shared" si="293"/>
        <v>0</v>
      </c>
      <c r="K936" s="14">
        <f t="shared" si="293"/>
        <v>0</v>
      </c>
      <c r="L936" s="14" t="str">
        <f t="shared" si="289"/>
        <v>1.9.3</v>
      </c>
      <c r="M936" s="15" t="str">
        <f t="shared" si="290"/>
        <v>--</v>
      </c>
      <c r="N936" s="14" t="str">
        <f t="shared" si="291"/>
        <v/>
      </c>
      <c r="O936" s="15" t="str">
        <f t="shared" si="284"/>
        <v/>
      </c>
      <c r="P936" s="15" t="str">
        <f>IF(N936=1,FLOOR(MAX($P$4:P935),1)+1,IF(AND(P935&lt;&gt;"",O935&lt;&gt;1),MAX($P$4:P935)+0.1,""))</f>
        <v/>
      </c>
      <c r="Q936" s="5">
        <f>ROW()</f>
        <v>936</v>
      </c>
    </row>
    <row r="937" spans="1:17" x14ac:dyDescent="0.3">
      <c r="A937" s="1" t="s">
        <v>55</v>
      </c>
      <c r="B937" s="5"/>
      <c r="C937" s="14">
        <f t="shared" si="285"/>
        <v>0</v>
      </c>
      <c r="D937" s="14">
        <f t="shared" si="285"/>
        <v>0</v>
      </c>
      <c r="E937" s="14" t="str">
        <f t="shared" si="286"/>
        <v/>
      </c>
      <c r="F937" s="14">
        <f t="shared" si="287"/>
        <v>2</v>
      </c>
      <c r="G937" s="14">
        <f t="shared" si="283"/>
        <v>1</v>
      </c>
      <c r="H937" s="14">
        <f t="shared" si="293"/>
        <v>9</v>
      </c>
      <c r="I937" s="14">
        <f t="shared" si="293"/>
        <v>3</v>
      </c>
      <c r="J937" s="14">
        <f t="shared" si="293"/>
        <v>0</v>
      </c>
      <c r="K937" s="14">
        <f t="shared" si="293"/>
        <v>0</v>
      </c>
      <c r="L937" s="14" t="str">
        <f t="shared" si="289"/>
        <v>1.9.3</v>
      </c>
      <c r="M937" s="15" t="str">
        <f t="shared" si="290"/>
        <v>--</v>
      </c>
      <c r="N937" s="14" t="str">
        <f t="shared" si="291"/>
        <v/>
      </c>
      <c r="O937" s="15" t="str">
        <f t="shared" si="284"/>
        <v/>
      </c>
      <c r="P937" s="15" t="str">
        <f>IF(N937=1,FLOOR(MAX($P$4:P936),1)+1,IF(AND(P936&lt;&gt;"",O936&lt;&gt;1),MAX($P$4:P936)+0.1,""))</f>
        <v/>
      </c>
      <c r="Q937" s="5">
        <f>ROW()</f>
        <v>937</v>
      </c>
    </row>
    <row r="938" spans="1:17" x14ac:dyDescent="0.3">
      <c r="A938" s="1" t="s">
        <v>2413</v>
      </c>
      <c r="B938" s="5"/>
      <c r="C938" s="14">
        <f t="shared" si="285"/>
        <v>0</v>
      </c>
      <c r="D938" s="14">
        <f t="shared" si="285"/>
        <v>0</v>
      </c>
      <c r="E938" s="14" t="str">
        <f t="shared" si="286"/>
        <v/>
      </c>
      <c r="F938" s="14">
        <f t="shared" si="287"/>
        <v>2</v>
      </c>
      <c r="G938" s="14">
        <f t="shared" si="283"/>
        <v>1</v>
      </c>
      <c r="H938" s="14">
        <f t="shared" si="293"/>
        <v>9</v>
      </c>
      <c r="I938" s="14">
        <f t="shared" si="293"/>
        <v>3</v>
      </c>
      <c r="J938" s="14">
        <f t="shared" si="293"/>
        <v>0</v>
      </c>
      <c r="K938" s="14">
        <f t="shared" si="293"/>
        <v>0</v>
      </c>
      <c r="L938" s="14" t="str">
        <f t="shared" si="289"/>
        <v>1.9.3</v>
      </c>
      <c r="M938" s="15" t="str">
        <f t="shared" si="290"/>
        <v>--</v>
      </c>
      <c r="N938" s="14">
        <f t="shared" si="291"/>
        <v>1</v>
      </c>
      <c r="O938" s="15" t="str">
        <f t="shared" si="284"/>
        <v/>
      </c>
      <c r="P938" s="15">
        <f>IF(N938=1,FLOOR(MAX($P$4:P937),1)+1,IF(AND(P937&lt;&gt;"",O937&lt;&gt;1),MAX($P$4:P937)+0.1,""))</f>
        <v>3</v>
      </c>
      <c r="Q938" s="5">
        <f>ROW()</f>
        <v>938</v>
      </c>
    </row>
    <row r="939" spans="1:17" x14ac:dyDescent="0.3">
      <c r="A939" s="1" t="s">
        <v>2414</v>
      </c>
      <c r="B939" s="5"/>
      <c r="C939" s="14">
        <f t="shared" si="285"/>
        <v>0</v>
      </c>
      <c r="D939" s="14">
        <f t="shared" si="285"/>
        <v>0</v>
      </c>
      <c r="E939" s="14" t="str">
        <f t="shared" si="286"/>
        <v/>
      </c>
      <c r="F939" s="14">
        <f t="shared" si="287"/>
        <v>2</v>
      </c>
      <c r="G939" s="14">
        <f t="shared" si="283"/>
        <v>1</v>
      </c>
      <c r="H939" s="14">
        <f t="shared" si="293"/>
        <v>9</v>
      </c>
      <c r="I939" s="14">
        <f t="shared" si="293"/>
        <v>3</v>
      </c>
      <c r="J939" s="14">
        <f t="shared" si="293"/>
        <v>0</v>
      </c>
      <c r="K939" s="14">
        <f t="shared" si="293"/>
        <v>0</v>
      </c>
      <c r="L939" s="14" t="str">
        <f t="shared" si="289"/>
        <v>1.9.3</v>
      </c>
      <c r="M939" s="15" t="str">
        <f t="shared" si="290"/>
        <v>--</v>
      </c>
      <c r="N939" s="14" t="str">
        <f t="shared" si="291"/>
        <v/>
      </c>
      <c r="O939" s="15" t="str">
        <f t="shared" si="284"/>
        <v/>
      </c>
      <c r="P939" s="15">
        <f>IF(N939=1,FLOOR(MAX($P$4:P938),1)+1,IF(AND(P938&lt;&gt;"",O938&lt;&gt;1),MAX($P$4:P938)+0.1,""))</f>
        <v>3.1</v>
      </c>
      <c r="Q939" s="5">
        <f>ROW()</f>
        <v>939</v>
      </c>
    </row>
    <row r="940" spans="1:17" x14ac:dyDescent="0.3">
      <c r="A940" s="1" t="s">
        <v>2415</v>
      </c>
      <c r="B940" s="5"/>
      <c r="C940" s="14">
        <f t="shared" si="285"/>
        <v>0</v>
      </c>
      <c r="D940" s="14">
        <f t="shared" si="285"/>
        <v>0</v>
      </c>
      <c r="E940" s="14" t="str">
        <f t="shared" si="286"/>
        <v/>
      </c>
      <c r="F940" s="14">
        <f t="shared" si="287"/>
        <v>2</v>
      </c>
      <c r="G940" s="14">
        <f t="shared" si="283"/>
        <v>1</v>
      </c>
      <c r="H940" s="14">
        <f t="shared" si="293"/>
        <v>9</v>
      </c>
      <c r="I940" s="14">
        <f t="shared" si="293"/>
        <v>3</v>
      </c>
      <c r="J940" s="14">
        <f t="shared" si="293"/>
        <v>0</v>
      </c>
      <c r="K940" s="14">
        <f t="shared" si="293"/>
        <v>0</v>
      </c>
      <c r="L940" s="14" t="str">
        <f t="shared" si="289"/>
        <v>1.9.3</v>
      </c>
      <c r="M940" s="15" t="str">
        <f t="shared" si="290"/>
        <v>--</v>
      </c>
      <c r="N940" s="14" t="str">
        <f t="shared" si="291"/>
        <v/>
      </c>
      <c r="O940" s="15">
        <f t="shared" si="284"/>
        <v>1</v>
      </c>
      <c r="P940" s="15">
        <f>IF(N940=1,FLOOR(MAX($P$4:P939),1)+1,IF(AND(P939&lt;&gt;"",O939&lt;&gt;1),MAX($P$4:P939)+0.1,""))</f>
        <v>3.2</v>
      </c>
      <c r="Q940" s="5">
        <f>ROW()</f>
        <v>940</v>
      </c>
    </row>
    <row r="941" spans="1:17" x14ac:dyDescent="0.3">
      <c r="A941" s="1" t="s">
        <v>55</v>
      </c>
      <c r="B941" s="5"/>
      <c r="C941" s="14">
        <f t="shared" si="285"/>
        <v>0</v>
      </c>
      <c r="D941" s="14">
        <f t="shared" si="285"/>
        <v>0</v>
      </c>
      <c r="E941" s="14" t="str">
        <f t="shared" si="286"/>
        <v/>
      </c>
      <c r="F941" s="14">
        <f t="shared" si="287"/>
        <v>2</v>
      </c>
      <c r="G941" s="14">
        <f t="shared" si="283"/>
        <v>1</v>
      </c>
      <c r="H941" s="14">
        <f t="shared" si="293"/>
        <v>9</v>
      </c>
      <c r="I941" s="14">
        <f t="shared" si="293"/>
        <v>3</v>
      </c>
      <c r="J941" s="14">
        <f t="shared" si="293"/>
        <v>0</v>
      </c>
      <c r="K941" s="14">
        <f t="shared" si="293"/>
        <v>0</v>
      </c>
      <c r="L941" s="14" t="str">
        <f t="shared" si="289"/>
        <v>1.9.3</v>
      </c>
      <c r="M941" s="15" t="str">
        <f t="shared" si="290"/>
        <v>--</v>
      </c>
      <c r="N941" s="14" t="str">
        <f t="shared" si="291"/>
        <v/>
      </c>
      <c r="O941" s="15" t="str">
        <f t="shared" si="284"/>
        <v/>
      </c>
      <c r="P941" s="15" t="str">
        <f>IF(N941=1,FLOOR(MAX($P$4:P940),1)+1,IF(AND(P940&lt;&gt;"",O940&lt;&gt;1),MAX($P$4:P940)+0.1,""))</f>
        <v/>
      </c>
      <c r="Q941" s="5">
        <f>ROW()</f>
        <v>941</v>
      </c>
    </row>
    <row r="942" spans="1:17" x14ac:dyDescent="0.3">
      <c r="A942" s="1" t="s">
        <v>599</v>
      </c>
      <c r="B942" s="5"/>
      <c r="C942" s="14">
        <f t="shared" si="285"/>
        <v>0</v>
      </c>
      <c r="D942" s="14">
        <f t="shared" si="285"/>
        <v>0</v>
      </c>
      <c r="E942" s="14" t="str">
        <f t="shared" si="286"/>
        <v/>
      </c>
      <c r="F942" s="14">
        <f t="shared" si="287"/>
        <v>2</v>
      </c>
      <c r="G942" s="14">
        <f t="shared" si="283"/>
        <v>1</v>
      </c>
      <c r="H942" s="14">
        <f t="shared" si="293"/>
        <v>9</v>
      </c>
      <c r="I942" s="14">
        <f t="shared" si="293"/>
        <v>3</v>
      </c>
      <c r="J942" s="14">
        <f t="shared" si="293"/>
        <v>0</v>
      </c>
      <c r="K942" s="14">
        <f t="shared" si="293"/>
        <v>0</v>
      </c>
      <c r="L942" s="14" t="str">
        <f t="shared" si="289"/>
        <v>1.9.3</v>
      </c>
      <c r="M942" s="15" t="str">
        <f t="shared" si="290"/>
        <v>--</v>
      </c>
      <c r="N942" s="14" t="str">
        <f t="shared" si="291"/>
        <v/>
      </c>
      <c r="O942" s="15" t="str">
        <f t="shared" si="284"/>
        <v/>
      </c>
      <c r="P942" s="15" t="str">
        <f>IF(N942=1,FLOOR(MAX($P$4:P941),1)+1,IF(AND(P941&lt;&gt;"",O941&lt;&gt;1),MAX($P$4:P941)+0.1,""))</f>
        <v/>
      </c>
      <c r="Q942" s="5">
        <f>ROW()</f>
        <v>942</v>
      </c>
    </row>
    <row r="943" spans="1:17" x14ac:dyDescent="0.3">
      <c r="A943" s="1" t="s">
        <v>600</v>
      </c>
      <c r="B943" s="5"/>
      <c r="C943" s="14">
        <f t="shared" si="285"/>
        <v>0</v>
      </c>
      <c r="D943" s="14">
        <f t="shared" si="285"/>
        <v>0</v>
      </c>
      <c r="E943" s="14" t="str">
        <f t="shared" si="286"/>
        <v/>
      </c>
      <c r="F943" s="14">
        <f t="shared" si="287"/>
        <v>2</v>
      </c>
      <c r="G943" s="14">
        <f t="shared" si="283"/>
        <v>1</v>
      </c>
      <c r="H943" s="14">
        <f t="shared" si="293"/>
        <v>9</v>
      </c>
      <c r="I943" s="14">
        <f t="shared" si="293"/>
        <v>3</v>
      </c>
      <c r="J943" s="14">
        <f t="shared" si="293"/>
        <v>0</v>
      </c>
      <c r="K943" s="14">
        <f t="shared" si="293"/>
        <v>0</v>
      </c>
      <c r="L943" s="14" t="str">
        <f t="shared" si="289"/>
        <v>1.9.3</v>
      </c>
      <c r="M943" s="15" t="str">
        <f t="shared" si="290"/>
        <v>--</v>
      </c>
      <c r="N943" s="14" t="str">
        <f t="shared" si="291"/>
        <v/>
      </c>
      <c r="O943" s="15" t="str">
        <f t="shared" si="284"/>
        <v/>
      </c>
      <c r="P943" s="15" t="str">
        <f>IF(N943=1,FLOOR(MAX($P$4:P942),1)+1,IF(AND(P942&lt;&gt;"",O942&lt;&gt;1),MAX($P$4:P942)+0.1,""))</f>
        <v/>
      </c>
      <c r="Q943" s="5">
        <f>ROW()</f>
        <v>943</v>
      </c>
    </row>
    <row r="944" spans="1:17" x14ac:dyDescent="0.3">
      <c r="A944" s="1" t="s">
        <v>601</v>
      </c>
      <c r="B944" s="5"/>
      <c r="C944" s="14">
        <f t="shared" si="285"/>
        <v>0</v>
      </c>
      <c r="D944" s="14">
        <f t="shared" si="285"/>
        <v>0</v>
      </c>
      <c r="E944" s="14" t="str">
        <f t="shared" si="286"/>
        <v/>
      </c>
      <c r="F944" s="14">
        <f t="shared" si="287"/>
        <v>2</v>
      </c>
      <c r="G944" s="14">
        <f t="shared" si="283"/>
        <v>1</v>
      </c>
      <c r="H944" s="14">
        <f t="shared" si="293"/>
        <v>9</v>
      </c>
      <c r="I944" s="14">
        <f t="shared" si="293"/>
        <v>3</v>
      </c>
      <c r="J944" s="14">
        <f t="shared" si="293"/>
        <v>0</v>
      </c>
      <c r="K944" s="14">
        <f t="shared" si="293"/>
        <v>0</v>
      </c>
      <c r="L944" s="14" t="str">
        <f t="shared" si="289"/>
        <v>1.9.3</v>
      </c>
      <c r="M944" s="15" t="str">
        <f t="shared" si="290"/>
        <v>--</v>
      </c>
      <c r="N944" s="14" t="str">
        <f t="shared" si="291"/>
        <v/>
      </c>
      <c r="O944" s="15" t="str">
        <f t="shared" si="284"/>
        <v/>
      </c>
      <c r="P944" s="15" t="str">
        <f>IF(N944=1,FLOOR(MAX($P$4:P943),1)+1,IF(AND(P943&lt;&gt;"",O943&lt;&gt;1),MAX($P$4:P943)+0.1,""))</f>
        <v/>
      </c>
      <c r="Q944" s="5">
        <f>ROW()</f>
        <v>944</v>
      </c>
    </row>
    <row r="945" spans="1:17" x14ac:dyDescent="0.3">
      <c r="A945" s="1" t="s">
        <v>602</v>
      </c>
      <c r="B945" s="5"/>
      <c r="C945" s="14">
        <f t="shared" si="285"/>
        <v>0</v>
      </c>
      <c r="D945" s="14">
        <f t="shared" si="285"/>
        <v>0</v>
      </c>
      <c r="E945" s="14" t="str">
        <f t="shared" si="286"/>
        <v/>
      </c>
      <c r="F945" s="14">
        <f t="shared" si="287"/>
        <v>2</v>
      </c>
      <c r="G945" s="14">
        <f t="shared" si="283"/>
        <v>1</v>
      </c>
      <c r="H945" s="14">
        <f t="shared" si="293"/>
        <v>9</v>
      </c>
      <c r="I945" s="14">
        <f t="shared" si="293"/>
        <v>3</v>
      </c>
      <c r="J945" s="14">
        <f t="shared" si="293"/>
        <v>0</v>
      </c>
      <c r="K945" s="14">
        <f t="shared" si="293"/>
        <v>0</v>
      </c>
      <c r="L945" s="14" t="str">
        <f t="shared" si="289"/>
        <v>1.9.3</v>
      </c>
      <c r="M945" s="15" t="str">
        <f t="shared" si="290"/>
        <v>--</v>
      </c>
      <c r="N945" s="14" t="str">
        <f t="shared" si="291"/>
        <v/>
      </c>
      <c r="O945" s="15" t="str">
        <f t="shared" si="284"/>
        <v/>
      </c>
      <c r="P945" s="15" t="str">
        <f>IF(N945=1,FLOOR(MAX($P$4:P944),1)+1,IF(AND(P944&lt;&gt;"",O944&lt;&gt;1),MAX($P$4:P944)+0.1,""))</f>
        <v/>
      </c>
      <c r="Q945" s="5">
        <f>ROW()</f>
        <v>945</v>
      </c>
    </row>
    <row r="946" spans="1:17" x14ac:dyDescent="0.3">
      <c r="A946" s="1" t="s">
        <v>603</v>
      </c>
      <c r="B946" s="5"/>
      <c r="C946" s="14">
        <f t="shared" si="285"/>
        <v>0</v>
      </c>
      <c r="D946" s="14">
        <f t="shared" si="285"/>
        <v>0</v>
      </c>
      <c r="E946" s="14" t="str">
        <f t="shared" si="286"/>
        <v/>
      </c>
      <c r="F946" s="14">
        <f t="shared" si="287"/>
        <v>2</v>
      </c>
      <c r="G946" s="14">
        <f t="shared" si="283"/>
        <v>1</v>
      </c>
      <c r="H946" s="14">
        <f t="shared" si="293"/>
        <v>9</v>
      </c>
      <c r="I946" s="14">
        <f t="shared" si="293"/>
        <v>3</v>
      </c>
      <c r="J946" s="14">
        <f t="shared" si="293"/>
        <v>0</v>
      </c>
      <c r="K946" s="14">
        <f t="shared" si="293"/>
        <v>0</v>
      </c>
      <c r="L946" s="14" t="str">
        <f t="shared" si="289"/>
        <v>1.9.3</v>
      </c>
      <c r="M946" s="15" t="str">
        <f t="shared" si="290"/>
        <v>--</v>
      </c>
      <c r="N946" s="14" t="str">
        <f t="shared" si="291"/>
        <v/>
      </c>
      <c r="O946" s="15" t="str">
        <f t="shared" si="284"/>
        <v/>
      </c>
      <c r="P946" s="15" t="str">
        <f>IF(N946=1,FLOOR(MAX($P$4:P945),1)+1,IF(AND(P945&lt;&gt;"",O945&lt;&gt;1),MAX($P$4:P945)+0.1,""))</f>
        <v/>
      </c>
      <c r="Q946" s="5">
        <f>ROW()</f>
        <v>946</v>
      </c>
    </row>
    <row r="947" spans="1:17" x14ac:dyDescent="0.3">
      <c r="A947" s="1" t="s">
        <v>604</v>
      </c>
      <c r="B947" s="5"/>
      <c r="C947" s="14">
        <f t="shared" si="285"/>
        <v>0</v>
      </c>
      <c r="D947" s="14">
        <f t="shared" si="285"/>
        <v>0</v>
      </c>
      <c r="E947" s="14" t="str">
        <f t="shared" si="286"/>
        <v/>
      </c>
      <c r="F947" s="14">
        <f t="shared" si="287"/>
        <v>2</v>
      </c>
      <c r="G947" s="14">
        <f t="shared" si="283"/>
        <v>1</v>
      </c>
      <c r="H947" s="14">
        <f t="shared" si="293"/>
        <v>9</v>
      </c>
      <c r="I947" s="14">
        <f t="shared" si="293"/>
        <v>3</v>
      </c>
      <c r="J947" s="14">
        <f t="shared" si="293"/>
        <v>0</v>
      </c>
      <c r="K947" s="14">
        <f t="shared" si="293"/>
        <v>0</v>
      </c>
      <c r="L947" s="14" t="str">
        <f t="shared" si="289"/>
        <v>1.9.3</v>
      </c>
      <c r="M947" s="15" t="str">
        <f t="shared" si="290"/>
        <v>--</v>
      </c>
      <c r="N947" s="14" t="str">
        <f t="shared" si="291"/>
        <v/>
      </c>
      <c r="O947" s="15" t="str">
        <f t="shared" si="284"/>
        <v/>
      </c>
      <c r="P947" s="15" t="str">
        <f>IF(N947=1,FLOOR(MAX($P$4:P946),1)+1,IF(AND(P946&lt;&gt;"",O946&lt;&gt;1),MAX($P$4:P946)+0.1,""))</f>
        <v/>
      </c>
      <c r="Q947" s="5">
        <f>ROW()</f>
        <v>947</v>
      </c>
    </row>
    <row r="948" spans="1:17" x14ac:dyDescent="0.3">
      <c r="A948" s="1" t="s">
        <v>55</v>
      </c>
      <c r="B948" s="5"/>
      <c r="C948" s="14">
        <f t="shared" si="285"/>
        <v>0</v>
      </c>
      <c r="D948" s="14">
        <f t="shared" si="285"/>
        <v>0</v>
      </c>
      <c r="E948" s="14" t="str">
        <f t="shared" si="286"/>
        <v/>
      </c>
      <c r="F948" s="14">
        <f t="shared" si="287"/>
        <v>2</v>
      </c>
      <c r="G948" s="14">
        <f t="shared" si="283"/>
        <v>1</v>
      </c>
      <c r="H948" s="14">
        <f t="shared" si="293"/>
        <v>9</v>
      </c>
      <c r="I948" s="14">
        <f t="shared" si="293"/>
        <v>3</v>
      </c>
      <c r="J948" s="14">
        <f t="shared" si="293"/>
        <v>0</v>
      </c>
      <c r="K948" s="14">
        <f t="shared" si="293"/>
        <v>0</v>
      </c>
      <c r="L948" s="14" t="str">
        <f t="shared" si="289"/>
        <v>1.9.3</v>
      </c>
      <c r="M948" s="15" t="str">
        <f t="shared" si="290"/>
        <v>--</v>
      </c>
      <c r="N948" s="14" t="str">
        <f t="shared" si="291"/>
        <v/>
      </c>
      <c r="O948" s="15" t="str">
        <f t="shared" si="284"/>
        <v/>
      </c>
      <c r="P948" s="15" t="str">
        <f>IF(N948=1,FLOOR(MAX($P$4:P947),1)+1,IF(AND(P947&lt;&gt;"",O947&lt;&gt;1),MAX($P$4:P947)+0.1,""))</f>
        <v/>
      </c>
      <c r="Q948" s="5">
        <f>ROW()</f>
        <v>948</v>
      </c>
    </row>
    <row r="949" spans="1:17" x14ac:dyDescent="0.3">
      <c r="A949" s="1" t="s">
        <v>605</v>
      </c>
      <c r="B949" s="5"/>
      <c r="C949" s="14">
        <f t="shared" si="285"/>
        <v>0</v>
      </c>
      <c r="D949" s="14">
        <f t="shared" si="285"/>
        <v>0</v>
      </c>
      <c r="E949" s="14" t="str">
        <f t="shared" si="286"/>
        <v/>
      </c>
      <c r="F949" s="14">
        <f t="shared" si="287"/>
        <v>2</v>
      </c>
      <c r="G949" s="14">
        <f t="shared" si="283"/>
        <v>1</v>
      </c>
      <c r="H949" s="14">
        <f t="shared" si="293"/>
        <v>9</v>
      </c>
      <c r="I949" s="14">
        <f t="shared" si="293"/>
        <v>3</v>
      </c>
      <c r="J949" s="14">
        <f t="shared" si="293"/>
        <v>0</v>
      </c>
      <c r="K949" s="14">
        <f t="shared" si="293"/>
        <v>0</v>
      </c>
      <c r="L949" s="14" t="str">
        <f t="shared" si="289"/>
        <v>1.9.3</v>
      </c>
      <c r="M949" s="15" t="str">
        <f t="shared" si="290"/>
        <v>--</v>
      </c>
      <c r="N949" s="14" t="str">
        <f t="shared" si="291"/>
        <v/>
      </c>
      <c r="O949" s="15" t="str">
        <f t="shared" si="284"/>
        <v/>
      </c>
      <c r="P949" s="15" t="str">
        <f>IF(N949=1,FLOOR(MAX($P$4:P948),1)+1,IF(AND(P948&lt;&gt;"",O948&lt;&gt;1),MAX($P$4:P948)+0.1,""))</f>
        <v/>
      </c>
      <c r="Q949" s="5">
        <f>ROW()</f>
        <v>949</v>
      </c>
    </row>
    <row r="950" spans="1:17" x14ac:dyDescent="0.3">
      <c r="A950" s="1" t="s">
        <v>606</v>
      </c>
      <c r="B950" s="5"/>
      <c r="C950" s="14">
        <f t="shared" si="285"/>
        <v>0</v>
      </c>
      <c r="D950" s="14">
        <f t="shared" si="285"/>
        <v>0</v>
      </c>
      <c r="E950" s="14" t="str">
        <f t="shared" si="286"/>
        <v/>
      </c>
      <c r="F950" s="14">
        <f t="shared" si="287"/>
        <v>2</v>
      </c>
      <c r="G950" s="14">
        <f t="shared" si="283"/>
        <v>1</v>
      </c>
      <c r="H950" s="14">
        <f t="shared" ref="H950:K965" si="294">IF(G950&lt;&gt;G949,0,IF(AND(($F949-$D950)=(H$3-1),$F950=H$3),H949+1,H949))</f>
        <v>9</v>
      </c>
      <c r="I950" s="14">
        <f t="shared" si="294"/>
        <v>3</v>
      </c>
      <c r="J950" s="14">
        <f t="shared" si="294"/>
        <v>0</v>
      </c>
      <c r="K950" s="14">
        <f t="shared" si="294"/>
        <v>0</v>
      </c>
      <c r="L950" s="14" t="str">
        <f t="shared" si="289"/>
        <v>1.9.3</v>
      </c>
      <c r="M950" s="15" t="str">
        <f t="shared" si="290"/>
        <v>--</v>
      </c>
      <c r="N950" s="14" t="str">
        <f t="shared" si="291"/>
        <v/>
      </c>
      <c r="O950" s="15" t="str">
        <f t="shared" si="284"/>
        <v/>
      </c>
      <c r="P950" s="15" t="str">
        <f>IF(N950=1,FLOOR(MAX($P$4:P949),1)+1,IF(AND(P949&lt;&gt;"",O949&lt;&gt;1),MAX($P$4:P949)+0.1,""))</f>
        <v/>
      </c>
      <c r="Q950" s="5">
        <f>ROW()</f>
        <v>950</v>
      </c>
    </row>
    <row r="951" spans="1:17" x14ac:dyDescent="0.3">
      <c r="A951" s="1" t="s">
        <v>190</v>
      </c>
      <c r="B951" s="5"/>
      <c r="C951" s="14">
        <f t="shared" si="285"/>
        <v>0</v>
      </c>
      <c r="D951" s="14">
        <f t="shared" si="285"/>
        <v>1</v>
      </c>
      <c r="E951" s="14" t="str">
        <f t="shared" si="286"/>
        <v/>
      </c>
      <c r="F951" s="14">
        <f t="shared" si="287"/>
        <v>1</v>
      </c>
      <c r="G951" s="14">
        <f t="shared" si="283"/>
        <v>1</v>
      </c>
      <c r="H951" s="14">
        <f t="shared" si="294"/>
        <v>9</v>
      </c>
      <c r="I951" s="14">
        <f t="shared" si="294"/>
        <v>3</v>
      </c>
      <c r="J951" s="14">
        <f t="shared" si="294"/>
        <v>0</v>
      </c>
      <c r="K951" s="14">
        <f t="shared" si="294"/>
        <v>0</v>
      </c>
      <c r="L951" s="14" t="str">
        <f t="shared" si="289"/>
        <v>1.9.3</v>
      </c>
      <c r="M951" s="15" t="str">
        <f t="shared" si="290"/>
        <v>--</v>
      </c>
      <c r="N951" s="14" t="str">
        <f t="shared" si="291"/>
        <v/>
      </c>
      <c r="O951" s="15" t="str">
        <f t="shared" si="284"/>
        <v/>
      </c>
      <c r="P951" s="15" t="str">
        <f>IF(N951=1,FLOOR(MAX($P$4:P950),1)+1,IF(AND(P950&lt;&gt;"",O950&lt;&gt;1),MAX($P$4:P950)+0.1,""))</f>
        <v/>
      </c>
      <c r="Q951" s="5">
        <f>ROW()</f>
        <v>951</v>
      </c>
    </row>
    <row r="952" spans="1:17" x14ac:dyDescent="0.3">
      <c r="A952" s="1" t="s">
        <v>607</v>
      </c>
      <c r="B952" s="5"/>
      <c r="C952" s="14">
        <f t="shared" si="285"/>
        <v>1</v>
      </c>
      <c r="D952" s="14">
        <f t="shared" si="285"/>
        <v>0</v>
      </c>
      <c r="E952" s="14" t="str">
        <f t="shared" si="286"/>
        <v/>
      </c>
      <c r="F952" s="14">
        <f t="shared" si="287"/>
        <v>2</v>
      </c>
      <c r="G952" s="14">
        <f t="shared" si="283"/>
        <v>1</v>
      </c>
      <c r="H952" s="14">
        <f t="shared" si="294"/>
        <v>9</v>
      </c>
      <c r="I952" s="14">
        <f t="shared" si="294"/>
        <v>4</v>
      </c>
      <c r="J952" s="14">
        <f t="shared" si="294"/>
        <v>0</v>
      </c>
      <c r="K952" s="14">
        <f t="shared" si="294"/>
        <v>0</v>
      </c>
      <c r="L952" s="14" t="str">
        <f t="shared" si="289"/>
        <v>1.9.4</v>
      </c>
      <c r="M952" s="15" t="str">
        <f t="shared" si="290"/>
        <v>Control System Inventory Report</v>
      </c>
      <c r="N952" s="14" t="str">
        <f t="shared" si="291"/>
        <v/>
      </c>
      <c r="O952" s="15" t="str">
        <f t="shared" si="284"/>
        <v/>
      </c>
      <c r="P952" s="15" t="str">
        <f>IF(N952=1,FLOOR(MAX($P$4:P951),1)+1,IF(AND(P951&lt;&gt;"",O951&lt;&gt;1),MAX($P$4:P951)+0.1,""))</f>
        <v/>
      </c>
      <c r="Q952" s="5">
        <f>ROW()</f>
        <v>952</v>
      </c>
    </row>
    <row r="953" spans="1:17" x14ac:dyDescent="0.3">
      <c r="A953" s="1" t="s">
        <v>59</v>
      </c>
      <c r="B953" s="5"/>
      <c r="C953" s="14">
        <f t="shared" si="285"/>
        <v>0</v>
      </c>
      <c r="D953" s="14">
        <f t="shared" si="285"/>
        <v>0</v>
      </c>
      <c r="E953" s="14" t="str">
        <f t="shared" si="286"/>
        <v/>
      </c>
      <c r="F953" s="14">
        <f t="shared" si="287"/>
        <v>2</v>
      </c>
      <c r="G953" s="14">
        <f t="shared" si="283"/>
        <v>1</v>
      </c>
      <c r="H953" s="14">
        <f t="shared" si="294"/>
        <v>9</v>
      </c>
      <c r="I953" s="14">
        <f t="shared" si="294"/>
        <v>4</v>
      </c>
      <c r="J953" s="14">
        <f t="shared" si="294"/>
        <v>0</v>
      </c>
      <c r="K953" s="14">
        <f t="shared" si="294"/>
        <v>0</v>
      </c>
      <c r="L953" s="14" t="str">
        <f t="shared" si="289"/>
        <v>1.9.4</v>
      </c>
      <c r="M953" s="15" t="str">
        <f t="shared" si="290"/>
        <v>--</v>
      </c>
      <c r="N953" s="14" t="str">
        <f t="shared" si="291"/>
        <v/>
      </c>
      <c r="O953" s="15" t="str">
        <f t="shared" si="284"/>
        <v/>
      </c>
      <c r="P953" s="15" t="str">
        <f>IF(N953=1,FLOOR(MAX($P$4:P952),1)+1,IF(AND(P952&lt;&gt;"",O952&lt;&gt;1),MAX($P$4:P952)+0.1,""))</f>
        <v/>
      </c>
      <c r="Q953" s="5">
        <f>ROW()</f>
        <v>953</v>
      </c>
    </row>
    <row r="954" spans="1:17" x14ac:dyDescent="0.3">
      <c r="A954" s="1" t="s">
        <v>60</v>
      </c>
      <c r="B954" s="5"/>
      <c r="C954" s="14">
        <f t="shared" si="285"/>
        <v>0</v>
      </c>
      <c r="D954" s="14">
        <f t="shared" si="285"/>
        <v>0</v>
      </c>
      <c r="E954" s="14" t="str">
        <f t="shared" si="286"/>
        <v/>
      </c>
      <c r="F954" s="14">
        <f t="shared" si="287"/>
        <v>2</v>
      </c>
      <c r="G954" s="14">
        <f t="shared" si="283"/>
        <v>1</v>
      </c>
      <c r="H954" s="14">
        <f t="shared" si="294"/>
        <v>9</v>
      </c>
      <c r="I954" s="14">
        <f t="shared" si="294"/>
        <v>4</v>
      </c>
      <c r="J954" s="14">
        <f t="shared" si="294"/>
        <v>0</v>
      </c>
      <c r="K954" s="14">
        <f t="shared" si="294"/>
        <v>0</v>
      </c>
      <c r="L954" s="14" t="str">
        <f t="shared" si="289"/>
        <v>1.9.4</v>
      </c>
      <c r="M954" s="15" t="str">
        <f t="shared" si="290"/>
        <v>--</v>
      </c>
      <c r="N954" s="14" t="str">
        <f t="shared" si="291"/>
        <v/>
      </c>
      <c r="O954" s="15" t="str">
        <f t="shared" si="284"/>
        <v/>
      </c>
      <c r="P954" s="15" t="str">
        <f>IF(N954=1,FLOOR(MAX($P$4:P953),1)+1,IF(AND(P953&lt;&gt;"",O953&lt;&gt;1),MAX($P$4:P953)+0.1,""))</f>
        <v/>
      </c>
      <c r="Q954" s="5">
        <f>ROW()</f>
        <v>954</v>
      </c>
    </row>
    <row r="955" spans="1:17" x14ac:dyDescent="0.3">
      <c r="A955" s="1" t="s">
        <v>608</v>
      </c>
      <c r="B955" s="5"/>
      <c r="C955" s="14">
        <f t="shared" si="285"/>
        <v>0</v>
      </c>
      <c r="D955" s="14">
        <f t="shared" si="285"/>
        <v>0</v>
      </c>
      <c r="E955" s="14" t="str">
        <f t="shared" si="286"/>
        <v/>
      </c>
      <c r="F955" s="14">
        <f t="shared" si="287"/>
        <v>2</v>
      </c>
      <c r="G955" s="14">
        <f t="shared" si="283"/>
        <v>1</v>
      </c>
      <c r="H955" s="14">
        <f t="shared" si="294"/>
        <v>9</v>
      </c>
      <c r="I955" s="14">
        <f t="shared" si="294"/>
        <v>4</v>
      </c>
      <c r="J955" s="14">
        <f t="shared" si="294"/>
        <v>0</v>
      </c>
      <c r="K955" s="14">
        <f t="shared" si="294"/>
        <v>0</v>
      </c>
      <c r="L955" s="14" t="str">
        <f t="shared" si="289"/>
        <v>1.9.4</v>
      </c>
      <c r="M955" s="15" t="str">
        <f t="shared" si="290"/>
        <v>--</v>
      </c>
      <c r="N955" s="14" t="str">
        <f t="shared" si="291"/>
        <v/>
      </c>
      <c r="O955" s="15" t="str">
        <f t="shared" si="284"/>
        <v/>
      </c>
      <c r="P955" s="15" t="str">
        <f>IF(N955=1,FLOOR(MAX($P$4:P954),1)+1,IF(AND(P954&lt;&gt;"",O954&lt;&gt;1),MAX($P$4:P954)+0.1,""))</f>
        <v/>
      </c>
      <c r="Q955" s="5">
        <f>ROW()</f>
        <v>955</v>
      </c>
    </row>
    <row r="956" spans="1:17" x14ac:dyDescent="0.3">
      <c r="A956" s="1" t="s">
        <v>55</v>
      </c>
      <c r="B956" s="5"/>
      <c r="C956" s="14">
        <f t="shared" si="285"/>
        <v>0</v>
      </c>
      <c r="D956" s="14">
        <f t="shared" si="285"/>
        <v>0</v>
      </c>
      <c r="E956" s="14" t="str">
        <f t="shared" si="286"/>
        <v/>
      </c>
      <c r="F956" s="14">
        <f t="shared" si="287"/>
        <v>2</v>
      </c>
      <c r="G956" s="14">
        <f t="shared" si="283"/>
        <v>1</v>
      </c>
      <c r="H956" s="14">
        <f t="shared" si="294"/>
        <v>9</v>
      </c>
      <c r="I956" s="14">
        <f t="shared" si="294"/>
        <v>4</v>
      </c>
      <c r="J956" s="14">
        <f t="shared" si="294"/>
        <v>0</v>
      </c>
      <c r="K956" s="14">
        <f t="shared" si="294"/>
        <v>0</v>
      </c>
      <c r="L956" s="14" t="str">
        <f t="shared" si="289"/>
        <v>1.9.4</v>
      </c>
      <c r="M956" s="15" t="str">
        <f t="shared" si="290"/>
        <v>--</v>
      </c>
      <c r="N956" s="14" t="str">
        <f t="shared" si="291"/>
        <v/>
      </c>
      <c r="O956" s="15" t="str">
        <f t="shared" si="284"/>
        <v/>
      </c>
      <c r="P956" s="15" t="str">
        <f>IF(N956=1,FLOOR(MAX($P$4:P955),1)+1,IF(AND(P955&lt;&gt;"",O955&lt;&gt;1),MAX($P$4:P955)+0.1,""))</f>
        <v/>
      </c>
      <c r="Q956" s="5">
        <f>ROW()</f>
        <v>956</v>
      </c>
    </row>
    <row r="957" spans="1:17" x14ac:dyDescent="0.3">
      <c r="A957" s="1" t="s">
        <v>609</v>
      </c>
      <c r="B957" s="5"/>
      <c r="C957" s="14">
        <f t="shared" si="285"/>
        <v>0</v>
      </c>
      <c r="D957" s="14">
        <f t="shared" si="285"/>
        <v>0</v>
      </c>
      <c r="E957" s="14" t="str">
        <f t="shared" si="286"/>
        <v/>
      </c>
      <c r="F957" s="14">
        <f t="shared" si="287"/>
        <v>2</v>
      </c>
      <c r="G957" s="14">
        <f t="shared" si="283"/>
        <v>1</v>
      </c>
      <c r="H957" s="14">
        <f t="shared" si="294"/>
        <v>9</v>
      </c>
      <c r="I957" s="14">
        <f t="shared" si="294"/>
        <v>4</v>
      </c>
      <c r="J957" s="14">
        <f t="shared" si="294"/>
        <v>0</v>
      </c>
      <c r="K957" s="14">
        <f t="shared" si="294"/>
        <v>0</v>
      </c>
      <c r="L957" s="14" t="str">
        <f t="shared" si="289"/>
        <v>1.9.4</v>
      </c>
      <c r="M957" s="15" t="str">
        <f t="shared" si="290"/>
        <v>--</v>
      </c>
      <c r="N957" s="14" t="str">
        <f t="shared" si="291"/>
        <v/>
      </c>
      <c r="O957" s="15" t="str">
        <f t="shared" si="284"/>
        <v/>
      </c>
      <c r="P957" s="15" t="str">
        <f>IF(N957=1,FLOOR(MAX($P$4:P956),1)+1,IF(AND(P956&lt;&gt;"",O956&lt;&gt;1),MAX($P$4:P956)+0.1,""))</f>
        <v/>
      </c>
      <c r="Q957" s="5">
        <f>ROW()</f>
        <v>957</v>
      </c>
    </row>
    <row r="958" spans="1:17" x14ac:dyDescent="0.3">
      <c r="A958" s="1" t="s">
        <v>610</v>
      </c>
      <c r="B958" s="5"/>
      <c r="C958" s="14">
        <f t="shared" si="285"/>
        <v>0</v>
      </c>
      <c r="D958" s="14">
        <f t="shared" si="285"/>
        <v>0</v>
      </c>
      <c r="E958" s="14" t="str">
        <f t="shared" si="286"/>
        <v/>
      </c>
      <c r="F958" s="14">
        <f t="shared" si="287"/>
        <v>2</v>
      </c>
      <c r="G958" s="14">
        <f t="shared" si="283"/>
        <v>1</v>
      </c>
      <c r="H958" s="14">
        <f t="shared" si="294"/>
        <v>9</v>
      </c>
      <c r="I958" s="14">
        <f t="shared" si="294"/>
        <v>4</v>
      </c>
      <c r="J958" s="14">
        <f t="shared" si="294"/>
        <v>0</v>
      </c>
      <c r="K958" s="14">
        <f t="shared" si="294"/>
        <v>0</v>
      </c>
      <c r="L958" s="14" t="str">
        <f t="shared" si="289"/>
        <v>1.9.4</v>
      </c>
      <c r="M958" s="15" t="str">
        <f t="shared" si="290"/>
        <v>--</v>
      </c>
      <c r="N958" s="14" t="str">
        <f t="shared" si="291"/>
        <v/>
      </c>
      <c r="O958" s="15" t="str">
        <f t="shared" si="284"/>
        <v/>
      </c>
      <c r="P958" s="15" t="str">
        <f>IF(N958=1,FLOOR(MAX($P$4:P957),1)+1,IF(AND(P957&lt;&gt;"",O957&lt;&gt;1),MAX($P$4:P957)+0.1,""))</f>
        <v/>
      </c>
      <c r="Q958" s="5">
        <f>ROW()</f>
        <v>958</v>
      </c>
    </row>
    <row r="959" spans="1:17" x14ac:dyDescent="0.3">
      <c r="A959" s="1" t="s">
        <v>611</v>
      </c>
      <c r="B959" s="5"/>
      <c r="C959" s="14">
        <f t="shared" si="285"/>
        <v>0</v>
      </c>
      <c r="D959" s="14">
        <f t="shared" si="285"/>
        <v>0</v>
      </c>
      <c r="E959" s="14" t="str">
        <f t="shared" si="286"/>
        <v/>
      </c>
      <c r="F959" s="14">
        <f t="shared" si="287"/>
        <v>2</v>
      </c>
      <c r="G959" s="14">
        <f t="shared" si="283"/>
        <v>1</v>
      </c>
      <c r="H959" s="14">
        <f t="shared" si="294"/>
        <v>9</v>
      </c>
      <c r="I959" s="14">
        <f t="shared" si="294"/>
        <v>4</v>
      </c>
      <c r="J959" s="14">
        <f t="shared" si="294"/>
        <v>0</v>
      </c>
      <c r="K959" s="14">
        <f t="shared" si="294"/>
        <v>0</v>
      </c>
      <c r="L959" s="14" t="str">
        <f t="shared" si="289"/>
        <v>1.9.4</v>
      </c>
      <c r="M959" s="15" t="str">
        <f t="shared" si="290"/>
        <v>--</v>
      </c>
      <c r="N959" s="14" t="str">
        <f t="shared" si="291"/>
        <v/>
      </c>
      <c r="O959" s="15" t="str">
        <f t="shared" si="284"/>
        <v/>
      </c>
      <c r="P959" s="15" t="str">
        <f>IF(N959=1,FLOOR(MAX($P$4:P958),1)+1,IF(AND(P958&lt;&gt;"",O958&lt;&gt;1),MAX($P$4:P958)+0.1,""))</f>
        <v/>
      </c>
      <c r="Q959" s="5">
        <f>ROW()</f>
        <v>959</v>
      </c>
    </row>
    <row r="960" spans="1:17" x14ac:dyDescent="0.3">
      <c r="A960" s="1" t="s">
        <v>73</v>
      </c>
      <c r="B960" s="5"/>
      <c r="C960" s="14">
        <f t="shared" si="285"/>
        <v>0</v>
      </c>
      <c r="D960" s="14">
        <f t="shared" si="285"/>
        <v>0</v>
      </c>
      <c r="E960" s="14" t="str">
        <f t="shared" si="286"/>
        <v/>
      </c>
      <c r="F960" s="14">
        <f t="shared" si="287"/>
        <v>2</v>
      </c>
      <c r="G960" s="14">
        <f t="shared" si="283"/>
        <v>1</v>
      </c>
      <c r="H960" s="14">
        <f t="shared" si="294"/>
        <v>9</v>
      </c>
      <c r="I960" s="14">
        <f t="shared" si="294"/>
        <v>4</v>
      </c>
      <c r="J960" s="14">
        <f t="shared" si="294"/>
        <v>0</v>
      </c>
      <c r="K960" s="14">
        <f t="shared" si="294"/>
        <v>0</v>
      </c>
      <c r="L960" s="14" t="str">
        <f t="shared" si="289"/>
        <v>1.9.4</v>
      </c>
      <c r="M960" s="15" t="str">
        <f t="shared" si="290"/>
        <v>--</v>
      </c>
      <c r="N960" s="14" t="str">
        <f t="shared" si="291"/>
        <v/>
      </c>
      <c r="O960" s="15" t="str">
        <f t="shared" si="284"/>
        <v/>
      </c>
      <c r="P960" s="15" t="str">
        <f>IF(N960=1,FLOOR(MAX($P$4:P959),1)+1,IF(AND(P959&lt;&gt;"",O959&lt;&gt;1),MAX($P$4:P959)+0.1,""))</f>
        <v/>
      </c>
      <c r="Q960" s="5">
        <f>ROW()</f>
        <v>960</v>
      </c>
    </row>
    <row r="961" spans="1:17" x14ac:dyDescent="0.3">
      <c r="A961" s="1" t="s">
        <v>55</v>
      </c>
      <c r="B961" s="5"/>
      <c r="C961" s="14">
        <f t="shared" si="285"/>
        <v>0</v>
      </c>
      <c r="D961" s="14">
        <f t="shared" si="285"/>
        <v>0</v>
      </c>
      <c r="E961" s="14" t="str">
        <f t="shared" si="286"/>
        <v/>
      </c>
      <c r="F961" s="14">
        <f t="shared" si="287"/>
        <v>2</v>
      </c>
      <c r="G961" s="14">
        <f t="shared" si="283"/>
        <v>1</v>
      </c>
      <c r="H961" s="14">
        <f t="shared" si="294"/>
        <v>9</v>
      </c>
      <c r="I961" s="14">
        <f t="shared" si="294"/>
        <v>4</v>
      </c>
      <c r="J961" s="14">
        <f t="shared" si="294"/>
        <v>0</v>
      </c>
      <c r="K961" s="14">
        <f t="shared" si="294"/>
        <v>0</v>
      </c>
      <c r="L961" s="14" t="str">
        <f t="shared" si="289"/>
        <v>1.9.4</v>
      </c>
      <c r="M961" s="15" t="str">
        <f t="shared" si="290"/>
        <v>--</v>
      </c>
      <c r="N961" s="14" t="str">
        <f t="shared" si="291"/>
        <v/>
      </c>
      <c r="O961" s="15" t="str">
        <f t="shared" si="284"/>
        <v/>
      </c>
      <c r="P961" s="15" t="str">
        <f>IF(N961=1,FLOOR(MAX($P$4:P960),1)+1,IF(AND(P960&lt;&gt;"",O960&lt;&gt;1),MAX($P$4:P960)+0.1,""))</f>
        <v/>
      </c>
      <c r="Q961" s="5">
        <f>ROW()</f>
        <v>961</v>
      </c>
    </row>
    <row r="962" spans="1:17" x14ac:dyDescent="0.3">
      <c r="A962" s="1" t="s">
        <v>55</v>
      </c>
      <c r="B962" s="5"/>
      <c r="C962" s="14">
        <f t="shared" si="285"/>
        <v>0</v>
      </c>
      <c r="D962" s="14">
        <f t="shared" si="285"/>
        <v>0</v>
      </c>
      <c r="E962" s="14" t="str">
        <f t="shared" si="286"/>
        <v/>
      </c>
      <c r="F962" s="14">
        <f t="shared" si="287"/>
        <v>2</v>
      </c>
      <c r="G962" s="14">
        <f t="shared" si="283"/>
        <v>1</v>
      </c>
      <c r="H962" s="14">
        <f t="shared" si="294"/>
        <v>9</v>
      </c>
      <c r="I962" s="14">
        <f t="shared" si="294"/>
        <v>4</v>
      </c>
      <c r="J962" s="14">
        <f t="shared" si="294"/>
        <v>0</v>
      </c>
      <c r="K962" s="14">
        <f t="shared" si="294"/>
        <v>0</v>
      </c>
      <c r="L962" s="14" t="str">
        <f t="shared" si="289"/>
        <v>1.9.4</v>
      </c>
      <c r="M962" s="15" t="str">
        <f t="shared" si="290"/>
        <v>--</v>
      </c>
      <c r="N962" s="14" t="str">
        <f t="shared" si="291"/>
        <v/>
      </c>
      <c r="O962" s="15" t="str">
        <f t="shared" si="284"/>
        <v/>
      </c>
      <c r="P962" s="15" t="str">
        <f>IF(N962=1,FLOOR(MAX($P$4:P961),1)+1,IF(AND(P961&lt;&gt;"",O961&lt;&gt;1),MAX($P$4:P961)+0.1,""))</f>
        <v/>
      </c>
      <c r="Q962" s="5">
        <f>ROW()</f>
        <v>962</v>
      </c>
    </row>
    <row r="963" spans="1:17" x14ac:dyDescent="0.3">
      <c r="A963" s="1" t="s">
        <v>612</v>
      </c>
      <c r="B963" s="5"/>
      <c r="C963" s="14">
        <f t="shared" si="285"/>
        <v>0</v>
      </c>
      <c r="D963" s="14">
        <f t="shared" si="285"/>
        <v>0</v>
      </c>
      <c r="E963" s="14" t="str">
        <f t="shared" si="286"/>
        <v/>
      </c>
      <c r="F963" s="14">
        <f t="shared" si="287"/>
        <v>2</v>
      </c>
      <c r="G963" s="14">
        <f t="shared" si="283"/>
        <v>1</v>
      </c>
      <c r="H963" s="14">
        <f t="shared" si="294"/>
        <v>9</v>
      </c>
      <c r="I963" s="14">
        <f t="shared" si="294"/>
        <v>4</v>
      </c>
      <c r="J963" s="14">
        <f t="shared" si="294"/>
        <v>0</v>
      </c>
      <c r="K963" s="14">
        <f t="shared" si="294"/>
        <v>0</v>
      </c>
      <c r="L963" s="14" t="str">
        <f t="shared" si="289"/>
        <v>1.9.4</v>
      </c>
      <c r="M963" s="15" t="str">
        <f t="shared" si="290"/>
        <v>--</v>
      </c>
      <c r="N963" s="14">
        <f t="shared" si="291"/>
        <v>1</v>
      </c>
      <c r="O963" s="15" t="str">
        <f t="shared" si="284"/>
        <v/>
      </c>
      <c r="P963" s="15">
        <f>IF(N963=1,FLOOR(MAX($P$4:P962),1)+1,IF(AND(P962&lt;&gt;"",O962&lt;&gt;1),MAX($P$4:P962)+0.1,""))</f>
        <v>4</v>
      </c>
      <c r="Q963" s="5">
        <f>ROW()</f>
        <v>963</v>
      </c>
    </row>
    <row r="964" spans="1:17" x14ac:dyDescent="0.3">
      <c r="A964" s="1" t="s">
        <v>613</v>
      </c>
      <c r="B964" s="5"/>
      <c r="C964" s="14">
        <f t="shared" si="285"/>
        <v>0</v>
      </c>
      <c r="D964" s="14">
        <f t="shared" si="285"/>
        <v>0</v>
      </c>
      <c r="E964" s="14" t="str">
        <f t="shared" si="286"/>
        <v/>
      </c>
      <c r="F964" s="14">
        <f t="shared" si="287"/>
        <v>2</v>
      </c>
      <c r="G964" s="14">
        <f t="shared" si="283"/>
        <v>1</v>
      </c>
      <c r="H964" s="14">
        <f t="shared" si="294"/>
        <v>9</v>
      </c>
      <c r="I964" s="14">
        <f t="shared" si="294"/>
        <v>4</v>
      </c>
      <c r="J964" s="14">
        <f t="shared" si="294"/>
        <v>0</v>
      </c>
      <c r="K964" s="14">
        <f t="shared" si="294"/>
        <v>0</v>
      </c>
      <c r="L964" s="14" t="str">
        <f t="shared" si="289"/>
        <v>1.9.4</v>
      </c>
      <c r="M964" s="15" t="str">
        <f t="shared" si="290"/>
        <v>--</v>
      </c>
      <c r="N964" s="14" t="str">
        <f t="shared" si="291"/>
        <v/>
      </c>
      <c r="O964" s="15">
        <f t="shared" si="284"/>
        <v>1</v>
      </c>
      <c r="P964" s="15">
        <f>IF(N964=1,FLOOR(MAX($P$4:P963),1)+1,IF(AND(P963&lt;&gt;"",O963&lt;&gt;1),MAX($P$4:P963)+0.1,""))</f>
        <v>4.0999999999999996</v>
      </c>
      <c r="Q964" s="5">
        <f>ROW()</f>
        <v>964</v>
      </c>
    </row>
    <row r="965" spans="1:17" x14ac:dyDescent="0.3">
      <c r="A965" s="1" t="s">
        <v>55</v>
      </c>
      <c r="B965" s="5"/>
      <c r="C965" s="14">
        <f t="shared" si="285"/>
        <v>0</v>
      </c>
      <c r="D965" s="14">
        <f t="shared" si="285"/>
        <v>0</v>
      </c>
      <c r="E965" s="14" t="str">
        <f t="shared" si="286"/>
        <v/>
      </c>
      <c r="F965" s="14">
        <f t="shared" si="287"/>
        <v>2</v>
      </c>
      <c r="G965" s="14">
        <f t="shared" ref="G965:G1028" si="295">G964+IF(NOT(ISERROR(FIND("&lt;PRT&gt;",A965))),1,0)</f>
        <v>1</v>
      </c>
      <c r="H965" s="14">
        <f t="shared" si="294"/>
        <v>9</v>
      </c>
      <c r="I965" s="14">
        <f t="shared" si="294"/>
        <v>4</v>
      </c>
      <c r="J965" s="14">
        <f t="shared" si="294"/>
        <v>0</v>
      </c>
      <c r="K965" s="14">
        <f t="shared" si="294"/>
        <v>0</v>
      </c>
      <c r="L965" s="14" t="str">
        <f t="shared" si="289"/>
        <v>1.9.4</v>
      </c>
      <c r="M965" s="15" t="str">
        <f t="shared" si="290"/>
        <v>--</v>
      </c>
      <c r="N965" s="14" t="str">
        <f t="shared" si="291"/>
        <v/>
      </c>
      <c r="O965" s="15" t="str">
        <f t="shared" ref="O965:O1028" si="296">IF(ISERROR(FIND(O$4,$A965)),"",1)</f>
        <v/>
      </c>
      <c r="P965" s="15" t="str">
        <f>IF(N965=1,FLOOR(MAX($P$4:P964),1)+1,IF(AND(P964&lt;&gt;"",O964&lt;&gt;1),MAX($P$4:P964)+0.1,""))</f>
        <v/>
      </c>
      <c r="Q965" s="5">
        <f>ROW()</f>
        <v>965</v>
      </c>
    </row>
    <row r="966" spans="1:17" x14ac:dyDescent="0.3">
      <c r="A966" s="1" t="s">
        <v>614</v>
      </c>
      <c r="B966" s="5"/>
      <c r="C966" s="14">
        <f t="shared" ref="C966:D1029" si="297">(LEN($A966)-LEN(SUBSTITUTE($A966,C$3,"")))/LEN(C$3)</f>
        <v>0</v>
      </c>
      <c r="D966" s="14">
        <f t="shared" si="297"/>
        <v>0</v>
      </c>
      <c r="E966" s="14" t="str">
        <f t="shared" ref="E966:E1029" si="298">IF(AND(C966&gt;0,D966&gt;0),IF(FIND(D$3,A966)&gt;FIND(C$3,A966),"WARNING","OK"),"")</f>
        <v/>
      </c>
      <c r="F966" s="14">
        <f t="shared" ref="F966:F1029" si="299">F965+C966-D966</f>
        <v>2</v>
      </c>
      <c r="G966" s="14">
        <f t="shared" si="295"/>
        <v>1</v>
      </c>
      <c r="H966" s="14">
        <f t="shared" ref="H966:K981" si="300">IF(G966&lt;&gt;G965,0,IF(AND(($F965-$D966)=(H$3-1),$F966=H$3),H965+1,H965))</f>
        <v>9</v>
      </c>
      <c r="I966" s="14">
        <f t="shared" si="300"/>
        <v>4</v>
      </c>
      <c r="J966" s="14">
        <f t="shared" si="300"/>
        <v>0</v>
      </c>
      <c r="K966" s="14">
        <f t="shared" si="300"/>
        <v>0</v>
      </c>
      <c r="L966" s="14" t="str">
        <f t="shared" ref="L966:L1029" si="301">SUBSTITUTE(G966&amp;"."&amp;H966&amp;"."&amp;I966&amp;"."&amp;J966&amp;"."&amp;K966,".0","")</f>
        <v>1.9.4</v>
      </c>
      <c r="M966" s="15" t="str">
        <f t="shared" ref="M966:M1029" si="302">IF(ISERROR(FIND("&lt;SPT&gt;&lt;TTL&gt;",A966)),"--",SUBSTITUTE(SUBSTITUTE(MID(A966&amp;A967,FIND("&lt;SPT&gt;&lt;TTL&gt;",A966&amp;A967)+10,FIND("&lt;/TTL&gt;",A966&amp;A967)-FIND("&lt;SPT&gt;&lt;TTL&gt;",A966&amp;A967)-10),"&lt;SUB&gt;",""),"&lt;/SUB&gt;",""))</f>
        <v>--</v>
      </c>
      <c r="N966" s="14" t="str">
        <f t="shared" ref="N966:N1029" si="303">IF(ISERROR(FIND(N$4,UPPER($A966))),"",1)</f>
        <v/>
      </c>
      <c r="O966" s="15" t="str">
        <f t="shared" si="296"/>
        <v/>
      </c>
      <c r="P966" s="15" t="str">
        <f>IF(N966=1,FLOOR(MAX($P$4:P965),1)+1,IF(AND(P965&lt;&gt;"",O965&lt;&gt;1),MAX($P$4:P965)+0.1,""))</f>
        <v/>
      </c>
      <c r="Q966" s="5">
        <f>ROW()</f>
        <v>966</v>
      </c>
    </row>
    <row r="967" spans="1:17" x14ac:dyDescent="0.3">
      <c r="A967" s="1" t="s">
        <v>615</v>
      </c>
      <c r="B967" s="5"/>
      <c r="C967" s="14">
        <f t="shared" si="297"/>
        <v>0</v>
      </c>
      <c r="D967" s="14">
        <f t="shared" si="297"/>
        <v>0</v>
      </c>
      <c r="E967" s="14" t="str">
        <f t="shared" si="298"/>
        <v/>
      </c>
      <c r="F967" s="14">
        <f t="shared" si="299"/>
        <v>2</v>
      </c>
      <c r="G967" s="14">
        <f t="shared" si="295"/>
        <v>1</v>
      </c>
      <c r="H967" s="14">
        <f t="shared" si="300"/>
        <v>9</v>
      </c>
      <c r="I967" s="14">
        <f t="shared" si="300"/>
        <v>4</v>
      </c>
      <c r="J967" s="14">
        <f t="shared" si="300"/>
        <v>0</v>
      </c>
      <c r="K967" s="14">
        <f t="shared" si="300"/>
        <v>0</v>
      </c>
      <c r="L967" s="14" t="str">
        <f t="shared" si="301"/>
        <v>1.9.4</v>
      </c>
      <c r="M967" s="15" t="str">
        <f t="shared" si="302"/>
        <v>--</v>
      </c>
      <c r="N967" s="14" t="str">
        <f t="shared" si="303"/>
        <v/>
      </c>
      <c r="O967" s="15" t="str">
        <f t="shared" si="296"/>
        <v/>
      </c>
      <c r="P967" s="15" t="str">
        <f>IF(N967=1,FLOOR(MAX($P$4:P966),1)+1,IF(AND(P966&lt;&gt;"",O966&lt;&gt;1),MAX($P$4:P966)+0.1,""))</f>
        <v/>
      </c>
      <c r="Q967" s="5">
        <f>ROW()</f>
        <v>967</v>
      </c>
    </row>
    <row r="968" spans="1:17" x14ac:dyDescent="0.3">
      <c r="A968" s="1" t="s">
        <v>616</v>
      </c>
      <c r="B968" s="5"/>
      <c r="C968" s="14">
        <f t="shared" si="297"/>
        <v>0</v>
      </c>
      <c r="D968" s="14">
        <f t="shared" si="297"/>
        <v>0</v>
      </c>
      <c r="E968" s="14" t="str">
        <f t="shared" si="298"/>
        <v/>
      </c>
      <c r="F968" s="14">
        <f t="shared" si="299"/>
        <v>2</v>
      </c>
      <c r="G968" s="14">
        <f t="shared" si="295"/>
        <v>1</v>
      </c>
      <c r="H968" s="14">
        <f t="shared" si="300"/>
        <v>9</v>
      </c>
      <c r="I968" s="14">
        <f t="shared" si="300"/>
        <v>4</v>
      </c>
      <c r="J968" s="14">
        <f t="shared" si="300"/>
        <v>0</v>
      </c>
      <c r="K968" s="14">
        <f t="shared" si="300"/>
        <v>0</v>
      </c>
      <c r="L968" s="14" t="str">
        <f t="shared" si="301"/>
        <v>1.9.4</v>
      </c>
      <c r="M968" s="15" t="str">
        <f t="shared" si="302"/>
        <v>--</v>
      </c>
      <c r="N968" s="14" t="str">
        <f t="shared" si="303"/>
        <v/>
      </c>
      <c r="O968" s="15" t="str">
        <f t="shared" si="296"/>
        <v/>
      </c>
      <c r="P968" s="15" t="str">
        <f>IF(N968=1,FLOOR(MAX($P$4:P967),1)+1,IF(AND(P967&lt;&gt;"",O967&lt;&gt;1),MAX($P$4:P967)+0.1,""))</f>
        <v/>
      </c>
      <c r="Q968" s="5">
        <f>ROW()</f>
        <v>968</v>
      </c>
    </row>
    <row r="969" spans="1:17" x14ac:dyDescent="0.3">
      <c r="A969" s="1" t="s">
        <v>617</v>
      </c>
      <c r="B969" s="5"/>
      <c r="C969" s="14">
        <f t="shared" si="297"/>
        <v>0</v>
      </c>
      <c r="D969" s="14">
        <f t="shared" si="297"/>
        <v>0</v>
      </c>
      <c r="E969" s="14" t="str">
        <f t="shared" si="298"/>
        <v/>
      </c>
      <c r="F969" s="14">
        <f t="shared" si="299"/>
        <v>2</v>
      </c>
      <c r="G969" s="14">
        <f t="shared" si="295"/>
        <v>1</v>
      </c>
      <c r="H969" s="14">
        <f t="shared" si="300"/>
        <v>9</v>
      </c>
      <c r="I969" s="14">
        <f t="shared" si="300"/>
        <v>4</v>
      </c>
      <c r="J969" s="14">
        <f t="shared" si="300"/>
        <v>0</v>
      </c>
      <c r="K969" s="14">
        <f t="shared" si="300"/>
        <v>0</v>
      </c>
      <c r="L969" s="14" t="str">
        <f t="shared" si="301"/>
        <v>1.9.4</v>
      </c>
      <c r="M969" s="15" t="str">
        <f t="shared" si="302"/>
        <v>--</v>
      </c>
      <c r="N969" s="14" t="str">
        <f t="shared" si="303"/>
        <v/>
      </c>
      <c r="O969" s="15" t="str">
        <f t="shared" si="296"/>
        <v/>
      </c>
      <c r="P969" s="15" t="str">
        <f>IF(N969=1,FLOOR(MAX($P$4:P968),1)+1,IF(AND(P968&lt;&gt;"",O968&lt;&gt;1),MAX($P$4:P968)+0.1,""))</f>
        <v/>
      </c>
      <c r="Q969" s="5">
        <f>ROW()</f>
        <v>969</v>
      </c>
    </row>
    <row r="970" spans="1:17" x14ac:dyDescent="0.3">
      <c r="A970" s="1" t="s">
        <v>618</v>
      </c>
      <c r="B970" s="5"/>
      <c r="C970" s="14">
        <f t="shared" si="297"/>
        <v>0</v>
      </c>
      <c r="D970" s="14">
        <f t="shared" si="297"/>
        <v>0</v>
      </c>
      <c r="E970" s="14" t="str">
        <f t="shared" si="298"/>
        <v/>
      </c>
      <c r="F970" s="14">
        <f t="shared" si="299"/>
        <v>2</v>
      </c>
      <c r="G970" s="14">
        <f t="shared" si="295"/>
        <v>1</v>
      </c>
      <c r="H970" s="14">
        <f t="shared" si="300"/>
        <v>9</v>
      </c>
      <c r="I970" s="14">
        <f t="shared" si="300"/>
        <v>4</v>
      </c>
      <c r="J970" s="14">
        <f t="shared" si="300"/>
        <v>0</v>
      </c>
      <c r="K970" s="14">
        <f t="shared" si="300"/>
        <v>0</v>
      </c>
      <c r="L970" s="14" t="str">
        <f t="shared" si="301"/>
        <v>1.9.4</v>
      </c>
      <c r="M970" s="15" t="str">
        <f t="shared" si="302"/>
        <v>--</v>
      </c>
      <c r="N970" s="14" t="str">
        <f t="shared" si="303"/>
        <v/>
      </c>
      <c r="O970" s="15" t="str">
        <f t="shared" si="296"/>
        <v/>
      </c>
      <c r="P970" s="15" t="str">
        <f>IF(N970=1,FLOOR(MAX($P$4:P969),1)+1,IF(AND(P969&lt;&gt;"",O969&lt;&gt;1),MAX($P$4:P969)+0.1,""))</f>
        <v/>
      </c>
      <c r="Q970" s="5">
        <f>ROW()</f>
        <v>970</v>
      </c>
    </row>
    <row r="971" spans="1:17" x14ac:dyDescent="0.3">
      <c r="A971" s="1" t="s">
        <v>55</v>
      </c>
      <c r="B971" s="5"/>
      <c r="C971" s="14">
        <f t="shared" si="297"/>
        <v>0</v>
      </c>
      <c r="D971" s="14">
        <f t="shared" si="297"/>
        <v>0</v>
      </c>
      <c r="E971" s="14" t="str">
        <f t="shared" si="298"/>
        <v/>
      </c>
      <c r="F971" s="14">
        <f t="shared" si="299"/>
        <v>2</v>
      </c>
      <c r="G971" s="14">
        <f t="shared" si="295"/>
        <v>1</v>
      </c>
      <c r="H971" s="14">
        <f t="shared" si="300"/>
        <v>9</v>
      </c>
      <c r="I971" s="14">
        <f t="shared" si="300"/>
        <v>4</v>
      </c>
      <c r="J971" s="14">
        <f t="shared" si="300"/>
        <v>0</v>
      </c>
      <c r="K971" s="14">
        <f t="shared" si="300"/>
        <v>0</v>
      </c>
      <c r="L971" s="14" t="str">
        <f t="shared" si="301"/>
        <v>1.9.4</v>
      </c>
      <c r="M971" s="15" t="str">
        <f t="shared" si="302"/>
        <v>--</v>
      </c>
      <c r="N971" s="14" t="str">
        <f t="shared" si="303"/>
        <v/>
      </c>
      <c r="O971" s="15" t="str">
        <f t="shared" si="296"/>
        <v/>
      </c>
      <c r="P971" s="15" t="str">
        <f>IF(N971=1,FLOOR(MAX($P$4:P970),1)+1,IF(AND(P970&lt;&gt;"",O970&lt;&gt;1),MAX($P$4:P970)+0.1,""))</f>
        <v/>
      </c>
      <c r="Q971" s="5">
        <f>ROW()</f>
        <v>971</v>
      </c>
    </row>
    <row r="972" spans="1:17" x14ac:dyDescent="0.3">
      <c r="A972" s="1" t="s">
        <v>619</v>
      </c>
      <c r="B972" s="5"/>
      <c r="C972" s="14">
        <f t="shared" si="297"/>
        <v>0</v>
      </c>
      <c r="D972" s="14">
        <f t="shared" si="297"/>
        <v>0</v>
      </c>
      <c r="E972" s="14" t="str">
        <f t="shared" si="298"/>
        <v/>
      </c>
      <c r="F972" s="14">
        <f t="shared" si="299"/>
        <v>2</v>
      </c>
      <c r="G972" s="14">
        <f t="shared" si="295"/>
        <v>1</v>
      </c>
      <c r="H972" s="14">
        <f t="shared" si="300"/>
        <v>9</v>
      </c>
      <c r="I972" s="14">
        <f t="shared" si="300"/>
        <v>4</v>
      </c>
      <c r="J972" s="14">
        <f t="shared" si="300"/>
        <v>0</v>
      </c>
      <c r="K972" s="14">
        <f t="shared" si="300"/>
        <v>0</v>
      </c>
      <c r="L972" s="14" t="str">
        <f t="shared" si="301"/>
        <v>1.9.4</v>
      </c>
      <c r="M972" s="15" t="str">
        <f t="shared" si="302"/>
        <v>--</v>
      </c>
      <c r="N972" s="14" t="str">
        <f t="shared" si="303"/>
        <v/>
      </c>
      <c r="O972" s="15" t="str">
        <f t="shared" si="296"/>
        <v/>
      </c>
      <c r="P972" s="15" t="str">
        <f>IF(N972=1,FLOOR(MAX($P$4:P971),1)+1,IF(AND(P971&lt;&gt;"",O971&lt;&gt;1),MAX($P$4:P971)+0.1,""))</f>
        <v/>
      </c>
      <c r="Q972" s="5">
        <f>ROW()</f>
        <v>972</v>
      </c>
    </row>
    <row r="973" spans="1:17" x14ac:dyDescent="0.3">
      <c r="A973" s="1" t="s">
        <v>620</v>
      </c>
      <c r="B973" s="5"/>
      <c r="C973" s="14">
        <f t="shared" si="297"/>
        <v>0</v>
      </c>
      <c r="D973" s="14">
        <f t="shared" si="297"/>
        <v>0</v>
      </c>
      <c r="E973" s="14" t="str">
        <f t="shared" si="298"/>
        <v/>
      </c>
      <c r="F973" s="14">
        <f t="shared" si="299"/>
        <v>2</v>
      </c>
      <c r="G973" s="14">
        <f t="shared" si="295"/>
        <v>1</v>
      </c>
      <c r="H973" s="14">
        <f t="shared" si="300"/>
        <v>9</v>
      </c>
      <c r="I973" s="14">
        <f t="shared" si="300"/>
        <v>4</v>
      </c>
      <c r="J973" s="14">
        <f t="shared" si="300"/>
        <v>0</v>
      </c>
      <c r="K973" s="14">
        <f t="shared" si="300"/>
        <v>0</v>
      </c>
      <c r="L973" s="14" t="str">
        <f t="shared" si="301"/>
        <v>1.9.4</v>
      </c>
      <c r="M973" s="15" t="str">
        <f t="shared" si="302"/>
        <v>--</v>
      </c>
      <c r="N973" s="14" t="str">
        <f t="shared" si="303"/>
        <v/>
      </c>
      <c r="O973" s="15" t="str">
        <f t="shared" si="296"/>
        <v/>
      </c>
      <c r="P973" s="15" t="str">
        <f>IF(N973=1,FLOOR(MAX($P$4:P972),1)+1,IF(AND(P972&lt;&gt;"",O972&lt;&gt;1),MAX($P$4:P972)+0.1,""))</f>
        <v/>
      </c>
      <c r="Q973" s="5">
        <f>ROW()</f>
        <v>973</v>
      </c>
    </row>
    <row r="974" spans="1:17" x14ac:dyDescent="0.3">
      <c r="A974" s="1" t="s">
        <v>190</v>
      </c>
      <c r="B974" s="5"/>
      <c r="C974" s="14">
        <f t="shared" si="297"/>
        <v>0</v>
      </c>
      <c r="D974" s="14">
        <f t="shared" si="297"/>
        <v>1</v>
      </c>
      <c r="E974" s="14" t="str">
        <f t="shared" si="298"/>
        <v/>
      </c>
      <c r="F974" s="14">
        <f t="shared" si="299"/>
        <v>1</v>
      </c>
      <c r="G974" s="14">
        <f t="shared" si="295"/>
        <v>1</v>
      </c>
      <c r="H974" s="14">
        <f t="shared" si="300"/>
        <v>9</v>
      </c>
      <c r="I974" s="14">
        <f t="shared" si="300"/>
        <v>4</v>
      </c>
      <c r="J974" s="14">
        <f t="shared" si="300"/>
        <v>0</v>
      </c>
      <c r="K974" s="14">
        <f t="shared" si="300"/>
        <v>0</v>
      </c>
      <c r="L974" s="14" t="str">
        <f t="shared" si="301"/>
        <v>1.9.4</v>
      </c>
      <c r="M974" s="15" t="str">
        <f t="shared" si="302"/>
        <v>--</v>
      </c>
      <c r="N974" s="14" t="str">
        <f t="shared" si="303"/>
        <v/>
      </c>
      <c r="O974" s="15" t="str">
        <f t="shared" si="296"/>
        <v/>
      </c>
      <c r="P974" s="15" t="str">
        <f>IF(N974=1,FLOOR(MAX($P$4:P973),1)+1,IF(AND(P973&lt;&gt;"",O973&lt;&gt;1),MAX($P$4:P973)+0.1,""))</f>
        <v/>
      </c>
      <c r="Q974" s="5">
        <f>ROW()</f>
        <v>974</v>
      </c>
    </row>
    <row r="975" spans="1:17" x14ac:dyDescent="0.3">
      <c r="A975" s="1" t="s">
        <v>621</v>
      </c>
      <c r="B975" s="5"/>
      <c r="C975" s="14">
        <f t="shared" si="297"/>
        <v>1</v>
      </c>
      <c r="D975" s="14">
        <f t="shared" si="297"/>
        <v>0</v>
      </c>
      <c r="E975" s="14" t="str">
        <f t="shared" si="298"/>
        <v/>
      </c>
      <c r="F975" s="14">
        <f t="shared" si="299"/>
        <v>2</v>
      </c>
      <c r="G975" s="14">
        <f t="shared" si="295"/>
        <v>1</v>
      </c>
      <c r="H975" s="14">
        <f t="shared" si="300"/>
        <v>9</v>
      </c>
      <c r="I975" s="14">
        <f t="shared" si="300"/>
        <v>5</v>
      </c>
      <c r="J975" s="14">
        <f t="shared" si="300"/>
        <v>0</v>
      </c>
      <c r="K975" s="14">
        <f t="shared" si="300"/>
        <v>0</v>
      </c>
      <c r="L975" s="14" t="str">
        <f t="shared" si="301"/>
        <v>1.9.5</v>
      </c>
      <c r="M975" s="15" t="str">
        <f t="shared" si="302"/>
        <v>Software and Configuration Backups</v>
      </c>
      <c r="N975" s="14" t="str">
        <f t="shared" si="303"/>
        <v/>
      </c>
      <c r="O975" s="15" t="str">
        <f t="shared" si="296"/>
        <v/>
      </c>
      <c r="P975" s="15" t="str">
        <f>IF(N975=1,FLOOR(MAX($P$4:P974),1)+1,IF(AND(P974&lt;&gt;"",O974&lt;&gt;1),MAX($P$4:P974)+0.1,""))</f>
        <v/>
      </c>
      <c r="Q975" s="5">
        <f>ROW()</f>
        <v>975</v>
      </c>
    </row>
    <row r="976" spans="1:17" x14ac:dyDescent="0.3">
      <c r="A976" s="1" t="s">
        <v>59</v>
      </c>
      <c r="B976" s="5"/>
      <c r="C976" s="14">
        <f t="shared" si="297"/>
        <v>0</v>
      </c>
      <c r="D976" s="14">
        <f t="shared" si="297"/>
        <v>0</v>
      </c>
      <c r="E976" s="14" t="str">
        <f t="shared" si="298"/>
        <v/>
      </c>
      <c r="F976" s="14">
        <f t="shared" si="299"/>
        <v>2</v>
      </c>
      <c r="G976" s="14">
        <f t="shared" si="295"/>
        <v>1</v>
      </c>
      <c r="H976" s="14">
        <f t="shared" si="300"/>
        <v>9</v>
      </c>
      <c r="I976" s="14">
        <f t="shared" si="300"/>
        <v>5</v>
      </c>
      <c r="J976" s="14">
        <f t="shared" si="300"/>
        <v>0</v>
      </c>
      <c r="K976" s="14">
        <f t="shared" si="300"/>
        <v>0</v>
      </c>
      <c r="L976" s="14" t="str">
        <f t="shared" si="301"/>
        <v>1.9.5</v>
      </c>
      <c r="M976" s="15" t="str">
        <f t="shared" si="302"/>
        <v>--</v>
      </c>
      <c r="N976" s="14" t="str">
        <f t="shared" si="303"/>
        <v/>
      </c>
      <c r="O976" s="15" t="str">
        <f t="shared" si="296"/>
        <v/>
      </c>
      <c r="P976" s="15" t="str">
        <f>IF(N976=1,FLOOR(MAX($P$4:P975),1)+1,IF(AND(P975&lt;&gt;"",O975&lt;&gt;1),MAX($P$4:P975)+0.1,""))</f>
        <v/>
      </c>
      <c r="Q976" s="5">
        <f>ROW()</f>
        <v>976</v>
      </c>
    </row>
    <row r="977" spans="1:17" x14ac:dyDescent="0.3">
      <c r="A977" s="1" t="s">
        <v>60</v>
      </c>
      <c r="B977" s="5"/>
      <c r="C977" s="14">
        <f t="shared" si="297"/>
        <v>0</v>
      </c>
      <c r="D977" s="14">
        <f t="shared" si="297"/>
        <v>0</v>
      </c>
      <c r="E977" s="14" t="str">
        <f t="shared" si="298"/>
        <v/>
      </c>
      <c r="F977" s="14">
        <f t="shared" si="299"/>
        <v>2</v>
      </c>
      <c r="G977" s="14">
        <f t="shared" si="295"/>
        <v>1</v>
      </c>
      <c r="H977" s="14">
        <f t="shared" si="300"/>
        <v>9</v>
      </c>
      <c r="I977" s="14">
        <f t="shared" si="300"/>
        <v>5</v>
      </c>
      <c r="J977" s="14">
        <f t="shared" si="300"/>
        <v>0</v>
      </c>
      <c r="K977" s="14">
        <f t="shared" si="300"/>
        <v>0</v>
      </c>
      <c r="L977" s="14" t="str">
        <f t="shared" si="301"/>
        <v>1.9.5</v>
      </c>
      <c r="M977" s="15" t="str">
        <f t="shared" si="302"/>
        <v>--</v>
      </c>
      <c r="N977" s="14" t="str">
        <f t="shared" si="303"/>
        <v/>
      </c>
      <c r="O977" s="15" t="str">
        <f t="shared" si="296"/>
        <v/>
      </c>
      <c r="P977" s="15" t="str">
        <f>IF(N977=1,FLOOR(MAX($P$4:P976),1)+1,IF(AND(P976&lt;&gt;"",O976&lt;&gt;1),MAX($P$4:P976)+0.1,""))</f>
        <v/>
      </c>
      <c r="Q977" s="5">
        <f>ROW()</f>
        <v>977</v>
      </c>
    </row>
    <row r="978" spans="1:17" x14ac:dyDescent="0.3">
      <c r="A978" s="1" t="s">
        <v>622</v>
      </c>
      <c r="B978" s="5"/>
      <c r="C978" s="14">
        <f t="shared" si="297"/>
        <v>0</v>
      </c>
      <c r="D978" s="14">
        <f t="shared" si="297"/>
        <v>0</v>
      </c>
      <c r="E978" s="14" t="str">
        <f t="shared" si="298"/>
        <v/>
      </c>
      <c r="F978" s="14">
        <f t="shared" si="299"/>
        <v>2</v>
      </c>
      <c r="G978" s="14">
        <f t="shared" si="295"/>
        <v>1</v>
      </c>
      <c r="H978" s="14">
        <f t="shared" si="300"/>
        <v>9</v>
      </c>
      <c r="I978" s="14">
        <f t="shared" si="300"/>
        <v>5</v>
      </c>
      <c r="J978" s="14">
        <f t="shared" si="300"/>
        <v>0</v>
      </c>
      <c r="K978" s="14">
        <f t="shared" si="300"/>
        <v>0</v>
      </c>
      <c r="L978" s="14" t="str">
        <f t="shared" si="301"/>
        <v>1.9.5</v>
      </c>
      <c r="M978" s="15" t="str">
        <f t="shared" si="302"/>
        <v>--</v>
      </c>
      <c r="N978" s="14" t="str">
        <f t="shared" si="303"/>
        <v/>
      </c>
      <c r="O978" s="15" t="str">
        <f t="shared" si="296"/>
        <v/>
      </c>
      <c r="P978" s="15" t="str">
        <f>IF(N978=1,FLOOR(MAX($P$4:P977),1)+1,IF(AND(P977&lt;&gt;"",O977&lt;&gt;1),MAX($P$4:P977)+0.1,""))</f>
        <v/>
      </c>
      <c r="Q978" s="5">
        <f>ROW()</f>
        <v>978</v>
      </c>
    </row>
    <row r="979" spans="1:17" x14ac:dyDescent="0.3">
      <c r="A979" s="1" t="s">
        <v>623</v>
      </c>
      <c r="B979" s="5"/>
      <c r="C979" s="14">
        <f t="shared" si="297"/>
        <v>0</v>
      </c>
      <c r="D979" s="14">
        <f t="shared" si="297"/>
        <v>0</v>
      </c>
      <c r="E979" s="14" t="str">
        <f t="shared" si="298"/>
        <v/>
      </c>
      <c r="F979" s="14">
        <f t="shared" si="299"/>
        <v>2</v>
      </c>
      <c r="G979" s="14">
        <f t="shared" si="295"/>
        <v>1</v>
      </c>
      <c r="H979" s="14">
        <f t="shared" si="300"/>
        <v>9</v>
      </c>
      <c r="I979" s="14">
        <f t="shared" si="300"/>
        <v>5</v>
      </c>
      <c r="J979" s="14">
        <f t="shared" si="300"/>
        <v>0</v>
      </c>
      <c r="K979" s="14">
        <f t="shared" si="300"/>
        <v>0</v>
      </c>
      <c r="L979" s="14" t="str">
        <f t="shared" si="301"/>
        <v>1.9.5</v>
      </c>
      <c r="M979" s="15" t="str">
        <f t="shared" si="302"/>
        <v>--</v>
      </c>
      <c r="N979" s="14" t="str">
        <f t="shared" si="303"/>
        <v/>
      </c>
      <c r="O979" s="15" t="str">
        <f t="shared" si="296"/>
        <v/>
      </c>
      <c r="P979" s="15" t="str">
        <f>IF(N979=1,FLOOR(MAX($P$4:P978),1)+1,IF(AND(P978&lt;&gt;"",O978&lt;&gt;1),MAX($P$4:P978)+0.1,""))</f>
        <v/>
      </c>
      <c r="Q979" s="5">
        <f>ROW()</f>
        <v>979</v>
      </c>
    </row>
    <row r="980" spans="1:17" x14ac:dyDescent="0.3">
      <c r="A980" s="1" t="s">
        <v>624</v>
      </c>
      <c r="B980" s="5"/>
      <c r="C980" s="14">
        <f t="shared" si="297"/>
        <v>0</v>
      </c>
      <c r="D980" s="14">
        <f t="shared" si="297"/>
        <v>0</v>
      </c>
      <c r="E980" s="14" t="str">
        <f t="shared" si="298"/>
        <v/>
      </c>
      <c r="F980" s="14">
        <f t="shared" si="299"/>
        <v>2</v>
      </c>
      <c r="G980" s="14">
        <f t="shared" si="295"/>
        <v>1</v>
      </c>
      <c r="H980" s="14">
        <f t="shared" si="300"/>
        <v>9</v>
      </c>
      <c r="I980" s="14">
        <f t="shared" si="300"/>
        <v>5</v>
      </c>
      <c r="J980" s="14">
        <f t="shared" si="300"/>
        <v>0</v>
      </c>
      <c r="K980" s="14">
        <f t="shared" si="300"/>
        <v>0</v>
      </c>
      <c r="L980" s="14" t="str">
        <f t="shared" si="301"/>
        <v>1.9.5</v>
      </c>
      <c r="M980" s="15" t="str">
        <f t="shared" si="302"/>
        <v>--</v>
      </c>
      <c r="N980" s="14" t="str">
        <f t="shared" si="303"/>
        <v/>
      </c>
      <c r="O980" s="15" t="str">
        <f t="shared" si="296"/>
        <v/>
      </c>
      <c r="P980" s="15" t="str">
        <f>IF(N980=1,FLOOR(MAX($P$4:P979),1)+1,IF(AND(P979&lt;&gt;"",O979&lt;&gt;1),MAX($P$4:P979)+0.1,""))</f>
        <v/>
      </c>
      <c r="Q980" s="5">
        <f>ROW()</f>
        <v>980</v>
      </c>
    </row>
    <row r="981" spans="1:17" x14ac:dyDescent="0.3">
      <c r="A981" s="1" t="s">
        <v>625</v>
      </c>
      <c r="B981" s="5"/>
      <c r="C981" s="14">
        <f t="shared" si="297"/>
        <v>0</v>
      </c>
      <c r="D981" s="14">
        <f t="shared" si="297"/>
        <v>0</v>
      </c>
      <c r="E981" s="14" t="str">
        <f t="shared" si="298"/>
        <v/>
      </c>
      <c r="F981" s="14">
        <f t="shared" si="299"/>
        <v>2</v>
      </c>
      <c r="G981" s="14">
        <f t="shared" si="295"/>
        <v>1</v>
      </c>
      <c r="H981" s="14">
        <f t="shared" si="300"/>
        <v>9</v>
      </c>
      <c r="I981" s="14">
        <f t="shared" si="300"/>
        <v>5</v>
      </c>
      <c r="J981" s="14">
        <f t="shared" si="300"/>
        <v>0</v>
      </c>
      <c r="K981" s="14">
        <f t="shared" si="300"/>
        <v>0</v>
      </c>
      <c r="L981" s="14" t="str">
        <f t="shared" si="301"/>
        <v>1.9.5</v>
      </c>
      <c r="M981" s="15" t="str">
        <f t="shared" si="302"/>
        <v>--</v>
      </c>
      <c r="N981" s="14" t="str">
        <f t="shared" si="303"/>
        <v/>
      </c>
      <c r="O981" s="15" t="str">
        <f t="shared" si="296"/>
        <v/>
      </c>
      <c r="P981" s="15" t="str">
        <f>IF(N981=1,FLOOR(MAX($P$4:P980),1)+1,IF(AND(P980&lt;&gt;"",O980&lt;&gt;1),MAX($P$4:P980)+0.1,""))</f>
        <v/>
      </c>
      <c r="Q981" s="5">
        <f>ROW()</f>
        <v>981</v>
      </c>
    </row>
    <row r="982" spans="1:17" x14ac:dyDescent="0.3">
      <c r="A982" s="1" t="s">
        <v>626</v>
      </c>
      <c r="B982" s="5"/>
      <c r="C982" s="14">
        <f t="shared" si="297"/>
        <v>0</v>
      </c>
      <c r="D982" s="14">
        <f t="shared" si="297"/>
        <v>0</v>
      </c>
      <c r="E982" s="14" t="str">
        <f t="shared" si="298"/>
        <v/>
      </c>
      <c r="F982" s="14">
        <f t="shared" si="299"/>
        <v>2</v>
      </c>
      <c r="G982" s="14">
        <f t="shared" si="295"/>
        <v>1</v>
      </c>
      <c r="H982" s="14">
        <f t="shared" ref="H982:K997" si="304">IF(G982&lt;&gt;G981,0,IF(AND(($F981-$D982)=(H$3-1),$F982=H$3),H981+1,H981))</f>
        <v>9</v>
      </c>
      <c r="I982" s="14">
        <f t="shared" si="304"/>
        <v>5</v>
      </c>
      <c r="J982" s="14">
        <f t="shared" si="304"/>
        <v>0</v>
      </c>
      <c r="K982" s="14">
        <f t="shared" si="304"/>
        <v>0</v>
      </c>
      <c r="L982" s="14" t="str">
        <f t="shared" si="301"/>
        <v>1.9.5</v>
      </c>
      <c r="M982" s="15" t="str">
        <f t="shared" si="302"/>
        <v>--</v>
      </c>
      <c r="N982" s="14" t="str">
        <f t="shared" si="303"/>
        <v/>
      </c>
      <c r="O982" s="15" t="str">
        <f t="shared" si="296"/>
        <v/>
      </c>
      <c r="P982" s="15" t="str">
        <f>IF(N982=1,FLOOR(MAX($P$4:P981),1)+1,IF(AND(P981&lt;&gt;"",O981&lt;&gt;1),MAX($P$4:P981)+0.1,""))</f>
        <v/>
      </c>
      <c r="Q982" s="5">
        <f>ROW()</f>
        <v>982</v>
      </c>
    </row>
    <row r="983" spans="1:17" x14ac:dyDescent="0.3">
      <c r="A983" s="1" t="s">
        <v>627</v>
      </c>
      <c r="B983" s="5"/>
      <c r="C983" s="14">
        <f t="shared" si="297"/>
        <v>0</v>
      </c>
      <c r="D983" s="14">
        <f t="shared" si="297"/>
        <v>0</v>
      </c>
      <c r="E983" s="14" t="str">
        <f t="shared" si="298"/>
        <v/>
      </c>
      <c r="F983" s="14">
        <f t="shared" si="299"/>
        <v>2</v>
      </c>
      <c r="G983" s="14">
        <f t="shared" si="295"/>
        <v>1</v>
      </c>
      <c r="H983" s="14">
        <f t="shared" si="304"/>
        <v>9</v>
      </c>
      <c r="I983" s="14">
        <f t="shared" si="304"/>
        <v>5</v>
      </c>
      <c r="J983" s="14">
        <f t="shared" si="304"/>
        <v>0</v>
      </c>
      <c r="K983" s="14">
        <f t="shared" si="304"/>
        <v>0</v>
      </c>
      <c r="L983" s="14" t="str">
        <f t="shared" si="301"/>
        <v>1.9.5</v>
      </c>
      <c r="M983" s="15" t="str">
        <f t="shared" si="302"/>
        <v>--</v>
      </c>
      <c r="N983" s="14" t="str">
        <f t="shared" si="303"/>
        <v/>
      </c>
      <c r="O983" s="15" t="str">
        <f t="shared" si="296"/>
        <v/>
      </c>
      <c r="P983" s="15" t="str">
        <f>IF(N983=1,FLOOR(MAX($P$4:P982),1)+1,IF(AND(P982&lt;&gt;"",O982&lt;&gt;1),MAX($P$4:P982)+0.1,""))</f>
        <v/>
      </c>
      <c r="Q983" s="5">
        <f>ROW()</f>
        <v>983</v>
      </c>
    </row>
    <row r="984" spans="1:17" x14ac:dyDescent="0.3">
      <c r="A984" s="1" t="s">
        <v>55</v>
      </c>
      <c r="B984" s="5"/>
      <c r="C984" s="14">
        <f t="shared" si="297"/>
        <v>0</v>
      </c>
      <c r="D984" s="14">
        <f t="shared" si="297"/>
        <v>0</v>
      </c>
      <c r="E984" s="14" t="str">
        <f t="shared" si="298"/>
        <v/>
      </c>
      <c r="F984" s="14">
        <f t="shared" si="299"/>
        <v>2</v>
      </c>
      <c r="G984" s="14">
        <f t="shared" si="295"/>
        <v>1</v>
      </c>
      <c r="H984" s="14">
        <f t="shared" si="304"/>
        <v>9</v>
      </c>
      <c r="I984" s="14">
        <f t="shared" si="304"/>
        <v>5</v>
      </c>
      <c r="J984" s="14">
        <f t="shared" si="304"/>
        <v>0</v>
      </c>
      <c r="K984" s="14">
        <f t="shared" si="304"/>
        <v>0</v>
      </c>
      <c r="L984" s="14" t="str">
        <f t="shared" si="301"/>
        <v>1.9.5</v>
      </c>
      <c r="M984" s="15" t="str">
        <f t="shared" si="302"/>
        <v>--</v>
      </c>
      <c r="N984" s="14" t="str">
        <f t="shared" si="303"/>
        <v/>
      </c>
      <c r="O984" s="15" t="str">
        <f t="shared" si="296"/>
        <v/>
      </c>
      <c r="P984" s="15" t="str">
        <f>IF(N984=1,FLOOR(MAX($P$4:P983),1)+1,IF(AND(P983&lt;&gt;"",O983&lt;&gt;1),MAX($P$4:P983)+0.1,""))</f>
        <v/>
      </c>
      <c r="Q984" s="5">
        <f>ROW()</f>
        <v>984</v>
      </c>
    </row>
    <row r="985" spans="1:17" x14ac:dyDescent="0.3">
      <c r="A985" s="1" t="s">
        <v>628</v>
      </c>
      <c r="B985" s="5"/>
      <c r="C985" s="14">
        <f t="shared" si="297"/>
        <v>0</v>
      </c>
      <c r="D985" s="14">
        <f t="shared" si="297"/>
        <v>0</v>
      </c>
      <c r="E985" s="14" t="str">
        <f t="shared" si="298"/>
        <v/>
      </c>
      <c r="F985" s="14">
        <f t="shared" si="299"/>
        <v>2</v>
      </c>
      <c r="G985" s="14">
        <f t="shared" si="295"/>
        <v>1</v>
      </c>
      <c r="H985" s="14">
        <f t="shared" si="304"/>
        <v>9</v>
      </c>
      <c r="I985" s="14">
        <f t="shared" si="304"/>
        <v>5</v>
      </c>
      <c r="J985" s="14">
        <f t="shared" si="304"/>
        <v>0</v>
      </c>
      <c r="K985" s="14">
        <f t="shared" si="304"/>
        <v>0</v>
      </c>
      <c r="L985" s="14" t="str">
        <f t="shared" si="301"/>
        <v>1.9.5</v>
      </c>
      <c r="M985" s="15" t="str">
        <f t="shared" si="302"/>
        <v>--</v>
      </c>
      <c r="N985" s="14" t="str">
        <f t="shared" si="303"/>
        <v/>
      </c>
      <c r="O985" s="15" t="str">
        <f t="shared" si="296"/>
        <v/>
      </c>
      <c r="P985" s="15" t="str">
        <f>IF(N985=1,FLOOR(MAX($P$4:P984),1)+1,IF(AND(P984&lt;&gt;"",O984&lt;&gt;1),MAX($P$4:P984)+0.1,""))</f>
        <v/>
      </c>
      <c r="Q985" s="5">
        <f>ROW()</f>
        <v>985</v>
      </c>
    </row>
    <row r="986" spans="1:17" x14ac:dyDescent="0.3">
      <c r="A986" s="1" t="s">
        <v>629</v>
      </c>
      <c r="B986" s="5"/>
      <c r="C986" s="14">
        <f t="shared" si="297"/>
        <v>0</v>
      </c>
      <c r="D986" s="14">
        <f t="shared" si="297"/>
        <v>0</v>
      </c>
      <c r="E986" s="14" t="str">
        <f t="shared" si="298"/>
        <v/>
      </c>
      <c r="F986" s="14">
        <f t="shared" si="299"/>
        <v>2</v>
      </c>
      <c r="G986" s="14">
        <f t="shared" si="295"/>
        <v>1</v>
      </c>
      <c r="H986" s="14">
        <f t="shared" si="304"/>
        <v>9</v>
      </c>
      <c r="I986" s="14">
        <f t="shared" si="304"/>
        <v>5</v>
      </c>
      <c r="J986" s="14">
        <f t="shared" si="304"/>
        <v>0</v>
      </c>
      <c r="K986" s="14">
        <f t="shared" si="304"/>
        <v>0</v>
      </c>
      <c r="L986" s="14" t="str">
        <f t="shared" si="301"/>
        <v>1.9.5</v>
      </c>
      <c r="M986" s="15" t="str">
        <f t="shared" si="302"/>
        <v>--</v>
      </c>
      <c r="N986" s="14" t="str">
        <f t="shared" si="303"/>
        <v/>
      </c>
      <c r="O986" s="15" t="str">
        <f t="shared" si="296"/>
        <v/>
      </c>
      <c r="P986" s="15" t="str">
        <f>IF(N986=1,FLOOR(MAX($P$4:P985),1)+1,IF(AND(P985&lt;&gt;"",O985&lt;&gt;1),MAX($P$4:P985)+0.1,""))</f>
        <v/>
      </c>
      <c r="Q986" s="5">
        <f>ROW()</f>
        <v>986</v>
      </c>
    </row>
    <row r="987" spans="1:17" x14ac:dyDescent="0.3">
      <c r="A987" s="1" t="s">
        <v>630</v>
      </c>
      <c r="B987" s="5"/>
      <c r="C987" s="14">
        <f t="shared" si="297"/>
        <v>0</v>
      </c>
      <c r="D987" s="14">
        <f t="shared" si="297"/>
        <v>0</v>
      </c>
      <c r="E987" s="14" t="str">
        <f t="shared" si="298"/>
        <v/>
      </c>
      <c r="F987" s="14">
        <f t="shared" si="299"/>
        <v>2</v>
      </c>
      <c r="G987" s="14">
        <f t="shared" si="295"/>
        <v>1</v>
      </c>
      <c r="H987" s="14">
        <f t="shared" si="304"/>
        <v>9</v>
      </c>
      <c r="I987" s="14">
        <f t="shared" si="304"/>
        <v>5</v>
      </c>
      <c r="J987" s="14">
        <f t="shared" si="304"/>
        <v>0</v>
      </c>
      <c r="K987" s="14">
        <f t="shared" si="304"/>
        <v>0</v>
      </c>
      <c r="L987" s="14" t="str">
        <f t="shared" si="301"/>
        <v>1.9.5</v>
      </c>
      <c r="M987" s="15" t="str">
        <f t="shared" si="302"/>
        <v>--</v>
      </c>
      <c r="N987" s="14" t="str">
        <f t="shared" si="303"/>
        <v/>
      </c>
      <c r="O987" s="15" t="str">
        <f t="shared" si="296"/>
        <v/>
      </c>
      <c r="P987" s="15" t="str">
        <f>IF(N987=1,FLOOR(MAX($P$4:P986),1)+1,IF(AND(P986&lt;&gt;"",O986&lt;&gt;1),MAX($P$4:P986)+0.1,""))</f>
        <v/>
      </c>
      <c r="Q987" s="5">
        <f>ROW()</f>
        <v>987</v>
      </c>
    </row>
    <row r="988" spans="1:17" x14ac:dyDescent="0.3">
      <c r="A988" s="1" t="s">
        <v>631</v>
      </c>
      <c r="B988" s="5"/>
      <c r="C988" s="14">
        <f t="shared" si="297"/>
        <v>0</v>
      </c>
      <c r="D988" s="14">
        <f t="shared" si="297"/>
        <v>0</v>
      </c>
      <c r="E988" s="14" t="str">
        <f t="shared" si="298"/>
        <v/>
      </c>
      <c r="F988" s="14">
        <f t="shared" si="299"/>
        <v>2</v>
      </c>
      <c r="G988" s="14">
        <f t="shared" si="295"/>
        <v>1</v>
      </c>
      <c r="H988" s="14">
        <f t="shared" si="304"/>
        <v>9</v>
      </c>
      <c r="I988" s="14">
        <f t="shared" si="304"/>
        <v>5</v>
      </c>
      <c r="J988" s="14">
        <f t="shared" si="304"/>
        <v>0</v>
      </c>
      <c r="K988" s="14">
        <f t="shared" si="304"/>
        <v>0</v>
      </c>
      <c r="L988" s="14" t="str">
        <f t="shared" si="301"/>
        <v>1.9.5</v>
      </c>
      <c r="M988" s="15" t="str">
        <f t="shared" si="302"/>
        <v>--</v>
      </c>
      <c r="N988" s="14" t="str">
        <f t="shared" si="303"/>
        <v/>
      </c>
      <c r="O988" s="15" t="str">
        <f t="shared" si="296"/>
        <v/>
      </c>
      <c r="P988" s="15" t="str">
        <f>IF(N988=1,FLOOR(MAX($P$4:P987),1)+1,IF(AND(P987&lt;&gt;"",O987&lt;&gt;1),MAX($P$4:P987)+0.1,""))</f>
        <v/>
      </c>
      <c r="Q988" s="5">
        <f>ROW()</f>
        <v>988</v>
      </c>
    </row>
    <row r="989" spans="1:17" x14ac:dyDescent="0.3">
      <c r="A989" s="1" t="s">
        <v>632</v>
      </c>
      <c r="B989" s="5"/>
      <c r="C989" s="14">
        <f t="shared" si="297"/>
        <v>0</v>
      </c>
      <c r="D989" s="14">
        <f t="shared" si="297"/>
        <v>0</v>
      </c>
      <c r="E989" s="14" t="str">
        <f t="shared" si="298"/>
        <v/>
      </c>
      <c r="F989" s="14">
        <f t="shared" si="299"/>
        <v>2</v>
      </c>
      <c r="G989" s="14">
        <f t="shared" si="295"/>
        <v>1</v>
      </c>
      <c r="H989" s="14">
        <f t="shared" si="304"/>
        <v>9</v>
      </c>
      <c r="I989" s="14">
        <f t="shared" si="304"/>
        <v>5</v>
      </c>
      <c r="J989" s="14">
        <f t="shared" si="304"/>
        <v>0</v>
      </c>
      <c r="K989" s="14">
        <f t="shared" si="304"/>
        <v>0</v>
      </c>
      <c r="L989" s="14" t="str">
        <f t="shared" si="301"/>
        <v>1.9.5</v>
      </c>
      <c r="M989" s="15" t="str">
        <f t="shared" si="302"/>
        <v>--</v>
      </c>
      <c r="N989" s="14" t="str">
        <f t="shared" si="303"/>
        <v/>
      </c>
      <c r="O989" s="15" t="str">
        <f t="shared" si="296"/>
        <v/>
      </c>
      <c r="P989" s="15" t="str">
        <f>IF(N989=1,FLOOR(MAX($P$4:P988),1)+1,IF(AND(P988&lt;&gt;"",O988&lt;&gt;1),MAX($P$4:P988)+0.1,""))</f>
        <v/>
      </c>
      <c r="Q989" s="5">
        <f>ROW()</f>
        <v>989</v>
      </c>
    </row>
    <row r="990" spans="1:17" x14ac:dyDescent="0.3">
      <c r="A990" s="1" t="s">
        <v>73</v>
      </c>
      <c r="B990" s="5"/>
      <c r="C990" s="14">
        <f t="shared" si="297"/>
        <v>0</v>
      </c>
      <c r="D990" s="14">
        <f t="shared" si="297"/>
        <v>0</v>
      </c>
      <c r="E990" s="14" t="str">
        <f t="shared" si="298"/>
        <v/>
      </c>
      <c r="F990" s="14">
        <f t="shared" si="299"/>
        <v>2</v>
      </c>
      <c r="G990" s="14">
        <f t="shared" si="295"/>
        <v>1</v>
      </c>
      <c r="H990" s="14">
        <f t="shared" si="304"/>
        <v>9</v>
      </c>
      <c r="I990" s="14">
        <f t="shared" si="304"/>
        <v>5</v>
      </c>
      <c r="J990" s="14">
        <f t="shared" si="304"/>
        <v>0</v>
      </c>
      <c r="K990" s="14">
        <f t="shared" si="304"/>
        <v>0</v>
      </c>
      <c r="L990" s="14" t="str">
        <f t="shared" si="301"/>
        <v>1.9.5</v>
      </c>
      <c r="M990" s="15" t="str">
        <f t="shared" si="302"/>
        <v>--</v>
      </c>
      <c r="N990" s="14" t="str">
        <f t="shared" si="303"/>
        <v/>
      </c>
      <c r="O990" s="15" t="str">
        <f t="shared" si="296"/>
        <v/>
      </c>
      <c r="P990" s="15" t="str">
        <f>IF(N990=1,FLOOR(MAX($P$4:P989),1)+1,IF(AND(P989&lt;&gt;"",O989&lt;&gt;1),MAX($P$4:P989)+0.1,""))</f>
        <v/>
      </c>
      <c r="Q990" s="5">
        <f>ROW()</f>
        <v>990</v>
      </c>
    </row>
    <row r="991" spans="1:17" x14ac:dyDescent="0.3">
      <c r="A991" s="1" t="s">
        <v>55</v>
      </c>
      <c r="B991" s="5"/>
      <c r="C991" s="14">
        <f t="shared" si="297"/>
        <v>0</v>
      </c>
      <c r="D991" s="14">
        <f t="shared" si="297"/>
        <v>0</v>
      </c>
      <c r="E991" s="14" t="str">
        <f t="shared" si="298"/>
        <v/>
      </c>
      <c r="F991" s="14">
        <f t="shared" si="299"/>
        <v>2</v>
      </c>
      <c r="G991" s="14">
        <f t="shared" si="295"/>
        <v>1</v>
      </c>
      <c r="H991" s="14">
        <f t="shared" si="304"/>
        <v>9</v>
      </c>
      <c r="I991" s="14">
        <f t="shared" si="304"/>
        <v>5</v>
      </c>
      <c r="J991" s="14">
        <f t="shared" si="304"/>
        <v>0</v>
      </c>
      <c r="K991" s="14">
        <f t="shared" si="304"/>
        <v>0</v>
      </c>
      <c r="L991" s="14" t="str">
        <f t="shared" si="301"/>
        <v>1.9.5</v>
      </c>
      <c r="M991" s="15" t="str">
        <f t="shared" si="302"/>
        <v>--</v>
      </c>
      <c r="N991" s="14" t="str">
        <f t="shared" si="303"/>
        <v/>
      </c>
      <c r="O991" s="15" t="str">
        <f t="shared" si="296"/>
        <v/>
      </c>
      <c r="P991" s="15" t="str">
        <f>IF(N991=1,FLOOR(MAX($P$4:P990),1)+1,IF(AND(P990&lt;&gt;"",O990&lt;&gt;1),MAX($P$4:P990)+0.1,""))</f>
        <v/>
      </c>
      <c r="Q991" s="5">
        <f>ROW()</f>
        <v>991</v>
      </c>
    </row>
    <row r="992" spans="1:17" x14ac:dyDescent="0.3">
      <c r="A992" s="1" t="s">
        <v>633</v>
      </c>
      <c r="B992" s="5"/>
      <c r="C992" s="14">
        <f t="shared" si="297"/>
        <v>0</v>
      </c>
      <c r="D992" s="14">
        <f t="shared" si="297"/>
        <v>0</v>
      </c>
      <c r="E992" s="14" t="str">
        <f t="shared" si="298"/>
        <v/>
      </c>
      <c r="F992" s="14">
        <f t="shared" si="299"/>
        <v>2</v>
      </c>
      <c r="G992" s="14">
        <f t="shared" si="295"/>
        <v>1</v>
      </c>
      <c r="H992" s="14">
        <f t="shared" si="304"/>
        <v>9</v>
      </c>
      <c r="I992" s="14">
        <f t="shared" si="304"/>
        <v>5</v>
      </c>
      <c r="J992" s="14">
        <f t="shared" si="304"/>
        <v>0</v>
      </c>
      <c r="K992" s="14">
        <f t="shared" si="304"/>
        <v>0</v>
      </c>
      <c r="L992" s="14" t="str">
        <f t="shared" si="301"/>
        <v>1.9.5</v>
      </c>
      <c r="M992" s="15" t="str">
        <f t="shared" si="302"/>
        <v>--</v>
      </c>
      <c r="N992" s="14">
        <f t="shared" si="303"/>
        <v>1</v>
      </c>
      <c r="O992" s="15">
        <f t="shared" si="296"/>
        <v>1</v>
      </c>
      <c r="P992" s="15">
        <f>IF(N992=1,FLOOR(MAX($P$4:P991),1)+1,IF(AND(P991&lt;&gt;"",O991&lt;&gt;1),MAX($P$4:P991)+0.1,""))</f>
        <v>5</v>
      </c>
      <c r="Q992" s="5">
        <f>ROW()</f>
        <v>992</v>
      </c>
    </row>
    <row r="993" spans="1:17" x14ac:dyDescent="0.3">
      <c r="A993" s="1" t="s">
        <v>55</v>
      </c>
      <c r="B993" s="5"/>
      <c r="C993" s="14">
        <f t="shared" si="297"/>
        <v>0</v>
      </c>
      <c r="D993" s="14">
        <f t="shared" si="297"/>
        <v>0</v>
      </c>
      <c r="E993" s="14" t="str">
        <f t="shared" si="298"/>
        <v/>
      </c>
      <c r="F993" s="14">
        <f t="shared" si="299"/>
        <v>2</v>
      </c>
      <c r="G993" s="14">
        <f t="shared" si="295"/>
        <v>1</v>
      </c>
      <c r="H993" s="14">
        <f t="shared" si="304"/>
        <v>9</v>
      </c>
      <c r="I993" s="14">
        <f t="shared" si="304"/>
        <v>5</v>
      </c>
      <c r="J993" s="14">
        <f t="shared" si="304"/>
        <v>0</v>
      </c>
      <c r="K993" s="14">
        <f t="shared" si="304"/>
        <v>0</v>
      </c>
      <c r="L993" s="14" t="str">
        <f t="shared" si="301"/>
        <v>1.9.5</v>
      </c>
      <c r="M993" s="15" t="str">
        <f t="shared" si="302"/>
        <v>--</v>
      </c>
      <c r="N993" s="14" t="str">
        <f t="shared" si="303"/>
        <v/>
      </c>
      <c r="O993" s="15" t="str">
        <f t="shared" si="296"/>
        <v/>
      </c>
      <c r="P993" s="15" t="str">
        <f>IF(N993=1,FLOOR(MAX($P$4:P992),1)+1,IF(AND(P992&lt;&gt;"",O992&lt;&gt;1),MAX($P$4:P992)+0.1,""))</f>
        <v/>
      </c>
      <c r="Q993" s="5">
        <f>ROW()</f>
        <v>993</v>
      </c>
    </row>
    <row r="994" spans="1:17" x14ac:dyDescent="0.3">
      <c r="A994" s="1" t="s">
        <v>634</v>
      </c>
      <c r="B994" s="5"/>
      <c r="C994" s="14">
        <f t="shared" si="297"/>
        <v>0</v>
      </c>
      <c r="D994" s="14">
        <f t="shared" si="297"/>
        <v>0</v>
      </c>
      <c r="E994" s="14" t="str">
        <f t="shared" si="298"/>
        <v/>
      </c>
      <c r="F994" s="14">
        <f t="shared" si="299"/>
        <v>2</v>
      </c>
      <c r="G994" s="14">
        <f t="shared" si="295"/>
        <v>1</v>
      </c>
      <c r="H994" s="14">
        <f t="shared" si="304"/>
        <v>9</v>
      </c>
      <c r="I994" s="14">
        <f t="shared" si="304"/>
        <v>5</v>
      </c>
      <c r="J994" s="14">
        <f t="shared" si="304"/>
        <v>0</v>
      </c>
      <c r="K994" s="14">
        <f t="shared" si="304"/>
        <v>0</v>
      </c>
      <c r="L994" s="14" t="str">
        <f t="shared" si="301"/>
        <v>1.9.5</v>
      </c>
      <c r="M994" s="15" t="str">
        <f t="shared" si="302"/>
        <v>--</v>
      </c>
      <c r="N994" s="14" t="str">
        <f t="shared" si="303"/>
        <v/>
      </c>
      <c r="O994" s="15" t="str">
        <f t="shared" si="296"/>
        <v/>
      </c>
      <c r="P994" s="15" t="str">
        <f>IF(N994=1,FLOOR(MAX($P$4:P993),1)+1,IF(AND(P993&lt;&gt;"",O993&lt;&gt;1),MAX($P$4:P993)+0.1,""))</f>
        <v/>
      </c>
      <c r="Q994" s="5">
        <f>ROW()</f>
        <v>994</v>
      </c>
    </row>
    <row r="995" spans="1:17" x14ac:dyDescent="0.3">
      <c r="A995" s="1" t="s">
        <v>635</v>
      </c>
      <c r="B995" s="5"/>
      <c r="C995" s="14">
        <f t="shared" si="297"/>
        <v>0</v>
      </c>
      <c r="D995" s="14">
        <f t="shared" si="297"/>
        <v>0</v>
      </c>
      <c r="E995" s="14" t="str">
        <f t="shared" si="298"/>
        <v/>
      </c>
      <c r="F995" s="14">
        <f t="shared" si="299"/>
        <v>2</v>
      </c>
      <c r="G995" s="14">
        <f t="shared" si="295"/>
        <v>1</v>
      </c>
      <c r="H995" s="14">
        <f t="shared" si="304"/>
        <v>9</v>
      </c>
      <c r="I995" s="14">
        <f t="shared" si="304"/>
        <v>5</v>
      </c>
      <c r="J995" s="14">
        <f t="shared" si="304"/>
        <v>0</v>
      </c>
      <c r="K995" s="14">
        <f t="shared" si="304"/>
        <v>0</v>
      </c>
      <c r="L995" s="14" t="str">
        <f t="shared" si="301"/>
        <v>1.9.5</v>
      </c>
      <c r="M995" s="15" t="str">
        <f t="shared" si="302"/>
        <v>--</v>
      </c>
      <c r="N995" s="14" t="str">
        <f t="shared" si="303"/>
        <v/>
      </c>
      <c r="O995" s="15" t="str">
        <f t="shared" si="296"/>
        <v/>
      </c>
      <c r="P995" s="15" t="str">
        <f>IF(N995=1,FLOOR(MAX($P$4:P994),1)+1,IF(AND(P994&lt;&gt;"",O994&lt;&gt;1),MAX($P$4:P994)+0.1,""))</f>
        <v/>
      </c>
      <c r="Q995" s="5">
        <f>ROW()</f>
        <v>995</v>
      </c>
    </row>
    <row r="996" spans="1:17" x14ac:dyDescent="0.3">
      <c r="A996" s="1" t="s">
        <v>636</v>
      </c>
      <c r="B996" s="5"/>
      <c r="C996" s="14">
        <f t="shared" si="297"/>
        <v>0</v>
      </c>
      <c r="D996" s="14">
        <f t="shared" si="297"/>
        <v>0</v>
      </c>
      <c r="E996" s="14" t="str">
        <f t="shared" si="298"/>
        <v/>
      </c>
      <c r="F996" s="14">
        <f t="shared" si="299"/>
        <v>2</v>
      </c>
      <c r="G996" s="14">
        <f t="shared" si="295"/>
        <v>1</v>
      </c>
      <c r="H996" s="14">
        <f t="shared" si="304"/>
        <v>9</v>
      </c>
      <c r="I996" s="14">
        <f t="shared" si="304"/>
        <v>5</v>
      </c>
      <c r="J996" s="14">
        <f t="shared" si="304"/>
        <v>0</v>
      </c>
      <c r="K996" s="14">
        <f t="shared" si="304"/>
        <v>0</v>
      </c>
      <c r="L996" s="14" t="str">
        <f t="shared" si="301"/>
        <v>1.9.5</v>
      </c>
      <c r="M996" s="15" t="str">
        <f t="shared" si="302"/>
        <v>--</v>
      </c>
      <c r="N996" s="14" t="str">
        <f t="shared" si="303"/>
        <v/>
      </c>
      <c r="O996" s="15" t="str">
        <f t="shared" si="296"/>
        <v/>
      </c>
      <c r="P996" s="15" t="str">
        <f>IF(N996=1,FLOOR(MAX($P$4:P995),1)+1,IF(AND(P995&lt;&gt;"",O995&lt;&gt;1),MAX($P$4:P995)+0.1,""))</f>
        <v/>
      </c>
      <c r="Q996" s="5">
        <f>ROW()</f>
        <v>996</v>
      </c>
    </row>
    <row r="997" spans="1:17" x14ac:dyDescent="0.3">
      <c r="A997" s="1" t="s">
        <v>637</v>
      </c>
      <c r="B997" s="5"/>
      <c r="C997" s="14">
        <f t="shared" si="297"/>
        <v>0</v>
      </c>
      <c r="D997" s="14">
        <f t="shared" si="297"/>
        <v>0</v>
      </c>
      <c r="E997" s="14" t="str">
        <f t="shared" si="298"/>
        <v/>
      </c>
      <c r="F997" s="14">
        <f t="shared" si="299"/>
        <v>2</v>
      </c>
      <c r="G997" s="14">
        <f t="shared" si="295"/>
        <v>1</v>
      </c>
      <c r="H997" s="14">
        <f t="shared" si="304"/>
        <v>9</v>
      </c>
      <c r="I997" s="14">
        <f t="shared" si="304"/>
        <v>5</v>
      </c>
      <c r="J997" s="14">
        <f t="shared" si="304"/>
        <v>0</v>
      </c>
      <c r="K997" s="14">
        <f t="shared" si="304"/>
        <v>0</v>
      </c>
      <c r="L997" s="14" t="str">
        <f t="shared" si="301"/>
        <v>1.9.5</v>
      </c>
      <c r="M997" s="15" t="str">
        <f t="shared" si="302"/>
        <v>--</v>
      </c>
      <c r="N997" s="14" t="str">
        <f t="shared" si="303"/>
        <v/>
      </c>
      <c r="O997" s="15" t="str">
        <f t="shared" si="296"/>
        <v/>
      </c>
      <c r="P997" s="15" t="str">
        <f>IF(N997=1,FLOOR(MAX($P$4:P996),1)+1,IF(AND(P996&lt;&gt;"",O996&lt;&gt;1),MAX($P$4:P996)+0.1,""))</f>
        <v/>
      </c>
      <c r="Q997" s="5">
        <f>ROW()</f>
        <v>997</v>
      </c>
    </row>
    <row r="998" spans="1:17" x14ac:dyDescent="0.3">
      <c r="A998" s="1" t="s">
        <v>638</v>
      </c>
      <c r="B998" s="5"/>
      <c r="C998" s="14">
        <f t="shared" si="297"/>
        <v>0</v>
      </c>
      <c r="D998" s="14">
        <f t="shared" si="297"/>
        <v>0</v>
      </c>
      <c r="E998" s="14" t="str">
        <f t="shared" si="298"/>
        <v/>
      </c>
      <c r="F998" s="14">
        <f t="shared" si="299"/>
        <v>2</v>
      </c>
      <c r="G998" s="14">
        <f t="shared" si="295"/>
        <v>1</v>
      </c>
      <c r="H998" s="14">
        <f t="shared" ref="H998:K1013" si="305">IF(G998&lt;&gt;G997,0,IF(AND(($F997-$D998)=(H$3-1),$F998=H$3),H997+1,H997))</f>
        <v>9</v>
      </c>
      <c r="I998" s="14">
        <f t="shared" si="305"/>
        <v>5</v>
      </c>
      <c r="J998" s="14">
        <f t="shared" si="305"/>
        <v>0</v>
      </c>
      <c r="K998" s="14">
        <f t="shared" si="305"/>
        <v>0</v>
      </c>
      <c r="L998" s="14" t="str">
        <f t="shared" si="301"/>
        <v>1.9.5</v>
      </c>
      <c r="M998" s="15" t="str">
        <f t="shared" si="302"/>
        <v>--</v>
      </c>
      <c r="N998" s="14" t="str">
        <f t="shared" si="303"/>
        <v/>
      </c>
      <c r="O998" s="15" t="str">
        <f t="shared" si="296"/>
        <v/>
      </c>
      <c r="P998" s="15" t="str">
        <f>IF(N998=1,FLOOR(MAX($P$4:P997),1)+1,IF(AND(P997&lt;&gt;"",O997&lt;&gt;1),MAX($P$4:P997)+0.1,""))</f>
        <v/>
      </c>
      <c r="Q998" s="5">
        <f>ROW()</f>
        <v>998</v>
      </c>
    </row>
    <row r="999" spans="1:17" x14ac:dyDescent="0.3">
      <c r="A999" s="1" t="s">
        <v>55</v>
      </c>
      <c r="B999" s="5"/>
      <c r="C999" s="14">
        <f t="shared" si="297"/>
        <v>0</v>
      </c>
      <c r="D999" s="14">
        <f t="shared" si="297"/>
        <v>0</v>
      </c>
      <c r="E999" s="14" t="str">
        <f t="shared" si="298"/>
        <v/>
      </c>
      <c r="F999" s="14">
        <f t="shared" si="299"/>
        <v>2</v>
      </c>
      <c r="G999" s="14">
        <f t="shared" si="295"/>
        <v>1</v>
      </c>
      <c r="H999" s="14">
        <f t="shared" si="305"/>
        <v>9</v>
      </c>
      <c r="I999" s="14">
        <f t="shared" si="305"/>
        <v>5</v>
      </c>
      <c r="J999" s="14">
        <f t="shared" si="305"/>
        <v>0</v>
      </c>
      <c r="K999" s="14">
        <f t="shared" si="305"/>
        <v>0</v>
      </c>
      <c r="L999" s="14" t="str">
        <f t="shared" si="301"/>
        <v>1.9.5</v>
      </c>
      <c r="M999" s="15" t="str">
        <f t="shared" si="302"/>
        <v>--</v>
      </c>
      <c r="N999" s="14" t="str">
        <f t="shared" si="303"/>
        <v/>
      </c>
      <c r="O999" s="15" t="str">
        <f t="shared" si="296"/>
        <v/>
      </c>
      <c r="P999" s="15" t="str">
        <f>IF(N999=1,FLOOR(MAX($P$4:P998),1)+1,IF(AND(P998&lt;&gt;"",O998&lt;&gt;1),MAX($P$4:P998)+0.1,""))</f>
        <v/>
      </c>
      <c r="Q999" s="5">
        <f>ROW()</f>
        <v>999</v>
      </c>
    </row>
    <row r="1000" spans="1:17" x14ac:dyDescent="0.3">
      <c r="A1000" s="1" t="s">
        <v>639</v>
      </c>
      <c r="B1000" s="5"/>
      <c r="C1000" s="14">
        <f t="shared" si="297"/>
        <v>0</v>
      </c>
      <c r="D1000" s="14">
        <f t="shared" si="297"/>
        <v>0</v>
      </c>
      <c r="E1000" s="14" t="str">
        <f t="shared" si="298"/>
        <v/>
      </c>
      <c r="F1000" s="14">
        <f t="shared" si="299"/>
        <v>2</v>
      </c>
      <c r="G1000" s="14">
        <f t="shared" si="295"/>
        <v>1</v>
      </c>
      <c r="H1000" s="14">
        <f t="shared" si="305"/>
        <v>9</v>
      </c>
      <c r="I1000" s="14">
        <f t="shared" si="305"/>
        <v>5</v>
      </c>
      <c r="J1000" s="14">
        <f t="shared" si="305"/>
        <v>0</v>
      </c>
      <c r="K1000" s="14">
        <f t="shared" si="305"/>
        <v>0</v>
      </c>
      <c r="L1000" s="14" t="str">
        <f t="shared" si="301"/>
        <v>1.9.5</v>
      </c>
      <c r="M1000" s="15" t="str">
        <f t="shared" si="302"/>
        <v>--</v>
      </c>
      <c r="N1000" s="14" t="str">
        <f t="shared" si="303"/>
        <v/>
      </c>
      <c r="O1000" s="15" t="str">
        <f t="shared" si="296"/>
        <v/>
      </c>
      <c r="P1000" s="15" t="str">
        <f>IF(N1000=1,FLOOR(MAX($P$4:P999),1)+1,IF(AND(P999&lt;&gt;"",O999&lt;&gt;1),MAX($P$4:P999)+0.1,""))</f>
        <v/>
      </c>
      <c r="Q1000" s="5">
        <f>ROW()</f>
        <v>1000</v>
      </c>
    </row>
    <row r="1001" spans="1:17" x14ac:dyDescent="0.3">
      <c r="A1001" s="1" t="s">
        <v>640</v>
      </c>
      <c r="B1001" s="5"/>
      <c r="C1001" s="14">
        <f t="shared" si="297"/>
        <v>0</v>
      </c>
      <c r="D1001" s="14">
        <f t="shared" si="297"/>
        <v>0</v>
      </c>
      <c r="E1001" s="14" t="str">
        <f t="shared" si="298"/>
        <v/>
      </c>
      <c r="F1001" s="14">
        <f t="shared" si="299"/>
        <v>2</v>
      </c>
      <c r="G1001" s="14">
        <f t="shared" si="295"/>
        <v>1</v>
      </c>
      <c r="H1001" s="14">
        <f t="shared" si="305"/>
        <v>9</v>
      </c>
      <c r="I1001" s="14">
        <f t="shared" si="305"/>
        <v>5</v>
      </c>
      <c r="J1001" s="14">
        <f t="shared" si="305"/>
        <v>0</v>
      </c>
      <c r="K1001" s="14">
        <f t="shared" si="305"/>
        <v>0</v>
      </c>
      <c r="L1001" s="14" t="str">
        <f t="shared" si="301"/>
        <v>1.9.5</v>
      </c>
      <c r="M1001" s="15" t="str">
        <f t="shared" si="302"/>
        <v>--</v>
      </c>
      <c r="N1001" s="14" t="str">
        <f t="shared" si="303"/>
        <v/>
      </c>
      <c r="O1001" s="15" t="str">
        <f t="shared" si="296"/>
        <v/>
      </c>
      <c r="P1001" s="15" t="str">
        <f>IF(N1001=1,FLOOR(MAX($P$4:P1000),1)+1,IF(AND(P1000&lt;&gt;"",O1000&lt;&gt;1),MAX($P$4:P1000)+0.1,""))</f>
        <v/>
      </c>
      <c r="Q1001" s="5">
        <f>ROW()</f>
        <v>1001</v>
      </c>
    </row>
    <row r="1002" spans="1:17" x14ac:dyDescent="0.3">
      <c r="A1002" s="1" t="s">
        <v>641</v>
      </c>
      <c r="B1002" s="5"/>
      <c r="C1002" s="14">
        <f t="shared" si="297"/>
        <v>0</v>
      </c>
      <c r="D1002" s="14">
        <f t="shared" si="297"/>
        <v>0</v>
      </c>
      <c r="E1002" s="14" t="str">
        <f t="shared" si="298"/>
        <v/>
      </c>
      <c r="F1002" s="14">
        <f t="shared" si="299"/>
        <v>2</v>
      </c>
      <c r="G1002" s="14">
        <f t="shared" si="295"/>
        <v>1</v>
      </c>
      <c r="H1002" s="14">
        <f t="shared" si="305"/>
        <v>9</v>
      </c>
      <c r="I1002" s="14">
        <f t="shared" si="305"/>
        <v>5</v>
      </c>
      <c r="J1002" s="14">
        <f t="shared" si="305"/>
        <v>0</v>
      </c>
      <c r="K1002" s="14">
        <f t="shared" si="305"/>
        <v>0</v>
      </c>
      <c r="L1002" s="14" t="str">
        <f t="shared" si="301"/>
        <v>1.9.5</v>
      </c>
      <c r="M1002" s="15" t="str">
        <f t="shared" si="302"/>
        <v>--</v>
      </c>
      <c r="N1002" s="14" t="str">
        <f t="shared" si="303"/>
        <v/>
      </c>
      <c r="O1002" s="15" t="str">
        <f t="shared" si="296"/>
        <v/>
      </c>
      <c r="P1002" s="15" t="str">
        <f>IF(N1002=1,FLOOR(MAX($P$4:P1001),1)+1,IF(AND(P1001&lt;&gt;"",O1001&lt;&gt;1),MAX($P$4:P1001)+0.1,""))</f>
        <v/>
      </c>
      <c r="Q1002" s="5">
        <f>ROW()</f>
        <v>1002</v>
      </c>
    </row>
    <row r="1003" spans="1:17" x14ac:dyDescent="0.3">
      <c r="A1003" s="1" t="s">
        <v>642</v>
      </c>
      <c r="B1003" s="5"/>
      <c r="C1003" s="14">
        <f t="shared" si="297"/>
        <v>0</v>
      </c>
      <c r="D1003" s="14">
        <f t="shared" si="297"/>
        <v>0</v>
      </c>
      <c r="E1003" s="14" t="str">
        <f t="shared" si="298"/>
        <v/>
      </c>
      <c r="F1003" s="14">
        <f t="shared" si="299"/>
        <v>2</v>
      </c>
      <c r="G1003" s="14">
        <f t="shared" si="295"/>
        <v>1</v>
      </c>
      <c r="H1003" s="14">
        <f t="shared" si="305"/>
        <v>9</v>
      </c>
      <c r="I1003" s="14">
        <f t="shared" si="305"/>
        <v>5</v>
      </c>
      <c r="J1003" s="14">
        <f t="shared" si="305"/>
        <v>0</v>
      </c>
      <c r="K1003" s="14">
        <f t="shared" si="305"/>
        <v>0</v>
      </c>
      <c r="L1003" s="14" t="str">
        <f t="shared" si="301"/>
        <v>1.9.5</v>
      </c>
      <c r="M1003" s="15" t="str">
        <f t="shared" si="302"/>
        <v>--</v>
      </c>
      <c r="N1003" s="14" t="str">
        <f t="shared" si="303"/>
        <v/>
      </c>
      <c r="O1003" s="15" t="str">
        <f t="shared" si="296"/>
        <v/>
      </c>
      <c r="P1003" s="15" t="str">
        <f>IF(N1003=1,FLOOR(MAX($P$4:P1002),1)+1,IF(AND(P1002&lt;&gt;"",O1002&lt;&gt;1),MAX($P$4:P1002)+0.1,""))</f>
        <v/>
      </c>
      <c r="Q1003" s="5">
        <f>ROW()</f>
        <v>1003</v>
      </c>
    </row>
    <row r="1004" spans="1:17" x14ac:dyDescent="0.3">
      <c r="A1004" s="1" t="s">
        <v>55</v>
      </c>
      <c r="B1004" s="5"/>
      <c r="C1004" s="14">
        <f t="shared" si="297"/>
        <v>0</v>
      </c>
      <c r="D1004" s="14">
        <f t="shared" si="297"/>
        <v>0</v>
      </c>
      <c r="E1004" s="14" t="str">
        <f t="shared" si="298"/>
        <v/>
      </c>
      <c r="F1004" s="14">
        <f t="shared" si="299"/>
        <v>2</v>
      </c>
      <c r="G1004" s="14">
        <f t="shared" si="295"/>
        <v>1</v>
      </c>
      <c r="H1004" s="14">
        <f t="shared" si="305"/>
        <v>9</v>
      </c>
      <c r="I1004" s="14">
        <f t="shared" si="305"/>
        <v>5</v>
      </c>
      <c r="J1004" s="14">
        <f t="shared" si="305"/>
        <v>0</v>
      </c>
      <c r="K1004" s="14">
        <f t="shared" si="305"/>
        <v>0</v>
      </c>
      <c r="L1004" s="14" t="str">
        <f t="shared" si="301"/>
        <v>1.9.5</v>
      </c>
      <c r="M1004" s="15" t="str">
        <f t="shared" si="302"/>
        <v>--</v>
      </c>
      <c r="N1004" s="14" t="str">
        <f t="shared" si="303"/>
        <v/>
      </c>
      <c r="O1004" s="15" t="str">
        <f t="shared" si="296"/>
        <v/>
      </c>
      <c r="P1004" s="15" t="str">
        <f>IF(N1004=1,FLOOR(MAX($P$4:P1003),1)+1,IF(AND(P1003&lt;&gt;"",O1003&lt;&gt;1),MAX($P$4:P1003)+0.1,""))</f>
        <v/>
      </c>
      <c r="Q1004" s="5">
        <f>ROW()</f>
        <v>1004</v>
      </c>
    </row>
    <row r="1005" spans="1:17" x14ac:dyDescent="0.3">
      <c r="A1005" s="1" t="s">
        <v>643</v>
      </c>
      <c r="B1005" s="5"/>
      <c r="C1005" s="14">
        <f t="shared" si="297"/>
        <v>0</v>
      </c>
      <c r="D1005" s="14">
        <f t="shared" si="297"/>
        <v>0</v>
      </c>
      <c r="E1005" s="14" t="str">
        <f t="shared" si="298"/>
        <v/>
      </c>
      <c r="F1005" s="14">
        <f t="shared" si="299"/>
        <v>2</v>
      </c>
      <c r="G1005" s="14">
        <f t="shared" si="295"/>
        <v>1</v>
      </c>
      <c r="H1005" s="14">
        <f t="shared" si="305"/>
        <v>9</v>
      </c>
      <c r="I1005" s="14">
        <f t="shared" si="305"/>
        <v>5</v>
      </c>
      <c r="J1005" s="14">
        <f t="shared" si="305"/>
        <v>0</v>
      </c>
      <c r="K1005" s="14">
        <f t="shared" si="305"/>
        <v>0</v>
      </c>
      <c r="L1005" s="14" t="str">
        <f t="shared" si="301"/>
        <v>1.9.5</v>
      </c>
      <c r="M1005" s="15" t="str">
        <f t="shared" si="302"/>
        <v>--</v>
      </c>
      <c r="N1005" s="14" t="str">
        <f t="shared" si="303"/>
        <v/>
      </c>
      <c r="O1005" s="15" t="str">
        <f t="shared" si="296"/>
        <v/>
      </c>
      <c r="P1005" s="15" t="str">
        <f>IF(N1005=1,FLOOR(MAX($P$4:P1004),1)+1,IF(AND(P1004&lt;&gt;"",O1004&lt;&gt;1),MAX($P$4:P1004)+0.1,""))</f>
        <v/>
      </c>
      <c r="Q1005" s="5">
        <f>ROW()</f>
        <v>1005</v>
      </c>
    </row>
    <row r="1006" spans="1:17" x14ac:dyDescent="0.3">
      <c r="A1006" s="1" t="s">
        <v>644</v>
      </c>
      <c r="B1006" s="5"/>
      <c r="C1006" s="14">
        <f t="shared" si="297"/>
        <v>0</v>
      </c>
      <c r="D1006" s="14">
        <f t="shared" si="297"/>
        <v>0</v>
      </c>
      <c r="E1006" s="14" t="str">
        <f t="shared" si="298"/>
        <v/>
      </c>
      <c r="F1006" s="14">
        <f t="shared" si="299"/>
        <v>2</v>
      </c>
      <c r="G1006" s="14">
        <f t="shared" si="295"/>
        <v>1</v>
      </c>
      <c r="H1006" s="14">
        <f t="shared" si="305"/>
        <v>9</v>
      </c>
      <c r="I1006" s="14">
        <f t="shared" si="305"/>
        <v>5</v>
      </c>
      <c r="J1006" s="14">
        <f t="shared" si="305"/>
        <v>0</v>
      </c>
      <c r="K1006" s="14">
        <f t="shared" si="305"/>
        <v>0</v>
      </c>
      <c r="L1006" s="14" t="str">
        <f t="shared" si="301"/>
        <v>1.9.5</v>
      </c>
      <c r="M1006" s="15" t="str">
        <f t="shared" si="302"/>
        <v>--</v>
      </c>
      <c r="N1006" s="14" t="str">
        <f t="shared" si="303"/>
        <v/>
      </c>
      <c r="O1006" s="15" t="str">
        <f t="shared" si="296"/>
        <v/>
      </c>
      <c r="P1006" s="15" t="str">
        <f>IF(N1006=1,FLOOR(MAX($P$4:P1005),1)+1,IF(AND(P1005&lt;&gt;"",O1005&lt;&gt;1),MAX($P$4:P1005)+0.1,""))</f>
        <v/>
      </c>
      <c r="Q1006" s="5">
        <f>ROW()</f>
        <v>1006</v>
      </c>
    </row>
    <row r="1007" spans="1:17" x14ac:dyDescent="0.3">
      <c r="A1007" s="1" t="s">
        <v>190</v>
      </c>
      <c r="B1007" s="5"/>
      <c r="C1007" s="14">
        <f t="shared" si="297"/>
        <v>0</v>
      </c>
      <c r="D1007" s="14">
        <f t="shared" si="297"/>
        <v>1</v>
      </c>
      <c r="E1007" s="14" t="str">
        <f t="shared" si="298"/>
        <v/>
      </c>
      <c r="F1007" s="14">
        <f t="shared" si="299"/>
        <v>1</v>
      </c>
      <c r="G1007" s="14">
        <f t="shared" si="295"/>
        <v>1</v>
      </c>
      <c r="H1007" s="14">
        <f t="shared" si="305"/>
        <v>9</v>
      </c>
      <c r="I1007" s="14">
        <f t="shared" si="305"/>
        <v>5</v>
      </c>
      <c r="J1007" s="14">
        <f t="shared" si="305"/>
        <v>0</v>
      </c>
      <c r="K1007" s="14">
        <f t="shared" si="305"/>
        <v>0</v>
      </c>
      <c r="L1007" s="14" t="str">
        <f t="shared" si="301"/>
        <v>1.9.5</v>
      </c>
      <c r="M1007" s="15" t="str">
        <f t="shared" si="302"/>
        <v>--</v>
      </c>
      <c r="N1007" s="14" t="str">
        <f t="shared" si="303"/>
        <v/>
      </c>
      <c r="O1007" s="15" t="str">
        <f t="shared" si="296"/>
        <v/>
      </c>
      <c r="P1007" s="15" t="str">
        <f>IF(N1007=1,FLOOR(MAX($P$4:P1006),1)+1,IF(AND(P1006&lt;&gt;"",O1006&lt;&gt;1),MAX($P$4:P1006)+0.1,""))</f>
        <v/>
      </c>
      <c r="Q1007" s="5">
        <f>ROW()</f>
        <v>1007</v>
      </c>
    </row>
    <row r="1008" spans="1:17" x14ac:dyDescent="0.3">
      <c r="A1008" s="1" t="s">
        <v>645</v>
      </c>
      <c r="B1008" s="5"/>
      <c r="C1008" s="14">
        <f t="shared" si="297"/>
        <v>1</v>
      </c>
      <c r="D1008" s="14">
        <f t="shared" si="297"/>
        <v>0</v>
      </c>
      <c r="E1008" s="14" t="str">
        <f t="shared" si="298"/>
        <v/>
      </c>
      <c r="F1008" s="14">
        <f t="shared" si="299"/>
        <v>2</v>
      </c>
      <c r="G1008" s="14">
        <f t="shared" si="295"/>
        <v>1</v>
      </c>
      <c r="H1008" s="14">
        <f t="shared" si="305"/>
        <v>9</v>
      </c>
      <c r="I1008" s="14">
        <f t="shared" si="305"/>
        <v>6</v>
      </c>
      <c r="J1008" s="14">
        <f t="shared" si="305"/>
        <v>0</v>
      </c>
      <c r="K1008" s="14">
        <f t="shared" si="305"/>
        <v>0</v>
      </c>
      <c r="L1008" s="14" t="str">
        <f t="shared" si="301"/>
        <v>1.9.6</v>
      </c>
      <c r="M1008" s="15" t="str">
        <f t="shared" si="302"/>
        <v>Cybersecurity Riser Diagram</v>
      </c>
      <c r="N1008" s="14" t="str">
        <f t="shared" si="303"/>
        <v/>
      </c>
      <c r="O1008" s="15" t="str">
        <f t="shared" si="296"/>
        <v/>
      </c>
      <c r="P1008" s="15" t="str">
        <f>IF(N1008=1,FLOOR(MAX($P$4:P1007),1)+1,IF(AND(P1007&lt;&gt;"",O1007&lt;&gt;1),MAX($P$4:P1007)+0.1,""))</f>
        <v/>
      </c>
      <c r="Q1008" s="5">
        <f>ROW()</f>
        <v>1008</v>
      </c>
    </row>
    <row r="1009" spans="1:17" x14ac:dyDescent="0.3">
      <c r="A1009" s="1" t="s">
        <v>59</v>
      </c>
      <c r="B1009" s="5"/>
      <c r="C1009" s="14">
        <f t="shared" si="297"/>
        <v>0</v>
      </c>
      <c r="D1009" s="14">
        <f t="shared" si="297"/>
        <v>0</v>
      </c>
      <c r="E1009" s="14" t="str">
        <f t="shared" si="298"/>
        <v/>
      </c>
      <c r="F1009" s="14">
        <f t="shared" si="299"/>
        <v>2</v>
      </c>
      <c r="G1009" s="14">
        <f t="shared" si="295"/>
        <v>1</v>
      </c>
      <c r="H1009" s="14">
        <f t="shared" si="305"/>
        <v>9</v>
      </c>
      <c r="I1009" s="14">
        <f t="shared" si="305"/>
        <v>6</v>
      </c>
      <c r="J1009" s="14">
        <f t="shared" si="305"/>
        <v>0</v>
      </c>
      <c r="K1009" s="14">
        <f t="shared" si="305"/>
        <v>0</v>
      </c>
      <c r="L1009" s="14" t="str">
        <f t="shared" si="301"/>
        <v>1.9.6</v>
      </c>
      <c r="M1009" s="15" t="str">
        <f t="shared" si="302"/>
        <v>--</v>
      </c>
      <c r="N1009" s="14" t="str">
        <f t="shared" si="303"/>
        <v/>
      </c>
      <c r="O1009" s="15" t="str">
        <f t="shared" si="296"/>
        <v/>
      </c>
      <c r="P1009" s="15" t="str">
        <f>IF(N1009=1,FLOOR(MAX($P$4:P1008),1)+1,IF(AND(P1008&lt;&gt;"",O1008&lt;&gt;1),MAX($P$4:P1008)+0.1,""))</f>
        <v/>
      </c>
      <c r="Q1009" s="5">
        <f>ROW()</f>
        <v>1009</v>
      </c>
    </row>
    <row r="1010" spans="1:17" x14ac:dyDescent="0.3">
      <c r="A1010" s="1" t="s">
        <v>60</v>
      </c>
      <c r="B1010" s="5"/>
      <c r="C1010" s="14">
        <f t="shared" si="297"/>
        <v>0</v>
      </c>
      <c r="D1010" s="14">
        <f t="shared" si="297"/>
        <v>0</v>
      </c>
      <c r="E1010" s="14" t="str">
        <f t="shared" si="298"/>
        <v/>
      </c>
      <c r="F1010" s="14">
        <f t="shared" si="299"/>
        <v>2</v>
      </c>
      <c r="G1010" s="14">
        <f t="shared" si="295"/>
        <v>1</v>
      </c>
      <c r="H1010" s="14">
        <f t="shared" si="305"/>
        <v>9</v>
      </c>
      <c r="I1010" s="14">
        <f t="shared" si="305"/>
        <v>6</v>
      </c>
      <c r="J1010" s="14">
        <f t="shared" si="305"/>
        <v>0</v>
      </c>
      <c r="K1010" s="14">
        <f t="shared" si="305"/>
        <v>0</v>
      </c>
      <c r="L1010" s="14" t="str">
        <f t="shared" si="301"/>
        <v>1.9.6</v>
      </c>
      <c r="M1010" s="15" t="str">
        <f t="shared" si="302"/>
        <v>--</v>
      </c>
      <c r="N1010" s="14" t="str">
        <f t="shared" si="303"/>
        <v/>
      </c>
      <c r="O1010" s="15" t="str">
        <f t="shared" si="296"/>
        <v/>
      </c>
      <c r="P1010" s="15" t="str">
        <f>IF(N1010=1,FLOOR(MAX($P$4:P1009),1)+1,IF(AND(P1009&lt;&gt;"",O1009&lt;&gt;1),MAX($P$4:P1009)+0.1,""))</f>
        <v/>
      </c>
      <c r="Q1010" s="5">
        <f>ROW()</f>
        <v>1010</v>
      </c>
    </row>
    <row r="1011" spans="1:17" x14ac:dyDescent="0.3">
      <c r="A1011" s="1" t="s">
        <v>646</v>
      </c>
      <c r="B1011" s="5"/>
      <c r="C1011" s="14">
        <f t="shared" si="297"/>
        <v>0</v>
      </c>
      <c r="D1011" s="14">
        <f t="shared" si="297"/>
        <v>0</v>
      </c>
      <c r="E1011" s="14" t="str">
        <f t="shared" si="298"/>
        <v/>
      </c>
      <c r="F1011" s="14">
        <f t="shared" si="299"/>
        <v>2</v>
      </c>
      <c r="G1011" s="14">
        <f t="shared" si="295"/>
        <v>1</v>
      </c>
      <c r="H1011" s="14">
        <f t="shared" si="305"/>
        <v>9</v>
      </c>
      <c r="I1011" s="14">
        <f t="shared" si="305"/>
        <v>6</v>
      </c>
      <c r="J1011" s="14">
        <f t="shared" si="305"/>
        <v>0</v>
      </c>
      <c r="K1011" s="14">
        <f t="shared" si="305"/>
        <v>0</v>
      </c>
      <c r="L1011" s="14" t="str">
        <f t="shared" si="301"/>
        <v>1.9.6</v>
      </c>
      <c r="M1011" s="15" t="str">
        <f t="shared" si="302"/>
        <v>--</v>
      </c>
      <c r="N1011" s="14" t="str">
        <f t="shared" si="303"/>
        <v/>
      </c>
      <c r="O1011" s="15" t="str">
        <f t="shared" si="296"/>
        <v/>
      </c>
      <c r="P1011" s="15" t="str">
        <f>IF(N1011=1,FLOOR(MAX($P$4:P1010),1)+1,IF(AND(P1010&lt;&gt;"",O1010&lt;&gt;1),MAX($P$4:P1010)+0.1,""))</f>
        <v/>
      </c>
      <c r="Q1011" s="5">
        <f>ROW()</f>
        <v>1011</v>
      </c>
    </row>
    <row r="1012" spans="1:17" x14ac:dyDescent="0.3">
      <c r="A1012" s="1" t="s">
        <v>73</v>
      </c>
      <c r="B1012" s="5"/>
      <c r="C1012" s="14">
        <f t="shared" si="297"/>
        <v>0</v>
      </c>
      <c r="D1012" s="14">
        <f t="shared" si="297"/>
        <v>0</v>
      </c>
      <c r="E1012" s="14" t="str">
        <f t="shared" si="298"/>
        <v/>
      </c>
      <c r="F1012" s="14">
        <f t="shared" si="299"/>
        <v>2</v>
      </c>
      <c r="G1012" s="14">
        <f t="shared" si="295"/>
        <v>1</v>
      </c>
      <c r="H1012" s="14">
        <f t="shared" si="305"/>
        <v>9</v>
      </c>
      <c r="I1012" s="14">
        <f t="shared" si="305"/>
        <v>6</v>
      </c>
      <c r="J1012" s="14">
        <f t="shared" si="305"/>
        <v>0</v>
      </c>
      <c r="K1012" s="14">
        <f t="shared" si="305"/>
        <v>0</v>
      </c>
      <c r="L1012" s="14" t="str">
        <f t="shared" si="301"/>
        <v>1.9.6</v>
      </c>
      <c r="M1012" s="15" t="str">
        <f t="shared" si="302"/>
        <v>--</v>
      </c>
      <c r="N1012" s="14" t="str">
        <f t="shared" si="303"/>
        <v/>
      </c>
      <c r="O1012" s="15" t="str">
        <f t="shared" si="296"/>
        <v/>
      </c>
      <c r="P1012" s="15" t="str">
        <f>IF(N1012=1,FLOOR(MAX($P$4:P1011),1)+1,IF(AND(P1011&lt;&gt;"",O1011&lt;&gt;1),MAX($P$4:P1011)+0.1,""))</f>
        <v/>
      </c>
      <c r="Q1012" s="5">
        <f>ROW()</f>
        <v>1012</v>
      </c>
    </row>
    <row r="1013" spans="1:17" x14ac:dyDescent="0.3">
      <c r="A1013" s="1" t="s">
        <v>55</v>
      </c>
      <c r="B1013" s="5"/>
      <c r="C1013" s="14">
        <f t="shared" si="297"/>
        <v>0</v>
      </c>
      <c r="D1013" s="14">
        <f t="shared" si="297"/>
        <v>0</v>
      </c>
      <c r="E1013" s="14" t="str">
        <f t="shared" si="298"/>
        <v/>
      </c>
      <c r="F1013" s="14">
        <f t="shared" si="299"/>
        <v>2</v>
      </c>
      <c r="G1013" s="14">
        <f t="shared" si="295"/>
        <v>1</v>
      </c>
      <c r="H1013" s="14">
        <f t="shared" si="305"/>
        <v>9</v>
      </c>
      <c r="I1013" s="14">
        <f t="shared" si="305"/>
        <v>6</v>
      </c>
      <c r="J1013" s="14">
        <f t="shared" si="305"/>
        <v>0</v>
      </c>
      <c r="K1013" s="14">
        <f t="shared" si="305"/>
        <v>0</v>
      </c>
      <c r="L1013" s="14" t="str">
        <f t="shared" si="301"/>
        <v>1.9.6</v>
      </c>
      <c r="M1013" s="15" t="str">
        <f t="shared" si="302"/>
        <v>--</v>
      </c>
      <c r="N1013" s="14" t="str">
        <f t="shared" si="303"/>
        <v/>
      </c>
      <c r="O1013" s="15" t="str">
        <f t="shared" si="296"/>
        <v/>
      </c>
      <c r="P1013" s="15" t="str">
        <f>IF(N1013=1,FLOOR(MAX($P$4:P1012),1)+1,IF(AND(P1012&lt;&gt;"",O1012&lt;&gt;1),MAX($P$4:P1012)+0.1,""))</f>
        <v/>
      </c>
      <c r="Q1013" s="5">
        <f>ROW()</f>
        <v>1013</v>
      </c>
    </row>
    <row r="1014" spans="1:17" x14ac:dyDescent="0.3">
      <c r="A1014" s="1" t="s">
        <v>647</v>
      </c>
      <c r="B1014" s="5"/>
      <c r="C1014" s="14">
        <f t="shared" si="297"/>
        <v>0</v>
      </c>
      <c r="D1014" s="14">
        <f t="shared" si="297"/>
        <v>0</v>
      </c>
      <c r="E1014" s="14" t="str">
        <f t="shared" si="298"/>
        <v/>
      </c>
      <c r="F1014" s="14">
        <f t="shared" si="299"/>
        <v>2</v>
      </c>
      <c r="G1014" s="14">
        <f t="shared" si="295"/>
        <v>1</v>
      </c>
      <c r="H1014" s="14">
        <f t="shared" ref="H1014:K1029" si="306">IF(G1014&lt;&gt;G1013,0,IF(AND(($F1013-$D1014)=(H$3-1),$F1014=H$3),H1013+1,H1013))</f>
        <v>9</v>
      </c>
      <c r="I1014" s="14">
        <f t="shared" si="306"/>
        <v>6</v>
      </c>
      <c r="J1014" s="14">
        <f t="shared" si="306"/>
        <v>0</v>
      </c>
      <c r="K1014" s="14">
        <f t="shared" si="306"/>
        <v>0</v>
      </c>
      <c r="L1014" s="14" t="str">
        <f t="shared" si="301"/>
        <v>1.9.6</v>
      </c>
      <c r="M1014" s="15" t="str">
        <f t="shared" si="302"/>
        <v>--</v>
      </c>
      <c r="N1014" s="14">
        <f t="shared" si="303"/>
        <v>1</v>
      </c>
      <c r="O1014" s="15" t="str">
        <f t="shared" si="296"/>
        <v/>
      </c>
      <c r="P1014" s="15">
        <f>IF(N1014=1,FLOOR(MAX($P$4:P1013),1)+1,IF(AND(P1013&lt;&gt;"",O1013&lt;&gt;1),MAX($P$4:P1013)+0.1,""))</f>
        <v>6</v>
      </c>
      <c r="Q1014" s="5">
        <f>ROW()</f>
        <v>1014</v>
      </c>
    </row>
    <row r="1015" spans="1:17" x14ac:dyDescent="0.3">
      <c r="A1015" s="1" t="s">
        <v>648</v>
      </c>
      <c r="B1015" s="5"/>
      <c r="C1015" s="14">
        <f t="shared" si="297"/>
        <v>0</v>
      </c>
      <c r="D1015" s="14">
        <f t="shared" si="297"/>
        <v>0</v>
      </c>
      <c r="E1015" s="14" t="str">
        <f t="shared" si="298"/>
        <v/>
      </c>
      <c r="F1015" s="14">
        <f t="shared" si="299"/>
        <v>2</v>
      </c>
      <c r="G1015" s="14">
        <f t="shared" si="295"/>
        <v>1</v>
      </c>
      <c r="H1015" s="14">
        <f t="shared" si="306"/>
        <v>9</v>
      </c>
      <c r="I1015" s="14">
        <f t="shared" si="306"/>
        <v>6</v>
      </c>
      <c r="J1015" s="14">
        <f t="shared" si="306"/>
        <v>0</v>
      </c>
      <c r="K1015" s="14">
        <f t="shared" si="306"/>
        <v>0</v>
      </c>
      <c r="L1015" s="14" t="str">
        <f t="shared" si="301"/>
        <v>1.9.6</v>
      </c>
      <c r="M1015" s="15" t="str">
        <f t="shared" si="302"/>
        <v>--</v>
      </c>
      <c r="N1015" s="14" t="str">
        <f t="shared" si="303"/>
        <v/>
      </c>
      <c r="O1015" s="15">
        <f t="shared" si="296"/>
        <v>1</v>
      </c>
      <c r="P1015" s="15">
        <f>IF(N1015=1,FLOOR(MAX($P$4:P1014),1)+1,IF(AND(P1014&lt;&gt;"",O1014&lt;&gt;1),MAX($P$4:P1014)+0.1,""))</f>
        <v>6.1</v>
      </c>
      <c r="Q1015" s="5">
        <f>ROW()</f>
        <v>1015</v>
      </c>
    </row>
    <row r="1016" spans="1:17" x14ac:dyDescent="0.3">
      <c r="A1016" s="1" t="s">
        <v>55</v>
      </c>
      <c r="B1016" s="5"/>
      <c r="C1016" s="14">
        <f t="shared" si="297"/>
        <v>0</v>
      </c>
      <c r="D1016" s="14">
        <f t="shared" si="297"/>
        <v>0</v>
      </c>
      <c r="E1016" s="14" t="str">
        <f t="shared" si="298"/>
        <v/>
      </c>
      <c r="F1016" s="14">
        <f t="shared" si="299"/>
        <v>2</v>
      </c>
      <c r="G1016" s="14">
        <f t="shared" si="295"/>
        <v>1</v>
      </c>
      <c r="H1016" s="14">
        <f t="shared" si="306"/>
        <v>9</v>
      </c>
      <c r="I1016" s="14">
        <f t="shared" si="306"/>
        <v>6</v>
      </c>
      <c r="J1016" s="14">
        <f t="shared" si="306"/>
        <v>0</v>
      </c>
      <c r="K1016" s="14">
        <f t="shared" si="306"/>
        <v>0</v>
      </c>
      <c r="L1016" s="14" t="str">
        <f t="shared" si="301"/>
        <v>1.9.6</v>
      </c>
      <c r="M1016" s="15" t="str">
        <f t="shared" si="302"/>
        <v>--</v>
      </c>
      <c r="N1016" s="14" t="str">
        <f t="shared" si="303"/>
        <v/>
      </c>
      <c r="O1016" s="15" t="str">
        <f t="shared" si="296"/>
        <v/>
      </c>
      <c r="P1016" s="15" t="str">
        <f>IF(N1016=1,FLOOR(MAX($P$4:P1015),1)+1,IF(AND(P1015&lt;&gt;"",O1015&lt;&gt;1),MAX($P$4:P1015)+0.1,""))</f>
        <v/>
      </c>
      <c r="Q1016" s="5">
        <f>ROW()</f>
        <v>1016</v>
      </c>
    </row>
    <row r="1017" spans="1:17" x14ac:dyDescent="0.3">
      <c r="A1017" s="1" t="s">
        <v>649</v>
      </c>
      <c r="B1017" s="5"/>
      <c r="C1017" s="14">
        <f t="shared" si="297"/>
        <v>0</v>
      </c>
      <c r="D1017" s="14">
        <f t="shared" si="297"/>
        <v>0</v>
      </c>
      <c r="E1017" s="14" t="str">
        <f t="shared" si="298"/>
        <v/>
      </c>
      <c r="F1017" s="14">
        <f t="shared" si="299"/>
        <v>2</v>
      </c>
      <c r="G1017" s="14">
        <f t="shared" si="295"/>
        <v>1</v>
      </c>
      <c r="H1017" s="14">
        <f t="shared" si="306"/>
        <v>9</v>
      </c>
      <c r="I1017" s="14">
        <f t="shared" si="306"/>
        <v>6</v>
      </c>
      <c r="J1017" s="14">
        <f t="shared" si="306"/>
        <v>0</v>
      </c>
      <c r="K1017" s="14">
        <f t="shared" si="306"/>
        <v>0</v>
      </c>
      <c r="L1017" s="14" t="str">
        <f t="shared" si="301"/>
        <v>1.9.6</v>
      </c>
      <c r="M1017" s="15" t="str">
        <f t="shared" si="302"/>
        <v>--</v>
      </c>
      <c r="N1017" s="14" t="str">
        <f t="shared" si="303"/>
        <v/>
      </c>
      <c r="O1017" s="15" t="str">
        <f t="shared" si="296"/>
        <v/>
      </c>
      <c r="P1017" s="15" t="str">
        <f>IF(N1017=1,FLOOR(MAX($P$4:P1016),1)+1,IF(AND(P1016&lt;&gt;"",O1016&lt;&gt;1),MAX($P$4:P1016)+0.1,""))</f>
        <v/>
      </c>
      <c r="Q1017" s="5">
        <f>ROW()</f>
        <v>1017</v>
      </c>
    </row>
    <row r="1018" spans="1:17" x14ac:dyDescent="0.3">
      <c r="A1018" s="1" t="s">
        <v>650</v>
      </c>
      <c r="B1018" s="5"/>
      <c r="C1018" s="14">
        <f t="shared" si="297"/>
        <v>0</v>
      </c>
      <c r="D1018" s="14">
        <f t="shared" si="297"/>
        <v>0</v>
      </c>
      <c r="E1018" s="14" t="str">
        <f t="shared" si="298"/>
        <v/>
      </c>
      <c r="F1018" s="14">
        <f t="shared" si="299"/>
        <v>2</v>
      </c>
      <c r="G1018" s="14">
        <f t="shared" si="295"/>
        <v>1</v>
      </c>
      <c r="H1018" s="14">
        <f t="shared" si="306"/>
        <v>9</v>
      </c>
      <c r="I1018" s="14">
        <f t="shared" si="306"/>
        <v>6</v>
      </c>
      <c r="J1018" s="14">
        <f t="shared" si="306"/>
        <v>0</v>
      </c>
      <c r="K1018" s="14">
        <f t="shared" si="306"/>
        <v>0</v>
      </c>
      <c r="L1018" s="14" t="str">
        <f t="shared" si="301"/>
        <v>1.9.6</v>
      </c>
      <c r="M1018" s="15" t="str">
        <f t="shared" si="302"/>
        <v>--</v>
      </c>
      <c r="N1018" s="14" t="str">
        <f t="shared" si="303"/>
        <v/>
      </c>
      <c r="O1018" s="15" t="str">
        <f t="shared" si="296"/>
        <v/>
      </c>
      <c r="P1018" s="15" t="str">
        <f>IF(N1018=1,FLOOR(MAX($P$4:P1017),1)+1,IF(AND(P1017&lt;&gt;"",O1017&lt;&gt;1),MAX($P$4:P1017)+0.1,""))</f>
        <v/>
      </c>
      <c r="Q1018" s="5">
        <f>ROW()</f>
        <v>1018</v>
      </c>
    </row>
    <row r="1019" spans="1:17" x14ac:dyDescent="0.3">
      <c r="A1019" s="1" t="s">
        <v>651</v>
      </c>
      <c r="B1019" s="5"/>
      <c r="C1019" s="14">
        <f t="shared" si="297"/>
        <v>0</v>
      </c>
      <c r="D1019" s="14">
        <f t="shared" si="297"/>
        <v>0</v>
      </c>
      <c r="E1019" s="14" t="str">
        <f t="shared" si="298"/>
        <v/>
      </c>
      <c r="F1019" s="14">
        <f t="shared" si="299"/>
        <v>2</v>
      </c>
      <c r="G1019" s="14">
        <f t="shared" si="295"/>
        <v>1</v>
      </c>
      <c r="H1019" s="14">
        <f t="shared" si="306"/>
        <v>9</v>
      </c>
      <c r="I1019" s="14">
        <f t="shared" si="306"/>
        <v>6</v>
      </c>
      <c r="J1019" s="14">
        <f t="shared" si="306"/>
        <v>0</v>
      </c>
      <c r="K1019" s="14">
        <f t="shared" si="306"/>
        <v>0</v>
      </c>
      <c r="L1019" s="14" t="str">
        <f t="shared" si="301"/>
        <v>1.9.6</v>
      </c>
      <c r="M1019" s="15" t="str">
        <f t="shared" si="302"/>
        <v>--</v>
      </c>
      <c r="N1019" s="14" t="str">
        <f t="shared" si="303"/>
        <v/>
      </c>
      <c r="O1019" s="15" t="str">
        <f t="shared" si="296"/>
        <v/>
      </c>
      <c r="P1019" s="15" t="str">
        <f>IF(N1019=1,FLOOR(MAX($P$4:P1018),1)+1,IF(AND(P1018&lt;&gt;"",O1018&lt;&gt;1),MAX($P$4:P1018)+0.1,""))</f>
        <v/>
      </c>
      <c r="Q1019" s="5">
        <f>ROW()</f>
        <v>1019</v>
      </c>
    </row>
    <row r="1020" spans="1:17" x14ac:dyDescent="0.3">
      <c r="A1020" s="1" t="s">
        <v>652</v>
      </c>
      <c r="B1020" s="5"/>
      <c r="C1020" s="14">
        <f t="shared" si="297"/>
        <v>0</v>
      </c>
      <c r="D1020" s="14">
        <f t="shared" si="297"/>
        <v>0</v>
      </c>
      <c r="E1020" s="14" t="str">
        <f t="shared" si="298"/>
        <v/>
      </c>
      <c r="F1020" s="14">
        <f t="shared" si="299"/>
        <v>2</v>
      </c>
      <c r="G1020" s="14">
        <f t="shared" si="295"/>
        <v>1</v>
      </c>
      <c r="H1020" s="14">
        <f t="shared" si="306"/>
        <v>9</v>
      </c>
      <c r="I1020" s="14">
        <f t="shared" si="306"/>
        <v>6</v>
      </c>
      <c r="J1020" s="14">
        <f t="shared" si="306"/>
        <v>0</v>
      </c>
      <c r="K1020" s="14">
        <f t="shared" si="306"/>
        <v>0</v>
      </c>
      <c r="L1020" s="14" t="str">
        <f t="shared" si="301"/>
        <v>1.9.6</v>
      </c>
      <c r="M1020" s="15" t="str">
        <f t="shared" si="302"/>
        <v>--</v>
      </c>
      <c r="N1020" s="14" t="str">
        <f t="shared" si="303"/>
        <v/>
      </c>
      <c r="O1020" s="15" t="str">
        <f t="shared" si="296"/>
        <v/>
      </c>
      <c r="P1020" s="15" t="str">
        <f>IF(N1020=1,FLOOR(MAX($P$4:P1019),1)+1,IF(AND(P1019&lt;&gt;"",O1019&lt;&gt;1),MAX($P$4:P1019)+0.1,""))</f>
        <v/>
      </c>
      <c r="Q1020" s="5">
        <f>ROW()</f>
        <v>1020</v>
      </c>
    </row>
    <row r="1021" spans="1:17" x14ac:dyDescent="0.3">
      <c r="A1021" s="1" t="s">
        <v>190</v>
      </c>
      <c r="B1021" s="5"/>
      <c r="C1021" s="14">
        <f t="shared" si="297"/>
        <v>0</v>
      </c>
      <c r="D1021" s="14">
        <f t="shared" si="297"/>
        <v>1</v>
      </c>
      <c r="E1021" s="14" t="str">
        <f t="shared" si="298"/>
        <v/>
      </c>
      <c r="F1021" s="14">
        <f t="shared" si="299"/>
        <v>1</v>
      </c>
      <c r="G1021" s="14">
        <f t="shared" si="295"/>
        <v>1</v>
      </c>
      <c r="H1021" s="14">
        <f t="shared" si="306"/>
        <v>9</v>
      </c>
      <c r="I1021" s="14">
        <f t="shared" si="306"/>
        <v>6</v>
      </c>
      <c r="J1021" s="14">
        <f t="shared" si="306"/>
        <v>0</v>
      </c>
      <c r="K1021" s="14">
        <f t="shared" si="306"/>
        <v>0</v>
      </c>
      <c r="L1021" s="14" t="str">
        <f t="shared" si="301"/>
        <v>1.9.6</v>
      </c>
      <c r="M1021" s="15" t="str">
        <f t="shared" si="302"/>
        <v>--</v>
      </c>
      <c r="N1021" s="14" t="str">
        <f t="shared" si="303"/>
        <v/>
      </c>
      <c r="O1021" s="15" t="str">
        <f t="shared" si="296"/>
        <v/>
      </c>
      <c r="P1021" s="15" t="str">
        <f>IF(N1021=1,FLOOR(MAX($P$4:P1020),1)+1,IF(AND(P1020&lt;&gt;"",O1020&lt;&gt;1),MAX($P$4:P1020)+0.1,""))</f>
        <v/>
      </c>
      <c r="Q1021" s="5">
        <f>ROW()</f>
        <v>1021</v>
      </c>
    </row>
    <row r="1022" spans="1:17" x14ac:dyDescent="0.3">
      <c r="A1022" s="1" t="s">
        <v>653</v>
      </c>
      <c r="B1022" s="5"/>
      <c r="C1022" s="14">
        <f t="shared" si="297"/>
        <v>1</v>
      </c>
      <c r="D1022" s="14">
        <f t="shared" si="297"/>
        <v>0</v>
      </c>
      <c r="E1022" s="14" t="str">
        <f t="shared" si="298"/>
        <v/>
      </c>
      <c r="F1022" s="14">
        <f t="shared" si="299"/>
        <v>2</v>
      </c>
      <c r="G1022" s="14">
        <f t="shared" si="295"/>
        <v>1</v>
      </c>
      <c r="H1022" s="14">
        <f t="shared" si="306"/>
        <v>9</v>
      </c>
      <c r="I1022" s="14">
        <f t="shared" si="306"/>
        <v>7</v>
      </c>
      <c r="J1022" s="14">
        <f t="shared" si="306"/>
        <v>0</v>
      </c>
      <c r="K1022" s="14">
        <f t="shared" si="306"/>
        <v>0</v>
      </c>
      <c r="L1022" s="14" t="str">
        <f t="shared" si="301"/>
        <v>1.9.7</v>
      </c>
      <c r="M1022" s="15" t="str">
        <f t="shared" si="302"/>
        <v>STIG, SRG and Vendor Guide Compliance Result Report</v>
      </c>
      <c r="N1022" s="14" t="str">
        <f t="shared" si="303"/>
        <v/>
      </c>
      <c r="O1022" s="15" t="str">
        <f t="shared" si="296"/>
        <v/>
      </c>
      <c r="P1022" s="15" t="str">
        <f>IF(N1022=1,FLOOR(MAX($P$4:P1021),1)+1,IF(AND(P1021&lt;&gt;"",O1021&lt;&gt;1),MAX($P$4:P1021)+0.1,""))</f>
        <v/>
      </c>
      <c r="Q1022" s="5">
        <f>ROW()</f>
        <v>1022</v>
      </c>
    </row>
    <row r="1023" spans="1:17" x14ac:dyDescent="0.3">
      <c r="A1023" s="1" t="s">
        <v>55</v>
      </c>
      <c r="B1023" s="5"/>
      <c r="C1023" s="14">
        <f t="shared" si="297"/>
        <v>0</v>
      </c>
      <c r="D1023" s="14">
        <f t="shared" si="297"/>
        <v>0</v>
      </c>
      <c r="E1023" s="14" t="str">
        <f t="shared" si="298"/>
        <v/>
      </c>
      <c r="F1023" s="14">
        <f t="shared" si="299"/>
        <v>2</v>
      </c>
      <c r="G1023" s="14">
        <f t="shared" si="295"/>
        <v>1</v>
      </c>
      <c r="H1023" s="14">
        <f t="shared" si="306"/>
        <v>9</v>
      </c>
      <c r="I1023" s="14">
        <f t="shared" si="306"/>
        <v>7</v>
      </c>
      <c r="J1023" s="14">
        <f t="shared" si="306"/>
        <v>0</v>
      </c>
      <c r="K1023" s="14">
        <f t="shared" si="306"/>
        <v>0</v>
      </c>
      <c r="L1023" s="14" t="str">
        <f t="shared" si="301"/>
        <v>1.9.7</v>
      </c>
      <c r="M1023" s="15" t="str">
        <f t="shared" si="302"/>
        <v>--</v>
      </c>
      <c r="N1023" s="14" t="str">
        <f t="shared" si="303"/>
        <v/>
      </c>
      <c r="O1023" s="15" t="str">
        <f t="shared" si="296"/>
        <v/>
      </c>
      <c r="P1023" s="15" t="str">
        <f>IF(N1023=1,FLOOR(MAX($P$4:P1022),1)+1,IF(AND(P1022&lt;&gt;"",O1022&lt;&gt;1),MAX($P$4:P1022)+0.1,""))</f>
        <v/>
      </c>
      <c r="Q1023" s="5">
        <f>ROW()</f>
        <v>1023</v>
      </c>
    </row>
    <row r="1024" spans="1:17" x14ac:dyDescent="0.3">
      <c r="A1024" s="1" t="s">
        <v>654</v>
      </c>
      <c r="B1024" s="5"/>
      <c r="C1024" s="14">
        <f t="shared" si="297"/>
        <v>0</v>
      </c>
      <c r="D1024" s="14">
        <f t="shared" si="297"/>
        <v>0</v>
      </c>
      <c r="E1024" s="14" t="str">
        <f t="shared" si="298"/>
        <v/>
      </c>
      <c r="F1024" s="14">
        <f t="shared" si="299"/>
        <v>2</v>
      </c>
      <c r="G1024" s="14">
        <f t="shared" si="295"/>
        <v>1</v>
      </c>
      <c r="H1024" s="14">
        <f t="shared" si="306"/>
        <v>9</v>
      </c>
      <c r="I1024" s="14">
        <f t="shared" si="306"/>
        <v>7</v>
      </c>
      <c r="J1024" s="14">
        <f t="shared" si="306"/>
        <v>0</v>
      </c>
      <c r="K1024" s="14">
        <f t="shared" si="306"/>
        <v>0</v>
      </c>
      <c r="L1024" s="14" t="str">
        <f t="shared" si="301"/>
        <v>1.9.7</v>
      </c>
      <c r="M1024" s="15" t="str">
        <f t="shared" si="302"/>
        <v>--</v>
      </c>
      <c r="N1024" s="14" t="str">
        <f t="shared" si="303"/>
        <v/>
      </c>
      <c r="O1024" s="15" t="str">
        <f t="shared" si="296"/>
        <v/>
      </c>
      <c r="P1024" s="15" t="str">
        <f>IF(N1024=1,FLOOR(MAX($P$4:P1023),1)+1,IF(AND(P1023&lt;&gt;"",O1023&lt;&gt;1),MAX($P$4:P1023)+0.1,""))</f>
        <v/>
      </c>
      <c r="Q1024" s="5">
        <f>ROW()</f>
        <v>1024</v>
      </c>
    </row>
    <row r="1025" spans="1:17" x14ac:dyDescent="0.3">
      <c r="A1025" s="1" t="s">
        <v>655</v>
      </c>
      <c r="B1025" s="5"/>
      <c r="C1025" s="14">
        <f t="shared" si="297"/>
        <v>0</v>
      </c>
      <c r="D1025" s="14">
        <f t="shared" si="297"/>
        <v>0</v>
      </c>
      <c r="E1025" s="14" t="str">
        <f t="shared" si="298"/>
        <v/>
      </c>
      <c r="F1025" s="14">
        <f t="shared" si="299"/>
        <v>2</v>
      </c>
      <c r="G1025" s="14">
        <f t="shared" si="295"/>
        <v>1</v>
      </c>
      <c r="H1025" s="14">
        <f t="shared" si="306"/>
        <v>9</v>
      </c>
      <c r="I1025" s="14">
        <f t="shared" si="306"/>
        <v>7</v>
      </c>
      <c r="J1025" s="14">
        <f t="shared" si="306"/>
        <v>0</v>
      </c>
      <c r="K1025" s="14">
        <f t="shared" si="306"/>
        <v>0</v>
      </c>
      <c r="L1025" s="14" t="str">
        <f t="shared" si="301"/>
        <v>1.9.7</v>
      </c>
      <c r="M1025" s="15" t="str">
        <f t="shared" si="302"/>
        <v>--</v>
      </c>
      <c r="N1025" s="14" t="str">
        <f t="shared" si="303"/>
        <v/>
      </c>
      <c r="O1025" s="15" t="str">
        <f t="shared" si="296"/>
        <v/>
      </c>
      <c r="P1025" s="15" t="str">
        <f>IF(N1025=1,FLOOR(MAX($P$4:P1024),1)+1,IF(AND(P1024&lt;&gt;"",O1024&lt;&gt;1),MAX($P$4:P1024)+0.1,""))</f>
        <v/>
      </c>
      <c r="Q1025" s="5">
        <f>ROW()</f>
        <v>1025</v>
      </c>
    </row>
    <row r="1026" spans="1:17" x14ac:dyDescent="0.3">
      <c r="A1026" s="1" t="s">
        <v>656</v>
      </c>
      <c r="B1026" s="5"/>
      <c r="C1026" s="14">
        <f t="shared" si="297"/>
        <v>0</v>
      </c>
      <c r="D1026" s="14">
        <f t="shared" si="297"/>
        <v>0</v>
      </c>
      <c r="E1026" s="14" t="str">
        <f t="shared" si="298"/>
        <v/>
      </c>
      <c r="F1026" s="14">
        <f t="shared" si="299"/>
        <v>2</v>
      </c>
      <c r="G1026" s="14">
        <f t="shared" si="295"/>
        <v>1</v>
      </c>
      <c r="H1026" s="14">
        <f t="shared" si="306"/>
        <v>9</v>
      </c>
      <c r="I1026" s="14">
        <f t="shared" si="306"/>
        <v>7</v>
      </c>
      <c r="J1026" s="14">
        <f t="shared" si="306"/>
        <v>0</v>
      </c>
      <c r="K1026" s="14">
        <f t="shared" si="306"/>
        <v>0</v>
      </c>
      <c r="L1026" s="14" t="str">
        <f t="shared" si="301"/>
        <v>1.9.7</v>
      </c>
      <c r="M1026" s="15" t="str">
        <f t="shared" si="302"/>
        <v>--</v>
      </c>
      <c r="N1026" s="14" t="str">
        <f t="shared" si="303"/>
        <v/>
      </c>
      <c r="O1026" s="15" t="str">
        <f t="shared" si="296"/>
        <v/>
      </c>
      <c r="P1026" s="15" t="str">
        <f>IF(N1026=1,FLOOR(MAX($P$4:P1025),1)+1,IF(AND(P1025&lt;&gt;"",O1025&lt;&gt;1),MAX($P$4:P1025)+0.1,""))</f>
        <v/>
      </c>
      <c r="Q1026" s="5">
        <f>ROW()</f>
        <v>1026</v>
      </c>
    </row>
    <row r="1027" spans="1:17" x14ac:dyDescent="0.3">
      <c r="A1027" s="1" t="s">
        <v>657</v>
      </c>
      <c r="B1027" s="5"/>
      <c r="C1027" s="14">
        <f t="shared" si="297"/>
        <v>0</v>
      </c>
      <c r="D1027" s="14">
        <f t="shared" si="297"/>
        <v>0</v>
      </c>
      <c r="E1027" s="14" t="str">
        <f t="shared" si="298"/>
        <v/>
      </c>
      <c r="F1027" s="14">
        <f t="shared" si="299"/>
        <v>2</v>
      </c>
      <c r="G1027" s="14">
        <f t="shared" si="295"/>
        <v>1</v>
      </c>
      <c r="H1027" s="14">
        <f t="shared" si="306"/>
        <v>9</v>
      </c>
      <c r="I1027" s="14">
        <f t="shared" si="306"/>
        <v>7</v>
      </c>
      <c r="J1027" s="14">
        <f t="shared" si="306"/>
        <v>0</v>
      </c>
      <c r="K1027" s="14">
        <f t="shared" si="306"/>
        <v>0</v>
      </c>
      <c r="L1027" s="14" t="str">
        <f t="shared" si="301"/>
        <v>1.9.7</v>
      </c>
      <c r="M1027" s="15" t="str">
        <f t="shared" si="302"/>
        <v>--</v>
      </c>
      <c r="N1027" s="14" t="str">
        <f t="shared" si="303"/>
        <v/>
      </c>
      <c r="O1027" s="15" t="str">
        <f t="shared" si="296"/>
        <v/>
      </c>
      <c r="P1027" s="15" t="str">
        <f>IF(N1027=1,FLOOR(MAX($P$4:P1026),1)+1,IF(AND(P1026&lt;&gt;"",O1026&lt;&gt;1),MAX($P$4:P1026)+0.1,""))</f>
        <v/>
      </c>
      <c r="Q1027" s="5">
        <f>ROW()</f>
        <v>1027</v>
      </c>
    </row>
    <row r="1028" spans="1:17" x14ac:dyDescent="0.3">
      <c r="A1028" s="1" t="s">
        <v>55</v>
      </c>
      <c r="B1028" s="5"/>
      <c r="C1028" s="14">
        <f t="shared" si="297"/>
        <v>0</v>
      </c>
      <c r="D1028" s="14">
        <f t="shared" si="297"/>
        <v>0</v>
      </c>
      <c r="E1028" s="14" t="str">
        <f t="shared" si="298"/>
        <v/>
      </c>
      <c r="F1028" s="14">
        <f t="shared" si="299"/>
        <v>2</v>
      </c>
      <c r="G1028" s="14">
        <f t="shared" si="295"/>
        <v>1</v>
      </c>
      <c r="H1028" s="14">
        <f t="shared" si="306"/>
        <v>9</v>
      </c>
      <c r="I1028" s="14">
        <f t="shared" si="306"/>
        <v>7</v>
      </c>
      <c r="J1028" s="14">
        <f t="shared" si="306"/>
        <v>0</v>
      </c>
      <c r="K1028" s="14">
        <f t="shared" si="306"/>
        <v>0</v>
      </c>
      <c r="L1028" s="14" t="str">
        <f t="shared" si="301"/>
        <v>1.9.7</v>
      </c>
      <c r="M1028" s="15" t="str">
        <f t="shared" si="302"/>
        <v>--</v>
      </c>
      <c r="N1028" s="14" t="str">
        <f t="shared" si="303"/>
        <v/>
      </c>
      <c r="O1028" s="15" t="str">
        <f t="shared" si="296"/>
        <v/>
      </c>
      <c r="P1028" s="15" t="str">
        <f>IF(N1028=1,FLOOR(MAX($P$4:P1027),1)+1,IF(AND(P1027&lt;&gt;"",O1027&lt;&gt;1),MAX($P$4:P1027)+0.1,""))</f>
        <v/>
      </c>
      <c r="Q1028" s="5">
        <f>ROW()</f>
        <v>1028</v>
      </c>
    </row>
    <row r="1029" spans="1:17" x14ac:dyDescent="0.3">
      <c r="A1029" s="1" t="s">
        <v>658</v>
      </c>
      <c r="B1029" s="5"/>
      <c r="C1029" s="14">
        <f t="shared" si="297"/>
        <v>0</v>
      </c>
      <c r="D1029" s="14">
        <f t="shared" si="297"/>
        <v>0</v>
      </c>
      <c r="E1029" s="14" t="str">
        <f t="shared" si="298"/>
        <v/>
      </c>
      <c r="F1029" s="14">
        <f t="shared" si="299"/>
        <v>2</v>
      </c>
      <c r="G1029" s="14">
        <f t="shared" ref="G1029:G1092" si="307">G1028+IF(NOT(ISERROR(FIND("&lt;PRT&gt;",A1029))),1,0)</f>
        <v>1</v>
      </c>
      <c r="H1029" s="14">
        <f t="shared" si="306"/>
        <v>9</v>
      </c>
      <c r="I1029" s="14">
        <f t="shared" si="306"/>
        <v>7</v>
      </c>
      <c r="J1029" s="14">
        <f t="shared" si="306"/>
        <v>0</v>
      </c>
      <c r="K1029" s="14">
        <f t="shared" si="306"/>
        <v>0</v>
      </c>
      <c r="L1029" s="14" t="str">
        <f t="shared" si="301"/>
        <v>1.9.7</v>
      </c>
      <c r="M1029" s="15" t="str">
        <f t="shared" si="302"/>
        <v>--</v>
      </c>
      <c r="N1029" s="14" t="str">
        <f t="shared" si="303"/>
        <v/>
      </c>
      <c r="O1029" s="15" t="str">
        <f t="shared" ref="O1029:O1092" si="308">IF(ISERROR(FIND(O$4,$A1029)),"",1)</f>
        <v/>
      </c>
      <c r="P1029" s="15" t="str">
        <f>IF(N1029=1,FLOOR(MAX($P$4:P1028),1)+1,IF(AND(P1028&lt;&gt;"",O1028&lt;&gt;1),MAX($P$4:P1028)+0.1,""))</f>
        <v/>
      </c>
      <c r="Q1029" s="5">
        <f>ROW()</f>
        <v>1029</v>
      </c>
    </row>
    <row r="1030" spans="1:17" x14ac:dyDescent="0.3">
      <c r="A1030" s="1" t="s">
        <v>659</v>
      </c>
      <c r="B1030" s="5"/>
      <c r="C1030" s="14">
        <f t="shared" ref="C1030:D1093" si="309">(LEN($A1030)-LEN(SUBSTITUTE($A1030,C$3,"")))/LEN(C$3)</f>
        <v>0</v>
      </c>
      <c r="D1030" s="14">
        <f t="shared" si="309"/>
        <v>0</v>
      </c>
      <c r="E1030" s="14" t="str">
        <f t="shared" ref="E1030:E1093" si="310">IF(AND(C1030&gt;0,D1030&gt;0),IF(FIND(D$3,A1030)&gt;FIND(C$3,A1030),"WARNING","OK"),"")</f>
        <v/>
      </c>
      <c r="F1030" s="14">
        <f t="shared" ref="F1030:F1093" si="311">F1029+C1030-D1030</f>
        <v>2</v>
      </c>
      <c r="G1030" s="14">
        <f t="shared" si="307"/>
        <v>1</v>
      </c>
      <c r="H1030" s="14">
        <f t="shared" ref="H1030:K1045" si="312">IF(G1030&lt;&gt;G1029,0,IF(AND(($F1029-$D1030)=(H$3-1),$F1030=H$3),H1029+1,H1029))</f>
        <v>9</v>
      </c>
      <c r="I1030" s="14">
        <f t="shared" si="312"/>
        <v>7</v>
      </c>
      <c r="J1030" s="14">
        <f t="shared" si="312"/>
        <v>0</v>
      </c>
      <c r="K1030" s="14">
        <f t="shared" si="312"/>
        <v>0</v>
      </c>
      <c r="L1030" s="14" t="str">
        <f t="shared" ref="L1030:L1093" si="313">SUBSTITUTE(G1030&amp;"."&amp;H1030&amp;"."&amp;I1030&amp;"."&amp;J1030&amp;"."&amp;K1030,".0","")</f>
        <v>1.9.7</v>
      </c>
      <c r="M1030" s="15" t="str">
        <f t="shared" ref="M1030:M1093" si="314">IF(ISERROR(FIND("&lt;SPT&gt;&lt;TTL&gt;",A1030)),"--",SUBSTITUTE(SUBSTITUTE(MID(A1030&amp;A1031,FIND("&lt;SPT&gt;&lt;TTL&gt;",A1030&amp;A1031)+10,FIND("&lt;/TTL&gt;",A1030&amp;A1031)-FIND("&lt;SPT&gt;&lt;TTL&gt;",A1030&amp;A1031)-10),"&lt;SUB&gt;",""),"&lt;/SUB&gt;",""))</f>
        <v>--</v>
      </c>
      <c r="N1030" s="14" t="str">
        <f t="shared" ref="N1030:N1093" si="315">IF(ISERROR(FIND(N$4,UPPER($A1030))),"",1)</f>
        <v/>
      </c>
      <c r="O1030" s="15" t="str">
        <f t="shared" si="308"/>
        <v/>
      </c>
      <c r="P1030" s="15" t="str">
        <f>IF(N1030=1,FLOOR(MAX($P$4:P1029),1)+1,IF(AND(P1029&lt;&gt;"",O1029&lt;&gt;1),MAX($P$4:P1029)+0.1,""))</f>
        <v/>
      </c>
      <c r="Q1030" s="5">
        <f>ROW()</f>
        <v>1030</v>
      </c>
    </row>
    <row r="1031" spans="1:17" x14ac:dyDescent="0.3">
      <c r="A1031" s="1" t="s">
        <v>660</v>
      </c>
      <c r="B1031" s="5"/>
      <c r="C1031" s="14">
        <f t="shared" si="309"/>
        <v>0</v>
      </c>
      <c r="D1031" s="14">
        <f t="shared" si="309"/>
        <v>0</v>
      </c>
      <c r="E1031" s="14" t="str">
        <f t="shared" si="310"/>
        <v/>
      </c>
      <c r="F1031" s="14">
        <f t="shared" si="311"/>
        <v>2</v>
      </c>
      <c r="G1031" s="14">
        <f t="shared" si="307"/>
        <v>1</v>
      </c>
      <c r="H1031" s="14">
        <f t="shared" si="312"/>
        <v>9</v>
      </c>
      <c r="I1031" s="14">
        <f t="shared" si="312"/>
        <v>7</v>
      </c>
      <c r="J1031" s="14">
        <f t="shared" si="312"/>
        <v>0</v>
      </c>
      <c r="K1031" s="14">
        <f t="shared" si="312"/>
        <v>0</v>
      </c>
      <c r="L1031" s="14" t="str">
        <f t="shared" si="313"/>
        <v>1.9.7</v>
      </c>
      <c r="M1031" s="15" t="str">
        <f t="shared" si="314"/>
        <v>--</v>
      </c>
      <c r="N1031" s="14" t="str">
        <f t="shared" si="315"/>
        <v/>
      </c>
      <c r="O1031" s="15" t="str">
        <f t="shared" si="308"/>
        <v/>
      </c>
      <c r="P1031" s="15" t="str">
        <f>IF(N1031=1,FLOOR(MAX($P$4:P1030),1)+1,IF(AND(P1030&lt;&gt;"",O1030&lt;&gt;1),MAX($P$4:P1030)+0.1,""))</f>
        <v/>
      </c>
      <c r="Q1031" s="5">
        <f>ROW()</f>
        <v>1031</v>
      </c>
    </row>
    <row r="1032" spans="1:17" x14ac:dyDescent="0.3">
      <c r="A1032" s="1" t="s">
        <v>190</v>
      </c>
      <c r="B1032" s="5"/>
      <c r="C1032" s="14">
        <f t="shared" si="309"/>
        <v>0</v>
      </c>
      <c r="D1032" s="14">
        <f t="shared" si="309"/>
        <v>1</v>
      </c>
      <c r="E1032" s="14" t="str">
        <f t="shared" si="310"/>
        <v/>
      </c>
      <c r="F1032" s="14">
        <f t="shared" si="311"/>
        <v>1</v>
      </c>
      <c r="G1032" s="14">
        <f t="shared" si="307"/>
        <v>1</v>
      </c>
      <c r="H1032" s="14">
        <f t="shared" si="312"/>
        <v>9</v>
      </c>
      <c r="I1032" s="14">
        <f t="shared" si="312"/>
        <v>7</v>
      </c>
      <c r="J1032" s="14">
        <f t="shared" si="312"/>
        <v>0</v>
      </c>
      <c r="K1032" s="14">
        <f t="shared" si="312"/>
        <v>0</v>
      </c>
      <c r="L1032" s="14" t="str">
        <f t="shared" si="313"/>
        <v>1.9.7</v>
      </c>
      <c r="M1032" s="15" t="str">
        <f t="shared" si="314"/>
        <v>--</v>
      </c>
      <c r="N1032" s="14" t="str">
        <f t="shared" si="315"/>
        <v/>
      </c>
      <c r="O1032" s="15" t="str">
        <f t="shared" si="308"/>
        <v/>
      </c>
      <c r="P1032" s="15" t="str">
        <f>IF(N1032=1,FLOOR(MAX($P$4:P1031),1)+1,IF(AND(P1031&lt;&gt;"",O1031&lt;&gt;1),MAX($P$4:P1031)+0.1,""))</f>
        <v/>
      </c>
      <c r="Q1032" s="5">
        <f>ROW()</f>
        <v>1032</v>
      </c>
    </row>
    <row r="1033" spans="1:17" x14ac:dyDescent="0.3">
      <c r="A1033" s="1" t="s">
        <v>661</v>
      </c>
      <c r="B1033" s="5"/>
      <c r="C1033" s="14">
        <f t="shared" si="309"/>
        <v>1</v>
      </c>
      <c r="D1033" s="14">
        <f t="shared" si="309"/>
        <v>0</v>
      </c>
      <c r="E1033" s="14" t="str">
        <f t="shared" si="310"/>
        <v/>
      </c>
      <c r="F1033" s="14">
        <f t="shared" si="311"/>
        <v>2</v>
      </c>
      <c r="G1033" s="14">
        <f t="shared" si="307"/>
        <v>1</v>
      </c>
      <c r="H1033" s="14">
        <f t="shared" si="312"/>
        <v>9</v>
      </c>
      <c r="I1033" s="14">
        <f t="shared" si="312"/>
        <v>8</v>
      </c>
      <c r="J1033" s="14">
        <f t="shared" si="312"/>
        <v>0</v>
      </c>
      <c r="K1033" s="14">
        <f t="shared" si="312"/>
        <v>0</v>
      </c>
      <c r="L1033" s="14" t="str">
        <f t="shared" si="313"/>
        <v>1.9.8</v>
      </c>
      <c r="M1033" s="15" t="str">
        <f t="shared" si="314"/>
        <v>Control System Cybersecurity Documentation</v>
      </c>
      <c r="N1033" s="14" t="str">
        <f t="shared" si="315"/>
        <v/>
      </c>
      <c r="O1033" s="15" t="str">
        <f t="shared" si="308"/>
        <v/>
      </c>
      <c r="P1033" s="15" t="str">
        <f>IF(N1033=1,FLOOR(MAX($P$4:P1032),1)+1,IF(AND(P1032&lt;&gt;"",O1032&lt;&gt;1),MAX($P$4:P1032)+0.1,""))</f>
        <v/>
      </c>
      <c r="Q1033" s="5">
        <f>ROW()</f>
        <v>1033</v>
      </c>
    </row>
    <row r="1034" spans="1:17" x14ac:dyDescent="0.3">
      <c r="A1034" s="1" t="s">
        <v>59</v>
      </c>
      <c r="B1034" s="5"/>
      <c r="C1034" s="14">
        <f t="shared" si="309"/>
        <v>0</v>
      </c>
      <c r="D1034" s="14">
        <f t="shared" si="309"/>
        <v>0</v>
      </c>
      <c r="E1034" s="14" t="str">
        <f t="shared" si="310"/>
        <v/>
      </c>
      <c r="F1034" s="14">
        <f t="shared" si="311"/>
        <v>2</v>
      </c>
      <c r="G1034" s="14">
        <f t="shared" si="307"/>
        <v>1</v>
      </c>
      <c r="H1034" s="14">
        <f t="shared" si="312"/>
        <v>9</v>
      </c>
      <c r="I1034" s="14">
        <f t="shared" si="312"/>
        <v>8</v>
      </c>
      <c r="J1034" s="14">
        <f t="shared" si="312"/>
        <v>0</v>
      </c>
      <c r="K1034" s="14">
        <f t="shared" si="312"/>
        <v>0</v>
      </c>
      <c r="L1034" s="14" t="str">
        <f t="shared" si="313"/>
        <v>1.9.8</v>
      </c>
      <c r="M1034" s="15" t="str">
        <f t="shared" si="314"/>
        <v>--</v>
      </c>
      <c r="N1034" s="14" t="str">
        <f t="shared" si="315"/>
        <v/>
      </c>
      <c r="O1034" s="15" t="str">
        <f t="shared" si="308"/>
        <v/>
      </c>
      <c r="P1034" s="15" t="str">
        <f>IF(N1034=1,FLOOR(MAX($P$4:P1033),1)+1,IF(AND(P1033&lt;&gt;"",O1033&lt;&gt;1),MAX($P$4:P1033)+0.1,""))</f>
        <v/>
      </c>
      <c r="Q1034" s="5">
        <f>ROW()</f>
        <v>1034</v>
      </c>
    </row>
    <row r="1035" spans="1:17" x14ac:dyDescent="0.3">
      <c r="A1035" s="1" t="s">
        <v>60</v>
      </c>
      <c r="B1035" s="5"/>
      <c r="C1035" s="14">
        <f t="shared" si="309"/>
        <v>0</v>
      </c>
      <c r="D1035" s="14">
        <f t="shared" si="309"/>
        <v>0</v>
      </c>
      <c r="E1035" s="14" t="str">
        <f t="shared" si="310"/>
        <v/>
      </c>
      <c r="F1035" s="14">
        <f t="shared" si="311"/>
        <v>2</v>
      </c>
      <c r="G1035" s="14">
        <f t="shared" si="307"/>
        <v>1</v>
      </c>
      <c r="H1035" s="14">
        <f t="shared" si="312"/>
        <v>9</v>
      </c>
      <c r="I1035" s="14">
        <f t="shared" si="312"/>
        <v>8</v>
      </c>
      <c r="J1035" s="14">
        <f t="shared" si="312"/>
        <v>0</v>
      </c>
      <c r="K1035" s="14">
        <f t="shared" si="312"/>
        <v>0</v>
      </c>
      <c r="L1035" s="14" t="str">
        <f t="shared" si="313"/>
        <v>1.9.8</v>
      </c>
      <c r="M1035" s="15" t="str">
        <f t="shared" si="314"/>
        <v>--</v>
      </c>
      <c r="N1035" s="14" t="str">
        <f t="shared" si="315"/>
        <v/>
      </c>
      <c r="O1035" s="15" t="str">
        <f t="shared" si="308"/>
        <v/>
      </c>
      <c r="P1035" s="15" t="str">
        <f>IF(N1035=1,FLOOR(MAX($P$4:P1034),1)+1,IF(AND(P1034&lt;&gt;"",O1034&lt;&gt;1),MAX($P$4:P1034)+0.1,""))</f>
        <v/>
      </c>
      <c r="Q1035" s="5">
        <f>ROW()</f>
        <v>1035</v>
      </c>
    </row>
    <row r="1036" spans="1:17" x14ac:dyDescent="0.3">
      <c r="A1036" s="1" t="s">
        <v>662</v>
      </c>
      <c r="B1036" s="5"/>
      <c r="C1036" s="14">
        <f t="shared" si="309"/>
        <v>0</v>
      </c>
      <c r="D1036" s="14">
        <f t="shared" si="309"/>
        <v>0</v>
      </c>
      <c r="E1036" s="14" t="str">
        <f t="shared" si="310"/>
        <v/>
      </c>
      <c r="F1036" s="14">
        <f t="shared" si="311"/>
        <v>2</v>
      </c>
      <c r="G1036" s="14">
        <f t="shared" si="307"/>
        <v>1</v>
      </c>
      <c r="H1036" s="14">
        <f t="shared" si="312"/>
        <v>9</v>
      </c>
      <c r="I1036" s="14">
        <f t="shared" si="312"/>
        <v>8</v>
      </c>
      <c r="J1036" s="14">
        <f t="shared" si="312"/>
        <v>0</v>
      </c>
      <c r="K1036" s="14">
        <f t="shared" si="312"/>
        <v>0</v>
      </c>
      <c r="L1036" s="14" t="str">
        <f t="shared" si="313"/>
        <v>1.9.8</v>
      </c>
      <c r="M1036" s="15" t="str">
        <f t="shared" si="314"/>
        <v>--</v>
      </c>
      <c r="N1036" s="14" t="str">
        <f t="shared" si="315"/>
        <v/>
      </c>
      <c r="O1036" s="15" t="str">
        <f t="shared" si="308"/>
        <v/>
      </c>
      <c r="P1036" s="15" t="str">
        <f>IF(N1036=1,FLOOR(MAX($P$4:P1035),1)+1,IF(AND(P1035&lt;&gt;"",O1035&lt;&gt;1),MAX($P$4:P1035)+0.1,""))</f>
        <v/>
      </c>
      <c r="Q1036" s="5">
        <f>ROW()</f>
        <v>1036</v>
      </c>
    </row>
    <row r="1037" spans="1:17" x14ac:dyDescent="0.3">
      <c r="A1037" s="1" t="s">
        <v>663</v>
      </c>
      <c r="B1037" s="5"/>
      <c r="C1037" s="14">
        <f t="shared" si="309"/>
        <v>0</v>
      </c>
      <c r="D1037" s="14">
        <f t="shared" si="309"/>
        <v>0</v>
      </c>
      <c r="E1037" s="14" t="str">
        <f t="shared" si="310"/>
        <v/>
      </c>
      <c r="F1037" s="14">
        <f t="shared" si="311"/>
        <v>2</v>
      </c>
      <c r="G1037" s="14">
        <f t="shared" si="307"/>
        <v>1</v>
      </c>
      <c r="H1037" s="14">
        <f t="shared" si="312"/>
        <v>9</v>
      </c>
      <c r="I1037" s="14">
        <f t="shared" si="312"/>
        <v>8</v>
      </c>
      <c r="J1037" s="14">
        <f t="shared" si="312"/>
        <v>0</v>
      </c>
      <c r="K1037" s="14">
        <f t="shared" si="312"/>
        <v>0</v>
      </c>
      <c r="L1037" s="14" t="str">
        <f t="shared" si="313"/>
        <v>1.9.8</v>
      </c>
      <c r="M1037" s="15" t="str">
        <f t="shared" si="314"/>
        <v>--</v>
      </c>
      <c r="N1037" s="14" t="str">
        <f t="shared" si="315"/>
        <v/>
      </c>
      <c r="O1037" s="15" t="str">
        <f t="shared" si="308"/>
        <v/>
      </c>
      <c r="P1037" s="15" t="str">
        <f>IF(N1037=1,FLOOR(MAX($P$4:P1036),1)+1,IF(AND(P1036&lt;&gt;"",O1036&lt;&gt;1),MAX($P$4:P1036)+0.1,""))</f>
        <v/>
      </c>
      <c r="Q1037" s="5">
        <f>ROW()</f>
        <v>1037</v>
      </c>
    </row>
    <row r="1038" spans="1:17" x14ac:dyDescent="0.3">
      <c r="A1038" s="1" t="s">
        <v>664</v>
      </c>
      <c r="B1038" s="5"/>
      <c r="C1038" s="14">
        <f t="shared" si="309"/>
        <v>0</v>
      </c>
      <c r="D1038" s="14">
        <f t="shared" si="309"/>
        <v>0</v>
      </c>
      <c r="E1038" s="14" t="str">
        <f t="shared" si="310"/>
        <v/>
      </c>
      <c r="F1038" s="14">
        <f t="shared" si="311"/>
        <v>2</v>
      </c>
      <c r="G1038" s="14">
        <f t="shared" si="307"/>
        <v>1</v>
      </c>
      <c r="H1038" s="14">
        <f t="shared" si="312"/>
        <v>9</v>
      </c>
      <c r="I1038" s="14">
        <f t="shared" si="312"/>
        <v>8</v>
      </c>
      <c r="J1038" s="14">
        <f t="shared" si="312"/>
        <v>0</v>
      </c>
      <c r="K1038" s="14">
        <f t="shared" si="312"/>
        <v>0</v>
      </c>
      <c r="L1038" s="14" t="str">
        <f t="shared" si="313"/>
        <v>1.9.8</v>
      </c>
      <c r="M1038" s="15" t="str">
        <f t="shared" si="314"/>
        <v>--</v>
      </c>
      <c r="N1038" s="14" t="str">
        <f t="shared" si="315"/>
        <v/>
      </c>
      <c r="O1038" s="15" t="str">
        <f t="shared" si="308"/>
        <v/>
      </c>
      <c r="P1038" s="15" t="str">
        <f>IF(N1038=1,FLOOR(MAX($P$4:P1037),1)+1,IF(AND(P1037&lt;&gt;"",O1037&lt;&gt;1),MAX($P$4:P1037)+0.1,""))</f>
        <v/>
      </c>
      <c r="Q1038" s="5">
        <f>ROW()</f>
        <v>1038</v>
      </c>
    </row>
    <row r="1039" spans="1:17" x14ac:dyDescent="0.3">
      <c r="A1039" s="1" t="s">
        <v>665</v>
      </c>
      <c r="B1039" s="5"/>
      <c r="C1039" s="14">
        <f t="shared" si="309"/>
        <v>0</v>
      </c>
      <c r="D1039" s="14">
        <f t="shared" si="309"/>
        <v>0</v>
      </c>
      <c r="E1039" s="14" t="str">
        <f t="shared" si="310"/>
        <v/>
      </c>
      <c r="F1039" s="14">
        <f t="shared" si="311"/>
        <v>2</v>
      </c>
      <c r="G1039" s="14">
        <f t="shared" si="307"/>
        <v>1</v>
      </c>
      <c r="H1039" s="14">
        <f t="shared" si="312"/>
        <v>9</v>
      </c>
      <c r="I1039" s="14">
        <f t="shared" si="312"/>
        <v>8</v>
      </c>
      <c r="J1039" s="14">
        <f t="shared" si="312"/>
        <v>0</v>
      </c>
      <c r="K1039" s="14">
        <f t="shared" si="312"/>
        <v>0</v>
      </c>
      <c r="L1039" s="14" t="str">
        <f t="shared" si="313"/>
        <v>1.9.8</v>
      </c>
      <c r="M1039" s="15" t="str">
        <f t="shared" si="314"/>
        <v>--</v>
      </c>
      <c r="N1039" s="14" t="str">
        <f t="shared" si="315"/>
        <v/>
      </c>
      <c r="O1039" s="15" t="str">
        <f t="shared" si="308"/>
        <v/>
      </c>
      <c r="P1039" s="15" t="str">
        <f>IF(N1039=1,FLOOR(MAX($P$4:P1038),1)+1,IF(AND(P1038&lt;&gt;"",O1038&lt;&gt;1),MAX($P$4:P1038)+0.1,""))</f>
        <v/>
      </c>
      <c r="Q1039" s="5">
        <f>ROW()</f>
        <v>1039</v>
      </c>
    </row>
    <row r="1040" spans="1:17" x14ac:dyDescent="0.3">
      <c r="A1040" s="1" t="s">
        <v>666</v>
      </c>
      <c r="B1040" s="5"/>
      <c r="C1040" s="14">
        <f t="shared" si="309"/>
        <v>0</v>
      </c>
      <c r="D1040" s="14">
        <f t="shared" si="309"/>
        <v>0</v>
      </c>
      <c r="E1040" s="14" t="str">
        <f t="shared" si="310"/>
        <v/>
      </c>
      <c r="F1040" s="14">
        <f t="shared" si="311"/>
        <v>2</v>
      </c>
      <c r="G1040" s="14">
        <f t="shared" si="307"/>
        <v>1</v>
      </c>
      <c r="H1040" s="14">
        <f t="shared" si="312"/>
        <v>9</v>
      </c>
      <c r="I1040" s="14">
        <f t="shared" si="312"/>
        <v>8</v>
      </c>
      <c r="J1040" s="14">
        <f t="shared" si="312"/>
        <v>0</v>
      </c>
      <c r="K1040" s="14">
        <f t="shared" si="312"/>
        <v>0</v>
      </c>
      <c r="L1040" s="14" t="str">
        <f t="shared" si="313"/>
        <v>1.9.8</v>
      </c>
      <c r="M1040" s="15" t="str">
        <f t="shared" si="314"/>
        <v>--</v>
      </c>
      <c r="N1040" s="14" t="str">
        <f t="shared" si="315"/>
        <v/>
      </c>
      <c r="O1040" s="15" t="str">
        <f t="shared" si="308"/>
        <v/>
      </c>
      <c r="P1040" s="15" t="str">
        <f>IF(N1040=1,FLOOR(MAX($P$4:P1039),1)+1,IF(AND(P1039&lt;&gt;"",O1039&lt;&gt;1),MAX($P$4:P1039)+0.1,""))</f>
        <v/>
      </c>
      <c r="Q1040" s="5">
        <f>ROW()</f>
        <v>1040</v>
      </c>
    </row>
    <row r="1041" spans="1:17" x14ac:dyDescent="0.3">
      <c r="A1041" s="1" t="s">
        <v>667</v>
      </c>
      <c r="B1041" s="5"/>
      <c r="C1041" s="14">
        <f t="shared" si="309"/>
        <v>0</v>
      </c>
      <c r="D1041" s="14">
        <f t="shared" si="309"/>
        <v>0</v>
      </c>
      <c r="E1041" s="14" t="str">
        <f t="shared" si="310"/>
        <v/>
      </c>
      <c r="F1041" s="14">
        <f t="shared" si="311"/>
        <v>2</v>
      </c>
      <c r="G1041" s="14">
        <f t="shared" si="307"/>
        <v>1</v>
      </c>
      <c r="H1041" s="14">
        <f t="shared" si="312"/>
        <v>9</v>
      </c>
      <c r="I1041" s="14">
        <f t="shared" si="312"/>
        <v>8</v>
      </c>
      <c r="J1041" s="14">
        <f t="shared" si="312"/>
        <v>0</v>
      </c>
      <c r="K1041" s="14">
        <f t="shared" si="312"/>
        <v>0</v>
      </c>
      <c r="L1041" s="14" t="str">
        <f t="shared" si="313"/>
        <v>1.9.8</v>
      </c>
      <c r="M1041" s="15" t="str">
        <f t="shared" si="314"/>
        <v>--</v>
      </c>
      <c r="N1041" s="14" t="str">
        <f t="shared" si="315"/>
        <v/>
      </c>
      <c r="O1041" s="15" t="str">
        <f t="shared" si="308"/>
        <v/>
      </c>
      <c r="P1041" s="15" t="str">
        <f>IF(N1041=1,FLOOR(MAX($P$4:P1040),1)+1,IF(AND(P1040&lt;&gt;"",O1040&lt;&gt;1),MAX($P$4:P1040)+0.1,""))</f>
        <v/>
      </c>
      <c r="Q1041" s="5">
        <f>ROW()</f>
        <v>1041</v>
      </c>
    </row>
    <row r="1042" spans="1:17" x14ac:dyDescent="0.3">
      <c r="A1042" s="1" t="s">
        <v>668</v>
      </c>
      <c r="B1042" s="5"/>
      <c r="C1042" s="14">
        <f t="shared" si="309"/>
        <v>0</v>
      </c>
      <c r="D1042" s="14">
        <f t="shared" si="309"/>
        <v>0</v>
      </c>
      <c r="E1042" s="14" t="str">
        <f t="shared" si="310"/>
        <v/>
      </c>
      <c r="F1042" s="14">
        <f t="shared" si="311"/>
        <v>2</v>
      </c>
      <c r="G1042" s="14">
        <f t="shared" si="307"/>
        <v>1</v>
      </c>
      <c r="H1042" s="14">
        <f t="shared" si="312"/>
        <v>9</v>
      </c>
      <c r="I1042" s="14">
        <f t="shared" si="312"/>
        <v>8</v>
      </c>
      <c r="J1042" s="14">
        <f t="shared" si="312"/>
        <v>0</v>
      </c>
      <c r="K1042" s="14">
        <f t="shared" si="312"/>
        <v>0</v>
      </c>
      <c r="L1042" s="14" t="str">
        <f t="shared" si="313"/>
        <v>1.9.8</v>
      </c>
      <c r="M1042" s="15" t="str">
        <f t="shared" si="314"/>
        <v>--</v>
      </c>
      <c r="N1042" s="14" t="str">
        <f t="shared" si="315"/>
        <v/>
      </c>
      <c r="O1042" s="15" t="str">
        <f t="shared" si="308"/>
        <v/>
      </c>
      <c r="P1042" s="15" t="str">
        <f>IF(N1042=1,FLOOR(MAX($P$4:P1041),1)+1,IF(AND(P1041&lt;&gt;"",O1041&lt;&gt;1),MAX($P$4:P1041)+0.1,""))</f>
        <v/>
      </c>
      <c r="Q1042" s="5">
        <f>ROW()</f>
        <v>1042</v>
      </c>
    </row>
    <row r="1043" spans="1:17" x14ac:dyDescent="0.3">
      <c r="A1043" s="1" t="s">
        <v>669</v>
      </c>
      <c r="B1043" s="5"/>
      <c r="C1043" s="14">
        <f t="shared" si="309"/>
        <v>0</v>
      </c>
      <c r="D1043" s="14">
        <f t="shared" si="309"/>
        <v>0</v>
      </c>
      <c r="E1043" s="14" t="str">
        <f t="shared" si="310"/>
        <v/>
      </c>
      <c r="F1043" s="14">
        <f t="shared" si="311"/>
        <v>2</v>
      </c>
      <c r="G1043" s="14">
        <f t="shared" si="307"/>
        <v>1</v>
      </c>
      <c r="H1043" s="14">
        <f t="shared" si="312"/>
        <v>9</v>
      </c>
      <c r="I1043" s="14">
        <f t="shared" si="312"/>
        <v>8</v>
      </c>
      <c r="J1043" s="14">
        <f t="shared" si="312"/>
        <v>0</v>
      </c>
      <c r="K1043" s="14">
        <f t="shared" si="312"/>
        <v>0</v>
      </c>
      <c r="L1043" s="14" t="str">
        <f t="shared" si="313"/>
        <v>1.9.8</v>
      </c>
      <c r="M1043" s="15" t="str">
        <f t="shared" si="314"/>
        <v>--</v>
      </c>
      <c r="N1043" s="14" t="str">
        <f t="shared" si="315"/>
        <v/>
      </c>
      <c r="O1043" s="15" t="str">
        <f t="shared" si="308"/>
        <v/>
      </c>
      <c r="P1043" s="15" t="str">
        <f>IF(N1043=1,FLOOR(MAX($P$4:P1042),1)+1,IF(AND(P1042&lt;&gt;"",O1042&lt;&gt;1),MAX($P$4:P1042)+0.1,""))</f>
        <v/>
      </c>
      <c r="Q1043" s="5">
        <f>ROW()</f>
        <v>1043</v>
      </c>
    </row>
    <row r="1044" spans="1:17" x14ac:dyDescent="0.3">
      <c r="A1044" s="1" t="s">
        <v>670</v>
      </c>
      <c r="B1044" s="5"/>
      <c r="C1044" s="14">
        <f t="shared" si="309"/>
        <v>0</v>
      </c>
      <c r="D1044" s="14">
        <f t="shared" si="309"/>
        <v>0</v>
      </c>
      <c r="E1044" s="14" t="str">
        <f t="shared" si="310"/>
        <v/>
      </c>
      <c r="F1044" s="14">
        <f t="shared" si="311"/>
        <v>2</v>
      </c>
      <c r="G1044" s="14">
        <f t="shared" si="307"/>
        <v>1</v>
      </c>
      <c r="H1044" s="14">
        <f t="shared" si="312"/>
        <v>9</v>
      </c>
      <c r="I1044" s="14">
        <f t="shared" si="312"/>
        <v>8</v>
      </c>
      <c r="J1044" s="14">
        <f t="shared" si="312"/>
        <v>0</v>
      </c>
      <c r="K1044" s="14">
        <f t="shared" si="312"/>
        <v>0</v>
      </c>
      <c r="L1044" s="14" t="str">
        <f t="shared" si="313"/>
        <v>1.9.8</v>
      </c>
      <c r="M1044" s="15" t="str">
        <f t="shared" si="314"/>
        <v>--</v>
      </c>
      <c r="N1044" s="14" t="str">
        <f t="shared" si="315"/>
        <v/>
      </c>
      <c r="O1044" s="15" t="str">
        <f t="shared" si="308"/>
        <v/>
      </c>
      <c r="P1044" s="15" t="str">
        <f>IF(N1044=1,FLOOR(MAX($P$4:P1043),1)+1,IF(AND(P1043&lt;&gt;"",O1043&lt;&gt;1),MAX($P$4:P1043)+0.1,""))</f>
        <v/>
      </c>
      <c r="Q1044" s="5">
        <f>ROW()</f>
        <v>1044</v>
      </c>
    </row>
    <row r="1045" spans="1:17" x14ac:dyDescent="0.3">
      <c r="A1045" s="1" t="s">
        <v>671</v>
      </c>
      <c r="B1045" s="5"/>
      <c r="C1045" s="14">
        <f t="shared" si="309"/>
        <v>0</v>
      </c>
      <c r="D1045" s="14">
        <f t="shared" si="309"/>
        <v>0</v>
      </c>
      <c r="E1045" s="14" t="str">
        <f t="shared" si="310"/>
        <v/>
      </c>
      <c r="F1045" s="14">
        <f t="shared" si="311"/>
        <v>2</v>
      </c>
      <c r="G1045" s="14">
        <f t="shared" si="307"/>
        <v>1</v>
      </c>
      <c r="H1045" s="14">
        <f t="shared" si="312"/>
        <v>9</v>
      </c>
      <c r="I1045" s="14">
        <f t="shared" si="312"/>
        <v>8</v>
      </c>
      <c r="J1045" s="14">
        <f t="shared" si="312"/>
        <v>0</v>
      </c>
      <c r="K1045" s="14">
        <f t="shared" si="312"/>
        <v>0</v>
      </c>
      <c r="L1045" s="14" t="str">
        <f t="shared" si="313"/>
        <v>1.9.8</v>
      </c>
      <c r="M1045" s="15" t="str">
        <f t="shared" si="314"/>
        <v>--</v>
      </c>
      <c r="N1045" s="14" t="str">
        <f t="shared" si="315"/>
        <v/>
      </c>
      <c r="O1045" s="15" t="str">
        <f t="shared" si="308"/>
        <v/>
      </c>
      <c r="P1045" s="15" t="str">
        <f>IF(N1045=1,FLOOR(MAX($P$4:P1044),1)+1,IF(AND(P1044&lt;&gt;"",O1044&lt;&gt;1),MAX($P$4:P1044)+0.1,""))</f>
        <v/>
      </c>
      <c r="Q1045" s="5">
        <f>ROW()</f>
        <v>1045</v>
      </c>
    </row>
    <row r="1046" spans="1:17" x14ac:dyDescent="0.3">
      <c r="A1046" s="1" t="s">
        <v>672</v>
      </c>
      <c r="B1046" s="5"/>
      <c r="C1046" s="14">
        <f t="shared" si="309"/>
        <v>0</v>
      </c>
      <c r="D1046" s="14">
        <f t="shared" si="309"/>
        <v>0</v>
      </c>
      <c r="E1046" s="14" t="str">
        <f t="shared" si="310"/>
        <v/>
      </c>
      <c r="F1046" s="14">
        <f t="shared" si="311"/>
        <v>2</v>
      </c>
      <c r="G1046" s="14">
        <f t="shared" si="307"/>
        <v>1</v>
      </c>
      <c r="H1046" s="14">
        <f t="shared" ref="H1046:K1061" si="316">IF(G1046&lt;&gt;G1045,0,IF(AND(($F1045-$D1046)=(H$3-1),$F1046=H$3),H1045+1,H1045))</f>
        <v>9</v>
      </c>
      <c r="I1046" s="14">
        <f t="shared" si="316"/>
        <v>8</v>
      </c>
      <c r="J1046" s="14">
        <f t="shared" si="316"/>
        <v>0</v>
      </c>
      <c r="K1046" s="14">
        <f t="shared" si="316"/>
        <v>0</v>
      </c>
      <c r="L1046" s="14" t="str">
        <f t="shared" si="313"/>
        <v>1.9.8</v>
      </c>
      <c r="M1046" s="15" t="str">
        <f t="shared" si="314"/>
        <v>--</v>
      </c>
      <c r="N1046" s="14" t="str">
        <f t="shared" si="315"/>
        <v/>
      </c>
      <c r="O1046" s="15" t="str">
        <f t="shared" si="308"/>
        <v/>
      </c>
      <c r="P1046" s="15" t="str">
        <f>IF(N1046=1,FLOOR(MAX($P$4:P1045),1)+1,IF(AND(P1045&lt;&gt;"",O1045&lt;&gt;1),MAX($P$4:P1045)+0.1,""))</f>
        <v/>
      </c>
      <c r="Q1046" s="5">
        <f>ROW()</f>
        <v>1046</v>
      </c>
    </row>
    <row r="1047" spans="1:17" x14ac:dyDescent="0.3">
      <c r="A1047" s="1" t="s">
        <v>673</v>
      </c>
      <c r="B1047" s="5"/>
      <c r="C1047" s="14">
        <f t="shared" si="309"/>
        <v>0</v>
      </c>
      <c r="D1047" s="14">
        <f t="shared" si="309"/>
        <v>0</v>
      </c>
      <c r="E1047" s="14" t="str">
        <f t="shared" si="310"/>
        <v/>
      </c>
      <c r="F1047" s="14">
        <f t="shared" si="311"/>
        <v>2</v>
      </c>
      <c r="G1047" s="14">
        <f t="shared" si="307"/>
        <v>1</v>
      </c>
      <c r="H1047" s="14">
        <f t="shared" si="316"/>
        <v>9</v>
      </c>
      <c r="I1047" s="14">
        <f t="shared" si="316"/>
        <v>8</v>
      </c>
      <c r="J1047" s="14">
        <f t="shared" si="316"/>
        <v>0</v>
      </c>
      <c r="K1047" s="14">
        <f t="shared" si="316"/>
        <v>0</v>
      </c>
      <c r="L1047" s="14" t="str">
        <f t="shared" si="313"/>
        <v>1.9.8</v>
      </c>
      <c r="M1047" s="15" t="str">
        <f t="shared" si="314"/>
        <v>--</v>
      </c>
      <c r="N1047" s="14" t="str">
        <f t="shared" si="315"/>
        <v/>
      </c>
      <c r="O1047" s="15" t="str">
        <f t="shared" si="308"/>
        <v/>
      </c>
      <c r="P1047" s="15" t="str">
        <f>IF(N1047=1,FLOOR(MAX($P$4:P1046),1)+1,IF(AND(P1046&lt;&gt;"",O1046&lt;&gt;1),MAX($P$4:P1046)+0.1,""))</f>
        <v/>
      </c>
      <c r="Q1047" s="5">
        <f>ROW()</f>
        <v>1047</v>
      </c>
    </row>
    <row r="1048" spans="1:17" x14ac:dyDescent="0.3">
      <c r="A1048" s="1" t="s">
        <v>55</v>
      </c>
      <c r="B1048" s="5"/>
      <c r="C1048" s="14">
        <f t="shared" si="309"/>
        <v>0</v>
      </c>
      <c r="D1048" s="14">
        <f t="shared" si="309"/>
        <v>0</v>
      </c>
      <c r="E1048" s="14" t="str">
        <f t="shared" si="310"/>
        <v/>
      </c>
      <c r="F1048" s="14">
        <f t="shared" si="311"/>
        <v>2</v>
      </c>
      <c r="G1048" s="14">
        <f t="shared" si="307"/>
        <v>1</v>
      </c>
      <c r="H1048" s="14">
        <f t="shared" si="316"/>
        <v>9</v>
      </c>
      <c r="I1048" s="14">
        <f t="shared" si="316"/>
        <v>8</v>
      </c>
      <c r="J1048" s="14">
        <f t="shared" si="316"/>
        <v>0</v>
      </c>
      <c r="K1048" s="14">
        <f t="shared" si="316"/>
        <v>0</v>
      </c>
      <c r="L1048" s="14" t="str">
        <f t="shared" si="313"/>
        <v>1.9.8</v>
      </c>
      <c r="M1048" s="15" t="str">
        <f t="shared" si="314"/>
        <v>--</v>
      </c>
      <c r="N1048" s="14" t="str">
        <f t="shared" si="315"/>
        <v/>
      </c>
      <c r="O1048" s="15" t="str">
        <f t="shared" si="308"/>
        <v/>
      </c>
      <c r="P1048" s="15" t="str">
        <f>IF(N1048=1,FLOOR(MAX($P$4:P1047),1)+1,IF(AND(P1047&lt;&gt;"",O1047&lt;&gt;1),MAX($P$4:P1047)+0.1,""))</f>
        <v/>
      </c>
      <c r="Q1048" s="5">
        <f>ROW()</f>
        <v>1048</v>
      </c>
    </row>
    <row r="1049" spans="1:17" x14ac:dyDescent="0.3">
      <c r="A1049" s="1" t="s">
        <v>674</v>
      </c>
      <c r="B1049" s="5"/>
      <c r="C1049" s="14">
        <f t="shared" si="309"/>
        <v>0</v>
      </c>
      <c r="D1049" s="14">
        <f t="shared" si="309"/>
        <v>0</v>
      </c>
      <c r="E1049" s="14" t="str">
        <f t="shared" si="310"/>
        <v/>
      </c>
      <c r="F1049" s="14">
        <f t="shared" si="311"/>
        <v>2</v>
      </c>
      <c r="G1049" s="14">
        <f t="shared" si="307"/>
        <v>1</v>
      </c>
      <c r="H1049" s="14">
        <f t="shared" si="316"/>
        <v>9</v>
      </c>
      <c r="I1049" s="14">
        <f t="shared" si="316"/>
        <v>8</v>
      </c>
      <c r="J1049" s="14">
        <f t="shared" si="316"/>
        <v>0</v>
      </c>
      <c r="K1049" s="14">
        <f t="shared" si="316"/>
        <v>0</v>
      </c>
      <c r="L1049" s="14" t="str">
        <f t="shared" si="313"/>
        <v>1.9.8</v>
      </c>
      <c r="M1049" s="15" t="str">
        <f t="shared" si="314"/>
        <v>--</v>
      </c>
      <c r="N1049" s="14" t="str">
        <f t="shared" si="315"/>
        <v/>
      </c>
      <c r="O1049" s="15" t="str">
        <f t="shared" si="308"/>
        <v/>
      </c>
      <c r="P1049" s="15" t="str">
        <f>IF(N1049=1,FLOOR(MAX($P$4:P1048),1)+1,IF(AND(P1048&lt;&gt;"",O1048&lt;&gt;1),MAX($P$4:P1048)+0.1,""))</f>
        <v/>
      </c>
      <c r="Q1049" s="5">
        <f>ROW()</f>
        <v>1049</v>
      </c>
    </row>
    <row r="1050" spans="1:17" x14ac:dyDescent="0.3">
      <c r="A1050" s="1" t="s">
        <v>675</v>
      </c>
      <c r="B1050" s="5"/>
      <c r="C1050" s="14">
        <f t="shared" si="309"/>
        <v>0</v>
      </c>
      <c r="D1050" s="14">
        <f t="shared" si="309"/>
        <v>0</v>
      </c>
      <c r="E1050" s="14" t="str">
        <f t="shared" si="310"/>
        <v/>
      </c>
      <c r="F1050" s="14">
        <f t="shared" si="311"/>
        <v>2</v>
      </c>
      <c r="G1050" s="14">
        <f t="shared" si="307"/>
        <v>1</v>
      </c>
      <c r="H1050" s="14">
        <f t="shared" si="316"/>
        <v>9</v>
      </c>
      <c r="I1050" s="14">
        <f t="shared" si="316"/>
        <v>8</v>
      </c>
      <c r="J1050" s="14">
        <f t="shared" si="316"/>
        <v>0</v>
      </c>
      <c r="K1050" s="14">
        <f t="shared" si="316"/>
        <v>0</v>
      </c>
      <c r="L1050" s="14" t="str">
        <f t="shared" si="313"/>
        <v>1.9.8</v>
      </c>
      <c r="M1050" s="15" t="str">
        <f t="shared" si="314"/>
        <v>--</v>
      </c>
      <c r="N1050" s="14" t="str">
        <f t="shared" si="315"/>
        <v/>
      </c>
      <c r="O1050" s="15" t="str">
        <f t="shared" si="308"/>
        <v/>
      </c>
      <c r="P1050" s="15" t="str">
        <f>IF(N1050=1,FLOOR(MAX($P$4:P1049),1)+1,IF(AND(P1049&lt;&gt;"",O1049&lt;&gt;1),MAX($P$4:P1049)+0.1,""))</f>
        <v/>
      </c>
      <c r="Q1050" s="5">
        <f>ROW()</f>
        <v>1050</v>
      </c>
    </row>
    <row r="1051" spans="1:17" x14ac:dyDescent="0.3">
      <c r="A1051" s="1" t="s">
        <v>676</v>
      </c>
      <c r="B1051" s="5"/>
      <c r="C1051" s="14">
        <f t="shared" si="309"/>
        <v>0</v>
      </c>
      <c r="D1051" s="14">
        <f t="shared" si="309"/>
        <v>0</v>
      </c>
      <c r="E1051" s="14" t="str">
        <f t="shared" si="310"/>
        <v/>
      </c>
      <c r="F1051" s="14">
        <f t="shared" si="311"/>
        <v>2</v>
      </c>
      <c r="G1051" s="14">
        <f t="shared" si="307"/>
        <v>1</v>
      </c>
      <c r="H1051" s="14">
        <f t="shared" si="316"/>
        <v>9</v>
      </c>
      <c r="I1051" s="14">
        <f t="shared" si="316"/>
        <v>8</v>
      </c>
      <c r="J1051" s="14">
        <f t="shared" si="316"/>
        <v>0</v>
      </c>
      <c r="K1051" s="14">
        <f t="shared" si="316"/>
        <v>0</v>
      </c>
      <c r="L1051" s="14" t="str">
        <f t="shared" si="313"/>
        <v>1.9.8</v>
      </c>
      <c r="M1051" s="15" t="str">
        <f t="shared" si="314"/>
        <v>--</v>
      </c>
      <c r="N1051" s="14" t="str">
        <f t="shared" si="315"/>
        <v/>
      </c>
      <c r="O1051" s="15" t="str">
        <f t="shared" si="308"/>
        <v/>
      </c>
      <c r="P1051" s="15" t="str">
        <f>IF(N1051=1,FLOOR(MAX($P$4:P1050),1)+1,IF(AND(P1050&lt;&gt;"",O1050&lt;&gt;1),MAX($P$4:P1050)+0.1,""))</f>
        <v/>
      </c>
      <c r="Q1051" s="5">
        <f>ROW()</f>
        <v>1051</v>
      </c>
    </row>
    <row r="1052" spans="1:17" x14ac:dyDescent="0.3">
      <c r="A1052" s="1" t="s">
        <v>677</v>
      </c>
      <c r="B1052" s="5"/>
      <c r="C1052" s="14">
        <f t="shared" si="309"/>
        <v>0</v>
      </c>
      <c r="D1052" s="14">
        <f t="shared" si="309"/>
        <v>0</v>
      </c>
      <c r="E1052" s="14" t="str">
        <f t="shared" si="310"/>
        <v/>
      </c>
      <c r="F1052" s="14">
        <f t="shared" si="311"/>
        <v>2</v>
      </c>
      <c r="G1052" s="14">
        <f t="shared" si="307"/>
        <v>1</v>
      </c>
      <c r="H1052" s="14">
        <f t="shared" si="316"/>
        <v>9</v>
      </c>
      <c r="I1052" s="14">
        <f t="shared" si="316"/>
        <v>8</v>
      </c>
      <c r="J1052" s="14">
        <f t="shared" si="316"/>
        <v>0</v>
      </c>
      <c r="K1052" s="14">
        <f t="shared" si="316"/>
        <v>0</v>
      </c>
      <c r="L1052" s="14" t="str">
        <f t="shared" si="313"/>
        <v>1.9.8</v>
      </c>
      <c r="M1052" s="15" t="str">
        <f t="shared" si="314"/>
        <v>--</v>
      </c>
      <c r="N1052" s="14" t="str">
        <f t="shared" si="315"/>
        <v/>
      </c>
      <c r="O1052" s="15" t="str">
        <f t="shared" si="308"/>
        <v/>
      </c>
      <c r="P1052" s="15" t="str">
        <f>IF(N1052=1,FLOOR(MAX($P$4:P1051),1)+1,IF(AND(P1051&lt;&gt;"",O1051&lt;&gt;1),MAX($P$4:P1051)+0.1,""))</f>
        <v/>
      </c>
      <c r="Q1052" s="5">
        <f>ROW()</f>
        <v>1052</v>
      </c>
    </row>
    <row r="1053" spans="1:17" x14ac:dyDescent="0.3">
      <c r="A1053" s="1" t="s">
        <v>678</v>
      </c>
      <c r="B1053" s="5"/>
      <c r="C1053" s="14">
        <f t="shared" si="309"/>
        <v>0</v>
      </c>
      <c r="D1053" s="14">
        <f t="shared" si="309"/>
        <v>0</v>
      </c>
      <c r="E1053" s="14" t="str">
        <f t="shared" si="310"/>
        <v/>
      </c>
      <c r="F1053" s="14">
        <f t="shared" si="311"/>
        <v>2</v>
      </c>
      <c r="G1053" s="14">
        <f t="shared" si="307"/>
        <v>1</v>
      </c>
      <c r="H1053" s="14">
        <f t="shared" si="316"/>
        <v>9</v>
      </c>
      <c r="I1053" s="14">
        <f t="shared" si="316"/>
        <v>8</v>
      </c>
      <c r="J1053" s="14">
        <f t="shared" si="316"/>
        <v>0</v>
      </c>
      <c r="K1053" s="14">
        <f t="shared" si="316"/>
        <v>0</v>
      </c>
      <c r="L1053" s="14" t="str">
        <f t="shared" si="313"/>
        <v>1.9.8</v>
      </c>
      <c r="M1053" s="15" t="str">
        <f t="shared" si="314"/>
        <v>--</v>
      </c>
      <c r="N1053" s="14" t="str">
        <f t="shared" si="315"/>
        <v/>
      </c>
      <c r="O1053" s="15" t="str">
        <f t="shared" si="308"/>
        <v/>
      </c>
      <c r="P1053" s="15" t="str">
        <f>IF(N1053=1,FLOOR(MAX($P$4:P1052),1)+1,IF(AND(P1052&lt;&gt;"",O1052&lt;&gt;1),MAX($P$4:P1052)+0.1,""))</f>
        <v/>
      </c>
      <c r="Q1053" s="5">
        <f>ROW()</f>
        <v>1053</v>
      </c>
    </row>
    <row r="1054" spans="1:17" x14ac:dyDescent="0.3">
      <c r="A1054" s="1" t="s">
        <v>679</v>
      </c>
      <c r="B1054" s="5"/>
      <c r="C1054" s="14">
        <f t="shared" si="309"/>
        <v>0</v>
      </c>
      <c r="D1054" s="14">
        <f t="shared" si="309"/>
        <v>0</v>
      </c>
      <c r="E1054" s="14" t="str">
        <f t="shared" si="310"/>
        <v/>
      </c>
      <c r="F1054" s="14">
        <f t="shared" si="311"/>
        <v>2</v>
      </c>
      <c r="G1054" s="14">
        <f t="shared" si="307"/>
        <v>1</v>
      </c>
      <c r="H1054" s="14">
        <f t="shared" si="316"/>
        <v>9</v>
      </c>
      <c r="I1054" s="14">
        <f t="shared" si="316"/>
        <v>8</v>
      </c>
      <c r="J1054" s="14">
        <f t="shared" si="316"/>
        <v>0</v>
      </c>
      <c r="K1054" s="14">
        <f t="shared" si="316"/>
        <v>0</v>
      </c>
      <c r="L1054" s="14" t="str">
        <f t="shared" si="313"/>
        <v>1.9.8</v>
      </c>
      <c r="M1054" s="15" t="str">
        <f t="shared" si="314"/>
        <v>--</v>
      </c>
      <c r="N1054" s="14" t="str">
        <f t="shared" si="315"/>
        <v/>
      </c>
      <c r="O1054" s="15" t="str">
        <f t="shared" si="308"/>
        <v/>
      </c>
      <c r="P1054" s="15" t="str">
        <f>IF(N1054=1,FLOOR(MAX($P$4:P1053),1)+1,IF(AND(P1053&lt;&gt;"",O1053&lt;&gt;1),MAX($P$4:P1053)+0.1,""))</f>
        <v/>
      </c>
      <c r="Q1054" s="5">
        <f>ROW()</f>
        <v>1054</v>
      </c>
    </row>
    <row r="1055" spans="1:17" x14ac:dyDescent="0.3">
      <c r="A1055" s="1" t="s">
        <v>680</v>
      </c>
      <c r="B1055" s="5"/>
      <c r="C1055" s="14">
        <f t="shared" si="309"/>
        <v>0</v>
      </c>
      <c r="D1055" s="14">
        <f t="shared" si="309"/>
        <v>0</v>
      </c>
      <c r="E1055" s="14" t="str">
        <f t="shared" si="310"/>
        <v/>
      </c>
      <c r="F1055" s="14">
        <f t="shared" si="311"/>
        <v>2</v>
      </c>
      <c r="G1055" s="14">
        <f t="shared" si="307"/>
        <v>1</v>
      </c>
      <c r="H1055" s="14">
        <f t="shared" si="316"/>
        <v>9</v>
      </c>
      <c r="I1055" s="14">
        <f t="shared" si="316"/>
        <v>8</v>
      </c>
      <c r="J1055" s="14">
        <f t="shared" si="316"/>
        <v>0</v>
      </c>
      <c r="K1055" s="14">
        <f t="shared" si="316"/>
        <v>0</v>
      </c>
      <c r="L1055" s="14" t="str">
        <f t="shared" si="313"/>
        <v>1.9.8</v>
      </c>
      <c r="M1055" s="15" t="str">
        <f t="shared" si="314"/>
        <v>--</v>
      </c>
      <c r="N1055" s="14" t="str">
        <f t="shared" si="315"/>
        <v/>
      </c>
      <c r="O1055" s="15" t="str">
        <f t="shared" si="308"/>
        <v/>
      </c>
      <c r="P1055" s="15" t="str">
        <f>IF(N1055=1,FLOOR(MAX($P$4:P1054),1)+1,IF(AND(P1054&lt;&gt;"",O1054&lt;&gt;1),MAX($P$4:P1054)+0.1,""))</f>
        <v/>
      </c>
      <c r="Q1055" s="5">
        <f>ROW()</f>
        <v>1055</v>
      </c>
    </row>
    <row r="1056" spans="1:17" x14ac:dyDescent="0.3">
      <c r="A1056" s="1" t="s">
        <v>55</v>
      </c>
      <c r="B1056" s="5"/>
      <c r="C1056" s="14">
        <f t="shared" si="309"/>
        <v>0</v>
      </c>
      <c r="D1056" s="14">
        <f t="shared" si="309"/>
        <v>0</v>
      </c>
      <c r="E1056" s="14" t="str">
        <f t="shared" si="310"/>
        <v/>
      </c>
      <c r="F1056" s="14">
        <f t="shared" si="311"/>
        <v>2</v>
      </c>
      <c r="G1056" s="14">
        <f t="shared" si="307"/>
        <v>1</v>
      </c>
      <c r="H1056" s="14">
        <f t="shared" si="316"/>
        <v>9</v>
      </c>
      <c r="I1056" s="14">
        <f t="shared" si="316"/>
        <v>8</v>
      </c>
      <c r="J1056" s="14">
        <f t="shared" si="316"/>
        <v>0</v>
      </c>
      <c r="K1056" s="14">
        <f t="shared" si="316"/>
        <v>0</v>
      </c>
      <c r="L1056" s="14" t="str">
        <f t="shared" si="313"/>
        <v>1.9.8</v>
      </c>
      <c r="M1056" s="15" t="str">
        <f t="shared" si="314"/>
        <v>--</v>
      </c>
      <c r="N1056" s="14" t="str">
        <f t="shared" si="315"/>
        <v/>
      </c>
      <c r="O1056" s="15" t="str">
        <f t="shared" si="308"/>
        <v/>
      </c>
      <c r="P1056" s="15" t="str">
        <f>IF(N1056=1,FLOOR(MAX($P$4:P1055),1)+1,IF(AND(P1055&lt;&gt;"",O1055&lt;&gt;1),MAX($P$4:P1055)+0.1,""))</f>
        <v/>
      </c>
      <c r="Q1056" s="5">
        <f>ROW()</f>
        <v>1056</v>
      </c>
    </row>
    <row r="1057" spans="1:17" x14ac:dyDescent="0.3">
      <c r="A1057" s="1" t="s">
        <v>681</v>
      </c>
      <c r="B1057" s="5"/>
      <c r="C1057" s="14">
        <f t="shared" si="309"/>
        <v>0</v>
      </c>
      <c r="D1057" s="14">
        <f t="shared" si="309"/>
        <v>0</v>
      </c>
      <c r="E1057" s="14" t="str">
        <f t="shared" si="310"/>
        <v/>
      </c>
      <c r="F1057" s="14">
        <f t="shared" si="311"/>
        <v>2</v>
      </c>
      <c r="G1057" s="14">
        <f t="shared" si="307"/>
        <v>1</v>
      </c>
      <c r="H1057" s="14">
        <f t="shared" si="316"/>
        <v>9</v>
      </c>
      <c r="I1057" s="14">
        <f t="shared" si="316"/>
        <v>8</v>
      </c>
      <c r="J1057" s="14">
        <f t="shared" si="316"/>
        <v>0</v>
      </c>
      <c r="K1057" s="14">
        <f t="shared" si="316"/>
        <v>0</v>
      </c>
      <c r="L1057" s="14" t="str">
        <f t="shared" si="313"/>
        <v>1.9.8</v>
      </c>
      <c r="M1057" s="15" t="str">
        <f t="shared" si="314"/>
        <v>--</v>
      </c>
      <c r="N1057" s="14" t="str">
        <f t="shared" si="315"/>
        <v/>
      </c>
      <c r="O1057" s="15" t="str">
        <f t="shared" si="308"/>
        <v/>
      </c>
      <c r="P1057" s="15" t="str">
        <f>IF(N1057=1,FLOOR(MAX($P$4:P1056),1)+1,IF(AND(P1056&lt;&gt;"",O1056&lt;&gt;1),MAX($P$4:P1056)+0.1,""))</f>
        <v/>
      </c>
      <c r="Q1057" s="5">
        <f>ROW()</f>
        <v>1057</v>
      </c>
    </row>
    <row r="1058" spans="1:17" x14ac:dyDescent="0.3">
      <c r="A1058" s="1" t="s">
        <v>682</v>
      </c>
      <c r="B1058" s="5"/>
      <c r="C1058" s="14">
        <f t="shared" si="309"/>
        <v>0</v>
      </c>
      <c r="D1058" s="14">
        <f t="shared" si="309"/>
        <v>0</v>
      </c>
      <c r="E1058" s="14" t="str">
        <f t="shared" si="310"/>
        <v/>
      </c>
      <c r="F1058" s="14">
        <f t="shared" si="311"/>
        <v>2</v>
      </c>
      <c r="G1058" s="14">
        <f t="shared" si="307"/>
        <v>1</v>
      </c>
      <c r="H1058" s="14">
        <f t="shared" si="316"/>
        <v>9</v>
      </c>
      <c r="I1058" s="14">
        <f t="shared" si="316"/>
        <v>8</v>
      </c>
      <c r="J1058" s="14">
        <f t="shared" si="316"/>
        <v>0</v>
      </c>
      <c r="K1058" s="14">
        <f t="shared" si="316"/>
        <v>0</v>
      </c>
      <c r="L1058" s="14" t="str">
        <f t="shared" si="313"/>
        <v>1.9.8</v>
      </c>
      <c r="M1058" s="15" t="str">
        <f t="shared" si="314"/>
        <v>--</v>
      </c>
      <c r="N1058" s="14" t="str">
        <f t="shared" si="315"/>
        <v/>
      </c>
      <c r="O1058" s="15" t="str">
        <f t="shared" si="308"/>
        <v/>
      </c>
      <c r="P1058" s="15" t="str">
        <f>IF(N1058=1,FLOOR(MAX($P$4:P1057),1)+1,IF(AND(P1057&lt;&gt;"",O1057&lt;&gt;1),MAX($P$4:P1057)+0.1,""))</f>
        <v/>
      </c>
      <c r="Q1058" s="5">
        <f>ROW()</f>
        <v>1058</v>
      </c>
    </row>
    <row r="1059" spans="1:17" x14ac:dyDescent="0.3">
      <c r="A1059" s="1" t="s">
        <v>683</v>
      </c>
      <c r="B1059" s="5"/>
      <c r="C1059" s="14">
        <f t="shared" si="309"/>
        <v>0</v>
      </c>
      <c r="D1059" s="14">
        <f t="shared" si="309"/>
        <v>0</v>
      </c>
      <c r="E1059" s="14" t="str">
        <f t="shared" si="310"/>
        <v/>
      </c>
      <c r="F1059" s="14">
        <f t="shared" si="311"/>
        <v>2</v>
      </c>
      <c r="G1059" s="14">
        <f t="shared" si="307"/>
        <v>1</v>
      </c>
      <c r="H1059" s="14">
        <f t="shared" si="316"/>
        <v>9</v>
      </c>
      <c r="I1059" s="14">
        <f t="shared" si="316"/>
        <v>8</v>
      </c>
      <c r="J1059" s="14">
        <f t="shared" si="316"/>
        <v>0</v>
      </c>
      <c r="K1059" s="14">
        <f t="shared" si="316"/>
        <v>0</v>
      </c>
      <c r="L1059" s="14" t="str">
        <f t="shared" si="313"/>
        <v>1.9.8</v>
      </c>
      <c r="M1059" s="15" t="str">
        <f t="shared" si="314"/>
        <v>--</v>
      </c>
      <c r="N1059" s="14" t="str">
        <f t="shared" si="315"/>
        <v/>
      </c>
      <c r="O1059" s="15" t="str">
        <f t="shared" si="308"/>
        <v/>
      </c>
      <c r="P1059" s="15" t="str">
        <f>IF(N1059=1,FLOOR(MAX($P$4:P1058),1)+1,IF(AND(P1058&lt;&gt;"",O1058&lt;&gt;1),MAX($P$4:P1058)+0.1,""))</f>
        <v/>
      </c>
      <c r="Q1059" s="5">
        <f>ROW()</f>
        <v>1059</v>
      </c>
    </row>
    <row r="1060" spans="1:17" x14ac:dyDescent="0.3">
      <c r="A1060" s="1" t="s">
        <v>684</v>
      </c>
      <c r="B1060" s="5"/>
      <c r="C1060" s="14">
        <f t="shared" si="309"/>
        <v>0</v>
      </c>
      <c r="D1060" s="14">
        <f t="shared" si="309"/>
        <v>0</v>
      </c>
      <c r="E1060" s="14" t="str">
        <f t="shared" si="310"/>
        <v/>
      </c>
      <c r="F1060" s="14">
        <f t="shared" si="311"/>
        <v>2</v>
      </c>
      <c r="G1060" s="14">
        <f t="shared" si="307"/>
        <v>1</v>
      </c>
      <c r="H1060" s="14">
        <f t="shared" si="316"/>
        <v>9</v>
      </c>
      <c r="I1060" s="14">
        <f t="shared" si="316"/>
        <v>8</v>
      </c>
      <c r="J1060" s="14">
        <f t="shared" si="316"/>
        <v>0</v>
      </c>
      <c r="K1060" s="14">
        <f t="shared" si="316"/>
        <v>0</v>
      </c>
      <c r="L1060" s="14" t="str">
        <f t="shared" si="313"/>
        <v>1.9.8</v>
      </c>
      <c r="M1060" s="15" t="str">
        <f t="shared" si="314"/>
        <v>--</v>
      </c>
      <c r="N1060" s="14" t="str">
        <f t="shared" si="315"/>
        <v/>
      </c>
      <c r="O1060" s="15" t="str">
        <f t="shared" si="308"/>
        <v/>
      </c>
      <c r="P1060" s="15" t="str">
        <f>IF(N1060=1,FLOOR(MAX($P$4:P1059),1)+1,IF(AND(P1059&lt;&gt;"",O1059&lt;&gt;1),MAX($P$4:P1059)+0.1,""))</f>
        <v/>
      </c>
      <c r="Q1060" s="5">
        <f>ROW()</f>
        <v>1060</v>
      </c>
    </row>
    <row r="1061" spans="1:17" x14ac:dyDescent="0.3">
      <c r="A1061" s="1" t="s">
        <v>73</v>
      </c>
      <c r="B1061" s="5"/>
      <c r="C1061" s="14">
        <f t="shared" si="309"/>
        <v>0</v>
      </c>
      <c r="D1061" s="14">
        <f t="shared" si="309"/>
        <v>0</v>
      </c>
      <c r="E1061" s="14" t="str">
        <f t="shared" si="310"/>
        <v/>
      </c>
      <c r="F1061" s="14">
        <f t="shared" si="311"/>
        <v>2</v>
      </c>
      <c r="G1061" s="14">
        <f t="shared" si="307"/>
        <v>1</v>
      </c>
      <c r="H1061" s="14">
        <f t="shared" si="316"/>
        <v>9</v>
      </c>
      <c r="I1061" s="14">
        <f t="shared" si="316"/>
        <v>8</v>
      </c>
      <c r="J1061" s="14">
        <f t="shared" si="316"/>
        <v>0</v>
      </c>
      <c r="K1061" s="14">
        <f t="shared" si="316"/>
        <v>0</v>
      </c>
      <c r="L1061" s="14" t="str">
        <f t="shared" si="313"/>
        <v>1.9.8</v>
      </c>
      <c r="M1061" s="15" t="str">
        <f t="shared" si="314"/>
        <v>--</v>
      </c>
      <c r="N1061" s="14" t="str">
        <f t="shared" si="315"/>
        <v/>
      </c>
      <c r="O1061" s="15" t="str">
        <f t="shared" si="308"/>
        <v/>
      </c>
      <c r="P1061" s="15" t="str">
        <f>IF(N1061=1,FLOOR(MAX($P$4:P1060),1)+1,IF(AND(P1060&lt;&gt;"",O1060&lt;&gt;1),MAX($P$4:P1060)+0.1,""))</f>
        <v/>
      </c>
      <c r="Q1061" s="5">
        <f>ROW()</f>
        <v>1061</v>
      </c>
    </row>
    <row r="1062" spans="1:17" x14ac:dyDescent="0.3">
      <c r="A1062" s="1" t="s">
        <v>55</v>
      </c>
      <c r="B1062" s="5"/>
      <c r="C1062" s="14">
        <f t="shared" si="309"/>
        <v>0</v>
      </c>
      <c r="D1062" s="14">
        <f t="shared" si="309"/>
        <v>0</v>
      </c>
      <c r="E1062" s="14" t="str">
        <f t="shared" si="310"/>
        <v/>
      </c>
      <c r="F1062" s="14">
        <f t="shared" si="311"/>
        <v>2</v>
      </c>
      <c r="G1062" s="14">
        <f t="shared" si="307"/>
        <v>1</v>
      </c>
      <c r="H1062" s="14">
        <f t="shared" ref="H1062:K1077" si="317">IF(G1062&lt;&gt;G1061,0,IF(AND(($F1061-$D1062)=(H$3-1),$F1062=H$3),H1061+1,H1061))</f>
        <v>9</v>
      </c>
      <c r="I1062" s="14">
        <f t="shared" si="317"/>
        <v>8</v>
      </c>
      <c r="J1062" s="14">
        <f t="shared" si="317"/>
        <v>0</v>
      </c>
      <c r="K1062" s="14">
        <f t="shared" si="317"/>
        <v>0</v>
      </c>
      <c r="L1062" s="14" t="str">
        <f t="shared" si="313"/>
        <v>1.9.8</v>
      </c>
      <c r="M1062" s="15" t="str">
        <f t="shared" si="314"/>
        <v>--</v>
      </c>
      <c r="N1062" s="14" t="str">
        <f t="shared" si="315"/>
        <v/>
      </c>
      <c r="O1062" s="15" t="str">
        <f t="shared" si="308"/>
        <v/>
      </c>
      <c r="P1062" s="15" t="str">
        <f>IF(N1062=1,FLOOR(MAX($P$4:P1061),1)+1,IF(AND(P1061&lt;&gt;"",O1061&lt;&gt;1),MAX($P$4:P1061)+0.1,""))</f>
        <v/>
      </c>
      <c r="Q1062" s="5">
        <f>ROW()</f>
        <v>1062</v>
      </c>
    </row>
    <row r="1063" spans="1:17" x14ac:dyDescent="0.3">
      <c r="A1063" s="1" t="s">
        <v>55</v>
      </c>
      <c r="B1063" s="5"/>
      <c r="C1063" s="14">
        <f t="shared" si="309"/>
        <v>0</v>
      </c>
      <c r="D1063" s="14">
        <f t="shared" si="309"/>
        <v>0</v>
      </c>
      <c r="E1063" s="14" t="str">
        <f t="shared" si="310"/>
        <v/>
      </c>
      <c r="F1063" s="14">
        <f t="shared" si="311"/>
        <v>2</v>
      </c>
      <c r="G1063" s="14">
        <f t="shared" si="307"/>
        <v>1</v>
      </c>
      <c r="H1063" s="14">
        <f t="shared" si="317"/>
        <v>9</v>
      </c>
      <c r="I1063" s="14">
        <f t="shared" si="317"/>
        <v>8</v>
      </c>
      <c r="J1063" s="14">
        <f t="shared" si="317"/>
        <v>0</v>
      </c>
      <c r="K1063" s="14">
        <f t="shared" si="317"/>
        <v>0</v>
      </c>
      <c r="L1063" s="14" t="str">
        <f t="shared" si="313"/>
        <v>1.9.8</v>
      </c>
      <c r="M1063" s="15" t="str">
        <f t="shared" si="314"/>
        <v>--</v>
      </c>
      <c r="N1063" s="14" t="str">
        <f t="shared" si="315"/>
        <v/>
      </c>
      <c r="O1063" s="15" t="str">
        <f t="shared" si="308"/>
        <v/>
      </c>
      <c r="P1063" s="15" t="str">
        <f>IF(N1063=1,FLOOR(MAX($P$4:P1062),1)+1,IF(AND(P1062&lt;&gt;"",O1062&lt;&gt;1),MAX($P$4:P1062)+0.1,""))</f>
        <v/>
      </c>
      <c r="Q1063" s="5">
        <f>ROW()</f>
        <v>1063</v>
      </c>
    </row>
    <row r="1064" spans="1:17" x14ac:dyDescent="0.3">
      <c r="A1064" s="1" t="s">
        <v>2416</v>
      </c>
      <c r="B1064" s="5"/>
      <c r="C1064" s="14">
        <f t="shared" si="309"/>
        <v>0</v>
      </c>
      <c r="D1064" s="14">
        <f t="shared" si="309"/>
        <v>0</v>
      </c>
      <c r="E1064" s="14" t="str">
        <f t="shared" si="310"/>
        <v/>
      </c>
      <c r="F1064" s="14">
        <f t="shared" si="311"/>
        <v>2</v>
      </c>
      <c r="G1064" s="14">
        <f t="shared" si="307"/>
        <v>1</v>
      </c>
      <c r="H1064" s="14">
        <f t="shared" si="317"/>
        <v>9</v>
      </c>
      <c r="I1064" s="14">
        <f t="shared" si="317"/>
        <v>8</v>
      </c>
      <c r="J1064" s="14">
        <f t="shared" si="317"/>
        <v>0</v>
      </c>
      <c r="K1064" s="14">
        <f t="shared" si="317"/>
        <v>0</v>
      </c>
      <c r="L1064" s="14" t="str">
        <f t="shared" si="313"/>
        <v>1.9.8</v>
      </c>
      <c r="M1064" s="15" t="str">
        <f t="shared" si="314"/>
        <v>--</v>
      </c>
      <c r="N1064" s="14">
        <f t="shared" si="315"/>
        <v>1</v>
      </c>
      <c r="O1064" s="15" t="str">
        <f t="shared" si="308"/>
        <v/>
      </c>
      <c r="P1064" s="15">
        <f>IF(N1064=1,FLOOR(MAX($P$4:P1063),1)+1,IF(AND(P1063&lt;&gt;"",O1063&lt;&gt;1),MAX($P$4:P1063)+0.1,""))</f>
        <v>7</v>
      </c>
      <c r="Q1064" s="5">
        <f>ROW()</f>
        <v>1064</v>
      </c>
    </row>
    <row r="1065" spans="1:17" x14ac:dyDescent="0.3">
      <c r="A1065" s="1" t="s">
        <v>2417</v>
      </c>
      <c r="B1065" s="5"/>
      <c r="C1065" s="14">
        <f t="shared" si="309"/>
        <v>0</v>
      </c>
      <c r="D1065" s="14">
        <f t="shared" si="309"/>
        <v>0</v>
      </c>
      <c r="E1065" s="14" t="str">
        <f t="shared" si="310"/>
        <v/>
      </c>
      <c r="F1065" s="14">
        <f t="shared" si="311"/>
        <v>2</v>
      </c>
      <c r="G1065" s="14">
        <f t="shared" si="307"/>
        <v>1</v>
      </c>
      <c r="H1065" s="14">
        <f t="shared" si="317"/>
        <v>9</v>
      </c>
      <c r="I1065" s="14">
        <f t="shared" si="317"/>
        <v>8</v>
      </c>
      <c r="J1065" s="14">
        <f t="shared" si="317"/>
        <v>0</v>
      </c>
      <c r="K1065" s="14">
        <f t="shared" si="317"/>
        <v>0</v>
      </c>
      <c r="L1065" s="14" t="str">
        <f t="shared" si="313"/>
        <v>1.9.8</v>
      </c>
      <c r="M1065" s="15" t="str">
        <f t="shared" si="314"/>
        <v>--</v>
      </c>
      <c r="N1065" s="14" t="str">
        <f t="shared" si="315"/>
        <v/>
      </c>
      <c r="O1065" s="15" t="str">
        <f t="shared" si="308"/>
        <v/>
      </c>
      <c r="P1065" s="15">
        <f>IF(N1065=1,FLOOR(MAX($P$4:P1064),1)+1,IF(AND(P1064&lt;&gt;"",O1064&lt;&gt;1),MAX($P$4:P1064)+0.1,""))</f>
        <v>7.1</v>
      </c>
      <c r="Q1065" s="5">
        <f>ROW()</f>
        <v>1065</v>
      </c>
    </row>
    <row r="1066" spans="1:17" x14ac:dyDescent="0.3">
      <c r="A1066" s="1" t="s">
        <v>991</v>
      </c>
      <c r="B1066" s="5"/>
      <c r="C1066" s="14">
        <f t="shared" si="309"/>
        <v>0</v>
      </c>
      <c r="D1066" s="14">
        <f t="shared" si="309"/>
        <v>0</v>
      </c>
      <c r="E1066" s="14" t="str">
        <f t="shared" si="310"/>
        <v/>
      </c>
      <c r="F1066" s="14">
        <f t="shared" si="311"/>
        <v>2</v>
      </c>
      <c r="G1066" s="14">
        <f t="shared" si="307"/>
        <v>1</v>
      </c>
      <c r="H1066" s="14">
        <f t="shared" si="317"/>
        <v>9</v>
      </c>
      <c r="I1066" s="14">
        <f t="shared" si="317"/>
        <v>8</v>
      </c>
      <c r="J1066" s="14">
        <f t="shared" si="317"/>
        <v>0</v>
      </c>
      <c r="K1066" s="14">
        <f t="shared" si="317"/>
        <v>0</v>
      </c>
      <c r="L1066" s="14" t="str">
        <f t="shared" si="313"/>
        <v>1.9.8</v>
      </c>
      <c r="M1066" s="15" t="str">
        <f t="shared" si="314"/>
        <v>--</v>
      </c>
      <c r="N1066" s="14" t="str">
        <f t="shared" si="315"/>
        <v/>
      </c>
      <c r="O1066" s="15">
        <f t="shared" si="308"/>
        <v>1</v>
      </c>
      <c r="P1066" s="15">
        <f>IF(N1066=1,FLOOR(MAX($P$4:P1065),1)+1,IF(AND(P1065&lt;&gt;"",O1065&lt;&gt;1),MAX($P$4:P1065)+0.1,""))</f>
        <v>7.1999999999999993</v>
      </c>
      <c r="Q1066" s="5">
        <f>ROW()</f>
        <v>1066</v>
      </c>
    </row>
    <row r="1067" spans="1:17" x14ac:dyDescent="0.3">
      <c r="A1067" s="1" t="s">
        <v>55</v>
      </c>
      <c r="B1067" s="5"/>
      <c r="C1067" s="14">
        <f t="shared" si="309"/>
        <v>0</v>
      </c>
      <c r="D1067" s="14">
        <f t="shared" si="309"/>
        <v>0</v>
      </c>
      <c r="E1067" s="14" t="str">
        <f t="shared" si="310"/>
        <v/>
      </c>
      <c r="F1067" s="14">
        <f t="shared" si="311"/>
        <v>2</v>
      </c>
      <c r="G1067" s="14">
        <f t="shared" si="307"/>
        <v>1</v>
      </c>
      <c r="H1067" s="14">
        <f t="shared" si="317"/>
        <v>9</v>
      </c>
      <c r="I1067" s="14">
        <f t="shared" si="317"/>
        <v>8</v>
      </c>
      <c r="J1067" s="14">
        <f t="shared" si="317"/>
        <v>0</v>
      </c>
      <c r="K1067" s="14">
        <f t="shared" si="317"/>
        <v>0</v>
      </c>
      <c r="L1067" s="14" t="str">
        <f t="shared" si="313"/>
        <v>1.9.8</v>
      </c>
      <c r="M1067" s="15" t="str">
        <f t="shared" si="314"/>
        <v>--</v>
      </c>
      <c r="N1067" s="14" t="str">
        <f t="shared" si="315"/>
        <v/>
      </c>
      <c r="O1067" s="15" t="str">
        <f t="shared" si="308"/>
        <v/>
      </c>
      <c r="P1067" s="15" t="str">
        <f>IF(N1067=1,FLOOR(MAX($P$4:P1066),1)+1,IF(AND(P1066&lt;&gt;"",O1066&lt;&gt;1),MAX($P$4:P1066)+0.1,""))</f>
        <v/>
      </c>
      <c r="Q1067" s="5">
        <f>ROW()</f>
        <v>1067</v>
      </c>
    </row>
    <row r="1068" spans="1:17" x14ac:dyDescent="0.3">
      <c r="A1068" s="1" t="s">
        <v>685</v>
      </c>
      <c r="B1068" s="5"/>
      <c r="C1068" s="14">
        <f t="shared" si="309"/>
        <v>0</v>
      </c>
      <c r="D1068" s="14">
        <f t="shared" si="309"/>
        <v>0</v>
      </c>
      <c r="E1068" s="14" t="str">
        <f t="shared" si="310"/>
        <v/>
      </c>
      <c r="F1068" s="14">
        <f t="shared" si="311"/>
        <v>2</v>
      </c>
      <c r="G1068" s="14">
        <f t="shared" si="307"/>
        <v>1</v>
      </c>
      <c r="H1068" s="14">
        <f t="shared" si="317"/>
        <v>9</v>
      </c>
      <c r="I1068" s="14">
        <f t="shared" si="317"/>
        <v>8</v>
      </c>
      <c r="J1068" s="14">
        <f t="shared" si="317"/>
        <v>0</v>
      </c>
      <c r="K1068" s="14">
        <f t="shared" si="317"/>
        <v>0</v>
      </c>
      <c r="L1068" s="14" t="str">
        <f t="shared" si="313"/>
        <v>1.9.8</v>
      </c>
      <c r="M1068" s="15" t="str">
        <f t="shared" si="314"/>
        <v>--</v>
      </c>
      <c r="N1068" s="14" t="str">
        <f t="shared" si="315"/>
        <v/>
      </c>
      <c r="O1068" s="15" t="str">
        <f t="shared" si="308"/>
        <v/>
      </c>
      <c r="P1068" s="15" t="str">
        <f>IF(N1068=1,FLOOR(MAX($P$4:P1067),1)+1,IF(AND(P1067&lt;&gt;"",O1067&lt;&gt;1),MAX($P$4:P1067)+0.1,""))</f>
        <v/>
      </c>
      <c r="Q1068" s="5">
        <f>ROW()</f>
        <v>1068</v>
      </c>
    </row>
    <row r="1069" spans="1:17" x14ac:dyDescent="0.3">
      <c r="A1069" s="1" t="s">
        <v>686</v>
      </c>
      <c r="B1069" s="5"/>
      <c r="C1069" s="14">
        <f t="shared" si="309"/>
        <v>0</v>
      </c>
      <c r="D1069" s="14">
        <f t="shared" si="309"/>
        <v>0</v>
      </c>
      <c r="E1069" s="14" t="str">
        <f t="shared" si="310"/>
        <v/>
      </c>
      <c r="F1069" s="14">
        <f t="shared" si="311"/>
        <v>2</v>
      </c>
      <c r="G1069" s="14">
        <f t="shared" si="307"/>
        <v>1</v>
      </c>
      <c r="H1069" s="14">
        <f t="shared" si="317"/>
        <v>9</v>
      </c>
      <c r="I1069" s="14">
        <f t="shared" si="317"/>
        <v>8</v>
      </c>
      <c r="J1069" s="14">
        <f t="shared" si="317"/>
        <v>0</v>
      </c>
      <c r="K1069" s="14">
        <f t="shared" si="317"/>
        <v>0</v>
      </c>
      <c r="L1069" s="14" t="str">
        <f t="shared" si="313"/>
        <v>1.9.8</v>
      </c>
      <c r="M1069" s="15" t="str">
        <f t="shared" si="314"/>
        <v>--</v>
      </c>
      <c r="N1069" s="14" t="str">
        <f t="shared" si="315"/>
        <v/>
      </c>
      <c r="O1069" s="15" t="str">
        <f t="shared" si="308"/>
        <v/>
      </c>
      <c r="P1069" s="15" t="str">
        <f>IF(N1069=1,FLOOR(MAX($P$4:P1068),1)+1,IF(AND(P1068&lt;&gt;"",O1068&lt;&gt;1),MAX($P$4:P1068)+0.1,""))</f>
        <v/>
      </c>
      <c r="Q1069" s="5">
        <f>ROW()</f>
        <v>1069</v>
      </c>
    </row>
    <row r="1070" spans="1:17" x14ac:dyDescent="0.3">
      <c r="A1070" s="1" t="s">
        <v>55</v>
      </c>
      <c r="B1070" s="5"/>
      <c r="C1070" s="14">
        <f t="shared" si="309"/>
        <v>0</v>
      </c>
      <c r="D1070" s="14">
        <f t="shared" si="309"/>
        <v>0</v>
      </c>
      <c r="E1070" s="14" t="str">
        <f t="shared" si="310"/>
        <v/>
      </c>
      <c r="F1070" s="14">
        <f t="shared" si="311"/>
        <v>2</v>
      </c>
      <c r="G1070" s="14">
        <f t="shared" si="307"/>
        <v>1</v>
      </c>
      <c r="H1070" s="14">
        <f t="shared" si="317"/>
        <v>9</v>
      </c>
      <c r="I1070" s="14">
        <f t="shared" si="317"/>
        <v>8</v>
      </c>
      <c r="J1070" s="14">
        <f t="shared" si="317"/>
        <v>0</v>
      </c>
      <c r="K1070" s="14">
        <f t="shared" si="317"/>
        <v>0</v>
      </c>
      <c r="L1070" s="14" t="str">
        <f t="shared" si="313"/>
        <v>1.9.8</v>
      </c>
      <c r="M1070" s="15" t="str">
        <f t="shared" si="314"/>
        <v>--</v>
      </c>
      <c r="N1070" s="14" t="str">
        <f t="shared" si="315"/>
        <v/>
      </c>
      <c r="O1070" s="15" t="str">
        <f t="shared" si="308"/>
        <v/>
      </c>
      <c r="P1070" s="15" t="str">
        <f>IF(N1070=1,FLOOR(MAX($P$4:P1069),1)+1,IF(AND(P1069&lt;&gt;"",O1069&lt;&gt;1),MAX($P$4:P1069)+0.1,""))</f>
        <v/>
      </c>
      <c r="Q1070" s="5">
        <f>ROW()</f>
        <v>1070</v>
      </c>
    </row>
    <row r="1071" spans="1:17" x14ac:dyDescent="0.3">
      <c r="A1071" s="1" t="s">
        <v>687</v>
      </c>
      <c r="B1071" s="5"/>
      <c r="C1071" s="14">
        <f t="shared" si="309"/>
        <v>1</v>
      </c>
      <c r="D1071" s="14">
        <f t="shared" si="309"/>
        <v>0</v>
      </c>
      <c r="E1071" s="14" t="str">
        <f t="shared" si="310"/>
        <v/>
      </c>
      <c r="F1071" s="14">
        <f t="shared" si="311"/>
        <v>3</v>
      </c>
      <c r="G1071" s="14">
        <f t="shared" si="307"/>
        <v>1</v>
      </c>
      <c r="H1071" s="14">
        <f t="shared" si="317"/>
        <v>9</v>
      </c>
      <c r="I1071" s="14">
        <f t="shared" si="317"/>
        <v>8</v>
      </c>
      <c r="J1071" s="14">
        <f t="shared" si="317"/>
        <v>1</v>
      </c>
      <c r="K1071" s="14">
        <f t="shared" si="317"/>
        <v>0</v>
      </c>
      <c r="L1071" s="14" t="str">
        <f t="shared" si="313"/>
        <v>1.9.8.1</v>
      </c>
      <c r="M1071" s="15" t="str">
        <f t="shared" si="314"/>
        <v>Software Applications</v>
      </c>
      <c r="N1071" s="14" t="str">
        <f t="shared" si="315"/>
        <v/>
      </c>
      <c r="O1071" s="15" t="str">
        <f t="shared" si="308"/>
        <v/>
      </c>
      <c r="P1071" s="15" t="str">
        <f>IF(N1071=1,FLOOR(MAX($P$4:P1070),1)+1,IF(AND(P1070&lt;&gt;"",O1070&lt;&gt;1),MAX($P$4:P1070)+0.1,""))</f>
        <v/>
      </c>
      <c r="Q1071" s="5">
        <f>ROW()</f>
        <v>1071</v>
      </c>
    </row>
    <row r="1072" spans="1:17" x14ac:dyDescent="0.3">
      <c r="A1072" s="1" t="s">
        <v>55</v>
      </c>
      <c r="B1072" s="5"/>
      <c r="C1072" s="14">
        <f t="shared" si="309"/>
        <v>0</v>
      </c>
      <c r="D1072" s="14">
        <f t="shared" si="309"/>
        <v>0</v>
      </c>
      <c r="E1072" s="14" t="str">
        <f t="shared" si="310"/>
        <v/>
      </c>
      <c r="F1072" s="14">
        <f t="shared" si="311"/>
        <v>3</v>
      </c>
      <c r="G1072" s="14">
        <f t="shared" si="307"/>
        <v>1</v>
      </c>
      <c r="H1072" s="14">
        <f t="shared" si="317"/>
        <v>9</v>
      </c>
      <c r="I1072" s="14">
        <f t="shared" si="317"/>
        <v>8</v>
      </c>
      <c r="J1072" s="14">
        <f t="shared" si="317"/>
        <v>1</v>
      </c>
      <c r="K1072" s="14">
        <f t="shared" si="317"/>
        <v>0</v>
      </c>
      <c r="L1072" s="14" t="str">
        <f t="shared" si="313"/>
        <v>1.9.8.1</v>
      </c>
      <c r="M1072" s="15" t="str">
        <f t="shared" si="314"/>
        <v>--</v>
      </c>
      <c r="N1072" s="14" t="str">
        <f t="shared" si="315"/>
        <v/>
      </c>
      <c r="O1072" s="15" t="str">
        <f t="shared" si="308"/>
        <v/>
      </c>
      <c r="P1072" s="15" t="str">
        <f>IF(N1072=1,FLOOR(MAX($P$4:P1071),1)+1,IF(AND(P1071&lt;&gt;"",O1071&lt;&gt;1),MAX($P$4:P1071)+0.1,""))</f>
        <v/>
      </c>
      <c r="Q1072" s="5">
        <f>ROW()</f>
        <v>1072</v>
      </c>
    </row>
    <row r="1073" spans="1:17" x14ac:dyDescent="0.3">
      <c r="A1073" s="1" t="s">
        <v>688</v>
      </c>
      <c r="B1073" s="5"/>
      <c r="C1073" s="14">
        <f t="shared" si="309"/>
        <v>0</v>
      </c>
      <c r="D1073" s="14">
        <f t="shared" si="309"/>
        <v>0</v>
      </c>
      <c r="E1073" s="14" t="str">
        <f t="shared" si="310"/>
        <v/>
      </c>
      <c r="F1073" s="14">
        <f t="shared" si="311"/>
        <v>3</v>
      </c>
      <c r="G1073" s="14">
        <f t="shared" si="307"/>
        <v>1</v>
      </c>
      <c r="H1073" s="14">
        <f t="shared" si="317"/>
        <v>9</v>
      </c>
      <c r="I1073" s="14">
        <f t="shared" si="317"/>
        <v>8</v>
      </c>
      <c r="J1073" s="14">
        <f t="shared" si="317"/>
        <v>1</v>
      </c>
      <c r="K1073" s="14">
        <f t="shared" si="317"/>
        <v>0</v>
      </c>
      <c r="L1073" s="14" t="str">
        <f t="shared" si="313"/>
        <v>1.9.8.1</v>
      </c>
      <c r="M1073" s="15" t="str">
        <f t="shared" si="314"/>
        <v>--</v>
      </c>
      <c r="N1073" s="14" t="str">
        <f t="shared" si="315"/>
        <v/>
      </c>
      <c r="O1073" s="15" t="str">
        <f t="shared" si="308"/>
        <v/>
      </c>
      <c r="P1073" s="15" t="str">
        <f>IF(N1073=1,FLOOR(MAX($P$4:P1072),1)+1,IF(AND(P1072&lt;&gt;"",O1072&lt;&gt;1),MAX($P$4:P1072)+0.1,""))</f>
        <v/>
      </c>
      <c r="Q1073" s="5">
        <f>ROW()</f>
        <v>1073</v>
      </c>
    </row>
    <row r="1074" spans="1:17" x14ac:dyDescent="0.3">
      <c r="A1074" s="1" t="s">
        <v>55</v>
      </c>
      <c r="B1074" s="5"/>
      <c r="C1074" s="14">
        <f t="shared" si="309"/>
        <v>0</v>
      </c>
      <c r="D1074" s="14">
        <f t="shared" si="309"/>
        <v>0</v>
      </c>
      <c r="E1074" s="14" t="str">
        <f t="shared" si="310"/>
        <v/>
      </c>
      <c r="F1074" s="14">
        <f t="shared" si="311"/>
        <v>3</v>
      </c>
      <c r="G1074" s="14">
        <f t="shared" si="307"/>
        <v>1</v>
      </c>
      <c r="H1074" s="14">
        <f t="shared" si="317"/>
        <v>9</v>
      </c>
      <c r="I1074" s="14">
        <f t="shared" si="317"/>
        <v>8</v>
      </c>
      <c r="J1074" s="14">
        <f t="shared" si="317"/>
        <v>1</v>
      </c>
      <c r="K1074" s="14">
        <f t="shared" si="317"/>
        <v>0</v>
      </c>
      <c r="L1074" s="14" t="str">
        <f t="shared" si="313"/>
        <v>1.9.8.1</v>
      </c>
      <c r="M1074" s="15" t="str">
        <f t="shared" si="314"/>
        <v>--</v>
      </c>
      <c r="N1074" s="14" t="str">
        <f t="shared" si="315"/>
        <v/>
      </c>
      <c r="O1074" s="15" t="str">
        <f t="shared" si="308"/>
        <v/>
      </c>
      <c r="P1074" s="15" t="str">
        <f>IF(N1074=1,FLOOR(MAX($P$4:P1073),1)+1,IF(AND(P1073&lt;&gt;"",O1073&lt;&gt;1),MAX($P$4:P1073)+0.1,""))</f>
        <v/>
      </c>
      <c r="Q1074" s="5">
        <f>ROW()</f>
        <v>1074</v>
      </c>
    </row>
    <row r="1075" spans="1:17" x14ac:dyDescent="0.3">
      <c r="A1075" s="1" t="s">
        <v>689</v>
      </c>
      <c r="B1075" s="5"/>
      <c r="C1075" s="14">
        <f t="shared" si="309"/>
        <v>0</v>
      </c>
      <c r="D1075" s="14">
        <f t="shared" si="309"/>
        <v>0</v>
      </c>
      <c r="E1075" s="14" t="str">
        <f t="shared" si="310"/>
        <v/>
      </c>
      <c r="F1075" s="14">
        <f t="shared" si="311"/>
        <v>3</v>
      </c>
      <c r="G1075" s="14">
        <f t="shared" si="307"/>
        <v>1</v>
      </c>
      <c r="H1075" s="14">
        <f t="shared" si="317"/>
        <v>9</v>
      </c>
      <c r="I1075" s="14">
        <f t="shared" si="317"/>
        <v>8</v>
      </c>
      <c r="J1075" s="14">
        <f t="shared" si="317"/>
        <v>1</v>
      </c>
      <c r="K1075" s="14">
        <f t="shared" si="317"/>
        <v>0</v>
      </c>
      <c r="L1075" s="14" t="str">
        <f t="shared" si="313"/>
        <v>1.9.8.1</v>
      </c>
      <c r="M1075" s="15" t="str">
        <f t="shared" si="314"/>
        <v>--</v>
      </c>
      <c r="N1075" s="14" t="str">
        <f t="shared" si="315"/>
        <v/>
      </c>
      <c r="O1075" s="15" t="str">
        <f t="shared" si="308"/>
        <v/>
      </c>
      <c r="P1075" s="15" t="str">
        <f>IF(N1075=1,FLOOR(MAX($P$4:P1074),1)+1,IF(AND(P1074&lt;&gt;"",O1074&lt;&gt;1),MAX($P$4:P1074)+0.1,""))</f>
        <v/>
      </c>
      <c r="Q1075" s="5">
        <f>ROW()</f>
        <v>1075</v>
      </c>
    </row>
    <row r="1076" spans="1:17" x14ac:dyDescent="0.3">
      <c r="A1076" s="1" t="s">
        <v>690</v>
      </c>
      <c r="B1076" s="5"/>
      <c r="C1076" s="14">
        <f t="shared" si="309"/>
        <v>0</v>
      </c>
      <c r="D1076" s="14">
        <f t="shared" si="309"/>
        <v>0</v>
      </c>
      <c r="E1076" s="14" t="str">
        <f t="shared" si="310"/>
        <v/>
      </c>
      <c r="F1076" s="14">
        <f t="shared" si="311"/>
        <v>3</v>
      </c>
      <c r="G1076" s="14">
        <f t="shared" si="307"/>
        <v>1</v>
      </c>
      <c r="H1076" s="14">
        <f t="shared" si="317"/>
        <v>9</v>
      </c>
      <c r="I1076" s="14">
        <f t="shared" si="317"/>
        <v>8</v>
      </c>
      <c r="J1076" s="14">
        <f t="shared" si="317"/>
        <v>1</v>
      </c>
      <c r="K1076" s="14">
        <f t="shared" si="317"/>
        <v>0</v>
      </c>
      <c r="L1076" s="14" t="str">
        <f t="shared" si="313"/>
        <v>1.9.8.1</v>
      </c>
      <c r="M1076" s="15" t="str">
        <f t="shared" si="314"/>
        <v>--</v>
      </c>
      <c r="N1076" s="14" t="str">
        <f t="shared" si="315"/>
        <v/>
      </c>
      <c r="O1076" s="15">
        <f t="shared" si="308"/>
        <v>1</v>
      </c>
      <c r="P1076" s="15" t="str">
        <f>IF(N1076=1,FLOOR(MAX($P$4:P1075),1)+1,IF(AND(P1075&lt;&gt;"",O1075&lt;&gt;1),MAX($P$4:P1075)+0.1,""))</f>
        <v/>
      </c>
      <c r="Q1076" s="5">
        <f>ROW()</f>
        <v>1076</v>
      </c>
    </row>
    <row r="1077" spans="1:17" x14ac:dyDescent="0.3">
      <c r="A1077" s="1" t="s">
        <v>55</v>
      </c>
      <c r="B1077" s="5"/>
      <c r="C1077" s="14">
        <f t="shared" si="309"/>
        <v>0</v>
      </c>
      <c r="D1077" s="14">
        <f t="shared" si="309"/>
        <v>0</v>
      </c>
      <c r="E1077" s="14" t="str">
        <f t="shared" si="310"/>
        <v/>
      </c>
      <c r="F1077" s="14">
        <f t="shared" si="311"/>
        <v>3</v>
      </c>
      <c r="G1077" s="14">
        <f t="shared" si="307"/>
        <v>1</v>
      </c>
      <c r="H1077" s="14">
        <f t="shared" si="317"/>
        <v>9</v>
      </c>
      <c r="I1077" s="14">
        <f t="shared" si="317"/>
        <v>8</v>
      </c>
      <c r="J1077" s="14">
        <f t="shared" si="317"/>
        <v>1</v>
      </c>
      <c r="K1077" s="14">
        <f t="shared" si="317"/>
        <v>0</v>
      </c>
      <c r="L1077" s="14" t="str">
        <f t="shared" si="313"/>
        <v>1.9.8.1</v>
      </c>
      <c r="M1077" s="15" t="str">
        <f t="shared" si="314"/>
        <v>--</v>
      </c>
      <c r="N1077" s="14" t="str">
        <f t="shared" si="315"/>
        <v/>
      </c>
      <c r="O1077" s="15" t="str">
        <f t="shared" si="308"/>
        <v/>
      </c>
      <c r="P1077" s="15" t="str">
        <f>IF(N1077=1,FLOOR(MAX($P$4:P1076),1)+1,IF(AND(P1076&lt;&gt;"",O1076&lt;&gt;1),MAX($P$4:P1076)+0.1,""))</f>
        <v/>
      </c>
      <c r="Q1077" s="5">
        <f>ROW()</f>
        <v>1077</v>
      </c>
    </row>
    <row r="1078" spans="1:17" x14ac:dyDescent="0.3">
      <c r="A1078" s="1" t="s">
        <v>2418</v>
      </c>
      <c r="B1078" s="5"/>
      <c r="C1078" s="14">
        <f t="shared" si="309"/>
        <v>0</v>
      </c>
      <c r="D1078" s="14">
        <f t="shared" si="309"/>
        <v>0</v>
      </c>
      <c r="E1078" s="14" t="str">
        <f t="shared" si="310"/>
        <v/>
      </c>
      <c r="F1078" s="14">
        <f t="shared" si="311"/>
        <v>3</v>
      </c>
      <c r="G1078" s="14">
        <f t="shared" si="307"/>
        <v>1</v>
      </c>
      <c r="H1078" s="14">
        <f t="shared" ref="H1078:K1093" si="318">IF(G1078&lt;&gt;G1077,0,IF(AND(($F1077-$D1078)=(H$3-1),$F1078=H$3),H1077+1,H1077))</f>
        <v>9</v>
      </c>
      <c r="I1078" s="14">
        <f t="shared" si="318"/>
        <v>8</v>
      </c>
      <c r="J1078" s="14">
        <f t="shared" si="318"/>
        <v>1</v>
      </c>
      <c r="K1078" s="14">
        <f t="shared" si="318"/>
        <v>0</v>
      </c>
      <c r="L1078" s="14" t="str">
        <f t="shared" si="313"/>
        <v>1.9.8.1</v>
      </c>
      <c r="M1078" s="15" t="str">
        <f t="shared" si="314"/>
        <v>--</v>
      </c>
      <c r="N1078" s="14" t="str">
        <f t="shared" si="315"/>
        <v/>
      </c>
      <c r="O1078" s="15" t="str">
        <f t="shared" si="308"/>
        <v/>
      </c>
      <c r="P1078" s="15" t="str">
        <f>IF(N1078=1,FLOOR(MAX($P$4:P1077),1)+1,IF(AND(P1077&lt;&gt;"",O1077&lt;&gt;1),MAX($P$4:P1077)+0.1,""))</f>
        <v/>
      </c>
      <c r="Q1078" s="5">
        <f>ROW()</f>
        <v>1078</v>
      </c>
    </row>
    <row r="1079" spans="1:17" x14ac:dyDescent="0.3">
      <c r="A1079" s="1" t="s">
        <v>2419</v>
      </c>
      <c r="B1079" s="5"/>
      <c r="C1079" s="14">
        <f t="shared" si="309"/>
        <v>0</v>
      </c>
      <c r="D1079" s="14">
        <f t="shared" si="309"/>
        <v>0</v>
      </c>
      <c r="E1079" s="14" t="str">
        <f t="shared" si="310"/>
        <v/>
      </c>
      <c r="F1079" s="14">
        <f t="shared" si="311"/>
        <v>3</v>
      </c>
      <c r="G1079" s="14">
        <f t="shared" si="307"/>
        <v>1</v>
      </c>
      <c r="H1079" s="14">
        <f t="shared" si="318"/>
        <v>9</v>
      </c>
      <c r="I1079" s="14">
        <f t="shared" si="318"/>
        <v>8</v>
      </c>
      <c r="J1079" s="14">
        <f t="shared" si="318"/>
        <v>1</v>
      </c>
      <c r="K1079" s="14">
        <f t="shared" si="318"/>
        <v>0</v>
      </c>
      <c r="L1079" s="14" t="str">
        <f t="shared" si="313"/>
        <v>1.9.8.1</v>
      </c>
      <c r="M1079" s="15" t="str">
        <f t="shared" si="314"/>
        <v>--</v>
      </c>
      <c r="N1079" s="14">
        <f t="shared" si="315"/>
        <v>1</v>
      </c>
      <c r="O1079" s="15">
        <f t="shared" si="308"/>
        <v>1</v>
      </c>
      <c r="P1079" s="15">
        <f>IF(N1079=1,FLOOR(MAX($P$4:P1078),1)+1,IF(AND(P1078&lt;&gt;"",O1078&lt;&gt;1),MAX($P$4:P1078)+0.1,""))</f>
        <v>8</v>
      </c>
      <c r="Q1079" s="5">
        <f>ROW()</f>
        <v>1079</v>
      </c>
    </row>
    <row r="1080" spans="1:17" x14ac:dyDescent="0.3">
      <c r="A1080" s="1" t="s">
        <v>55</v>
      </c>
      <c r="B1080" s="5"/>
      <c r="C1080" s="14">
        <f t="shared" si="309"/>
        <v>0</v>
      </c>
      <c r="D1080" s="14">
        <f t="shared" si="309"/>
        <v>0</v>
      </c>
      <c r="E1080" s="14" t="str">
        <f t="shared" si="310"/>
        <v/>
      </c>
      <c r="F1080" s="14">
        <f t="shared" si="311"/>
        <v>3</v>
      </c>
      <c r="G1080" s="14">
        <f t="shared" si="307"/>
        <v>1</v>
      </c>
      <c r="H1080" s="14">
        <f t="shared" si="318"/>
        <v>9</v>
      </c>
      <c r="I1080" s="14">
        <f t="shared" si="318"/>
        <v>8</v>
      </c>
      <c r="J1080" s="14">
        <f t="shared" si="318"/>
        <v>1</v>
      </c>
      <c r="K1080" s="14">
        <f t="shared" si="318"/>
        <v>0</v>
      </c>
      <c r="L1080" s="14" t="str">
        <f t="shared" si="313"/>
        <v>1.9.8.1</v>
      </c>
      <c r="M1080" s="15" t="str">
        <f t="shared" si="314"/>
        <v>--</v>
      </c>
      <c r="N1080" s="14" t="str">
        <f t="shared" si="315"/>
        <v/>
      </c>
      <c r="O1080" s="15" t="str">
        <f t="shared" si="308"/>
        <v/>
      </c>
      <c r="P1080" s="15" t="str">
        <f>IF(N1080=1,FLOOR(MAX($P$4:P1079),1)+1,IF(AND(P1079&lt;&gt;"",O1079&lt;&gt;1),MAX($P$4:P1079)+0.1,""))</f>
        <v/>
      </c>
      <c r="Q1080" s="5">
        <f>ROW()</f>
        <v>1080</v>
      </c>
    </row>
    <row r="1081" spans="1:17" x14ac:dyDescent="0.3">
      <c r="A1081" s="1" t="s">
        <v>691</v>
      </c>
      <c r="B1081" s="5"/>
      <c r="C1081" s="14">
        <f t="shared" si="309"/>
        <v>0</v>
      </c>
      <c r="D1081" s="14">
        <f t="shared" si="309"/>
        <v>0</v>
      </c>
      <c r="E1081" s="14" t="str">
        <f t="shared" si="310"/>
        <v/>
      </c>
      <c r="F1081" s="14">
        <f t="shared" si="311"/>
        <v>3</v>
      </c>
      <c r="G1081" s="14">
        <f t="shared" si="307"/>
        <v>1</v>
      </c>
      <c r="H1081" s="14">
        <f t="shared" si="318"/>
        <v>9</v>
      </c>
      <c r="I1081" s="14">
        <f t="shared" si="318"/>
        <v>8</v>
      </c>
      <c r="J1081" s="14">
        <f t="shared" si="318"/>
        <v>1</v>
      </c>
      <c r="K1081" s="14">
        <f t="shared" si="318"/>
        <v>0</v>
      </c>
      <c r="L1081" s="14" t="str">
        <f t="shared" si="313"/>
        <v>1.9.8.1</v>
      </c>
      <c r="M1081" s="15" t="str">
        <f t="shared" si="314"/>
        <v>--</v>
      </c>
      <c r="N1081" s="14" t="str">
        <f t="shared" si="315"/>
        <v/>
      </c>
      <c r="O1081" s="15" t="str">
        <f t="shared" si="308"/>
        <v/>
      </c>
      <c r="P1081" s="15" t="str">
        <f>IF(N1081=1,FLOOR(MAX($P$4:P1080),1)+1,IF(AND(P1080&lt;&gt;"",O1080&lt;&gt;1),MAX($P$4:P1080)+0.1,""))</f>
        <v/>
      </c>
      <c r="Q1081" s="5">
        <f>ROW()</f>
        <v>1081</v>
      </c>
    </row>
    <row r="1082" spans="1:17" x14ac:dyDescent="0.3">
      <c r="A1082" s="1" t="s">
        <v>690</v>
      </c>
      <c r="B1082" s="5"/>
      <c r="C1082" s="14">
        <f t="shared" si="309"/>
        <v>0</v>
      </c>
      <c r="D1082" s="14">
        <f t="shared" si="309"/>
        <v>0</v>
      </c>
      <c r="E1082" s="14" t="str">
        <f t="shared" si="310"/>
        <v/>
      </c>
      <c r="F1082" s="14">
        <f t="shared" si="311"/>
        <v>3</v>
      </c>
      <c r="G1082" s="14">
        <f t="shared" si="307"/>
        <v>1</v>
      </c>
      <c r="H1082" s="14">
        <f t="shared" si="318"/>
        <v>9</v>
      </c>
      <c r="I1082" s="14">
        <f t="shared" si="318"/>
        <v>8</v>
      </c>
      <c r="J1082" s="14">
        <f t="shared" si="318"/>
        <v>1</v>
      </c>
      <c r="K1082" s="14">
        <f t="shared" si="318"/>
        <v>0</v>
      </c>
      <c r="L1082" s="14" t="str">
        <f t="shared" si="313"/>
        <v>1.9.8.1</v>
      </c>
      <c r="M1082" s="15" t="str">
        <f t="shared" si="314"/>
        <v>--</v>
      </c>
      <c r="N1082" s="14" t="str">
        <f t="shared" si="315"/>
        <v/>
      </c>
      <c r="O1082" s="15">
        <f t="shared" si="308"/>
        <v>1</v>
      </c>
      <c r="P1082" s="15" t="str">
        <f>IF(N1082=1,FLOOR(MAX($P$4:P1081),1)+1,IF(AND(P1081&lt;&gt;"",O1081&lt;&gt;1),MAX($P$4:P1081)+0.1,""))</f>
        <v/>
      </c>
      <c r="Q1082" s="5">
        <f>ROW()</f>
        <v>1082</v>
      </c>
    </row>
    <row r="1083" spans="1:17" x14ac:dyDescent="0.3">
      <c r="A1083" s="1" t="s">
        <v>55</v>
      </c>
      <c r="B1083" s="5"/>
      <c r="C1083" s="14">
        <f t="shared" si="309"/>
        <v>0</v>
      </c>
      <c r="D1083" s="14">
        <f t="shared" si="309"/>
        <v>0</v>
      </c>
      <c r="E1083" s="14" t="str">
        <f t="shared" si="310"/>
        <v/>
      </c>
      <c r="F1083" s="14">
        <f t="shared" si="311"/>
        <v>3</v>
      </c>
      <c r="G1083" s="14">
        <f t="shared" si="307"/>
        <v>1</v>
      </c>
      <c r="H1083" s="14">
        <f t="shared" si="318"/>
        <v>9</v>
      </c>
      <c r="I1083" s="14">
        <f t="shared" si="318"/>
        <v>8</v>
      </c>
      <c r="J1083" s="14">
        <f t="shared" si="318"/>
        <v>1</v>
      </c>
      <c r="K1083" s="14">
        <f t="shared" si="318"/>
        <v>0</v>
      </c>
      <c r="L1083" s="14" t="str">
        <f t="shared" si="313"/>
        <v>1.9.8.1</v>
      </c>
      <c r="M1083" s="15" t="str">
        <f t="shared" si="314"/>
        <v>--</v>
      </c>
      <c r="N1083" s="14" t="str">
        <f t="shared" si="315"/>
        <v/>
      </c>
      <c r="O1083" s="15" t="str">
        <f t="shared" si="308"/>
        <v/>
      </c>
      <c r="P1083" s="15" t="str">
        <f>IF(N1083=1,FLOOR(MAX($P$4:P1082),1)+1,IF(AND(P1082&lt;&gt;"",O1082&lt;&gt;1),MAX($P$4:P1082)+0.1,""))</f>
        <v/>
      </c>
      <c r="Q1083" s="5">
        <f>ROW()</f>
        <v>1083</v>
      </c>
    </row>
    <row r="1084" spans="1:17" x14ac:dyDescent="0.3">
      <c r="A1084" s="1" t="s">
        <v>692</v>
      </c>
      <c r="B1084" s="5"/>
      <c r="C1084" s="14">
        <f t="shared" si="309"/>
        <v>0</v>
      </c>
      <c r="D1084" s="14">
        <f t="shared" si="309"/>
        <v>0</v>
      </c>
      <c r="E1084" s="14" t="str">
        <f t="shared" si="310"/>
        <v/>
      </c>
      <c r="F1084" s="14">
        <f t="shared" si="311"/>
        <v>3</v>
      </c>
      <c r="G1084" s="14">
        <f t="shared" si="307"/>
        <v>1</v>
      </c>
      <c r="H1084" s="14">
        <f t="shared" si="318"/>
        <v>9</v>
      </c>
      <c r="I1084" s="14">
        <f t="shared" si="318"/>
        <v>8</v>
      </c>
      <c r="J1084" s="14">
        <f t="shared" si="318"/>
        <v>1</v>
      </c>
      <c r="K1084" s="14">
        <f t="shared" si="318"/>
        <v>0</v>
      </c>
      <c r="L1084" s="14" t="str">
        <f t="shared" si="313"/>
        <v>1.9.8.1</v>
      </c>
      <c r="M1084" s="15" t="str">
        <f t="shared" si="314"/>
        <v>--</v>
      </c>
      <c r="N1084" s="14" t="str">
        <f t="shared" si="315"/>
        <v/>
      </c>
      <c r="O1084" s="15" t="str">
        <f t="shared" si="308"/>
        <v/>
      </c>
      <c r="P1084" s="15" t="str">
        <f>IF(N1084=1,FLOOR(MAX($P$4:P1083),1)+1,IF(AND(P1083&lt;&gt;"",O1083&lt;&gt;1),MAX($P$4:P1083)+0.1,""))</f>
        <v/>
      </c>
      <c r="Q1084" s="5">
        <f>ROW()</f>
        <v>1084</v>
      </c>
    </row>
    <row r="1085" spans="1:17" x14ac:dyDescent="0.3">
      <c r="A1085" s="1" t="s">
        <v>693</v>
      </c>
      <c r="B1085" s="5"/>
      <c r="C1085" s="14">
        <f t="shared" si="309"/>
        <v>0</v>
      </c>
      <c r="D1085" s="14">
        <f t="shared" si="309"/>
        <v>0</v>
      </c>
      <c r="E1085" s="14" t="str">
        <f t="shared" si="310"/>
        <v/>
      </c>
      <c r="F1085" s="14">
        <f t="shared" si="311"/>
        <v>3</v>
      </c>
      <c r="G1085" s="14">
        <f t="shared" si="307"/>
        <v>1</v>
      </c>
      <c r="H1085" s="14">
        <f t="shared" si="318"/>
        <v>9</v>
      </c>
      <c r="I1085" s="14">
        <f t="shared" si="318"/>
        <v>8</v>
      </c>
      <c r="J1085" s="14">
        <f t="shared" si="318"/>
        <v>1</v>
      </c>
      <c r="K1085" s="14">
        <f t="shared" si="318"/>
        <v>0</v>
      </c>
      <c r="L1085" s="14" t="str">
        <f t="shared" si="313"/>
        <v>1.9.8.1</v>
      </c>
      <c r="M1085" s="15" t="str">
        <f t="shared" si="314"/>
        <v>--</v>
      </c>
      <c r="N1085" s="14">
        <f t="shared" si="315"/>
        <v>1</v>
      </c>
      <c r="O1085" s="15">
        <f t="shared" si="308"/>
        <v>1</v>
      </c>
      <c r="P1085" s="15">
        <f>IF(N1085=1,FLOOR(MAX($P$4:P1084),1)+1,IF(AND(P1084&lt;&gt;"",O1084&lt;&gt;1),MAX($P$4:P1084)+0.1,""))</f>
        <v>9</v>
      </c>
      <c r="Q1085" s="5">
        <f>ROW()</f>
        <v>1085</v>
      </c>
    </row>
    <row r="1086" spans="1:17" x14ac:dyDescent="0.3">
      <c r="A1086" s="1" t="s">
        <v>55</v>
      </c>
      <c r="B1086" s="5"/>
      <c r="C1086" s="14">
        <f t="shared" si="309"/>
        <v>0</v>
      </c>
      <c r="D1086" s="14">
        <f t="shared" si="309"/>
        <v>0</v>
      </c>
      <c r="E1086" s="14" t="str">
        <f t="shared" si="310"/>
        <v/>
      </c>
      <c r="F1086" s="14">
        <f t="shared" si="311"/>
        <v>3</v>
      </c>
      <c r="G1086" s="14">
        <f t="shared" si="307"/>
        <v>1</v>
      </c>
      <c r="H1086" s="14">
        <f t="shared" si="318"/>
        <v>9</v>
      </c>
      <c r="I1086" s="14">
        <f t="shared" si="318"/>
        <v>8</v>
      </c>
      <c r="J1086" s="14">
        <f t="shared" si="318"/>
        <v>1</v>
      </c>
      <c r="K1086" s="14">
        <f t="shared" si="318"/>
        <v>0</v>
      </c>
      <c r="L1086" s="14" t="str">
        <f t="shared" si="313"/>
        <v>1.9.8.1</v>
      </c>
      <c r="M1086" s="15" t="str">
        <f t="shared" si="314"/>
        <v>--</v>
      </c>
      <c r="N1086" s="14" t="str">
        <f t="shared" si="315"/>
        <v/>
      </c>
      <c r="O1086" s="15" t="str">
        <f t="shared" si="308"/>
        <v/>
      </c>
      <c r="P1086" s="15" t="str">
        <f>IF(N1086=1,FLOOR(MAX($P$4:P1085),1)+1,IF(AND(P1085&lt;&gt;"",O1085&lt;&gt;1),MAX($P$4:P1085)+0.1,""))</f>
        <v/>
      </c>
      <c r="Q1086" s="5">
        <f>ROW()</f>
        <v>1086</v>
      </c>
    </row>
    <row r="1087" spans="1:17" x14ac:dyDescent="0.3">
      <c r="A1087" s="1" t="s">
        <v>694</v>
      </c>
      <c r="B1087" s="5"/>
      <c r="C1087" s="14">
        <f t="shared" si="309"/>
        <v>0</v>
      </c>
      <c r="D1087" s="14">
        <f t="shared" si="309"/>
        <v>0</v>
      </c>
      <c r="E1087" s="14" t="str">
        <f t="shared" si="310"/>
        <v/>
      </c>
      <c r="F1087" s="14">
        <f t="shared" si="311"/>
        <v>3</v>
      </c>
      <c r="G1087" s="14">
        <f t="shared" si="307"/>
        <v>1</v>
      </c>
      <c r="H1087" s="14">
        <f t="shared" si="318"/>
        <v>9</v>
      </c>
      <c r="I1087" s="14">
        <f t="shared" si="318"/>
        <v>8</v>
      </c>
      <c r="J1087" s="14">
        <f t="shared" si="318"/>
        <v>1</v>
      </c>
      <c r="K1087" s="14">
        <f t="shared" si="318"/>
        <v>0</v>
      </c>
      <c r="L1087" s="14" t="str">
        <f t="shared" si="313"/>
        <v>1.9.8.1</v>
      </c>
      <c r="M1087" s="15" t="str">
        <f t="shared" si="314"/>
        <v>--</v>
      </c>
      <c r="N1087" s="14" t="str">
        <f t="shared" si="315"/>
        <v/>
      </c>
      <c r="O1087" s="15" t="str">
        <f t="shared" si="308"/>
        <v/>
      </c>
      <c r="P1087" s="15" t="str">
        <f>IF(N1087=1,FLOOR(MAX($P$4:P1086),1)+1,IF(AND(P1086&lt;&gt;"",O1086&lt;&gt;1),MAX($P$4:P1086)+0.1,""))</f>
        <v/>
      </c>
      <c r="Q1087" s="5">
        <f>ROW()</f>
        <v>1087</v>
      </c>
    </row>
    <row r="1088" spans="1:17" x14ac:dyDescent="0.3">
      <c r="A1088" s="1" t="s">
        <v>695</v>
      </c>
      <c r="B1088" s="5"/>
      <c r="C1088" s="14">
        <f t="shared" si="309"/>
        <v>0</v>
      </c>
      <c r="D1088" s="14">
        <f t="shared" si="309"/>
        <v>0</v>
      </c>
      <c r="E1088" s="14" t="str">
        <f t="shared" si="310"/>
        <v/>
      </c>
      <c r="F1088" s="14">
        <f t="shared" si="311"/>
        <v>3</v>
      </c>
      <c r="G1088" s="14">
        <f t="shared" si="307"/>
        <v>1</v>
      </c>
      <c r="H1088" s="14">
        <f t="shared" si="318"/>
        <v>9</v>
      </c>
      <c r="I1088" s="14">
        <f t="shared" si="318"/>
        <v>8</v>
      </c>
      <c r="J1088" s="14">
        <f t="shared" si="318"/>
        <v>1</v>
      </c>
      <c r="K1088" s="14">
        <f t="shared" si="318"/>
        <v>0</v>
      </c>
      <c r="L1088" s="14" t="str">
        <f t="shared" si="313"/>
        <v>1.9.8.1</v>
      </c>
      <c r="M1088" s="15" t="str">
        <f t="shared" si="314"/>
        <v>--</v>
      </c>
      <c r="N1088" s="14">
        <f t="shared" si="315"/>
        <v>1</v>
      </c>
      <c r="O1088" s="15" t="str">
        <f t="shared" si="308"/>
        <v/>
      </c>
      <c r="P1088" s="15">
        <f>IF(N1088=1,FLOOR(MAX($P$4:P1087),1)+1,IF(AND(P1087&lt;&gt;"",O1087&lt;&gt;1),MAX($P$4:P1087)+0.1,""))</f>
        <v>10</v>
      </c>
      <c r="Q1088" s="5">
        <f>ROW()</f>
        <v>1088</v>
      </c>
    </row>
    <row r="1089" spans="1:17" x14ac:dyDescent="0.3">
      <c r="A1089" s="1" t="s">
        <v>696</v>
      </c>
      <c r="B1089" s="5"/>
      <c r="C1089" s="14">
        <f t="shared" si="309"/>
        <v>0</v>
      </c>
      <c r="D1089" s="14">
        <f t="shared" si="309"/>
        <v>0</v>
      </c>
      <c r="E1089" s="14" t="str">
        <f t="shared" si="310"/>
        <v/>
      </c>
      <c r="F1089" s="14">
        <f t="shared" si="311"/>
        <v>3</v>
      </c>
      <c r="G1089" s="14">
        <f t="shared" si="307"/>
        <v>1</v>
      </c>
      <c r="H1089" s="14">
        <f t="shared" si="318"/>
        <v>9</v>
      </c>
      <c r="I1089" s="14">
        <f t="shared" si="318"/>
        <v>8</v>
      </c>
      <c r="J1089" s="14">
        <f t="shared" si="318"/>
        <v>1</v>
      </c>
      <c r="K1089" s="14">
        <f t="shared" si="318"/>
        <v>0</v>
      </c>
      <c r="L1089" s="14" t="str">
        <f t="shared" si="313"/>
        <v>1.9.8.1</v>
      </c>
      <c r="M1089" s="15" t="str">
        <f t="shared" si="314"/>
        <v>--</v>
      </c>
      <c r="N1089" s="14" t="str">
        <f t="shared" si="315"/>
        <v/>
      </c>
      <c r="O1089" s="15">
        <f t="shared" si="308"/>
        <v>1</v>
      </c>
      <c r="P1089" s="15">
        <f>IF(N1089=1,FLOOR(MAX($P$4:P1088),1)+1,IF(AND(P1088&lt;&gt;"",O1088&lt;&gt;1),MAX($P$4:P1088)+0.1,""))</f>
        <v>10.1</v>
      </c>
      <c r="Q1089" s="5">
        <f>ROW()</f>
        <v>1089</v>
      </c>
    </row>
    <row r="1090" spans="1:17" x14ac:dyDescent="0.3">
      <c r="A1090" s="1" t="s">
        <v>55</v>
      </c>
      <c r="B1090" s="5"/>
      <c r="C1090" s="14">
        <f t="shared" si="309"/>
        <v>0</v>
      </c>
      <c r="D1090" s="14">
        <f t="shared" si="309"/>
        <v>0</v>
      </c>
      <c r="E1090" s="14" t="str">
        <f t="shared" si="310"/>
        <v/>
      </c>
      <c r="F1090" s="14">
        <f t="shared" si="311"/>
        <v>3</v>
      </c>
      <c r="G1090" s="14">
        <f t="shared" si="307"/>
        <v>1</v>
      </c>
      <c r="H1090" s="14">
        <f t="shared" si="318"/>
        <v>9</v>
      </c>
      <c r="I1090" s="14">
        <f t="shared" si="318"/>
        <v>8</v>
      </c>
      <c r="J1090" s="14">
        <f t="shared" si="318"/>
        <v>1</v>
      </c>
      <c r="K1090" s="14">
        <f t="shared" si="318"/>
        <v>0</v>
      </c>
      <c r="L1090" s="14" t="str">
        <f t="shared" si="313"/>
        <v>1.9.8.1</v>
      </c>
      <c r="M1090" s="15" t="str">
        <f t="shared" si="314"/>
        <v>--</v>
      </c>
      <c r="N1090" s="14" t="str">
        <f t="shared" si="315"/>
        <v/>
      </c>
      <c r="O1090" s="15" t="str">
        <f t="shared" si="308"/>
        <v/>
      </c>
      <c r="P1090" s="15" t="str">
        <f>IF(N1090=1,FLOOR(MAX($P$4:P1089),1)+1,IF(AND(P1089&lt;&gt;"",O1089&lt;&gt;1),MAX($P$4:P1089)+0.1,""))</f>
        <v/>
      </c>
      <c r="Q1090" s="5">
        <f>ROW()</f>
        <v>1090</v>
      </c>
    </row>
    <row r="1091" spans="1:17" x14ac:dyDescent="0.3">
      <c r="A1091" s="1" t="s">
        <v>697</v>
      </c>
      <c r="B1091" s="5"/>
      <c r="C1091" s="14">
        <f t="shared" si="309"/>
        <v>0</v>
      </c>
      <c r="D1091" s="14">
        <f t="shared" si="309"/>
        <v>0</v>
      </c>
      <c r="E1091" s="14" t="str">
        <f t="shared" si="310"/>
        <v/>
      </c>
      <c r="F1091" s="14">
        <f t="shared" si="311"/>
        <v>3</v>
      </c>
      <c r="G1091" s="14">
        <f t="shared" si="307"/>
        <v>1</v>
      </c>
      <c r="H1091" s="14">
        <f t="shared" si="318"/>
        <v>9</v>
      </c>
      <c r="I1091" s="14">
        <f t="shared" si="318"/>
        <v>8</v>
      </c>
      <c r="J1091" s="14">
        <f t="shared" si="318"/>
        <v>1</v>
      </c>
      <c r="K1091" s="14">
        <f t="shared" si="318"/>
        <v>0</v>
      </c>
      <c r="L1091" s="14" t="str">
        <f t="shared" si="313"/>
        <v>1.9.8.1</v>
      </c>
      <c r="M1091" s="15" t="str">
        <f t="shared" si="314"/>
        <v>--</v>
      </c>
      <c r="N1091" s="14" t="str">
        <f t="shared" si="315"/>
        <v/>
      </c>
      <c r="O1091" s="15" t="str">
        <f t="shared" si="308"/>
        <v/>
      </c>
      <c r="P1091" s="15" t="str">
        <f>IF(N1091=1,FLOOR(MAX($P$4:P1090),1)+1,IF(AND(P1090&lt;&gt;"",O1090&lt;&gt;1),MAX($P$4:P1090)+0.1,""))</f>
        <v/>
      </c>
      <c r="Q1091" s="5">
        <f>ROW()</f>
        <v>1091</v>
      </c>
    </row>
    <row r="1092" spans="1:17" x14ac:dyDescent="0.3">
      <c r="A1092" s="1" t="s">
        <v>698</v>
      </c>
      <c r="B1092" s="5"/>
      <c r="C1092" s="14">
        <f t="shared" si="309"/>
        <v>0</v>
      </c>
      <c r="D1092" s="14">
        <f t="shared" si="309"/>
        <v>0</v>
      </c>
      <c r="E1092" s="14" t="str">
        <f t="shared" si="310"/>
        <v/>
      </c>
      <c r="F1092" s="14">
        <f t="shared" si="311"/>
        <v>3</v>
      </c>
      <c r="G1092" s="14">
        <f t="shared" si="307"/>
        <v>1</v>
      </c>
      <c r="H1092" s="14">
        <f t="shared" si="318"/>
        <v>9</v>
      </c>
      <c r="I1092" s="14">
        <f t="shared" si="318"/>
        <v>8</v>
      </c>
      <c r="J1092" s="14">
        <f t="shared" si="318"/>
        <v>1</v>
      </c>
      <c r="K1092" s="14">
        <f t="shared" si="318"/>
        <v>0</v>
      </c>
      <c r="L1092" s="14" t="str">
        <f t="shared" si="313"/>
        <v>1.9.8.1</v>
      </c>
      <c r="M1092" s="15" t="str">
        <f t="shared" si="314"/>
        <v>--</v>
      </c>
      <c r="N1092" s="14">
        <f t="shared" si="315"/>
        <v>1</v>
      </c>
      <c r="O1092" s="15" t="str">
        <f t="shared" si="308"/>
        <v/>
      </c>
      <c r="P1092" s="15">
        <f>IF(N1092=1,FLOOR(MAX($P$4:P1091),1)+1,IF(AND(P1091&lt;&gt;"",O1091&lt;&gt;1),MAX($P$4:P1091)+0.1,""))</f>
        <v>11</v>
      </c>
      <c r="Q1092" s="5">
        <f>ROW()</f>
        <v>1092</v>
      </c>
    </row>
    <row r="1093" spans="1:17" x14ac:dyDescent="0.3">
      <c r="A1093" s="1" t="s">
        <v>699</v>
      </c>
      <c r="B1093" s="5"/>
      <c r="C1093" s="14">
        <f t="shared" si="309"/>
        <v>0</v>
      </c>
      <c r="D1093" s="14">
        <f t="shared" si="309"/>
        <v>0</v>
      </c>
      <c r="E1093" s="14" t="str">
        <f t="shared" si="310"/>
        <v/>
      </c>
      <c r="F1093" s="14">
        <f t="shared" si="311"/>
        <v>3</v>
      </c>
      <c r="G1093" s="14">
        <f t="shared" ref="G1093:G1156" si="319">G1092+IF(NOT(ISERROR(FIND("&lt;PRT&gt;",A1093))),1,0)</f>
        <v>1</v>
      </c>
      <c r="H1093" s="14">
        <f t="shared" si="318"/>
        <v>9</v>
      </c>
      <c r="I1093" s="14">
        <f t="shared" si="318"/>
        <v>8</v>
      </c>
      <c r="J1093" s="14">
        <f t="shared" si="318"/>
        <v>1</v>
      </c>
      <c r="K1093" s="14">
        <f t="shared" si="318"/>
        <v>0</v>
      </c>
      <c r="L1093" s="14" t="str">
        <f t="shared" si="313"/>
        <v>1.9.8.1</v>
      </c>
      <c r="M1093" s="15" t="str">
        <f t="shared" si="314"/>
        <v>--</v>
      </c>
      <c r="N1093" s="14" t="str">
        <f t="shared" si="315"/>
        <v/>
      </c>
      <c r="O1093" s="15">
        <f t="shared" ref="O1093:O1156" si="320">IF(ISERROR(FIND(O$4,$A1093)),"",1)</f>
        <v>1</v>
      </c>
      <c r="P1093" s="15">
        <f>IF(N1093=1,FLOOR(MAX($P$4:P1092),1)+1,IF(AND(P1092&lt;&gt;"",O1092&lt;&gt;1),MAX($P$4:P1092)+0.1,""))</f>
        <v>11.1</v>
      </c>
      <c r="Q1093" s="5">
        <f>ROW()</f>
        <v>1093</v>
      </c>
    </row>
    <row r="1094" spans="1:17" x14ac:dyDescent="0.3">
      <c r="A1094" s="1" t="s">
        <v>55</v>
      </c>
      <c r="B1094" s="5"/>
      <c r="C1094" s="14">
        <f t="shared" ref="C1094:D1157" si="321">(LEN($A1094)-LEN(SUBSTITUTE($A1094,C$3,"")))/LEN(C$3)</f>
        <v>0</v>
      </c>
      <c r="D1094" s="14">
        <f t="shared" si="321"/>
        <v>0</v>
      </c>
      <c r="E1094" s="14" t="str">
        <f t="shared" ref="E1094:E1157" si="322">IF(AND(C1094&gt;0,D1094&gt;0),IF(FIND(D$3,A1094)&gt;FIND(C$3,A1094),"WARNING","OK"),"")</f>
        <v/>
      </c>
      <c r="F1094" s="14">
        <f t="shared" ref="F1094:F1157" si="323">F1093+C1094-D1094</f>
        <v>3</v>
      </c>
      <c r="G1094" s="14">
        <f t="shared" si="319"/>
        <v>1</v>
      </c>
      <c r="H1094" s="14">
        <f t="shared" ref="H1094:K1109" si="324">IF(G1094&lt;&gt;G1093,0,IF(AND(($F1093-$D1094)=(H$3-1),$F1094=H$3),H1093+1,H1093))</f>
        <v>9</v>
      </c>
      <c r="I1094" s="14">
        <f t="shared" si="324"/>
        <v>8</v>
      </c>
      <c r="J1094" s="14">
        <f t="shared" si="324"/>
        <v>1</v>
      </c>
      <c r="K1094" s="14">
        <f t="shared" si="324"/>
        <v>0</v>
      </c>
      <c r="L1094" s="14" t="str">
        <f t="shared" ref="L1094:L1157" si="325">SUBSTITUTE(G1094&amp;"."&amp;H1094&amp;"."&amp;I1094&amp;"."&amp;J1094&amp;"."&amp;K1094,".0","")</f>
        <v>1.9.8.1</v>
      </c>
      <c r="M1094" s="15" t="str">
        <f t="shared" ref="M1094:M1157" si="326">IF(ISERROR(FIND("&lt;SPT&gt;&lt;TTL&gt;",A1094)),"--",SUBSTITUTE(SUBSTITUTE(MID(A1094&amp;A1095,FIND("&lt;SPT&gt;&lt;TTL&gt;",A1094&amp;A1095)+10,FIND("&lt;/TTL&gt;",A1094&amp;A1095)-FIND("&lt;SPT&gt;&lt;TTL&gt;",A1094&amp;A1095)-10),"&lt;SUB&gt;",""),"&lt;/SUB&gt;",""))</f>
        <v>--</v>
      </c>
      <c r="N1094" s="14" t="str">
        <f t="shared" ref="N1094:N1157" si="327">IF(ISERROR(FIND(N$4,UPPER($A1094))),"",1)</f>
        <v/>
      </c>
      <c r="O1094" s="15" t="str">
        <f t="shared" si="320"/>
        <v/>
      </c>
      <c r="P1094" s="15" t="str">
        <f>IF(N1094=1,FLOOR(MAX($P$4:P1093),1)+1,IF(AND(P1093&lt;&gt;"",O1093&lt;&gt;1),MAX($P$4:P1093)+0.1,""))</f>
        <v/>
      </c>
      <c r="Q1094" s="5">
        <f>ROW()</f>
        <v>1094</v>
      </c>
    </row>
    <row r="1095" spans="1:17" x14ac:dyDescent="0.3">
      <c r="A1095" s="1" t="s">
        <v>700</v>
      </c>
      <c r="B1095" s="5"/>
      <c r="C1095" s="14">
        <f t="shared" si="321"/>
        <v>0</v>
      </c>
      <c r="D1095" s="14">
        <f t="shared" si="321"/>
        <v>0</v>
      </c>
      <c r="E1095" s="14" t="str">
        <f t="shared" si="322"/>
        <v/>
      </c>
      <c r="F1095" s="14">
        <f t="shared" si="323"/>
        <v>3</v>
      </c>
      <c r="G1095" s="14">
        <f t="shared" si="319"/>
        <v>1</v>
      </c>
      <c r="H1095" s="14">
        <f t="shared" si="324"/>
        <v>9</v>
      </c>
      <c r="I1095" s="14">
        <f t="shared" si="324"/>
        <v>8</v>
      </c>
      <c r="J1095" s="14">
        <f t="shared" si="324"/>
        <v>1</v>
      </c>
      <c r="K1095" s="14">
        <f t="shared" si="324"/>
        <v>0</v>
      </c>
      <c r="L1095" s="14" t="str">
        <f t="shared" si="325"/>
        <v>1.9.8.1</v>
      </c>
      <c r="M1095" s="15" t="str">
        <f t="shared" si="326"/>
        <v>--</v>
      </c>
      <c r="N1095" s="14" t="str">
        <f t="shared" si="327"/>
        <v/>
      </c>
      <c r="O1095" s="15" t="str">
        <f t="shared" si="320"/>
        <v/>
      </c>
      <c r="P1095" s="15" t="str">
        <f>IF(N1095=1,FLOOR(MAX($P$4:P1094),1)+1,IF(AND(P1094&lt;&gt;"",O1094&lt;&gt;1),MAX($P$4:P1094)+0.1,""))</f>
        <v/>
      </c>
      <c r="Q1095" s="5">
        <f>ROW()</f>
        <v>1095</v>
      </c>
    </row>
    <row r="1096" spans="1:17" x14ac:dyDescent="0.3">
      <c r="A1096" s="1" t="s">
        <v>701</v>
      </c>
      <c r="B1096" s="5"/>
      <c r="C1096" s="14">
        <f t="shared" si="321"/>
        <v>0</v>
      </c>
      <c r="D1096" s="14">
        <f t="shared" si="321"/>
        <v>0</v>
      </c>
      <c r="E1096" s="14" t="str">
        <f t="shared" si="322"/>
        <v/>
      </c>
      <c r="F1096" s="14">
        <f t="shared" si="323"/>
        <v>3</v>
      </c>
      <c r="G1096" s="14">
        <f t="shared" si="319"/>
        <v>1</v>
      </c>
      <c r="H1096" s="14">
        <f t="shared" si="324"/>
        <v>9</v>
      </c>
      <c r="I1096" s="14">
        <f t="shared" si="324"/>
        <v>8</v>
      </c>
      <c r="J1096" s="14">
        <f t="shared" si="324"/>
        <v>1</v>
      </c>
      <c r="K1096" s="14">
        <f t="shared" si="324"/>
        <v>0</v>
      </c>
      <c r="L1096" s="14" t="str">
        <f t="shared" si="325"/>
        <v>1.9.8.1</v>
      </c>
      <c r="M1096" s="15" t="str">
        <f t="shared" si="326"/>
        <v>--</v>
      </c>
      <c r="N1096" s="14">
        <f t="shared" si="327"/>
        <v>1</v>
      </c>
      <c r="O1096" s="15">
        <f t="shared" si="320"/>
        <v>1</v>
      </c>
      <c r="P1096" s="15">
        <f>IF(N1096=1,FLOOR(MAX($P$4:P1095),1)+1,IF(AND(P1095&lt;&gt;"",O1095&lt;&gt;1),MAX($P$4:P1095)+0.1,""))</f>
        <v>12</v>
      </c>
      <c r="Q1096" s="5">
        <f>ROW()</f>
        <v>1096</v>
      </c>
    </row>
    <row r="1097" spans="1:17" x14ac:dyDescent="0.3">
      <c r="A1097" s="1" t="s">
        <v>55</v>
      </c>
      <c r="B1097" s="5"/>
      <c r="C1097" s="14">
        <f t="shared" si="321"/>
        <v>0</v>
      </c>
      <c r="D1097" s="14">
        <f t="shared" si="321"/>
        <v>0</v>
      </c>
      <c r="E1097" s="14" t="str">
        <f t="shared" si="322"/>
        <v/>
      </c>
      <c r="F1097" s="14">
        <f t="shared" si="323"/>
        <v>3</v>
      </c>
      <c r="G1097" s="14">
        <f t="shared" si="319"/>
        <v>1</v>
      </c>
      <c r="H1097" s="14">
        <f t="shared" si="324"/>
        <v>9</v>
      </c>
      <c r="I1097" s="14">
        <f t="shared" si="324"/>
        <v>8</v>
      </c>
      <c r="J1097" s="14">
        <f t="shared" si="324"/>
        <v>1</v>
      </c>
      <c r="K1097" s="14">
        <f t="shared" si="324"/>
        <v>0</v>
      </c>
      <c r="L1097" s="14" t="str">
        <f t="shared" si="325"/>
        <v>1.9.8.1</v>
      </c>
      <c r="M1097" s="15" t="str">
        <f t="shared" si="326"/>
        <v>--</v>
      </c>
      <c r="N1097" s="14" t="str">
        <f t="shared" si="327"/>
        <v/>
      </c>
      <c r="O1097" s="15" t="str">
        <f t="shared" si="320"/>
        <v/>
      </c>
      <c r="P1097" s="15" t="str">
        <f>IF(N1097=1,FLOOR(MAX($P$4:P1096),1)+1,IF(AND(P1096&lt;&gt;"",O1096&lt;&gt;1),MAX($P$4:P1096)+0.1,""))</f>
        <v/>
      </c>
      <c r="Q1097" s="5">
        <f>ROW()</f>
        <v>1097</v>
      </c>
    </row>
    <row r="1098" spans="1:17" x14ac:dyDescent="0.3">
      <c r="A1098" s="1" t="s">
        <v>702</v>
      </c>
      <c r="B1098" s="5"/>
      <c r="C1098" s="14">
        <f t="shared" si="321"/>
        <v>0</v>
      </c>
      <c r="D1098" s="14">
        <f t="shared" si="321"/>
        <v>0</v>
      </c>
      <c r="E1098" s="14" t="str">
        <f t="shared" si="322"/>
        <v/>
      </c>
      <c r="F1098" s="14">
        <f t="shared" si="323"/>
        <v>3</v>
      </c>
      <c r="G1098" s="14">
        <f t="shared" si="319"/>
        <v>1</v>
      </c>
      <c r="H1098" s="14">
        <f t="shared" si="324"/>
        <v>9</v>
      </c>
      <c r="I1098" s="14">
        <f t="shared" si="324"/>
        <v>8</v>
      </c>
      <c r="J1098" s="14">
        <f t="shared" si="324"/>
        <v>1</v>
      </c>
      <c r="K1098" s="14">
        <f t="shared" si="324"/>
        <v>0</v>
      </c>
      <c r="L1098" s="14" t="str">
        <f t="shared" si="325"/>
        <v>1.9.8.1</v>
      </c>
      <c r="M1098" s="15" t="str">
        <f t="shared" si="326"/>
        <v>--</v>
      </c>
      <c r="N1098" s="14" t="str">
        <f t="shared" si="327"/>
        <v/>
      </c>
      <c r="O1098" s="15" t="str">
        <f t="shared" si="320"/>
        <v/>
      </c>
      <c r="P1098" s="15" t="str">
        <f>IF(N1098=1,FLOOR(MAX($P$4:P1097),1)+1,IF(AND(P1097&lt;&gt;"",O1097&lt;&gt;1),MAX($P$4:P1097)+0.1,""))</f>
        <v/>
      </c>
      <c r="Q1098" s="5">
        <f>ROW()</f>
        <v>1098</v>
      </c>
    </row>
    <row r="1099" spans="1:17" x14ac:dyDescent="0.3">
      <c r="A1099" s="1" t="s">
        <v>703</v>
      </c>
      <c r="B1099" s="5"/>
      <c r="C1099" s="14">
        <f t="shared" si="321"/>
        <v>0</v>
      </c>
      <c r="D1099" s="14">
        <f t="shared" si="321"/>
        <v>0</v>
      </c>
      <c r="E1099" s="14" t="str">
        <f t="shared" si="322"/>
        <v/>
      </c>
      <c r="F1099" s="14">
        <f t="shared" si="323"/>
        <v>3</v>
      </c>
      <c r="G1099" s="14">
        <f t="shared" si="319"/>
        <v>1</v>
      </c>
      <c r="H1099" s="14">
        <f t="shared" si="324"/>
        <v>9</v>
      </c>
      <c r="I1099" s="14">
        <f t="shared" si="324"/>
        <v>8</v>
      </c>
      <c r="J1099" s="14">
        <f t="shared" si="324"/>
        <v>1</v>
      </c>
      <c r="K1099" s="14">
        <f t="shared" si="324"/>
        <v>0</v>
      </c>
      <c r="L1099" s="14" t="str">
        <f t="shared" si="325"/>
        <v>1.9.8.1</v>
      </c>
      <c r="M1099" s="15" t="str">
        <f t="shared" si="326"/>
        <v>--</v>
      </c>
      <c r="N1099" s="14">
        <f t="shared" si="327"/>
        <v>1</v>
      </c>
      <c r="O1099" s="15">
        <f t="shared" si="320"/>
        <v>1</v>
      </c>
      <c r="P1099" s="15">
        <f>IF(N1099=1,FLOOR(MAX($P$4:P1098),1)+1,IF(AND(P1098&lt;&gt;"",O1098&lt;&gt;1),MAX($P$4:P1098)+0.1,""))</f>
        <v>13</v>
      </c>
      <c r="Q1099" s="5">
        <f>ROW()</f>
        <v>1099</v>
      </c>
    </row>
    <row r="1100" spans="1:17" x14ac:dyDescent="0.3">
      <c r="A1100" s="1" t="s">
        <v>190</v>
      </c>
      <c r="B1100" s="5"/>
      <c r="C1100" s="14">
        <f t="shared" si="321"/>
        <v>0</v>
      </c>
      <c r="D1100" s="14">
        <f t="shared" si="321"/>
        <v>1</v>
      </c>
      <c r="E1100" s="14" t="str">
        <f t="shared" si="322"/>
        <v/>
      </c>
      <c r="F1100" s="14">
        <f t="shared" si="323"/>
        <v>2</v>
      </c>
      <c r="G1100" s="14">
        <f t="shared" si="319"/>
        <v>1</v>
      </c>
      <c r="H1100" s="14">
        <f t="shared" si="324"/>
        <v>9</v>
      </c>
      <c r="I1100" s="14">
        <f t="shared" si="324"/>
        <v>8</v>
      </c>
      <c r="J1100" s="14">
        <f t="shared" si="324"/>
        <v>1</v>
      </c>
      <c r="K1100" s="14">
        <f t="shared" si="324"/>
        <v>0</v>
      </c>
      <c r="L1100" s="14" t="str">
        <f t="shared" si="325"/>
        <v>1.9.8.1</v>
      </c>
      <c r="M1100" s="15" t="str">
        <f t="shared" si="326"/>
        <v>--</v>
      </c>
      <c r="N1100" s="14" t="str">
        <f t="shared" si="327"/>
        <v/>
      </c>
      <c r="O1100" s="15" t="str">
        <f t="shared" si="320"/>
        <v/>
      </c>
      <c r="P1100" s="15" t="str">
        <f>IF(N1100=1,FLOOR(MAX($P$4:P1099),1)+1,IF(AND(P1099&lt;&gt;"",O1099&lt;&gt;1),MAX($P$4:P1099)+0.1,""))</f>
        <v/>
      </c>
      <c r="Q1100" s="5">
        <f>ROW()</f>
        <v>1100</v>
      </c>
    </row>
    <row r="1101" spans="1:17" x14ac:dyDescent="0.3">
      <c r="A1101" s="1" t="s">
        <v>704</v>
      </c>
      <c r="B1101" s="5"/>
      <c r="C1101" s="14">
        <f t="shared" si="321"/>
        <v>1</v>
      </c>
      <c r="D1101" s="14">
        <f t="shared" si="321"/>
        <v>0</v>
      </c>
      <c r="E1101" s="14" t="str">
        <f t="shared" si="322"/>
        <v/>
      </c>
      <c r="F1101" s="14">
        <f t="shared" si="323"/>
        <v>3</v>
      </c>
      <c r="G1101" s="14">
        <f t="shared" si="319"/>
        <v>1</v>
      </c>
      <c r="H1101" s="14">
        <f t="shared" si="324"/>
        <v>9</v>
      </c>
      <c r="I1101" s="14">
        <f t="shared" si="324"/>
        <v>8</v>
      </c>
      <c r="J1101" s="14">
        <f t="shared" si="324"/>
        <v>2</v>
      </c>
      <c r="K1101" s="14">
        <f t="shared" si="324"/>
        <v>0</v>
      </c>
      <c r="L1101" s="14" t="str">
        <f t="shared" si="325"/>
        <v>1.9.8.2</v>
      </c>
      <c r="M1101" s="15" t="str">
        <f t="shared" si="326"/>
        <v>For HVAC Control System Devices</v>
      </c>
      <c r="N1101" s="14" t="str">
        <f t="shared" si="327"/>
        <v/>
      </c>
      <c r="O1101" s="15" t="str">
        <f t="shared" si="320"/>
        <v/>
      </c>
      <c r="P1101" s="15" t="str">
        <f>IF(N1101=1,FLOOR(MAX($P$4:P1100),1)+1,IF(AND(P1100&lt;&gt;"",O1100&lt;&gt;1),MAX($P$4:P1100)+0.1,""))</f>
        <v/>
      </c>
      <c r="Q1101" s="5">
        <f>ROW()</f>
        <v>1101</v>
      </c>
    </row>
    <row r="1102" spans="1:17" x14ac:dyDescent="0.3">
      <c r="A1102" s="1" t="s">
        <v>55</v>
      </c>
      <c r="B1102" s="5"/>
      <c r="C1102" s="14">
        <f t="shared" si="321"/>
        <v>0</v>
      </c>
      <c r="D1102" s="14">
        <f t="shared" si="321"/>
        <v>0</v>
      </c>
      <c r="E1102" s="14" t="str">
        <f t="shared" si="322"/>
        <v/>
      </c>
      <c r="F1102" s="14">
        <f t="shared" si="323"/>
        <v>3</v>
      </c>
      <c r="G1102" s="14">
        <f t="shared" si="319"/>
        <v>1</v>
      </c>
      <c r="H1102" s="14">
        <f t="shared" si="324"/>
        <v>9</v>
      </c>
      <c r="I1102" s="14">
        <f t="shared" si="324"/>
        <v>8</v>
      </c>
      <c r="J1102" s="14">
        <f t="shared" si="324"/>
        <v>2</v>
      </c>
      <c r="K1102" s="14">
        <f t="shared" si="324"/>
        <v>0</v>
      </c>
      <c r="L1102" s="14" t="str">
        <f t="shared" si="325"/>
        <v>1.9.8.2</v>
      </c>
      <c r="M1102" s="15" t="str">
        <f t="shared" si="326"/>
        <v>--</v>
      </c>
      <c r="N1102" s="14" t="str">
        <f t="shared" si="327"/>
        <v/>
      </c>
      <c r="O1102" s="15" t="str">
        <f t="shared" si="320"/>
        <v/>
      </c>
      <c r="P1102" s="15" t="str">
        <f>IF(N1102=1,FLOOR(MAX($P$4:P1101),1)+1,IF(AND(P1101&lt;&gt;"",O1101&lt;&gt;1),MAX($P$4:P1101)+0.1,""))</f>
        <v/>
      </c>
      <c r="Q1102" s="5">
        <f>ROW()</f>
        <v>1102</v>
      </c>
    </row>
    <row r="1103" spans="1:17" x14ac:dyDescent="0.3">
      <c r="A1103" s="1" t="s">
        <v>705</v>
      </c>
      <c r="B1103" s="5"/>
      <c r="C1103" s="14">
        <f t="shared" si="321"/>
        <v>1</v>
      </c>
      <c r="D1103" s="14">
        <f t="shared" si="321"/>
        <v>0</v>
      </c>
      <c r="E1103" s="14" t="str">
        <f t="shared" si="322"/>
        <v/>
      </c>
      <c r="F1103" s="14">
        <f t="shared" si="323"/>
        <v>4</v>
      </c>
      <c r="G1103" s="14">
        <f t="shared" si="319"/>
        <v>1</v>
      </c>
      <c r="H1103" s="14">
        <f t="shared" si="324"/>
        <v>9</v>
      </c>
      <c r="I1103" s="14">
        <f t="shared" si="324"/>
        <v>8</v>
      </c>
      <c r="J1103" s="14">
        <f t="shared" si="324"/>
        <v>2</v>
      </c>
      <c r="K1103" s="14">
        <f t="shared" si="324"/>
        <v>1</v>
      </c>
      <c r="L1103" s="14" t="str">
        <f t="shared" si="325"/>
        <v>1.9.8.2.1</v>
      </c>
      <c r="M1103" s="15" t="str">
        <f t="shared" si="326"/>
        <v>HVAC Control System Devices FULLY Supporting User Accounts</v>
      </c>
      <c r="N1103" s="14" t="str">
        <f t="shared" si="327"/>
        <v/>
      </c>
      <c r="O1103" s="15" t="str">
        <f t="shared" si="320"/>
        <v/>
      </c>
      <c r="P1103" s="15" t="str">
        <f>IF(N1103=1,FLOOR(MAX($P$4:P1102),1)+1,IF(AND(P1102&lt;&gt;"",O1102&lt;&gt;1),MAX($P$4:P1102)+0.1,""))</f>
        <v/>
      </c>
      <c r="Q1103" s="5">
        <f>ROW()</f>
        <v>1103</v>
      </c>
    </row>
    <row r="1104" spans="1:17" x14ac:dyDescent="0.3">
      <c r="A1104" s="1" t="s">
        <v>55</v>
      </c>
      <c r="B1104" s="5"/>
      <c r="C1104" s="14">
        <f t="shared" si="321"/>
        <v>0</v>
      </c>
      <c r="D1104" s="14">
        <f t="shared" si="321"/>
        <v>0</v>
      </c>
      <c r="E1104" s="14" t="str">
        <f t="shared" si="322"/>
        <v/>
      </c>
      <c r="F1104" s="14">
        <f t="shared" si="323"/>
        <v>4</v>
      </c>
      <c r="G1104" s="14">
        <f t="shared" si="319"/>
        <v>1</v>
      </c>
      <c r="H1104" s="14">
        <f t="shared" si="324"/>
        <v>9</v>
      </c>
      <c r="I1104" s="14">
        <f t="shared" si="324"/>
        <v>8</v>
      </c>
      <c r="J1104" s="14">
        <f t="shared" si="324"/>
        <v>2</v>
      </c>
      <c r="K1104" s="14">
        <f t="shared" si="324"/>
        <v>1</v>
      </c>
      <c r="L1104" s="14" t="str">
        <f t="shared" si="325"/>
        <v>1.9.8.2.1</v>
      </c>
      <c r="M1104" s="15" t="str">
        <f t="shared" si="326"/>
        <v>--</v>
      </c>
      <c r="N1104" s="14" t="str">
        <f t="shared" si="327"/>
        <v/>
      </c>
      <c r="O1104" s="15" t="str">
        <f t="shared" si="320"/>
        <v/>
      </c>
      <c r="P1104" s="15" t="str">
        <f>IF(N1104=1,FLOOR(MAX($P$4:P1103),1)+1,IF(AND(P1103&lt;&gt;"",O1103&lt;&gt;1),MAX($P$4:P1103)+0.1,""))</f>
        <v/>
      </c>
      <c r="Q1104" s="5">
        <f>ROW()</f>
        <v>1104</v>
      </c>
    </row>
    <row r="1105" spans="1:17" x14ac:dyDescent="0.3">
      <c r="A1105" s="1" t="s">
        <v>706</v>
      </c>
      <c r="B1105" s="5"/>
      <c r="C1105" s="14">
        <f t="shared" si="321"/>
        <v>0</v>
      </c>
      <c r="D1105" s="14">
        <f t="shared" si="321"/>
        <v>0</v>
      </c>
      <c r="E1105" s="14" t="str">
        <f t="shared" si="322"/>
        <v/>
      </c>
      <c r="F1105" s="14">
        <f t="shared" si="323"/>
        <v>4</v>
      </c>
      <c r="G1105" s="14">
        <f t="shared" si="319"/>
        <v>1</v>
      </c>
      <c r="H1105" s="14">
        <f t="shared" si="324"/>
        <v>9</v>
      </c>
      <c r="I1105" s="14">
        <f t="shared" si="324"/>
        <v>8</v>
      </c>
      <c r="J1105" s="14">
        <f t="shared" si="324"/>
        <v>2</v>
      </c>
      <c r="K1105" s="14">
        <f t="shared" si="324"/>
        <v>1</v>
      </c>
      <c r="L1105" s="14" t="str">
        <f t="shared" si="325"/>
        <v>1.9.8.2.1</v>
      </c>
      <c r="M1105" s="15" t="str">
        <f t="shared" si="326"/>
        <v>--</v>
      </c>
      <c r="N1105" s="14" t="str">
        <f t="shared" si="327"/>
        <v/>
      </c>
      <c r="O1105" s="15" t="str">
        <f t="shared" si="320"/>
        <v/>
      </c>
      <c r="P1105" s="15" t="str">
        <f>IF(N1105=1,FLOOR(MAX($P$4:P1104),1)+1,IF(AND(P1104&lt;&gt;"",O1104&lt;&gt;1),MAX($P$4:P1104)+0.1,""))</f>
        <v/>
      </c>
      <c r="Q1105" s="5">
        <f>ROW()</f>
        <v>1105</v>
      </c>
    </row>
    <row r="1106" spans="1:17" x14ac:dyDescent="0.3">
      <c r="A1106" s="1" t="s">
        <v>55</v>
      </c>
      <c r="B1106" s="5"/>
      <c r="C1106" s="14">
        <f t="shared" si="321"/>
        <v>0</v>
      </c>
      <c r="D1106" s="14">
        <f t="shared" si="321"/>
        <v>0</v>
      </c>
      <c r="E1106" s="14" t="str">
        <f t="shared" si="322"/>
        <v/>
      </c>
      <c r="F1106" s="14">
        <f t="shared" si="323"/>
        <v>4</v>
      </c>
      <c r="G1106" s="14">
        <f t="shared" si="319"/>
        <v>1</v>
      </c>
      <c r="H1106" s="14">
        <f t="shared" si="324"/>
        <v>9</v>
      </c>
      <c r="I1106" s="14">
        <f t="shared" si="324"/>
        <v>8</v>
      </c>
      <c r="J1106" s="14">
        <f t="shared" si="324"/>
        <v>2</v>
      </c>
      <c r="K1106" s="14">
        <f t="shared" si="324"/>
        <v>1</v>
      </c>
      <c r="L1106" s="14" t="str">
        <f t="shared" si="325"/>
        <v>1.9.8.2.1</v>
      </c>
      <c r="M1106" s="15" t="str">
        <f t="shared" si="326"/>
        <v>--</v>
      </c>
      <c r="N1106" s="14" t="str">
        <f t="shared" si="327"/>
        <v/>
      </c>
      <c r="O1106" s="15" t="str">
        <f t="shared" si="320"/>
        <v/>
      </c>
      <c r="P1106" s="15" t="str">
        <f>IF(N1106=1,FLOOR(MAX($P$4:P1105),1)+1,IF(AND(P1105&lt;&gt;"",O1105&lt;&gt;1),MAX($P$4:P1105)+0.1,""))</f>
        <v/>
      </c>
      <c r="Q1106" s="5">
        <f>ROW()</f>
        <v>1106</v>
      </c>
    </row>
    <row r="1107" spans="1:17" x14ac:dyDescent="0.3">
      <c r="A1107" s="1" t="s">
        <v>707</v>
      </c>
      <c r="B1107" s="5"/>
      <c r="C1107" s="14">
        <f t="shared" si="321"/>
        <v>0</v>
      </c>
      <c r="D1107" s="14">
        <f t="shared" si="321"/>
        <v>0</v>
      </c>
      <c r="E1107" s="14" t="str">
        <f t="shared" si="322"/>
        <v/>
      </c>
      <c r="F1107" s="14">
        <f t="shared" si="323"/>
        <v>4</v>
      </c>
      <c r="G1107" s="14">
        <f t="shared" si="319"/>
        <v>1</v>
      </c>
      <c r="H1107" s="14">
        <f t="shared" si="324"/>
        <v>9</v>
      </c>
      <c r="I1107" s="14">
        <f t="shared" si="324"/>
        <v>8</v>
      </c>
      <c r="J1107" s="14">
        <f t="shared" si="324"/>
        <v>2</v>
      </c>
      <c r="K1107" s="14">
        <f t="shared" si="324"/>
        <v>1</v>
      </c>
      <c r="L1107" s="14" t="str">
        <f t="shared" si="325"/>
        <v>1.9.8.2.1</v>
      </c>
      <c r="M1107" s="15" t="str">
        <f t="shared" si="326"/>
        <v>--</v>
      </c>
      <c r="N1107" s="14">
        <f t="shared" si="327"/>
        <v>1</v>
      </c>
      <c r="O1107" s="15" t="str">
        <f t="shared" si="320"/>
        <v/>
      </c>
      <c r="P1107" s="15">
        <f>IF(N1107=1,FLOOR(MAX($P$4:P1106),1)+1,IF(AND(P1106&lt;&gt;"",O1106&lt;&gt;1),MAX($P$4:P1106)+0.1,""))</f>
        <v>14</v>
      </c>
      <c r="Q1107" s="5">
        <f>ROW()</f>
        <v>1107</v>
      </c>
    </row>
    <row r="1108" spans="1:17" x14ac:dyDescent="0.3">
      <c r="A1108" s="1" t="s">
        <v>708</v>
      </c>
      <c r="B1108" s="5"/>
      <c r="C1108" s="14">
        <f t="shared" si="321"/>
        <v>0</v>
      </c>
      <c r="D1108" s="14">
        <f t="shared" si="321"/>
        <v>0</v>
      </c>
      <c r="E1108" s="14" t="str">
        <f t="shared" si="322"/>
        <v/>
      </c>
      <c r="F1108" s="14">
        <f t="shared" si="323"/>
        <v>4</v>
      </c>
      <c r="G1108" s="14">
        <f t="shared" si="319"/>
        <v>1</v>
      </c>
      <c r="H1108" s="14">
        <f t="shared" si="324"/>
        <v>9</v>
      </c>
      <c r="I1108" s="14">
        <f t="shared" si="324"/>
        <v>8</v>
      </c>
      <c r="J1108" s="14">
        <f t="shared" si="324"/>
        <v>2</v>
      </c>
      <c r="K1108" s="14">
        <f t="shared" si="324"/>
        <v>1</v>
      </c>
      <c r="L1108" s="14" t="str">
        <f t="shared" si="325"/>
        <v>1.9.8.2.1</v>
      </c>
      <c r="M1108" s="15" t="str">
        <f t="shared" si="326"/>
        <v>--</v>
      </c>
      <c r="N1108" s="14" t="str">
        <f t="shared" si="327"/>
        <v/>
      </c>
      <c r="O1108" s="15">
        <f t="shared" si="320"/>
        <v>1</v>
      </c>
      <c r="P1108" s="15">
        <f>IF(N1108=1,FLOOR(MAX($P$4:P1107),1)+1,IF(AND(P1107&lt;&gt;"",O1107&lt;&gt;1),MAX($P$4:P1107)+0.1,""))</f>
        <v>14.1</v>
      </c>
      <c r="Q1108" s="5">
        <f>ROW()</f>
        <v>1108</v>
      </c>
    </row>
    <row r="1109" spans="1:17" x14ac:dyDescent="0.3">
      <c r="A1109" s="1" t="s">
        <v>55</v>
      </c>
      <c r="B1109" s="5"/>
      <c r="C1109" s="14">
        <f t="shared" si="321"/>
        <v>0</v>
      </c>
      <c r="D1109" s="14">
        <f t="shared" si="321"/>
        <v>0</v>
      </c>
      <c r="E1109" s="14" t="str">
        <f t="shared" si="322"/>
        <v/>
      </c>
      <c r="F1109" s="14">
        <f t="shared" si="323"/>
        <v>4</v>
      </c>
      <c r="G1109" s="14">
        <f t="shared" si="319"/>
        <v>1</v>
      </c>
      <c r="H1109" s="14">
        <f t="shared" si="324"/>
        <v>9</v>
      </c>
      <c r="I1109" s="14">
        <f t="shared" si="324"/>
        <v>8</v>
      </c>
      <c r="J1109" s="14">
        <f t="shared" si="324"/>
        <v>2</v>
      </c>
      <c r="K1109" s="14">
        <f t="shared" si="324"/>
        <v>1</v>
      </c>
      <c r="L1109" s="14" t="str">
        <f t="shared" si="325"/>
        <v>1.9.8.2.1</v>
      </c>
      <c r="M1109" s="15" t="str">
        <f t="shared" si="326"/>
        <v>--</v>
      </c>
      <c r="N1109" s="14" t="str">
        <f t="shared" si="327"/>
        <v/>
      </c>
      <c r="O1109" s="15" t="str">
        <f t="shared" si="320"/>
        <v/>
      </c>
      <c r="P1109" s="15" t="str">
        <f>IF(N1109=1,FLOOR(MAX($P$4:P1108),1)+1,IF(AND(P1108&lt;&gt;"",O1108&lt;&gt;1),MAX($P$4:P1108)+0.1,""))</f>
        <v/>
      </c>
      <c r="Q1109" s="5">
        <f>ROW()</f>
        <v>1109</v>
      </c>
    </row>
    <row r="1110" spans="1:17" x14ac:dyDescent="0.3">
      <c r="A1110" s="1" t="s">
        <v>709</v>
      </c>
      <c r="B1110" s="5"/>
      <c r="C1110" s="14">
        <f t="shared" si="321"/>
        <v>0</v>
      </c>
      <c r="D1110" s="14">
        <f t="shared" si="321"/>
        <v>0</v>
      </c>
      <c r="E1110" s="14" t="str">
        <f t="shared" si="322"/>
        <v/>
      </c>
      <c r="F1110" s="14">
        <f t="shared" si="323"/>
        <v>4</v>
      </c>
      <c r="G1110" s="14">
        <f t="shared" si="319"/>
        <v>1</v>
      </c>
      <c r="H1110" s="14">
        <f t="shared" ref="H1110:K1125" si="328">IF(G1110&lt;&gt;G1109,0,IF(AND(($F1109-$D1110)=(H$3-1),$F1110=H$3),H1109+1,H1109))</f>
        <v>9</v>
      </c>
      <c r="I1110" s="14">
        <f t="shared" si="328"/>
        <v>8</v>
      </c>
      <c r="J1110" s="14">
        <f t="shared" si="328"/>
        <v>2</v>
      </c>
      <c r="K1110" s="14">
        <f t="shared" si="328"/>
        <v>1</v>
      </c>
      <c r="L1110" s="14" t="str">
        <f t="shared" si="325"/>
        <v>1.9.8.2.1</v>
      </c>
      <c r="M1110" s="15" t="str">
        <f t="shared" si="326"/>
        <v>--</v>
      </c>
      <c r="N1110" s="14">
        <f t="shared" si="327"/>
        <v>1</v>
      </c>
      <c r="O1110" s="15" t="str">
        <f t="shared" si="320"/>
        <v/>
      </c>
      <c r="P1110" s="15">
        <f>IF(N1110=1,FLOOR(MAX($P$4:P1109),1)+1,IF(AND(P1109&lt;&gt;"",O1109&lt;&gt;1),MAX($P$4:P1109)+0.1,""))</f>
        <v>15</v>
      </c>
      <c r="Q1110" s="5">
        <f>ROW()</f>
        <v>1110</v>
      </c>
    </row>
    <row r="1111" spans="1:17" x14ac:dyDescent="0.3">
      <c r="A1111" s="1" t="s">
        <v>708</v>
      </c>
      <c r="B1111" s="5"/>
      <c r="C1111" s="14">
        <f t="shared" si="321"/>
        <v>0</v>
      </c>
      <c r="D1111" s="14">
        <f t="shared" si="321"/>
        <v>0</v>
      </c>
      <c r="E1111" s="14" t="str">
        <f t="shared" si="322"/>
        <v/>
      </c>
      <c r="F1111" s="14">
        <f t="shared" si="323"/>
        <v>4</v>
      </c>
      <c r="G1111" s="14">
        <f t="shared" si="319"/>
        <v>1</v>
      </c>
      <c r="H1111" s="14">
        <f t="shared" si="328"/>
        <v>9</v>
      </c>
      <c r="I1111" s="14">
        <f t="shared" si="328"/>
        <v>8</v>
      </c>
      <c r="J1111" s="14">
        <f t="shared" si="328"/>
        <v>2</v>
      </c>
      <c r="K1111" s="14">
        <f t="shared" si="328"/>
        <v>1</v>
      </c>
      <c r="L1111" s="14" t="str">
        <f t="shared" si="325"/>
        <v>1.9.8.2.1</v>
      </c>
      <c r="M1111" s="15" t="str">
        <f t="shared" si="326"/>
        <v>--</v>
      </c>
      <c r="N1111" s="14" t="str">
        <f t="shared" si="327"/>
        <v/>
      </c>
      <c r="O1111" s="15">
        <f t="shared" si="320"/>
        <v>1</v>
      </c>
      <c r="P1111" s="15">
        <f>IF(N1111=1,FLOOR(MAX($P$4:P1110),1)+1,IF(AND(P1110&lt;&gt;"",O1110&lt;&gt;1),MAX($P$4:P1110)+0.1,""))</f>
        <v>15.1</v>
      </c>
      <c r="Q1111" s="5">
        <f>ROW()</f>
        <v>1111</v>
      </c>
    </row>
    <row r="1112" spans="1:17" x14ac:dyDescent="0.3">
      <c r="A1112" s="1" t="s">
        <v>55</v>
      </c>
      <c r="B1112" s="5"/>
      <c r="C1112" s="14">
        <f t="shared" si="321"/>
        <v>0</v>
      </c>
      <c r="D1112" s="14">
        <f t="shared" si="321"/>
        <v>0</v>
      </c>
      <c r="E1112" s="14" t="str">
        <f t="shared" si="322"/>
        <v/>
      </c>
      <c r="F1112" s="14">
        <f t="shared" si="323"/>
        <v>4</v>
      </c>
      <c r="G1112" s="14">
        <f t="shared" si="319"/>
        <v>1</v>
      </c>
      <c r="H1112" s="14">
        <f t="shared" si="328"/>
        <v>9</v>
      </c>
      <c r="I1112" s="14">
        <f t="shared" si="328"/>
        <v>8</v>
      </c>
      <c r="J1112" s="14">
        <f t="shared" si="328"/>
        <v>2</v>
      </c>
      <c r="K1112" s="14">
        <f t="shared" si="328"/>
        <v>1</v>
      </c>
      <c r="L1112" s="14" t="str">
        <f t="shared" si="325"/>
        <v>1.9.8.2.1</v>
      </c>
      <c r="M1112" s="15" t="str">
        <f t="shared" si="326"/>
        <v>--</v>
      </c>
      <c r="N1112" s="14" t="str">
        <f t="shared" si="327"/>
        <v/>
      </c>
      <c r="O1112" s="15" t="str">
        <f t="shared" si="320"/>
        <v/>
      </c>
      <c r="P1112" s="15" t="str">
        <f>IF(N1112=1,FLOOR(MAX($P$4:P1111),1)+1,IF(AND(P1111&lt;&gt;"",O1111&lt;&gt;1),MAX($P$4:P1111)+0.1,""))</f>
        <v/>
      </c>
      <c r="Q1112" s="5">
        <f>ROW()</f>
        <v>1112</v>
      </c>
    </row>
    <row r="1113" spans="1:17" x14ac:dyDescent="0.3">
      <c r="A1113" s="1" t="s">
        <v>710</v>
      </c>
      <c r="B1113" s="5"/>
      <c r="C1113" s="14">
        <f t="shared" si="321"/>
        <v>0</v>
      </c>
      <c r="D1113" s="14">
        <f t="shared" si="321"/>
        <v>0</v>
      </c>
      <c r="E1113" s="14" t="str">
        <f t="shared" si="322"/>
        <v/>
      </c>
      <c r="F1113" s="14">
        <f t="shared" si="323"/>
        <v>4</v>
      </c>
      <c r="G1113" s="14">
        <f t="shared" si="319"/>
        <v>1</v>
      </c>
      <c r="H1113" s="14">
        <f t="shared" si="328"/>
        <v>9</v>
      </c>
      <c r="I1113" s="14">
        <f t="shared" si="328"/>
        <v>8</v>
      </c>
      <c r="J1113" s="14">
        <f t="shared" si="328"/>
        <v>2</v>
      </c>
      <c r="K1113" s="14">
        <f t="shared" si="328"/>
        <v>1</v>
      </c>
      <c r="L1113" s="14" t="str">
        <f t="shared" si="325"/>
        <v>1.9.8.2.1</v>
      </c>
      <c r="M1113" s="15" t="str">
        <f t="shared" si="326"/>
        <v>--</v>
      </c>
      <c r="N1113" s="14" t="str">
        <f t="shared" si="327"/>
        <v/>
      </c>
      <c r="O1113" s="15" t="str">
        <f t="shared" si="320"/>
        <v/>
      </c>
      <c r="P1113" s="15" t="str">
        <f>IF(N1113=1,FLOOR(MAX($P$4:P1112),1)+1,IF(AND(P1112&lt;&gt;"",O1112&lt;&gt;1),MAX($P$4:P1112)+0.1,""))</f>
        <v/>
      </c>
      <c r="Q1113" s="5">
        <f>ROW()</f>
        <v>1113</v>
      </c>
    </row>
    <row r="1114" spans="1:17" x14ac:dyDescent="0.3">
      <c r="A1114" s="1" t="s">
        <v>711</v>
      </c>
      <c r="B1114" s="5"/>
      <c r="C1114" s="14">
        <f t="shared" si="321"/>
        <v>0</v>
      </c>
      <c r="D1114" s="14">
        <f t="shared" si="321"/>
        <v>0</v>
      </c>
      <c r="E1114" s="14" t="str">
        <f t="shared" si="322"/>
        <v/>
      </c>
      <c r="F1114" s="14">
        <f t="shared" si="323"/>
        <v>4</v>
      </c>
      <c r="G1114" s="14">
        <f t="shared" si="319"/>
        <v>1</v>
      </c>
      <c r="H1114" s="14">
        <f t="shared" si="328"/>
        <v>9</v>
      </c>
      <c r="I1114" s="14">
        <f t="shared" si="328"/>
        <v>8</v>
      </c>
      <c r="J1114" s="14">
        <f t="shared" si="328"/>
        <v>2</v>
      </c>
      <c r="K1114" s="14">
        <f t="shared" si="328"/>
        <v>1</v>
      </c>
      <c r="L1114" s="14" t="str">
        <f t="shared" si="325"/>
        <v>1.9.8.2.1</v>
      </c>
      <c r="M1114" s="15" t="str">
        <f t="shared" si="326"/>
        <v>--</v>
      </c>
      <c r="N1114" s="14">
        <f t="shared" si="327"/>
        <v>1</v>
      </c>
      <c r="O1114" s="15">
        <f t="shared" si="320"/>
        <v>1</v>
      </c>
      <c r="P1114" s="15">
        <f>IF(N1114=1,FLOOR(MAX($P$4:P1113),1)+1,IF(AND(P1113&lt;&gt;"",O1113&lt;&gt;1),MAX($P$4:P1113)+0.1,""))</f>
        <v>16</v>
      </c>
      <c r="Q1114" s="5">
        <f>ROW()</f>
        <v>1114</v>
      </c>
    </row>
    <row r="1115" spans="1:17" x14ac:dyDescent="0.3">
      <c r="A1115" s="1" t="s">
        <v>55</v>
      </c>
      <c r="B1115" s="5"/>
      <c r="C1115" s="14">
        <f t="shared" si="321"/>
        <v>0</v>
      </c>
      <c r="D1115" s="14">
        <f t="shared" si="321"/>
        <v>0</v>
      </c>
      <c r="E1115" s="14" t="str">
        <f t="shared" si="322"/>
        <v/>
      </c>
      <c r="F1115" s="14">
        <f t="shared" si="323"/>
        <v>4</v>
      </c>
      <c r="G1115" s="14">
        <f t="shared" si="319"/>
        <v>1</v>
      </c>
      <c r="H1115" s="14">
        <f t="shared" si="328"/>
        <v>9</v>
      </c>
      <c r="I1115" s="14">
        <f t="shared" si="328"/>
        <v>8</v>
      </c>
      <c r="J1115" s="14">
        <f t="shared" si="328"/>
        <v>2</v>
      </c>
      <c r="K1115" s="14">
        <f t="shared" si="328"/>
        <v>1</v>
      </c>
      <c r="L1115" s="14" t="str">
        <f t="shared" si="325"/>
        <v>1.9.8.2.1</v>
      </c>
      <c r="M1115" s="15" t="str">
        <f t="shared" si="326"/>
        <v>--</v>
      </c>
      <c r="N1115" s="14" t="str">
        <f t="shared" si="327"/>
        <v/>
      </c>
      <c r="O1115" s="15" t="str">
        <f t="shared" si="320"/>
        <v/>
      </c>
      <c r="P1115" s="15" t="str">
        <f>IF(N1115=1,FLOOR(MAX($P$4:P1114),1)+1,IF(AND(P1114&lt;&gt;"",O1114&lt;&gt;1),MAX($P$4:P1114)+0.1,""))</f>
        <v/>
      </c>
      <c r="Q1115" s="5">
        <f>ROW()</f>
        <v>1115</v>
      </c>
    </row>
    <row r="1116" spans="1:17" x14ac:dyDescent="0.3">
      <c r="A1116" s="1" t="s">
        <v>712</v>
      </c>
      <c r="B1116" s="5"/>
      <c r="C1116" s="14">
        <f t="shared" si="321"/>
        <v>0</v>
      </c>
      <c r="D1116" s="14">
        <f t="shared" si="321"/>
        <v>0</v>
      </c>
      <c r="E1116" s="14" t="str">
        <f t="shared" si="322"/>
        <v/>
      </c>
      <c r="F1116" s="14">
        <f t="shared" si="323"/>
        <v>4</v>
      </c>
      <c r="G1116" s="14">
        <f t="shared" si="319"/>
        <v>1</v>
      </c>
      <c r="H1116" s="14">
        <f t="shared" si="328"/>
        <v>9</v>
      </c>
      <c r="I1116" s="14">
        <f t="shared" si="328"/>
        <v>8</v>
      </c>
      <c r="J1116" s="14">
        <f t="shared" si="328"/>
        <v>2</v>
      </c>
      <c r="K1116" s="14">
        <f t="shared" si="328"/>
        <v>1</v>
      </c>
      <c r="L1116" s="14" t="str">
        <f t="shared" si="325"/>
        <v>1.9.8.2.1</v>
      </c>
      <c r="M1116" s="15" t="str">
        <f t="shared" si="326"/>
        <v>--</v>
      </c>
      <c r="N1116" s="14" t="str">
        <f t="shared" si="327"/>
        <v/>
      </c>
      <c r="O1116" s="15" t="str">
        <f t="shared" si="320"/>
        <v/>
      </c>
      <c r="P1116" s="15" t="str">
        <f>IF(N1116=1,FLOOR(MAX($P$4:P1115),1)+1,IF(AND(P1115&lt;&gt;"",O1115&lt;&gt;1),MAX($P$4:P1115)+0.1,""))</f>
        <v/>
      </c>
      <c r="Q1116" s="5">
        <f>ROW()</f>
        <v>1116</v>
      </c>
    </row>
    <row r="1117" spans="1:17" x14ac:dyDescent="0.3">
      <c r="A1117" s="1" t="s">
        <v>713</v>
      </c>
      <c r="B1117" s="5"/>
      <c r="C1117" s="14">
        <f t="shared" si="321"/>
        <v>0</v>
      </c>
      <c r="D1117" s="14">
        <f t="shared" si="321"/>
        <v>0</v>
      </c>
      <c r="E1117" s="14" t="str">
        <f t="shared" si="322"/>
        <v/>
      </c>
      <c r="F1117" s="14">
        <f t="shared" si="323"/>
        <v>4</v>
      </c>
      <c r="G1117" s="14">
        <f t="shared" si="319"/>
        <v>1</v>
      </c>
      <c r="H1117" s="14">
        <f t="shared" si="328"/>
        <v>9</v>
      </c>
      <c r="I1117" s="14">
        <f t="shared" si="328"/>
        <v>8</v>
      </c>
      <c r="J1117" s="14">
        <f t="shared" si="328"/>
        <v>2</v>
      </c>
      <c r="K1117" s="14">
        <f t="shared" si="328"/>
        <v>1</v>
      </c>
      <c r="L1117" s="14" t="str">
        <f t="shared" si="325"/>
        <v>1.9.8.2.1</v>
      </c>
      <c r="M1117" s="15" t="str">
        <f t="shared" si="326"/>
        <v>--</v>
      </c>
      <c r="N1117" s="14">
        <f t="shared" si="327"/>
        <v>1</v>
      </c>
      <c r="O1117" s="15">
        <f t="shared" si="320"/>
        <v>1</v>
      </c>
      <c r="P1117" s="15">
        <f>IF(N1117=1,FLOOR(MAX($P$4:P1116),1)+1,IF(AND(P1116&lt;&gt;"",O1116&lt;&gt;1),MAX($P$4:P1116)+0.1,""))</f>
        <v>17</v>
      </c>
      <c r="Q1117" s="5">
        <f>ROW()</f>
        <v>1117</v>
      </c>
    </row>
    <row r="1118" spans="1:17" x14ac:dyDescent="0.3">
      <c r="A1118" s="1" t="s">
        <v>55</v>
      </c>
      <c r="B1118" s="5"/>
      <c r="C1118" s="14">
        <f t="shared" si="321"/>
        <v>0</v>
      </c>
      <c r="D1118" s="14">
        <f t="shared" si="321"/>
        <v>0</v>
      </c>
      <c r="E1118" s="14" t="str">
        <f t="shared" si="322"/>
        <v/>
      </c>
      <c r="F1118" s="14">
        <f t="shared" si="323"/>
        <v>4</v>
      </c>
      <c r="G1118" s="14">
        <f t="shared" si="319"/>
        <v>1</v>
      </c>
      <c r="H1118" s="14">
        <f t="shared" si="328"/>
        <v>9</v>
      </c>
      <c r="I1118" s="14">
        <f t="shared" si="328"/>
        <v>8</v>
      </c>
      <c r="J1118" s="14">
        <f t="shared" si="328"/>
        <v>2</v>
      </c>
      <c r="K1118" s="14">
        <f t="shared" si="328"/>
        <v>1</v>
      </c>
      <c r="L1118" s="14" t="str">
        <f t="shared" si="325"/>
        <v>1.9.8.2.1</v>
      </c>
      <c r="M1118" s="15" t="str">
        <f t="shared" si="326"/>
        <v>--</v>
      </c>
      <c r="N1118" s="14" t="str">
        <f t="shared" si="327"/>
        <v/>
      </c>
      <c r="O1118" s="15" t="str">
        <f t="shared" si="320"/>
        <v/>
      </c>
      <c r="P1118" s="15" t="str">
        <f>IF(N1118=1,FLOOR(MAX($P$4:P1117),1)+1,IF(AND(P1117&lt;&gt;"",O1117&lt;&gt;1),MAX($P$4:P1117)+0.1,""))</f>
        <v/>
      </c>
      <c r="Q1118" s="5">
        <f>ROW()</f>
        <v>1118</v>
      </c>
    </row>
    <row r="1119" spans="1:17" x14ac:dyDescent="0.3">
      <c r="A1119" s="1" t="s">
        <v>714</v>
      </c>
      <c r="B1119" s="5"/>
      <c r="C1119" s="14">
        <f t="shared" si="321"/>
        <v>0</v>
      </c>
      <c r="D1119" s="14">
        <f t="shared" si="321"/>
        <v>0</v>
      </c>
      <c r="E1119" s="14" t="str">
        <f t="shared" si="322"/>
        <v/>
      </c>
      <c r="F1119" s="14">
        <f t="shared" si="323"/>
        <v>4</v>
      </c>
      <c r="G1119" s="14">
        <f t="shared" si="319"/>
        <v>1</v>
      </c>
      <c r="H1119" s="14">
        <f t="shared" si="328"/>
        <v>9</v>
      </c>
      <c r="I1119" s="14">
        <f t="shared" si="328"/>
        <v>8</v>
      </c>
      <c r="J1119" s="14">
        <f t="shared" si="328"/>
        <v>2</v>
      </c>
      <c r="K1119" s="14">
        <f t="shared" si="328"/>
        <v>1</v>
      </c>
      <c r="L1119" s="14" t="str">
        <f t="shared" si="325"/>
        <v>1.9.8.2.1</v>
      </c>
      <c r="M1119" s="15" t="str">
        <f t="shared" si="326"/>
        <v>--</v>
      </c>
      <c r="N1119" s="14" t="str">
        <f t="shared" si="327"/>
        <v/>
      </c>
      <c r="O1119" s="15" t="str">
        <f t="shared" si="320"/>
        <v/>
      </c>
      <c r="P1119" s="15" t="str">
        <f>IF(N1119=1,FLOOR(MAX($P$4:P1118),1)+1,IF(AND(P1118&lt;&gt;"",O1118&lt;&gt;1),MAX($P$4:P1118)+0.1,""))</f>
        <v/>
      </c>
      <c r="Q1119" s="5">
        <f>ROW()</f>
        <v>1119</v>
      </c>
    </row>
    <row r="1120" spans="1:17" x14ac:dyDescent="0.3">
      <c r="A1120" s="1" t="s">
        <v>715</v>
      </c>
      <c r="B1120" s="5"/>
      <c r="C1120" s="14">
        <f t="shared" si="321"/>
        <v>0</v>
      </c>
      <c r="D1120" s="14">
        <f t="shared" si="321"/>
        <v>0</v>
      </c>
      <c r="E1120" s="14" t="str">
        <f t="shared" si="322"/>
        <v/>
      </c>
      <c r="F1120" s="14">
        <f t="shared" si="323"/>
        <v>4</v>
      </c>
      <c r="G1120" s="14">
        <f t="shared" si="319"/>
        <v>1</v>
      </c>
      <c r="H1120" s="14">
        <f t="shared" si="328"/>
        <v>9</v>
      </c>
      <c r="I1120" s="14">
        <f t="shared" si="328"/>
        <v>8</v>
      </c>
      <c r="J1120" s="14">
        <f t="shared" si="328"/>
        <v>2</v>
      </c>
      <c r="K1120" s="14">
        <f t="shared" si="328"/>
        <v>1</v>
      </c>
      <c r="L1120" s="14" t="str">
        <f t="shared" si="325"/>
        <v>1.9.8.2.1</v>
      </c>
      <c r="M1120" s="15" t="str">
        <f t="shared" si="326"/>
        <v>--</v>
      </c>
      <c r="N1120" s="14" t="str">
        <f t="shared" si="327"/>
        <v/>
      </c>
      <c r="O1120" s="15" t="str">
        <f t="shared" si="320"/>
        <v/>
      </c>
      <c r="P1120" s="15" t="str">
        <f>IF(N1120=1,FLOOR(MAX($P$4:P1119),1)+1,IF(AND(P1119&lt;&gt;"",O1119&lt;&gt;1),MAX($P$4:P1119)+0.1,""))</f>
        <v/>
      </c>
      <c r="Q1120" s="5">
        <f>ROW()</f>
        <v>1120</v>
      </c>
    </row>
    <row r="1121" spans="1:17" x14ac:dyDescent="0.3">
      <c r="A1121" s="1" t="s">
        <v>716</v>
      </c>
      <c r="B1121" s="5"/>
      <c r="C1121" s="14">
        <f t="shared" si="321"/>
        <v>0</v>
      </c>
      <c r="D1121" s="14">
        <f t="shared" si="321"/>
        <v>0</v>
      </c>
      <c r="E1121" s="14" t="str">
        <f t="shared" si="322"/>
        <v/>
      </c>
      <c r="F1121" s="14">
        <f t="shared" si="323"/>
        <v>4</v>
      </c>
      <c r="G1121" s="14">
        <f t="shared" si="319"/>
        <v>1</v>
      </c>
      <c r="H1121" s="14">
        <f t="shared" si="328"/>
        <v>9</v>
      </c>
      <c r="I1121" s="14">
        <f t="shared" si="328"/>
        <v>8</v>
      </c>
      <c r="J1121" s="14">
        <f t="shared" si="328"/>
        <v>2</v>
      </c>
      <c r="K1121" s="14">
        <f t="shared" si="328"/>
        <v>1</v>
      </c>
      <c r="L1121" s="14" t="str">
        <f t="shared" si="325"/>
        <v>1.9.8.2.1</v>
      </c>
      <c r="M1121" s="15" t="str">
        <f t="shared" si="326"/>
        <v>--</v>
      </c>
      <c r="N1121" s="14">
        <f t="shared" si="327"/>
        <v>1</v>
      </c>
      <c r="O1121" s="15" t="str">
        <f t="shared" si="320"/>
        <v/>
      </c>
      <c r="P1121" s="15">
        <f>IF(N1121=1,FLOOR(MAX($P$4:P1120),1)+1,IF(AND(P1120&lt;&gt;"",O1120&lt;&gt;1),MAX($P$4:P1120)+0.1,""))</f>
        <v>18</v>
      </c>
      <c r="Q1121" s="5">
        <f>ROW()</f>
        <v>1121</v>
      </c>
    </row>
    <row r="1122" spans="1:17" x14ac:dyDescent="0.3">
      <c r="A1122" s="1" t="s">
        <v>699</v>
      </c>
      <c r="B1122" s="5"/>
      <c r="C1122" s="14">
        <f t="shared" si="321"/>
        <v>0</v>
      </c>
      <c r="D1122" s="14">
        <f t="shared" si="321"/>
        <v>0</v>
      </c>
      <c r="E1122" s="14" t="str">
        <f t="shared" si="322"/>
        <v/>
      </c>
      <c r="F1122" s="14">
        <f t="shared" si="323"/>
        <v>4</v>
      </c>
      <c r="G1122" s="14">
        <f t="shared" si="319"/>
        <v>1</v>
      </c>
      <c r="H1122" s="14">
        <f t="shared" si="328"/>
        <v>9</v>
      </c>
      <c r="I1122" s="14">
        <f t="shared" si="328"/>
        <v>8</v>
      </c>
      <c r="J1122" s="14">
        <f t="shared" si="328"/>
        <v>2</v>
      </c>
      <c r="K1122" s="14">
        <f t="shared" si="328"/>
        <v>1</v>
      </c>
      <c r="L1122" s="14" t="str">
        <f t="shared" si="325"/>
        <v>1.9.8.2.1</v>
      </c>
      <c r="M1122" s="15" t="str">
        <f t="shared" si="326"/>
        <v>--</v>
      </c>
      <c r="N1122" s="14" t="str">
        <f t="shared" si="327"/>
        <v/>
      </c>
      <c r="O1122" s="15">
        <f t="shared" si="320"/>
        <v>1</v>
      </c>
      <c r="P1122" s="15">
        <f>IF(N1122=1,FLOOR(MAX($P$4:P1121),1)+1,IF(AND(P1121&lt;&gt;"",O1121&lt;&gt;1),MAX($P$4:P1121)+0.1,""))</f>
        <v>18.100000000000001</v>
      </c>
      <c r="Q1122" s="5">
        <f>ROW()</f>
        <v>1122</v>
      </c>
    </row>
    <row r="1123" spans="1:17" x14ac:dyDescent="0.3">
      <c r="A1123" s="1" t="s">
        <v>55</v>
      </c>
      <c r="B1123" s="5"/>
      <c r="C1123" s="14">
        <f t="shared" si="321"/>
        <v>0</v>
      </c>
      <c r="D1123" s="14">
        <f t="shared" si="321"/>
        <v>0</v>
      </c>
      <c r="E1123" s="14" t="str">
        <f t="shared" si="322"/>
        <v/>
      </c>
      <c r="F1123" s="14">
        <f t="shared" si="323"/>
        <v>4</v>
      </c>
      <c r="G1123" s="14">
        <f t="shared" si="319"/>
        <v>1</v>
      </c>
      <c r="H1123" s="14">
        <f t="shared" si="328"/>
        <v>9</v>
      </c>
      <c r="I1123" s="14">
        <f t="shared" si="328"/>
        <v>8</v>
      </c>
      <c r="J1123" s="14">
        <f t="shared" si="328"/>
        <v>2</v>
      </c>
      <c r="K1123" s="14">
        <f t="shared" si="328"/>
        <v>1</v>
      </c>
      <c r="L1123" s="14" t="str">
        <f t="shared" si="325"/>
        <v>1.9.8.2.1</v>
      </c>
      <c r="M1123" s="15" t="str">
        <f t="shared" si="326"/>
        <v>--</v>
      </c>
      <c r="N1123" s="14" t="str">
        <f t="shared" si="327"/>
        <v/>
      </c>
      <c r="O1123" s="15" t="str">
        <f t="shared" si="320"/>
        <v/>
      </c>
      <c r="P1123" s="15" t="str">
        <f>IF(N1123=1,FLOOR(MAX($P$4:P1122),1)+1,IF(AND(P1122&lt;&gt;"",O1122&lt;&gt;1),MAX($P$4:P1122)+0.1,""))</f>
        <v/>
      </c>
      <c r="Q1123" s="5">
        <f>ROW()</f>
        <v>1123</v>
      </c>
    </row>
    <row r="1124" spans="1:17" x14ac:dyDescent="0.3">
      <c r="A1124" s="1" t="s">
        <v>717</v>
      </c>
      <c r="B1124" s="5"/>
      <c r="C1124" s="14">
        <f t="shared" si="321"/>
        <v>0</v>
      </c>
      <c r="D1124" s="14">
        <f t="shared" si="321"/>
        <v>0</v>
      </c>
      <c r="E1124" s="14" t="str">
        <f t="shared" si="322"/>
        <v/>
      </c>
      <c r="F1124" s="14">
        <f t="shared" si="323"/>
        <v>4</v>
      </c>
      <c r="G1124" s="14">
        <f t="shared" si="319"/>
        <v>1</v>
      </c>
      <c r="H1124" s="14">
        <f t="shared" si="328"/>
        <v>9</v>
      </c>
      <c r="I1124" s="14">
        <f t="shared" si="328"/>
        <v>8</v>
      </c>
      <c r="J1124" s="14">
        <f t="shared" si="328"/>
        <v>2</v>
      </c>
      <c r="K1124" s="14">
        <f t="shared" si="328"/>
        <v>1</v>
      </c>
      <c r="L1124" s="14" t="str">
        <f t="shared" si="325"/>
        <v>1.9.8.2.1</v>
      </c>
      <c r="M1124" s="15" t="str">
        <f t="shared" si="326"/>
        <v>--</v>
      </c>
      <c r="N1124" s="14" t="str">
        <f t="shared" si="327"/>
        <v/>
      </c>
      <c r="O1124" s="15" t="str">
        <f t="shared" si="320"/>
        <v/>
      </c>
      <c r="P1124" s="15" t="str">
        <f>IF(N1124=1,FLOOR(MAX($P$4:P1123),1)+1,IF(AND(P1123&lt;&gt;"",O1123&lt;&gt;1),MAX($P$4:P1123)+0.1,""))</f>
        <v/>
      </c>
      <c r="Q1124" s="5">
        <f>ROW()</f>
        <v>1124</v>
      </c>
    </row>
    <row r="1125" spans="1:17" x14ac:dyDescent="0.3">
      <c r="A1125" s="1" t="s">
        <v>718</v>
      </c>
      <c r="B1125" s="5"/>
      <c r="C1125" s="14">
        <f t="shared" si="321"/>
        <v>0</v>
      </c>
      <c r="D1125" s="14">
        <f t="shared" si="321"/>
        <v>0</v>
      </c>
      <c r="E1125" s="14" t="str">
        <f t="shared" si="322"/>
        <v/>
      </c>
      <c r="F1125" s="14">
        <f t="shared" si="323"/>
        <v>4</v>
      </c>
      <c r="G1125" s="14">
        <f t="shared" si="319"/>
        <v>1</v>
      </c>
      <c r="H1125" s="14">
        <f t="shared" si="328"/>
        <v>9</v>
      </c>
      <c r="I1125" s="14">
        <f t="shared" si="328"/>
        <v>8</v>
      </c>
      <c r="J1125" s="14">
        <f t="shared" si="328"/>
        <v>2</v>
      </c>
      <c r="K1125" s="14">
        <f t="shared" si="328"/>
        <v>1</v>
      </c>
      <c r="L1125" s="14" t="str">
        <f t="shared" si="325"/>
        <v>1.9.8.2.1</v>
      </c>
      <c r="M1125" s="15" t="str">
        <f t="shared" si="326"/>
        <v>--</v>
      </c>
      <c r="N1125" s="14">
        <f t="shared" si="327"/>
        <v>1</v>
      </c>
      <c r="O1125" s="15">
        <f t="shared" si="320"/>
        <v>1</v>
      </c>
      <c r="P1125" s="15">
        <f>IF(N1125=1,FLOOR(MAX($P$4:P1124),1)+1,IF(AND(P1124&lt;&gt;"",O1124&lt;&gt;1),MAX($P$4:P1124)+0.1,""))</f>
        <v>19</v>
      </c>
      <c r="Q1125" s="5">
        <f>ROW()</f>
        <v>1125</v>
      </c>
    </row>
    <row r="1126" spans="1:17" x14ac:dyDescent="0.3">
      <c r="A1126" s="1" t="s">
        <v>190</v>
      </c>
      <c r="B1126" s="5"/>
      <c r="C1126" s="14">
        <f t="shared" si="321"/>
        <v>0</v>
      </c>
      <c r="D1126" s="14">
        <f t="shared" si="321"/>
        <v>1</v>
      </c>
      <c r="E1126" s="14" t="str">
        <f t="shared" si="322"/>
        <v/>
      </c>
      <c r="F1126" s="14">
        <f t="shared" si="323"/>
        <v>3</v>
      </c>
      <c r="G1126" s="14">
        <f t="shared" si="319"/>
        <v>1</v>
      </c>
      <c r="H1126" s="14">
        <f t="shared" ref="H1126:K1141" si="329">IF(G1126&lt;&gt;G1125,0,IF(AND(($F1125-$D1126)=(H$3-1),$F1126=H$3),H1125+1,H1125))</f>
        <v>9</v>
      </c>
      <c r="I1126" s="14">
        <f t="shared" si="329"/>
        <v>8</v>
      </c>
      <c r="J1126" s="14">
        <f t="shared" si="329"/>
        <v>2</v>
      </c>
      <c r="K1126" s="14">
        <f t="shared" si="329"/>
        <v>1</v>
      </c>
      <c r="L1126" s="14" t="str">
        <f t="shared" si="325"/>
        <v>1.9.8.2.1</v>
      </c>
      <c r="M1126" s="15" t="str">
        <f t="shared" si="326"/>
        <v>--</v>
      </c>
      <c r="N1126" s="14" t="str">
        <f t="shared" si="327"/>
        <v/>
      </c>
      <c r="O1126" s="15" t="str">
        <f t="shared" si="320"/>
        <v/>
      </c>
      <c r="P1126" s="15" t="str">
        <f>IF(N1126=1,FLOOR(MAX($P$4:P1125),1)+1,IF(AND(P1125&lt;&gt;"",O1125&lt;&gt;1),MAX($P$4:P1125)+0.1,""))</f>
        <v/>
      </c>
      <c r="Q1126" s="5">
        <f>ROW()</f>
        <v>1126</v>
      </c>
    </row>
    <row r="1127" spans="1:17" x14ac:dyDescent="0.3">
      <c r="A1127" s="1" t="s">
        <v>719</v>
      </c>
      <c r="B1127" s="5"/>
      <c r="C1127" s="14">
        <f t="shared" si="321"/>
        <v>1</v>
      </c>
      <c r="D1127" s="14">
        <f t="shared" si="321"/>
        <v>0</v>
      </c>
      <c r="E1127" s="14" t="str">
        <f t="shared" si="322"/>
        <v/>
      </c>
      <c r="F1127" s="14">
        <f t="shared" si="323"/>
        <v>4</v>
      </c>
      <c r="G1127" s="14">
        <f t="shared" si="319"/>
        <v>1</v>
      </c>
      <c r="H1127" s="14">
        <f t="shared" si="329"/>
        <v>9</v>
      </c>
      <c r="I1127" s="14">
        <f t="shared" si="329"/>
        <v>8</v>
      </c>
      <c r="J1127" s="14">
        <f t="shared" si="329"/>
        <v>2</v>
      </c>
      <c r="K1127" s="14">
        <f t="shared" si="329"/>
        <v>2</v>
      </c>
      <c r="L1127" s="14" t="str">
        <f t="shared" si="325"/>
        <v>1.9.8.2.2</v>
      </c>
      <c r="M1127" s="15" t="str">
        <f t="shared" si="326"/>
        <v>All Other HVAC Control System Devices</v>
      </c>
      <c r="N1127" s="14" t="str">
        <f t="shared" si="327"/>
        <v/>
      </c>
      <c r="O1127" s="15" t="str">
        <f t="shared" si="320"/>
        <v/>
      </c>
      <c r="P1127" s="15" t="str">
        <f>IF(N1127=1,FLOOR(MAX($P$4:P1126),1)+1,IF(AND(P1126&lt;&gt;"",O1126&lt;&gt;1),MAX($P$4:P1126)+0.1,""))</f>
        <v/>
      </c>
      <c r="Q1127" s="5">
        <f>ROW()</f>
        <v>1127</v>
      </c>
    </row>
    <row r="1128" spans="1:17" x14ac:dyDescent="0.3">
      <c r="A1128" s="1" t="s">
        <v>55</v>
      </c>
      <c r="B1128" s="5"/>
      <c r="C1128" s="14">
        <f t="shared" si="321"/>
        <v>0</v>
      </c>
      <c r="D1128" s="14">
        <f t="shared" si="321"/>
        <v>0</v>
      </c>
      <c r="E1128" s="14" t="str">
        <f t="shared" si="322"/>
        <v/>
      </c>
      <c r="F1128" s="14">
        <f t="shared" si="323"/>
        <v>4</v>
      </c>
      <c r="G1128" s="14">
        <f t="shared" si="319"/>
        <v>1</v>
      </c>
      <c r="H1128" s="14">
        <f t="shared" si="329"/>
        <v>9</v>
      </c>
      <c r="I1128" s="14">
        <f t="shared" si="329"/>
        <v>8</v>
      </c>
      <c r="J1128" s="14">
        <f t="shared" si="329"/>
        <v>2</v>
      </c>
      <c r="K1128" s="14">
        <f t="shared" si="329"/>
        <v>2</v>
      </c>
      <c r="L1128" s="14" t="str">
        <f t="shared" si="325"/>
        <v>1.9.8.2.2</v>
      </c>
      <c r="M1128" s="15" t="str">
        <f t="shared" si="326"/>
        <v>--</v>
      </c>
      <c r="N1128" s="14" t="str">
        <f t="shared" si="327"/>
        <v/>
      </c>
      <c r="O1128" s="15" t="str">
        <f t="shared" si="320"/>
        <v/>
      </c>
      <c r="P1128" s="15" t="str">
        <f>IF(N1128=1,FLOOR(MAX($P$4:P1127),1)+1,IF(AND(P1127&lt;&gt;"",O1127&lt;&gt;1),MAX($P$4:P1127)+0.1,""))</f>
        <v/>
      </c>
      <c r="Q1128" s="5">
        <f>ROW()</f>
        <v>1128</v>
      </c>
    </row>
    <row r="1129" spans="1:17" x14ac:dyDescent="0.3">
      <c r="A1129" s="1" t="s">
        <v>720</v>
      </c>
      <c r="B1129" s="5"/>
      <c r="C1129" s="14">
        <f t="shared" si="321"/>
        <v>0</v>
      </c>
      <c r="D1129" s="14">
        <f t="shared" si="321"/>
        <v>0</v>
      </c>
      <c r="E1129" s="14" t="str">
        <f t="shared" si="322"/>
        <v/>
      </c>
      <c r="F1129" s="14">
        <f t="shared" si="323"/>
        <v>4</v>
      </c>
      <c r="G1129" s="14">
        <f t="shared" si="319"/>
        <v>1</v>
      </c>
      <c r="H1129" s="14">
        <f t="shared" si="329"/>
        <v>9</v>
      </c>
      <c r="I1129" s="14">
        <f t="shared" si="329"/>
        <v>8</v>
      </c>
      <c r="J1129" s="14">
        <f t="shared" si="329"/>
        <v>2</v>
      </c>
      <c r="K1129" s="14">
        <f t="shared" si="329"/>
        <v>2</v>
      </c>
      <c r="L1129" s="14" t="str">
        <f t="shared" si="325"/>
        <v>1.9.8.2.2</v>
      </c>
      <c r="M1129" s="15" t="str">
        <f t="shared" si="326"/>
        <v>--</v>
      </c>
      <c r="N1129" s="14" t="str">
        <f t="shared" si="327"/>
        <v/>
      </c>
      <c r="O1129" s="15" t="str">
        <f t="shared" si="320"/>
        <v/>
      </c>
      <c r="P1129" s="15" t="str">
        <f>IF(N1129=1,FLOOR(MAX($P$4:P1128),1)+1,IF(AND(P1128&lt;&gt;"",O1128&lt;&gt;1),MAX($P$4:P1128)+0.1,""))</f>
        <v/>
      </c>
      <c r="Q1129" s="5">
        <f>ROW()</f>
        <v>1129</v>
      </c>
    </row>
    <row r="1130" spans="1:17" x14ac:dyDescent="0.3">
      <c r="A1130" s="1" t="s">
        <v>55</v>
      </c>
      <c r="B1130" s="5"/>
      <c r="C1130" s="14">
        <f t="shared" si="321"/>
        <v>0</v>
      </c>
      <c r="D1130" s="14">
        <f t="shared" si="321"/>
        <v>0</v>
      </c>
      <c r="E1130" s="14" t="str">
        <f t="shared" si="322"/>
        <v/>
      </c>
      <c r="F1130" s="14">
        <f t="shared" si="323"/>
        <v>4</v>
      </c>
      <c r="G1130" s="14">
        <f t="shared" si="319"/>
        <v>1</v>
      </c>
      <c r="H1130" s="14">
        <f t="shared" si="329"/>
        <v>9</v>
      </c>
      <c r="I1130" s="14">
        <f t="shared" si="329"/>
        <v>8</v>
      </c>
      <c r="J1130" s="14">
        <f t="shared" si="329"/>
        <v>2</v>
      </c>
      <c r="K1130" s="14">
        <f t="shared" si="329"/>
        <v>2</v>
      </c>
      <c r="L1130" s="14" t="str">
        <f t="shared" si="325"/>
        <v>1.9.8.2.2</v>
      </c>
      <c r="M1130" s="15" t="str">
        <f t="shared" si="326"/>
        <v>--</v>
      </c>
      <c r="N1130" s="14" t="str">
        <f t="shared" si="327"/>
        <v/>
      </c>
      <c r="O1130" s="15" t="str">
        <f t="shared" si="320"/>
        <v/>
      </c>
      <c r="P1130" s="15" t="str">
        <f>IF(N1130=1,FLOOR(MAX($P$4:P1129),1)+1,IF(AND(P1129&lt;&gt;"",O1129&lt;&gt;1),MAX($P$4:P1129)+0.1,""))</f>
        <v/>
      </c>
      <c r="Q1130" s="5">
        <f>ROW()</f>
        <v>1130</v>
      </c>
    </row>
    <row r="1131" spans="1:17" x14ac:dyDescent="0.3">
      <c r="A1131" s="1" t="s">
        <v>721</v>
      </c>
      <c r="B1131" s="5"/>
      <c r="C1131" s="14">
        <f t="shared" si="321"/>
        <v>0</v>
      </c>
      <c r="D1131" s="14">
        <f t="shared" si="321"/>
        <v>0</v>
      </c>
      <c r="E1131" s="14" t="str">
        <f t="shared" si="322"/>
        <v/>
      </c>
      <c r="F1131" s="14">
        <f t="shared" si="323"/>
        <v>4</v>
      </c>
      <c r="G1131" s="14">
        <f t="shared" si="319"/>
        <v>1</v>
      </c>
      <c r="H1131" s="14">
        <f t="shared" si="329"/>
        <v>9</v>
      </c>
      <c r="I1131" s="14">
        <f t="shared" si="329"/>
        <v>8</v>
      </c>
      <c r="J1131" s="14">
        <f t="shared" si="329"/>
        <v>2</v>
      </c>
      <c r="K1131" s="14">
        <f t="shared" si="329"/>
        <v>2</v>
      </c>
      <c r="L1131" s="14" t="str">
        <f t="shared" si="325"/>
        <v>1.9.8.2.2</v>
      </c>
      <c r="M1131" s="15" t="str">
        <f t="shared" si="326"/>
        <v>--</v>
      </c>
      <c r="N1131" s="14" t="str">
        <f t="shared" si="327"/>
        <v/>
      </c>
      <c r="O1131" s="15" t="str">
        <f t="shared" si="320"/>
        <v/>
      </c>
      <c r="P1131" s="15" t="str">
        <f>IF(N1131=1,FLOOR(MAX($P$4:P1130),1)+1,IF(AND(P1130&lt;&gt;"",O1130&lt;&gt;1),MAX($P$4:P1130)+0.1,""))</f>
        <v/>
      </c>
      <c r="Q1131" s="5">
        <f>ROW()</f>
        <v>1131</v>
      </c>
    </row>
    <row r="1132" spans="1:17" x14ac:dyDescent="0.3">
      <c r="A1132" s="1" t="s">
        <v>722</v>
      </c>
      <c r="B1132" s="5"/>
      <c r="C1132" s="14">
        <f t="shared" si="321"/>
        <v>0</v>
      </c>
      <c r="D1132" s="14">
        <f t="shared" si="321"/>
        <v>0</v>
      </c>
      <c r="E1132" s="14" t="str">
        <f t="shared" si="322"/>
        <v/>
      </c>
      <c r="F1132" s="14">
        <f t="shared" si="323"/>
        <v>4</v>
      </c>
      <c r="G1132" s="14">
        <f t="shared" si="319"/>
        <v>1</v>
      </c>
      <c r="H1132" s="14">
        <f t="shared" si="329"/>
        <v>9</v>
      </c>
      <c r="I1132" s="14">
        <f t="shared" si="329"/>
        <v>8</v>
      </c>
      <c r="J1132" s="14">
        <f t="shared" si="329"/>
        <v>2</v>
      </c>
      <c r="K1132" s="14">
        <f t="shared" si="329"/>
        <v>2</v>
      </c>
      <c r="L1132" s="14" t="str">
        <f t="shared" si="325"/>
        <v>1.9.8.2.2</v>
      </c>
      <c r="M1132" s="15" t="str">
        <f t="shared" si="326"/>
        <v>--</v>
      </c>
      <c r="N1132" s="14">
        <f t="shared" si="327"/>
        <v>1</v>
      </c>
      <c r="O1132" s="15">
        <f t="shared" si="320"/>
        <v>1</v>
      </c>
      <c r="P1132" s="15">
        <f>IF(N1132=1,FLOOR(MAX($P$4:P1131),1)+1,IF(AND(P1131&lt;&gt;"",O1131&lt;&gt;1),MAX($P$4:P1131)+0.1,""))</f>
        <v>20</v>
      </c>
      <c r="Q1132" s="5">
        <f>ROW()</f>
        <v>1132</v>
      </c>
    </row>
    <row r="1133" spans="1:17" x14ac:dyDescent="0.3">
      <c r="A1133" s="1" t="s">
        <v>55</v>
      </c>
      <c r="B1133" s="5"/>
      <c r="C1133" s="14">
        <f t="shared" si="321"/>
        <v>0</v>
      </c>
      <c r="D1133" s="14">
        <f t="shared" si="321"/>
        <v>0</v>
      </c>
      <c r="E1133" s="14" t="str">
        <f t="shared" si="322"/>
        <v/>
      </c>
      <c r="F1133" s="14">
        <f t="shared" si="323"/>
        <v>4</v>
      </c>
      <c r="G1133" s="14">
        <f t="shared" si="319"/>
        <v>1</v>
      </c>
      <c r="H1133" s="14">
        <f t="shared" si="329"/>
        <v>9</v>
      </c>
      <c r="I1133" s="14">
        <f t="shared" si="329"/>
        <v>8</v>
      </c>
      <c r="J1133" s="14">
        <f t="shared" si="329"/>
        <v>2</v>
      </c>
      <c r="K1133" s="14">
        <f t="shared" si="329"/>
        <v>2</v>
      </c>
      <c r="L1133" s="14" t="str">
        <f t="shared" si="325"/>
        <v>1.9.8.2.2</v>
      </c>
      <c r="M1133" s="15" t="str">
        <f t="shared" si="326"/>
        <v>--</v>
      </c>
      <c r="N1133" s="14" t="str">
        <f t="shared" si="327"/>
        <v/>
      </c>
      <c r="O1133" s="15" t="str">
        <f t="shared" si="320"/>
        <v/>
      </c>
      <c r="P1133" s="15" t="str">
        <f>IF(N1133=1,FLOOR(MAX($P$4:P1132),1)+1,IF(AND(P1132&lt;&gt;"",O1132&lt;&gt;1),MAX($P$4:P1132)+0.1,""))</f>
        <v/>
      </c>
      <c r="Q1133" s="5">
        <f>ROW()</f>
        <v>1133</v>
      </c>
    </row>
    <row r="1134" spans="1:17" x14ac:dyDescent="0.3">
      <c r="A1134" s="1" t="s">
        <v>723</v>
      </c>
      <c r="B1134" s="5"/>
      <c r="C1134" s="14">
        <f t="shared" si="321"/>
        <v>0</v>
      </c>
      <c r="D1134" s="14">
        <f t="shared" si="321"/>
        <v>0</v>
      </c>
      <c r="E1134" s="14" t="str">
        <f t="shared" si="322"/>
        <v/>
      </c>
      <c r="F1134" s="14">
        <f t="shared" si="323"/>
        <v>4</v>
      </c>
      <c r="G1134" s="14">
        <f t="shared" si="319"/>
        <v>1</v>
      </c>
      <c r="H1134" s="14">
        <f t="shared" si="329"/>
        <v>9</v>
      </c>
      <c r="I1134" s="14">
        <f t="shared" si="329"/>
        <v>8</v>
      </c>
      <c r="J1134" s="14">
        <f t="shared" si="329"/>
        <v>2</v>
      </c>
      <c r="K1134" s="14">
        <f t="shared" si="329"/>
        <v>2</v>
      </c>
      <c r="L1134" s="14" t="str">
        <f t="shared" si="325"/>
        <v>1.9.8.2.2</v>
      </c>
      <c r="M1134" s="15" t="str">
        <f t="shared" si="326"/>
        <v>--</v>
      </c>
      <c r="N1134" s="14" t="str">
        <f t="shared" si="327"/>
        <v/>
      </c>
      <c r="O1134" s="15" t="str">
        <f t="shared" si="320"/>
        <v/>
      </c>
      <c r="P1134" s="15" t="str">
        <f>IF(N1134=1,FLOOR(MAX($P$4:P1133),1)+1,IF(AND(P1133&lt;&gt;"",O1133&lt;&gt;1),MAX($P$4:P1133)+0.1,""))</f>
        <v/>
      </c>
      <c r="Q1134" s="5">
        <f>ROW()</f>
        <v>1134</v>
      </c>
    </row>
    <row r="1135" spans="1:17" x14ac:dyDescent="0.3">
      <c r="A1135" s="1" t="s">
        <v>724</v>
      </c>
      <c r="B1135" s="5"/>
      <c r="C1135" s="14">
        <f t="shared" si="321"/>
        <v>0</v>
      </c>
      <c r="D1135" s="14">
        <f t="shared" si="321"/>
        <v>0</v>
      </c>
      <c r="E1135" s="14" t="str">
        <f t="shared" si="322"/>
        <v/>
      </c>
      <c r="F1135" s="14">
        <f t="shared" si="323"/>
        <v>4</v>
      </c>
      <c r="G1135" s="14">
        <f t="shared" si="319"/>
        <v>1</v>
      </c>
      <c r="H1135" s="14">
        <f t="shared" si="329"/>
        <v>9</v>
      </c>
      <c r="I1135" s="14">
        <f t="shared" si="329"/>
        <v>8</v>
      </c>
      <c r="J1135" s="14">
        <f t="shared" si="329"/>
        <v>2</v>
      </c>
      <c r="K1135" s="14">
        <f t="shared" si="329"/>
        <v>2</v>
      </c>
      <c r="L1135" s="14" t="str">
        <f t="shared" si="325"/>
        <v>1.9.8.2.2</v>
      </c>
      <c r="M1135" s="15" t="str">
        <f t="shared" si="326"/>
        <v>--</v>
      </c>
      <c r="N1135" s="14" t="str">
        <f t="shared" si="327"/>
        <v/>
      </c>
      <c r="O1135" s="15" t="str">
        <f t="shared" si="320"/>
        <v/>
      </c>
      <c r="P1135" s="15" t="str">
        <f>IF(N1135=1,FLOOR(MAX($P$4:P1134),1)+1,IF(AND(P1134&lt;&gt;"",O1134&lt;&gt;1),MAX($P$4:P1134)+0.1,""))</f>
        <v/>
      </c>
      <c r="Q1135" s="5">
        <f>ROW()</f>
        <v>1135</v>
      </c>
    </row>
    <row r="1136" spans="1:17" x14ac:dyDescent="0.3">
      <c r="A1136" s="1" t="s">
        <v>725</v>
      </c>
      <c r="B1136" s="5"/>
      <c r="C1136" s="14">
        <f t="shared" si="321"/>
        <v>0</v>
      </c>
      <c r="D1136" s="14">
        <f t="shared" si="321"/>
        <v>0</v>
      </c>
      <c r="E1136" s="14" t="str">
        <f t="shared" si="322"/>
        <v/>
      </c>
      <c r="F1136" s="14">
        <f t="shared" si="323"/>
        <v>4</v>
      </c>
      <c r="G1136" s="14">
        <f t="shared" si="319"/>
        <v>1</v>
      </c>
      <c r="H1136" s="14">
        <f t="shared" si="329"/>
        <v>9</v>
      </c>
      <c r="I1136" s="14">
        <f t="shared" si="329"/>
        <v>8</v>
      </c>
      <c r="J1136" s="14">
        <f t="shared" si="329"/>
        <v>2</v>
      </c>
      <c r="K1136" s="14">
        <f t="shared" si="329"/>
        <v>2</v>
      </c>
      <c r="L1136" s="14" t="str">
        <f t="shared" si="325"/>
        <v>1.9.8.2.2</v>
      </c>
      <c r="M1136" s="15" t="str">
        <f t="shared" si="326"/>
        <v>--</v>
      </c>
      <c r="N1136" s="14">
        <f t="shared" si="327"/>
        <v>1</v>
      </c>
      <c r="O1136" s="15">
        <f t="shared" si="320"/>
        <v>1</v>
      </c>
      <c r="P1136" s="15">
        <f>IF(N1136=1,FLOOR(MAX($P$4:P1135),1)+1,IF(AND(P1135&lt;&gt;"",O1135&lt;&gt;1),MAX($P$4:P1135)+0.1,""))</f>
        <v>21</v>
      </c>
      <c r="Q1136" s="5">
        <f>ROW()</f>
        <v>1136</v>
      </c>
    </row>
    <row r="1137" spans="1:17" x14ac:dyDescent="0.3">
      <c r="A1137" s="1" t="s">
        <v>55</v>
      </c>
      <c r="B1137" s="5"/>
      <c r="C1137" s="14">
        <f t="shared" si="321"/>
        <v>0</v>
      </c>
      <c r="D1137" s="14">
        <f t="shared" si="321"/>
        <v>0</v>
      </c>
      <c r="E1137" s="14" t="str">
        <f t="shared" si="322"/>
        <v/>
      </c>
      <c r="F1137" s="14">
        <f t="shared" si="323"/>
        <v>4</v>
      </c>
      <c r="G1137" s="14">
        <f t="shared" si="319"/>
        <v>1</v>
      </c>
      <c r="H1137" s="14">
        <f t="shared" si="329"/>
        <v>9</v>
      </c>
      <c r="I1137" s="14">
        <f t="shared" si="329"/>
        <v>8</v>
      </c>
      <c r="J1137" s="14">
        <f t="shared" si="329"/>
        <v>2</v>
      </c>
      <c r="K1137" s="14">
        <f t="shared" si="329"/>
        <v>2</v>
      </c>
      <c r="L1137" s="14" t="str">
        <f t="shared" si="325"/>
        <v>1.9.8.2.2</v>
      </c>
      <c r="M1137" s="15" t="str">
        <f t="shared" si="326"/>
        <v>--</v>
      </c>
      <c r="N1137" s="14" t="str">
        <f t="shared" si="327"/>
        <v/>
      </c>
      <c r="O1137" s="15" t="str">
        <f t="shared" si="320"/>
        <v/>
      </c>
      <c r="P1137" s="15" t="str">
        <f>IF(N1137=1,FLOOR(MAX($P$4:P1136),1)+1,IF(AND(P1136&lt;&gt;"",O1136&lt;&gt;1),MAX($P$4:P1136)+0.1,""))</f>
        <v/>
      </c>
      <c r="Q1137" s="5">
        <f>ROW()</f>
        <v>1137</v>
      </c>
    </row>
    <row r="1138" spans="1:17" x14ac:dyDescent="0.3">
      <c r="A1138" s="1" t="s">
        <v>726</v>
      </c>
      <c r="B1138" s="5"/>
      <c r="C1138" s="14">
        <f t="shared" si="321"/>
        <v>0</v>
      </c>
      <c r="D1138" s="14">
        <f t="shared" si="321"/>
        <v>0</v>
      </c>
      <c r="E1138" s="14" t="str">
        <f t="shared" si="322"/>
        <v/>
      </c>
      <c r="F1138" s="14">
        <f t="shared" si="323"/>
        <v>4</v>
      </c>
      <c r="G1138" s="14">
        <f t="shared" si="319"/>
        <v>1</v>
      </c>
      <c r="H1138" s="14">
        <f t="shared" si="329"/>
        <v>9</v>
      </c>
      <c r="I1138" s="14">
        <f t="shared" si="329"/>
        <v>8</v>
      </c>
      <c r="J1138" s="14">
        <f t="shared" si="329"/>
        <v>2</v>
      </c>
      <c r="K1138" s="14">
        <f t="shared" si="329"/>
        <v>2</v>
      </c>
      <c r="L1138" s="14" t="str">
        <f t="shared" si="325"/>
        <v>1.9.8.2.2</v>
      </c>
      <c r="M1138" s="15" t="str">
        <f t="shared" si="326"/>
        <v>--</v>
      </c>
      <c r="N1138" s="14" t="str">
        <f t="shared" si="327"/>
        <v/>
      </c>
      <c r="O1138" s="15" t="str">
        <f t="shared" si="320"/>
        <v/>
      </c>
      <c r="P1138" s="15" t="str">
        <f>IF(N1138=1,FLOOR(MAX($P$4:P1137),1)+1,IF(AND(P1137&lt;&gt;"",O1137&lt;&gt;1),MAX($P$4:P1137)+0.1,""))</f>
        <v/>
      </c>
      <c r="Q1138" s="5">
        <f>ROW()</f>
        <v>1138</v>
      </c>
    </row>
    <row r="1139" spans="1:17" x14ac:dyDescent="0.3">
      <c r="A1139" s="1" t="s">
        <v>727</v>
      </c>
      <c r="B1139" s="5"/>
      <c r="C1139" s="14">
        <f t="shared" si="321"/>
        <v>0</v>
      </c>
      <c r="D1139" s="14">
        <f t="shared" si="321"/>
        <v>0</v>
      </c>
      <c r="E1139" s="14" t="str">
        <f t="shared" si="322"/>
        <v/>
      </c>
      <c r="F1139" s="14">
        <f t="shared" si="323"/>
        <v>4</v>
      </c>
      <c r="G1139" s="14">
        <f t="shared" si="319"/>
        <v>1</v>
      </c>
      <c r="H1139" s="14">
        <f t="shared" si="329"/>
        <v>9</v>
      </c>
      <c r="I1139" s="14">
        <f t="shared" si="329"/>
        <v>8</v>
      </c>
      <c r="J1139" s="14">
        <f t="shared" si="329"/>
        <v>2</v>
      </c>
      <c r="K1139" s="14">
        <f t="shared" si="329"/>
        <v>2</v>
      </c>
      <c r="L1139" s="14" t="str">
        <f t="shared" si="325"/>
        <v>1.9.8.2.2</v>
      </c>
      <c r="M1139" s="15" t="str">
        <f t="shared" si="326"/>
        <v>--</v>
      </c>
      <c r="N1139" s="14">
        <f t="shared" si="327"/>
        <v>1</v>
      </c>
      <c r="O1139" s="15" t="str">
        <f t="shared" si="320"/>
        <v/>
      </c>
      <c r="P1139" s="15">
        <f>IF(N1139=1,FLOOR(MAX($P$4:P1138),1)+1,IF(AND(P1138&lt;&gt;"",O1138&lt;&gt;1),MAX($P$4:P1138)+0.1,""))</f>
        <v>22</v>
      </c>
      <c r="Q1139" s="5">
        <f>ROW()</f>
        <v>1139</v>
      </c>
    </row>
    <row r="1140" spans="1:17" x14ac:dyDescent="0.3">
      <c r="A1140" s="1" t="s">
        <v>728</v>
      </c>
      <c r="B1140" s="5"/>
      <c r="C1140" s="14">
        <f t="shared" si="321"/>
        <v>0</v>
      </c>
      <c r="D1140" s="14">
        <f t="shared" si="321"/>
        <v>0</v>
      </c>
      <c r="E1140" s="14" t="str">
        <f t="shared" si="322"/>
        <v/>
      </c>
      <c r="F1140" s="14">
        <f t="shared" si="323"/>
        <v>4</v>
      </c>
      <c r="G1140" s="14">
        <f t="shared" si="319"/>
        <v>1</v>
      </c>
      <c r="H1140" s="14">
        <f t="shared" si="329"/>
        <v>9</v>
      </c>
      <c r="I1140" s="14">
        <f t="shared" si="329"/>
        <v>8</v>
      </c>
      <c r="J1140" s="14">
        <f t="shared" si="329"/>
        <v>2</v>
      </c>
      <c r="K1140" s="14">
        <f t="shared" si="329"/>
        <v>2</v>
      </c>
      <c r="L1140" s="14" t="str">
        <f t="shared" si="325"/>
        <v>1.9.8.2.2</v>
      </c>
      <c r="M1140" s="15" t="str">
        <f t="shared" si="326"/>
        <v>--</v>
      </c>
      <c r="N1140" s="14" t="str">
        <f t="shared" si="327"/>
        <v/>
      </c>
      <c r="O1140" s="15">
        <f t="shared" si="320"/>
        <v>1</v>
      </c>
      <c r="P1140" s="15">
        <f>IF(N1140=1,FLOOR(MAX($P$4:P1139),1)+1,IF(AND(P1139&lt;&gt;"",O1139&lt;&gt;1),MAX($P$4:P1139)+0.1,""))</f>
        <v>22.1</v>
      </c>
      <c r="Q1140" s="5">
        <f>ROW()</f>
        <v>1140</v>
      </c>
    </row>
    <row r="1141" spans="1:17" x14ac:dyDescent="0.3">
      <c r="A1141" s="1" t="s">
        <v>190</v>
      </c>
      <c r="B1141" s="5"/>
      <c r="C1141" s="14">
        <f t="shared" si="321"/>
        <v>0</v>
      </c>
      <c r="D1141" s="14">
        <f t="shared" si="321"/>
        <v>1</v>
      </c>
      <c r="E1141" s="14" t="str">
        <f t="shared" si="322"/>
        <v/>
      </c>
      <c r="F1141" s="14">
        <f t="shared" si="323"/>
        <v>3</v>
      </c>
      <c r="G1141" s="14">
        <f t="shared" si="319"/>
        <v>1</v>
      </c>
      <c r="H1141" s="14">
        <f t="shared" si="329"/>
        <v>9</v>
      </c>
      <c r="I1141" s="14">
        <f t="shared" si="329"/>
        <v>8</v>
      </c>
      <c r="J1141" s="14">
        <f t="shared" si="329"/>
        <v>2</v>
      </c>
      <c r="K1141" s="14">
        <f t="shared" si="329"/>
        <v>2</v>
      </c>
      <c r="L1141" s="14" t="str">
        <f t="shared" si="325"/>
        <v>1.9.8.2.2</v>
      </c>
      <c r="M1141" s="15" t="str">
        <f t="shared" si="326"/>
        <v>--</v>
      </c>
      <c r="N1141" s="14" t="str">
        <f t="shared" si="327"/>
        <v/>
      </c>
      <c r="O1141" s="15" t="str">
        <f t="shared" si="320"/>
        <v/>
      </c>
      <c r="P1141" s="15" t="str">
        <f>IF(N1141=1,FLOOR(MAX($P$4:P1140),1)+1,IF(AND(P1140&lt;&gt;"",O1140&lt;&gt;1),MAX($P$4:P1140)+0.1,""))</f>
        <v/>
      </c>
      <c r="Q1141" s="5">
        <f>ROW()</f>
        <v>1141</v>
      </c>
    </row>
    <row r="1142" spans="1:17" x14ac:dyDescent="0.3">
      <c r="A1142" s="1" t="s">
        <v>729</v>
      </c>
      <c r="B1142" s="5"/>
      <c r="C1142" s="14">
        <f t="shared" si="321"/>
        <v>1</v>
      </c>
      <c r="D1142" s="14">
        <f t="shared" si="321"/>
        <v>1</v>
      </c>
      <c r="E1142" s="14" t="str">
        <f t="shared" si="322"/>
        <v>OK</v>
      </c>
      <c r="F1142" s="14">
        <f t="shared" si="323"/>
        <v>3</v>
      </c>
      <c r="G1142" s="14">
        <f t="shared" si="319"/>
        <v>1</v>
      </c>
      <c r="H1142" s="14">
        <f t="shared" ref="H1142:K1157" si="330">IF(G1142&lt;&gt;G1141,0,IF(AND(($F1141-$D1142)=(H$3-1),$F1142=H$3),H1141+1,H1141))</f>
        <v>9</v>
      </c>
      <c r="I1142" s="14">
        <f t="shared" si="330"/>
        <v>8</v>
      </c>
      <c r="J1142" s="14">
        <f t="shared" si="330"/>
        <v>3</v>
      </c>
      <c r="K1142" s="14">
        <f t="shared" si="330"/>
        <v>0</v>
      </c>
      <c r="L1142" s="14" t="str">
        <f t="shared" si="325"/>
        <v>1.9.8.3</v>
      </c>
      <c r="M1142" s="15" t="str">
        <f t="shared" si="326"/>
        <v>For Lighting Control System Devices</v>
      </c>
      <c r="N1142" s="14" t="str">
        <f t="shared" si="327"/>
        <v/>
      </c>
      <c r="O1142" s="15" t="str">
        <f t="shared" si="320"/>
        <v/>
      </c>
      <c r="P1142" s="15" t="str">
        <f>IF(N1142=1,FLOOR(MAX($P$4:P1141),1)+1,IF(AND(P1141&lt;&gt;"",O1141&lt;&gt;1),MAX($P$4:P1141)+0.1,""))</f>
        <v/>
      </c>
      <c r="Q1142" s="5">
        <f>ROW()</f>
        <v>1142</v>
      </c>
    </row>
    <row r="1143" spans="1:17" x14ac:dyDescent="0.3">
      <c r="A1143" s="1" t="s">
        <v>55</v>
      </c>
      <c r="B1143" s="5"/>
      <c r="C1143" s="14">
        <f t="shared" si="321"/>
        <v>0</v>
      </c>
      <c r="D1143" s="14">
        <f t="shared" si="321"/>
        <v>0</v>
      </c>
      <c r="E1143" s="14" t="str">
        <f t="shared" si="322"/>
        <v/>
      </c>
      <c r="F1143" s="14">
        <f t="shared" si="323"/>
        <v>3</v>
      </c>
      <c r="G1143" s="14">
        <f t="shared" si="319"/>
        <v>1</v>
      </c>
      <c r="H1143" s="14">
        <f t="shared" si="330"/>
        <v>9</v>
      </c>
      <c r="I1143" s="14">
        <f t="shared" si="330"/>
        <v>8</v>
      </c>
      <c r="J1143" s="14">
        <f t="shared" si="330"/>
        <v>3</v>
      </c>
      <c r="K1143" s="14">
        <f t="shared" si="330"/>
        <v>0</v>
      </c>
      <c r="L1143" s="14" t="str">
        <f t="shared" si="325"/>
        <v>1.9.8.3</v>
      </c>
      <c r="M1143" s="15" t="str">
        <f t="shared" si="326"/>
        <v>--</v>
      </c>
      <c r="N1143" s="14" t="str">
        <f t="shared" si="327"/>
        <v/>
      </c>
      <c r="O1143" s="15" t="str">
        <f t="shared" si="320"/>
        <v/>
      </c>
      <c r="P1143" s="15" t="str">
        <f>IF(N1143=1,FLOOR(MAX($P$4:P1142),1)+1,IF(AND(P1142&lt;&gt;"",O1142&lt;&gt;1),MAX($P$4:P1142)+0.1,""))</f>
        <v/>
      </c>
      <c r="Q1143" s="5">
        <f>ROW()</f>
        <v>1143</v>
      </c>
    </row>
    <row r="1144" spans="1:17" x14ac:dyDescent="0.3">
      <c r="A1144" s="1" t="s">
        <v>730</v>
      </c>
      <c r="B1144" s="5"/>
      <c r="C1144" s="14">
        <f t="shared" si="321"/>
        <v>1</v>
      </c>
      <c r="D1144" s="14">
        <f t="shared" si="321"/>
        <v>0</v>
      </c>
      <c r="E1144" s="14" t="str">
        <f t="shared" si="322"/>
        <v/>
      </c>
      <c r="F1144" s="14">
        <f t="shared" si="323"/>
        <v>4</v>
      </c>
      <c r="G1144" s="14">
        <f t="shared" si="319"/>
        <v>1</v>
      </c>
      <c r="H1144" s="14">
        <f t="shared" si="330"/>
        <v>9</v>
      </c>
      <c r="I1144" s="14">
        <f t="shared" si="330"/>
        <v>8</v>
      </c>
      <c r="J1144" s="14">
        <f t="shared" si="330"/>
        <v>3</v>
      </c>
      <c r="K1144" s="14">
        <f t="shared" si="330"/>
        <v>1</v>
      </c>
      <c r="L1144" s="14" t="str">
        <f t="shared" si="325"/>
        <v>1.9.8.3.1</v>
      </c>
      <c r="M1144" s="15" t="str">
        <f t="shared" si="326"/>
        <v>Lighting Control System Devices FULLY Supporting User Accounts</v>
      </c>
      <c r="N1144" s="14" t="str">
        <f t="shared" si="327"/>
        <v/>
      </c>
      <c r="O1144" s="15" t="str">
        <f t="shared" si="320"/>
        <v/>
      </c>
      <c r="P1144" s="15" t="str">
        <f>IF(N1144=1,FLOOR(MAX($P$4:P1143),1)+1,IF(AND(P1143&lt;&gt;"",O1143&lt;&gt;1),MAX($P$4:P1143)+0.1,""))</f>
        <v/>
      </c>
      <c r="Q1144" s="5">
        <f>ROW()</f>
        <v>1144</v>
      </c>
    </row>
    <row r="1145" spans="1:17" x14ac:dyDescent="0.3">
      <c r="A1145" s="1" t="s">
        <v>55</v>
      </c>
      <c r="B1145" s="5"/>
      <c r="C1145" s="14">
        <f t="shared" si="321"/>
        <v>0</v>
      </c>
      <c r="D1145" s="14">
        <f t="shared" si="321"/>
        <v>0</v>
      </c>
      <c r="E1145" s="14" t="str">
        <f t="shared" si="322"/>
        <v/>
      </c>
      <c r="F1145" s="14">
        <f t="shared" si="323"/>
        <v>4</v>
      </c>
      <c r="G1145" s="14">
        <f t="shared" si="319"/>
        <v>1</v>
      </c>
      <c r="H1145" s="14">
        <f t="shared" si="330"/>
        <v>9</v>
      </c>
      <c r="I1145" s="14">
        <f t="shared" si="330"/>
        <v>8</v>
      </c>
      <c r="J1145" s="14">
        <f t="shared" si="330"/>
        <v>3</v>
      </c>
      <c r="K1145" s="14">
        <f t="shared" si="330"/>
        <v>1</v>
      </c>
      <c r="L1145" s="14" t="str">
        <f t="shared" si="325"/>
        <v>1.9.8.3.1</v>
      </c>
      <c r="M1145" s="15" t="str">
        <f t="shared" si="326"/>
        <v>--</v>
      </c>
      <c r="N1145" s="14" t="str">
        <f t="shared" si="327"/>
        <v/>
      </c>
      <c r="O1145" s="15" t="str">
        <f t="shared" si="320"/>
        <v/>
      </c>
      <c r="P1145" s="15" t="str">
        <f>IF(N1145=1,FLOOR(MAX($P$4:P1144),1)+1,IF(AND(P1144&lt;&gt;"",O1144&lt;&gt;1),MAX($P$4:P1144)+0.1,""))</f>
        <v/>
      </c>
      <c r="Q1145" s="5">
        <f>ROW()</f>
        <v>1145</v>
      </c>
    </row>
    <row r="1146" spans="1:17" x14ac:dyDescent="0.3">
      <c r="A1146" s="1" t="s">
        <v>731</v>
      </c>
      <c r="B1146" s="5"/>
      <c r="C1146" s="14">
        <f t="shared" si="321"/>
        <v>0</v>
      </c>
      <c r="D1146" s="14">
        <f t="shared" si="321"/>
        <v>0</v>
      </c>
      <c r="E1146" s="14" t="str">
        <f t="shared" si="322"/>
        <v/>
      </c>
      <c r="F1146" s="14">
        <f t="shared" si="323"/>
        <v>4</v>
      </c>
      <c r="G1146" s="14">
        <f t="shared" si="319"/>
        <v>1</v>
      </c>
      <c r="H1146" s="14">
        <f t="shared" si="330"/>
        <v>9</v>
      </c>
      <c r="I1146" s="14">
        <f t="shared" si="330"/>
        <v>8</v>
      </c>
      <c r="J1146" s="14">
        <f t="shared" si="330"/>
        <v>3</v>
      </c>
      <c r="K1146" s="14">
        <f t="shared" si="330"/>
        <v>1</v>
      </c>
      <c r="L1146" s="14" t="str">
        <f t="shared" si="325"/>
        <v>1.9.8.3.1</v>
      </c>
      <c r="M1146" s="15" t="str">
        <f t="shared" si="326"/>
        <v>--</v>
      </c>
      <c r="N1146" s="14" t="str">
        <f t="shared" si="327"/>
        <v/>
      </c>
      <c r="O1146" s="15" t="str">
        <f t="shared" si="320"/>
        <v/>
      </c>
      <c r="P1146" s="15" t="str">
        <f>IF(N1146=1,FLOOR(MAX($P$4:P1145),1)+1,IF(AND(P1145&lt;&gt;"",O1145&lt;&gt;1),MAX($P$4:P1145)+0.1,""))</f>
        <v/>
      </c>
      <c r="Q1146" s="5">
        <f>ROW()</f>
        <v>1146</v>
      </c>
    </row>
    <row r="1147" spans="1:17" x14ac:dyDescent="0.3">
      <c r="A1147" s="1" t="s">
        <v>55</v>
      </c>
      <c r="B1147" s="5"/>
      <c r="C1147" s="14">
        <f t="shared" si="321"/>
        <v>0</v>
      </c>
      <c r="D1147" s="14">
        <f t="shared" si="321"/>
        <v>0</v>
      </c>
      <c r="E1147" s="14" t="str">
        <f t="shared" si="322"/>
        <v/>
      </c>
      <c r="F1147" s="14">
        <f t="shared" si="323"/>
        <v>4</v>
      </c>
      <c r="G1147" s="14">
        <f t="shared" si="319"/>
        <v>1</v>
      </c>
      <c r="H1147" s="14">
        <f t="shared" si="330"/>
        <v>9</v>
      </c>
      <c r="I1147" s="14">
        <f t="shared" si="330"/>
        <v>8</v>
      </c>
      <c r="J1147" s="14">
        <f t="shared" si="330"/>
        <v>3</v>
      </c>
      <c r="K1147" s="14">
        <f t="shared" si="330"/>
        <v>1</v>
      </c>
      <c r="L1147" s="14" t="str">
        <f t="shared" si="325"/>
        <v>1.9.8.3.1</v>
      </c>
      <c r="M1147" s="15" t="str">
        <f t="shared" si="326"/>
        <v>--</v>
      </c>
      <c r="N1147" s="14" t="str">
        <f t="shared" si="327"/>
        <v/>
      </c>
      <c r="O1147" s="15" t="str">
        <f t="shared" si="320"/>
        <v/>
      </c>
      <c r="P1147" s="15" t="str">
        <f>IF(N1147=1,FLOOR(MAX($P$4:P1146),1)+1,IF(AND(P1146&lt;&gt;"",O1146&lt;&gt;1),MAX($P$4:P1146)+0.1,""))</f>
        <v/>
      </c>
      <c r="Q1147" s="5">
        <f>ROW()</f>
        <v>1147</v>
      </c>
    </row>
    <row r="1148" spans="1:17" x14ac:dyDescent="0.3">
      <c r="A1148" s="1" t="s">
        <v>707</v>
      </c>
      <c r="B1148" s="5"/>
      <c r="C1148" s="14">
        <f t="shared" si="321"/>
        <v>0</v>
      </c>
      <c r="D1148" s="14">
        <f t="shared" si="321"/>
        <v>0</v>
      </c>
      <c r="E1148" s="14" t="str">
        <f t="shared" si="322"/>
        <v/>
      </c>
      <c r="F1148" s="14">
        <f t="shared" si="323"/>
        <v>4</v>
      </c>
      <c r="G1148" s="14">
        <f t="shared" si="319"/>
        <v>1</v>
      </c>
      <c r="H1148" s="14">
        <f t="shared" si="330"/>
        <v>9</v>
      </c>
      <c r="I1148" s="14">
        <f t="shared" si="330"/>
        <v>8</v>
      </c>
      <c r="J1148" s="14">
        <f t="shared" si="330"/>
        <v>3</v>
      </c>
      <c r="K1148" s="14">
        <f t="shared" si="330"/>
        <v>1</v>
      </c>
      <c r="L1148" s="14" t="str">
        <f t="shared" si="325"/>
        <v>1.9.8.3.1</v>
      </c>
      <c r="M1148" s="15" t="str">
        <f t="shared" si="326"/>
        <v>--</v>
      </c>
      <c r="N1148" s="14">
        <f t="shared" si="327"/>
        <v>1</v>
      </c>
      <c r="O1148" s="15" t="str">
        <f t="shared" si="320"/>
        <v/>
      </c>
      <c r="P1148" s="15">
        <f>IF(N1148=1,FLOOR(MAX($P$4:P1147),1)+1,IF(AND(P1147&lt;&gt;"",O1147&lt;&gt;1),MAX($P$4:P1147)+0.1,""))</f>
        <v>23</v>
      </c>
      <c r="Q1148" s="5">
        <f>ROW()</f>
        <v>1148</v>
      </c>
    </row>
    <row r="1149" spans="1:17" x14ac:dyDescent="0.3">
      <c r="A1149" s="1" t="s">
        <v>708</v>
      </c>
      <c r="B1149" s="5"/>
      <c r="C1149" s="14">
        <f t="shared" si="321"/>
        <v>0</v>
      </c>
      <c r="D1149" s="14">
        <f t="shared" si="321"/>
        <v>0</v>
      </c>
      <c r="E1149" s="14" t="str">
        <f t="shared" si="322"/>
        <v/>
      </c>
      <c r="F1149" s="14">
        <f t="shared" si="323"/>
        <v>4</v>
      </c>
      <c r="G1149" s="14">
        <f t="shared" si="319"/>
        <v>1</v>
      </c>
      <c r="H1149" s="14">
        <f t="shared" si="330"/>
        <v>9</v>
      </c>
      <c r="I1149" s="14">
        <f t="shared" si="330"/>
        <v>8</v>
      </c>
      <c r="J1149" s="14">
        <f t="shared" si="330"/>
        <v>3</v>
      </c>
      <c r="K1149" s="14">
        <f t="shared" si="330"/>
        <v>1</v>
      </c>
      <c r="L1149" s="14" t="str">
        <f t="shared" si="325"/>
        <v>1.9.8.3.1</v>
      </c>
      <c r="M1149" s="15" t="str">
        <f t="shared" si="326"/>
        <v>--</v>
      </c>
      <c r="N1149" s="14" t="str">
        <f t="shared" si="327"/>
        <v/>
      </c>
      <c r="O1149" s="15">
        <f t="shared" si="320"/>
        <v>1</v>
      </c>
      <c r="P1149" s="15">
        <f>IF(N1149=1,FLOOR(MAX($P$4:P1148),1)+1,IF(AND(P1148&lt;&gt;"",O1148&lt;&gt;1),MAX($P$4:P1148)+0.1,""))</f>
        <v>23.1</v>
      </c>
      <c r="Q1149" s="5">
        <f>ROW()</f>
        <v>1149</v>
      </c>
    </row>
    <row r="1150" spans="1:17" x14ac:dyDescent="0.3">
      <c r="A1150" s="1" t="s">
        <v>55</v>
      </c>
      <c r="B1150" s="5"/>
      <c r="C1150" s="14">
        <f t="shared" si="321"/>
        <v>0</v>
      </c>
      <c r="D1150" s="14">
        <f t="shared" si="321"/>
        <v>0</v>
      </c>
      <c r="E1150" s="14" t="str">
        <f t="shared" si="322"/>
        <v/>
      </c>
      <c r="F1150" s="14">
        <f t="shared" si="323"/>
        <v>4</v>
      </c>
      <c r="G1150" s="14">
        <f t="shared" si="319"/>
        <v>1</v>
      </c>
      <c r="H1150" s="14">
        <f t="shared" si="330"/>
        <v>9</v>
      </c>
      <c r="I1150" s="14">
        <f t="shared" si="330"/>
        <v>8</v>
      </c>
      <c r="J1150" s="14">
        <f t="shared" si="330"/>
        <v>3</v>
      </c>
      <c r="K1150" s="14">
        <f t="shared" si="330"/>
        <v>1</v>
      </c>
      <c r="L1150" s="14" t="str">
        <f t="shared" si="325"/>
        <v>1.9.8.3.1</v>
      </c>
      <c r="M1150" s="15" t="str">
        <f t="shared" si="326"/>
        <v>--</v>
      </c>
      <c r="N1150" s="14" t="str">
        <f t="shared" si="327"/>
        <v/>
      </c>
      <c r="O1150" s="15" t="str">
        <f t="shared" si="320"/>
        <v/>
      </c>
      <c r="P1150" s="15" t="str">
        <f>IF(N1150=1,FLOOR(MAX($P$4:P1149),1)+1,IF(AND(P1149&lt;&gt;"",O1149&lt;&gt;1),MAX($P$4:P1149)+0.1,""))</f>
        <v/>
      </c>
      <c r="Q1150" s="5">
        <f>ROW()</f>
        <v>1150</v>
      </c>
    </row>
    <row r="1151" spans="1:17" x14ac:dyDescent="0.3">
      <c r="A1151" s="1" t="s">
        <v>709</v>
      </c>
      <c r="B1151" s="5"/>
      <c r="C1151" s="14">
        <f t="shared" si="321"/>
        <v>0</v>
      </c>
      <c r="D1151" s="14">
        <f t="shared" si="321"/>
        <v>0</v>
      </c>
      <c r="E1151" s="14" t="str">
        <f t="shared" si="322"/>
        <v/>
      </c>
      <c r="F1151" s="14">
        <f t="shared" si="323"/>
        <v>4</v>
      </c>
      <c r="G1151" s="14">
        <f t="shared" si="319"/>
        <v>1</v>
      </c>
      <c r="H1151" s="14">
        <f t="shared" si="330"/>
        <v>9</v>
      </c>
      <c r="I1151" s="14">
        <f t="shared" si="330"/>
        <v>8</v>
      </c>
      <c r="J1151" s="14">
        <f t="shared" si="330"/>
        <v>3</v>
      </c>
      <c r="K1151" s="14">
        <f t="shared" si="330"/>
        <v>1</v>
      </c>
      <c r="L1151" s="14" t="str">
        <f t="shared" si="325"/>
        <v>1.9.8.3.1</v>
      </c>
      <c r="M1151" s="15" t="str">
        <f t="shared" si="326"/>
        <v>--</v>
      </c>
      <c r="N1151" s="14">
        <f t="shared" si="327"/>
        <v>1</v>
      </c>
      <c r="O1151" s="15" t="str">
        <f t="shared" si="320"/>
        <v/>
      </c>
      <c r="P1151" s="15">
        <f>IF(N1151=1,FLOOR(MAX($P$4:P1150),1)+1,IF(AND(P1150&lt;&gt;"",O1150&lt;&gt;1),MAX($P$4:P1150)+0.1,""))</f>
        <v>24</v>
      </c>
      <c r="Q1151" s="5">
        <f>ROW()</f>
        <v>1151</v>
      </c>
    </row>
    <row r="1152" spans="1:17" x14ac:dyDescent="0.3">
      <c r="A1152" s="1" t="s">
        <v>708</v>
      </c>
      <c r="B1152" s="5"/>
      <c r="C1152" s="14">
        <f t="shared" si="321"/>
        <v>0</v>
      </c>
      <c r="D1152" s="14">
        <f t="shared" si="321"/>
        <v>0</v>
      </c>
      <c r="E1152" s="14" t="str">
        <f t="shared" si="322"/>
        <v/>
      </c>
      <c r="F1152" s="14">
        <f t="shared" si="323"/>
        <v>4</v>
      </c>
      <c r="G1152" s="14">
        <f t="shared" si="319"/>
        <v>1</v>
      </c>
      <c r="H1152" s="14">
        <f t="shared" si="330"/>
        <v>9</v>
      </c>
      <c r="I1152" s="14">
        <f t="shared" si="330"/>
        <v>8</v>
      </c>
      <c r="J1152" s="14">
        <f t="shared" si="330"/>
        <v>3</v>
      </c>
      <c r="K1152" s="14">
        <f t="shared" si="330"/>
        <v>1</v>
      </c>
      <c r="L1152" s="14" t="str">
        <f t="shared" si="325"/>
        <v>1.9.8.3.1</v>
      </c>
      <c r="M1152" s="15" t="str">
        <f t="shared" si="326"/>
        <v>--</v>
      </c>
      <c r="N1152" s="14" t="str">
        <f t="shared" si="327"/>
        <v/>
      </c>
      <c r="O1152" s="15">
        <f t="shared" si="320"/>
        <v>1</v>
      </c>
      <c r="P1152" s="15">
        <f>IF(N1152=1,FLOOR(MAX($P$4:P1151),1)+1,IF(AND(P1151&lt;&gt;"",O1151&lt;&gt;1),MAX($P$4:P1151)+0.1,""))</f>
        <v>24.1</v>
      </c>
      <c r="Q1152" s="5">
        <f>ROW()</f>
        <v>1152</v>
      </c>
    </row>
    <row r="1153" spans="1:17" x14ac:dyDescent="0.3">
      <c r="A1153" s="1" t="s">
        <v>55</v>
      </c>
      <c r="B1153" s="5"/>
      <c r="C1153" s="14">
        <f t="shared" si="321"/>
        <v>0</v>
      </c>
      <c r="D1153" s="14">
        <f t="shared" si="321"/>
        <v>0</v>
      </c>
      <c r="E1153" s="14" t="str">
        <f t="shared" si="322"/>
        <v/>
      </c>
      <c r="F1153" s="14">
        <f t="shared" si="323"/>
        <v>4</v>
      </c>
      <c r="G1153" s="14">
        <f t="shared" si="319"/>
        <v>1</v>
      </c>
      <c r="H1153" s="14">
        <f t="shared" si="330"/>
        <v>9</v>
      </c>
      <c r="I1153" s="14">
        <f t="shared" si="330"/>
        <v>8</v>
      </c>
      <c r="J1153" s="14">
        <f t="shared" si="330"/>
        <v>3</v>
      </c>
      <c r="K1153" s="14">
        <f t="shared" si="330"/>
        <v>1</v>
      </c>
      <c r="L1153" s="14" t="str">
        <f t="shared" si="325"/>
        <v>1.9.8.3.1</v>
      </c>
      <c r="M1153" s="15" t="str">
        <f t="shared" si="326"/>
        <v>--</v>
      </c>
      <c r="N1153" s="14" t="str">
        <f t="shared" si="327"/>
        <v/>
      </c>
      <c r="O1153" s="15" t="str">
        <f t="shared" si="320"/>
        <v/>
      </c>
      <c r="P1153" s="15" t="str">
        <f>IF(N1153=1,FLOOR(MAX($P$4:P1152),1)+1,IF(AND(P1152&lt;&gt;"",O1152&lt;&gt;1),MAX($P$4:P1152)+0.1,""))</f>
        <v/>
      </c>
      <c r="Q1153" s="5">
        <f>ROW()</f>
        <v>1153</v>
      </c>
    </row>
    <row r="1154" spans="1:17" x14ac:dyDescent="0.3">
      <c r="A1154" s="1" t="s">
        <v>710</v>
      </c>
      <c r="B1154" s="5"/>
      <c r="C1154" s="14">
        <f t="shared" si="321"/>
        <v>0</v>
      </c>
      <c r="D1154" s="14">
        <f t="shared" si="321"/>
        <v>0</v>
      </c>
      <c r="E1154" s="14" t="str">
        <f t="shared" si="322"/>
        <v/>
      </c>
      <c r="F1154" s="14">
        <f t="shared" si="323"/>
        <v>4</v>
      </c>
      <c r="G1154" s="14">
        <f t="shared" si="319"/>
        <v>1</v>
      </c>
      <c r="H1154" s="14">
        <f t="shared" si="330"/>
        <v>9</v>
      </c>
      <c r="I1154" s="14">
        <f t="shared" si="330"/>
        <v>8</v>
      </c>
      <c r="J1154" s="14">
        <f t="shared" si="330"/>
        <v>3</v>
      </c>
      <c r="K1154" s="14">
        <f t="shared" si="330"/>
        <v>1</v>
      </c>
      <c r="L1154" s="14" t="str">
        <f t="shared" si="325"/>
        <v>1.9.8.3.1</v>
      </c>
      <c r="M1154" s="15" t="str">
        <f t="shared" si="326"/>
        <v>--</v>
      </c>
      <c r="N1154" s="14" t="str">
        <f t="shared" si="327"/>
        <v/>
      </c>
      <c r="O1154" s="15" t="str">
        <f t="shared" si="320"/>
        <v/>
      </c>
      <c r="P1154" s="15" t="str">
        <f>IF(N1154=1,FLOOR(MAX($P$4:P1153),1)+1,IF(AND(P1153&lt;&gt;"",O1153&lt;&gt;1),MAX($P$4:P1153)+0.1,""))</f>
        <v/>
      </c>
      <c r="Q1154" s="5">
        <f>ROW()</f>
        <v>1154</v>
      </c>
    </row>
    <row r="1155" spans="1:17" x14ac:dyDescent="0.3">
      <c r="A1155" s="1" t="s">
        <v>711</v>
      </c>
      <c r="B1155" s="5"/>
      <c r="C1155" s="14">
        <f t="shared" si="321"/>
        <v>0</v>
      </c>
      <c r="D1155" s="14">
        <f t="shared" si="321"/>
        <v>0</v>
      </c>
      <c r="E1155" s="14" t="str">
        <f t="shared" si="322"/>
        <v/>
      </c>
      <c r="F1155" s="14">
        <f t="shared" si="323"/>
        <v>4</v>
      </c>
      <c r="G1155" s="14">
        <f t="shared" si="319"/>
        <v>1</v>
      </c>
      <c r="H1155" s="14">
        <f t="shared" si="330"/>
        <v>9</v>
      </c>
      <c r="I1155" s="14">
        <f t="shared" si="330"/>
        <v>8</v>
      </c>
      <c r="J1155" s="14">
        <f t="shared" si="330"/>
        <v>3</v>
      </c>
      <c r="K1155" s="14">
        <f t="shared" si="330"/>
        <v>1</v>
      </c>
      <c r="L1155" s="14" t="str">
        <f t="shared" si="325"/>
        <v>1.9.8.3.1</v>
      </c>
      <c r="M1155" s="15" t="str">
        <f t="shared" si="326"/>
        <v>--</v>
      </c>
      <c r="N1155" s="14">
        <f t="shared" si="327"/>
        <v>1</v>
      </c>
      <c r="O1155" s="15">
        <f t="shared" si="320"/>
        <v>1</v>
      </c>
      <c r="P1155" s="15">
        <f>IF(N1155=1,FLOOR(MAX($P$4:P1154),1)+1,IF(AND(P1154&lt;&gt;"",O1154&lt;&gt;1),MAX($P$4:P1154)+0.1,""))</f>
        <v>25</v>
      </c>
      <c r="Q1155" s="5">
        <f>ROW()</f>
        <v>1155</v>
      </c>
    </row>
    <row r="1156" spans="1:17" x14ac:dyDescent="0.3">
      <c r="A1156" s="1" t="s">
        <v>55</v>
      </c>
      <c r="B1156" s="5"/>
      <c r="C1156" s="14">
        <f t="shared" si="321"/>
        <v>0</v>
      </c>
      <c r="D1156" s="14">
        <f t="shared" si="321"/>
        <v>0</v>
      </c>
      <c r="E1156" s="14" t="str">
        <f t="shared" si="322"/>
        <v/>
      </c>
      <c r="F1156" s="14">
        <f t="shared" si="323"/>
        <v>4</v>
      </c>
      <c r="G1156" s="14">
        <f t="shared" si="319"/>
        <v>1</v>
      </c>
      <c r="H1156" s="14">
        <f t="shared" si="330"/>
        <v>9</v>
      </c>
      <c r="I1156" s="14">
        <f t="shared" si="330"/>
        <v>8</v>
      </c>
      <c r="J1156" s="14">
        <f t="shared" si="330"/>
        <v>3</v>
      </c>
      <c r="K1156" s="14">
        <f t="shared" si="330"/>
        <v>1</v>
      </c>
      <c r="L1156" s="14" t="str">
        <f t="shared" si="325"/>
        <v>1.9.8.3.1</v>
      </c>
      <c r="M1156" s="15" t="str">
        <f t="shared" si="326"/>
        <v>--</v>
      </c>
      <c r="N1156" s="14" t="str">
        <f t="shared" si="327"/>
        <v/>
      </c>
      <c r="O1156" s="15" t="str">
        <f t="shared" si="320"/>
        <v/>
      </c>
      <c r="P1156" s="15" t="str">
        <f>IF(N1156=1,FLOOR(MAX($P$4:P1155),1)+1,IF(AND(P1155&lt;&gt;"",O1155&lt;&gt;1),MAX($P$4:P1155)+0.1,""))</f>
        <v/>
      </c>
      <c r="Q1156" s="5">
        <f>ROW()</f>
        <v>1156</v>
      </c>
    </row>
    <row r="1157" spans="1:17" x14ac:dyDescent="0.3">
      <c r="A1157" s="1" t="s">
        <v>712</v>
      </c>
      <c r="B1157" s="5"/>
      <c r="C1157" s="14">
        <f t="shared" si="321"/>
        <v>0</v>
      </c>
      <c r="D1157" s="14">
        <f t="shared" si="321"/>
        <v>0</v>
      </c>
      <c r="E1157" s="14" t="str">
        <f t="shared" si="322"/>
        <v/>
      </c>
      <c r="F1157" s="14">
        <f t="shared" si="323"/>
        <v>4</v>
      </c>
      <c r="G1157" s="14">
        <f t="shared" ref="G1157:G1220" si="331">G1156+IF(NOT(ISERROR(FIND("&lt;PRT&gt;",A1157))),1,0)</f>
        <v>1</v>
      </c>
      <c r="H1157" s="14">
        <f t="shared" si="330"/>
        <v>9</v>
      </c>
      <c r="I1157" s="14">
        <f t="shared" si="330"/>
        <v>8</v>
      </c>
      <c r="J1157" s="14">
        <f t="shared" si="330"/>
        <v>3</v>
      </c>
      <c r="K1157" s="14">
        <f t="shared" si="330"/>
        <v>1</v>
      </c>
      <c r="L1157" s="14" t="str">
        <f t="shared" si="325"/>
        <v>1.9.8.3.1</v>
      </c>
      <c r="M1157" s="15" t="str">
        <f t="shared" si="326"/>
        <v>--</v>
      </c>
      <c r="N1157" s="14" t="str">
        <f t="shared" si="327"/>
        <v/>
      </c>
      <c r="O1157" s="15" t="str">
        <f t="shared" ref="O1157:O1220" si="332">IF(ISERROR(FIND(O$4,$A1157)),"",1)</f>
        <v/>
      </c>
      <c r="P1157" s="15" t="str">
        <f>IF(N1157=1,FLOOR(MAX($P$4:P1156),1)+1,IF(AND(P1156&lt;&gt;"",O1156&lt;&gt;1),MAX($P$4:P1156)+0.1,""))</f>
        <v/>
      </c>
      <c r="Q1157" s="5">
        <f>ROW()</f>
        <v>1157</v>
      </c>
    </row>
    <row r="1158" spans="1:17" x14ac:dyDescent="0.3">
      <c r="A1158" s="1" t="s">
        <v>713</v>
      </c>
      <c r="B1158" s="5"/>
      <c r="C1158" s="14">
        <f t="shared" ref="C1158:D1221" si="333">(LEN($A1158)-LEN(SUBSTITUTE($A1158,C$3,"")))/LEN(C$3)</f>
        <v>0</v>
      </c>
      <c r="D1158" s="14">
        <f t="shared" si="333"/>
        <v>0</v>
      </c>
      <c r="E1158" s="14" t="str">
        <f t="shared" ref="E1158:E1221" si="334">IF(AND(C1158&gt;0,D1158&gt;0),IF(FIND(D$3,A1158)&gt;FIND(C$3,A1158),"WARNING","OK"),"")</f>
        <v/>
      </c>
      <c r="F1158" s="14">
        <f t="shared" ref="F1158:F1221" si="335">F1157+C1158-D1158</f>
        <v>4</v>
      </c>
      <c r="G1158" s="14">
        <f t="shared" si="331"/>
        <v>1</v>
      </c>
      <c r="H1158" s="14">
        <f t="shared" ref="H1158:K1173" si="336">IF(G1158&lt;&gt;G1157,0,IF(AND(($F1157-$D1158)=(H$3-1),$F1158=H$3),H1157+1,H1157))</f>
        <v>9</v>
      </c>
      <c r="I1158" s="14">
        <f t="shared" si="336"/>
        <v>8</v>
      </c>
      <c r="J1158" s="14">
        <f t="shared" si="336"/>
        <v>3</v>
      </c>
      <c r="K1158" s="14">
        <f t="shared" si="336"/>
        <v>1</v>
      </c>
      <c r="L1158" s="14" t="str">
        <f t="shared" ref="L1158:L1221" si="337">SUBSTITUTE(G1158&amp;"."&amp;H1158&amp;"."&amp;I1158&amp;"."&amp;J1158&amp;"."&amp;K1158,".0","")</f>
        <v>1.9.8.3.1</v>
      </c>
      <c r="M1158" s="15" t="str">
        <f t="shared" ref="M1158:M1221" si="338">IF(ISERROR(FIND("&lt;SPT&gt;&lt;TTL&gt;",A1158)),"--",SUBSTITUTE(SUBSTITUTE(MID(A1158&amp;A1159,FIND("&lt;SPT&gt;&lt;TTL&gt;",A1158&amp;A1159)+10,FIND("&lt;/TTL&gt;",A1158&amp;A1159)-FIND("&lt;SPT&gt;&lt;TTL&gt;",A1158&amp;A1159)-10),"&lt;SUB&gt;",""),"&lt;/SUB&gt;",""))</f>
        <v>--</v>
      </c>
      <c r="N1158" s="14">
        <f t="shared" ref="N1158:N1221" si="339">IF(ISERROR(FIND(N$4,UPPER($A1158))),"",1)</f>
        <v>1</v>
      </c>
      <c r="O1158" s="15">
        <f t="shared" si="332"/>
        <v>1</v>
      </c>
      <c r="P1158" s="15">
        <f>IF(N1158=1,FLOOR(MAX($P$4:P1157),1)+1,IF(AND(P1157&lt;&gt;"",O1157&lt;&gt;1),MAX($P$4:P1157)+0.1,""))</f>
        <v>26</v>
      </c>
      <c r="Q1158" s="5">
        <f>ROW()</f>
        <v>1158</v>
      </c>
    </row>
    <row r="1159" spans="1:17" x14ac:dyDescent="0.3">
      <c r="A1159" s="1" t="s">
        <v>55</v>
      </c>
      <c r="B1159" s="5"/>
      <c r="C1159" s="14">
        <f t="shared" si="333"/>
        <v>0</v>
      </c>
      <c r="D1159" s="14">
        <f t="shared" si="333"/>
        <v>0</v>
      </c>
      <c r="E1159" s="14" t="str">
        <f t="shared" si="334"/>
        <v/>
      </c>
      <c r="F1159" s="14">
        <f t="shared" si="335"/>
        <v>4</v>
      </c>
      <c r="G1159" s="14">
        <f t="shared" si="331"/>
        <v>1</v>
      </c>
      <c r="H1159" s="14">
        <f t="shared" si="336"/>
        <v>9</v>
      </c>
      <c r="I1159" s="14">
        <f t="shared" si="336"/>
        <v>8</v>
      </c>
      <c r="J1159" s="14">
        <f t="shared" si="336"/>
        <v>3</v>
      </c>
      <c r="K1159" s="14">
        <f t="shared" si="336"/>
        <v>1</v>
      </c>
      <c r="L1159" s="14" t="str">
        <f t="shared" si="337"/>
        <v>1.9.8.3.1</v>
      </c>
      <c r="M1159" s="15" t="str">
        <f t="shared" si="338"/>
        <v>--</v>
      </c>
      <c r="N1159" s="14" t="str">
        <f t="shared" si="339"/>
        <v/>
      </c>
      <c r="O1159" s="15" t="str">
        <f t="shared" si="332"/>
        <v/>
      </c>
      <c r="P1159" s="15" t="str">
        <f>IF(N1159=1,FLOOR(MAX($P$4:P1158),1)+1,IF(AND(P1158&lt;&gt;"",O1158&lt;&gt;1),MAX($P$4:P1158)+0.1,""))</f>
        <v/>
      </c>
      <c r="Q1159" s="5">
        <f>ROW()</f>
        <v>1159</v>
      </c>
    </row>
    <row r="1160" spans="1:17" x14ac:dyDescent="0.3">
      <c r="A1160" s="1" t="s">
        <v>714</v>
      </c>
      <c r="B1160" s="5"/>
      <c r="C1160" s="14">
        <f t="shared" si="333"/>
        <v>0</v>
      </c>
      <c r="D1160" s="14">
        <f t="shared" si="333"/>
        <v>0</v>
      </c>
      <c r="E1160" s="14" t="str">
        <f t="shared" si="334"/>
        <v/>
      </c>
      <c r="F1160" s="14">
        <f t="shared" si="335"/>
        <v>4</v>
      </c>
      <c r="G1160" s="14">
        <f t="shared" si="331"/>
        <v>1</v>
      </c>
      <c r="H1160" s="14">
        <f t="shared" si="336"/>
        <v>9</v>
      </c>
      <c r="I1160" s="14">
        <f t="shared" si="336"/>
        <v>8</v>
      </c>
      <c r="J1160" s="14">
        <f t="shared" si="336"/>
        <v>3</v>
      </c>
      <c r="K1160" s="14">
        <f t="shared" si="336"/>
        <v>1</v>
      </c>
      <c r="L1160" s="14" t="str">
        <f t="shared" si="337"/>
        <v>1.9.8.3.1</v>
      </c>
      <c r="M1160" s="15" t="str">
        <f t="shared" si="338"/>
        <v>--</v>
      </c>
      <c r="N1160" s="14" t="str">
        <f t="shared" si="339"/>
        <v/>
      </c>
      <c r="O1160" s="15" t="str">
        <f t="shared" si="332"/>
        <v/>
      </c>
      <c r="P1160" s="15" t="str">
        <f>IF(N1160=1,FLOOR(MAX($P$4:P1159),1)+1,IF(AND(P1159&lt;&gt;"",O1159&lt;&gt;1),MAX($P$4:P1159)+0.1,""))</f>
        <v/>
      </c>
      <c r="Q1160" s="5">
        <f>ROW()</f>
        <v>1160</v>
      </c>
    </row>
    <row r="1161" spans="1:17" x14ac:dyDescent="0.3">
      <c r="A1161" s="1" t="s">
        <v>715</v>
      </c>
      <c r="B1161" s="5"/>
      <c r="C1161" s="14">
        <f t="shared" si="333"/>
        <v>0</v>
      </c>
      <c r="D1161" s="14">
        <f t="shared" si="333"/>
        <v>0</v>
      </c>
      <c r="E1161" s="14" t="str">
        <f t="shared" si="334"/>
        <v/>
      </c>
      <c r="F1161" s="14">
        <f t="shared" si="335"/>
        <v>4</v>
      </c>
      <c r="G1161" s="14">
        <f t="shared" si="331"/>
        <v>1</v>
      </c>
      <c r="H1161" s="14">
        <f t="shared" si="336"/>
        <v>9</v>
      </c>
      <c r="I1161" s="14">
        <f t="shared" si="336"/>
        <v>8</v>
      </c>
      <c r="J1161" s="14">
        <f t="shared" si="336"/>
        <v>3</v>
      </c>
      <c r="K1161" s="14">
        <f t="shared" si="336"/>
        <v>1</v>
      </c>
      <c r="L1161" s="14" t="str">
        <f t="shared" si="337"/>
        <v>1.9.8.3.1</v>
      </c>
      <c r="M1161" s="15" t="str">
        <f t="shared" si="338"/>
        <v>--</v>
      </c>
      <c r="N1161" s="14" t="str">
        <f t="shared" si="339"/>
        <v/>
      </c>
      <c r="O1161" s="15" t="str">
        <f t="shared" si="332"/>
        <v/>
      </c>
      <c r="P1161" s="15" t="str">
        <f>IF(N1161=1,FLOOR(MAX($P$4:P1160),1)+1,IF(AND(P1160&lt;&gt;"",O1160&lt;&gt;1),MAX($P$4:P1160)+0.1,""))</f>
        <v/>
      </c>
      <c r="Q1161" s="5">
        <f>ROW()</f>
        <v>1161</v>
      </c>
    </row>
    <row r="1162" spans="1:17" x14ac:dyDescent="0.3">
      <c r="A1162" s="1" t="s">
        <v>716</v>
      </c>
      <c r="B1162" s="5"/>
      <c r="C1162" s="14">
        <f t="shared" si="333"/>
        <v>0</v>
      </c>
      <c r="D1162" s="14">
        <f t="shared" si="333"/>
        <v>0</v>
      </c>
      <c r="E1162" s="14" t="str">
        <f t="shared" si="334"/>
        <v/>
      </c>
      <c r="F1162" s="14">
        <f t="shared" si="335"/>
        <v>4</v>
      </c>
      <c r="G1162" s="14">
        <f t="shared" si="331"/>
        <v>1</v>
      </c>
      <c r="H1162" s="14">
        <f t="shared" si="336"/>
        <v>9</v>
      </c>
      <c r="I1162" s="14">
        <f t="shared" si="336"/>
        <v>8</v>
      </c>
      <c r="J1162" s="14">
        <f t="shared" si="336"/>
        <v>3</v>
      </c>
      <c r="K1162" s="14">
        <f t="shared" si="336"/>
        <v>1</v>
      </c>
      <c r="L1162" s="14" t="str">
        <f t="shared" si="337"/>
        <v>1.9.8.3.1</v>
      </c>
      <c r="M1162" s="15" t="str">
        <f t="shared" si="338"/>
        <v>--</v>
      </c>
      <c r="N1162" s="14">
        <f t="shared" si="339"/>
        <v>1</v>
      </c>
      <c r="O1162" s="15" t="str">
        <f t="shared" si="332"/>
        <v/>
      </c>
      <c r="P1162" s="15">
        <f>IF(N1162=1,FLOOR(MAX($P$4:P1161),1)+1,IF(AND(P1161&lt;&gt;"",O1161&lt;&gt;1),MAX($P$4:P1161)+0.1,""))</f>
        <v>27</v>
      </c>
      <c r="Q1162" s="5">
        <f>ROW()</f>
        <v>1162</v>
      </c>
    </row>
    <row r="1163" spans="1:17" x14ac:dyDescent="0.3">
      <c r="A1163" s="1" t="s">
        <v>699</v>
      </c>
      <c r="B1163" s="5"/>
      <c r="C1163" s="14">
        <f t="shared" si="333"/>
        <v>0</v>
      </c>
      <c r="D1163" s="14">
        <f t="shared" si="333"/>
        <v>0</v>
      </c>
      <c r="E1163" s="14" t="str">
        <f t="shared" si="334"/>
        <v/>
      </c>
      <c r="F1163" s="14">
        <f t="shared" si="335"/>
        <v>4</v>
      </c>
      <c r="G1163" s="14">
        <f t="shared" si="331"/>
        <v>1</v>
      </c>
      <c r="H1163" s="14">
        <f t="shared" si="336"/>
        <v>9</v>
      </c>
      <c r="I1163" s="14">
        <f t="shared" si="336"/>
        <v>8</v>
      </c>
      <c r="J1163" s="14">
        <f t="shared" si="336"/>
        <v>3</v>
      </c>
      <c r="K1163" s="14">
        <f t="shared" si="336"/>
        <v>1</v>
      </c>
      <c r="L1163" s="14" t="str">
        <f t="shared" si="337"/>
        <v>1.9.8.3.1</v>
      </c>
      <c r="M1163" s="15" t="str">
        <f t="shared" si="338"/>
        <v>--</v>
      </c>
      <c r="N1163" s="14" t="str">
        <f t="shared" si="339"/>
        <v/>
      </c>
      <c r="O1163" s="15">
        <f t="shared" si="332"/>
        <v>1</v>
      </c>
      <c r="P1163" s="15">
        <f>IF(N1163=1,FLOOR(MAX($P$4:P1162),1)+1,IF(AND(P1162&lt;&gt;"",O1162&lt;&gt;1),MAX($P$4:P1162)+0.1,""))</f>
        <v>27.1</v>
      </c>
      <c r="Q1163" s="5">
        <f>ROW()</f>
        <v>1163</v>
      </c>
    </row>
    <row r="1164" spans="1:17" x14ac:dyDescent="0.3">
      <c r="A1164" s="1" t="s">
        <v>55</v>
      </c>
      <c r="B1164" s="5"/>
      <c r="C1164" s="14">
        <f t="shared" si="333"/>
        <v>0</v>
      </c>
      <c r="D1164" s="14">
        <f t="shared" si="333"/>
        <v>0</v>
      </c>
      <c r="E1164" s="14" t="str">
        <f t="shared" si="334"/>
        <v/>
      </c>
      <c r="F1164" s="14">
        <f t="shared" si="335"/>
        <v>4</v>
      </c>
      <c r="G1164" s="14">
        <f t="shared" si="331"/>
        <v>1</v>
      </c>
      <c r="H1164" s="14">
        <f t="shared" si="336"/>
        <v>9</v>
      </c>
      <c r="I1164" s="14">
        <f t="shared" si="336"/>
        <v>8</v>
      </c>
      <c r="J1164" s="14">
        <f t="shared" si="336"/>
        <v>3</v>
      </c>
      <c r="K1164" s="14">
        <f t="shared" si="336"/>
        <v>1</v>
      </c>
      <c r="L1164" s="14" t="str">
        <f t="shared" si="337"/>
        <v>1.9.8.3.1</v>
      </c>
      <c r="M1164" s="15" t="str">
        <f t="shared" si="338"/>
        <v>--</v>
      </c>
      <c r="N1164" s="14" t="str">
        <f t="shared" si="339"/>
        <v/>
      </c>
      <c r="O1164" s="15" t="str">
        <f t="shared" si="332"/>
        <v/>
      </c>
      <c r="P1164" s="15" t="str">
        <f>IF(N1164=1,FLOOR(MAX($P$4:P1163),1)+1,IF(AND(P1163&lt;&gt;"",O1163&lt;&gt;1),MAX($P$4:P1163)+0.1,""))</f>
        <v/>
      </c>
      <c r="Q1164" s="5">
        <f>ROW()</f>
        <v>1164</v>
      </c>
    </row>
    <row r="1165" spans="1:17" x14ac:dyDescent="0.3">
      <c r="A1165" s="1" t="s">
        <v>717</v>
      </c>
      <c r="B1165" s="5"/>
      <c r="C1165" s="14">
        <f t="shared" si="333"/>
        <v>0</v>
      </c>
      <c r="D1165" s="14">
        <f t="shared" si="333"/>
        <v>0</v>
      </c>
      <c r="E1165" s="14" t="str">
        <f t="shared" si="334"/>
        <v/>
      </c>
      <c r="F1165" s="14">
        <f t="shared" si="335"/>
        <v>4</v>
      </c>
      <c r="G1165" s="14">
        <f t="shared" si="331"/>
        <v>1</v>
      </c>
      <c r="H1165" s="14">
        <f t="shared" si="336"/>
        <v>9</v>
      </c>
      <c r="I1165" s="14">
        <f t="shared" si="336"/>
        <v>8</v>
      </c>
      <c r="J1165" s="14">
        <f t="shared" si="336"/>
        <v>3</v>
      </c>
      <c r="K1165" s="14">
        <f t="shared" si="336"/>
        <v>1</v>
      </c>
      <c r="L1165" s="14" t="str">
        <f t="shared" si="337"/>
        <v>1.9.8.3.1</v>
      </c>
      <c r="M1165" s="15" t="str">
        <f t="shared" si="338"/>
        <v>--</v>
      </c>
      <c r="N1165" s="14" t="str">
        <f t="shared" si="339"/>
        <v/>
      </c>
      <c r="O1165" s="15" t="str">
        <f t="shared" si="332"/>
        <v/>
      </c>
      <c r="P1165" s="15" t="str">
        <f>IF(N1165=1,FLOOR(MAX($P$4:P1164),1)+1,IF(AND(P1164&lt;&gt;"",O1164&lt;&gt;1),MAX($P$4:P1164)+0.1,""))</f>
        <v/>
      </c>
      <c r="Q1165" s="5">
        <f>ROW()</f>
        <v>1165</v>
      </c>
    </row>
    <row r="1166" spans="1:17" x14ac:dyDescent="0.3">
      <c r="A1166" s="1" t="s">
        <v>718</v>
      </c>
      <c r="B1166" s="5"/>
      <c r="C1166" s="14">
        <f t="shared" si="333"/>
        <v>0</v>
      </c>
      <c r="D1166" s="14">
        <f t="shared" si="333"/>
        <v>0</v>
      </c>
      <c r="E1166" s="14" t="str">
        <f t="shared" si="334"/>
        <v/>
      </c>
      <c r="F1166" s="14">
        <f t="shared" si="335"/>
        <v>4</v>
      </c>
      <c r="G1166" s="14">
        <f t="shared" si="331"/>
        <v>1</v>
      </c>
      <c r="H1166" s="14">
        <f t="shared" si="336"/>
        <v>9</v>
      </c>
      <c r="I1166" s="14">
        <f t="shared" si="336"/>
        <v>8</v>
      </c>
      <c r="J1166" s="14">
        <f t="shared" si="336"/>
        <v>3</v>
      </c>
      <c r="K1166" s="14">
        <f t="shared" si="336"/>
        <v>1</v>
      </c>
      <c r="L1166" s="14" t="str">
        <f t="shared" si="337"/>
        <v>1.9.8.3.1</v>
      </c>
      <c r="M1166" s="15" t="str">
        <f t="shared" si="338"/>
        <v>--</v>
      </c>
      <c r="N1166" s="14">
        <f t="shared" si="339"/>
        <v>1</v>
      </c>
      <c r="O1166" s="15">
        <f t="shared" si="332"/>
        <v>1</v>
      </c>
      <c r="P1166" s="15">
        <f>IF(N1166=1,FLOOR(MAX($P$4:P1165),1)+1,IF(AND(P1165&lt;&gt;"",O1165&lt;&gt;1),MAX($P$4:P1165)+0.1,""))</f>
        <v>28</v>
      </c>
      <c r="Q1166" s="5">
        <f>ROW()</f>
        <v>1166</v>
      </c>
    </row>
    <row r="1167" spans="1:17" x14ac:dyDescent="0.3">
      <c r="A1167" s="1" t="s">
        <v>190</v>
      </c>
      <c r="B1167" s="5"/>
      <c r="C1167" s="14">
        <f t="shared" si="333"/>
        <v>0</v>
      </c>
      <c r="D1167" s="14">
        <f t="shared" si="333"/>
        <v>1</v>
      </c>
      <c r="E1167" s="14" t="str">
        <f t="shared" si="334"/>
        <v/>
      </c>
      <c r="F1167" s="14">
        <f t="shared" si="335"/>
        <v>3</v>
      </c>
      <c r="G1167" s="14">
        <f t="shared" si="331"/>
        <v>1</v>
      </c>
      <c r="H1167" s="14">
        <f t="shared" si="336"/>
        <v>9</v>
      </c>
      <c r="I1167" s="14">
        <f t="shared" si="336"/>
        <v>8</v>
      </c>
      <c r="J1167" s="14">
        <f t="shared" si="336"/>
        <v>3</v>
      </c>
      <c r="K1167" s="14">
        <f t="shared" si="336"/>
        <v>1</v>
      </c>
      <c r="L1167" s="14" t="str">
        <f t="shared" si="337"/>
        <v>1.9.8.3.1</v>
      </c>
      <c r="M1167" s="15" t="str">
        <f t="shared" si="338"/>
        <v>--</v>
      </c>
      <c r="N1167" s="14" t="str">
        <f t="shared" si="339"/>
        <v/>
      </c>
      <c r="O1167" s="15" t="str">
        <f t="shared" si="332"/>
        <v/>
      </c>
      <c r="P1167" s="15" t="str">
        <f>IF(N1167=1,FLOOR(MAX($P$4:P1166),1)+1,IF(AND(P1166&lt;&gt;"",O1166&lt;&gt;1),MAX($P$4:P1166)+0.1,""))</f>
        <v/>
      </c>
      <c r="Q1167" s="5">
        <f>ROW()</f>
        <v>1167</v>
      </c>
    </row>
    <row r="1168" spans="1:17" x14ac:dyDescent="0.3">
      <c r="A1168" s="1" t="s">
        <v>732</v>
      </c>
      <c r="B1168" s="5"/>
      <c r="C1168" s="14">
        <f t="shared" si="333"/>
        <v>1</v>
      </c>
      <c r="D1168" s="14">
        <f t="shared" si="333"/>
        <v>0</v>
      </c>
      <c r="E1168" s="14" t="str">
        <f t="shared" si="334"/>
        <v/>
      </c>
      <c r="F1168" s="14">
        <f t="shared" si="335"/>
        <v>4</v>
      </c>
      <c r="G1168" s="14">
        <f t="shared" si="331"/>
        <v>1</v>
      </c>
      <c r="H1168" s="14">
        <f t="shared" si="336"/>
        <v>9</v>
      </c>
      <c r="I1168" s="14">
        <f t="shared" si="336"/>
        <v>8</v>
      </c>
      <c r="J1168" s="14">
        <f t="shared" si="336"/>
        <v>3</v>
      </c>
      <c r="K1168" s="14">
        <f t="shared" si="336"/>
        <v>2</v>
      </c>
      <c r="L1168" s="14" t="str">
        <f t="shared" si="337"/>
        <v>1.9.8.3.2</v>
      </c>
      <c r="M1168" s="15" t="str">
        <f t="shared" si="338"/>
        <v>All Other Lighting Control System Devices</v>
      </c>
      <c r="N1168" s="14" t="str">
        <f t="shared" si="339"/>
        <v/>
      </c>
      <c r="O1168" s="15" t="str">
        <f t="shared" si="332"/>
        <v/>
      </c>
      <c r="P1168" s="15" t="str">
        <f>IF(N1168=1,FLOOR(MAX($P$4:P1167),1)+1,IF(AND(P1167&lt;&gt;"",O1167&lt;&gt;1),MAX($P$4:P1167)+0.1,""))</f>
        <v/>
      </c>
      <c r="Q1168" s="5">
        <f>ROW()</f>
        <v>1168</v>
      </c>
    </row>
    <row r="1169" spans="1:17" x14ac:dyDescent="0.3">
      <c r="A1169" s="1" t="s">
        <v>55</v>
      </c>
      <c r="B1169" s="5"/>
      <c r="C1169" s="14">
        <f t="shared" si="333"/>
        <v>0</v>
      </c>
      <c r="D1169" s="14">
        <f t="shared" si="333"/>
        <v>0</v>
      </c>
      <c r="E1169" s="14" t="str">
        <f t="shared" si="334"/>
        <v/>
      </c>
      <c r="F1169" s="14">
        <f t="shared" si="335"/>
        <v>4</v>
      </c>
      <c r="G1169" s="14">
        <f t="shared" si="331"/>
        <v>1</v>
      </c>
      <c r="H1169" s="14">
        <f t="shared" si="336"/>
        <v>9</v>
      </c>
      <c r="I1169" s="14">
        <f t="shared" si="336"/>
        <v>8</v>
      </c>
      <c r="J1169" s="14">
        <f t="shared" si="336"/>
        <v>3</v>
      </c>
      <c r="K1169" s="14">
        <f t="shared" si="336"/>
        <v>2</v>
      </c>
      <c r="L1169" s="14" t="str">
        <f t="shared" si="337"/>
        <v>1.9.8.3.2</v>
      </c>
      <c r="M1169" s="15" t="str">
        <f t="shared" si="338"/>
        <v>--</v>
      </c>
      <c r="N1169" s="14" t="str">
        <f t="shared" si="339"/>
        <v/>
      </c>
      <c r="O1169" s="15" t="str">
        <f t="shared" si="332"/>
        <v/>
      </c>
      <c r="P1169" s="15" t="str">
        <f>IF(N1169=1,FLOOR(MAX($P$4:P1168),1)+1,IF(AND(P1168&lt;&gt;"",O1168&lt;&gt;1),MAX($P$4:P1168)+0.1,""))</f>
        <v/>
      </c>
      <c r="Q1169" s="5">
        <f>ROW()</f>
        <v>1169</v>
      </c>
    </row>
    <row r="1170" spans="1:17" x14ac:dyDescent="0.3">
      <c r="A1170" s="1" t="s">
        <v>733</v>
      </c>
      <c r="B1170" s="5"/>
      <c r="C1170" s="14">
        <f t="shared" si="333"/>
        <v>0</v>
      </c>
      <c r="D1170" s="14">
        <f t="shared" si="333"/>
        <v>0</v>
      </c>
      <c r="E1170" s="14" t="str">
        <f t="shared" si="334"/>
        <v/>
      </c>
      <c r="F1170" s="14">
        <f t="shared" si="335"/>
        <v>4</v>
      </c>
      <c r="G1170" s="14">
        <f t="shared" si="331"/>
        <v>1</v>
      </c>
      <c r="H1170" s="14">
        <f t="shared" si="336"/>
        <v>9</v>
      </c>
      <c r="I1170" s="14">
        <f t="shared" si="336"/>
        <v>8</v>
      </c>
      <c r="J1170" s="14">
        <f t="shared" si="336"/>
        <v>3</v>
      </c>
      <c r="K1170" s="14">
        <f t="shared" si="336"/>
        <v>2</v>
      </c>
      <c r="L1170" s="14" t="str">
        <f t="shared" si="337"/>
        <v>1.9.8.3.2</v>
      </c>
      <c r="M1170" s="15" t="str">
        <f t="shared" si="338"/>
        <v>--</v>
      </c>
      <c r="N1170" s="14" t="str">
        <f t="shared" si="339"/>
        <v/>
      </c>
      <c r="O1170" s="15" t="str">
        <f t="shared" si="332"/>
        <v/>
      </c>
      <c r="P1170" s="15" t="str">
        <f>IF(N1170=1,FLOOR(MAX($P$4:P1169),1)+1,IF(AND(P1169&lt;&gt;"",O1169&lt;&gt;1),MAX($P$4:P1169)+0.1,""))</f>
        <v/>
      </c>
      <c r="Q1170" s="5">
        <f>ROW()</f>
        <v>1170</v>
      </c>
    </row>
    <row r="1171" spans="1:17" x14ac:dyDescent="0.3">
      <c r="A1171" s="1" t="s">
        <v>55</v>
      </c>
      <c r="B1171" s="5"/>
      <c r="C1171" s="14">
        <f t="shared" si="333"/>
        <v>0</v>
      </c>
      <c r="D1171" s="14">
        <f t="shared" si="333"/>
        <v>0</v>
      </c>
      <c r="E1171" s="14" t="str">
        <f t="shared" si="334"/>
        <v/>
      </c>
      <c r="F1171" s="14">
        <f t="shared" si="335"/>
        <v>4</v>
      </c>
      <c r="G1171" s="14">
        <f t="shared" si="331"/>
        <v>1</v>
      </c>
      <c r="H1171" s="14">
        <f t="shared" si="336"/>
        <v>9</v>
      </c>
      <c r="I1171" s="14">
        <f t="shared" si="336"/>
        <v>8</v>
      </c>
      <c r="J1171" s="14">
        <f t="shared" si="336"/>
        <v>3</v>
      </c>
      <c r="K1171" s="14">
        <f t="shared" si="336"/>
        <v>2</v>
      </c>
      <c r="L1171" s="14" t="str">
        <f t="shared" si="337"/>
        <v>1.9.8.3.2</v>
      </c>
      <c r="M1171" s="15" t="str">
        <f t="shared" si="338"/>
        <v>--</v>
      </c>
      <c r="N1171" s="14" t="str">
        <f t="shared" si="339"/>
        <v/>
      </c>
      <c r="O1171" s="15" t="str">
        <f t="shared" si="332"/>
        <v/>
      </c>
      <c r="P1171" s="15" t="str">
        <f>IF(N1171=1,FLOOR(MAX($P$4:P1170),1)+1,IF(AND(P1170&lt;&gt;"",O1170&lt;&gt;1),MAX($P$4:P1170)+0.1,""))</f>
        <v/>
      </c>
      <c r="Q1171" s="5">
        <f>ROW()</f>
        <v>1171</v>
      </c>
    </row>
    <row r="1172" spans="1:17" x14ac:dyDescent="0.3">
      <c r="A1172" s="1" t="s">
        <v>721</v>
      </c>
      <c r="B1172" s="5"/>
      <c r="C1172" s="14">
        <f t="shared" si="333"/>
        <v>0</v>
      </c>
      <c r="D1172" s="14">
        <f t="shared" si="333"/>
        <v>0</v>
      </c>
      <c r="E1172" s="14" t="str">
        <f t="shared" si="334"/>
        <v/>
      </c>
      <c r="F1172" s="14">
        <f t="shared" si="335"/>
        <v>4</v>
      </c>
      <c r="G1172" s="14">
        <f t="shared" si="331"/>
        <v>1</v>
      </c>
      <c r="H1172" s="14">
        <f t="shared" si="336"/>
        <v>9</v>
      </c>
      <c r="I1172" s="14">
        <f t="shared" si="336"/>
        <v>8</v>
      </c>
      <c r="J1172" s="14">
        <f t="shared" si="336"/>
        <v>3</v>
      </c>
      <c r="K1172" s="14">
        <f t="shared" si="336"/>
        <v>2</v>
      </c>
      <c r="L1172" s="14" t="str">
        <f t="shared" si="337"/>
        <v>1.9.8.3.2</v>
      </c>
      <c r="M1172" s="15" t="str">
        <f t="shared" si="338"/>
        <v>--</v>
      </c>
      <c r="N1172" s="14" t="str">
        <f t="shared" si="339"/>
        <v/>
      </c>
      <c r="O1172" s="15" t="str">
        <f t="shared" si="332"/>
        <v/>
      </c>
      <c r="P1172" s="15" t="str">
        <f>IF(N1172=1,FLOOR(MAX($P$4:P1171),1)+1,IF(AND(P1171&lt;&gt;"",O1171&lt;&gt;1),MAX($P$4:P1171)+0.1,""))</f>
        <v/>
      </c>
      <c r="Q1172" s="5">
        <f>ROW()</f>
        <v>1172</v>
      </c>
    </row>
    <row r="1173" spans="1:17" x14ac:dyDescent="0.3">
      <c r="A1173" s="1" t="s">
        <v>722</v>
      </c>
      <c r="B1173" s="5"/>
      <c r="C1173" s="14">
        <f t="shared" si="333"/>
        <v>0</v>
      </c>
      <c r="D1173" s="14">
        <f t="shared" si="333"/>
        <v>0</v>
      </c>
      <c r="E1173" s="14" t="str">
        <f t="shared" si="334"/>
        <v/>
      </c>
      <c r="F1173" s="14">
        <f t="shared" si="335"/>
        <v>4</v>
      </c>
      <c r="G1173" s="14">
        <f t="shared" si="331"/>
        <v>1</v>
      </c>
      <c r="H1173" s="14">
        <f t="shared" si="336"/>
        <v>9</v>
      </c>
      <c r="I1173" s="14">
        <f t="shared" si="336"/>
        <v>8</v>
      </c>
      <c r="J1173" s="14">
        <f t="shared" si="336"/>
        <v>3</v>
      </c>
      <c r="K1173" s="14">
        <f t="shared" si="336"/>
        <v>2</v>
      </c>
      <c r="L1173" s="14" t="str">
        <f t="shared" si="337"/>
        <v>1.9.8.3.2</v>
      </c>
      <c r="M1173" s="15" t="str">
        <f t="shared" si="338"/>
        <v>--</v>
      </c>
      <c r="N1173" s="14">
        <f t="shared" si="339"/>
        <v>1</v>
      </c>
      <c r="O1173" s="15">
        <f t="shared" si="332"/>
        <v>1</v>
      </c>
      <c r="P1173" s="15">
        <f>IF(N1173=1,FLOOR(MAX($P$4:P1172),1)+1,IF(AND(P1172&lt;&gt;"",O1172&lt;&gt;1),MAX($P$4:P1172)+0.1,""))</f>
        <v>29</v>
      </c>
      <c r="Q1173" s="5">
        <f>ROW()</f>
        <v>1173</v>
      </c>
    </row>
    <row r="1174" spans="1:17" x14ac:dyDescent="0.3">
      <c r="A1174" s="1" t="s">
        <v>55</v>
      </c>
      <c r="B1174" s="5"/>
      <c r="C1174" s="14">
        <f t="shared" si="333"/>
        <v>0</v>
      </c>
      <c r="D1174" s="14">
        <f t="shared" si="333"/>
        <v>0</v>
      </c>
      <c r="E1174" s="14" t="str">
        <f t="shared" si="334"/>
        <v/>
      </c>
      <c r="F1174" s="14">
        <f t="shared" si="335"/>
        <v>4</v>
      </c>
      <c r="G1174" s="14">
        <f t="shared" si="331"/>
        <v>1</v>
      </c>
      <c r="H1174" s="14">
        <f t="shared" ref="H1174:K1189" si="340">IF(G1174&lt;&gt;G1173,0,IF(AND(($F1173-$D1174)=(H$3-1),$F1174=H$3),H1173+1,H1173))</f>
        <v>9</v>
      </c>
      <c r="I1174" s="14">
        <f t="shared" si="340"/>
        <v>8</v>
      </c>
      <c r="J1174" s="14">
        <f t="shared" si="340"/>
        <v>3</v>
      </c>
      <c r="K1174" s="14">
        <f t="shared" si="340"/>
        <v>2</v>
      </c>
      <c r="L1174" s="14" t="str">
        <f t="shared" si="337"/>
        <v>1.9.8.3.2</v>
      </c>
      <c r="M1174" s="15" t="str">
        <f t="shared" si="338"/>
        <v>--</v>
      </c>
      <c r="N1174" s="14" t="str">
        <f t="shared" si="339"/>
        <v/>
      </c>
      <c r="O1174" s="15" t="str">
        <f t="shared" si="332"/>
        <v/>
      </c>
      <c r="P1174" s="15" t="str">
        <f>IF(N1174=1,FLOOR(MAX($P$4:P1173),1)+1,IF(AND(P1173&lt;&gt;"",O1173&lt;&gt;1),MAX($P$4:P1173)+0.1,""))</f>
        <v/>
      </c>
      <c r="Q1174" s="5">
        <f>ROW()</f>
        <v>1174</v>
      </c>
    </row>
    <row r="1175" spans="1:17" x14ac:dyDescent="0.3">
      <c r="A1175" s="1" t="s">
        <v>723</v>
      </c>
      <c r="B1175" s="5"/>
      <c r="C1175" s="14">
        <f t="shared" si="333"/>
        <v>0</v>
      </c>
      <c r="D1175" s="14">
        <f t="shared" si="333"/>
        <v>0</v>
      </c>
      <c r="E1175" s="14" t="str">
        <f t="shared" si="334"/>
        <v/>
      </c>
      <c r="F1175" s="14">
        <f t="shared" si="335"/>
        <v>4</v>
      </c>
      <c r="G1175" s="14">
        <f t="shared" si="331"/>
        <v>1</v>
      </c>
      <c r="H1175" s="14">
        <f t="shared" si="340"/>
        <v>9</v>
      </c>
      <c r="I1175" s="14">
        <f t="shared" si="340"/>
        <v>8</v>
      </c>
      <c r="J1175" s="14">
        <f t="shared" si="340"/>
        <v>3</v>
      </c>
      <c r="K1175" s="14">
        <f t="shared" si="340"/>
        <v>2</v>
      </c>
      <c r="L1175" s="14" t="str">
        <f t="shared" si="337"/>
        <v>1.9.8.3.2</v>
      </c>
      <c r="M1175" s="15" t="str">
        <f t="shared" si="338"/>
        <v>--</v>
      </c>
      <c r="N1175" s="14" t="str">
        <f t="shared" si="339"/>
        <v/>
      </c>
      <c r="O1175" s="15" t="str">
        <f t="shared" si="332"/>
        <v/>
      </c>
      <c r="P1175" s="15" t="str">
        <f>IF(N1175=1,FLOOR(MAX($P$4:P1174),1)+1,IF(AND(P1174&lt;&gt;"",O1174&lt;&gt;1),MAX($P$4:P1174)+0.1,""))</f>
        <v/>
      </c>
      <c r="Q1175" s="5">
        <f>ROW()</f>
        <v>1175</v>
      </c>
    </row>
    <row r="1176" spans="1:17" x14ac:dyDescent="0.3">
      <c r="A1176" s="1" t="s">
        <v>724</v>
      </c>
      <c r="B1176" s="5"/>
      <c r="C1176" s="14">
        <f t="shared" si="333"/>
        <v>0</v>
      </c>
      <c r="D1176" s="14">
        <f t="shared" si="333"/>
        <v>0</v>
      </c>
      <c r="E1176" s="14" t="str">
        <f t="shared" si="334"/>
        <v/>
      </c>
      <c r="F1176" s="14">
        <f t="shared" si="335"/>
        <v>4</v>
      </c>
      <c r="G1176" s="14">
        <f t="shared" si="331"/>
        <v>1</v>
      </c>
      <c r="H1176" s="14">
        <f t="shared" si="340"/>
        <v>9</v>
      </c>
      <c r="I1176" s="14">
        <f t="shared" si="340"/>
        <v>8</v>
      </c>
      <c r="J1176" s="14">
        <f t="shared" si="340"/>
        <v>3</v>
      </c>
      <c r="K1176" s="14">
        <f t="shared" si="340"/>
        <v>2</v>
      </c>
      <c r="L1176" s="14" t="str">
        <f t="shared" si="337"/>
        <v>1.9.8.3.2</v>
      </c>
      <c r="M1176" s="15" t="str">
        <f t="shared" si="338"/>
        <v>--</v>
      </c>
      <c r="N1176" s="14" t="str">
        <f t="shared" si="339"/>
        <v/>
      </c>
      <c r="O1176" s="15" t="str">
        <f t="shared" si="332"/>
        <v/>
      </c>
      <c r="P1176" s="15" t="str">
        <f>IF(N1176=1,FLOOR(MAX($P$4:P1175),1)+1,IF(AND(P1175&lt;&gt;"",O1175&lt;&gt;1),MAX($P$4:P1175)+0.1,""))</f>
        <v/>
      </c>
      <c r="Q1176" s="5">
        <f>ROW()</f>
        <v>1176</v>
      </c>
    </row>
    <row r="1177" spans="1:17" x14ac:dyDescent="0.3">
      <c r="A1177" s="1" t="s">
        <v>725</v>
      </c>
      <c r="B1177" s="5"/>
      <c r="C1177" s="14">
        <f t="shared" si="333"/>
        <v>0</v>
      </c>
      <c r="D1177" s="14">
        <f t="shared" si="333"/>
        <v>0</v>
      </c>
      <c r="E1177" s="14" t="str">
        <f t="shared" si="334"/>
        <v/>
      </c>
      <c r="F1177" s="14">
        <f t="shared" si="335"/>
        <v>4</v>
      </c>
      <c r="G1177" s="14">
        <f t="shared" si="331"/>
        <v>1</v>
      </c>
      <c r="H1177" s="14">
        <f t="shared" si="340"/>
        <v>9</v>
      </c>
      <c r="I1177" s="14">
        <f t="shared" si="340"/>
        <v>8</v>
      </c>
      <c r="J1177" s="14">
        <f t="shared" si="340"/>
        <v>3</v>
      </c>
      <c r="K1177" s="14">
        <f t="shared" si="340"/>
        <v>2</v>
      </c>
      <c r="L1177" s="14" t="str">
        <f t="shared" si="337"/>
        <v>1.9.8.3.2</v>
      </c>
      <c r="M1177" s="15" t="str">
        <f t="shared" si="338"/>
        <v>--</v>
      </c>
      <c r="N1177" s="14">
        <f t="shared" si="339"/>
        <v>1</v>
      </c>
      <c r="O1177" s="15">
        <f t="shared" si="332"/>
        <v>1</v>
      </c>
      <c r="P1177" s="15">
        <f>IF(N1177=1,FLOOR(MAX($P$4:P1176),1)+1,IF(AND(P1176&lt;&gt;"",O1176&lt;&gt;1),MAX($P$4:P1176)+0.1,""))</f>
        <v>30</v>
      </c>
      <c r="Q1177" s="5">
        <f>ROW()</f>
        <v>1177</v>
      </c>
    </row>
    <row r="1178" spans="1:17" x14ac:dyDescent="0.3">
      <c r="A1178" s="1" t="s">
        <v>55</v>
      </c>
      <c r="B1178" s="5"/>
      <c r="C1178" s="14">
        <f t="shared" si="333"/>
        <v>0</v>
      </c>
      <c r="D1178" s="14">
        <f t="shared" si="333"/>
        <v>0</v>
      </c>
      <c r="E1178" s="14" t="str">
        <f t="shared" si="334"/>
        <v/>
      </c>
      <c r="F1178" s="14">
        <f t="shared" si="335"/>
        <v>4</v>
      </c>
      <c r="G1178" s="14">
        <f t="shared" si="331"/>
        <v>1</v>
      </c>
      <c r="H1178" s="14">
        <f t="shared" si="340"/>
        <v>9</v>
      </c>
      <c r="I1178" s="14">
        <f t="shared" si="340"/>
        <v>8</v>
      </c>
      <c r="J1178" s="14">
        <f t="shared" si="340"/>
        <v>3</v>
      </c>
      <c r="K1178" s="14">
        <f t="shared" si="340"/>
        <v>2</v>
      </c>
      <c r="L1178" s="14" t="str">
        <f t="shared" si="337"/>
        <v>1.9.8.3.2</v>
      </c>
      <c r="M1178" s="15" t="str">
        <f t="shared" si="338"/>
        <v>--</v>
      </c>
      <c r="N1178" s="14" t="str">
        <f t="shared" si="339"/>
        <v/>
      </c>
      <c r="O1178" s="15" t="str">
        <f t="shared" si="332"/>
        <v/>
      </c>
      <c r="P1178" s="15" t="str">
        <f>IF(N1178=1,FLOOR(MAX($P$4:P1177),1)+1,IF(AND(P1177&lt;&gt;"",O1177&lt;&gt;1),MAX($P$4:P1177)+0.1,""))</f>
        <v/>
      </c>
      <c r="Q1178" s="5">
        <f>ROW()</f>
        <v>1178</v>
      </c>
    </row>
    <row r="1179" spans="1:17" x14ac:dyDescent="0.3">
      <c r="A1179" s="1" t="s">
        <v>726</v>
      </c>
      <c r="B1179" s="5"/>
      <c r="C1179" s="14">
        <f t="shared" si="333"/>
        <v>0</v>
      </c>
      <c r="D1179" s="14">
        <f t="shared" si="333"/>
        <v>0</v>
      </c>
      <c r="E1179" s="14" t="str">
        <f t="shared" si="334"/>
        <v/>
      </c>
      <c r="F1179" s="14">
        <f t="shared" si="335"/>
        <v>4</v>
      </c>
      <c r="G1179" s="14">
        <f t="shared" si="331"/>
        <v>1</v>
      </c>
      <c r="H1179" s="14">
        <f t="shared" si="340"/>
        <v>9</v>
      </c>
      <c r="I1179" s="14">
        <f t="shared" si="340"/>
        <v>8</v>
      </c>
      <c r="J1179" s="14">
        <f t="shared" si="340"/>
        <v>3</v>
      </c>
      <c r="K1179" s="14">
        <f t="shared" si="340"/>
        <v>2</v>
      </c>
      <c r="L1179" s="14" t="str">
        <f t="shared" si="337"/>
        <v>1.9.8.3.2</v>
      </c>
      <c r="M1179" s="15" t="str">
        <f t="shared" si="338"/>
        <v>--</v>
      </c>
      <c r="N1179" s="14" t="str">
        <f t="shared" si="339"/>
        <v/>
      </c>
      <c r="O1179" s="15" t="str">
        <f t="shared" si="332"/>
        <v/>
      </c>
      <c r="P1179" s="15" t="str">
        <f>IF(N1179=1,FLOOR(MAX($P$4:P1178),1)+1,IF(AND(P1178&lt;&gt;"",O1178&lt;&gt;1),MAX($P$4:P1178)+0.1,""))</f>
        <v/>
      </c>
      <c r="Q1179" s="5">
        <f>ROW()</f>
        <v>1179</v>
      </c>
    </row>
    <row r="1180" spans="1:17" x14ac:dyDescent="0.3">
      <c r="A1180" s="1" t="s">
        <v>727</v>
      </c>
      <c r="B1180" s="5"/>
      <c r="C1180" s="14">
        <f t="shared" si="333"/>
        <v>0</v>
      </c>
      <c r="D1180" s="14">
        <f t="shared" si="333"/>
        <v>0</v>
      </c>
      <c r="E1180" s="14" t="str">
        <f t="shared" si="334"/>
        <v/>
      </c>
      <c r="F1180" s="14">
        <f t="shared" si="335"/>
        <v>4</v>
      </c>
      <c r="G1180" s="14">
        <f t="shared" si="331"/>
        <v>1</v>
      </c>
      <c r="H1180" s="14">
        <f t="shared" si="340"/>
        <v>9</v>
      </c>
      <c r="I1180" s="14">
        <f t="shared" si="340"/>
        <v>8</v>
      </c>
      <c r="J1180" s="14">
        <f t="shared" si="340"/>
        <v>3</v>
      </c>
      <c r="K1180" s="14">
        <f t="shared" si="340"/>
        <v>2</v>
      </c>
      <c r="L1180" s="14" t="str">
        <f t="shared" si="337"/>
        <v>1.9.8.3.2</v>
      </c>
      <c r="M1180" s="15" t="str">
        <f t="shared" si="338"/>
        <v>--</v>
      </c>
      <c r="N1180" s="14">
        <f t="shared" si="339"/>
        <v>1</v>
      </c>
      <c r="O1180" s="15" t="str">
        <f t="shared" si="332"/>
        <v/>
      </c>
      <c r="P1180" s="15">
        <f>IF(N1180=1,FLOOR(MAX($P$4:P1179),1)+1,IF(AND(P1179&lt;&gt;"",O1179&lt;&gt;1),MAX($P$4:P1179)+0.1,""))</f>
        <v>31</v>
      </c>
      <c r="Q1180" s="5">
        <f>ROW()</f>
        <v>1180</v>
      </c>
    </row>
    <row r="1181" spans="1:17" x14ac:dyDescent="0.3">
      <c r="A1181" s="1" t="s">
        <v>728</v>
      </c>
      <c r="B1181" s="5"/>
      <c r="C1181" s="14">
        <f t="shared" si="333"/>
        <v>0</v>
      </c>
      <c r="D1181" s="14">
        <f t="shared" si="333"/>
        <v>0</v>
      </c>
      <c r="E1181" s="14" t="str">
        <f t="shared" si="334"/>
        <v/>
      </c>
      <c r="F1181" s="14">
        <f t="shared" si="335"/>
        <v>4</v>
      </c>
      <c r="G1181" s="14">
        <f t="shared" si="331"/>
        <v>1</v>
      </c>
      <c r="H1181" s="14">
        <f t="shared" si="340"/>
        <v>9</v>
      </c>
      <c r="I1181" s="14">
        <f t="shared" si="340"/>
        <v>8</v>
      </c>
      <c r="J1181" s="14">
        <f t="shared" si="340"/>
        <v>3</v>
      </c>
      <c r="K1181" s="14">
        <f t="shared" si="340"/>
        <v>2</v>
      </c>
      <c r="L1181" s="14" t="str">
        <f t="shared" si="337"/>
        <v>1.9.8.3.2</v>
      </c>
      <c r="M1181" s="15" t="str">
        <f t="shared" si="338"/>
        <v>--</v>
      </c>
      <c r="N1181" s="14" t="str">
        <f t="shared" si="339"/>
        <v/>
      </c>
      <c r="O1181" s="15">
        <f t="shared" si="332"/>
        <v>1</v>
      </c>
      <c r="P1181" s="15">
        <f>IF(N1181=1,FLOOR(MAX($P$4:P1180),1)+1,IF(AND(P1180&lt;&gt;"",O1180&lt;&gt;1),MAX($P$4:P1180)+0.1,""))</f>
        <v>31.1</v>
      </c>
      <c r="Q1181" s="5">
        <f>ROW()</f>
        <v>1181</v>
      </c>
    </row>
    <row r="1182" spans="1:17" x14ac:dyDescent="0.3">
      <c r="A1182" s="1" t="s">
        <v>190</v>
      </c>
      <c r="B1182" s="5"/>
      <c r="C1182" s="14">
        <f t="shared" si="333"/>
        <v>0</v>
      </c>
      <c r="D1182" s="14">
        <f t="shared" si="333"/>
        <v>1</v>
      </c>
      <c r="E1182" s="14" t="str">
        <f t="shared" si="334"/>
        <v/>
      </c>
      <c r="F1182" s="14">
        <f t="shared" si="335"/>
        <v>3</v>
      </c>
      <c r="G1182" s="14">
        <f t="shared" si="331"/>
        <v>1</v>
      </c>
      <c r="H1182" s="14">
        <f t="shared" si="340"/>
        <v>9</v>
      </c>
      <c r="I1182" s="14">
        <f t="shared" si="340"/>
        <v>8</v>
      </c>
      <c r="J1182" s="14">
        <f t="shared" si="340"/>
        <v>3</v>
      </c>
      <c r="K1182" s="14">
        <f t="shared" si="340"/>
        <v>2</v>
      </c>
      <c r="L1182" s="14" t="str">
        <f t="shared" si="337"/>
        <v>1.9.8.3.2</v>
      </c>
      <c r="M1182" s="15" t="str">
        <f t="shared" si="338"/>
        <v>--</v>
      </c>
      <c r="N1182" s="14" t="str">
        <f t="shared" si="339"/>
        <v/>
      </c>
      <c r="O1182" s="15" t="str">
        <f t="shared" si="332"/>
        <v/>
      </c>
      <c r="P1182" s="15" t="str">
        <f>IF(N1182=1,FLOOR(MAX($P$4:P1181),1)+1,IF(AND(P1181&lt;&gt;"",O1181&lt;&gt;1),MAX($P$4:P1181)+0.1,""))</f>
        <v/>
      </c>
      <c r="Q1182" s="5">
        <f>ROW()</f>
        <v>1182</v>
      </c>
    </row>
    <row r="1183" spans="1:17" x14ac:dyDescent="0.3">
      <c r="A1183" s="1" t="s">
        <v>734</v>
      </c>
      <c r="B1183" s="5"/>
      <c r="C1183" s="14">
        <f t="shared" si="333"/>
        <v>1</v>
      </c>
      <c r="D1183" s="14">
        <f t="shared" si="333"/>
        <v>1</v>
      </c>
      <c r="E1183" s="14" t="str">
        <f t="shared" si="334"/>
        <v>OK</v>
      </c>
      <c r="F1183" s="14">
        <f t="shared" si="335"/>
        <v>3</v>
      </c>
      <c r="G1183" s="14">
        <f t="shared" si="331"/>
        <v>1</v>
      </c>
      <c r="H1183" s="14">
        <f t="shared" si="340"/>
        <v>9</v>
      </c>
      <c r="I1183" s="14">
        <f t="shared" si="340"/>
        <v>8</v>
      </c>
      <c r="J1183" s="14">
        <f t="shared" si="340"/>
        <v>4</v>
      </c>
      <c r="K1183" s="14">
        <f t="shared" si="340"/>
        <v>0</v>
      </c>
      <c r="L1183" s="14" t="str">
        <f t="shared" si="337"/>
        <v>1.9.8.4</v>
      </c>
      <c r="M1183" s="15" t="str">
        <f t="shared" si="338"/>
        <v>[_____] Control System Devices</v>
      </c>
      <c r="N1183" s="14" t="str">
        <f t="shared" si="339"/>
        <v/>
      </c>
      <c r="O1183" s="15" t="str">
        <f t="shared" si="332"/>
        <v/>
      </c>
      <c r="P1183" s="15" t="str">
        <f>IF(N1183=1,FLOOR(MAX($P$4:P1182),1)+1,IF(AND(P1182&lt;&gt;"",O1182&lt;&gt;1),MAX($P$4:P1182)+0.1,""))</f>
        <v/>
      </c>
      <c r="Q1183" s="5">
        <f>ROW()</f>
        <v>1183</v>
      </c>
    </row>
    <row r="1184" spans="1:17" x14ac:dyDescent="0.3">
      <c r="A1184" s="1" t="s">
        <v>59</v>
      </c>
      <c r="B1184" s="5"/>
      <c r="C1184" s="14">
        <f t="shared" si="333"/>
        <v>0</v>
      </c>
      <c r="D1184" s="14">
        <f t="shared" si="333"/>
        <v>0</v>
      </c>
      <c r="E1184" s="14" t="str">
        <f t="shared" si="334"/>
        <v/>
      </c>
      <c r="F1184" s="14">
        <f t="shared" si="335"/>
        <v>3</v>
      </c>
      <c r="G1184" s="14">
        <f t="shared" si="331"/>
        <v>1</v>
      </c>
      <c r="H1184" s="14">
        <f t="shared" si="340"/>
        <v>9</v>
      </c>
      <c r="I1184" s="14">
        <f t="shared" si="340"/>
        <v>8</v>
      </c>
      <c r="J1184" s="14">
        <f t="shared" si="340"/>
        <v>4</v>
      </c>
      <c r="K1184" s="14">
        <f t="shared" si="340"/>
        <v>0</v>
      </c>
      <c r="L1184" s="14" t="str">
        <f t="shared" si="337"/>
        <v>1.9.8.4</v>
      </c>
      <c r="M1184" s="15" t="str">
        <f t="shared" si="338"/>
        <v>--</v>
      </c>
      <c r="N1184" s="14" t="str">
        <f t="shared" si="339"/>
        <v/>
      </c>
      <c r="O1184" s="15" t="str">
        <f t="shared" si="332"/>
        <v/>
      </c>
      <c r="P1184" s="15" t="str">
        <f>IF(N1184=1,FLOOR(MAX($P$4:P1183),1)+1,IF(AND(P1183&lt;&gt;"",O1183&lt;&gt;1),MAX($P$4:P1183)+0.1,""))</f>
        <v/>
      </c>
      <c r="Q1184" s="5">
        <f>ROW()</f>
        <v>1184</v>
      </c>
    </row>
    <row r="1185" spans="1:17" x14ac:dyDescent="0.3">
      <c r="A1185" s="1" t="s">
        <v>60</v>
      </c>
      <c r="B1185" s="5"/>
      <c r="C1185" s="14">
        <f t="shared" si="333"/>
        <v>0</v>
      </c>
      <c r="D1185" s="14">
        <f t="shared" si="333"/>
        <v>0</v>
      </c>
      <c r="E1185" s="14" t="str">
        <f t="shared" si="334"/>
        <v/>
      </c>
      <c r="F1185" s="14">
        <f t="shared" si="335"/>
        <v>3</v>
      </c>
      <c r="G1185" s="14">
        <f t="shared" si="331"/>
        <v>1</v>
      </c>
      <c r="H1185" s="14">
        <f t="shared" si="340"/>
        <v>9</v>
      </c>
      <c r="I1185" s="14">
        <f t="shared" si="340"/>
        <v>8</v>
      </c>
      <c r="J1185" s="14">
        <f t="shared" si="340"/>
        <v>4</v>
      </c>
      <c r="K1185" s="14">
        <f t="shared" si="340"/>
        <v>0</v>
      </c>
      <c r="L1185" s="14" t="str">
        <f t="shared" si="337"/>
        <v>1.9.8.4</v>
      </c>
      <c r="M1185" s="15" t="str">
        <f t="shared" si="338"/>
        <v>--</v>
      </c>
      <c r="N1185" s="14" t="str">
        <f t="shared" si="339"/>
        <v/>
      </c>
      <c r="O1185" s="15" t="str">
        <f t="shared" si="332"/>
        <v/>
      </c>
      <c r="P1185" s="15" t="str">
        <f>IF(N1185=1,FLOOR(MAX($P$4:P1184),1)+1,IF(AND(P1184&lt;&gt;"",O1184&lt;&gt;1),MAX($P$4:P1184)+0.1,""))</f>
        <v/>
      </c>
      <c r="Q1185" s="5">
        <f>ROW()</f>
        <v>1185</v>
      </c>
    </row>
    <row r="1186" spans="1:17" x14ac:dyDescent="0.3">
      <c r="A1186" s="1" t="s">
        <v>735</v>
      </c>
      <c r="B1186" s="5"/>
      <c r="C1186" s="14">
        <f t="shared" si="333"/>
        <v>0</v>
      </c>
      <c r="D1186" s="14">
        <f t="shared" si="333"/>
        <v>0</v>
      </c>
      <c r="E1186" s="14" t="str">
        <f t="shared" si="334"/>
        <v/>
      </c>
      <c r="F1186" s="14">
        <f t="shared" si="335"/>
        <v>3</v>
      </c>
      <c r="G1186" s="14">
        <f t="shared" si="331"/>
        <v>1</v>
      </c>
      <c r="H1186" s="14">
        <f t="shared" si="340"/>
        <v>9</v>
      </c>
      <c r="I1186" s="14">
        <f t="shared" si="340"/>
        <v>8</v>
      </c>
      <c r="J1186" s="14">
        <f t="shared" si="340"/>
        <v>4</v>
      </c>
      <c r="K1186" s="14">
        <f t="shared" si="340"/>
        <v>0</v>
      </c>
      <c r="L1186" s="14" t="str">
        <f t="shared" si="337"/>
        <v>1.9.8.4</v>
      </c>
      <c r="M1186" s="15" t="str">
        <f t="shared" si="338"/>
        <v>--</v>
      </c>
      <c r="N1186" s="14" t="str">
        <f t="shared" si="339"/>
        <v/>
      </c>
      <c r="O1186" s="15" t="str">
        <f t="shared" si="332"/>
        <v/>
      </c>
      <c r="P1186" s="15" t="str">
        <f>IF(N1186=1,FLOOR(MAX($P$4:P1185),1)+1,IF(AND(P1185&lt;&gt;"",O1185&lt;&gt;1),MAX($P$4:P1185)+0.1,""))</f>
        <v/>
      </c>
      <c r="Q1186" s="5">
        <f>ROW()</f>
        <v>1186</v>
      </c>
    </row>
    <row r="1187" spans="1:17" x14ac:dyDescent="0.3">
      <c r="A1187" s="1" t="s">
        <v>736</v>
      </c>
      <c r="B1187" s="5"/>
      <c r="C1187" s="14">
        <f t="shared" si="333"/>
        <v>0</v>
      </c>
      <c r="D1187" s="14">
        <f t="shared" si="333"/>
        <v>0</v>
      </c>
      <c r="E1187" s="14" t="str">
        <f t="shared" si="334"/>
        <v/>
      </c>
      <c r="F1187" s="14">
        <f t="shared" si="335"/>
        <v>3</v>
      </c>
      <c r="G1187" s="14">
        <f t="shared" si="331"/>
        <v>1</v>
      </c>
      <c r="H1187" s="14">
        <f t="shared" si="340"/>
        <v>9</v>
      </c>
      <c r="I1187" s="14">
        <f t="shared" si="340"/>
        <v>8</v>
      </c>
      <c r="J1187" s="14">
        <f t="shared" si="340"/>
        <v>4</v>
      </c>
      <c r="K1187" s="14">
        <f t="shared" si="340"/>
        <v>0</v>
      </c>
      <c r="L1187" s="14" t="str">
        <f t="shared" si="337"/>
        <v>1.9.8.4</v>
      </c>
      <c r="M1187" s="15" t="str">
        <f t="shared" si="338"/>
        <v>--</v>
      </c>
      <c r="N1187" s="14" t="str">
        <f t="shared" si="339"/>
        <v/>
      </c>
      <c r="O1187" s="15" t="str">
        <f t="shared" si="332"/>
        <v/>
      </c>
      <c r="P1187" s="15" t="str">
        <f>IF(N1187=1,FLOOR(MAX($P$4:P1186),1)+1,IF(AND(P1186&lt;&gt;"",O1186&lt;&gt;1),MAX($P$4:P1186)+0.1,""))</f>
        <v/>
      </c>
      <c r="Q1187" s="5">
        <f>ROW()</f>
        <v>1187</v>
      </c>
    </row>
    <row r="1188" spans="1:17" x14ac:dyDescent="0.3">
      <c r="A1188" s="1" t="s">
        <v>737</v>
      </c>
      <c r="B1188" s="5"/>
      <c r="C1188" s="14">
        <f t="shared" si="333"/>
        <v>0</v>
      </c>
      <c r="D1188" s="14">
        <f t="shared" si="333"/>
        <v>0</v>
      </c>
      <c r="E1188" s="14" t="str">
        <f t="shared" si="334"/>
        <v/>
      </c>
      <c r="F1188" s="14">
        <f t="shared" si="335"/>
        <v>3</v>
      </c>
      <c r="G1188" s="14">
        <f t="shared" si="331"/>
        <v>1</v>
      </c>
      <c r="H1188" s="14">
        <f t="shared" si="340"/>
        <v>9</v>
      </c>
      <c r="I1188" s="14">
        <f t="shared" si="340"/>
        <v>8</v>
      </c>
      <c r="J1188" s="14">
        <f t="shared" si="340"/>
        <v>4</v>
      </c>
      <c r="K1188" s="14">
        <f t="shared" si="340"/>
        <v>0</v>
      </c>
      <c r="L1188" s="14" t="str">
        <f t="shared" si="337"/>
        <v>1.9.8.4</v>
      </c>
      <c r="M1188" s="15" t="str">
        <f t="shared" si="338"/>
        <v>--</v>
      </c>
      <c r="N1188" s="14" t="str">
        <f t="shared" si="339"/>
        <v/>
      </c>
      <c r="O1188" s="15" t="str">
        <f t="shared" si="332"/>
        <v/>
      </c>
      <c r="P1188" s="15" t="str">
        <f>IF(N1188=1,FLOOR(MAX($P$4:P1187),1)+1,IF(AND(P1187&lt;&gt;"",O1187&lt;&gt;1),MAX($P$4:P1187)+0.1,""))</f>
        <v/>
      </c>
      <c r="Q1188" s="5">
        <f>ROW()</f>
        <v>1188</v>
      </c>
    </row>
    <row r="1189" spans="1:17" x14ac:dyDescent="0.3">
      <c r="A1189" s="1" t="s">
        <v>55</v>
      </c>
      <c r="B1189" s="5"/>
      <c r="C1189" s="14">
        <f t="shared" si="333"/>
        <v>0</v>
      </c>
      <c r="D1189" s="14">
        <f t="shared" si="333"/>
        <v>0</v>
      </c>
      <c r="E1189" s="14" t="str">
        <f t="shared" si="334"/>
        <v/>
      </c>
      <c r="F1189" s="14">
        <f t="shared" si="335"/>
        <v>3</v>
      </c>
      <c r="G1189" s="14">
        <f t="shared" si="331"/>
        <v>1</v>
      </c>
      <c r="H1189" s="14">
        <f t="shared" si="340"/>
        <v>9</v>
      </c>
      <c r="I1189" s="14">
        <f t="shared" si="340"/>
        <v>8</v>
      </c>
      <c r="J1189" s="14">
        <f t="shared" si="340"/>
        <v>4</v>
      </c>
      <c r="K1189" s="14">
        <f t="shared" si="340"/>
        <v>0</v>
      </c>
      <c r="L1189" s="14" t="str">
        <f t="shared" si="337"/>
        <v>1.9.8.4</v>
      </c>
      <c r="M1189" s="15" t="str">
        <f t="shared" si="338"/>
        <v>--</v>
      </c>
      <c r="N1189" s="14" t="str">
        <f t="shared" si="339"/>
        <v/>
      </c>
      <c r="O1189" s="15" t="str">
        <f t="shared" si="332"/>
        <v/>
      </c>
      <c r="P1189" s="15" t="str">
        <f>IF(N1189=1,FLOOR(MAX($P$4:P1188),1)+1,IF(AND(P1188&lt;&gt;"",O1188&lt;&gt;1),MAX($P$4:P1188)+0.1,""))</f>
        <v/>
      </c>
      <c r="Q1189" s="5">
        <f>ROW()</f>
        <v>1189</v>
      </c>
    </row>
    <row r="1190" spans="1:17" x14ac:dyDescent="0.3">
      <c r="A1190" s="1" t="s">
        <v>738</v>
      </c>
      <c r="B1190" s="5"/>
      <c r="C1190" s="14">
        <f t="shared" si="333"/>
        <v>0</v>
      </c>
      <c r="D1190" s="14">
        <f t="shared" si="333"/>
        <v>0</v>
      </c>
      <c r="E1190" s="14" t="str">
        <f t="shared" si="334"/>
        <v/>
      </c>
      <c r="F1190" s="14">
        <f t="shared" si="335"/>
        <v>3</v>
      </c>
      <c r="G1190" s="14">
        <f t="shared" si="331"/>
        <v>1</v>
      </c>
      <c r="H1190" s="14">
        <f t="shared" ref="H1190:K1205" si="341">IF(G1190&lt;&gt;G1189,0,IF(AND(($F1189-$D1190)=(H$3-1),$F1190=H$3),H1189+1,H1189))</f>
        <v>9</v>
      </c>
      <c r="I1190" s="14">
        <f t="shared" si="341"/>
        <v>8</v>
      </c>
      <c r="J1190" s="14">
        <f t="shared" si="341"/>
        <v>4</v>
      </c>
      <c r="K1190" s="14">
        <f t="shared" si="341"/>
        <v>0</v>
      </c>
      <c r="L1190" s="14" t="str">
        <f t="shared" si="337"/>
        <v>1.9.8.4</v>
      </c>
      <c r="M1190" s="15" t="str">
        <f t="shared" si="338"/>
        <v>--</v>
      </c>
      <c r="N1190" s="14" t="str">
        <f t="shared" si="339"/>
        <v/>
      </c>
      <c r="O1190" s="15" t="str">
        <f t="shared" si="332"/>
        <v/>
      </c>
      <c r="P1190" s="15" t="str">
        <f>IF(N1190=1,FLOOR(MAX($P$4:P1189),1)+1,IF(AND(P1189&lt;&gt;"",O1189&lt;&gt;1),MAX($P$4:P1189)+0.1,""))</f>
        <v/>
      </c>
      <c r="Q1190" s="5">
        <f>ROW()</f>
        <v>1190</v>
      </c>
    </row>
    <row r="1191" spans="1:17" x14ac:dyDescent="0.3">
      <c r="A1191" s="1" t="s">
        <v>739</v>
      </c>
      <c r="B1191" s="5"/>
      <c r="C1191" s="14">
        <f t="shared" si="333"/>
        <v>0</v>
      </c>
      <c r="D1191" s="14">
        <f t="shared" si="333"/>
        <v>0</v>
      </c>
      <c r="E1191" s="14" t="str">
        <f t="shared" si="334"/>
        <v/>
      </c>
      <c r="F1191" s="14">
        <f t="shared" si="335"/>
        <v>3</v>
      </c>
      <c r="G1191" s="14">
        <f t="shared" si="331"/>
        <v>1</v>
      </c>
      <c r="H1191" s="14">
        <f t="shared" si="341"/>
        <v>9</v>
      </c>
      <c r="I1191" s="14">
        <f t="shared" si="341"/>
        <v>8</v>
      </c>
      <c r="J1191" s="14">
        <f t="shared" si="341"/>
        <v>4</v>
      </c>
      <c r="K1191" s="14">
        <f t="shared" si="341"/>
        <v>0</v>
      </c>
      <c r="L1191" s="14" t="str">
        <f t="shared" si="337"/>
        <v>1.9.8.4</v>
      </c>
      <c r="M1191" s="15" t="str">
        <f t="shared" si="338"/>
        <v>--</v>
      </c>
      <c r="N1191" s="14" t="str">
        <f t="shared" si="339"/>
        <v/>
      </c>
      <c r="O1191" s="15" t="str">
        <f t="shared" si="332"/>
        <v/>
      </c>
      <c r="P1191" s="15" t="str">
        <f>IF(N1191=1,FLOOR(MAX($P$4:P1190),1)+1,IF(AND(P1190&lt;&gt;"",O1190&lt;&gt;1),MAX($P$4:P1190)+0.1,""))</f>
        <v/>
      </c>
      <c r="Q1191" s="5">
        <f>ROW()</f>
        <v>1191</v>
      </c>
    </row>
    <row r="1192" spans="1:17" x14ac:dyDescent="0.3">
      <c r="A1192" s="1" t="s">
        <v>73</v>
      </c>
      <c r="B1192" s="5"/>
      <c r="C1192" s="14">
        <f t="shared" si="333"/>
        <v>0</v>
      </c>
      <c r="D1192" s="14">
        <f t="shared" si="333"/>
        <v>0</v>
      </c>
      <c r="E1192" s="14" t="str">
        <f t="shared" si="334"/>
        <v/>
      </c>
      <c r="F1192" s="14">
        <f t="shared" si="335"/>
        <v>3</v>
      </c>
      <c r="G1192" s="14">
        <f t="shared" si="331"/>
        <v>1</v>
      </c>
      <c r="H1192" s="14">
        <f t="shared" si="341"/>
        <v>9</v>
      </c>
      <c r="I1192" s="14">
        <f t="shared" si="341"/>
        <v>8</v>
      </c>
      <c r="J1192" s="14">
        <f t="shared" si="341"/>
        <v>4</v>
      </c>
      <c r="K1192" s="14">
        <f t="shared" si="341"/>
        <v>0</v>
      </c>
      <c r="L1192" s="14" t="str">
        <f t="shared" si="337"/>
        <v>1.9.8.4</v>
      </c>
      <c r="M1192" s="15" t="str">
        <f t="shared" si="338"/>
        <v>--</v>
      </c>
      <c r="N1192" s="14" t="str">
        <f t="shared" si="339"/>
        <v/>
      </c>
      <c r="O1192" s="15" t="str">
        <f t="shared" si="332"/>
        <v/>
      </c>
      <c r="P1192" s="15" t="str">
        <f>IF(N1192=1,FLOOR(MAX($P$4:P1191),1)+1,IF(AND(P1191&lt;&gt;"",O1191&lt;&gt;1),MAX($P$4:P1191)+0.1,""))</f>
        <v/>
      </c>
      <c r="Q1192" s="5">
        <f>ROW()</f>
        <v>1192</v>
      </c>
    </row>
    <row r="1193" spans="1:17" x14ac:dyDescent="0.3">
      <c r="A1193" s="1" t="s">
        <v>55</v>
      </c>
      <c r="B1193" s="5"/>
      <c r="C1193" s="14">
        <f t="shared" si="333"/>
        <v>0</v>
      </c>
      <c r="D1193" s="14">
        <f t="shared" si="333"/>
        <v>0</v>
      </c>
      <c r="E1193" s="14" t="str">
        <f t="shared" si="334"/>
        <v/>
      </c>
      <c r="F1193" s="14">
        <f t="shared" si="335"/>
        <v>3</v>
      </c>
      <c r="G1193" s="14">
        <f t="shared" si="331"/>
        <v>1</v>
      </c>
      <c r="H1193" s="14">
        <f t="shared" si="341"/>
        <v>9</v>
      </c>
      <c r="I1193" s="14">
        <f t="shared" si="341"/>
        <v>8</v>
      </c>
      <c r="J1193" s="14">
        <f t="shared" si="341"/>
        <v>4</v>
      </c>
      <c r="K1193" s="14">
        <f t="shared" si="341"/>
        <v>0</v>
      </c>
      <c r="L1193" s="14" t="str">
        <f t="shared" si="337"/>
        <v>1.9.8.4</v>
      </c>
      <c r="M1193" s="15" t="str">
        <f t="shared" si="338"/>
        <v>--</v>
      </c>
      <c r="N1193" s="14" t="str">
        <f t="shared" si="339"/>
        <v/>
      </c>
      <c r="O1193" s="15" t="str">
        <f t="shared" si="332"/>
        <v/>
      </c>
      <c r="P1193" s="15" t="str">
        <f>IF(N1193=1,FLOOR(MAX($P$4:P1192),1)+1,IF(AND(P1192&lt;&gt;"",O1192&lt;&gt;1),MAX($P$4:P1192)+0.1,""))</f>
        <v/>
      </c>
      <c r="Q1193" s="5">
        <f>ROW()</f>
        <v>1193</v>
      </c>
    </row>
    <row r="1194" spans="1:17" x14ac:dyDescent="0.3">
      <c r="A1194" s="1" t="s">
        <v>552</v>
      </c>
      <c r="B1194" s="5"/>
      <c r="C1194" s="14">
        <f t="shared" si="333"/>
        <v>0</v>
      </c>
      <c r="D1194" s="14">
        <f t="shared" si="333"/>
        <v>0</v>
      </c>
      <c r="E1194" s="14" t="str">
        <f t="shared" si="334"/>
        <v/>
      </c>
      <c r="F1194" s="14">
        <f t="shared" si="335"/>
        <v>3</v>
      </c>
      <c r="G1194" s="14">
        <f t="shared" si="331"/>
        <v>1</v>
      </c>
      <c r="H1194" s="14">
        <f t="shared" si="341"/>
        <v>9</v>
      </c>
      <c r="I1194" s="14">
        <f t="shared" si="341"/>
        <v>8</v>
      </c>
      <c r="J1194" s="14">
        <f t="shared" si="341"/>
        <v>4</v>
      </c>
      <c r="K1194" s="14">
        <f t="shared" si="341"/>
        <v>0</v>
      </c>
      <c r="L1194" s="14" t="str">
        <f t="shared" si="337"/>
        <v>1.9.8.4</v>
      </c>
      <c r="M1194" s="15" t="str">
        <f t="shared" si="338"/>
        <v>--</v>
      </c>
      <c r="N1194" s="14" t="str">
        <f t="shared" si="339"/>
        <v/>
      </c>
      <c r="O1194" s="15" t="str">
        <f t="shared" si="332"/>
        <v/>
      </c>
      <c r="P1194" s="15" t="str">
        <f>IF(N1194=1,FLOOR(MAX($P$4:P1193),1)+1,IF(AND(P1193&lt;&gt;"",O1193&lt;&gt;1),MAX($P$4:P1193)+0.1,""))</f>
        <v/>
      </c>
      <c r="Q1194" s="5">
        <f>ROW()</f>
        <v>1194</v>
      </c>
    </row>
    <row r="1195" spans="1:17" x14ac:dyDescent="0.3">
      <c r="A1195" s="1" t="s">
        <v>190</v>
      </c>
      <c r="B1195" s="5"/>
      <c r="C1195" s="14">
        <f t="shared" si="333"/>
        <v>0</v>
      </c>
      <c r="D1195" s="14">
        <f t="shared" si="333"/>
        <v>1</v>
      </c>
      <c r="E1195" s="14" t="str">
        <f t="shared" si="334"/>
        <v/>
      </c>
      <c r="F1195" s="14">
        <f t="shared" si="335"/>
        <v>2</v>
      </c>
      <c r="G1195" s="14">
        <f t="shared" si="331"/>
        <v>1</v>
      </c>
      <c r="H1195" s="14">
        <f t="shared" si="341"/>
        <v>9</v>
      </c>
      <c r="I1195" s="14">
        <f t="shared" si="341"/>
        <v>8</v>
      </c>
      <c r="J1195" s="14">
        <f t="shared" si="341"/>
        <v>4</v>
      </c>
      <c r="K1195" s="14">
        <f t="shared" si="341"/>
        <v>0</v>
      </c>
      <c r="L1195" s="14" t="str">
        <f t="shared" si="337"/>
        <v>1.9.8.4</v>
      </c>
      <c r="M1195" s="15" t="str">
        <f t="shared" si="338"/>
        <v>--</v>
      </c>
      <c r="N1195" s="14" t="str">
        <f t="shared" si="339"/>
        <v/>
      </c>
      <c r="O1195" s="15" t="str">
        <f t="shared" si="332"/>
        <v/>
      </c>
      <c r="P1195" s="15" t="str">
        <f>IF(N1195=1,FLOOR(MAX($P$4:P1194),1)+1,IF(AND(P1194&lt;&gt;"",O1194&lt;&gt;1),MAX($P$4:P1194)+0.1,""))</f>
        <v/>
      </c>
      <c r="Q1195" s="5">
        <f>ROW()</f>
        <v>1195</v>
      </c>
    </row>
    <row r="1196" spans="1:17" x14ac:dyDescent="0.3">
      <c r="A1196" s="1" t="s">
        <v>740</v>
      </c>
      <c r="B1196" s="5"/>
      <c r="C1196" s="14">
        <f t="shared" si="333"/>
        <v>1</v>
      </c>
      <c r="D1196" s="14">
        <f t="shared" si="333"/>
        <v>0</v>
      </c>
      <c r="E1196" s="14" t="str">
        <f t="shared" si="334"/>
        <v/>
      </c>
      <c r="F1196" s="14">
        <f t="shared" si="335"/>
        <v>3</v>
      </c>
      <c r="G1196" s="14">
        <f t="shared" si="331"/>
        <v>1</v>
      </c>
      <c r="H1196" s="14">
        <f t="shared" si="341"/>
        <v>9</v>
      </c>
      <c r="I1196" s="14">
        <f t="shared" si="341"/>
        <v>8</v>
      </c>
      <c r="J1196" s="14">
        <f t="shared" si="341"/>
        <v>5</v>
      </c>
      <c r="K1196" s="14">
        <f t="shared" si="341"/>
        <v>0</v>
      </c>
      <c r="L1196" s="14" t="str">
        <f t="shared" si="337"/>
        <v>1.9.8.5</v>
      </c>
      <c r="M1196" s="15" t="str">
        <f t="shared" si="338"/>
        <v>Default Requirements for Control System Devices</v>
      </c>
      <c r="N1196" s="14" t="str">
        <f t="shared" si="339"/>
        <v/>
      </c>
      <c r="O1196" s="15" t="str">
        <f t="shared" si="332"/>
        <v/>
      </c>
      <c r="P1196" s="15" t="str">
        <f>IF(N1196=1,FLOOR(MAX($P$4:P1195),1)+1,IF(AND(P1195&lt;&gt;"",O1195&lt;&gt;1),MAX($P$4:P1195)+0.1,""))</f>
        <v/>
      </c>
      <c r="Q1196" s="5">
        <f>ROW()</f>
        <v>1196</v>
      </c>
    </row>
    <row r="1197" spans="1:17" x14ac:dyDescent="0.3">
      <c r="A1197" s="1" t="s">
        <v>59</v>
      </c>
      <c r="B1197" s="5"/>
      <c r="C1197" s="14">
        <f t="shared" si="333"/>
        <v>0</v>
      </c>
      <c r="D1197" s="14">
        <f t="shared" si="333"/>
        <v>0</v>
      </c>
      <c r="E1197" s="14" t="str">
        <f t="shared" si="334"/>
        <v/>
      </c>
      <c r="F1197" s="14">
        <f t="shared" si="335"/>
        <v>3</v>
      </c>
      <c r="G1197" s="14">
        <f t="shared" si="331"/>
        <v>1</v>
      </c>
      <c r="H1197" s="14">
        <f t="shared" si="341"/>
        <v>9</v>
      </c>
      <c r="I1197" s="14">
        <f t="shared" si="341"/>
        <v>8</v>
      </c>
      <c r="J1197" s="14">
        <f t="shared" si="341"/>
        <v>5</v>
      </c>
      <c r="K1197" s="14">
        <f t="shared" si="341"/>
        <v>0</v>
      </c>
      <c r="L1197" s="14" t="str">
        <f t="shared" si="337"/>
        <v>1.9.8.5</v>
      </c>
      <c r="M1197" s="15" t="str">
        <f t="shared" si="338"/>
        <v>--</v>
      </c>
      <c r="N1197" s="14" t="str">
        <f t="shared" si="339"/>
        <v/>
      </c>
      <c r="O1197" s="15" t="str">
        <f t="shared" si="332"/>
        <v/>
      </c>
      <c r="P1197" s="15" t="str">
        <f>IF(N1197=1,FLOOR(MAX($P$4:P1196),1)+1,IF(AND(P1196&lt;&gt;"",O1196&lt;&gt;1),MAX($P$4:P1196)+0.1,""))</f>
        <v/>
      </c>
      <c r="Q1197" s="5">
        <f>ROW()</f>
        <v>1197</v>
      </c>
    </row>
    <row r="1198" spans="1:17" x14ac:dyDescent="0.3">
      <c r="A1198" s="1" t="s">
        <v>60</v>
      </c>
      <c r="B1198" s="5"/>
      <c r="C1198" s="14">
        <f t="shared" si="333"/>
        <v>0</v>
      </c>
      <c r="D1198" s="14">
        <f t="shared" si="333"/>
        <v>0</v>
      </c>
      <c r="E1198" s="14" t="str">
        <f t="shared" si="334"/>
        <v/>
      </c>
      <c r="F1198" s="14">
        <f t="shared" si="335"/>
        <v>3</v>
      </c>
      <c r="G1198" s="14">
        <f t="shared" si="331"/>
        <v>1</v>
      </c>
      <c r="H1198" s="14">
        <f t="shared" si="341"/>
        <v>9</v>
      </c>
      <c r="I1198" s="14">
        <f t="shared" si="341"/>
        <v>8</v>
      </c>
      <c r="J1198" s="14">
        <f t="shared" si="341"/>
        <v>5</v>
      </c>
      <c r="K1198" s="14">
        <f t="shared" si="341"/>
        <v>0</v>
      </c>
      <c r="L1198" s="14" t="str">
        <f t="shared" si="337"/>
        <v>1.9.8.5</v>
      </c>
      <c r="M1198" s="15" t="str">
        <f t="shared" si="338"/>
        <v>--</v>
      </c>
      <c r="N1198" s="14" t="str">
        <f t="shared" si="339"/>
        <v/>
      </c>
      <c r="O1198" s="15" t="str">
        <f t="shared" si="332"/>
        <v/>
      </c>
      <c r="P1198" s="15" t="str">
        <f>IF(N1198=1,FLOOR(MAX($P$4:P1197),1)+1,IF(AND(P1197&lt;&gt;"",O1197&lt;&gt;1),MAX($P$4:P1197)+0.1,""))</f>
        <v/>
      </c>
      <c r="Q1198" s="5">
        <f>ROW()</f>
        <v>1198</v>
      </c>
    </row>
    <row r="1199" spans="1:17" x14ac:dyDescent="0.3">
      <c r="A1199" s="1" t="s">
        <v>741</v>
      </c>
      <c r="B1199" s="5"/>
      <c r="C1199" s="14">
        <f t="shared" si="333"/>
        <v>0</v>
      </c>
      <c r="D1199" s="14">
        <f t="shared" si="333"/>
        <v>0</v>
      </c>
      <c r="E1199" s="14" t="str">
        <f t="shared" si="334"/>
        <v/>
      </c>
      <c r="F1199" s="14">
        <f t="shared" si="335"/>
        <v>3</v>
      </c>
      <c r="G1199" s="14">
        <f t="shared" si="331"/>
        <v>1</v>
      </c>
      <c r="H1199" s="14">
        <f t="shared" si="341"/>
        <v>9</v>
      </c>
      <c r="I1199" s="14">
        <f t="shared" si="341"/>
        <v>8</v>
      </c>
      <c r="J1199" s="14">
        <f t="shared" si="341"/>
        <v>5</v>
      </c>
      <c r="K1199" s="14">
        <f t="shared" si="341"/>
        <v>0</v>
      </c>
      <c r="L1199" s="14" t="str">
        <f t="shared" si="337"/>
        <v>1.9.8.5</v>
      </c>
      <c r="M1199" s="15" t="str">
        <f t="shared" si="338"/>
        <v>--</v>
      </c>
      <c r="N1199" s="14" t="str">
        <f t="shared" si="339"/>
        <v/>
      </c>
      <c r="O1199" s="15" t="str">
        <f t="shared" si="332"/>
        <v/>
      </c>
      <c r="P1199" s="15" t="str">
        <f>IF(N1199=1,FLOOR(MAX($P$4:P1198),1)+1,IF(AND(P1198&lt;&gt;"",O1198&lt;&gt;1),MAX($P$4:P1198)+0.1,""))</f>
        <v/>
      </c>
      <c r="Q1199" s="5">
        <f>ROW()</f>
        <v>1199</v>
      </c>
    </row>
    <row r="1200" spans="1:17" x14ac:dyDescent="0.3">
      <c r="A1200" s="1" t="s">
        <v>742</v>
      </c>
      <c r="B1200" s="5"/>
      <c r="C1200" s="14">
        <f t="shared" si="333"/>
        <v>0</v>
      </c>
      <c r="D1200" s="14">
        <f t="shared" si="333"/>
        <v>0</v>
      </c>
      <c r="E1200" s="14" t="str">
        <f t="shared" si="334"/>
        <v/>
      </c>
      <c r="F1200" s="14">
        <f t="shared" si="335"/>
        <v>3</v>
      </c>
      <c r="G1200" s="14">
        <f t="shared" si="331"/>
        <v>1</v>
      </c>
      <c r="H1200" s="14">
        <f t="shared" si="341"/>
        <v>9</v>
      </c>
      <c r="I1200" s="14">
        <f t="shared" si="341"/>
        <v>8</v>
      </c>
      <c r="J1200" s="14">
        <f t="shared" si="341"/>
        <v>5</v>
      </c>
      <c r="K1200" s="14">
        <f t="shared" si="341"/>
        <v>0</v>
      </c>
      <c r="L1200" s="14" t="str">
        <f t="shared" si="337"/>
        <v>1.9.8.5</v>
      </c>
      <c r="M1200" s="15" t="str">
        <f t="shared" si="338"/>
        <v>--</v>
      </c>
      <c r="N1200" s="14" t="str">
        <f t="shared" si="339"/>
        <v/>
      </c>
      <c r="O1200" s="15" t="str">
        <f t="shared" si="332"/>
        <v/>
      </c>
      <c r="P1200" s="15" t="str">
        <f>IF(N1200=1,FLOOR(MAX($P$4:P1199),1)+1,IF(AND(P1199&lt;&gt;"",O1199&lt;&gt;1),MAX($P$4:P1199)+0.1,""))</f>
        <v/>
      </c>
      <c r="Q1200" s="5">
        <f>ROW()</f>
        <v>1200</v>
      </c>
    </row>
    <row r="1201" spans="1:17" x14ac:dyDescent="0.3">
      <c r="A1201" s="1" t="s">
        <v>743</v>
      </c>
      <c r="B1201" s="5"/>
      <c r="C1201" s="14">
        <f t="shared" si="333"/>
        <v>0</v>
      </c>
      <c r="D1201" s="14">
        <f t="shared" si="333"/>
        <v>0</v>
      </c>
      <c r="E1201" s="14" t="str">
        <f t="shared" si="334"/>
        <v/>
      </c>
      <c r="F1201" s="14">
        <f t="shared" si="335"/>
        <v>3</v>
      </c>
      <c r="G1201" s="14">
        <f t="shared" si="331"/>
        <v>1</v>
      </c>
      <c r="H1201" s="14">
        <f t="shared" si="341"/>
        <v>9</v>
      </c>
      <c r="I1201" s="14">
        <f t="shared" si="341"/>
        <v>8</v>
      </c>
      <c r="J1201" s="14">
        <f t="shared" si="341"/>
        <v>5</v>
      </c>
      <c r="K1201" s="14">
        <f t="shared" si="341"/>
        <v>0</v>
      </c>
      <c r="L1201" s="14" t="str">
        <f t="shared" si="337"/>
        <v>1.9.8.5</v>
      </c>
      <c r="M1201" s="15" t="str">
        <f t="shared" si="338"/>
        <v>--</v>
      </c>
      <c r="N1201" s="14" t="str">
        <f t="shared" si="339"/>
        <v/>
      </c>
      <c r="O1201" s="15" t="str">
        <f t="shared" si="332"/>
        <v/>
      </c>
      <c r="P1201" s="15" t="str">
        <f>IF(N1201=1,FLOOR(MAX($P$4:P1200),1)+1,IF(AND(P1200&lt;&gt;"",O1200&lt;&gt;1),MAX($P$4:P1200)+0.1,""))</f>
        <v/>
      </c>
      <c r="Q1201" s="5">
        <f>ROW()</f>
        <v>1201</v>
      </c>
    </row>
    <row r="1202" spans="1:17" x14ac:dyDescent="0.3">
      <c r="A1202" s="1" t="s">
        <v>744</v>
      </c>
      <c r="B1202" s="5"/>
      <c r="C1202" s="14">
        <f t="shared" si="333"/>
        <v>0</v>
      </c>
      <c r="D1202" s="14">
        <f t="shared" si="333"/>
        <v>0</v>
      </c>
      <c r="E1202" s="14" t="str">
        <f t="shared" si="334"/>
        <v/>
      </c>
      <c r="F1202" s="14">
        <f t="shared" si="335"/>
        <v>3</v>
      </c>
      <c r="G1202" s="14">
        <f t="shared" si="331"/>
        <v>1</v>
      </c>
      <c r="H1202" s="14">
        <f t="shared" si="341"/>
        <v>9</v>
      </c>
      <c r="I1202" s="14">
        <f t="shared" si="341"/>
        <v>8</v>
      </c>
      <c r="J1202" s="14">
        <f t="shared" si="341"/>
        <v>5</v>
      </c>
      <c r="K1202" s="14">
        <f t="shared" si="341"/>
        <v>0</v>
      </c>
      <c r="L1202" s="14" t="str">
        <f t="shared" si="337"/>
        <v>1.9.8.5</v>
      </c>
      <c r="M1202" s="15" t="str">
        <f t="shared" si="338"/>
        <v>--</v>
      </c>
      <c r="N1202" s="14" t="str">
        <f t="shared" si="339"/>
        <v/>
      </c>
      <c r="O1202" s="15" t="str">
        <f t="shared" si="332"/>
        <v/>
      </c>
      <c r="P1202" s="15" t="str">
        <f>IF(N1202=1,FLOOR(MAX($P$4:P1201),1)+1,IF(AND(P1201&lt;&gt;"",O1201&lt;&gt;1),MAX($P$4:P1201)+0.1,""))</f>
        <v/>
      </c>
      <c r="Q1202" s="5">
        <f>ROW()</f>
        <v>1202</v>
      </c>
    </row>
    <row r="1203" spans="1:17" x14ac:dyDescent="0.3">
      <c r="A1203" s="1" t="s">
        <v>680</v>
      </c>
      <c r="B1203" s="5"/>
      <c r="C1203" s="14">
        <f t="shared" si="333"/>
        <v>0</v>
      </c>
      <c r="D1203" s="14">
        <f t="shared" si="333"/>
        <v>0</v>
      </c>
      <c r="E1203" s="14" t="str">
        <f t="shared" si="334"/>
        <v/>
      </c>
      <c r="F1203" s="14">
        <f t="shared" si="335"/>
        <v>3</v>
      </c>
      <c r="G1203" s="14">
        <f t="shared" si="331"/>
        <v>1</v>
      </c>
      <c r="H1203" s="14">
        <f t="shared" si="341"/>
        <v>9</v>
      </c>
      <c r="I1203" s="14">
        <f t="shared" si="341"/>
        <v>8</v>
      </c>
      <c r="J1203" s="14">
        <f t="shared" si="341"/>
        <v>5</v>
      </c>
      <c r="K1203" s="14">
        <f t="shared" si="341"/>
        <v>0</v>
      </c>
      <c r="L1203" s="14" t="str">
        <f t="shared" si="337"/>
        <v>1.9.8.5</v>
      </c>
      <c r="M1203" s="15" t="str">
        <f t="shared" si="338"/>
        <v>--</v>
      </c>
      <c r="N1203" s="14" t="str">
        <f t="shared" si="339"/>
        <v/>
      </c>
      <c r="O1203" s="15" t="str">
        <f t="shared" si="332"/>
        <v/>
      </c>
      <c r="P1203" s="15" t="str">
        <f>IF(N1203=1,FLOOR(MAX($P$4:P1202),1)+1,IF(AND(P1202&lt;&gt;"",O1202&lt;&gt;1),MAX($P$4:P1202)+0.1,""))</f>
        <v/>
      </c>
      <c r="Q1203" s="5">
        <f>ROW()</f>
        <v>1203</v>
      </c>
    </row>
    <row r="1204" spans="1:17" x14ac:dyDescent="0.3">
      <c r="A1204" s="1" t="s">
        <v>73</v>
      </c>
      <c r="B1204" s="5"/>
      <c r="C1204" s="14">
        <f t="shared" si="333"/>
        <v>0</v>
      </c>
      <c r="D1204" s="14">
        <f t="shared" si="333"/>
        <v>0</v>
      </c>
      <c r="E1204" s="14" t="str">
        <f t="shared" si="334"/>
        <v/>
      </c>
      <c r="F1204" s="14">
        <f t="shared" si="335"/>
        <v>3</v>
      </c>
      <c r="G1204" s="14">
        <f t="shared" si="331"/>
        <v>1</v>
      </c>
      <c r="H1204" s="14">
        <f t="shared" si="341"/>
        <v>9</v>
      </c>
      <c r="I1204" s="14">
        <f t="shared" si="341"/>
        <v>8</v>
      </c>
      <c r="J1204" s="14">
        <f t="shared" si="341"/>
        <v>5</v>
      </c>
      <c r="K1204" s="14">
        <f t="shared" si="341"/>
        <v>0</v>
      </c>
      <c r="L1204" s="14" t="str">
        <f t="shared" si="337"/>
        <v>1.9.8.5</v>
      </c>
      <c r="M1204" s="15" t="str">
        <f t="shared" si="338"/>
        <v>--</v>
      </c>
      <c r="N1204" s="14" t="str">
        <f t="shared" si="339"/>
        <v/>
      </c>
      <c r="O1204" s="15" t="str">
        <f t="shared" si="332"/>
        <v/>
      </c>
      <c r="P1204" s="15" t="str">
        <f>IF(N1204=1,FLOOR(MAX($P$4:P1203),1)+1,IF(AND(P1203&lt;&gt;"",O1203&lt;&gt;1),MAX($P$4:P1203)+0.1,""))</f>
        <v/>
      </c>
      <c r="Q1204" s="5">
        <f>ROW()</f>
        <v>1204</v>
      </c>
    </row>
    <row r="1205" spans="1:17" x14ac:dyDescent="0.3">
      <c r="A1205" s="1" t="s">
        <v>55</v>
      </c>
      <c r="B1205" s="5"/>
      <c r="C1205" s="14">
        <f t="shared" si="333"/>
        <v>0</v>
      </c>
      <c r="D1205" s="14">
        <f t="shared" si="333"/>
        <v>0</v>
      </c>
      <c r="E1205" s="14" t="str">
        <f t="shared" si="334"/>
        <v/>
      </c>
      <c r="F1205" s="14">
        <f t="shared" si="335"/>
        <v>3</v>
      </c>
      <c r="G1205" s="14">
        <f t="shared" si="331"/>
        <v>1</v>
      </c>
      <c r="H1205" s="14">
        <f t="shared" si="341"/>
        <v>9</v>
      </c>
      <c r="I1205" s="14">
        <f t="shared" si="341"/>
        <v>8</v>
      </c>
      <c r="J1205" s="14">
        <f t="shared" si="341"/>
        <v>5</v>
      </c>
      <c r="K1205" s="14">
        <f t="shared" si="341"/>
        <v>0</v>
      </c>
      <c r="L1205" s="14" t="str">
        <f t="shared" si="337"/>
        <v>1.9.8.5</v>
      </c>
      <c r="M1205" s="15" t="str">
        <f t="shared" si="338"/>
        <v>--</v>
      </c>
      <c r="N1205" s="14" t="str">
        <f t="shared" si="339"/>
        <v/>
      </c>
      <c r="O1205" s="15" t="str">
        <f t="shared" si="332"/>
        <v/>
      </c>
      <c r="P1205" s="15" t="str">
        <f>IF(N1205=1,FLOOR(MAX($P$4:P1204),1)+1,IF(AND(P1204&lt;&gt;"",O1204&lt;&gt;1),MAX($P$4:P1204)+0.1,""))</f>
        <v/>
      </c>
      <c r="Q1205" s="5">
        <f>ROW()</f>
        <v>1205</v>
      </c>
    </row>
    <row r="1206" spans="1:17" x14ac:dyDescent="0.3">
      <c r="A1206" s="1" t="s">
        <v>745</v>
      </c>
      <c r="B1206" s="5"/>
      <c r="C1206" s="14">
        <f t="shared" si="333"/>
        <v>0</v>
      </c>
      <c r="D1206" s="14">
        <f t="shared" si="333"/>
        <v>0</v>
      </c>
      <c r="E1206" s="14" t="str">
        <f t="shared" si="334"/>
        <v/>
      </c>
      <c r="F1206" s="14">
        <f t="shared" si="335"/>
        <v>3</v>
      </c>
      <c r="G1206" s="14">
        <f t="shared" si="331"/>
        <v>1</v>
      </c>
      <c r="H1206" s="14">
        <f t="shared" ref="H1206:K1221" si="342">IF(G1206&lt;&gt;G1205,0,IF(AND(($F1205-$D1206)=(H$3-1),$F1206=H$3),H1205+1,H1205))</f>
        <v>9</v>
      </c>
      <c r="I1206" s="14">
        <f t="shared" si="342"/>
        <v>8</v>
      </c>
      <c r="J1206" s="14">
        <f t="shared" si="342"/>
        <v>5</v>
      </c>
      <c r="K1206" s="14">
        <f t="shared" si="342"/>
        <v>0</v>
      </c>
      <c r="L1206" s="14" t="str">
        <f t="shared" si="337"/>
        <v>1.9.8.5</v>
      </c>
      <c r="M1206" s="15" t="str">
        <f t="shared" si="338"/>
        <v>--</v>
      </c>
      <c r="N1206" s="14" t="str">
        <f t="shared" si="339"/>
        <v/>
      </c>
      <c r="O1206" s="15" t="str">
        <f t="shared" si="332"/>
        <v/>
      </c>
      <c r="P1206" s="15" t="str">
        <f>IF(N1206=1,FLOOR(MAX($P$4:P1205),1)+1,IF(AND(P1205&lt;&gt;"",O1205&lt;&gt;1),MAX($P$4:P1205)+0.1,""))</f>
        <v/>
      </c>
      <c r="Q1206" s="5">
        <f>ROW()</f>
        <v>1206</v>
      </c>
    </row>
    <row r="1207" spans="1:17" x14ac:dyDescent="0.3">
      <c r="A1207" s="1" t="s">
        <v>746</v>
      </c>
      <c r="B1207" s="5"/>
      <c r="C1207" s="14">
        <f t="shared" si="333"/>
        <v>0</v>
      </c>
      <c r="D1207" s="14">
        <f t="shared" si="333"/>
        <v>0</v>
      </c>
      <c r="E1207" s="14" t="str">
        <f t="shared" si="334"/>
        <v/>
      </c>
      <c r="F1207" s="14">
        <f t="shared" si="335"/>
        <v>3</v>
      </c>
      <c r="G1207" s="14">
        <f t="shared" si="331"/>
        <v>1</v>
      </c>
      <c r="H1207" s="14">
        <f t="shared" si="342"/>
        <v>9</v>
      </c>
      <c r="I1207" s="14">
        <f t="shared" si="342"/>
        <v>8</v>
      </c>
      <c r="J1207" s="14">
        <f t="shared" si="342"/>
        <v>5</v>
      </c>
      <c r="K1207" s="14">
        <f t="shared" si="342"/>
        <v>0</v>
      </c>
      <c r="L1207" s="14" t="str">
        <f t="shared" si="337"/>
        <v>1.9.8.5</v>
      </c>
      <c r="M1207" s="15" t="str">
        <f t="shared" si="338"/>
        <v>--</v>
      </c>
      <c r="N1207" s="14" t="str">
        <f t="shared" si="339"/>
        <v/>
      </c>
      <c r="O1207" s="15" t="str">
        <f t="shared" si="332"/>
        <v/>
      </c>
      <c r="P1207" s="15" t="str">
        <f>IF(N1207=1,FLOOR(MAX($P$4:P1206),1)+1,IF(AND(P1206&lt;&gt;"",O1206&lt;&gt;1),MAX($P$4:P1206)+0.1,""))</f>
        <v/>
      </c>
      <c r="Q1207" s="5">
        <f>ROW()</f>
        <v>1207</v>
      </c>
    </row>
    <row r="1208" spans="1:17" x14ac:dyDescent="0.3">
      <c r="A1208" s="1" t="s">
        <v>55</v>
      </c>
      <c r="B1208" s="5"/>
      <c r="C1208" s="14">
        <f t="shared" si="333"/>
        <v>0</v>
      </c>
      <c r="D1208" s="14">
        <f t="shared" si="333"/>
        <v>0</v>
      </c>
      <c r="E1208" s="14" t="str">
        <f t="shared" si="334"/>
        <v/>
      </c>
      <c r="F1208" s="14">
        <f t="shared" si="335"/>
        <v>3</v>
      </c>
      <c r="G1208" s="14">
        <f t="shared" si="331"/>
        <v>1</v>
      </c>
      <c r="H1208" s="14">
        <f t="shared" si="342"/>
        <v>9</v>
      </c>
      <c r="I1208" s="14">
        <f t="shared" si="342"/>
        <v>8</v>
      </c>
      <c r="J1208" s="14">
        <f t="shared" si="342"/>
        <v>5</v>
      </c>
      <c r="K1208" s="14">
        <f t="shared" si="342"/>
        <v>0</v>
      </c>
      <c r="L1208" s="14" t="str">
        <f t="shared" si="337"/>
        <v>1.9.8.5</v>
      </c>
      <c r="M1208" s="15" t="str">
        <f t="shared" si="338"/>
        <v>--</v>
      </c>
      <c r="N1208" s="14" t="str">
        <f t="shared" si="339"/>
        <v/>
      </c>
      <c r="O1208" s="15" t="str">
        <f t="shared" si="332"/>
        <v/>
      </c>
      <c r="P1208" s="15" t="str">
        <f>IF(N1208=1,FLOOR(MAX($P$4:P1207),1)+1,IF(AND(P1207&lt;&gt;"",O1207&lt;&gt;1),MAX($P$4:P1207)+0.1,""))</f>
        <v/>
      </c>
      <c r="Q1208" s="5">
        <f>ROW()</f>
        <v>1208</v>
      </c>
    </row>
    <row r="1209" spans="1:17" x14ac:dyDescent="0.3">
      <c r="A1209" s="1" t="s">
        <v>707</v>
      </c>
      <c r="B1209" s="5"/>
      <c r="C1209" s="14">
        <f t="shared" si="333"/>
        <v>0</v>
      </c>
      <c r="D1209" s="14">
        <f t="shared" si="333"/>
        <v>0</v>
      </c>
      <c r="E1209" s="14" t="str">
        <f t="shared" si="334"/>
        <v/>
      </c>
      <c r="F1209" s="14">
        <f t="shared" si="335"/>
        <v>3</v>
      </c>
      <c r="G1209" s="14">
        <f t="shared" si="331"/>
        <v>1</v>
      </c>
      <c r="H1209" s="14">
        <f t="shared" si="342"/>
        <v>9</v>
      </c>
      <c r="I1209" s="14">
        <f t="shared" si="342"/>
        <v>8</v>
      </c>
      <c r="J1209" s="14">
        <f t="shared" si="342"/>
        <v>5</v>
      </c>
      <c r="K1209" s="14">
        <f t="shared" si="342"/>
        <v>0</v>
      </c>
      <c r="L1209" s="14" t="str">
        <f t="shared" si="337"/>
        <v>1.9.8.5</v>
      </c>
      <c r="M1209" s="15" t="str">
        <f t="shared" si="338"/>
        <v>--</v>
      </c>
      <c r="N1209" s="14">
        <f t="shared" si="339"/>
        <v>1</v>
      </c>
      <c r="O1209" s="15" t="str">
        <f t="shared" si="332"/>
        <v/>
      </c>
      <c r="P1209" s="15">
        <f>IF(N1209=1,FLOOR(MAX($P$4:P1208),1)+1,IF(AND(P1208&lt;&gt;"",O1208&lt;&gt;1),MAX($P$4:P1208)+0.1,""))</f>
        <v>32</v>
      </c>
      <c r="Q1209" s="5">
        <f>ROW()</f>
        <v>1209</v>
      </c>
    </row>
    <row r="1210" spans="1:17" x14ac:dyDescent="0.3">
      <c r="A1210" s="1" t="s">
        <v>708</v>
      </c>
      <c r="B1210" s="5"/>
      <c r="C1210" s="14">
        <f t="shared" si="333"/>
        <v>0</v>
      </c>
      <c r="D1210" s="14">
        <f t="shared" si="333"/>
        <v>0</v>
      </c>
      <c r="E1210" s="14" t="str">
        <f t="shared" si="334"/>
        <v/>
      </c>
      <c r="F1210" s="14">
        <f t="shared" si="335"/>
        <v>3</v>
      </c>
      <c r="G1210" s="14">
        <f t="shared" si="331"/>
        <v>1</v>
      </c>
      <c r="H1210" s="14">
        <f t="shared" si="342"/>
        <v>9</v>
      </c>
      <c r="I1210" s="14">
        <f t="shared" si="342"/>
        <v>8</v>
      </c>
      <c r="J1210" s="14">
        <f t="shared" si="342"/>
        <v>5</v>
      </c>
      <c r="K1210" s="14">
        <f t="shared" si="342"/>
        <v>0</v>
      </c>
      <c r="L1210" s="14" t="str">
        <f t="shared" si="337"/>
        <v>1.9.8.5</v>
      </c>
      <c r="M1210" s="15" t="str">
        <f t="shared" si="338"/>
        <v>--</v>
      </c>
      <c r="N1210" s="14" t="str">
        <f t="shared" si="339"/>
        <v/>
      </c>
      <c r="O1210" s="15">
        <f t="shared" si="332"/>
        <v>1</v>
      </c>
      <c r="P1210" s="15">
        <f>IF(N1210=1,FLOOR(MAX($P$4:P1209),1)+1,IF(AND(P1209&lt;&gt;"",O1209&lt;&gt;1),MAX($P$4:P1209)+0.1,""))</f>
        <v>32.1</v>
      </c>
      <c r="Q1210" s="5">
        <f>ROW()</f>
        <v>1210</v>
      </c>
    </row>
    <row r="1211" spans="1:17" x14ac:dyDescent="0.3">
      <c r="A1211" s="1" t="s">
        <v>55</v>
      </c>
      <c r="B1211" s="5"/>
      <c r="C1211" s="14">
        <f t="shared" si="333"/>
        <v>0</v>
      </c>
      <c r="D1211" s="14">
        <f t="shared" si="333"/>
        <v>0</v>
      </c>
      <c r="E1211" s="14" t="str">
        <f t="shared" si="334"/>
        <v/>
      </c>
      <c r="F1211" s="14">
        <f t="shared" si="335"/>
        <v>3</v>
      </c>
      <c r="G1211" s="14">
        <f t="shared" si="331"/>
        <v>1</v>
      </c>
      <c r="H1211" s="14">
        <f t="shared" si="342"/>
        <v>9</v>
      </c>
      <c r="I1211" s="14">
        <f t="shared" si="342"/>
        <v>8</v>
      </c>
      <c r="J1211" s="14">
        <f t="shared" si="342"/>
        <v>5</v>
      </c>
      <c r="K1211" s="14">
        <f t="shared" si="342"/>
        <v>0</v>
      </c>
      <c r="L1211" s="14" t="str">
        <f t="shared" si="337"/>
        <v>1.9.8.5</v>
      </c>
      <c r="M1211" s="15" t="str">
        <f t="shared" si="338"/>
        <v>--</v>
      </c>
      <c r="N1211" s="14" t="str">
        <f t="shared" si="339"/>
        <v/>
      </c>
      <c r="O1211" s="15" t="str">
        <f t="shared" si="332"/>
        <v/>
      </c>
      <c r="P1211" s="15" t="str">
        <f>IF(N1211=1,FLOOR(MAX($P$4:P1210),1)+1,IF(AND(P1210&lt;&gt;"",O1210&lt;&gt;1),MAX($P$4:P1210)+0.1,""))</f>
        <v/>
      </c>
      <c r="Q1211" s="5">
        <f>ROW()</f>
        <v>1211</v>
      </c>
    </row>
    <row r="1212" spans="1:17" x14ac:dyDescent="0.3">
      <c r="A1212" s="1" t="s">
        <v>747</v>
      </c>
      <c r="B1212" s="5"/>
      <c r="C1212" s="14">
        <f t="shared" si="333"/>
        <v>0</v>
      </c>
      <c r="D1212" s="14">
        <f t="shared" si="333"/>
        <v>0</v>
      </c>
      <c r="E1212" s="14" t="str">
        <f t="shared" si="334"/>
        <v/>
      </c>
      <c r="F1212" s="14">
        <f t="shared" si="335"/>
        <v>3</v>
      </c>
      <c r="G1212" s="14">
        <f t="shared" si="331"/>
        <v>1</v>
      </c>
      <c r="H1212" s="14">
        <f t="shared" si="342"/>
        <v>9</v>
      </c>
      <c r="I1212" s="14">
        <f t="shared" si="342"/>
        <v>8</v>
      </c>
      <c r="J1212" s="14">
        <f t="shared" si="342"/>
        <v>5</v>
      </c>
      <c r="K1212" s="14">
        <f t="shared" si="342"/>
        <v>0</v>
      </c>
      <c r="L1212" s="14" t="str">
        <f t="shared" si="337"/>
        <v>1.9.8.5</v>
      </c>
      <c r="M1212" s="15" t="str">
        <f t="shared" si="338"/>
        <v>--</v>
      </c>
      <c r="N1212" s="14">
        <f t="shared" si="339"/>
        <v>1</v>
      </c>
      <c r="O1212" s="15" t="str">
        <f t="shared" si="332"/>
        <v/>
      </c>
      <c r="P1212" s="15">
        <f>IF(N1212=1,FLOOR(MAX($P$4:P1211),1)+1,IF(AND(P1211&lt;&gt;"",O1211&lt;&gt;1),MAX($P$4:P1211)+0.1,""))</f>
        <v>33</v>
      </c>
      <c r="Q1212" s="5">
        <f>ROW()</f>
        <v>1212</v>
      </c>
    </row>
    <row r="1213" spans="1:17" x14ac:dyDescent="0.3">
      <c r="A1213" s="1" t="s">
        <v>748</v>
      </c>
      <c r="B1213" s="5"/>
      <c r="C1213" s="14">
        <f t="shared" si="333"/>
        <v>0</v>
      </c>
      <c r="D1213" s="14">
        <f t="shared" si="333"/>
        <v>0</v>
      </c>
      <c r="E1213" s="14" t="str">
        <f t="shared" si="334"/>
        <v/>
      </c>
      <c r="F1213" s="14">
        <f t="shared" si="335"/>
        <v>3</v>
      </c>
      <c r="G1213" s="14">
        <f t="shared" si="331"/>
        <v>1</v>
      </c>
      <c r="H1213" s="14">
        <f t="shared" si="342"/>
        <v>9</v>
      </c>
      <c r="I1213" s="14">
        <f t="shared" si="342"/>
        <v>8</v>
      </c>
      <c r="J1213" s="14">
        <f t="shared" si="342"/>
        <v>5</v>
      </c>
      <c r="K1213" s="14">
        <f t="shared" si="342"/>
        <v>0</v>
      </c>
      <c r="L1213" s="14" t="str">
        <f t="shared" si="337"/>
        <v>1.9.8.5</v>
      </c>
      <c r="M1213" s="15" t="str">
        <f t="shared" si="338"/>
        <v>--</v>
      </c>
      <c r="N1213" s="14" t="str">
        <f t="shared" si="339"/>
        <v/>
      </c>
      <c r="O1213" s="15">
        <f t="shared" si="332"/>
        <v>1</v>
      </c>
      <c r="P1213" s="15">
        <f>IF(N1213=1,FLOOR(MAX($P$4:P1212),1)+1,IF(AND(P1212&lt;&gt;"",O1212&lt;&gt;1),MAX($P$4:P1212)+0.1,""))</f>
        <v>33.1</v>
      </c>
      <c r="Q1213" s="5">
        <f>ROW()</f>
        <v>1213</v>
      </c>
    </row>
    <row r="1214" spans="1:17" x14ac:dyDescent="0.3">
      <c r="A1214" s="1" t="s">
        <v>55</v>
      </c>
      <c r="B1214" s="5"/>
      <c r="C1214" s="14">
        <f t="shared" si="333"/>
        <v>0</v>
      </c>
      <c r="D1214" s="14">
        <f t="shared" si="333"/>
        <v>0</v>
      </c>
      <c r="E1214" s="14" t="str">
        <f t="shared" si="334"/>
        <v/>
      </c>
      <c r="F1214" s="14">
        <f t="shared" si="335"/>
        <v>3</v>
      </c>
      <c r="G1214" s="14">
        <f t="shared" si="331"/>
        <v>1</v>
      </c>
      <c r="H1214" s="14">
        <f t="shared" si="342"/>
        <v>9</v>
      </c>
      <c r="I1214" s="14">
        <f t="shared" si="342"/>
        <v>8</v>
      </c>
      <c r="J1214" s="14">
        <f t="shared" si="342"/>
        <v>5</v>
      </c>
      <c r="K1214" s="14">
        <f t="shared" si="342"/>
        <v>0</v>
      </c>
      <c r="L1214" s="14" t="str">
        <f t="shared" si="337"/>
        <v>1.9.8.5</v>
      </c>
      <c r="M1214" s="15" t="str">
        <f t="shared" si="338"/>
        <v>--</v>
      </c>
      <c r="N1214" s="14" t="str">
        <f t="shared" si="339"/>
        <v/>
      </c>
      <c r="O1214" s="15" t="str">
        <f t="shared" si="332"/>
        <v/>
      </c>
      <c r="P1214" s="15" t="str">
        <f>IF(N1214=1,FLOOR(MAX($P$4:P1213),1)+1,IF(AND(P1213&lt;&gt;"",O1213&lt;&gt;1),MAX($P$4:P1213)+0.1,""))</f>
        <v/>
      </c>
      <c r="Q1214" s="5">
        <f>ROW()</f>
        <v>1214</v>
      </c>
    </row>
    <row r="1215" spans="1:17" x14ac:dyDescent="0.3">
      <c r="A1215" s="1" t="s">
        <v>749</v>
      </c>
      <c r="B1215" s="5"/>
      <c r="C1215" s="14">
        <f t="shared" si="333"/>
        <v>0</v>
      </c>
      <c r="D1215" s="14">
        <f t="shared" si="333"/>
        <v>0</v>
      </c>
      <c r="E1215" s="14" t="str">
        <f t="shared" si="334"/>
        <v/>
      </c>
      <c r="F1215" s="14">
        <f t="shared" si="335"/>
        <v>3</v>
      </c>
      <c r="G1215" s="14">
        <f t="shared" si="331"/>
        <v>1</v>
      </c>
      <c r="H1215" s="14">
        <f t="shared" si="342"/>
        <v>9</v>
      </c>
      <c r="I1215" s="14">
        <f t="shared" si="342"/>
        <v>8</v>
      </c>
      <c r="J1215" s="14">
        <f t="shared" si="342"/>
        <v>5</v>
      </c>
      <c r="K1215" s="14">
        <f t="shared" si="342"/>
        <v>0</v>
      </c>
      <c r="L1215" s="14" t="str">
        <f t="shared" si="337"/>
        <v>1.9.8.5</v>
      </c>
      <c r="M1215" s="15" t="str">
        <f t="shared" si="338"/>
        <v>--</v>
      </c>
      <c r="N1215" s="14">
        <f t="shared" si="339"/>
        <v>1</v>
      </c>
      <c r="O1215" s="15" t="str">
        <f t="shared" si="332"/>
        <v/>
      </c>
      <c r="P1215" s="15">
        <f>IF(N1215=1,FLOOR(MAX($P$4:P1214),1)+1,IF(AND(P1214&lt;&gt;"",O1214&lt;&gt;1),MAX($P$4:P1214)+0.1,""))</f>
        <v>34</v>
      </c>
      <c r="Q1215" s="5">
        <f>ROW()</f>
        <v>1215</v>
      </c>
    </row>
    <row r="1216" spans="1:17" x14ac:dyDescent="0.3">
      <c r="A1216" s="1" t="s">
        <v>708</v>
      </c>
      <c r="B1216" s="5"/>
      <c r="C1216" s="14">
        <f t="shared" si="333"/>
        <v>0</v>
      </c>
      <c r="D1216" s="14">
        <f t="shared" si="333"/>
        <v>0</v>
      </c>
      <c r="E1216" s="14" t="str">
        <f t="shared" si="334"/>
        <v/>
      </c>
      <c r="F1216" s="14">
        <f t="shared" si="335"/>
        <v>3</v>
      </c>
      <c r="G1216" s="14">
        <f t="shared" si="331"/>
        <v>1</v>
      </c>
      <c r="H1216" s="14">
        <f t="shared" si="342"/>
        <v>9</v>
      </c>
      <c r="I1216" s="14">
        <f t="shared" si="342"/>
        <v>8</v>
      </c>
      <c r="J1216" s="14">
        <f t="shared" si="342"/>
        <v>5</v>
      </c>
      <c r="K1216" s="14">
        <f t="shared" si="342"/>
        <v>0</v>
      </c>
      <c r="L1216" s="14" t="str">
        <f t="shared" si="337"/>
        <v>1.9.8.5</v>
      </c>
      <c r="M1216" s="15" t="str">
        <f t="shared" si="338"/>
        <v>--</v>
      </c>
      <c r="N1216" s="14" t="str">
        <f t="shared" si="339"/>
        <v/>
      </c>
      <c r="O1216" s="15">
        <f t="shared" si="332"/>
        <v>1</v>
      </c>
      <c r="P1216" s="15">
        <f>IF(N1216=1,FLOOR(MAX($P$4:P1215),1)+1,IF(AND(P1215&lt;&gt;"",O1215&lt;&gt;1),MAX($P$4:P1215)+0.1,""))</f>
        <v>34.1</v>
      </c>
      <c r="Q1216" s="5">
        <f>ROW()</f>
        <v>1216</v>
      </c>
    </row>
    <row r="1217" spans="1:17" x14ac:dyDescent="0.3">
      <c r="A1217" s="1" t="s">
        <v>55</v>
      </c>
      <c r="B1217" s="5"/>
      <c r="C1217" s="14">
        <f t="shared" si="333"/>
        <v>0</v>
      </c>
      <c r="D1217" s="14">
        <f t="shared" si="333"/>
        <v>0</v>
      </c>
      <c r="E1217" s="14" t="str">
        <f t="shared" si="334"/>
        <v/>
      </c>
      <c r="F1217" s="14">
        <f t="shared" si="335"/>
        <v>3</v>
      </c>
      <c r="G1217" s="14">
        <f t="shared" si="331"/>
        <v>1</v>
      </c>
      <c r="H1217" s="14">
        <f t="shared" si="342"/>
        <v>9</v>
      </c>
      <c r="I1217" s="14">
        <f t="shared" si="342"/>
        <v>8</v>
      </c>
      <c r="J1217" s="14">
        <f t="shared" si="342"/>
        <v>5</v>
      </c>
      <c r="K1217" s="14">
        <f t="shared" si="342"/>
        <v>0</v>
      </c>
      <c r="L1217" s="14" t="str">
        <f t="shared" si="337"/>
        <v>1.9.8.5</v>
      </c>
      <c r="M1217" s="15" t="str">
        <f t="shared" si="338"/>
        <v>--</v>
      </c>
      <c r="N1217" s="14" t="str">
        <f t="shared" si="339"/>
        <v/>
      </c>
      <c r="O1217" s="15" t="str">
        <f t="shared" si="332"/>
        <v/>
      </c>
      <c r="P1217" s="15" t="str">
        <f>IF(N1217=1,FLOOR(MAX($P$4:P1216),1)+1,IF(AND(P1216&lt;&gt;"",O1216&lt;&gt;1),MAX($P$4:P1216)+0.1,""))</f>
        <v/>
      </c>
      <c r="Q1217" s="5">
        <f>ROW()</f>
        <v>1217</v>
      </c>
    </row>
    <row r="1218" spans="1:17" x14ac:dyDescent="0.3">
      <c r="A1218" s="1" t="s">
        <v>750</v>
      </c>
      <c r="B1218" s="5"/>
      <c r="C1218" s="14">
        <f t="shared" si="333"/>
        <v>0</v>
      </c>
      <c r="D1218" s="14">
        <f t="shared" si="333"/>
        <v>0</v>
      </c>
      <c r="E1218" s="14" t="str">
        <f t="shared" si="334"/>
        <v/>
      </c>
      <c r="F1218" s="14">
        <f t="shared" si="335"/>
        <v>3</v>
      </c>
      <c r="G1218" s="14">
        <f t="shared" si="331"/>
        <v>1</v>
      </c>
      <c r="H1218" s="14">
        <f t="shared" si="342"/>
        <v>9</v>
      </c>
      <c r="I1218" s="14">
        <f t="shared" si="342"/>
        <v>8</v>
      </c>
      <c r="J1218" s="14">
        <f t="shared" si="342"/>
        <v>5</v>
      </c>
      <c r="K1218" s="14">
        <f t="shared" si="342"/>
        <v>0</v>
      </c>
      <c r="L1218" s="14" t="str">
        <f t="shared" si="337"/>
        <v>1.9.8.5</v>
      </c>
      <c r="M1218" s="15" t="str">
        <f t="shared" si="338"/>
        <v>--</v>
      </c>
      <c r="N1218" s="14" t="str">
        <f t="shared" si="339"/>
        <v/>
      </c>
      <c r="O1218" s="15" t="str">
        <f t="shared" si="332"/>
        <v/>
      </c>
      <c r="P1218" s="15" t="str">
        <f>IF(N1218=1,FLOOR(MAX($P$4:P1217),1)+1,IF(AND(P1217&lt;&gt;"",O1217&lt;&gt;1),MAX($P$4:P1217)+0.1,""))</f>
        <v/>
      </c>
      <c r="Q1218" s="5">
        <f>ROW()</f>
        <v>1218</v>
      </c>
    </row>
    <row r="1219" spans="1:17" x14ac:dyDescent="0.3">
      <c r="A1219" s="1" t="s">
        <v>711</v>
      </c>
      <c r="B1219" s="5"/>
      <c r="C1219" s="14">
        <f t="shared" si="333"/>
        <v>0</v>
      </c>
      <c r="D1219" s="14">
        <f t="shared" si="333"/>
        <v>0</v>
      </c>
      <c r="E1219" s="14" t="str">
        <f t="shared" si="334"/>
        <v/>
      </c>
      <c r="F1219" s="14">
        <f t="shared" si="335"/>
        <v>3</v>
      </c>
      <c r="G1219" s="14">
        <f t="shared" si="331"/>
        <v>1</v>
      </c>
      <c r="H1219" s="14">
        <f t="shared" si="342"/>
        <v>9</v>
      </c>
      <c r="I1219" s="14">
        <f t="shared" si="342"/>
        <v>8</v>
      </c>
      <c r="J1219" s="14">
        <f t="shared" si="342"/>
        <v>5</v>
      </c>
      <c r="K1219" s="14">
        <f t="shared" si="342"/>
        <v>0</v>
      </c>
      <c r="L1219" s="14" t="str">
        <f t="shared" si="337"/>
        <v>1.9.8.5</v>
      </c>
      <c r="M1219" s="15" t="str">
        <f t="shared" si="338"/>
        <v>--</v>
      </c>
      <c r="N1219" s="14">
        <f t="shared" si="339"/>
        <v>1</v>
      </c>
      <c r="O1219" s="15">
        <f t="shared" si="332"/>
        <v>1</v>
      </c>
      <c r="P1219" s="15">
        <f>IF(N1219=1,FLOOR(MAX($P$4:P1218),1)+1,IF(AND(P1218&lt;&gt;"",O1218&lt;&gt;1),MAX($P$4:P1218)+0.1,""))</f>
        <v>35</v>
      </c>
      <c r="Q1219" s="5">
        <f>ROW()</f>
        <v>1219</v>
      </c>
    </row>
    <row r="1220" spans="1:17" x14ac:dyDescent="0.3">
      <c r="A1220" s="1" t="s">
        <v>55</v>
      </c>
      <c r="B1220" s="5"/>
      <c r="C1220" s="14">
        <f t="shared" si="333"/>
        <v>0</v>
      </c>
      <c r="D1220" s="14">
        <f t="shared" si="333"/>
        <v>0</v>
      </c>
      <c r="E1220" s="14" t="str">
        <f t="shared" si="334"/>
        <v/>
      </c>
      <c r="F1220" s="14">
        <f t="shared" si="335"/>
        <v>3</v>
      </c>
      <c r="G1220" s="14">
        <f t="shared" si="331"/>
        <v>1</v>
      </c>
      <c r="H1220" s="14">
        <f t="shared" si="342"/>
        <v>9</v>
      </c>
      <c r="I1220" s="14">
        <f t="shared" si="342"/>
        <v>8</v>
      </c>
      <c r="J1220" s="14">
        <f t="shared" si="342"/>
        <v>5</v>
      </c>
      <c r="K1220" s="14">
        <f t="shared" si="342"/>
        <v>0</v>
      </c>
      <c r="L1220" s="14" t="str">
        <f t="shared" si="337"/>
        <v>1.9.8.5</v>
      </c>
      <c r="M1220" s="15" t="str">
        <f t="shared" si="338"/>
        <v>--</v>
      </c>
      <c r="N1220" s="14" t="str">
        <f t="shared" si="339"/>
        <v/>
      </c>
      <c r="O1220" s="15" t="str">
        <f t="shared" si="332"/>
        <v/>
      </c>
      <c r="P1220" s="15" t="str">
        <f>IF(N1220=1,FLOOR(MAX($P$4:P1219),1)+1,IF(AND(P1219&lt;&gt;"",O1219&lt;&gt;1),MAX($P$4:P1219)+0.1,""))</f>
        <v/>
      </c>
      <c r="Q1220" s="5">
        <f>ROW()</f>
        <v>1220</v>
      </c>
    </row>
    <row r="1221" spans="1:17" x14ac:dyDescent="0.3">
      <c r="A1221" s="1" t="s">
        <v>751</v>
      </c>
      <c r="B1221" s="5"/>
      <c r="C1221" s="14">
        <f t="shared" si="333"/>
        <v>0</v>
      </c>
      <c r="D1221" s="14">
        <f t="shared" si="333"/>
        <v>0</v>
      </c>
      <c r="E1221" s="14" t="str">
        <f t="shared" si="334"/>
        <v/>
      </c>
      <c r="F1221" s="14">
        <f t="shared" si="335"/>
        <v>3</v>
      </c>
      <c r="G1221" s="14">
        <f t="shared" ref="G1221:G1284" si="343">G1220+IF(NOT(ISERROR(FIND("&lt;PRT&gt;",A1221))),1,0)</f>
        <v>1</v>
      </c>
      <c r="H1221" s="14">
        <f t="shared" si="342"/>
        <v>9</v>
      </c>
      <c r="I1221" s="14">
        <f t="shared" si="342"/>
        <v>8</v>
      </c>
      <c r="J1221" s="14">
        <f t="shared" si="342"/>
        <v>5</v>
      </c>
      <c r="K1221" s="14">
        <f t="shared" si="342"/>
        <v>0</v>
      </c>
      <c r="L1221" s="14" t="str">
        <f t="shared" si="337"/>
        <v>1.9.8.5</v>
      </c>
      <c r="M1221" s="15" t="str">
        <f t="shared" si="338"/>
        <v>--</v>
      </c>
      <c r="N1221" s="14" t="str">
        <f t="shared" si="339"/>
        <v/>
      </c>
      <c r="O1221" s="15" t="str">
        <f t="shared" ref="O1221:O1284" si="344">IF(ISERROR(FIND(O$4,$A1221)),"",1)</f>
        <v/>
      </c>
      <c r="P1221" s="15" t="str">
        <f>IF(N1221=1,FLOOR(MAX($P$4:P1220),1)+1,IF(AND(P1220&lt;&gt;"",O1220&lt;&gt;1),MAX($P$4:P1220)+0.1,""))</f>
        <v/>
      </c>
      <c r="Q1221" s="5">
        <f>ROW()</f>
        <v>1221</v>
      </c>
    </row>
    <row r="1222" spans="1:17" x14ac:dyDescent="0.3">
      <c r="A1222" s="1" t="s">
        <v>713</v>
      </c>
      <c r="B1222" s="5"/>
      <c r="C1222" s="14">
        <f t="shared" ref="C1222:D1285" si="345">(LEN($A1222)-LEN(SUBSTITUTE($A1222,C$3,"")))/LEN(C$3)</f>
        <v>0</v>
      </c>
      <c r="D1222" s="14">
        <f t="shared" si="345"/>
        <v>0</v>
      </c>
      <c r="E1222" s="14" t="str">
        <f t="shared" ref="E1222:E1285" si="346">IF(AND(C1222&gt;0,D1222&gt;0),IF(FIND(D$3,A1222)&gt;FIND(C$3,A1222),"WARNING","OK"),"")</f>
        <v/>
      </c>
      <c r="F1222" s="14">
        <f t="shared" ref="F1222:F1285" si="347">F1221+C1222-D1222</f>
        <v>3</v>
      </c>
      <c r="G1222" s="14">
        <f t="shared" si="343"/>
        <v>1</v>
      </c>
      <c r="H1222" s="14">
        <f t="shared" ref="H1222:K1237" si="348">IF(G1222&lt;&gt;G1221,0,IF(AND(($F1221-$D1222)=(H$3-1),$F1222=H$3),H1221+1,H1221))</f>
        <v>9</v>
      </c>
      <c r="I1222" s="14">
        <f t="shared" si="348"/>
        <v>8</v>
      </c>
      <c r="J1222" s="14">
        <f t="shared" si="348"/>
        <v>5</v>
      </c>
      <c r="K1222" s="14">
        <f t="shared" si="348"/>
        <v>0</v>
      </c>
      <c r="L1222" s="14" t="str">
        <f t="shared" ref="L1222:L1285" si="349">SUBSTITUTE(G1222&amp;"."&amp;H1222&amp;"."&amp;I1222&amp;"."&amp;J1222&amp;"."&amp;K1222,".0","")</f>
        <v>1.9.8.5</v>
      </c>
      <c r="M1222" s="15" t="str">
        <f t="shared" ref="M1222:M1285" si="350">IF(ISERROR(FIND("&lt;SPT&gt;&lt;TTL&gt;",A1222)),"--",SUBSTITUTE(SUBSTITUTE(MID(A1222&amp;A1223,FIND("&lt;SPT&gt;&lt;TTL&gt;",A1222&amp;A1223)+10,FIND("&lt;/TTL&gt;",A1222&amp;A1223)-FIND("&lt;SPT&gt;&lt;TTL&gt;",A1222&amp;A1223)-10),"&lt;SUB&gt;",""),"&lt;/SUB&gt;",""))</f>
        <v>--</v>
      </c>
      <c r="N1222" s="14">
        <f t="shared" ref="N1222:N1285" si="351">IF(ISERROR(FIND(N$4,UPPER($A1222))),"",1)</f>
        <v>1</v>
      </c>
      <c r="O1222" s="15">
        <f t="shared" si="344"/>
        <v>1</v>
      </c>
      <c r="P1222" s="15">
        <f>IF(N1222=1,FLOOR(MAX($P$4:P1221),1)+1,IF(AND(P1221&lt;&gt;"",O1221&lt;&gt;1),MAX($P$4:P1221)+0.1,""))</f>
        <v>36</v>
      </c>
      <c r="Q1222" s="5">
        <f>ROW()</f>
        <v>1222</v>
      </c>
    </row>
    <row r="1223" spans="1:17" x14ac:dyDescent="0.3">
      <c r="A1223" s="1" t="s">
        <v>55</v>
      </c>
      <c r="B1223" s="5"/>
      <c r="C1223" s="14">
        <f t="shared" si="345"/>
        <v>0</v>
      </c>
      <c r="D1223" s="14">
        <f t="shared" si="345"/>
        <v>0</v>
      </c>
      <c r="E1223" s="14" t="str">
        <f t="shared" si="346"/>
        <v/>
      </c>
      <c r="F1223" s="14">
        <f t="shared" si="347"/>
        <v>3</v>
      </c>
      <c r="G1223" s="14">
        <f t="shared" si="343"/>
        <v>1</v>
      </c>
      <c r="H1223" s="14">
        <f t="shared" si="348"/>
        <v>9</v>
      </c>
      <c r="I1223" s="14">
        <f t="shared" si="348"/>
        <v>8</v>
      </c>
      <c r="J1223" s="14">
        <f t="shared" si="348"/>
        <v>5</v>
      </c>
      <c r="K1223" s="14">
        <f t="shared" si="348"/>
        <v>0</v>
      </c>
      <c r="L1223" s="14" t="str">
        <f t="shared" si="349"/>
        <v>1.9.8.5</v>
      </c>
      <c r="M1223" s="15" t="str">
        <f t="shared" si="350"/>
        <v>--</v>
      </c>
      <c r="N1223" s="14" t="str">
        <f t="shared" si="351"/>
        <v/>
      </c>
      <c r="O1223" s="15" t="str">
        <f t="shared" si="344"/>
        <v/>
      </c>
      <c r="P1223" s="15" t="str">
        <f>IF(N1223=1,FLOOR(MAX($P$4:P1222),1)+1,IF(AND(P1222&lt;&gt;"",O1222&lt;&gt;1),MAX($P$4:P1222)+0.1,""))</f>
        <v/>
      </c>
      <c r="Q1223" s="5">
        <f>ROW()</f>
        <v>1223</v>
      </c>
    </row>
    <row r="1224" spans="1:17" x14ac:dyDescent="0.3">
      <c r="A1224" s="1" t="s">
        <v>752</v>
      </c>
      <c r="B1224" s="5"/>
      <c r="C1224" s="14">
        <f t="shared" si="345"/>
        <v>0</v>
      </c>
      <c r="D1224" s="14">
        <f t="shared" si="345"/>
        <v>0</v>
      </c>
      <c r="E1224" s="14" t="str">
        <f t="shared" si="346"/>
        <v/>
      </c>
      <c r="F1224" s="14">
        <f t="shared" si="347"/>
        <v>3</v>
      </c>
      <c r="G1224" s="14">
        <f t="shared" si="343"/>
        <v>1</v>
      </c>
      <c r="H1224" s="14">
        <f t="shared" si="348"/>
        <v>9</v>
      </c>
      <c r="I1224" s="14">
        <f t="shared" si="348"/>
        <v>8</v>
      </c>
      <c r="J1224" s="14">
        <f t="shared" si="348"/>
        <v>5</v>
      </c>
      <c r="K1224" s="14">
        <f t="shared" si="348"/>
        <v>0</v>
      </c>
      <c r="L1224" s="14" t="str">
        <f t="shared" si="349"/>
        <v>1.9.8.5</v>
      </c>
      <c r="M1224" s="15" t="str">
        <f t="shared" si="350"/>
        <v>--</v>
      </c>
      <c r="N1224" s="14" t="str">
        <f t="shared" si="351"/>
        <v/>
      </c>
      <c r="O1224" s="15" t="str">
        <f t="shared" si="344"/>
        <v/>
      </c>
      <c r="P1224" s="15" t="str">
        <f>IF(N1224=1,FLOOR(MAX($P$4:P1223),1)+1,IF(AND(P1223&lt;&gt;"",O1223&lt;&gt;1),MAX($P$4:P1223)+0.1,""))</f>
        <v/>
      </c>
      <c r="Q1224" s="5">
        <f>ROW()</f>
        <v>1224</v>
      </c>
    </row>
    <row r="1225" spans="1:17" x14ac:dyDescent="0.3">
      <c r="A1225" s="1" t="s">
        <v>753</v>
      </c>
      <c r="B1225" s="5"/>
      <c r="C1225" s="14">
        <f t="shared" si="345"/>
        <v>0</v>
      </c>
      <c r="D1225" s="14">
        <f t="shared" si="345"/>
        <v>0</v>
      </c>
      <c r="E1225" s="14" t="str">
        <f t="shared" si="346"/>
        <v/>
      </c>
      <c r="F1225" s="14">
        <f t="shared" si="347"/>
        <v>3</v>
      </c>
      <c r="G1225" s="14">
        <f t="shared" si="343"/>
        <v>1</v>
      </c>
      <c r="H1225" s="14">
        <f t="shared" si="348"/>
        <v>9</v>
      </c>
      <c r="I1225" s="14">
        <f t="shared" si="348"/>
        <v>8</v>
      </c>
      <c r="J1225" s="14">
        <f t="shared" si="348"/>
        <v>5</v>
      </c>
      <c r="K1225" s="14">
        <f t="shared" si="348"/>
        <v>0</v>
      </c>
      <c r="L1225" s="14" t="str">
        <f t="shared" si="349"/>
        <v>1.9.8.5</v>
      </c>
      <c r="M1225" s="15" t="str">
        <f t="shared" si="350"/>
        <v>--</v>
      </c>
      <c r="N1225" s="14">
        <f t="shared" si="351"/>
        <v>1</v>
      </c>
      <c r="O1225" s="15" t="str">
        <f t="shared" si="344"/>
        <v/>
      </c>
      <c r="P1225" s="15">
        <f>IF(N1225=1,FLOOR(MAX($P$4:P1224),1)+1,IF(AND(P1224&lt;&gt;"",O1224&lt;&gt;1),MAX($P$4:P1224)+0.1,""))</f>
        <v>37</v>
      </c>
      <c r="Q1225" s="5">
        <f>ROW()</f>
        <v>1225</v>
      </c>
    </row>
    <row r="1226" spans="1:17" x14ac:dyDescent="0.3">
      <c r="A1226" s="1" t="s">
        <v>754</v>
      </c>
      <c r="B1226" s="5"/>
      <c r="C1226" s="14">
        <f t="shared" si="345"/>
        <v>0</v>
      </c>
      <c r="D1226" s="14">
        <f t="shared" si="345"/>
        <v>0</v>
      </c>
      <c r="E1226" s="14" t="str">
        <f t="shared" si="346"/>
        <v/>
      </c>
      <c r="F1226" s="14">
        <f t="shared" si="347"/>
        <v>3</v>
      </c>
      <c r="G1226" s="14">
        <f t="shared" si="343"/>
        <v>1</v>
      </c>
      <c r="H1226" s="14">
        <f t="shared" si="348"/>
        <v>9</v>
      </c>
      <c r="I1226" s="14">
        <f t="shared" si="348"/>
        <v>8</v>
      </c>
      <c r="J1226" s="14">
        <f t="shared" si="348"/>
        <v>5</v>
      </c>
      <c r="K1226" s="14">
        <f t="shared" si="348"/>
        <v>0</v>
      </c>
      <c r="L1226" s="14" t="str">
        <f t="shared" si="349"/>
        <v>1.9.8.5</v>
      </c>
      <c r="M1226" s="15" t="str">
        <f t="shared" si="350"/>
        <v>--</v>
      </c>
      <c r="N1226" s="14" t="str">
        <f t="shared" si="351"/>
        <v/>
      </c>
      <c r="O1226" s="15">
        <f t="shared" si="344"/>
        <v>1</v>
      </c>
      <c r="P1226" s="15">
        <f>IF(N1226=1,FLOOR(MAX($P$4:P1225),1)+1,IF(AND(P1225&lt;&gt;"",O1225&lt;&gt;1),MAX($P$4:P1225)+0.1,""))</f>
        <v>37.1</v>
      </c>
      <c r="Q1226" s="5">
        <f>ROW()</f>
        <v>1226</v>
      </c>
    </row>
    <row r="1227" spans="1:17" x14ac:dyDescent="0.3">
      <c r="A1227" s="1" t="s">
        <v>55</v>
      </c>
      <c r="B1227" s="5"/>
      <c r="C1227" s="14">
        <f t="shared" si="345"/>
        <v>0</v>
      </c>
      <c r="D1227" s="14">
        <f t="shared" si="345"/>
        <v>0</v>
      </c>
      <c r="E1227" s="14" t="str">
        <f t="shared" si="346"/>
        <v/>
      </c>
      <c r="F1227" s="14">
        <f t="shared" si="347"/>
        <v>3</v>
      </c>
      <c r="G1227" s="14">
        <f t="shared" si="343"/>
        <v>1</v>
      </c>
      <c r="H1227" s="14">
        <f t="shared" si="348"/>
        <v>9</v>
      </c>
      <c r="I1227" s="14">
        <f t="shared" si="348"/>
        <v>8</v>
      </c>
      <c r="J1227" s="14">
        <f t="shared" si="348"/>
        <v>5</v>
      </c>
      <c r="K1227" s="14">
        <f t="shared" si="348"/>
        <v>0</v>
      </c>
      <c r="L1227" s="14" t="str">
        <f t="shared" si="349"/>
        <v>1.9.8.5</v>
      </c>
      <c r="M1227" s="15" t="str">
        <f t="shared" si="350"/>
        <v>--</v>
      </c>
      <c r="N1227" s="14" t="str">
        <f t="shared" si="351"/>
        <v/>
      </c>
      <c r="O1227" s="15" t="str">
        <f t="shared" si="344"/>
        <v/>
      </c>
      <c r="P1227" s="15" t="str">
        <f>IF(N1227=1,FLOOR(MAX($P$4:P1226),1)+1,IF(AND(P1226&lt;&gt;"",O1226&lt;&gt;1),MAX($P$4:P1226)+0.1,""))</f>
        <v/>
      </c>
      <c r="Q1227" s="5">
        <f>ROW()</f>
        <v>1227</v>
      </c>
    </row>
    <row r="1228" spans="1:17" x14ac:dyDescent="0.3">
      <c r="A1228" s="1" t="s">
        <v>755</v>
      </c>
      <c r="B1228" s="5"/>
      <c r="C1228" s="14">
        <f t="shared" si="345"/>
        <v>0</v>
      </c>
      <c r="D1228" s="14">
        <f t="shared" si="345"/>
        <v>0</v>
      </c>
      <c r="E1228" s="14" t="str">
        <f t="shared" si="346"/>
        <v/>
      </c>
      <c r="F1228" s="14">
        <f t="shared" si="347"/>
        <v>3</v>
      </c>
      <c r="G1228" s="14">
        <f t="shared" si="343"/>
        <v>1</v>
      </c>
      <c r="H1228" s="14">
        <f t="shared" si="348"/>
        <v>9</v>
      </c>
      <c r="I1228" s="14">
        <f t="shared" si="348"/>
        <v>8</v>
      </c>
      <c r="J1228" s="14">
        <f t="shared" si="348"/>
        <v>5</v>
      </c>
      <c r="K1228" s="14">
        <f t="shared" si="348"/>
        <v>0</v>
      </c>
      <c r="L1228" s="14" t="str">
        <f t="shared" si="349"/>
        <v>1.9.8.5</v>
      </c>
      <c r="M1228" s="15" t="str">
        <f t="shared" si="350"/>
        <v>--</v>
      </c>
      <c r="N1228" s="14" t="str">
        <f t="shared" si="351"/>
        <v/>
      </c>
      <c r="O1228" s="15" t="str">
        <f t="shared" si="344"/>
        <v/>
      </c>
      <c r="P1228" s="15" t="str">
        <f>IF(N1228=1,FLOOR(MAX($P$4:P1227),1)+1,IF(AND(P1227&lt;&gt;"",O1227&lt;&gt;1),MAX($P$4:P1227)+0.1,""))</f>
        <v/>
      </c>
      <c r="Q1228" s="5">
        <f>ROW()</f>
        <v>1228</v>
      </c>
    </row>
    <row r="1229" spans="1:17" x14ac:dyDescent="0.3">
      <c r="A1229" s="1" t="s">
        <v>718</v>
      </c>
      <c r="B1229" s="5"/>
      <c r="C1229" s="14">
        <f t="shared" si="345"/>
        <v>0</v>
      </c>
      <c r="D1229" s="14">
        <f t="shared" si="345"/>
        <v>0</v>
      </c>
      <c r="E1229" s="14" t="str">
        <f t="shared" si="346"/>
        <v/>
      </c>
      <c r="F1229" s="14">
        <f t="shared" si="347"/>
        <v>3</v>
      </c>
      <c r="G1229" s="14">
        <f t="shared" si="343"/>
        <v>1</v>
      </c>
      <c r="H1229" s="14">
        <f t="shared" si="348"/>
        <v>9</v>
      </c>
      <c r="I1229" s="14">
        <f t="shared" si="348"/>
        <v>8</v>
      </c>
      <c r="J1229" s="14">
        <f t="shared" si="348"/>
        <v>5</v>
      </c>
      <c r="K1229" s="14">
        <f t="shared" si="348"/>
        <v>0</v>
      </c>
      <c r="L1229" s="14" t="str">
        <f t="shared" si="349"/>
        <v>1.9.8.5</v>
      </c>
      <c r="M1229" s="15" t="str">
        <f t="shared" si="350"/>
        <v>--</v>
      </c>
      <c r="N1229" s="14">
        <f t="shared" si="351"/>
        <v>1</v>
      </c>
      <c r="O1229" s="15">
        <f t="shared" si="344"/>
        <v>1</v>
      </c>
      <c r="P1229" s="15">
        <f>IF(N1229=1,FLOOR(MAX($P$4:P1228),1)+1,IF(AND(P1228&lt;&gt;"",O1228&lt;&gt;1),MAX($P$4:P1228)+0.1,""))</f>
        <v>38</v>
      </c>
      <c r="Q1229" s="5">
        <f>ROW()</f>
        <v>1229</v>
      </c>
    </row>
    <row r="1230" spans="1:17" x14ac:dyDescent="0.3">
      <c r="A1230" s="1" t="s">
        <v>55</v>
      </c>
      <c r="B1230" s="5"/>
      <c r="C1230" s="14">
        <f t="shared" si="345"/>
        <v>0</v>
      </c>
      <c r="D1230" s="14">
        <f t="shared" si="345"/>
        <v>0</v>
      </c>
      <c r="E1230" s="14" t="str">
        <f t="shared" si="346"/>
        <v/>
      </c>
      <c r="F1230" s="14">
        <f t="shared" si="347"/>
        <v>3</v>
      </c>
      <c r="G1230" s="14">
        <f t="shared" si="343"/>
        <v>1</v>
      </c>
      <c r="H1230" s="14">
        <f t="shared" si="348"/>
        <v>9</v>
      </c>
      <c r="I1230" s="14">
        <f t="shared" si="348"/>
        <v>8</v>
      </c>
      <c r="J1230" s="14">
        <f t="shared" si="348"/>
        <v>5</v>
      </c>
      <c r="K1230" s="14">
        <f t="shared" si="348"/>
        <v>0</v>
      </c>
      <c r="L1230" s="14" t="str">
        <f t="shared" si="349"/>
        <v>1.9.8.5</v>
      </c>
      <c r="M1230" s="15" t="str">
        <f t="shared" si="350"/>
        <v>--</v>
      </c>
      <c r="N1230" s="14" t="str">
        <f t="shared" si="351"/>
        <v/>
      </c>
      <c r="O1230" s="15" t="str">
        <f t="shared" si="344"/>
        <v/>
      </c>
      <c r="P1230" s="15" t="str">
        <f>IF(N1230=1,FLOOR(MAX($P$4:P1229),1)+1,IF(AND(P1229&lt;&gt;"",O1229&lt;&gt;1),MAX($P$4:P1229)+0.1,""))</f>
        <v/>
      </c>
      <c r="Q1230" s="5">
        <f>ROW()</f>
        <v>1230</v>
      </c>
    </row>
    <row r="1231" spans="1:17" x14ac:dyDescent="0.3">
      <c r="A1231" s="1" t="s">
        <v>756</v>
      </c>
      <c r="B1231" s="5"/>
      <c r="C1231" s="14">
        <f t="shared" si="345"/>
        <v>0</v>
      </c>
      <c r="D1231" s="14">
        <f t="shared" si="345"/>
        <v>0</v>
      </c>
      <c r="E1231" s="14" t="str">
        <f t="shared" si="346"/>
        <v/>
      </c>
      <c r="F1231" s="14">
        <f t="shared" si="347"/>
        <v>3</v>
      </c>
      <c r="G1231" s="14">
        <f t="shared" si="343"/>
        <v>1</v>
      </c>
      <c r="H1231" s="14">
        <f t="shared" si="348"/>
        <v>9</v>
      </c>
      <c r="I1231" s="14">
        <f t="shared" si="348"/>
        <v>8</v>
      </c>
      <c r="J1231" s="14">
        <f t="shared" si="348"/>
        <v>5</v>
      </c>
      <c r="K1231" s="14">
        <f t="shared" si="348"/>
        <v>0</v>
      </c>
      <c r="L1231" s="14" t="str">
        <f t="shared" si="349"/>
        <v>1.9.8.5</v>
      </c>
      <c r="M1231" s="15" t="str">
        <f t="shared" si="350"/>
        <v>--</v>
      </c>
      <c r="N1231" s="14" t="str">
        <f t="shared" si="351"/>
        <v/>
      </c>
      <c r="O1231" s="15" t="str">
        <f t="shared" si="344"/>
        <v/>
      </c>
      <c r="P1231" s="15" t="str">
        <f>IF(N1231=1,FLOOR(MAX($P$4:P1230),1)+1,IF(AND(P1230&lt;&gt;"",O1230&lt;&gt;1),MAX($P$4:P1230)+0.1,""))</f>
        <v/>
      </c>
      <c r="Q1231" s="5">
        <f>ROW()</f>
        <v>1231</v>
      </c>
    </row>
    <row r="1232" spans="1:17" x14ac:dyDescent="0.3">
      <c r="A1232" s="1" t="s">
        <v>757</v>
      </c>
      <c r="B1232" s="5"/>
      <c r="C1232" s="14">
        <f t="shared" si="345"/>
        <v>0</v>
      </c>
      <c r="D1232" s="14">
        <f t="shared" si="345"/>
        <v>0</v>
      </c>
      <c r="E1232" s="14" t="str">
        <f t="shared" si="346"/>
        <v/>
      </c>
      <c r="F1232" s="14">
        <f t="shared" si="347"/>
        <v>3</v>
      </c>
      <c r="G1232" s="14">
        <f t="shared" si="343"/>
        <v>1</v>
      </c>
      <c r="H1232" s="14">
        <f t="shared" si="348"/>
        <v>9</v>
      </c>
      <c r="I1232" s="14">
        <f t="shared" si="348"/>
        <v>8</v>
      </c>
      <c r="J1232" s="14">
        <f t="shared" si="348"/>
        <v>5</v>
      </c>
      <c r="K1232" s="14">
        <f t="shared" si="348"/>
        <v>0</v>
      </c>
      <c r="L1232" s="14" t="str">
        <f t="shared" si="349"/>
        <v>1.9.8.5</v>
      </c>
      <c r="M1232" s="15" t="str">
        <f t="shared" si="350"/>
        <v>--</v>
      </c>
      <c r="N1232" s="14" t="str">
        <f t="shared" si="351"/>
        <v/>
      </c>
      <c r="O1232" s="15">
        <f t="shared" si="344"/>
        <v>1</v>
      </c>
      <c r="P1232" s="15" t="str">
        <f>IF(N1232=1,FLOOR(MAX($P$4:P1231),1)+1,IF(AND(P1231&lt;&gt;"",O1231&lt;&gt;1),MAX($P$4:P1231)+0.1,""))</f>
        <v/>
      </c>
      <c r="Q1232" s="5">
        <f>ROW()</f>
        <v>1232</v>
      </c>
    </row>
    <row r="1233" spans="1:17" x14ac:dyDescent="0.3">
      <c r="A1233" s="1" t="s">
        <v>55</v>
      </c>
      <c r="B1233" s="5"/>
      <c r="C1233" s="14">
        <f t="shared" si="345"/>
        <v>0</v>
      </c>
      <c r="D1233" s="14">
        <f t="shared" si="345"/>
        <v>0</v>
      </c>
      <c r="E1233" s="14" t="str">
        <f t="shared" si="346"/>
        <v/>
      </c>
      <c r="F1233" s="14">
        <f t="shared" si="347"/>
        <v>3</v>
      </c>
      <c r="G1233" s="14">
        <f t="shared" si="343"/>
        <v>1</v>
      </c>
      <c r="H1233" s="14">
        <f t="shared" si="348"/>
        <v>9</v>
      </c>
      <c r="I1233" s="14">
        <f t="shared" si="348"/>
        <v>8</v>
      </c>
      <c r="J1233" s="14">
        <f t="shared" si="348"/>
        <v>5</v>
      </c>
      <c r="K1233" s="14">
        <f t="shared" si="348"/>
        <v>0</v>
      </c>
      <c r="L1233" s="14" t="str">
        <f t="shared" si="349"/>
        <v>1.9.8.5</v>
      </c>
      <c r="M1233" s="15" t="str">
        <f t="shared" si="350"/>
        <v>--</v>
      </c>
      <c r="N1233" s="14" t="str">
        <f t="shared" si="351"/>
        <v/>
      </c>
      <c r="O1233" s="15" t="str">
        <f t="shared" si="344"/>
        <v/>
      </c>
      <c r="P1233" s="15" t="str">
        <f>IF(N1233=1,FLOOR(MAX($P$4:P1232),1)+1,IF(AND(P1232&lt;&gt;"",O1232&lt;&gt;1),MAX($P$4:P1232)+0.1,""))</f>
        <v/>
      </c>
      <c r="Q1233" s="5">
        <f>ROW()</f>
        <v>1233</v>
      </c>
    </row>
    <row r="1234" spans="1:17" x14ac:dyDescent="0.3">
      <c r="A1234" s="1" t="s">
        <v>2420</v>
      </c>
      <c r="B1234" s="5"/>
      <c r="C1234" s="14">
        <f t="shared" si="345"/>
        <v>0</v>
      </c>
      <c r="D1234" s="14">
        <f t="shared" si="345"/>
        <v>0</v>
      </c>
      <c r="E1234" s="14" t="str">
        <f t="shared" si="346"/>
        <v/>
      </c>
      <c r="F1234" s="14">
        <f t="shared" si="347"/>
        <v>3</v>
      </c>
      <c r="G1234" s="14">
        <f t="shared" si="343"/>
        <v>1</v>
      </c>
      <c r="H1234" s="14">
        <f t="shared" si="348"/>
        <v>9</v>
      </c>
      <c r="I1234" s="14">
        <f t="shared" si="348"/>
        <v>8</v>
      </c>
      <c r="J1234" s="14">
        <f t="shared" si="348"/>
        <v>5</v>
      </c>
      <c r="K1234" s="14">
        <f t="shared" si="348"/>
        <v>0</v>
      </c>
      <c r="L1234" s="14" t="str">
        <f t="shared" si="349"/>
        <v>1.9.8.5</v>
      </c>
      <c r="M1234" s="15" t="str">
        <f t="shared" si="350"/>
        <v>--</v>
      </c>
      <c r="N1234" s="14" t="str">
        <f t="shared" si="351"/>
        <v/>
      </c>
      <c r="O1234" s="15" t="str">
        <f t="shared" si="344"/>
        <v/>
      </c>
      <c r="P1234" s="15" t="str">
        <f>IF(N1234=1,FLOOR(MAX($P$4:P1233),1)+1,IF(AND(P1233&lt;&gt;"",O1233&lt;&gt;1),MAX($P$4:P1233)+0.1,""))</f>
        <v/>
      </c>
      <c r="Q1234" s="5">
        <f>ROW()</f>
        <v>1234</v>
      </c>
    </row>
    <row r="1235" spans="1:17" x14ac:dyDescent="0.3">
      <c r="A1235" s="1" t="s">
        <v>2421</v>
      </c>
      <c r="B1235" s="5"/>
      <c r="C1235" s="14">
        <f t="shared" si="345"/>
        <v>0</v>
      </c>
      <c r="D1235" s="14">
        <f t="shared" si="345"/>
        <v>0</v>
      </c>
      <c r="E1235" s="14" t="str">
        <f t="shared" si="346"/>
        <v/>
      </c>
      <c r="F1235" s="14">
        <f t="shared" si="347"/>
        <v>3</v>
      </c>
      <c r="G1235" s="14">
        <f t="shared" si="343"/>
        <v>1</v>
      </c>
      <c r="H1235" s="14">
        <f t="shared" si="348"/>
        <v>9</v>
      </c>
      <c r="I1235" s="14">
        <f t="shared" si="348"/>
        <v>8</v>
      </c>
      <c r="J1235" s="14">
        <f t="shared" si="348"/>
        <v>5</v>
      </c>
      <c r="K1235" s="14">
        <f t="shared" si="348"/>
        <v>0</v>
      </c>
      <c r="L1235" s="14" t="str">
        <f t="shared" si="349"/>
        <v>1.9.8.5</v>
      </c>
      <c r="M1235" s="15" t="str">
        <f t="shared" si="350"/>
        <v>--</v>
      </c>
      <c r="N1235" s="14">
        <f t="shared" si="351"/>
        <v>1</v>
      </c>
      <c r="O1235" s="15">
        <f t="shared" si="344"/>
        <v>1</v>
      </c>
      <c r="P1235" s="15">
        <f>IF(N1235=1,FLOOR(MAX($P$4:P1234),1)+1,IF(AND(P1234&lt;&gt;"",O1234&lt;&gt;1),MAX($P$4:P1234)+0.1,""))</f>
        <v>39</v>
      </c>
      <c r="Q1235" s="5">
        <f>ROW()</f>
        <v>1235</v>
      </c>
    </row>
    <row r="1236" spans="1:17" x14ac:dyDescent="0.3">
      <c r="A1236" s="1" t="s">
        <v>55</v>
      </c>
      <c r="B1236" s="5"/>
      <c r="C1236" s="14">
        <f t="shared" si="345"/>
        <v>0</v>
      </c>
      <c r="D1236" s="14">
        <f t="shared" si="345"/>
        <v>0</v>
      </c>
      <c r="E1236" s="14" t="str">
        <f t="shared" si="346"/>
        <v/>
      </c>
      <c r="F1236" s="14">
        <f t="shared" si="347"/>
        <v>3</v>
      </c>
      <c r="G1236" s="14">
        <f t="shared" si="343"/>
        <v>1</v>
      </c>
      <c r="H1236" s="14">
        <f t="shared" si="348"/>
        <v>9</v>
      </c>
      <c r="I1236" s="14">
        <f t="shared" si="348"/>
        <v>8</v>
      </c>
      <c r="J1236" s="14">
        <f t="shared" si="348"/>
        <v>5</v>
      </c>
      <c r="K1236" s="14">
        <f t="shared" si="348"/>
        <v>0</v>
      </c>
      <c r="L1236" s="14" t="str">
        <f t="shared" si="349"/>
        <v>1.9.8.5</v>
      </c>
      <c r="M1236" s="15" t="str">
        <f t="shared" si="350"/>
        <v>--</v>
      </c>
      <c r="N1236" s="14" t="str">
        <f t="shared" si="351"/>
        <v/>
      </c>
      <c r="O1236" s="15" t="str">
        <f t="shared" si="344"/>
        <v/>
      </c>
      <c r="P1236" s="15" t="str">
        <f>IF(N1236=1,FLOOR(MAX($P$4:P1235),1)+1,IF(AND(P1235&lt;&gt;"",O1235&lt;&gt;1),MAX($P$4:P1235)+0.1,""))</f>
        <v/>
      </c>
      <c r="Q1236" s="5">
        <f>ROW()</f>
        <v>1236</v>
      </c>
    </row>
    <row r="1237" spans="1:17" x14ac:dyDescent="0.3">
      <c r="A1237" s="1" t="s">
        <v>190</v>
      </c>
      <c r="B1237" s="5"/>
      <c r="C1237" s="14">
        <f t="shared" si="345"/>
        <v>0</v>
      </c>
      <c r="D1237" s="14">
        <f t="shared" si="345"/>
        <v>1</v>
      </c>
      <c r="E1237" s="14" t="str">
        <f t="shared" si="346"/>
        <v/>
      </c>
      <c r="F1237" s="14">
        <f t="shared" si="347"/>
        <v>2</v>
      </c>
      <c r="G1237" s="14">
        <f t="shared" si="343"/>
        <v>1</v>
      </c>
      <c r="H1237" s="14">
        <f t="shared" si="348"/>
        <v>9</v>
      </c>
      <c r="I1237" s="14">
        <f t="shared" si="348"/>
        <v>8</v>
      </c>
      <c r="J1237" s="14">
        <f t="shared" si="348"/>
        <v>5</v>
      </c>
      <c r="K1237" s="14">
        <f t="shared" si="348"/>
        <v>0</v>
      </c>
      <c r="L1237" s="14" t="str">
        <f t="shared" si="349"/>
        <v>1.9.8.5</v>
      </c>
      <c r="M1237" s="15" t="str">
        <f t="shared" si="350"/>
        <v>--</v>
      </c>
      <c r="N1237" s="14" t="str">
        <f t="shared" si="351"/>
        <v/>
      </c>
      <c r="O1237" s="15" t="str">
        <f t="shared" si="344"/>
        <v/>
      </c>
      <c r="P1237" s="15" t="str">
        <f>IF(N1237=1,FLOOR(MAX($P$4:P1236),1)+1,IF(AND(P1236&lt;&gt;"",O1236&lt;&gt;1),MAX($P$4:P1236)+0.1,""))</f>
        <v/>
      </c>
      <c r="Q1237" s="5">
        <f>ROW()</f>
        <v>1237</v>
      </c>
    </row>
    <row r="1238" spans="1:17" x14ac:dyDescent="0.3">
      <c r="A1238" s="1" t="s">
        <v>758</v>
      </c>
      <c r="B1238" s="5"/>
      <c r="C1238" s="14">
        <f t="shared" si="345"/>
        <v>0</v>
      </c>
      <c r="D1238" s="14">
        <f t="shared" si="345"/>
        <v>2</v>
      </c>
      <c r="E1238" s="14" t="str">
        <f t="shared" si="346"/>
        <v/>
      </c>
      <c r="F1238" s="14">
        <f t="shared" si="347"/>
        <v>0</v>
      </c>
      <c r="G1238" s="14">
        <f t="shared" si="343"/>
        <v>1</v>
      </c>
      <c r="H1238" s="14">
        <f t="shared" ref="H1238:K1253" si="352">IF(G1238&lt;&gt;G1237,0,IF(AND(($F1237-$D1238)=(H$3-1),$F1238=H$3),H1237+1,H1237))</f>
        <v>9</v>
      </c>
      <c r="I1238" s="14">
        <f t="shared" si="352"/>
        <v>8</v>
      </c>
      <c r="J1238" s="14">
        <f t="shared" si="352"/>
        <v>5</v>
      </c>
      <c r="K1238" s="14">
        <f t="shared" si="352"/>
        <v>0</v>
      </c>
      <c r="L1238" s="14" t="str">
        <f t="shared" si="349"/>
        <v>1.9.8.5</v>
      </c>
      <c r="M1238" s="15" t="str">
        <f t="shared" si="350"/>
        <v>--</v>
      </c>
      <c r="N1238" s="14" t="str">
        <f t="shared" si="351"/>
        <v/>
      </c>
      <c r="O1238" s="15" t="str">
        <f t="shared" si="344"/>
        <v/>
      </c>
      <c r="P1238" s="15" t="str">
        <f>IF(N1238=1,FLOOR(MAX($P$4:P1237),1)+1,IF(AND(P1237&lt;&gt;"",O1237&lt;&gt;1),MAX($P$4:P1237)+0.1,""))</f>
        <v/>
      </c>
      <c r="Q1238" s="5">
        <f>ROW()</f>
        <v>1238</v>
      </c>
    </row>
    <row r="1239" spans="1:17" x14ac:dyDescent="0.3">
      <c r="A1239" s="1" t="s">
        <v>55</v>
      </c>
      <c r="B1239" s="5"/>
      <c r="C1239" s="14">
        <f t="shared" si="345"/>
        <v>0</v>
      </c>
      <c r="D1239" s="14">
        <f t="shared" si="345"/>
        <v>0</v>
      </c>
      <c r="E1239" s="14" t="str">
        <f t="shared" si="346"/>
        <v/>
      </c>
      <c r="F1239" s="14">
        <f t="shared" si="347"/>
        <v>0</v>
      </c>
      <c r="G1239" s="14">
        <f t="shared" si="343"/>
        <v>1</v>
      </c>
      <c r="H1239" s="14">
        <f t="shared" si="352"/>
        <v>9</v>
      </c>
      <c r="I1239" s="14">
        <f t="shared" si="352"/>
        <v>8</v>
      </c>
      <c r="J1239" s="14">
        <f t="shared" si="352"/>
        <v>5</v>
      </c>
      <c r="K1239" s="14">
        <f t="shared" si="352"/>
        <v>0</v>
      </c>
      <c r="L1239" s="14" t="str">
        <f t="shared" si="349"/>
        <v>1.9.8.5</v>
      </c>
      <c r="M1239" s="15" t="str">
        <f t="shared" si="350"/>
        <v>--</v>
      </c>
      <c r="N1239" s="14" t="str">
        <f t="shared" si="351"/>
        <v/>
      </c>
      <c r="O1239" s="15" t="str">
        <f t="shared" si="344"/>
        <v/>
      </c>
      <c r="P1239" s="15" t="str">
        <f>IF(N1239=1,FLOOR(MAX($P$4:P1238),1)+1,IF(AND(P1238&lt;&gt;"",O1238&lt;&gt;1),MAX($P$4:P1238)+0.1,""))</f>
        <v/>
      </c>
      <c r="Q1239" s="5">
        <f>ROW()</f>
        <v>1239</v>
      </c>
    </row>
    <row r="1240" spans="1:17" x14ac:dyDescent="0.3">
      <c r="A1240" s="1" t="s">
        <v>759</v>
      </c>
      <c r="B1240" s="5"/>
      <c r="C1240" s="14">
        <f t="shared" si="345"/>
        <v>1</v>
      </c>
      <c r="D1240" s="14">
        <f t="shared" si="345"/>
        <v>0</v>
      </c>
      <c r="E1240" s="14" t="str">
        <f t="shared" si="346"/>
        <v/>
      </c>
      <c r="F1240" s="14">
        <f t="shared" si="347"/>
        <v>1</v>
      </c>
      <c r="G1240" s="14">
        <f t="shared" si="343"/>
        <v>1</v>
      </c>
      <c r="H1240" s="14">
        <f t="shared" si="352"/>
        <v>10</v>
      </c>
      <c r="I1240" s="14">
        <f t="shared" si="352"/>
        <v>0</v>
      </c>
      <c r="J1240" s="14">
        <f t="shared" si="352"/>
        <v>0</v>
      </c>
      <c r="K1240" s="14">
        <f t="shared" si="352"/>
        <v>0</v>
      </c>
      <c r="L1240" s="14" t="str">
        <f t="shared" si="349"/>
        <v>1.10</v>
      </c>
      <c r="M1240" s="15" t="str">
        <f t="shared" si="350"/>
        <v>SOFTWARE LICENSING</v>
      </c>
      <c r="N1240" s="14" t="str">
        <f t="shared" si="351"/>
        <v/>
      </c>
      <c r="O1240" s="15" t="str">
        <f t="shared" si="344"/>
        <v/>
      </c>
      <c r="P1240" s="15" t="str">
        <f>IF(N1240=1,FLOOR(MAX($P$4:P1239),1)+1,IF(AND(P1239&lt;&gt;"",O1239&lt;&gt;1),MAX($P$4:P1239)+0.1,""))</f>
        <v/>
      </c>
      <c r="Q1240" s="5">
        <f>ROW()</f>
        <v>1240</v>
      </c>
    </row>
    <row r="1241" spans="1:17" x14ac:dyDescent="0.3">
      <c r="A1241" s="1" t="s">
        <v>59</v>
      </c>
      <c r="B1241" s="5"/>
      <c r="C1241" s="14">
        <f t="shared" si="345"/>
        <v>0</v>
      </c>
      <c r="D1241" s="14">
        <f t="shared" si="345"/>
        <v>0</v>
      </c>
      <c r="E1241" s="14" t="str">
        <f t="shared" si="346"/>
        <v/>
      </c>
      <c r="F1241" s="14">
        <f t="shared" si="347"/>
        <v>1</v>
      </c>
      <c r="G1241" s="14">
        <f t="shared" si="343"/>
        <v>1</v>
      </c>
      <c r="H1241" s="14">
        <f t="shared" si="352"/>
        <v>10</v>
      </c>
      <c r="I1241" s="14">
        <f t="shared" si="352"/>
        <v>0</v>
      </c>
      <c r="J1241" s="14">
        <f t="shared" si="352"/>
        <v>0</v>
      </c>
      <c r="K1241" s="14">
        <f t="shared" si="352"/>
        <v>0</v>
      </c>
      <c r="L1241" s="14" t="str">
        <f t="shared" si="349"/>
        <v>1.10</v>
      </c>
      <c r="M1241" s="15" t="str">
        <f t="shared" si="350"/>
        <v>--</v>
      </c>
      <c r="N1241" s="14" t="str">
        <f t="shared" si="351"/>
        <v/>
      </c>
      <c r="O1241" s="15" t="str">
        <f t="shared" si="344"/>
        <v/>
      </c>
      <c r="P1241" s="15" t="str">
        <f>IF(N1241=1,FLOOR(MAX($P$4:P1240),1)+1,IF(AND(P1240&lt;&gt;"",O1240&lt;&gt;1),MAX($P$4:P1240)+0.1,""))</f>
        <v/>
      </c>
      <c r="Q1241" s="5">
        <f>ROW()</f>
        <v>1241</v>
      </c>
    </row>
    <row r="1242" spans="1:17" x14ac:dyDescent="0.3">
      <c r="A1242" s="1" t="s">
        <v>60</v>
      </c>
      <c r="B1242" s="5"/>
      <c r="C1242" s="14">
        <f t="shared" si="345"/>
        <v>0</v>
      </c>
      <c r="D1242" s="14">
        <f t="shared" si="345"/>
        <v>0</v>
      </c>
      <c r="E1242" s="14" t="str">
        <f t="shared" si="346"/>
        <v/>
      </c>
      <c r="F1242" s="14">
        <f t="shared" si="347"/>
        <v>1</v>
      </c>
      <c r="G1242" s="14">
        <f t="shared" si="343"/>
        <v>1</v>
      </c>
      <c r="H1242" s="14">
        <f t="shared" si="352"/>
        <v>10</v>
      </c>
      <c r="I1242" s="14">
        <f t="shared" si="352"/>
        <v>0</v>
      </c>
      <c r="J1242" s="14">
        <f t="shared" si="352"/>
        <v>0</v>
      </c>
      <c r="K1242" s="14">
        <f t="shared" si="352"/>
        <v>0</v>
      </c>
      <c r="L1242" s="14" t="str">
        <f t="shared" si="349"/>
        <v>1.10</v>
      </c>
      <c r="M1242" s="15" t="str">
        <f t="shared" si="350"/>
        <v>--</v>
      </c>
      <c r="N1242" s="14" t="str">
        <f t="shared" si="351"/>
        <v/>
      </c>
      <c r="O1242" s="15" t="str">
        <f t="shared" si="344"/>
        <v/>
      </c>
      <c r="P1242" s="15" t="str">
        <f>IF(N1242=1,FLOOR(MAX($P$4:P1241),1)+1,IF(AND(P1241&lt;&gt;"",O1241&lt;&gt;1),MAX($P$4:P1241)+0.1,""))</f>
        <v/>
      </c>
      <c r="Q1242" s="5">
        <f>ROW()</f>
        <v>1242</v>
      </c>
    </row>
    <row r="1243" spans="1:17" x14ac:dyDescent="0.3">
      <c r="A1243" s="1" t="s">
        <v>760</v>
      </c>
      <c r="B1243" s="5"/>
      <c r="C1243" s="14">
        <f t="shared" si="345"/>
        <v>0</v>
      </c>
      <c r="D1243" s="14">
        <f t="shared" si="345"/>
        <v>0</v>
      </c>
      <c r="E1243" s="14" t="str">
        <f t="shared" si="346"/>
        <v/>
      </c>
      <c r="F1243" s="14">
        <f t="shared" si="347"/>
        <v>1</v>
      </c>
      <c r="G1243" s="14">
        <f t="shared" si="343"/>
        <v>1</v>
      </c>
      <c r="H1243" s="14">
        <f t="shared" si="352"/>
        <v>10</v>
      </c>
      <c r="I1243" s="14">
        <f t="shared" si="352"/>
        <v>0</v>
      </c>
      <c r="J1243" s="14">
        <f t="shared" si="352"/>
        <v>0</v>
      </c>
      <c r="K1243" s="14">
        <f t="shared" si="352"/>
        <v>0</v>
      </c>
      <c r="L1243" s="14" t="str">
        <f t="shared" si="349"/>
        <v>1.10</v>
      </c>
      <c r="M1243" s="15" t="str">
        <f t="shared" si="350"/>
        <v>--</v>
      </c>
      <c r="N1243" s="14" t="str">
        <f t="shared" si="351"/>
        <v/>
      </c>
      <c r="O1243" s="15" t="str">
        <f t="shared" si="344"/>
        <v/>
      </c>
      <c r="P1243" s="15" t="str">
        <f>IF(N1243=1,FLOOR(MAX($P$4:P1242),1)+1,IF(AND(P1242&lt;&gt;"",O1242&lt;&gt;1),MAX($P$4:P1242)+0.1,""))</f>
        <v/>
      </c>
      <c r="Q1243" s="5">
        <f>ROW()</f>
        <v>1243</v>
      </c>
    </row>
    <row r="1244" spans="1:17" x14ac:dyDescent="0.3">
      <c r="A1244" s="1" t="s">
        <v>761</v>
      </c>
      <c r="B1244" s="5"/>
      <c r="C1244" s="14">
        <f t="shared" si="345"/>
        <v>0</v>
      </c>
      <c r="D1244" s="14">
        <f t="shared" si="345"/>
        <v>0</v>
      </c>
      <c r="E1244" s="14" t="str">
        <f t="shared" si="346"/>
        <v/>
      </c>
      <c r="F1244" s="14">
        <f t="shared" si="347"/>
        <v>1</v>
      </c>
      <c r="G1244" s="14">
        <f t="shared" si="343"/>
        <v>1</v>
      </c>
      <c r="H1244" s="14">
        <f t="shared" si="352"/>
        <v>10</v>
      </c>
      <c r="I1244" s="14">
        <f t="shared" si="352"/>
        <v>0</v>
      </c>
      <c r="J1244" s="14">
        <f t="shared" si="352"/>
        <v>0</v>
      </c>
      <c r="K1244" s="14">
        <f t="shared" si="352"/>
        <v>0</v>
      </c>
      <c r="L1244" s="14" t="str">
        <f t="shared" si="349"/>
        <v>1.10</v>
      </c>
      <c r="M1244" s="15" t="str">
        <f t="shared" si="350"/>
        <v>--</v>
      </c>
      <c r="N1244" s="14" t="str">
        <f t="shared" si="351"/>
        <v/>
      </c>
      <c r="O1244" s="15" t="str">
        <f t="shared" si="344"/>
        <v/>
      </c>
      <c r="P1244" s="15" t="str">
        <f>IF(N1244=1,FLOOR(MAX($P$4:P1243),1)+1,IF(AND(P1243&lt;&gt;"",O1243&lt;&gt;1),MAX($P$4:P1243)+0.1,""))</f>
        <v/>
      </c>
      <c r="Q1244" s="5">
        <f>ROW()</f>
        <v>1244</v>
      </c>
    </row>
    <row r="1245" spans="1:17" x14ac:dyDescent="0.3">
      <c r="A1245" s="1" t="s">
        <v>762</v>
      </c>
      <c r="B1245" s="5"/>
      <c r="C1245" s="14">
        <f t="shared" si="345"/>
        <v>0</v>
      </c>
      <c r="D1245" s="14">
        <f t="shared" si="345"/>
        <v>0</v>
      </c>
      <c r="E1245" s="14" t="str">
        <f t="shared" si="346"/>
        <v/>
      </c>
      <c r="F1245" s="14">
        <f t="shared" si="347"/>
        <v>1</v>
      </c>
      <c r="G1245" s="14">
        <f t="shared" si="343"/>
        <v>1</v>
      </c>
      <c r="H1245" s="14">
        <f t="shared" si="352"/>
        <v>10</v>
      </c>
      <c r="I1245" s="14">
        <f t="shared" si="352"/>
        <v>0</v>
      </c>
      <c r="J1245" s="14">
        <f t="shared" si="352"/>
        <v>0</v>
      </c>
      <c r="K1245" s="14">
        <f t="shared" si="352"/>
        <v>0</v>
      </c>
      <c r="L1245" s="14" t="str">
        <f t="shared" si="349"/>
        <v>1.10</v>
      </c>
      <c r="M1245" s="15" t="str">
        <f t="shared" si="350"/>
        <v>--</v>
      </c>
      <c r="N1245" s="14" t="str">
        <f t="shared" si="351"/>
        <v/>
      </c>
      <c r="O1245" s="15" t="str">
        <f t="shared" si="344"/>
        <v/>
      </c>
      <c r="P1245" s="15" t="str">
        <f>IF(N1245=1,FLOOR(MAX($P$4:P1244),1)+1,IF(AND(P1244&lt;&gt;"",O1244&lt;&gt;1),MAX($P$4:P1244)+0.1,""))</f>
        <v/>
      </c>
      <c r="Q1245" s="5">
        <f>ROW()</f>
        <v>1245</v>
      </c>
    </row>
    <row r="1246" spans="1:17" x14ac:dyDescent="0.3">
      <c r="A1246" s="1" t="s">
        <v>2422</v>
      </c>
      <c r="B1246" s="5"/>
      <c r="C1246" s="14">
        <f t="shared" si="345"/>
        <v>0</v>
      </c>
      <c r="D1246" s="14">
        <f t="shared" si="345"/>
        <v>0</v>
      </c>
      <c r="E1246" s="14" t="str">
        <f t="shared" si="346"/>
        <v/>
      </c>
      <c r="F1246" s="14">
        <f t="shared" si="347"/>
        <v>1</v>
      </c>
      <c r="G1246" s="14">
        <f t="shared" si="343"/>
        <v>1</v>
      </c>
      <c r="H1246" s="14">
        <f t="shared" si="352"/>
        <v>10</v>
      </c>
      <c r="I1246" s="14">
        <f t="shared" si="352"/>
        <v>0</v>
      </c>
      <c r="J1246" s="14">
        <f t="shared" si="352"/>
        <v>0</v>
      </c>
      <c r="K1246" s="14">
        <f t="shared" si="352"/>
        <v>0</v>
      </c>
      <c r="L1246" s="14" t="str">
        <f t="shared" si="349"/>
        <v>1.10</v>
      </c>
      <c r="M1246" s="15" t="str">
        <f t="shared" si="350"/>
        <v>--</v>
      </c>
      <c r="N1246" s="14" t="str">
        <f t="shared" si="351"/>
        <v/>
      </c>
      <c r="O1246" s="15" t="str">
        <f t="shared" si="344"/>
        <v/>
      </c>
      <c r="P1246" s="15" t="str">
        <f>IF(N1246=1,FLOOR(MAX($P$4:P1245),1)+1,IF(AND(P1245&lt;&gt;"",O1245&lt;&gt;1),MAX($P$4:P1245)+0.1,""))</f>
        <v/>
      </c>
      <c r="Q1246" s="5">
        <f>ROW()</f>
        <v>1246</v>
      </c>
    </row>
    <row r="1247" spans="1:17" x14ac:dyDescent="0.3">
      <c r="A1247" s="1" t="s">
        <v>763</v>
      </c>
      <c r="B1247" s="5"/>
      <c r="C1247" s="14">
        <f t="shared" si="345"/>
        <v>0</v>
      </c>
      <c r="D1247" s="14">
        <f t="shared" si="345"/>
        <v>0</v>
      </c>
      <c r="E1247" s="14" t="str">
        <f t="shared" si="346"/>
        <v/>
      </c>
      <c r="F1247" s="14">
        <f t="shared" si="347"/>
        <v>1</v>
      </c>
      <c r="G1247" s="14">
        <f t="shared" si="343"/>
        <v>1</v>
      </c>
      <c r="H1247" s="14">
        <f t="shared" si="352"/>
        <v>10</v>
      </c>
      <c r="I1247" s="14">
        <f t="shared" si="352"/>
        <v>0</v>
      </c>
      <c r="J1247" s="14">
        <f t="shared" si="352"/>
        <v>0</v>
      </c>
      <c r="K1247" s="14">
        <f t="shared" si="352"/>
        <v>0</v>
      </c>
      <c r="L1247" s="14" t="str">
        <f t="shared" si="349"/>
        <v>1.10</v>
      </c>
      <c r="M1247" s="15" t="str">
        <f t="shared" si="350"/>
        <v>--</v>
      </c>
      <c r="N1247" s="14" t="str">
        <f t="shared" si="351"/>
        <v/>
      </c>
      <c r="O1247" s="15" t="str">
        <f t="shared" si="344"/>
        <v/>
      </c>
      <c r="P1247" s="15" t="str">
        <f>IF(N1247=1,FLOOR(MAX($P$4:P1246),1)+1,IF(AND(P1246&lt;&gt;"",O1246&lt;&gt;1),MAX($P$4:P1246)+0.1,""))</f>
        <v/>
      </c>
      <c r="Q1247" s="5">
        <f>ROW()</f>
        <v>1247</v>
      </c>
    </row>
    <row r="1248" spans="1:17" x14ac:dyDescent="0.3">
      <c r="A1248" s="1" t="s">
        <v>55</v>
      </c>
      <c r="B1248" s="5"/>
      <c r="C1248" s="14">
        <f t="shared" si="345"/>
        <v>0</v>
      </c>
      <c r="D1248" s="14">
        <f t="shared" si="345"/>
        <v>0</v>
      </c>
      <c r="E1248" s="14" t="str">
        <f t="shared" si="346"/>
        <v/>
      </c>
      <c r="F1248" s="14">
        <f t="shared" si="347"/>
        <v>1</v>
      </c>
      <c r="G1248" s="14">
        <f t="shared" si="343"/>
        <v>1</v>
      </c>
      <c r="H1248" s="14">
        <f t="shared" si="352"/>
        <v>10</v>
      </c>
      <c r="I1248" s="14">
        <f t="shared" si="352"/>
        <v>0</v>
      </c>
      <c r="J1248" s="14">
        <f t="shared" si="352"/>
        <v>0</v>
      </c>
      <c r="K1248" s="14">
        <f t="shared" si="352"/>
        <v>0</v>
      </c>
      <c r="L1248" s="14" t="str">
        <f t="shared" si="349"/>
        <v>1.10</v>
      </c>
      <c r="M1248" s="15" t="str">
        <f t="shared" si="350"/>
        <v>--</v>
      </c>
      <c r="N1248" s="14" t="str">
        <f t="shared" si="351"/>
        <v/>
      </c>
      <c r="O1248" s="15" t="str">
        <f t="shared" si="344"/>
        <v/>
      </c>
      <c r="P1248" s="15" t="str">
        <f>IF(N1248=1,FLOOR(MAX($P$4:P1247),1)+1,IF(AND(P1247&lt;&gt;"",O1247&lt;&gt;1),MAX($P$4:P1247)+0.1,""))</f>
        <v/>
      </c>
      <c r="Q1248" s="5">
        <f>ROW()</f>
        <v>1248</v>
      </c>
    </row>
    <row r="1249" spans="1:17" x14ac:dyDescent="0.3">
      <c r="A1249" s="1" t="s">
        <v>764</v>
      </c>
      <c r="B1249" s="5"/>
      <c r="C1249" s="14">
        <f t="shared" si="345"/>
        <v>0</v>
      </c>
      <c r="D1249" s="14">
        <f t="shared" si="345"/>
        <v>0</v>
      </c>
      <c r="E1249" s="14" t="str">
        <f t="shared" si="346"/>
        <v/>
      </c>
      <c r="F1249" s="14">
        <f t="shared" si="347"/>
        <v>1</v>
      </c>
      <c r="G1249" s="14">
        <f t="shared" si="343"/>
        <v>1</v>
      </c>
      <c r="H1249" s="14">
        <f t="shared" si="352"/>
        <v>10</v>
      </c>
      <c r="I1249" s="14">
        <f t="shared" si="352"/>
        <v>0</v>
      </c>
      <c r="J1249" s="14">
        <f t="shared" si="352"/>
        <v>0</v>
      </c>
      <c r="K1249" s="14">
        <f t="shared" si="352"/>
        <v>0</v>
      </c>
      <c r="L1249" s="14" t="str">
        <f t="shared" si="349"/>
        <v>1.10</v>
      </c>
      <c r="M1249" s="15" t="str">
        <f t="shared" si="350"/>
        <v>--</v>
      </c>
      <c r="N1249" s="14" t="str">
        <f t="shared" si="351"/>
        <v/>
      </c>
      <c r="O1249" s="15" t="str">
        <f t="shared" si="344"/>
        <v/>
      </c>
      <c r="P1249" s="15" t="str">
        <f>IF(N1249=1,FLOOR(MAX($P$4:P1248),1)+1,IF(AND(P1248&lt;&gt;"",O1248&lt;&gt;1),MAX($P$4:P1248)+0.1,""))</f>
        <v/>
      </c>
      <c r="Q1249" s="5">
        <f>ROW()</f>
        <v>1249</v>
      </c>
    </row>
    <row r="1250" spans="1:17" x14ac:dyDescent="0.3">
      <c r="A1250" s="1" t="s">
        <v>765</v>
      </c>
      <c r="B1250" s="5"/>
      <c r="C1250" s="14">
        <f t="shared" si="345"/>
        <v>0</v>
      </c>
      <c r="D1250" s="14">
        <f t="shared" si="345"/>
        <v>0</v>
      </c>
      <c r="E1250" s="14" t="str">
        <f t="shared" si="346"/>
        <v/>
      </c>
      <c r="F1250" s="14">
        <f t="shared" si="347"/>
        <v>1</v>
      </c>
      <c r="G1250" s="14">
        <f t="shared" si="343"/>
        <v>1</v>
      </c>
      <c r="H1250" s="14">
        <f t="shared" si="352"/>
        <v>10</v>
      </c>
      <c r="I1250" s="14">
        <f t="shared" si="352"/>
        <v>0</v>
      </c>
      <c r="J1250" s="14">
        <f t="shared" si="352"/>
        <v>0</v>
      </c>
      <c r="K1250" s="14">
        <f t="shared" si="352"/>
        <v>0</v>
      </c>
      <c r="L1250" s="14" t="str">
        <f t="shared" si="349"/>
        <v>1.10</v>
      </c>
      <c r="M1250" s="15" t="str">
        <f t="shared" si="350"/>
        <v>--</v>
      </c>
      <c r="N1250" s="14" t="str">
        <f t="shared" si="351"/>
        <v/>
      </c>
      <c r="O1250" s="15" t="str">
        <f t="shared" si="344"/>
        <v/>
      </c>
      <c r="P1250" s="15" t="str">
        <f>IF(N1250=1,FLOOR(MAX($P$4:P1249),1)+1,IF(AND(P1249&lt;&gt;"",O1249&lt;&gt;1),MAX($P$4:P1249)+0.1,""))</f>
        <v/>
      </c>
      <c r="Q1250" s="5">
        <f>ROW()</f>
        <v>1250</v>
      </c>
    </row>
    <row r="1251" spans="1:17" x14ac:dyDescent="0.3">
      <c r="A1251" s="1" t="s">
        <v>766</v>
      </c>
      <c r="B1251" s="5"/>
      <c r="C1251" s="14">
        <f t="shared" si="345"/>
        <v>0</v>
      </c>
      <c r="D1251" s="14">
        <f t="shared" si="345"/>
        <v>0</v>
      </c>
      <c r="E1251" s="14" t="str">
        <f t="shared" si="346"/>
        <v/>
      </c>
      <c r="F1251" s="14">
        <f t="shared" si="347"/>
        <v>1</v>
      </c>
      <c r="G1251" s="14">
        <f t="shared" si="343"/>
        <v>1</v>
      </c>
      <c r="H1251" s="14">
        <f t="shared" si="352"/>
        <v>10</v>
      </c>
      <c r="I1251" s="14">
        <f t="shared" si="352"/>
        <v>0</v>
      </c>
      <c r="J1251" s="14">
        <f t="shared" si="352"/>
        <v>0</v>
      </c>
      <c r="K1251" s="14">
        <f t="shared" si="352"/>
        <v>0</v>
      </c>
      <c r="L1251" s="14" t="str">
        <f t="shared" si="349"/>
        <v>1.10</v>
      </c>
      <c r="M1251" s="15" t="str">
        <f t="shared" si="350"/>
        <v>--</v>
      </c>
      <c r="N1251" s="14" t="str">
        <f t="shared" si="351"/>
        <v/>
      </c>
      <c r="O1251" s="15" t="str">
        <f t="shared" si="344"/>
        <v/>
      </c>
      <c r="P1251" s="15" t="str">
        <f>IF(N1251=1,FLOOR(MAX($P$4:P1250),1)+1,IF(AND(P1250&lt;&gt;"",O1250&lt;&gt;1),MAX($P$4:P1250)+0.1,""))</f>
        <v/>
      </c>
      <c r="Q1251" s="5">
        <f>ROW()</f>
        <v>1251</v>
      </c>
    </row>
    <row r="1252" spans="1:17" x14ac:dyDescent="0.3">
      <c r="A1252" s="1" t="s">
        <v>73</v>
      </c>
      <c r="B1252" s="5"/>
      <c r="C1252" s="14">
        <f t="shared" si="345"/>
        <v>0</v>
      </c>
      <c r="D1252" s="14">
        <f t="shared" si="345"/>
        <v>0</v>
      </c>
      <c r="E1252" s="14" t="str">
        <f t="shared" si="346"/>
        <v/>
      </c>
      <c r="F1252" s="14">
        <f t="shared" si="347"/>
        <v>1</v>
      </c>
      <c r="G1252" s="14">
        <f t="shared" si="343"/>
        <v>1</v>
      </c>
      <c r="H1252" s="14">
        <f t="shared" si="352"/>
        <v>10</v>
      </c>
      <c r="I1252" s="14">
        <f t="shared" si="352"/>
        <v>0</v>
      </c>
      <c r="J1252" s="14">
        <f t="shared" si="352"/>
        <v>0</v>
      </c>
      <c r="K1252" s="14">
        <f t="shared" si="352"/>
        <v>0</v>
      </c>
      <c r="L1252" s="14" t="str">
        <f t="shared" si="349"/>
        <v>1.10</v>
      </c>
      <c r="M1252" s="15" t="str">
        <f t="shared" si="350"/>
        <v>--</v>
      </c>
      <c r="N1252" s="14" t="str">
        <f t="shared" si="351"/>
        <v/>
      </c>
      <c r="O1252" s="15" t="str">
        <f t="shared" si="344"/>
        <v/>
      </c>
      <c r="P1252" s="15" t="str">
        <f>IF(N1252=1,FLOOR(MAX($P$4:P1251),1)+1,IF(AND(P1251&lt;&gt;"",O1251&lt;&gt;1),MAX($P$4:P1251)+0.1,""))</f>
        <v/>
      </c>
      <c r="Q1252" s="5">
        <f>ROW()</f>
        <v>1252</v>
      </c>
    </row>
    <row r="1253" spans="1:17" x14ac:dyDescent="0.3">
      <c r="A1253" s="1" t="s">
        <v>55</v>
      </c>
      <c r="B1253" s="5"/>
      <c r="C1253" s="14">
        <f t="shared" si="345"/>
        <v>0</v>
      </c>
      <c r="D1253" s="14">
        <f t="shared" si="345"/>
        <v>0</v>
      </c>
      <c r="E1253" s="14" t="str">
        <f t="shared" si="346"/>
        <v/>
      </c>
      <c r="F1253" s="14">
        <f t="shared" si="347"/>
        <v>1</v>
      </c>
      <c r="G1253" s="14">
        <f t="shared" si="343"/>
        <v>1</v>
      </c>
      <c r="H1253" s="14">
        <f t="shared" si="352"/>
        <v>10</v>
      </c>
      <c r="I1253" s="14">
        <f t="shared" si="352"/>
        <v>0</v>
      </c>
      <c r="J1253" s="14">
        <f t="shared" si="352"/>
        <v>0</v>
      </c>
      <c r="K1253" s="14">
        <f t="shared" si="352"/>
        <v>0</v>
      </c>
      <c r="L1253" s="14" t="str">
        <f t="shared" si="349"/>
        <v>1.10</v>
      </c>
      <c r="M1253" s="15" t="str">
        <f t="shared" si="350"/>
        <v>--</v>
      </c>
      <c r="N1253" s="14" t="str">
        <f t="shared" si="351"/>
        <v/>
      </c>
      <c r="O1253" s="15" t="str">
        <f t="shared" si="344"/>
        <v/>
      </c>
      <c r="P1253" s="15" t="str">
        <f>IF(N1253=1,FLOOR(MAX($P$4:P1252),1)+1,IF(AND(P1252&lt;&gt;"",O1252&lt;&gt;1),MAX($P$4:P1252)+0.1,""))</f>
        <v/>
      </c>
      <c r="Q1253" s="5">
        <f>ROW()</f>
        <v>1253</v>
      </c>
    </row>
    <row r="1254" spans="1:17" x14ac:dyDescent="0.3">
      <c r="A1254" s="1" t="s">
        <v>767</v>
      </c>
      <c r="B1254" s="5"/>
      <c r="C1254" s="14">
        <f t="shared" si="345"/>
        <v>0</v>
      </c>
      <c r="D1254" s="14">
        <f t="shared" si="345"/>
        <v>0</v>
      </c>
      <c r="E1254" s="14" t="str">
        <f t="shared" si="346"/>
        <v/>
      </c>
      <c r="F1254" s="14">
        <f t="shared" si="347"/>
        <v>1</v>
      </c>
      <c r="G1254" s="14">
        <f t="shared" si="343"/>
        <v>1</v>
      </c>
      <c r="H1254" s="14">
        <f t="shared" ref="H1254:K1269" si="353">IF(G1254&lt;&gt;G1253,0,IF(AND(($F1253-$D1254)=(H$3-1),$F1254=H$3),H1253+1,H1253))</f>
        <v>10</v>
      </c>
      <c r="I1254" s="14">
        <f t="shared" si="353"/>
        <v>0</v>
      </c>
      <c r="J1254" s="14">
        <f t="shared" si="353"/>
        <v>0</v>
      </c>
      <c r="K1254" s="14">
        <f t="shared" si="353"/>
        <v>0</v>
      </c>
      <c r="L1254" s="14" t="str">
        <f t="shared" si="349"/>
        <v>1.10</v>
      </c>
      <c r="M1254" s="15" t="str">
        <f t="shared" si="350"/>
        <v>--</v>
      </c>
      <c r="N1254" s="14">
        <f t="shared" si="351"/>
        <v>1</v>
      </c>
      <c r="O1254" s="15" t="str">
        <f t="shared" si="344"/>
        <v/>
      </c>
      <c r="P1254" s="15">
        <f>IF(N1254=1,FLOOR(MAX($P$4:P1253),1)+1,IF(AND(P1253&lt;&gt;"",O1253&lt;&gt;1),MAX($P$4:P1253)+0.1,""))</f>
        <v>40</v>
      </c>
      <c r="Q1254" s="5">
        <f>ROW()</f>
        <v>1254</v>
      </c>
    </row>
    <row r="1255" spans="1:17" x14ac:dyDescent="0.3">
      <c r="A1255" s="1" t="s">
        <v>768</v>
      </c>
      <c r="B1255" s="5"/>
      <c r="C1255" s="14">
        <f t="shared" si="345"/>
        <v>0</v>
      </c>
      <c r="D1255" s="14">
        <f t="shared" si="345"/>
        <v>0</v>
      </c>
      <c r="E1255" s="14" t="str">
        <f t="shared" si="346"/>
        <v/>
      </c>
      <c r="F1255" s="14">
        <f t="shared" si="347"/>
        <v>1</v>
      </c>
      <c r="G1255" s="14">
        <f t="shared" si="343"/>
        <v>1</v>
      </c>
      <c r="H1255" s="14">
        <f t="shared" si="353"/>
        <v>10</v>
      </c>
      <c r="I1255" s="14">
        <f t="shared" si="353"/>
        <v>0</v>
      </c>
      <c r="J1255" s="14">
        <f t="shared" si="353"/>
        <v>0</v>
      </c>
      <c r="K1255" s="14">
        <f t="shared" si="353"/>
        <v>0</v>
      </c>
      <c r="L1255" s="14" t="str">
        <f t="shared" si="349"/>
        <v>1.10</v>
      </c>
      <c r="M1255" s="15" t="str">
        <f t="shared" si="350"/>
        <v>--</v>
      </c>
      <c r="N1255" s="14" t="str">
        <f t="shared" si="351"/>
        <v/>
      </c>
      <c r="O1255" s="15">
        <f t="shared" si="344"/>
        <v>1</v>
      </c>
      <c r="P1255" s="15">
        <f>IF(N1255=1,FLOOR(MAX($P$4:P1254),1)+1,IF(AND(P1254&lt;&gt;"",O1254&lt;&gt;1),MAX($P$4:P1254)+0.1,""))</f>
        <v>40.1</v>
      </c>
      <c r="Q1255" s="5">
        <f>ROW()</f>
        <v>1255</v>
      </c>
    </row>
    <row r="1256" spans="1:17" x14ac:dyDescent="0.3">
      <c r="A1256" s="1" t="s">
        <v>55</v>
      </c>
      <c r="B1256" s="5"/>
      <c r="C1256" s="14">
        <f t="shared" si="345"/>
        <v>0</v>
      </c>
      <c r="D1256" s="14">
        <f t="shared" si="345"/>
        <v>0</v>
      </c>
      <c r="E1256" s="14" t="str">
        <f t="shared" si="346"/>
        <v/>
      </c>
      <c r="F1256" s="14">
        <f t="shared" si="347"/>
        <v>1</v>
      </c>
      <c r="G1256" s="14">
        <f t="shared" si="343"/>
        <v>1</v>
      </c>
      <c r="H1256" s="14">
        <f t="shared" si="353"/>
        <v>10</v>
      </c>
      <c r="I1256" s="14">
        <f t="shared" si="353"/>
        <v>0</v>
      </c>
      <c r="J1256" s="14">
        <f t="shared" si="353"/>
        <v>0</v>
      </c>
      <c r="K1256" s="14">
        <f t="shared" si="353"/>
        <v>0</v>
      </c>
      <c r="L1256" s="14" t="str">
        <f t="shared" si="349"/>
        <v>1.10</v>
      </c>
      <c r="M1256" s="15" t="str">
        <f t="shared" si="350"/>
        <v>--</v>
      </c>
      <c r="N1256" s="14" t="str">
        <f t="shared" si="351"/>
        <v/>
      </c>
      <c r="O1256" s="15" t="str">
        <f t="shared" si="344"/>
        <v/>
      </c>
      <c r="P1256" s="15" t="str">
        <f>IF(N1256=1,FLOOR(MAX($P$4:P1255),1)+1,IF(AND(P1255&lt;&gt;"",O1255&lt;&gt;1),MAX($P$4:P1255)+0.1,""))</f>
        <v/>
      </c>
      <c r="Q1256" s="5">
        <f>ROW()</f>
        <v>1256</v>
      </c>
    </row>
    <row r="1257" spans="1:17" x14ac:dyDescent="0.3">
      <c r="A1257" s="1" t="s">
        <v>769</v>
      </c>
      <c r="B1257" s="5"/>
      <c r="C1257" s="14">
        <f t="shared" si="345"/>
        <v>0</v>
      </c>
      <c r="D1257" s="14">
        <f t="shared" si="345"/>
        <v>0</v>
      </c>
      <c r="E1257" s="14" t="str">
        <f t="shared" si="346"/>
        <v/>
      </c>
      <c r="F1257" s="14">
        <f t="shared" si="347"/>
        <v>1</v>
      </c>
      <c r="G1257" s="14">
        <f t="shared" si="343"/>
        <v>1</v>
      </c>
      <c r="H1257" s="14">
        <f t="shared" si="353"/>
        <v>10</v>
      </c>
      <c r="I1257" s="14">
        <f t="shared" si="353"/>
        <v>0</v>
      </c>
      <c r="J1257" s="14">
        <f t="shared" si="353"/>
        <v>0</v>
      </c>
      <c r="K1257" s="14">
        <f t="shared" si="353"/>
        <v>0</v>
      </c>
      <c r="L1257" s="14" t="str">
        <f t="shared" si="349"/>
        <v>1.10</v>
      </c>
      <c r="M1257" s="15" t="str">
        <f t="shared" si="350"/>
        <v>--</v>
      </c>
      <c r="N1257" s="14" t="str">
        <f t="shared" si="351"/>
        <v/>
      </c>
      <c r="O1257" s="15" t="str">
        <f t="shared" si="344"/>
        <v/>
      </c>
      <c r="P1257" s="15" t="str">
        <f>IF(N1257=1,FLOOR(MAX($P$4:P1256),1)+1,IF(AND(P1256&lt;&gt;"",O1256&lt;&gt;1),MAX($P$4:P1256)+0.1,""))</f>
        <v/>
      </c>
      <c r="Q1257" s="5">
        <f>ROW()</f>
        <v>1257</v>
      </c>
    </row>
    <row r="1258" spans="1:17" x14ac:dyDescent="0.3">
      <c r="A1258" s="1" t="s">
        <v>2423</v>
      </c>
      <c r="B1258" s="5"/>
      <c r="C1258" s="14">
        <f t="shared" si="345"/>
        <v>0</v>
      </c>
      <c r="D1258" s="14">
        <f t="shared" si="345"/>
        <v>0</v>
      </c>
      <c r="E1258" s="14" t="str">
        <f t="shared" si="346"/>
        <v/>
      </c>
      <c r="F1258" s="14">
        <f t="shared" si="347"/>
        <v>1</v>
      </c>
      <c r="G1258" s="14">
        <f t="shared" si="343"/>
        <v>1</v>
      </c>
      <c r="H1258" s="14">
        <f t="shared" si="353"/>
        <v>10</v>
      </c>
      <c r="I1258" s="14">
        <f t="shared" si="353"/>
        <v>0</v>
      </c>
      <c r="J1258" s="14">
        <f t="shared" si="353"/>
        <v>0</v>
      </c>
      <c r="K1258" s="14">
        <f t="shared" si="353"/>
        <v>0</v>
      </c>
      <c r="L1258" s="14" t="str">
        <f t="shared" si="349"/>
        <v>1.10</v>
      </c>
      <c r="M1258" s="15" t="str">
        <f t="shared" si="350"/>
        <v>--</v>
      </c>
      <c r="N1258" s="14" t="str">
        <f t="shared" si="351"/>
        <v/>
      </c>
      <c r="O1258" s="15" t="str">
        <f t="shared" si="344"/>
        <v/>
      </c>
      <c r="P1258" s="15" t="str">
        <f>IF(N1258=1,FLOOR(MAX($P$4:P1257),1)+1,IF(AND(P1257&lt;&gt;"",O1257&lt;&gt;1),MAX($P$4:P1257)+0.1,""))</f>
        <v/>
      </c>
      <c r="Q1258" s="5">
        <f>ROW()</f>
        <v>1258</v>
      </c>
    </row>
    <row r="1259" spans="1:17" x14ac:dyDescent="0.3">
      <c r="A1259" s="1" t="s">
        <v>770</v>
      </c>
      <c r="B1259" s="5"/>
      <c r="C1259" s="14">
        <f t="shared" si="345"/>
        <v>0</v>
      </c>
      <c r="D1259" s="14">
        <f t="shared" si="345"/>
        <v>0</v>
      </c>
      <c r="E1259" s="14" t="str">
        <f t="shared" si="346"/>
        <v/>
      </c>
      <c r="F1259" s="14">
        <f t="shared" si="347"/>
        <v>1</v>
      </c>
      <c r="G1259" s="14">
        <f t="shared" si="343"/>
        <v>1</v>
      </c>
      <c r="H1259" s="14">
        <f t="shared" si="353"/>
        <v>10</v>
      </c>
      <c r="I1259" s="14">
        <f t="shared" si="353"/>
        <v>0</v>
      </c>
      <c r="J1259" s="14">
        <f t="shared" si="353"/>
        <v>0</v>
      </c>
      <c r="K1259" s="14">
        <f t="shared" si="353"/>
        <v>0</v>
      </c>
      <c r="L1259" s="14" t="str">
        <f t="shared" si="349"/>
        <v>1.10</v>
      </c>
      <c r="M1259" s="15" t="str">
        <f t="shared" si="350"/>
        <v>--</v>
      </c>
      <c r="N1259" s="14" t="str">
        <f t="shared" si="351"/>
        <v/>
      </c>
      <c r="O1259" s="15" t="str">
        <f t="shared" si="344"/>
        <v/>
      </c>
      <c r="P1259" s="15" t="str">
        <f>IF(N1259=1,FLOOR(MAX($P$4:P1258),1)+1,IF(AND(P1258&lt;&gt;"",O1258&lt;&gt;1),MAX($P$4:P1258)+0.1,""))</f>
        <v/>
      </c>
      <c r="Q1259" s="5">
        <f>ROW()</f>
        <v>1259</v>
      </c>
    </row>
    <row r="1260" spans="1:17" x14ac:dyDescent="0.3">
      <c r="A1260" s="1" t="s">
        <v>55</v>
      </c>
      <c r="B1260" s="5"/>
      <c r="C1260" s="14">
        <f t="shared" si="345"/>
        <v>0</v>
      </c>
      <c r="D1260" s="14">
        <f t="shared" si="345"/>
        <v>0</v>
      </c>
      <c r="E1260" s="14" t="str">
        <f t="shared" si="346"/>
        <v/>
      </c>
      <c r="F1260" s="14">
        <f t="shared" si="347"/>
        <v>1</v>
      </c>
      <c r="G1260" s="14">
        <f t="shared" si="343"/>
        <v>1</v>
      </c>
      <c r="H1260" s="14">
        <f t="shared" si="353"/>
        <v>10</v>
      </c>
      <c r="I1260" s="14">
        <f t="shared" si="353"/>
        <v>0</v>
      </c>
      <c r="J1260" s="14">
        <f t="shared" si="353"/>
        <v>0</v>
      </c>
      <c r="K1260" s="14">
        <f t="shared" si="353"/>
        <v>0</v>
      </c>
      <c r="L1260" s="14" t="str">
        <f t="shared" si="349"/>
        <v>1.10</v>
      </c>
      <c r="M1260" s="15" t="str">
        <f t="shared" si="350"/>
        <v>--</v>
      </c>
      <c r="N1260" s="14" t="str">
        <f t="shared" si="351"/>
        <v/>
      </c>
      <c r="O1260" s="15" t="str">
        <f t="shared" si="344"/>
        <v/>
      </c>
      <c r="P1260" s="15" t="str">
        <f>IF(N1260=1,FLOOR(MAX($P$4:P1259),1)+1,IF(AND(P1259&lt;&gt;"",O1259&lt;&gt;1),MAX($P$4:P1259)+0.1,""))</f>
        <v/>
      </c>
      <c r="Q1260" s="5">
        <f>ROW()</f>
        <v>1260</v>
      </c>
    </row>
    <row r="1261" spans="1:17" x14ac:dyDescent="0.3">
      <c r="A1261" s="1" t="s">
        <v>771</v>
      </c>
      <c r="B1261" s="5"/>
      <c r="C1261" s="14">
        <f t="shared" si="345"/>
        <v>0</v>
      </c>
      <c r="D1261" s="14">
        <f t="shared" si="345"/>
        <v>0</v>
      </c>
      <c r="E1261" s="14" t="str">
        <f t="shared" si="346"/>
        <v/>
      </c>
      <c r="F1261" s="14">
        <f t="shared" si="347"/>
        <v>1</v>
      </c>
      <c r="G1261" s="14">
        <f t="shared" si="343"/>
        <v>1</v>
      </c>
      <c r="H1261" s="14">
        <f t="shared" si="353"/>
        <v>10</v>
      </c>
      <c r="I1261" s="14">
        <f t="shared" si="353"/>
        <v>0</v>
      </c>
      <c r="J1261" s="14">
        <f t="shared" si="353"/>
        <v>0</v>
      </c>
      <c r="K1261" s="14">
        <f t="shared" si="353"/>
        <v>0</v>
      </c>
      <c r="L1261" s="14" t="str">
        <f t="shared" si="349"/>
        <v>1.10</v>
      </c>
      <c r="M1261" s="15" t="str">
        <f t="shared" si="350"/>
        <v>--</v>
      </c>
      <c r="N1261" s="14" t="str">
        <f t="shared" si="351"/>
        <v/>
      </c>
      <c r="O1261" s="15" t="str">
        <f t="shared" si="344"/>
        <v/>
      </c>
      <c r="P1261" s="15" t="str">
        <f>IF(N1261=1,FLOOR(MAX($P$4:P1260),1)+1,IF(AND(P1260&lt;&gt;"",O1260&lt;&gt;1),MAX($P$4:P1260)+0.1,""))</f>
        <v/>
      </c>
      <c r="Q1261" s="5">
        <f>ROW()</f>
        <v>1261</v>
      </c>
    </row>
    <row r="1262" spans="1:17" x14ac:dyDescent="0.3">
      <c r="A1262" s="1" t="s">
        <v>55</v>
      </c>
      <c r="B1262" s="5"/>
      <c r="C1262" s="14">
        <f t="shared" si="345"/>
        <v>0</v>
      </c>
      <c r="D1262" s="14">
        <f t="shared" si="345"/>
        <v>0</v>
      </c>
      <c r="E1262" s="14" t="str">
        <f t="shared" si="346"/>
        <v/>
      </c>
      <c r="F1262" s="14">
        <f t="shared" si="347"/>
        <v>1</v>
      </c>
      <c r="G1262" s="14">
        <f t="shared" si="343"/>
        <v>1</v>
      </c>
      <c r="H1262" s="14">
        <f t="shared" si="353"/>
        <v>10</v>
      </c>
      <c r="I1262" s="14">
        <f t="shared" si="353"/>
        <v>0</v>
      </c>
      <c r="J1262" s="14">
        <f t="shared" si="353"/>
        <v>0</v>
      </c>
      <c r="K1262" s="14">
        <f t="shared" si="353"/>
        <v>0</v>
      </c>
      <c r="L1262" s="14" t="str">
        <f t="shared" si="349"/>
        <v>1.10</v>
      </c>
      <c r="M1262" s="15" t="str">
        <f t="shared" si="350"/>
        <v>--</v>
      </c>
      <c r="N1262" s="14" t="str">
        <f t="shared" si="351"/>
        <v/>
      </c>
      <c r="O1262" s="15" t="str">
        <f t="shared" si="344"/>
        <v/>
      </c>
      <c r="P1262" s="15" t="str">
        <f>IF(N1262=1,FLOOR(MAX($P$4:P1261),1)+1,IF(AND(P1261&lt;&gt;"",O1261&lt;&gt;1),MAX($P$4:P1261)+0.1,""))</f>
        <v/>
      </c>
      <c r="Q1262" s="5">
        <f>ROW()</f>
        <v>1262</v>
      </c>
    </row>
    <row r="1263" spans="1:17" x14ac:dyDescent="0.3">
      <c r="A1263" s="1" t="s">
        <v>772</v>
      </c>
      <c r="B1263" s="5"/>
      <c r="C1263" s="14">
        <f t="shared" si="345"/>
        <v>0</v>
      </c>
      <c r="D1263" s="14">
        <f t="shared" si="345"/>
        <v>0</v>
      </c>
      <c r="E1263" s="14" t="str">
        <f t="shared" si="346"/>
        <v/>
      </c>
      <c r="F1263" s="14">
        <f t="shared" si="347"/>
        <v>1</v>
      </c>
      <c r="G1263" s="14">
        <f t="shared" si="343"/>
        <v>1</v>
      </c>
      <c r="H1263" s="14">
        <f t="shared" si="353"/>
        <v>10</v>
      </c>
      <c r="I1263" s="14">
        <f t="shared" si="353"/>
        <v>0</v>
      </c>
      <c r="J1263" s="14">
        <f t="shared" si="353"/>
        <v>0</v>
      </c>
      <c r="K1263" s="14">
        <f t="shared" si="353"/>
        <v>0</v>
      </c>
      <c r="L1263" s="14" t="str">
        <f t="shared" si="349"/>
        <v>1.10</v>
      </c>
      <c r="M1263" s="15" t="str">
        <f t="shared" si="350"/>
        <v>--</v>
      </c>
      <c r="N1263" s="14" t="str">
        <f t="shared" si="351"/>
        <v/>
      </c>
      <c r="O1263" s="15" t="str">
        <f t="shared" si="344"/>
        <v/>
      </c>
      <c r="P1263" s="15" t="str">
        <f>IF(N1263=1,FLOOR(MAX($P$4:P1262),1)+1,IF(AND(P1262&lt;&gt;"",O1262&lt;&gt;1),MAX($P$4:P1262)+0.1,""))</f>
        <v/>
      </c>
      <c r="Q1263" s="5">
        <f>ROW()</f>
        <v>1263</v>
      </c>
    </row>
    <row r="1264" spans="1:17" x14ac:dyDescent="0.3">
      <c r="A1264" s="1" t="s">
        <v>773</v>
      </c>
      <c r="B1264" s="5"/>
      <c r="C1264" s="14">
        <f t="shared" si="345"/>
        <v>0</v>
      </c>
      <c r="D1264" s="14">
        <f t="shared" si="345"/>
        <v>0</v>
      </c>
      <c r="E1264" s="14" t="str">
        <f t="shared" si="346"/>
        <v/>
      </c>
      <c r="F1264" s="14">
        <f t="shared" si="347"/>
        <v>1</v>
      </c>
      <c r="G1264" s="14">
        <f t="shared" si="343"/>
        <v>1</v>
      </c>
      <c r="H1264" s="14">
        <f t="shared" si="353"/>
        <v>10</v>
      </c>
      <c r="I1264" s="14">
        <f t="shared" si="353"/>
        <v>0</v>
      </c>
      <c r="J1264" s="14">
        <f t="shared" si="353"/>
        <v>0</v>
      </c>
      <c r="K1264" s="14">
        <f t="shared" si="353"/>
        <v>0</v>
      </c>
      <c r="L1264" s="14" t="str">
        <f t="shared" si="349"/>
        <v>1.10</v>
      </c>
      <c r="M1264" s="15" t="str">
        <f t="shared" si="350"/>
        <v>--</v>
      </c>
      <c r="N1264" s="14" t="str">
        <f t="shared" si="351"/>
        <v/>
      </c>
      <c r="O1264" s="15" t="str">
        <f t="shared" si="344"/>
        <v/>
      </c>
      <c r="P1264" s="15" t="str">
        <f>IF(N1264=1,FLOOR(MAX($P$4:P1263),1)+1,IF(AND(P1263&lt;&gt;"",O1263&lt;&gt;1),MAX($P$4:P1263)+0.1,""))</f>
        <v/>
      </c>
      <c r="Q1264" s="5">
        <f>ROW()</f>
        <v>1264</v>
      </c>
    </row>
    <row r="1265" spans="1:17" x14ac:dyDescent="0.3">
      <c r="A1265" s="1" t="s">
        <v>55</v>
      </c>
      <c r="B1265" s="5"/>
      <c r="C1265" s="14">
        <f t="shared" si="345"/>
        <v>0</v>
      </c>
      <c r="D1265" s="14">
        <f t="shared" si="345"/>
        <v>0</v>
      </c>
      <c r="E1265" s="14" t="str">
        <f t="shared" si="346"/>
        <v/>
      </c>
      <c r="F1265" s="14">
        <f t="shared" si="347"/>
        <v>1</v>
      </c>
      <c r="G1265" s="14">
        <f t="shared" si="343"/>
        <v>1</v>
      </c>
      <c r="H1265" s="14">
        <f t="shared" si="353"/>
        <v>10</v>
      </c>
      <c r="I1265" s="14">
        <f t="shared" si="353"/>
        <v>0</v>
      </c>
      <c r="J1265" s="14">
        <f t="shared" si="353"/>
        <v>0</v>
      </c>
      <c r="K1265" s="14">
        <f t="shared" si="353"/>
        <v>0</v>
      </c>
      <c r="L1265" s="14" t="str">
        <f t="shared" si="349"/>
        <v>1.10</v>
      </c>
      <c r="M1265" s="15" t="str">
        <f t="shared" si="350"/>
        <v>--</v>
      </c>
      <c r="N1265" s="14" t="str">
        <f t="shared" si="351"/>
        <v/>
      </c>
      <c r="O1265" s="15" t="str">
        <f t="shared" si="344"/>
        <v/>
      </c>
      <c r="P1265" s="15" t="str">
        <f>IF(N1265=1,FLOOR(MAX($P$4:P1264),1)+1,IF(AND(P1264&lt;&gt;"",O1264&lt;&gt;1),MAX($P$4:P1264)+0.1,""))</f>
        <v/>
      </c>
      <c r="Q1265" s="5">
        <f>ROW()</f>
        <v>1265</v>
      </c>
    </row>
    <row r="1266" spans="1:17" x14ac:dyDescent="0.3">
      <c r="A1266" s="1" t="s">
        <v>774</v>
      </c>
      <c r="B1266" s="5"/>
      <c r="C1266" s="14">
        <f t="shared" si="345"/>
        <v>0</v>
      </c>
      <c r="D1266" s="14">
        <f t="shared" si="345"/>
        <v>0</v>
      </c>
      <c r="E1266" s="14" t="str">
        <f t="shared" si="346"/>
        <v/>
      </c>
      <c r="F1266" s="14">
        <f t="shared" si="347"/>
        <v>1</v>
      </c>
      <c r="G1266" s="14">
        <f t="shared" si="343"/>
        <v>1</v>
      </c>
      <c r="H1266" s="14">
        <f t="shared" si="353"/>
        <v>10</v>
      </c>
      <c r="I1266" s="14">
        <f t="shared" si="353"/>
        <v>0</v>
      </c>
      <c r="J1266" s="14">
        <f t="shared" si="353"/>
        <v>0</v>
      </c>
      <c r="K1266" s="14">
        <f t="shared" si="353"/>
        <v>0</v>
      </c>
      <c r="L1266" s="14" t="str">
        <f t="shared" si="349"/>
        <v>1.10</v>
      </c>
      <c r="M1266" s="15" t="str">
        <f t="shared" si="350"/>
        <v>--</v>
      </c>
      <c r="N1266" s="14" t="str">
        <f t="shared" si="351"/>
        <v/>
      </c>
      <c r="O1266" s="15" t="str">
        <f t="shared" si="344"/>
        <v/>
      </c>
      <c r="P1266" s="15" t="str">
        <f>IF(N1266=1,FLOOR(MAX($P$4:P1265),1)+1,IF(AND(P1265&lt;&gt;"",O1265&lt;&gt;1),MAX($P$4:P1265)+0.1,""))</f>
        <v/>
      </c>
      <c r="Q1266" s="5">
        <f>ROW()</f>
        <v>1266</v>
      </c>
    </row>
    <row r="1267" spans="1:17" x14ac:dyDescent="0.3">
      <c r="A1267" s="1" t="s">
        <v>190</v>
      </c>
      <c r="B1267" s="5"/>
      <c r="C1267" s="14">
        <f t="shared" si="345"/>
        <v>0</v>
      </c>
      <c r="D1267" s="14">
        <f t="shared" si="345"/>
        <v>1</v>
      </c>
      <c r="E1267" s="14" t="str">
        <f t="shared" si="346"/>
        <v/>
      </c>
      <c r="F1267" s="14">
        <f t="shared" si="347"/>
        <v>0</v>
      </c>
      <c r="G1267" s="14">
        <f t="shared" si="343"/>
        <v>1</v>
      </c>
      <c r="H1267" s="14">
        <f t="shared" si="353"/>
        <v>10</v>
      </c>
      <c r="I1267" s="14">
        <f t="shared" si="353"/>
        <v>0</v>
      </c>
      <c r="J1267" s="14">
        <f t="shared" si="353"/>
        <v>0</v>
      </c>
      <c r="K1267" s="14">
        <f t="shared" si="353"/>
        <v>0</v>
      </c>
      <c r="L1267" s="14" t="str">
        <f t="shared" si="349"/>
        <v>1.10</v>
      </c>
      <c r="M1267" s="15" t="str">
        <f t="shared" si="350"/>
        <v>--</v>
      </c>
      <c r="N1267" s="14" t="str">
        <f t="shared" si="351"/>
        <v/>
      </c>
      <c r="O1267" s="15" t="str">
        <f t="shared" si="344"/>
        <v/>
      </c>
      <c r="P1267" s="15" t="str">
        <f>IF(N1267=1,FLOOR(MAX($P$4:P1266),1)+1,IF(AND(P1266&lt;&gt;"",O1266&lt;&gt;1),MAX($P$4:P1266)+0.1,""))</f>
        <v/>
      </c>
      <c r="Q1267" s="5">
        <f>ROW()</f>
        <v>1267</v>
      </c>
    </row>
    <row r="1268" spans="1:17" x14ac:dyDescent="0.3">
      <c r="A1268" s="1" t="s">
        <v>775</v>
      </c>
      <c r="B1268" s="5"/>
      <c r="C1268" s="14">
        <f t="shared" si="345"/>
        <v>1</v>
      </c>
      <c r="D1268" s="14">
        <f t="shared" si="345"/>
        <v>0</v>
      </c>
      <c r="E1268" s="14" t="str">
        <f t="shared" si="346"/>
        <v/>
      </c>
      <c r="F1268" s="14">
        <f t="shared" si="347"/>
        <v>1</v>
      </c>
      <c r="G1268" s="14">
        <f t="shared" si="343"/>
        <v>1</v>
      </c>
      <c r="H1268" s="14">
        <f t="shared" si="353"/>
        <v>11</v>
      </c>
      <c r="I1268" s="14">
        <f t="shared" si="353"/>
        <v>0</v>
      </c>
      <c r="J1268" s="14">
        <f t="shared" si="353"/>
        <v>0</v>
      </c>
      <c r="K1268" s="14">
        <f t="shared" si="353"/>
        <v>0</v>
      </c>
      <c r="L1268" s="14" t="str">
        <f t="shared" si="349"/>
        <v>1.11</v>
      </c>
      <c r="M1268" s="15" t="str">
        <f t="shared" si="350"/>
        <v>CYBERSECURITY DURING CONSTRUCTION</v>
      </c>
      <c r="N1268" s="14" t="str">
        <f t="shared" si="351"/>
        <v/>
      </c>
      <c r="O1268" s="15" t="str">
        <f t="shared" si="344"/>
        <v/>
      </c>
      <c r="P1268" s="15" t="str">
        <f>IF(N1268=1,FLOOR(MAX($P$4:P1267),1)+1,IF(AND(P1267&lt;&gt;"",O1267&lt;&gt;1),MAX($P$4:P1267)+0.1,""))</f>
        <v/>
      </c>
      <c r="Q1268" s="5">
        <f>ROW()</f>
        <v>1268</v>
      </c>
    </row>
    <row r="1269" spans="1:17" x14ac:dyDescent="0.3">
      <c r="A1269" s="1" t="s">
        <v>59</v>
      </c>
      <c r="B1269" s="5"/>
      <c r="C1269" s="14">
        <f t="shared" si="345"/>
        <v>0</v>
      </c>
      <c r="D1269" s="14">
        <f t="shared" si="345"/>
        <v>0</v>
      </c>
      <c r="E1269" s="14" t="str">
        <f t="shared" si="346"/>
        <v/>
      </c>
      <c r="F1269" s="14">
        <f t="shared" si="347"/>
        <v>1</v>
      </c>
      <c r="G1269" s="14">
        <f t="shared" si="343"/>
        <v>1</v>
      </c>
      <c r="H1269" s="14">
        <f t="shared" si="353"/>
        <v>11</v>
      </c>
      <c r="I1269" s="14">
        <f t="shared" si="353"/>
        <v>0</v>
      </c>
      <c r="J1269" s="14">
        <f t="shared" si="353"/>
        <v>0</v>
      </c>
      <c r="K1269" s="14">
        <f t="shared" si="353"/>
        <v>0</v>
      </c>
      <c r="L1269" s="14" t="str">
        <f t="shared" si="349"/>
        <v>1.11</v>
      </c>
      <c r="M1269" s="15" t="str">
        <f t="shared" si="350"/>
        <v>--</v>
      </c>
      <c r="N1269" s="14" t="str">
        <f t="shared" si="351"/>
        <v/>
      </c>
      <c r="O1269" s="15" t="str">
        <f t="shared" si="344"/>
        <v/>
      </c>
      <c r="P1269" s="15" t="str">
        <f>IF(N1269=1,FLOOR(MAX($P$4:P1268),1)+1,IF(AND(P1268&lt;&gt;"",O1268&lt;&gt;1),MAX($P$4:P1268)+0.1,""))</f>
        <v/>
      </c>
      <c r="Q1269" s="5">
        <f>ROW()</f>
        <v>1269</v>
      </c>
    </row>
    <row r="1270" spans="1:17" x14ac:dyDescent="0.3">
      <c r="A1270" s="1" t="s">
        <v>60</v>
      </c>
      <c r="B1270" s="5"/>
      <c r="C1270" s="14">
        <f t="shared" si="345"/>
        <v>0</v>
      </c>
      <c r="D1270" s="14">
        <f t="shared" si="345"/>
        <v>0</v>
      </c>
      <c r="E1270" s="14" t="str">
        <f t="shared" si="346"/>
        <v/>
      </c>
      <c r="F1270" s="14">
        <f t="shared" si="347"/>
        <v>1</v>
      </c>
      <c r="G1270" s="14">
        <f t="shared" si="343"/>
        <v>1</v>
      </c>
      <c r="H1270" s="14">
        <f t="shared" ref="H1270:K1285" si="354">IF(G1270&lt;&gt;G1269,0,IF(AND(($F1269-$D1270)=(H$3-1),$F1270=H$3),H1269+1,H1269))</f>
        <v>11</v>
      </c>
      <c r="I1270" s="14">
        <f t="shared" si="354"/>
        <v>0</v>
      </c>
      <c r="J1270" s="14">
        <f t="shared" si="354"/>
        <v>0</v>
      </c>
      <c r="K1270" s="14">
        <f t="shared" si="354"/>
        <v>0</v>
      </c>
      <c r="L1270" s="14" t="str">
        <f t="shared" si="349"/>
        <v>1.11</v>
      </c>
      <c r="M1270" s="15" t="str">
        <f t="shared" si="350"/>
        <v>--</v>
      </c>
      <c r="N1270" s="14" t="str">
        <f t="shared" si="351"/>
        <v/>
      </c>
      <c r="O1270" s="15" t="str">
        <f t="shared" si="344"/>
        <v/>
      </c>
      <c r="P1270" s="15" t="str">
        <f>IF(N1270=1,FLOOR(MAX($P$4:P1269),1)+1,IF(AND(P1269&lt;&gt;"",O1269&lt;&gt;1),MAX($P$4:P1269)+0.1,""))</f>
        <v/>
      </c>
      <c r="Q1270" s="5">
        <f>ROW()</f>
        <v>1270</v>
      </c>
    </row>
    <row r="1271" spans="1:17" x14ac:dyDescent="0.3">
      <c r="A1271" s="1" t="s">
        <v>776</v>
      </c>
      <c r="B1271" s="5"/>
      <c r="C1271" s="14">
        <f t="shared" si="345"/>
        <v>0</v>
      </c>
      <c r="D1271" s="14">
        <f t="shared" si="345"/>
        <v>0</v>
      </c>
      <c r="E1271" s="14" t="str">
        <f t="shared" si="346"/>
        <v/>
      </c>
      <c r="F1271" s="14">
        <f t="shared" si="347"/>
        <v>1</v>
      </c>
      <c r="G1271" s="14">
        <f t="shared" si="343"/>
        <v>1</v>
      </c>
      <c r="H1271" s="14">
        <f t="shared" si="354"/>
        <v>11</v>
      </c>
      <c r="I1271" s="14">
        <f t="shared" si="354"/>
        <v>0</v>
      </c>
      <c r="J1271" s="14">
        <f t="shared" si="354"/>
        <v>0</v>
      </c>
      <c r="K1271" s="14">
        <f t="shared" si="354"/>
        <v>0</v>
      </c>
      <c r="L1271" s="14" t="str">
        <f t="shared" si="349"/>
        <v>1.11</v>
      </c>
      <c r="M1271" s="15" t="str">
        <f t="shared" si="350"/>
        <v>--</v>
      </c>
      <c r="N1271" s="14" t="str">
        <f t="shared" si="351"/>
        <v/>
      </c>
      <c r="O1271" s="15" t="str">
        <f t="shared" si="344"/>
        <v/>
      </c>
      <c r="P1271" s="15" t="str">
        <f>IF(N1271=1,FLOOR(MAX($P$4:P1270),1)+1,IF(AND(P1270&lt;&gt;"",O1270&lt;&gt;1),MAX($P$4:P1270)+0.1,""))</f>
        <v/>
      </c>
      <c r="Q1271" s="5">
        <f>ROW()</f>
        <v>1271</v>
      </c>
    </row>
    <row r="1272" spans="1:17" x14ac:dyDescent="0.3">
      <c r="A1272" s="1" t="s">
        <v>777</v>
      </c>
      <c r="B1272" s="5"/>
      <c r="C1272" s="14">
        <f t="shared" si="345"/>
        <v>0</v>
      </c>
      <c r="D1272" s="14">
        <f t="shared" si="345"/>
        <v>0</v>
      </c>
      <c r="E1272" s="14" t="str">
        <f t="shared" si="346"/>
        <v/>
      </c>
      <c r="F1272" s="14">
        <f t="shared" si="347"/>
        <v>1</v>
      </c>
      <c r="G1272" s="14">
        <f t="shared" si="343"/>
        <v>1</v>
      </c>
      <c r="H1272" s="14">
        <f t="shared" si="354"/>
        <v>11</v>
      </c>
      <c r="I1272" s="14">
        <f t="shared" si="354"/>
        <v>0</v>
      </c>
      <c r="J1272" s="14">
        <f t="shared" si="354"/>
        <v>0</v>
      </c>
      <c r="K1272" s="14">
        <f t="shared" si="354"/>
        <v>0</v>
      </c>
      <c r="L1272" s="14" t="str">
        <f t="shared" si="349"/>
        <v>1.11</v>
      </c>
      <c r="M1272" s="15" t="str">
        <f t="shared" si="350"/>
        <v>--</v>
      </c>
      <c r="N1272" s="14" t="str">
        <f t="shared" si="351"/>
        <v/>
      </c>
      <c r="O1272" s="15" t="str">
        <f t="shared" si="344"/>
        <v/>
      </c>
      <c r="P1272" s="15" t="str">
        <f>IF(N1272=1,FLOOR(MAX($P$4:P1271),1)+1,IF(AND(P1271&lt;&gt;"",O1271&lt;&gt;1),MAX($P$4:P1271)+0.1,""))</f>
        <v/>
      </c>
      <c r="Q1272" s="5">
        <f>ROW()</f>
        <v>1272</v>
      </c>
    </row>
    <row r="1273" spans="1:17" x14ac:dyDescent="0.3">
      <c r="A1273" s="1" t="s">
        <v>778</v>
      </c>
      <c r="B1273" s="5"/>
      <c r="C1273" s="14">
        <f t="shared" si="345"/>
        <v>0</v>
      </c>
      <c r="D1273" s="14">
        <f t="shared" si="345"/>
        <v>0</v>
      </c>
      <c r="E1273" s="14" t="str">
        <f t="shared" si="346"/>
        <v/>
      </c>
      <c r="F1273" s="14">
        <f t="shared" si="347"/>
        <v>1</v>
      </c>
      <c r="G1273" s="14">
        <f t="shared" si="343"/>
        <v>1</v>
      </c>
      <c r="H1273" s="14">
        <f t="shared" si="354"/>
        <v>11</v>
      </c>
      <c r="I1273" s="14">
        <f t="shared" si="354"/>
        <v>0</v>
      </c>
      <c r="J1273" s="14">
        <f t="shared" si="354"/>
        <v>0</v>
      </c>
      <c r="K1273" s="14">
        <f t="shared" si="354"/>
        <v>0</v>
      </c>
      <c r="L1273" s="14" t="str">
        <f t="shared" si="349"/>
        <v>1.11</v>
      </c>
      <c r="M1273" s="15" t="str">
        <f t="shared" si="350"/>
        <v>--</v>
      </c>
      <c r="N1273" s="14" t="str">
        <f t="shared" si="351"/>
        <v/>
      </c>
      <c r="O1273" s="15" t="str">
        <f t="shared" si="344"/>
        <v/>
      </c>
      <c r="P1273" s="15" t="str">
        <f>IF(N1273=1,FLOOR(MAX($P$4:P1272),1)+1,IF(AND(P1272&lt;&gt;"",O1272&lt;&gt;1),MAX($P$4:P1272)+0.1,""))</f>
        <v/>
      </c>
      <c r="Q1273" s="5">
        <f>ROW()</f>
        <v>1273</v>
      </c>
    </row>
    <row r="1274" spans="1:17" x14ac:dyDescent="0.3">
      <c r="A1274" s="1" t="s">
        <v>779</v>
      </c>
      <c r="B1274" s="5"/>
      <c r="C1274" s="14">
        <f t="shared" si="345"/>
        <v>0</v>
      </c>
      <c r="D1274" s="14">
        <f t="shared" si="345"/>
        <v>0</v>
      </c>
      <c r="E1274" s="14" t="str">
        <f t="shared" si="346"/>
        <v/>
      </c>
      <c r="F1274" s="14">
        <f t="shared" si="347"/>
        <v>1</v>
      </c>
      <c r="G1274" s="14">
        <f t="shared" si="343"/>
        <v>1</v>
      </c>
      <c r="H1274" s="14">
        <f t="shared" si="354"/>
        <v>11</v>
      </c>
      <c r="I1274" s="14">
        <f t="shared" si="354"/>
        <v>0</v>
      </c>
      <c r="J1274" s="14">
        <f t="shared" si="354"/>
        <v>0</v>
      </c>
      <c r="K1274" s="14">
        <f t="shared" si="354"/>
        <v>0</v>
      </c>
      <c r="L1274" s="14" t="str">
        <f t="shared" si="349"/>
        <v>1.11</v>
      </c>
      <c r="M1274" s="15" t="str">
        <f t="shared" si="350"/>
        <v>--</v>
      </c>
      <c r="N1274" s="14" t="str">
        <f t="shared" si="351"/>
        <v/>
      </c>
      <c r="O1274" s="15" t="str">
        <f t="shared" si="344"/>
        <v/>
      </c>
      <c r="P1274" s="15" t="str">
        <f>IF(N1274=1,FLOOR(MAX($P$4:P1273),1)+1,IF(AND(P1273&lt;&gt;"",O1273&lt;&gt;1),MAX($P$4:P1273)+0.1,""))</f>
        <v/>
      </c>
      <c r="Q1274" s="5">
        <f>ROW()</f>
        <v>1274</v>
      </c>
    </row>
    <row r="1275" spans="1:17" x14ac:dyDescent="0.3">
      <c r="A1275" s="1" t="s">
        <v>780</v>
      </c>
      <c r="B1275" s="5"/>
      <c r="C1275" s="14">
        <f t="shared" si="345"/>
        <v>0</v>
      </c>
      <c r="D1275" s="14">
        <f t="shared" si="345"/>
        <v>0</v>
      </c>
      <c r="E1275" s="14" t="str">
        <f t="shared" si="346"/>
        <v/>
      </c>
      <c r="F1275" s="14">
        <f t="shared" si="347"/>
        <v>1</v>
      </c>
      <c r="G1275" s="14">
        <f t="shared" si="343"/>
        <v>1</v>
      </c>
      <c r="H1275" s="14">
        <f t="shared" si="354"/>
        <v>11</v>
      </c>
      <c r="I1275" s="14">
        <f t="shared" si="354"/>
        <v>0</v>
      </c>
      <c r="J1275" s="14">
        <f t="shared" si="354"/>
        <v>0</v>
      </c>
      <c r="K1275" s="14">
        <f t="shared" si="354"/>
        <v>0</v>
      </c>
      <c r="L1275" s="14" t="str">
        <f t="shared" si="349"/>
        <v>1.11</v>
      </c>
      <c r="M1275" s="15" t="str">
        <f t="shared" si="350"/>
        <v>--</v>
      </c>
      <c r="N1275" s="14" t="str">
        <f t="shared" si="351"/>
        <v/>
      </c>
      <c r="O1275" s="15" t="str">
        <f t="shared" si="344"/>
        <v/>
      </c>
      <c r="P1275" s="15" t="str">
        <f>IF(N1275=1,FLOOR(MAX($P$4:P1274),1)+1,IF(AND(P1274&lt;&gt;"",O1274&lt;&gt;1),MAX($P$4:P1274)+0.1,""))</f>
        <v/>
      </c>
      <c r="Q1275" s="5">
        <f>ROW()</f>
        <v>1275</v>
      </c>
    </row>
    <row r="1276" spans="1:17" x14ac:dyDescent="0.3">
      <c r="A1276" s="1" t="s">
        <v>55</v>
      </c>
      <c r="B1276" s="5"/>
      <c r="C1276" s="14">
        <f t="shared" si="345"/>
        <v>0</v>
      </c>
      <c r="D1276" s="14">
        <f t="shared" si="345"/>
        <v>0</v>
      </c>
      <c r="E1276" s="14" t="str">
        <f t="shared" si="346"/>
        <v/>
      </c>
      <c r="F1276" s="14">
        <f t="shared" si="347"/>
        <v>1</v>
      </c>
      <c r="G1276" s="14">
        <f t="shared" si="343"/>
        <v>1</v>
      </c>
      <c r="H1276" s="14">
        <f t="shared" si="354"/>
        <v>11</v>
      </c>
      <c r="I1276" s="14">
        <f t="shared" si="354"/>
        <v>0</v>
      </c>
      <c r="J1276" s="14">
        <f t="shared" si="354"/>
        <v>0</v>
      </c>
      <c r="K1276" s="14">
        <f t="shared" si="354"/>
        <v>0</v>
      </c>
      <c r="L1276" s="14" t="str">
        <f t="shared" si="349"/>
        <v>1.11</v>
      </c>
      <c r="M1276" s="15" t="str">
        <f t="shared" si="350"/>
        <v>--</v>
      </c>
      <c r="N1276" s="14" t="str">
        <f t="shared" si="351"/>
        <v/>
      </c>
      <c r="O1276" s="15" t="str">
        <f t="shared" si="344"/>
        <v/>
      </c>
      <c r="P1276" s="15" t="str">
        <f>IF(N1276=1,FLOOR(MAX($P$4:P1275),1)+1,IF(AND(P1275&lt;&gt;"",O1275&lt;&gt;1),MAX($P$4:P1275)+0.1,""))</f>
        <v/>
      </c>
      <c r="Q1276" s="5">
        <f>ROW()</f>
        <v>1276</v>
      </c>
    </row>
    <row r="1277" spans="1:17" x14ac:dyDescent="0.3">
      <c r="A1277" s="1" t="s">
        <v>781</v>
      </c>
      <c r="B1277" s="5"/>
      <c r="C1277" s="14">
        <f t="shared" si="345"/>
        <v>0</v>
      </c>
      <c r="D1277" s="14">
        <f t="shared" si="345"/>
        <v>0</v>
      </c>
      <c r="E1277" s="14" t="str">
        <f t="shared" si="346"/>
        <v/>
      </c>
      <c r="F1277" s="14">
        <f t="shared" si="347"/>
        <v>1</v>
      </c>
      <c r="G1277" s="14">
        <f t="shared" si="343"/>
        <v>1</v>
      </c>
      <c r="H1277" s="14">
        <f t="shared" si="354"/>
        <v>11</v>
      </c>
      <c r="I1277" s="14">
        <f t="shared" si="354"/>
        <v>0</v>
      </c>
      <c r="J1277" s="14">
        <f t="shared" si="354"/>
        <v>0</v>
      </c>
      <c r="K1277" s="14">
        <f t="shared" si="354"/>
        <v>0</v>
      </c>
      <c r="L1277" s="14" t="str">
        <f t="shared" si="349"/>
        <v>1.11</v>
      </c>
      <c r="M1277" s="15" t="str">
        <f t="shared" si="350"/>
        <v>--</v>
      </c>
      <c r="N1277" s="14" t="str">
        <f t="shared" si="351"/>
        <v/>
      </c>
      <c r="O1277" s="15" t="str">
        <f t="shared" si="344"/>
        <v/>
      </c>
      <c r="P1277" s="15" t="str">
        <f>IF(N1277=1,FLOOR(MAX($P$4:P1276),1)+1,IF(AND(P1276&lt;&gt;"",O1276&lt;&gt;1),MAX($P$4:P1276)+0.1,""))</f>
        <v/>
      </c>
      <c r="Q1277" s="5">
        <f>ROW()</f>
        <v>1277</v>
      </c>
    </row>
    <row r="1278" spans="1:17" x14ac:dyDescent="0.3">
      <c r="A1278" s="1" t="s">
        <v>2424</v>
      </c>
      <c r="B1278" s="5"/>
      <c r="C1278" s="14">
        <f t="shared" si="345"/>
        <v>0</v>
      </c>
      <c r="D1278" s="14">
        <f t="shared" si="345"/>
        <v>0</v>
      </c>
      <c r="E1278" s="14" t="str">
        <f t="shared" si="346"/>
        <v/>
      </c>
      <c r="F1278" s="14">
        <f t="shared" si="347"/>
        <v>1</v>
      </c>
      <c r="G1278" s="14">
        <f t="shared" si="343"/>
        <v>1</v>
      </c>
      <c r="H1278" s="14">
        <f t="shared" si="354"/>
        <v>11</v>
      </c>
      <c r="I1278" s="14">
        <f t="shared" si="354"/>
        <v>0</v>
      </c>
      <c r="J1278" s="14">
        <f t="shared" si="354"/>
        <v>0</v>
      </c>
      <c r="K1278" s="14">
        <f t="shared" si="354"/>
        <v>0</v>
      </c>
      <c r="L1278" s="14" t="str">
        <f t="shared" si="349"/>
        <v>1.11</v>
      </c>
      <c r="M1278" s="15" t="str">
        <f t="shared" si="350"/>
        <v>--</v>
      </c>
      <c r="N1278" s="14" t="str">
        <f t="shared" si="351"/>
        <v/>
      </c>
      <c r="O1278" s="15" t="str">
        <f t="shared" si="344"/>
        <v/>
      </c>
      <c r="P1278" s="15" t="str">
        <f>IF(N1278=1,FLOOR(MAX($P$4:P1277),1)+1,IF(AND(P1277&lt;&gt;"",O1277&lt;&gt;1),MAX($P$4:P1277)+0.1,""))</f>
        <v/>
      </c>
      <c r="Q1278" s="5">
        <f>ROW()</f>
        <v>1278</v>
      </c>
    </row>
    <row r="1279" spans="1:17" x14ac:dyDescent="0.3">
      <c r="A1279" s="1" t="s">
        <v>2425</v>
      </c>
      <c r="B1279" s="5"/>
      <c r="C1279" s="14">
        <f t="shared" si="345"/>
        <v>0</v>
      </c>
      <c r="D1279" s="14">
        <f t="shared" si="345"/>
        <v>0</v>
      </c>
      <c r="E1279" s="14" t="str">
        <f t="shared" si="346"/>
        <v/>
      </c>
      <c r="F1279" s="14">
        <f t="shared" si="347"/>
        <v>1</v>
      </c>
      <c r="G1279" s="14">
        <f t="shared" si="343"/>
        <v>1</v>
      </c>
      <c r="H1279" s="14">
        <f t="shared" si="354"/>
        <v>11</v>
      </c>
      <c r="I1279" s="14">
        <f t="shared" si="354"/>
        <v>0</v>
      </c>
      <c r="J1279" s="14">
        <f t="shared" si="354"/>
        <v>0</v>
      </c>
      <c r="K1279" s="14">
        <f t="shared" si="354"/>
        <v>0</v>
      </c>
      <c r="L1279" s="14" t="str">
        <f t="shared" si="349"/>
        <v>1.11</v>
      </c>
      <c r="M1279" s="15" t="str">
        <f t="shared" si="350"/>
        <v>--</v>
      </c>
      <c r="N1279" s="14" t="str">
        <f t="shared" si="351"/>
        <v/>
      </c>
      <c r="O1279" s="15" t="str">
        <f t="shared" si="344"/>
        <v/>
      </c>
      <c r="P1279" s="15" t="str">
        <f>IF(N1279=1,FLOOR(MAX($P$4:P1278),1)+1,IF(AND(P1278&lt;&gt;"",O1278&lt;&gt;1),MAX($P$4:P1278)+0.1,""))</f>
        <v/>
      </c>
      <c r="Q1279" s="5">
        <f>ROW()</f>
        <v>1279</v>
      </c>
    </row>
    <row r="1280" spans="1:17" x14ac:dyDescent="0.3">
      <c r="A1280" s="1" t="s">
        <v>2426</v>
      </c>
      <c r="B1280" s="5"/>
      <c r="C1280" s="14">
        <f t="shared" si="345"/>
        <v>0</v>
      </c>
      <c r="D1280" s="14">
        <f t="shared" si="345"/>
        <v>0</v>
      </c>
      <c r="E1280" s="14" t="str">
        <f t="shared" si="346"/>
        <v/>
      </c>
      <c r="F1280" s="14">
        <f t="shared" si="347"/>
        <v>1</v>
      </c>
      <c r="G1280" s="14">
        <f t="shared" si="343"/>
        <v>1</v>
      </c>
      <c r="H1280" s="14">
        <f t="shared" si="354"/>
        <v>11</v>
      </c>
      <c r="I1280" s="14">
        <f t="shared" si="354"/>
        <v>0</v>
      </c>
      <c r="J1280" s="14">
        <f t="shared" si="354"/>
        <v>0</v>
      </c>
      <c r="K1280" s="14">
        <f t="shared" si="354"/>
        <v>0</v>
      </c>
      <c r="L1280" s="14" t="str">
        <f t="shared" si="349"/>
        <v>1.11</v>
      </c>
      <c r="M1280" s="15" t="str">
        <f t="shared" si="350"/>
        <v>--</v>
      </c>
      <c r="N1280" s="14" t="str">
        <f t="shared" si="351"/>
        <v/>
      </c>
      <c r="O1280" s="15" t="str">
        <f t="shared" si="344"/>
        <v/>
      </c>
      <c r="P1280" s="15" t="str">
        <f>IF(N1280=1,FLOOR(MAX($P$4:P1279),1)+1,IF(AND(P1279&lt;&gt;"",O1279&lt;&gt;1),MAX($P$4:P1279)+0.1,""))</f>
        <v/>
      </c>
      <c r="Q1280" s="5">
        <f>ROW()</f>
        <v>1280</v>
      </c>
    </row>
    <row r="1281" spans="1:17" x14ac:dyDescent="0.3">
      <c r="A1281" s="1" t="s">
        <v>2427</v>
      </c>
      <c r="B1281" s="5"/>
      <c r="C1281" s="14">
        <f t="shared" si="345"/>
        <v>0</v>
      </c>
      <c r="D1281" s="14">
        <f t="shared" si="345"/>
        <v>0</v>
      </c>
      <c r="E1281" s="14" t="str">
        <f t="shared" si="346"/>
        <v/>
      </c>
      <c r="F1281" s="14">
        <f t="shared" si="347"/>
        <v>1</v>
      </c>
      <c r="G1281" s="14">
        <f t="shared" si="343"/>
        <v>1</v>
      </c>
      <c r="H1281" s="14">
        <f t="shared" si="354"/>
        <v>11</v>
      </c>
      <c r="I1281" s="14">
        <f t="shared" si="354"/>
        <v>0</v>
      </c>
      <c r="J1281" s="14">
        <f t="shared" si="354"/>
        <v>0</v>
      </c>
      <c r="K1281" s="14">
        <f t="shared" si="354"/>
        <v>0</v>
      </c>
      <c r="L1281" s="14" t="str">
        <f t="shared" si="349"/>
        <v>1.11</v>
      </c>
      <c r="M1281" s="15" t="str">
        <f t="shared" si="350"/>
        <v>--</v>
      </c>
      <c r="N1281" s="14" t="str">
        <f t="shared" si="351"/>
        <v/>
      </c>
      <c r="O1281" s="15" t="str">
        <f t="shared" si="344"/>
        <v/>
      </c>
      <c r="P1281" s="15" t="str">
        <f>IF(N1281=1,FLOOR(MAX($P$4:P1280),1)+1,IF(AND(P1280&lt;&gt;"",O1280&lt;&gt;1),MAX($P$4:P1280)+0.1,""))</f>
        <v/>
      </c>
      <c r="Q1281" s="5">
        <f>ROW()</f>
        <v>1281</v>
      </c>
    </row>
    <row r="1282" spans="1:17" x14ac:dyDescent="0.3">
      <c r="A1282" s="1" t="s">
        <v>2428</v>
      </c>
      <c r="B1282" s="5"/>
      <c r="C1282" s="14">
        <f t="shared" si="345"/>
        <v>0</v>
      </c>
      <c r="D1282" s="14">
        <f t="shared" si="345"/>
        <v>0</v>
      </c>
      <c r="E1282" s="14" t="str">
        <f t="shared" si="346"/>
        <v/>
      </c>
      <c r="F1282" s="14">
        <f t="shared" si="347"/>
        <v>1</v>
      </c>
      <c r="G1282" s="14">
        <f t="shared" si="343"/>
        <v>1</v>
      </c>
      <c r="H1282" s="14">
        <f t="shared" si="354"/>
        <v>11</v>
      </c>
      <c r="I1282" s="14">
        <f t="shared" si="354"/>
        <v>0</v>
      </c>
      <c r="J1282" s="14">
        <f t="shared" si="354"/>
        <v>0</v>
      </c>
      <c r="K1282" s="14">
        <f t="shared" si="354"/>
        <v>0</v>
      </c>
      <c r="L1282" s="14" t="str">
        <f t="shared" si="349"/>
        <v>1.11</v>
      </c>
      <c r="M1282" s="15" t="str">
        <f t="shared" si="350"/>
        <v>--</v>
      </c>
      <c r="N1282" s="14" t="str">
        <f t="shared" si="351"/>
        <v/>
      </c>
      <c r="O1282" s="15" t="str">
        <f t="shared" si="344"/>
        <v/>
      </c>
      <c r="P1282" s="15" t="str">
        <f>IF(N1282=1,FLOOR(MAX($P$4:P1281),1)+1,IF(AND(P1281&lt;&gt;"",O1281&lt;&gt;1),MAX($P$4:P1281)+0.1,""))</f>
        <v/>
      </c>
      <c r="Q1282" s="5">
        <f>ROW()</f>
        <v>1282</v>
      </c>
    </row>
    <row r="1283" spans="1:17" x14ac:dyDescent="0.3">
      <c r="A1283" s="1" t="s">
        <v>73</v>
      </c>
      <c r="B1283" s="5"/>
      <c r="C1283" s="14">
        <f t="shared" si="345"/>
        <v>0</v>
      </c>
      <c r="D1283" s="14">
        <f t="shared" si="345"/>
        <v>0</v>
      </c>
      <c r="E1283" s="14" t="str">
        <f t="shared" si="346"/>
        <v/>
      </c>
      <c r="F1283" s="14">
        <f t="shared" si="347"/>
        <v>1</v>
      </c>
      <c r="G1283" s="14">
        <f t="shared" si="343"/>
        <v>1</v>
      </c>
      <c r="H1283" s="14">
        <f t="shared" si="354"/>
        <v>11</v>
      </c>
      <c r="I1283" s="14">
        <f t="shared" si="354"/>
        <v>0</v>
      </c>
      <c r="J1283" s="14">
        <f t="shared" si="354"/>
        <v>0</v>
      </c>
      <c r="K1283" s="14">
        <f t="shared" si="354"/>
        <v>0</v>
      </c>
      <c r="L1283" s="14" t="str">
        <f t="shared" si="349"/>
        <v>1.11</v>
      </c>
      <c r="M1283" s="15" t="str">
        <f t="shared" si="350"/>
        <v>--</v>
      </c>
      <c r="N1283" s="14" t="str">
        <f t="shared" si="351"/>
        <v/>
      </c>
      <c r="O1283" s="15" t="str">
        <f t="shared" si="344"/>
        <v/>
      </c>
      <c r="P1283" s="15" t="str">
        <f>IF(N1283=1,FLOOR(MAX($P$4:P1282),1)+1,IF(AND(P1282&lt;&gt;"",O1282&lt;&gt;1),MAX($P$4:P1282)+0.1,""))</f>
        <v/>
      </c>
      <c r="Q1283" s="5">
        <f>ROW()</f>
        <v>1283</v>
      </c>
    </row>
    <row r="1284" spans="1:17" x14ac:dyDescent="0.3">
      <c r="A1284" s="1" t="s">
        <v>55</v>
      </c>
      <c r="B1284" s="5"/>
      <c r="C1284" s="14">
        <f t="shared" si="345"/>
        <v>0</v>
      </c>
      <c r="D1284" s="14">
        <f t="shared" si="345"/>
        <v>0</v>
      </c>
      <c r="E1284" s="14" t="str">
        <f t="shared" si="346"/>
        <v/>
      </c>
      <c r="F1284" s="14">
        <f t="shared" si="347"/>
        <v>1</v>
      </c>
      <c r="G1284" s="14">
        <f t="shared" si="343"/>
        <v>1</v>
      </c>
      <c r="H1284" s="14">
        <f t="shared" si="354"/>
        <v>11</v>
      </c>
      <c r="I1284" s="14">
        <f t="shared" si="354"/>
        <v>0</v>
      </c>
      <c r="J1284" s="14">
        <f t="shared" si="354"/>
        <v>0</v>
      </c>
      <c r="K1284" s="14">
        <f t="shared" si="354"/>
        <v>0</v>
      </c>
      <c r="L1284" s="14" t="str">
        <f t="shared" si="349"/>
        <v>1.11</v>
      </c>
      <c r="M1284" s="15" t="str">
        <f t="shared" si="350"/>
        <v>--</v>
      </c>
      <c r="N1284" s="14" t="str">
        <f t="shared" si="351"/>
        <v/>
      </c>
      <c r="O1284" s="15" t="str">
        <f t="shared" si="344"/>
        <v/>
      </c>
      <c r="P1284" s="15" t="str">
        <f>IF(N1284=1,FLOOR(MAX($P$4:P1283),1)+1,IF(AND(P1283&lt;&gt;"",O1283&lt;&gt;1),MAX($P$4:P1283)+0.1,""))</f>
        <v/>
      </c>
      <c r="Q1284" s="5">
        <f>ROW()</f>
        <v>1284</v>
      </c>
    </row>
    <row r="1285" spans="1:17" x14ac:dyDescent="0.3">
      <c r="A1285" s="1" t="s">
        <v>782</v>
      </c>
      <c r="B1285" s="5"/>
      <c r="C1285" s="14">
        <f t="shared" si="345"/>
        <v>0</v>
      </c>
      <c r="D1285" s="14">
        <f t="shared" si="345"/>
        <v>0</v>
      </c>
      <c r="E1285" s="14" t="str">
        <f t="shared" si="346"/>
        <v/>
      </c>
      <c r="F1285" s="14">
        <f t="shared" si="347"/>
        <v>1</v>
      </c>
      <c r="G1285" s="14">
        <f t="shared" ref="G1285:G1348" si="355">G1284+IF(NOT(ISERROR(FIND("&lt;PRT&gt;",A1285))),1,0)</f>
        <v>1</v>
      </c>
      <c r="H1285" s="14">
        <f t="shared" si="354"/>
        <v>11</v>
      </c>
      <c r="I1285" s="14">
        <f t="shared" si="354"/>
        <v>0</v>
      </c>
      <c r="J1285" s="14">
        <f t="shared" si="354"/>
        <v>0</v>
      </c>
      <c r="K1285" s="14">
        <f t="shared" si="354"/>
        <v>0</v>
      </c>
      <c r="L1285" s="14" t="str">
        <f t="shared" si="349"/>
        <v>1.11</v>
      </c>
      <c r="M1285" s="15" t="str">
        <f t="shared" si="350"/>
        <v>--</v>
      </c>
      <c r="N1285" s="14">
        <f t="shared" si="351"/>
        <v>1</v>
      </c>
      <c r="O1285" s="15">
        <f t="shared" ref="O1285:O1348" si="356">IF(ISERROR(FIND(O$4,$A1285)),"",1)</f>
        <v>1</v>
      </c>
      <c r="P1285" s="15">
        <f>IF(N1285=1,FLOOR(MAX($P$4:P1284),1)+1,IF(AND(P1284&lt;&gt;"",O1284&lt;&gt;1),MAX($P$4:P1284)+0.1,""))</f>
        <v>41</v>
      </c>
      <c r="Q1285" s="5">
        <f>ROW()</f>
        <v>1285</v>
      </c>
    </row>
    <row r="1286" spans="1:17" x14ac:dyDescent="0.3">
      <c r="A1286" s="1" t="s">
        <v>55</v>
      </c>
      <c r="B1286" s="5"/>
      <c r="C1286" s="14">
        <f t="shared" ref="C1286:D1349" si="357">(LEN($A1286)-LEN(SUBSTITUTE($A1286,C$3,"")))/LEN(C$3)</f>
        <v>0</v>
      </c>
      <c r="D1286" s="14">
        <f t="shared" si="357"/>
        <v>0</v>
      </c>
      <c r="E1286" s="14" t="str">
        <f t="shared" ref="E1286:E1349" si="358">IF(AND(C1286&gt;0,D1286&gt;0),IF(FIND(D$3,A1286)&gt;FIND(C$3,A1286),"WARNING","OK"),"")</f>
        <v/>
      </c>
      <c r="F1286" s="14">
        <f t="shared" ref="F1286:F1349" si="359">F1285+C1286-D1286</f>
        <v>1</v>
      </c>
      <c r="G1286" s="14">
        <f t="shared" si="355"/>
        <v>1</v>
      </c>
      <c r="H1286" s="14">
        <f t="shared" ref="H1286:K1301" si="360">IF(G1286&lt;&gt;G1285,0,IF(AND(($F1285-$D1286)=(H$3-1),$F1286=H$3),H1285+1,H1285))</f>
        <v>11</v>
      </c>
      <c r="I1286" s="14">
        <f t="shared" si="360"/>
        <v>0</v>
      </c>
      <c r="J1286" s="14">
        <f t="shared" si="360"/>
        <v>0</v>
      </c>
      <c r="K1286" s="14">
        <f t="shared" si="360"/>
        <v>0</v>
      </c>
      <c r="L1286" s="14" t="str">
        <f t="shared" ref="L1286:L1349" si="361">SUBSTITUTE(G1286&amp;"."&amp;H1286&amp;"."&amp;I1286&amp;"."&amp;J1286&amp;"."&amp;K1286,".0","")</f>
        <v>1.11</v>
      </c>
      <c r="M1286" s="15" t="str">
        <f t="shared" ref="M1286:M1349" si="362">IF(ISERROR(FIND("&lt;SPT&gt;&lt;TTL&gt;",A1286)),"--",SUBSTITUTE(SUBSTITUTE(MID(A1286&amp;A1287,FIND("&lt;SPT&gt;&lt;TTL&gt;",A1286&amp;A1287)+10,FIND("&lt;/TTL&gt;",A1286&amp;A1287)-FIND("&lt;SPT&gt;&lt;TTL&gt;",A1286&amp;A1287)-10),"&lt;SUB&gt;",""),"&lt;/SUB&gt;",""))</f>
        <v>--</v>
      </c>
      <c r="N1286" s="14" t="str">
        <f t="shared" ref="N1286:N1349" si="363">IF(ISERROR(FIND(N$4,UPPER($A1286))),"",1)</f>
        <v/>
      </c>
      <c r="O1286" s="15" t="str">
        <f t="shared" si="356"/>
        <v/>
      </c>
      <c r="P1286" s="15" t="str">
        <f>IF(N1286=1,FLOOR(MAX($P$4:P1285),1)+1,IF(AND(P1285&lt;&gt;"",O1285&lt;&gt;1),MAX($P$4:P1285)+0.1,""))</f>
        <v/>
      </c>
      <c r="Q1286" s="5">
        <f>ROW()</f>
        <v>1286</v>
      </c>
    </row>
    <row r="1287" spans="1:17" x14ac:dyDescent="0.3">
      <c r="A1287" s="1" t="s">
        <v>783</v>
      </c>
      <c r="B1287" s="5"/>
      <c r="C1287" s="14">
        <f t="shared" si="357"/>
        <v>0</v>
      </c>
      <c r="D1287" s="14">
        <f t="shared" si="357"/>
        <v>0</v>
      </c>
      <c r="E1287" s="14" t="str">
        <f t="shared" si="358"/>
        <v/>
      </c>
      <c r="F1287" s="14">
        <f t="shared" si="359"/>
        <v>1</v>
      </c>
      <c r="G1287" s="14">
        <f t="shared" si="355"/>
        <v>1</v>
      </c>
      <c r="H1287" s="14">
        <f t="shared" si="360"/>
        <v>11</v>
      </c>
      <c r="I1287" s="14">
        <f t="shared" si="360"/>
        <v>0</v>
      </c>
      <c r="J1287" s="14">
        <f t="shared" si="360"/>
        <v>0</v>
      </c>
      <c r="K1287" s="14">
        <f t="shared" si="360"/>
        <v>0</v>
      </c>
      <c r="L1287" s="14" t="str">
        <f t="shared" si="361"/>
        <v>1.11</v>
      </c>
      <c r="M1287" s="15" t="str">
        <f t="shared" si="362"/>
        <v>--</v>
      </c>
      <c r="N1287" s="14" t="str">
        <f t="shared" si="363"/>
        <v/>
      </c>
      <c r="O1287" s="15" t="str">
        <f t="shared" si="356"/>
        <v/>
      </c>
      <c r="P1287" s="15" t="str">
        <f>IF(N1287=1,FLOOR(MAX($P$4:P1286),1)+1,IF(AND(P1286&lt;&gt;"",O1286&lt;&gt;1),MAX($P$4:P1286)+0.1,""))</f>
        <v/>
      </c>
      <c r="Q1287" s="5">
        <f>ROW()</f>
        <v>1287</v>
      </c>
    </row>
    <row r="1288" spans="1:17" x14ac:dyDescent="0.3">
      <c r="A1288" s="1" t="s">
        <v>784</v>
      </c>
      <c r="B1288" s="5"/>
      <c r="C1288" s="14">
        <f t="shared" si="357"/>
        <v>0</v>
      </c>
      <c r="D1288" s="14">
        <f t="shared" si="357"/>
        <v>0</v>
      </c>
      <c r="E1288" s="14" t="str">
        <f t="shared" si="358"/>
        <v/>
      </c>
      <c r="F1288" s="14">
        <f t="shared" si="359"/>
        <v>1</v>
      </c>
      <c r="G1288" s="14">
        <f t="shared" si="355"/>
        <v>1</v>
      </c>
      <c r="H1288" s="14">
        <f t="shared" si="360"/>
        <v>11</v>
      </c>
      <c r="I1288" s="14">
        <f t="shared" si="360"/>
        <v>0</v>
      </c>
      <c r="J1288" s="14">
        <f t="shared" si="360"/>
        <v>0</v>
      </c>
      <c r="K1288" s="14">
        <f t="shared" si="360"/>
        <v>0</v>
      </c>
      <c r="L1288" s="14" t="str">
        <f t="shared" si="361"/>
        <v>1.11</v>
      </c>
      <c r="M1288" s="15" t="str">
        <f t="shared" si="362"/>
        <v>--</v>
      </c>
      <c r="N1288" s="14" t="str">
        <f t="shared" si="363"/>
        <v/>
      </c>
      <c r="O1288" s="15" t="str">
        <f t="shared" si="356"/>
        <v/>
      </c>
      <c r="P1288" s="15" t="str">
        <f>IF(N1288=1,FLOOR(MAX($P$4:P1287),1)+1,IF(AND(P1287&lt;&gt;"",O1287&lt;&gt;1),MAX($P$4:P1287)+0.1,""))</f>
        <v/>
      </c>
      <c r="Q1288" s="5">
        <f>ROW()</f>
        <v>1288</v>
      </c>
    </row>
    <row r="1289" spans="1:17" x14ac:dyDescent="0.3">
      <c r="A1289" s="1" t="s">
        <v>55</v>
      </c>
      <c r="B1289" s="5"/>
      <c r="C1289" s="14">
        <f t="shared" si="357"/>
        <v>0</v>
      </c>
      <c r="D1289" s="14">
        <f t="shared" si="357"/>
        <v>0</v>
      </c>
      <c r="E1289" s="14" t="str">
        <f t="shared" si="358"/>
        <v/>
      </c>
      <c r="F1289" s="14">
        <f t="shared" si="359"/>
        <v>1</v>
      </c>
      <c r="G1289" s="14">
        <f t="shared" si="355"/>
        <v>1</v>
      </c>
      <c r="H1289" s="14">
        <f t="shared" si="360"/>
        <v>11</v>
      </c>
      <c r="I1289" s="14">
        <f t="shared" si="360"/>
        <v>0</v>
      </c>
      <c r="J1289" s="14">
        <f t="shared" si="360"/>
        <v>0</v>
      </c>
      <c r="K1289" s="14">
        <f t="shared" si="360"/>
        <v>0</v>
      </c>
      <c r="L1289" s="14" t="str">
        <f t="shared" si="361"/>
        <v>1.11</v>
      </c>
      <c r="M1289" s="15" t="str">
        <f t="shared" si="362"/>
        <v>--</v>
      </c>
      <c r="N1289" s="14" t="str">
        <f t="shared" si="363"/>
        <v/>
      </c>
      <c r="O1289" s="15" t="str">
        <f t="shared" si="356"/>
        <v/>
      </c>
      <c r="P1289" s="15" t="str">
        <f>IF(N1289=1,FLOOR(MAX($P$4:P1288),1)+1,IF(AND(P1288&lt;&gt;"",O1288&lt;&gt;1),MAX($P$4:P1288)+0.1,""))</f>
        <v/>
      </c>
      <c r="Q1289" s="5">
        <f>ROW()</f>
        <v>1289</v>
      </c>
    </row>
    <row r="1290" spans="1:17" x14ac:dyDescent="0.3">
      <c r="A1290" s="1" t="s">
        <v>785</v>
      </c>
      <c r="B1290" s="5"/>
      <c r="C1290" s="14">
        <f t="shared" si="357"/>
        <v>1</v>
      </c>
      <c r="D1290" s="14">
        <f t="shared" si="357"/>
        <v>0</v>
      </c>
      <c r="E1290" s="14" t="str">
        <f t="shared" si="358"/>
        <v/>
      </c>
      <c r="F1290" s="14">
        <f t="shared" si="359"/>
        <v>2</v>
      </c>
      <c r="G1290" s="14">
        <f t="shared" si="355"/>
        <v>1</v>
      </c>
      <c r="H1290" s="14">
        <f t="shared" si="360"/>
        <v>11</v>
      </c>
      <c r="I1290" s="14">
        <f t="shared" si="360"/>
        <v>1</v>
      </c>
      <c r="J1290" s="14">
        <f t="shared" si="360"/>
        <v>0</v>
      </c>
      <c r="K1290" s="14">
        <f t="shared" si="360"/>
        <v>0</v>
      </c>
      <c r="L1290" s="14" t="str">
        <f t="shared" si="361"/>
        <v>1.11.1</v>
      </c>
      <c r="M1290" s="15" t="str">
        <f t="shared" si="362"/>
        <v>Contractor Computer Equipment</v>
      </c>
      <c r="N1290" s="14" t="str">
        <f t="shared" si="363"/>
        <v/>
      </c>
      <c r="O1290" s="15" t="str">
        <f t="shared" si="356"/>
        <v/>
      </c>
      <c r="P1290" s="15" t="str">
        <f>IF(N1290=1,FLOOR(MAX($P$4:P1289),1)+1,IF(AND(P1289&lt;&gt;"",O1289&lt;&gt;1),MAX($P$4:P1289)+0.1,""))</f>
        <v/>
      </c>
      <c r="Q1290" s="5">
        <f>ROW()</f>
        <v>1290</v>
      </c>
    </row>
    <row r="1291" spans="1:17" x14ac:dyDescent="0.3">
      <c r="A1291" s="1" t="s">
        <v>55</v>
      </c>
      <c r="B1291" s="5"/>
      <c r="C1291" s="14">
        <f t="shared" si="357"/>
        <v>0</v>
      </c>
      <c r="D1291" s="14">
        <f t="shared" si="357"/>
        <v>0</v>
      </c>
      <c r="E1291" s="14" t="str">
        <f t="shared" si="358"/>
        <v/>
      </c>
      <c r="F1291" s="14">
        <f t="shared" si="359"/>
        <v>2</v>
      </c>
      <c r="G1291" s="14">
        <f t="shared" si="355"/>
        <v>1</v>
      </c>
      <c r="H1291" s="14">
        <f t="shared" si="360"/>
        <v>11</v>
      </c>
      <c r="I1291" s="14">
        <f t="shared" si="360"/>
        <v>1</v>
      </c>
      <c r="J1291" s="14">
        <f t="shared" si="360"/>
        <v>0</v>
      </c>
      <c r="K1291" s="14">
        <f t="shared" si="360"/>
        <v>0</v>
      </c>
      <c r="L1291" s="14" t="str">
        <f t="shared" si="361"/>
        <v>1.11.1</v>
      </c>
      <c r="M1291" s="15" t="str">
        <f t="shared" si="362"/>
        <v>--</v>
      </c>
      <c r="N1291" s="14" t="str">
        <f t="shared" si="363"/>
        <v/>
      </c>
      <c r="O1291" s="15" t="str">
        <f t="shared" si="356"/>
        <v/>
      </c>
      <c r="P1291" s="15" t="str">
        <f>IF(N1291=1,FLOOR(MAX($P$4:P1290),1)+1,IF(AND(P1290&lt;&gt;"",O1290&lt;&gt;1),MAX($P$4:P1290)+0.1,""))</f>
        <v/>
      </c>
      <c r="Q1291" s="5">
        <f>ROW()</f>
        <v>1291</v>
      </c>
    </row>
    <row r="1292" spans="1:17" x14ac:dyDescent="0.3">
      <c r="A1292" s="1" t="s">
        <v>786</v>
      </c>
      <c r="B1292" s="5"/>
      <c r="C1292" s="14">
        <f t="shared" si="357"/>
        <v>0</v>
      </c>
      <c r="D1292" s="14">
        <f t="shared" si="357"/>
        <v>0</v>
      </c>
      <c r="E1292" s="14" t="str">
        <f t="shared" si="358"/>
        <v/>
      </c>
      <c r="F1292" s="14">
        <f t="shared" si="359"/>
        <v>2</v>
      </c>
      <c r="G1292" s="14">
        <f t="shared" si="355"/>
        <v>1</v>
      </c>
      <c r="H1292" s="14">
        <f t="shared" si="360"/>
        <v>11</v>
      </c>
      <c r="I1292" s="14">
        <f t="shared" si="360"/>
        <v>1</v>
      </c>
      <c r="J1292" s="14">
        <f t="shared" si="360"/>
        <v>0</v>
      </c>
      <c r="K1292" s="14">
        <f t="shared" si="360"/>
        <v>0</v>
      </c>
      <c r="L1292" s="14" t="str">
        <f t="shared" si="361"/>
        <v>1.11.1</v>
      </c>
      <c r="M1292" s="15" t="str">
        <f t="shared" si="362"/>
        <v>--</v>
      </c>
      <c r="N1292" s="14" t="str">
        <f t="shared" si="363"/>
        <v/>
      </c>
      <c r="O1292" s="15" t="str">
        <f t="shared" si="356"/>
        <v/>
      </c>
      <c r="P1292" s="15" t="str">
        <f>IF(N1292=1,FLOOR(MAX($P$4:P1291),1)+1,IF(AND(P1291&lt;&gt;"",O1291&lt;&gt;1),MAX($P$4:P1291)+0.1,""))</f>
        <v/>
      </c>
      <c r="Q1292" s="5">
        <f>ROW()</f>
        <v>1292</v>
      </c>
    </row>
    <row r="1293" spans="1:17" x14ac:dyDescent="0.3">
      <c r="A1293" s="1" t="s">
        <v>787</v>
      </c>
      <c r="B1293" s="5"/>
      <c r="C1293" s="14">
        <f t="shared" si="357"/>
        <v>0</v>
      </c>
      <c r="D1293" s="14">
        <f t="shared" si="357"/>
        <v>0</v>
      </c>
      <c r="E1293" s="14" t="str">
        <f t="shared" si="358"/>
        <v/>
      </c>
      <c r="F1293" s="14">
        <f t="shared" si="359"/>
        <v>2</v>
      </c>
      <c r="G1293" s="14">
        <f t="shared" si="355"/>
        <v>1</v>
      </c>
      <c r="H1293" s="14">
        <f t="shared" si="360"/>
        <v>11</v>
      </c>
      <c r="I1293" s="14">
        <f t="shared" si="360"/>
        <v>1</v>
      </c>
      <c r="J1293" s="14">
        <f t="shared" si="360"/>
        <v>0</v>
      </c>
      <c r="K1293" s="14">
        <f t="shared" si="360"/>
        <v>0</v>
      </c>
      <c r="L1293" s="14" t="str">
        <f t="shared" si="361"/>
        <v>1.11.1</v>
      </c>
      <c r="M1293" s="15" t="str">
        <f t="shared" si="362"/>
        <v>--</v>
      </c>
      <c r="N1293" s="14" t="str">
        <f t="shared" si="363"/>
        <v/>
      </c>
      <c r="O1293" s="15" t="str">
        <f t="shared" si="356"/>
        <v/>
      </c>
      <c r="P1293" s="15" t="str">
        <f>IF(N1293=1,FLOOR(MAX($P$4:P1292),1)+1,IF(AND(P1292&lt;&gt;"",O1292&lt;&gt;1),MAX($P$4:P1292)+0.1,""))</f>
        <v/>
      </c>
      <c r="Q1293" s="5">
        <f>ROW()</f>
        <v>1293</v>
      </c>
    </row>
    <row r="1294" spans="1:17" x14ac:dyDescent="0.3">
      <c r="A1294" s="1" t="s">
        <v>788</v>
      </c>
      <c r="B1294" s="5"/>
      <c r="C1294" s="14">
        <f t="shared" si="357"/>
        <v>0</v>
      </c>
      <c r="D1294" s="14">
        <f t="shared" si="357"/>
        <v>0</v>
      </c>
      <c r="E1294" s="14" t="str">
        <f t="shared" si="358"/>
        <v/>
      </c>
      <c r="F1294" s="14">
        <f t="shared" si="359"/>
        <v>2</v>
      </c>
      <c r="G1294" s="14">
        <f t="shared" si="355"/>
        <v>1</v>
      </c>
      <c r="H1294" s="14">
        <f t="shared" si="360"/>
        <v>11</v>
      </c>
      <c r="I1294" s="14">
        <f t="shared" si="360"/>
        <v>1</v>
      </c>
      <c r="J1294" s="14">
        <f t="shared" si="360"/>
        <v>0</v>
      </c>
      <c r="K1294" s="14">
        <f t="shared" si="360"/>
        <v>0</v>
      </c>
      <c r="L1294" s="14" t="str">
        <f t="shared" si="361"/>
        <v>1.11.1</v>
      </c>
      <c r="M1294" s="15" t="str">
        <f t="shared" si="362"/>
        <v>--</v>
      </c>
      <c r="N1294" s="14" t="str">
        <f t="shared" si="363"/>
        <v/>
      </c>
      <c r="O1294" s="15" t="str">
        <f t="shared" si="356"/>
        <v/>
      </c>
      <c r="P1294" s="15" t="str">
        <f>IF(N1294=1,FLOOR(MAX($P$4:P1293),1)+1,IF(AND(P1293&lt;&gt;"",O1293&lt;&gt;1),MAX($P$4:P1293)+0.1,""))</f>
        <v/>
      </c>
      <c r="Q1294" s="5">
        <f>ROW()</f>
        <v>1294</v>
      </c>
    </row>
    <row r="1295" spans="1:17" x14ac:dyDescent="0.3">
      <c r="A1295" s="1" t="s">
        <v>55</v>
      </c>
      <c r="B1295" s="5"/>
      <c r="C1295" s="14">
        <f t="shared" si="357"/>
        <v>0</v>
      </c>
      <c r="D1295" s="14">
        <f t="shared" si="357"/>
        <v>0</v>
      </c>
      <c r="E1295" s="14" t="str">
        <f t="shared" si="358"/>
        <v/>
      </c>
      <c r="F1295" s="14">
        <f t="shared" si="359"/>
        <v>2</v>
      </c>
      <c r="G1295" s="14">
        <f t="shared" si="355"/>
        <v>1</v>
      </c>
      <c r="H1295" s="14">
        <f t="shared" si="360"/>
        <v>11</v>
      </c>
      <c r="I1295" s="14">
        <f t="shared" si="360"/>
        <v>1</v>
      </c>
      <c r="J1295" s="14">
        <f t="shared" si="360"/>
        <v>0</v>
      </c>
      <c r="K1295" s="14">
        <f t="shared" si="360"/>
        <v>0</v>
      </c>
      <c r="L1295" s="14" t="str">
        <f t="shared" si="361"/>
        <v>1.11.1</v>
      </c>
      <c r="M1295" s="15" t="str">
        <f t="shared" si="362"/>
        <v>--</v>
      </c>
      <c r="N1295" s="14" t="str">
        <f t="shared" si="363"/>
        <v/>
      </c>
      <c r="O1295" s="15" t="str">
        <f t="shared" si="356"/>
        <v/>
      </c>
      <c r="P1295" s="15" t="str">
        <f>IF(N1295=1,FLOOR(MAX($P$4:P1294),1)+1,IF(AND(P1294&lt;&gt;"",O1294&lt;&gt;1),MAX($P$4:P1294)+0.1,""))</f>
        <v/>
      </c>
      <c r="Q1295" s="5">
        <f>ROW()</f>
        <v>1295</v>
      </c>
    </row>
    <row r="1296" spans="1:17" x14ac:dyDescent="0.3">
      <c r="A1296" s="1" t="s">
        <v>789</v>
      </c>
      <c r="B1296" s="5"/>
      <c r="C1296" s="14">
        <f t="shared" si="357"/>
        <v>1</v>
      </c>
      <c r="D1296" s="14">
        <f t="shared" si="357"/>
        <v>0</v>
      </c>
      <c r="E1296" s="14" t="str">
        <f t="shared" si="358"/>
        <v/>
      </c>
      <c r="F1296" s="14">
        <f t="shared" si="359"/>
        <v>3</v>
      </c>
      <c r="G1296" s="14">
        <f t="shared" si="355"/>
        <v>1</v>
      </c>
      <c r="H1296" s="14">
        <f t="shared" si="360"/>
        <v>11</v>
      </c>
      <c r="I1296" s="14">
        <f t="shared" si="360"/>
        <v>1</v>
      </c>
      <c r="J1296" s="14">
        <f t="shared" si="360"/>
        <v>1</v>
      </c>
      <c r="K1296" s="14">
        <f t="shared" si="360"/>
        <v>0</v>
      </c>
      <c r="L1296" s="14" t="str">
        <f t="shared" si="361"/>
        <v>1.11.1.1</v>
      </c>
      <c r="M1296" s="15" t="str">
        <f t="shared" si="362"/>
        <v>Operating System</v>
      </c>
      <c r="N1296" s="14" t="str">
        <f t="shared" si="363"/>
        <v/>
      </c>
      <c r="O1296" s="15" t="str">
        <f t="shared" si="356"/>
        <v/>
      </c>
      <c r="P1296" s="15" t="str">
        <f>IF(N1296=1,FLOOR(MAX($P$4:P1295),1)+1,IF(AND(P1295&lt;&gt;"",O1295&lt;&gt;1),MAX($P$4:P1295)+0.1,""))</f>
        <v/>
      </c>
      <c r="Q1296" s="5">
        <f>ROW()</f>
        <v>1296</v>
      </c>
    </row>
    <row r="1297" spans="1:17" x14ac:dyDescent="0.3">
      <c r="A1297" s="1" t="s">
        <v>55</v>
      </c>
      <c r="B1297" s="5"/>
      <c r="C1297" s="14">
        <f t="shared" si="357"/>
        <v>0</v>
      </c>
      <c r="D1297" s="14">
        <f t="shared" si="357"/>
        <v>0</v>
      </c>
      <c r="E1297" s="14" t="str">
        <f t="shared" si="358"/>
        <v/>
      </c>
      <c r="F1297" s="14">
        <f t="shared" si="359"/>
        <v>3</v>
      </c>
      <c r="G1297" s="14">
        <f t="shared" si="355"/>
        <v>1</v>
      </c>
      <c r="H1297" s="14">
        <f t="shared" si="360"/>
        <v>11</v>
      </c>
      <c r="I1297" s="14">
        <f t="shared" si="360"/>
        <v>1</v>
      </c>
      <c r="J1297" s="14">
        <f t="shared" si="360"/>
        <v>1</v>
      </c>
      <c r="K1297" s="14">
        <f t="shared" si="360"/>
        <v>0</v>
      </c>
      <c r="L1297" s="14" t="str">
        <f t="shared" si="361"/>
        <v>1.11.1.1</v>
      </c>
      <c r="M1297" s="15" t="str">
        <f t="shared" si="362"/>
        <v>--</v>
      </c>
      <c r="N1297" s="14" t="str">
        <f t="shared" si="363"/>
        <v/>
      </c>
      <c r="O1297" s="15" t="str">
        <f t="shared" si="356"/>
        <v/>
      </c>
      <c r="P1297" s="15" t="str">
        <f>IF(N1297=1,FLOOR(MAX($P$4:P1296),1)+1,IF(AND(P1296&lt;&gt;"",O1296&lt;&gt;1),MAX($P$4:P1296)+0.1,""))</f>
        <v/>
      </c>
      <c r="Q1297" s="5">
        <f>ROW()</f>
        <v>1297</v>
      </c>
    </row>
    <row r="1298" spans="1:17" x14ac:dyDescent="0.3">
      <c r="A1298" s="1" t="s">
        <v>790</v>
      </c>
      <c r="B1298" s="5"/>
      <c r="C1298" s="14">
        <f t="shared" si="357"/>
        <v>0</v>
      </c>
      <c r="D1298" s="14">
        <f t="shared" si="357"/>
        <v>0</v>
      </c>
      <c r="E1298" s="14" t="str">
        <f t="shared" si="358"/>
        <v/>
      </c>
      <c r="F1298" s="14">
        <f t="shared" si="359"/>
        <v>3</v>
      </c>
      <c r="G1298" s="14">
        <f t="shared" si="355"/>
        <v>1</v>
      </c>
      <c r="H1298" s="14">
        <f t="shared" si="360"/>
        <v>11</v>
      </c>
      <c r="I1298" s="14">
        <f t="shared" si="360"/>
        <v>1</v>
      </c>
      <c r="J1298" s="14">
        <f t="shared" si="360"/>
        <v>1</v>
      </c>
      <c r="K1298" s="14">
        <f t="shared" si="360"/>
        <v>0</v>
      </c>
      <c r="L1298" s="14" t="str">
        <f t="shared" si="361"/>
        <v>1.11.1.1</v>
      </c>
      <c r="M1298" s="15" t="str">
        <f t="shared" si="362"/>
        <v>--</v>
      </c>
      <c r="N1298" s="14" t="str">
        <f t="shared" si="363"/>
        <v/>
      </c>
      <c r="O1298" s="15" t="str">
        <f t="shared" si="356"/>
        <v/>
      </c>
      <c r="P1298" s="15" t="str">
        <f>IF(N1298=1,FLOOR(MAX($P$4:P1297),1)+1,IF(AND(P1297&lt;&gt;"",O1297&lt;&gt;1),MAX($P$4:P1297)+0.1,""))</f>
        <v/>
      </c>
      <c r="Q1298" s="5">
        <f>ROW()</f>
        <v>1298</v>
      </c>
    </row>
    <row r="1299" spans="1:17" x14ac:dyDescent="0.3">
      <c r="A1299" s="1" t="s">
        <v>791</v>
      </c>
      <c r="B1299" s="5"/>
      <c r="C1299" s="14">
        <f t="shared" si="357"/>
        <v>0</v>
      </c>
      <c r="D1299" s="14">
        <f t="shared" si="357"/>
        <v>0</v>
      </c>
      <c r="E1299" s="14" t="str">
        <f t="shared" si="358"/>
        <v/>
      </c>
      <c r="F1299" s="14">
        <f t="shared" si="359"/>
        <v>3</v>
      </c>
      <c r="G1299" s="14">
        <f t="shared" si="355"/>
        <v>1</v>
      </c>
      <c r="H1299" s="14">
        <f t="shared" si="360"/>
        <v>11</v>
      </c>
      <c r="I1299" s="14">
        <f t="shared" si="360"/>
        <v>1</v>
      </c>
      <c r="J1299" s="14">
        <f t="shared" si="360"/>
        <v>1</v>
      </c>
      <c r="K1299" s="14">
        <f t="shared" si="360"/>
        <v>0</v>
      </c>
      <c r="L1299" s="14" t="str">
        <f t="shared" si="361"/>
        <v>1.11.1.1</v>
      </c>
      <c r="M1299" s="15" t="str">
        <f t="shared" si="362"/>
        <v>--</v>
      </c>
      <c r="N1299" s="14" t="str">
        <f t="shared" si="363"/>
        <v/>
      </c>
      <c r="O1299" s="15" t="str">
        <f t="shared" si="356"/>
        <v/>
      </c>
      <c r="P1299" s="15" t="str">
        <f>IF(N1299=1,FLOOR(MAX($P$4:P1298),1)+1,IF(AND(P1298&lt;&gt;"",O1298&lt;&gt;1),MAX($P$4:P1298)+0.1,""))</f>
        <v/>
      </c>
      <c r="Q1299" s="5">
        <f>ROW()</f>
        <v>1299</v>
      </c>
    </row>
    <row r="1300" spans="1:17" x14ac:dyDescent="0.3">
      <c r="A1300" s="1" t="s">
        <v>190</v>
      </c>
      <c r="B1300" s="5"/>
      <c r="C1300" s="14">
        <f t="shared" si="357"/>
        <v>0</v>
      </c>
      <c r="D1300" s="14">
        <f t="shared" si="357"/>
        <v>1</v>
      </c>
      <c r="E1300" s="14" t="str">
        <f t="shared" si="358"/>
        <v/>
      </c>
      <c r="F1300" s="14">
        <f t="shared" si="359"/>
        <v>2</v>
      </c>
      <c r="G1300" s="14">
        <f t="shared" si="355"/>
        <v>1</v>
      </c>
      <c r="H1300" s="14">
        <f t="shared" si="360"/>
        <v>11</v>
      </c>
      <c r="I1300" s="14">
        <f t="shared" si="360"/>
        <v>1</v>
      </c>
      <c r="J1300" s="14">
        <f t="shared" si="360"/>
        <v>1</v>
      </c>
      <c r="K1300" s="14">
        <f t="shared" si="360"/>
        <v>0</v>
      </c>
      <c r="L1300" s="14" t="str">
        <f t="shared" si="361"/>
        <v>1.11.1.1</v>
      </c>
      <c r="M1300" s="15" t="str">
        <f t="shared" si="362"/>
        <v>--</v>
      </c>
      <c r="N1300" s="14" t="str">
        <f t="shared" si="363"/>
        <v/>
      </c>
      <c r="O1300" s="15" t="str">
        <f t="shared" si="356"/>
        <v/>
      </c>
      <c r="P1300" s="15" t="str">
        <f>IF(N1300=1,FLOOR(MAX($P$4:P1299),1)+1,IF(AND(P1299&lt;&gt;"",O1299&lt;&gt;1),MAX($P$4:P1299)+0.1,""))</f>
        <v/>
      </c>
      <c r="Q1300" s="5">
        <f>ROW()</f>
        <v>1300</v>
      </c>
    </row>
    <row r="1301" spans="1:17" x14ac:dyDescent="0.3">
      <c r="A1301" s="1" t="s">
        <v>792</v>
      </c>
      <c r="B1301" s="5"/>
      <c r="C1301" s="14">
        <f t="shared" si="357"/>
        <v>1</v>
      </c>
      <c r="D1301" s="14">
        <f t="shared" si="357"/>
        <v>0</v>
      </c>
      <c r="E1301" s="14" t="str">
        <f t="shared" si="358"/>
        <v/>
      </c>
      <c r="F1301" s="14">
        <f t="shared" si="359"/>
        <v>3</v>
      </c>
      <c r="G1301" s="14">
        <f t="shared" si="355"/>
        <v>1</v>
      </c>
      <c r="H1301" s="14">
        <f t="shared" si="360"/>
        <v>11</v>
      </c>
      <c r="I1301" s="14">
        <f t="shared" si="360"/>
        <v>1</v>
      </c>
      <c r="J1301" s="14">
        <f t="shared" si="360"/>
        <v>2</v>
      </c>
      <c r="K1301" s="14">
        <f t="shared" si="360"/>
        <v>0</v>
      </c>
      <c r="L1301" s="14" t="str">
        <f t="shared" si="361"/>
        <v>1.11.1.2</v>
      </c>
      <c r="M1301" s="15" t="str">
        <f t="shared" si="362"/>
        <v>Anti-Malware Software</v>
      </c>
      <c r="N1301" s="14" t="str">
        <f t="shared" si="363"/>
        <v/>
      </c>
      <c r="O1301" s="15" t="str">
        <f t="shared" si="356"/>
        <v/>
      </c>
      <c r="P1301" s="15" t="str">
        <f>IF(N1301=1,FLOOR(MAX($P$4:P1300),1)+1,IF(AND(P1300&lt;&gt;"",O1300&lt;&gt;1),MAX($P$4:P1300)+0.1,""))</f>
        <v/>
      </c>
      <c r="Q1301" s="5">
        <f>ROW()</f>
        <v>1301</v>
      </c>
    </row>
    <row r="1302" spans="1:17" x14ac:dyDescent="0.3">
      <c r="A1302" s="1" t="s">
        <v>55</v>
      </c>
      <c r="B1302" s="5"/>
      <c r="C1302" s="14">
        <f t="shared" si="357"/>
        <v>0</v>
      </c>
      <c r="D1302" s="14">
        <f t="shared" si="357"/>
        <v>0</v>
      </c>
      <c r="E1302" s="14" t="str">
        <f t="shared" si="358"/>
        <v/>
      </c>
      <c r="F1302" s="14">
        <f t="shared" si="359"/>
        <v>3</v>
      </c>
      <c r="G1302" s="14">
        <f t="shared" si="355"/>
        <v>1</v>
      </c>
      <c r="H1302" s="14">
        <f t="shared" ref="H1302:K1317" si="364">IF(G1302&lt;&gt;G1301,0,IF(AND(($F1301-$D1302)=(H$3-1),$F1302=H$3),H1301+1,H1301))</f>
        <v>11</v>
      </c>
      <c r="I1302" s="14">
        <f t="shared" si="364"/>
        <v>1</v>
      </c>
      <c r="J1302" s="14">
        <f t="shared" si="364"/>
        <v>2</v>
      </c>
      <c r="K1302" s="14">
        <f t="shared" si="364"/>
        <v>0</v>
      </c>
      <c r="L1302" s="14" t="str">
        <f t="shared" si="361"/>
        <v>1.11.1.2</v>
      </c>
      <c r="M1302" s="15" t="str">
        <f t="shared" si="362"/>
        <v>--</v>
      </c>
      <c r="N1302" s="14" t="str">
        <f t="shared" si="363"/>
        <v/>
      </c>
      <c r="O1302" s="15" t="str">
        <f t="shared" si="356"/>
        <v/>
      </c>
      <c r="P1302" s="15" t="str">
        <f>IF(N1302=1,FLOOR(MAX($P$4:P1301),1)+1,IF(AND(P1301&lt;&gt;"",O1301&lt;&gt;1),MAX($P$4:P1301)+0.1,""))</f>
        <v/>
      </c>
      <c r="Q1302" s="5">
        <f>ROW()</f>
        <v>1302</v>
      </c>
    </row>
    <row r="1303" spans="1:17" x14ac:dyDescent="0.3">
      <c r="A1303" s="1" t="s">
        <v>793</v>
      </c>
      <c r="B1303" s="5"/>
      <c r="C1303" s="14">
        <f t="shared" si="357"/>
        <v>0</v>
      </c>
      <c r="D1303" s="14">
        <f t="shared" si="357"/>
        <v>0</v>
      </c>
      <c r="E1303" s="14" t="str">
        <f t="shared" si="358"/>
        <v/>
      </c>
      <c r="F1303" s="14">
        <f t="shared" si="359"/>
        <v>3</v>
      </c>
      <c r="G1303" s="14">
        <f t="shared" si="355"/>
        <v>1</v>
      </c>
      <c r="H1303" s="14">
        <f t="shared" si="364"/>
        <v>11</v>
      </c>
      <c r="I1303" s="14">
        <f t="shared" si="364"/>
        <v>1</v>
      </c>
      <c r="J1303" s="14">
        <f t="shared" si="364"/>
        <v>2</v>
      </c>
      <c r="K1303" s="14">
        <f t="shared" si="364"/>
        <v>0</v>
      </c>
      <c r="L1303" s="14" t="str">
        <f t="shared" si="361"/>
        <v>1.11.1.2</v>
      </c>
      <c r="M1303" s="15" t="str">
        <f t="shared" si="362"/>
        <v>--</v>
      </c>
      <c r="N1303" s="14" t="str">
        <f t="shared" si="363"/>
        <v/>
      </c>
      <c r="O1303" s="15" t="str">
        <f t="shared" si="356"/>
        <v/>
      </c>
      <c r="P1303" s="15" t="str">
        <f>IF(N1303=1,FLOOR(MAX($P$4:P1302),1)+1,IF(AND(P1302&lt;&gt;"",O1302&lt;&gt;1),MAX($P$4:P1302)+0.1,""))</f>
        <v/>
      </c>
      <c r="Q1303" s="5">
        <f>ROW()</f>
        <v>1303</v>
      </c>
    </row>
    <row r="1304" spans="1:17" x14ac:dyDescent="0.3">
      <c r="A1304" s="1" t="s">
        <v>794</v>
      </c>
      <c r="B1304" s="5"/>
      <c r="C1304" s="14">
        <f t="shared" si="357"/>
        <v>0</v>
      </c>
      <c r="D1304" s="14">
        <f t="shared" si="357"/>
        <v>0</v>
      </c>
      <c r="E1304" s="14" t="str">
        <f t="shared" si="358"/>
        <v/>
      </c>
      <c r="F1304" s="14">
        <f t="shared" si="359"/>
        <v>3</v>
      </c>
      <c r="G1304" s="14">
        <f t="shared" si="355"/>
        <v>1</v>
      </c>
      <c r="H1304" s="14">
        <f t="shared" si="364"/>
        <v>11</v>
      </c>
      <c r="I1304" s="14">
        <f t="shared" si="364"/>
        <v>1</v>
      </c>
      <c r="J1304" s="14">
        <f t="shared" si="364"/>
        <v>2</v>
      </c>
      <c r="K1304" s="14">
        <f t="shared" si="364"/>
        <v>0</v>
      </c>
      <c r="L1304" s="14" t="str">
        <f t="shared" si="361"/>
        <v>1.11.1.2</v>
      </c>
      <c r="M1304" s="15" t="str">
        <f t="shared" si="362"/>
        <v>--</v>
      </c>
      <c r="N1304" s="14" t="str">
        <f t="shared" si="363"/>
        <v/>
      </c>
      <c r="O1304" s="15" t="str">
        <f t="shared" si="356"/>
        <v/>
      </c>
      <c r="P1304" s="15" t="str">
        <f>IF(N1304=1,FLOOR(MAX($P$4:P1303),1)+1,IF(AND(P1303&lt;&gt;"",O1303&lt;&gt;1),MAX($P$4:P1303)+0.1,""))</f>
        <v/>
      </c>
      <c r="Q1304" s="5">
        <f>ROW()</f>
        <v>1304</v>
      </c>
    </row>
    <row r="1305" spans="1:17" x14ac:dyDescent="0.3">
      <c r="A1305" s="1" t="s">
        <v>795</v>
      </c>
      <c r="B1305" s="5"/>
      <c r="C1305" s="14">
        <f t="shared" si="357"/>
        <v>0</v>
      </c>
      <c r="D1305" s="14">
        <f t="shared" si="357"/>
        <v>0</v>
      </c>
      <c r="E1305" s="14" t="str">
        <f t="shared" si="358"/>
        <v/>
      </c>
      <c r="F1305" s="14">
        <f t="shared" si="359"/>
        <v>3</v>
      </c>
      <c r="G1305" s="14">
        <f t="shared" si="355"/>
        <v>1</v>
      </c>
      <c r="H1305" s="14">
        <f t="shared" si="364"/>
        <v>11</v>
      </c>
      <c r="I1305" s="14">
        <f t="shared" si="364"/>
        <v>1</v>
      </c>
      <c r="J1305" s="14">
        <f t="shared" si="364"/>
        <v>2</v>
      </c>
      <c r="K1305" s="14">
        <f t="shared" si="364"/>
        <v>0</v>
      </c>
      <c r="L1305" s="14" t="str">
        <f t="shared" si="361"/>
        <v>1.11.1.2</v>
      </c>
      <c r="M1305" s="15" t="str">
        <f t="shared" si="362"/>
        <v>--</v>
      </c>
      <c r="N1305" s="14" t="str">
        <f t="shared" si="363"/>
        <v/>
      </c>
      <c r="O1305" s="15" t="str">
        <f t="shared" si="356"/>
        <v/>
      </c>
      <c r="P1305" s="15" t="str">
        <f>IF(N1305=1,FLOOR(MAX($P$4:P1304),1)+1,IF(AND(P1304&lt;&gt;"",O1304&lt;&gt;1),MAX($P$4:P1304)+0.1,""))</f>
        <v/>
      </c>
      <c r="Q1305" s="5">
        <f>ROW()</f>
        <v>1305</v>
      </c>
    </row>
    <row r="1306" spans="1:17" x14ac:dyDescent="0.3">
      <c r="A1306" s="1" t="s">
        <v>796</v>
      </c>
      <c r="B1306" s="5"/>
      <c r="C1306" s="14">
        <f t="shared" si="357"/>
        <v>0</v>
      </c>
      <c r="D1306" s="14">
        <f t="shared" si="357"/>
        <v>0</v>
      </c>
      <c r="E1306" s="14" t="str">
        <f t="shared" si="358"/>
        <v/>
      </c>
      <c r="F1306" s="14">
        <f t="shared" si="359"/>
        <v>3</v>
      </c>
      <c r="G1306" s="14">
        <f t="shared" si="355"/>
        <v>1</v>
      </c>
      <c r="H1306" s="14">
        <f t="shared" si="364"/>
        <v>11</v>
      </c>
      <c r="I1306" s="14">
        <f t="shared" si="364"/>
        <v>1</v>
      </c>
      <c r="J1306" s="14">
        <f t="shared" si="364"/>
        <v>2</v>
      </c>
      <c r="K1306" s="14">
        <f t="shared" si="364"/>
        <v>0</v>
      </c>
      <c r="L1306" s="14" t="str">
        <f t="shared" si="361"/>
        <v>1.11.1.2</v>
      </c>
      <c r="M1306" s="15" t="str">
        <f t="shared" si="362"/>
        <v>--</v>
      </c>
      <c r="N1306" s="14" t="str">
        <f t="shared" si="363"/>
        <v/>
      </c>
      <c r="O1306" s="15" t="str">
        <f t="shared" si="356"/>
        <v/>
      </c>
      <c r="P1306" s="15" t="str">
        <f>IF(N1306=1,FLOOR(MAX($P$4:P1305),1)+1,IF(AND(P1305&lt;&gt;"",O1305&lt;&gt;1),MAX($P$4:P1305)+0.1,""))</f>
        <v/>
      </c>
      <c r="Q1306" s="5">
        <f>ROW()</f>
        <v>1306</v>
      </c>
    </row>
    <row r="1307" spans="1:17" x14ac:dyDescent="0.3">
      <c r="A1307" s="1" t="s">
        <v>190</v>
      </c>
      <c r="B1307" s="5"/>
      <c r="C1307" s="14">
        <f t="shared" si="357"/>
        <v>0</v>
      </c>
      <c r="D1307" s="14">
        <f t="shared" si="357"/>
        <v>1</v>
      </c>
      <c r="E1307" s="14" t="str">
        <f t="shared" si="358"/>
        <v/>
      </c>
      <c r="F1307" s="14">
        <f t="shared" si="359"/>
        <v>2</v>
      </c>
      <c r="G1307" s="14">
        <f t="shared" si="355"/>
        <v>1</v>
      </c>
      <c r="H1307" s="14">
        <f t="shared" si="364"/>
        <v>11</v>
      </c>
      <c r="I1307" s="14">
        <f t="shared" si="364"/>
        <v>1</v>
      </c>
      <c r="J1307" s="14">
        <f t="shared" si="364"/>
        <v>2</v>
      </c>
      <c r="K1307" s="14">
        <f t="shared" si="364"/>
        <v>0</v>
      </c>
      <c r="L1307" s="14" t="str">
        <f t="shared" si="361"/>
        <v>1.11.1.2</v>
      </c>
      <c r="M1307" s="15" t="str">
        <f t="shared" si="362"/>
        <v>--</v>
      </c>
      <c r="N1307" s="14" t="str">
        <f t="shared" si="363"/>
        <v/>
      </c>
      <c r="O1307" s="15" t="str">
        <f t="shared" si="356"/>
        <v/>
      </c>
      <c r="P1307" s="15" t="str">
        <f>IF(N1307=1,FLOOR(MAX($P$4:P1306),1)+1,IF(AND(P1306&lt;&gt;"",O1306&lt;&gt;1),MAX($P$4:P1306)+0.1,""))</f>
        <v/>
      </c>
      <c r="Q1307" s="5">
        <f>ROW()</f>
        <v>1307</v>
      </c>
    </row>
    <row r="1308" spans="1:17" x14ac:dyDescent="0.3">
      <c r="A1308" s="1" t="s">
        <v>797</v>
      </c>
      <c r="B1308" s="5"/>
      <c r="C1308" s="14">
        <f t="shared" si="357"/>
        <v>1</v>
      </c>
      <c r="D1308" s="14">
        <f t="shared" si="357"/>
        <v>0</v>
      </c>
      <c r="E1308" s="14" t="str">
        <f t="shared" si="358"/>
        <v/>
      </c>
      <c r="F1308" s="14">
        <f t="shared" si="359"/>
        <v>3</v>
      </c>
      <c r="G1308" s="14">
        <f t="shared" si="355"/>
        <v>1</v>
      </c>
      <c r="H1308" s="14">
        <f t="shared" si="364"/>
        <v>11</v>
      </c>
      <c r="I1308" s="14">
        <f t="shared" si="364"/>
        <v>1</v>
      </c>
      <c r="J1308" s="14">
        <f t="shared" si="364"/>
        <v>3</v>
      </c>
      <c r="K1308" s="14">
        <f t="shared" si="364"/>
        <v>0</v>
      </c>
      <c r="L1308" s="14" t="str">
        <f t="shared" si="361"/>
        <v>1.11.1.3</v>
      </c>
      <c r="M1308" s="15" t="str">
        <f t="shared" si="362"/>
        <v>Passwords and Passphrases</v>
      </c>
      <c r="N1308" s="14" t="str">
        <f t="shared" si="363"/>
        <v/>
      </c>
      <c r="O1308" s="15" t="str">
        <f t="shared" si="356"/>
        <v/>
      </c>
      <c r="P1308" s="15" t="str">
        <f>IF(N1308=1,FLOOR(MAX($P$4:P1307),1)+1,IF(AND(P1307&lt;&gt;"",O1307&lt;&gt;1),MAX($P$4:P1307)+0.1,""))</f>
        <v/>
      </c>
      <c r="Q1308" s="5">
        <f>ROW()</f>
        <v>1308</v>
      </c>
    </row>
    <row r="1309" spans="1:17" x14ac:dyDescent="0.3">
      <c r="A1309" s="1" t="s">
        <v>55</v>
      </c>
      <c r="B1309" s="5"/>
      <c r="C1309" s="14">
        <f t="shared" si="357"/>
        <v>0</v>
      </c>
      <c r="D1309" s="14">
        <f t="shared" si="357"/>
        <v>0</v>
      </c>
      <c r="E1309" s="14" t="str">
        <f t="shared" si="358"/>
        <v/>
      </c>
      <c r="F1309" s="14">
        <f t="shared" si="359"/>
        <v>3</v>
      </c>
      <c r="G1309" s="14">
        <f t="shared" si="355"/>
        <v>1</v>
      </c>
      <c r="H1309" s="14">
        <f t="shared" si="364"/>
        <v>11</v>
      </c>
      <c r="I1309" s="14">
        <f t="shared" si="364"/>
        <v>1</v>
      </c>
      <c r="J1309" s="14">
        <f t="shared" si="364"/>
        <v>3</v>
      </c>
      <c r="K1309" s="14">
        <f t="shared" si="364"/>
        <v>0</v>
      </c>
      <c r="L1309" s="14" t="str">
        <f t="shared" si="361"/>
        <v>1.11.1.3</v>
      </c>
      <c r="M1309" s="15" t="str">
        <f t="shared" si="362"/>
        <v>--</v>
      </c>
      <c r="N1309" s="14" t="str">
        <f t="shared" si="363"/>
        <v/>
      </c>
      <c r="O1309" s="15" t="str">
        <f t="shared" si="356"/>
        <v/>
      </c>
      <c r="P1309" s="15" t="str">
        <f>IF(N1309=1,FLOOR(MAX($P$4:P1308),1)+1,IF(AND(P1308&lt;&gt;"",O1308&lt;&gt;1),MAX($P$4:P1308)+0.1,""))</f>
        <v/>
      </c>
      <c r="Q1309" s="5">
        <f>ROW()</f>
        <v>1309</v>
      </c>
    </row>
    <row r="1310" spans="1:17" x14ac:dyDescent="0.3">
      <c r="A1310" s="1" t="s">
        <v>798</v>
      </c>
      <c r="B1310" s="5"/>
      <c r="C1310" s="14">
        <f t="shared" si="357"/>
        <v>0</v>
      </c>
      <c r="D1310" s="14">
        <f t="shared" si="357"/>
        <v>0</v>
      </c>
      <c r="E1310" s="14" t="str">
        <f t="shared" si="358"/>
        <v/>
      </c>
      <c r="F1310" s="14">
        <f t="shared" si="359"/>
        <v>3</v>
      </c>
      <c r="G1310" s="14">
        <f t="shared" si="355"/>
        <v>1</v>
      </c>
      <c r="H1310" s="14">
        <f t="shared" si="364"/>
        <v>11</v>
      </c>
      <c r="I1310" s="14">
        <f t="shared" si="364"/>
        <v>1</v>
      </c>
      <c r="J1310" s="14">
        <f t="shared" si="364"/>
        <v>3</v>
      </c>
      <c r="K1310" s="14">
        <f t="shared" si="364"/>
        <v>0</v>
      </c>
      <c r="L1310" s="14" t="str">
        <f t="shared" si="361"/>
        <v>1.11.1.3</v>
      </c>
      <c r="M1310" s="15" t="str">
        <f t="shared" si="362"/>
        <v>--</v>
      </c>
      <c r="N1310" s="14" t="str">
        <f t="shared" si="363"/>
        <v/>
      </c>
      <c r="O1310" s="15" t="str">
        <f t="shared" si="356"/>
        <v/>
      </c>
      <c r="P1310" s="15" t="str">
        <f>IF(N1310=1,FLOOR(MAX($P$4:P1309),1)+1,IF(AND(P1309&lt;&gt;"",O1309&lt;&gt;1),MAX($P$4:P1309)+0.1,""))</f>
        <v/>
      </c>
      <c r="Q1310" s="5">
        <f>ROW()</f>
        <v>1310</v>
      </c>
    </row>
    <row r="1311" spans="1:17" x14ac:dyDescent="0.3">
      <c r="A1311" s="1" t="s">
        <v>799</v>
      </c>
      <c r="B1311" s="5"/>
      <c r="C1311" s="14">
        <f t="shared" si="357"/>
        <v>0</v>
      </c>
      <c r="D1311" s="14">
        <f t="shared" si="357"/>
        <v>0</v>
      </c>
      <c r="E1311" s="14" t="str">
        <f t="shared" si="358"/>
        <v/>
      </c>
      <c r="F1311" s="14">
        <f t="shared" si="359"/>
        <v>3</v>
      </c>
      <c r="G1311" s="14">
        <f t="shared" si="355"/>
        <v>1</v>
      </c>
      <c r="H1311" s="14">
        <f t="shared" si="364"/>
        <v>11</v>
      </c>
      <c r="I1311" s="14">
        <f t="shared" si="364"/>
        <v>1</v>
      </c>
      <c r="J1311" s="14">
        <f t="shared" si="364"/>
        <v>3</v>
      </c>
      <c r="K1311" s="14">
        <f t="shared" si="364"/>
        <v>0</v>
      </c>
      <c r="L1311" s="14" t="str">
        <f t="shared" si="361"/>
        <v>1.11.1.3</v>
      </c>
      <c r="M1311" s="15" t="str">
        <f t="shared" si="362"/>
        <v>--</v>
      </c>
      <c r="N1311" s="14" t="str">
        <f t="shared" si="363"/>
        <v/>
      </c>
      <c r="O1311" s="15" t="str">
        <f t="shared" si="356"/>
        <v/>
      </c>
      <c r="P1311" s="15" t="str">
        <f>IF(N1311=1,FLOOR(MAX($P$4:P1310),1)+1,IF(AND(P1310&lt;&gt;"",O1310&lt;&gt;1),MAX($P$4:P1310)+0.1,""))</f>
        <v/>
      </c>
      <c r="Q1311" s="5">
        <f>ROW()</f>
        <v>1311</v>
      </c>
    </row>
    <row r="1312" spans="1:17" x14ac:dyDescent="0.3">
      <c r="A1312" s="1" t="s">
        <v>800</v>
      </c>
      <c r="B1312" s="5"/>
      <c r="C1312" s="14">
        <f t="shared" si="357"/>
        <v>0</v>
      </c>
      <c r="D1312" s="14">
        <f t="shared" si="357"/>
        <v>0</v>
      </c>
      <c r="E1312" s="14" t="str">
        <f t="shared" si="358"/>
        <v/>
      </c>
      <c r="F1312" s="14">
        <f t="shared" si="359"/>
        <v>3</v>
      </c>
      <c r="G1312" s="14">
        <f t="shared" si="355"/>
        <v>1</v>
      </c>
      <c r="H1312" s="14">
        <f t="shared" si="364"/>
        <v>11</v>
      </c>
      <c r="I1312" s="14">
        <f t="shared" si="364"/>
        <v>1</v>
      </c>
      <c r="J1312" s="14">
        <f t="shared" si="364"/>
        <v>3</v>
      </c>
      <c r="K1312" s="14">
        <f t="shared" si="364"/>
        <v>0</v>
      </c>
      <c r="L1312" s="14" t="str">
        <f t="shared" si="361"/>
        <v>1.11.1.3</v>
      </c>
      <c r="M1312" s="15" t="str">
        <f t="shared" si="362"/>
        <v>--</v>
      </c>
      <c r="N1312" s="14" t="str">
        <f t="shared" si="363"/>
        <v/>
      </c>
      <c r="O1312" s="15" t="str">
        <f t="shared" si="356"/>
        <v/>
      </c>
      <c r="P1312" s="15" t="str">
        <f>IF(N1312=1,FLOOR(MAX($P$4:P1311),1)+1,IF(AND(P1311&lt;&gt;"",O1311&lt;&gt;1),MAX($P$4:P1311)+0.1,""))</f>
        <v/>
      </c>
      <c r="Q1312" s="5">
        <f>ROW()</f>
        <v>1312</v>
      </c>
    </row>
    <row r="1313" spans="1:17" x14ac:dyDescent="0.3">
      <c r="A1313" s="1" t="s">
        <v>190</v>
      </c>
      <c r="B1313" s="5"/>
      <c r="C1313" s="14">
        <f t="shared" si="357"/>
        <v>0</v>
      </c>
      <c r="D1313" s="14">
        <f t="shared" si="357"/>
        <v>1</v>
      </c>
      <c r="E1313" s="14" t="str">
        <f t="shared" si="358"/>
        <v/>
      </c>
      <c r="F1313" s="14">
        <f t="shared" si="359"/>
        <v>2</v>
      </c>
      <c r="G1313" s="14">
        <f t="shared" si="355"/>
        <v>1</v>
      </c>
      <c r="H1313" s="14">
        <f t="shared" si="364"/>
        <v>11</v>
      </c>
      <c r="I1313" s="14">
        <f t="shared" si="364"/>
        <v>1</v>
      </c>
      <c r="J1313" s="14">
        <f t="shared" si="364"/>
        <v>3</v>
      </c>
      <c r="K1313" s="14">
        <f t="shared" si="364"/>
        <v>0</v>
      </c>
      <c r="L1313" s="14" t="str">
        <f t="shared" si="361"/>
        <v>1.11.1.3</v>
      </c>
      <c r="M1313" s="15" t="str">
        <f t="shared" si="362"/>
        <v>--</v>
      </c>
      <c r="N1313" s="14" t="str">
        <f t="shared" si="363"/>
        <v/>
      </c>
      <c r="O1313" s="15" t="str">
        <f t="shared" si="356"/>
        <v/>
      </c>
      <c r="P1313" s="15" t="str">
        <f>IF(N1313=1,FLOOR(MAX($P$4:P1312),1)+1,IF(AND(P1312&lt;&gt;"",O1312&lt;&gt;1),MAX($P$4:P1312)+0.1,""))</f>
        <v/>
      </c>
      <c r="Q1313" s="5">
        <f>ROW()</f>
        <v>1313</v>
      </c>
    </row>
    <row r="1314" spans="1:17" x14ac:dyDescent="0.3">
      <c r="A1314" s="1" t="s">
        <v>801</v>
      </c>
      <c r="B1314" s="5"/>
      <c r="C1314" s="14">
        <f t="shared" si="357"/>
        <v>1</v>
      </c>
      <c r="D1314" s="14">
        <f t="shared" si="357"/>
        <v>0</v>
      </c>
      <c r="E1314" s="14" t="str">
        <f t="shared" si="358"/>
        <v/>
      </c>
      <c r="F1314" s="14">
        <f t="shared" si="359"/>
        <v>3</v>
      </c>
      <c r="G1314" s="14">
        <f t="shared" si="355"/>
        <v>1</v>
      </c>
      <c r="H1314" s="14">
        <f t="shared" si="364"/>
        <v>11</v>
      </c>
      <c r="I1314" s="14">
        <f t="shared" si="364"/>
        <v>1</v>
      </c>
      <c r="J1314" s="14">
        <f t="shared" si="364"/>
        <v>4</v>
      </c>
      <c r="K1314" s="14">
        <f t="shared" si="364"/>
        <v>0</v>
      </c>
      <c r="L1314" s="14" t="str">
        <f t="shared" si="361"/>
        <v>1.11.1.4</v>
      </c>
      <c r="M1314" s="15" t="str">
        <f t="shared" si="362"/>
        <v>User-Based Authentication</v>
      </c>
      <c r="N1314" s="14" t="str">
        <f t="shared" si="363"/>
        <v/>
      </c>
      <c r="O1314" s="15" t="str">
        <f t="shared" si="356"/>
        <v/>
      </c>
      <c r="P1314" s="15" t="str">
        <f>IF(N1314=1,FLOOR(MAX($P$4:P1313),1)+1,IF(AND(P1313&lt;&gt;"",O1313&lt;&gt;1),MAX($P$4:P1313)+0.1,""))</f>
        <v/>
      </c>
      <c r="Q1314" s="5">
        <f>ROW()</f>
        <v>1314</v>
      </c>
    </row>
    <row r="1315" spans="1:17" x14ac:dyDescent="0.3">
      <c r="A1315" s="1" t="s">
        <v>55</v>
      </c>
      <c r="B1315" s="5"/>
      <c r="C1315" s="14">
        <f t="shared" si="357"/>
        <v>0</v>
      </c>
      <c r="D1315" s="14">
        <f t="shared" si="357"/>
        <v>0</v>
      </c>
      <c r="E1315" s="14" t="str">
        <f t="shared" si="358"/>
        <v/>
      </c>
      <c r="F1315" s="14">
        <f t="shared" si="359"/>
        <v>3</v>
      </c>
      <c r="G1315" s="14">
        <f t="shared" si="355"/>
        <v>1</v>
      </c>
      <c r="H1315" s="14">
        <f t="shared" si="364"/>
        <v>11</v>
      </c>
      <c r="I1315" s="14">
        <f t="shared" si="364"/>
        <v>1</v>
      </c>
      <c r="J1315" s="14">
        <f t="shared" si="364"/>
        <v>4</v>
      </c>
      <c r="K1315" s="14">
        <f t="shared" si="364"/>
        <v>0</v>
      </c>
      <c r="L1315" s="14" t="str">
        <f t="shared" si="361"/>
        <v>1.11.1.4</v>
      </c>
      <c r="M1315" s="15" t="str">
        <f t="shared" si="362"/>
        <v>--</v>
      </c>
      <c r="N1315" s="14" t="str">
        <f t="shared" si="363"/>
        <v/>
      </c>
      <c r="O1315" s="15" t="str">
        <f t="shared" si="356"/>
        <v/>
      </c>
      <c r="P1315" s="15" t="str">
        <f>IF(N1315=1,FLOOR(MAX($P$4:P1314),1)+1,IF(AND(P1314&lt;&gt;"",O1314&lt;&gt;1),MAX($P$4:P1314)+0.1,""))</f>
        <v/>
      </c>
      <c r="Q1315" s="5">
        <f>ROW()</f>
        <v>1315</v>
      </c>
    </row>
    <row r="1316" spans="1:17" x14ac:dyDescent="0.3">
      <c r="A1316" s="1" t="s">
        <v>802</v>
      </c>
      <c r="B1316" s="5"/>
      <c r="C1316" s="14">
        <f t="shared" si="357"/>
        <v>0</v>
      </c>
      <c r="D1316" s="14">
        <f t="shared" si="357"/>
        <v>0</v>
      </c>
      <c r="E1316" s="14" t="str">
        <f t="shared" si="358"/>
        <v/>
      </c>
      <c r="F1316" s="14">
        <f t="shared" si="359"/>
        <v>3</v>
      </c>
      <c r="G1316" s="14">
        <f t="shared" si="355"/>
        <v>1</v>
      </c>
      <c r="H1316" s="14">
        <f t="shared" si="364"/>
        <v>11</v>
      </c>
      <c r="I1316" s="14">
        <f t="shared" si="364"/>
        <v>1</v>
      </c>
      <c r="J1316" s="14">
        <f t="shared" si="364"/>
        <v>4</v>
      </c>
      <c r="K1316" s="14">
        <f t="shared" si="364"/>
        <v>0</v>
      </c>
      <c r="L1316" s="14" t="str">
        <f t="shared" si="361"/>
        <v>1.11.1.4</v>
      </c>
      <c r="M1316" s="15" t="str">
        <f t="shared" si="362"/>
        <v>--</v>
      </c>
      <c r="N1316" s="14" t="str">
        <f t="shared" si="363"/>
        <v/>
      </c>
      <c r="O1316" s="15" t="str">
        <f t="shared" si="356"/>
        <v/>
      </c>
      <c r="P1316" s="15" t="str">
        <f>IF(N1316=1,FLOOR(MAX($P$4:P1315),1)+1,IF(AND(P1315&lt;&gt;"",O1315&lt;&gt;1),MAX($P$4:P1315)+0.1,""))</f>
        <v/>
      </c>
      <c r="Q1316" s="5">
        <f>ROW()</f>
        <v>1316</v>
      </c>
    </row>
    <row r="1317" spans="1:17" x14ac:dyDescent="0.3">
      <c r="A1317" s="1" t="s">
        <v>190</v>
      </c>
      <c r="B1317" s="5"/>
      <c r="C1317" s="14">
        <f t="shared" si="357"/>
        <v>0</v>
      </c>
      <c r="D1317" s="14">
        <f t="shared" si="357"/>
        <v>1</v>
      </c>
      <c r="E1317" s="14" t="str">
        <f t="shared" si="358"/>
        <v/>
      </c>
      <c r="F1317" s="14">
        <f t="shared" si="359"/>
        <v>2</v>
      </c>
      <c r="G1317" s="14">
        <f t="shared" si="355"/>
        <v>1</v>
      </c>
      <c r="H1317" s="14">
        <f t="shared" si="364"/>
        <v>11</v>
      </c>
      <c r="I1317" s="14">
        <f t="shared" si="364"/>
        <v>1</v>
      </c>
      <c r="J1317" s="14">
        <f t="shared" si="364"/>
        <v>4</v>
      </c>
      <c r="K1317" s="14">
        <f t="shared" si="364"/>
        <v>0</v>
      </c>
      <c r="L1317" s="14" t="str">
        <f t="shared" si="361"/>
        <v>1.11.1.4</v>
      </c>
      <c r="M1317" s="15" t="str">
        <f t="shared" si="362"/>
        <v>--</v>
      </c>
      <c r="N1317" s="14" t="str">
        <f t="shared" si="363"/>
        <v/>
      </c>
      <c r="O1317" s="15" t="str">
        <f t="shared" si="356"/>
        <v/>
      </c>
      <c r="P1317" s="15" t="str">
        <f>IF(N1317=1,FLOOR(MAX($P$4:P1316),1)+1,IF(AND(P1316&lt;&gt;"",O1316&lt;&gt;1),MAX($P$4:P1316)+0.1,""))</f>
        <v/>
      </c>
      <c r="Q1317" s="5">
        <f>ROW()</f>
        <v>1317</v>
      </c>
    </row>
    <row r="1318" spans="1:17" x14ac:dyDescent="0.3">
      <c r="A1318" s="1" t="s">
        <v>803</v>
      </c>
      <c r="B1318" s="5"/>
      <c r="C1318" s="14">
        <f t="shared" si="357"/>
        <v>1</v>
      </c>
      <c r="D1318" s="14">
        <f t="shared" si="357"/>
        <v>0</v>
      </c>
      <c r="E1318" s="14" t="str">
        <f t="shared" si="358"/>
        <v/>
      </c>
      <c r="F1318" s="14">
        <f t="shared" si="359"/>
        <v>3</v>
      </c>
      <c r="G1318" s="14">
        <f t="shared" si="355"/>
        <v>1</v>
      </c>
      <c r="H1318" s="14">
        <f t="shared" ref="H1318:K1333" si="365">IF(G1318&lt;&gt;G1317,0,IF(AND(($F1317-$D1318)=(H$3-1),$F1318=H$3),H1317+1,H1317))</f>
        <v>11</v>
      </c>
      <c r="I1318" s="14">
        <f t="shared" si="365"/>
        <v>1</v>
      </c>
      <c r="J1318" s="14">
        <f t="shared" si="365"/>
        <v>5</v>
      </c>
      <c r="K1318" s="14">
        <f t="shared" si="365"/>
        <v>0</v>
      </c>
      <c r="L1318" s="14" t="str">
        <f t="shared" si="361"/>
        <v>1.11.1.5</v>
      </c>
      <c r="M1318" s="15" t="str">
        <f t="shared" si="362"/>
        <v>Demonstration of Compliance</v>
      </c>
      <c r="N1318" s="14" t="str">
        <f t="shared" si="363"/>
        <v/>
      </c>
      <c r="O1318" s="15" t="str">
        <f t="shared" si="356"/>
        <v/>
      </c>
      <c r="P1318" s="15" t="str">
        <f>IF(N1318=1,FLOOR(MAX($P$4:P1317),1)+1,IF(AND(P1317&lt;&gt;"",O1317&lt;&gt;1),MAX($P$4:P1317)+0.1,""))</f>
        <v/>
      </c>
      <c r="Q1318" s="5">
        <f>ROW()</f>
        <v>1318</v>
      </c>
    </row>
    <row r="1319" spans="1:17" x14ac:dyDescent="0.3">
      <c r="A1319" s="1" t="s">
        <v>55</v>
      </c>
      <c r="B1319" s="5"/>
      <c r="C1319" s="14">
        <f t="shared" si="357"/>
        <v>0</v>
      </c>
      <c r="D1319" s="14">
        <f t="shared" si="357"/>
        <v>0</v>
      </c>
      <c r="E1319" s="14" t="str">
        <f t="shared" si="358"/>
        <v/>
      </c>
      <c r="F1319" s="14">
        <f t="shared" si="359"/>
        <v>3</v>
      </c>
      <c r="G1319" s="14">
        <f t="shared" si="355"/>
        <v>1</v>
      </c>
      <c r="H1319" s="14">
        <f t="shared" si="365"/>
        <v>11</v>
      </c>
      <c r="I1319" s="14">
        <f t="shared" si="365"/>
        <v>1</v>
      </c>
      <c r="J1319" s="14">
        <f t="shared" si="365"/>
        <v>5</v>
      </c>
      <c r="K1319" s="14">
        <f t="shared" si="365"/>
        <v>0</v>
      </c>
      <c r="L1319" s="14" t="str">
        <f t="shared" si="361"/>
        <v>1.11.1.5</v>
      </c>
      <c r="M1319" s="15" t="str">
        <f t="shared" si="362"/>
        <v>--</v>
      </c>
      <c r="N1319" s="14" t="str">
        <f t="shared" si="363"/>
        <v/>
      </c>
      <c r="O1319" s="15" t="str">
        <f t="shared" si="356"/>
        <v/>
      </c>
      <c r="P1319" s="15" t="str">
        <f>IF(N1319=1,FLOOR(MAX($P$4:P1318),1)+1,IF(AND(P1318&lt;&gt;"",O1318&lt;&gt;1),MAX($P$4:P1318)+0.1,""))</f>
        <v/>
      </c>
      <c r="Q1319" s="5">
        <f>ROW()</f>
        <v>1319</v>
      </c>
    </row>
    <row r="1320" spans="1:17" x14ac:dyDescent="0.3">
      <c r="A1320" s="1" t="s">
        <v>804</v>
      </c>
      <c r="B1320" s="5"/>
      <c r="C1320" s="14">
        <f t="shared" si="357"/>
        <v>0</v>
      </c>
      <c r="D1320" s="14">
        <f t="shared" si="357"/>
        <v>0</v>
      </c>
      <c r="E1320" s="14" t="str">
        <f t="shared" si="358"/>
        <v/>
      </c>
      <c r="F1320" s="14">
        <f t="shared" si="359"/>
        <v>3</v>
      </c>
      <c r="G1320" s="14">
        <f t="shared" si="355"/>
        <v>1</v>
      </c>
      <c r="H1320" s="14">
        <f t="shared" si="365"/>
        <v>11</v>
      </c>
      <c r="I1320" s="14">
        <f t="shared" si="365"/>
        <v>1</v>
      </c>
      <c r="J1320" s="14">
        <f t="shared" si="365"/>
        <v>5</v>
      </c>
      <c r="K1320" s="14">
        <f t="shared" si="365"/>
        <v>0</v>
      </c>
      <c r="L1320" s="14" t="str">
        <f t="shared" si="361"/>
        <v>1.11.1.5</v>
      </c>
      <c r="M1320" s="15" t="str">
        <f t="shared" si="362"/>
        <v>--</v>
      </c>
      <c r="N1320" s="14" t="str">
        <f t="shared" si="363"/>
        <v/>
      </c>
      <c r="O1320" s="15" t="str">
        <f t="shared" si="356"/>
        <v/>
      </c>
      <c r="P1320" s="15" t="str">
        <f>IF(N1320=1,FLOOR(MAX($P$4:P1319),1)+1,IF(AND(P1319&lt;&gt;"",O1319&lt;&gt;1),MAX($P$4:P1319)+0.1,""))</f>
        <v/>
      </c>
      <c r="Q1320" s="5">
        <f>ROW()</f>
        <v>1320</v>
      </c>
    </row>
    <row r="1321" spans="1:17" x14ac:dyDescent="0.3">
      <c r="A1321" s="1" t="s">
        <v>805</v>
      </c>
      <c r="B1321" s="5"/>
      <c r="C1321" s="14">
        <f t="shared" si="357"/>
        <v>0</v>
      </c>
      <c r="D1321" s="14">
        <f t="shared" si="357"/>
        <v>0</v>
      </c>
      <c r="E1321" s="14" t="str">
        <f t="shared" si="358"/>
        <v/>
      </c>
      <c r="F1321" s="14">
        <f t="shared" si="359"/>
        <v>3</v>
      </c>
      <c r="G1321" s="14">
        <f t="shared" si="355"/>
        <v>1</v>
      </c>
      <c r="H1321" s="14">
        <f t="shared" si="365"/>
        <v>11</v>
      </c>
      <c r="I1321" s="14">
        <f t="shared" si="365"/>
        <v>1</v>
      </c>
      <c r="J1321" s="14">
        <f t="shared" si="365"/>
        <v>5</v>
      </c>
      <c r="K1321" s="14">
        <f t="shared" si="365"/>
        <v>0</v>
      </c>
      <c r="L1321" s="14" t="str">
        <f t="shared" si="361"/>
        <v>1.11.1.5</v>
      </c>
      <c r="M1321" s="15" t="str">
        <f t="shared" si="362"/>
        <v>--</v>
      </c>
      <c r="N1321" s="14" t="str">
        <f t="shared" si="363"/>
        <v/>
      </c>
      <c r="O1321" s="15" t="str">
        <f t="shared" si="356"/>
        <v/>
      </c>
      <c r="P1321" s="15" t="str">
        <f>IF(N1321=1,FLOOR(MAX($P$4:P1320),1)+1,IF(AND(P1320&lt;&gt;"",O1320&lt;&gt;1),MAX($P$4:P1320)+0.1,""))</f>
        <v/>
      </c>
      <c r="Q1321" s="5">
        <f>ROW()</f>
        <v>1321</v>
      </c>
    </row>
    <row r="1322" spans="1:17" x14ac:dyDescent="0.3">
      <c r="A1322" s="1" t="s">
        <v>190</v>
      </c>
      <c r="B1322" s="5"/>
      <c r="C1322" s="14">
        <f t="shared" si="357"/>
        <v>0</v>
      </c>
      <c r="D1322" s="14">
        <f t="shared" si="357"/>
        <v>1</v>
      </c>
      <c r="E1322" s="14" t="str">
        <f t="shared" si="358"/>
        <v/>
      </c>
      <c r="F1322" s="14">
        <f t="shared" si="359"/>
        <v>2</v>
      </c>
      <c r="G1322" s="14">
        <f t="shared" si="355"/>
        <v>1</v>
      </c>
      <c r="H1322" s="14">
        <f t="shared" si="365"/>
        <v>11</v>
      </c>
      <c r="I1322" s="14">
        <f t="shared" si="365"/>
        <v>1</v>
      </c>
      <c r="J1322" s="14">
        <f t="shared" si="365"/>
        <v>5</v>
      </c>
      <c r="K1322" s="14">
        <f t="shared" si="365"/>
        <v>0</v>
      </c>
      <c r="L1322" s="14" t="str">
        <f t="shared" si="361"/>
        <v>1.11.1.5</v>
      </c>
      <c r="M1322" s="15" t="str">
        <f t="shared" si="362"/>
        <v>--</v>
      </c>
      <c r="N1322" s="14" t="str">
        <f t="shared" si="363"/>
        <v/>
      </c>
      <c r="O1322" s="15" t="str">
        <f t="shared" si="356"/>
        <v/>
      </c>
      <c r="P1322" s="15" t="str">
        <f>IF(N1322=1,FLOOR(MAX($P$4:P1321),1)+1,IF(AND(P1321&lt;&gt;"",O1321&lt;&gt;1),MAX($P$4:P1321)+0.1,""))</f>
        <v/>
      </c>
      <c r="Q1322" s="5">
        <f>ROW()</f>
        <v>1322</v>
      </c>
    </row>
    <row r="1323" spans="1:17" x14ac:dyDescent="0.3">
      <c r="A1323" s="1" t="s">
        <v>806</v>
      </c>
      <c r="B1323" s="5"/>
      <c r="C1323" s="14">
        <f t="shared" si="357"/>
        <v>1</v>
      </c>
      <c r="D1323" s="14">
        <f t="shared" si="357"/>
        <v>0</v>
      </c>
      <c r="E1323" s="14" t="str">
        <f t="shared" si="358"/>
        <v/>
      </c>
      <c r="F1323" s="14">
        <f t="shared" si="359"/>
        <v>3</v>
      </c>
      <c r="G1323" s="14">
        <f t="shared" si="355"/>
        <v>1</v>
      </c>
      <c r="H1323" s="14">
        <f t="shared" si="365"/>
        <v>11</v>
      </c>
      <c r="I1323" s="14">
        <f t="shared" si="365"/>
        <v>1</v>
      </c>
      <c r="J1323" s="14">
        <f t="shared" si="365"/>
        <v>6</v>
      </c>
      <c r="K1323" s="14">
        <f t="shared" si="365"/>
        <v>0</v>
      </c>
      <c r="L1323" s="14" t="str">
        <f t="shared" si="361"/>
        <v>1.11.1.6</v>
      </c>
      <c r="M1323" s="15" t="str">
        <f t="shared" si="362"/>
        <v>Contractor Computer Cybersecurity Compliance Statements</v>
      </c>
      <c r="N1323" s="14" t="str">
        <f t="shared" si="363"/>
        <v/>
      </c>
      <c r="O1323" s="15" t="str">
        <f t="shared" si="356"/>
        <v/>
      </c>
      <c r="P1323" s="15" t="str">
        <f>IF(N1323=1,FLOOR(MAX($P$4:P1322),1)+1,IF(AND(P1322&lt;&gt;"",O1322&lt;&gt;1),MAX($P$4:P1322)+0.1,""))</f>
        <v/>
      </c>
      <c r="Q1323" s="5">
        <f>ROW()</f>
        <v>1323</v>
      </c>
    </row>
    <row r="1324" spans="1:17" x14ac:dyDescent="0.3">
      <c r="A1324" s="1" t="s">
        <v>55</v>
      </c>
      <c r="B1324" s="5"/>
      <c r="C1324" s="14">
        <f t="shared" si="357"/>
        <v>0</v>
      </c>
      <c r="D1324" s="14">
        <f t="shared" si="357"/>
        <v>0</v>
      </c>
      <c r="E1324" s="14" t="str">
        <f t="shared" si="358"/>
        <v/>
      </c>
      <c r="F1324" s="14">
        <f t="shared" si="359"/>
        <v>3</v>
      </c>
      <c r="G1324" s="14">
        <f t="shared" si="355"/>
        <v>1</v>
      </c>
      <c r="H1324" s="14">
        <f t="shared" si="365"/>
        <v>11</v>
      </c>
      <c r="I1324" s="14">
        <f t="shared" si="365"/>
        <v>1</v>
      </c>
      <c r="J1324" s="14">
        <f t="shared" si="365"/>
        <v>6</v>
      </c>
      <c r="K1324" s="14">
        <f t="shared" si="365"/>
        <v>0</v>
      </c>
      <c r="L1324" s="14" t="str">
        <f t="shared" si="361"/>
        <v>1.11.1.6</v>
      </c>
      <c r="M1324" s="15" t="str">
        <f t="shared" si="362"/>
        <v>--</v>
      </c>
      <c r="N1324" s="14" t="str">
        <f t="shared" si="363"/>
        <v/>
      </c>
      <c r="O1324" s="15" t="str">
        <f t="shared" si="356"/>
        <v/>
      </c>
      <c r="P1324" s="15" t="str">
        <f>IF(N1324=1,FLOOR(MAX($P$4:P1323),1)+1,IF(AND(P1323&lt;&gt;"",O1323&lt;&gt;1),MAX($P$4:P1323)+0.1,""))</f>
        <v/>
      </c>
      <c r="Q1324" s="5">
        <f>ROW()</f>
        <v>1324</v>
      </c>
    </row>
    <row r="1325" spans="1:17" x14ac:dyDescent="0.3">
      <c r="A1325" s="1" t="s">
        <v>807</v>
      </c>
      <c r="B1325" s="5"/>
      <c r="C1325" s="14">
        <f t="shared" si="357"/>
        <v>0</v>
      </c>
      <c r="D1325" s="14">
        <f t="shared" si="357"/>
        <v>0</v>
      </c>
      <c r="E1325" s="14" t="str">
        <f t="shared" si="358"/>
        <v/>
      </c>
      <c r="F1325" s="14">
        <f t="shared" si="359"/>
        <v>3</v>
      </c>
      <c r="G1325" s="14">
        <f t="shared" si="355"/>
        <v>1</v>
      </c>
      <c r="H1325" s="14">
        <f t="shared" si="365"/>
        <v>11</v>
      </c>
      <c r="I1325" s="14">
        <f t="shared" si="365"/>
        <v>1</v>
      </c>
      <c r="J1325" s="14">
        <f t="shared" si="365"/>
        <v>6</v>
      </c>
      <c r="K1325" s="14">
        <f t="shared" si="365"/>
        <v>0</v>
      </c>
      <c r="L1325" s="14" t="str">
        <f t="shared" si="361"/>
        <v>1.11.1.6</v>
      </c>
      <c r="M1325" s="15" t="str">
        <f t="shared" si="362"/>
        <v>--</v>
      </c>
      <c r="N1325" s="14" t="str">
        <f t="shared" si="363"/>
        <v/>
      </c>
      <c r="O1325" s="15" t="str">
        <f t="shared" si="356"/>
        <v/>
      </c>
      <c r="P1325" s="15" t="str">
        <f>IF(N1325=1,FLOOR(MAX($P$4:P1324),1)+1,IF(AND(P1324&lt;&gt;"",O1324&lt;&gt;1),MAX($P$4:P1324)+0.1,""))</f>
        <v/>
      </c>
      <c r="Q1325" s="5">
        <f>ROW()</f>
        <v>1325</v>
      </c>
    </row>
    <row r="1326" spans="1:17" x14ac:dyDescent="0.3">
      <c r="A1326" s="1" t="s">
        <v>808</v>
      </c>
      <c r="B1326" s="5"/>
      <c r="C1326" s="14">
        <f t="shared" si="357"/>
        <v>0</v>
      </c>
      <c r="D1326" s="14">
        <f t="shared" si="357"/>
        <v>0</v>
      </c>
      <c r="E1326" s="14" t="str">
        <f t="shared" si="358"/>
        <v/>
      </c>
      <c r="F1326" s="14">
        <f t="shared" si="359"/>
        <v>3</v>
      </c>
      <c r="G1326" s="14">
        <f t="shared" si="355"/>
        <v>1</v>
      </c>
      <c r="H1326" s="14">
        <f t="shared" si="365"/>
        <v>11</v>
      </c>
      <c r="I1326" s="14">
        <f t="shared" si="365"/>
        <v>1</v>
      </c>
      <c r="J1326" s="14">
        <f t="shared" si="365"/>
        <v>6</v>
      </c>
      <c r="K1326" s="14">
        <f t="shared" si="365"/>
        <v>0</v>
      </c>
      <c r="L1326" s="14" t="str">
        <f t="shared" si="361"/>
        <v>1.11.1.6</v>
      </c>
      <c r="M1326" s="15" t="str">
        <f t="shared" si="362"/>
        <v>--</v>
      </c>
      <c r="N1326" s="14" t="str">
        <f t="shared" si="363"/>
        <v/>
      </c>
      <c r="O1326" s="15" t="str">
        <f t="shared" si="356"/>
        <v/>
      </c>
      <c r="P1326" s="15" t="str">
        <f>IF(N1326=1,FLOOR(MAX($P$4:P1325),1)+1,IF(AND(P1325&lt;&gt;"",O1325&lt;&gt;1),MAX($P$4:P1325)+0.1,""))</f>
        <v/>
      </c>
      <c r="Q1326" s="5">
        <f>ROW()</f>
        <v>1326</v>
      </c>
    </row>
    <row r="1327" spans="1:17" x14ac:dyDescent="0.3">
      <c r="A1327" s="1" t="s">
        <v>809</v>
      </c>
      <c r="B1327" s="5"/>
      <c r="C1327" s="14">
        <f t="shared" si="357"/>
        <v>0</v>
      </c>
      <c r="D1327" s="14">
        <f t="shared" si="357"/>
        <v>0</v>
      </c>
      <c r="E1327" s="14" t="str">
        <f t="shared" si="358"/>
        <v/>
      </c>
      <c r="F1327" s="14">
        <f t="shared" si="359"/>
        <v>3</v>
      </c>
      <c r="G1327" s="14">
        <f t="shared" si="355"/>
        <v>1</v>
      </c>
      <c r="H1327" s="14">
        <f t="shared" si="365"/>
        <v>11</v>
      </c>
      <c r="I1327" s="14">
        <f t="shared" si="365"/>
        <v>1</v>
      </c>
      <c r="J1327" s="14">
        <f t="shared" si="365"/>
        <v>6</v>
      </c>
      <c r="K1327" s="14">
        <f t="shared" si="365"/>
        <v>0</v>
      </c>
      <c r="L1327" s="14" t="str">
        <f t="shared" si="361"/>
        <v>1.11.1.6</v>
      </c>
      <c r="M1327" s="15" t="str">
        <f t="shared" si="362"/>
        <v>--</v>
      </c>
      <c r="N1327" s="14" t="str">
        <f t="shared" si="363"/>
        <v/>
      </c>
      <c r="O1327" s="15" t="str">
        <f t="shared" si="356"/>
        <v/>
      </c>
      <c r="P1327" s="15" t="str">
        <f>IF(N1327=1,FLOOR(MAX($P$4:P1326),1)+1,IF(AND(P1326&lt;&gt;"",O1326&lt;&gt;1),MAX($P$4:P1326)+0.1,""))</f>
        <v/>
      </c>
      <c r="Q1327" s="5">
        <f>ROW()</f>
        <v>1327</v>
      </c>
    </row>
    <row r="1328" spans="1:17" x14ac:dyDescent="0.3">
      <c r="A1328" s="1" t="s">
        <v>810</v>
      </c>
      <c r="B1328" s="5"/>
      <c r="C1328" s="14">
        <f t="shared" si="357"/>
        <v>0</v>
      </c>
      <c r="D1328" s="14">
        <f t="shared" si="357"/>
        <v>0</v>
      </c>
      <c r="E1328" s="14" t="str">
        <f t="shared" si="358"/>
        <v/>
      </c>
      <c r="F1328" s="14">
        <f t="shared" si="359"/>
        <v>3</v>
      </c>
      <c r="G1328" s="14">
        <f t="shared" si="355"/>
        <v>1</v>
      </c>
      <c r="H1328" s="14">
        <f t="shared" si="365"/>
        <v>11</v>
      </c>
      <c r="I1328" s="14">
        <f t="shared" si="365"/>
        <v>1</v>
      </c>
      <c r="J1328" s="14">
        <f t="shared" si="365"/>
        <v>6</v>
      </c>
      <c r="K1328" s="14">
        <f t="shared" si="365"/>
        <v>0</v>
      </c>
      <c r="L1328" s="14" t="str">
        <f t="shared" si="361"/>
        <v>1.11.1.6</v>
      </c>
      <c r="M1328" s="15" t="str">
        <f t="shared" si="362"/>
        <v>--</v>
      </c>
      <c r="N1328" s="14" t="str">
        <f t="shared" si="363"/>
        <v/>
      </c>
      <c r="O1328" s="15" t="str">
        <f t="shared" si="356"/>
        <v/>
      </c>
      <c r="P1328" s="15" t="str">
        <f>IF(N1328=1,FLOOR(MAX($P$4:P1327),1)+1,IF(AND(P1327&lt;&gt;"",O1327&lt;&gt;1),MAX($P$4:P1327)+0.1,""))</f>
        <v/>
      </c>
      <c r="Q1328" s="5">
        <f>ROW()</f>
        <v>1328</v>
      </c>
    </row>
    <row r="1329" spans="1:17" x14ac:dyDescent="0.3">
      <c r="A1329" s="1" t="s">
        <v>190</v>
      </c>
      <c r="B1329" s="5"/>
      <c r="C1329" s="14">
        <f t="shared" si="357"/>
        <v>0</v>
      </c>
      <c r="D1329" s="14">
        <f t="shared" si="357"/>
        <v>1</v>
      </c>
      <c r="E1329" s="14" t="str">
        <f t="shared" si="358"/>
        <v/>
      </c>
      <c r="F1329" s="14">
        <f t="shared" si="359"/>
        <v>2</v>
      </c>
      <c r="G1329" s="14">
        <f t="shared" si="355"/>
        <v>1</v>
      </c>
      <c r="H1329" s="14">
        <f t="shared" si="365"/>
        <v>11</v>
      </c>
      <c r="I1329" s="14">
        <f t="shared" si="365"/>
        <v>1</v>
      </c>
      <c r="J1329" s="14">
        <f t="shared" si="365"/>
        <v>6</v>
      </c>
      <c r="K1329" s="14">
        <f t="shared" si="365"/>
        <v>0</v>
      </c>
      <c r="L1329" s="14" t="str">
        <f t="shared" si="361"/>
        <v>1.11.1.6</v>
      </c>
      <c r="M1329" s="15" t="str">
        <f t="shared" si="362"/>
        <v>--</v>
      </c>
      <c r="N1329" s="14" t="str">
        <f t="shared" si="363"/>
        <v/>
      </c>
      <c r="O1329" s="15" t="str">
        <f t="shared" si="356"/>
        <v/>
      </c>
      <c r="P1329" s="15" t="str">
        <f>IF(N1329=1,FLOOR(MAX($P$4:P1328),1)+1,IF(AND(P1328&lt;&gt;"",O1328&lt;&gt;1),MAX($P$4:P1328)+0.1,""))</f>
        <v/>
      </c>
      <c r="Q1329" s="5">
        <f>ROW()</f>
        <v>1329</v>
      </c>
    </row>
    <row r="1330" spans="1:17" x14ac:dyDescent="0.3">
      <c r="A1330" s="1" t="s">
        <v>811</v>
      </c>
      <c r="B1330" s="5"/>
      <c r="C1330" s="14">
        <f t="shared" si="357"/>
        <v>1</v>
      </c>
      <c r="D1330" s="14">
        <f t="shared" si="357"/>
        <v>1</v>
      </c>
      <c r="E1330" s="14" t="str">
        <f t="shared" si="358"/>
        <v>OK</v>
      </c>
      <c r="F1330" s="14">
        <f t="shared" si="359"/>
        <v>2</v>
      </c>
      <c r="G1330" s="14">
        <f t="shared" si="355"/>
        <v>1</v>
      </c>
      <c r="H1330" s="14">
        <f t="shared" si="365"/>
        <v>11</v>
      </c>
      <c r="I1330" s="14">
        <f t="shared" si="365"/>
        <v>2</v>
      </c>
      <c r="J1330" s="14">
        <f t="shared" si="365"/>
        <v>0</v>
      </c>
      <c r="K1330" s="14">
        <f t="shared" si="365"/>
        <v>0</v>
      </c>
      <c r="L1330" s="14" t="str">
        <f t="shared" si="361"/>
        <v>1.11.2</v>
      </c>
      <c r="M1330" s="15" t="str">
        <f t="shared" si="362"/>
        <v>Temporary IP Networks</v>
      </c>
      <c r="N1330" s="14" t="str">
        <f t="shared" si="363"/>
        <v/>
      </c>
      <c r="O1330" s="15" t="str">
        <f t="shared" si="356"/>
        <v/>
      </c>
      <c r="P1330" s="15" t="str">
        <f>IF(N1330=1,FLOOR(MAX($P$4:P1329),1)+1,IF(AND(P1329&lt;&gt;"",O1329&lt;&gt;1),MAX($P$4:P1329)+0.1,""))</f>
        <v/>
      </c>
      <c r="Q1330" s="5">
        <f>ROW()</f>
        <v>1330</v>
      </c>
    </row>
    <row r="1331" spans="1:17" x14ac:dyDescent="0.3">
      <c r="A1331" s="1" t="s">
        <v>59</v>
      </c>
      <c r="B1331" s="5"/>
      <c r="C1331" s="14">
        <f t="shared" si="357"/>
        <v>0</v>
      </c>
      <c r="D1331" s="14">
        <f t="shared" si="357"/>
        <v>0</v>
      </c>
      <c r="E1331" s="14" t="str">
        <f t="shared" si="358"/>
        <v/>
      </c>
      <c r="F1331" s="14">
        <f t="shared" si="359"/>
        <v>2</v>
      </c>
      <c r="G1331" s="14">
        <f t="shared" si="355"/>
        <v>1</v>
      </c>
      <c r="H1331" s="14">
        <f t="shared" si="365"/>
        <v>11</v>
      </c>
      <c r="I1331" s="14">
        <f t="shared" si="365"/>
        <v>2</v>
      </c>
      <c r="J1331" s="14">
        <f t="shared" si="365"/>
        <v>0</v>
      </c>
      <c r="K1331" s="14">
        <f t="shared" si="365"/>
        <v>0</v>
      </c>
      <c r="L1331" s="14" t="str">
        <f t="shared" si="361"/>
        <v>1.11.2</v>
      </c>
      <c r="M1331" s="15" t="str">
        <f t="shared" si="362"/>
        <v>--</v>
      </c>
      <c r="N1331" s="14" t="str">
        <f t="shared" si="363"/>
        <v/>
      </c>
      <c r="O1331" s="15" t="str">
        <f t="shared" si="356"/>
        <v/>
      </c>
      <c r="P1331" s="15" t="str">
        <f>IF(N1331=1,FLOOR(MAX($P$4:P1330),1)+1,IF(AND(P1330&lt;&gt;"",O1330&lt;&gt;1),MAX($P$4:P1330)+0.1,""))</f>
        <v/>
      </c>
      <c r="Q1331" s="5">
        <f>ROW()</f>
        <v>1331</v>
      </c>
    </row>
    <row r="1332" spans="1:17" x14ac:dyDescent="0.3">
      <c r="A1332" s="1" t="s">
        <v>60</v>
      </c>
      <c r="B1332" s="5"/>
      <c r="C1332" s="14">
        <f t="shared" si="357"/>
        <v>0</v>
      </c>
      <c r="D1332" s="14">
        <f t="shared" si="357"/>
        <v>0</v>
      </c>
      <c r="E1332" s="14" t="str">
        <f t="shared" si="358"/>
        <v/>
      </c>
      <c r="F1332" s="14">
        <f t="shared" si="359"/>
        <v>2</v>
      </c>
      <c r="G1332" s="14">
        <f t="shared" si="355"/>
        <v>1</v>
      </c>
      <c r="H1332" s="14">
        <f t="shared" si="365"/>
        <v>11</v>
      </c>
      <c r="I1332" s="14">
        <f t="shared" si="365"/>
        <v>2</v>
      </c>
      <c r="J1332" s="14">
        <f t="shared" si="365"/>
        <v>0</v>
      </c>
      <c r="K1332" s="14">
        <f t="shared" si="365"/>
        <v>0</v>
      </c>
      <c r="L1332" s="14" t="str">
        <f t="shared" si="361"/>
        <v>1.11.2</v>
      </c>
      <c r="M1332" s="15" t="str">
        <f t="shared" si="362"/>
        <v>--</v>
      </c>
      <c r="N1332" s="14" t="str">
        <f t="shared" si="363"/>
        <v/>
      </c>
      <c r="O1332" s="15" t="str">
        <f t="shared" si="356"/>
        <v/>
      </c>
      <c r="P1332" s="15" t="str">
        <f>IF(N1332=1,FLOOR(MAX($P$4:P1331),1)+1,IF(AND(P1331&lt;&gt;"",O1331&lt;&gt;1),MAX($P$4:P1331)+0.1,""))</f>
        <v/>
      </c>
      <c r="Q1332" s="5">
        <f>ROW()</f>
        <v>1332</v>
      </c>
    </row>
    <row r="1333" spans="1:17" x14ac:dyDescent="0.3">
      <c r="A1333" s="1" t="s">
        <v>812</v>
      </c>
      <c r="B1333" s="5"/>
      <c r="C1333" s="14">
        <f t="shared" si="357"/>
        <v>0</v>
      </c>
      <c r="D1333" s="14">
        <f t="shared" si="357"/>
        <v>0</v>
      </c>
      <c r="E1333" s="14" t="str">
        <f t="shared" si="358"/>
        <v/>
      </c>
      <c r="F1333" s="14">
        <f t="shared" si="359"/>
        <v>2</v>
      </c>
      <c r="G1333" s="14">
        <f t="shared" si="355"/>
        <v>1</v>
      </c>
      <c r="H1333" s="14">
        <f t="shared" si="365"/>
        <v>11</v>
      </c>
      <c r="I1333" s="14">
        <f t="shared" si="365"/>
        <v>2</v>
      </c>
      <c r="J1333" s="14">
        <f t="shared" si="365"/>
        <v>0</v>
      </c>
      <c r="K1333" s="14">
        <f t="shared" si="365"/>
        <v>0</v>
      </c>
      <c r="L1333" s="14" t="str">
        <f t="shared" si="361"/>
        <v>1.11.2</v>
      </c>
      <c r="M1333" s="15" t="str">
        <f t="shared" si="362"/>
        <v>--</v>
      </c>
      <c r="N1333" s="14" t="str">
        <f t="shared" si="363"/>
        <v/>
      </c>
      <c r="O1333" s="15" t="str">
        <f t="shared" si="356"/>
        <v/>
      </c>
      <c r="P1333" s="15" t="str">
        <f>IF(N1333=1,FLOOR(MAX($P$4:P1332),1)+1,IF(AND(P1332&lt;&gt;"",O1332&lt;&gt;1),MAX($P$4:P1332)+0.1,""))</f>
        <v/>
      </c>
      <c r="Q1333" s="5">
        <f>ROW()</f>
        <v>1333</v>
      </c>
    </row>
    <row r="1334" spans="1:17" x14ac:dyDescent="0.3">
      <c r="A1334" s="1" t="s">
        <v>813</v>
      </c>
      <c r="B1334" s="5"/>
      <c r="C1334" s="14">
        <f t="shared" si="357"/>
        <v>0</v>
      </c>
      <c r="D1334" s="14">
        <f t="shared" si="357"/>
        <v>0</v>
      </c>
      <c r="E1334" s="14" t="str">
        <f t="shared" si="358"/>
        <v/>
      </c>
      <c r="F1334" s="14">
        <f t="shared" si="359"/>
        <v>2</v>
      </c>
      <c r="G1334" s="14">
        <f t="shared" si="355"/>
        <v>1</v>
      </c>
      <c r="H1334" s="14">
        <f t="shared" ref="H1334:K1349" si="366">IF(G1334&lt;&gt;G1333,0,IF(AND(($F1333-$D1334)=(H$3-1),$F1334=H$3),H1333+1,H1333))</f>
        <v>11</v>
      </c>
      <c r="I1334" s="14">
        <f t="shared" si="366"/>
        <v>2</v>
      </c>
      <c r="J1334" s="14">
        <f t="shared" si="366"/>
        <v>0</v>
      </c>
      <c r="K1334" s="14">
        <f t="shared" si="366"/>
        <v>0</v>
      </c>
      <c r="L1334" s="14" t="str">
        <f t="shared" si="361"/>
        <v>1.11.2</v>
      </c>
      <c r="M1334" s="15" t="str">
        <f t="shared" si="362"/>
        <v>--</v>
      </c>
      <c r="N1334" s="14" t="str">
        <f t="shared" si="363"/>
        <v/>
      </c>
      <c r="O1334" s="15" t="str">
        <f t="shared" si="356"/>
        <v/>
      </c>
      <c r="P1334" s="15" t="str">
        <f>IF(N1334=1,FLOOR(MAX($P$4:P1333),1)+1,IF(AND(P1333&lt;&gt;"",O1333&lt;&gt;1),MAX($P$4:P1333)+0.1,""))</f>
        <v/>
      </c>
      <c r="Q1334" s="5">
        <f>ROW()</f>
        <v>1334</v>
      </c>
    </row>
    <row r="1335" spans="1:17" x14ac:dyDescent="0.3">
      <c r="A1335" s="1" t="s">
        <v>814</v>
      </c>
      <c r="B1335" s="5"/>
      <c r="C1335" s="14">
        <f t="shared" si="357"/>
        <v>0</v>
      </c>
      <c r="D1335" s="14">
        <f t="shared" si="357"/>
        <v>0</v>
      </c>
      <c r="E1335" s="14" t="str">
        <f t="shared" si="358"/>
        <v/>
      </c>
      <c r="F1335" s="14">
        <f t="shared" si="359"/>
        <v>2</v>
      </c>
      <c r="G1335" s="14">
        <f t="shared" si="355"/>
        <v>1</v>
      </c>
      <c r="H1335" s="14">
        <f t="shared" si="366"/>
        <v>11</v>
      </c>
      <c r="I1335" s="14">
        <f t="shared" si="366"/>
        <v>2</v>
      </c>
      <c r="J1335" s="14">
        <f t="shared" si="366"/>
        <v>0</v>
      </c>
      <c r="K1335" s="14">
        <f t="shared" si="366"/>
        <v>0</v>
      </c>
      <c r="L1335" s="14" t="str">
        <f t="shared" si="361"/>
        <v>1.11.2</v>
      </c>
      <c r="M1335" s="15" t="str">
        <f t="shared" si="362"/>
        <v>--</v>
      </c>
      <c r="N1335" s="14" t="str">
        <f t="shared" si="363"/>
        <v/>
      </c>
      <c r="O1335" s="15" t="str">
        <f t="shared" si="356"/>
        <v/>
      </c>
      <c r="P1335" s="15" t="str">
        <f>IF(N1335=1,FLOOR(MAX($P$4:P1334),1)+1,IF(AND(P1334&lt;&gt;"",O1334&lt;&gt;1),MAX($P$4:P1334)+0.1,""))</f>
        <v/>
      </c>
      <c r="Q1335" s="5">
        <f>ROW()</f>
        <v>1335</v>
      </c>
    </row>
    <row r="1336" spans="1:17" x14ac:dyDescent="0.3">
      <c r="A1336" s="1" t="s">
        <v>815</v>
      </c>
      <c r="B1336" s="5"/>
      <c r="C1336" s="14">
        <f t="shared" si="357"/>
        <v>0</v>
      </c>
      <c r="D1336" s="14">
        <f t="shared" si="357"/>
        <v>0</v>
      </c>
      <c r="E1336" s="14" t="str">
        <f t="shared" si="358"/>
        <v/>
      </c>
      <c r="F1336" s="14">
        <f t="shared" si="359"/>
        <v>2</v>
      </c>
      <c r="G1336" s="14">
        <f t="shared" si="355"/>
        <v>1</v>
      </c>
      <c r="H1336" s="14">
        <f t="shared" si="366"/>
        <v>11</v>
      </c>
      <c r="I1336" s="14">
        <f t="shared" si="366"/>
        <v>2</v>
      </c>
      <c r="J1336" s="14">
        <f t="shared" si="366"/>
        <v>0</v>
      </c>
      <c r="K1336" s="14">
        <f t="shared" si="366"/>
        <v>0</v>
      </c>
      <c r="L1336" s="14" t="str">
        <f t="shared" si="361"/>
        <v>1.11.2</v>
      </c>
      <c r="M1336" s="15" t="str">
        <f t="shared" si="362"/>
        <v>--</v>
      </c>
      <c r="N1336" s="14" t="str">
        <f t="shared" si="363"/>
        <v/>
      </c>
      <c r="O1336" s="15" t="str">
        <f t="shared" si="356"/>
        <v/>
      </c>
      <c r="P1336" s="15" t="str">
        <f>IF(N1336=1,FLOOR(MAX($P$4:P1335),1)+1,IF(AND(P1335&lt;&gt;"",O1335&lt;&gt;1),MAX($P$4:P1335)+0.1,""))</f>
        <v/>
      </c>
      <c r="Q1336" s="5">
        <f>ROW()</f>
        <v>1336</v>
      </c>
    </row>
    <row r="1337" spans="1:17" x14ac:dyDescent="0.3">
      <c r="A1337" s="1" t="s">
        <v>73</v>
      </c>
      <c r="B1337" s="5"/>
      <c r="C1337" s="14">
        <f t="shared" si="357"/>
        <v>0</v>
      </c>
      <c r="D1337" s="14">
        <f t="shared" si="357"/>
        <v>0</v>
      </c>
      <c r="E1337" s="14" t="str">
        <f t="shared" si="358"/>
        <v/>
      </c>
      <c r="F1337" s="14">
        <f t="shared" si="359"/>
        <v>2</v>
      </c>
      <c r="G1337" s="14">
        <f t="shared" si="355"/>
        <v>1</v>
      </c>
      <c r="H1337" s="14">
        <f t="shared" si="366"/>
        <v>11</v>
      </c>
      <c r="I1337" s="14">
        <f t="shared" si="366"/>
        <v>2</v>
      </c>
      <c r="J1337" s="14">
        <f t="shared" si="366"/>
        <v>0</v>
      </c>
      <c r="K1337" s="14">
        <f t="shared" si="366"/>
        <v>0</v>
      </c>
      <c r="L1337" s="14" t="str">
        <f t="shared" si="361"/>
        <v>1.11.2</v>
      </c>
      <c r="M1337" s="15" t="str">
        <f t="shared" si="362"/>
        <v>--</v>
      </c>
      <c r="N1337" s="14" t="str">
        <f t="shared" si="363"/>
        <v/>
      </c>
      <c r="O1337" s="15" t="str">
        <f t="shared" si="356"/>
        <v/>
      </c>
      <c r="P1337" s="15" t="str">
        <f>IF(N1337=1,FLOOR(MAX($P$4:P1336),1)+1,IF(AND(P1336&lt;&gt;"",O1336&lt;&gt;1),MAX($P$4:P1336)+0.1,""))</f>
        <v/>
      </c>
      <c r="Q1337" s="5">
        <f>ROW()</f>
        <v>1337</v>
      </c>
    </row>
    <row r="1338" spans="1:17" x14ac:dyDescent="0.3">
      <c r="A1338" s="1" t="s">
        <v>55</v>
      </c>
      <c r="B1338" s="5"/>
      <c r="C1338" s="14">
        <f t="shared" si="357"/>
        <v>0</v>
      </c>
      <c r="D1338" s="14">
        <f t="shared" si="357"/>
        <v>0</v>
      </c>
      <c r="E1338" s="14" t="str">
        <f t="shared" si="358"/>
        <v/>
      </c>
      <c r="F1338" s="14">
        <f t="shared" si="359"/>
        <v>2</v>
      </c>
      <c r="G1338" s="14">
        <f t="shared" si="355"/>
        <v>1</v>
      </c>
      <c r="H1338" s="14">
        <f t="shared" si="366"/>
        <v>11</v>
      </c>
      <c r="I1338" s="14">
        <f t="shared" si="366"/>
        <v>2</v>
      </c>
      <c r="J1338" s="14">
        <f t="shared" si="366"/>
        <v>0</v>
      </c>
      <c r="K1338" s="14">
        <f t="shared" si="366"/>
        <v>0</v>
      </c>
      <c r="L1338" s="14" t="str">
        <f t="shared" si="361"/>
        <v>1.11.2</v>
      </c>
      <c r="M1338" s="15" t="str">
        <f t="shared" si="362"/>
        <v>--</v>
      </c>
      <c r="N1338" s="14" t="str">
        <f t="shared" si="363"/>
        <v/>
      </c>
      <c r="O1338" s="15" t="str">
        <f t="shared" si="356"/>
        <v/>
      </c>
      <c r="P1338" s="15" t="str">
        <f>IF(N1338=1,FLOOR(MAX($P$4:P1337),1)+1,IF(AND(P1337&lt;&gt;"",O1337&lt;&gt;1),MAX($P$4:P1337)+0.1,""))</f>
        <v/>
      </c>
      <c r="Q1338" s="5">
        <f>ROW()</f>
        <v>1338</v>
      </c>
    </row>
    <row r="1339" spans="1:17" x14ac:dyDescent="0.3">
      <c r="A1339" s="1" t="s">
        <v>55</v>
      </c>
      <c r="B1339" s="5"/>
      <c r="C1339" s="14">
        <f t="shared" si="357"/>
        <v>0</v>
      </c>
      <c r="D1339" s="14">
        <f t="shared" si="357"/>
        <v>0</v>
      </c>
      <c r="E1339" s="14" t="str">
        <f t="shared" si="358"/>
        <v/>
      </c>
      <c r="F1339" s="14">
        <f t="shared" si="359"/>
        <v>2</v>
      </c>
      <c r="G1339" s="14">
        <f t="shared" si="355"/>
        <v>1</v>
      </c>
      <c r="H1339" s="14">
        <f t="shared" si="366"/>
        <v>11</v>
      </c>
      <c r="I1339" s="14">
        <f t="shared" si="366"/>
        <v>2</v>
      </c>
      <c r="J1339" s="14">
        <f t="shared" si="366"/>
        <v>0</v>
      </c>
      <c r="K1339" s="14">
        <f t="shared" si="366"/>
        <v>0</v>
      </c>
      <c r="L1339" s="14" t="str">
        <f t="shared" si="361"/>
        <v>1.11.2</v>
      </c>
      <c r="M1339" s="15" t="str">
        <f t="shared" si="362"/>
        <v>--</v>
      </c>
      <c r="N1339" s="14" t="str">
        <f t="shared" si="363"/>
        <v/>
      </c>
      <c r="O1339" s="15" t="str">
        <f t="shared" si="356"/>
        <v/>
      </c>
      <c r="P1339" s="15" t="str">
        <f>IF(N1339=1,FLOOR(MAX($P$4:P1338),1)+1,IF(AND(P1338&lt;&gt;"",O1338&lt;&gt;1),MAX($P$4:P1338)+0.1,""))</f>
        <v/>
      </c>
      <c r="Q1339" s="5">
        <f>ROW()</f>
        <v>1339</v>
      </c>
    </row>
    <row r="1340" spans="1:17" x14ac:dyDescent="0.3">
      <c r="A1340" s="1" t="s">
        <v>816</v>
      </c>
      <c r="B1340" s="5"/>
      <c r="C1340" s="14">
        <f t="shared" si="357"/>
        <v>0</v>
      </c>
      <c r="D1340" s="14">
        <f t="shared" si="357"/>
        <v>0</v>
      </c>
      <c r="E1340" s="14" t="str">
        <f t="shared" si="358"/>
        <v/>
      </c>
      <c r="F1340" s="14">
        <f t="shared" si="359"/>
        <v>2</v>
      </c>
      <c r="G1340" s="14">
        <f t="shared" si="355"/>
        <v>1</v>
      </c>
      <c r="H1340" s="14">
        <f t="shared" si="366"/>
        <v>11</v>
      </c>
      <c r="I1340" s="14">
        <f t="shared" si="366"/>
        <v>2</v>
      </c>
      <c r="J1340" s="14">
        <f t="shared" si="366"/>
        <v>0</v>
      </c>
      <c r="K1340" s="14">
        <f t="shared" si="366"/>
        <v>0</v>
      </c>
      <c r="L1340" s="14" t="str">
        <f t="shared" si="361"/>
        <v>1.11.2</v>
      </c>
      <c r="M1340" s="15" t="str">
        <f t="shared" si="362"/>
        <v>--</v>
      </c>
      <c r="N1340" s="14" t="str">
        <f t="shared" si="363"/>
        <v/>
      </c>
      <c r="O1340" s="15" t="str">
        <f t="shared" si="356"/>
        <v/>
      </c>
      <c r="P1340" s="15" t="str">
        <f>IF(N1340=1,FLOOR(MAX($P$4:P1339),1)+1,IF(AND(P1339&lt;&gt;"",O1339&lt;&gt;1),MAX($P$4:P1339)+0.1,""))</f>
        <v/>
      </c>
      <c r="Q1340" s="5">
        <f>ROW()</f>
        <v>1340</v>
      </c>
    </row>
    <row r="1341" spans="1:17" x14ac:dyDescent="0.3">
      <c r="A1341" s="1" t="s">
        <v>817</v>
      </c>
      <c r="B1341" s="5"/>
      <c r="C1341" s="14">
        <f t="shared" si="357"/>
        <v>0</v>
      </c>
      <c r="D1341" s="14">
        <f t="shared" si="357"/>
        <v>0</v>
      </c>
      <c r="E1341" s="14" t="str">
        <f t="shared" si="358"/>
        <v/>
      </c>
      <c r="F1341" s="14">
        <f t="shared" si="359"/>
        <v>2</v>
      </c>
      <c r="G1341" s="14">
        <f t="shared" si="355"/>
        <v>1</v>
      </c>
      <c r="H1341" s="14">
        <f t="shared" si="366"/>
        <v>11</v>
      </c>
      <c r="I1341" s="14">
        <f t="shared" si="366"/>
        <v>2</v>
      </c>
      <c r="J1341" s="14">
        <f t="shared" si="366"/>
        <v>0</v>
      </c>
      <c r="K1341" s="14">
        <f t="shared" si="366"/>
        <v>0</v>
      </c>
      <c r="L1341" s="14" t="str">
        <f t="shared" si="361"/>
        <v>1.11.2</v>
      </c>
      <c r="M1341" s="15" t="str">
        <f t="shared" si="362"/>
        <v>--</v>
      </c>
      <c r="N1341" s="14" t="str">
        <f t="shared" si="363"/>
        <v/>
      </c>
      <c r="O1341" s="15" t="str">
        <f t="shared" si="356"/>
        <v/>
      </c>
      <c r="P1341" s="15" t="str">
        <f>IF(N1341=1,FLOOR(MAX($P$4:P1340),1)+1,IF(AND(P1340&lt;&gt;"",O1340&lt;&gt;1),MAX($P$4:P1340)+0.1,""))</f>
        <v/>
      </c>
      <c r="Q1341" s="5">
        <f>ROW()</f>
        <v>1341</v>
      </c>
    </row>
    <row r="1342" spans="1:17" x14ac:dyDescent="0.3">
      <c r="A1342" s="1" t="s">
        <v>818</v>
      </c>
      <c r="B1342" s="5"/>
      <c r="C1342" s="14">
        <f t="shared" si="357"/>
        <v>0</v>
      </c>
      <c r="D1342" s="14">
        <f t="shared" si="357"/>
        <v>0</v>
      </c>
      <c r="E1342" s="14" t="str">
        <f t="shared" si="358"/>
        <v/>
      </c>
      <c r="F1342" s="14">
        <f t="shared" si="359"/>
        <v>2</v>
      </c>
      <c r="G1342" s="14">
        <f t="shared" si="355"/>
        <v>1</v>
      </c>
      <c r="H1342" s="14">
        <f t="shared" si="366"/>
        <v>11</v>
      </c>
      <c r="I1342" s="14">
        <f t="shared" si="366"/>
        <v>2</v>
      </c>
      <c r="J1342" s="14">
        <f t="shared" si="366"/>
        <v>0</v>
      </c>
      <c r="K1342" s="14">
        <f t="shared" si="366"/>
        <v>0</v>
      </c>
      <c r="L1342" s="14" t="str">
        <f t="shared" si="361"/>
        <v>1.11.2</v>
      </c>
      <c r="M1342" s="15" t="str">
        <f t="shared" si="362"/>
        <v>--</v>
      </c>
      <c r="N1342" s="14" t="str">
        <f t="shared" si="363"/>
        <v/>
      </c>
      <c r="O1342" s="15" t="str">
        <f t="shared" si="356"/>
        <v/>
      </c>
      <c r="P1342" s="15" t="str">
        <f>IF(N1342=1,FLOOR(MAX($P$4:P1341),1)+1,IF(AND(P1341&lt;&gt;"",O1341&lt;&gt;1),MAX($P$4:P1341)+0.1,""))</f>
        <v/>
      </c>
      <c r="Q1342" s="5">
        <f>ROW()</f>
        <v>1342</v>
      </c>
    </row>
    <row r="1343" spans="1:17" x14ac:dyDescent="0.3">
      <c r="A1343" s="1" t="s">
        <v>55</v>
      </c>
      <c r="B1343" s="5"/>
      <c r="C1343" s="14">
        <f t="shared" si="357"/>
        <v>0</v>
      </c>
      <c r="D1343" s="14">
        <f t="shared" si="357"/>
        <v>0</v>
      </c>
      <c r="E1343" s="14" t="str">
        <f t="shared" si="358"/>
        <v/>
      </c>
      <c r="F1343" s="14">
        <f t="shared" si="359"/>
        <v>2</v>
      </c>
      <c r="G1343" s="14">
        <f t="shared" si="355"/>
        <v>1</v>
      </c>
      <c r="H1343" s="14">
        <f t="shared" si="366"/>
        <v>11</v>
      </c>
      <c r="I1343" s="14">
        <f t="shared" si="366"/>
        <v>2</v>
      </c>
      <c r="J1343" s="14">
        <f t="shared" si="366"/>
        <v>0</v>
      </c>
      <c r="K1343" s="14">
        <f t="shared" si="366"/>
        <v>0</v>
      </c>
      <c r="L1343" s="14" t="str">
        <f t="shared" si="361"/>
        <v>1.11.2</v>
      </c>
      <c r="M1343" s="15" t="str">
        <f t="shared" si="362"/>
        <v>--</v>
      </c>
      <c r="N1343" s="14" t="str">
        <f t="shared" si="363"/>
        <v/>
      </c>
      <c r="O1343" s="15" t="str">
        <f t="shared" si="356"/>
        <v/>
      </c>
      <c r="P1343" s="15" t="str">
        <f>IF(N1343=1,FLOOR(MAX($P$4:P1342),1)+1,IF(AND(P1342&lt;&gt;"",O1342&lt;&gt;1),MAX($P$4:P1342)+0.1,""))</f>
        <v/>
      </c>
      <c r="Q1343" s="5">
        <f>ROW()</f>
        <v>1343</v>
      </c>
    </row>
    <row r="1344" spans="1:17" x14ac:dyDescent="0.3">
      <c r="A1344" s="1" t="s">
        <v>819</v>
      </c>
      <c r="B1344" s="5"/>
      <c r="C1344" s="14">
        <f t="shared" si="357"/>
        <v>1</v>
      </c>
      <c r="D1344" s="14">
        <f t="shared" si="357"/>
        <v>0</v>
      </c>
      <c r="E1344" s="14" t="str">
        <f t="shared" si="358"/>
        <v/>
      </c>
      <c r="F1344" s="14">
        <f t="shared" si="359"/>
        <v>3</v>
      </c>
      <c r="G1344" s="14">
        <f t="shared" si="355"/>
        <v>1</v>
      </c>
      <c r="H1344" s="14">
        <f t="shared" si="366"/>
        <v>11</v>
      </c>
      <c r="I1344" s="14">
        <f t="shared" si="366"/>
        <v>2</v>
      </c>
      <c r="J1344" s="14">
        <f t="shared" si="366"/>
        <v>1</v>
      </c>
      <c r="K1344" s="14">
        <f t="shared" si="366"/>
        <v>0</v>
      </c>
      <c r="L1344" s="14" t="str">
        <f t="shared" si="361"/>
        <v>1.11.2.1</v>
      </c>
      <c r="M1344" s="15" t="str">
        <f t="shared" si="362"/>
        <v>Network Boundaries and Connections</v>
      </c>
      <c r="N1344" s="14" t="str">
        <f t="shared" si="363"/>
        <v/>
      </c>
      <c r="O1344" s="15" t="str">
        <f t="shared" si="356"/>
        <v/>
      </c>
      <c r="P1344" s="15" t="str">
        <f>IF(N1344=1,FLOOR(MAX($P$4:P1343),1)+1,IF(AND(P1343&lt;&gt;"",O1343&lt;&gt;1),MAX($P$4:P1343)+0.1,""))</f>
        <v/>
      </c>
      <c r="Q1344" s="5">
        <f>ROW()</f>
        <v>1344</v>
      </c>
    </row>
    <row r="1345" spans="1:17" x14ac:dyDescent="0.3">
      <c r="A1345" s="1" t="s">
        <v>55</v>
      </c>
      <c r="B1345" s="5"/>
      <c r="C1345" s="14">
        <f t="shared" si="357"/>
        <v>0</v>
      </c>
      <c r="D1345" s="14">
        <f t="shared" si="357"/>
        <v>0</v>
      </c>
      <c r="E1345" s="14" t="str">
        <f t="shared" si="358"/>
        <v/>
      </c>
      <c r="F1345" s="14">
        <f t="shared" si="359"/>
        <v>3</v>
      </c>
      <c r="G1345" s="14">
        <f t="shared" si="355"/>
        <v>1</v>
      </c>
      <c r="H1345" s="14">
        <f t="shared" si="366"/>
        <v>11</v>
      </c>
      <c r="I1345" s="14">
        <f t="shared" si="366"/>
        <v>2</v>
      </c>
      <c r="J1345" s="14">
        <f t="shared" si="366"/>
        <v>1</v>
      </c>
      <c r="K1345" s="14">
        <f t="shared" si="366"/>
        <v>0</v>
      </c>
      <c r="L1345" s="14" t="str">
        <f t="shared" si="361"/>
        <v>1.11.2.1</v>
      </c>
      <c r="M1345" s="15" t="str">
        <f t="shared" si="362"/>
        <v>--</v>
      </c>
      <c r="N1345" s="14" t="str">
        <f t="shared" si="363"/>
        <v/>
      </c>
      <c r="O1345" s="15" t="str">
        <f t="shared" si="356"/>
        <v/>
      </c>
      <c r="P1345" s="15" t="str">
        <f>IF(N1345=1,FLOOR(MAX($P$4:P1344),1)+1,IF(AND(P1344&lt;&gt;"",O1344&lt;&gt;1),MAX($P$4:P1344)+0.1,""))</f>
        <v/>
      </c>
      <c r="Q1345" s="5">
        <f>ROW()</f>
        <v>1345</v>
      </c>
    </row>
    <row r="1346" spans="1:17" x14ac:dyDescent="0.3">
      <c r="A1346" s="1" t="s">
        <v>820</v>
      </c>
      <c r="B1346" s="5"/>
      <c r="C1346" s="14">
        <f t="shared" si="357"/>
        <v>0</v>
      </c>
      <c r="D1346" s="14">
        <f t="shared" si="357"/>
        <v>0</v>
      </c>
      <c r="E1346" s="14" t="str">
        <f t="shared" si="358"/>
        <v/>
      </c>
      <c r="F1346" s="14">
        <f t="shared" si="359"/>
        <v>3</v>
      </c>
      <c r="G1346" s="14">
        <f t="shared" si="355"/>
        <v>1</v>
      </c>
      <c r="H1346" s="14">
        <f t="shared" si="366"/>
        <v>11</v>
      </c>
      <c r="I1346" s="14">
        <f t="shared" si="366"/>
        <v>2</v>
      </c>
      <c r="J1346" s="14">
        <f t="shared" si="366"/>
        <v>1</v>
      </c>
      <c r="K1346" s="14">
        <f t="shared" si="366"/>
        <v>0</v>
      </c>
      <c r="L1346" s="14" t="str">
        <f t="shared" si="361"/>
        <v>1.11.2.1</v>
      </c>
      <c r="M1346" s="15" t="str">
        <f t="shared" si="362"/>
        <v>--</v>
      </c>
      <c r="N1346" s="14" t="str">
        <f t="shared" si="363"/>
        <v/>
      </c>
      <c r="O1346" s="15" t="str">
        <f t="shared" si="356"/>
        <v/>
      </c>
      <c r="P1346" s="15" t="str">
        <f>IF(N1346=1,FLOOR(MAX($P$4:P1345),1)+1,IF(AND(P1345&lt;&gt;"",O1345&lt;&gt;1),MAX($P$4:P1345)+0.1,""))</f>
        <v/>
      </c>
      <c r="Q1346" s="5">
        <f>ROW()</f>
        <v>1346</v>
      </c>
    </row>
    <row r="1347" spans="1:17" x14ac:dyDescent="0.3">
      <c r="A1347" s="1" t="s">
        <v>821</v>
      </c>
      <c r="B1347" s="5"/>
      <c r="C1347" s="14">
        <f t="shared" si="357"/>
        <v>0</v>
      </c>
      <c r="D1347" s="14">
        <f t="shared" si="357"/>
        <v>0</v>
      </c>
      <c r="E1347" s="14" t="str">
        <f t="shared" si="358"/>
        <v/>
      </c>
      <c r="F1347" s="14">
        <f t="shared" si="359"/>
        <v>3</v>
      </c>
      <c r="G1347" s="14">
        <f t="shared" si="355"/>
        <v>1</v>
      </c>
      <c r="H1347" s="14">
        <f t="shared" si="366"/>
        <v>11</v>
      </c>
      <c r="I1347" s="14">
        <f t="shared" si="366"/>
        <v>2</v>
      </c>
      <c r="J1347" s="14">
        <f t="shared" si="366"/>
        <v>1</v>
      </c>
      <c r="K1347" s="14">
        <f t="shared" si="366"/>
        <v>0</v>
      </c>
      <c r="L1347" s="14" t="str">
        <f t="shared" si="361"/>
        <v>1.11.2.1</v>
      </c>
      <c r="M1347" s="15" t="str">
        <f t="shared" si="362"/>
        <v>--</v>
      </c>
      <c r="N1347" s="14" t="str">
        <f t="shared" si="363"/>
        <v/>
      </c>
      <c r="O1347" s="15" t="str">
        <f t="shared" si="356"/>
        <v/>
      </c>
      <c r="P1347" s="15" t="str">
        <f>IF(N1347=1,FLOOR(MAX($P$4:P1346),1)+1,IF(AND(P1346&lt;&gt;"",O1346&lt;&gt;1),MAX($P$4:P1346)+0.1,""))</f>
        <v/>
      </c>
      <c r="Q1347" s="5">
        <f>ROW()</f>
        <v>1347</v>
      </c>
    </row>
    <row r="1348" spans="1:17" x14ac:dyDescent="0.3">
      <c r="A1348" s="1" t="s">
        <v>822</v>
      </c>
      <c r="B1348" s="5"/>
      <c r="C1348" s="14">
        <f t="shared" si="357"/>
        <v>0</v>
      </c>
      <c r="D1348" s="14">
        <f t="shared" si="357"/>
        <v>0</v>
      </c>
      <c r="E1348" s="14" t="str">
        <f t="shared" si="358"/>
        <v/>
      </c>
      <c r="F1348" s="14">
        <f t="shared" si="359"/>
        <v>3</v>
      </c>
      <c r="G1348" s="14">
        <f t="shared" si="355"/>
        <v>1</v>
      </c>
      <c r="H1348" s="14">
        <f t="shared" si="366"/>
        <v>11</v>
      </c>
      <c r="I1348" s="14">
        <f t="shared" si="366"/>
        <v>2</v>
      </c>
      <c r="J1348" s="14">
        <f t="shared" si="366"/>
        <v>1</v>
      </c>
      <c r="K1348" s="14">
        <f t="shared" si="366"/>
        <v>0</v>
      </c>
      <c r="L1348" s="14" t="str">
        <f t="shared" si="361"/>
        <v>1.11.2.1</v>
      </c>
      <c r="M1348" s="15" t="str">
        <f t="shared" si="362"/>
        <v>--</v>
      </c>
      <c r="N1348" s="14" t="str">
        <f t="shared" si="363"/>
        <v/>
      </c>
      <c r="O1348" s="15" t="str">
        <f t="shared" si="356"/>
        <v/>
      </c>
      <c r="P1348" s="15" t="str">
        <f>IF(N1348=1,FLOOR(MAX($P$4:P1347),1)+1,IF(AND(P1347&lt;&gt;"",O1347&lt;&gt;1),MAX($P$4:P1347)+0.1,""))</f>
        <v/>
      </c>
      <c r="Q1348" s="5">
        <f>ROW()</f>
        <v>1348</v>
      </c>
    </row>
    <row r="1349" spans="1:17" x14ac:dyDescent="0.3">
      <c r="A1349" s="1" t="s">
        <v>190</v>
      </c>
      <c r="B1349" s="5"/>
      <c r="C1349" s="14">
        <f t="shared" si="357"/>
        <v>0</v>
      </c>
      <c r="D1349" s="14">
        <f t="shared" si="357"/>
        <v>1</v>
      </c>
      <c r="E1349" s="14" t="str">
        <f t="shared" si="358"/>
        <v/>
      </c>
      <c r="F1349" s="14">
        <f t="shared" si="359"/>
        <v>2</v>
      </c>
      <c r="G1349" s="14">
        <f t="shared" ref="G1349:G1412" si="367">G1348+IF(NOT(ISERROR(FIND("&lt;PRT&gt;",A1349))),1,0)</f>
        <v>1</v>
      </c>
      <c r="H1349" s="14">
        <f t="shared" si="366"/>
        <v>11</v>
      </c>
      <c r="I1349" s="14">
        <f t="shared" si="366"/>
        <v>2</v>
      </c>
      <c r="J1349" s="14">
        <f t="shared" si="366"/>
        <v>1</v>
      </c>
      <c r="K1349" s="14">
        <f t="shared" si="366"/>
        <v>0</v>
      </c>
      <c r="L1349" s="14" t="str">
        <f t="shared" si="361"/>
        <v>1.11.2.1</v>
      </c>
      <c r="M1349" s="15" t="str">
        <f t="shared" si="362"/>
        <v>--</v>
      </c>
      <c r="N1349" s="14" t="str">
        <f t="shared" si="363"/>
        <v/>
      </c>
      <c r="O1349" s="15" t="str">
        <f t="shared" ref="O1349:O1412" si="368">IF(ISERROR(FIND(O$4,$A1349)),"",1)</f>
        <v/>
      </c>
      <c r="P1349" s="15" t="str">
        <f>IF(N1349=1,FLOOR(MAX($P$4:P1348),1)+1,IF(AND(P1348&lt;&gt;"",O1348&lt;&gt;1),MAX($P$4:P1348)+0.1,""))</f>
        <v/>
      </c>
      <c r="Q1349" s="5">
        <f>ROW()</f>
        <v>1349</v>
      </c>
    </row>
    <row r="1350" spans="1:17" x14ac:dyDescent="0.3">
      <c r="A1350" s="1" t="s">
        <v>823</v>
      </c>
      <c r="B1350" s="5"/>
      <c r="C1350" s="14">
        <f t="shared" ref="C1350:D1413" si="369">(LEN($A1350)-LEN(SUBSTITUTE($A1350,C$3,"")))/LEN(C$3)</f>
        <v>1</v>
      </c>
      <c r="D1350" s="14">
        <f t="shared" si="369"/>
        <v>1</v>
      </c>
      <c r="E1350" s="14" t="str">
        <f t="shared" ref="E1350:E1413" si="370">IF(AND(C1350&gt;0,D1350&gt;0),IF(FIND(D$3,A1350)&gt;FIND(C$3,A1350),"WARNING","OK"),"")</f>
        <v>OK</v>
      </c>
      <c r="F1350" s="14">
        <f t="shared" ref="F1350:F1413" si="371">F1349+C1350-D1350</f>
        <v>2</v>
      </c>
      <c r="G1350" s="14">
        <f t="shared" si="367"/>
        <v>1</v>
      </c>
      <c r="H1350" s="14">
        <f t="shared" ref="H1350:K1365" si="372">IF(G1350&lt;&gt;G1349,0,IF(AND(($F1349-$D1350)=(H$3-1),$F1350=H$3),H1349+1,H1349))</f>
        <v>11</v>
      </c>
      <c r="I1350" s="14">
        <f t="shared" si="372"/>
        <v>3</v>
      </c>
      <c r="J1350" s="14">
        <f t="shared" si="372"/>
        <v>0</v>
      </c>
      <c r="K1350" s="14">
        <f t="shared" si="372"/>
        <v>0</v>
      </c>
      <c r="L1350" s="14" t="str">
        <f t="shared" ref="L1350:L1413" si="373">SUBSTITUTE(G1350&amp;"."&amp;H1350&amp;"."&amp;I1350&amp;"."&amp;J1350&amp;"."&amp;K1350,".0","")</f>
        <v>1.11.3</v>
      </c>
      <c r="M1350" s="15" t="str">
        <f t="shared" ref="M1350:M1413" si="374">IF(ISERROR(FIND("&lt;SPT&gt;&lt;TTL&gt;",A1350)),"--",SUBSTITUTE(SUBSTITUTE(MID(A1350&amp;A1351,FIND("&lt;SPT&gt;&lt;TTL&gt;",A1350&amp;A1351)+10,FIND("&lt;/TTL&gt;",A1350&amp;A1351)-FIND("&lt;SPT&gt;&lt;TTL&gt;",A1350&amp;A1351)-10),"&lt;SUB&gt;",""),"&lt;/SUB&gt;",""))</f>
        <v>Government Access to Network</v>
      </c>
      <c r="N1350" s="14" t="str">
        <f t="shared" ref="N1350:N1413" si="375">IF(ISERROR(FIND(N$4,UPPER($A1350))),"",1)</f>
        <v/>
      </c>
      <c r="O1350" s="15" t="str">
        <f t="shared" si="368"/>
        <v/>
      </c>
      <c r="P1350" s="15" t="str">
        <f>IF(N1350=1,FLOOR(MAX($P$4:P1349),1)+1,IF(AND(P1349&lt;&gt;"",O1349&lt;&gt;1),MAX($P$4:P1349)+0.1,""))</f>
        <v/>
      </c>
      <c r="Q1350" s="5">
        <f>ROW()</f>
        <v>1350</v>
      </c>
    </row>
    <row r="1351" spans="1:17" x14ac:dyDescent="0.3">
      <c r="A1351" s="1" t="s">
        <v>55</v>
      </c>
      <c r="B1351" s="5"/>
      <c r="C1351" s="14">
        <f t="shared" si="369"/>
        <v>0</v>
      </c>
      <c r="D1351" s="14">
        <f t="shared" si="369"/>
        <v>0</v>
      </c>
      <c r="E1351" s="14" t="str">
        <f t="shared" si="370"/>
        <v/>
      </c>
      <c r="F1351" s="14">
        <f t="shared" si="371"/>
        <v>2</v>
      </c>
      <c r="G1351" s="14">
        <f t="shared" si="367"/>
        <v>1</v>
      </c>
      <c r="H1351" s="14">
        <f t="shared" si="372"/>
        <v>11</v>
      </c>
      <c r="I1351" s="14">
        <f t="shared" si="372"/>
        <v>3</v>
      </c>
      <c r="J1351" s="14">
        <f t="shared" si="372"/>
        <v>0</v>
      </c>
      <c r="K1351" s="14">
        <f t="shared" si="372"/>
        <v>0</v>
      </c>
      <c r="L1351" s="14" t="str">
        <f t="shared" si="373"/>
        <v>1.11.3</v>
      </c>
      <c r="M1351" s="15" t="str">
        <f t="shared" si="374"/>
        <v>--</v>
      </c>
      <c r="N1351" s="14" t="str">
        <f t="shared" si="375"/>
        <v/>
      </c>
      <c r="O1351" s="15" t="str">
        <f t="shared" si="368"/>
        <v/>
      </c>
      <c r="P1351" s="15" t="str">
        <f>IF(N1351=1,FLOOR(MAX($P$4:P1350),1)+1,IF(AND(P1350&lt;&gt;"",O1350&lt;&gt;1),MAX($P$4:P1350)+0.1,""))</f>
        <v/>
      </c>
      <c r="Q1351" s="5">
        <f>ROW()</f>
        <v>1351</v>
      </c>
    </row>
    <row r="1352" spans="1:17" x14ac:dyDescent="0.3">
      <c r="A1352" s="1" t="s">
        <v>824</v>
      </c>
      <c r="B1352" s="5"/>
      <c r="C1352" s="14">
        <f t="shared" si="369"/>
        <v>0</v>
      </c>
      <c r="D1352" s="14">
        <f t="shared" si="369"/>
        <v>0</v>
      </c>
      <c r="E1352" s="14" t="str">
        <f t="shared" si="370"/>
        <v/>
      </c>
      <c r="F1352" s="14">
        <f t="shared" si="371"/>
        <v>2</v>
      </c>
      <c r="G1352" s="14">
        <f t="shared" si="367"/>
        <v>1</v>
      </c>
      <c r="H1352" s="14">
        <f t="shared" si="372"/>
        <v>11</v>
      </c>
      <c r="I1352" s="14">
        <f t="shared" si="372"/>
        <v>3</v>
      </c>
      <c r="J1352" s="14">
        <f t="shared" si="372"/>
        <v>0</v>
      </c>
      <c r="K1352" s="14">
        <f t="shared" si="372"/>
        <v>0</v>
      </c>
      <c r="L1352" s="14" t="str">
        <f t="shared" si="373"/>
        <v>1.11.3</v>
      </c>
      <c r="M1352" s="15" t="str">
        <f t="shared" si="374"/>
        <v>--</v>
      </c>
      <c r="N1352" s="14" t="str">
        <f t="shared" si="375"/>
        <v/>
      </c>
      <c r="O1352" s="15" t="str">
        <f t="shared" si="368"/>
        <v/>
      </c>
      <c r="P1352" s="15" t="str">
        <f>IF(N1352=1,FLOOR(MAX($P$4:P1351),1)+1,IF(AND(P1351&lt;&gt;"",O1351&lt;&gt;1),MAX($P$4:P1351)+0.1,""))</f>
        <v/>
      </c>
      <c r="Q1352" s="5">
        <f>ROW()</f>
        <v>1352</v>
      </c>
    </row>
    <row r="1353" spans="1:17" x14ac:dyDescent="0.3">
      <c r="A1353" s="1" t="s">
        <v>825</v>
      </c>
      <c r="B1353" s="5"/>
      <c r="C1353" s="14">
        <f t="shared" si="369"/>
        <v>0</v>
      </c>
      <c r="D1353" s="14">
        <f t="shared" si="369"/>
        <v>0</v>
      </c>
      <c r="E1353" s="14" t="str">
        <f t="shared" si="370"/>
        <v/>
      </c>
      <c r="F1353" s="14">
        <f t="shared" si="371"/>
        <v>2</v>
      </c>
      <c r="G1353" s="14">
        <f t="shared" si="367"/>
        <v>1</v>
      </c>
      <c r="H1353" s="14">
        <f t="shared" si="372"/>
        <v>11</v>
      </c>
      <c r="I1353" s="14">
        <f t="shared" si="372"/>
        <v>3</v>
      </c>
      <c r="J1353" s="14">
        <f t="shared" si="372"/>
        <v>0</v>
      </c>
      <c r="K1353" s="14">
        <f t="shared" si="372"/>
        <v>0</v>
      </c>
      <c r="L1353" s="14" t="str">
        <f t="shared" si="373"/>
        <v>1.11.3</v>
      </c>
      <c r="M1353" s="15" t="str">
        <f t="shared" si="374"/>
        <v>--</v>
      </c>
      <c r="N1353" s="14" t="str">
        <f t="shared" si="375"/>
        <v/>
      </c>
      <c r="O1353" s="15" t="str">
        <f t="shared" si="368"/>
        <v/>
      </c>
      <c r="P1353" s="15" t="str">
        <f>IF(N1353=1,FLOOR(MAX($P$4:P1352),1)+1,IF(AND(P1352&lt;&gt;"",O1352&lt;&gt;1),MAX($P$4:P1352)+0.1,""))</f>
        <v/>
      </c>
      <c r="Q1353" s="5">
        <f>ROW()</f>
        <v>1353</v>
      </c>
    </row>
    <row r="1354" spans="1:17" x14ac:dyDescent="0.3">
      <c r="A1354" s="1" t="s">
        <v>190</v>
      </c>
      <c r="B1354" s="5"/>
      <c r="C1354" s="14">
        <f t="shared" si="369"/>
        <v>0</v>
      </c>
      <c r="D1354" s="14">
        <f t="shared" si="369"/>
        <v>1</v>
      </c>
      <c r="E1354" s="14" t="str">
        <f t="shared" si="370"/>
        <v/>
      </c>
      <c r="F1354" s="14">
        <f t="shared" si="371"/>
        <v>1</v>
      </c>
      <c r="G1354" s="14">
        <f t="shared" si="367"/>
        <v>1</v>
      </c>
      <c r="H1354" s="14">
        <f t="shared" si="372"/>
        <v>11</v>
      </c>
      <c r="I1354" s="14">
        <f t="shared" si="372"/>
        <v>3</v>
      </c>
      <c r="J1354" s="14">
        <f t="shared" si="372"/>
        <v>0</v>
      </c>
      <c r="K1354" s="14">
        <f t="shared" si="372"/>
        <v>0</v>
      </c>
      <c r="L1354" s="14" t="str">
        <f t="shared" si="373"/>
        <v>1.11.3</v>
      </c>
      <c r="M1354" s="15" t="str">
        <f t="shared" si="374"/>
        <v>--</v>
      </c>
      <c r="N1354" s="14" t="str">
        <f t="shared" si="375"/>
        <v/>
      </c>
      <c r="O1354" s="15" t="str">
        <f t="shared" si="368"/>
        <v/>
      </c>
      <c r="P1354" s="15" t="str">
        <f>IF(N1354=1,FLOOR(MAX($P$4:P1353),1)+1,IF(AND(P1353&lt;&gt;"",O1353&lt;&gt;1),MAX($P$4:P1353)+0.1,""))</f>
        <v/>
      </c>
      <c r="Q1354" s="5">
        <f>ROW()</f>
        <v>1354</v>
      </c>
    </row>
    <row r="1355" spans="1:17" x14ac:dyDescent="0.3">
      <c r="A1355" s="1" t="s">
        <v>826</v>
      </c>
      <c r="B1355" s="5"/>
      <c r="C1355" s="14">
        <f t="shared" si="369"/>
        <v>1</v>
      </c>
      <c r="D1355" s="14">
        <f t="shared" si="369"/>
        <v>0</v>
      </c>
      <c r="E1355" s="14" t="str">
        <f t="shared" si="370"/>
        <v/>
      </c>
      <c r="F1355" s="14">
        <f t="shared" si="371"/>
        <v>2</v>
      </c>
      <c r="G1355" s="14">
        <f t="shared" si="367"/>
        <v>1</v>
      </c>
      <c r="H1355" s="14">
        <f t="shared" si="372"/>
        <v>11</v>
      </c>
      <c r="I1355" s="14">
        <f t="shared" si="372"/>
        <v>4</v>
      </c>
      <c r="J1355" s="14">
        <f t="shared" si="372"/>
        <v>0</v>
      </c>
      <c r="K1355" s="14">
        <f t="shared" si="372"/>
        <v>0</v>
      </c>
      <c r="L1355" s="14" t="str">
        <f t="shared" si="373"/>
        <v>1.11.4</v>
      </c>
      <c r="M1355" s="15" t="str">
        <f t="shared" si="374"/>
        <v>Temporary Wireless IP Networks</v>
      </c>
      <c r="N1355" s="14" t="str">
        <f t="shared" si="375"/>
        <v/>
      </c>
      <c r="O1355" s="15" t="str">
        <f t="shared" si="368"/>
        <v/>
      </c>
      <c r="P1355" s="15" t="str">
        <f>IF(N1355=1,FLOOR(MAX($P$4:P1354),1)+1,IF(AND(P1354&lt;&gt;"",O1354&lt;&gt;1),MAX($P$4:P1354)+0.1,""))</f>
        <v/>
      </c>
      <c r="Q1355" s="5">
        <f>ROW()</f>
        <v>1355</v>
      </c>
    </row>
    <row r="1356" spans="1:17" x14ac:dyDescent="0.3">
      <c r="A1356" s="1" t="s">
        <v>55</v>
      </c>
      <c r="B1356" s="5"/>
      <c r="C1356" s="14">
        <f t="shared" si="369"/>
        <v>0</v>
      </c>
      <c r="D1356" s="14">
        <f t="shared" si="369"/>
        <v>0</v>
      </c>
      <c r="E1356" s="14" t="str">
        <f t="shared" si="370"/>
        <v/>
      </c>
      <c r="F1356" s="14">
        <f t="shared" si="371"/>
        <v>2</v>
      </c>
      <c r="G1356" s="14">
        <f t="shared" si="367"/>
        <v>1</v>
      </c>
      <c r="H1356" s="14">
        <f t="shared" si="372"/>
        <v>11</v>
      </c>
      <c r="I1356" s="14">
        <f t="shared" si="372"/>
        <v>4</v>
      </c>
      <c r="J1356" s="14">
        <f t="shared" si="372"/>
        <v>0</v>
      </c>
      <c r="K1356" s="14">
        <f t="shared" si="372"/>
        <v>0</v>
      </c>
      <c r="L1356" s="14" t="str">
        <f t="shared" si="373"/>
        <v>1.11.4</v>
      </c>
      <c r="M1356" s="15" t="str">
        <f t="shared" si="374"/>
        <v>--</v>
      </c>
      <c r="N1356" s="14" t="str">
        <f t="shared" si="375"/>
        <v/>
      </c>
      <c r="O1356" s="15" t="str">
        <f t="shared" si="368"/>
        <v/>
      </c>
      <c r="P1356" s="15" t="str">
        <f>IF(N1356=1,FLOOR(MAX($P$4:P1355),1)+1,IF(AND(P1355&lt;&gt;"",O1355&lt;&gt;1),MAX($P$4:P1355)+0.1,""))</f>
        <v/>
      </c>
      <c r="Q1356" s="5">
        <f>ROW()</f>
        <v>1356</v>
      </c>
    </row>
    <row r="1357" spans="1:17" x14ac:dyDescent="0.3">
      <c r="A1357" s="1" t="s">
        <v>2429</v>
      </c>
      <c r="B1357" s="5"/>
      <c r="C1357" s="14">
        <f t="shared" si="369"/>
        <v>0</v>
      </c>
      <c r="D1357" s="14">
        <f t="shared" si="369"/>
        <v>0</v>
      </c>
      <c r="E1357" s="14" t="str">
        <f t="shared" si="370"/>
        <v/>
      </c>
      <c r="F1357" s="14">
        <f t="shared" si="371"/>
        <v>2</v>
      </c>
      <c r="G1357" s="14">
        <f t="shared" si="367"/>
        <v>1</v>
      </c>
      <c r="H1357" s="14">
        <f t="shared" si="372"/>
        <v>11</v>
      </c>
      <c r="I1357" s="14">
        <f t="shared" si="372"/>
        <v>4</v>
      </c>
      <c r="J1357" s="14">
        <f t="shared" si="372"/>
        <v>0</v>
      </c>
      <c r="K1357" s="14">
        <f t="shared" si="372"/>
        <v>0</v>
      </c>
      <c r="L1357" s="14" t="str">
        <f t="shared" si="373"/>
        <v>1.11.4</v>
      </c>
      <c r="M1357" s="15" t="str">
        <f t="shared" si="374"/>
        <v>--</v>
      </c>
      <c r="N1357" s="14" t="str">
        <f t="shared" si="375"/>
        <v/>
      </c>
      <c r="O1357" s="15" t="str">
        <f t="shared" si="368"/>
        <v/>
      </c>
      <c r="P1357" s="15" t="str">
        <f>IF(N1357=1,FLOOR(MAX($P$4:P1356),1)+1,IF(AND(P1356&lt;&gt;"",O1356&lt;&gt;1),MAX($P$4:P1356)+0.1,""))</f>
        <v/>
      </c>
      <c r="Q1357" s="5">
        <f>ROW()</f>
        <v>1357</v>
      </c>
    </row>
    <row r="1358" spans="1:17" x14ac:dyDescent="0.3">
      <c r="A1358" s="1" t="s">
        <v>827</v>
      </c>
      <c r="B1358" s="5"/>
      <c r="C1358" s="14">
        <f t="shared" si="369"/>
        <v>0</v>
      </c>
      <c r="D1358" s="14">
        <f t="shared" si="369"/>
        <v>0</v>
      </c>
      <c r="E1358" s="14" t="str">
        <f t="shared" si="370"/>
        <v/>
      </c>
      <c r="F1358" s="14">
        <f t="shared" si="371"/>
        <v>2</v>
      </c>
      <c r="G1358" s="14">
        <f t="shared" si="367"/>
        <v>1</v>
      </c>
      <c r="H1358" s="14">
        <f t="shared" si="372"/>
        <v>11</v>
      </c>
      <c r="I1358" s="14">
        <f t="shared" si="372"/>
        <v>4</v>
      </c>
      <c r="J1358" s="14">
        <f t="shared" si="372"/>
        <v>0</v>
      </c>
      <c r="K1358" s="14">
        <f t="shared" si="372"/>
        <v>0</v>
      </c>
      <c r="L1358" s="14" t="str">
        <f t="shared" si="373"/>
        <v>1.11.4</v>
      </c>
      <c r="M1358" s="15" t="str">
        <f t="shared" si="374"/>
        <v>--</v>
      </c>
      <c r="N1358" s="14" t="str">
        <f t="shared" si="375"/>
        <v/>
      </c>
      <c r="O1358" s="15" t="str">
        <f t="shared" si="368"/>
        <v/>
      </c>
      <c r="P1358" s="15" t="str">
        <f>IF(N1358=1,FLOOR(MAX($P$4:P1357),1)+1,IF(AND(P1357&lt;&gt;"",O1357&lt;&gt;1),MAX($P$4:P1357)+0.1,""))</f>
        <v/>
      </c>
      <c r="Q1358" s="5">
        <f>ROW()</f>
        <v>1358</v>
      </c>
    </row>
    <row r="1359" spans="1:17" x14ac:dyDescent="0.3">
      <c r="A1359" s="1" t="s">
        <v>828</v>
      </c>
      <c r="B1359" s="5"/>
      <c r="C1359" s="14">
        <f t="shared" si="369"/>
        <v>0</v>
      </c>
      <c r="D1359" s="14">
        <f t="shared" si="369"/>
        <v>0</v>
      </c>
      <c r="E1359" s="14" t="str">
        <f t="shared" si="370"/>
        <v/>
      </c>
      <c r="F1359" s="14">
        <f t="shared" si="371"/>
        <v>2</v>
      </c>
      <c r="G1359" s="14">
        <f t="shared" si="367"/>
        <v>1</v>
      </c>
      <c r="H1359" s="14">
        <f t="shared" si="372"/>
        <v>11</v>
      </c>
      <c r="I1359" s="14">
        <f t="shared" si="372"/>
        <v>4</v>
      </c>
      <c r="J1359" s="14">
        <f t="shared" si="372"/>
        <v>0</v>
      </c>
      <c r="K1359" s="14">
        <f t="shared" si="372"/>
        <v>0</v>
      </c>
      <c r="L1359" s="14" t="str">
        <f t="shared" si="373"/>
        <v>1.11.4</v>
      </c>
      <c r="M1359" s="15" t="str">
        <f t="shared" si="374"/>
        <v>--</v>
      </c>
      <c r="N1359" s="14" t="str">
        <f t="shared" si="375"/>
        <v/>
      </c>
      <c r="O1359" s="15" t="str">
        <f t="shared" si="368"/>
        <v/>
      </c>
      <c r="P1359" s="15" t="str">
        <f>IF(N1359=1,FLOOR(MAX($P$4:P1358),1)+1,IF(AND(P1358&lt;&gt;"",O1358&lt;&gt;1),MAX($P$4:P1358)+0.1,""))</f>
        <v/>
      </c>
      <c r="Q1359" s="5">
        <f>ROW()</f>
        <v>1359</v>
      </c>
    </row>
    <row r="1360" spans="1:17" x14ac:dyDescent="0.3">
      <c r="A1360" s="1" t="s">
        <v>190</v>
      </c>
      <c r="B1360" s="5"/>
      <c r="C1360" s="14">
        <f t="shared" si="369"/>
        <v>0</v>
      </c>
      <c r="D1360" s="14">
        <f t="shared" si="369"/>
        <v>1</v>
      </c>
      <c r="E1360" s="14" t="str">
        <f t="shared" si="370"/>
        <v/>
      </c>
      <c r="F1360" s="14">
        <f t="shared" si="371"/>
        <v>1</v>
      </c>
      <c r="G1360" s="14">
        <f t="shared" si="367"/>
        <v>1</v>
      </c>
      <c r="H1360" s="14">
        <f t="shared" si="372"/>
        <v>11</v>
      </c>
      <c r="I1360" s="14">
        <f t="shared" si="372"/>
        <v>4</v>
      </c>
      <c r="J1360" s="14">
        <f t="shared" si="372"/>
        <v>0</v>
      </c>
      <c r="K1360" s="14">
        <f t="shared" si="372"/>
        <v>0</v>
      </c>
      <c r="L1360" s="14" t="str">
        <f t="shared" si="373"/>
        <v>1.11.4</v>
      </c>
      <c r="M1360" s="15" t="str">
        <f t="shared" si="374"/>
        <v>--</v>
      </c>
      <c r="N1360" s="14" t="str">
        <f t="shared" si="375"/>
        <v/>
      </c>
      <c r="O1360" s="15" t="str">
        <f t="shared" si="368"/>
        <v/>
      </c>
      <c r="P1360" s="15" t="str">
        <f>IF(N1360=1,FLOOR(MAX($P$4:P1359),1)+1,IF(AND(P1359&lt;&gt;"",O1359&lt;&gt;1),MAX($P$4:P1359)+0.1,""))</f>
        <v/>
      </c>
      <c r="Q1360" s="5">
        <f>ROW()</f>
        <v>1360</v>
      </c>
    </row>
    <row r="1361" spans="1:17" x14ac:dyDescent="0.3">
      <c r="A1361" s="1" t="s">
        <v>797</v>
      </c>
      <c r="B1361" s="5"/>
      <c r="C1361" s="14">
        <f t="shared" si="369"/>
        <v>1</v>
      </c>
      <c r="D1361" s="14">
        <f t="shared" si="369"/>
        <v>0</v>
      </c>
      <c r="E1361" s="14" t="str">
        <f t="shared" si="370"/>
        <v/>
      </c>
      <c r="F1361" s="14">
        <f t="shared" si="371"/>
        <v>2</v>
      </c>
      <c r="G1361" s="14">
        <f t="shared" si="367"/>
        <v>1</v>
      </c>
      <c r="H1361" s="14">
        <f t="shared" si="372"/>
        <v>11</v>
      </c>
      <c r="I1361" s="14">
        <f t="shared" si="372"/>
        <v>5</v>
      </c>
      <c r="J1361" s="14">
        <f t="shared" si="372"/>
        <v>0</v>
      </c>
      <c r="K1361" s="14">
        <f t="shared" si="372"/>
        <v>0</v>
      </c>
      <c r="L1361" s="14" t="str">
        <f t="shared" si="373"/>
        <v>1.11.5</v>
      </c>
      <c r="M1361" s="15" t="str">
        <f t="shared" si="374"/>
        <v>Passwords and Passphrases</v>
      </c>
      <c r="N1361" s="14" t="str">
        <f t="shared" si="375"/>
        <v/>
      </c>
      <c r="O1361" s="15" t="str">
        <f t="shared" si="368"/>
        <v/>
      </c>
      <c r="P1361" s="15" t="str">
        <f>IF(N1361=1,FLOOR(MAX($P$4:P1360),1)+1,IF(AND(P1360&lt;&gt;"",O1360&lt;&gt;1),MAX($P$4:P1360)+0.1,""))</f>
        <v/>
      </c>
      <c r="Q1361" s="5">
        <f>ROW()</f>
        <v>1361</v>
      </c>
    </row>
    <row r="1362" spans="1:17" x14ac:dyDescent="0.3">
      <c r="A1362" s="1" t="s">
        <v>55</v>
      </c>
      <c r="B1362" s="5"/>
      <c r="C1362" s="14">
        <f t="shared" si="369"/>
        <v>0</v>
      </c>
      <c r="D1362" s="14">
        <f t="shared" si="369"/>
        <v>0</v>
      </c>
      <c r="E1362" s="14" t="str">
        <f t="shared" si="370"/>
        <v/>
      </c>
      <c r="F1362" s="14">
        <f t="shared" si="371"/>
        <v>2</v>
      </c>
      <c r="G1362" s="14">
        <f t="shared" si="367"/>
        <v>1</v>
      </c>
      <c r="H1362" s="14">
        <f t="shared" si="372"/>
        <v>11</v>
      </c>
      <c r="I1362" s="14">
        <f t="shared" si="372"/>
        <v>5</v>
      </c>
      <c r="J1362" s="14">
        <f t="shared" si="372"/>
        <v>0</v>
      </c>
      <c r="K1362" s="14">
        <f t="shared" si="372"/>
        <v>0</v>
      </c>
      <c r="L1362" s="14" t="str">
        <f t="shared" si="373"/>
        <v>1.11.5</v>
      </c>
      <c r="M1362" s="15" t="str">
        <f t="shared" si="374"/>
        <v>--</v>
      </c>
      <c r="N1362" s="14" t="str">
        <f t="shared" si="375"/>
        <v/>
      </c>
      <c r="O1362" s="15" t="str">
        <f t="shared" si="368"/>
        <v/>
      </c>
      <c r="P1362" s="15" t="str">
        <f>IF(N1362=1,FLOOR(MAX($P$4:P1361),1)+1,IF(AND(P1361&lt;&gt;"",O1361&lt;&gt;1),MAX($P$4:P1361)+0.1,""))</f>
        <v/>
      </c>
      <c r="Q1362" s="5">
        <f>ROW()</f>
        <v>1362</v>
      </c>
    </row>
    <row r="1363" spans="1:17" x14ac:dyDescent="0.3">
      <c r="A1363" s="1" t="s">
        <v>829</v>
      </c>
      <c r="B1363" s="5"/>
      <c r="C1363" s="14">
        <f t="shared" si="369"/>
        <v>0</v>
      </c>
      <c r="D1363" s="14">
        <f t="shared" si="369"/>
        <v>0</v>
      </c>
      <c r="E1363" s="14" t="str">
        <f t="shared" si="370"/>
        <v/>
      </c>
      <c r="F1363" s="14">
        <f t="shared" si="371"/>
        <v>2</v>
      </c>
      <c r="G1363" s="14">
        <f t="shared" si="367"/>
        <v>1</v>
      </c>
      <c r="H1363" s="14">
        <f t="shared" si="372"/>
        <v>11</v>
      </c>
      <c r="I1363" s="14">
        <f t="shared" si="372"/>
        <v>5</v>
      </c>
      <c r="J1363" s="14">
        <f t="shared" si="372"/>
        <v>0</v>
      </c>
      <c r="K1363" s="14">
        <f t="shared" si="372"/>
        <v>0</v>
      </c>
      <c r="L1363" s="14" t="str">
        <f t="shared" si="373"/>
        <v>1.11.5</v>
      </c>
      <c r="M1363" s="15" t="str">
        <f t="shared" si="374"/>
        <v>--</v>
      </c>
      <c r="N1363" s="14" t="str">
        <f t="shared" si="375"/>
        <v/>
      </c>
      <c r="O1363" s="15" t="str">
        <f t="shared" si="368"/>
        <v/>
      </c>
      <c r="P1363" s="15" t="str">
        <f>IF(N1363=1,FLOOR(MAX($P$4:P1362),1)+1,IF(AND(P1362&lt;&gt;"",O1362&lt;&gt;1),MAX($P$4:P1362)+0.1,""))</f>
        <v/>
      </c>
      <c r="Q1363" s="5">
        <f>ROW()</f>
        <v>1363</v>
      </c>
    </row>
    <row r="1364" spans="1:17" x14ac:dyDescent="0.3">
      <c r="A1364" s="1" t="s">
        <v>830</v>
      </c>
      <c r="B1364" s="5"/>
      <c r="C1364" s="14">
        <f t="shared" si="369"/>
        <v>0</v>
      </c>
      <c r="D1364" s="14">
        <f t="shared" si="369"/>
        <v>0</v>
      </c>
      <c r="E1364" s="14" t="str">
        <f t="shared" si="370"/>
        <v/>
      </c>
      <c r="F1364" s="14">
        <f t="shared" si="371"/>
        <v>2</v>
      </c>
      <c r="G1364" s="14">
        <f t="shared" si="367"/>
        <v>1</v>
      </c>
      <c r="H1364" s="14">
        <f t="shared" si="372"/>
        <v>11</v>
      </c>
      <c r="I1364" s="14">
        <f t="shared" si="372"/>
        <v>5</v>
      </c>
      <c r="J1364" s="14">
        <f t="shared" si="372"/>
        <v>0</v>
      </c>
      <c r="K1364" s="14">
        <f t="shared" si="372"/>
        <v>0</v>
      </c>
      <c r="L1364" s="14" t="str">
        <f t="shared" si="373"/>
        <v>1.11.5</v>
      </c>
      <c r="M1364" s="15" t="str">
        <f t="shared" si="374"/>
        <v>--</v>
      </c>
      <c r="N1364" s="14" t="str">
        <f t="shared" si="375"/>
        <v/>
      </c>
      <c r="O1364" s="15" t="str">
        <f t="shared" si="368"/>
        <v/>
      </c>
      <c r="P1364" s="15" t="str">
        <f>IF(N1364=1,FLOOR(MAX($P$4:P1363),1)+1,IF(AND(P1363&lt;&gt;"",O1363&lt;&gt;1),MAX($P$4:P1363)+0.1,""))</f>
        <v/>
      </c>
      <c r="Q1364" s="5">
        <f>ROW()</f>
        <v>1364</v>
      </c>
    </row>
    <row r="1365" spans="1:17" x14ac:dyDescent="0.3">
      <c r="A1365" s="1" t="s">
        <v>831</v>
      </c>
      <c r="B1365" s="5"/>
      <c r="C1365" s="14">
        <f t="shared" si="369"/>
        <v>0</v>
      </c>
      <c r="D1365" s="14">
        <f t="shared" si="369"/>
        <v>0</v>
      </c>
      <c r="E1365" s="14" t="str">
        <f t="shared" si="370"/>
        <v/>
      </c>
      <c r="F1365" s="14">
        <f t="shared" si="371"/>
        <v>2</v>
      </c>
      <c r="G1365" s="14">
        <f t="shared" si="367"/>
        <v>1</v>
      </c>
      <c r="H1365" s="14">
        <f t="shared" si="372"/>
        <v>11</v>
      </c>
      <c r="I1365" s="14">
        <f t="shared" si="372"/>
        <v>5</v>
      </c>
      <c r="J1365" s="14">
        <f t="shared" si="372"/>
        <v>0</v>
      </c>
      <c r="K1365" s="14">
        <f t="shared" si="372"/>
        <v>0</v>
      </c>
      <c r="L1365" s="14" t="str">
        <f t="shared" si="373"/>
        <v>1.11.5</v>
      </c>
      <c r="M1365" s="15" t="str">
        <f t="shared" si="374"/>
        <v>--</v>
      </c>
      <c r="N1365" s="14" t="str">
        <f t="shared" si="375"/>
        <v/>
      </c>
      <c r="O1365" s="15" t="str">
        <f t="shared" si="368"/>
        <v/>
      </c>
      <c r="P1365" s="15" t="str">
        <f>IF(N1365=1,FLOOR(MAX($P$4:P1364),1)+1,IF(AND(P1364&lt;&gt;"",O1364&lt;&gt;1),MAX($P$4:P1364)+0.1,""))</f>
        <v/>
      </c>
      <c r="Q1365" s="5">
        <f>ROW()</f>
        <v>1365</v>
      </c>
    </row>
    <row r="1366" spans="1:17" x14ac:dyDescent="0.3">
      <c r="A1366" s="1" t="s">
        <v>190</v>
      </c>
      <c r="B1366" s="5"/>
      <c r="C1366" s="14">
        <f t="shared" si="369"/>
        <v>0</v>
      </c>
      <c r="D1366" s="14">
        <f t="shared" si="369"/>
        <v>1</v>
      </c>
      <c r="E1366" s="14" t="str">
        <f t="shared" si="370"/>
        <v/>
      </c>
      <c r="F1366" s="14">
        <f t="shared" si="371"/>
        <v>1</v>
      </c>
      <c r="G1366" s="14">
        <f t="shared" si="367"/>
        <v>1</v>
      </c>
      <c r="H1366" s="14">
        <f t="shared" ref="H1366:K1381" si="376">IF(G1366&lt;&gt;G1365,0,IF(AND(($F1365-$D1366)=(H$3-1),$F1366=H$3),H1365+1,H1365))</f>
        <v>11</v>
      </c>
      <c r="I1366" s="14">
        <f t="shared" si="376"/>
        <v>5</v>
      </c>
      <c r="J1366" s="14">
        <f t="shared" si="376"/>
        <v>0</v>
      </c>
      <c r="K1366" s="14">
        <f t="shared" si="376"/>
        <v>0</v>
      </c>
      <c r="L1366" s="14" t="str">
        <f t="shared" si="373"/>
        <v>1.11.5</v>
      </c>
      <c r="M1366" s="15" t="str">
        <f t="shared" si="374"/>
        <v>--</v>
      </c>
      <c r="N1366" s="14" t="str">
        <f t="shared" si="375"/>
        <v/>
      </c>
      <c r="O1366" s="15" t="str">
        <f t="shared" si="368"/>
        <v/>
      </c>
      <c r="P1366" s="15" t="str">
        <f>IF(N1366=1,FLOOR(MAX($P$4:P1365),1)+1,IF(AND(P1365&lt;&gt;"",O1365&lt;&gt;1),MAX($P$4:P1365)+0.1,""))</f>
        <v/>
      </c>
      <c r="Q1366" s="5">
        <f>ROW()</f>
        <v>1366</v>
      </c>
    </row>
    <row r="1367" spans="1:17" x14ac:dyDescent="0.3">
      <c r="A1367" s="1" t="s">
        <v>832</v>
      </c>
      <c r="B1367" s="5"/>
      <c r="C1367" s="14">
        <f t="shared" si="369"/>
        <v>1</v>
      </c>
      <c r="D1367" s="14">
        <f t="shared" si="369"/>
        <v>0</v>
      </c>
      <c r="E1367" s="14" t="str">
        <f t="shared" si="370"/>
        <v/>
      </c>
      <c r="F1367" s="14">
        <f t="shared" si="371"/>
        <v>2</v>
      </c>
      <c r="G1367" s="14">
        <f t="shared" si="367"/>
        <v>1</v>
      </c>
      <c r="H1367" s="14">
        <f t="shared" si="376"/>
        <v>11</v>
      </c>
      <c r="I1367" s="14">
        <f t="shared" si="376"/>
        <v>6</v>
      </c>
      <c r="J1367" s="14">
        <f t="shared" si="376"/>
        <v>0</v>
      </c>
      <c r="K1367" s="14">
        <f t="shared" si="376"/>
        <v>0</v>
      </c>
      <c r="L1367" s="14" t="str">
        <f t="shared" si="373"/>
        <v>1.11.6</v>
      </c>
      <c r="M1367" s="15" t="str">
        <f t="shared" si="374"/>
        <v>Contractor Temporary Network Cybersecurity Compliance Statements</v>
      </c>
      <c r="N1367" s="14" t="str">
        <f t="shared" si="375"/>
        <v/>
      </c>
      <c r="O1367" s="15" t="str">
        <f t="shared" si="368"/>
        <v/>
      </c>
      <c r="P1367" s="15" t="str">
        <f>IF(N1367=1,FLOOR(MAX($P$4:P1366),1)+1,IF(AND(P1366&lt;&gt;"",O1366&lt;&gt;1),MAX($P$4:P1366)+0.1,""))</f>
        <v/>
      </c>
      <c r="Q1367" s="5">
        <f>ROW()</f>
        <v>1367</v>
      </c>
    </row>
    <row r="1368" spans="1:17" x14ac:dyDescent="0.3">
      <c r="A1368" s="1" t="s">
        <v>55</v>
      </c>
      <c r="B1368" s="5"/>
      <c r="C1368" s="14">
        <f t="shared" si="369"/>
        <v>0</v>
      </c>
      <c r="D1368" s="14">
        <f t="shared" si="369"/>
        <v>0</v>
      </c>
      <c r="E1368" s="14" t="str">
        <f t="shared" si="370"/>
        <v/>
      </c>
      <c r="F1368" s="14">
        <f t="shared" si="371"/>
        <v>2</v>
      </c>
      <c r="G1368" s="14">
        <f t="shared" si="367"/>
        <v>1</v>
      </c>
      <c r="H1368" s="14">
        <f t="shared" si="376"/>
        <v>11</v>
      </c>
      <c r="I1368" s="14">
        <f t="shared" si="376"/>
        <v>6</v>
      </c>
      <c r="J1368" s="14">
        <f t="shared" si="376"/>
        <v>0</v>
      </c>
      <c r="K1368" s="14">
        <f t="shared" si="376"/>
        <v>0</v>
      </c>
      <c r="L1368" s="14" t="str">
        <f t="shared" si="373"/>
        <v>1.11.6</v>
      </c>
      <c r="M1368" s="15" t="str">
        <f t="shared" si="374"/>
        <v>--</v>
      </c>
      <c r="N1368" s="14" t="str">
        <f t="shared" si="375"/>
        <v/>
      </c>
      <c r="O1368" s="15" t="str">
        <f t="shared" si="368"/>
        <v/>
      </c>
      <c r="P1368" s="15" t="str">
        <f>IF(N1368=1,FLOOR(MAX($P$4:P1367),1)+1,IF(AND(P1367&lt;&gt;"",O1367&lt;&gt;1),MAX($P$4:P1367)+0.1,""))</f>
        <v/>
      </c>
      <c r="Q1368" s="5">
        <f>ROW()</f>
        <v>1368</v>
      </c>
    </row>
    <row r="1369" spans="1:17" x14ac:dyDescent="0.3">
      <c r="A1369" s="1" t="s">
        <v>833</v>
      </c>
      <c r="B1369" s="5"/>
      <c r="C1369" s="14">
        <f t="shared" si="369"/>
        <v>0</v>
      </c>
      <c r="D1369" s="14">
        <f t="shared" si="369"/>
        <v>0</v>
      </c>
      <c r="E1369" s="14" t="str">
        <f t="shared" si="370"/>
        <v/>
      </c>
      <c r="F1369" s="14">
        <f t="shared" si="371"/>
        <v>2</v>
      </c>
      <c r="G1369" s="14">
        <f t="shared" si="367"/>
        <v>1</v>
      </c>
      <c r="H1369" s="14">
        <f t="shared" si="376"/>
        <v>11</v>
      </c>
      <c r="I1369" s="14">
        <f t="shared" si="376"/>
        <v>6</v>
      </c>
      <c r="J1369" s="14">
        <f t="shared" si="376"/>
        <v>0</v>
      </c>
      <c r="K1369" s="14">
        <f t="shared" si="376"/>
        <v>0</v>
      </c>
      <c r="L1369" s="14" t="str">
        <f t="shared" si="373"/>
        <v>1.11.6</v>
      </c>
      <c r="M1369" s="15" t="str">
        <f t="shared" si="374"/>
        <v>--</v>
      </c>
      <c r="N1369" s="14" t="str">
        <f t="shared" si="375"/>
        <v/>
      </c>
      <c r="O1369" s="15" t="str">
        <f t="shared" si="368"/>
        <v/>
      </c>
      <c r="P1369" s="15" t="str">
        <f>IF(N1369=1,FLOOR(MAX($P$4:P1368),1)+1,IF(AND(P1368&lt;&gt;"",O1368&lt;&gt;1),MAX($P$4:P1368)+0.1,""))</f>
        <v/>
      </c>
      <c r="Q1369" s="5">
        <f>ROW()</f>
        <v>1369</v>
      </c>
    </row>
    <row r="1370" spans="1:17" x14ac:dyDescent="0.3">
      <c r="A1370" s="1" t="s">
        <v>834</v>
      </c>
      <c r="B1370" s="5"/>
      <c r="C1370" s="14">
        <f t="shared" si="369"/>
        <v>0</v>
      </c>
      <c r="D1370" s="14">
        <f t="shared" si="369"/>
        <v>0</v>
      </c>
      <c r="E1370" s="14" t="str">
        <f t="shared" si="370"/>
        <v/>
      </c>
      <c r="F1370" s="14">
        <f t="shared" si="371"/>
        <v>2</v>
      </c>
      <c r="G1370" s="14">
        <f t="shared" si="367"/>
        <v>1</v>
      </c>
      <c r="H1370" s="14">
        <f t="shared" si="376"/>
        <v>11</v>
      </c>
      <c r="I1370" s="14">
        <f t="shared" si="376"/>
        <v>6</v>
      </c>
      <c r="J1370" s="14">
        <f t="shared" si="376"/>
        <v>0</v>
      </c>
      <c r="K1370" s="14">
        <f t="shared" si="376"/>
        <v>0</v>
      </c>
      <c r="L1370" s="14" t="str">
        <f t="shared" si="373"/>
        <v>1.11.6</v>
      </c>
      <c r="M1370" s="15" t="str">
        <f t="shared" si="374"/>
        <v>--</v>
      </c>
      <c r="N1370" s="14" t="str">
        <f t="shared" si="375"/>
        <v/>
      </c>
      <c r="O1370" s="15" t="str">
        <f t="shared" si="368"/>
        <v/>
      </c>
      <c r="P1370" s="15" t="str">
        <f>IF(N1370=1,FLOOR(MAX($P$4:P1369),1)+1,IF(AND(P1369&lt;&gt;"",O1369&lt;&gt;1),MAX($P$4:P1369)+0.1,""))</f>
        <v/>
      </c>
      <c r="Q1370" s="5">
        <f>ROW()</f>
        <v>1370</v>
      </c>
    </row>
    <row r="1371" spans="1:17" x14ac:dyDescent="0.3">
      <c r="A1371" s="1" t="s">
        <v>835</v>
      </c>
      <c r="B1371" s="5"/>
      <c r="C1371" s="14">
        <f t="shared" si="369"/>
        <v>0</v>
      </c>
      <c r="D1371" s="14">
        <f t="shared" si="369"/>
        <v>0</v>
      </c>
      <c r="E1371" s="14" t="str">
        <f t="shared" si="370"/>
        <v/>
      </c>
      <c r="F1371" s="14">
        <f t="shared" si="371"/>
        <v>2</v>
      </c>
      <c r="G1371" s="14">
        <f t="shared" si="367"/>
        <v>1</v>
      </c>
      <c r="H1371" s="14">
        <f t="shared" si="376"/>
        <v>11</v>
      </c>
      <c r="I1371" s="14">
        <f t="shared" si="376"/>
        <v>6</v>
      </c>
      <c r="J1371" s="14">
        <f t="shared" si="376"/>
        <v>0</v>
      </c>
      <c r="K1371" s="14">
        <f t="shared" si="376"/>
        <v>0</v>
      </c>
      <c r="L1371" s="14" t="str">
        <f t="shared" si="373"/>
        <v>1.11.6</v>
      </c>
      <c r="M1371" s="15" t="str">
        <f t="shared" si="374"/>
        <v>--</v>
      </c>
      <c r="N1371" s="14" t="str">
        <f t="shared" si="375"/>
        <v/>
      </c>
      <c r="O1371" s="15" t="str">
        <f t="shared" si="368"/>
        <v/>
      </c>
      <c r="P1371" s="15" t="str">
        <f>IF(N1371=1,FLOOR(MAX($P$4:P1370),1)+1,IF(AND(P1370&lt;&gt;"",O1370&lt;&gt;1),MAX($P$4:P1370)+0.1,""))</f>
        <v/>
      </c>
      <c r="Q1371" s="5">
        <f>ROW()</f>
        <v>1371</v>
      </c>
    </row>
    <row r="1372" spans="1:17" x14ac:dyDescent="0.3">
      <c r="A1372" s="1" t="s">
        <v>836</v>
      </c>
      <c r="B1372" s="5"/>
      <c r="C1372" s="14">
        <f t="shared" si="369"/>
        <v>0</v>
      </c>
      <c r="D1372" s="14">
        <f t="shared" si="369"/>
        <v>0</v>
      </c>
      <c r="E1372" s="14" t="str">
        <f t="shared" si="370"/>
        <v/>
      </c>
      <c r="F1372" s="14">
        <f t="shared" si="371"/>
        <v>2</v>
      </c>
      <c r="G1372" s="14">
        <f t="shared" si="367"/>
        <v>1</v>
      </c>
      <c r="H1372" s="14">
        <f t="shared" si="376"/>
        <v>11</v>
      </c>
      <c r="I1372" s="14">
        <f t="shared" si="376"/>
        <v>6</v>
      </c>
      <c r="J1372" s="14">
        <f t="shared" si="376"/>
        <v>0</v>
      </c>
      <c r="K1372" s="14">
        <f t="shared" si="376"/>
        <v>0</v>
      </c>
      <c r="L1372" s="14" t="str">
        <f t="shared" si="373"/>
        <v>1.11.6</v>
      </c>
      <c r="M1372" s="15" t="str">
        <f t="shared" si="374"/>
        <v>--</v>
      </c>
      <c r="N1372" s="14" t="str">
        <f t="shared" si="375"/>
        <v/>
      </c>
      <c r="O1372" s="15" t="str">
        <f t="shared" si="368"/>
        <v/>
      </c>
      <c r="P1372" s="15" t="str">
        <f>IF(N1372=1,FLOOR(MAX($P$4:P1371),1)+1,IF(AND(P1371&lt;&gt;"",O1371&lt;&gt;1),MAX($P$4:P1371)+0.1,""))</f>
        <v/>
      </c>
      <c r="Q1372" s="5">
        <f>ROW()</f>
        <v>1372</v>
      </c>
    </row>
    <row r="1373" spans="1:17" x14ac:dyDescent="0.3">
      <c r="A1373" s="1" t="s">
        <v>837</v>
      </c>
      <c r="B1373" s="5"/>
      <c r="C1373" s="14">
        <f t="shared" si="369"/>
        <v>0</v>
      </c>
      <c r="D1373" s="14">
        <f t="shared" si="369"/>
        <v>0</v>
      </c>
      <c r="E1373" s="14" t="str">
        <f t="shared" si="370"/>
        <v/>
      </c>
      <c r="F1373" s="14">
        <f t="shared" si="371"/>
        <v>2</v>
      </c>
      <c r="G1373" s="14">
        <f t="shared" si="367"/>
        <v>1</v>
      </c>
      <c r="H1373" s="14">
        <f t="shared" si="376"/>
        <v>11</v>
      </c>
      <c r="I1373" s="14">
        <f t="shared" si="376"/>
        <v>6</v>
      </c>
      <c r="J1373" s="14">
        <f t="shared" si="376"/>
        <v>0</v>
      </c>
      <c r="K1373" s="14">
        <f t="shared" si="376"/>
        <v>0</v>
      </c>
      <c r="L1373" s="14" t="str">
        <f t="shared" si="373"/>
        <v>1.11.6</v>
      </c>
      <c r="M1373" s="15" t="str">
        <f t="shared" si="374"/>
        <v>--</v>
      </c>
      <c r="N1373" s="14" t="str">
        <f t="shared" si="375"/>
        <v/>
      </c>
      <c r="O1373" s="15" t="str">
        <f t="shared" si="368"/>
        <v/>
      </c>
      <c r="P1373" s="15" t="str">
        <f>IF(N1373=1,FLOOR(MAX($P$4:P1372),1)+1,IF(AND(P1372&lt;&gt;"",O1372&lt;&gt;1),MAX($P$4:P1372)+0.1,""))</f>
        <v/>
      </c>
      <c r="Q1373" s="5">
        <f>ROW()</f>
        <v>1373</v>
      </c>
    </row>
    <row r="1374" spans="1:17" x14ac:dyDescent="0.3">
      <c r="A1374" s="1" t="s">
        <v>190</v>
      </c>
      <c r="B1374" s="5"/>
      <c r="C1374" s="14">
        <f t="shared" si="369"/>
        <v>0</v>
      </c>
      <c r="D1374" s="14">
        <f t="shared" si="369"/>
        <v>1</v>
      </c>
      <c r="E1374" s="14" t="str">
        <f t="shared" si="370"/>
        <v/>
      </c>
      <c r="F1374" s="14">
        <f t="shared" si="371"/>
        <v>1</v>
      </c>
      <c r="G1374" s="14">
        <f t="shared" si="367"/>
        <v>1</v>
      </c>
      <c r="H1374" s="14">
        <f t="shared" si="376"/>
        <v>11</v>
      </c>
      <c r="I1374" s="14">
        <f t="shared" si="376"/>
        <v>6</v>
      </c>
      <c r="J1374" s="14">
        <f t="shared" si="376"/>
        <v>0</v>
      </c>
      <c r="K1374" s="14">
        <f t="shared" si="376"/>
        <v>0</v>
      </c>
      <c r="L1374" s="14" t="str">
        <f t="shared" si="373"/>
        <v>1.11.6</v>
      </c>
      <c r="M1374" s="15" t="str">
        <f t="shared" si="374"/>
        <v>--</v>
      </c>
      <c r="N1374" s="14" t="str">
        <f t="shared" si="375"/>
        <v/>
      </c>
      <c r="O1374" s="15" t="str">
        <f t="shared" si="368"/>
        <v/>
      </c>
      <c r="P1374" s="15" t="str">
        <f>IF(N1374=1,FLOOR(MAX($P$4:P1373),1)+1,IF(AND(P1373&lt;&gt;"",O1373&lt;&gt;1),MAX($P$4:P1373)+0.1,""))</f>
        <v/>
      </c>
      <c r="Q1374" s="5">
        <f>ROW()</f>
        <v>1374</v>
      </c>
    </row>
    <row r="1375" spans="1:17" x14ac:dyDescent="0.3">
      <c r="A1375" s="1" t="s">
        <v>838</v>
      </c>
      <c r="B1375" s="5"/>
      <c r="C1375" s="14">
        <f t="shared" si="369"/>
        <v>1</v>
      </c>
      <c r="D1375" s="14">
        <f t="shared" si="369"/>
        <v>1</v>
      </c>
      <c r="E1375" s="14" t="str">
        <f t="shared" si="370"/>
        <v>OK</v>
      </c>
      <c r="F1375" s="14">
        <f t="shared" si="371"/>
        <v>1</v>
      </c>
      <c r="G1375" s="14">
        <f t="shared" si="367"/>
        <v>1</v>
      </c>
      <c r="H1375" s="14">
        <f t="shared" si="376"/>
        <v>12</v>
      </c>
      <c r="I1375" s="14">
        <f t="shared" si="376"/>
        <v>0</v>
      </c>
      <c r="J1375" s="14">
        <f t="shared" si="376"/>
        <v>0</v>
      </c>
      <c r="K1375" s="14">
        <f t="shared" si="376"/>
        <v>0</v>
      </c>
      <c r="L1375" s="14" t="str">
        <f t="shared" si="373"/>
        <v>1.12</v>
      </c>
      <c r="M1375" s="15" t="str">
        <f t="shared" si="374"/>
        <v>CYBERSECURITY DURING WARRANTY PERIOD</v>
      </c>
      <c r="N1375" s="14" t="str">
        <f t="shared" si="375"/>
        <v/>
      </c>
      <c r="O1375" s="15" t="str">
        <f t="shared" si="368"/>
        <v/>
      </c>
      <c r="P1375" s="15" t="str">
        <f>IF(N1375=1,FLOOR(MAX($P$4:P1374),1)+1,IF(AND(P1374&lt;&gt;"",O1374&lt;&gt;1),MAX($P$4:P1374)+0.1,""))</f>
        <v/>
      </c>
      <c r="Q1375" s="5">
        <f>ROW()</f>
        <v>1375</v>
      </c>
    </row>
    <row r="1376" spans="1:17" x14ac:dyDescent="0.3">
      <c r="A1376" s="1" t="s">
        <v>55</v>
      </c>
      <c r="B1376" s="5"/>
      <c r="C1376" s="14">
        <f t="shared" si="369"/>
        <v>0</v>
      </c>
      <c r="D1376" s="14">
        <f t="shared" si="369"/>
        <v>0</v>
      </c>
      <c r="E1376" s="14" t="str">
        <f t="shared" si="370"/>
        <v/>
      </c>
      <c r="F1376" s="14">
        <f t="shared" si="371"/>
        <v>1</v>
      </c>
      <c r="G1376" s="14">
        <f t="shared" si="367"/>
        <v>1</v>
      </c>
      <c r="H1376" s="14">
        <f t="shared" si="376"/>
        <v>12</v>
      </c>
      <c r="I1376" s="14">
        <f t="shared" si="376"/>
        <v>0</v>
      </c>
      <c r="J1376" s="14">
        <f t="shared" si="376"/>
        <v>0</v>
      </c>
      <c r="K1376" s="14">
        <f t="shared" si="376"/>
        <v>0</v>
      </c>
      <c r="L1376" s="14" t="str">
        <f t="shared" si="373"/>
        <v>1.12</v>
      </c>
      <c r="M1376" s="15" t="str">
        <f t="shared" si="374"/>
        <v>--</v>
      </c>
      <c r="N1376" s="14" t="str">
        <f t="shared" si="375"/>
        <v/>
      </c>
      <c r="O1376" s="15" t="str">
        <f t="shared" si="368"/>
        <v/>
      </c>
      <c r="P1376" s="15" t="str">
        <f>IF(N1376=1,FLOOR(MAX($P$4:P1375),1)+1,IF(AND(P1375&lt;&gt;"",O1375&lt;&gt;1),MAX($P$4:P1375)+0.1,""))</f>
        <v/>
      </c>
      <c r="Q1376" s="5">
        <f>ROW()</f>
        <v>1376</v>
      </c>
    </row>
    <row r="1377" spans="1:17" x14ac:dyDescent="0.3">
      <c r="A1377" s="1" t="s">
        <v>839</v>
      </c>
      <c r="B1377" s="5"/>
      <c r="C1377" s="14">
        <f t="shared" si="369"/>
        <v>0</v>
      </c>
      <c r="D1377" s="14">
        <f t="shared" si="369"/>
        <v>0</v>
      </c>
      <c r="E1377" s="14" t="str">
        <f t="shared" si="370"/>
        <v/>
      </c>
      <c r="F1377" s="14">
        <f t="shared" si="371"/>
        <v>1</v>
      </c>
      <c r="G1377" s="14">
        <f t="shared" si="367"/>
        <v>1</v>
      </c>
      <c r="H1377" s="14">
        <f t="shared" si="376"/>
        <v>12</v>
      </c>
      <c r="I1377" s="14">
        <f t="shared" si="376"/>
        <v>0</v>
      </c>
      <c r="J1377" s="14">
        <f t="shared" si="376"/>
        <v>0</v>
      </c>
      <c r="K1377" s="14">
        <f t="shared" si="376"/>
        <v>0</v>
      </c>
      <c r="L1377" s="14" t="str">
        <f t="shared" si="373"/>
        <v>1.12</v>
      </c>
      <c r="M1377" s="15" t="str">
        <f t="shared" si="374"/>
        <v>--</v>
      </c>
      <c r="N1377" s="14" t="str">
        <f t="shared" si="375"/>
        <v/>
      </c>
      <c r="O1377" s="15" t="str">
        <f t="shared" si="368"/>
        <v/>
      </c>
      <c r="P1377" s="15" t="str">
        <f>IF(N1377=1,FLOOR(MAX($P$4:P1376),1)+1,IF(AND(P1376&lt;&gt;"",O1376&lt;&gt;1),MAX($P$4:P1376)+0.1,""))</f>
        <v/>
      </c>
      <c r="Q1377" s="5">
        <f>ROW()</f>
        <v>1377</v>
      </c>
    </row>
    <row r="1378" spans="1:17" x14ac:dyDescent="0.3">
      <c r="A1378" s="1" t="s">
        <v>840</v>
      </c>
      <c r="B1378" s="5"/>
      <c r="C1378" s="14">
        <f t="shared" si="369"/>
        <v>0</v>
      </c>
      <c r="D1378" s="14">
        <f t="shared" si="369"/>
        <v>0</v>
      </c>
      <c r="E1378" s="14" t="str">
        <f t="shared" si="370"/>
        <v/>
      </c>
      <c r="F1378" s="14">
        <f t="shared" si="371"/>
        <v>1</v>
      </c>
      <c r="G1378" s="14">
        <f t="shared" si="367"/>
        <v>1</v>
      </c>
      <c r="H1378" s="14">
        <f t="shared" si="376"/>
        <v>12</v>
      </c>
      <c r="I1378" s="14">
        <f t="shared" si="376"/>
        <v>0</v>
      </c>
      <c r="J1378" s="14">
        <f t="shared" si="376"/>
        <v>0</v>
      </c>
      <c r="K1378" s="14">
        <f t="shared" si="376"/>
        <v>0</v>
      </c>
      <c r="L1378" s="14" t="str">
        <f t="shared" si="373"/>
        <v>1.12</v>
      </c>
      <c r="M1378" s="15" t="str">
        <f t="shared" si="374"/>
        <v>--</v>
      </c>
      <c r="N1378" s="14" t="str">
        <f t="shared" si="375"/>
        <v/>
      </c>
      <c r="O1378" s="15" t="str">
        <f t="shared" si="368"/>
        <v/>
      </c>
      <c r="P1378" s="15" t="str">
        <f>IF(N1378=1,FLOOR(MAX($P$4:P1377),1)+1,IF(AND(P1377&lt;&gt;"",O1377&lt;&gt;1),MAX($P$4:P1377)+0.1,""))</f>
        <v/>
      </c>
      <c r="Q1378" s="5">
        <f>ROW()</f>
        <v>1378</v>
      </c>
    </row>
    <row r="1379" spans="1:17" x14ac:dyDescent="0.3">
      <c r="A1379" s="1" t="s">
        <v>190</v>
      </c>
      <c r="B1379" s="5"/>
      <c r="C1379" s="14">
        <f t="shared" si="369"/>
        <v>0</v>
      </c>
      <c r="D1379" s="14">
        <f t="shared" si="369"/>
        <v>1</v>
      </c>
      <c r="E1379" s="14" t="str">
        <f t="shared" si="370"/>
        <v/>
      </c>
      <c r="F1379" s="14">
        <f t="shared" si="371"/>
        <v>0</v>
      </c>
      <c r="G1379" s="14">
        <f t="shared" si="367"/>
        <v>1</v>
      </c>
      <c r="H1379" s="14">
        <f t="shared" si="376"/>
        <v>12</v>
      </c>
      <c r="I1379" s="14">
        <f t="shared" si="376"/>
        <v>0</v>
      </c>
      <c r="J1379" s="14">
        <f t="shared" si="376"/>
        <v>0</v>
      </c>
      <c r="K1379" s="14">
        <f t="shared" si="376"/>
        <v>0</v>
      </c>
      <c r="L1379" s="14" t="str">
        <f t="shared" si="373"/>
        <v>1.12</v>
      </c>
      <c r="M1379" s="15" t="str">
        <f t="shared" si="374"/>
        <v>--</v>
      </c>
      <c r="N1379" s="14" t="str">
        <f t="shared" si="375"/>
        <v/>
      </c>
      <c r="O1379" s="15" t="str">
        <f t="shared" si="368"/>
        <v/>
      </c>
      <c r="P1379" s="15" t="str">
        <f>IF(N1379=1,FLOOR(MAX($P$4:P1378),1)+1,IF(AND(P1378&lt;&gt;"",O1378&lt;&gt;1),MAX($P$4:P1378)+0.1,""))</f>
        <v/>
      </c>
      <c r="Q1379" s="5">
        <f>ROW()</f>
        <v>1379</v>
      </c>
    </row>
    <row r="1380" spans="1:17" x14ac:dyDescent="0.3">
      <c r="A1380" s="1" t="s">
        <v>841</v>
      </c>
      <c r="B1380" s="5"/>
      <c r="C1380" s="14">
        <f t="shared" si="369"/>
        <v>0</v>
      </c>
      <c r="D1380" s="14">
        <f t="shared" si="369"/>
        <v>0</v>
      </c>
      <c r="E1380" s="14" t="str">
        <f t="shared" si="370"/>
        <v/>
      </c>
      <c r="F1380" s="14">
        <f t="shared" si="371"/>
        <v>0</v>
      </c>
      <c r="G1380" s="14">
        <f t="shared" si="367"/>
        <v>2</v>
      </c>
      <c r="H1380" s="14">
        <f t="shared" si="376"/>
        <v>0</v>
      </c>
      <c r="I1380" s="14">
        <f t="shared" si="376"/>
        <v>0</v>
      </c>
      <c r="J1380" s="14">
        <f t="shared" si="376"/>
        <v>0</v>
      </c>
      <c r="K1380" s="14">
        <f t="shared" si="376"/>
        <v>0</v>
      </c>
      <c r="L1380" s="14" t="str">
        <f t="shared" si="373"/>
        <v>2</v>
      </c>
      <c r="M1380" s="15" t="str">
        <f t="shared" si="374"/>
        <v>--</v>
      </c>
      <c r="N1380" s="14" t="str">
        <f t="shared" si="375"/>
        <v/>
      </c>
      <c r="O1380" s="15" t="str">
        <f t="shared" si="368"/>
        <v/>
      </c>
      <c r="P1380" s="15" t="str">
        <f>IF(N1380=1,FLOOR(MAX($P$4:P1379),1)+1,IF(AND(P1379&lt;&gt;"",O1379&lt;&gt;1),MAX($P$4:P1379)+0.1,""))</f>
        <v/>
      </c>
      <c r="Q1380" s="5">
        <f>ROW()</f>
        <v>1380</v>
      </c>
    </row>
    <row r="1381" spans="1:17" x14ac:dyDescent="0.3">
      <c r="A1381" s="1" t="s">
        <v>55</v>
      </c>
      <c r="B1381" s="5"/>
      <c r="C1381" s="14">
        <f t="shared" si="369"/>
        <v>0</v>
      </c>
      <c r="D1381" s="14">
        <f t="shared" si="369"/>
        <v>0</v>
      </c>
      <c r="E1381" s="14" t="str">
        <f t="shared" si="370"/>
        <v/>
      </c>
      <c r="F1381" s="14">
        <f t="shared" si="371"/>
        <v>0</v>
      </c>
      <c r="G1381" s="14">
        <f t="shared" si="367"/>
        <v>2</v>
      </c>
      <c r="H1381" s="14">
        <f t="shared" si="376"/>
        <v>0</v>
      </c>
      <c r="I1381" s="14">
        <f t="shared" si="376"/>
        <v>0</v>
      </c>
      <c r="J1381" s="14">
        <f t="shared" si="376"/>
        <v>0</v>
      </c>
      <c r="K1381" s="14">
        <f t="shared" si="376"/>
        <v>0</v>
      </c>
      <c r="L1381" s="14" t="str">
        <f t="shared" si="373"/>
        <v>2</v>
      </c>
      <c r="M1381" s="15" t="str">
        <f t="shared" si="374"/>
        <v>--</v>
      </c>
      <c r="N1381" s="14" t="str">
        <f t="shared" si="375"/>
        <v/>
      </c>
      <c r="O1381" s="15" t="str">
        <f t="shared" si="368"/>
        <v/>
      </c>
      <c r="P1381" s="15" t="str">
        <f>IF(N1381=1,FLOOR(MAX($P$4:P1380),1)+1,IF(AND(P1380&lt;&gt;"",O1380&lt;&gt;1),MAX($P$4:P1380)+0.1,""))</f>
        <v/>
      </c>
      <c r="Q1381" s="5">
        <f>ROW()</f>
        <v>1381</v>
      </c>
    </row>
    <row r="1382" spans="1:17" x14ac:dyDescent="0.3">
      <c r="A1382" s="1" t="s">
        <v>842</v>
      </c>
      <c r="B1382" s="5"/>
      <c r="C1382" s="14">
        <f t="shared" si="369"/>
        <v>0</v>
      </c>
      <c r="D1382" s="14">
        <f t="shared" si="369"/>
        <v>0</v>
      </c>
      <c r="E1382" s="14" t="str">
        <f t="shared" si="370"/>
        <v/>
      </c>
      <c r="F1382" s="14">
        <f t="shared" si="371"/>
        <v>0</v>
      </c>
      <c r="G1382" s="14">
        <f t="shared" si="367"/>
        <v>2</v>
      </c>
      <c r="H1382" s="14">
        <f t="shared" ref="H1382:K1397" si="377">IF(G1382&lt;&gt;G1381,0,IF(AND(($F1381-$D1382)=(H$3-1),$F1382=H$3),H1381+1,H1381))</f>
        <v>0</v>
      </c>
      <c r="I1382" s="14">
        <f t="shared" si="377"/>
        <v>0</v>
      </c>
      <c r="J1382" s="14">
        <f t="shared" si="377"/>
        <v>0</v>
      </c>
      <c r="K1382" s="14">
        <f t="shared" si="377"/>
        <v>0</v>
      </c>
      <c r="L1382" s="14" t="str">
        <f t="shared" si="373"/>
        <v>2</v>
      </c>
      <c r="M1382" s="15" t="str">
        <f t="shared" si="374"/>
        <v>--</v>
      </c>
      <c r="N1382" s="14" t="str">
        <f t="shared" si="375"/>
        <v/>
      </c>
      <c r="O1382" s="15" t="str">
        <f t="shared" si="368"/>
        <v/>
      </c>
      <c r="P1382" s="15" t="str">
        <f>IF(N1382=1,FLOOR(MAX($P$4:P1381),1)+1,IF(AND(P1381&lt;&gt;"",O1381&lt;&gt;1),MAX($P$4:P1381)+0.1,""))</f>
        <v/>
      </c>
      <c r="Q1382" s="5">
        <f>ROW()</f>
        <v>1382</v>
      </c>
    </row>
    <row r="1383" spans="1:17" x14ac:dyDescent="0.3">
      <c r="A1383" s="1" t="s">
        <v>843</v>
      </c>
      <c r="B1383" s="5"/>
      <c r="C1383" s="14">
        <f t="shared" si="369"/>
        <v>0</v>
      </c>
      <c r="D1383" s="14">
        <f t="shared" si="369"/>
        <v>0</v>
      </c>
      <c r="E1383" s="14" t="str">
        <f t="shared" si="370"/>
        <v/>
      </c>
      <c r="F1383" s="14">
        <f t="shared" si="371"/>
        <v>0</v>
      </c>
      <c r="G1383" s="14">
        <f t="shared" si="367"/>
        <v>2</v>
      </c>
      <c r="H1383" s="14">
        <f t="shared" si="377"/>
        <v>0</v>
      </c>
      <c r="I1383" s="14">
        <f t="shared" si="377"/>
        <v>0</v>
      </c>
      <c r="J1383" s="14">
        <f t="shared" si="377"/>
        <v>0</v>
      </c>
      <c r="K1383" s="14">
        <f t="shared" si="377"/>
        <v>0</v>
      </c>
      <c r="L1383" s="14" t="str">
        <f t="shared" si="373"/>
        <v>2</v>
      </c>
      <c r="M1383" s="15" t="str">
        <f t="shared" si="374"/>
        <v>--</v>
      </c>
      <c r="N1383" s="14" t="str">
        <f t="shared" si="375"/>
        <v/>
      </c>
      <c r="O1383" s="15" t="str">
        <f t="shared" si="368"/>
        <v/>
      </c>
      <c r="P1383" s="15" t="str">
        <f>IF(N1383=1,FLOOR(MAX($P$4:P1382),1)+1,IF(AND(P1382&lt;&gt;"",O1382&lt;&gt;1),MAX($P$4:P1382)+0.1,""))</f>
        <v/>
      </c>
      <c r="Q1383" s="5">
        <f>ROW()</f>
        <v>1383</v>
      </c>
    </row>
    <row r="1384" spans="1:17" x14ac:dyDescent="0.3">
      <c r="A1384" s="1" t="s">
        <v>55</v>
      </c>
      <c r="B1384" s="5"/>
      <c r="C1384" s="14">
        <f t="shared" si="369"/>
        <v>0</v>
      </c>
      <c r="D1384" s="14">
        <f t="shared" si="369"/>
        <v>0</v>
      </c>
      <c r="E1384" s="14" t="str">
        <f t="shared" si="370"/>
        <v/>
      </c>
      <c r="F1384" s="14">
        <f t="shared" si="371"/>
        <v>0</v>
      </c>
      <c r="G1384" s="14">
        <f t="shared" si="367"/>
        <v>2</v>
      </c>
      <c r="H1384" s="14">
        <f t="shared" si="377"/>
        <v>0</v>
      </c>
      <c r="I1384" s="14">
        <f t="shared" si="377"/>
        <v>0</v>
      </c>
      <c r="J1384" s="14">
        <f t="shared" si="377"/>
        <v>0</v>
      </c>
      <c r="K1384" s="14">
        <f t="shared" si="377"/>
        <v>0</v>
      </c>
      <c r="L1384" s="14" t="str">
        <f t="shared" si="373"/>
        <v>2</v>
      </c>
      <c r="M1384" s="15" t="str">
        <f t="shared" si="374"/>
        <v>--</v>
      </c>
      <c r="N1384" s="14" t="str">
        <f t="shared" si="375"/>
        <v/>
      </c>
      <c r="O1384" s="15" t="str">
        <f t="shared" si="368"/>
        <v/>
      </c>
      <c r="P1384" s="15" t="str">
        <f>IF(N1384=1,FLOOR(MAX($P$4:P1383),1)+1,IF(AND(P1383&lt;&gt;"",O1383&lt;&gt;1),MAX($P$4:P1383)+0.1,""))</f>
        <v/>
      </c>
      <c r="Q1384" s="5">
        <f>ROW()</f>
        <v>1384</v>
      </c>
    </row>
    <row r="1385" spans="1:17" x14ac:dyDescent="0.3">
      <c r="A1385" s="1" t="s">
        <v>844</v>
      </c>
      <c r="B1385" s="5"/>
      <c r="C1385" s="14">
        <f t="shared" si="369"/>
        <v>1</v>
      </c>
      <c r="D1385" s="14">
        <f t="shared" si="369"/>
        <v>0</v>
      </c>
      <c r="E1385" s="14" t="str">
        <f t="shared" si="370"/>
        <v/>
      </c>
      <c r="F1385" s="14">
        <f t="shared" si="371"/>
        <v>1</v>
      </c>
      <c r="G1385" s="14">
        <f t="shared" si="367"/>
        <v>2</v>
      </c>
      <c r="H1385" s="14">
        <f t="shared" si="377"/>
        <v>1</v>
      </c>
      <c r="I1385" s="14">
        <f t="shared" si="377"/>
        <v>0</v>
      </c>
      <c r="J1385" s="14">
        <f t="shared" si="377"/>
        <v>0</v>
      </c>
      <c r="K1385" s="14">
        <f t="shared" si="377"/>
        <v>0</v>
      </c>
      <c r="L1385" s="14" t="str">
        <f t="shared" si="373"/>
        <v>2.1</v>
      </c>
      <c r="M1385" s="15" t="str">
        <f t="shared" si="374"/>
        <v>ETHERNET SWITCH</v>
      </c>
      <c r="N1385" s="14" t="str">
        <f t="shared" si="375"/>
        <v/>
      </c>
      <c r="O1385" s="15" t="str">
        <f t="shared" si="368"/>
        <v/>
      </c>
      <c r="P1385" s="15" t="str">
        <f>IF(N1385=1,FLOOR(MAX($P$4:P1384),1)+1,IF(AND(P1384&lt;&gt;"",O1384&lt;&gt;1),MAX($P$4:P1384)+0.1,""))</f>
        <v/>
      </c>
      <c r="Q1385" s="5">
        <f>ROW()</f>
        <v>1385</v>
      </c>
    </row>
    <row r="1386" spans="1:17" x14ac:dyDescent="0.3">
      <c r="A1386" s="1" t="s">
        <v>55</v>
      </c>
      <c r="B1386" s="5"/>
      <c r="C1386" s="14">
        <f t="shared" si="369"/>
        <v>0</v>
      </c>
      <c r="D1386" s="14">
        <f t="shared" si="369"/>
        <v>0</v>
      </c>
      <c r="E1386" s="14" t="str">
        <f t="shared" si="370"/>
        <v/>
      </c>
      <c r="F1386" s="14">
        <f t="shared" si="371"/>
        <v>1</v>
      </c>
      <c r="G1386" s="14">
        <f t="shared" si="367"/>
        <v>2</v>
      </c>
      <c r="H1386" s="14">
        <f t="shared" si="377"/>
        <v>1</v>
      </c>
      <c r="I1386" s="14">
        <f t="shared" si="377"/>
        <v>0</v>
      </c>
      <c r="J1386" s="14">
        <f t="shared" si="377"/>
        <v>0</v>
      </c>
      <c r="K1386" s="14">
        <f t="shared" si="377"/>
        <v>0</v>
      </c>
      <c r="L1386" s="14" t="str">
        <f t="shared" si="373"/>
        <v>2.1</v>
      </c>
      <c r="M1386" s="15" t="str">
        <f t="shared" si="374"/>
        <v>--</v>
      </c>
      <c r="N1386" s="14" t="str">
        <f t="shared" si="375"/>
        <v/>
      </c>
      <c r="O1386" s="15" t="str">
        <f t="shared" si="368"/>
        <v/>
      </c>
      <c r="P1386" s="15" t="str">
        <f>IF(N1386=1,FLOOR(MAX($P$4:P1385),1)+1,IF(AND(P1385&lt;&gt;"",O1385&lt;&gt;1),MAX($P$4:P1385)+0.1,""))</f>
        <v/>
      </c>
      <c r="Q1386" s="5">
        <f>ROW()</f>
        <v>1386</v>
      </c>
    </row>
    <row r="1387" spans="1:17" x14ac:dyDescent="0.3">
      <c r="A1387" s="1" t="s">
        <v>845</v>
      </c>
      <c r="B1387" s="5"/>
      <c r="C1387" s="14">
        <f t="shared" si="369"/>
        <v>0</v>
      </c>
      <c r="D1387" s="14">
        <f t="shared" si="369"/>
        <v>0</v>
      </c>
      <c r="E1387" s="14" t="str">
        <f t="shared" si="370"/>
        <v/>
      </c>
      <c r="F1387" s="14">
        <f t="shared" si="371"/>
        <v>1</v>
      </c>
      <c r="G1387" s="14">
        <f t="shared" si="367"/>
        <v>2</v>
      </c>
      <c r="H1387" s="14">
        <f t="shared" si="377"/>
        <v>1</v>
      </c>
      <c r="I1387" s="14">
        <f t="shared" si="377"/>
        <v>0</v>
      </c>
      <c r="J1387" s="14">
        <f t="shared" si="377"/>
        <v>0</v>
      </c>
      <c r="K1387" s="14">
        <f t="shared" si="377"/>
        <v>0</v>
      </c>
      <c r="L1387" s="14" t="str">
        <f t="shared" si="373"/>
        <v>2.1</v>
      </c>
      <c r="M1387" s="15" t="str">
        <f t="shared" si="374"/>
        <v>--</v>
      </c>
      <c r="N1387" s="14" t="str">
        <f t="shared" si="375"/>
        <v/>
      </c>
      <c r="O1387" s="15" t="str">
        <f t="shared" si="368"/>
        <v/>
      </c>
      <c r="P1387" s="15" t="str">
        <f>IF(N1387=1,FLOOR(MAX($P$4:P1386),1)+1,IF(AND(P1386&lt;&gt;"",O1386&lt;&gt;1),MAX($P$4:P1386)+0.1,""))</f>
        <v/>
      </c>
      <c r="Q1387" s="5">
        <f>ROW()</f>
        <v>1387</v>
      </c>
    </row>
    <row r="1388" spans="1:17" x14ac:dyDescent="0.3">
      <c r="A1388" s="1" t="s">
        <v>846</v>
      </c>
      <c r="B1388" s="5"/>
      <c r="C1388" s="14">
        <f t="shared" si="369"/>
        <v>0</v>
      </c>
      <c r="D1388" s="14">
        <f t="shared" si="369"/>
        <v>0</v>
      </c>
      <c r="E1388" s="14" t="str">
        <f t="shared" si="370"/>
        <v/>
      </c>
      <c r="F1388" s="14">
        <f t="shared" si="371"/>
        <v>1</v>
      </c>
      <c r="G1388" s="14">
        <f t="shared" si="367"/>
        <v>2</v>
      </c>
      <c r="H1388" s="14">
        <f t="shared" si="377"/>
        <v>1</v>
      </c>
      <c r="I1388" s="14">
        <f t="shared" si="377"/>
        <v>0</v>
      </c>
      <c r="J1388" s="14">
        <f t="shared" si="377"/>
        <v>0</v>
      </c>
      <c r="K1388" s="14">
        <f t="shared" si="377"/>
        <v>0</v>
      </c>
      <c r="L1388" s="14" t="str">
        <f t="shared" si="373"/>
        <v>2.1</v>
      </c>
      <c r="M1388" s="15" t="str">
        <f t="shared" si="374"/>
        <v>--</v>
      </c>
      <c r="N1388" s="14" t="str">
        <f t="shared" si="375"/>
        <v/>
      </c>
      <c r="O1388" s="15" t="str">
        <f t="shared" si="368"/>
        <v/>
      </c>
      <c r="P1388" s="15" t="str">
        <f>IF(N1388=1,FLOOR(MAX($P$4:P1387),1)+1,IF(AND(P1387&lt;&gt;"",O1387&lt;&gt;1),MAX($P$4:P1387)+0.1,""))</f>
        <v/>
      </c>
      <c r="Q1388" s="5">
        <f>ROW()</f>
        <v>1388</v>
      </c>
    </row>
    <row r="1389" spans="1:17" x14ac:dyDescent="0.3">
      <c r="A1389" s="1" t="s">
        <v>55</v>
      </c>
      <c r="B1389" s="5"/>
      <c r="C1389" s="14">
        <f t="shared" si="369"/>
        <v>0</v>
      </c>
      <c r="D1389" s="14">
        <f t="shared" si="369"/>
        <v>0</v>
      </c>
      <c r="E1389" s="14" t="str">
        <f t="shared" si="370"/>
        <v/>
      </c>
      <c r="F1389" s="14">
        <f t="shared" si="371"/>
        <v>1</v>
      </c>
      <c r="G1389" s="14">
        <f t="shared" si="367"/>
        <v>2</v>
      </c>
      <c r="H1389" s="14">
        <f t="shared" si="377"/>
        <v>1</v>
      </c>
      <c r="I1389" s="14">
        <f t="shared" si="377"/>
        <v>0</v>
      </c>
      <c r="J1389" s="14">
        <f t="shared" si="377"/>
        <v>0</v>
      </c>
      <c r="K1389" s="14">
        <f t="shared" si="377"/>
        <v>0</v>
      </c>
      <c r="L1389" s="14" t="str">
        <f t="shared" si="373"/>
        <v>2.1</v>
      </c>
      <c r="M1389" s="15" t="str">
        <f t="shared" si="374"/>
        <v>--</v>
      </c>
      <c r="N1389" s="14" t="str">
        <f t="shared" si="375"/>
        <v/>
      </c>
      <c r="O1389" s="15" t="str">
        <f t="shared" si="368"/>
        <v/>
      </c>
      <c r="P1389" s="15" t="str">
        <f>IF(N1389=1,FLOOR(MAX($P$4:P1388),1)+1,IF(AND(P1388&lt;&gt;"",O1388&lt;&gt;1),MAX($P$4:P1388)+0.1,""))</f>
        <v/>
      </c>
      <c r="Q1389" s="5">
        <f>ROW()</f>
        <v>1389</v>
      </c>
    </row>
    <row r="1390" spans="1:17" x14ac:dyDescent="0.3">
      <c r="A1390" s="1" t="s">
        <v>847</v>
      </c>
      <c r="B1390" s="5"/>
      <c r="C1390" s="14">
        <f t="shared" si="369"/>
        <v>1</v>
      </c>
      <c r="D1390" s="14">
        <f t="shared" si="369"/>
        <v>0</v>
      </c>
      <c r="E1390" s="14" t="str">
        <f t="shared" si="370"/>
        <v/>
      </c>
      <c r="F1390" s="14">
        <f t="shared" si="371"/>
        <v>2</v>
      </c>
      <c r="G1390" s="14">
        <f t="shared" si="367"/>
        <v>2</v>
      </c>
      <c r="H1390" s="14">
        <f t="shared" si="377"/>
        <v>1</v>
      </c>
      <c r="I1390" s="14">
        <f t="shared" si="377"/>
        <v>1</v>
      </c>
      <c r="J1390" s="14">
        <f t="shared" si="377"/>
        <v>0</v>
      </c>
      <c r="K1390" s="14">
        <f t="shared" si="377"/>
        <v>0</v>
      </c>
      <c r="L1390" s="14" t="str">
        <f t="shared" si="373"/>
        <v>2.1.1</v>
      </c>
      <c r="M1390" s="15" t="str">
        <f t="shared" si="374"/>
        <v>Required Functionality</v>
      </c>
      <c r="N1390" s="14" t="str">
        <f t="shared" si="375"/>
        <v/>
      </c>
      <c r="O1390" s="15" t="str">
        <f t="shared" si="368"/>
        <v/>
      </c>
      <c r="P1390" s="15" t="str">
        <f>IF(N1390=1,FLOOR(MAX($P$4:P1389),1)+1,IF(AND(P1389&lt;&gt;"",O1389&lt;&gt;1),MAX($P$4:P1389)+0.1,""))</f>
        <v/>
      </c>
      <c r="Q1390" s="5">
        <f>ROW()</f>
        <v>1390</v>
      </c>
    </row>
    <row r="1391" spans="1:17" x14ac:dyDescent="0.3">
      <c r="A1391" s="1" t="s">
        <v>59</v>
      </c>
      <c r="B1391" s="5"/>
      <c r="C1391" s="14">
        <f t="shared" si="369"/>
        <v>0</v>
      </c>
      <c r="D1391" s="14">
        <f t="shared" si="369"/>
        <v>0</v>
      </c>
      <c r="E1391" s="14" t="str">
        <f t="shared" si="370"/>
        <v/>
      </c>
      <c r="F1391" s="14">
        <f t="shared" si="371"/>
        <v>2</v>
      </c>
      <c r="G1391" s="14">
        <f t="shared" si="367"/>
        <v>2</v>
      </c>
      <c r="H1391" s="14">
        <f t="shared" si="377"/>
        <v>1</v>
      </c>
      <c r="I1391" s="14">
        <f t="shared" si="377"/>
        <v>1</v>
      </c>
      <c r="J1391" s="14">
        <f t="shared" si="377"/>
        <v>0</v>
      </c>
      <c r="K1391" s="14">
        <f t="shared" si="377"/>
        <v>0</v>
      </c>
      <c r="L1391" s="14" t="str">
        <f t="shared" si="373"/>
        <v>2.1.1</v>
      </c>
      <c r="M1391" s="15" t="str">
        <f t="shared" si="374"/>
        <v>--</v>
      </c>
      <c r="N1391" s="14" t="str">
        <f t="shared" si="375"/>
        <v/>
      </c>
      <c r="O1391" s="15" t="str">
        <f t="shared" si="368"/>
        <v/>
      </c>
      <c r="P1391" s="15" t="str">
        <f>IF(N1391=1,FLOOR(MAX($P$4:P1390),1)+1,IF(AND(P1390&lt;&gt;"",O1390&lt;&gt;1),MAX($P$4:P1390)+0.1,""))</f>
        <v/>
      </c>
      <c r="Q1391" s="5">
        <f>ROW()</f>
        <v>1391</v>
      </c>
    </row>
    <row r="1392" spans="1:17" x14ac:dyDescent="0.3">
      <c r="A1392" s="1" t="s">
        <v>60</v>
      </c>
      <c r="B1392" s="5"/>
      <c r="C1392" s="14">
        <f t="shared" si="369"/>
        <v>0</v>
      </c>
      <c r="D1392" s="14">
        <f t="shared" si="369"/>
        <v>0</v>
      </c>
      <c r="E1392" s="14" t="str">
        <f t="shared" si="370"/>
        <v/>
      </c>
      <c r="F1392" s="14">
        <f t="shared" si="371"/>
        <v>2</v>
      </c>
      <c r="G1392" s="14">
        <f t="shared" si="367"/>
        <v>2</v>
      </c>
      <c r="H1392" s="14">
        <f t="shared" si="377"/>
        <v>1</v>
      </c>
      <c r="I1392" s="14">
        <f t="shared" si="377"/>
        <v>1</v>
      </c>
      <c r="J1392" s="14">
        <f t="shared" si="377"/>
        <v>0</v>
      </c>
      <c r="K1392" s="14">
        <f t="shared" si="377"/>
        <v>0</v>
      </c>
      <c r="L1392" s="14" t="str">
        <f t="shared" si="373"/>
        <v>2.1.1</v>
      </c>
      <c r="M1392" s="15" t="str">
        <f t="shared" si="374"/>
        <v>--</v>
      </c>
      <c r="N1392" s="14" t="str">
        <f t="shared" si="375"/>
        <v/>
      </c>
      <c r="O1392" s="15" t="str">
        <f t="shared" si="368"/>
        <v/>
      </c>
      <c r="P1392" s="15" t="str">
        <f>IF(N1392=1,FLOOR(MAX($P$4:P1391),1)+1,IF(AND(P1391&lt;&gt;"",O1391&lt;&gt;1),MAX($P$4:P1391)+0.1,""))</f>
        <v/>
      </c>
      <c r="Q1392" s="5">
        <f>ROW()</f>
        <v>1392</v>
      </c>
    </row>
    <row r="1393" spans="1:17" x14ac:dyDescent="0.3">
      <c r="A1393" s="1" t="s">
        <v>848</v>
      </c>
      <c r="B1393" s="5"/>
      <c r="C1393" s="14">
        <f t="shared" si="369"/>
        <v>0</v>
      </c>
      <c r="D1393" s="14">
        <f t="shared" si="369"/>
        <v>0</v>
      </c>
      <c r="E1393" s="14" t="str">
        <f t="shared" si="370"/>
        <v/>
      </c>
      <c r="F1393" s="14">
        <f t="shared" si="371"/>
        <v>2</v>
      </c>
      <c r="G1393" s="14">
        <f t="shared" si="367"/>
        <v>2</v>
      </c>
      <c r="H1393" s="14">
        <f t="shared" si="377"/>
        <v>1</v>
      </c>
      <c r="I1393" s="14">
        <f t="shared" si="377"/>
        <v>1</v>
      </c>
      <c r="J1393" s="14">
        <f t="shared" si="377"/>
        <v>0</v>
      </c>
      <c r="K1393" s="14">
        <f t="shared" si="377"/>
        <v>0</v>
      </c>
      <c r="L1393" s="14" t="str">
        <f t="shared" si="373"/>
        <v>2.1.1</v>
      </c>
      <c r="M1393" s="15" t="str">
        <f t="shared" si="374"/>
        <v>--</v>
      </c>
      <c r="N1393" s="14" t="str">
        <f t="shared" si="375"/>
        <v/>
      </c>
      <c r="O1393" s="15" t="str">
        <f t="shared" si="368"/>
        <v/>
      </c>
      <c r="P1393" s="15" t="str">
        <f>IF(N1393=1,FLOOR(MAX($P$4:P1392),1)+1,IF(AND(P1392&lt;&gt;"",O1392&lt;&gt;1),MAX($P$4:P1392)+0.1,""))</f>
        <v/>
      </c>
      <c r="Q1393" s="5">
        <f>ROW()</f>
        <v>1393</v>
      </c>
    </row>
    <row r="1394" spans="1:17" x14ac:dyDescent="0.3">
      <c r="A1394" s="1" t="s">
        <v>849</v>
      </c>
      <c r="B1394" s="5"/>
      <c r="C1394" s="14">
        <f t="shared" si="369"/>
        <v>0</v>
      </c>
      <c r="D1394" s="14">
        <f t="shared" si="369"/>
        <v>0</v>
      </c>
      <c r="E1394" s="14" t="str">
        <f t="shared" si="370"/>
        <v/>
      </c>
      <c r="F1394" s="14">
        <f t="shared" si="371"/>
        <v>2</v>
      </c>
      <c r="G1394" s="14">
        <f t="shared" si="367"/>
        <v>2</v>
      </c>
      <c r="H1394" s="14">
        <f t="shared" si="377"/>
        <v>1</v>
      </c>
      <c r="I1394" s="14">
        <f t="shared" si="377"/>
        <v>1</v>
      </c>
      <c r="J1394" s="14">
        <f t="shared" si="377"/>
        <v>0</v>
      </c>
      <c r="K1394" s="14">
        <f t="shared" si="377"/>
        <v>0</v>
      </c>
      <c r="L1394" s="14" t="str">
        <f t="shared" si="373"/>
        <v>2.1.1</v>
      </c>
      <c r="M1394" s="15" t="str">
        <f t="shared" si="374"/>
        <v>--</v>
      </c>
      <c r="N1394" s="14" t="str">
        <f t="shared" si="375"/>
        <v/>
      </c>
      <c r="O1394" s="15" t="str">
        <f t="shared" si="368"/>
        <v/>
      </c>
      <c r="P1394" s="15" t="str">
        <f>IF(N1394=1,FLOOR(MAX($P$4:P1393),1)+1,IF(AND(P1393&lt;&gt;"",O1393&lt;&gt;1),MAX($P$4:P1393)+0.1,""))</f>
        <v/>
      </c>
      <c r="Q1394" s="5">
        <f>ROW()</f>
        <v>1394</v>
      </c>
    </row>
    <row r="1395" spans="1:17" x14ac:dyDescent="0.3">
      <c r="A1395" s="1" t="s">
        <v>850</v>
      </c>
      <c r="B1395" s="5"/>
      <c r="C1395" s="14">
        <f t="shared" si="369"/>
        <v>0</v>
      </c>
      <c r="D1395" s="14">
        <f t="shared" si="369"/>
        <v>0</v>
      </c>
      <c r="E1395" s="14" t="str">
        <f t="shared" si="370"/>
        <v/>
      </c>
      <c r="F1395" s="14">
        <f t="shared" si="371"/>
        <v>2</v>
      </c>
      <c r="G1395" s="14">
        <f t="shared" si="367"/>
        <v>2</v>
      </c>
      <c r="H1395" s="14">
        <f t="shared" si="377"/>
        <v>1</v>
      </c>
      <c r="I1395" s="14">
        <f t="shared" si="377"/>
        <v>1</v>
      </c>
      <c r="J1395" s="14">
        <f t="shared" si="377"/>
        <v>0</v>
      </c>
      <c r="K1395" s="14">
        <f t="shared" si="377"/>
        <v>0</v>
      </c>
      <c r="L1395" s="14" t="str">
        <f t="shared" si="373"/>
        <v>2.1.1</v>
      </c>
      <c r="M1395" s="15" t="str">
        <f t="shared" si="374"/>
        <v>--</v>
      </c>
      <c r="N1395" s="14" t="str">
        <f t="shared" si="375"/>
        <v/>
      </c>
      <c r="O1395" s="15" t="str">
        <f t="shared" si="368"/>
        <v/>
      </c>
      <c r="P1395" s="15" t="str">
        <f>IF(N1395=1,FLOOR(MAX($P$4:P1394),1)+1,IF(AND(P1394&lt;&gt;"",O1394&lt;&gt;1),MAX($P$4:P1394)+0.1,""))</f>
        <v/>
      </c>
      <c r="Q1395" s="5">
        <f>ROW()</f>
        <v>1395</v>
      </c>
    </row>
    <row r="1396" spans="1:17" x14ac:dyDescent="0.3">
      <c r="A1396" s="1" t="s">
        <v>851</v>
      </c>
      <c r="B1396" s="5"/>
      <c r="C1396" s="14">
        <f t="shared" si="369"/>
        <v>0</v>
      </c>
      <c r="D1396" s="14">
        <f t="shared" si="369"/>
        <v>0</v>
      </c>
      <c r="E1396" s="14" t="str">
        <f t="shared" si="370"/>
        <v/>
      </c>
      <c r="F1396" s="14">
        <f t="shared" si="371"/>
        <v>2</v>
      </c>
      <c r="G1396" s="14">
        <f t="shared" si="367"/>
        <v>2</v>
      </c>
      <c r="H1396" s="14">
        <f t="shared" si="377"/>
        <v>1</v>
      </c>
      <c r="I1396" s="14">
        <f t="shared" si="377"/>
        <v>1</v>
      </c>
      <c r="J1396" s="14">
        <f t="shared" si="377"/>
        <v>0</v>
      </c>
      <c r="K1396" s="14">
        <f t="shared" si="377"/>
        <v>0</v>
      </c>
      <c r="L1396" s="14" t="str">
        <f t="shared" si="373"/>
        <v>2.1.1</v>
      </c>
      <c r="M1396" s="15" t="str">
        <f t="shared" si="374"/>
        <v>--</v>
      </c>
      <c r="N1396" s="14" t="str">
        <f t="shared" si="375"/>
        <v/>
      </c>
      <c r="O1396" s="15" t="str">
        <f t="shared" si="368"/>
        <v/>
      </c>
      <c r="P1396" s="15" t="str">
        <f>IF(N1396=1,FLOOR(MAX($P$4:P1395),1)+1,IF(AND(P1395&lt;&gt;"",O1395&lt;&gt;1),MAX($P$4:P1395)+0.1,""))</f>
        <v/>
      </c>
      <c r="Q1396" s="5">
        <f>ROW()</f>
        <v>1396</v>
      </c>
    </row>
    <row r="1397" spans="1:17" x14ac:dyDescent="0.3">
      <c r="A1397" s="1" t="s">
        <v>55</v>
      </c>
      <c r="B1397" s="5"/>
      <c r="C1397" s="14">
        <f t="shared" si="369"/>
        <v>0</v>
      </c>
      <c r="D1397" s="14">
        <f t="shared" si="369"/>
        <v>0</v>
      </c>
      <c r="E1397" s="14" t="str">
        <f t="shared" si="370"/>
        <v/>
      </c>
      <c r="F1397" s="14">
        <f t="shared" si="371"/>
        <v>2</v>
      </c>
      <c r="G1397" s="14">
        <f t="shared" si="367"/>
        <v>2</v>
      </c>
      <c r="H1397" s="14">
        <f t="shared" si="377"/>
        <v>1</v>
      </c>
      <c r="I1397" s="14">
        <f t="shared" si="377"/>
        <v>1</v>
      </c>
      <c r="J1397" s="14">
        <f t="shared" si="377"/>
        <v>0</v>
      </c>
      <c r="K1397" s="14">
        <f t="shared" si="377"/>
        <v>0</v>
      </c>
      <c r="L1397" s="14" t="str">
        <f t="shared" si="373"/>
        <v>2.1.1</v>
      </c>
      <c r="M1397" s="15" t="str">
        <f t="shared" si="374"/>
        <v>--</v>
      </c>
      <c r="N1397" s="14" t="str">
        <f t="shared" si="375"/>
        <v/>
      </c>
      <c r="O1397" s="15" t="str">
        <f t="shared" si="368"/>
        <v/>
      </c>
      <c r="P1397" s="15" t="str">
        <f>IF(N1397=1,FLOOR(MAX($P$4:P1396),1)+1,IF(AND(P1396&lt;&gt;"",O1396&lt;&gt;1),MAX($P$4:P1396)+0.1,""))</f>
        <v/>
      </c>
      <c r="Q1397" s="5">
        <f>ROW()</f>
        <v>1397</v>
      </c>
    </row>
    <row r="1398" spans="1:17" x14ac:dyDescent="0.3">
      <c r="A1398" s="1" t="s">
        <v>852</v>
      </c>
      <c r="B1398" s="5"/>
      <c r="C1398" s="14">
        <f t="shared" si="369"/>
        <v>0</v>
      </c>
      <c r="D1398" s="14">
        <f t="shared" si="369"/>
        <v>0</v>
      </c>
      <c r="E1398" s="14" t="str">
        <f t="shared" si="370"/>
        <v/>
      </c>
      <c r="F1398" s="14">
        <f t="shared" si="371"/>
        <v>2</v>
      </c>
      <c r="G1398" s="14">
        <f t="shared" si="367"/>
        <v>2</v>
      </c>
      <c r="H1398" s="14">
        <f t="shared" ref="H1398:K1413" si="378">IF(G1398&lt;&gt;G1397,0,IF(AND(($F1397-$D1398)=(H$3-1),$F1398=H$3),H1397+1,H1397))</f>
        <v>1</v>
      </c>
      <c r="I1398" s="14">
        <f t="shared" si="378"/>
        <v>1</v>
      </c>
      <c r="J1398" s="14">
        <f t="shared" si="378"/>
        <v>0</v>
      </c>
      <c r="K1398" s="14">
        <f t="shared" si="378"/>
        <v>0</v>
      </c>
      <c r="L1398" s="14" t="str">
        <f t="shared" si="373"/>
        <v>2.1.1</v>
      </c>
      <c r="M1398" s="15" t="str">
        <f t="shared" si="374"/>
        <v>--</v>
      </c>
      <c r="N1398" s="14" t="str">
        <f t="shared" si="375"/>
        <v/>
      </c>
      <c r="O1398" s="15" t="str">
        <f t="shared" si="368"/>
        <v/>
      </c>
      <c r="P1398" s="15" t="str">
        <f>IF(N1398=1,FLOOR(MAX($P$4:P1397),1)+1,IF(AND(P1397&lt;&gt;"",O1397&lt;&gt;1),MAX($P$4:P1397)+0.1,""))</f>
        <v/>
      </c>
      <c r="Q1398" s="5">
        <f>ROW()</f>
        <v>1398</v>
      </c>
    </row>
    <row r="1399" spans="1:17" x14ac:dyDescent="0.3">
      <c r="A1399" s="1" t="s">
        <v>853</v>
      </c>
      <c r="B1399" s="5"/>
      <c r="C1399" s="14">
        <f t="shared" si="369"/>
        <v>0</v>
      </c>
      <c r="D1399" s="14">
        <f t="shared" si="369"/>
        <v>0</v>
      </c>
      <c r="E1399" s="14" t="str">
        <f t="shared" si="370"/>
        <v/>
      </c>
      <c r="F1399" s="14">
        <f t="shared" si="371"/>
        <v>2</v>
      </c>
      <c r="G1399" s="14">
        <f t="shared" si="367"/>
        <v>2</v>
      </c>
      <c r="H1399" s="14">
        <f t="shared" si="378"/>
        <v>1</v>
      </c>
      <c r="I1399" s="14">
        <f t="shared" si="378"/>
        <v>1</v>
      </c>
      <c r="J1399" s="14">
        <f t="shared" si="378"/>
        <v>0</v>
      </c>
      <c r="K1399" s="14">
        <f t="shared" si="378"/>
        <v>0</v>
      </c>
      <c r="L1399" s="14" t="str">
        <f t="shared" si="373"/>
        <v>2.1.1</v>
      </c>
      <c r="M1399" s="15" t="str">
        <f t="shared" si="374"/>
        <v>--</v>
      </c>
      <c r="N1399" s="14" t="str">
        <f t="shared" si="375"/>
        <v/>
      </c>
      <c r="O1399" s="15" t="str">
        <f t="shared" si="368"/>
        <v/>
      </c>
      <c r="P1399" s="15" t="str">
        <f>IF(N1399=1,FLOOR(MAX($P$4:P1398),1)+1,IF(AND(P1398&lt;&gt;"",O1398&lt;&gt;1),MAX($P$4:P1398)+0.1,""))</f>
        <v/>
      </c>
      <c r="Q1399" s="5">
        <f>ROW()</f>
        <v>1399</v>
      </c>
    </row>
    <row r="1400" spans="1:17" x14ac:dyDescent="0.3">
      <c r="A1400" s="1" t="s">
        <v>73</v>
      </c>
      <c r="B1400" s="5"/>
      <c r="C1400" s="14">
        <f t="shared" si="369"/>
        <v>0</v>
      </c>
      <c r="D1400" s="14">
        <f t="shared" si="369"/>
        <v>0</v>
      </c>
      <c r="E1400" s="14" t="str">
        <f t="shared" si="370"/>
        <v/>
      </c>
      <c r="F1400" s="14">
        <f t="shared" si="371"/>
        <v>2</v>
      </c>
      <c r="G1400" s="14">
        <f t="shared" si="367"/>
        <v>2</v>
      </c>
      <c r="H1400" s="14">
        <f t="shared" si="378"/>
        <v>1</v>
      </c>
      <c r="I1400" s="14">
        <f t="shared" si="378"/>
        <v>1</v>
      </c>
      <c r="J1400" s="14">
        <f t="shared" si="378"/>
        <v>0</v>
      </c>
      <c r="K1400" s="14">
        <f t="shared" si="378"/>
        <v>0</v>
      </c>
      <c r="L1400" s="14" t="str">
        <f t="shared" si="373"/>
        <v>2.1.1</v>
      </c>
      <c r="M1400" s="15" t="str">
        <f t="shared" si="374"/>
        <v>--</v>
      </c>
      <c r="N1400" s="14" t="str">
        <f t="shared" si="375"/>
        <v/>
      </c>
      <c r="O1400" s="15" t="str">
        <f t="shared" si="368"/>
        <v/>
      </c>
      <c r="P1400" s="15" t="str">
        <f>IF(N1400=1,FLOOR(MAX($P$4:P1399),1)+1,IF(AND(P1399&lt;&gt;"",O1399&lt;&gt;1),MAX($P$4:P1399)+0.1,""))</f>
        <v/>
      </c>
      <c r="Q1400" s="5">
        <f>ROW()</f>
        <v>1400</v>
      </c>
    </row>
    <row r="1401" spans="1:17" x14ac:dyDescent="0.3">
      <c r="A1401" s="1" t="s">
        <v>55</v>
      </c>
      <c r="B1401" s="5"/>
      <c r="C1401" s="14">
        <f t="shared" si="369"/>
        <v>0</v>
      </c>
      <c r="D1401" s="14">
        <f t="shared" si="369"/>
        <v>0</v>
      </c>
      <c r="E1401" s="14" t="str">
        <f t="shared" si="370"/>
        <v/>
      </c>
      <c r="F1401" s="14">
        <f t="shared" si="371"/>
        <v>2</v>
      </c>
      <c r="G1401" s="14">
        <f t="shared" si="367"/>
        <v>2</v>
      </c>
      <c r="H1401" s="14">
        <f t="shared" si="378"/>
        <v>1</v>
      </c>
      <c r="I1401" s="14">
        <f t="shared" si="378"/>
        <v>1</v>
      </c>
      <c r="J1401" s="14">
        <f t="shared" si="378"/>
        <v>0</v>
      </c>
      <c r="K1401" s="14">
        <f t="shared" si="378"/>
        <v>0</v>
      </c>
      <c r="L1401" s="14" t="str">
        <f t="shared" si="373"/>
        <v>2.1.1</v>
      </c>
      <c r="M1401" s="15" t="str">
        <f t="shared" si="374"/>
        <v>--</v>
      </c>
      <c r="N1401" s="14" t="str">
        <f t="shared" si="375"/>
        <v/>
      </c>
      <c r="O1401" s="15" t="str">
        <f t="shared" si="368"/>
        <v/>
      </c>
      <c r="P1401" s="15" t="str">
        <f>IF(N1401=1,FLOOR(MAX($P$4:P1400),1)+1,IF(AND(P1400&lt;&gt;"",O1400&lt;&gt;1),MAX($P$4:P1400)+0.1,""))</f>
        <v/>
      </c>
      <c r="Q1401" s="5">
        <f>ROW()</f>
        <v>1401</v>
      </c>
    </row>
    <row r="1402" spans="1:17" x14ac:dyDescent="0.3">
      <c r="A1402" s="1" t="s">
        <v>854</v>
      </c>
      <c r="B1402" s="5"/>
      <c r="C1402" s="14">
        <f t="shared" si="369"/>
        <v>0</v>
      </c>
      <c r="D1402" s="14">
        <f t="shared" si="369"/>
        <v>0</v>
      </c>
      <c r="E1402" s="14" t="str">
        <f t="shared" si="370"/>
        <v/>
      </c>
      <c r="F1402" s="14">
        <f t="shared" si="371"/>
        <v>2</v>
      </c>
      <c r="G1402" s="14">
        <f t="shared" si="367"/>
        <v>2</v>
      </c>
      <c r="H1402" s="14">
        <f t="shared" si="378"/>
        <v>1</v>
      </c>
      <c r="I1402" s="14">
        <f t="shared" si="378"/>
        <v>1</v>
      </c>
      <c r="J1402" s="14">
        <f t="shared" si="378"/>
        <v>0</v>
      </c>
      <c r="K1402" s="14">
        <f t="shared" si="378"/>
        <v>0</v>
      </c>
      <c r="L1402" s="14" t="str">
        <f t="shared" si="373"/>
        <v>2.1.1</v>
      </c>
      <c r="M1402" s="15" t="str">
        <f t="shared" si="374"/>
        <v>--</v>
      </c>
      <c r="N1402" s="14" t="str">
        <f t="shared" si="375"/>
        <v/>
      </c>
      <c r="O1402" s="15" t="str">
        <f t="shared" si="368"/>
        <v/>
      </c>
      <c r="P1402" s="15" t="str">
        <f>IF(N1402=1,FLOOR(MAX($P$4:P1401),1)+1,IF(AND(P1401&lt;&gt;"",O1401&lt;&gt;1),MAX($P$4:P1401)+0.1,""))</f>
        <v/>
      </c>
      <c r="Q1402" s="5">
        <f>ROW()</f>
        <v>1402</v>
      </c>
    </row>
    <row r="1403" spans="1:17" x14ac:dyDescent="0.3">
      <c r="A1403" s="1" t="s">
        <v>55</v>
      </c>
      <c r="B1403" s="5"/>
      <c r="C1403" s="14">
        <f t="shared" si="369"/>
        <v>0</v>
      </c>
      <c r="D1403" s="14">
        <f t="shared" si="369"/>
        <v>0</v>
      </c>
      <c r="E1403" s="14" t="str">
        <f t="shared" si="370"/>
        <v/>
      </c>
      <c r="F1403" s="14">
        <f t="shared" si="371"/>
        <v>2</v>
      </c>
      <c r="G1403" s="14">
        <f t="shared" si="367"/>
        <v>2</v>
      </c>
      <c r="H1403" s="14">
        <f t="shared" si="378"/>
        <v>1</v>
      </c>
      <c r="I1403" s="14">
        <f t="shared" si="378"/>
        <v>1</v>
      </c>
      <c r="J1403" s="14">
        <f t="shared" si="378"/>
        <v>0</v>
      </c>
      <c r="K1403" s="14">
        <f t="shared" si="378"/>
        <v>0</v>
      </c>
      <c r="L1403" s="14" t="str">
        <f t="shared" si="373"/>
        <v>2.1.1</v>
      </c>
      <c r="M1403" s="15" t="str">
        <f t="shared" si="374"/>
        <v>--</v>
      </c>
      <c r="N1403" s="14" t="str">
        <f t="shared" si="375"/>
        <v/>
      </c>
      <c r="O1403" s="15" t="str">
        <f t="shared" si="368"/>
        <v/>
      </c>
      <c r="P1403" s="15" t="str">
        <f>IF(N1403=1,FLOOR(MAX($P$4:P1402),1)+1,IF(AND(P1402&lt;&gt;"",O1402&lt;&gt;1),MAX($P$4:P1402)+0.1,""))</f>
        <v/>
      </c>
      <c r="Q1403" s="5">
        <f>ROW()</f>
        <v>1403</v>
      </c>
    </row>
    <row r="1404" spans="1:17" x14ac:dyDescent="0.3">
      <c r="A1404" s="1" t="s">
        <v>855</v>
      </c>
      <c r="B1404" s="5"/>
      <c r="C1404" s="14">
        <f t="shared" si="369"/>
        <v>0</v>
      </c>
      <c r="D1404" s="14">
        <f t="shared" si="369"/>
        <v>0</v>
      </c>
      <c r="E1404" s="14" t="str">
        <f t="shared" si="370"/>
        <v/>
      </c>
      <c r="F1404" s="14">
        <f t="shared" si="371"/>
        <v>2</v>
      </c>
      <c r="G1404" s="14">
        <f t="shared" si="367"/>
        <v>2</v>
      </c>
      <c r="H1404" s="14">
        <f t="shared" si="378"/>
        <v>1</v>
      </c>
      <c r="I1404" s="14">
        <f t="shared" si="378"/>
        <v>1</v>
      </c>
      <c r="J1404" s="14">
        <f t="shared" si="378"/>
        <v>0</v>
      </c>
      <c r="K1404" s="14">
        <f t="shared" si="378"/>
        <v>0</v>
      </c>
      <c r="L1404" s="14" t="str">
        <f t="shared" si="373"/>
        <v>2.1.1</v>
      </c>
      <c r="M1404" s="15" t="str">
        <f t="shared" si="374"/>
        <v>--</v>
      </c>
      <c r="N1404" s="14" t="str">
        <f t="shared" si="375"/>
        <v/>
      </c>
      <c r="O1404" s="15" t="str">
        <f t="shared" si="368"/>
        <v/>
      </c>
      <c r="P1404" s="15" t="str">
        <f>IF(N1404=1,FLOOR(MAX($P$4:P1403),1)+1,IF(AND(P1403&lt;&gt;"",O1403&lt;&gt;1),MAX($P$4:P1403)+0.1,""))</f>
        <v/>
      </c>
      <c r="Q1404" s="5">
        <f>ROW()</f>
        <v>1404</v>
      </c>
    </row>
    <row r="1405" spans="1:17" x14ac:dyDescent="0.3">
      <c r="A1405" s="1" t="s">
        <v>55</v>
      </c>
      <c r="B1405" s="5"/>
      <c r="C1405" s="14">
        <f t="shared" si="369"/>
        <v>0</v>
      </c>
      <c r="D1405" s="14">
        <f t="shared" si="369"/>
        <v>0</v>
      </c>
      <c r="E1405" s="14" t="str">
        <f t="shared" si="370"/>
        <v/>
      </c>
      <c r="F1405" s="14">
        <f t="shared" si="371"/>
        <v>2</v>
      </c>
      <c r="G1405" s="14">
        <f t="shared" si="367"/>
        <v>2</v>
      </c>
      <c r="H1405" s="14">
        <f t="shared" si="378"/>
        <v>1</v>
      </c>
      <c r="I1405" s="14">
        <f t="shared" si="378"/>
        <v>1</v>
      </c>
      <c r="J1405" s="14">
        <f t="shared" si="378"/>
        <v>0</v>
      </c>
      <c r="K1405" s="14">
        <f t="shared" si="378"/>
        <v>0</v>
      </c>
      <c r="L1405" s="14" t="str">
        <f t="shared" si="373"/>
        <v>2.1.1</v>
      </c>
      <c r="M1405" s="15" t="str">
        <f t="shared" si="374"/>
        <v>--</v>
      </c>
      <c r="N1405" s="14" t="str">
        <f t="shared" si="375"/>
        <v/>
      </c>
      <c r="O1405" s="15" t="str">
        <f t="shared" si="368"/>
        <v/>
      </c>
      <c r="P1405" s="15" t="str">
        <f>IF(N1405=1,FLOOR(MAX($P$4:P1404),1)+1,IF(AND(P1404&lt;&gt;"",O1404&lt;&gt;1),MAX($P$4:P1404)+0.1,""))</f>
        <v/>
      </c>
      <c r="Q1405" s="5">
        <f>ROW()</f>
        <v>1405</v>
      </c>
    </row>
    <row r="1406" spans="1:17" x14ac:dyDescent="0.3">
      <c r="A1406" s="1" t="s">
        <v>856</v>
      </c>
      <c r="B1406" s="5"/>
      <c r="C1406" s="14">
        <f t="shared" si="369"/>
        <v>0</v>
      </c>
      <c r="D1406" s="14">
        <f t="shared" si="369"/>
        <v>0</v>
      </c>
      <c r="E1406" s="14" t="str">
        <f t="shared" si="370"/>
        <v/>
      </c>
      <c r="F1406" s="14">
        <f t="shared" si="371"/>
        <v>2</v>
      </c>
      <c r="G1406" s="14">
        <f t="shared" si="367"/>
        <v>2</v>
      </c>
      <c r="H1406" s="14">
        <f t="shared" si="378"/>
        <v>1</v>
      </c>
      <c r="I1406" s="14">
        <f t="shared" si="378"/>
        <v>1</v>
      </c>
      <c r="J1406" s="14">
        <f t="shared" si="378"/>
        <v>0</v>
      </c>
      <c r="K1406" s="14">
        <f t="shared" si="378"/>
        <v>0</v>
      </c>
      <c r="L1406" s="14" t="str">
        <f t="shared" si="373"/>
        <v>2.1.1</v>
      </c>
      <c r="M1406" s="15" t="str">
        <f t="shared" si="374"/>
        <v>--</v>
      </c>
      <c r="N1406" s="14" t="str">
        <f t="shared" si="375"/>
        <v/>
      </c>
      <c r="O1406" s="15" t="str">
        <f t="shared" si="368"/>
        <v/>
      </c>
      <c r="P1406" s="15" t="str">
        <f>IF(N1406=1,FLOOR(MAX($P$4:P1405),1)+1,IF(AND(P1405&lt;&gt;"",O1405&lt;&gt;1),MAX($P$4:P1405)+0.1,""))</f>
        <v/>
      </c>
      <c r="Q1406" s="5">
        <f>ROW()</f>
        <v>1406</v>
      </c>
    </row>
    <row r="1407" spans="1:17" x14ac:dyDescent="0.3">
      <c r="A1407" s="1" t="s">
        <v>857</v>
      </c>
      <c r="B1407" s="5"/>
      <c r="C1407" s="14">
        <f t="shared" si="369"/>
        <v>0</v>
      </c>
      <c r="D1407" s="14">
        <f t="shared" si="369"/>
        <v>0</v>
      </c>
      <c r="E1407" s="14" t="str">
        <f t="shared" si="370"/>
        <v/>
      </c>
      <c r="F1407" s="14">
        <f t="shared" si="371"/>
        <v>2</v>
      </c>
      <c r="G1407" s="14">
        <f t="shared" si="367"/>
        <v>2</v>
      </c>
      <c r="H1407" s="14">
        <f t="shared" si="378"/>
        <v>1</v>
      </c>
      <c r="I1407" s="14">
        <f t="shared" si="378"/>
        <v>1</v>
      </c>
      <c r="J1407" s="14">
        <f t="shared" si="378"/>
        <v>0</v>
      </c>
      <c r="K1407" s="14">
        <f t="shared" si="378"/>
        <v>0</v>
      </c>
      <c r="L1407" s="14" t="str">
        <f t="shared" si="373"/>
        <v>2.1.1</v>
      </c>
      <c r="M1407" s="15" t="str">
        <f t="shared" si="374"/>
        <v>--</v>
      </c>
      <c r="N1407" s="14" t="str">
        <f t="shared" si="375"/>
        <v/>
      </c>
      <c r="O1407" s="15" t="str">
        <f t="shared" si="368"/>
        <v/>
      </c>
      <c r="P1407" s="15" t="str">
        <f>IF(N1407=1,FLOOR(MAX($P$4:P1406),1)+1,IF(AND(P1406&lt;&gt;"",O1406&lt;&gt;1),MAX($P$4:P1406)+0.1,""))</f>
        <v/>
      </c>
      <c r="Q1407" s="5">
        <f>ROW()</f>
        <v>1407</v>
      </c>
    </row>
    <row r="1408" spans="1:17" x14ac:dyDescent="0.3">
      <c r="A1408" s="1" t="s">
        <v>55</v>
      </c>
      <c r="B1408" s="5"/>
      <c r="C1408" s="14">
        <f t="shared" si="369"/>
        <v>0</v>
      </c>
      <c r="D1408" s="14">
        <f t="shared" si="369"/>
        <v>0</v>
      </c>
      <c r="E1408" s="14" t="str">
        <f t="shared" si="370"/>
        <v/>
      </c>
      <c r="F1408" s="14">
        <f t="shared" si="371"/>
        <v>2</v>
      </c>
      <c r="G1408" s="14">
        <f t="shared" si="367"/>
        <v>2</v>
      </c>
      <c r="H1408" s="14">
        <f t="shared" si="378"/>
        <v>1</v>
      </c>
      <c r="I1408" s="14">
        <f t="shared" si="378"/>
        <v>1</v>
      </c>
      <c r="J1408" s="14">
        <f t="shared" si="378"/>
        <v>0</v>
      </c>
      <c r="K1408" s="14">
        <f t="shared" si="378"/>
        <v>0</v>
      </c>
      <c r="L1408" s="14" t="str">
        <f t="shared" si="373"/>
        <v>2.1.1</v>
      </c>
      <c r="M1408" s="15" t="str">
        <f t="shared" si="374"/>
        <v>--</v>
      </c>
      <c r="N1408" s="14" t="str">
        <f t="shared" si="375"/>
        <v/>
      </c>
      <c r="O1408" s="15" t="str">
        <f t="shared" si="368"/>
        <v/>
      </c>
      <c r="P1408" s="15" t="str">
        <f>IF(N1408=1,FLOOR(MAX($P$4:P1407),1)+1,IF(AND(P1407&lt;&gt;"",O1407&lt;&gt;1),MAX($P$4:P1407)+0.1,""))</f>
        <v/>
      </c>
      <c r="Q1408" s="5">
        <f>ROW()</f>
        <v>1408</v>
      </c>
    </row>
    <row r="1409" spans="1:17" x14ac:dyDescent="0.3">
      <c r="A1409" s="1" t="s">
        <v>858</v>
      </c>
      <c r="B1409" s="5"/>
      <c r="C1409" s="14">
        <f t="shared" si="369"/>
        <v>0</v>
      </c>
      <c r="D1409" s="14">
        <f t="shared" si="369"/>
        <v>0</v>
      </c>
      <c r="E1409" s="14" t="str">
        <f t="shared" si="370"/>
        <v/>
      </c>
      <c r="F1409" s="14">
        <f t="shared" si="371"/>
        <v>2</v>
      </c>
      <c r="G1409" s="14">
        <f t="shared" si="367"/>
        <v>2</v>
      </c>
      <c r="H1409" s="14">
        <f t="shared" si="378"/>
        <v>1</v>
      </c>
      <c r="I1409" s="14">
        <f t="shared" si="378"/>
        <v>1</v>
      </c>
      <c r="J1409" s="14">
        <f t="shared" si="378"/>
        <v>0</v>
      </c>
      <c r="K1409" s="14">
        <f t="shared" si="378"/>
        <v>0</v>
      </c>
      <c r="L1409" s="14" t="str">
        <f t="shared" si="373"/>
        <v>2.1.1</v>
      </c>
      <c r="M1409" s="15" t="str">
        <f t="shared" si="374"/>
        <v>--</v>
      </c>
      <c r="N1409" s="14" t="str">
        <f t="shared" si="375"/>
        <v/>
      </c>
      <c r="O1409" s="15" t="str">
        <f t="shared" si="368"/>
        <v/>
      </c>
      <c r="P1409" s="15" t="str">
        <f>IF(N1409=1,FLOOR(MAX($P$4:P1408),1)+1,IF(AND(P1408&lt;&gt;"",O1408&lt;&gt;1),MAX($P$4:P1408)+0.1,""))</f>
        <v/>
      </c>
      <c r="Q1409" s="5">
        <f>ROW()</f>
        <v>1409</v>
      </c>
    </row>
    <row r="1410" spans="1:17" x14ac:dyDescent="0.3">
      <c r="A1410" s="1" t="s">
        <v>859</v>
      </c>
      <c r="B1410" s="5"/>
      <c r="C1410" s="14">
        <f t="shared" si="369"/>
        <v>0</v>
      </c>
      <c r="D1410" s="14">
        <f t="shared" si="369"/>
        <v>0</v>
      </c>
      <c r="E1410" s="14" t="str">
        <f t="shared" si="370"/>
        <v/>
      </c>
      <c r="F1410" s="14">
        <f t="shared" si="371"/>
        <v>2</v>
      </c>
      <c r="G1410" s="14">
        <f t="shared" si="367"/>
        <v>2</v>
      </c>
      <c r="H1410" s="14">
        <f t="shared" si="378"/>
        <v>1</v>
      </c>
      <c r="I1410" s="14">
        <f t="shared" si="378"/>
        <v>1</v>
      </c>
      <c r="J1410" s="14">
        <f t="shared" si="378"/>
        <v>0</v>
      </c>
      <c r="K1410" s="14">
        <f t="shared" si="378"/>
        <v>0</v>
      </c>
      <c r="L1410" s="14" t="str">
        <f t="shared" si="373"/>
        <v>2.1.1</v>
      </c>
      <c r="M1410" s="15" t="str">
        <f t="shared" si="374"/>
        <v>--</v>
      </c>
      <c r="N1410" s="14" t="str">
        <f t="shared" si="375"/>
        <v/>
      </c>
      <c r="O1410" s="15" t="str">
        <f t="shared" si="368"/>
        <v/>
      </c>
      <c r="P1410" s="15" t="str">
        <f>IF(N1410=1,FLOOR(MAX($P$4:P1409),1)+1,IF(AND(P1409&lt;&gt;"",O1409&lt;&gt;1),MAX($P$4:P1409)+0.1,""))</f>
        <v/>
      </c>
      <c r="Q1410" s="5">
        <f>ROW()</f>
        <v>1410</v>
      </c>
    </row>
    <row r="1411" spans="1:17" x14ac:dyDescent="0.3">
      <c r="A1411" s="1" t="s">
        <v>860</v>
      </c>
      <c r="B1411" s="5"/>
      <c r="C1411" s="14">
        <f t="shared" si="369"/>
        <v>0</v>
      </c>
      <c r="D1411" s="14">
        <f t="shared" si="369"/>
        <v>0</v>
      </c>
      <c r="E1411" s="14" t="str">
        <f t="shared" si="370"/>
        <v/>
      </c>
      <c r="F1411" s="14">
        <f t="shared" si="371"/>
        <v>2</v>
      </c>
      <c r="G1411" s="14">
        <f t="shared" si="367"/>
        <v>2</v>
      </c>
      <c r="H1411" s="14">
        <f t="shared" si="378"/>
        <v>1</v>
      </c>
      <c r="I1411" s="14">
        <f t="shared" si="378"/>
        <v>1</v>
      </c>
      <c r="J1411" s="14">
        <f t="shared" si="378"/>
        <v>0</v>
      </c>
      <c r="K1411" s="14">
        <f t="shared" si="378"/>
        <v>0</v>
      </c>
      <c r="L1411" s="14" t="str">
        <f t="shared" si="373"/>
        <v>2.1.1</v>
      </c>
      <c r="M1411" s="15" t="str">
        <f t="shared" si="374"/>
        <v>--</v>
      </c>
      <c r="N1411" s="14" t="str">
        <f t="shared" si="375"/>
        <v/>
      </c>
      <c r="O1411" s="15" t="str">
        <f t="shared" si="368"/>
        <v/>
      </c>
      <c r="P1411" s="15" t="str">
        <f>IF(N1411=1,FLOOR(MAX($P$4:P1410),1)+1,IF(AND(P1410&lt;&gt;"",O1410&lt;&gt;1),MAX($P$4:P1410)+0.1,""))</f>
        <v/>
      </c>
      <c r="Q1411" s="5">
        <f>ROW()</f>
        <v>1411</v>
      </c>
    </row>
    <row r="1412" spans="1:17" x14ac:dyDescent="0.3">
      <c r="A1412" s="1" t="s">
        <v>55</v>
      </c>
      <c r="B1412" s="5"/>
      <c r="C1412" s="14">
        <f t="shared" si="369"/>
        <v>0</v>
      </c>
      <c r="D1412" s="14">
        <f t="shared" si="369"/>
        <v>0</v>
      </c>
      <c r="E1412" s="14" t="str">
        <f t="shared" si="370"/>
        <v/>
      </c>
      <c r="F1412" s="14">
        <f t="shared" si="371"/>
        <v>2</v>
      </c>
      <c r="G1412" s="14">
        <f t="shared" si="367"/>
        <v>2</v>
      </c>
      <c r="H1412" s="14">
        <f t="shared" si="378"/>
        <v>1</v>
      </c>
      <c r="I1412" s="14">
        <f t="shared" si="378"/>
        <v>1</v>
      </c>
      <c r="J1412" s="14">
        <f t="shared" si="378"/>
        <v>0</v>
      </c>
      <c r="K1412" s="14">
        <f t="shared" si="378"/>
        <v>0</v>
      </c>
      <c r="L1412" s="14" t="str">
        <f t="shared" si="373"/>
        <v>2.1.1</v>
      </c>
      <c r="M1412" s="15" t="str">
        <f t="shared" si="374"/>
        <v>--</v>
      </c>
      <c r="N1412" s="14" t="str">
        <f t="shared" si="375"/>
        <v/>
      </c>
      <c r="O1412" s="15" t="str">
        <f t="shared" si="368"/>
        <v/>
      </c>
      <c r="P1412" s="15" t="str">
        <f>IF(N1412=1,FLOOR(MAX($P$4:P1411),1)+1,IF(AND(P1411&lt;&gt;"",O1411&lt;&gt;1),MAX($P$4:P1411)+0.1,""))</f>
        <v/>
      </c>
      <c r="Q1412" s="5">
        <f>ROW()</f>
        <v>1412</v>
      </c>
    </row>
    <row r="1413" spans="1:17" x14ac:dyDescent="0.3">
      <c r="A1413" s="1" t="s">
        <v>861</v>
      </c>
      <c r="B1413" s="5"/>
      <c r="C1413" s="14">
        <f t="shared" si="369"/>
        <v>0</v>
      </c>
      <c r="D1413" s="14">
        <f t="shared" si="369"/>
        <v>0</v>
      </c>
      <c r="E1413" s="14" t="str">
        <f t="shared" si="370"/>
        <v/>
      </c>
      <c r="F1413" s="14">
        <f t="shared" si="371"/>
        <v>2</v>
      </c>
      <c r="G1413" s="14">
        <f t="shared" ref="G1413:G1476" si="379">G1412+IF(NOT(ISERROR(FIND("&lt;PRT&gt;",A1413))),1,0)</f>
        <v>2</v>
      </c>
      <c r="H1413" s="14">
        <f t="shared" si="378"/>
        <v>1</v>
      </c>
      <c r="I1413" s="14">
        <f t="shared" si="378"/>
        <v>1</v>
      </c>
      <c r="J1413" s="14">
        <f t="shared" si="378"/>
        <v>0</v>
      </c>
      <c r="K1413" s="14">
        <f t="shared" si="378"/>
        <v>0</v>
      </c>
      <c r="L1413" s="14" t="str">
        <f t="shared" si="373"/>
        <v>2.1.1</v>
      </c>
      <c r="M1413" s="15" t="str">
        <f t="shared" si="374"/>
        <v>--</v>
      </c>
      <c r="N1413" s="14" t="str">
        <f t="shared" si="375"/>
        <v/>
      </c>
      <c r="O1413" s="15" t="str">
        <f t="shared" ref="O1413:O1476" si="380">IF(ISERROR(FIND(O$4,$A1413)),"",1)</f>
        <v/>
      </c>
      <c r="P1413" s="15" t="str">
        <f>IF(N1413=1,FLOOR(MAX($P$4:P1412),1)+1,IF(AND(P1412&lt;&gt;"",O1412&lt;&gt;1),MAX($P$4:P1412)+0.1,""))</f>
        <v/>
      </c>
      <c r="Q1413" s="5">
        <f>ROW()</f>
        <v>1413</v>
      </c>
    </row>
    <row r="1414" spans="1:17" x14ac:dyDescent="0.3">
      <c r="A1414" s="1" t="s">
        <v>862</v>
      </c>
      <c r="B1414" s="5"/>
      <c r="C1414" s="14">
        <f t="shared" ref="C1414:D1477" si="381">(LEN($A1414)-LEN(SUBSTITUTE($A1414,C$3,"")))/LEN(C$3)</f>
        <v>0</v>
      </c>
      <c r="D1414" s="14">
        <f t="shared" si="381"/>
        <v>0</v>
      </c>
      <c r="E1414" s="14" t="str">
        <f t="shared" ref="E1414:E1477" si="382">IF(AND(C1414&gt;0,D1414&gt;0),IF(FIND(D$3,A1414)&gt;FIND(C$3,A1414),"WARNING","OK"),"")</f>
        <v/>
      </c>
      <c r="F1414" s="14">
        <f t="shared" ref="F1414:F1477" si="383">F1413+C1414-D1414</f>
        <v>2</v>
      </c>
      <c r="G1414" s="14">
        <f t="shared" si="379"/>
        <v>2</v>
      </c>
      <c r="H1414" s="14">
        <f t="shared" ref="H1414:K1429" si="384">IF(G1414&lt;&gt;G1413,0,IF(AND(($F1413-$D1414)=(H$3-1),$F1414=H$3),H1413+1,H1413))</f>
        <v>1</v>
      </c>
      <c r="I1414" s="14">
        <f t="shared" si="384"/>
        <v>1</v>
      </c>
      <c r="J1414" s="14">
        <f t="shared" si="384"/>
        <v>0</v>
      </c>
      <c r="K1414" s="14">
        <f t="shared" si="384"/>
        <v>0</v>
      </c>
      <c r="L1414" s="14" t="str">
        <f t="shared" ref="L1414:L1477" si="385">SUBSTITUTE(G1414&amp;"."&amp;H1414&amp;"."&amp;I1414&amp;"."&amp;J1414&amp;"."&amp;K1414,".0","")</f>
        <v>2.1.1</v>
      </c>
      <c r="M1414" s="15" t="str">
        <f t="shared" ref="M1414:M1477" si="386">IF(ISERROR(FIND("&lt;SPT&gt;&lt;TTL&gt;",A1414)),"--",SUBSTITUTE(SUBSTITUTE(MID(A1414&amp;A1415,FIND("&lt;SPT&gt;&lt;TTL&gt;",A1414&amp;A1415)+10,FIND("&lt;/TTL&gt;",A1414&amp;A1415)-FIND("&lt;SPT&gt;&lt;TTL&gt;",A1414&amp;A1415)-10),"&lt;SUB&gt;",""),"&lt;/SUB&gt;",""))</f>
        <v>--</v>
      </c>
      <c r="N1414" s="14" t="str">
        <f t="shared" ref="N1414:N1477" si="387">IF(ISERROR(FIND(N$4,UPPER($A1414))),"",1)</f>
        <v/>
      </c>
      <c r="O1414" s="15" t="str">
        <f t="shared" si="380"/>
        <v/>
      </c>
      <c r="P1414" s="15" t="str">
        <f>IF(N1414=1,FLOOR(MAX($P$4:P1413),1)+1,IF(AND(P1413&lt;&gt;"",O1413&lt;&gt;1),MAX($P$4:P1413)+0.1,""))</f>
        <v/>
      </c>
      <c r="Q1414" s="5">
        <f>ROW()</f>
        <v>1414</v>
      </c>
    </row>
    <row r="1415" spans="1:17" x14ac:dyDescent="0.3">
      <c r="A1415" s="1" t="s">
        <v>863</v>
      </c>
      <c r="B1415" s="5"/>
      <c r="C1415" s="14">
        <f t="shared" si="381"/>
        <v>0</v>
      </c>
      <c r="D1415" s="14">
        <f t="shared" si="381"/>
        <v>0</v>
      </c>
      <c r="E1415" s="14" t="str">
        <f t="shared" si="382"/>
        <v/>
      </c>
      <c r="F1415" s="14">
        <f t="shared" si="383"/>
        <v>2</v>
      </c>
      <c r="G1415" s="14">
        <f t="shared" si="379"/>
        <v>2</v>
      </c>
      <c r="H1415" s="14">
        <f t="shared" si="384"/>
        <v>1</v>
      </c>
      <c r="I1415" s="14">
        <f t="shared" si="384"/>
        <v>1</v>
      </c>
      <c r="J1415" s="14">
        <f t="shared" si="384"/>
        <v>0</v>
      </c>
      <c r="K1415" s="14">
        <f t="shared" si="384"/>
        <v>0</v>
      </c>
      <c r="L1415" s="14" t="str">
        <f t="shared" si="385"/>
        <v>2.1.1</v>
      </c>
      <c r="M1415" s="15" t="str">
        <f t="shared" si="386"/>
        <v>--</v>
      </c>
      <c r="N1415" s="14" t="str">
        <f t="shared" si="387"/>
        <v/>
      </c>
      <c r="O1415" s="15" t="str">
        <f t="shared" si="380"/>
        <v/>
      </c>
      <c r="P1415" s="15" t="str">
        <f>IF(N1415=1,FLOOR(MAX($P$4:P1414),1)+1,IF(AND(P1414&lt;&gt;"",O1414&lt;&gt;1),MAX($P$4:P1414)+0.1,""))</f>
        <v/>
      </c>
      <c r="Q1415" s="5">
        <f>ROW()</f>
        <v>1415</v>
      </c>
    </row>
    <row r="1416" spans="1:17" x14ac:dyDescent="0.3">
      <c r="A1416" s="1" t="s">
        <v>55</v>
      </c>
      <c r="B1416" s="5"/>
      <c r="C1416" s="14">
        <f t="shared" si="381"/>
        <v>0</v>
      </c>
      <c r="D1416" s="14">
        <f t="shared" si="381"/>
        <v>0</v>
      </c>
      <c r="E1416" s="14" t="str">
        <f t="shared" si="382"/>
        <v/>
      </c>
      <c r="F1416" s="14">
        <f t="shared" si="383"/>
        <v>2</v>
      </c>
      <c r="G1416" s="14">
        <f t="shared" si="379"/>
        <v>2</v>
      </c>
      <c r="H1416" s="14">
        <f t="shared" si="384"/>
        <v>1</v>
      </c>
      <c r="I1416" s="14">
        <f t="shared" si="384"/>
        <v>1</v>
      </c>
      <c r="J1416" s="14">
        <f t="shared" si="384"/>
        <v>0</v>
      </c>
      <c r="K1416" s="14">
        <f t="shared" si="384"/>
        <v>0</v>
      </c>
      <c r="L1416" s="14" t="str">
        <f t="shared" si="385"/>
        <v>2.1.1</v>
      </c>
      <c r="M1416" s="15" t="str">
        <f t="shared" si="386"/>
        <v>--</v>
      </c>
      <c r="N1416" s="14" t="str">
        <f t="shared" si="387"/>
        <v/>
      </c>
      <c r="O1416" s="15" t="str">
        <f t="shared" si="380"/>
        <v/>
      </c>
      <c r="P1416" s="15" t="str">
        <f>IF(N1416=1,FLOOR(MAX($P$4:P1415),1)+1,IF(AND(P1415&lt;&gt;"",O1415&lt;&gt;1),MAX($P$4:P1415)+0.1,""))</f>
        <v/>
      </c>
      <c r="Q1416" s="5">
        <f>ROW()</f>
        <v>1416</v>
      </c>
    </row>
    <row r="1417" spans="1:17" x14ac:dyDescent="0.3">
      <c r="A1417" s="1" t="s">
        <v>864</v>
      </c>
      <c r="B1417" s="5"/>
      <c r="C1417" s="14">
        <f t="shared" si="381"/>
        <v>0</v>
      </c>
      <c r="D1417" s="14">
        <f t="shared" si="381"/>
        <v>0</v>
      </c>
      <c r="E1417" s="14" t="str">
        <f t="shared" si="382"/>
        <v/>
      </c>
      <c r="F1417" s="14">
        <f t="shared" si="383"/>
        <v>2</v>
      </c>
      <c r="G1417" s="14">
        <f t="shared" si="379"/>
        <v>2</v>
      </c>
      <c r="H1417" s="14">
        <f t="shared" si="384"/>
        <v>1</v>
      </c>
      <c r="I1417" s="14">
        <f t="shared" si="384"/>
        <v>1</v>
      </c>
      <c r="J1417" s="14">
        <f t="shared" si="384"/>
        <v>0</v>
      </c>
      <c r="K1417" s="14">
        <f t="shared" si="384"/>
        <v>0</v>
      </c>
      <c r="L1417" s="14" t="str">
        <f t="shared" si="385"/>
        <v>2.1.1</v>
      </c>
      <c r="M1417" s="15" t="str">
        <f t="shared" si="386"/>
        <v>--</v>
      </c>
      <c r="N1417" s="14" t="str">
        <f t="shared" si="387"/>
        <v/>
      </c>
      <c r="O1417" s="15" t="str">
        <f t="shared" si="380"/>
        <v/>
      </c>
      <c r="P1417" s="15" t="str">
        <f>IF(N1417=1,FLOOR(MAX($P$4:P1416),1)+1,IF(AND(P1416&lt;&gt;"",O1416&lt;&gt;1),MAX($P$4:P1416)+0.1,""))</f>
        <v/>
      </c>
      <c r="Q1417" s="5">
        <f>ROW()</f>
        <v>1417</v>
      </c>
    </row>
    <row r="1418" spans="1:17" x14ac:dyDescent="0.3">
      <c r="A1418" s="1" t="s">
        <v>55</v>
      </c>
      <c r="B1418" s="5"/>
      <c r="C1418" s="14">
        <f t="shared" si="381"/>
        <v>0</v>
      </c>
      <c r="D1418" s="14">
        <f t="shared" si="381"/>
        <v>0</v>
      </c>
      <c r="E1418" s="14" t="str">
        <f t="shared" si="382"/>
        <v/>
      </c>
      <c r="F1418" s="14">
        <f t="shared" si="383"/>
        <v>2</v>
      </c>
      <c r="G1418" s="14">
        <f t="shared" si="379"/>
        <v>2</v>
      </c>
      <c r="H1418" s="14">
        <f t="shared" si="384"/>
        <v>1</v>
      </c>
      <c r="I1418" s="14">
        <f t="shared" si="384"/>
        <v>1</v>
      </c>
      <c r="J1418" s="14">
        <f t="shared" si="384"/>
        <v>0</v>
      </c>
      <c r="K1418" s="14">
        <f t="shared" si="384"/>
        <v>0</v>
      </c>
      <c r="L1418" s="14" t="str">
        <f t="shared" si="385"/>
        <v>2.1.1</v>
      </c>
      <c r="M1418" s="15" t="str">
        <f t="shared" si="386"/>
        <v>--</v>
      </c>
      <c r="N1418" s="14" t="str">
        <f t="shared" si="387"/>
        <v/>
      </c>
      <c r="O1418" s="15" t="str">
        <f t="shared" si="380"/>
        <v/>
      </c>
      <c r="P1418" s="15" t="str">
        <f>IF(N1418=1,FLOOR(MAX($P$4:P1417),1)+1,IF(AND(P1417&lt;&gt;"",O1417&lt;&gt;1),MAX($P$4:P1417)+0.1,""))</f>
        <v/>
      </c>
      <c r="Q1418" s="5">
        <f>ROW()</f>
        <v>1418</v>
      </c>
    </row>
    <row r="1419" spans="1:17" x14ac:dyDescent="0.3">
      <c r="A1419" s="1" t="s">
        <v>865</v>
      </c>
      <c r="B1419" s="5"/>
      <c r="C1419" s="14">
        <f t="shared" si="381"/>
        <v>0</v>
      </c>
      <c r="D1419" s="14">
        <f t="shared" si="381"/>
        <v>0</v>
      </c>
      <c r="E1419" s="14" t="str">
        <f t="shared" si="382"/>
        <v/>
      </c>
      <c r="F1419" s="14">
        <f t="shared" si="383"/>
        <v>2</v>
      </c>
      <c r="G1419" s="14">
        <f t="shared" si="379"/>
        <v>2</v>
      </c>
      <c r="H1419" s="14">
        <f t="shared" si="384"/>
        <v>1</v>
      </c>
      <c r="I1419" s="14">
        <f t="shared" si="384"/>
        <v>1</v>
      </c>
      <c r="J1419" s="14">
        <f t="shared" si="384"/>
        <v>0</v>
      </c>
      <c r="K1419" s="14">
        <f t="shared" si="384"/>
        <v>0</v>
      </c>
      <c r="L1419" s="14" t="str">
        <f t="shared" si="385"/>
        <v>2.1.1</v>
      </c>
      <c r="M1419" s="15" t="str">
        <f t="shared" si="386"/>
        <v>--</v>
      </c>
      <c r="N1419" s="14" t="str">
        <f t="shared" si="387"/>
        <v/>
      </c>
      <c r="O1419" s="15" t="str">
        <f t="shared" si="380"/>
        <v/>
      </c>
      <c r="P1419" s="15" t="str">
        <f>IF(N1419=1,FLOOR(MAX($P$4:P1418),1)+1,IF(AND(P1418&lt;&gt;"",O1418&lt;&gt;1),MAX($P$4:P1418)+0.1,""))</f>
        <v/>
      </c>
      <c r="Q1419" s="5">
        <f>ROW()</f>
        <v>1419</v>
      </c>
    </row>
    <row r="1420" spans="1:17" x14ac:dyDescent="0.3">
      <c r="A1420" s="1" t="s">
        <v>866</v>
      </c>
      <c r="B1420" s="5"/>
      <c r="C1420" s="14">
        <f t="shared" si="381"/>
        <v>0</v>
      </c>
      <c r="D1420" s="14">
        <f t="shared" si="381"/>
        <v>0</v>
      </c>
      <c r="E1420" s="14" t="str">
        <f t="shared" si="382"/>
        <v/>
      </c>
      <c r="F1420" s="14">
        <f t="shared" si="383"/>
        <v>2</v>
      </c>
      <c r="G1420" s="14">
        <f t="shared" si="379"/>
        <v>2</v>
      </c>
      <c r="H1420" s="14">
        <f t="shared" si="384"/>
        <v>1</v>
      </c>
      <c r="I1420" s="14">
        <f t="shared" si="384"/>
        <v>1</v>
      </c>
      <c r="J1420" s="14">
        <f t="shared" si="384"/>
        <v>0</v>
      </c>
      <c r="K1420" s="14">
        <f t="shared" si="384"/>
        <v>0</v>
      </c>
      <c r="L1420" s="14" t="str">
        <f t="shared" si="385"/>
        <v>2.1.1</v>
      </c>
      <c r="M1420" s="15" t="str">
        <f t="shared" si="386"/>
        <v>--</v>
      </c>
      <c r="N1420" s="14" t="str">
        <f t="shared" si="387"/>
        <v/>
      </c>
      <c r="O1420" s="15" t="str">
        <f t="shared" si="380"/>
        <v/>
      </c>
      <c r="P1420" s="15" t="str">
        <f>IF(N1420=1,FLOOR(MAX($P$4:P1419),1)+1,IF(AND(P1419&lt;&gt;"",O1419&lt;&gt;1),MAX($P$4:P1419)+0.1,""))</f>
        <v/>
      </c>
      <c r="Q1420" s="5">
        <f>ROW()</f>
        <v>1420</v>
      </c>
    </row>
    <row r="1421" spans="1:17" x14ac:dyDescent="0.3">
      <c r="A1421" s="1" t="s">
        <v>55</v>
      </c>
      <c r="B1421" s="5"/>
      <c r="C1421" s="14">
        <f t="shared" si="381"/>
        <v>0</v>
      </c>
      <c r="D1421" s="14">
        <f t="shared" si="381"/>
        <v>0</v>
      </c>
      <c r="E1421" s="14" t="str">
        <f t="shared" si="382"/>
        <v/>
      </c>
      <c r="F1421" s="14">
        <f t="shared" si="383"/>
        <v>2</v>
      </c>
      <c r="G1421" s="14">
        <f t="shared" si="379"/>
        <v>2</v>
      </c>
      <c r="H1421" s="14">
        <f t="shared" si="384"/>
        <v>1</v>
      </c>
      <c r="I1421" s="14">
        <f t="shared" si="384"/>
        <v>1</v>
      </c>
      <c r="J1421" s="14">
        <f t="shared" si="384"/>
        <v>0</v>
      </c>
      <c r="K1421" s="14">
        <f t="shared" si="384"/>
        <v>0</v>
      </c>
      <c r="L1421" s="14" t="str">
        <f t="shared" si="385"/>
        <v>2.1.1</v>
      </c>
      <c r="M1421" s="15" t="str">
        <f t="shared" si="386"/>
        <v>--</v>
      </c>
      <c r="N1421" s="14" t="str">
        <f t="shared" si="387"/>
        <v/>
      </c>
      <c r="O1421" s="15" t="str">
        <f t="shared" si="380"/>
        <v/>
      </c>
      <c r="P1421" s="15" t="str">
        <f>IF(N1421=1,FLOOR(MAX($P$4:P1420),1)+1,IF(AND(P1420&lt;&gt;"",O1420&lt;&gt;1),MAX($P$4:P1420)+0.1,""))</f>
        <v/>
      </c>
      <c r="Q1421" s="5">
        <f>ROW()</f>
        <v>1421</v>
      </c>
    </row>
    <row r="1422" spans="1:17" x14ac:dyDescent="0.3">
      <c r="A1422" s="1" t="s">
        <v>867</v>
      </c>
      <c r="B1422" s="5"/>
      <c r="C1422" s="14">
        <f t="shared" si="381"/>
        <v>0</v>
      </c>
      <c r="D1422" s="14">
        <f t="shared" si="381"/>
        <v>0</v>
      </c>
      <c r="E1422" s="14" t="str">
        <f t="shared" si="382"/>
        <v/>
      </c>
      <c r="F1422" s="14">
        <f t="shared" si="383"/>
        <v>2</v>
      </c>
      <c r="G1422" s="14">
        <f t="shared" si="379"/>
        <v>2</v>
      </c>
      <c r="H1422" s="14">
        <f t="shared" si="384"/>
        <v>1</v>
      </c>
      <c r="I1422" s="14">
        <f t="shared" si="384"/>
        <v>1</v>
      </c>
      <c r="J1422" s="14">
        <f t="shared" si="384"/>
        <v>0</v>
      </c>
      <c r="K1422" s="14">
        <f t="shared" si="384"/>
        <v>0</v>
      </c>
      <c r="L1422" s="14" t="str">
        <f t="shared" si="385"/>
        <v>2.1.1</v>
      </c>
      <c r="M1422" s="15" t="str">
        <f t="shared" si="386"/>
        <v>--</v>
      </c>
      <c r="N1422" s="14" t="str">
        <f t="shared" si="387"/>
        <v/>
      </c>
      <c r="O1422" s="15" t="str">
        <f t="shared" si="380"/>
        <v/>
      </c>
      <c r="P1422" s="15" t="str">
        <f>IF(N1422=1,FLOOR(MAX($P$4:P1421),1)+1,IF(AND(P1421&lt;&gt;"",O1421&lt;&gt;1),MAX($P$4:P1421)+0.1,""))</f>
        <v/>
      </c>
      <c r="Q1422" s="5">
        <f>ROW()</f>
        <v>1422</v>
      </c>
    </row>
    <row r="1423" spans="1:17" x14ac:dyDescent="0.3">
      <c r="A1423" s="1" t="s">
        <v>55</v>
      </c>
      <c r="B1423" s="5"/>
      <c r="C1423" s="14">
        <f t="shared" si="381"/>
        <v>0</v>
      </c>
      <c r="D1423" s="14">
        <f t="shared" si="381"/>
        <v>0</v>
      </c>
      <c r="E1423" s="14" t="str">
        <f t="shared" si="382"/>
        <v/>
      </c>
      <c r="F1423" s="14">
        <f t="shared" si="383"/>
        <v>2</v>
      </c>
      <c r="G1423" s="14">
        <f t="shared" si="379"/>
        <v>2</v>
      </c>
      <c r="H1423" s="14">
        <f t="shared" si="384"/>
        <v>1</v>
      </c>
      <c r="I1423" s="14">
        <f t="shared" si="384"/>
        <v>1</v>
      </c>
      <c r="J1423" s="14">
        <f t="shared" si="384"/>
        <v>0</v>
      </c>
      <c r="K1423" s="14">
        <f t="shared" si="384"/>
        <v>0</v>
      </c>
      <c r="L1423" s="14" t="str">
        <f t="shared" si="385"/>
        <v>2.1.1</v>
      </c>
      <c r="M1423" s="15" t="str">
        <f t="shared" si="386"/>
        <v>--</v>
      </c>
      <c r="N1423" s="14" t="str">
        <f t="shared" si="387"/>
        <v/>
      </c>
      <c r="O1423" s="15" t="str">
        <f t="shared" si="380"/>
        <v/>
      </c>
      <c r="P1423" s="15" t="str">
        <f>IF(N1423=1,FLOOR(MAX($P$4:P1422),1)+1,IF(AND(P1422&lt;&gt;"",O1422&lt;&gt;1),MAX($P$4:P1422)+0.1,""))</f>
        <v/>
      </c>
      <c r="Q1423" s="5">
        <f>ROW()</f>
        <v>1423</v>
      </c>
    </row>
    <row r="1424" spans="1:17" x14ac:dyDescent="0.3">
      <c r="A1424" s="1" t="s">
        <v>868</v>
      </c>
      <c r="B1424" s="5"/>
      <c r="C1424" s="14">
        <f t="shared" si="381"/>
        <v>0</v>
      </c>
      <c r="D1424" s="14">
        <f t="shared" si="381"/>
        <v>0</v>
      </c>
      <c r="E1424" s="14" t="str">
        <f t="shared" si="382"/>
        <v/>
      </c>
      <c r="F1424" s="14">
        <f t="shared" si="383"/>
        <v>2</v>
      </c>
      <c r="G1424" s="14">
        <f t="shared" si="379"/>
        <v>2</v>
      </c>
      <c r="H1424" s="14">
        <f t="shared" si="384"/>
        <v>1</v>
      </c>
      <c r="I1424" s="14">
        <f t="shared" si="384"/>
        <v>1</v>
      </c>
      <c r="J1424" s="14">
        <f t="shared" si="384"/>
        <v>0</v>
      </c>
      <c r="K1424" s="14">
        <f t="shared" si="384"/>
        <v>0</v>
      </c>
      <c r="L1424" s="14" t="str">
        <f t="shared" si="385"/>
        <v>2.1.1</v>
      </c>
      <c r="M1424" s="15" t="str">
        <f t="shared" si="386"/>
        <v>--</v>
      </c>
      <c r="N1424" s="14" t="str">
        <f t="shared" si="387"/>
        <v/>
      </c>
      <c r="O1424" s="15" t="str">
        <f t="shared" si="380"/>
        <v/>
      </c>
      <c r="P1424" s="15" t="str">
        <f>IF(N1424=1,FLOOR(MAX($P$4:P1423),1)+1,IF(AND(P1423&lt;&gt;"",O1423&lt;&gt;1),MAX($P$4:P1423)+0.1,""))</f>
        <v/>
      </c>
      <c r="Q1424" s="5">
        <f>ROW()</f>
        <v>1424</v>
      </c>
    </row>
    <row r="1425" spans="1:17" x14ac:dyDescent="0.3">
      <c r="A1425" s="1" t="s">
        <v>190</v>
      </c>
      <c r="B1425" s="5"/>
      <c r="C1425" s="14">
        <f t="shared" si="381"/>
        <v>0</v>
      </c>
      <c r="D1425" s="14">
        <f t="shared" si="381"/>
        <v>1</v>
      </c>
      <c r="E1425" s="14" t="str">
        <f t="shared" si="382"/>
        <v/>
      </c>
      <c r="F1425" s="14">
        <f t="shared" si="383"/>
        <v>1</v>
      </c>
      <c r="G1425" s="14">
        <f t="shared" si="379"/>
        <v>2</v>
      </c>
      <c r="H1425" s="14">
        <f t="shared" si="384"/>
        <v>1</v>
      </c>
      <c r="I1425" s="14">
        <f t="shared" si="384"/>
        <v>1</v>
      </c>
      <c r="J1425" s="14">
        <f t="shared" si="384"/>
        <v>0</v>
      </c>
      <c r="K1425" s="14">
        <f t="shared" si="384"/>
        <v>0</v>
      </c>
      <c r="L1425" s="14" t="str">
        <f t="shared" si="385"/>
        <v>2.1.1</v>
      </c>
      <c r="M1425" s="15" t="str">
        <f t="shared" si="386"/>
        <v>--</v>
      </c>
      <c r="N1425" s="14" t="str">
        <f t="shared" si="387"/>
        <v/>
      </c>
      <c r="O1425" s="15" t="str">
        <f t="shared" si="380"/>
        <v/>
      </c>
      <c r="P1425" s="15" t="str">
        <f>IF(N1425=1,FLOOR(MAX($P$4:P1424),1)+1,IF(AND(P1424&lt;&gt;"",O1424&lt;&gt;1),MAX($P$4:P1424)+0.1,""))</f>
        <v/>
      </c>
      <c r="Q1425" s="5">
        <f>ROW()</f>
        <v>1425</v>
      </c>
    </row>
    <row r="1426" spans="1:17" x14ac:dyDescent="0.3">
      <c r="A1426" s="1" t="s">
        <v>869</v>
      </c>
      <c r="B1426" s="5"/>
      <c r="C1426" s="14">
        <f t="shared" si="381"/>
        <v>1</v>
      </c>
      <c r="D1426" s="14">
        <f t="shared" si="381"/>
        <v>0</v>
      </c>
      <c r="E1426" s="14" t="str">
        <f t="shared" si="382"/>
        <v/>
      </c>
      <c r="F1426" s="14">
        <f t="shared" si="383"/>
        <v>2</v>
      </c>
      <c r="G1426" s="14">
        <f t="shared" si="379"/>
        <v>2</v>
      </c>
      <c r="H1426" s="14">
        <f t="shared" si="384"/>
        <v>1</v>
      </c>
      <c r="I1426" s="14">
        <f t="shared" si="384"/>
        <v>2</v>
      </c>
      <c r="J1426" s="14">
        <f t="shared" si="384"/>
        <v>0</v>
      </c>
      <c r="K1426" s="14">
        <f t="shared" si="384"/>
        <v>0</v>
      </c>
      <c r="L1426" s="14" t="str">
        <f t="shared" si="385"/>
        <v>2.1.2</v>
      </c>
      <c r="M1426" s="15" t="str">
        <f t="shared" si="386"/>
        <v>Configuration Requirements</v>
      </c>
      <c r="N1426" s="14" t="str">
        <f t="shared" si="387"/>
        <v/>
      </c>
      <c r="O1426" s="15" t="str">
        <f t="shared" si="380"/>
        <v/>
      </c>
      <c r="P1426" s="15" t="str">
        <f>IF(N1426=1,FLOOR(MAX($P$4:P1425),1)+1,IF(AND(P1425&lt;&gt;"",O1425&lt;&gt;1),MAX($P$4:P1425)+0.1,""))</f>
        <v/>
      </c>
      <c r="Q1426" s="5">
        <f>ROW()</f>
        <v>1426</v>
      </c>
    </row>
    <row r="1427" spans="1:17" x14ac:dyDescent="0.3">
      <c r="A1427" s="1" t="s">
        <v>59</v>
      </c>
      <c r="B1427" s="5"/>
      <c r="C1427" s="14">
        <f t="shared" si="381"/>
        <v>0</v>
      </c>
      <c r="D1427" s="14">
        <f t="shared" si="381"/>
        <v>0</v>
      </c>
      <c r="E1427" s="14" t="str">
        <f t="shared" si="382"/>
        <v/>
      </c>
      <c r="F1427" s="14">
        <f t="shared" si="383"/>
        <v>2</v>
      </c>
      <c r="G1427" s="14">
        <f t="shared" si="379"/>
        <v>2</v>
      </c>
      <c r="H1427" s="14">
        <f t="shared" si="384"/>
        <v>1</v>
      </c>
      <c r="I1427" s="14">
        <f t="shared" si="384"/>
        <v>2</v>
      </c>
      <c r="J1427" s="14">
        <f t="shared" si="384"/>
        <v>0</v>
      </c>
      <c r="K1427" s="14">
        <f t="shared" si="384"/>
        <v>0</v>
      </c>
      <c r="L1427" s="14" t="str">
        <f t="shared" si="385"/>
        <v>2.1.2</v>
      </c>
      <c r="M1427" s="15" t="str">
        <f t="shared" si="386"/>
        <v>--</v>
      </c>
      <c r="N1427" s="14" t="str">
        <f t="shared" si="387"/>
        <v/>
      </c>
      <c r="O1427" s="15" t="str">
        <f t="shared" si="380"/>
        <v/>
      </c>
      <c r="P1427" s="15" t="str">
        <f>IF(N1427=1,FLOOR(MAX($P$4:P1426),1)+1,IF(AND(P1426&lt;&gt;"",O1426&lt;&gt;1),MAX($P$4:P1426)+0.1,""))</f>
        <v/>
      </c>
      <c r="Q1427" s="5">
        <f>ROW()</f>
        <v>1427</v>
      </c>
    </row>
    <row r="1428" spans="1:17" x14ac:dyDescent="0.3">
      <c r="A1428" s="1" t="s">
        <v>60</v>
      </c>
      <c r="B1428" s="5"/>
      <c r="C1428" s="14">
        <f t="shared" si="381"/>
        <v>0</v>
      </c>
      <c r="D1428" s="14">
        <f t="shared" si="381"/>
        <v>0</v>
      </c>
      <c r="E1428" s="14" t="str">
        <f t="shared" si="382"/>
        <v/>
      </c>
      <c r="F1428" s="14">
        <f t="shared" si="383"/>
        <v>2</v>
      </c>
      <c r="G1428" s="14">
        <f t="shared" si="379"/>
        <v>2</v>
      </c>
      <c r="H1428" s="14">
        <f t="shared" si="384"/>
        <v>1</v>
      </c>
      <c r="I1428" s="14">
        <f t="shared" si="384"/>
        <v>2</v>
      </c>
      <c r="J1428" s="14">
        <f t="shared" si="384"/>
        <v>0</v>
      </c>
      <c r="K1428" s="14">
        <f t="shared" si="384"/>
        <v>0</v>
      </c>
      <c r="L1428" s="14" t="str">
        <f t="shared" si="385"/>
        <v>2.1.2</v>
      </c>
      <c r="M1428" s="15" t="str">
        <f t="shared" si="386"/>
        <v>--</v>
      </c>
      <c r="N1428" s="14" t="str">
        <f t="shared" si="387"/>
        <v/>
      </c>
      <c r="O1428" s="15" t="str">
        <f t="shared" si="380"/>
        <v/>
      </c>
      <c r="P1428" s="15" t="str">
        <f>IF(N1428=1,FLOOR(MAX($P$4:P1427),1)+1,IF(AND(P1427&lt;&gt;"",O1427&lt;&gt;1),MAX($P$4:P1427)+0.1,""))</f>
        <v/>
      </c>
      <c r="Q1428" s="5">
        <f>ROW()</f>
        <v>1428</v>
      </c>
    </row>
    <row r="1429" spans="1:17" x14ac:dyDescent="0.3">
      <c r="A1429" s="1" t="s">
        <v>870</v>
      </c>
      <c r="B1429" s="5"/>
      <c r="C1429" s="14">
        <f t="shared" si="381"/>
        <v>0</v>
      </c>
      <c r="D1429" s="14">
        <f t="shared" si="381"/>
        <v>0</v>
      </c>
      <c r="E1429" s="14" t="str">
        <f t="shared" si="382"/>
        <v/>
      </c>
      <c r="F1429" s="14">
        <f t="shared" si="383"/>
        <v>2</v>
      </c>
      <c r="G1429" s="14">
        <f t="shared" si="379"/>
        <v>2</v>
      </c>
      <c r="H1429" s="14">
        <f t="shared" si="384"/>
        <v>1</v>
      </c>
      <c r="I1429" s="14">
        <f t="shared" si="384"/>
        <v>2</v>
      </c>
      <c r="J1429" s="14">
        <f t="shared" si="384"/>
        <v>0</v>
      </c>
      <c r="K1429" s="14">
        <f t="shared" si="384"/>
        <v>0</v>
      </c>
      <c r="L1429" s="14" t="str">
        <f t="shared" si="385"/>
        <v>2.1.2</v>
      </c>
      <c r="M1429" s="15" t="str">
        <f t="shared" si="386"/>
        <v>--</v>
      </c>
      <c r="N1429" s="14" t="str">
        <f t="shared" si="387"/>
        <v/>
      </c>
      <c r="O1429" s="15" t="str">
        <f t="shared" si="380"/>
        <v/>
      </c>
      <c r="P1429" s="15" t="str">
        <f>IF(N1429=1,FLOOR(MAX($P$4:P1428),1)+1,IF(AND(P1428&lt;&gt;"",O1428&lt;&gt;1),MAX($P$4:P1428)+0.1,""))</f>
        <v/>
      </c>
      <c r="Q1429" s="5">
        <f>ROW()</f>
        <v>1429</v>
      </c>
    </row>
    <row r="1430" spans="1:17" x14ac:dyDescent="0.3">
      <c r="A1430" s="1" t="s">
        <v>871</v>
      </c>
      <c r="B1430" s="5"/>
      <c r="C1430" s="14">
        <f t="shared" si="381"/>
        <v>0</v>
      </c>
      <c r="D1430" s="14">
        <f t="shared" si="381"/>
        <v>0</v>
      </c>
      <c r="E1430" s="14" t="str">
        <f t="shared" si="382"/>
        <v/>
      </c>
      <c r="F1430" s="14">
        <f t="shared" si="383"/>
        <v>2</v>
      </c>
      <c r="G1430" s="14">
        <f t="shared" si="379"/>
        <v>2</v>
      </c>
      <c r="H1430" s="14">
        <f t="shared" ref="H1430:K1445" si="388">IF(G1430&lt;&gt;G1429,0,IF(AND(($F1429-$D1430)=(H$3-1),$F1430=H$3),H1429+1,H1429))</f>
        <v>1</v>
      </c>
      <c r="I1430" s="14">
        <f t="shared" si="388"/>
        <v>2</v>
      </c>
      <c r="J1430" s="14">
        <f t="shared" si="388"/>
        <v>0</v>
      </c>
      <c r="K1430" s="14">
        <f t="shared" si="388"/>
        <v>0</v>
      </c>
      <c r="L1430" s="14" t="str">
        <f t="shared" si="385"/>
        <v>2.1.2</v>
      </c>
      <c r="M1430" s="15" t="str">
        <f t="shared" si="386"/>
        <v>--</v>
      </c>
      <c r="N1430" s="14" t="str">
        <f t="shared" si="387"/>
        <v/>
      </c>
      <c r="O1430" s="15" t="str">
        <f t="shared" si="380"/>
        <v/>
      </c>
      <c r="P1430" s="15" t="str">
        <f>IF(N1430=1,FLOOR(MAX($P$4:P1429),1)+1,IF(AND(P1429&lt;&gt;"",O1429&lt;&gt;1),MAX($P$4:P1429)+0.1,""))</f>
        <v/>
      </c>
      <c r="Q1430" s="5">
        <f>ROW()</f>
        <v>1430</v>
      </c>
    </row>
    <row r="1431" spans="1:17" x14ac:dyDescent="0.3">
      <c r="A1431" s="1" t="s">
        <v>872</v>
      </c>
      <c r="B1431" s="5"/>
      <c r="C1431" s="14">
        <f t="shared" si="381"/>
        <v>0</v>
      </c>
      <c r="D1431" s="14">
        <f t="shared" si="381"/>
        <v>0</v>
      </c>
      <c r="E1431" s="14" t="str">
        <f t="shared" si="382"/>
        <v/>
      </c>
      <c r="F1431" s="14">
        <f t="shared" si="383"/>
        <v>2</v>
      </c>
      <c r="G1431" s="14">
        <f t="shared" si="379"/>
        <v>2</v>
      </c>
      <c r="H1431" s="14">
        <f t="shared" si="388"/>
        <v>1</v>
      </c>
      <c r="I1431" s="14">
        <f t="shared" si="388"/>
        <v>2</v>
      </c>
      <c r="J1431" s="14">
        <f t="shared" si="388"/>
        <v>0</v>
      </c>
      <c r="K1431" s="14">
        <f t="shared" si="388"/>
        <v>0</v>
      </c>
      <c r="L1431" s="14" t="str">
        <f t="shared" si="385"/>
        <v>2.1.2</v>
      </c>
      <c r="M1431" s="15" t="str">
        <f t="shared" si="386"/>
        <v>--</v>
      </c>
      <c r="N1431" s="14" t="str">
        <f t="shared" si="387"/>
        <v/>
      </c>
      <c r="O1431" s="15" t="str">
        <f t="shared" si="380"/>
        <v/>
      </c>
      <c r="P1431" s="15" t="str">
        <f>IF(N1431=1,FLOOR(MAX($P$4:P1430),1)+1,IF(AND(P1430&lt;&gt;"",O1430&lt;&gt;1),MAX($P$4:P1430)+0.1,""))</f>
        <v/>
      </c>
      <c r="Q1431" s="5">
        <f>ROW()</f>
        <v>1431</v>
      </c>
    </row>
    <row r="1432" spans="1:17" x14ac:dyDescent="0.3">
      <c r="A1432" s="1" t="s">
        <v>73</v>
      </c>
      <c r="B1432" s="5"/>
      <c r="C1432" s="14">
        <f t="shared" si="381"/>
        <v>0</v>
      </c>
      <c r="D1432" s="14">
        <f t="shared" si="381"/>
        <v>0</v>
      </c>
      <c r="E1432" s="14" t="str">
        <f t="shared" si="382"/>
        <v/>
      </c>
      <c r="F1432" s="14">
        <f t="shared" si="383"/>
        <v>2</v>
      </c>
      <c r="G1432" s="14">
        <f t="shared" si="379"/>
        <v>2</v>
      </c>
      <c r="H1432" s="14">
        <f t="shared" si="388"/>
        <v>1</v>
      </c>
      <c r="I1432" s="14">
        <f t="shared" si="388"/>
        <v>2</v>
      </c>
      <c r="J1432" s="14">
        <f t="shared" si="388"/>
        <v>0</v>
      </c>
      <c r="K1432" s="14">
        <f t="shared" si="388"/>
        <v>0</v>
      </c>
      <c r="L1432" s="14" t="str">
        <f t="shared" si="385"/>
        <v>2.1.2</v>
      </c>
      <c r="M1432" s="15" t="str">
        <f t="shared" si="386"/>
        <v>--</v>
      </c>
      <c r="N1432" s="14" t="str">
        <f t="shared" si="387"/>
        <v/>
      </c>
      <c r="O1432" s="15" t="str">
        <f t="shared" si="380"/>
        <v/>
      </c>
      <c r="P1432" s="15" t="str">
        <f>IF(N1432=1,FLOOR(MAX($P$4:P1431),1)+1,IF(AND(P1431&lt;&gt;"",O1431&lt;&gt;1),MAX($P$4:P1431)+0.1,""))</f>
        <v/>
      </c>
      <c r="Q1432" s="5">
        <f>ROW()</f>
        <v>1432</v>
      </c>
    </row>
    <row r="1433" spans="1:17" x14ac:dyDescent="0.3">
      <c r="A1433" s="1" t="s">
        <v>55</v>
      </c>
      <c r="B1433" s="5"/>
      <c r="C1433" s="14">
        <f t="shared" si="381"/>
        <v>0</v>
      </c>
      <c r="D1433" s="14">
        <f t="shared" si="381"/>
        <v>0</v>
      </c>
      <c r="E1433" s="14" t="str">
        <f t="shared" si="382"/>
        <v/>
      </c>
      <c r="F1433" s="14">
        <f t="shared" si="383"/>
        <v>2</v>
      </c>
      <c r="G1433" s="14">
        <f t="shared" si="379"/>
        <v>2</v>
      </c>
      <c r="H1433" s="14">
        <f t="shared" si="388"/>
        <v>1</v>
      </c>
      <c r="I1433" s="14">
        <f t="shared" si="388"/>
        <v>2</v>
      </c>
      <c r="J1433" s="14">
        <f t="shared" si="388"/>
        <v>0</v>
      </c>
      <c r="K1433" s="14">
        <f t="shared" si="388"/>
        <v>0</v>
      </c>
      <c r="L1433" s="14" t="str">
        <f t="shared" si="385"/>
        <v>2.1.2</v>
      </c>
      <c r="M1433" s="15" t="str">
        <f t="shared" si="386"/>
        <v>--</v>
      </c>
      <c r="N1433" s="14" t="str">
        <f t="shared" si="387"/>
        <v/>
      </c>
      <c r="O1433" s="15" t="str">
        <f t="shared" si="380"/>
        <v/>
      </c>
      <c r="P1433" s="15" t="str">
        <f>IF(N1433=1,FLOOR(MAX($P$4:P1432),1)+1,IF(AND(P1432&lt;&gt;"",O1432&lt;&gt;1),MAX($P$4:P1432)+0.1,""))</f>
        <v/>
      </c>
      <c r="Q1433" s="5">
        <f>ROW()</f>
        <v>1433</v>
      </c>
    </row>
    <row r="1434" spans="1:17" x14ac:dyDescent="0.3">
      <c r="A1434" s="1" t="s">
        <v>854</v>
      </c>
      <c r="B1434" s="5"/>
      <c r="C1434" s="14">
        <f t="shared" si="381"/>
        <v>0</v>
      </c>
      <c r="D1434" s="14">
        <f t="shared" si="381"/>
        <v>0</v>
      </c>
      <c r="E1434" s="14" t="str">
        <f t="shared" si="382"/>
        <v/>
      </c>
      <c r="F1434" s="14">
        <f t="shared" si="383"/>
        <v>2</v>
      </c>
      <c r="G1434" s="14">
        <f t="shared" si="379"/>
        <v>2</v>
      </c>
      <c r="H1434" s="14">
        <f t="shared" si="388"/>
        <v>1</v>
      </c>
      <c r="I1434" s="14">
        <f t="shared" si="388"/>
        <v>2</v>
      </c>
      <c r="J1434" s="14">
        <f t="shared" si="388"/>
        <v>0</v>
      </c>
      <c r="K1434" s="14">
        <f t="shared" si="388"/>
        <v>0</v>
      </c>
      <c r="L1434" s="14" t="str">
        <f t="shared" si="385"/>
        <v>2.1.2</v>
      </c>
      <c r="M1434" s="15" t="str">
        <f t="shared" si="386"/>
        <v>--</v>
      </c>
      <c r="N1434" s="14" t="str">
        <f t="shared" si="387"/>
        <v/>
      </c>
      <c r="O1434" s="15" t="str">
        <f t="shared" si="380"/>
        <v/>
      </c>
      <c r="P1434" s="15" t="str">
        <f>IF(N1434=1,FLOOR(MAX($P$4:P1433),1)+1,IF(AND(P1433&lt;&gt;"",O1433&lt;&gt;1),MAX($P$4:P1433)+0.1,""))</f>
        <v/>
      </c>
      <c r="Q1434" s="5">
        <f>ROW()</f>
        <v>1434</v>
      </c>
    </row>
    <row r="1435" spans="1:17" x14ac:dyDescent="0.3">
      <c r="A1435" s="1" t="s">
        <v>55</v>
      </c>
      <c r="B1435" s="5"/>
      <c r="C1435" s="14">
        <f t="shared" si="381"/>
        <v>0</v>
      </c>
      <c r="D1435" s="14">
        <f t="shared" si="381"/>
        <v>0</v>
      </c>
      <c r="E1435" s="14" t="str">
        <f t="shared" si="382"/>
        <v/>
      </c>
      <c r="F1435" s="14">
        <f t="shared" si="383"/>
        <v>2</v>
      </c>
      <c r="G1435" s="14">
        <f t="shared" si="379"/>
        <v>2</v>
      </c>
      <c r="H1435" s="14">
        <f t="shared" si="388"/>
        <v>1</v>
      </c>
      <c r="I1435" s="14">
        <f t="shared" si="388"/>
        <v>2</v>
      </c>
      <c r="J1435" s="14">
        <f t="shared" si="388"/>
        <v>0</v>
      </c>
      <c r="K1435" s="14">
        <f t="shared" si="388"/>
        <v>0</v>
      </c>
      <c r="L1435" s="14" t="str">
        <f t="shared" si="385"/>
        <v>2.1.2</v>
      </c>
      <c r="M1435" s="15" t="str">
        <f t="shared" si="386"/>
        <v>--</v>
      </c>
      <c r="N1435" s="14" t="str">
        <f t="shared" si="387"/>
        <v/>
      </c>
      <c r="O1435" s="15" t="str">
        <f t="shared" si="380"/>
        <v/>
      </c>
      <c r="P1435" s="15" t="str">
        <f>IF(N1435=1,FLOOR(MAX($P$4:P1434),1)+1,IF(AND(P1434&lt;&gt;"",O1434&lt;&gt;1),MAX($P$4:P1434)+0.1,""))</f>
        <v/>
      </c>
      <c r="Q1435" s="5">
        <f>ROW()</f>
        <v>1435</v>
      </c>
    </row>
    <row r="1436" spans="1:17" x14ac:dyDescent="0.3">
      <c r="A1436" s="1" t="s">
        <v>873</v>
      </c>
      <c r="B1436" s="5"/>
      <c r="C1436" s="14">
        <f t="shared" si="381"/>
        <v>0</v>
      </c>
      <c r="D1436" s="14">
        <f t="shared" si="381"/>
        <v>0</v>
      </c>
      <c r="E1436" s="14" t="str">
        <f t="shared" si="382"/>
        <v/>
      </c>
      <c r="F1436" s="14">
        <f t="shared" si="383"/>
        <v>2</v>
      </c>
      <c r="G1436" s="14">
        <f t="shared" si="379"/>
        <v>2</v>
      </c>
      <c r="H1436" s="14">
        <f t="shared" si="388"/>
        <v>1</v>
      </c>
      <c r="I1436" s="14">
        <f t="shared" si="388"/>
        <v>2</v>
      </c>
      <c r="J1436" s="14">
        <f t="shared" si="388"/>
        <v>0</v>
      </c>
      <c r="K1436" s="14">
        <f t="shared" si="388"/>
        <v>0</v>
      </c>
      <c r="L1436" s="14" t="str">
        <f t="shared" si="385"/>
        <v>2.1.2</v>
      </c>
      <c r="M1436" s="15" t="str">
        <f t="shared" si="386"/>
        <v>--</v>
      </c>
      <c r="N1436" s="14" t="str">
        <f t="shared" si="387"/>
        <v/>
      </c>
      <c r="O1436" s="15" t="str">
        <f t="shared" si="380"/>
        <v/>
      </c>
      <c r="P1436" s="15" t="str">
        <f>IF(N1436=1,FLOOR(MAX($P$4:P1435),1)+1,IF(AND(P1435&lt;&gt;"",O1435&lt;&gt;1),MAX($P$4:P1435)+0.1,""))</f>
        <v/>
      </c>
      <c r="Q1436" s="5">
        <f>ROW()</f>
        <v>1436</v>
      </c>
    </row>
    <row r="1437" spans="1:17" x14ac:dyDescent="0.3">
      <c r="A1437" s="1" t="s">
        <v>55</v>
      </c>
      <c r="B1437" s="5"/>
      <c r="C1437" s="14">
        <f t="shared" si="381"/>
        <v>0</v>
      </c>
      <c r="D1437" s="14">
        <f t="shared" si="381"/>
        <v>0</v>
      </c>
      <c r="E1437" s="14" t="str">
        <f t="shared" si="382"/>
        <v/>
      </c>
      <c r="F1437" s="14">
        <f t="shared" si="383"/>
        <v>2</v>
      </c>
      <c r="G1437" s="14">
        <f t="shared" si="379"/>
        <v>2</v>
      </c>
      <c r="H1437" s="14">
        <f t="shared" si="388"/>
        <v>1</v>
      </c>
      <c r="I1437" s="14">
        <f t="shared" si="388"/>
        <v>2</v>
      </c>
      <c r="J1437" s="14">
        <f t="shared" si="388"/>
        <v>0</v>
      </c>
      <c r="K1437" s="14">
        <f t="shared" si="388"/>
        <v>0</v>
      </c>
      <c r="L1437" s="14" t="str">
        <f t="shared" si="385"/>
        <v>2.1.2</v>
      </c>
      <c r="M1437" s="15" t="str">
        <f t="shared" si="386"/>
        <v>--</v>
      </c>
      <c r="N1437" s="14" t="str">
        <f t="shared" si="387"/>
        <v/>
      </c>
      <c r="O1437" s="15" t="str">
        <f t="shared" si="380"/>
        <v/>
      </c>
      <c r="P1437" s="15" t="str">
        <f>IF(N1437=1,FLOOR(MAX($P$4:P1436),1)+1,IF(AND(P1436&lt;&gt;"",O1436&lt;&gt;1),MAX($P$4:P1436)+0.1,""))</f>
        <v/>
      </c>
      <c r="Q1437" s="5">
        <f>ROW()</f>
        <v>1437</v>
      </c>
    </row>
    <row r="1438" spans="1:17" x14ac:dyDescent="0.3">
      <c r="A1438" s="1" t="s">
        <v>874</v>
      </c>
      <c r="B1438" s="5"/>
      <c r="C1438" s="14">
        <f t="shared" si="381"/>
        <v>0</v>
      </c>
      <c r="D1438" s="14">
        <f t="shared" si="381"/>
        <v>0</v>
      </c>
      <c r="E1438" s="14" t="str">
        <f t="shared" si="382"/>
        <v/>
      </c>
      <c r="F1438" s="14">
        <f t="shared" si="383"/>
        <v>2</v>
      </c>
      <c r="G1438" s="14">
        <f t="shared" si="379"/>
        <v>2</v>
      </c>
      <c r="H1438" s="14">
        <f t="shared" si="388"/>
        <v>1</v>
      </c>
      <c r="I1438" s="14">
        <f t="shared" si="388"/>
        <v>2</v>
      </c>
      <c r="J1438" s="14">
        <f t="shared" si="388"/>
        <v>0</v>
      </c>
      <c r="K1438" s="14">
        <f t="shared" si="388"/>
        <v>0</v>
      </c>
      <c r="L1438" s="14" t="str">
        <f t="shared" si="385"/>
        <v>2.1.2</v>
      </c>
      <c r="M1438" s="15" t="str">
        <f t="shared" si="386"/>
        <v>--</v>
      </c>
      <c r="N1438" s="14" t="str">
        <f t="shared" si="387"/>
        <v/>
      </c>
      <c r="O1438" s="15" t="str">
        <f t="shared" si="380"/>
        <v/>
      </c>
      <c r="P1438" s="15" t="str">
        <f>IF(N1438=1,FLOOR(MAX($P$4:P1437),1)+1,IF(AND(P1437&lt;&gt;"",O1437&lt;&gt;1),MAX($P$4:P1437)+0.1,""))</f>
        <v/>
      </c>
      <c r="Q1438" s="5">
        <f>ROW()</f>
        <v>1438</v>
      </c>
    </row>
    <row r="1439" spans="1:17" x14ac:dyDescent="0.3">
      <c r="A1439" s="1" t="s">
        <v>875</v>
      </c>
      <c r="B1439" s="5"/>
      <c r="C1439" s="14">
        <f t="shared" si="381"/>
        <v>0</v>
      </c>
      <c r="D1439" s="14">
        <f t="shared" si="381"/>
        <v>0</v>
      </c>
      <c r="E1439" s="14" t="str">
        <f t="shared" si="382"/>
        <v/>
      </c>
      <c r="F1439" s="14">
        <f t="shared" si="383"/>
        <v>2</v>
      </c>
      <c r="G1439" s="14">
        <f t="shared" si="379"/>
        <v>2</v>
      </c>
      <c r="H1439" s="14">
        <f t="shared" si="388"/>
        <v>1</v>
      </c>
      <c r="I1439" s="14">
        <f t="shared" si="388"/>
        <v>2</v>
      </c>
      <c r="J1439" s="14">
        <f t="shared" si="388"/>
        <v>0</v>
      </c>
      <c r="K1439" s="14">
        <f t="shared" si="388"/>
        <v>0</v>
      </c>
      <c r="L1439" s="14" t="str">
        <f t="shared" si="385"/>
        <v>2.1.2</v>
      </c>
      <c r="M1439" s="15" t="str">
        <f t="shared" si="386"/>
        <v>--</v>
      </c>
      <c r="N1439" s="14" t="str">
        <f t="shared" si="387"/>
        <v/>
      </c>
      <c r="O1439" s="15" t="str">
        <f t="shared" si="380"/>
        <v/>
      </c>
      <c r="P1439" s="15" t="str">
        <f>IF(N1439=1,FLOOR(MAX($P$4:P1438),1)+1,IF(AND(P1438&lt;&gt;"",O1438&lt;&gt;1),MAX($P$4:P1438)+0.1,""))</f>
        <v/>
      </c>
      <c r="Q1439" s="5">
        <f>ROW()</f>
        <v>1439</v>
      </c>
    </row>
    <row r="1440" spans="1:17" x14ac:dyDescent="0.3">
      <c r="A1440" s="1" t="s">
        <v>55</v>
      </c>
      <c r="B1440" s="5"/>
      <c r="C1440" s="14">
        <f t="shared" si="381"/>
        <v>0</v>
      </c>
      <c r="D1440" s="14">
        <f t="shared" si="381"/>
        <v>0</v>
      </c>
      <c r="E1440" s="14" t="str">
        <f t="shared" si="382"/>
        <v/>
      </c>
      <c r="F1440" s="14">
        <f t="shared" si="383"/>
        <v>2</v>
      </c>
      <c r="G1440" s="14">
        <f t="shared" si="379"/>
        <v>2</v>
      </c>
      <c r="H1440" s="14">
        <f t="shared" si="388"/>
        <v>1</v>
      </c>
      <c r="I1440" s="14">
        <f t="shared" si="388"/>
        <v>2</v>
      </c>
      <c r="J1440" s="14">
        <f t="shared" si="388"/>
        <v>0</v>
      </c>
      <c r="K1440" s="14">
        <f t="shared" si="388"/>
        <v>0</v>
      </c>
      <c r="L1440" s="14" t="str">
        <f t="shared" si="385"/>
        <v>2.1.2</v>
      </c>
      <c r="M1440" s="15" t="str">
        <f t="shared" si="386"/>
        <v>--</v>
      </c>
      <c r="N1440" s="14" t="str">
        <f t="shared" si="387"/>
        <v/>
      </c>
      <c r="O1440" s="15" t="str">
        <f t="shared" si="380"/>
        <v/>
      </c>
      <c r="P1440" s="15" t="str">
        <f>IF(N1440=1,FLOOR(MAX($P$4:P1439),1)+1,IF(AND(P1439&lt;&gt;"",O1439&lt;&gt;1),MAX($P$4:P1439)+0.1,""))</f>
        <v/>
      </c>
      <c r="Q1440" s="5">
        <f>ROW()</f>
        <v>1440</v>
      </c>
    </row>
    <row r="1441" spans="1:17" x14ac:dyDescent="0.3">
      <c r="A1441" s="1" t="s">
        <v>876</v>
      </c>
      <c r="B1441" s="5"/>
      <c r="C1441" s="14">
        <f t="shared" si="381"/>
        <v>0</v>
      </c>
      <c r="D1441" s="14">
        <f t="shared" si="381"/>
        <v>0</v>
      </c>
      <c r="E1441" s="14" t="str">
        <f t="shared" si="382"/>
        <v/>
      </c>
      <c r="F1441" s="14">
        <f t="shared" si="383"/>
        <v>2</v>
      </c>
      <c r="G1441" s="14">
        <f t="shared" si="379"/>
        <v>2</v>
      </c>
      <c r="H1441" s="14">
        <f t="shared" si="388"/>
        <v>1</v>
      </c>
      <c r="I1441" s="14">
        <f t="shared" si="388"/>
        <v>2</v>
      </c>
      <c r="J1441" s="14">
        <f t="shared" si="388"/>
        <v>0</v>
      </c>
      <c r="K1441" s="14">
        <f t="shared" si="388"/>
        <v>0</v>
      </c>
      <c r="L1441" s="14" t="str">
        <f t="shared" si="385"/>
        <v>2.1.2</v>
      </c>
      <c r="M1441" s="15" t="str">
        <f t="shared" si="386"/>
        <v>--</v>
      </c>
      <c r="N1441" s="14" t="str">
        <f t="shared" si="387"/>
        <v/>
      </c>
      <c r="O1441" s="15" t="str">
        <f t="shared" si="380"/>
        <v/>
      </c>
      <c r="P1441" s="15" t="str">
        <f>IF(N1441=1,FLOOR(MAX($P$4:P1440),1)+1,IF(AND(P1440&lt;&gt;"",O1440&lt;&gt;1),MAX($P$4:P1440)+0.1,""))</f>
        <v/>
      </c>
      <c r="Q1441" s="5">
        <f>ROW()</f>
        <v>1441</v>
      </c>
    </row>
    <row r="1442" spans="1:17" x14ac:dyDescent="0.3">
      <c r="A1442" s="1" t="s">
        <v>877</v>
      </c>
      <c r="B1442" s="5"/>
      <c r="C1442" s="14">
        <f t="shared" si="381"/>
        <v>0</v>
      </c>
      <c r="D1442" s="14">
        <f t="shared" si="381"/>
        <v>0</v>
      </c>
      <c r="E1442" s="14" t="str">
        <f t="shared" si="382"/>
        <v/>
      </c>
      <c r="F1442" s="14">
        <f t="shared" si="383"/>
        <v>2</v>
      </c>
      <c r="G1442" s="14">
        <f t="shared" si="379"/>
        <v>2</v>
      </c>
      <c r="H1442" s="14">
        <f t="shared" si="388"/>
        <v>1</v>
      </c>
      <c r="I1442" s="14">
        <f t="shared" si="388"/>
        <v>2</v>
      </c>
      <c r="J1442" s="14">
        <f t="shared" si="388"/>
        <v>0</v>
      </c>
      <c r="K1442" s="14">
        <f t="shared" si="388"/>
        <v>0</v>
      </c>
      <c r="L1442" s="14" t="str">
        <f t="shared" si="385"/>
        <v>2.1.2</v>
      </c>
      <c r="M1442" s="15" t="str">
        <f t="shared" si="386"/>
        <v>--</v>
      </c>
      <c r="N1442" s="14" t="str">
        <f t="shared" si="387"/>
        <v/>
      </c>
      <c r="O1442" s="15" t="str">
        <f t="shared" si="380"/>
        <v/>
      </c>
      <c r="P1442" s="15" t="str">
        <f>IF(N1442=1,FLOOR(MAX($P$4:P1441),1)+1,IF(AND(P1441&lt;&gt;"",O1441&lt;&gt;1),MAX($P$4:P1441)+0.1,""))</f>
        <v/>
      </c>
      <c r="Q1442" s="5">
        <f>ROW()</f>
        <v>1442</v>
      </c>
    </row>
    <row r="1443" spans="1:17" x14ac:dyDescent="0.3">
      <c r="A1443" s="1" t="s">
        <v>55</v>
      </c>
      <c r="B1443" s="5"/>
      <c r="C1443" s="14">
        <f t="shared" si="381"/>
        <v>0</v>
      </c>
      <c r="D1443" s="14">
        <f t="shared" si="381"/>
        <v>0</v>
      </c>
      <c r="E1443" s="14" t="str">
        <f t="shared" si="382"/>
        <v/>
      </c>
      <c r="F1443" s="14">
        <f t="shared" si="383"/>
        <v>2</v>
      </c>
      <c r="G1443" s="14">
        <f t="shared" si="379"/>
        <v>2</v>
      </c>
      <c r="H1443" s="14">
        <f t="shared" si="388"/>
        <v>1</v>
      </c>
      <c r="I1443" s="14">
        <f t="shared" si="388"/>
        <v>2</v>
      </c>
      <c r="J1443" s="14">
        <f t="shared" si="388"/>
        <v>0</v>
      </c>
      <c r="K1443" s="14">
        <f t="shared" si="388"/>
        <v>0</v>
      </c>
      <c r="L1443" s="14" t="str">
        <f t="shared" si="385"/>
        <v>2.1.2</v>
      </c>
      <c r="M1443" s="15" t="str">
        <f t="shared" si="386"/>
        <v>--</v>
      </c>
      <c r="N1443" s="14" t="str">
        <f t="shared" si="387"/>
        <v/>
      </c>
      <c r="O1443" s="15" t="str">
        <f t="shared" si="380"/>
        <v/>
      </c>
      <c r="P1443" s="15" t="str">
        <f>IF(N1443=1,FLOOR(MAX($P$4:P1442),1)+1,IF(AND(P1442&lt;&gt;"",O1442&lt;&gt;1),MAX($P$4:P1442)+0.1,""))</f>
        <v/>
      </c>
      <c r="Q1443" s="5">
        <f>ROW()</f>
        <v>1443</v>
      </c>
    </row>
    <row r="1444" spans="1:17" x14ac:dyDescent="0.3">
      <c r="A1444" s="1" t="s">
        <v>878</v>
      </c>
      <c r="B1444" s="5"/>
      <c r="C1444" s="14">
        <f t="shared" si="381"/>
        <v>0</v>
      </c>
      <c r="D1444" s="14">
        <f t="shared" si="381"/>
        <v>0</v>
      </c>
      <c r="E1444" s="14" t="str">
        <f t="shared" si="382"/>
        <v/>
      </c>
      <c r="F1444" s="14">
        <f t="shared" si="383"/>
        <v>2</v>
      </c>
      <c r="G1444" s="14">
        <f t="shared" si="379"/>
        <v>2</v>
      </c>
      <c r="H1444" s="14">
        <f t="shared" si="388"/>
        <v>1</v>
      </c>
      <c r="I1444" s="14">
        <f t="shared" si="388"/>
        <v>2</v>
      </c>
      <c r="J1444" s="14">
        <f t="shared" si="388"/>
        <v>0</v>
      </c>
      <c r="K1444" s="14">
        <f t="shared" si="388"/>
        <v>0</v>
      </c>
      <c r="L1444" s="14" t="str">
        <f t="shared" si="385"/>
        <v>2.1.2</v>
      </c>
      <c r="M1444" s="15" t="str">
        <f t="shared" si="386"/>
        <v>--</v>
      </c>
      <c r="N1444" s="14" t="str">
        <f t="shared" si="387"/>
        <v/>
      </c>
      <c r="O1444" s="15" t="str">
        <f t="shared" si="380"/>
        <v/>
      </c>
      <c r="P1444" s="15" t="str">
        <f>IF(N1444=1,FLOOR(MAX($P$4:P1443),1)+1,IF(AND(P1443&lt;&gt;"",O1443&lt;&gt;1),MAX($P$4:P1443)+0.1,""))</f>
        <v/>
      </c>
      <c r="Q1444" s="5">
        <f>ROW()</f>
        <v>1444</v>
      </c>
    </row>
    <row r="1445" spans="1:17" x14ac:dyDescent="0.3">
      <c r="A1445" s="1" t="s">
        <v>190</v>
      </c>
      <c r="B1445" s="5"/>
      <c r="C1445" s="14">
        <f t="shared" si="381"/>
        <v>0</v>
      </c>
      <c r="D1445" s="14">
        <f t="shared" si="381"/>
        <v>1</v>
      </c>
      <c r="E1445" s="14" t="str">
        <f t="shared" si="382"/>
        <v/>
      </c>
      <c r="F1445" s="14">
        <f t="shared" si="383"/>
        <v>1</v>
      </c>
      <c r="G1445" s="14">
        <f t="shared" si="379"/>
        <v>2</v>
      </c>
      <c r="H1445" s="14">
        <f t="shared" si="388"/>
        <v>1</v>
      </c>
      <c r="I1445" s="14">
        <f t="shared" si="388"/>
        <v>2</v>
      </c>
      <c r="J1445" s="14">
        <f t="shared" si="388"/>
        <v>0</v>
      </c>
      <c r="K1445" s="14">
        <f t="shared" si="388"/>
        <v>0</v>
      </c>
      <c r="L1445" s="14" t="str">
        <f t="shared" si="385"/>
        <v>2.1.2</v>
      </c>
      <c r="M1445" s="15" t="str">
        <f t="shared" si="386"/>
        <v>--</v>
      </c>
      <c r="N1445" s="14" t="str">
        <f t="shared" si="387"/>
        <v/>
      </c>
      <c r="O1445" s="15" t="str">
        <f t="shared" si="380"/>
        <v/>
      </c>
      <c r="P1445" s="15" t="str">
        <f>IF(N1445=1,FLOOR(MAX($P$4:P1444),1)+1,IF(AND(P1444&lt;&gt;"",O1444&lt;&gt;1),MAX($P$4:P1444)+0.1,""))</f>
        <v/>
      </c>
      <c r="Q1445" s="5">
        <f>ROW()</f>
        <v>1445</v>
      </c>
    </row>
    <row r="1446" spans="1:17" x14ac:dyDescent="0.3">
      <c r="A1446" s="1" t="s">
        <v>879</v>
      </c>
      <c r="B1446" s="5"/>
      <c r="C1446" s="14">
        <f t="shared" si="381"/>
        <v>1</v>
      </c>
      <c r="D1446" s="14">
        <f t="shared" si="381"/>
        <v>1</v>
      </c>
      <c r="E1446" s="14" t="str">
        <f t="shared" si="382"/>
        <v>OK</v>
      </c>
      <c r="F1446" s="14">
        <f t="shared" si="383"/>
        <v>1</v>
      </c>
      <c r="G1446" s="14">
        <f t="shared" si="379"/>
        <v>2</v>
      </c>
      <c r="H1446" s="14">
        <f t="shared" ref="H1446:K1461" si="389">IF(G1446&lt;&gt;G1445,0,IF(AND(($F1445-$D1446)=(H$3-1),$F1446=H$3),H1445+1,H1445))</f>
        <v>2</v>
      </c>
      <c r="I1446" s="14">
        <f t="shared" si="389"/>
        <v>0</v>
      </c>
      <c r="J1446" s="14">
        <f t="shared" si="389"/>
        <v>0</v>
      </c>
      <c r="K1446" s="14">
        <f t="shared" si="389"/>
        <v>0</v>
      </c>
      <c r="L1446" s="14" t="str">
        <f t="shared" si="385"/>
        <v>2.2</v>
      </c>
      <c r="M1446" s="15" t="str">
        <f t="shared" si="386"/>
        <v>DAISY CHAIN IP CONTROLLERS</v>
      </c>
      <c r="N1446" s="14" t="str">
        <f t="shared" si="387"/>
        <v/>
      </c>
      <c r="O1446" s="15" t="str">
        <f t="shared" si="380"/>
        <v/>
      </c>
      <c r="P1446" s="15" t="str">
        <f>IF(N1446=1,FLOOR(MAX($P$4:P1445),1)+1,IF(AND(P1445&lt;&gt;"",O1445&lt;&gt;1),MAX($P$4:P1445)+0.1,""))</f>
        <v/>
      </c>
      <c r="Q1446" s="5">
        <f>ROW()</f>
        <v>1446</v>
      </c>
    </row>
    <row r="1447" spans="1:17" x14ac:dyDescent="0.3">
      <c r="A1447" s="1" t="s">
        <v>55</v>
      </c>
      <c r="B1447" s="5"/>
      <c r="C1447" s="14">
        <f t="shared" si="381"/>
        <v>0</v>
      </c>
      <c r="D1447" s="14">
        <f t="shared" si="381"/>
        <v>0</v>
      </c>
      <c r="E1447" s="14" t="str">
        <f t="shared" si="382"/>
        <v/>
      </c>
      <c r="F1447" s="14">
        <f t="shared" si="383"/>
        <v>1</v>
      </c>
      <c r="G1447" s="14">
        <f t="shared" si="379"/>
        <v>2</v>
      </c>
      <c r="H1447" s="14">
        <f t="shared" si="389"/>
        <v>2</v>
      </c>
      <c r="I1447" s="14">
        <f t="shared" si="389"/>
        <v>0</v>
      </c>
      <c r="J1447" s="14">
        <f t="shared" si="389"/>
        <v>0</v>
      </c>
      <c r="K1447" s="14">
        <f t="shared" si="389"/>
        <v>0</v>
      </c>
      <c r="L1447" s="14" t="str">
        <f t="shared" si="385"/>
        <v>2.2</v>
      </c>
      <c r="M1447" s="15" t="str">
        <f t="shared" si="386"/>
        <v>--</v>
      </c>
      <c r="N1447" s="14" t="str">
        <f t="shared" si="387"/>
        <v/>
      </c>
      <c r="O1447" s="15" t="str">
        <f t="shared" si="380"/>
        <v/>
      </c>
      <c r="P1447" s="15" t="str">
        <f>IF(N1447=1,FLOOR(MAX($P$4:P1446),1)+1,IF(AND(P1446&lt;&gt;"",O1446&lt;&gt;1),MAX($P$4:P1446)+0.1,""))</f>
        <v/>
      </c>
      <c r="Q1447" s="5">
        <f>ROW()</f>
        <v>1447</v>
      </c>
    </row>
    <row r="1448" spans="1:17" x14ac:dyDescent="0.3">
      <c r="A1448" s="1" t="s">
        <v>880</v>
      </c>
      <c r="B1448" s="5"/>
      <c r="C1448" s="14">
        <f t="shared" si="381"/>
        <v>0</v>
      </c>
      <c r="D1448" s="14">
        <f t="shared" si="381"/>
        <v>0</v>
      </c>
      <c r="E1448" s="14" t="str">
        <f t="shared" si="382"/>
        <v/>
      </c>
      <c r="F1448" s="14">
        <f t="shared" si="383"/>
        <v>1</v>
      </c>
      <c r="G1448" s="14">
        <f t="shared" si="379"/>
        <v>2</v>
      </c>
      <c r="H1448" s="14">
        <f t="shared" si="389"/>
        <v>2</v>
      </c>
      <c r="I1448" s="14">
        <f t="shared" si="389"/>
        <v>0</v>
      </c>
      <c r="J1448" s="14">
        <f t="shared" si="389"/>
        <v>0</v>
      </c>
      <c r="K1448" s="14">
        <f t="shared" si="389"/>
        <v>0</v>
      </c>
      <c r="L1448" s="14" t="str">
        <f t="shared" si="385"/>
        <v>2.2</v>
      </c>
      <c r="M1448" s="15" t="str">
        <f t="shared" si="386"/>
        <v>--</v>
      </c>
      <c r="N1448" s="14" t="str">
        <f t="shared" si="387"/>
        <v/>
      </c>
      <c r="O1448" s="15" t="str">
        <f t="shared" si="380"/>
        <v/>
      </c>
      <c r="P1448" s="15" t="str">
        <f>IF(N1448=1,FLOOR(MAX($P$4:P1447),1)+1,IF(AND(P1447&lt;&gt;"",O1447&lt;&gt;1),MAX($P$4:P1447)+0.1,""))</f>
        <v/>
      </c>
      <c r="Q1448" s="5">
        <f>ROW()</f>
        <v>1448</v>
      </c>
    </row>
    <row r="1449" spans="1:17" x14ac:dyDescent="0.3">
      <c r="A1449" s="1" t="s">
        <v>881</v>
      </c>
      <c r="B1449" s="5"/>
      <c r="C1449" s="14">
        <f t="shared" si="381"/>
        <v>0</v>
      </c>
      <c r="D1449" s="14">
        <f t="shared" si="381"/>
        <v>0</v>
      </c>
      <c r="E1449" s="14" t="str">
        <f t="shared" si="382"/>
        <v/>
      </c>
      <c r="F1449" s="14">
        <f t="shared" si="383"/>
        <v>1</v>
      </c>
      <c r="G1449" s="14">
        <f t="shared" si="379"/>
        <v>2</v>
      </c>
      <c r="H1449" s="14">
        <f t="shared" si="389"/>
        <v>2</v>
      </c>
      <c r="I1449" s="14">
        <f t="shared" si="389"/>
        <v>0</v>
      </c>
      <c r="J1449" s="14">
        <f t="shared" si="389"/>
        <v>0</v>
      </c>
      <c r="K1449" s="14">
        <f t="shared" si="389"/>
        <v>0</v>
      </c>
      <c r="L1449" s="14" t="str">
        <f t="shared" si="385"/>
        <v>2.2</v>
      </c>
      <c r="M1449" s="15" t="str">
        <f t="shared" si="386"/>
        <v>--</v>
      </c>
      <c r="N1449" s="14" t="str">
        <f t="shared" si="387"/>
        <v/>
      </c>
      <c r="O1449" s="15" t="str">
        <f t="shared" si="380"/>
        <v/>
      </c>
      <c r="P1449" s="15" t="str">
        <f>IF(N1449=1,FLOOR(MAX($P$4:P1448),1)+1,IF(AND(P1448&lt;&gt;"",O1448&lt;&gt;1),MAX($P$4:P1448)+0.1,""))</f>
        <v/>
      </c>
      <c r="Q1449" s="5">
        <f>ROW()</f>
        <v>1449</v>
      </c>
    </row>
    <row r="1450" spans="1:17" x14ac:dyDescent="0.3">
      <c r="A1450" s="1" t="s">
        <v>882</v>
      </c>
      <c r="B1450" s="5"/>
      <c r="C1450" s="14">
        <f t="shared" si="381"/>
        <v>0</v>
      </c>
      <c r="D1450" s="14">
        <f t="shared" si="381"/>
        <v>0</v>
      </c>
      <c r="E1450" s="14" t="str">
        <f t="shared" si="382"/>
        <v/>
      </c>
      <c r="F1450" s="14">
        <f t="shared" si="383"/>
        <v>1</v>
      </c>
      <c r="G1450" s="14">
        <f t="shared" si="379"/>
        <v>2</v>
      </c>
      <c r="H1450" s="14">
        <f t="shared" si="389"/>
        <v>2</v>
      </c>
      <c r="I1450" s="14">
        <f t="shared" si="389"/>
        <v>0</v>
      </c>
      <c r="J1450" s="14">
        <f t="shared" si="389"/>
        <v>0</v>
      </c>
      <c r="K1450" s="14">
        <f t="shared" si="389"/>
        <v>0</v>
      </c>
      <c r="L1450" s="14" t="str">
        <f t="shared" si="385"/>
        <v>2.2</v>
      </c>
      <c r="M1450" s="15" t="str">
        <f t="shared" si="386"/>
        <v>--</v>
      </c>
      <c r="N1450" s="14" t="str">
        <f t="shared" si="387"/>
        <v/>
      </c>
      <c r="O1450" s="15" t="str">
        <f t="shared" si="380"/>
        <v/>
      </c>
      <c r="P1450" s="15" t="str">
        <f>IF(N1450=1,FLOOR(MAX($P$4:P1449),1)+1,IF(AND(P1449&lt;&gt;"",O1449&lt;&gt;1),MAX($P$4:P1449)+0.1,""))</f>
        <v/>
      </c>
      <c r="Q1450" s="5">
        <f>ROW()</f>
        <v>1450</v>
      </c>
    </row>
    <row r="1451" spans="1:17" x14ac:dyDescent="0.3">
      <c r="A1451" s="1" t="s">
        <v>883</v>
      </c>
      <c r="B1451" s="5"/>
      <c r="C1451" s="14">
        <f t="shared" si="381"/>
        <v>0</v>
      </c>
      <c r="D1451" s="14">
        <f t="shared" si="381"/>
        <v>0</v>
      </c>
      <c r="E1451" s="14" t="str">
        <f t="shared" si="382"/>
        <v/>
      </c>
      <c r="F1451" s="14">
        <f t="shared" si="383"/>
        <v>1</v>
      </c>
      <c r="G1451" s="14">
        <f t="shared" si="379"/>
        <v>2</v>
      </c>
      <c r="H1451" s="14">
        <f t="shared" si="389"/>
        <v>2</v>
      </c>
      <c r="I1451" s="14">
        <f t="shared" si="389"/>
        <v>0</v>
      </c>
      <c r="J1451" s="14">
        <f t="shared" si="389"/>
        <v>0</v>
      </c>
      <c r="K1451" s="14">
        <f t="shared" si="389"/>
        <v>0</v>
      </c>
      <c r="L1451" s="14" t="str">
        <f t="shared" si="385"/>
        <v>2.2</v>
      </c>
      <c r="M1451" s="15" t="str">
        <f t="shared" si="386"/>
        <v>--</v>
      </c>
      <c r="N1451" s="14" t="str">
        <f t="shared" si="387"/>
        <v/>
      </c>
      <c r="O1451" s="15" t="str">
        <f t="shared" si="380"/>
        <v/>
      </c>
      <c r="P1451" s="15" t="str">
        <f>IF(N1451=1,FLOOR(MAX($P$4:P1450),1)+1,IF(AND(P1450&lt;&gt;"",O1450&lt;&gt;1),MAX($P$4:P1450)+0.1,""))</f>
        <v/>
      </c>
      <c r="Q1451" s="5">
        <f>ROW()</f>
        <v>1451</v>
      </c>
    </row>
    <row r="1452" spans="1:17" x14ac:dyDescent="0.3">
      <c r="A1452" s="1" t="s">
        <v>190</v>
      </c>
      <c r="B1452" s="5"/>
      <c r="C1452" s="14">
        <f t="shared" si="381"/>
        <v>0</v>
      </c>
      <c r="D1452" s="14">
        <f t="shared" si="381"/>
        <v>1</v>
      </c>
      <c r="E1452" s="14" t="str">
        <f t="shared" si="382"/>
        <v/>
      </c>
      <c r="F1452" s="14">
        <f t="shared" si="383"/>
        <v>0</v>
      </c>
      <c r="G1452" s="14">
        <f t="shared" si="379"/>
        <v>2</v>
      </c>
      <c r="H1452" s="14">
        <f t="shared" si="389"/>
        <v>2</v>
      </c>
      <c r="I1452" s="14">
        <f t="shared" si="389"/>
        <v>0</v>
      </c>
      <c r="J1452" s="14">
        <f t="shared" si="389"/>
        <v>0</v>
      </c>
      <c r="K1452" s="14">
        <f t="shared" si="389"/>
        <v>0</v>
      </c>
      <c r="L1452" s="14" t="str">
        <f t="shared" si="385"/>
        <v>2.2</v>
      </c>
      <c r="M1452" s="15" t="str">
        <f t="shared" si="386"/>
        <v>--</v>
      </c>
      <c r="N1452" s="14" t="str">
        <f t="shared" si="387"/>
        <v/>
      </c>
      <c r="O1452" s="15" t="str">
        <f t="shared" si="380"/>
        <v/>
      </c>
      <c r="P1452" s="15" t="str">
        <f>IF(N1452=1,FLOOR(MAX($P$4:P1451),1)+1,IF(AND(P1451&lt;&gt;"",O1451&lt;&gt;1),MAX($P$4:P1451)+0.1,""))</f>
        <v/>
      </c>
      <c r="Q1452" s="5">
        <f>ROW()</f>
        <v>1452</v>
      </c>
    </row>
    <row r="1453" spans="1:17" x14ac:dyDescent="0.3">
      <c r="A1453" s="1" t="s">
        <v>884</v>
      </c>
      <c r="B1453" s="5"/>
      <c r="C1453" s="14">
        <f t="shared" si="381"/>
        <v>1</v>
      </c>
      <c r="D1453" s="14">
        <f t="shared" si="381"/>
        <v>0</v>
      </c>
      <c r="E1453" s="14" t="str">
        <f t="shared" si="382"/>
        <v/>
      </c>
      <c r="F1453" s="14">
        <f t="shared" si="383"/>
        <v>1</v>
      </c>
      <c r="G1453" s="14">
        <f t="shared" si="379"/>
        <v>2</v>
      </c>
      <c r="H1453" s="14">
        <f t="shared" si="389"/>
        <v>3</v>
      </c>
      <c r="I1453" s="14">
        <f t="shared" si="389"/>
        <v>0</v>
      </c>
      <c r="J1453" s="14">
        <f t="shared" si="389"/>
        <v>0</v>
      </c>
      <c r="K1453" s="14">
        <f t="shared" si="389"/>
        <v>0</v>
      </c>
      <c r="L1453" s="14" t="str">
        <f t="shared" si="385"/>
        <v>2.3</v>
      </c>
      <c r="M1453" s="15" t="str">
        <f t="shared" si="386"/>
        <v>DATABASE AND WEB SERVER SOFTWARE FOR MODERATE IMPACT SYSTEMS</v>
      </c>
      <c r="N1453" s="14" t="str">
        <f t="shared" si="387"/>
        <v/>
      </c>
      <c r="O1453" s="15" t="str">
        <f t="shared" si="380"/>
        <v/>
      </c>
      <c r="P1453" s="15" t="str">
        <f>IF(N1453=1,FLOOR(MAX($P$4:P1452),1)+1,IF(AND(P1452&lt;&gt;"",O1452&lt;&gt;1),MAX($P$4:P1452)+0.1,""))</f>
        <v/>
      </c>
      <c r="Q1453" s="5">
        <f>ROW()</f>
        <v>1453</v>
      </c>
    </row>
    <row r="1454" spans="1:17" x14ac:dyDescent="0.3">
      <c r="A1454" s="1" t="s">
        <v>59</v>
      </c>
      <c r="B1454" s="5"/>
      <c r="C1454" s="14">
        <f t="shared" si="381"/>
        <v>0</v>
      </c>
      <c r="D1454" s="14">
        <f t="shared" si="381"/>
        <v>0</v>
      </c>
      <c r="E1454" s="14" t="str">
        <f t="shared" si="382"/>
        <v/>
      </c>
      <c r="F1454" s="14">
        <f t="shared" si="383"/>
        <v>1</v>
      </c>
      <c r="G1454" s="14">
        <f t="shared" si="379"/>
        <v>2</v>
      </c>
      <c r="H1454" s="14">
        <f t="shared" si="389"/>
        <v>3</v>
      </c>
      <c r="I1454" s="14">
        <f t="shared" si="389"/>
        <v>0</v>
      </c>
      <c r="J1454" s="14">
        <f t="shared" si="389"/>
        <v>0</v>
      </c>
      <c r="K1454" s="14">
        <f t="shared" si="389"/>
        <v>0</v>
      </c>
      <c r="L1454" s="14" t="str">
        <f t="shared" si="385"/>
        <v>2.3</v>
      </c>
      <c r="M1454" s="15" t="str">
        <f t="shared" si="386"/>
        <v>--</v>
      </c>
      <c r="N1454" s="14" t="str">
        <f t="shared" si="387"/>
        <v/>
      </c>
      <c r="O1454" s="15" t="str">
        <f t="shared" si="380"/>
        <v/>
      </c>
      <c r="P1454" s="15" t="str">
        <f>IF(N1454=1,FLOOR(MAX($P$4:P1453),1)+1,IF(AND(P1453&lt;&gt;"",O1453&lt;&gt;1),MAX($P$4:P1453)+0.1,""))</f>
        <v/>
      </c>
      <c r="Q1454" s="5">
        <f>ROW()</f>
        <v>1454</v>
      </c>
    </row>
    <row r="1455" spans="1:17" x14ac:dyDescent="0.3">
      <c r="A1455" s="1" t="s">
        <v>60</v>
      </c>
      <c r="B1455" s="5"/>
      <c r="C1455" s="14">
        <f t="shared" si="381"/>
        <v>0</v>
      </c>
      <c r="D1455" s="14">
        <f t="shared" si="381"/>
        <v>0</v>
      </c>
      <c r="E1455" s="14" t="str">
        <f t="shared" si="382"/>
        <v/>
      </c>
      <c r="F1455" s="14">
        <f t="shared" si="383"/>
        <v>1</v>
      </c>
      <c r="G1455" s="14">
        <f t="shared" si="379"/>
        <v>2</v>
      </c>
      <c r="H1455" s="14">
        <f t="shared" si="389"/>
        <v>3</v>
      </c>
      <c r="I1455" s="14">
        <f t="shared" si="389"/>
        <v>0</v>
      </c>
      <c r="J1455" s="14">
        <f t="shared" si="389"/>
        <v>0</v>
      </c>
      <c r="K1455" s="14">
        <f t="shared" si="389"/>
        <v>0</v>
      </c>
      <c r="L1455" s="14" t="str">
        <f t="shared" si="385"/>
        <v>2.3</v>
      </c>
      <c r="M1455" s="15" t="str">
        <f t="shared" si="386"/>
        <v>--</v>
      </c>
      <c r="N1455" s="14" t="str">
        <f t="shared" si="387"/>
        <v/>
      </c>
      <c r="O1455" s="15" t="str">
        <f t="shared" si="380"/>
        <v/>
      </c>
      <c r="P1455" s="15" t="str">
        <f>IF(N1455=1,FLOOR(MAX($P$4:P1454),1)+1,IF(AND(P1454&lt;&gt;"",O1454&lt;&gt;1),MAX($P$4:P1454)+0.1,""))</f>
        <v/>
      </c>
      <c r="Q1455" s="5">
        <f>ROW()</f>
        <v>1455</v>
      </c>
    </row>
    <row r="1456" spans="1:17" x14ac:dyDescent="0.3">
      <c r="A1456" s="1" t="s">
        <v>885</v>
      </c>
      <c r="B1456" s="5"/>
      <c r="C1456" s="14">
        <f t="shared" si="381"/>
        <v>0</v>
      </c>
      <c r="D1456" s="14">
        <f t="shared" si="381"/>
        <v>0</v>
      </c>
      <c r="E1456" s="14" t="str">
        <f t="shared" si="382"/>
        <v/>
      </c>
      <c r="F1456" s="14">
        <f t="shared" si="383"/>
        <v>1</v>
      </c>
      <c r="G1456" s="14">
        <f t="shared" si="379"/>
        <v>2</v>
      </c>
      <c r="H1456" s="14">
        <f t="shared" si="389"/>
        <v>3</v>
      </c>
      <c r="I1456" s="14">
        <f t="shared" si="389"/>
        <v>0</v>
      </c>
      <c r="J1456" s="14">
        <f t="shared" si="389"/>
        <v>0</v>
      </c>
      <c r="K1456" s="14">
        <f t="shared" si="389"/>
        <v>0</v>
      </c>
      <c r="L1456" s="14" t="str">
        <f t="shared" si="385"/>
        <v>2.3</v>
      </c>
      <c r="M1456" s="15" t="str">
        <f t="shared" si="386"/>
        <v>--</v>
      </c>
      <c r="N1456" s="14" t="str">
        <f t="shared" si="387"/>
        <v/>
      </c>
      <c r="O1456" s="15" t="str">
        <f t="shared" si="380"/>
        <v/>
      </c>
      <c r="P1456" s="15" t="str">
        <f>IF(N1456=1,FLOOR(MAX($P$4:P1455),1)+1,IF(AND(P1455&lt;&gt;"",O1455&lt;&gt;1),MAX($P$4:P1455)+0.1,""))</f>
        <v/>
      </c>
      <c r="Q1456" s="5">
        <f>ROW()</f>
        <v>1456</v>
      </c>
    </row>
    <row r="1457" spans="1:17" x14ac:dyDescent="0.3">
      <c r="A1457" s="1" t="s">
        <v>73</v>
      </c>
      <c r="B1457" s="5"/>
      <c r="C1457" s="14">
        <f t="shared" si="381"/>
        <v>0</v>
      </c>
      <c r="D1457" s="14">
        <f t="shared" si="381"/>
        <v>0</v>
      </c>
      <c r="E1457" s="14" t="str">
        <f t="shared" si="382"/>
        <v/>
      </c>
      <c r="F1457" s="14">
        <f t="shared" si="383"/>
        <v>1</v>
      </c>
      <c r="G1457" s="14">
        <f t="shared" si="379"/>
        <v>2</v>
      </c>
      <c r="H1457" s="14">
        <f t="shared" si="389"/>
        <v>3</v>
      </c>
      <c r="I1457" s="14">
        <f t="shared" si="389"/>
        <v>0</v>
      </c>
      <c r="J1457" s="14">
        <f t="shared" si="389"/>
        <v>0</v>
      </c>
      <c r="K1457" s="14">
        <f t="shared" si="389"/>
        <v>0</v>
      </c>
      <c r="L1457" s="14" t="str">
        <f t="shared" si="385"/>
        <v>2.3</v>
      </c>
      <c r="M1457" s="15" t="str">
        <f t="shared" si="386"/>
        <v>--</v>
      </c>
      <c r="N1457" s="14" t="str">
        <f t="shared" si="387"/>
        <v/>
      </c>
      <c r="O1457" s="15" t="str">
        <f t="shared" si="380"/>
        <v/>
      </c>
      <c r="P1457" s="15" t="str">
        <f>IF(N1457=1,FLOOR(MAX($P$4:P1456),1)+1,IF(AND(P1456&lt;&gt;"",O1456&lt;&gt;1),MAX($P$4:P1456)+0.1,""))</f>
        <v/>
      </c>
      <c r="Q1457" s="5">
        <f>ROW()</f>
        <v>1457</v>
      </c>
    </row>
    <row r="1458" spans="1:17" x14ac:dyDescent="0.3">
      <c r="A1458" s="1" t="s">
        <v>55</v>
      </c>
      <c r="B1458" s="5"/>
      <c r="C1458" s="14">
        <f t="shared" si="381"/>
        <v>0</v>
      </c>
      <c r="D1458" s="14">
        <f t="shared" si="381"/>
        <v>0</v>
      </c>
      <c r="E1458" s="14" t="str">
        <f t="shared" si="382"/>
        <v/>
      </c>
      <c r="F1458" s="14">
        <f t="shared" si="383"/>
        <v>1</v>
      </c>
      <c r="G1458" s="14">
        <f t="shared" si="379"/>
        <v>2</v>
      </c>
      <c r="H1458" s="14">
        <f t="shared" si="389"/>
        <v>3</v>
      </c>
      <c r="I1458" s="14">
        <f t="shared" si="389"/>
        <v>0</v>
      </c>
      <c r="J1458" s="14">
        <f t="shared" si="389"/>
        <v>0</v>
      </c>
      <c r="K1458" s="14">
        <f t="shared" si="389"/>
        <v>0</v>
      </c>
      <c r="L1458" s="14" t="str">
        <f t="shared" si="385"/>
        <v>2.3</v>
      </c>
      <c r="M1458" s="15" t="str">
        <f t="shared" si="386"/>
        <v>--</v>
      </c>
      <c r="N1458" s="14" t="str">
        <f t="shared" si="387"/>
        <v/>
      </c>
      <c r="O1458" s="15" t="str">
        <f t="shared" si="380"/>
        <v/>
      </c>
      <c r="P1458" s="15" t="str">
        <f>IF(N1458=1,FLOOR(MAX($P$4:P1457),1)+1,IF(AND(P1457&lt;&gt;"",O1457&lt;&gt;1),MAX($P$4:P1457)+0.1,""))</f>
        <v/>
      </c>
      <c r="Q1458" s="5">
        <f>ROW()</f>
        <v>1458</v>
      </c>
    </row>
    <row r="1459" spans="1:17" x14ac:dyDescent="0.3">
      <c r="A1459" s="1" t="s">
        <v>55</v>
      </c>
      <c r="B1459" s="5"/>
      <c r="C1459" s="14">
        <f t="shared" si="381"/>
        <v>0</v>
      </c>
      <c r="D1459" s="14">
        <f t="shared" si="381"/>
        <v>0</v>
      </c>
      <c r="E1459" s="14" t="str">
        <f t="shared" si="382"/>
        <v/>
      </c>
      <c r="F1459" s="14">
        <f t="shared" si="383"/>
        <v>1</v>
      </c>
      <c r="G1459" s="14">
        <f t="shared" si="379"/>
        <v>2</v>
      </c>
      <c r="H1459" s="14">
        <f t="shared" si="389"/>
        <v>3</v>
      </c>
      <c r="I1459" s="14">
        <f t="shared" si="389"/>
        <v>0</v>
      </c>
      <c r="J1459" s="14">
        <f t="shared" si="389"/>
        <v>0</v>
      </c>
      <c r="K1459" s="14">
        <f t="shared" si="389"/>
        <v>0</v>
      </c>
      <c r="L1459" s="14" t="str">
        <f t="shared" si="385"/>
        <v>2.3</v>
      </c>
      <c r="M1459" s="15" t="str">
        <f t="shared" si="386"/>
        <v>--</v>
      </c>
      <c r="N1459" s="14" t="str">
        <f t="shared" si="387"/>
        <v/>
      </c>
      <c r="O1459" s="15" t="str">
        <f t="shared" si="380"/>
        <v/>
      </c>
      <c r="P1459" s="15" t="str">
        <f>IF(N1459=1,FLOOR(MAX($P$4:P1458),1)+1,IF(AND(P1458&lt;&gt;"",O1458&lt;&gt;1),MAX($P$4:P1458)+0.1,""))</f>
        <v/>
      </c>
      <c r="Q1459" s="5">
        <f>ROW()</f>
        <v>1459</v>
      </c>
    </row>
    <row r="1460" spans="1:17" x14ac:dyDescent="0.3">
      <c r="A1460" s="1" t="s">
        <v>886</v>
      </c>
      <c r="B1460" s="5"/>
      <c r="C1460" s="14">
        <f t="shared" si="381"/>
        <v>0</v>
      </c>
      <c r="D1460" s="14">
        <f t="shared" si="381"/>
        <v>0</v>
      </c>
      <c r="E1460" s="14" t="str">
        <f t="shared" si="382"/>
        <v/>
      </c>
      <c r="F1460" s="14">
        <f t="shared" si="383"/>
        <v>1</v>
      </c>
      <c r="G1460" s="14">
        <f t="shared" si="379"/>
        <v>2</v>
      </c>
      <c r="H1460" s="14">
        <f t="shared" si="389"/>
        <v>3</v>
      </c>
      <c r="I1460" s="14">
        <f t="shared" si="389"/>
        <v>0</v>
      </c>
      <c r="J1460" s="14">
        <f t="shared" si="389"/>
        <v>0</v>
      </c>
      <c r="K1460" s="14">
        <f t="shared" si="389"/>
        <v>0</v>
      </c>
      <c r="L1460" s="14" t="str">
        <f t="shared" si="385"/>
        <v>2.3</v>
      </c>
      <c r="M1460" s="15" t="str">
        <f t="shared" si="386"/>
        <v>--</v>
      </c>
      <c r="N1460" s="14">
        <f t="shared" si="387"/>
        <v>1</v>
      </c>
      <c r="O1460" s="15" t="str">
        <f t="shared" si="380"/>
        <v/>
      </c>
      <c r="P1460" s="15">
        <f>IF(N1460=1,FLOOR(MAX($P$4:P1459),1)+1,IF(AND(P1459&lt;&gt;"",O1459&lt;&gt;1),MAX($P$4:P1459)+0.1,""))</f>
        <v>42</v>
      </c>
      <c r="Q1460" s="5">
        <f>ROW()</f>
        <v>1460</v>
      </c>
    </row>
    <row r="1461" spans="1:17" x14ac:dyDescent="0.3">
      <c r="A1461" s="1" t="s">
        <v>887</v>
      </c>
      <c r="B1461" s="5"/>
      <c r="C1461" s="14">
        <f t="shared" si="381"/>
        <v>0</v>
      </c>
      <c r="D1461" s="14">
        <f t="shared" si="381"/>
        <v>0</v>
      </c>
      <c r="E1461" s="14" t="str">
        <f t="shared" si="382"/>
        <v/>
      </c>
      <c r="F1461" s="14">
        <f t="shared" si="383"/>
        <v>1</v>
      </c>
      <c r="G1461" s="14">
        <f t="shared" si="379"/>
        <v>2</v>
      </c>
      <c r="H1461" s="14">
        <f t="shared" si="389"/>
        <v>3</v>
      </c>
      <c r="I1461" s="14">
        <f t="shared" si="389"/>
        <v>0</v>
      </c>
      <c r="J1461" s="14">
        <f t="shared" si="389"/>
        <v>0</v>
      </c>
      <c r="K1461" s="14">
        <f t="shared" si="389"/>
        <v>0</v>
      </c>
      <c r="L1461" s="14" t="str">
        <f t="shared" si="385"/>
        <v>2.3</v>
      </c>
      <c r="M1461" s="15" t="str">
        <f t="shared" si="386"/>
        <v>--</v>
      </c>
      <c r="N1461" s="14" t="str">
        <f t="shared" si="387"/>
        <v/>
      </c>
      <c r="O1461" s="15">
        <f t="shared" si="380"/>
        <v>1</v>
      </c>
      <c r="P1461" s="15">
        <f>IF(N1461=1,FLOOR(MAX($P$4:P1460),1)+1,IF(AND(P1460&lt;&gt;"",O1460&lt;&gt;1),MAX($P$4:P1460)+0.1,""))</f>
        <v>42.1</v>
      </c>
      <c r="Q1461" s="5">
        <f>ROW()</f>
        <v>1461</v>
      </c>
    </row>
    <row r="1462" spans="1:17" x14ac:dyDescent="0.3">
      <c r="A1462" s="1" t="s">
        <v>55</v>
      </c>
      <c r="B1462" s="5"/>
      <c r="C1462" s="14">
        <f t="shared" si="381"/>
        <v>0</v>
      </c>
      <c r="D1462" s="14">
        <f t="shared" si="381"/>
        <v>0</v>
      </c>
      <c r="E1462" s="14" t="str">
        <f t="shared" si="382"/>
        <v/>
      </c>
      <c r="F1462" s="14">
        <f t="shared" si="383"/>
        <v>1</v>
      </c>
      <c r="G1462" s="14">
        <f t="shared" si="379"/>
        <v>2</v>
      </c>
      <c r="H1462" s="14">
        <f t="shared" ref="H1462:K1477" si="390">IF(G1462&lt;&gt;G1461,0,IF(AND(($F1461-$D1462)=(H$3-1),$F1462=H$3),H1461+1,H1461))</f>
        <v>3</v>
      </c>
      <c r="I1462" s="14">
        <f t="shared" si="390"/>
        <v>0</v>
      </c>
      <c r="J1462" s="14">
        <f t="shared" si="390"/>
        <v>0</v>
      </c>
      <c r="K1462" s="14">
        <f t="shared" si="390"/>
        <v>0</v>
      </c>
      <c r="L1462" s="14" t="str">
        <f t="shared" si="385"/>
        <v>2.3</v>
      </c>
      <c r="M1462" s="15" t="str">
        <f t="shared" si="386"/>
        <v>--</v>
      </c>
      <c r="N1462" s="14" t="str">
        <f t="shared" si="387"/>
        <v/>
      </c>
      <c r="O1462" s="15" t="str">
        <f t="shared" si="380"/>
        <v/>
      </c>
      <c r="P1462" s="15" t="str">
        <f>IF(N1462=1,FLOOR(MAX($P$4:P1461),1)+1,IF(AND(P1461&lt;&gt;"",O1461&lt;&gt;1),MAX($P$4:P1461)+0.1,""))</f>
        <v/>
      </c>
      <c r="Q1462" s="5">
        <f>ROW()</f>
        <v>1462</v>
      </c>
    </row>
    <row r="1463" spans="1:17" x14ac:dyDescent="0.3">
      <c r="A1463" s="1" t="s">
        <v>888</v>
      </c>
      <c r="B1463" s="5"/>
      <c r="C1463" s="14">
        <f t="shared" si="381"/>
        <v>0</v>
      </c>
      <c r="D1463" s="14">
        <f t="shared" si="381"/>
        <v>0</v>
      </c>
      <c r="E1463" s="14" t="str">
        <f t="shared" si="382"/>
        <v/>
      </c>
      <c r="F1463" s="14">
        <f t="shared" si="383"/>
        <v>1</v>
      </c>
      <c r="G1463" s="14">
        <f t="shared" si="379"/>
        <v>2</v>
      </c>
      <c r="H1463" s="14">
        <f t="shared" si="390"/>
        <v>3</v>
      </c>
      <c r="I1463" s="14">
        <f t="shared" si="390"/>
        <v>0</v>
      </c>
      <c r="J1463" s="14">
        <f t="shared" si="390"/>
        <v>0</v>
      </c>
      <c r="K1463" s="14">
        <f t="shared" si="390"/>
        <v>0</v>
      </c>
      <c r="L1463" s="14" t="str">
        <f t="shared" si="385"/>
        <v>2.3</v>
      </c>
      <c r="M1463" s="15" t="str">
        <f t="shared" si="386"/>
        <v>--</v>
      </c>
      <c r="N1463" s="14" t="str">
        <f t="shared" si="387"/>
        <v/>
      </c>
      <c r="O1463" s="15" t="str">
        <f t="shared" si="380"/>
        <v/>
      </c>
      <c r="P1463" s="15" t="str">
        <f>IF(N1463=1,FLOOR(MAX($P$4:P1462),1)+1,IF(AND(P1462&lt;&gt;"",O1462&lt;&gt;1),MAX($P$4:P1462)+0.1,""))</f>
        <v/>
      </c>
      <c r="Q1463" s="5">
        <f>ROW()</f>
        <v>1463</v>
      </c>
    </row>
    <row r="1464" spans="1:17" x14ac:dyDescent="0.3">
      <c r="A1464" s="1" t="s">
        <v>889</v>
      </c>
      <c r="B1464" s="5"/>
      <c r="C1464" s="14">
        <f t="shared" si="381"/>
        <v>0</v>
      </c>
      <c r="D1464" s="14">
        <f t="shared" si="381"/>
        <v>0</v>
      </c>
      <c r="E1464" s="14" t="str">
        <f t="shared" si="382"/>
        <v/>
      </c>
      <c r="F1464" s="14">
        <f t="shared" si="383"/>
        <v>1</v>
      </c>
      <c r="G1464" s="14">
        <f t="shared" si="379"/>
        <v>2</v>
      </c>
      <c r="H1464" s="14">
        <f t="shared" si="390"/>
        <v>3</v>
      </c>
      <c r="I1464" s="14">
        <f t="shared" si="390"/>
        <v>0</v>
      </c>
      <c r="J1464" s="14">
        <f t="shared" si="390"/>
        <v>0</v>
      </c>
      <c r="K1464" s="14">
        <f t="shared" si="390"/>
        <v>0</v>
      </c>
      <c r="L1464" s="14" t="str">
        <f t="shared" si="385"/>
        <v>2.3</v>
      </c>
      <c r="M1464" s="15" t="str">
        <f t="shared" si="386"/>
        <v>--</v>
      </c>
      <c r="N1464" s="14" t="str">
        <f t="shared" si="387"/>
        <v/>
      </c>
      <c r="O1464" s="15" t="str">
        <f t="shared" si="380"/>
        <v/>
      </c>
      <c r="P1464" s="15" t="str">
        <f>IF(N1464=1,FLOOR(MAX($P$4:P1463),1)+1,IF(AND(P1463&lt;&gt;"",O1463&lt;&gt;1),MAX($P$4:P1463)+0.1,""))</f>
        <v/>
      </c>
      <c r="Q1464" s="5">
        <f>ROW()</f>
        <v>1464</v>
      </c>
    </row>
    <row r="1465" spans="1:17" x14ac:dyDescent="0.3">
      <c r="A1465" s="1" t="s">
        <v>190</v>
      </c>
      <c r="B1465" s="5"/>
      <c r="C1465" s="14">
        <f t="shared" si="381"/>
        <v>0</v>
      </c>
      <c r="D1465" s="14">
        <f t="shared" si="381"/>
        <v>1</v>
      </c>
      <c r="E1465" s="14" t="str">
        <f t="shared" si="382"/>
        <v/>
      </c>
      <c r="F1465" s="14">
        <f t="shared" si="383"/>
        <v>0</v>
      </c>
      <c r="G1465" s="14">
        <f t="shared" si="379"/>
        <v>2</v>
      </c>
      <c r="H1465" s="14">
        <f t="shared" si="390"/>
        <v>3</v>
      </c>
      <c r="I1465" s="14">
        <f t="shared" si="390"/>
        <v>0</v>
      </c>
      <c r="J1465" s="14">
        <f t="shared" si="390"/>
        <v>0</v>
      </c>
      <c r="K1465" s="14">
        <f t="shared" si="390"/>
        <v>0</v>
      </c>
      <c r="L1465" s="14" t="str">
        <f t="shared" si="385"/>
        <v>2.3</v>
      </c>
      <c r="M1465" s="15" t="str">
        <f t="shared" si="386"/>
        <v>--</v>
      </c>
      <c r="N1465" s="14" t="str">
        <f t="shared" si="387"/>
        <v/>
      </c>
      <c r="O1465" s="15" t="str">
        <f t="shared" si="380"/>
        <v/>
      </c>
      <c r="P1465" s="15" t="str">
        <f>IF(N1465=1,FLOOR(MAX($P$4:P1464),1)+1,IF(AND(P1464&lt;&gt;"",O1464&lt;&gt;1),MAX($P$4:P1464)+0.1,""))</f>
        <v/>
      </c>
      <c r="Q1465" s="5">
        <f>ROW()</f>
        <v>1465</v>
      </c>
    </row>
    <row r="1466" spans="1:17" x14ac:dyDescent="0.3">
      <c r="A1466" s="1" t="s">
        <v>890</v>
      </c>
      <c r="B1466" s="5"/>
      <c r="C1466" s="14">
        <f t="shared" si="381"/>
        <v>0</v>
      </c>
      <c r="D1466" s="14">
        <f t="shared" si="381"/>
        <v>0</v>
      </c>
      <c r="E1466" s="14" t="str">
        <f t="shared" si="382"/>
        <v/>
      </c>
      <c r="F1466" s="14">
        <f t="shared" si="383"/>
        <v>0</v>
      </c>
      <c r="G1466" s="14">
        <f t="shared" si="379"/>
        <v>3</v>
      </c>
      <c r="H1466" s="14">
        <f t="shared" si="390"/>
        <v>0</v>
      </c>
      <c r="I1466" s="14">
        <f t="shared" si="390"/>
        <v>0</v>
      </c>
      <c r="J1466" s="14">
        <f t="shared" si="390"/>
        <v>0</v>
      </c>
      <c r="K1466" s="14">
        <f t="shared" si="390"/>
        <v>0</v>
      </c>
      <c r="L1466" s="14" t="str">
        <f t="shared" si="385"/>
        <v>3</v>
      </c>
      <c r="M1466" s="15" t="str">
        <f t="shared" si="386"/>
        <v>--</v>
      </c>
      <c r="N1466" s="14" t="str">
        <f t="shared" si="387"/>
        <v/>
      </c>
      <c r="O1466" s="15" t="str">
        <f t="shared" si="380"/>
        <v/>
      </c>
      <c r="P1466" s="15" t="str">
        <f>IF(N1466=1,FLOOR(MAX($P$4:P1465),1)+1,IF(AND(P1465&lt;&gt;"",O1465&lt;&gt;1),MAX($P$4:P1465)+0.1,""))</f>
        <v/>
      </c>
      <c r="Q1466" s="5">
        <f>ROW()</f>
        <v>1466</v>
      </c>
    </row>
    <row r="1467" spans="1:17" x14ac:dyDescent="0.3">
      <c r="A1467" s="1" t="s">
        <v>55</v>
      </c>
      <c r="B1467" s="5"/>
      <c r="C1467" s="14">
        <f t="shared" si="381"/>
        <v>0</v>
      </c>
      <c r="D1467" s="14">
        <f t="shared" si="381"/>
        <v>0</v>
      </c>
      <c r="E1467" s="14" t="str">
        <f t="shared" si="382"/>
        <v/>
      </c>
      <c r="F1467" s="14">
        <f t="shared" si="383"/>
        <v>0</v>
      </c>
      <c r="G1467" s="14">
        <f t="shared" si="379"/>
        <v>3</v>
      </c>
      <c r="H1467" s="14">
        <f t="shared" si="390"/>
        <v>0</v>
      </c>
      <c r="I1467" s="14">
        <f t="shared" si="390"/>
        <v>0</v>
      </c>
      <c r="J1467" s="14">
        <f t="shared" si="390"/>
        <v>0</v>
      </c>
      <c r="K1467" s="14">
        <f t="shared" si="390"/>
        <v>0</v>
      </c>
      <c r="L1467" s="14" t="str">
        <f t="shared" si="385"/>
        <v>3</v>
      </c>
      <c r="M1467" s="15" t="str">
        <f t="shared" si="386"/>
        <v>--</v>
      </c>
      <c r="N1467" s="14" t="str">
        <f t="shared" si="387"/>
        <v/>
      </c>
      <c r="O1467" s="15" t="str">
        <f t="shared" si="380"/>
        <v/>
      </c>
      <c r="P1467" s="15" t="str">
        <f>IF(N1467=1,FLOOR(MAX($P$4:P1466),1)+1,IF(AND(P1466&lt;&gt;"",O1466&lt;&gt;1),MAX($P$4:P1466)+0.1,""))</f>
        <v/>
      </c>
      <c r="Q1467" s="5">
        <f>ROW()</f>
        <v>1467</v>
      </c>
    </row>
    <row r="1468" spans="1:17" x14ac:dyDescent="0.3">
      <c r="A1468" s="1" t="s">
        <v>891</v>
      </c>
      <c r="B1468" s="5"/>
      <c r="C1468" s="14">
        <f t="shared" si="381"/>
        <v>1</v>
      </c>
      <c r="D1468" s="14">
        <f t="shared" si="381"/>
        <v>0</v>
      </c>
      <c r="E1468" s="14" t="str">
        <f t="shared" si="382"/>
        <v/>
      </c>
      <c r="F1468" s="14">
        <f t="shared" si="383"/>
        <v>1</v>
      </c>
      <c r="G1468" s="14">
        <f t="shared" si="379"/>
        <v>3</v>
      </c>
      <c r="H1468" s="14">
        <f t="shared" si="390"/>
        <v>1</v>
      </c>
      <c r="I1468" s="14">
        <f t="shared" si="390"/>
        <v>0</v>
      </c>
      <c r="J1468" s="14">
        <f t="shared" si="390"/>
        <v>0</v>
      </c>
      <c r="K1468" s="14">
        <f t="shared" si="390"/>
        <v>0</v>
      </c>
      <c r="L1468" s="14" t="str">
        <f t="shared" si="385"/>
        <v>3.1</v>
      </c>
      <c r="M1468" s="15" t="str">
        <f t="shared" si="386"/>
        <v>CYBERSECURITY HARDENING AND CONFIGURATION GUIDES</v>
      </c>
      <c r="N1468" s="14" t="str">
        <f t="shared" si="387"/>
        <v/>
      </c>
      <c r="O1468" s="15" t="str">
        <f t="shared" si="380"/>
        <v/>
      </c>
      <c r="P1468" s="15" t="str">
        <f>IF(N1468=1,FLOOR(MAX($P$4:P1467),1)+1,IF(AND(P1467&lt;&gt;"",O1467&lt;&gt;1),MAX($P$4:P1467)+0.1,""))</f>
        <v/>
      </c>
      <c r="Q1468" s="5">
        <f>ROW()</f>
        <v>1468</v>
      </c>
    </row>
    <row r="1469" spans="1:17" x14ac:dyDescent="0.3">
      <c r="A1469" s="1" t="s">
        <v>55</v>
      </c>
      <c r="B1469" s="5"/>
      <c r="C1469" s="14">
        <f t="shared" si="381"/>
        <v>0</v>
      </c>
      <c r="D1469" s="14">
        <f t="shared" si="381"/>
        <v>0</v>
      </c>
      <c r="E1469" s="14" t="str">
        <f t="shared" si="382"/>
        <v/>
      </c>
      <c r="F1469" s="14">
        <f t="shared" si="383"/>
        <v>1</v>
      </c>
      <c r="G1469" s="14">
        <f t="shared" si="379"/>
        <v>3</v>
      </c>
      <c r="H1469" s="14">
        <f t="shared" si="390"/>
        <v>1</v>
      </c>
      <c r="I1469" s="14">
        <f t="shared" si="390"/>
        <v>0</v>
      </c>
      <c r="J1469" s="14">
        <f t="shared" si="390"/>
        <v>0</v>
      </c>
      <c r="K1469" s="14">
        <f t="shared" si="390"/>
        <v>0</v>
      </c>
      <c r="L1469" s="14" t="str">
        <f t="shared" si="385"/>
        <v>3.1</v>
      </c>
      <c r="M1469" s="15" t="str">
        <f t="shared" si="386"/>
        <v>--</v>
      </c>
      <c r="N1469" s="14" t="str">
        <f t="shared" si="387"/>
        <v/>
      </c>
      <c r="O1469" s="15" t="str">
        <f t="shared" si="380"/>
        <v/>
      </c>
      <c r="P1469" s="15" t="str">
        <f>IF(N1469=1,FLOOR(MAX($P$4:P1468),1)+1,IF(AND(P1468&lt;&gt;"",O1468&lt;&gt;1),MAX($P$4:P1468)+0.1,""))</f>
        <v/>
      </c>
      <c r="Q1469" s="5">
        <f>ROW()</f>
        <v>1469</v>
      </c>
    </row>
    <row r="1470" spans="1:17" x14ac:dyDescent="0.3">
      <c r="A1470" s="1" t="s">
        <v>892</v>
      </c>
      <c r="B1470" s="5"/>
      <c r="C1470" s="14">
        <f t="shared" si="381"/>
        <v>0</v>
      </c>
      <c r="D1470" s="14">
        <f t="shared" si="381"/>
        <v>0</v>
      </c>
      <c r="E1470" s="14" t="str">
        <f t="shared" si="382"/>
        <v/>
      </c>
      <c r="F1470" s="14">
        <f t="shared" si="383"/>
        <v>1</v>
      </c>
      <c r="G1470" s="14">
        <f t="shared" si="379"/>
        <v>3</v>
      </c>
      <c r="H1470" s="14">
        <f t="shared" si="390"/>
        <v>1</v>
      </c>
      <c r="I1470" s="14">
        <f t="shared" si="390"/>
        <v>0</v>
      </c>
      <c r="J1470" s="14">
        <f t="shared" si="390"/>
        <v>0</v>
      </c>
      <c r="K1470" s="14">
        <f t="shared" si="390"/>
        <v>0</v>
      </c>
      <c r="L1470" s="14" t="str">
        <f t="shared" si="385"/>
        <v>3.1</v>
      </c>
      <c r="M1470" s="15" t="str">
        <f t="shared" si="386"/>
        <v>--</v>
      </c>
      <c r="N1470" s="14" t="str">
        <f t="shared" si="387"/>
        <v/>
      </c>
      <c r="O1470" s="15" t="str">
        <f t="shared" si="380"/>
        <v/>
      </c>
      <c r="P1470" s="15" t="str">
        <f>IF(N1470=1,FLOOR(MAX($P$4:P1469),1)+1,IF(AND(P1469&lt;&gt;"",O1469&lt;&gt;1),MAX($P$4:P1469)+0.1,""))</f>
        <v/>
      </c>
      <c r="Q1470" s="5">
        <f>ROW()</f>
        <v>1470</v>
      </c>
    </row>
    <row r="1471" spans="1:17" x14ac:dyDescent="0.3">
      <c r="A1471" s="1" t="s">
        <v>893</v>
      </c>
      <c r="B1471" s="5"/>
      <c r="C1471" s="14">
        <f t="shared" si="381"/>
        <v>0</v>
      </c>
      <c r="D1471" s="14">
        <f t="shared" si="381"/>
        <v>0</v>
      </c>
      <c r="E1471" s="14" t="str">
        <f t="shared" si="382"/>
        <v/>
      </c>
      <c r="F1471" s="14">
        <f t="shared" si="383"/>
        <v>1</v>
      </c>
      <c r="G1471" s="14">
        <f t="shared" si="379"/>
        <v>3</v>
      </c>
      <c r="H1471" s="14">
        <f t="shared" si="390"/>
        <v>1</v>
      </c>
      <c r="I1471" s="14">
        <f t="shared" si="390"/>
        <v>0</v>
      </c>
      <c r="J1471" s="14">
        <f t="shared" si="390"/>
        <v>0</v>
      </c>
      <c r="K1471" s="14">
        <f t="shared" si="390"/>
        <v>0</v>
      </c>
      <c r="L1471" s="14" t="str">
        <f t="shared" si="385"/>
        <v>3.1</v>
      </c>
      <c r="M1471" s="15" t="str">
        <f t="shared" si="386"/>
        <v>--</v>
      </c>
      <c r="N1471" s="14" t="str">
        <f t="shared" si="387"/>
        <v/>
      </c>
      <c r="O1471" s="15" t="str">
        <f t="shared" si="380"/>
        <v/>
      </c>
      <c r="P1471" s="15" t="str">
        <f>IF(N1471=1,FLOOR(MAX($P$4:P1470),1)+1,IF(AND(P1470&lt;&gt;"",O1470&lt;&gt;1),MAX($P$4:P1470)+0.1,""))</f>
        <v/>
      </c>
      <c r="Q1471" s="5">
        <f>ROW()</f>
        <v>1471</v>
      </c>
    </row>
    <row r="1472" spans="1:17" x14ac:dyDescent="0.3">
      <c r="A1472" s="1" t="s">
        <v>2430</v>
      </c>
      <c r="B1472" s="5"/>
      <c r="C1472" s="14">
        <f t="shared" si="381"/>
        <v>0</v>
      </c>
      <c r="D1472" s="14">
        <f t="shared" si="381"/>
        <v>0</v>
      </c>
      <c r="E1472" s="14" t="str">
        <f t="shared" si="382"/>
        <v/>
      </c>
      <c r="F1472" s="14">
        <f t="shared" si="383"/>
        <v>1</v>
      </c>
      <c r="G1472" s="14">
        <f t="shared" si="379"/>
        <v>3</v>
      </c>
      <c r="H1472" s="14">
        <f t="shared" si="390"/>
        <v>1</v>
      </c>
      <c r="I1472" s="14">
        <f t="shared" si="390"/>
        <v>0</v>
      </c>
      <c r="J1472" s="14">
        <f t="shared" si="390"/>
        <v>0</v>
      </c>
      <c r="K1472" s="14">
        <f t="shared" si="390"/>
        <v>0</v>
      </c>
      <c r="L1472" s="14" t="str">
        <f t="shared" si="385"/>
        <v>3.1</v>
      </c>
      <c r="M1472" s="15" t="str">
        <f t="shared" si="386"/>
        <v>--</v>
      </c>
      <c r="N1472" s="14" t="str">
        <f t="shared" si="387"/>
        <v/>
      </c>
      <c r="O1472" s="15" t="str">
        <f t="shared" si="380"/>
        <v/>
      </c>
      <c r="P1472" s="15" t="str">
        <f>IF(N1472=1,FLOOR(MAX($P$4:P1471),1)+1,IF(AND(P1471&lt;&gt;"",O1471&lt;&gt;1),MAX($P$4:P1471)+0.1,""))</f>
        <v/>
      </c>
      <c r="Q1472" s="5">
        <f>ROW()</f>
        <v>1472</v>
      </c>
    </row>
    <row r="1473" spans="1:17" x14ac:dyDescent="0.3">
      <c r="A1473" s="1" t="s">
        <v>190</v>
      </c>
      <c r="B1473" s="5"/>
      <c r="C1473" s="14">
        <f t="shared" si="381"/>
        <v>0</v>
      </c>
      <c r="D1473" s="14">
        <f t="shared" si="381"/>
        <v>1</v>
      </c>
      <c r="E1473" s="14" t="str">
        <f t="shared" si="382"/>
        <v/>
      </c>
      <c r="F1473" s="14">
        <f t="shared" si="383"/>
        <v>0</v>
      </c>
      <c r="G1473" s="14">
        <f t="shared" si="379"/>
        <v>3</v>
      </c>
      <c r="H1473" s="14">
        <f t="shared" si="390"/>
        <v>1</v>
      </c>
      <c r="I1473" s="14">
        <f t="shared" si="390"/>
        <v>0</v>
      </c>
      <c r="J1473" s="14">
        <f t="shared" si="390"/>
        <v>0</v>
      </c>
      <c r="K1473" s="14">
        <f t="shared" si="390"/>
        <v>0</v>
      </c>
      <c r="L1473" s="14" t="str">
        <f t="shared" si="385"/>
        <v>3.1</v>
      </c>
      <c r="M1473" s="15" t="str">
        <f t="shared" si="386"/>
        <v>--</v>
      </c>
      <c r="N1473" s="14" t="str">
        <f t="shared" si="387"/>
        <v/>
      </c>
      <c r="O1473" s="15" t="str">
        <f t="shared" si="380"/>
        <v/>
      </c>
      <c r="P1473" s="15" t="str">
        <f>IF(N1473=1,FLOOR(MAX($P$4:P1472),1)+1,IF(AND(P1472&lt;&gt;"",O1472&lt;&gt;1),MAX($P$4:P1472)+0.1,""))</f>
        <v/>
      </c>
      <c r="Q1473" s="5">
        <f>ROW()</f>
        <v>1473</v>
      </c>
    </row>
    <row r="1474" spans="1:17" x14ac:dyDescent="0.3">
      <c r="A1474" s="1" t="s">
        <v>894</v>
      </c>
      <c r="B1474" s="5"/>
      <c r="C1474" s="14">
        <f t="shared" si="381"/>
        <v>1</v>
      </c>
      <c r="D1474" s="14">
        <f t="shared" si="381"/>
        <v>0</v>
      </c>
      <c r="E1474" s="14" t="str">
        <f t="shared" si="382"/>
        <v/>
      </c>
      <c r="F1474" s="14">
        <f t="shared" si="383"/>
        <v>1</v>
      </c>
      <c r="G1474" s="14">
        <f t="shared" si="379"/>
        <v>3</v>
      </c>
      <c r="H1474" s="14">
        <f t="shared" si="390"/>
        <v>2</v>
      </c>
      <c r="I1474" s="14">
        <f t="shared" si="390"/>
        <v>0</v>
      </c>
      <c r="J1474" s="14">
        <f t="shared" si="390"/>
        <v>0</v>
      </c>
      <c r="K1474" s="14">
        <f t="shared" si="390"/>
        <v>0</v>
      </c>
      <c r="L1474" s="14" t="str">
        <f t="shared" si="385"/>
        <v>3.2</v>
      </c>
      <c r="M1474" s="15" t="str">
        <f t="shared" si="386"/>
        <v>NETWORK REQUIREMENTS</v>
      </c>
      <c r="N1474" s="14" t="str">
        <f t="shared" si="387"/>
        <v/>
      </c>
      <c r="O1474" s="15" t="str">
        <f t="shared" si="380"/>
        <v/>
      </c>
      <c r="P1474" s="15" t="str">
        <f>IF(N1474=1,FLOOR(MAX($P$4:P1473),1)+1,IF(AND(P1473&lt;&gt;"",O1473&lt;&gt;1),MAX($P$4:P1473)+0.1,""))</f>
        <v/>
      </c>
      <c r="Q1474" s="5">
        <f>ROW()</f>
        <v>1474</v>
      </c>
    </row>
    <row r="1475" spans="1:17" x14ac:dyDescent="0.3">
      <c r="A1475" s="1" t="s">
        <v>55</v>
      </c>
      <c r="B1475" s="5"/>
      <c r="C1475" s="14">
        <f t="shared" si="381"/>
        <v>0</v>
      </c>
      <c r="D1475" s="14">
        <f t="shared" si="381"/>
        <v>0</v>
      </c>
      <c r="E1475" s="14" t="str">
        <f t="shared" si="382"/>
        <v/>
      </c>
      <c r="F1475" s="14">
        <f t="shared" si="383"/>
        <v>1</v>
      </c>
      <c r="G1475" s="14">
        <f t="shared" si="379"/>
        <v>3</v>
      </c>
      <c r="H1475" s="14">
        <f t="shared" si="390"/>
        <v>2</v>
      </c>
      <c r="I1475" s="14">
        <f t="shared" si="390"/>
        <v>0</v>
      </c>
      <c r="J1475" s="14">
        <f t="shared" si="390"/>
        <v>0</v>
      </c>
      <c r="K1475" s="14">
        <f t="shared" si="390"/>
        <v>0</v>
      </c>
      <c r="L1475" s="14" t="str">
        <f t="shared" si="385"/>
        <v>3.2</v>
      </c>
      <c r="M1475" s="15" t="str">
        <f t="shared" si="386"/>
        <v>--</v>
      </c>
      <c r="N1475" s="14" t="str">
        <f t="shared" si="387"/>
        <v/>
      </c>
      <c r="O1475" s="15" t="str">
        <f t="shared" si="380"/>
        <v/>
      </c>
      <c r="P1475" s="15" t="str">
        <f>IF(N1475=1,FLOOR(MAX($P$4:P1474),1)+1,IF(AND(P1474&lt;&gt;"",O1474&lt;&gt;1),MAX($P$4:P1474)+0.1,""))</f>
        <v/>
      </c>
      <c r="Q1475" s="5">
        <f>ROW()</f>
        <v>1475</v>
      </c>
    </row>
    <row r="1476" spans="1:17" x14ac:dyDescent="0.3">
      <c r="A1476" s="1" t="s">
        <v>895</v>
      </c>
      <c r="B1476" s="5"/>
      <c r="C1476" s="14">
        <f t="shared" si="381"/>
        <v>1</v>
      </c>
      <c r="D1476" s="14">
        <f t="shared" si="381"/>
        <v>0</v>
      </c>
      <c r="E1476" s="14" t="str">
        <f t="shared" si="382"/>
        <v/>
      </c>
      <c r="F1476" s="14">
        <f t="shared" si="383"/>
        <v>2</v>
      </c>
      <c r="G1476" s="14">
        <f t="shared" si="379"/>
        <v>3</v>
      </c>
      <c r="H1476" s="14">
        <f t="shared" si="390"/>
        <v>2</v>
      </c>
      <c r="I1476" s="14">
        <f t="shared" si="390"/>
        <v>1</v>
      </c>
      <c r="J1476" s="14">
        <f t="shared" si="390"/>
        <v>0</v>
      </c>
      <c r="K1476" s="14">
        <f t="shared" si="390"/>
        <v>0</v>
      </c>
      <c r="L1476" s="14" t="str">
        <f t="shared" si="385"/>
        <v>3.2.1</v>
      </c>
      <c r="M1476" s="15" t="str">
        <f t="shared" si="386"/>
        <v>Information Flow Enforcement In MODERATE Impact Systems</v>
      </c>
      <c r="N1476" s="14" t="str">
        <f t="shared" si="387"/>
        <v/>
      </c>
      <c r="O1476" s="15" t="str">
        <f t="shared" si="380"/>
        <v/>
      </c>
      <c r="P1476" s="15" t="str">
        <f>IF(N1476=1,FLOOR(MAX($P$4:P1475),1)+1,IF(AND(P1475&lt;&gt;"",O1475&lt;&gt;1),MAX($P$4:P1475)+0.1,""))</f>
        <v/>
      </c>
      <c r="Q1476" s="5">
        <f>ROW()</f>
        <v>1476</v>
      </c>
    </row>
    <row r="1477" spans="1:17" x14ac:dyDescent="0.3">
      <c r="A1477" s="1" t="s">
        <v>55</v>
      </c>
      <c r="B1477" s="5"/>
      <c r="C1477" s="14">
        <f t="shared" si="381"/>
        <v>0</v>
      </c>
      <c r="D1477" s="14">
        <f t="shared" si="381"/>
        <v>0</v>
      </c>
      <c r="E1477" s="14" t="str">
        <f t="shared" si="382"/>
        <v/>
      </c>
      <c r="F1477" s="14">
        <f t="shared" si="383"/>
        <v>2</v>
      </c>
      <c r="G1477" s="14">
        <f t="shared" ref="G1477:G1540" si="391">G1476+IF(NOT(ISERROR(FIND("&lt;PRT&gt;",A1477))),1,0)</f>
        <v>3</v>
      </c>
      <c r="H1477" s="14">
        <f t="shared" si="390"/>
        <v>2</v>
      </c>
      <c r="I1477" s="14">
        <f t="shared" si="390"/>
        <v>1</v>
      </c>
      <c r="J1477" s="14">
        <f t="shared" si="390"/>
        <v>0</v>
      </c>
      <c r="K1477" s="14">
        <f t="shared" si="390"/>
        <v>0</v>
      </c>
      <c r="L1477" s="14" t="str">
        <f t="shared" si="385"/>
        <v>3.2.1</v>
      </c>
      <c r="M1477" s="15" t="str">
        <f t="shared" si="386"/>
        <v>--</v>
      </c>
      <c r="N1477" s="14" t="str">
        <f t="shared" si="387"/>
        <v/>
      </c>
      <c r="O1477" s="15" t="str">
        <f t="shared" ref="O1477:O1540" si="392">IF(ISERROR(FIND(O$4,$A1477)),"",1)</f>
        <v/>
      </c>
      <c r="P1477" s="15" t="str">
        <f>IF(N1477=1,FLOOR(MAX($P$4:P1476),1)+1,IF(AND(P1476&lt;&gt;"",O1476&lt;&gt;1),MAX($P$4:P1476)+0.1,""))</f>
        <v/>
      </c>
      <c r="Q1477" s="5">
        <f>ROW()</f>
        <v>1477</v>
      </c>
    </row>
    <row r="1478" spans="1:17" x14ac:dyDescent="0.3">
      <c r="A1478" s="1" t="s">
        <v>59</v>
      </c>
      <c r="B1478" s="5"/>
      <c r="C1478" s="14">
        <f t="shared" ref="C1478:D1541" si="393">(LEN($A1478)-LEN(SUBSTITUTE($A1478,C$3,"")))/LEN(C$3)</f>
        <v>0</v>
      </c>
      <c r="D1478" s="14">
        <f t="shared" si="393"/>
        <v>0</v>
      </c>
      <c r="E1478" s="14" t="str">
        <f t="shared" ref="E1478:E1541" si="394">IF(AND(C1478&gt;0,D1478&gt;0),IF(FIND(D$3,A1478)&gt;FIND(C$3,A1478),"WARNING","OK"),"")</f>
        <v/>
      </c>
      <c r="F1478" s="14">
        <f t="shared" ref="F1478:F1541" si="395">F1477+C1478-D1478</f>
        <v>2</v>
      </c>
      <c r="G1478" s="14">
        <f t="shared" si="391"/>
        <v>3</v>
      </c>
      <c r="H1478" s="14">
        <f t="shared" ref="H1478:K1493" si="396">IF(G1478&lt;&gt;G1477,0,IF(AND(($F1477-$D1478)=(H$3-1),$F1478=H$3),H1477+1,H1477))</f>
        <v>2</v>
      </c>
      <c r="I1478" s="14">
        <f t="shared" si="396"/>
        <v>1</v>
      </c>
      <c r="J1478" s="14">
        <f t="shared" si="396"/>
        <v>0</v>
      </c>
      <c r="K1478" s="14">
        <f t="shared" si="396"/>
        <v>0</v>
      </c>
      <c r="L1478" s="14" t="str">
        <f t="shared" ref="L1478:L1541" si="397">SUBSTITUTE(G1478&amp;"."&amp;H1478&amp;"."&amp;I1478&amp;"."&amp;J1478&amp;"."&amp;K1478,".0","")</f>
        <v>3.2.1</v>
      </c>
      <c r="M1478" s="15" t="str">
        <f t="shared" ref="M1478:M1541" si="398">IF(ISERROR(FIND("&lt;SPT&gt;&lt;TTL&gt;",A1478)),"--",SUBSTITUTE(SUBSTITUTE(MID(A1478&amp;A1479,FIND("&lt;SPT&gt;&lt;TTL&gt;",A1478&amp;A1479)+10,FIND("&lt;/TTL&gt;",A1478&amp;A1479)-FIND("&lt;SPT&gt;&lt;TTL&gt;",A1478&amp;A1479)-10),"&lt;SUB&gt;",""),"&lt;/SUB&gt;",""))</f>
        <v>--</v>
      </c>
      <c r="N1478" s="14" t="str">
        <f t="shared" ref="N1478:N1541" si="399">IF(ISERROR(FIND(N$4,UPPER($A1478))),"",1)</f>
        <v/>
      </c>
      <c r="O1478" s="15" t="str">
        <f t="shared" si="392"/>
        <v/>
      </c>
      <c r="P1478" s="15" t="str">
        <f>IF(N1478=1,FLOOR(MAX($P$4:P1477),1)+1,IF(AND(P1477&lt;&gt;"",O1477&lt;&gt;1),MAX($P$4:P1477)+0.1,""))</f>
        <v/>
      </c>
      <c r="Q1478" s="5">
        <f>ROW()</f>
        <v>1478</v>
      </c>
    </row>
    <row r="1479" spans="1:17" x14ac:dyDescent="0.3">
      <c r="A1479" s="1" t="s">
        <v>60</v>
      </c>
      <c r="B1479" s="5"/>
      <c r="C1479" s="14">
        <f t="shared" si="393"/>
        <v>0</v>
      </c>
      <c r="D1479" s="14">
        <f t="shared" si="393"/>
        <v>0</v>
      </c>
      <c r="E1479" s="14" t="str">
        <f t="shared" si="394"/>
        <v/>
      </c>
      <c r="F1479" s="14">
        <f t="shared" si="395"/>
        <v>2</v>
      </c>
      <c r="G1479" s="14">
        <f t="shared" si="391"/>
        <v>3</v>
      </c>
      <c r="H1479" s="14">
        <f t="shared" si="396"/>
        <v>2</v>
      </c>
      <c r="I1479" s="14">
        <f t="shared" si="396"/>
        <v>1</v>
      </c>
      <c r="J1479" s="14">
        <f t="shared" si="396"/>
        <v>0</v>
      </c>
      <c r="K1479" s="14">
        <f t="shared" si="396"/>
        <v>0</v>
      </c>
      <c r="L1479" s="14" t="str">
        <f t="shared" si="397"/>
        <v>3.2.1</v>
      </c>
      <c r="M1479" s="15" t="str">
        <f t="shared" si="398"/>
        <v>--</v>
      </c>
      <c r="N1479" s="14" t="str">
        <f t="shared" si="399"/>
        <v/>
      </c>
      <c r="O1479" s="15" t="str">
        <f t="shared" si="392"/>
        <v/>
      </c>
      <c r="P1479" s="15" t="str">
        <f>IF(N1479=1,FLOOR(MAX($P$4:P1478),1)+1,IF(AND(P1478&lt;&gt;"",O1478&lt;&gt;1),MAX($P$4:P1478)+0.1,""))</f>
        <v/>
      </c>
      <c r="Q1479" s="5">
        <f>ROW()</f>
        <v>1479</v>
      </c>
    </row>
    <row r="1480" spans="1:17" x14ac:dyDescent="0.3">
      <c r="A1480" s="1" t="s">
        <v>896</v>
      </c>
      <c r="B1480" s="5"/>
      <c r="C1480" s="14">
        <f t="shared" si="393"/>
        <v>0</v>
      </c>
      <c r="D1480" s="14">
        <f t="shared" si="393"/>
        <v>0</v>
      </c>
      <c r="E1480" s="14" t="str">
        <f t="shared" si="394"/>
        <v/>
      </c>
      <c r="F1480" s="14">
        <f t="shared" si="395"/>
        <v>2</v>
      </c>
      <c r="G1480" s="14">
        <f t="shared" si="391"/>
        <v>3</v>
      </c>
      <c r="H1480" s="14">
        <f t="shared" si="396"/>
        <v>2</v>
      </c>
      <c r="I1480" s="14">
        <f t="shared" si="396"/>
        <v>1</v>
      </c>
      <c r="J1480" s="14">
        <f t="shared" si="396"/>
        <v>0</v>
      </c>
      <c r="K1480" s="14">
        <f t="shared" si="396"/>
        <v>0</v>
      </c>
      <c r="L1480" s="14" t="str">
        <f t="shared" si="397"/>
        <v>3.2.1</v>
      </c>
      <c r="M1480" s="15" t="str">
        <f t="shared" si="398"/>
        <v>--</v>
      </c>
      <c r="N1480" s="14" t="str">
        <f t="shared" si="399"/>
        <v/>
      </c>
      <c r="O1480" s="15" t="str">
        <f t="shared" si="392"/>
        <v/>
      </c>
      <c r="P1480" s="15" t="str">
        <f>IF(N1480=1,FLOOR(MAX($P$4:P1479),1)+1,IF(AND(P1479&lt;&gt;"",O1479&lt;&gt;1),MAX($P$4:P1479)+0.1,""))</f>
        <v/>
      </c>
      <c r="Q1480" s="5">
        <f>ROW()</f>
        <v>1480</v>
      </c>
    </row>
    <row r="1481" spans="1:17" x14ac:dyDescent="0.3">
      <c r="A1481" s="1" t="s">
        <v>897</v>
      </c>
      <c r="B1481" s="5"/>
      <c r="C1481" s="14">
        <f t="shared" si="393"/>
        <v>0</v>
      </c>
      <c r="D1481" s="14">
        <f t="shared" si="393"/>
        <v>0</v>
      </c>
      <c r="E1481" s="14" t="str">
        <f t="shared" si="394"/>
        <v/>
      </c>
      <c r="F1481" s="14">
        <f t="shared" si="395"/>
        <v>2</v>
      </c>
      <c r="G1481" s="14">
        <f t="shared" si="391"/>
        <v>3</v>
      </c>
      <c r="H1481" s="14">
        <f t="shared" si="396"/>
        <v>2</v>
      </c>
      <c r="I1481" s="14">
        <f t="shared" si="396"/>
        <v>1</v>
      </c>
      <c r="J1481" s="14">
        <f t="shared" si="396"/>
        <v>0</v>
      </c>
      <c r="K1481" s="14">
        <f t="shared" si="396"/>
        <v>0</v>
      </c>
      <c r="L1481" s="14" t="str">
        <f t="shared" si="397"/>
        <v>3.2.1</v>
      </c>
      <c r="M1481" s="15" t="str">
        <f t="shared" si="398"/>
        <v>--</v>
      </c>
      <c r="N1481" s="14" t="str">
        <f t="shared" si="399"/>
        <v/>
      </c>
      <c r="O1481" s="15" t="str">
        <f t="shared" si="392"/>
        <v/>
      </c>
      <c r="P1481" s="15" t="str">
        <f>IF(N1481=1,FLOOR(MAX($P$4:P1480),1)+1,IF(AND(P1480&lt;&gt;"",O1480&lt;&gt;1),MAX($P$4:P1480)+0.1,""))</f>
        <v/>
      </c>
      <c r="Q1481" s="5">
        <f>ROW()</f>
        <v>1481</v>
      </c>
    </row>
    <row r="1482" spans="1:17" x14ac:dyDescent="0.3">
      <c r="A1482" s="1" t="s">
        <v>898</v>
      </c>
      <c r="B1482" s="5"/>
      <c r="C1482" s="14">
        <f t="shared" si="393"/>
        <v>0</v>
      </c>
      <c r="D1482" s="14">
        <f t="shared" si="393"/>
        <v>0</v>
      </c>
      <c r="E1482" s="14" t="str">
        <f t="shared" si="394"/>
        <v/>
      </c>
      <c r="F1482" s="14">
        <f t="shared" si="395"/>
        <v>2</v>
      </c>
      <c r="G1482" s="14">
        <f t="shared" si="391"/>
        <v>3</v>
      </c>
      <c r="H1482" s="14">
        <f t="shared" si="396"/>
        <v>2</v>
      </c>
      <c r="I1482" s="14">
        <f t="shared" si="396"/>
        <v>1</v>
      </c>
      <c r="J1482" s="14">
        <f t="shared" si="396"/>
        <v>0</v>
      </c>
      <c r="K1482" s="14">
        <f t="shared" si="396"/>
        <v>0</v>
      </c>
      <c r="L1482" s="14" t="str">
        <f t="shared" si="397"/>
        <v>3.2.1</v>
      </c>
      <c r="M1482" s="15" t="str">
        <f t="shared" si="398"/>
        <v>--</v>
      </c>
      <c r="N1482" s="14" t="str">
        <f t="shared" si="399"/>
        <v/>
      </c>
      <c r="O1482" s="15" t="str">
        <f t="shared" si="392"/>
        <v/>
      </c>
      <c r="P1482" s="15" t="str">
        <f>IF(N1482=1,FLOOR(MAX($P$4:P1481),1)+1,IF(AND(P1481&lt;&gt;"",O1481&lt;&gt;1),MAX($P$4:P1481)+0.1,""))</f>
        <v/>
      </c>
      <c r="Q1482" s="5">
        <f>ROW()</f>
        <v>1482</v>
      </c>
    </row>
    <row r="1483" spans="1:17" x14ac:dyDescent="0.3">
      <c r="A1483" s="1" t="s">
        <v>73</v>
      </c>
      <c r="B1483" s="5"/>
      <c r="C1483" s="14">
        <f t="shared" si="393"/>
        <v>0</v>
      </c>
      <c r="D1483" s="14">
        <f t="shared" si="393"/>
        <v>0</v>
      </c>
      <c r="E1483" s="14" t="str">
        <f t="shared" si="394"/>
        <v/>
      </c>
      <c r="F1483" s="14">
        <f t="shared" si="395"/>
        <v>2</v>
      </c>
      <c r="G1483" s="14">
        <f t="shared" si="391"/>
        <v>3</v>
      </c>
      <c r="H1483" s="14">
        <f t="shared" si="396"/>
        <v>2</v>
      </c>
      <c r="I1483" s="14">
        <f t="shared" si="396"/>
        <v>1</v>
      </c>
      <c r="J1483" s="14">
        <f t="shared" si="396"/>
        <v>0</v>
      </c>
      <c r="K1483" s="14">
        <f t="shared" si="396"/>
        <v>0</v>
      </c>
      <c r="L1483" s="14" t="str">
        <f t="shared" si="397"/>
        <v>3.2.1</v>
      </c>
      <c r="M1483" s="15" t="str">
        <f t="shared" si="398"/>
        <v>--</v>
      </c>
      <c r="N1483" s="14" t="str">
        <f t="shared" si="399"/>
        <v/>
      </c>
      <c r="O1483" s="15" t="str">
        <f t="shared" si="392"/>
        <v/>
      </c>
      <c r="P1483" s="15" t="str">
        <f>IF(N1483=1,FLOOR(MAX($P$4:P1482),1)+1,IF(AND(P1482&lt;&gt;"",O1482&lt;&gt;1),MAX($P$4:P1482)+0.1,""))</f>
        <v/>
      </c>
      <c r="Q1483" s="5">
        <f>ROW()</f>
        <v>1483</v>
      </c>
    </row>
    <row r="1484" spans="1:17" x14ac:dyDescent="0.3">
      <c r="A1484" s="1" t="s">
        <v>55</v>
      </c>
      <c r="B1484" s="5"/>
      <c r="C1484" s="14">
        <f t="shared" si="393"/>
        <v>0</v>
      </c>
      <c r="D1484" s="14">
        <f t="shared" si="393"/>
        <v>0</v>
      </c>
      <c r="E1484" s="14" t="str">
        <f t="shared" si="394"/>
        <v/>
      </c>
      <c r="F1484" s="14">
        <f t="shared" si="395"/>
        <v>2</v>
      </c>
      <c r="G1484" s="14">
        <f t="shared" si="391"/>
        <v>3</v>
      </c>
      <c r="H1484" s="14">
        <f t="shared" si="396"/>
        <v>2</v>
      </c>
      <c r="I1484" s="14">
        <f t="shared" si="396"/>
        <v>1</v>
      </c>
      <c r="J1484" s="14">
        <f t="shared" si="396"/>
        <v>0</v>
      </c>
      <c r="K1484" s="14">
        <f t="shared" si="396"/>
        <v>0</v>
      </c>
      <c r="L1484" s="14" t="str">
        <f t="shared" si="397"/>
        <v>3.2.1</v>
      </c>
      <c r="M1484" s="15" t="str">
        <f t="shared" si="398"/>
        <v>--</v>
      </c>
      <c r="N1484" s="14" t="str">
        <f t="shared" si="399"/>
        <v/>
      </c>
      <c r="O1484" s="15" t="str">
        <f t="shared" si="392"/>
        <v/>
      </c>
      <c r="P1484" s="15" t="str">
        <f>IF(N1484=1,FLOOR(MAX($P$4:P1483),1)+1,IF(AND(P1483&lt;&gt;"",O1483&lt;&gt;1),MAX($P$4:P1483)+0.1,""))</f>
        <v/>
      </c>
      <c r="Q1484" s="5">
        <f>ROW()</f>
        <v>1484</v>
      </c>
    </row>
    <row r="1485" spans="1:17" x14ac:dyDescent="0.3">
      <c r="A1485" s="1" t="s">
        <v>55</v>
      </c>
      <c r="B1485" s="5"/>
      <c r="C1485" s="14">
        <f t="shared" si="393"/>
        <v>0</v>
      </c>
      <c r="D1485" s="14">
        <f t="shared" si="393"/>
        <v>0</v>
      </c>
      <c r="E1485" s="14" t="str">
        <f t="shared" si="394"/>
        <v/>
      </c>
      <c r="F1485" s="14">
        <f t="shared" si="395"/>
        <v>2</v>
      </c>
      <c r="G1485" s="14">
        <f t="shared" si="391"/>
        <v>3</v>
      </c>
      <c r="H1485" s="14">
        <f t="shared" si="396"/>
        <v>2</v>
      </c>
      <c r="I1485" s="14">
        <f t="shared" si="396"/>
        <v>1</v>
      </c>
      <c r="J1485" s="14">
        <f t="shared" si="396"/>
        <v>0</v>
      </c>
      <c r="K1485" s="14">
        <f t="shared" si="396"/>
        <v>0</v>
      </c>
      <c r="L1485" s="14" t="str">
        <f t="shared" si="397"/>
        <v>3.2.1</v>
      </c>
      <c r="M1485" s="15" t="str">
        <f t="shared" si="398"/>
        <v>--</v>
      </c>
      <c r="N1485" s="14" t="str">
        <f t="shared" si="399"/>
        <v/>
      </c>
      <c r="O1485" s="15" t="str">
        <f t="shared" si="392"/>
        <v/>
      </c>
      <c r="P1485" s="15" t="str">
        <f>IF(N1485=1,FLOOR(MAX($P$4:P1484),1)+1,IF(AND(P1484&lt;&gt;"",O1484&lt;&gt;1),MAX($P$4:P1484)+0.1,""))</f>
        <v/>
      </c>
      <c r="Q1485" s="5">
        <f>ROW()</f>
        <v>1485</v>
      </c>
    </row>
    <row r="1486" spans="1:17" x14ac:dyDescent="0.3">
      <c r="A1486" s="1" t="s">
        <v>899</v>
      </c>
      <c r="B1486" s="5"/>
      <c r="C1486" s="14">
        <f t="shared" si="393"/>
        <v>0</v>
      </c>
      <c r="D1486" s="14">
        <f t="shared" si="393"/>
        <v>0</v>
      </c>
      <c r="E1486" s="14" t="str">
        <f t="shared" si="394"/>
        <v/>
      </c>
      <c r="F1486" s="14">
        <f t="shared" si="395"/>
        <v>2</v>
      </c>
      <c r="G1486" s="14">
        <f t="shared" si="391"/>
        <v>3</v>
      </c>
      <c r="H1486" s="14">
        <f t="shared" si="396"/>
        <v>2</v>
      </c>
      <c r="I1486" s="14">
        <f t="shared" si="396"/>
        <v>1</v>
      </c>
      <c r="J1486" s="14">
        <f t="shared" si="396"/>
        <v>0</v>
      </c>
      <c r="K1486" s="14">
        <f t="shared" si="396"/>
        <v>0</v>
      </c>
      <c r="L1486" s="14" t="str">
        <f t="shared" si="397"/>
        <v>3.2.1</v>
      </c>
      <c r="M1486" s="15" t="str">
        <f t="shared" si="398"/>
        <v>--</v>
      </c>
      <c r="N1486" s="14">
        <f t="shared" si="399"/>
        <v>1</v>
      </c>
      <c r="O1486" s="15" t="str">
        <f t="shared" si="392"/>
        <v/>
      </c>
      <c r="P1486" s="15">
        <f>IF(N1486=1,FLOOR(MAX($P$4:P1485),1)+1,IF(AND(P1485&lt;&gt;"",O1485&lt;&gt;1),MAX($P$4:P1485)+0.1,""))</f>
        <v>43</v>
      </c>
      <c r="Q1486" s="5">
        <f>ROW()</f>
        <v>1486</v>
      </c>
    </row>
    <row r="1487" spans="1:17" x14ac:dyDescent="0.3">
      <c r="A1487" s="1" t="s">
        <v>900</v>
      </c>
      <c r="B1487" s="5"/>
      <c r="C1487" s="14">
        <f t="shared" si="393"/>
        <v>0</v>
      </c>
      <c r="D1487" s="14">
        <f t="shared" si="393"/>
        <v>0</v>
      </c>
      <c r="E1487" s="14" t="str">
        <f t="shared" si="394"/>
        <v/>
      </c>
      <c r="F1487" s="14">
        <f t="shared" si="395"/>
        <v>2</v>
      </c>
      <c r="G1487" s="14">
        <f t="shared" si="391"/>
        <v>3</v>
      </c>
      <c r="H1487" s="14">
        <f t="shared" si="396"/>
        <v>2</v>
      </c>
      <c r="I1487" s="14">
        <f t="shared" si="396"/>
        <v>1</v>
      </c>
      <c r="J1487" s="14">
        <f t="shared" si="396"/>
        <v>0</v>
      </c>
      <c r="K1487" s="14">
        <f t="shared" si="396"/>
        <v>0</v>
      </c>
      <c r="L1487" s="14" t="str">
        <f t="shared" si="397"/>
        <v>3.2.1</v>
      </c>
      <c r="M1487" s="15" t="str">
        <f t="shared" si="398"/>
        <v>--</v>
      </c>
      <c r="N1487" s="14" t="str">
        <f t="shared" si="399"/>
        <v/>
      </c>
      <c r="O1487" s="15">
        <f t="shared" si="392"/>
        <v>1</v>
      </c>
      <c r="P1487" s="15">
        <f>IF(N1487=1,FLOOR(MAX($P$4:P1486),1)+1,IF(AND(P1486&lt;&gt;"",O1486&lt;&gt;1),MAX($P$4:P1486)+0.1,""))</f>
        <v>43.1</v>
      </c>
      <c r="Q1487" s="5">
        <f>ROW()</f>
        <v>1487</v>
      </c>
    </row>
    <row r="1488" spans="1:17" x14ac:dyDescent="0.3">
      <c r="A1488" s="1" t="s">
        <v>55</v>
      </c>
      <c r="B1488" s="5"/>
      <c r="C1488" s="14">
        <f t="shared" si="393"/>
        <v>0</v>
      </c>
      <c r="D1488" s="14">
        <f t="shared" si="393"/>
        <v>0</v>
      </c>
      <c r="E1488" s="14" t="str">
        <f t="shared" si="394"/>
        <v/>
      </c>
      <c r="F1488" s="14">
        <f t="shared" si="395"/>
        <v>2</v>
      </c>
      <c r="G1488" s="14">
        <f t="shared" si="391"/>
        <v>3</v>
      </c>
      <c r="H1488" s="14">
        <f t="shared" si="396"/>
        <v>2</v>
      </c>
      <c r="I1488" s="14">
        <f t="shared" si="396"/>
        <v>1</v>
      </c>
      <c r="J1488" s="14">
        <f t="shared" si="396"/>
        <v>0</v>
      </c>
      <c r="K1488" s="14">
        <f t="shared" si="396"/>
        <v>0</v>
      </c>
      <c r="L1488" s="14" t="str">
        <f t="shared" si="397"/>
        <v>3.2.1</v>
      </c>
      <c r="M1488" s="15" t="str">
        <f t="shared" si="398"/>
        <v>--</v>
      </c>
      <c r="N1488" s="14" t="str">
        <f t="shared" si="399"/>
        <v/>
      </c>
      <c r="O1488" s="15" t="str">
        <f t="shared" si="392"/>
        <v/>
      </c>
      <c r="P1488" s="15" t="str">
        <f>IF(N1488=1,FLOOR(MAX($P$4:P1487),1)+1,IF(AND(P1487&lt;&gt;"",O1487&lt;&gt;1),MAX($P$4:P1487)+0.1,""))</f>
        <v/>
      </c>
      <c r="Q1488" s="5">
        <f>ROW()</f>
        <v>1488</v>
      </c>
    </row>
    <row r="1489" spans="1:17" x14ac:dyDescent="0.3">
      <c r="A1489" s="1" t="s">
        <v>901</v>
      </c>
      <c r="B1489" s="5"/>
      <c r="C1489" s="14">
        <f t="shared" si="393"/>
        <v>0</v>
      </c>
      <c r="D1489" s="14">
        <f t="shared" si="393"/>
        <v>0</v>
      </c>
      <c r="E1489" s="14" t="str">
        <f t="shared" si="394"/>
        <v/>
      </c>
      <c r="F1489" s="14">
        <f t="shared" si="395"/>
        <v>2</v>
      </c>
      <c r="G1489" s="14">
        <f t="shared" si="391"/>
        <v>3</v>
      </c>
      <c r="H1489" s="14">
        <f t="shared" si="396"/>
        <v>2</v>
      </c>
      <c r="I1489" s="14">
        <f t="shared" si="396"/>
        <v>1</v>
      </c>
      <c r="J1489" s="14">
        <f t="shared" si="396"/>
        <v>0</v>
      </c>
      <c r="K1489" s="14">
        <f t="shared" si="396"/>
        <v>0</v>
      </c>
      <c r="L1489" s="14" t="str">
        <f t="shared" si="397"/>
        <v>3.2.1</v>
      </c>
      <c r="M1489" s="15" t="str">
        <f t="shared" si="398"/>
        <v>--</v>
      </c>
      <c r="N1489" s="14" t="str">
        <f t="shared" si="399"/>
        <v/>
      </c>
      <c r="O1489" s="15" t="str">
        <f t="shared" si="392"/>
        <v/>
      </c>
      <c r="P1489" s="15" t="str">
        <f>IF(N1489=1,FLOOR(MAX($P$4:P1488),1)+1,IF(AND(P1488&lt;&gt;"",O1488&lt;&gt;1),MAX($P$4:P1488)+0.1,""))</f>
        <v/>
      </c>
      <c r="Q1489" s="5">
        <f>ROW()</f>
        <v>1489</v>
      </c>
    </row>
    <row r="1490" spans="1:17" x14ac:dyDescent="0.3">
      <c r="A1490" s="1" t="s">
        <v>190</v>
      </c>
      <c r="B1490" s="5"/>
      <c r="C1490" s="14">
        <f t="shared" si="393"/>
        <v>0</v>
      </c>
      <c r="D1490" s="14">
        <f t="shared" si="393"/>
        <v>1</v>
      </c>
      <c r="E1490" s="14" t="str">
        <f t="shared" si="394"/>
        <v/>
      </c>
      <c r="F1490" s="14">
        <f t="shared" si="395"/>
        <v>1</v>
      </c>
      <c r="G1490" s="14">
        <f t="shared" si="391"/>
        <v>3</v>
      </c>
      <c r="H1490" s="14">
        <f t="shared" si="396"/>
        <v>2</v>
      </c>
      <c r="I1490" s="14">
        <f t="shared" si="396"/>
        <v>1</v>
      </c>
      <c r="J1490" s="14">
        <f t="shared" si="396"/>
        <v>0</v>
      </c>
      <c r="K1490" s="14">
        <f t="shared" si="396"/>
        <v>0</v>
      </c>
      <c r="L1490" s="14" t="str">
        <f t="shared" si="397"/>
        <v>3.2.1</v>
      </c>
      <c r="M1490" s="15" t="str">
        <f t="shared" si="398"/>
        <v>--</v>
      </c>
      <c r="N1490" s="14" t="str">
        <f t="shared" si="399"/>
        <v/>
      </c>
      <c r="O1490" s="15" t="str">
        <f t="shared" si="392"/>
        <v/>
      </c>
      <c r="P1490" s="15" t="str">
        <f>IF(N1490=1,FLOOR(MAX($P$4:P1489),1)+1,IF(AND(P1489&lt;&gt;"",O1489&lt;&gt;1),MAX($P$4:P1489)+0.1,""))</f>
        <v/>
      </c>
      <c r="Q1490" s="5">
        <f>ROW()</f>
        <v>1490</v>
      </c>
    </row>
    <row r="1491" spans="1:17" x14ac:dyDescent="0.3">
      <c r="A1491" s="1" t="s">
        <v>902</v>
      </c>
      <c r="B1491" s="5"/>
      <c r="C1491" s="14">
        <f t="shared" si="393"/>
        <v>1</v>
      </c>
      <c r="D1491" s="14">
        <f t="shared" si="393"/>
        <v>0</v>
      </c>
      <c r="E1491" s="14" t="str">
        <f t="shared" si="394"/>
        <v/>
      </c>
      <c r="F1491" s="14">
        <f t="shared" si="395"/>
        <v>2</v>
      </c>
      <c r="G1491" s="14">
        <f t="shared" si="391"/>
        <v>3</v>
      </c>
      <c r="H1491" s="14">
        <f t="shared" si="396"/>
        <v>2</v>
      </c>
      <c r="I1491" s="14">
        <f t="shared" si="396"/>
        <v>2</v>
      </c>
      <c r="J1491" s="14">
        <f t="shared" si="396"/>
        <v>0</v>
      </c>
      <c r="K1491" s="14">
        <f t="shared" si="396"/>
        <v>0</v>
      </c>
      <c r="L1491" s="14" t="str">
        <f t="shared" si="397"/>
        <v>3.2.2</v>
      </c>
      <c r="M1491" s="15" t="str">
        <f t="shared" si="398"/>
        <v>Wireless and Wired Broadcast Communication for Fire Protection Systems</v>
      </c>
      <c r="N1491" s="14" t="str">
        <f t="shared" si="399"/>
        <v/>
      </c>
      <c r="O1491" s="15" t="str">
        <f t="shared" si="392"/>
        <v/>
      </c>
      <c r="P1491" s="15" t="str">
        <f>IF(N1491=1,FLOOR(MAX($P$4:P1490),1)+1,IF(AND(P1490&lt;&gt;"",O1490&lt;&gt;1),MAX($P$4:P1490)+0.1,""))</f>
        <v/>
      </c>
      <c r="Q1491" s="5">
        <f>ROW()</f>
        <v>1491</v>
      </c>
    </row>
    <row r="1492" spans="1:17" x14ac:dyDescent="0.3">
      <c r="A1492" s="1" t="s">
        <v>55</v>
      </c>
      <c r="B1492" s="5"/>
      <c r="C1492" s="14">
        <f t="shared" si="393"/>
        <v>0</v>
      </c>
      <c r="D1492" s="14">
        <f t="shared" si="393"/>
        <v>0</v>
      </c>
      <c r="E1492" s="14" t="str">
        <f t="shared" si="394"/>
        <v/>
      </c>
      <c r="F1492" s="14">
        <f t="shared" si="395"/>
        <v>2</v>
      </c>
      <c r="G1492" s="14">
        <f t="shared" si="391"/>
        <v>3</v>
      </c>
      <c r="H1492" s="14">
        <f t="shared" si="396"/>
        <v>2</v>
      </c>
      <c r="I1492" s="14">
        <f t="shared" si="396"/>
        <v>2</v>
      </c>
      <c r="J1492" s="14">
        <f t="shared" si="396"/>
        <v>0</v>
      </c>
      <c r="K1492" s="14">
        <f t="shared" si="396"/>
        <v>0</v>
      </c>
      <c r="L1492" s="14" t="str">
        <f t="shared" si="397"/>
        <v>3.2.2</v>
      </c>
      <c r="M1492" s="15" t="str">
        <f t="shared" si="398"/>
        <v>--</v>
      </c>
      <c r="N1492" s="14" t="str">
        <f t="shared" si="399"/>
        <v/>
      </c>
      <c r="O1492" s="15" t="str">
        <f t="shared" si="392"/>
        <v/>
      </c>
      <c r="P1492" s="15" t="str">
        <f>IF(N1492=1,FLOOR(MAX($P$4:P1491),1)+1,IF(AND(P1491&lt;&gt;"",O1491&lt;&gt;1),MAX($P$4:P1491)+0.1,""))</f>
        <v/>
      </c>
      <c r="Q1492" s="5">
        <f>ROW()</f>
        <v>1492</v>
      </c>
    </row>
    <row r="1493" spans="1:17" x14ac:dyDescent="0.3">
      <c r="A1493" s="1" t="s">
        <v>59</v>
      </c>
      <c r="B1493" s="5"/>
      <c r="C1493" s="14">
        <f t="shared" si="393"/>
        <v>0</v>
      </c>
      <c r="D1493" s="14">
        <f t="shared" si="393"/>
        <v>0</v>
      </c>
      <c r="E1493" s="14" t="str">
        <f t="shared" si="394"/>
        <v/>
      </c>
      <c r="F1493" s="14">
        <f t="shared" si="395"/>
        <v>2</v>
      </c>
      <c r="G1493" s="14">
        <f t="shared" si="391"/>
        <v>3</v>
      </c>
      <c r="H1493" s="14">
        <f t="shared" si="396"/>
        <v>2</v>
      </c>
      <c r="I1493" s="14">
        <f t="shared" si="396"/>
        <v>2</v>
      </c>
      <c r="J1493" s="14">
        <f t="shared" si="396"/>
        <v>0</v>
      </c>
      <c r="K1493" s="14">
        <f t="shared" si="396"/>
        <v>0</v>
      </c>
      <c r="L1493" s="14" t="str">
        <f t="shared" si="397"/>
        <v>3.2.2</v>
      </c>
      <c r="M1493" s="15" t="str">
        <f t="shared" si="398"/>
        <v>--</v>
      </c>
      <c r="N1493" s="14" t="str">
        <f t="shared" si="399"/>
        <v/>
      </c>
      <c r="O1493" s="15" t="str">
        <f t="shared" si="392"/>
        <v/>
      </c>
      <c r="P1493" s="15" t="str">
        <f>IF(N1493=1,FLOOR(MAX($P$4:P1492),1)+1,IF(AND(P1492&lt;&gt;"",O1492&lt;&gt;1),MAX($P$4:P1492)+0.1,""))</f>
        <v/>
      </c>
      <c r="Q1493" s="5">
        <f>ROW()</f>
        <v>1493</v>
      </c>
    </row>
    <row r="1494" spans="1:17" x14ac:dyDescent="0.3">
      <c r="A1494" s="1" t="s">
        <v>60</v>
      </c>
      <c r="B1494" s="5"/>
      <c r="C1494" s="14">
        <f t="shared" si="393"/>
        <v>0</v>
      </c>
      <c r="D1494" s="14">
        <f t="shared" si="393"/>
        <v>0</v>
      </c>
      <c r="E1494" s="14" t="str">
        <f t="shared" si="394"/>
        <v/>
      </c>
      <c r="F1494" s="14">
        <f t="shared" si="395"/>
        <v>2</v>
      </c>
      <c r="G1494" s="14">
        <f t="shared" si="391"/>
        <v>3</v>
      </c>
      <c r="H1494" s="14">
        <f t="shared" ref="H1494:K1509" si="400">IF(G1494&lt;&gt;G1493,0,IF(AND(($F1493-$D1494)=(H$3-1),$F1494=H$3),H1493+1,H1493))</f>
        <v>2</v>
      </c>
      <c r="I1494" s="14">
        <f t="shared" si="400"/>
        <v>2</v>
      </c>
      <c r="J1494" s="14">
        <f t="shared" si="400"/>
        <v>0</v>
      </c>
      <c r="K1494" s="14">
        <f t="shared" si="400"/>
        <v>0</v>
      </c>
      <c r="L1494" s="14" t="str">
        <f t="shared" si="397"/>
        <v>3.2.2</v>
      </c>
      <c r="M1494" s="15" t="str">
        <f t="shared" si="398"/>
        <v>--</v>
      </c>
      <c r="N1494" s="14" t="str">
        <f t="shared" si="399"/>
        <v/>
      </c>
      <c r="O1494" s="15" t="str">
        <f t="shared" si="392"/>
        <v/>
      </c>
      <c r="P1494" s="15" t="str">
        <f>IF(N1494=1,FLOOR(MAX($P$4:P1493),1)+1,IF(AND(P1493&lt;&gt;"",O1493&lt;&gt;1),MAX($P$4:P1493)+0.1,""))</f>
        <v/>
      </c>
      <c r="Q1494" s="5">
        <f>ROW()</f>
        <v>1494</v>
      </c>
    </row>
    <row r="1495" spans="1:17" x14ac:dyDescent="0.3">
      <c r="A1495" s="1" t="s">
        <v>903</v>
      </c>
      <c r="B1495" s="5"/>
      <c r="C1495" s="14">
        <f t="shared" si="393"/>
        <v>0</v>
      </c>
      <c r="D1495" s="14">
        <f t="shared" si="393"/>
        <v>0</v>
      </c>
      <c r="E1495" s="14" t="str">
        <f t="shared" si="394"/>
        <v/>
      </c>
      <c r="F1495" s="14">
        <f t="shared" si="395"/>
        <v>2</v>
      </c>
      <c r="G1495" s="14">
        <f t="shared" si="391"/>
        <v>3</v>
      </c>
      <c r="H1495" s="14">
        <f t="shared" si="400"/>
        <v>2</v>
      </c>
      <c r="I1495" s="14">
        <f t="shared" si="400"/>
        <v>2</v>
      </c>
      <c r="J1495" s="14">
        <f t="shared" si="400"/>
        <v>0</v>
      </c>
      <c r="K1495" s="14">
        <f t="shared" si="400"/>
        <v>0</v>
      </c>
      <c r="L1495" s="14" t="str">
        <f t="shared" si="397"/>
        <v>3.2.2</v>
      </c>
      <c r="M1495" s="15" t="str">
        <f t="shared" si="398"/>
        <v>--</v>
      </c>
      <c r="N1495" s="14" t="str">
        <f t="shared" si="399"/>
        <v/>
      </c>
      <c r="O1495" s="15" t="str">
        <f t="shared" si="392"/>
        <v/>
      </c>
      <c r="P1495" s="15" t="str">
        <f>IF(N1495=1,FLOOR(MAX($P$4:P1494),1)+1,IF(AND(P1494&lt;&gt;"",O1494&lt;&gt;1),MAX($P$4:P1494)+0.1,""))</f>
        <v/>
      </c>
      <c r="Q1495" s="5">
        <f>ROW()</f>
        <v>1495</v>
      </c>
    </row>
    <row r="1496" spans="1:17" x14ac:dyDescent="0.3">
      <c r="A1496" s="1" t="s">
        <v>904</v>
      </c>
      <c r="B1496" s="5"/>
      <c r="C1496" s="14">
        <f t="shared" si="393"/>
        <v>0</v>
      </c>
      <c r="D1496" s="14">
        <f t="shared" si="393"/>
        <v>0</v>
      </c>
      <c r="E1496" s="14" t="str">
        <f t="shared" si="394"/>
        <v/>
      </c>
      <c r="F1496" s="14">
        <f t="shared" si="395"/>
        <v>2</v>
      </c>
      <c r="G1496" s="14">
        <f t="shared" si="391"/>
        <v>3</v>
      </c>
      <c r="H1496" s="14">
        <f t="shared" si="400"/>
        <v>2</v>
      </c>
      <c r="I1496" s="14">
        <f t="shared" si="400"/>
        <v>2</v>
      </c>
      <c r="J1496" s="14">
        <f t="shared" si="400"/>
        <v>0</v>
      </c>
      <c r="K1496" s="14">
        <f t="shared" si="400"/>
        <v>0</v>
      </c>
      <c r="L1496" s="14" t="str">
        <f t="shared" si="397"/>
        <v>3.2.2</v>
      </c>
      <c r="M1496" s="15" t="str">
        <f t="shared" si="398"/>
        <v>--</v>
      </c>
      <c r="N1496" s="14" t="str">
        <f t="shared" si="399"/>
        <v/>
      </c>
      <c r="O1496" s="15" t="str">
        <f t="shared" si="392"/>
        <v/>
      </c>
      <c r="P1496" s="15" t="str">
        <f>IF(N1496=1,FLOOR(MAX($P$4:P1495),1)+1,IF(AND(P1495&lt;&gt;"",O1495&lt;&gt;1),MAX($P$4:P1495)+0.1,""))</f>
        <v/>
      </c>
      <c r="Q1496" s="5">
        <f>ROW()</f>
        <v>1496</v>
      </c>
    </row>
    <row r="1497" spans="1:17" x14ac:dyDescent="0.3">
      <c r="A1497" s="1" t="s">
        <v>905</v>
      </c>
      <c r="B1497" s="5"/>
      <c r="C1497" s="14">
        <f t="shared" si="393"/>
        <v>0</v>
      </c>
      <c r="D1497" s="14">
        <f t="shared" si="393"/>
        <v>0</v>
      </c>
      <c r="E1497" s="14" t="str">
        <f t="shared" si="394"/>
        <v/>
      </c>
      <c r="F1497" s="14">
        <f t="shared" si="395"/>
        <v>2</v>
      </c>
      <c r="G1497" s="14">
        <f t="shared" si="391"/>
        <v>3</v>
      </c>
      <c r="H1497" s="14">
        <f t="shared" si="400"/>
        <v>2</v>
      </c>
      <c r="I1497" s="14">
        <f t="shared" si="400"/>
        <v>2</v>
      </c>
      <c r="J1497" s="14">
        <f t="shared" si="400"/>
        <v>0</v>
      </c>
      <c r="K1497" s="14">
        <f t="shared" si="400"/>
        <v>0</v>
      </c>
      <c r="L1497" s="14" t="str">
        <f t="shared" si="397"/>
        <v>3.2.2</v>
      </c>
      <c r="M1497" s="15" t="str">
        <f t="shared" si="398"/>
        <v>--</v>
      </c>
      <c r="N1497" s="14" t="str">
        <f t="shared" si="399"/>
        <v/>
      </c>
      <c r="O1497" s="15" t="str">
        <f t="shared" si="392"/>
        <v/>
      </c>
      <c r="P1497" s="15" t="str">
        <f>IF(N1497=1,FLOOR(MAX($P$4:P1496),1)+1,IF(AND(P1496&lt;&gt;"",O1496&lt;&gt;1),MAX($P$4:P1496)+0.1,""))</f>
        <v/>
      </c>
      <c r="Q1497" s="5">
        <f>ROW()</f>
        <v>1497</v>
      </c>
    </row>
    <row r="1498" spans="1:17" x14ac:dyDescent="0.3">
      <c r="A1498" s="1" t="s">
        <v>906</v>
      </c>
      <c r="B1498" s="5"/>
      <c r="C1498" s="14">
        <f t="shared" si="393"/>
        <v>0</v>
      </c>
      <c r="D1498" s="14">
        <f t="shared" si="393"/>
        <v>0</v>
      </c>
      <c r="E1498" s="14" t="str">
        <f t="shared" si="394"/>
        <v/>
      </c>
      <c r="F1498" s="14">
        <f t="shared" si="395"/>
        <v>2</v>
      </c>
      <c r="G1498" s="14">
        <f t="shared" si="391"/>
        <v>3</v>
      </c>
      <c r="H1498" s="14">
        <f t="shared" si="400"/>
        <v>2</v>
      </c>
      <c r="I1498" s="14">
        <f t="shared" si="400"/>
        <v>2</v>
      </c>
      <c r="J1498" s="14">
        <f t="shared" si="400"/>
        <v>0</v>
      </c>
      <c r="K1498" s="14">
        <f t="shared" si="400"/>
        <v>0</v>
      </c>
      <c r="L1498" s="14" t="str">
        <f t="shared" si="397"/>
        <v>3.2.2</v>
      </c>
      <c r="M1498" s="15" t="str">
        <f t="shared" si="398"/>
        <v>--</v>
      </c>
      <c r="N1498" s="14" t="str">
        <f t="shared" si="399"/>
        <v/>
      </c>
      <c r="O1498" s="15" t="str">
        <f t="shared" si="392"/>
        <v/>
      </c>
      <c r="P1498" s="15" t="str">
        <f>IF(N1498=1,FLOOR(MAX($P$4:P1497),1)+1,IF(AND(P1497&lt;&gt;"",O1497&lt;&gt;1),MAX($P$4:P1497)+0.1,""))</f>
        <v/>
      </c>
      <c r="Q1498" s="5">
        <f>ROW()</f>
        <v>1498</v>
      </c>
    </row>
    <row r="1499" spans="1:17" x14ac:dyDescent="0.3">
      <c r="A1499" s="1" t="s">
        <v>907</v>
      </c>
      <c r="B1499" s="5"/>
      <c r="C1499" s="14">
        <f t="shared" si="393"/>
        <v>0</v>
      </c>
      <c r="D1499" s="14">
        <f t="shared" si="393"/>
        <v>0</v>
      </c>
      <c r="E1499" s="14" t="str">
        <f t="shared" si="394"/>
        <v/>
      </c>
      <c r="F1499" s="14">
        <f t="shared" si="395"/>
        <v>2</v>
      </c>
      <c r="G1499" s="14">
        <f t="shared" si="391"/>
        <v>3</v>
      </c>
      <c r="H1499" s="14">
        <f t="shared" si="400"/>
        <v>2</v>
      </c>
      <c r="I1499" s="14">
        <f t="shared" si="400"/>
        <v>2</v>
      </c>
      <c r="J1499" s="14">
        <f t="shared" si="400"/>
        <v>0</v>
      </c>
      <c r="K1499" s="14">
        <f t="shared" si="400"/>
        <v>0</v>
      </c>
      <c r="L1499" s="14" t="str">
        <f t="shared" si="397"/>
        <v>3.2.2</v>
      </c>
      <c r="M1499" s="15" t="str">
        <f t="shared" si="398"/>
        <v>--</v>
      </c>
      <c r="N1499" s="14" t="str">
        <f t="shared" si="399"/>
        <v/>
      </c>
      <c r="O1499" s="15" t="str">
        <f t="shared" si="392"/>
        <v/>
      </c>
      <c r="P1499" s="15" t="str">
        <f>IF(N1499=1,FLOOR(MAX($P$4:P1498),1)+1,IF(AND(P1498&lt;&gt;"",O1498&lt;&gt;1),MAX($P$4:P1498)+0.1,""))</f>
        <v/>
      </c>
      <c r="Q1499" s="5">
        <f>ROW()</f>
        <v>1499</v>
      </c>
    </row>
    <row r="1500" spans="1:17" x14ac:dyDescent="0.3">
      <c r="A1500" s="1" t="s">
        <v>55</v>
      </c>
      <c r="B1500" s="5"/>
      <c r="C1500" s="14">
        <f t="shared" si="393"/>
        <v>0</v>
      </c>
      <c r="D1500" s="14">
        <f t="shared" si="393"/>
        <v>0</v>
      </c>
      <c r="E1500" s="14" t="str">
        <f t="shared" si="394"/>
        <v/>
      </c>
      <c r="F1500" s="14">
        <f t="shared" si="395"/>
        <v>2</v>
      </c>
      <c r="G1500" s="14">
        <f t="shared" si="391"/>
        <v>3</v>
      </c>
      <c r="H1500" s="14">
        <f t="shared" si="400"/>
        <v>2</v>
      </c>
      <c r="I1500" s="14">
        <f t="shared" si="400"/>
        <v>2</v>
      </c>
      <c r="J1500" s="14">
        <f t="shared" si="400"/>
        <v>0</v>
      </c>
      <c r="K1500" s="14">
        <f t="shared" si="400"/>
        <v>0</v>
      </c>
      <c r="L1500" s="14" t="str">
        <f t="shared" si="397"/>
        <v>3.2.2</v>
      </c>
      <c r="M1500" s="15" t="str">
        <f t="shared" si="398"/>
        <v>--</v>
      </c>
      <c r="N1500" s="14" t="str">
        <f t="shared" si="399"/>
        <v/>
      </c>
      <c r="O1500" s="15" t="str">
        <f t="shared" si="392"/>
        <v/>
      </c>
      <c r="P1500" s="15" t="str">
        <f>IF(N1500=1,FLOOR(MAX($P$4:P1499),1)+1,IF(AND(P1499&lt;&gt;"",O1499&lt;&gt;1),MAX($P$4:P1499)+0.1,""))</f>
        <v/>
      </c>
      <c r="Q1500" s="5">
        <f>ROW()</f>
        <v>1500</v>
      </c>
    </row>
    <row r="1501" spans="1:17" x14ac:dyDescent="0.3">
      <c r="A1501" s="1" t="s">
        <v>908</v>
      </c>
      <c r="B1501" s="5"/>
      <c r="C1501" s="14">
        <f t="shared" si="393"/>
        <v>0</v>
      </c>
      <c r="D1501" s="14">
        <f t="shared" si="393"/>
        <v>0</v>
      </c>
      <c r="E1501" s="14" t="str">
        <f t="shared" si="394"/>
        <v/>
      </c>
      <c r="F1501" s="14">
        <f t="shared" si="395"/>
        <v>2</v>
      </c>
      <c r="G1501" s="14">
        <f t="shared" si="391"/>
        <v>3</v>
      </c>
      <c r="H1501" s="14">
        <f t="shared" si="400"/>
        <v>2</v>
      </c>
      <c r="I1501" s="14">
        <f t="shared" si="400"/>
        <v>2</v>
      </c>
      <c r="J1501" s="14">
        <f t="shared" si="400"/>
        <v>0</v>
      </c>
      <c r="K1501" s="14">
        <f t="shared" si="400"/>
        <v>0</v>
      </c>
      <c r="L1501" s="14" t="str">
        <f t="shared" si="397"/>
        <v>3.2.2</v>
      </c>
      <c r="M1501" s="15" t="str">
        <f t="shared" si="398"/>
        <v>--</v>
      </c>
      <c r="N1501" s="14" t="str">
        <f t="shared" si="399"/>
        <v/>
      </c>
      <c r="O1501" s="15" t="str">
        <f t="shared" si="392"/>
        <v/>
      </c>
      <c r="P1501" s="15" t="str">
        <f>IF(N1501=1,FLOOR(MAX($P$4:P1500),1)+1,IF(AND(P1500&lt;&gt;"",O1500&lt;&gt;1),MAX($P$4:P1500)+0.1,""))</f>
        <v/>
      </c>
      <c r="Q1501" s="5">
        <f>ROW()</f>
        <v>1501</v>
      </c>
    </row>
    <row r="1502" spans="1:17" x14ac:dyDescent="0.3">
      <c r="A1502" s="1" t="s">
        <v>909</v>
      </c>
      <c r="B1502" s="5"/>
      <c r="C1502" s="14">
        <f t="shared" si="393"/>
        <v>0</v>
      </c>
      <c r="D1502" s="14">
        <f t="shared" si="393"/>
        <v>0</v>
      </c>
      <c r="E1502" s="14" t="str">
        <f t="shared" si="394"/>
        <v/>
      </c>
      <c r="F1502" s="14">
        <f t="shared" si="395"/>
        <v>2</v>
      </c>
      <c r="G1502" s="14">
        <f t="shared" si="391"/>
        <v>3</v>
      </c>
      <c r="H1502" s="14">
        <f t="shared" si="400"/>
        <v>2</v>
      </c>
      <c r="I1502" s="14">
        <f t="shared" si="400"/>
        <v>2</v>
      </c>
      <c r="J1502" s="14">
        <f t="shared" si="400"/>
        <v>0</v>
      </c>
      <c r="K1502" s="14">
        <f t="shared" si="400"/>
        <v>0</v>
      </c>
      <c r="L1502" s="14" t="str">
        <f t="shared" si="397"/>
        <v>3.2.2</v>
      </c>
      <c r="M1502" s="15" t="str">
        <f t="shared" si="398"/>
        <v>--</v>
      </c>
      <c r="N1502" s="14" t="str">
        <f t="shared" si="399"/>
        <v/>
      </c>
      <c r="O1502" s="15" t="str">
        <f t="shared" si="392"/>
        <v/>
      </c>
      <c r="P1502" s="15" t="str">
        <f>IF(N1502=1,FLOOR(MAX($P$4:P1501),1)+1,IF(AND(P1501&lt;&gt;"",O1501&lt;&gt;1),MAX($P$4:P1501)+0.1,""))</f>
        <v/>
      </c>
      <c r="Q1502" s="5">
        <f>ROW()</f>
        <v>1502</v>
      </c>
    </row>
    <row r="1503" spans="1:17" x14ac:dyDescent="0.3">
      <c r="A1503" s="1" t="s">
        <v>73</v>
      </c>
      <c r="B1503" s="5"/>
      <c r="C1503" s="14">
        <f t="shared" si="393"/>
        <v>0</v>
      </c>
      <c r="D1503" s="14">
        <f t="shared" si="393"/>
        <v>0</v>
      </c>
      <c r="E1503" s="14" t="str">
        <f t="shared" si="394"/>
        <v/>
      </c>
      <c r="F1503" s="14">
        <f t="shared" si="395"/>
        <v>2</v>
      </c>
      <c r="G1503" s="14">
        <f t="shared" si="391"/>
        <v>3</v>
      </c>
      <c r="H1503" s="14">
        <f t="shared" si="400"/>
        <v>2</v>
      </c>
      <c r="I1503" s="14">
        <f t="shared" si="400"/>
        <v>2</v>
      </c>
      <c r="J1503" s="14">
        <f t="shared" si="400"/>
        <v>0</v>
      </c>
      <c r="K1503" s="14">
        <f t="shared" si="400"/>
        <v>0</v>
      </c>
      <c r="L1503" s="14" t="str">
        <f t="shared" si="397"/>
        <v>3.2.2</v>
      </c>
      <c r="M1503" s="15" t="str">
        <f t="shared" si="398"/>
        <v>--</v>
      </c>
      <c r="N1503" s="14" t="str">
        <f t="shared" si="399"/>
        <v/>
      </c>
      <c r="O1503" s="15" t="str">
        <f t="shared" si="392"/>
        <v/>
      </c>
      <c r="P1503" s="15" t="str">
        <f>IF(N1503=1,FLOOR(MAX($P$4:P1502),1)+1,IF(AND(P1502&lt;&gt;"",O1502&lt;&gt;1),MAX($P$4:P1502)+0.1,""))</f>
        <v/>
      </c>
      <c r="Q1503" s="5">
        <f>ROW()</f>
        <v>1503</v>
      </c>
    </row>
    <row r="1504" spans="1:17" x14ac:dyDescent="0.3">
      <c r="A1504" s="1" t="s">
        <v>55</v>
      </c>
      <c r="B1504" s="5"/>
      <c r="C1504" s="14">
        <f t="shared" si="393"/>
        <v>0</v>
      </c>
      <c r="D1504" s="14">
        <f t="shared" si="393"/>
        <v>0</v>
      </c>
      <c r="E1504" s="14" t="str">
        <f t="shared" si="394"/>
        <v/>
      </c>
      <c r="F1504" s="14">
        <f t="shared" si="395"/>
        <v>2</v>
      </c>
      <c r="G1504" s="14">
        <f t="shared" si="391"/>
        <v>3</v>
      </c>
      <c r="H1504" s="14">
        <f t="shared" si="400"/>
        <v>2</v>
      </c>
      <c r="I1504" s="14">
        <f t="shared" si="400"/>
        <v>2</v>
      </c>
      <c r="J1504" s="14">
        <f t="shared" si="400"/>
        <v>0</v>
      </c>
      <c r="K1504" s="14">
        <f t="shared" si="400"/>
        <v>0</v>
      </c>
      <c r="L1504" s="14" t="str">
        <f t="shared" si="397"/>
        <v>3.2.2</v>
      </c>
      <c r="M1504" s="15" t="str">
        <f t="shared" si="398"/>
        <v>--</v>
      </c>
      <c r="N1504" s="14" t="str">
        <f t="shared" si="399"/>
        <v/>
      </c>
      <c r="O1504" s="15" t="str">
        <f t="shared" si="392"/>
        <v/>
      </c>
      <c r="P1504" s="15" t="str">
        <f>IF(N1504=1,FLOOR(MAX($P$4:P1503),1)+1,IF(AND(P1503&lt;&gt;"",O1503&lt;&gt;1),MAX($P$4:P1503)+0.1,""))</f>
        <v/>
      </c>
      <c r="Q1504" s="5">
        <f>ROW()</f>
        <v>1504</v>
      </c>
    </row>
    <row r="1505" spans="1:17" x14ac:dyDescent="0.3">
      <c r="A1505" s="1" t="s">
        <v>910</v>
      </c>
      <c r="B1505" s="5"/>
      <c r="C1505" s="14">
        <f t="shared" si="393"/>
        <v>0</v>
      </c>
      <c r="D1505" s="14">
        <f t="shared" si="393"/>
        <v>0</v>
      </c>
      <c r="E1505" s="14" t="str">
        <f t="shared" si="394"/>
        <v/>
      </c>
      <c r="F1505" s="14">
        <f t="shared" si="395"/>
        <v>2</v>
      </c>
      <c r="G1505" s="14">
        <f t="shared" si="391"/>
        <v>3</v>
      </c>
      <c r="H1505" s="14">
        <f t="shared" si="400"/>
        <v>2</v>
      </c>
      <c r="I1505" s="14">
        <f t="shared" si="400"/>
        <v>2</v>
      </c>
      <c r="J1505" s="14">
        <f t="shared" si="400"/>
        <v>0</v>
      </c>
      <c r="K1505" s="14">
        <f t="shared" si="400"/>
        <v>0</v>
      </c>
      <c r="L1505" s="14" t="str">
        <f t="shared" si="397"/>
        <v>3.2.2</v>
      </c>
      <c r="M1505" s="15" t="str">
        <f t="shared" si="398"/>
        <v>--</v>
      </c>
      <c r="N1505" s="14" t="str">
        <f t="shared" si="399"/>
        <v/>
      </c>
      <c r="O1505" s="15" t="str">
        <f t="shared" si="392"/>
        <v/>
      </c>
      <c r="P1505" s="15" t="str">
        <f>IF(N1505=1,FLOOR(MAX($P$4:P1504),1)+1,IF(AND(P1504&lt;&gt;"",O1504&lt;&gt;1),MAX($P$4:P1504)+0.1,""))</f>
        <v/>
      </c>
      <c r="Q1505" s="5">
        <f>ROW()</f>
        <v>1505</v>
      </c>
    </row>
    <row r="1506" spans="1:17" x14ac:dyDescent="0.3">
      <c r="A1506" s="1" t="s">
        <v>911</v>
      </c>
      <c r="B1506" s="5"/>
      <c r="C1506" s="14">
        <f t="shared" si="393"/>
        <v>0</v>
      </c>
      <c r="D1506" s="14">
        <f t="shared" si="393"/>
        <v>0</v>
      </c>
      <c r="E1506" s="14" t="str">
        <f t="shared" si="394"/>
        <v/>
      </c>
      <c r="F1506" s="14">
        <f t="shared" si="395"/>
        <v>2</v>
      </c>
      <c r="G1506" s="14">
        <f t="shared" si="391"/>
        <v>3</v>
      </c>
      <c r="H1506" s="14">
        <f t="shared" si="400"/>
        <v>2</v>
      </c>
      <c r="I1506" s="14">
        <f t="shared" si="400"/>
        <v>2</v>
      </c>
      <c r="J1506" s="14">
        <f t="shared" si="400"/>
        <v>0</v>
      </c>
      <c r="K1506" s="14">
        <f t="shared" si="400"/>
        <v>0</v>
      </c>
      <c r="L1506" s="14" t="str">
        <f t="shared" si="397"/>
        <v>3.2.2</v>
      </c>
      <c r="M1506" s="15" t="str">
        <f t="shared" si="398"/>
        <v>--</v>
      </c>
      <c r="N1506" s="14" t="str">
        <f t="shared" si="399"/>
        <v/>
      </c>
      <c r="O1506" s="15" t="str">
        <f t="shared" si="392"/>
        <v/>
      </c>
      <c r="P1506" s="15" t="str">
        <f>IF(N1506=1,FLOOR(MAX($P$4:P1505),1)+1,IF(AND(P1505&lt;&gt;"",O1505&lt;&gt;1),MAX($P$4:P1505)+0.1,""))</f>
        <v/>
      </c>
      <c r="Q1506" s="5">
        <f>ROW()</f>
        <v>1506</v>
      </c>
    </row>
    <row r="1507" spans="1:17" x14ac:dyDescent="0.3">
      <c r="A1507" s="1" t="s">
        <v>912</v>
      </c>
      <c r="B1507" s="5"/>
      <c r="C1507" s="14">
        <f t="shared" si="393"/>
        <v>0</v>
      </c>
      <c r="D1507" s="14">
        <f t="shared" si="393"/>
        <v>0</v>
      </c>
      <c r="E1507" s="14" t="str">
        <f t="shared" si="394"/>
        <v/>
      </c>
      <c r="F1507" s="14">
        <f t="shared" si="395"/>
        <v>2</v>
      </c>
      <c r="G1507" s="14">
        <f t="shared" si="391"/>
        <v>3</v>
      </c>
      <c r="H1507" s="14">
        <f t="shared" si="400"/>
        <v>2</v>
      </c>
      <c r="I1507" s="14">
        <f t="shared" si="400"/>
        <v>2</v>
      </c>
      <c r="J1507" s="14">
        <f t="shared" si="400"/>
        <v>0</v>
      </c>
      <c r="K1507" s="14">
        <f t="shared" si="400"/>
        <v>0</v>
      </c>
      <c r="L1507" s="14" t="str">
        <f t="shared" si="397"/>
        <v>3.2.2</v>
      </c>
      <c r="M1507" s="15" t="str">
        <f t="shared" si="398"/>
        <v>--</v>
      </c>
      <c r="N1507" s="14" t="str">
        <f t="shared" si="399"/>
        <v/>
      </c>
      <c r="O1507" s="15" t="str">
        <f t="shared" si="392"/>
        <v/>
      </c>
      <c r="P1507" s="15" t="str">
        <f>IF(N1507=1,FLOOR(MAX($P$4:P1506),1)+1,IF(AND(P1506&lt;&gt;"",O1506&lt;&gt;1),MAX($P$4:P1506)+0.1,""))</f>
        <v/>
      </c>
      <c r="Q1507" s="5">
        <f>ROW()</f>
        <v>1507</v>
      </c>
    </row>
    <row r="1508" spans="1:17" x14ac:dyDescent="0.3">
      <c r="A1508" s="1" t="s">
        <v>913</v>
      </c>
      <c r="B1508" s="5"/>
      <c r="C1508" s="14">
        <f t="shared" si="393"/>
        <v>0</v>
      </c>
      <c r="D1508" s="14">
        <f t="shared" si="393"/>
        <v>0</v>
      </c>
      <c r="E1508" s="14" t="str">
        <f t="shared" si="394"/>
        <v/>
      </c>
      <c r="F1508" s="14">
        <f t="shared" si="395"/>
        <v>2</v>
      </c>
      <c r="G1508" s="14">
        <f t="shared" si="391"/>
        <v>3</v>
      </c>
      <c r="H1508" s="14">
        <f t="shared" si="400"/>
        <v>2</v>
      </c>
      <c r="I1508" s="14">
        <f t="shared" si="400"/>
        <v>2</v>
      </c>
      <c r="J1508" s="14">
        <f t="shared" si="400"/>
        <v>0</v>
      </c>
      <c r="K1508" s="14">
        <f t="shared" si="400"/>
        <v>0</v>
      </c>
      <c r="L1508" s="14" t="str">
        <f t="shared" si="397"/>
        <v>3.2.2</v>
      </c>
      <c r="M1508" s="15" t="str">
        <f t="shared" si="398"/>
        <v>--</v>
      </c>
      <c r="N1508" s="14" t="str">
        <f t="shared" si="399"/>
        <v/>
      </c>
      <c r="O1508" s="15" t="str">
        <f t="shared" si="392"/>
        <v/>
      </c>
      <c r="P1508" s="15" t="str">
        <f>IF(N1508=1,FLOOR(MAX($P$4:P1507),1)+1,IF(AND(P1507&lt;&gt;"",O1507&lt;&gt;1),MAX($P$4:P1507)+0.1,""))</f>
        <v/>
      </c>
      <c r="Q1508" s="5">
        <f>ROW()</f>
        <v>1508</v>
      </c>
    </row>
    <row r="1509" spans="1:17" x14ac:dyDescent="0.3">
      <c r="A1509" s="1" t="s">
        <v>190</v>
      </c>
      <c r="B1509" s="5"/>
      <c r="C1509" s="14">
        <f t="shared" si="393"/>
        <v>0</v>
      </c>
      <c r="D1509" s="14">
        <f t="shared" si="393"/>
        <v>1</v>
      </c>
      <c r="E1509" s="14" t="str">
        <f t="shared" si="394"/>
        <v/>
      </c>
      <c r="F1509" s="14">
        <f t="shared" si="395"/>
        <v>1</v>
      </c>
      <c r="G1509" s="14">
        <f t="shared" si="391"/>
        <v>3</v>
      </c>
      <c r="H1509" s="14">
        <f t="shared" si="400"/>
        <v>2</v>
      </c>
      <c r="I1509" s="14">
        <f t="shared" si="400"/>
        <v>2</v>
      </c>
      <c r="J1509" s="14">
        <f t="shared" si="400"/>
        <v>0</v>
      </c>
      <c r="K1509" s="14">
        <f t="shared" si="400"/>
        <v>0</v>
      </c>
      <c r="L1509" s="14" t="str">
        <f t="shared" si="397"/>
        <v>3.2.2</v>
      </c>
      <c r="M1509" s="15" t="str">
        <f t="shared" si="398"/>
        <v>--</v>
      </c>
      <c r="N1509" s="14" t="str">
        <f t="shared" si="399"/>
        <v/>
      </c>
      <c r="O1509" s="15" t="str">
        <f t="shared" si="392"/>
        <v/>
      </c>
      <c r="P1509" s="15" t="str">
        <f>IF(N1509=1,FLOOR(MAX($P$4:P1508),1)+1,IF(AND(P1508&lt;&gt;"",O1508&lt;&gt;1),MAX($P$4:P1508)+0.1,""))</f>
        <v/>
      </c>
      <c r="Q1509" s="5">
        <f>ROW()</f>
        <v>1509</v>
      </c>
    </row>
    <row r="1510" spans="1:17" x14ac:dyDescent="0.3">
      <c r="A1510" s="1" t="s">
        <v>914</v>
      </c>
      <c r="B1510" s="5"/>
      <c r="C1510" s="14">
        <f t="shared" si="393"/>
        <v>1</v>
      </c>
      <c r="D1510" s="14">
        <f t="shared" si="393"/>
        <v>0</v>
      </c>
      <c r="E1510" s="14" t="str">
        <f t="shared" si="394"/>
        <v/>
      </c>
      <c r="F1510" s="14">
        <f t="shared" si="395"/>
        <v>2</v>
      </c>
      <c r="G1510" s="14">
        <f t="shared" si="391"/>
        <v>3</v>
      </c>
      <c r="H1510" s="14">
        <f t="shared" ref="H1510:K1525" si="401">IF(G1510&lt;&gt;G1509,0,IF(AND(($F1509-$D1510)=(H$3-1),$F1510=H$3),H1509+1,H1509))</f>
        <v>2</v>
      </c>
      <c r="I1510" s="14">
        <f t="shared" si="401"/>
        <v>3</v>
      </c>
      <c r="J1510" s="14">
        <f t="shared" si="401"/>
        <v>0</v>
      </c>
      <c r="K1510" s="14">
        <f t="shared" si="401"/>
        <v>0</v>
      </c>
      <c r="L1510" s="14" t="str">
        <f t="shared" si="397"/>
        <v>3.2.3</v>
      </c>
      <c r="M1510" s="15" t="str">
        <f t="shared" si="398"/>
        <v>Wireless and Wired Broadcast Communication&lt;TAI OPT="FIRE PROTECTION"&gt; for Systems Other than Fire Protection Systems&lt;/TAI&gt;</v>
      </c>
      <c r="N1510" s="14" t="str">
        <f t="shared" si="399"/>
        <v/>
      </c>
      <c r="O1510" s="15" t="str">
        <f t="shared" si="392"/>
        <v/>
      </c>
      <c r="P1510" s="15" t="str">
        <f>IF(N1510=1,FLOOR(MAX($P$4:P1509),1)+1,IF(AND(P1509&lt;&gt;"",O1509&lt;&gt;1),MAX($P$4:P1509)+0.1,""))</f>
        <v/>
      </c>
      <c r="Q1510" s="5">
        <f>ROW()</f>
        <v>1510</v>
      </c>
    </row>
    <row r="1511" spans="1:17" x14ac:dyDescent="0.3">
      <c r="A1511" s="1" t="s">
        <v>464</v>
      </c>
      <c r="B1511" s="5"/>
      <c r="C1511" s="14">
        <f t="shared" si="393"/>
        <v>0</v>
      </c>
      <c r="D1511" s="14">
        <f t="shared" si="393"/>
        <v>0</v>
      </c>
      <c r="E1511" s="14" t="str">
        <f t="shared" si="394"/>
        <v/>
      </c>
      <c r="F1511" s="14">
        <f t="shared" si="395"/>
        <v>2</v>
      </c>
      <c r="G1511" s="14">
        <f t="shared" si="391"/>
        <v>3</v>
      </c>
      <c r="H1511" s="14">
        <f t="shared" si="401"/>
        <v>2</v>
      </c>
      <c r="I1511" s="14">
        <f t="shared" si="401"/>
        <v>3</v>
      </c>
      <c r="J1511" s="14">
        <f t="shared" si="401"/>
        <v>0</v>
      </c>
      <c r="K1511" s="14">
        <f t="shared" si="401"/>
        <v>0</v>
      </c>
      <c r="L1511" s="14" t="str">
        <f t="shared" si="397"/>
        <v>3.2.3</v>
      </c>
      <c r="M1511" s="15" t="str">
        <f t="shared" si="398"/>
        <v>--</v>
      </c>
      <c r="N1511" s="14" t="str">
        <f t="shared" si="399"/>
        <v/>
      </c>
      <c r="O1511" s="15" t="str">
        <f t="shared" si="392"/>
        <v/>
      </c>
      <c r="P1511" s="15" t="str">
        <f>IF(N1511=1,FLOOR(MAX($P$4:P1510),1)+1,IF(AND(P1510&lt;&gt;"",O1510&lt;&gt;1),MAX($P$4:P1510)+0.1,""))</f>
        <v/>
      </c>
      <c r="Q1511" s="5">
        <f>ROW()</f>
        <v>1511</v>
      </c>
    </row>
    <row r="1512" spans="1:17" x14ac:dyDescent="0.3">
      <c r="A1512" s="1" t="s">
        <v>60</v>
      </c>
      <c r="B1512" s="5"/>
      <c r="C1512" s="14">
        <f t="shared" si="393"/>
        <v>0</v>
      </c>
      <c r="D1512" s="14">
        <f t="shared" si="393"/>
        <v>0</v>
      </c>
      <c r="E1512" s="14" t="str">
        <f t="shared" si="394"/>
        <v/>
      </c>
      <c r="F1512" s="14">
        <f t="shared" si="395"/>
        <v>2</v>
      </c>
      <c r="G1512" s="14">
        <f t="shared" si="391"/>
        <v>3</v>
      </c>
      <c r="H1512" s="14">
        <f t="shared" si="401"/>
        <v>2</v>
      </c>
      <c r="I1512" s="14">
        <f t="shared" si="401"/>
        <v>3</v>
      </c>
      <c r="J1512" s="14">
        <f t="shared" si="401"/>
        <v>0</v>
      </c>
      <c r="K1512" s="14">
        <f t="shared" si="401"/>
        <v>0</v>
      </c>
      <c r="L1512" s="14" t="str">
        <f t="shared" si="397"/>
        <v>3.2.3</v>
      </c>
      <c r="M1512" s="15" t="str">
        <f t="shared" si="398"/>
        <v>--</v>
      </c>
      <c r="N1512" s="14" t="str">
        <f t="shared" si="399"/>
        <v/>
      </c>
      <c r="O1512" s="15" t="str">
        <f t="shared" si="392"/>
        <v/>
      </c>
      <c r="P1512" s="15" t="str">
        <f>IF(N1512=1,FLOOR(MAX($P$4:P1511),1)+1,IF(AND(P1511&lt;&gt;"",O1511&lt;&gt;1),MAX($P$4:P1511)+0.1,""))</f>
        <v/>
      </c>
      <c r="Q1512" s="5">
        <f>ROW()</f>
        <v>1512</v>
      </c>
    </row>
    <row r="1513" spans="1:17" x14ac:dyDescent="0.3">
      <c r="A1513" s="1" t="s">
        <v>915</v>
      </c>
      <c r="B1513" s="5"/>
      <c r="C1513" s="14">
        <f t="shared" si="393"/>
        <v>0</v>
      </c>
      <c r="D1513" s="14">
        <f t="shared" si="393"/>
        <v>0</v>
      </c>
      <c r="E1513" s="14" t="str">
        <f t="shared" si="394"/>
        <v/>
      </c>
      <c r="F1513" s="14">
        <f t="shared" si="395"/>
        <v>2</v>
      </c>
      <c r="G1513" s="14">
        <f t="shared" si="391"/>
        <v>3</v>
      </c>
      <c r="H1513" s="14">
        <f t="shared" si="401"/>
        <v>2</v>
      </c>
      <c r="I1513" s="14">
        <f t="shared" si="401"/>
        <v>3</v>
      </c>
      <c r="J1513" s="14">
        <f t="shared" si="401"/>
        <v>0</v>
      </c>
      <c r="K1513" s="14">
        <f t="shared" si="401"/>
        <v>0</v>
      </c>
      <c r="L1513" s="14" t="str">
        <f t="shared" si="397"/>
        <v>3.2.3</v>
      </c>
      <c r="M1513" s="15" t="str">
        <f t="shared" si="398"/>
        <v>--</v>
      </c>
      <c r="N1513" s="14" t="str">
        <f t="shared" si="399"/>
        <v/>
      </c>
      <c r="O1513" s="15" t="str">
        <f t="shared" si="392"/>
        <v/>
      </c>
      <c r="P1513" s="15" t="str">
        <f>IF(N1513=1,FLOOR(MAX($P$4:P1512),1)+1,IF(AND(P1512&lt;&gt;"",O1512&lt;&gt;1),MAX($P$4:P1512)+0.1,""))</f>
        <v/>
      </c>
      <c r="Q1513" s="5">
        <f>ROW()</f>
        <v>1513</v>
      </c>
    </row>
    <row r="1514" spans="1:17" x14ac:dyDescent="0.3">
      <c r="A1514" s="1" t="s">
        <v>916</v>
      </c>
      <c r="B1514" s="5"/>
      <c r="C1514" s="14">
        <f t="shared" si="393"/>
        <v>0</v>
      </c>
      <c r="D1514" s="14">
        <f t="shared" si="393"/>
        <v>0</v>
      </c>
      <c r="E1514" s="14" t="str">
        <f t="shared" si="394"/>
        <v/>
      </c>
      <c r="F1514" s="14">
        <f t="shared" si="395"/>
        <v>2</v>
      </c>
      <c r="G1514" s="14">
        <f t="shared" si="391"/>
        <v>3</v>
      </c>
      <c r="H1514" s="14">
        <f t="shared" si="401"/>
        <v>2</v>
      </c>
      <c r="I1514" s="14">
        <f t="shared" si="401"/>
        <v>3</v>
      </c>
      <c r="J1514" s="14">
        <f t="shared" si="401"/>
        <v>0</v>
      </c>
      <c r="K1514" s="14">
        <f t="shared" si="401"/>
        <v>0</v>
      </c>
      <c r="L1514" s="14" t="str">
        <f t="shared" si="397"/>
        <v>3.2.3</v>
      </c>
      <c r="M1514" s="15" t="str">
        <f t="shared" si="398"/>
        <v>--</v>
      </c>
      <c r="N1514" s="14" t="str">
        <f t="shared" si="399"/>
        <v/>
      </c>
      <c r="O1514" s="15" t="str">
        <f t="shared" si="392"/>
        <v/>
      </c>
      <c r="P1514" s="15" t="str">
        <f>IF(N1514=1,FLOOR(MAX($P$4:P1513),1)+1,IF(AND(P1513&lt;&gt;"",O1513&lt;&gt;1),MAX($P$4:P1513)+0.1,""))</f>
        <v/>
      </c>
      <c r="Q1514" s="5">
        <f>ROW()</f>
        <v>1514</v>
      </c>
    </row>
    <row r="1515" spans="1:17" x14ac:dyDescent="0.3">
      <c r="A1515" s="1" t="s">
        <v>917</v>
      </c>
      <c r="B1515" s="5"/>
      <c r="C1515" s="14">
        <f t="shared" si="393"/>
        <v>0</v>
      </c>
      <c r="D1515" s="14">
        <f t="shared" si="393"/>
        <v>0</v>
      </c>
      <c r="E1515" s="14" t="str">
        <f t="shared" si="394"/>
        <v/>
      </c>
      <c r="F1515" s="14">
        <f t="shared" si="395"/>
        <v>2</v>
      </c>
      <c r="G1515" s="14">
        <f t="shared" si="391"/>
        <v>3</v>
      </c>
      <c r="H1515" s="14">
        <f t="shared" si="401"/>
        <v>2</v>
      </c>
      <c r="I1515" s="14">
        <f t="shared" si="401"/>
        <v>3</v>
      </c>
      <c r="J1515" s="14">
        <f t="shared" si="401"/>
        <v>0</v>
      </c>
      <c r="K1515" s="14">
        <f t="shared" si="401"/>
        <v>0</v>
      </c>
      <c r="L1515" s="14" t="str">
        <f t="shared" si="397"/>
        <v>3.2.3</v>
      </c>
      <c r="M1515" s="15" t="str">
        <f t="shared" si="398"/>
        <v>--</v>
      </c>
      <c r="N1515" s="14" t="str">
        <f t="shared" si="399"/>
        <v/>
      </c>
      <c r="O1515" s="15" t="str">
        <f t="shared" si="392"/>
        <v/>
      </c>
      <c r="P1515" s="15" t="str">
        <f>IF(N1515=1,FLOOR(MAX($P$4:P1514),1)+1,IF(AND(P1514&lt;&gt;"",O1514&lt;&gt;1),MAX($P$4:P1514)+0.1,""))</f>
        <v/>
      </c>
      <c r="Q1515" s="5">
        <f>ROW()</f>
        <v>1515</v>
      </c>
    </row>
    <row r="1516" spans="1:17" x14ac:dyDescent="0.3">
      <c r="A1516" s="1" t="s">
        <v>918</v>
      </c>
      <c r="B1516" s="5"/>
      <c r="C1516" s="14">
        <f t="shared" si="393"/>
        <v>0</v>
      </c>
      <c r="D1516" s="14">
        <f t="shared" si="393"/>
        <v>0</v>
      </c>
      <c r="E1516" s="14" t="str">
        <f t="shared" si="394"/>
        <v/>
      </c>
      <c r="F1516" s="14">
        <f t="shared" si="395"/>
        <v>2</v>
      </c>
      <c r="G1516" s="14">
        <f t="shared" si="391"/>
        <v>3</v>
      </c>
      <c r="H1516" s="14">
        <f t="shared" si="401"/>
        <v>2</v>
      </c>
      <c r="I1516" s="14">
        <f t="shared" si="401"/>
        <v>3</v>
      </c>
      <c r="J1516" s="14">
        <f t="shared" si="401"/>
        <v>0</v>
      </c>
      <c r="K1516" s="14">
        <f t="shared" si="401"/>
        <v>0</v>
      </c>
      <c r="L1516" s="14" t="str">
        <f t="shared" si="397"/>
        <v>3.2.3</v>
      </c>
      <c r="M1516" s="15" t="str">
        <f t="shared" si="398"/>
        <v>--</v>
      </c>
      <c r="N1516" s="14" t="str">
        <f t="shared" si="399"/>
        <v/>
      </c>
      <c r="O1516" s="15" t="str">
        <f t="shared" si="392"/>
        <v/>
      </c>
      <c r="P1516" s="15" t="str">
        <f>IF(N1516=1,FLOOR(MAX($P$4:P1515),1)+1,IF(AND(P1515&lt;&gt;"",O1515&lt;&gt;1),MAX($P$4:P1515)+0.1,""))</f>
        <v/>
      </c>
      <c r="Q1516" s="5">
        <f>ROW()</f>
        <v>1516</v>
      </c>
    </row>
    <row r="1517" spans="1:17" x14ac:dyDescent="0.3">
      <c r="A1517" s="1" t="s">
        <v>73</v>
      </c>
      <c r="B1517" s="5"/>
      <c r="C1517" s="14">
        <f t="shared" si="393"/>
        <v>0</v>
      </c>
      <c r="D1517" s="14">
        <f t="shared" si="393"/>
        <v>0</v>
      </c>
      <c r="E1517" s="14" t="str">
        <f t="shared" si="394"/>
        <v/>
      </c>
      <c r="F1517" s="14">
        <f t="shared" si="395"/>
        <v>2</v>
      </c>
      <c r="G1517" s="14">
        <f t="shared" si="391"/>
        <v>3</v>
      </c>
      <c r="H1517" s="14">
        <f t="shared" si="401"/>
        <v>2</v>
      </c>
      <c r="I1517" s="14">
        <f t="shared" si="401"/>
        <v>3</v>
      </c>
      <c r="J1517" s="14">
        <f t="shared" si="401"/>
        <v>0</v>
      </c>
      <c r="K1517" s="14">
        <f t="shared" si="401"/>
        <v>0</v>
      </c>
      <c r="L1517" s="14" t="str">
        <f t="shared" si="397"/>
        <v>3.2.3</v>
      </c>
      <c r="M1517" s="15" t="str">
        <f t="shared" si="398"/>
        <v>--</v>
      </c>
      <c r="N1517" s="14" t="str">
        <f t="shared" si="399"/>
        <v/>
      </c>
      <c r="O1517" s="15" t="str">
        <f t="shared" si="392"/>
        <v/>
      </c>
      <c r="P1517" s="15" t="str">
        <f>IF(N1517=1,FLOOR(MAX($P$4:P1516),1)+1,IF(AND(P1516&lt;&gt;"",O1516&lt;&gt;1),MAX($P$4:P1516)+0.1,""))</f>
        <v/>
      </c>
      <c r="Q1517" s="5">
        <f>ROW()</f>
        <v>1517</v>
      </c>
    </row>
    <row r="1518" spans="1:17" x14ac:dyDescent="0.3">
      <c r="A1518" s="1" t="s">
        <v>919</v>
      </c>
      <c r="B1518" s="5"/>
      <c r="C1518" s="14">
        <f t="shared" si="393"/>
        <v>0</v>
      </c>
      <c r="D1518" s="14">
        <f t="shared" si="393"/>
        <v>0</v>
      </c>
      <c r="E1518" s="14" t="str">
        <f t="shared" si="394"/>
        <v/>
      </c>
      <c r="F1518" s="14">
        <f t="shared" si="395"/>
        <v>2</v>
      </c>
      <c r="G1518" s="14">
        <f t="shared" si="391"/>
        <v>3</v>
      </c>
      <c r="H1518" s="14">
        <f t="shared" si="401"/>
        <v>2</v>
      </c>
      <c r="I1518" s="14">
        <f t="shared" si="401"/>
        <v>3</v>
      </c>
      <c r="J1518" s="14">
        <f t="shared" si="401"/>
        <v>0</v>
      </c>
      <c r="K1518" s="14">
        <f t="shared" si="401"/>
        <v>0</v>
      </c>
      <c r="L1518" s="14" t="str">
        <f t="shared" si="397"/>
        <v>3.2.3</v>
      </c>
      <c r="M1518" s="15" t="str">
        <f t="shared" si="398"/>
        <v>--</v>
      </c>
      <c r="N1518" s="14" t="str">
        <f t="shared" si="399"/>
        <v/>
      </c>
      <c r="O1518" s="15" t="str">
        <f t="shared" si="392"/>
        <v/>
      </c>
      <c r="P1518" s="15" t="str">
        <f>IF(N1518=1,FLOOR(MAX($P$4:P1517),1)+1,IF(AND(P1517&lt;&gt;"",O1517&lt;&gt;1),MAX($P$4:P1517)+0.1,""))</f>
        <v/>
      </c>
      <c r="Q1518" s="5">
        <f>ROW()</f>
        <v>1518</v>
      </c>
    </row>
    <row r="1519" spans="1:17" x14ac:dyDescent="0.3">
      <c r="A1519" s="1" t="s">
        <v>60</v>
      </c>
      <c r="B1519" s="5"/>
      <c r="C1519" s="14">
        <f t="shared" si="393"/>
        <v>0</v>
      </c>
      <c r="D1519" s="14">
        <f t="shared" si="393"/>
        <v>0</v>
      </c>
      <c r="E1519" s="14" t="str">
        <f t="shared" si="394"/>
        <v/>
      </c>
      <c r="F1519" s="14">
        <f t="shared" si="395"/>
        <v>2</v>
      </c>
      <c r="G1519" s="14">
        <f t="shared" si="391"/>
        <v>3</v>
      </c>
      <c r="H1519" s="14">
        <f t="shared" si="401"/>
        <v>2</v>
      </c>
      <c r="I1519" s="14">
        <f t="shared" si="401"/>
        <v>3</v>
      </c>
      <c r="J1519" s="14">
        <f t="shared" si="401"/>
        <v>0</v>
      </c>
      <c r="K1519" s="14">
        <f t="shared" si="401"/>
        <v>0</v>
      </c>
      <c r="L1519" s="14" t="str">
        <f t="shared" si="397"/>
        <v>3.2.3</v>
      </c>
      <c r="M1519" s="15" t="str">
        <f t="shared" si="398"/>
        <v>--</v>
      </c>
      <c r="N1519" s="14" t="str">
        <f t="shared" si="399"/>
        <v/>
      </c>
      <c r="O1519" s="15" t="str">
        <f t="shared" si="392"/>
        <v/>
      </c>
      <c r="P1519" s="15" t="str">
        <f>IF(N1519=1,FLOOR(MAX($P$4:P1518),1)+1,IF(AND(P1518&lt;&gt;"",O1518&lt;&gt;1),MAX($P$4:P1518)+0.1,""))</f>
        <v/>
      </c>
      <c r="Q1519" s="5">
        <f>ROW()</f>
        <v>1519</v>
      </c>
    </row>
    <row r="1520" spans="1:17" x14ac:dyDescent="0.3">
      <c r="A1520" s="1" t="s">
        <v>920</v>
      </c>
      <c r="B1520" s="5"/>
      <c r="C1520" s="14">
        <f t="shared" si="393"/>
        <v>0</v>
      </c>
      <c r="D1520" s="14">
        <f t="shared" si="393"/>
        <v>0</v>
      </c>
      <c r="E1520" s="14" t="str">
        <f t="shared" si="394"/>
        <v/>
      </c>
      <c r="F1520" s="14">
        <f t="shared" si="395"/>
        <v>2</v>
      </c>
      <c r="G1520" s="14">
        <f t="shared" si="391"/>
        <v>3</v>
      </c>
      <c r="H1520" s="14">
        <f t="shared" si="401"/>
        <v>2</v>
      </c>
      <c r="I1520" s="14">
        <f t="shared" si="401"/>
        <v>3</v>
      </c>
      <c r="J1520" s="14">
        <f t="shared" si="401"/>
        <v>0</v>
      </c>
      <c r="K1520" s="14">
        <f t="shared" si="401"/>
        <v>0</v>
      </c>
      <c r="L1520" s="14" t="str">
        <f t="shared" si="397"/>
        <v>3.2.3</v>
      </c>
      <c r="M1520" s="15" t="str">
        <f t="shared" si="398"/>
        <v>--</v>
      </c>
      <c r="N1520" s="14" t="str">
        <f t="shared" si="399"/>
        <v/>
      </c>
      <c r="O1520" s="15" t="str">
        <f t="shared" si="392"/>
        <v/>
      </c>
      <c r="P1520" s="15" t="str">
        <f>IF(N1520=1,FLOOR(MAX($P$4:P1519),1)+1,IF(AND(P1519&lt;&gt;"",O1519&lt;&gt;1),MAX($P$4:P1519)+0.1,""))</f>
        <v/>
      </c>
      <c r="Q1520" s="5">
        <f>ROW()</f>
        <v>1520</v>
      </c>
    </row>
    <row r="1521" spans="1:17" x14ac:dyDescent="0.3">
      <c r="A1521" s="1" t="s">
        <v>921</v>
      </c>
      <c r="B1521" s="5"/>
      <c r="C1521" s="14">
        <f t="shared" si="393"/>
        <v>0</v>
      </c>
      <c r="D1521" s="14">
        <f t="shared" si="393"/>
        <v>0</v>
      </c>
      <c r="E1521" s="14" t="str">
        <f t="shared" si="394"/>
        <v/>
      </c>
      <c r="F1521" s="14">
        <f t="shared" si="395"/>
        <v>2</v>
      </c>
      <c r="G1521" s="14">
        <f t="shared" si="391"/>
        <v>3</v>
      </c>
      <c r="H1521" s="14">
        <f t="shared" si="401"/>
        <v>2</v>
      </c>
      <c r="I1521" s="14">
        <f t="shared" si="401"/>
        <v>3</v>
      </c>
      <c r="J1521" s="14">
        <f t="shared" si="401"/>
        <v>0</v>
      </c>
      <c r="K1521" s="14">
        <f t="shared" si="401"/>
        <v>0</v>
      </c>
      <c r="L1521" s="14" t="str">
        <f t="shared" si="397"/>
        <v>3.2.3</v>
      </c>
      <c r="M1521" s="15" t="str">
        <f t="shared" si="398"/>
        <v>--</v>
      </c>
      <c r="N1521" s="14" t="str">
        <f t="shared" si="399"/>
        <v/>
      </c>
      <c r="O1521" s="15" t="str">
        <f t="shared" si="392"/>
        <v/>
      </c>
      <c r="P1521" s="15" t="str">
        <f>IF(N1521=1,FLOOR(MAX($P$4:P1520),1)+1,IF(AND(P1520&lt;&gt;"",O1520&lt;&gt;1),MAX($P$4:P1520)+0.1,""))</f>
        <v/>
      </c>
      <c r="Q1521" s="5">
        <f>ROW()</f>
        <v>1521</v>
      </c>
    </row>
    <row r="1522" spans="1:17" x14ac:dyDescent="0.3">
      <c r="A1522" s="1" t="s">
        <v>922</v>
      </c>
      <c r="B1522" s="5"/>
      <c r="C1522" s="14">
        <f t="shared" si="393"/>
        <v>0</v>
      </c>
      <c r="D1522" s="14">
        <f t="shared" si="393"/>
        <v>0</v>
      </c>
      <c r="E1522" s="14" t="str">
        <f t="shared" si="394"/>
        <v/>
      </c>
      <c r="F1522" s="14">
        <f t="shared" si="395"/>
        <v>2</v>
      </c>
      <c r="G1522" s="14">
        <f t="shared" si="391"/>
        <v>3</v>
      </c>
      <c r="H1522" s="14">
        <f t="shared" si="401"/>
        <v>2</v>
      </c>
      <c r="I1522" s="14">
        <f t="shared" si="401"/>
        <v>3</v>
      </c>
      <c r="J1522" s="14">
        <f t="shared" si="401"/>
        <v>0</v>
      </c>
      <c r="K1522" s="14">
        <f t="shared" si="401"/>
        <v>0</v>
      </c>
      <c r="L1522" s="14" t="str">
        <f t="shared" si="397"/>
        <v>3.2.3</v>
      </c>
      <c r="M1522" s="15" t="str">
        <f t="shared" si="398"/>
        <v>--</v>
      </c>
      <c r="N1522" s="14" t="str">
        <f t="shared" si="399"/>
        <v/>
      </c>
      <c r="O1522" s="15" t="str">
        <f t="shared" si="392"/>
        <v/>
      </c>
      <c r="P1522" s="15" t="str">
        <f>IF(N1522=1,FLOOR(MAX($P$4:P1521),1)+1,IF(AND(P1521&lt;&gt;"",O1521&lt;&gt;1),MAX($P$4:P1521)+0.1,""))</f>
        <v/>
      </c>
      <c r="Q1522" s="5">
        <f>ROW()</f>
        <v>1522</v>
      </c>
    </row>
    <row r="1523" spans="1:17" x14ac:dyDescent="0.3">
      <c r="A1523" s="1" t="s">
        <v>923</v>
      </c>
      <c r="B1523" s="5"/>
      <c r="C1523" s="14">
        <f t="shared" si="393"/>
        <v>0</v>
      </c>
      <c r="D1523" s="14">
        <f t="shared" si="393"/>
        <v>0</v>
      </c>
      <c r="E1523" s="14" t="str">
        <f t="shared" si="394"/>
        <v/>
      </c>
      <c r="F1523" s="14">
        <f t="shared" si="395"/>
        <v>2</v>
      </c>
      <c r="G1523" s="14">
        <f t="shared" si="391"/>
        <v>3</v>
      </c>
      <c r="H1523" s="14">
        <f t="shared" si="401"/>
        <v>2</v>
      </c>
      <c r="I1523" s="14">
        <f t="shared" si="401"/>
        <v>3</v>
      </c>
      <c r="J1523" s="14">
        <f t="shared" si="401"/>
        <v>0</v>
      </c>
      <c r="K1523" s="14">
        <f t="shared" si="401"/>
        <v>0</v>
      </c>
      <c r="L1523" s="14" t="str">
        <f t="shared" si="397"/>
        <v>3.2.3</v>
      </c>
      <c r="M1523" s="15" t="str">
        <f t="shared" si="398"/>
        <v>--</v>
      </c>
      <c r="N1523" s="14" t="str">
        <f t="shared" si="399"/>
        <v/>
      </c>
      <c r="O1523" s="15" t="str">
        <f t="shared" si="392"/>
        <v/>
      </c>
      <c r="P1523" s="15" t="str">
        <f>IF(N1523=1,FLOOR(MAX($P$4:P1522),1)+1,IF(AND(P1522&lt;&gt;"",O1522&lt;&gt;1),MAX($P$4:P1522)+0.1,""))</f>
        <v/>
      </c>
      <c r="Q1523" s="5">
        <f>ROW()</f>
        <v>1523</v>
      </c>
    </row>
    <row r="1524" spans="1:17" x14ac:dyDescent="0.3">
      <c r="A1524" s="1" t="s">
        <v>924</v>
      </c>
      <c r="B1524" s="5"/>
      <c r="C1524" s="14">
        <f t="shared" si="393"/>
        <v>0</v>
      </c>
      <c r="D1524" s="14">
        <f t="shared" si="393"/>
        <v>0</v>
      </c>
      <c r="E1524" s="14" t="str">
        <f t="shared" si="394"/>
        <v/>
      </c>
      <c r="F1524" s="14">
        <f t="shared" si="395"/>
        <v>2</v>
      </c>
      <c r="G1524" s="14">
        <f t="shared" si="391"/>
        <v>3</v>
      </c>
      <c r="H1524" s="14">
        <f t="shared" si="401"/>
        <v>2</v>
      </c>
      <c r="I1524" s="14">
        <f t="shared" si="401"/>
        <v>3</v>
      </c>
      <c r="J1524" s="14">
        <f t="shared" si="401"/>
        <v>0</v>
      </c>
      <c r="K1524" s="14">
        <f t="shared" si="401"/>
        <v>0</v>
      </c>
      <c r="L1524" s="14" t="str">
        <f t="shared" si="397"/>
        <v>3.2.3</v>
      </c>
      <c r="M1524" s="15" t="str">
        <f t="shared" si="398"/>
        <v>--</v>
      </c>
      <c r="N1524" s="14" t="str">
        <f t="shared" si="399"/>
        <v/>
      </c>
      <c r="O1524" s="15" t="str">
        <f t="shared" si="392"/>
        <v/>
      </c>
      <c r="P1524" s="15" t="str">
        <f>IF(N1524=1,FLOOR(MAX($P$4:P1523),1)+1,IF(AND(P1523&lt;&gt;"",O1523&lt;&gt;1),MAX($P$4:P1523)+0.1,""))</f>
        <v/>
      </c>
      <c r="Q1524" s="5">
        <f>ROW()</f>
        <v>1524</v>
      </c>
    </row>
    <row r="1525" spans="1:17" x14ac:dyDescent="0.3">
      <c r="A1525" s="1" t="s">
        <v>925</v>
      </c>
      <c r="B1525" s="5"/>
      <c r="C1525" s="14">
        <f t="shared" si="393"/>
        <v>0</v>
      </c>
      <c r="D1525" s="14">
        <f t="shared" si="393"/>
        <v>0</v>
      </c>
      <c r="E1525" s="14" t="str">
        <f t="shared" si="394"/>
        <v/>
      </c>
      <c r="F1525" s="14">
        <f t="shared" si="395"/>
        <v>2</v>
      </c>
      <c r="G1525" s="14">
        <f t="shared" si="391"/>
        <v>3</v>
      </c>
      <c r="H1525" s="14">
        <f t="shared" si="401"/>
        <v>2</v>
      </c>
      <c r="I1525" s="14">
        <f t="shared" si="401"/>
        <v>3</v>
      </c>
      <c r="J1525" s="14">
        <f t="shared" si="401"/>
        <v>0</v>
      </c>
      <c r="K1525" s="14">
        <f t="shared" si="401"/>
        <v>0</v>
      </c>
      <c r="L1525" s="14" t="str">
        <f t="shared" si="397"/>
        <v>3.2.3</v>
      </c>
      <c r="M1525" s="15" t="str">
        <f t="shared" si="398"/>
        <v>--</v>
      </c>
      <c r="N1525" s="14" t="str">
        <f t="shared" si="399"/>
        <v/>
      </c>
      <c r="O1525" s="15" t="str">
        <f t="shared" si="392"/>
        <v/>
      </c>
      <c r="P1525" s="15" t="str">
        <f>IF(N1525=1,FLOOR(MAX($P$4:P1524),1)+1,IF(AND(P1524&lt;&gt;"",O1524&lt;&gt;1),MAX($P$4:P1524)+0.1,""))</f>
        <v/>
      </c>
      <c r="Q1525" s="5">
        <f>ROW()</f>
        <v>1525</v>
      </c>
    </row>
    <row r="1526" spans="1:17" x14ac:dyDescent="0.3">
      <c r="A1526" s="1" t="s">
        <v>926</v>
      </c>
      <c r="B1526" s="5"/>
      <c r="C1526" s="14">
        <f t="shared" si="393"/>
        <v>0</v>
      </c>
      <c r="D1526" s="14">
        <f t="shared" si="393"/>
        <v>0</v>
      </c>
      <c r="E1526" s="14" t="str">
        <f t="shared" si="394"/>
        <v/>
      </c>
      <c r="F1526" s="14">
        <f t="shared" si="395"/>
        <v>2</v>
      </c>
      <c r="G1526" s="14">
        <f t="shared" si="391"/>
        <v>3</v>
      </c>
      <c r="H1526" s="14">
        <f t="shared" ref="H1526:K1541" si="402">IF(G1526&lt;&gt;G1525,0,IF(AND(($F1525-$D1526)=(H$3-1),$F1526=H$3),H1525+1,H1525))</f>
        <v>2</v>
      </c>
      <c r="I1526" s="14">
        <f t="shared" si="402"/>
        <v>3</v>
      </c>
      <c r="J1526" s="14">
        <f t="shared" si="402"/>
        <v>0</v>
      </c>
      <c r="K1526" s="14">
        <f t="shared" si="402"/>
        <v>0</v>
      </c>
      <c r="L1526" s="14" t="str">
        <f t="shared" si="397"/>
        <v>3.2.3</v>
      </c>
      <c r="M1526" s="15" t="str">
        <f t="shared" si="398"/>
        <v>--</v>
      </c>
      <c r="N1526" s="14" t="str">
        <f t="shared" si="399"/>
        <v/>
      </c>
      <c r="O1526" s="15" t="str">
        <f t="shared" si="392"/>
        <v/>
      </c>
      <c r="P1526" s="15" t="str">
        <f>IF(N1526=1,FLOOR(MAX($P$4:P1525),1)+1,IF(AND(P1525&lt;&gt;"",O1525&lt;&gt;1),MAX($P$4:P1525)+0.1,""))</f>
        <v/>
      </c>
      <c r="Q1526" s="5">
        <f>ROW()</f>
        <v>1526</v>
      </c>
    </row>
    <row r="1527" spans="1:17" x14ac:dyDescent="0.3">
      <c r="A1527" s="1" t="s">
        <v>55</v>
      </c>
      <c r="B1527" s="5"/>
      <c r="C1527" s="14">
        <f t="shared" si="393"/>
        <v>0</v>
      </c>
      <c r="D1527" s="14">
        <f t="shared" si="393"/>
        <v>0</v>
      </c>
      <c r="E1527" s="14" t="str">
        <f t="shared" si="394"/>
        <v/>
      </c>
      <c r="F1527" s="14">
        <f t="shared" si="395"/>
        <v>2</v>
      </c>
      <c r="G1527" s="14">
        <f t="shared" si="391"/>
        <v>3</v>
      </c>
      <c r="H1527" s="14">
        <f t="shared" si="402"/>
        <v>2</v>
      </c>
      <c r="I1527" s="14">
        <f t="shared" si="402"/>
        <v>3</v>
      </c>
      <c r="J1527" s="14">
        <f t="shared" si="402"/>
        <v>0</v>
      </c>
      <c r="K1527" s="14">
        <f t="shared" si="402"/>
        <v>0</v>
      </c>
      <c r="L1527" s="14" t="str">
        <f t="shared" si="397"/>
        <v>3.2.3</v>
      </c>
      <c r="M1527" s="15" t="str">
        <f t="shared" si="398"/>
        <v>--</v>
      </c>
      <c r="N1527" s="14" t="str">
        <f t="shared" si="399"/>
        <v/>
      </c>
      <c r="O1527" s="15" t="str">
        <f t="shared" si="392"/>
        <v/>
      </c>
      <c r="P1527" s="15" t="str">
        <f>IF(N1527=1,FLOOR(MAX($P$4:P1526),1)+1,IF(AND(P1526&lt;&gt;"",O1526&lt;&gt;1),MAX($P$4:P1526)+0.1,""))</f>
        <v/>
      </c>
      <c r="Q1527" s="5">
        <f>ROW()</f>
        <v>1527</v>
      </c>
    </row>
    <row r="1528" spans="1:17" x14ac:dyDescent="0.3">
      <c r="A1528" s="1" t="s">
        <v>927</v>
      </c>
      <c r="B1528" s="5"/>
      <c r="C1528" s="14">
        <f t="shared" si="393"/>
        <v>0</v>
      </c>
      <c r="D1528" s="14">
        <f t="shared" si="393"/>
        <v>0</v>
      </c>
      <c r="E1528" s="14" t="str">
        <f t="shared" si="394"/>
        <v/>
      </c>
      <c r="F1528" s="14">
        <f t="shared" si="395"/>
        <v>2</v>
      </c>
      <c r="G1528" s="14">
        <f t="shared" si="391"/>
        <v>3</v>
      </c>
      <c r="H1528" s="14">
        <f t="shared" si="402"/>
        <v>2</v>
      </c>
      <c r="I1528" s="14">
        <f t="shared" si="402"/>
        <v>3</v>
      </c>
      <c r="J1528" s="14">
        <f t="shared" si="402"/>
        <v>0</v>
      </c>
      <c r="K1528" s="14">
        <f t="shared" si="402"/>
        <v>0</v>
      </c>
      <c r="L1528" s="14" t="str">
        <f t="shared" si="397"/>
        <v>3.2.3</v>
      </c>
      <c r="M1528" s="15" t="str">
        <f t="shared" si="398"/>
        <v>--</v>
      </c>
      <c r="N1528" s="14" t="str">
        <f t="shared" si="399"/>
        <v/>
      </c>
      <c r="O1528" s="15" t="str">
        <f t="shared" si="392"/>
        <v/>
      </c>
      <c r="P1528" s="15" t="str">
        <f>IF(N1528=1,FLOOR(MAX($P$4:P1527),1)+1,IF(AND(P1527&lt;&gt;"",O1527&lt;&gt;1),MAX($P$4:P1527)+0.1,""))</f>
        <v/>
      </c>
      <c r="Q1528" s="5">
        <f>ROW()</f>
        <v>1528</v>
      </c>
    </row>
    <row r="1529" spans="1:17" x14ac:dyDescent="0.3">
      <c r="A1529" s="1" t="s">
        <v>928</v>
      </c>
      <c r="B1529" s="5"/>
      <c r="C1529" s="14">
        <f t="shared" si="393"/>
        <v>0</v>
      </c>
      <c r="D1529" s="14">
        <f t="shared" si="393"/>
        <v>0</v>
      </c>
      <c r="E1529" s="14" t="str">
        <f t="shared" si="394"/>
        <v/>
      </c>
      <c r="F1529" s="14">
        <f t="shared" si="395"/>
        <v>2</v>
      </c>
      <c r="G1529" s="14">
        <f t="shared" si="391"/>
        <v>3</v>
      </c>
      <c r="H1529" s="14">
        <f t="shared" si="402"/>
        <v>2</v>
      </c>
      <c r="I1529" s="14">
        <f t="shared" si="402"/>
        <v>3</v>
      </c>
      <c r="J1529" s="14">
        <f t="shared" si="402"/>
        <v>0</v>
      </c>
      <c r="K1529" s="14">
        <f t="shared" si="402"/>
        <v>0</v>
      </c>
      <c r="L1529" s="14" t="str">
        <f t="shared" si="397"/>
        <v>3.2.3</v>
      </c>
      <c r="M1529" s="15" t="str">
        <f t="shared" si="398"/>
        <v>--</v>
      </c>
      <c r="N1529" s="14" t="str">
        <f t="shared" si="399"/>
        <v/>
      </c>
      <c r="O1529" s="15" t="str">
        <f t="shared" si="392"/>
        <v/>
      </c>
      <c r="P1529" s="15" t="str">
        <f>IF(N1529=1,FLOOR(MAX($P$4:P1528),1)+1,IF(AND(P1528&lt;&gt;"",O1528&lt;&gt;1),MAX($P$4:P1528)+0.1,""))</f>
        <v/>
      </c>
      <c r="Q1529" s="5">
        <f>ROW()</f>
        <v>1529</v>
      </c>
    </row>
    <row r="1530" spans="1:17" x14ac:dyDescent="0.3">
      <c r="A1530" s="1" t="s">
        <v>929</v>
      </c>
      <c r="B1530" s="5"/>
      <c r="C1530" s="14">
        <f t="shared" si="393"/>
        <v>0</v>
      </c>
      <c r="D1530" s="14">
        <f t="shared" si="393"/>
        <v>0</v>
      </c>
      <c r="E1530" s="14" t="str">
        <f t="shared" si="394"/>
        <v/>
      </c>
      <c r="F1530" s="14">
        <f t="shared" si="395"/>
        <v>2</v>
      </c>
      <c r="G1530" s="14">
        <f t="shared" si="391"/>
        <v>3</v>
      </c>
      <c r="H1530" s="14">
        <f t="shared" si="402"/>
        <v>2</v>
      </c>
      <c r="I1530" s="14">
        <f t="shared" si="402"/>
        <v>3</v>
      </c>
      <c r="J1530" s="14">
        <f t="shared" si="402"/>
        <v>0</v>
      </c>
      <c r="K1530" s="14">
        <f t="shared" si="402"/>
        <v>0</v>
      </c>
      <c r="L1530" s="14" t="str">
        <f t="shared" si="397"/>
        <v>3.2.3</v>
      </c>
      <c r="M1530" s="15" t="str">
        <f t="shared" si="398"/>
        <v>--</v>
      </c>
      <c r="N1530" s="14" t="str">
        <f t="shared" si="399"/>
        <v/>
      </c>
      <c r="O1530" s="15" t="str">
        <f t="shared" si="392"/>
        <v/>
      </c>
      <c r="P1530" s="15" t="str">
        <f>IF(N1530=1,FLOOR(MAX($P$4:P1529),1)+1,IF(AND(P1529&lt;&gt;"",O1529&lt;&gt;1),MAX($P$4:P1529)+0.1,""))</f>
        <v/>
      </c>
      <c r="Q1530" s="5">
        <f>ROW()</f>
        <v>1530</v>
      </c>
    </row>
    <row r="1531" spans="1:17" x14ac:dyDescent="0.3">
      <c r="A1531" s="1" t="s">
        <v>930</v>
      </c>
      <c r="B1531" s="5"/>
      <c r="C1531" s="14">
        <f t="shared" si="393"/>
        <v>0</v>
      </c>
      <c r="D1531" s="14">
        <f t="shared" si="393"/>
        <v>0</v>
      </c>
      <c r="E1531" s="14" t="str">
        <f t="shared" si="394"/>
        <v/>
      </c>
      <c r="F1531" s="14">
        <f t="shared" si="395"/>
        <v>2</v>
      </c>
      <c r="G1531" s="14">
        <f t="shared" si="391"/>
        <v>3</v>
      </c>
      <c r="H1531" s="14">
        <f t="shared" si="402"/>
        <v>2</v>
      </c>
      <c r="I1531" s="14">
        <f t="shared" si="402"/>
        <v>3</v>
      </c>
      <c r="J1531" s="14">
        <f t="shared" si="402"/>
        <v>0</v>
      </c>
      <c r="K1531" s="14">
        <f t="shared" si="402"/>
        <v>0</v>
      </c>
      <c r="L1531" s="14" t="str">
        <f t="shared" si="397"/>
        <v>3.2.3</v>
      </c>
      <c r="M1531" s="15" t="str">
        <f t="shared" si="398"/>
        <v>--</v>
      </c>
      <c r="N1531" s="14" t="str">
        <f t="shared" si="399"/>
        <v/>
      </c>
      <c r="O1531" s="15" t="str">
        <f t="shared" si="392"/>
        <v/>
      </c>
      <c r="P1531" s="15" t="str">
        <f>IF(N1531=1,FLOOR(MAX($P$4:P1530),1)+1,IF(AND(P1530&lt;&gt;"",O1530&lt;&gt;1),MAX($P$4:P1530)+0.1,""))</f>
        <v/>
      </c>
      <c r="Q1531" s="5">
        <f>ROW()</f>
        <v>1531</v>
      </c>
    </row>
    <row r="1532" spans="1:17" x14ac:dyDescent="0.3">
      <c r="A1532" s="1" t="s">
        <v>931</v>
      </c>
      <c r="B1532" s="5"/>
      <c r="C1532" s="14">
        <f t="shared" si="393"/>
        <v>0</v>
      </c>
      <c r="D1532" s="14">
        <f t="shared" si="393"/>
        <v>0</v>
      </c>
      <c r="E1532" s="14" t="str">
        <f t="shared" si="394"/>
        <v/>
      </c>
      <c r="F1532" s="14">
        <f t="shared" si="395"/>
        <v>2</v>
      </c>
      <c r="G1532" s="14">
        <f t="shared" si="391"/>
        <v>3</v>
      </c>
      <c r="H1532" s="14">
        <f t="shared" si="402"/>
        <v>2</v>
      </c>
      <c r="I1532" s="14">
        <f t="shared" si="402"/>
        <v>3</v>
      </c>
      <c r="J1532" s="14">
        <f t="shared" si="402"/>
        <v>0</v>
      </c>
      <c r="K1532" s="14">
        <f t="shared" si="402"/>
        <v>0</v>
      </c>
      <c r="L1532" s="14" t="str">
        <f t="shared" si="397"/>
        <v>3.2.3</v>
      </c>
      <c r="M1532" s="15" t="str">
        <f t="shared" si="398"/>
        <v>--</v>
      </c>
      <c r="N1532" s="14" t="str">
        <f t="shared" si="399"/>
        <v/>
      </c>
      <c r="O1532" s="15" t="str">
        <f t="shared" si="392"/>
        <v/>
      </c>
      <c r="P1532" s="15" t="str">
        <f>IF(N1532=1,FLOOR(MAX($P$4:P1531),1)+1,IF(AND(P1531&lt;&gt;"",O1531&lt;&gt;1),MAX($P$4:P1531)+0.1,""))</f>
        <v/>
      </c>
      <c r="Q1532" s="5">
        <f>ROW()</f>
        <v>1532</v>
      </c>
    </row>
    <row r="1533" spans="1:17" x14ac:dyDescent="0.3">
      <c r="A1533" s="1" t="s">
        <v>55</v>
      </c>
      <c r="B1533" s="5"/>
      <c r="C1533" s="14">
        <f t="shared" si="393"/>
        <v>0</v>
      </c>
      <c r="D1533" s="14">
        <f t="shared" si="393"/>
        <v>0</v>
      </c>
      <c r="E1533" s="14" t="str">
        <f t="shared" si="394"/>
        <v/>
      </c>
      <c r="F1533" s="14">
        <f t="shared" si="395"/>
        <v>2</v>
      </c>
      <c r="G1533" s="14">
        <f t="shared" si="391"/>
        <v>3</v>
      </c>
      <c r="H1533" s="14">
        <f t="shared" si="402"/>
        <v>2</v>
      </c>
      <c r="I1533" s="14">
        <f t="shared" si="402"/>
        <v>3</v>
      </c>
      <c r="J1533" s="14">
        <f t="shared" si="402"/>
        <v>0</v>
      </c>
      <c r="K1533" s="14">
        <f t="shared" si="402"/>
        <v>0</v>
      </c>
      <c r="L1533" s="14" t="str">
        <f t="shared" si="397"/>
        <v>3.2.3</v>
      </c>
      <c r="M1533" s="15" t="str">
        <f t="shared" si="398"/>
        <v>--</v>
      </c>
      <c r="N1533" s="14" t="str">
        <f t="shared" si="399"/>
        <v/>
      </c>
      <c r="O1533" s="15" t="str">
        <f t="shared" si="392"/>
        <v/>
      </c>
      <c r="P1533" s="15" t="str">
        <f>IF(N1533=1,FLOOR(MAX($P$4:P1532),1)+1,IF(AND(P1532&lt;&gt;"",O1532&lt;&gt;1),MAX($P$4:P1532)+0.1,""))</f>
        <v/>
      </c>
      <c r="Q1533" s="5">
        <f>ROW()</f>
        <v>1533</v>
      </c>
    </row>
    <row r="1534" spans="1:17" x14ac:dyDescent="0.3">
      <c r="A1534" s="1" t="s">
        <v>932</v>
      </c>
      <c r="B1534" s="5"/>
      <c r="C1534" s="14">
        <f t="shared" si="393"/>
        <v>0</v>
      </c>
      <c r="D1534" s="14">
        <f t="shared" si="393"/>
        <v>0</v>
      </c>
      <c r="E1534" s="14" t="str">
        <f t="shared" si="394"/>
        <v/>
      </c>
      <c r="F1534" s="14">
        <f t="shared" si="395"/>
        <v>2</v>
      </c>
      <c r="G1534" s="14">
        <f t="shared" si="391"/>
        <v>3</v>
      </c>
      <c r="H1534" s="14">
        <f t="shared" si="402"/>
        <v>2</v>
      </c>
      <c r="I1534" s="14">
        <f t="shared" si="402"/>
        <v>3</v>
      </c>
      <c r="J1534" s="14">
        <f t="shared" si="402"/>
        <v>0</v>
      </c>
      <c r="K1534" s="14">
        <f t="shared" si="402"/>
        <v>0</v>
      </c>
      <c r="L1534" s="14" t="str">
        <f t="shared" si="397"/>
        <v>3.2.3</v>
      </c>
      <c r="M1534" s="15" t="str">
        <f t="shared" si="398"/>
        <v>--</v>
      </c>
      <c r="N1534" s="14" t="str">
        <f t="shared" si="399"/>
        <v/>
      </c>
      <c r="O1534" s="15" t="str">
        <f t="shared" si="392"/>
        <v/>
      </c>
      <c r="P1534" s="15" t="str">
        <f>IF(N1534=1,FLOOR(MAX($P$4:P1533),1)+1,IF(AND(P1533&lt;&gt;"",O1533&lt;&gt;1),MAX($P$4:P1533)+0.1,""))</f>
        <v/>
      </c>
      <c r="Q1534" s="5">
        <f>ROW()</f>
        <v>1534</v>
      </c>
    </row>
    <row r="1535" spans="1:17" x14ac:dyDescent="0.3">
      <c r="A1535" s="1" t="s">
        <v>933</v>
      </c>
      <c r="B1535" s="5"/>
      <c r="C1535" s="14">
        <f t="shared" si="393"/>
        <v>0</v>
      </c>
      <c r="D1535" s="14">
        <f t="shared" si="393"/>
        <v>0</v>
      </c>
      <c r="E1535" s="14" t="str">
        <f t="shared" si="394"/>
        <v/>
      </c>
      <c r="F1535" s="14">
        <f t="shared" si="395"/>
        <v>2</v>
      </c>
      <c r="G1535" s="14">
        <f t="shared" si="391"/>
        <v>3</v>
      </c>
      <c r="H1535" s="14">
        <f t="shared" si="402"/>
        <v>2</v>
      </c>
      <c r="I1535" s="14">
        <f t="shared" si="402"/>
        <v>3</v>
      </c>
      <c r="J1535" s="14">
        <f t="shared" si="402"/>
        <v>0</v>
      </c>
      <c r="K1535" s="14">
        <f t="shared" si="402"/>
        <v>0</v>
      </c>
      <c r="L1535" s="14" t="str">
        <f t="shared" si="397"/>
        <v>3.2.3</v>
      </c>
      <c r="M1535" s="15" t="str">
        <f t="shared" si="398"/>
        <v>--</v>
      </c>
      <c r="N1535" s="14" t="str">
        <f t="shared" si="399"/>
        <v/>
      </c>
      <c r="O1535" s="15" t="str">
        <f t="shared" si="392"/>
        <v/>
      </c>
      <c r="P1535" s="15" t="str">
        <f>IF(N1535=1,FLOOR(MAX($P$4:P1534),1)+1,IF(AND(P1534&lt;&gt;"",O1534&lt;&gt;1),MAX($P$4:P1534)+0.1,""))</f>
        <v/>
      </c>
      <c r="Q1535" s="5">
        <f>ROW()</f>
        <v>1535</v>
      </c>
    </row>
    <row r="1536" spans="1:17" x14ac:dyDescent="0.3">
      <c r="A1536" s="1" t="s">
        <v>73</v>
      </c>
      <c r="B1536" s="5"/>
      <c r="C1536" s="14">
        <f t="shared" si="393"/>
        <v>0</v>
      </c>
      <c r="D1536" s="14">
        <f t="shared" si="393"/>
        <v>0</v>
      </c>
      <c r="E1536" s="14" t="str">
        <f t="shared" si="394"/>
        <v/>
      </c>
      <c r="F1536" s="14">
        <f t="shared" si="395"/>
        <v>2</v>
      </c>
      <c r="G1536" s="14">
        <f t="shared" si="391"/>
        <v>3</v>
      </c>
      <c r="H1536" s="14">
        <f t="shared" si="402"/>
        <v>2</v>
      </c>
      <c r="I1536" s="14">
        <f t="shared" si="402"/>
        <v>3</v>
      </c>
      <c r="J1536" s="14">
        <f t="shared" si="402"/>
        <v>0</v>
      </c>
      <c r="K1536" s="14">
        <f t="shared" si="402"/>
        <v>0</v>
      </c>
      <c r="L1536" s="14" t="str">
        <f t="shared" si="397"/>
        <v>3.2.3</v>
      </c>
      <c r="M1536" s="15" t="str">
        <f t="shared" si="398"/>
        <v>--</v>
      </c>
      <c r="N1536" s="14" t="str">
        <f t="shared" si="399"/>
        <v/>
      </c>
      <c r="O1536" s="15" t="str">
        <f t="shared" si="392"/>
        <v/>
      </c>
      <c r="P1536" s="15" t="str">
        <f>IF(N1536=1,FLOOR(MAX($P$4:P1535),1)+1,IF(AND(P1535&lt;&gt;"",O1535&lt;&gt;1),MAX($P$4:P1535)+0.1,""))</f>
        <v/>
      </c>
      <c r="Q1536" s="5">
        <f>ROW()</f>
        <v>1536</v>
      </c>
    </row>
    <row r="1537" spans="1:17" x14ac:dyDescent="0.3">
      <c r="A1537" s="1" t="s">
        <v>55</v>
      </c>
      <c r="B1537" s="5"/>
      <c r="C1537" s="14">
        <f t="shared" si="393"/>
        <v>0</v>
      </c>
      <c r="D1537" s="14">
        <f t="shared" si="393"/>
        <v>0</v>
      </c>
      <c r="E1537" s="14" t="str">
        <f t="shared" si="394"/>
        <v/>
      </c>
      <c r="F1537" s="14">
        <f t="shared" si="395"/>
        <v>2</v>
      </c>
      <c r="G1537" s="14">
        <f t="shared" si="391"/>
        <v>3</v>
      </c>
      <c r="H1537" s="14">
        <f t="shared" si="402"/>
        <v>2</v>
      </c>
      <c r="I1537" s="14">
        <f t="shared" si="402"/>
        <v>3</v>
      </c>
      <c r="J1537" s="14">
        <f t="shared" si="402"/>
        <v>0</v>
      </c>
      <c r="K1537" s="14">
        <f t="shared" si="402"/>
        <v>0</v>
      </c>
      <c r="L1537" s="14" t="str">
        <f t="shared" si="397"/>
        <v>3.2.3</v>
      </c>
      <c r="M1537" s="15" t="str">
        <f t="shared" si="398"/>
        <v>--</v>
      </c>
      <c r="N1537" s="14" t="str">
        <f t="shared" si="399"/>
        <v/>
      </c>
      <c r="O1537" s="15" t="str">
        <f t="shared" si="392"/>
        <v/>
      </c>
      <c r="P1537" s="15" t="str">
        <f>IF(N1537=1,FLOOR(MAX($P$4:P1536),1)+1,IF(AND(P1536&lt;&gt;"",O1536&lt;&gt;1),MAX($P$4:P1536)+0.1,""))</f>
        <v/>
      </c>
      <c r="Q1537" s="5">
        <f>ROW()</f>
        <v>1537</v>
      </c>
    </row>
    <row r="1538" spans="1:17" x14ac:dyDescent="0.3">
      <c r="A1538" s="1" t="s">
        <v>55</v>
      </c>
      <c r="B1538" s="5"/>
      <c r="C1538" s="14">
        <f t="shared" si="393"/>
        <v>0</v>
      </c>
      <c r="D1538" s="14">
        <f t="shared" si="393"/>
        <v>0</v>
      </c>
      <c r="E1538" s="14" t="str">
        <f t="shared" si="394"/>
        <v/>
      </c>
      <c r="F1538" s="14">
        <f t="shared" si="395"/>
        <v>2</v>
      </c>
      <c r="G1538" s="14">
        <f t="shared" si="391"/>
        <v>3</v>
      </c>
      <c r="H1538" s="14">
        <f t="shared" si="402"/>
        <v>2</v>
      </c>
      <c r="I1538" s="14">
        <f t="shared" si="402"/>
        <v>3</v>
      </c>
      <c r="J1538" s="14">
        <f t="shared" si="402"/>
        <v>0</v>
      </c>
      <c r="K1538" s="14">
        <f t="shared" si="402"/>
        <v>0</v>
      </c>
      <c r="L1538" s="14" t="str">
        <f t="shared" si="397"/>
        <v>3.2.3</v>
      </c>
      <c r="M1538" s="15" t="str">
        <f t="shared" si="398"/>
        <v>--</v>
      </c>
      <c r="N1538" s="14" t="str">
        <f t="shared" si="399"/>
        <v/>
      </c>
      <c r="O1538" s="15" t="str">
        <f t="shared" si="392"/>
        <v/>
      </c>
      <c r="P1538" s="15" t="str">
        <f>IF(N1538=1,FLOOR(MAX($P$4:P1537),1)+1,IF(AND(P1537&lt;&gt;"",O1537&lt;&gt;1),MAX($P$4:P1537)+0.1,""))</f>
        <v/>
      </c>
      <c r="Q1538" s="5">
        <f>ROW()</f>
        <v>1538</v>
      </c>
    </row>
    <row r="1539" spans="1:17" x14ac:dyDescent="0.3">
      <c r="A1539" s="1" t="s">
        <v>934</v>
      </c>
      <c r="B1539" s="5"/>
      <c r="C1539" s="14">
        <f t="shared" si="393"/>
        <v>0</v>
      </c>
      <c r="D1539" s="14">
        <f t="shared" si="393"/>
        <v>0</v>
      </c>
      <c r="E1539" s="14" t="str">
        <f t="shared" si="394"/>
        <v/>
      </c>
      <c r="F1539" s="14">
        <f t="shared" si="395"/>
        <v>2</v>
      </c>
      <c r="G1539" s="14">
        <f t="shared" si="391"/>
        <v>3</v>
      </c>
      <c r="H1539" s="14">
        <f t="shared" si="402"/>
        <v>2</v>
      </c>
      <c r="I1539" s="14">
        <f t="shared" si="402"/>
        <v>3</v>
      </c>
      <c r="J1539" s="14">
        <f t="shared" si="402"/>
        <v>0</v>
      </c>
      <c r="K1539" s="14">
        <f t="shared" si="402"/>
        <v>0</v>
      </c>
      <c r="L1539" s="14" t="str">
        <f t="shared" si="397"/>
        <v>3.2.3</v>
      </c>
      <c r="M1539" s="15" t="str">
        <f t="shared" si="398"/>
        <v>--</v>
      </c>
      <c r="N1539" s="14">
        <f t="shared" si="399"/>
        <v>1</v>
      </c>
      <c r="O1539" s="15" t="str">
        <f t="shared" si="392"/>
        <v/>
      </c>
      <c r="P1539" s="15">
        <f>IF(N1539=1,FLOOR(MAX($P$4:P1538),1)+1,IF(AND(P1538&lt;&gt;"",O1538&lt;&gt;1),MAX($P$4:P1538)+0.1,""))</f>
        <v>44</v>
      </c>
      <c r="Q1539" s="5">
        <f>ROW()</f>
        <v>1539</v>
      </c>
    </row>
    <row r="1540" spans="1:17" x14ac:dyDescent="0.3">
      <c r="A1540" s="1" t="s">
        <v>2431</v>
      </c>
      <c r="B1540" s="5"/>
      <c r="C1540" s="14">
        <f t="shared" si="393"/>
        <v>0</v>
      </c>
      <c r="D1540" s="14">
        <f t="shared" si="393"/>
        <v>0</v>
      </c>
      <c r="E1540" s="14" t="str">
        <f t="shared" si="394"/>
        <v/>
      </c>
      <c r="F1540" s="14">
        <f t="shared" si="395"/>
        <v>2</v>
      </c>
      <c r="G1540" s="14">
        <f t="shared" si="391"/>
        <v>3</v>
      </c>
      <c r="H1540" s="14">
        <f t="shared" si="402"/>
        <v>2</v>
      </c>
      <c r="I1540" s="14">
        <f t="shared" si="402"/>
        <v>3</v>
      </c>
      <c r="J1540" s="14">
        <f t="shared" si="402"/>
        <v>0</v>
      </c>
      <c r="K1540" s="14">
        <f t="shared" si="402"/>
        <v>0</v>
      </c>
      <c r="L1540" s="14" t="str">
        <f t="shared" si="397"/>
        <v>3.2.3</v>
      </c>
      <c r="M1540" s="15" t="str">
        <f t="shared" si="398"/>
        <v>--</v>
      </c>
      <c r="N1540" s="14" t="str">
        <f t="shared" si="399"/>
        <v/>
      </c>
      <c r="O1540" s="15">
        <f t="shared" si="392"/>
        <v>1</v>
      </c>
      <c r="P1540" s="15">
        <f>IF(N1540=1,FLOOR(MAX($P$4:P1539),1)+1,IF(AND(P1539&lt;&gt;"",O1539&lt;&gt;1),MAX($P$4:P1539)+0.1,""))</f>
        <v>44.1</v>
      </c>
      <c r="Q1540" s="5">
        <f>ROW()</f>
        <v>1540</v>
      </c>
    </row>
    <row r="1541" spans="1:17" x14ac:dyDescent="0.3">
      <c r="A1541" s="1" t="s">
        <v>55</v>
      </c>
      <c r="B1541" s="5"/>
      <c r="C1541" s="14">
        <f t="shared" si="393"/>
        <v>0</v>
      </c>
      <c r="D1541" s="14">
        <f t="shared" si="393"/>
        <v>0</v>
      </c>
      <c r="E1541" s="14" t="str">
        <f t="shared" si="394"/>
        <v/>
      </c>
      <c r="F1541" s="14">
        <f t="shared" si="395"/>
        <v>2</v>
      </c>
      <c r="G1541" s="14">
        <f t="shared" ref="G1541:G1604" si="403">G1540+IF(NOT(ISERROR(FIND("&lt;PRT&gt;",A1541))),1,0)</f>
        <v>3</v>
      </c>
      <c r="H1541" s="14">
        <f t="shared" si="402"/>
        <v>2</v>
      </c>
      <c r="I1541" s="14">
        <f t="shared" si="402"/>
        <v>3</v>
      </c>
      <c r="J1541" s="14">
        <f t="shared" si="402"/>
        <v>0</v>
      </c>
      <c r="K1541" s="14">
        <f t="shared" si="402"/>
        <v>0</v>
      </c>
      <c r="L1541" s="14" t="str">
        <f t="shared" si="397"/>
        <v>3.2.3</v>
      </c>
      <c r="M1541" s="15" t="str">
        <f t="shared" si="398"/>
        <v>--</v>
      </c>
      <c r="N1541" s="14" t="str">
        <f t="shared" si="399"/>
        <v/>
      </c>
      <c r="O1541" s="15" t="str">
        <f t="shared" ref="O1541:O1604" si="404">IF(ISERROR(FIND(O$4,$A1541)),"",1)</f>
        <v/>
      </c>
      <c r="P1541" s="15" t="str">
        <f>IF(N1541=1,FLOOR(MAX($P$4:P1540),1)+1,IF(AND(P1540&lt;&gt;"",O1540&lt;&gt;1),MAX($P$4:P1540)+0.1,""))</f>
        <v/>
      </c>
      <c r="Q1541" s="5">
        <f>ROW()</f>
        <v>1541</v>
      </c>
    </row>
    <row r="1542" spans="1:17" x14ac:dyDescent="0.3">
      <c r="A1542" s="1" t="s">
        <v>935</v>
      </c>
      <c r="B1542" s="5"/>
      <c r="C1542" s="14">
        <f t="shared" ref="C1542:D1605" si="405">(LEN($A1542)-LEN(SUBSTITUTE($A1542,C$3,"")))/LEN(C$3)</f>
        <v>0</v>
      </c>
      <c r="D1542" s="14">
        <f t="shared" si="405"/>
        <v>0</v>
      </c>
      <c r="E1542" s="14" t="str">
        <f t="shared" ref="E1542:E1605" si="406">IF(AND(C1542&gt;0,D1542&gt;0),IF(FIND(D$3,A1542)&gt;FIND(C$3,A1542),"WARNING","OK"),"")</f>
        <v/>
      </c>
      <c r="F1542" s="14">
        <f t="shared" ref="F1542:F1605" si="407">F1541+C1542-D1542</f>
        <v>2</v>
      </c>
      <c r="G1542" s="14">
        <f t="shared" si="403"/>
        <v>3</v>
      </c>
      <c r="H1542" s="14">
        <f t="shared" ref="H1542:K1557" si="408">IF(G1542&lt;&gt;G1541,0,IF(AND(($F1541-$D1542)=(H$3-1),$F1542=H$3),H1541+1,H1541))</f>
        <v>2</v>
      </c>
      <c r="I1542" s="14">
        <f t="shared" si="408"/>
        <v>3</v>
      </c>
      <c r="J1542" s="14">
        <f t="shared" si="408"/>
        <v>0</v>
      </c>
      <c r="K1542" s="14">
        <f t="shared" si="408"/>
        <v>0</v>
      </c>
      <c r="L1542" s="14" t="str">
        <f t="shared" ref="L1542:L1605" si="409">SUBSTITUTE(G1542&amp;"."&amp;H1542&amp;"."&amp;I1542&amp;"."&amp;J1542&amp;"."&amp;K1542,".0","")</f>
        <v>3.2.3</v>
      </c>
      <c r="M1542" s="15" t="str">
        <f t="shared" ref="M1542:M1605" si="410">IF(ISERROR(FIND("&lt;SPT&gt;&lt;TTL&gt;",A1542)),"--",SUBSTITUTE(SUBSTITUTE(MID(A1542&amp;A1543,FIND("&lt;SPT&gt;&lt;TTL&gt;",A1542&amp;A1543)+10,FIND("&lt;/TTL&gt;",A1542&amp;A1543)-FIND("&lt;SPT&gt;&lt;TTL&gt;",A1542&amp;A1543)-10),"&lt;SUB&gt;",""),"&lt;/SUB&gt;",""))</f>
        <v>--</v>
      </c>
      <c r="N1542" s="14" t="str">
        <f t="shared" ref="N1542:N1605" si="411">IF(ISERROR(FIND(N$4,UPPER($A1542))),"",1)</f>
        <v/>
      </c>
      <c r="O1542" s="15" t="str">
        <f t="shared" si="404"/>
        <v/>
      </c>
      <c r="P1542" s="15" t="str">
        <f>IF(N1542=1,FLOOR(MAX($P$4:P1541),1)+1,IF(AND(P1541&lt;&gt;"",O1541&lt;&gt;1),MAX($P$4:P1541)+0.1,""))</f>
        <v/>
      </c>
      <c r="Q1542" s="5">
        <f>ROW()</f>
        <v>1542</v>
      </c>
    </row>
    <row r="1543" spans="1:17" x14ac:dyDescent="0.3">
      <c r="A1543" s="1" t="s">
        <v>936</v>
      </c>
      <c r="B1543" s="5"/>
      <c r="C1543" s="14">
        <f t="shared" si="405"/>
        <v>0</v>
      </c>
      <c r="D1543" s="14">
        <f t="shared" si="405"/>
        <v>0</v>
      </c>
      <c r="E1543" s="14" t="str">
        <f t="shared" si="406"/>
        <v/>
      </c>
      <c r="F1543" s="14">
        <f t="shared" si="407"/>
        <v>2</v>
      </c>
      <c r="G1543" s="14">
        <f t="shared" si="403"/>
        <v>3</v>
      </c>
      <c r="H1543" s="14">
        <f t="shared" si="408"/>
        <v>2</v>
      </c>
      <c r="I1543" s="14">
        <f t="shared" si="408"/>
        <v>3</v>
      </c>
      <c r="J1543" s="14">
        <f t="shared" si="408"/>
        <v>0</v>
      </c>
      <c r="K1543" s="14">
        <f t="shared" si="408"/>
        <v>0</v>
      </c>
      <c r="L1543" s="14" t="str">
        <f t="shared" si="409"/>
        <v>3.2.3</v>
      </c>
      <c r="M1543" s="15" t="str">
        <f t="shared" si="410"/>
        <v>--</v>
      </c>
      <c r="N1543" s="14" t="str">
        <f t="shared" si="411"/>
        <v/>
      </c>
      <c r="O1543" s="15" t="str">
        <f t="shared" si="404"/>
        <v/>
      </c>
      <c r="P1543" s="15" t="str">
        <f>IF(N1543=1,FLOOR(MAX($P$4:P1542),1)+1,IF(AND(P1542&lt;&gt;"",O1542&lt;&gt;1),MAX($P$4:P1542)+0.1,""))</f>
        <v/>
      </c>
      <c r="Q1543" s="5">
        <f>ROW()</f>
        <v>1543</v>
      </c>
    </row>
    <row r="1544" spans="1:17" x14ac:dyDescent="0.3">
      <c r="A1544" s="1" t="s">
        <v>937</v>
      </c>
      <c r="B1544" s="5"/>
      <c r="C1544" s="14">
        <f t="shared" si="405"/>
        <v>0</v>
      </c>
      <c r="D1544" s="14">
        <f t="shared" si="405"/>
        <v>0</v>
      </c>
      <c r="E1544" s="14" t="str">
        <f t="shared" si="406"/>
        <v/>
      </c>
      <c r="F1544" s="14">
        <f t="shared" si="407"/>
        <v>2</v>
      </c>
      <c r="G1544" s="14">
        <f t="shared" si="403"/>
        <v>3</v>
      </c>
      <c r="H1544" s="14">
        <f t="shared" si="408"/>
        <v>2</v>
      </c>
      <c r="I1544" s="14">
        <f t="shared" si="408"/>
        <v>3</v>
      </c>
      <c r="J1544" s="14">
        <f t="shared" si="408"/>
        <v>0</v>
      </c>
      <c r="K1544" s="14">
        <f t="shared" si="408"/>
        <v>0</v>
      </c>
      <c r="L1544" s="14" t="str">
        <f t="shared" si="409"/>
        <v>3.2.3</v>
      </c>
      <c r="M1544" s="15" t="str">
        <f t="shared" si="410"/>
        <v>--</v>
      </c>
      <c r="N1544" s="14" t="str">
        <f t="shared" si="411"/>
        <v/>
      </c>
      <c r="O1544" s="15" t="str">
        <f t="shared" si="404"/>
        <v/>
      </c>
      <c r="P1544" s="15" t="str">
        <f>IF(N1544=1,FLOOR(MAX($P$4:P1543),1)+1,IF(AND(P1543&lt;&gt;"",O1543&lt;&gt;1),MAX($P$4:P1543)+0.1,""))</f>
        <v/>
      </c>
      <c r="Q1544" s="5">
        <f>ROW()</f>
        <v>1544</v>
      </c>
    </row>
    <row r="1545" spans="1:17" x14ac:dyDescent="0.3">
      <c r="A1545" s="1" t="s">
        <v>55</v>
      </c>
      <c r="B1545" s="5"/>
      <c r="C1545" s="14">
        <f t="shared" si="405"/>
        <v>0</v>
      </c>
      <c r="D1545" s="14">
        <f t="shared" si="405"/>
        <v>0</v>
      </c>
      <c r="E1545" s="14" t="str">
        <f t="shared" si="406"/>
        <v/>
      </c>
      <c r="F1545" s="14">
        <f t="shared" si="407"/>
        <v>2</v>
      </c>
      <c r="G1545" s="14">
        <f t="shared" si="403"/>
        <v>3</v>
      </c>
      <c r="H1545" s="14">
        <f t="shared" si="408"/>
        <v>2</v>
      </c>
      <c r="I1545" s="14">
        <f t="shared" si="408"/>
        <v>3</v>
      </c>
      <c r="J1545" s="14">
        <f t="shared" si="408"/>
        <v>0</v>
      </c>
      <c r="K1545" s="14">
        <f t="shared" si="408"/>
        <v>0</v>
      </c>
      <c r="L1545" s="14" t="str">
        <f t="shared" si="409"/>
        <v>3.2.3</v>
      </c>
      <c r="M1545" s="15" t="str">
        <f t="shared" si="410"/>
        <v>--</v>
      </c>
      <c r="N1545" s="14" t="str">
        <f t="shared" si="411"/>
        <v/>
      </c>
      <c r="O1545" s="15" t="str">
        <f t="shared" si="404"/>
        <v/>
      </c>
      <c r="P1545" s="15" t="str">
        <f>IF(N1545=1,FLOOR(MAX($P$4:P1544),1)+1,IF(AND(P1544&lt;&gt;"",O1544&lt;&gt;1),MAX($P$4:P1544)+0.1,""))</f>
        <v/>
      </c>
      <c r="Q1545" s="5">
        <f>ROW()</f>
        <v>1545</v>
      </c>
    </row>
    <row r="1546" spans="1:17" x14ac:dyDescent="0.3">
      <c r="A1546" s="1" t="s">
        <v>938</v>
      </c>
      <c r="B1546" s="5"/>
      <c r="C1546" s="14">
        <f t="shared" si="405"/>
        <v>1</v>
      </c>
      <c r="D1546" s="14">
        <f t="shared" si="405"/>
        <v>0</v>
      </c>
      <c r="E1546" s="14" t="str">
        <f t="shared" si="406"/>
        <v/>
      </c>
      <c r="F1546" s="14">
        <f t="shared" si="407"/>
        <v>3</v>
      </c>
      <c r="G1546" s="14">
        <f t="shared" si="403"/>
        <v>3</v>
      </c>
      <c r="H1546" s="14">
        <f t="shared" si="408"/>
        <v>2</v>
      </c>
      <c r="I1546" s="14">
        <f t="shared" si="408"/>
        <v>3</v>
      </c>
      <c r="J1546" s="14">
        <f t="shared" si="408"/>
        <v>1</v>
      </c>
      <c r="K1546" s="14">
        <f t="shared" si="408"/>
        <v>0</v>
      </c>
      <c r="L1546" s="14" t="str">
        <f t="shared" si="409"/>
        <v>3.2.3.1</v>
      </c>
      <c r="M1546" s="15" t="str">
        <f t="shared" si="410"/>
        <v>Wireless and Wired Broadcast IP Communications</v>
      </c>
      <c r="N1546" s="14" t="str">
        <f t="shared" si="411"/>
        <v/>
      </c>
      <c r="O1546" s="15" t="str">
        <f t="shared" si="404"/>
        <v/>
      </c>
      <c r="P1546" s="15" t="str">
        <f>IF(N1546=1,FLOOR(MAX($P$4:P1545),1)+1,IF(AND(P1545&lt;&gt;"",O1545&lt;&gt;1),MAX($P$4:P1545)+0.1,""))</f>
        <v/>
      </c>
      <c r="Q1546" s="5">
        <f>ROW()</f>
        <v>1546</v>
      </c>
    </row>
    <row r="1547" spans="1:17" x14ac:dyDescent="0.3">
      <c r="A1547" s="1" t="s">
        <v>55</v>
      </c>
      <c r="B1547" s="5"/>
      <c r="C1547" s="14">
        <f t="shared" si="405"/>
        <v>0</v>
      </c>
      <c r="D1547" s="14">
        <f t="shared" si="405"/>
        <v>0</v>
      </c>
      <c r="E1547" s="14" t="str">
        <f t="shared" si="406"/>
        <v/>
      </c>
      <c r="F1547" s="14">
        <f t="shared" si="407"/>
        <v>3</v>
      </c>
      <c r="G1547" s="14">
        <f t="shared" si="403"/>
        <v>3</v>
      </c>
      <c r="H1547" s="14">
        <f t="shared" si="408"/>
        <v>2</v>
      </c>
      <c r="I1547" s="14">
        <f t="shared" si="408"/>
        <v>3</v>
      </c>
      <c r="J1547" s="14">
        <f t="shared" si="408"/>
        <v>1</v>
      </c>
      <c r="K1547" s="14">
        <f t="shared" si="408"/>
        <v>0</v>
      </c>
      <c r="L1547" s="14" t="str">
        <f t="shared" si="409"/>
        <v>3.2.3.1</v>
      </c>
      <c r="M1547" s="15" t="str">
        <f t="shared" si="410"/>
        <v>--</v>
      </c>
      <c r="N1547" s="14" t="str">
        <f t="shared" si="411"/>
        <v/>
      </c>
      <c r="O1547" s="15" t="str">
        <f t="shared" si="404"/>
        <v/>
      </c>
      <c r="P1547" s="15" t="str">
        <f>IF(N1547=1,FLOOR(MAX($P$4:P1546),1)+1,IF(AND(P1546&lt;&gt;"",O1546&lt;&gt;1),MAX($P$4:P1546)+0.1,""))</f>
        <v/>
      </c>
      <c r="Q1547" s="5">
        <f>ROW()</f>
        <v>1547</v>
      </c>
    </row>
    <row r="1548" spans="1:17" x14ac:dyDescent="0.3">
      <c r="A1548" s="1" t="s">
        <v>939</v>
      </c>
      <c r="B1548" s="5"/>
      <c r="C1548" s="14">
        <f t="shared" si="405"/>
        <v>0</v>
      </c>
      <c r="D1548" s="14">
        <f t="shared" si="405"/>
        <v>0</v>
      </c>
      <c r="E1548" s="14" t="str">
        <f t="shared" si="406"/>
        <v/>
      </c>
      <c r="F1548" s="14">
        <f t="shared" si="407"/>
        <v>3</v>
      </c>
      <c r="G1548" s="14">
        <f t="shared" si="403"/>
        <v>3</v>
      </c>
      <c r="H1548" s="14">
        <f t="shared" si="408"/>
        <v>2</v>
      </c>
      <c r="I1548" s="14">
        <f t="shared" si="408"/>
        <v>3</v>
      </c>
      <c r="J1548" s="14">
        <f t="shared" si="408"/>
        <v>1</v>
      </c>
      <c r="K1548" s="14">
        <f t="shared" si="408"/>
        <v>0</v>
      </c>
      <c r="L1548" s="14" t="str">
        <f t="shared" si="409"/>
        <v>3.2.3.1</v>
      </c>
      <c r="M1548" s="15" t="str">
        <f t="shared" si="410"/>
        <v>--</v>
      </c>
      <c r="N1548" s="14" t="str">
        <f t="shared" si="411"/>
        <v/>
      </c>
      <c r="O1548" s="15" t="str">
        <f t="shared" si="404"/>
        <v/>
      </c>
      <c r="P1548" s="15" t="str">
        <f>IF(N1548=1,FLOOR(MAX($P$4:P1547),1)+1,IF(AND(P1547&lt;&gt;"",O1547&lt;&gt;1),MAX($P$4:P1547)+0.1,""))</f>
        <v/>
      </c>
      <c r="Q1548" s="5">
        <f>ROW()</f>
        <v>1548</v>
      </c>
    </row>
    <row r="1549" spans="1:17" x14ac:dyDescent="0.3">
      <c r="A1549" s="1" t="s">
        <v>940</v>
      </c>
      <c r="B1549" s="5"/>
      <c r="C1549" s="14">
        <f t="shared" si="405"/>
        <v>0</v>
      </c>
      <c r="D1549" s="14">
        <f t="shared" si="405"/>
        <v>0</v>
      </c>
      <c r="E1549" s="14" t="str">
        <f t="shared" si="406"/>
        <v/>
      </c>
      <c r="F1549" s="14">
        <f t="shared" si="407"/>
        <v>3</v>
      </c>
      <c r="G1549" s="14">
        <f t="shared" si="403"/>
        <v>3</v>
      </c>
      <c r="H1549" s="14">
        <f t="shared" si="408"/>
        <v>2</v>
      </c>
      <c r="I1549" s="14">
        <f t="shared" si="408"/>
        <v>3</v>
      </c>
      <c r="J1549" s="14">
        <f t="shared" si="408"/>
        <v>1</v>
      </c>
      <c r="K1549" s="14">
        <f t="shared" si="408"/>
        <v>0</v>
      </c>
      <c r="L1549" s="14" t="str">
        <f t="shared" si="409"/>
        <v>3.2.3.1</v>
      </c>
      <c r="M1549" s="15" t="str">
        <f t="shared" si="410"/>
        <v>--</v>
      </c>
      <c r="N1549" s="14" t="str">
        <f t="shared" si="411"/>
        <v/>
      </c>
      <c r="O1549" s="15" t="str">
        <f t="shared" si="404"/>
        <v/>
      </c>
      <c r="P1549" s="15" t="str">
        <f>IF(N1549=1,FLOOR(MAX($P$4:P1548),1)+1,IF(AND(P1548&lt;&gt;"",O1548&lt;&gt;1),MAX($P$4:P1548)+0.1,""))</f>
        <v/>
      </c>
      <c r="Q1549" s="5">
        <f>ROW()</f>
        <v>1549</v>
      </c>
    </row>
    <row r="1550" spans="1:17" x14ac:dyDescent="0.3">
      <c r="A1550" s="1" t="s">
        <v>941</v>
      </c>
      <c r="B1550" s="5"/>
      <c r="C1550" s="14">
        <f t="shared" si="405"/>
        <v>0</v>
      </c>
      <c r="D1550" s="14">
        <f t="shared" si="405"/>
        <v>0</v>
      </c>
      <c r="E1550" s="14" t="str">
        <f t="shared" si="406"/>
        <v/>
      </c>
      <c r="F1550" s="14">
        <f t="shared" si="407"/>
        <v>3</v>
      </c>
      <c r="G1550" s="14">
        <f t="shared" si="403"/>
        <v>3</v>
      </c>
      <c r="H1550" s="14">
        <f t="shared" si="408"/>
        <v>2</v>
      </c>
      <c r="I1550" s="14">
        <f t="shared" si="408"/>
        <v>3</v>
      </c>
      <c r="J1550" s="14">
        <f t="shared" si="408"/>
        <v>1</v>
      </c>
      <c r="K1550" s="14">
        <f t="shared" si="408"/>
        <v>0</v>
      </c>
      <c r="L1550" s="14" t="str">
        <f t="shared" si="409"/>
        <v>3.2.3.1</v>
      </c>
      <c r="M1550" s="15" t="str">
        <f t="shared" si="410"/>
        <v>--</v>
      </c>
      <c r="N1550" s="14" t="str">
        <f t="shared" si="411"/>
        <v/>
      </c>
      <c r="O1550" s="15" t="str">
        <f t="shared" si="404"/>
        <v/>
      </c>
      <c r="P1550" s="15" t="str">
        <f>IF(N1550=1,FLOOR(MAX($P$4:P1549),1)+1,IF(AND(P1549&lt;&gt;"",O1549&lt;&gt;1),MAX($P$4:P1549)+0.1,""))</f>
        <v/>
      </c>
      <c r="Q1550" s="5">
        <f>ROW()</f>
        <v>1550</v>
      </c>
    </row>
    <row r="1551" spans="1:17" x14ac:dyDescent="0.3">
      <c r="A1551" s="1" t="s">
        <v>55</v>
      </c>
      <c r="B1551" s="5"/>
      <c r="C1551" s="14">
        <f t="shared" si="405"/>
        <v>0</v>
      </c>
      <c r="D1551" s="14">
        <f t="shared" si="405"/>
        <v>0</v>
      </c>
      <c r="E1551" s="14" t="str">
        <f t="shared" si="406"/>
        <v/>
      </c>
      <c r="F1551" s="14">
        <f t="shared" si="407"/>
        <v>3</v>
      </c>
      <c r="G1551" s="14">
        <f t="shared" si="403"/>
        <v>3</v>
      </c>
      <c r="H1551" s="14">
        <f t="shared" si="408"/>
        <v>2</v>
      </c>
      <c r="I1551" s="14">
        <f t="shared" si="408"/>
        <v>3</v>
      </c>
      <c r="J1551" s="14">
        <f t="shared" si="408"/>
        <v>1</v>
      </c>
      <c r="K1551" s="14">
        <f t="shared" si="408"/>
        <v>0</v>
      </c>
      <c r="L1551" s="14" t="str">
        <f t="shared" si="409"/>
        <v>3.2.3.1</v>
      </c>
      <c r="M1551" s="15" t="str">
        <f t="shared" si="410"/>
        <v>--</v>
      </c>
      <c r="N1551" s="14" t="str">
        <f t="shared" si="411"/>
        <v/>
      </c>
      <c r="O1551" s="15" t="str">
        <f t="shared" si="404"/>
        <v/>
      </c>
      <c r="P1551" s="15" t="str">
        <f>IF(N1551=1,FLOOR(MAX($P$4:P1550),1)+1,IF(AND(P1550&lt;&gt;"",O1550&lt;&gt;1),MAX($P$4:P1550)+0.1,""))</f>
        <v/>
      </c>
      <c r="Q1551" s="5">
        <f>ROW()</f>
        <v>1551</v>
      </c>
    </row>
    <row r="1552" spans="1:17" x14ac:dyDescent="0.3">
      <c r="A1552" s="1" t="s">
        <v>942</v>
      </c>
      <c r="B1552" s="5"/>
      <c r="C1552" s="14">
        <f t="shared" si="405"/>
        <v>0</v>
      </c>
      <c r="D1552" s="14">
        <f t="shared" si="405"/>
        <v>0</v>
      </c>
      <c r="E1552" s="14" t="str">
        <f t="shared" si="406"/>
        <v/>
      </c>
      <c r="F1552" s="14">
        <f t="shared" si="407"/>
        <v>3</v>
      </c>
      <c r="G1552" s="14">
        <f t="shared" si="403"/>
        <v>3</v>
      </c>
      <c r="H1552" s="14">
        <f t="shared" si="408"/>
        <v>2</v>
      </c>
      <c r="I1552" s="14">
        <f t="shared" si="408"/>
        <v>3</v>
      </c>
      <c r="J1552" s="14">
        <f t="shared" si="408"/>
        <v>1</v>
      </c>
      <c r="K1552" s="14">
        <f t="shared" si="408"/>
        <v>0</v>
      </c>
      <c r="L1552" s="14" t="str">
        <f t="shared" si="409"/>
        <v>3.2.3.1</v>
      </c>
      <c r="M1552" s="15" t="str">
        <f t="shared" si="410"/>
        <v>--</v>
      </c>
      <c r="N1552" s="14" t="str">
        <f t="shared" si="411"/>
        <v/>
      </c>
      <c r="O1552" s="15" t="str">
        <f t="shared" si="404"/>
        <v/>
      </c>
      <c r="P1552" s="15" t="str">
        <f>IF(N1552=1,FLOOR(MAX($P$4:P1551),1)+1,IF(AND(P1551&lt;&gt;"",O1551&lt;&gt;1),MAX($P$4:P1551)+0.1,""))</f>
        <v/>
      </c>
      <c r="Q1552" s="5">
        <f>ROW()</f>
        <v>1552</v>
      </c>
    </row>
    <row r="1553" spans="1:17" x14ac:dyDescent="0.3">
      <c r="A1553" s="1" t="s">
        <v>943</v>
      </c>
      <c r="B1553" s="5"/>
      <c r="C1553" s="14">
        <f t="shared" si="405"/>
        <v>0</v>
      </c>
      <c r="D1553" s="14">
        <f t="shared" si="405"/>
        <v>0</v>
      </c>
      <c r="E1553" s="14" t="str">
        <f t="shared" si="406"/>
        <v/>
      </c>
      <c r="F1553" s="14">
        <f t="shared" si="407"/>
        <v>3</v>
      </c>
      <c r="G1553" s="14">
        <f t="shared" si="403"/>
        <v>3</v>
      </c>
      <c r="H1553" s="14">
        <f t="shared" si="408"/>
        <v>2</v>
      </c>
      <c r="I1553" s="14">
        <f t="shared" si="408"/>
        <v>3</v>
      </c>
      <c r="J1553" s="14">
        <f t="shared" si="408"/>
        <v>1</v>
      </c>
      <c r="K1553" s="14">
        <f t="shared" si="408"/>
        <v>0</v>
      </c>
      <c r="L1553" s="14" t="str">
        <f t="shared" si="409"/>
        <v>3.2.3.1</v>
      </c>
      <c r="M1553" s="15" t="str">
        <f t="shared" si="410"/>
        <v>--</v>
      </c>
      <c r="N1553" s="14" t="str">
        <f t="shared" si="411"/>
        <v/>
      </c>
      <c r="O1553" s="15" t="str">
        <f t="shared" si="404"/>
        <v/>
      </c>
      <c r="P1553" s="15" t="str">
        <f>IF(N1553=1,FLOOR(MAX($P$4:P1552),1)+1,IF(AND(P1552&lt;&gt;"",O1552&lt;&gt;1),MAX($P$4:P1552)+0.1,""))</f>
        <v/>
      </c>
      <c r="Q1553" s="5">
        <f>ROW()</f>
        <v>1553</v>
      </c>
    </row>
    <row r="1554" spans="1:17" x14ac:dyDescent="0.3">
      <c r="A1554" s="1" t="s">
        <v>190</v>
      </c>
      <c r="B1554" s="5"/>
      <c r="C1554" s="14">
        <f t="shared" si="405"/>
        <v>0</v>
      </c>
      <c r="D1554" s="14">
        <f t="shared" si="405"/>
        <v>1</v>
      </c>
      <c r="E1554" s="14" t="str">
        <f t="shared" si="406"/>
        <v/>
      </c>
      <c r="F1554" s="14">
        <f t="shared" si="407"/>
        <v>2</v>
      </c>
      <c r="G1554" s="14">
        <f t="shared" si="403"/>
        <v>3</v>
      </c>
      <c r="H1554" s="14">
        <f t="shared" si="408"/>
        <v>2</v>
      </c>
      <c r="I1554" s="14">
        <f t="shared" si="408"/>
        <v>3</v>
      </c>
      <c r="J1554" s="14">
        <f t="shared" si="408"/>
        <v>1</v>
      </c>
      <c r="K1554" s="14">
        <f t="shared" si="408"/>
        <v>0</v>
      </c>
      <c r="L1554" s="14" t="str">
        <f t="shared" si="409"/>
        <v>3.2.3.1</v>
      </c>
      <c r="M1554" s="15" t="str">
        <f t="shared" si="410"/>
        <v>--</v>
      </c>
      <c r="N1554" s="14" t="str">
        <f t="shared" si="411"/>
        <v/>
      </c>
      <c r="O1554" s="15" t="str">
        <f t="shared" si="404"/>
        <v/>
      </c>
      <c r="P1554" s="15" t="str">
        <f>IF(N1554=1,FLOOR(MAX($P$4:P1553),1)+1,IF(AND(P1553&lt;&gt;"",O1553&lt;&gt;1),MAX($P$4:P1553)+0.1,""))</f>
        <v/>
      </c>
      <c r="Q1554" s="5">
        <f>ROW()</f>
        <v>1554</v>
      </c>
    </row>
    <row r="1555" spans="1:17" x14ac:dyDescent="0.3">
      <c r="A1555" s="1" t="s">
        <v>944</v>
      </c>
      <c r="B1555" s="5"/>
      <c r="C1555" s="14">
        <f t="shared" si="405"/>
        <v>1</v>
      </c>
      <c r="D1555" s="14">
        <f t="shared" si="405"/>
        <v>0</v>
      </c>
      <c r="E1555" s="14" t="str">
        <f t="shared" si="406"/>
        <v/>
      </c>
      <c r="F1555" s="14">
        <f t="shared" si="407"/>
        <v>3</v>
      </c>
      <c r="G1555" s="14">
        <f t="shared" si="403"/>
        <v>3</v>
      </c>
      <c r="H1555" s="14">
        <f t="shared" si="408"/>
        <v>2</v>
      </c>
      <c r="I1555" s="14">
        <f t="shared" si="408"/>
        <v>3</v>
      </c>
      <c r="J1555" s="14">
        <f t="shared" si="408"/>
        <v>2</v>
      </c>
      <c r="K1555" s="14">
        <f t="shared" si="408"/>
        <v>0</v>
      </c>
      <c r="L1555" s="14" t="str">
        <f t="shared" si="409"/>
        <v>3.2.3.2</v>
      </c>
      <c r="M1555" s="15" t="str">
        <f t="shared" si="410"/>
        <v>Non-IP Wireless Communication</v>
      </c>
      <c r="N1555" s="14" t="str">
        <f t="shared" si="411"/>
        <v/>
      </c>
      <c r="O1555" s="15" t="str">
        <f t="shared" si="404"/>
        <v/>
      </c>
      <c r="P1555" s="15" t="str">
        <f>IF(N1555=1,FLOOR(MAX($P$4:P1554),1)+1,IF(AND(P1554&lt;&gt;"",O1554&lt;&gt;1),MAX($P$4:P1554)+0.1,""))</f>
        <v/>
      </c>
      <c r="Q1555" s="5">
        <f>ROW()</f>
        <v>1555</v>
      </c>
    </row>
    <row r="1556" spans="1:17" x14ac:dyDescent="0.3">
      <c r="A1556" s="1" t="s">
        <v>59</v>
      </c>
      <c r="B1556" s="5"/>
      <c r="C1556" s="14">
        <f t="shared" si="405"/>
        <v>0</v>
      </c>
      <c r="D1556" s="14">
        <f t="shared" si="405"/>
        <v>0</v>
      </c>
      <c r="E1556" s="14" t="str">
        <f t="shared" si="406"/>
        <v/>
      </c>
      <c r="F1556" s="14">
        <f t="shared" si="407"/>
        <v>3</v>
      </c>
      <c r="G1556" s="14">
        <f t="shared" si="403"/>
        <v>3</v>
      </c>
      <c r="H1556" s="14">
        <f t="shared" si="408"/>
        <v>2</v>
      </c>
      <c r="I1556" s="14">
        <f t="shared" si="408"/>
        <v>3</v>
      </c>
      <c r="J1556" s="14">
        <f t="shared" si="408"/>
        <v>2</v>
      </c>
      <c r="K1556" s="14">
        <f t="shared" si="408"/>
        <v>0</v>
      </c>
      <c r="L1556" s="14" t="str">
        <f t="shared" si="409"/>
        <v>3.2.3.2</v>
      </c>
      <c r="M1556" s="15" t="str">
        <f t="shared" si="410"/>
        <v>--</v>
      </c>
      <c r="N1556" s="14" t="str">
        <f t="shared" si="411"/>
        <v/>
      </c>
      <c r="O1556" s="15" t="str">
        <f t="shared" si="404"/>
        <v/>
      </c>
      <c r="P1556" s="15" t="str">
        <f>IF(N1556=1,FLOOR(MAX($P$4:P1555),1)+1,IF(AND(P1555&lt;&gt;"",O1555&lt;&gt;1),MAX($P$4:P1555)+0.1,""))</f>
        <v/>
      </c>
      <c r="Q1556" s="5">
        <f>ROW()</f>
        <v>1556</v>
      </c>
    </row>
    <row r="1557" spans="1:17" x14ac:dyDescent="0.3">
      <c r="A1557" s="1" t="s">
        <v>60</v>
      </c>
      <c r="B1557" s="5"/>
      <c r="C1557" s="14">
        <f t="shared" si="405"/>
        <v>0</v>
      </c>
      <c r="D1557" s="14">
        <f t="shared" si="405"/>
        <v>0</v>
      </c>
      <c r="E1557" s="14" t="str">
        <f t="shared" si="406"/>
        <v/>
      </c>
      <c r="F1557" s="14">
        <f t="shared" si="407"/>
        <v>3</v>
      </c>
      <c r="G1557" s="14">
        <f t="shared" si="403"/>
        <v>3</v>
      </c>
      <c r="H1557" s="14">
        <f t="shared" si="408"/>
        <v>2</v>
      </c>
      <c r="I1557" s="14">
        <f t="shared" si="408"/>
        <v>3</v>
      </c>
      <c r="J1557" s="14">
        <f t="shared" si="408"/>
        <v>2</v>
      </c>
      <c r="K1557" s="14">
        <f t="shared" si="408"/>
        <v>0</v>
      </c>
      <c r="L1557" s="14" t="str">
        <f t="shared" si="409"/>
        <v>3.2.3.2</v>
      </c>
      <c r="M1557" s="15" t="str">
        <f t="shared" si="410"/>
        <v>--</v>
      </c>
      <c r="N1557" s="14" t="str">
        <f t="shared" si="411"/>
        <v/>
      </c>
      <c r="O1557" s="15" t="str">
        <f t="shared" si="404"/>
        <v/>
      </c>
      <c r="P1557" s="15" t="str">
        <f>IF(N1557=1,FLOOR(MAX($P$4:P1556),1)+1,IF(AND(P1556&lt;&gt;"",O1556&lt;&gt;1),MAX($P$4:P1556)+0.1,""))</f>
        <v/>
      </c>
      <c r="Q1557" s="5">
        <f>ROW()</f>
        <v>1557</v>
      </c>
    </row>
    <row r="1558" spans="1:17" x14ac:dyDescent="0.3">
      <c r="A1558" s="1" t="s">
        <v>945</v>
      </c>
      <c r="B1558" s="5"/>
      <c r="C1558" s="14">
        <f t="shared" si="405"/>
        <v>0</v>
      </c>
      <c r="D1558" s="14">
        <f t="shared" si="405"/>
        <v>0</v>
      </c>
      <c r="E1558" s="14" t="str">
        <f t="shared" si="406"/>
        <v/>
      </c>
      <c r="F1558" s="14">
        <f t="shared" si="407"/>
        <v>3</v>
      </c>
      <c r="G1558" s="14">
        <f t="shared" si="403"/>
        <v>3</v>
      </c>
      <c r="H1558" s="14">
        <f t="shared" ref="H1558:K1573" si="412">IF(G1558&lt;&gt;G1557,0,IF(AND(($F1557-$D1558)=(H$3-1),$F1558=H$3),H1557+1,H1557))</f>
        <v>2</v>
      </c>
      <c r="I1558" s="14">
        <f t="shared" si="412"/>
        <v>3</v>
      </c>
      <c r="J1558" s="14">
        <f t="shared" si="412"/>
        <v>2</v>
      </c>
      <c r="K1558" s="14">
        <f t="shared" si="412"/>
        <v>0</v>
      </c>
      <c r="L1558" s="14" t="str">
        <f t="shared" si="409"/>
        <v>3.2.3.2</v>
      </c>
      <c r="M1558" s="15" t="str">
        <f t="shared" si="410"/>
        <v>--</v>
      </c>
      <c r="N1558" s="14" t="str">
        <f t="shared" si="411"/>
        <v/>
      </c>
      <c r="O1558" s="15" t="str">
        <f t="shared" si="404"/>
        <v/>
      </c>
      <c r="P1558" s="15" t="str">
        <f>IF(N1558=1,FLOOR(MAX($P$4:P1557),1)+1,IF(AND(P1557&lt;&gt;"",O1557&lt;&gt;1),MAX($P$4:P1557)+0.1,""))</f>
        <v/>
      </c>
      <c r="Q1558" s="5">
        <f>ROW()</f>
        <v>1558</v>
      </c>
    </row>
    <row r="1559" spans="1:17" x14ac:dyDescent="0.3">
      <c r="A1559" s="1" t="s">
        <v>946</v>
      </c>
      <c r="B1559" s="5"/>
      <c r="C1559" s="14">
        <f t="shared" si="405"/>
        <v>0</v>
      </c>
      <c r="D1559" s="14">
        <f t="shared" si="405"/>
        <v>0</v>
      </c>
      <c r="E1559" s="14" t="str">
        <f t="shared" si="406"/>
        <v/>
      </c>
      <c r="F1559" s="14">
        <f t="shared" si="407"/>
        <v>3</v>
      </c>
      <c r="G1559" s="14">
        <f t="shared" si="403"/>
        <v>3</v>
      </c>
      <c r="H1559" s="14">
        <f t="shared" si="412"/>
        <v>2</v>
      </c>
      <c r="I1559" s="14">
        <f t="shared" si="412"/>
        <v>3</v>
      </c>
      <c r="J1559" s="14">
        <f t="shared" si="412"/>
        <v>2</v>
      </c>
      <c r="K1559" s="14">
        <f t="shared" si="412"/>
        <v>0</v>
      </c>
      <c r="L1559" s="14" t="str">
        <f t="shared" si="409"/>
        <v>3.2.3.2</v>
      </c>
      <c r="M1559" s="15" t="str">
        <f t="shared" si="410"/>
        <v>--</v>
      </c>
      <c r="N1559" s="14" t="str">
        <f t="shared" si="411"/>
        <v/>
      </c>
      <c r="O1559" s="15" t="str">
        <f t="shared" si="404"/>
        <v/>
      </c>
      <c r="P1559" s="15" t="str">
        <f>IF(N1559=1,FLOOR(MAX($P$4:P1558),1)+1,IF(AND(P1558&lt;&gt;"",O1558&lt;&gt;1),MAX($P$4:P1558)+0.1,""))</f>
        <v/>
      </c>
      <c r="Q1559" s="5">
        <f>ROW()</f>
        <v>1559</v>
      </c>
    </row>
    <row r="1560" spans="1:17" x14ac:dyDescent="0.3">
      <c r="A1560" s="1" t="s">
        <v>947</v>
      </c>
      <c r="B1560" s="5"/>
      <c r="C1560" s="14">
        <f t="shared" si="405"/>
        <v>0</v>
      </c>
      <c r="D1560" s="14">
        <f t="shared" si="405"/>
        <v>0</v>
      </c>
      <c r="E1560" s="14" t="str">
        <f t="shared" si="406"/>
        <v/>
      </c>
      <c r="F1560" s="14">
        <f t="shared" si="407"/>
        <v>3</v>
      </c>
      <c r="G1560" s="14">
        <f t="shared" si="403"/>
        <v>3</v>
      </c>
      <c r="H1560" s="14">
        <f t="shared" si="412"/>
        <v>2</v>
      </c>
      <c r="I1560" s="14">
        <f t="shared" si="412"/>
        <v>3</v>
      </c>
      <c r="J1560" s="14">
        <f t="shared" si="412"/>
        <v>2</v>
      </c>
      <c r="K1560" s="14">
        <f t="shared" si="412"/>
        <v>0</v>
      </c>
      <c r="L1560" s="14" t="str">
        <f t="shared" si="409"/>
        <v>3.2.3.2</v>
      </c>
      <c r="M1560" s="15" t="str">
        <f t="shared" si="410"/>
        <v>--</v>
      </c>
      <c r="N1560" s="14" t="str">
        <f t="shared" si="411"/>
        <v/>
      </c>
      <c r="O1560" s="15" t="str">
        <f t="shared" si="404"/>
        <v/>
      </c>
      <c r="P1560" s="15" t="str">
        <f>IF(N1560=1,FLOOR(MAX($P$4:P1559),1)+1,IF(AND(P1559&lt;&gt;"",O1559&lt;&gt;1),MAX($P$4:P1559)+0.1,""))</f>
        <v/>
      </c>
      <c r="Q1560" s="5">
        <f>ROW()</f>
        <v>1560</v>
      </c>
    </row>
    <row r="1561" spans="1:17" x14ac:dyDescent="0.3">
      <c r="A1561" s="1" t="s">
        <v>73</v>
      </c>
      <c r="B1561" s="5"/>
      <c r="C1561" s="14">
        <f t="shared" si="405"/>
        <v>0</v>
      </c>
      <c r="D1561" s="14">
        <f t="shared" si="405"/>
        <v>0</v>
      </c>
      <c r="E1561" s="14" t="str">
        <f t="shared" si="406"/>
        <v/>
      </c>
      <c r="F1561" s="14">
        <f t="shared" si="407"/>
        <v>3</v>
      </c>
      <c r="G1561" s="14">
        <f t="shared" si="403"/>
        <v>3</v>
      </c>
      <c r="H1561" s="14">
        <f t="shared" si="412"/>
        <v>2</v>
      </c>
      <c r="I1561" s="14">
        <f t="shared" si="412"/>
        <v>3</v>
      </c>
      <c r="J1561" s="14">
        <f t="shared" si="412"/>
        <v>2</v>
      </c>
      <c r="K1561" s="14">
        <f t="shared" si="412"/>
        <v>0</v>
      </c>
      <c r="L1561" s="14" t="str">
        <f t="shared" si="409"/>
        <v>3.2.3.2</v>
      </c>
      <c r="M1561" s="15" t="str">
        <f t="shared" si="410"/>
        <v>--</v>
      </c>
      <c r="N1561" s="14" t="str">
        <f t="shared" si="411"/>
        <v/>
      </c>
      <c r="O1561" s="15" t="str">
        <f t="shared" si="404"/>
        <v/>
      </c>
      <c r="P1561" s="15" t="str">
        <f>IF(N1561=1,FLOOR(MAX($P$4:P1560),1)+1,IF(AND(P1560&lt;&gt;"",O1560&lt;&gt;1),MAX($P$4:P1560)+0.1,""))</f>
        <v/>
      </c>
      <c r="Q1561" s="5">
        <f>ROW()</f>
        <v>1561</v>
      </c>
    </row>
    <row r="1562" spans="1:17" x14ac:dyDescent="0.3">
      <c r="A1562" s="1" t="s">
        <v>55</v>
      </c>
      <c r="B1562" s="5"/>
      <c r="C1562" s="14">
        <f t="shared" si="405"/>
        <v>0</v>
      </c>
      <c r="D1562" s="14">
        <f t="shared" si="405"/>
        <v>0</v>
      </c>
      <c r="E1562" s="14" t="str">
        <f t="shared" si="406"/>
        <v/>
      </c>
      <c r="F1562" s="14">
        <f t="shared" si="407"/>
        <v>3</v>
      </c>
      <c r="G1562" s="14">
        <f t="shared" si="403"/>
        <v>3</v>
      </c>
      <c r="H1562" s="14">
        <f t="shared" si="412"/>
        <v>2</v>
      </c>
      <c r="I1562" s="14">
        <f t="shared" si="412"/>
        <v>3</v>
      </c>
      <c r="J1562" s="14">
        <f t="shared" si="412"/>
        <v>2</v>
      </c>
      <c r="K1562" s="14">
        <f t="shared" si="412"/>
        <v>0</v>
      </c>
      <c r="L1562" s="14" t="str">
        <f t="shared" si="409"/>
        <v>3.2.3.2</v>
      </c>
      <c r="M1562" s="15" t="str">
        <f t="shared" si="410"/>
        <v>--</v>
      </c>
      <c r="N1562" s="14" t="str">
        <f t="shared" si="411"/>
        <v/>
      </c>
      <c r="O1562" s="15" t="str">
        <f t="shared" si="404"/>
        <v/>
      </c>
      <c r="P1562" s="15" t="str">
        <f>IF(N1562=1,FLOOR(MAX($P$4:P1561),1)+1,IF(AND(P1561&lt;&gt;"",O1561&lt;&gt;1),MAX($P$4:P1561)+0.1,""))</f>
        <v/>
      </c>
      <c r="Q1562" s="5">
        <f>ROW()</f>
        <v>1562</v>
      </c>
    </row>
    <row r="1563" spans="1:17" x14ac:dyDescent="0.3">
      <c r="A1563" s="1" t="s">
        <v>948</v>
      </c>
      <c r="B1563" s="5"/>
      <c r="C1563" s="14">
        <f t="shared" si="405"/>
        <v>0</v>
      </c>
      <c r="D1563" s="14">
        <f t="shared" si="405"/>
        <v>0</v>
      </c>
      <c r="E1563" s="14" t="str">
        <f t="shared" si="406"/>
        <v/>
      </c>
      <c r="F1563" s="14">
        <f t="shared" si="407"/>
        <v>3</v>
      </c>
      <c r="G1563" s="14">
        <f t="shared" si="403"/>
        <v>3</v>
      </c>
      <c r="H1563" s="14">
        <f t="shared" si="412"/>
        <v>2</v>
      </c>
      <c r="I1563" s="14">
        <f t="shared" si="412"/>
        <v>3</v>
      </c>
      <c r="J1563" s="14">
        <f t="shared" si="412"/>
        <v>2</v>
      </c>
      <c r="K1563" s="14">
        <f t="shared" si="412"/>
        <v>0</v>
      </c>
      <c r="L1563" s="14" t="str">
        <f t="shared" si="409"/>
        <v>3.2.3.2</v>
      </c>
      <c r="M1563" s="15" t="str">
        <f t="shared" si="410"/>
        <v>--</v>
      </c>
      <c r="N1563" s="14" t="str">
        <f t="shared" si="411"/>
        <v/>
      </c>
      <c r="O1563" s="15" t="str">
        <f t="shared" si="404"/>
        <v/>
      </c>
      <c r="P1563" s="15" t="str">
        <f>IF(N1563=1,FLOOR(MAX($P$4:P1562),1)+1,IF(AND(P1562&lt;&gt;"",O1562&lt;&gt;1),MAX($P$4:P1562)+0.1,""))</f>
        <v/>
      </c>
      <c r="Q1563" s="5">
        <f>ROW()</f>
        <v>1563</v>
      </c>
    </row>
    <row r="1564" spans="1:17" x14ac:dyDescent="0.3">
      <c r="A1564" s="1" t="s">
        <v>949</v>
      </c>
      <c r="B1564" s="5"/>
      <c r="C1564" s="14">
        <f t="shared" si="405"/>
        <v>0</v>
      </c>
      <c r="D1564" s="14">
        <f t="shared" si="405"/>
        <v>0</v>
      </c>
      <c r="E1564" s="14" t="str">
        <f t="shared" si="406"/>
        <v/>
      </c>
      <c r="F1564" s="14">
        <f t="shared" si="407"/>
        <v>3</v>
      </c>
      <c r="G1564" s="14">
        <f t="shared" si="403"/>
        <v>3</v>
      </c>
      <c r="H1564" s="14">
        <f t="shared" si="412"/>
        <v>2</v>
      </c>
      <c r="I1564" s="14">
        <f t="shared" si="412"/>
        <v>3</v>
      </c>
      <c r="J1564" s="14">
        <f t="shared" si="412"/>
        <v>2</v>
      </c>
      <c r="K1564" s="14">
        <f t="shared" si="412"/>
        <v>0</v>
      </c>
      <c r="L1564" s="14" t="str">
        <f t="shared" si="409"/>
        <v>3.2.3.2</v>
      </c>
      <c r="M1564" s="15" t="str">
        <f t="shared" si="410"/>
        <v>--</v>
      </c>
      <c r="N1564" s="14" t="str">
        <f t="shared" si="411"/>
        <v/>
      </c>
      <c r="O1564" s="15" t="str">
        <f t="shared" si="404"/>
        <v/>
      </c>
      <c r="P1564" s="15" t="str">
        <f>IF(N1564=1,FLOOR(MAX($P$4:P1563),1)+1,IF(AND(P1563&lt;&gt;"",O1563&lt;&gt;1),MAX($P$4:P1563)+0.1,""))</f>
        <v/>
      </c>
      <c r="Q1564" s="5">
        <f>ROW()</f>
        <v>1564</v>
      </c>
    </row>
    <row r="1565" spans="1:17" x14ac:dyDescent="0.3">
      <c r="A1565" s="1" t="s">
        <v>950</v>
      </c>
      <c r="B1565" s="5"/>
      <c r="C1565" s="14">
        <f t="shared" si="405"/>
        <v>0</v>
      </c>
      <c r="D1565" s="14">
        <f t="shared" si="405"/>
        <v>0</v>
      </c>
      <c r="E1565" s="14" t="str">
        <f t="shared" si="406"/>
        <v/>
      </c>
      <c r="F1565" s="14">
        <f t="shared" si="407"/>
        <v>3</v>
      </c>
      <c r="G1565" s="14">
        <f t="shared" si="403"/>
        <v>3</v>
      </c>
      <c r="H1565" s="14">
        <f t="shared" si="412"/>
        <v>2</v>
      </c>
      <c r="I1565" s="14">
        <f t="shared" si="412"/>
        <v>3</v>
      </c>
      <c r="J1565" s="14">
        <f t="shared" si="412"/>
        <v>2</v>
      </c>
      <c r="K1565" s="14">
        <f t="shared" si="412"/>
        <v>0</v>
      </c>
      <c r="L1565" s="14" t="str">
        <f t="shared" si="409"/>
        <v>3.2.3.2</v>
      </c>
      <c r="M1565" s="15" t="str">
        <f t="shared" si="410"/>
        <v>--</v>
      </c>
      <c r="N1565" s="14" t="str">
        <f t="shared" si="411"/>
        <v/>
      </c>
      <c r="O1565" s="15" t="str">
        <f t="shared" si="404"/>
        <v/>
      </c>
      <c r="P1565" s="15" t="str">
        <f>IF(N1565=1,FLOOR(MAX($P$4:P1564),1)+1,IF(AND(P1564&lt;&gt;"",O1564&lt;&gt;1),MAX($P$4:P1564)+0.1,""))</f>
        <v/>
      </c>
      <c r="Q1565" s="5">
        <f>ROW()</f>
        <v>1565</v>
      </c>
    </row>
    <row r="1566" spans="1:17" x14ac:dyDescent="0.3">
      <c r="A1566" s="1" t="s">
        <v>951</v>
      </c>
      <c r="B1566" s="5"/>
      <c r="C1566" s="14">
        <f t="shared" si="405"/>
        <v>0</v>
      </c>
      <c r="D1566" s="14">
        <f t="shared" si="405"/>
        <v>0</v>
      </c>
      <c r="E1566" s="14" t="str">
        <f t="shared" si="406"/>
        <v/>
      </c>
      <c r="F1566" s="14">
        <f t="shared" si="407"/>
        <v>3</v>
      </c>
      <c r="G1566" s="14">
        <f t="shared" si="403"/>
        <v>3</v>
      </c>
      <c r="H1566" s="14">
        <f t="shared" si="412"/>
        <v>2</v>
      </c>
      <c r="I1566" s="14">
        <f t="shared" si="412"/>
        <v>3</v>
      </c>
      <c r="J1566" s="14">
        <f t="shared" si="412"/>
        <v>2</v>
      </c>
      <c r="K1566" s="14">
        <f t="shared" si="412"/>
        <v>0</v>
      </c>
      <c r="L1566" s="14" t="str">
        <f t="shared" si="409"/>
        <v>3.2.3.2</v>
      </c>
      <c r="M1566" s="15" t="str">
        <f t="shared" si="410"/>
        <v>--</v>
      </c>
      <c r="N1566" s="14" t="str">
        <f t="shared" si="411"/>
        <v/>
      </c>
      <c r="O1566" s="15" t="str">
        <f t="shared" si="404"/>
        <v/>
      </c>
      <c r="P1566" s="15" t="str">
        <f>IF(N1566=1,FLOOR(MAX($P$4:P1565),1)+1,IF(AND(P1565&lt;&gt;"",O1565&lt;&gt;1),MAX($P$4:P1565)+0.1,""))</f>
        <v/>
      </c>
      <c r="Q1566" s="5">
        <f>ROW()</f>
        <v>1566</v>
      </c>
    </row>
    <row r="1567" spans="1:17" x14ac:dyDescent="0.3">
      <c r="A1567" s="1" t="s">
        <v>952</v>
      </c>
      <c r="B1567" s="5"/>
      <c r="C1567" s="14">
        <f t="shared" si="405"/>
        <v>0</v>
      </c>
      <c r="D1567" s="14">
        <f t="shared" si="405"/>
        <v>0</v>
      </c>
      <c r="E1567" s="14" t="str">
        <f t="shared" si="406"/>
        <v/>
      </c>
      <c r="F1567" s="14">
        <f t="shared" si="407"/>
        <v>3</v>
      </c>
      <c r="G1567" s="14">
        <f t="shared" si="403"/>
        <v>3</v>
      </c>
      <c r="H1567" s="14">
        <f t="shared" si="412"/>
        <v>2</v>
      </c>
      <c r="I1567" s="14">
        <f t="shared" si="412"/>
        <v>3</v>
      </c>
      <c r="J1567" s="14">
        <f t="shared" si="412"/>
        <v>2</v>
      </c>
      <c r="K1567" s="14">
        <f t="shared" si="412"/>
        <v>0</v>
      </c>
      <c r="L1567" s="14" t="str">
        <f t="shared" si="409"/>
        <v>3.2.3.2</v>
      </c>
      <c r="M1567" s="15" t="str">
        <f t="shared" si="410"/>
        <v>--</v>
      </c>
      <c r="N1567" s="14" t="str">
        <f t="shared" si="411"/>
        <v/>
      </c>
      <c r="O1567" s="15" t="str">
        <f t="shared" si="404"/>
        <v/>
      </c>
      <c r="P1567" s="15" t="str">
        <f>IF(N1567=1,FLOOR(MAX($P$4:P1566),1)+1,IF(AND(P1566&lt;&gt;"",O1566&lt;&gt;1),MAX($P$4:P1566)+0.1,""))</f>
        <v/>
      </c>
      <c r="Q1567" s="5">
        <f>ROW()</f>
        <v>1567</v>
      </c>
    </row>
    <row r="1568" spans="1:17" x14ac:dyDescent="0.3">
      <c r="A1568" s="1" t="s">
        <v>953</v>
      </c>
      <c r="B1568" s="5"/>
      <c r="C1568" s="14">
        <f t="shared" si="405"/>
        <v>0</v>
      </c>
      <c r="D1568" s="14">
        <f t="shared" si="405"/>
        <v>0</v>
      </c>
      <c r="E1568" s="14" t="str">
        <f t="shared" si="406"/>
        <v/>
      </c>
      <c r="F1568" s="14">
        <f t="shared" si="407"/>
        <v>3</v>
      </c>
      <c r="G1568" s="14">
        <f t="shared" si="403"/>
        <v>3</v>
      </c>
      <c r="H1568" s="14">
        <f t="shared" si="412"/>
        <v>2</v>
      </c>
      <c r="I1568" s="14">
        <f t="shared" si="412"/>
        <v>3</v>
      </c>
      <c r="J1568" s="14">
        <f t="shared" si="412"/>
        <v>2</v>
      </c>
      <c r="K1568" s="14">
        <f t="shared" si="412"/>
        <v>0</v>
      </c>
      <c r="L1568" s="14" t="str">
        <f t="shared" si="409"/>
        <v>3.2.3.2</v>
      </c>
      <c r="M1568" s="15" t="str">
        <f t="shared" si="410"/>
        <v>--</v>
      </c>
      <c r="N1568" s="14" t="str">
        <f t="shared" si="411"/>
        <v/>
      </c>
      <c r="O1568" s="15" t="str">
        <f t="shared" si="404"/>
        <v/>
      </c>
      <c r="P1568" s="15" t="str">
        <f>IF(N1568=1,FLOOR(MAX($P$4:P1567),1)+1,IF(AND(P1567&lt;&gt;"",O1567&lt;&gt;1),MAX($P$4:P1567)+0.1,""))</f>
        <v/>
      </c>
      <c r="Q1568" s="5">
        <f>ROW()</f>
        <v>1568</v>
      </c>
    </row>
    <row r="1569" spans="1:17" x14ac:dyDescent="0.3">
      <c r="A1569" s="1" t="s">
        <v>190</v>
      </c>
      <c r="B1569" s="5"/>
      <c r="C1569" s="14">
        <f t="shared" si="405"/>
        <v>0</v>
      </c>
      <c r="D1569" s="14">
        <f t="shared" si="405"/>
        <v>1</v>
      </c>
      <c r="E1569" s="14" t="str">
        <f t="shared" si="406"/>
        <v/>
      </c>
      <c r="F1569" s="14">
        <f t="shared" si="407"/>
        <v>2</v>
      </c>
      <c r="G1569" s="14">
        <f t="shared" si="403"/>
        <v>3</v>
      </c>
      <c r="H1569" s="14">
        <f t="shared" si="412"/>
        <v>2</v>
      </c>
      <c r="I1569" s="14">
        <f t="shared" si="412"/>
        <v>3</v>
      </c>
      <c r="J1569" s="14">
        <f t="shared" si="412"/>
        <v>2</v>
      </c>
      <c r="K1569" s="14">
        <f t="shared" si="412"/>
        <v>0</v>
      </c>
      <c r="L1569" s="14" t="str">
        <f t="shared" si="409"/>
        <v>3.2.3.2</v>
      </c>
      <c r="M1569" s="15" t="str">
        <f t="shared" si="410"/>
        <v>--</v>
      </c>
      <c r="N1569" s="14" t="str">
        <f t="shared" si="411"/>
        <v/>
      </c>
      <c r="O1569" s="15" t="str">
        <f t="shared" si="404"/>
        <v/>
      </c>
      <c r="P1569" s="15" t="str">
        <f>IF(N1569=1,FLOOR(MAX($P$4:P1568),1)+1,IF(AND(P1568&lt;&gt;"",O1568&lt;&gt;1),MAX($P$4:P1568)+0.1,""))</f>
        <v/>
      </c>
      <c r="Q1569" s="5">
        <f>ROW()</f>
        <v>1569</v>
      </c>
    </row>
    <row r="1570" spans="1:17" x14ac:dyDescent="0.3">
      <c r="A1570" s="1" t="s">
        <v>954</v>
      </c>
      <c r="B1570" s="5"/>
      <c r="C1570" s="14">
        <f t="shared" si="405"/>
        <v>1</v>
      </c>
      <c r="D1570" s="14">
        <f t="shared" si="405"/>
        <v>0</v>
      </c>
      <c r="E1570" s="14" t="str">
        <f t="shared" si="406"/>
        <v/>
      </c>
      <c r="F1570" s="14">
        <f t="shared" si="407"/>
        <v>3</v>
      </c>
      <c r="G1570" s="14">
        <f t="shared" si="403"/>
        <v>3</v>
      </c>
      <c r="H1570" s="14">
        <f t="shared" si="412"/>
        <v>2</v>
      </c>
      <c r="I1570" s="14">
        <f t="shared" si="412"/>
        <v>3</v>
      </c>
      <c r="J1570" s="14">
        <f t="shared" si="412"/>
        <v>3</v>
      </c>
      <c r="K1570" s="14">
        <f t="shared" si="412"/>
        <v>0</v>
      </c>
      <c r="L1570" s="14" t="str">
        <f t="shared" si="409"/>
        <v>3.2.3.3</v>
      </c>
      <c r="M1570" s="15" t="str">
        <f t="shared" si="410"/>
        <v>Wireless and Wired Broadcast Communication Request</v>
      </c>
      <c r="N1570" s="14" t="str">
        <f t="shared" si="411"/>
        <v/>
      </c>
      <c r="O1570" s="15" t="str">
        <f t="shared" si="404"/>
        <v/>
      </c>
      <c r="P1570" s="15" t="str">
        <f>IF(N1570=1,FLOOR(MAX($P$4:P1569),1)+1,IF(AND(P1569&lt;&gt;"",O1569&lt;&gt;1),MAX($P$4:P1569)+0.1,""))</f>
        <v/>
      </c>
      <c r="Q1570" s="5">
        <f>ROW()</f>
        <v>1570</v>
      </c>
    </row>
    <row r="1571" spans="1:17" x14ac:dyDescent="0.3">
      <c r="A1571" s="1" t="s">
        <v>59</v>
      </c>
      <c r="B1571" s="5"/>
      <c r="C1571" s="14">
        <f t="shared" si="405"/>
        <v>0</v>
      </c>
      <c r="D1571" s="14">
        <f t="shared" si="405"/>
        <v>0</v>
      </c>
      <c r="E1571" s="14" t="str">
        <f t="shared" si="406"/>
        <v/>
      </c>
      <c r="F1571" s="14">
        <f t="shared" si="407"/>
        <v>3</v>
      </c>
      <c r="G1571" s="14">
        <f t="shared" si="403"/>
        <v>3</v>
      </c>
      <c r="H1571" s="14">
        <f t="shared" si="412"/>
        <v>2</v>
      </c>
      <c r="I1571" s="14">
        <f t="shared" si="412"/>
        <v>3</v>
      </c>
      <c r="J1571" s="14">
        <f t="shared" si="412"/>
        <v>3</v>
      </c>
      <c r="K1571" s="14">
        <f t="shared" si="412"/>
        <v>0</v>
      </c>
      <c r="L1571" s="14" t="str">
        <f t="shared" si="409"/>
        <v>3.2.3.3</v>
      </c>
      <c r="M1571" s="15" t="str">
        <f t="shared" si="410"/>
        <v>--</v>
      </c>
      <c r="N1571" s="14" t="str">
        <f t="shared" si="411"/>
        <v/>
      </c>
      <c r="O1571" s="15" t="str">
        <f t="shared" si="404"/>
        <v/>
      </c>
      <c r="P1571" s="15" t="str">
        <f>IF(N1571=1,FLOOR(MAX($P$4:P1570),1)+1,IF(AND(P1570&lt;&gt;"",O1570&lt;&gt;1),MAX($P$4:P1570)+0.1,""))</f>
        <v/>
      </c>
      <c r="Q1571" s="5">
        <f>ROW()</f>
        <v>1571</v>
      </c>
    </row>
    <row r="1572" spans="1:17" x14ac:dyDescent="0.3">
      <c r="A1572" s="1" t="s">
        <v>60</v>
      </c>
      <c r="B1572" s="5"/>
      <c r="C1572" s="14">
        <f t="shared" si="405"/>
        <v>0</v>
      </c>
      <c r="D1572" s="14">
        <f t="shared" si="405"/>
        <v>0</v>
      </c>
      <c r="E1572" s="14" t="str">
        <f t="shared" si="406"/>
        <v/>
      </c>
      <c r="F1572" s="14">
        <f t="shared" si="407"/>
        <v>3</v>
      </c>
      <c r="G1572" s="14">
        <f t="shared" si="403"/>
        <v>3</v>
      </c>
      <c r="H1572" s="14">
        <f t="shared" si="412"/>
        <v>2</v>
      </c>
      <c r="I1572" s="14">
        <f t="shared" si="412"/>
        <v>3</v>
      </c>
      <c r="J1572" s="14">
        <f t="shared" si="412"/>
        <v>3</v>
      </c>
      <c r="K1572" s="14">
        <f t="shared" si="412"/>
        <v>0</v>
      </c>
      <c r="L1572" s="14" t="str">
        <f t="shared" si="409"/>
        <v>3.2.3.3</v>
      </c>
      <c r="M1572" s="15" t="str">
        <f t="shared" si="410"/>
        <v>--</v>
      </c>
      <c r="N1572" s="14" t="str">
        <f t="shared" si="411"/>
        <v/>
      </c>
      <c r="O1572" s="15" t="str">
        <f t="shared" si="404"/>
        <v/>
      </c>
      <c r="P1572" s="15" t="str">
        <f>IF(N1572=1,FLOOR(MAX($P$4:P1571),1)+1,IF(AND(P1571&lt;&gt;"",O1571&lt;&gt;1),MAX($P$4:P1571)+0.1,""))</f>
        <v/>
      </c>
      <c r="Q1572" s="5">
        <f>ROW()</f>
        <v>1572</v>
      </c>
    </row>
    <row r="1573" spans="1:17" x14ac:dyDescent="0.3">
      <c r="A1573" s="1" t="s">
        <v>955</v>
      </c>
      <c r="B1573" s="5"/>
      <c r="C1573" s="14">
        <f t="shared" si="405"/>
        <v>0</v>
      </c>
      <c r="D1573" s="14">
        <f t="shared" si="405"/>
        <v>0</v>
      </c>
      <c r="E1573" s="14" t="str">
        <f t="shared" si="406"/>
        <v/>
      </c>
      <c r="F1573" s="14">
        <f t="shared" si="407"/>
        <v>3</v>
      </c>
      <c r="G1573" s="14">
        <f t="shared" si="403"/>
        <v>3</v>
      </c>
      <c r="H1573" s="14">
        <f t="shared" si="412"/>
        <v>2</v>
      </c>
      <c r="I1573" s="14">
        <f t="shared" si="412"/>
        <v>3</v>
      </c>
      <c r="J1573" s="14">
        <f t="shared" si="412"/>
        <v>3</v>
      </c>
      <c r="K1573" s="14">
        <f t="shared" si="412"/>
        <v>0</v>
      </c>
      <c r="L1573" s="14" t="str">
        <f t="shared" si="409"/>
        <v>3.2.3.3</v>
      </c>
      <c r="M1573" s="15" t="str">
        <f t="shared" si="410"/>
        <v>--</v>
      </c>
      <c r="N1573" s="14" t="str">
        <f t="shared" si="411"/>
        <v/>
      </c>
      <c r="O1573" s="15" t="str">
        <f t="shared" si="404"/>
        <v/>
      </c>
      <c r="P1573" s="15" t="str">
        <f>IF(N1573=1,FLOOR(MAX($P$4:P1572),1)+1,IF(AND(P1572&lt;&gt;"",O1572&lt;&gt;1),MAX($P$4:P1572)+0.1,""))</f>
        <v/>
      </c>
      <c r="Q1573" s="5">
        <f>ROW()</f>
        <v>1573</v>
      </c>
    </row>
    <row r="1574" spans="1:17" x14ac:dyDescent="0.3">
      <c r="A1574" s="1" t="s">
        <v>956</v>
      </c>
      <c r="B1574" s="5"/>
      <c r="C1574" s="14">
        <f t="shared" si="405"/>
        <v>0</v>
      </c>
      <c r="D1574" s="14">
        <f t="shared" si="405"/>
        <v>0</v>
      </c>
      <c r="E1574" s="14" t="str">
        <f t="shared" si="406"/>
        <v/>
      </c>
      <c r="F1574" s="14">
        <f t="shared" si="407"/>
        <v>3</v>
      </c>
      <c r="G1574" s="14">
        <f t="shared" si="403"/>
        <v>3</v>
      </c>
      <c r="H1574" s="14">
        <f t="shared" ref="H1574:K1589" si="413">IF(G1574&lt;&gt;G1573,0,IF(AND(($F1573-$D1574)=(H$3-1),$F1574=H$3),H1573+1,H1573))</f>
        <v>2</v>
      </c>
      <c r="I1574" s="14">
        <f t="shared" si="413"/>
        <v>3</v>
      </c>
      <c r="J1574" s="14">
        <f t="shared" si="413"/>
        <v>3</v>
      </c>
      <c r="K1574" s="14">
        <f t="shared" si="413"/>
        <v>0</v>
      </c>
      <c r="L1574" s="14" t="str">
        <f t="shared" si="409"/>
        <v>3.2.3.3</v>
      </c>
      <c r="M1574" s="15" t="str">
        <f t="shared" si="410"/>
        <v>--</v>
      </c>
      <c r="N1574" s="14" t="str">
        <f t="shared" si="411"/>
        <v/>
      </c>
      <c r="O1574" s="15" t="str">
        <f t="shared" si="404"/>
        <v/>
      </c>
      <c r="P1574" s="15" t="str">
        <f>IF(N1574=1,FLOOR(MAX($P$4:P1573),1)+1,IF(AND(P1573&lt;&gt;"",O1573&lt;&gt;1),MAX($P$4:P1573)+0.1,""))</f>
        <v/>
      </c>
      <c r="Q1574" s="5">
        <f>ROW()</f>
        <v>1574</v>
      </c>
    </row>
    <row r="1575" spans="1:17" x14ac:dyDescent="0.3">
      <c r="A1575" s="1" t="s">
        <v>957</v>
      </c>
      <c r="B1575" s="5"/>
      <c r="C1575" s="14">
        <f t="shared" si="405"/>
        <v>0</v>
      </c>
      <c r="D1575" s="14">
        <f t="shared" si="405"/>
        <v>0</v>
      </c>
      <c r="E1575" s="14" t="str">
        <f t="shared" si="406"/>
        <v/>
      </c>
      <c r="F1575" s="14">
        <f t="shared" si="407"/>
        <v>3</v>
      </c>
      <c r="G1575" s="14">
        <f t="shared" si="403"/>
        <v>3</v>
      </c>
      <c r="H1575" s="14">
        <f t="shared" si="413"/>
        <v>2</v>
      </c>
      <c r="I1575" s="14">
        <f t="shared" si="413"/>
        <v>3</v>
      </c>
      <c r="J1575" s="14">
        <f t="shared" si="413"/>
        <v>3</v>
      </c>
      <c r="K1575" s="14">
        <f t="shared" si="413"/>
        <v>0</v>
      </c>
      <c r="L1575" s="14" t="str">
        <f t="shared" si="409"/>
        <v>3.2.3.3</v>
      </c>
      <c r="M1575" s="15" t="str">
        <f t="shared" si="410"/>
        <v>--</v>
      </c>
      <c r="N1575" s="14" t="str">
        <f t="shared" si="411"/>
        <v/>
      </c>
      <c r="O1575" s="15" t="str">
        <f t="shared" si="404"/>
        <v/>
      </c>
      <c r="P1575" s="15" t="str">
        <f>IF(N1575=1,FLOOR(MAX($P$4:P1574),1)+1,IF(AND(P1574&lt;&gt;"",O1574&lt;&gt;1),MAX($P$4:P1574)+0.1,""))</f>
        <v/>
      </c>
      <c r="Q1575" s="5">
        <f>ROW()</f>
        <v>1575</v>
      </c>
    </row>
    <row r="1576" spans="1:17" x14ac:dyDescent="0.3">
      <c r="A1576" s="1" t="s">
        <v>958</v>
      </c>
      <c r="B1576" s="5"/>
      <c r="C1576" s="14">
        <f t="shared" si="405"/>
        <v>0</v>
      </c>
      <c r="D1576" s="14">
        <f t="shared" si="405"/>
        <v>0</v>
      </c>
      <c r="E1576" s="14" t="str">
        <f t="shared" si="406"/>
        <v/>
      </c>
      <c r="F1576" s="14">
        <f t="shared" si="407"/>
        <v>3</v>
      </c>
      <c r="G1576" s="14">
        <f t="shared" si="403"/>
        <v>3</v>
      </c>
      <c r="H1576" s="14">
        <f t="shared" si="413"/>
        <v>2</v>
      </c>
      <c r="I1576" s="14">
        <f t="shared" si="413"/>
        <v>3</v>
      </c>
      <c r="J1576" s="14">
        <f t="shared" si="413"/>
        <v>3</v>
      </c>
      <c r="K1576" s="14">
        <f t="shared" si="413"/>
        <v>0</v>
      </c>
      <c r="L1576" s="14" t="str">
        <f t="shared" si="409"/>
        <v>3.2.3.3</v>
      </c>
      <c r="M1576" s="15" t="str">
        <f t="shared" si="410"/>
        <v>--</v>
      </c>
      <c r="N1576" s="14" t="str">
        <f t="shared" si="411"/>
        <v/>
      </c>
      <c r="O1576" s="15" t="str">
        <f t="shared" si="404"/>
        <v/>
      </c>
      <c r="P1576" s="15" t="str">
        <f>IF(N1576=1,FLOOR(MAX($P$4:P1575),1)+1,IF(AND(P1575&lt;&gt;"",O1575&lt;&gt;1),MAX($P$4:P1575)+0.1,""))</f>
        <v/>
      </c>
      <c r="Q1576" s="5">
        <f>ROW()</f>
        <v>1576</v>
      </c>
    </row>
    <row r="1577" spans="1:17" x14ac:dyDescent="0.3">
      <c r="A1577" s="1" t="s">
        <v>55</v>
      </c>
      <c r="B1577" s="5"/>
      <c r="C1577" s="14">
        <f t="shared" si="405"/>
        <v>0</v>
      </c>
      <c r="D1577" s="14">
        <f t="shared" si="405"/>
        <v>0</v>
      </c>
      <c r="E1577" s="14" t="str">
        <f t="shared" si="406"/>
        <v/>
      </c>
      <c r="F1577" s="14">
        <f t="shared" si="407"/>
        <v>3</v>
      </c>
      <c r="G1577" s="14">
        <f t="shared" si="403"/>
        <v>3</v>
      </c>
      <c r="H1577" s="14">
        <f t="shared" si="413"/>
        <v>2</v>
      </c>
      <c r="I1577" s="14">
        <f t="shared" si="413"/>
        <v>3</v>
      </c>
      <c r="J1577" s="14">
        <f t="shared" si="413"/>
        <v>3</v>
      </c>
      <c r="K1577" s="14">
        <f t="shared" si="413"/>
        <v>0</v>
      </c>
      <c r="L1577" s="14" t="str">
        <f t="shared" si="409"/>
        <v>3.2.3.3</v>
      </c>
      <c r="M1577" s="15" t="str">
        <f t="shared" si="410"/>
        <v>--</v>
      </c>
      <c r="N1577" s="14" t="str">
        <f t="shared" si="411"/>
        <v/>
      </c>
      <c r="O1577" s="15" t="str">
        <f t="shared" si="404"/>
        <v/>
      </c>
      <c r="P1577" s="15" t="str">
        <f>IF(N1577=1,FLOOR(MAX($P$4:P1576),1)+1,IF(AND(P1576&lt;&gt;"",O1576&lt;&gt;1),MAX($P$4:P1576)+0.1,""))</f>
        <v/>
      </c>
      <c r="Q1577" s="5">
        <f>ROW()</f>
        <v>1577</v>
      </c>
    </row>
    <row r="1578" spans="1:17" x14ac:dyDescent="0.3">
      <c r="A1578" s="1" t="s">
        <v>959</v>
      </c>
      <c r="B1578" s="5"/>
      <c r="C1578" s="14">
        <f t="shared" si="405"/>
        <v>0</v>
      </c>
      <c r="D1578" s="14">
        <f t="shared" si="405"/>
        <v>0</v>
      </c>
      <c r="E1578" s="14" t="str">
        <f t="shared" si="406"/>
        <v/>
      </c>
      <c r="F1578" s="14">
        <f t="shared" si="407"/>
        <v>3</v>
      </c>
      <c r="G1578" s="14">
        <f t="shared" si="403"/>
        <v>3</v>
      </c>
      <c r="H1578" s="14">
        <f t="shared" si="413"/>
        <v>2</v>
      </c>
      <c r="I1578" s="14">
        <f t="shared" si="413"/>
        <v>3</v>
      </c>
      <c r="J1578" s="14">
        <f t="shared" si="413"/>
        <v>3</v>
      </c>
      <c r="K1578" s="14">
        <f t="shared" si="413"/>
        <v>0</v>
      </c>
      <c r="L1578" s="14" t="str">
        <f t="shared" si="409"/>
        <v>3.2.3.3</v>
      </c>
      <c r="M1578" s="15" t="str">
        <f t="shared" si="410"/>
        <v>--</v>
      </c>
      <c r="N1578" s="14" t="str">
        <f t="shared" si="411"/>
        <v/>
      </c>
      <c r="O1578" s="15" t="str">
        <f t="shared" si="404"/>
        <v/>
      </c>
      <c r="P1578" s="15" t="str">
        <f>IF(N1578=1,FLOOR(MAX($P$4:P1577),1)+1,IF(AND(P1577&lt;&gt;"",O1577&lt;&gt;1),MAX($P$4:P1577)+0.1,""))</f>
        <v/>
      </c>
      <c r="Q1578" s="5">
        <f>ROW()</f>
        <v>1578</v>
      </c>
    </row>
    <row r="1579" spans="1:17" x14ac:dyDescent="0.3">
      <c r="A1579" s="1" t="s">
        <v>960</v>
      </c>
      <c r="B1579" s="5"/>
      <c r="C1579" s="14">
        <f t="shared" si="405"/>
        <v>0</v>
      </c>
      <c r="D1579" s="14">
        <f t="shared" si="405"/>
        <v>0</v>
      </c>
      <c r="E1579" s="14" t="str">
        <f t="shared" si="406"/>
        <v/>
      </c>
      <c r="F1579" s="14">
        <f t="shared" si="407"/>
        <v>3</v>
      </c>
      <c r="G1579" s="14">
        <f t="shared" si="403"/>
        <v>3</v>
      </c>
      <c r="H1579" s="14">
        <f t="shared" si="413"/>
        <v>2</v>
      </c>
      <c r="I1579" s="14">
        <f t="shared" si="413"/>
        <v>3</v>
      </c>
      <c r="J1579" s="14">
        <f t="shared" si="413"/>
        <v>3</v>
      </c>
      <c r="K1579" s="14">
        <f t="shared" si="413"/>
        <v>0</v>
      </c>
      <c r="L1579" s="14" t="str">
        <f t="shared" si="409"/>
        <v>3.2.3.3</v>
      </c>
      <c r="M1579" s="15" t="str">
        <f t="shared" si="410"/>
        <v>--</v>
      </c>
      <c r="N1579" s="14" t="str">
        <f t="shared" si="411"/>
        <v/>
      </c>
      <c r="O1579" s="15" t="str">
        <f t="shared" si="404"/>
        <v/>
      </c>
      <c r="P1579" s="15" t="str">
        <f>IF(N1579=1,FLOOR(MAX($P$4:P1578),1)+1,IF(AND(P1578&lt;&gt;"",O1578&lt;&gt;1),MAX($P$4:P1578)+0.1,""))</f>
        <v/>
      </c>
      <c r="Q1579" s="5">
        <f>ROW()</f>
        <v>1579</v>
      </c>
    </row>
    <row r="1580" spans="1:17" x14ac:dyDescent="0.3">
      <c r="A1580" s="1" t="s">
        <v>961</v>
      </c>
      <c r="B1580" s="5"/>
      <c r="C1580" s="14">
        <f t="shared" si="405"/>
        <v>0</v>
      </c>
      <c r="D1580" s="14">
        <f t="shared" si="405"/>
        <v>0</v>
      </c>
      <c r="E1580" s="14" t="str">
        <f t="shared" si="406"/>
        <v/>
      </c>
      <c r="F1580" s="14">
        <f t="shared" si="407"/>
        <v>3</v>
      </c>
      <c r="G1580" s="14">
        <f t="shared" si="403"/>
        <v>3</v>
      </c>
      <c r="H1580" s="14">
        <f t="shared" si="413"/>
        <v>2</v>
      </c>
      <c r="I1580" s="14">
        <f t="shared" si="413"/>
        <v>3</v>
      </c>
      <c r="J1580" s="14">
        <f t="shared" si="413"/>
        <v>3</v>
      </c>
      <c r="K1580" s="14">
        <f t="shared" si="413"/>
        <v>0</v>
      </c>
      <c r="L1580" s="14" t="str">
        <f t="shared" si="409"/>
        <v>3.2.3.3</v>
      </c>
      <c r="M1580" s="15" t="str">
        <f t="shared" si="410"/>
        <v>--</v>
      </c>
      <c r="N1580" s="14" t="str">
        <f t="shared" si="411"/>
        <v/>
      </c>
      <c r="O1580" s="15" t="str">
        <f t="shared" si="404"/>
        <v/>
      </c>
      <c r="P1580" s="15" t="str">
        <f>IF(N1580=1,FLOOR(MAX($P$4:P1579),1)+1,IF(AND(P1579&lt;&gt;"",O1579&lt;&gt;1),MAX($P$4:P1579)+0.1,""))</f>
        <v/>
      </c>
      <c r="Q1580" s="5">
        <f>ROW()</f>
        <v>1580</v>
      </c>
    </row>
    <row r="1581" spans="1:17" x14ac:dyDescent="0.3">
      <c r="A1581" s="1" t="s">
        <v>73</v>
      </c>
      <c r="B1581" s="5"/>
      <c r="C1581" s="14">
        <f t="shared" si="405"/>
        <v>0</v>
      </c>
      <c r="D1581" s="14">
        <f t="shared" si="405"/>
        <v>0</v>
      </c>
      <c r="E1581" s="14" t="str">
        <f t="shared" si="406"/>
        <v/>
      </c>
      <c r="F1581" s="14">
        <f t="shared" si="407"/>
        <v>3</v>
      </c>
      <c r="G1581" s="14">
        <f t="shared" si="403"/>
        <v>3</v>
      </c>
      <c r="H1581" s="14">
        <f t="shared" si="413"/>
        <v>2</v>
      </c>
      <c r="I1581" s="14">
        <f t="shared" si="413"/>
        <v>3</v>
      </c>
      <c r="J1581" s="14">
        <f t="shared" si="413"/>
        <v>3</v>
      </c>
      <c r="K1581" s="14">
        <f t="shared" si="413"/>
        <v>0</v>
      </c>
      <c r="L1581" s="14" t="str">
        <f t="shared" si="409"/>
        <v>3.2.3.3</v>
      </c>
      <c r="M1581" s="15" t="str">
        <f t="shared" si="410"/>
        <v>--</v>
      </c>
      <c r="N1581" s="14" t="str">
        <f t="shared" si="411"/>
        <v/>
      </c>
      <c r="O1581" s="15" t="str">
        <f t="shared" si="404"/>
        <v/>
      </c>
      <c r="P1581" s="15" t="str">
        <f>IF(N1581=1,FLOOR(MAX($P$4:P1580),1)+1,IF(AND(P1580&lt;&gt;"",O1580&lt;&gt;1),MAX($P$4:P1580)+0.1,""))</f>
        <v/>
      </c>
      <c r="Q1581" s="5">
        <f>ROW()</f>
        <v>1581</v>
      </c>
    </row>
    <row r="1582" spans="1:17" x14ac:dyDescent="0.3">
      <c r="A1582" s="1" t="s">
        <v>55</v>
      </c>
      <c r="B1582" s="5"/>
      <c r="C1582" s="14">
        <f t="shared" si="405"/>
        <v>0</v>
      </c>
      <c r="D1582" s="14">
        <f t="shared" si="405"/>
        <v>0</v>
      </c>
      <c r="E1582" s="14" t="str">
        <f t="shared" si="406"/>
        <v/>
      </c>
      <c r="F1582" s="14">
        <f t="shared" si="407"/>
        <v>3</v>
      </c>
      <c r="G1582" s="14">
        <f t="shared" si="403"/>
        <v>3</v>
      </c>
      <c r="H1582" s="14">
        <f t="shared" si="413"/>
        <v>2</v>
      </c>
      <c r="I1582" s="14">
        <f t="shared" si="413"/>
        <v>3</v>
      </c>
      <c r="J1582" s="14">
        <f t="shared" si="413"/>
        <v>3</v>
      </c>
      <c r="K1582" s="14">
        <f t="shared" si="413"/>
        <v>0</v>
      </c>
      <c r="L1582" s="14" t="str">
        <f t="shared" si="409"/>
        <v>3.2.3.3</v>
      </c>
      <c r="M1582" s="15" t="str">
        <f t="shared" si="410"/>
        <v>--</v>
      </c>
      <c r="N1582" s="14" t="str">
        <f t="shared" si="411"/>
        <v/>
      </c>
      <c r="O1582" s="15" t="str">
        <f t="shared" si="404"/>
        <v/>
      </c>
      <c r="P1582" s="15" t="str">
        <f>IF(N1582=1,FLOOR(MAX($P$4:P1581),1)+1,IF(AND(P1581&lt;&gt;"",O1581&lt;&gt;1),MAX($P$4:P1581)+0.1,""))</f>
        <v/>
      </c>
      <c r="Q1582" s="5">
        <f>ROW()</f>
        <v>1582</v>
      </c>
    </row>
    <row r="1583" spans="1:17" x14ac:dyDescent="0.3">
      <c r="A1583" s="1" t="s">
        <v>55</v>
      </c>
      <c r="B1583" s="5"/>
      <c r="C1583" s="14">
        <f t="shared" si="405"/>
        <v>0</v>
      </c>
      <c r="D1583" s="14">
        <f t="shared" si="405"/>
        <v>0</v>
      </c>
      <c r="E1583" s="14" t="str">
        <f t="shared" si="406"/>
        <v/>
      </c>
      <c r="F1583" s="14">
        <f t="shared" si="407"/>
        <v>3</v>
      </c>
      <c r="G1583" s="14">
        <f t="shared" si="403"/>
        <v>3</v>
      </c>
      <c r="H1583" s="14">
        <f t="shared" si="413"/>
        <v>2</v>
      </c>
      <c r="I1583" s="14">
        <f t="shared" si="413"/>
        <v>3</v>
      </c>
      <c r="J1583" s="14">
        <f t="shared" si="413"/>
        <v>3</v>
      </c>
      <c r="K1583" s="14">
        <f t="shared" si="413"/>
        <v>0</v>
      </c>
      <c r="L1583" s="14" t="str">
        <f t="shared" si="409"/>
        <v>3.2.3.3</v>
      </c>
      <c r="M1583" s="15" t="str">
        <f t="shared" si="410"/>
        <v>--</v>
      </c>
      <c r="N1583" s="14" t="str">
        <f t="shared" si="411"/>
        <v/>
      </c>
      <c r="O1583" s="15" t="str">
        <f t="shared" si="404"/>
        <v/>
      </c>
      <c r="P1583" s="15" t="str">
        <f>IF(N1583=1,FLOOR(MAX($P$4:P1582),1)+1,IF(AND(P1582&lt;&gt;"",O1582&lt;&gt;1),MAX($P$4:P1582)+0.1,""))</f>
        <v/>
      </c>
      <c r="Q1583" s="5">
        <f>ROW()</f>
        <v>1583</v>
      </c>
    </row>
    <row r="1584" spans="1:17" x14ac:dyDescent="0.3">
      <c r="A1584" s="1" t="s">
        <v>962</v>
      </c>
      <c r="B1584" s="5"/>
      <c r="C1584" s="14">
        <f t="shared" si="405"/>
        <v>0</v>
      </c>
      <c r="D1584" s="14">
        <f t="shared" si="405"/>
        <v>0</v>
      </c>
      <c r="E1584" s="14" t="str">
        <f t="shared" si="406"/>
        <v/>
      </c>
      <c r="F1584" s="14">
        <f t="shared" si="407"/>
        <v>3</v>
      </c>
      <c r="G1584" s="14">
        <f t="shared" si="403"/>
        <v>3</v>
      </c>
      <c r="H1584" s="14">
        <f t="shared" si="413"/>
        <v>2</v>
      </c>
      <c r="I1584" s="14">
        <f t="shared" si="413"/>
        <v>3</v>
      </c>
      <c r="J1584" s="14">
        <f t="shared" si="413"/>
        <v>3</v>
      </c>
      <c r="K1584" s="14">
        <f t="shared" si="413"/>
        <v>0</v>
      </c>
      <c r="L1584" s="14" t="str">
        <f t="shared" si="409"/>
        <v>3.2.3.3</v>
      </c>
      <c r="M1584" s="15" t="str">
        <f t="shared" si="410"/>
        <v>--</v>
      </c>
      <c r="N1584" s="14" t="str">
        <f t="shared" si="411"/>
        <v/>
      </c>
      <c r="O1584" s="15" t="str">
        <f t="shared" si="404"/>
        <v/>
      </c>
      <c r="P1584" s="15" t="str">
        <f>IF(N1584=1,FLOOR(MAX($P$4:P1583),1)+1,IF(AND(P1583&lt;&gt;"",O1583&lt;&gt;1),MAX($P$4:P1583)+0.1,""))</f>
        <v/>
      </c>
      <c r="Q1584" s="5">
        <f>ROW()</f>
        <v>1584</v>
      </c>
    </row>
    <row r="1585" spans="1:17" x14ac:dyDescent="0.3">
      <c r="A1585" s="1" t="s">
        <v>963</v>
      </c>
      <c r="B1585" s="5"/>
      <c r="C1585" s="14">
        <f t="shared" si="405"/>
        <v>0</v>
      </c>
      <c r="D1585" s="14">
        <f t="shared" si="405"/>
        <v>0</v>
      </c>
      <c r="E1585" s="14" t="str">
        <f t="shared" si="406"/>
        <v/>
      </c>
      <c r="F1585" s="14">
        <f t="shared" si="407"/>
        <v>3</v>
      </c>
      <c r="G1585" s="14">
        <f t="shared" si="403"/>
        <v>3</v>
      </c>
      <c r="H1585" s="14">
        <f t="shared" si="413"/>
        <v>2</v>
      </c>
      <c r="I1585" s="14">
        <f t="shared" si="413"/>
        <v>3</v>
      </c>
      <c r="J1585" s="14">
        <f t="shared" si="413"/>
        <v>3</v>
      </c>
      <c r="K1585" s="14">
        <f t="shared" si="413"/>
        <v>0</v>
      </c>
      <c r="L1585" s="14" t="str">
        <f t="shared" si="409"/>
        <v>3.2.3.3</v>
      </c>
      <c r="M1585" s="15" t="str">
        <f t="shared" si="410"/>
        <v>--</v>
      </c>
      <c r="N1585" s="14" t="str">
        <f t="shared" si="411"/>
        <v/>
      </c>
      <c r="O1585" s="15" t="str">
        <f t="shared" si="404"/>
        <v/>
      </c>
      <c r="P1585" s="15" t="str">
        <f>IF(N1585=1,FLOOR(MAX($P$4:P1584),1)+1,IF(AND(P1584&lt;&gt;"",O1584&lt;&gt;1),MAX($P$4:P1584)+0.1,""))</f>
        <v/>
      </c>
      <c r="Q1585" s="5">
        <f>ROW()</f>
        <v>1585</v>
      </c>
    </row>
    <row r="1586" spans="1:17" x14ac:dyDescent="0.3">
      <c r="A1586" s="1" t="s">
        <v>964</v>
      </c>
      <c r="B1586" s="5"/>
      <c r="C1586" s="14">
        <f t="shared" si="405"/>
        <v>0</v>
      </c>
      <c r="D1586" s="14">
        <f t="shared" si="405"/>
        <v>0</v>
      </c>
      <c r="E1586" s="14" t="str">
        <f t="shared" si="406"/>
        <v/>
      </c>
      <c r="F1586" s="14">
        <f t="shared" si="407"/>
        <v>3</v>
      </c>
      <c r="G1586" s="14">
        <f t="shared" si="403"/>
        <v>3</v>
      </c>
      <c r="H1586" s="14">
        <f t="shared" si="413"/>
        <v>2</v>
      </c>
      <c r="I1586" s="14">
        <f t="shared" si="413"/>
        <v>3</v>
      </c>
      <c r="J1586" s="14">
        <f t="shared" si="413"/>
        <v>3</v>
      </c>
      <c r="K1586" s="14">
        <f t="shared" si="413"/>
        <v>0</v>
      </c>
      <c r="L1586" s="14" t="str">
        <f t="shared" si="409"/>
        <v>3.2.3.3</v>
      </c>
      <c r="M1586" s="15" t="str">
        <f t="shared" si="410"/>
        <v>--</v>
      </c>
      <c r="N1586" s="14" t="str">
        <f t="shared" si="411"/>
        <v/>
      </c>
      <c r="O1586" s="15" t="str">
        <f t="shared" si="404"/>
        <v/>
      </c>
      <c r="P1586" s="15" t="str">
        <f>IF(N1586=1,FLOOR(MAX($P$4:P1585),1)+1,IF(AND(P1585&lt;&gt;"",O1585&lt;&gt;1),MAX($P$4:P1585)+0.1,""))</f>
        <v/>
      </c>
      <c r="Q1586" s="5">
        <f>ROW()</f>
        <v>1586</v>
      </c>
    </row>
    <row r="1587" spans="1:17" x14ac:dyDescent="0.3">
      <c r="A1587" s="1" t="s">
        <v>965</v>
      </c>
      <c r="B1587" s="5"/>
      <c r="C1587" s="14">
        <f t="shared" si="405"/>
        <v>0</v>
      </c>
      <c r="D1587" s="14">
        <f t="shared" si="405"/>
        <v>0</v>
      </c>
      <c r="E1587" s="14" t="str">
        <f t="shared" si="406"/>
        <v/>
      </c>
      <c r="F1587" s="14">
        <f t="shared" si="407"/>
        <v>3</v>
      </c>
      <c r="G1587" s="14">
        <f t="shared" si="403"/>
        <v>3</v>
      </c>
      <c r="H1587" s="14">
        <f t="shared" si="413"/>
        <v>2</v>
      </c>
      <c r="I1587" s="14">
        <f t="shared" si="413"/>
        <v>3</v>
      </c>
      <c r="J1587" s="14">
        <f t="shared" si="413"/>
        <v>3</v>
      </c>
      <c r="K1587" s="14">
        <f t="shared" si="413"/>
        <v>0</v>
      </c>
      <c r="L1587" s="14" t="str">
        <f t="shared" si="409"/>
        <v>3.2.3.3</v>
      </c>
      <c r="M1587" s="15" t="str">
        <f t="shared" si="410"/>
        <v>--</v>
      </c>
      <c r="N1587" s="14" t="str">
        <f t="shared" si="411"/>
        <v/>
      </c>
      <c r="O1587" s="15" t="str">
        <f t="shared" si="404"/>
        <v/>
      </c>
      <c r="P1587" s="15" t="str">
        <f>IF(N1587=1,FLOOR(MAX($P$4:P1586),1)+1,IF(AND(P1586&lt;&gt;"",O1586&lt;&gt;1),MAX($P$4:P1586)+0.1,""))</f>
        <v/>
      </c>
      <c r="Q1587" s="5">
        <f>ROW()</f>
        <v>1587</v>
      </c>
    </row>
    <row r="1588" spans="1:17" x14ac:dyDescent="0.3">
      <c r="A1588" s="1" t="s">
        <v>55</v>
      </c>
      <c r="B1588" s="5"/>
      <c r="C1588" s="14">
        <f t="shared" si="405"/>
        <v>0</v>
      </c>
      <c r="D1588" s="14">
        <f t="shared" si="405"/>
        <v>0</v>
      </c>
      <c r="E1588" s="14" t="str">
        <f t="shared" si="406"/>
        <v/>
      </c>
      <c r="F1588" s="14">
        <f t="shared" si="407"/>
        <v>3</v>
      </c>
      <c r="G1588" s="14">
        <f t="shared" si="403"/>
        <v>3</v>
      </c>
      <c r="H1588" s="14">
        <f t="shared" si="413"/>
        <v>2</v>
      </c>
      <c r="I1588" s="14">
        <f t="shared" si="413"/>
        <v>3</v>
      </c>
      <c r="J1588" s="14">
        <f t="shared" si="413"/>
        <v>3</v>
      </c>
      <c r="K1588" s="14">
        <f t="shared" si="413"/>
        <v>0</v>
      </c>
      <c r="L1588" s="14" t="str">
        <f t="shared" si="409"/>
        <v>3.2.3.3</v>
      </c>
      <c r="M1588" s="15" t="str">
        <f t="shared" si="410"/>
        <v>--</v>
      </c>
      <c r="N1588" s="14" t="str">
        <f t="shared" si="411"/>
        <v/>
      </c>
      <c r="O1588" s="15" t="str">
        <f t="shared" si="404"/>
        <v/>
      </c>
      <c r="P1588" s="15" t="str">
        <f>IF(N1588=1,FLOOR(MAX($P$4:P1587),1)+1,IF(AND(P1587&lt;&gt;"",O1587&lt;&gt;1),MAX($P$4:P1587)+0.1,""))</f>
        <v/>
      </c>
      <c r="Q1588" s="5">
        <f>ROW()</f>
        <v>1588</v>
      </c>
    </row>
    <row r="1589" spans="1:17" x14ac:dyDescent="0.3">
      <c r="A1589" s="1" t="s">
        <v>966</v>
      </c>
      <c r="B1589" s="5"/>
      <c r="C1589" s="14">
        <f t="shared" si="405"/>
        <v>0</v>
      </c>
      <c r="D1589" s="14">
        <f t="shared" si="405"/>
        <v>0</v>
      </c>
      <c r="E1589" s="14" t="str">
        <f t="shared" si="406"/>
        <v/>
      </c>
      <c r="F1589" s="14">
        <f t="shared" si="407"/>
        <v>3</v>
      </c>
      <c r="G1589" s="14">
        <f t="shared" si="403"/>
        <v>3</v>
      </c>
      <c r="H1589" s="14">
        <f t="shared" si="413"/>
        <v>2</v>
      </c>
      <c r="I1589" s="14">
        <f t="shared" si="413"/>
        <v>3</v>
      </c>
      <c r="J1589" s="14">
        <f t="shared" si="413"/>
        <v>3</v>
      </c>
      <c r="K1589" s="14">
        <f t="shared" si="413"/>
        <v>0</v>
      </c>
      <c r="L1589" s="14" t="str">
        <f t="shared" si="409"/>
        <v>3.2.3.3</v>
      </c>
      <c r="M1589" s="15" t="str">
        <f t="shared" si="410"/>
        <v>--</v>
      </c>
      <c r="N1589" s="14" t="str">
        <f t="shared" si="411"/>
        <v/>
      </c>
      <c r="O1589" s="15" t="str">
        <f t="shared" si="404"/>
        <v/>
      </c>
      <c r="P1589" s="15" t="str">
        <f>IF(N1589=1,FLOOR(MAX($P$4:P1588),1)+1,IF(AND(P1588&lt;&gt;"",O1588&lt;&gt;1),MAX($P$4:P1588)+0.1,""))</f>
        <v/>
      </c>
      <c r="Q1589" s="5">
        <f>ROW()</f>
        <v>1589</v>
      </c>
    </row>
    <row r="1590" spans="1:17" x14ac:dyDescent="0.3">
      <c r="A1590" s="1" t="s">
        <v>967</v>
      </c>
      <c r="B1590" s="5"/>
      <c r="C1590" s="14">
        <f t="shared" si="405"/>
        <v>0</v>
      </c>
      <c r="D1590" s="14">
        <f t="shared" si="405"/>
        <v>0</v>
      </c>
      <c r="E1590" s="14" t="str">
        <f t="shared" si="406"/>
        <v/>
      </c>
      <c r="F1590" s="14">
        <f t="shared" si="407"/>
        <v>3</v>
      </c>
      <c r="G1590" s="14">
        <f t="shared" si="403"/>
        <v>3</v>
      </c>
      <c r="H1590" s="14">
        <f t="shared" ref="H1590:K1605" si="414">IF(G1590&lt;&gt;G1589,0,IF(AND(($F1589-$D1590)=(H$3-1),$F1590=H$3),H1589+1,H1589))</f>
        <v>2</v>
      </c>
      <c r="I1590" s="14">
        <f t="shared" si="414"/>
        <v>3</v>
      </c>
      <c r="J1590" s="14">
        <f t="shared" si="414"/>
        <v>3</v>
      </c>
      <c r="K1590" s="14">
        <f t="shared" si="414"/>
        <v>0</v>
      </c>
      <c r="L1590" s="14" t="str">
        <f t="shared" si="409"/>
        <v>3.2.3.3</v>
      </c>
      <c r="M1590" s="15" t="str">
        <f t="shared" si="410"/>
        <v>--</v>
      </c>
      <c r="N1590" s="14" t="str">
        <f t="shared" si="411"/>
        <v/>
      </c>
      <c r="O1590" s="15" t="str">
        <f t="shared" si="404"/>
        <v/>
      </c>
      <c r="P1590" s="15" t="str">
        <f>IF(N1590=1,FLOOR(MAX($P$4:P1589),1)+1,IF(AND(P1589&lt;&gt;"",O1589&lt;&gt;1),MAX($P$4:P1589)+0.1,""))</f>
        <v/>
      </c>
      <c r="Q1590" s="5">
        <f>ROW()</f>
        <v>1590</v>
      </c>
    </row>
    <row r="1591" spans="1:17" x14ac:dyDescent="0.3">
      <c r="A1591" s="1" t="s">
        <v>968</v>
      </c>
      <c r="B1591" s="5"/>
      <c r="C1591" s="14">
        <f t="shared" si="405"/>
        <v>0</v>
      </c>
      <c r="D1591" s="14">
        <f t="shared" si="405"/>
        <v>0</v>
      </c>
      <c r="E1591" s="14" t="str">
        <f t="shared" si="406"/>
        <v/>
      </c>
      <c r="F1591" s="14">
        <f t="shared" si="407"/>
        <v>3</v>
      </c>
      <c r="G1591" s="14">
        <f t="shared" si="403"/>
        <v>3</v>
      </c>
      <c r="H1591" s="14">
        <f t="shared" si="414"/>
        <v>2</v>
      </c>
      <c r="I1591" s="14">
        <f t="shared" si="414"/>
        <v>3</v>
      </c>
      <c r="J1591" s="14">
        <f t="shared" si="414"/>
        <v>3</v>
      </c>
      <c r="K1591" s="14">
        <f t="shared" si="414"/>
        <v>0</v>
      </c>
      <c r="L1591" s="14" t="str">
        <f t="shared" si="409"/>
        <v>3.2.3.3</v>
      </c>
      <c r="M1591" s="15" t="str">
        <f t="shared" si="410"/>
        <v>--</v>
      </c>
      <c r="N1591" s="14" t="str">
        <f t="shared" si="411"/>
        <v/>
      </c>
      <c r="O1591" s="15" t="str">
        <f t="shared" si="404"/>
        <v/>
      </c>
      <c r="P1591" s="15" t="str">
        <f>IF(N1591=1,FLOOR(MAX($P$4:P1590),1)+1,IF(AND(P1590&lt;&gt;"",O1590&lt;&gt;1),MAX($P$4:P1590)+0.1,""))</f>
        <v/>
      </c>
      <c r="Q1591" s="5">
        <f>ROW()</f>
        <v>1591</v>
      </c>
    </row>
    <row r="1592" spans="1:17" x14ac:dyDescent="0.3">
      <c r="A1592" s="1" t="s">
        <v>969</v>
      </c>
      <c r="B1592" s="5"/>
      <c r="C1592" s="14">
        <f t="shared" si="405"/>
        <v>0</v>
      </c>
      <c r="D1592" s="14">
        <f t="shared" si="405"/>
        <v>0</v>
      </c>
      <c r="E1592" s="14" t="str">
        <f t="shared" si="406"/>
        <v/>
      </c>
      <c r="F1592" s="14">
        <f t="shared" si="407"/>
        <v>3</v>
      </c>
      <c r="G1592" s="14">
        <f t="shared" si="403"/>
        <v>3</v>
      </c>
      <c r="H1592" s="14">
        <f t="shared" si="414"/>
        <v>2</v>
      </c>
      <c r="I1592" s="14">
        <f t="shared" si="414"/>
        <v>3</v>
      </c>
      <c r="J1592" s="14">
        <f t="shared" si="414"/>
        <v>3</v>
      </c>
      <c r="K1592" s="14">
        <f t="shared" si="414"/>
        <v>0</v>
      </c>
      <c r="L1592" s="14" t="str">
        <f t="shared" si="409"/>
        <v>3.2.3.3</v>
      </c>
      <c r="M1592" s="15" t="str">
        <f t="shared" si="410"/>
        <v>--</v>
      </c>
      <c r="N1592" s="14" t="str">
        <f t="shared" si="411"/>
        <v/>
      </c>
      <c r="O1592" s="15" t="str">
        <f t="shared" si="404"/>
        <v/>
      </c>
      <c r="P1592" s="15" t="str">
        <f>IF(N1592=1,FLOOR(MAX($P$4:P1591),1)+1,IF(AND(P1591&lt;&gt;"",O1591&lt;&gt;1),MAX($P$4:P1591)+0.1,""))</f>
        <v/>
      </c>
      <c r="Q1592" s="5">
        <f>ROW()</f>
        <v>1592</v>
      </c>
    </row>
    <row r="1593" spans="1:17" x14ac:dyDescent="0.3">
      <c r="A1593" s="1" t="s">
        <v>970</v>
      </c>
      <c r="B1593" s="5"/>
      <c r="C1593" s="14">
        <f t="shared" si="405"/>
        <v>0</v>
      </c>
      <c r="D1593" s="14">
        <f t="shared" si="405"/>
        <v>0</v>
      </c>
      <c r="E1593" s="14" t="str">
        <f t="shared" si="406"/>
        <v/>
      </c>
      <c r="F1593" s="14">
        <f t="shared" si="407"/>
        <v>3</v>
      </c>
      <c r="G1593" s="14">
        <f t="shared" si="403"/>
        <v>3</v>
      </c>
      <c r="H1593" s="14">
        <f t="shared" si="414"/>
        <v>2</v>
      </c>
      <c r="I1593" s="14">
        <f t="shared" si="414"/>
        <v>3</v>
      </c>
      <c r="J1593" s="14">
        <f t="shared" si="414"/>
        <v>3</v>
      </c>
      <c r="K1593" s="14">
        <f t="shared" si="414"/>
        <v>0</v>
      </c>
      <c r="L1593" s="14" t="str">
        <f t="shared" si="409"/>
        <v>3.2.3.3</v>
      </c>
      <c r="M1593" s="15" t="str">
        <f t="shared" si="410"/>
        <v>--</v>
      </c>
      <c r="N1593" s="14" t="str">
        <f t="shared" si="411"/>
        <v/>
      </c>
      <c r="O1593" s="15" t="str">
        <f t="shared" si="404"/>
        <v/>
      </c>
      <c r="P1593" s="15" t="str">
        <f>IF(N1593=1,FLOOR(MAX($P$4:P1592),1)+1,IF(AND(P1592&lt;&gt;"",O1592&lt;&gt;1),MAX($P$4:P1592)+0.1,""))</f>
        <v/>
      </c>
      <c r="Q1593" s="5">
        <f>ROW()</f>
        <v>1593</v>
      </c>
    </row>
    <row r="1594" spans="1:17" x14ac:dyDescent="0.3">
      <c r="A1594" s="1" t="s">
        <v>190</v>
      </c>
      <c r="B1594" s="5"/>
      <c r="C1594" s="14">
        <f t="shared" si="405"/>
        <v>0</v>
      </c>
      <c r="D1594" s="14">
        <f t="shared" si="405"/>
        <v>1</v>
      </c>
      <c r="E1594" s="14" t="str">
        <f t="shared" si="406"/>
        <v/>
      </c>
      <c r="F1594" s="14">
        <f t="shared" si="407"/>
        <v>2</v>
      </c>
      <c r="G1594" s="14">
        <f t="shared" si="403"/>
        <v>3</v>
      </c>
      <c r="H1594" s="14">
        <f t="shared" si="414"/>
        <v>2</v>
      </c>
      <c r="I1594" s="14">
        <f t="shared" si="414"/>
        <v>3</v>
      </c>
      <c r="J1594" s="14">
        <f t="shared" si="414"/>
        <v>3</v>
      </c>
      <c r="K1594" s="14">
        <f t="shared" si="414"/>
        <v>0</v>
      </c>
      <c r="L1594" s="14" t="str">
        <f t="shared" si="409"/>
        <v>3.2.3.3</v>
      </c>
      <c r="M1594" s="15" t="str">
        <f t="shared" si="410"/>
        <v>--</v>
      </c>
      <c r="N1594" s="14" t="str">
        <f t="shared" si="411"/>
        <v/>
      </c>
      <c r="O1594" s="15" t="str">
        <f t="shared" si="404"/>
        <v/>
      </c>
      <c r="P1594" s="15" t="str">
        <f>IF(N1594=1,FLOOR(MAX($P$4:P1593),1)+1,IF(AND(P1593&lt;&gt;"",O1593&lt;&gt;1),MAX($P$4:P1593)+0.1,""))</f>
        <v/>
      </c>
      <c r="Q1594" s="5">
        <f>ROW()</f>
        <v>1594</v>
      </c>
    </row>
    <row r="1595" spans="1:17" x14ac:dyDescent="0.3">
      <c r="A1595" s="1" t="s">
        <v>971</v>
      </c>
      <c r="B1595" s="5"/>
      <c r="C1595" s="14">
        <f t="shared" si="405"/>
        <v>1</v>
      </c>
      <c r="D1595" s="14">
        <f t="shared" si="405"/>
        <v>0</v>
      </c>
      <c r="E1595" s="14" t="str">
        <f t="shared" si="406"/>
        <v/>
      </c>
      <c r="F1595" s="14">
        <f t="shared" si="407"/>
        <v>3</v>
      </c>
      <c r="G1595" s="14">
        <f t="shared" si="403"/>
        <v>3</v>
      </c>
      <c r="H1595" s="14">
        <f t="shared" si="414"/>
        <v>2</v>
      </c>
      <c r="I1595" s="14">
        <f t="shared" si="414"/>
        <v>3</v>
      </c>
      <c r="J1595" s="14">
        <f t="shared" si="414"/>
        <v>4</v>
      </c>
      <c r="K1595" s="14">
        <f t="shared" si="414"/>
        <v>0</v>
      </c>
      <c r="L1595" s="14" t="str">
        <f t="shared" si="409"/>
        <v>3.2.3.4</v>
      </c>
      <c r="M1595" s="15" t="str">
        <f t="shared" si="410"/>
        <v>&lt;TST&gt;Wireless Communication Testing&lt;/TST&gt;</v>
      </c>
      <c r="N1595" s="14" t="str">
        <f t="shared" si="411"/>
        <v/>
      </c>
      <c r="O1595" s="15" t="str">
        <f t="shared" si="404"/>
        <v/>
      </c>
      <c r="P1595" s="15" t="str">
        <f>IF(N1595=1,FLOOR(MAX($P$4:P1594),1)+1,IF(AND(P1594&lt;&gt;"",O1594&lt;&gt;1),MAX($P$4:P1594)+0.1,""))</f>
        <v/>
      </c>
      <c r="Q1595" s="5">
        <f>ROW()</f>
        <v>1595</v>
      </c>
    </row>
    <row r="1596" spans="1:17" x14ac:dyDescent="0.3">
      <c r="A1596" s="1" t="s">
        <v>59</v>
      </c>
      <c r="B1596" s="5"/>
      <c r="C1596" s="14">
        <f t="shared" si="405"/>
        <v>0</v>
      </c>
      <c r="D1596" s="14">
        <f t="shared" si="405"/>
        <v>0</v>
      </c>
      <c r="E1596" s="14" t="str">
        <f t="shared" si="406"/>
        <v/>
      </c>
      <c r="F1596" s="14">
        <f t="shared" si="407"/>
        <v>3</v>
      </c>
      <c r="G1596" s="14">
        <f t="shared" si="403"/>
        <v>3</v>
      </c>
      <c r="H1596" s="14">
        <f t="shared" si="414"/>
        <v>2</v>
      </c>
      <c r="I1596" s="14">
        <f t="shared" si="414"/>
        <v>3</v>
      </c>
      <c r="J1596" s="14">
        <f t="shared" si="414"/>
        <v>4</v>
      </c>
      <c r="K1596" s="14">
        <f t="shared" si="414"/>
        <v>0</v>
      </c>
      <c r="L1596" s="14" t="str">
        <f t="shared" si="409"/>
        <v>3.2.3.4</v>
      </c>
      <c r="M1596" s="15" t="str">
        <f t="shared" si="410"/>
        <v>--</v>
      </c>
      <c r="N1596" s="14" t="str">
        <f t="shared" si="411"/>
        <v/>
      </c>
      <c r="O1596" s="15" t="str">
        <f t="shared" si="404"/>
        <v/>
      </c>
      <c r="P1596" s="15" t="str">
        <f>IF(N1596=1,FLOOR(MAX($P$4:P1595),1)+1,IF(AND(P1595&lt;&gt;"",O1595&lt;&gt;1),MAX($P$4:P1595)+0.1,""))</f>
        <v/>
      </c>
      <c r="Q1596" s="5">
        <f>ROW()</f>
        <v>1596</v>
      </c>
    </row>
    <row r="1597" spans="1:17" x14ac:dyDescent="0.3">
      <c r="A1597" s="1" t="s">
        <v>60</v>
      </c>
      <c r="B1597" s="5"/>
      <c r="C1597" s="14">
        <f t="shared" si="405"/>
        <v>0</v>
      </c>
      <c r="D1597" s="14">
        <f t="shared" si="405"/>
        <v>0</v>
      </c>
      <c r="E1597" s="14" t="str">
        <f t="shared" si="406"/>
        <v/>
      </c>
      <c r="F1597" s="14">
        <f t="shared" si="407"/>
        <v>3</v>
      </c>
      <c r="G1597" s="14">
        <f t="shared" si="403"/>
        <v>3</v>
      </c>
      <c r="H1597" s="14">
        <f t="shared" si="414"/>
        <v>2</v>
      </c>
      <c r="I1597" s="14">
        <f t="shared" si="414"/>
        <v>3</v>
      </c>
      <c r="J1597" s="14">
        <f t="shared" si="414"/>
        <v>4</v>
      </c>
      <c r="K1597" s="14">
        <f t="shared" si="414"/>
        <v>0</v>
      </c>
      <c r="L1597" s="14" t="str">
        <f t="shared" si="409"/>
        <v>3.2.3.4</v>
      </c>
      <c r="M1597" s="15" t="str">
        <f t="shared" si="410"/>
        <v>--</v>
      </c>
      <c r="N1597" s="14" t="str">
        <f t="shared" si="411"/>
        <v/>
      </c>
      <c r="O1597" s="15" t="str">
        <f t="shared" si="404"/>
        <v/>
      </c>
      <c r="P1597" s="15" t="str">
        <f>IF(N1597=1,FLOOR(MAX($P$4:P1596),1)+1,IF(AND(P1596&lt;&gt;"",O1596&lt;&gt;1),MAX($P$4:P1596)+0.1,""))</f>
        <v/>
      </c>
      <c r="Q1597" s="5">
        <f>ROW()</f>
        <v>1597</v>
      </c>
    </row>
    <row r="1598" spans="1:17" x14ac:dyDescent="0.3">
      <c r="A1598" s="1" t="s">
        <v>972</v>
      </c>
      <c r="B1598" s="5"/>
      <c r="C1598" s="14">
        <f t="shared" si="405"/>
        <v>0</v>
      </c>
      <c r="D1598" s="14">
        <f t="shared" si="405"/>
        <v>0</v>
      </c>
      <c r="E1598" s="14" t="str">
        <f t="shared" si="406"/>
        <v/>
      </c>
      <c r="F1598" s="14">
        <f t="shared" si="407"/>
        <v>3</v>
      </c>
      <c r="G1598" s="14">
        <f t="shared" si="403"/>
        <v>3</v>
      </c>
      <c r="H1598" s="14">
        <f t="shared" si="414"/>
        <v>2</v>
      </c>
      <c r="I1598" s="14">
        <f t="shared" si="414"/>
        <v>3</v>
      </c>
      <c r="J1598" s="14">
        <f t="shared" si="414"/>
        <v>4</v>
      </c>
      <c r="K1598" s="14">
        <f t="shared" si="414"/>
        <v>0</v>
      </c>
      <c r="L1598" s="14" t="str">
        <f t="shared" si="409"/>
        <v>3.2.3.4</v>
      </c>
      <c r="M1598" s="15" t="str">
        <f t="shared" si="410"/>
        <v>--</v>
      </c>
      <c r="N1598" s="14" t="str">
        <f t="shared" si="411"/>
        <v/>
      </c>
      <c r="O1598" s="15" t="str">
        <f t="shared" si="404"/>
        <v/>
      </c>
      <c r="P1598" s="15" t="str">
        <f>IF(N1598=1,FLOOR(MAX($P$4:P1597),1)+1,IF(AND(P1597&lt;&gt;"",O1597&lt;&gt;1),MAX($P$4:P1597)+0.1,""))</f>
        <v/>
      </c>
      <c r="Q1598" s="5">
        <f>ROW()</f>
        <v>1598</v>
      </c>
    </row>
    <row r="1599" spans="1:17" x14ac:dyDescent="0.3">
      <c r="A1599" s="1" t="s">
        <v>55</v>
      </c>
      <c r="B1599" s="5"/>
      <c r="C1599" s="14">
        <f t="shared" si="405"/>
        <v>0</v>
      </c>
      <c r="D1599" s="14">
        <f t="shared" si="405"/>
        <v>0</v>
      </c>
      <c r="E1599" s="14" t="str">
        <f t="shared" si="406"/>
        <v/>
      </c>
      <c r="F1599" s="14">
        <f t="shared" si="407"/>
        <v>3</v>
      </c>
      <c r="G1599" s="14">
        <f t="shared" si="403"/>
        <v>3</v>
      </c>
      <c r="H1599" s="14">
        <f t="shared" si="414"/>
        <v>2</v>
      </c>
      <c r="I1599" s="14">
        <f t="shared" si="414"/>
        <v>3</v>
      </c>
      <c r="J1599" s="14">
        <f t="shared" si="414"/>
        <v>4</v>
      </c>
      <c r="K1599" s="14">
        <f t="shared" si="414"/>
        <v>0</v>
      </c>
      <c r="L1599" s="14" t="str">
        <f t="shared" si="409"/>
        <v>3.2.3.4</v>
      </c>
      <c r="M1599" s="15" t="str">
        <f t="shared" si="410"/>
        <v>--</v>
      </c>
      <c r="N1599" s="14" t="str">
        <f t="shared" si="411"/>
        <v/>
      </c>
      <c r="O1599" s="15" t="str">
        <f t="shared" si="404"/>
        <v/>
      </c>
      <c r="P1599" s="15" t="str">
        <f>IF(N1599=1,FLOOR(MAX($P$4:P1598),1)+1,IF(AND(P1598&lt;&gt;"",O1598&lt;&gt;1),MAX($P$4:P1598)+0.1,""))</f>
        <v/>
      </c>
      <c r="Q1599" s="5">
        <f>ROW()</f>
        <v>1599</v>
      </c>
    </row>
    <row r="1600" spans="1:17" x14ac:dyDescent="0.3">
      <c r="A1600" s="1" t="s">
        <v>973</v>
      </c>
      <c r="B1600" s="5"/>
      <c r="C1600" s="14">
        <f t="shared" si="405"/>
        <v>0</v>
      </c>
      <c r="D1600" s="14">
        <f t="shared" si="405"/>
        <v>0</v>
      </c>
      <c r="E1600" s="14" t="str">
        <f t="shared" si="406"/>
        <v/>
      </c>
      <c r="F1600" s="14">
        <f t="shared" si="407"/>
        <v>3</v>
      </c>
      <c r="G1600" s="14">
        <f t="shared" si="403"/>
        <v>3</v>
      </c>
      <c r="H1600" s="14">
        <f t="shared" si="414"/>
        <v>2</v>
      </c>
      <c r="I1600" s="14">
        <f t="shared" si="414"/>
        <v>3</v>
      </c>
      <c r="J1600" s="14">
        <f t="shared" si="414"/>
        <v>4</v>
      </c>
      <c r="K1600" s="14">
        <f t="shared" si="414"/>
        <v>0</v>
      </c>
      <c r="L1600" s="14" t="str">
        <f t="shared" si="409"/>
        <v>3.2.3.4</v>
      </c>
      <c r="M1600" s="15" t="str">
        <f t="shared" si="410"/>
        <v>--</v>
      </c>
      <c r="N1600" s="14" t="str">
        <f t="shared" si="411"/>
        <v/>
      </c>
      <c r="O1600" s="15" t="str">
        <f t="shared" si="404"/>
        <v/>
      </c>
      <c r="P1600" s="15" t="str">
        <f>IF(N1600=1,FLOOR(MAX($P$4:P1599),1)+1,IF(AND(P1599&lt;&gt;"",O1599&lt;&gt;1),MAX($P$4:P1599)+0.1,""))</f>
        <v/>
      </c>
      <c r="Q1600" s="5">
        <f>ROW()</f>
        <v>1600</v>
      </c>
    </row>
    <row r="1601" spans="1:17" x14ac:dyDescent="0.3">
      <c r="A1601" s="1" t="s">
        <v>73</v>
      </c>
      <c r="B1601" s="5"/>
      <c r="C1601" s="14">
        <f t="shared" si="405"/>
        <v>0</v>
      </c>
      <c r="D1601" s="14">
        <f t="shared" si="405"/>
        <v>0</v>
      </c>
      <c r="E1601" s="14" t="str">
        <f t="shared" si="406"/>
        <v/>
      </c>
      <c r="F1601" s="14">
        <f t="shared" si="407"/>
        <v>3</v>
      </c>
      <c r="G1601" s="14">
        <f t="shared" si="403"/>
        <v>3</v>
      </c>
      <c r="H1601" s="14">
        <f t="shared" si="414"/>
        <v>2</v>
      </c>
      <c r="I1601" s="14">
        <f t="shared" si="414"/>
        <v>3</v>
      </c>
      <c r="J1601" s="14">
        <f t="shared" si="414"/>
        <v>4</v>
      </c>
      <c r="K1601" s="14">
        <f t="shared" si="414"/>
        <v>0</v>
      </c>
      <c r="L1601" s="14" t="str">
        <f t="shared" si="409"/>
        <v>3.2.3.4</v>
      </c>
      <c r="M1601" s="15" t="str">
        <f t="shared" si="410"/>
        <v>--</v>
      </c>
      <c r="N1601" s="14" t="str">
        <f t="shared" si="411"/>
        <v/>
      </c>
      <c r="O1601" s="15" t="str">
        <f t="shared" si="404"/>
        <v/>
      </c>
      <c r="P1601" s="15" t="str">
        <f>IF(N1601=1,FLOOR(MAX($P$4:P1600),1)+1,IF(AND(P1600&lt;&gt;"",O1600&lt;&gt;1),MAX($P$4:P1600)+0.1,""))</f>
        <v/>
      </c>
      <c r="Q1601" s="5">
        <f>ROW()</f>
        <v>1601</v>
      </c>
    </row>
    <row r="1602" spans="1:17" x14ac:dyDescent="0.3">
      <c r="A1602" s="1" t="s">
        <v>55</v>
      </c>
      <c r="B1602" s="5"/>
      <c r="C1602" s="14">
        <f t="shared" si="405"/>
        <v>0</v>
      </c>
      <c r="D1602" s="14">
        <f t="shared" si="405"/>
        <v>0</v>
      </c>
      <c r="E1602" s="14" t="str">
        <f t="shared" si="406"/>
        <v/>
      </c>
      <c r="F1602" s="14">
        <f t="shared" si="407"/>
        <v>3</v>
      </c>
      <c r="G1602" s="14">
        <f t="shared" si="403"/>
        <v>3</v>
      </c>
      <c r="H1602" s="14">
        <f t="shared" si="414"/>
        <v>2</v>
      </c>
      <c r="I1602" s="14">
        <f t="shared" si="414"/>
        <v>3</v>
      </c>
      <c r="J1602" s="14">
        <f t="shared" si="414"/>
        <v>4</v>
      </c>
      <c r="K1602" s="14">
        <f t="shared" si="414"/>
        <v>0</v>
      </c>
      <c r="L1602" s="14" t="str">
        <f t="shared" si="409"/>
        <v>3.2.3.4</v>
      </c>
      <c r="M1602" s="15" t="str">
        <f t="shared" si="410"/>
        <v>--</v>
      </c>
      <c r="N1602" s="14" t="str">
        <f t="shared" si="411"/>
        <v/>
      </c>
      <c r="O1602" s="15" t="str">
        <f t="shared" si="404"/>
        <v/>
      </c>
      <c r="P1602" s="15" t="str">
        <f>IF(N1602=1,FLOOR(MAX($P$4:P1601),1)+1,IF(AND(P1601&lt;&gt;"",O1601&lt;&gt;1),MAX($P$4:P1601)+0.1,""))</f>
        <v/>
      </c>
      <c r="Q1602" s="5">
        <f>ROW()</f>
        <v>1602</v>
      </c>
    </row>
    <row r="1603" spans="1:17" x14ac:dyDescent="0.3">
      <c r="A1603" s="1" t="s">
        <v>974</v>
      </c>
      <c r="B1603" s="5"/>
      <c r="C1603" s="14">
        <f t="shared" si="405"/>
        <v>0</v>
      </c>
      <c r="D1603" s="14">
        <f t="shared" si="405"/>
        <v>0</v>
      </c>
      <c r="E1603" s="14" t="str">
        <f t="shared" si="406"/>
        <v/>
      </c>
      <c r="F1603" s="14">
        <f t="shared" si="407"/>
        <v>3</v>
      </c>
      <c r="G1603" s="14">
        <f t="shared" si="403"/>
        <v>3</v>
      </c>
      <c r="H1603" s="14">
        <f t="shared" si="414"/>
        <v>2</v>
      </c>
      <c r="I1603" s="14">
        <f t="shared" si="414"/>
        <v>3</v>
      </c>
      <c r="J1603" s="14">
        <f t="shared" si="414"/>
        <v>4</v>
      </c>
      <c r="K1603" s="14">
        <f t="shared" si="414"/>
        <v>0</v>
      </c>
      <c r="L1603" s="14" t="str">
        <f t="shared" si="409"/>
        <v>3.2.3.4</v>
      </c>
      <c r="M1603" s="15" t="str">
        <f t="shared" si="410"/>
        <v>--</v>
      </c>
      <c r="N1603" s="14" t="str">
        <f t="shared" si="411"/>
        <v/>
      </c>
      <c r="O1603" s="15">
        <f t="shared" si="404"/>
        <v>1</v>
      </c>
      <c r="P1603" s="15" t="str">
        <f>IF(N1603=1,FLOOR(MAX($P$4:P1602),1)+1,IF(AND(P1602&lt;&gt;"",O1602&lt;&gt;1),MAX($P$4:P1602)+0.1,""))</f>
        <v/>
      </c>
      <c r="Q1603" s="5">
        <f>ROW()</f>
        <v>1603</v>
      </c>
    </row>
    <row r="1604" spans="1:17" x14ac:dyDescent="0.3">
      <c r="A1604" s="1" t="s">
        <v>975</v>
      </c>
      <c r="B1604" s="5"/>
      <c r="C1604" s="14">
        <f t="shared" si="405"/>
        <v>0</v>
      </c>
      <c r="D1604" s="14">
        <f t="shared" si="405"/>
        <v>0</v>
      </c>
      <c r="E1604" s="14" t="str">
        <f t="shared" si="406"/>
        <v/>
      </c>
      <c r="F1604" s="14">
        <f t="shared" si="407"/>
        <v>3</v>
      </c>
      <c r="G1604" s="14">
        <f t="shared" si="403"/>
        <v>3</v>
      </c>
      <c r="H1604" s="14">
        <f t="shared" si="414"/>
        <v>2</v>
      </c>
      <c r="I1604" s="14">
        <f t="shared" si="414"/>
        <v>3</v>
      </c>
      <c r="J1604" s="14">
        <f t="shared" si="414"/>
        <v>4</v>
      </c>
      <c r="K1604" s="14">
        <f t="shared" si="414"/>
        <v>0</v>
      </c>
      <c r="L1604" s="14" t="str">
        <f t="shared" si="409"/>
        <v>3.2.3.4</v>
      </c>
      <c r="M1604" s="15" t="str">
        <f t="shared" si="410"/>
        <v>--</v>
      </c>
      <c r="N1604" s="14" t="str">
        <f t="shared" si="411"/>
        <v/>
      </c>
      <c r="O1604" s="15" t="str">
        <f t="shared" si="404"/>
        <v/>
      </c>
      <c r="P1604" s="15" t="str">
        <f>IF(N1604=1,FLOOR(MAX($P$4:P1603),1)+1,IF(AND(P1603&lt;&gt;"",O1603&lt;&gt;1),MAX($P$4:P1603)+0.1,""))</f>
        <v/>
      </c>
      <c r="Q1604" s="5">
        <f>ROW()</f>
        <v>1604</v>
      </c>
    </row>
    <row r="1605" spans="1:17" x14ac:dyDescent="0.3">
      <c r="A1605" s="1" t="s">
        <v>976</v>
      </c>
      <c r="B1605" s="5"/>
      <c r="C1605" s="14">
        <f t="shared" si="405"/>
        <v>0</v>
      </c>
      <c r="D1605" s="14">
        <f t="shared" si="405"/>
        <v>0</v>
      </c>
      <c r="E1605" s="14" t="str">
        <f t="shared" si="406"/>
        <v/>
      </c>
      <c r="F1605" s="14">
        <f t="shared" si="407"/>
        <v>3</v>
      </c>
      <c r="G1605" s="14">
        <f t="shared" ref="G1605:G1668" si="415">G1604+IF(NOT(ISERROR(FIND("&lt;PRT&gt;",A1605))),1,0)</f>
        <v>3</v>
      </c>
      <c r="H1605" s="14">
        <f t="shared" si="414"/>
        <v>2</v>
      </c>
      <c r="I1605" s="14">
        <f t="shared" si="414"/>
        <v>3</v>
      </c>
      <c r="J1605" s="14">
        <f t="shared" si="414"/>
        <v>4</v>
      </c>
      <c r="K1605" s="14">
        <f t="shared" si="414"/>
        <v>0</v>
      </c>
      <c r="L1605" s="14" t="str">
        <f t="shared" si="409"/>
        <v>3.2.3.4</v>
      </c>
      <c r="M1605" s="15" t="str">
        <f t="shared" si="410"/>
        <v>--</v>
      </c>
      <c r="N1605" s="14" t="str">
        <f t="shared" si="411"/>
        <v/>
      </c>
      <c r="O1605" s="15" t="str">
        <f t="shared" ref="O1605:O1668" si="416">IF(ISERROR(FIND(O$4,$A1605)),"",1)</f>
        <v/>
      </c>
      <c r="P1605" s="15" t="str">
        <f>IF(N1605=1,FLOOR(MAX($P$4:P1604),1)+1,IF(AND(P1604&lt;&gt;"",O1604&lt;&gt;1),MAX($P$4:P1604)+0.1,""))</f>
        <v/>
      </c>
      <c r="Q1605" s="5">
        <f>ROW()</f>
        <v>1605</v>
      </c>
    </row>
    <row r="1606" spans="1:17" x14ac:dyDescent="0.3">
      <c r="A1606" s="1" t="s">
        <v>55</v>
      </c>
      <c r="B1606" s="5"/>
      <c r="C1606" s="14">
        <f t="shared" ref="C1606:D1669" si="417">(LEN($A1606)-LEN(SUBSTITUTE($A1606,C$3,"")))/LEN(C$3)</f>
        <v>0</v>
      </c>
      <c r="D1606" s="14">
        <f t="shared" si="417"/>
        <v>0</v>
      </c>
      <c r="E1606" s="14" t="str">
        <f t="shared" ref="E1606:E1669" si="418">IF(AND(C1606&gt;0,D1606&gt;0),IF(FIND(D$3,A1606)&gt;FIND(C$3,A1606),"WARNING","OK"),"")</f>
        <v/>
      </c>
      <c r="F1606" s="14">
        <f t="shared" ref="F1606:F1669" si="419">F1605+C1606-D1606</f>
        <v>3</v>
      </c>
      <c r="G1606" s="14">
        <f t="shared" si="415"/>
        <v>3</v>
      </c>
      <c r="H1606" s="14">
        <f t="shared" ref="H1606:K1621" si="420">IF(G1606&lt;&gt;G1605,0,IF(AND(($F1605-$D1606)=(H$3-1),$F1606=H$3),H1605+1,H1605))</f>
        <v>2</v>
      </c>
      <c r="I1606" s="14">
        <f t="shared" si="420"/>
        <v>3</v>
      </c>
      <c r="J1606" s="14">
        <f t="shared" si="420"/>
        <v>4</v>
      </c>
      <c r="K1606" s="14">
        <f t="shared" si="420"/>
        <v>0</v>
      </c>
      <c r="L1606" s="14" t="str">
        <f t="shared" ref="L1606:L1669" si="421">SUBSTITUTE(G1606&amp;"."&amp;H1606&amp;"."&amp;I1606&amp;"."&amp;J1606&amp;"."&amp;K1606,".0","")</f>
        <v>3.2.3.4</v>
      </c>
      <c r="M1606" s="15" t="str">
        <f t="shared" ref="M1606:M1669" si="422">IF(ISERROR(FIND("&lt;SPT&gt;&lt;TTL&gt;",A1606)),"--",SUBSTITUTE(SUBSTITUTE(MID(A1606&amp;A1607,FIND("&lt;SPT&gt;&lt;TTL&gt;",A1606&amp;A1607)+10,FIND("&lt;/TTL&gt;",A1606&amp;A1607)-FIND("&lt;SPT&gt;&lt;TTL&gt;",A1606&amp;A1607)-10),"&lt;SUB&gt;",""),"&lt;/SUB&gt;",""))</f>
        <v>--</v>
      </c>
      <c r="N1606" s="14" t="str">
        <f t="shared" ref="N1606:N1669" si="423">IF(ISERROR(FIND(N$4,UPPER($A1606))),"",1)</f>
        <v/>
      </c>
      <c r="O1606" s="15" t="str">
        <f t="shared" si="416"/>
        <v/>
      </c>
      <c r="P1606" s="15" t="str">
        <f>IF(N1606=1,FLOOR(MAX($P$4:P1605),1)+1,IF(AND(P1605&lt;&gt;"",O1605&lt;&gt;1),MAX($P$4:P1605)+0.1,""))</f>
        <v/>
      </c>
      <c r="Q1606" s="5">
        <f>ROW()</f>
        <v>1606</v>
      </c>
    </row>
    <row r="1607" spans="1:17" x14ac:dyDescent="0.3">
      <c r="A1607" s="1" t="s">
        <v>977</v>
      </c>
      <c r="B1607" s="5"/>
      <c r="C1607" s="14">
        <f t="shared" si="417"/>
        <v>0</v>
      </c>
      <c r="D1607" s="14">
        <f t="shared" si="417"/>
        <v>0</v>
      </c>
      <c r="E1607" s="14" t="str">
        <f t="shared" si="418"/>
        <v/>
      </c>
      <c r="F1607" s="14">
        <f t="shared" si="419"/>
        <v>3</v>
      </c>
      <c r="G1607" s="14">
        <f t="shared" si="415"/>
        <v>3</v>
      </c>
      <c r="H1607" s="14">
        <f t="shared" si="420"/>
        <v>2</v>
      </c>
      <c r="I1607" s="14">
        <f t="shared" si="420"/>
        <v>3</v>
      </c>
      <c r="J1607" s="14">
        <f t="shared" si="420"/>
        <v>4</v>
      </c>
      <c r="K1607" s="14">
        <f t="shared" si="420"/>
        <v>0</v>
      </c>
      <c r="L1607" s="14" t="str">
        <f t="shared" si="421"/>
        <v>3.2.3.4</v>
      </c>
      <c r="M1607" s="15" t="str">
        <f t="shared" si="422"/>
        <v>--</v>
      </c>
      <c r="N1607" s="14" t="str">
        <f t="shared" si="423"/>
        <v/>
      </c>
      <c r="O1607" s="15" t="str">
        <f t="shared" si="416"/>
        <v/>
      </c>
      <c r="P1607" s="15" t="str">
        <f>IF(N1607=1,FLOOR(MAX($P$4:P1606),1)+1,IF(AND(P1606&lt;&gt;"",O1606&lt;&gt;1),MAX($P$4:P1606)+0.1,""))</f>
        <v/>
      </c>
      <c r="Q1607" s="5">
        <f>ROW()</f>
        <v>1607</v>
      </c>
    </row>
    <row r="1608" spans="1:17" x14ac:dyDescent="0.3">
      <c r="A1608" s="1" t="s">
        <v>978</v>
      </c>
      <c r="B1608" s="5"/>
      <c r="C1608" s="14">
        <f t="shared" si="417"/>
        <v>0</v>
      </c>
      <c r="D1608" s="14">
        <f t="shared" si="417"/>
        <v>0</v>
      </c>
      <c r="E1608" s="14" t="str">
        <f t="shared" si="418"/>
        <v/>
      </c>
      <c r="F1608" s="14">
        <f t="shared" si="419"/>
        <v>3</v>
      </c>
      <c r="G1608" s="14">
        <f t="shared" si="415"/>
        <v>3</v>
      </c>
      <c r="H1608" s="14">
        <f t="shared" si="420"/>
        <v>2</v>
      </c>
      <c r="I1608" s="14">
        <f t="shared" si="420"/>
        <v>3</v>
      </c>
      <c r="J1608" s="14">
        <f t="shared" si="420"/>
        <v>4</v>
      </c>
      <c r="K1608" s="14">
        <f t="shared" si="420"/>
        <v>0</v>
      </c>
      <c r="L1608" s="14" t="str">
        <f t="shared" si="421"/>
        <v>3.2.3.4</v>
      </c>
      <c r="M1608" s="15" t="str">
        <f t="shared" si="422"/>
        <v>--</v>
      </c>
      <c r="N1608" s="14" t="str">
        <f t="shared" si="423"/>
        <v/>
      </c>
      <c r="O1608" s="15" t="str">
        <f t="shared" si="416"/>
        <v/>
      </c>
      <c r="P1608" s="15" t="str">
        <f>IF(N1608=1,FLOOR(MAX($P$4:P1607),1)+1,IF(AND(P1607&lt;&gt;"",O1607&lt;&gt;1),MAX($P$4:P1607)+0.1,""))</f>
        <v/>
      </c>
      <c r="Q1608" s="5">
        <f>ROW()</f>
        <v>1608</v>
      </c>
    </row>
    <row r="1609" spans="1:17" x14ac:dyDescent="0.3">
      <c r="A1609" s="1" t="s">
        <v>979</v>
      </c>
      <c r="B1609" s="5"/>
      <c r="C1609" s="14">
        <f t="shared" si="417"/>
        <v>0</v>
      </c>
      <c r="D1609" s="14">
        <f t="shared" si="417"/>
        <v>0</v>
      </c>
      <c r="E1609" s="14" t="str">
        <f t="shared" si="418"/>
        <v/>
      </c>
      <c r="F1609" s="14">
        <f t="shared" si="419"/>
        <v>3</v>
      </c>
      <c r="G1609" s="14">
        <f t="shared" si="415"/>
        <v>3</v>
      </c>
      <c r="H1609" s="14">
        <f t="shared" si="420"/>
        <v>2</v>
      </c>
      <c r="I1609" s="14">
        <f t="shared" si="420"/>
        <v>3</v>
      </c>
      <c r="J1609" s="14">
        <f t="shared" si="420"/>
        <v>4</v>
      </c>
      <c r="K1609" s="14">
        <f t="shared" si="420"/>
        <v>0</v>
      </c>
      <c r="L1609" s="14" t="str">
        <f t="shared" si="421"/>
        <v>3.2.3.4</v>
      </c>
      <c r="M1609" s="15" t="str">
        <f t="shared" si="422"/>
        <v>--</v>
      </c>
      <c r="N1609" s="14" t="str">
        <f t="shared" si="423"/>
        <v/>
      </c>
      <c r="O1609" s="15" t="str">
        <f t="shared" si="416"/>
        <v/>
      </c>
      <c r="P1609" s="15" t="str">
        <f>IF(N1609=1,FLOOR(MAX($P$4:P1608),1)+1,IF(AND(P1608&lt;&gt;"",O1608&lt;&gt;1),MAX($P$4:P1608)+0.1,""))</f>
        <v/>
      </c>
      <c r="Q1609" s="5">
        <f>ROW()</f>
        <v>1609</v>
      </c>
    </row>
    <row r="1610" spans="1:17" x14ac:dyDescent="0.3">
      <c r="A1610" s="1" t="s">
        <v>980</v>
      </c>
      <c r="B1610" s="5"/>
      <c r="C1610" s="14">
        <f t="shared" si="417"/>
        <v>0</v>
      </c>
      <c r="D1610" s="14">
        <f t="shared" si="417"/>
        <v>0</v>
      </c>
      <c r="E1610" s="14" t="str">
        <f t="shared" si="418"/>
        <v/>
      </c>
      <c r="F1610" s="14">
        <f t="shared" si="419"/>
        <v>3</v>
      </c>
      <c r="G1610" s="14">
        <f t="shared" si="415"/>
        <v>3</v>
      </c>
      <c r="H1610" s="14">
        <f t="shared" si="420"/>
        <v>2</v>
      </c>
      <c r="I1610" s="14">
        <f t="shared" si="420"/>
        <v>3</v>
      </c>
      <c r="J1610" s="14">
        <f t="shared" si="420"/>
        <v>4</v>
      </c>
      <c r="K1610" s="14">
        <f t="shared" si="420"/>
        <v>0</v>
      </c>
      <c r="L1610" s="14" t="str">
        <f t="shared" si="421"/>
        <v>3.2.3.4</v>
      </c>
      <c r="M1610" s="15" t="str">
        <f t="shared" si="422"/>
        <v>--</v>
      </c>
      <c r="N1610" s="14" t="str">
        <f t="shared" si="423"/>
        <v/>
      </c>
      <c r="O1610" s="15" t="str">
        <f t="shared" si="416"/>
        <v/>
      </c>
      <c r="P1610" s="15" t="str">
        <f>IF(N1610=1,FLOOR(MAX($P$4:P1609),1)+1,IF(AND(P1609&lt;&gt;"",O1609&lt;&gt;1),MAX($P$4:P1609)+0.1,""))</f>
        <v/>
      </c>
      <c r="Q1610" s="5">
        <f>ROW()</f>
        <v>1610</v>
      </c>
    </row>
    <row r="1611" spans="1:17" x14ac:dyDescent="0.3">
      <c r="A1611" s="1" t="s">
        <v>981</v>
      </c>
      <c r="B1611" s="5"/>
      <c r="C1611" s="14">
        <f t="shared" si="417"/>
        <v>0</v>
      </c>
      <c r="D1611" s="14">
        <f t="shared" si="417"/>
        <v>0</v>
      </c>
      <c r="E1611" s="14" t="str">
        <f t="shared" si="418"/>
        <v/>
      </c>
      <c r="F1611" s="14">
        <f t="shared" si="419"/>
        <v>3</v>
      </c>
      <c r="G1611" s="14">
        <f t="shared" si="415"/>
        <v>3</v>
      </c>
      <c r="H1611" s="14">
        <f t="shared" si="420"/>
        <v>2</v>
      </c>
      <c r="I1611" s="14">
        <f t="shared" si="420"/>
        <v>3</v>
      </c>
      <c r="J1611" s="14">
        <f t="shared" si="420"/>
        <v>4</v>
      </c>
      <c r="K1611" s="14">
        <f t="shared" si="420"/>
        <v>0</v>
      </c>
      <c r="L1611" s="14" t="str">
        <f t="shared" si="421"/>
        <v>3.2.3.4</v>
      </c>
      <c r="M1611" s="15" t="str">
        <f t="shared" si="422"/>
        <v>--</v>
      </c>
      <c r="N1611" s="14" t="str">
        <f t="shared" si="423"/>
        <v/>
      </c>
      <c r="O1611" s="15" t="str">
        <f t="shared" si="416"/>
        <v/>
      </c>
      <c r="P1611" s="15" t="str">
        <f>IF(N1611=1,FLOOR(MAX($P$4:P1610),1)+1,IF(AND(P1610&lt;&gt;"",O1610&lt;&gt;1),MAX($P$4:P1610)+0.1,""))</f>
        <v/>
      </c>
      <c r="Q1611" s="5">
        <f>ROW()</f>
        <v>1611</v>
      </c>
    </row>
    <row r="1612" spans="1:17" x14ac:dyDescent="0.3">
      <c r="A1612" s="1" t="s">
        <v>190</v>
      </c>
      <c r="B1612" s="5"/>
      <c r="C1612" s="14">
        <f t="shared" si="417"/>
        <v>0</v>
      </c>
      <c r="D1612" s="14">
        <f t="shared" si="417"/>
        <v>1</v>
      </c>
      <c r="E1612" s="14" t="str">
        <f t="shared" si="418"/>
        <v/>
      </c>
      <c r="F1612" s="14">
        <f t="shared" si="419"/>
        <v>2</v>
      </c>
      <c r="G1612" s="14">
        <f t="shared" si="415"/>
        <v>3</v>
      </c>
      <c r="H1612" s="14">
        <f t="shared" si="420"/>
        <v>2</v>
      </c>
      <c r="I1612" s="14">
        <f t="shared" si="420"/>
        <v>3</v>
      </c>
      <c r="J1612" s="14">
        <f t="shared" si="420"/>
        <v>4</v>
      </c>
      <c r="K1612" s="14">
        <f t="shared" si="420"/>
        <v>0</v>
      </c>
      <c r="L1612" s="14" t="str">
        <f t="shared" si="421"/>
        <v>3.2.3.4</v>
      </c>
      <c r="M1612" s="15" t="str">
        <f t="shared" si="422"/>
        <v>--</v>
      </c>
      <c r="N1612" s="14" t="str">
        <f t="shared" si="423"/>
        <v/>
      </c>
      <c r="O1612" s="15" t="str">
        <f t="shared" si="416"/>
        <v/>
      </c>
      <c r="P1612" s="15" t="str">
        <f>IF(N1612=1,FLOOR(MAX($P$4:P1611),1)+1,IF(AND(P1611&lt;&gt;"",O1611&lt;&gt;1),MAX($P$4:P1611)+0.1,""))</f>
        <v/>
      </c>
      <c r="Q1612" s="5">
        <f>ROW()</f>
        <v>1612</v>
      </c>
    </row>
    <row r="1613" spans="1:17" x14ac:dyDescent="0.3">
      <c r="A1613" s="1" t="s">
        <v>982</v>
      </c>
      <c r="B1613" s="5"/>
      <c r="C1613" s="14">
        <f t="shared" si="417"/>
        <v>1</v>
      </c>
      <c r="D1613" s="14">
        <f t="shared" si="417"/>
        <v>1</v>
      </c>
      <c r="E1613" s="14" t="str">
        <f t="shared" si="418"/>
        <v>OK</v>
      </c>
      <c r="F1613" s="14">
        <f t="shared" si="419"/>
        <v>2</v>
      </c>
      <c r="G1613" s="14">
        <f t="shared" si="415"/>
        <v>3</v>
      </c>
      <c r="H1613" s="14">
        <f t="shared" si="420"/>
        <v>2</v>
      </c>
      <c r="I1613" s="14">
        <f t="shared" si="420"/>
        <v>4</v>
      </c>
      <c r="J1613" s="14">
        <f t="shared" si="420"/>
        <v>0</v>
      </c>
      <c r="K1613" s="14">
        <f t="shared" si="420"/>
        <v>0</v>
      </c>
      <c r="L1613" s="14" t="str">
        <f t="shared" si="421"/>
        <v>3.2.4</v>
      </c>
      <c r="M1613" s="15" t="str">
        <f t="shared" si="422"/>
        <v>Non-IP Control Networks</v>
      </c>
      <c r="N1613" s="14" t="str">
        <f t="shared" si="423"/>
        <v/>
      </c>
      <c r="O1613" s="15" t="str">
        <f t="shared" si="416"/>
        <v/>
      </c>
      <c r="P1613" s="15" t="str">
        <f>IF(N1613=1,FLOOR(MAX($P$4:P1612),1)+1,IF(AND(P1612&lt;&gt;"",O1612&lt;&gt;1),MAX($P$4:P1612)+0.1,""))</f>
        <v/>
      </c>
      <c r="Q1613" s="5">
        <f>ROW()</f>
        <v>1613</v>
      </c>
    </row>
    <row r="1614" spans="1:17" x14ac:dyDescent="0.3">
      <c r="A1614" s="1" t="s">
        <v>55</v>
      </c>
      <c r="B1614" s="5"/>
      <c r="C1614" s="14">
        <f t="shared" si="417"/>
        <v>0</v>
      </c>
      <c r="D1614" s="14">
        <f t="shared" si="417"/>
        <v>0</v>
      </c>
      <c r="E1614" s="14" t="str">
        <f t="shared" si="418"/>
        <v/>
      </c>
      <c r="F1614" s="14">
        <f t="shared" si="419"/>
        <v>2</v>
      </c>
      <c r="G1614" s="14">
        <f t="shared" si="415"/>
        <v>3</v>
      </c>
      <c r="H1614" s="14">
        <f t="shared" si="420"/>
        <v>2</v>
      </c>
      <c r="I1614" s="14">
        <f t="shared" si="420"/>
        <v>4</v>
      </c>
      <c r="J1614" s="14">
        <f t="shared" si="420"/>
        <v>0</v>
      </c>
      <c r="K1614" s="14">
        <f t="shared" si="420"/>
        <v>0</v>
      </c>
      <c r="L1614" s="14" t="str">
        <f t="shared" si="421"/>
        <v>3.2.4</v>
      </c>
      <c r="M1614" s="15" t="str">
        <f t="shared" si="422"/>
        <v>--</v>
      </c>
      <c r="N1614" s="14" t="str">
        <f t="shared" si="423"/>
        <v/>
      </c>
      <c r="O1614" s="15" t="str">
        <f t="shared" si="416"/>
        <v/>
      </c>
      <c r="P1614" s="15" t="str">
        <f>IF(N1614=1,FLOOR(MAX($P$4:P1613),1)+1,IF(AND(P1613&lt;&gt;"",O1613&lt;&gt;1),MAX($P$4:P1613)+0.1,""))</f>
        <v/>
      </c>
      <c r="Q1614" s="5">
        <f>ROW()</f>
        <v>1614</v>
      </c>
    </row>
    <row r="1615" spans="1:17" x14ac:dyDescent="0.3">
      <c r="A1615" s="1" t="s">
        <v>983</v>
      </c>
      <c r="B1615" s="5"/>
      <c r="C1615" s="14">
        <f t="shared" si="417"/>
        <v>0</v>
      </c>
      <c r="D1615" s="14">
        <f t="shared" si="417"/>
        <v>0</v>
      </c>
      <c r="E1615" s="14" t="str">
        <f t="shared" si="418"/>
        <v/>
      </c>
      <c r="F1615" s="14">
        <f t="shared" si="419"/>
        <v>2</v>
      </c>
      <c r="G1615" s="14">
        <f t="shared" si="415"/>
        <v>3</v>
      </c>
      <c r="H1615" s="14">
        <f t="shared" si="420"/>
        <v>2</v>
      </c>
      <c r="I1615" s="14">
        <f t="shared" si="420"/>
        <v>4</v>
      </c>
      <c r="J1615" s="14">
        <f t="shared" si="420"/>
        <v>0</v>
      </c>
      <c r="K1615" s="14">
        <f t="shared" si="420"/>
        <v>0</v>
      </c>
      <c r="L1615" s="14" t="str">
        <f t="shared" si="421"/>
        <v>3.2.4</v>
      </c>
      <c r="M1615" s="15" t="str">
        <f t="shared" si="422"/>
        <v>--</v>
      </c>
      <c r="N1615" s="14" t="str">
        <f t="shared" si="423"/>
        <v/>
      </c>
      <c r="O1615" s="15" t="str">
        <f t="shared" si="416"/>
        <v/>
      </c>
      <c r="P1615" s="15" t="str">
        <f>IF(N1615=1,FLOOR(MAX($P$4:P1614),1)+1,IF(AND(P1614&lt;&gt;"",O1614&lt;&gt;1),MAX($P$4:P1614)+0.1,""))</f>
        <v/>
      </c>
      <c r="Q1615" s="5">
        <f>ROW()</f>
        <v>1615</v>
      </c>
    </row>
    <row r="1616" spans="1:17" x14ac:dyDescent="0.3">
      <c r="A1616" s="1" t="s">
        <v>984</v>
      </c>
      <c r="B1616" s="5"/>
      <c r="C1616" s="14">
        <f t="shared" si="417"/>
        <v>0</v>
      </c>
      <c r="D1616" s="14">
        <f t="shared" si="417"/>
        <v>0</v>
      </c>
      <c r="E1616" s="14" t="str">
        <f t="shared" si="418"/>
        <v/>
      </c>
      <c r="F1616" s="14">
        <f t="shared" si="419"/>
        <v>2</v>
      </c>
      <c r="G1616" s="14">
        <f t="shared" si="415"/>
        <v>3</v>
      </c>
      <c r="H1616" s="14">
        <f t="shared" si="420"/>
        <v>2</v>
      </c>
      <c r="I1616" s="14">
        <f t="shared" si="420"/>
        <v>4</v>
      </c>
      <c r="J1616" s="14">
        <f t="shared" si="420"/>
        <v>0</v>
      </c>
      <c r="K1616" s="14">
        <f t="shared" si="420"/>
        <v>0</v>
      </c>
      <c r="L1616" s="14" t="str">
        <f t="shared" si="421"/>
        <v>3.2.4</v>
      </c>
      <c r="M1616" s="15" t="str">
        <f t="shared" si="422"/>
        <v>--</v>
      </c>
      <c r="N1616" s="14" t="str">
        <f t="shared" si="423"/>
        <v/>
      </c>
      <c r="O1616" s="15" t="str">
        <f t="shared" si="416"/>
        <v/>
      </c>
      <c r="P1616" s="15" t="str">
        <f>IF(N1616=1,FLOOR(MAX($P$4:P1615),1)+1,IF(AND(P1615&lt;&gt;"",O1615&lt;&gt;1),MAX($P$4:P1615)+0.1,""))</f>
        <v/>
      </c>
      <c r="Q1616" s="5">
        <f>ROW()</f>
        <v>1616</v>
      </c>
    </row>
    <row r="1617" spans="1:17" x14ac:dyDescent="0.3">
      <c r="A1617" s="1" t="s">
        <v>55</v>
      </c>
      <c r="B1617" s="5"/>
      <c r="C1617" s="14">
        <f t="shared" si="417"/>
        <v>0</v>
      </c>
      <c r="D1617" s="14">
        <f t="shared" si="417"/>
        <v>0</v>
      </c>
      <c r="E1617" s="14" t="str">
        <f t="shared" si="418"/>
        <v/>
      </c>
      <c r="F1617" s="14">
        <f t="shared" si="419"/>
        <v>2</v>
      </c>
      <c r="G1617" s="14">
        <f t="shared" si="415"/>
        <v>3</v>
      </c>
      <c r="H1617" s="14">
        <f t="shared" si="420"/>
        <v>2</v>
      </c>
      <c r="I1617" s="14">
        <f t="shared" si="420"/>
        <v>4</v>
      </c>
      <c r="J1617" s="14">
        <f t="shared" si="420"/>
        <v>0</v>
      </c>
      <c r="K1617" s="14">
        <f t="shared" si="420"/>
        <v>0</v>
      </c>
      <c r="L1617" s="14" t="str">
        <f t="shared" si="421"/>
        <v>3.2.4</v>
      </c>
      <c r="M1617" s="15" t="str">
        <f t="shared" si="422"/>
        <v>--</v>
      </c>
      <c r="N1617" s="14" t="str">
        <f t="shared" si="423"/>
        <v/>
      </c>
      <c r="O1617" s="15" t="str">
        <f t="shared" si="416"/>
        <v/>
      </c>
      <c r="P1617" s="15" t="str">
        <f>IF(N1617=1,FLOOR(MAX($P$4:P1616),1)+1,IF(AND(P1616&lt;&gt;"",O1616&lt;&gt;1),MAX($P$4:P1616)+0.1,""))</f>
        <v/>
      </c>
      <c r="Q1617" s="5">
        <f>ROW()</f>
        <v>1617</v>
      </c>
    </row>
    <row r="1618" spans="1:17" x14ac:dyDescent="0.3">
      <c r="A1618" s="1" t="s">
        <v>985</v>
      </c>
      <c r="B1618" s="5"/>
      <c r="C1618" s="14">
        <f t="shared" si="417"/>
        <v>0</v>
      </c>
      <c r="D1618" s="14">
        <f t="shared" si="417"/>
        <v>0</v>
      </c>
      <c r="E1618" s="14" t="str">
        <f t="shared" si="418"/>
        <v/>
      </c>
      <c r="F1618" s="14">
        <f t="shared" si="419"/>
        <v>2</v>
      </c>
      <c r="G1618" s="14">
        <f t="shared" si="415"/>
        <v>3</v>
      </c>
      <c r="H1618" s="14">
        <f t="shared" si="420"/>
        <v>2</v>
      </c>
      <c r="I1618" s="14">
        <f t="shared" si="420"/>
        <v>4</v>
      </c>
      <c r="J1618" s="14">
        <f t="shared" si="420"/>
        <v>0</v>
      </c>
      <c r="K1618" s="14">
        <f t="shared" si="420"/>
        <v>0</v>
      </c>
      <c r="L1618" s="14" t="str">
        <f t="shared" si="421"/>
        <v>3.2.4</v>
      </c>
      <c r="M1618" s="15" t="str">
        <f t="shared" si="422"/>
        <v>--</v>
      </c>
      <c r="N1618" s="14" t="str">
        <f t="shared" si="423"/>
        <v/>
      </c>
      <c r="O1618" s="15" t="str">
        <f t="shared" si="416"/>
        <v/>
      </c>
      <c r="P1618" s="15" t="str">
        <f>IF(N1618=1,FLOOR(MAX($P$4:P1617),1)+1,IF(AND(P1617&lt;&gt;"",O1617&lt;&gt;1),MAX($P$4:P1617)+0.1,""))</f>
        <v/>
      </c>
      <c r="Q1618" s="5">
        <f>ROW()</f>
        <v>1618</v>
      </c>
    </row>
    <row r="1619" spans="1:17" x14ac:dyDescent="0.3">
      <c r="A1619" s="1" t="s">
        <v>986</v>
      </c>
      <c r="B1619" s="5"/>
      <c r="C1619" s="14">
        <f t="shared" si="417"/>
        <v>0</v>
      </c>
      <c r="D1619" s="14">
        <f t="shared" si="417"/>
        <v>0</v>
      </c>
      <c r="E1619" s="14" t="str">
        <f t="shared" si="418"/>
        <v/>
      </c>
      <c r="F1619" s="14">
        <f t="shared" si="419"/>
        <v>2</v>
      </c>
      <c r="G1619" s="14">
        <f t="shared" si="415"/>
        <v>3</v>
      </c>
      <c r="H1619" s="14">
        <f t="shared" si="420"/>
        <v>2</v>
      </c>
      <c r="I1619" s="14">
        <f t="shared" si="420"/>
        <v>4</v>
      </c>
      <c r="J1619" s="14">
        <f t="shared" si="420"/>
        <v>0</v>
      </c>
      <c r="K1619" s="14">
        <f t="shared" si="420"/>
        <v>0</v>
      </c>
      <c r="L1619" s="14" t="str">
        <f t="shared" si="421"/>
        <v>3.2.4</v>
      </c>
      <c r="M1619" s="15" t="str">
        <f t="shared" si="422"/>
        <v>--</v>
      </c>
      <c r="N1619" s="14" t="str">
        <f t="shared" si="423"/>
        <v/>
      </c>
      <c r="O1619" s="15" t="str">
        <f t="shared" si="416"/>
        <v/>
      </c>
      <c r="P1619" s="15" t="str">
        <f>IF(N1619=1,FLOOR(MAX($P$4:P1618),1)+1,IF(AND(P1618&lt;&gt;"",O1618&lt;&gt;1),MAX($P$4:P1618)+0.1,""))</f>
        <v/>
      </c>
      <c r="Q1619" s="5">
        <f>ROW()</f>
        <v>1619</v>
      </c>
    </row>
    <row r="1620" spans="1:17" x14ac:dyDescent="0.3">
      <c r="A1620" s="1" t="s">
        <v>190</v>
      </c>
      <c r="B1620" s="5"/>
      <c r="C1620" s="14">
        <f t="shared" si="417"/>
        <v>0</v>
      </c>
      <c r="D1620" s="14">
        <f t="shared" si="417"/>
        <v>1</v>
      </c>
      <c r="E1620" s="14" t="str">
        <f t="shared" si="418"/>
        <v/>
      </c>
      <c r="F1620" s="14">
        <f t="shared" si="419"/>
        <v>1</v>
      </c>
      <c r="G1620" s="14">
        <f t="shared" si="415"/>
        <v>3</v>
      </c>
      <c r="H1620" s="14">
        <f t="shared" si="420"/>
        <v>2</v>
      </c>
      <c r="I1620" s="14">
        <f t="shared" si="420"/>
        <v>4</v>
      </c>
      <c r="J1620" s="14">
        <f t="shared" si="420"/>
        <v>0</v>
      </c>
      <c r="K1620" s="14">
        <f t="shared" si="420"/>
        <v>0</v>
      </c>
      <c r="L1620" s="14" t="str">
        <f t="shared" si="421"/>
        <v>3.2.4</v>
      </c>
      <c r="M1620" s="15" t="str">
        <f t="shared" si="422"/>
        <v>--</v>
      </c>
      <c r="N1620" s="14" t="str">
        <f t="shared" si="423"/>
        <v/>
      </c>
      <c r="O1620" s="15" t="str">
        <f t="shared" si="416"/>
        <v/>
      </c>
      <c r="P1620" s="15" t="str">
        <f>IF(N1620=1,FLOOR(MAX($P$4:P1619),1)+1,IF(AND(P1619&lt;&gt;"",O1619&lt;&gt;1),MAX($P$4:P1619)+0.1,""))</f>
        <v/>
      </c>
      <c r="Q1620" s="5">
        <f>ROW()</f>
        <v>1620</v>
      </c>
    </row>
    <row r="1621" spans="1:17" x14ac:dyDescent="0.3">
      <c r="A1621" s="1" t="s">
        <v>987</v>
      </c>
      <c r="B1621" s="5"/>
      <c r="C1621" s="14">
        <f t="shared" si="417"/>
        <v>1</v>
      </c>
      <c r="D1621" s="14">
        <f t="shared" si="417"/>
        <v>0</v>
      </c>
      <c r="E1621" s="14" t="str">
        <f t="shared" si="418"/>
        <v/>
      </c>
      <c r="F1621" s="14">
        <f t="shared" si="419"/>
        <v>2</v>
      </c>
      <c r="G1621" s="14">
        <f t="shared" si="415"/>
        <v>3</v>
      </c>
      <c r="H1621" s="14">
        <f t="shared" si="420"/>
        <v>2</v>
      </c>
      <c r="I1621" s="14">
        <f t="shared" si="420"/>
        <v>5</v>
      </c>
      <c r="J1621" s="14">
        <f t="shared" si="420"/>
        <v>0</v>
      </c>
      <c r="K1621" s="14">
        <f t="shared" si="420"/>
        <v>0</v>
      </c>
      <c r="L1621" s="14" t="str">
        <f t="shared" si="421"/>
        <v>3.2.5</v>
      </c>
      <c r="M1621" s="15" t="str">
        <f t="shared" si="422"/>
        <v>IP Control Networks</v>
      </c>
      <c r="N1621" s="14" t="str">
        <f t="shared" si="423"/>
        <v/>
      </c>
      <c r="O1621" s="15" t="str">
        <f t="shared" si="416"/>
        <v/>
      </c>
      <c r="P1621" s="15" t="str">
        <f>IF(N1621=1,FLOOR(MAX($P$4:P1620),1)+1,IF(AND(P1620&lt;&gt;"",O1620&lt;&gt;1),MAX($P$4:P1620)+0.1,""))</f>
        <v/>
      </c>
      <c r="Q1621" s="5">
        <f>ROW()</f>
        <v>1621</v>
      </c>
    </row>
    <row r="1622" spans="1:17" x14ac:dyDescent="0.3">
      <c r="A1622" s="1" t="s">
        <v>55</v>
      </c>
      <c r="B1622" s="5"/>
      <c r="C1622" s="14">
        <f t="shared" si="417"/>
        <v>0</v>
      </c>
      <c r="D1622" s="14">
        <f t="shared" si="417"/>
        <v>0</v>
      </c>
      <c r="E1622" s="14" t="str">
        <f t="shared" si="418"/>
        <v/>
      </c>
      <c r="F1622" s="14">
        <f t="shared" si="419"/>
        <v>2</v>
      </c>
      <c r="G1622" s="14">
        <f t="shared" si="415"/>
        <v>3</v>
      </c>
      <c r="H1622" s="14">
        <f t="shared" ref="H1622:K1637" si="424">IF(G1622&lt;&gt;G1621,0,IF(AND(($F1621-$D1622)=(H$3-1),$F1622=H$3),H1621+1,H1621))</f>
        <v>2</v>
      </c>
      <c r="I1622" s="14">
        <f t="shared" si="424"/>
        <v>5</v>
      </c>
      <c r="J1622" s="14">
        <f t="shared" si="424"/>
        <v>0</v>
      </c>
      <c r="K1622" s="14">
        <f t="shared" si="424"/>
        <v>0</v>
      </c>
      <c r="L1622" s="14" t="str">
        <f t="shared" si="421"/>
        <v>3.2.5</v>
      </c>
      <c r="M1622" s="15" t="str">
        <f t="shared" si="422"/>
        <v>--</v>
      </c>
      <c r="N1622" s="14" t="str">
        <f t="shared" si="423"/>
        <v/>
      </c>
      <c r="O1622" s="15" t="str">
        <f t="shared" si="416"/>
        <v/>
      </c>
      <c r="P1622" s="15" t="str">
        <f>IF(N1622=1,FLOOR(MAX($P$4:P1621),1)+1,IF(AND(P1621&lt;&gt;"",O1621&lt;&gt;1),MAX($P$4:P1621)+0.1,""))</f>
        <v/>
      </c>
      <c r="Q1622" s="5">
        <f>ROW()</f>
        <v>1622</v>
      </c>
    </row>
    <row r="1623" spans="1:17" x14ac:dyDescent="0.3">
      <c r="A1623" s="1" t="s">
        <v>988</v>
      </c>
      <c r="B1623" s="5"/>
      <c r="C1623" s="14">
        <f t="shared" si="417"/>
        <v>0</v>
      </c>
      <c r="D1623" s="14">
        <f t="shared" si="417"/>
        <v>0</v>
      </c>
      <c r="E1623" s="14" t="str">
        <f t="shared" si="418"/>
        <v/>
      </c>
      <c r="F1623" s="14">
        <f t="shared" si="419"/>
        <v>2</v>
      </c>
      <c r="G1623" s="14">
        <f t="shared" si="415"/>
        <v>3</v>
      </c>
      <c r="H1623" s="14">
        <f t="shared" si="424"/>
        <v>2</v>
      </c>
      <c r="I1623" s="14">
        <f t="shared" si="424"/>
        <v>5</v>
      </c>
      <c r="J1623" s="14">
        <f t="shared" si="424"/>
        <v>0</v>
      </c>
      <c r="K1623" s="14">
        <f t="shared" si="424"/>
        <v>0</v>
      </c>
      <c r="L1623" s="14" t="str">
        <f t="shared" si="421"/>
        <v>3.2.5</v>
      </c>
      <c r="M1623" s="15" t="str">
        <f t="shared" si="422"/>
        <v>--</v>
      </c>
      <c r="N1623" s="14">
        <f t="shared" si="423"/>
        <v>1</v>
      </c>
      <c r="O1623" s="15" t="str">
        <f t="shared" si="416"/>
        <v/>
      </c>
      <c r="P1623" s="15">
        <f>IF(N1623=1,FLOOR(MAX($P$4:P1622),1)+1,IF(AND(P1622&lt;&gt;"",O1622&lt;&gt;1),MAX($P$4:P1622)+0.1,""))</f>
        <v>45</v>
      </c>
      <c r="Q1623" s="5">
        <f>ROW()</f>
        <v>1623</v>
      </c>
    </row>
    <row r="1624" spans="1:17" x14ac:dyDescent="0.3">
      <c r="A1624" s="1" t="s">
        <v>989</v>
      </c>
      <c r="B1624" s="5"/>
      <c r="C1624" s="14">
        <f t="shared" si="417"/>
        <v>0</v>
      </c>
      <c r="D1624" s="14">
        <f t="shared" si="417"/>
        <v>0</v>
      </c>
      <c r="E1624" s="14" t="str">
        <f t="shared" si="418"/>
        <v/>
      </c>
      <c r="F1624" s="14">
        <f t="shared" si="419"/>
        <v>2</v>
      </c>
      <c r="G1624" s="14">
        <f t="shared" si="415"/>
        <v>3</v>
      </c>
      <c r="H1624" s="14">
        <f t="shared" si="424"/>
        <v>2</v>
      </c>
      <c r="I1624" s="14">
        <f t="shared" si="424"/>
        <v>5</v>
      </c>
      <c r="J1624" s="14">
        <f t="shared" si="424"/>
        <v>0</v>
      </c>
      <c r="K1624" s="14">
        <f t="shared" si="424"/>
        <v>0</v>
      </c>
      <c r="L1624" s="14" t="str">
        <f t="shared" si="421"/>
        <v>3.2.5</v>
      </c>
      <c r="M1624" s="15" t="str">
        <f t="shared" si="422"/>
        <v>--</v>
      </c>
      <c r="N1624" s="14" t="str">
        <f t="shared" si="423"/>
        <v/>
      </c>
      <c r="O1624" s="15" t="str">
        <f t="shared" si="416"/>
        <v/>
      </c>
      <c r="P1624" s="15">
        <f>IF(N1624=1,FLOOR(MAX($P$4:P1623),1)+1,IF(AND(P1623&lt;&gt;"",O1623&lt;&gt;1),MAX($P$4:P1623)+0.1,""))</f>
        <v>45.1</v>
      </c>
      <c r="Q1624" s="5">
        <f>ROW()</f>
        <v>1624</v>
      </c>
    </row>
    <row r="1625" spans="1:17" x14ac:dyDescent="0.3">
      <c r="A1625" s="1" t="s">
        <v>990</v>
      </c>
      <c r="B1625" s="5"/>
      <c r="C1625" s="14">
        <f t="shared" si="417"/>
        <v>0</v>
      </c>
      <c r="D1625" s="14">
        <f t="shared" si="417"/>
        <v>0</v>
      </c>
      <c r="E1625" s="14" t="str">
        <f t="shared" si="418"/>
        <v/>
      </c>
      <c r="F1625" s="14">
        <f t="shared" si="419"/>
        <v>2</v>
      </c>
      <c r="G1625" s="14">
        <f t="shared" si="415"/>
        <v>3</v>
      </c>
      <c r="H1625" s="14">
        <f t="shared" si="424"/>
        <v>2</v>
      </c>
      <c r="I1625" s="14">
        <f t="shared" si="424"/>
        <v>5</v>
      </c>
      <c r="J1625" s="14">
        <f t="shared" si="424"/>
        <v>0</v>
      </c>
      <c r="K1625" s="14">
        <f t="shared" si="424"/>
        <v>0</v>
      </c>
      <c r="L1625" s="14" t="str">
        <f t="shared" si="421"/>
        <v>3.2.5</v>
      </c>
      <c r="M1625" s="15" t="str">
        <f t="shared" si="422"/>
        <v>--</v>
      </c>
      <c r="N1625" s="14" t="str">
        <f t="shared" si="423"/>
        <v/>
      </c>
      <c r="O1625" s="15" t="str">
        <f t="shared" si="416"/>
        <v/>
      </c>
      <c r="P1625" s="15">
        <f>IF(N1625=1,FLOOR(MAX($P$4:P1624),1)+1,IF(AND(P1624&lt;&gt;"",O1624&lt;&gt;1),MAX($P$4:P1624)+0.1,""))</f>
        <v>45.2</v>
      </c>
      <c r="Q1625" s="5">
        <f>ROW()</f>
        <v>1625</v>
      </c>
    </row>
    <row r="1626" spans="1:17" x14ac:dyDescent="0.3">
      <c r="A1626" s="1" t="s">
        <v>991</v>
      </c>
      <c r="B1626" s="5"/>
      <c r="C1626" s="14">
        <f t="shared" si="417"/>
        <v>0</v>
      </c>
      <c r="D1626" s="14">
        <f t="shared" si="417"/>
        <v>0</v>
      </c>
      <c r="E1626" s="14" t="str">
        <f t="shared" si="418"/>
        <v/>
      </c>
      <c r="F1626" s="14">
        <f t="shared" si="419"/>
        <v>2</v>
      </c>
      <c r="G1626" s="14">
        <f t="shared" si="415"/>
        <v>3</v>
      </c>
      <c r="H1626" s="14">
        <f t="shared" si="424"/>
        <v>2</v>
      </c>
      <c r="I1626" s="14">
        <f t="shared" si="424"/>
        <v>5</v>
      </c>
      <c r="J1626" s="14">
        <f t="shared" si="424"/>
        <v>0</v>
      </c>
      <c r="K1626" s="14">
        <f t="shared" si="424"/>
        <v>0</v>
      </c>
      <c r="L1626" s="14" t="str">
        <f t="shared" si="421"/>
        <v>3.2.5</v>
      </c>
      <c r="M1626" s="15" t="str">
        <f t="shared" si="422"/>
        <v>--</v>
      </c>
      <c r="N1626" s="14" t="str">
        <f t="shared" si="423"/>
        <v/>
      </c>
      <c r="O1626" s="15">
        <f t="shared" si="416"/>
        <v>1</v>
      </c>
      <c r="P1626" s="15">
        <f>IF(N1626=1,FLOOR(MAX($P$4:P1625),1)+1,IF(AND(P1625&lt;&gt;"",O1625&lt;&gt;1),MAX($P$4:P1625)+0.1,""))</f>
        <v>45.300000000000004</v>
      </c>
      <c r="Q1626" s="5">
        <f>ROW()</f>
        <v>1626</v>
      </c>
    </row>
    <row r="1627" spans="1:17" x14ac:dyDescent="0.3">
      <c r="A1627" s="1" t="s">
        <v>55</v>
      </c>
      <c r="B1627" s="5"/>
      <c r="C1627" s="14">
        <f t="shared" si="417"/>
        <v>0</v>
      </c>
      <c r="D1627" s="14">
        <f t="shared" si="417"/>
        <v>0</v>
      </c>
      <c r="E1627" s="14" t="str">
        <f t="shared" si="418"/>
        <v/>
      </c>
      <c r="F1627" s="14">
        <f t="shared" si="419"/>
        <v>2</v>
      </c>
      <c r="G1627" s="14">
        <f t="shared" si="415"/>
        <v>3</v>
      </c>
      <c r="H1627" s="14">
        <f t="shared" si="424"/>
        <v>2</v>
      </c>
      <c r="I1627" s="14">
        <f t="shared" si="424"/>
        <v>5</v>
      </c>
      <c r="J1627" s="14">
        <f t="shared" si="424"/>
        <v>0</v>
      </c>
      <c r="K1627" s="14">
        <f t="shared" si="424"/>
        <v>0</v>
      </c>
      <c r="L1627" s="14" t="str">
        <f t="shared" si="421"/>
        <v>3.2.5</v>
      </c>
      <c r="M1627" s="15" t="str">
        <f t="shared" si="422"/>
        <v>--</v>
      </c>
      <c r="N1627" s="14" t="str">
        <f t="shared" si="423"/>
        <v/>
      </c>
      <c r="O1627" s="15" t="str">
        <f t="shared" si="416"/>
        <v/>
      </c>
      <c r="P1627" s="15" t="str">
        <f>IF(N1627=1,FLOOR(MAX($P$4:P1626),1)+1,IF(AND(P1626&lt;&gt;"",O1626&lt;&gt;1),MAX($P$4:P1626)+0.1,""))</f>
        <v/>
      </c>
      <c r="Q1627" s="5">
        <f>ROW()</f>
        <v>1627</v>
      </c>
    </row>
    <row r="1628" spans="1:17" x14ac:dyDescent="0.3">
      <c r="A1628" s="1" t="s">
        <v>992</v>
      </c>
      <c r="B1628" s="5"/>
      <c r="C1628" s="14">
        <f t="shared" si="417"/>
        <v>0</v>
      </c>
      <c r="D1628" s="14">
        <f t="shared" si="417"/>
        <v>0</v>
      </c>
      <c r="E1628" s="14" t="str">
        <f t="shared" si="418"/>
        <v/>
      </c>
      <c r="F1628" s="14">
        <f t="shared" si="419"/>
        <v>2</v>
      </c>
      <c r="G1628" s="14">
        <f t="shared" si="415"/>
        <v>3</v>
      </c>
      <c r="H1628" s="14">
        <f t="shared" si="424"/>
        <v>2</v>
      </c>
      <c r="I1628" s="14">
        <f t="shared" si="424"/>
        <v>5</v>
      </c>
      <c r="J1628" s="14">
        <f t="shared" si="424"/>
        <v>0</v>
      </c>
      <c r="K1628" s="14">
        <f t="shared" si="424"/>
        <v>0</v>
      </c>
      <c r="L1628" s="14" t="str">
        <f t="shared" si="421"/>
        <v>3.2.5</v>
      </c>
      <c r="M1628" s="15" t="str">
        <f t="shared" si="422"/>
        <v>--</v>
      </c>
      <c r="N1628" s="14" t="str">
        <f t="shared" si="423"/>
        <v/>
      </c>
      <c r="O1628" s="15" t="str">
        <f t="shared" si="416"/>
        <v/>
      </c>
      <c r="P1628" s="15" t="str">
        <f>IF(N1628=1,FLOOR(MAX($P$4:P1627),1)+1,IF(AND(P1627&lt;&gt;"",O1627&lt;&gt;1),MAX($P$4:P1627)+0.1,""))</f>
        <v/>
      </c>
      <c r="Q1628" s="5">
        <f>ROW()</f>
        <v>1628</v>
      </c>
    </row>
    <row r="1629" spans="1:17" x14ac:dyDescent="0.3">
      <c r="A1629" s="1" t="s">
        <v>993</v>
      </c>
      <c r="B1629" s="5"/>
      <c r="C1629" s="14">
        <f t="shared" si="417"/>
        <v>0</v>
      </c>
      <c r="D1629" s="14">
        <f t="shared" si="417"/>
        <v>0</v>
      </c>
      <c r="E1629" s="14" t="str">
        <f t="shared" si="418"/>
        <v/>
      </c>
      <c r="F1629" s="14">
        <f t="shared" si="419"/>
        <v>2</v>
      </c>
      <c r="G1629" s="14">
        <f t="shared" si="415"/>
        <v>3</v>
      </c>
      <c r="H1629" s="14">
        <f t="shared" si="424"/>
        <v>2</v>
      </c>
      <c r="I1629" s="14">
        <f t="shared" si="424"/>
        <v>5</v>
      </c>
      <c r="J1629" s="14">
        <f t="shared" si="424"/>
        <v>0</v>
      </c>
      <c r="K1629" s="14">
        <f t="shared" si="424"/>
        <v>0</v>
      </c>
      <c r="L1629" s="14" t="str">
        <f t="shared" si="421"/>
        <v>3.2.5</v>
      </c>
      <c r="M1629" s="15" t="str">
        <f t="shared" si="422"/>
        <v>--</v>
      </c>
      <c r="N1629" s="14" t="str">
        <f t="shared" si="423"/>
        <v/>
      </c>
      <c r="O1629" s="15" t="str">
        <f t="shared" si="416"/>
        <v/>
      </c>
      <c r="P1629" s="15" t="str">
        <f>IF(N1629=1,FLOOR(MAX($P$4:P1628),1)+1,IF(AND(P1628&lt;&gt;"",O1628&lt;&gt;1),MAX($P$4:P1628)+0.1,""))</f>
        <v/>
      </c>
      <c r="Q1629" s="5">
        <f>ROW()</f>
        <v>1629</v>
      </c>
    </row>
    <row r="1630" spans="1:17" x14ac:dyDescent="0.3">
      <c r="A1630" s="1" t="s">
        <v>994</v>
      </c>
      <c r="B1630" s="5"/>
      <c r="C1630" s="14">
        <f t="shared" si="417"/>
        <v>0</v>
      </c>
      <c r="D1630" s="14">
        <f t="shared" si="417"/>
        <v>0</v>
      </c>
      <c r="E1630" s="14" t="str">
        <f t="shared" si="418"/>
        <v/>
      </c>
      <c r="F1630" s="14">
        <f t="shared" si="419"/>
        <v>2</v>
      </c>
      <c r="G1630" s="14">
        <f t="shared" si="415"/>
        <v>3</v>
      </c>
      <c r="H1630" s="14">
        <f t="shared" si="424"/>
        <v>2</v>
      </c>
      <c r="I1630" s="14">
        <f t="shared" si="424"/>
        <v>5</v>
      </c>
      <c r="J1630" s="14">
        <f t="shared" si="424"/>
        <v>0</v>
      </c>
      <c r="K1630" s="14">
        <f t="shared" si="424"/>
        <v>0</v>
      </c>
      <c r="L1630" s="14" t="str">
        <f t="shared" si="421"/>
        <v>3.2.5</v>
      </c>
      <c r="M1630" s="15" t="str">
        <f t="shared" si="422"/>
        <v>--</v>
      </c>
      <c r="N1630" s="14" t="str">
        <f t="shared" si="423"/>
        <v/>
      </c>
      <c r="O1630" s="15" t="str">
        <f t="shared" si="416"/>
        <v/>
      </c>
      <c r="P1630" s="15" t="str">
        <f>IF(N1630=1,FLOOR(MAX($P$4:P1629),1)+1,IF(AND(P1629&lt;&gt;"",O1629&lt;&gt;1),MAX($P$4:P1629)+0.1,""))</f>
        <v/>
      </c>
      <c r="Q1630" s="5">
        <f>ROW()</f>
        <v>1630</v>
      </c>
    </row>
    <row r="1631" spans="1:17" x14ac:dyDescent="0.3">
      <c r="A1631" s="1" t="s">
        <v>995</v>
      </c>
      <c r="B1631" s="5"/>
      <c r="C1631" s="14">
        <f t="shared" si="417"/>
        <v>0</v>
      </c>
      <c r="D1631" s="14">
        <f t="shared" si="417"/>
        <v>0</v>
      </c>
      <c r="E1631" s="14" t="str">
        <f t="shared" si="418"/>
        <v/>
      </c>
      <c r="F1631" s="14">
        <f t="shared" si="419"/>
        <v>2</v>
      </c>
      <c r="G1631" s="14">
        <f t="shared" si="415"/>
        <v>3</v>
      </c>
      <c r="H1631" s="14">
        <f t="shared" si="424"/>
        <v>2</v>
      </c>
      <c r="I1631" s="14">
        <f t="shared" si="424"/>
        <v>5</v>
      </c>
      <c r="J1631" s="14">
        <f t="shared" si="424"/>
        <v>0</v>
      </c>
      <c r="K1631" s="14">
        <f t="shared" si="424"/>
        <v>0</v>
      </c>
      <c r="L1631" s="14" t="str">
        <f t="shared" si="421"/>
        <v>3.2.5</v>
      </c>
      <c r="M1631" s="15" t="str">
        <f t="shared" si="422"/>
        <v>--</v>
      </c>
      <c r="N1631" s="14" t="str">
        <f t="shared" si="423"/>
        <v/>
      </c>
      <c r="O1631" s="15" t="str">
        <f t="shared" si="416"/>
        <v/>
      </c>
      <c r="P1631" s="15" t="str">
        <f>IF(N1631=1,FLOOR(MAX($P$4:P1630),1)+1,IF(AND(P1630&lt;&gt;"",O1630&lt;&gt;1),MAX($P$4:P1630)+0.1,""))</f>
        <v/>
      </c>
      <c r="Q1631" s="5">
        <f>ROW()</f>
        <v>1631</v>
      </c>
    </row>
    <row r="1632" spans="1:17" x14ac:dyDescent="0.3">
      <c r="A1632" s="1" t="s">
        <v>996</v>
      </c>
      <c r="B1632" s="5"/>
      <c r="C1632" s="14">
        <f t="shared" si="417"/>
        <v>0</v>
      </c>
      <c r="D1632" s="14">
        <f t="shared" si="417"/>
        <v>0</v>
      </c>
      <c r="E1632" s="14" t="str">
        <f t="shared" si="418"/>
        <v/>
      </c>
      <c r="F1632" s="14">
        <f t="shared" si="419"/>
        <v>2</v>
      </c>
      <c r="G1632" s="14">
        <f t="shared" si="415"/>
        <v>3</v>
      </c>
      <c r="H1632" s="14">
        <f t="shared" si="424"/>
        <v>2</v>
      </c>
      <c r="I1632" s="14">
        <f t="shared" si="424"/>
        <v>5</v>
      </c>
      <c r="J1632" s="14">
        <f t="shared" si="424"/>
        <v>0</v>
      </c>
      <c r="K1632" s="14">
        <f t="shared" si="424"/>
        <v>0</v>
      </c>
      <c r="L1632" s="14" t="str">
        <f t="shared" si="421"/>
        <v>3.2.5</v>
      </c>
      <c r="M1632" s="15" t="str">
        <f t="shared" si="422"/>
        <v>--</v>
      </c>
      <c r="N1632" s="14" t="str">
        <f t="shared" si="423"/>
        <v/>
      </c>
      <c r="O1632" s="15" t="str">
        <f t="shared" si="416"/>
        <v/>
      </c>
      <c r="P1632" s="15" t="str">
        <f>IF(N1632=1,FLOOR(MAX($P$4:P1631),1)+1,IF(AND(P1631&lt;&gt;"",O1631&lt;&gt;1),MAX($P$4:P1631)+0.1,""))</f>
        <v/>
      </c>
      <c r="Q1632" s="5">
        <f>ROW()</f>
        <v>1632</v>
      </c>
    </row>
    <row r="1633" spans="1:17" x14ac:dyDescent="0.3">
      <c r="A1633" s="1" t="s">
        <v>55</v>
      </c>
      <c r="B1633" s="5"/>
      <c r="C1633" s="14">
        <f t="shared" si="417"/>
        <v>0</v>
      </c>
      <c r="D1633" s="14">
        <f t="shared" si="417"/>
        <v>0</v>
      </c>
      <c r="E1633" s="14" t="str">
        <f t="shared" si="418"/>
        <v/>
      </c>
      <c r="F1633" s="14">
        <f t="shared" si="419"/>
        <v>2</v>
      </c>
      <c r="G1633" s="14">
        <f t="shared" si="415"/>
        <v>3</v>
      </c>
      <c r="H1633" s="14">
        <f t="shared" si="424"/>
        <v>2</v>
      </c>
      <c r="I1633" s="14">
        <f t="shared" si="424"/>
        <v>5</v>
      </c>
      <c r="J1633" s="14">
        <f t="shared" si="424"/>
        <v>0</v>
      </c>
      <c r="K1633" s="14">
        <f t="shared" si="424"/>
        <v>0</v>
      </c>
      <c r="L1633" s="14" t="str">
        <f t="shared" si="421"/>
        <v>3.2.5</v>
      </c>
      <c r="M1633" s="15" t="str">
        <f t="shared" si="422"/>
        <v>--</v>
      </c>
      <c r="N1633" s="14" t="str">
        <f t="shared" si="423"/>
        <v/>
      </c>
      <c r="O1633" s="15" t="str">
        <f t="shared" si="416"/>
        <v/>
      </c>
      <c r="P1633" s="15" t="str">
        <f>IF(N1633=1,FLOOR(MAX($P$4:P1632),1)+1,IF(AND(P1632&lt;&gt;"",O1632&lt;&gt;1),MAX($P$4:P1632)+0.1,""))</f>
        <v/>
      </c>
      <c r="Q1633" s="5">
        <f>ROW()</f>
        <v>1633</v>
      </c>
    </row>
    <row r="1634" spans="1:17" x14ac:dyDescent="0.3">
      <c r="A1634" s="1" t="s">
        <v>997</v>
      </c>
      <c r="B1634" s="5"/>
      <c r="C1634" s="14">
        <f t="shared" si="417"/>
        <v>0</v>
      </c>
      <c r="D1634" s="14">
        <f t="shared" si="417"/>
        <v>0</v>
      </c>
      <c r="E1634" s="14" t="str">
        <f t="shared" si="418"/>
        <v/>
      </c>
      <c r="F1634" s="14">
        <f t="shared" si="419"/>
        <v>2</v>
      </c>
      <c r="G1634" s="14">
        <f t="shared" si="415"/>
        <v>3</v>
      </c>
      <c r="H1634" s="14">
        <f t="shared" si="424"/>
        <v>2</v>
      </c>
      <c r="I1634" s="14">
        <f t="shared" si="424"/>
        <v>5</v>
      </c>
      <c r="J1634" s="14">
        <f t="shared" si="424"/>
        <v>0</v>
      </c>
      <c r="K1634" s="14">
        <f t="shared" si="424"/>
        <v>0</v>
      </c>
      <c r="L1634" s="14" t="str">
        <f t="shared" si="421"/>
        <v>3.2.5</v>
      </c>
      <c r="M1634" s="15" t="str">
        <f t="shared" si="422"/>
        <v>--</v>
      </c>
      <c r="N1634" s="14" t="str">
        <f t="shared" si="423"/>
        <v/>
      </c>
      <c r="O1634" s="15" t="str">
        <f t="shared" si="416"/>
        <v/>
      </c>
      <c r="P1634" s="15" t="str">
        <f>IF(N1634=1,FLOOR(MAX($P$4:P1633),1)+1,IF(AND(P1633&lt;&gt;"",O1633&lt;&gt;1),MAX($P$4:P1633)+0.1,""))</f>
        <v/>
      </c>
      <c r="Q1634" s="5">
        <f>ROW()</f>
        <v>1634</v>
      </c>
    </row>
    <row r="1635" spans="1:17" x14ac:dyDescent="0.3">
      <c r="A1635" s="1" t="s">
        <v>998</v>
      </c>
      <c r="B1635" s="5"/>
      <c r="C1635" s="14">
        <f t="shared" si="417"/>
        <v>0</v>
      </c>
      <c r="D1635" s="14">
        <f t="shared" si="417"/>
        <v>0</v>
      </c>
      <c r="E1635" s="14" t="str">
        <f t="shared" si="418"/>
        <v/>
      </c>
      <c r="F1635" s="14">
        <f t="shared" si="419"/>
        <v>2</v>
      </c>
      <c r="G1635" s="14">
        <f t="shared" si="415"/>
        <v>3</v>
      </c>
      <c r="H1635" s="14">
        <f t="shared" si="424"/>
        <v>2</v>
      </c>
      <c r="I1635" s="14">
        <f t="shared" si="424"/>
        <v>5</v>
      </c>
      <c r="J1635" s="14">
        <f t="shared" si="424"/>
        <v>0</v>
      </c>
      <c r="K1635" s="14">
        <f t="shared" si="424"/>
        <v>0</v>
      </c>
      <c r="L1635" s="14" t="str">
        <f t="shared" si="421"/>
        <v>3.2.5</v>
      </c>
      <c r="M1635" s="15" t="str">
        <f t="shared" si="422"/>
        <v>--</v>
      </c>
      <c r="N1635" s="14" t="str">
        <f t="shared" si="423"/>
        <v/>
      </c>
      <c r="O1635" s="15" t="str">
        <f t="shared" si="416"/>
        <v/>
      </c>
      <c r="P1635" s="15" t="str">
        <f>IF(N1635=1,FLOOR(MAX($P$4:P1634),1)+1,IF(AND(P1634&lt;&gt;"",O1634&lt;&gt;1),MAX($P$4:P1634)+0.1,""))</f>
        <v/>
      </c>
      <c r="Q1635" s="5">
        <f>ROW()</f>
        <v>1635</v>
      </c>
    </row>
    <row r="1636" spans="1:17" x14ac:dyDescent="0.3">
      <c r="A1636" s="1" t="s">
        <v>55</v>
      </c>
      <c r="B1636" s="5"/>
      <c r="C1636" s="14">
        <f t="shared" si="417"/>
        <v>0</v>
      </c>
      <c r="D1636" s="14">
        <f t="shared" si="417"/>
        <v>0</v>
      </c>
      <c r="E1636" s="14" t="str">
        <f t="shared" si="418"/>
        <v/>
      </c>
      <c r="F1636" s="14">
        <f t="shared" si="419"/>
        <v>2</v>
      </c>
      <c r="G1636" s="14">
        <f t="shared" si="415"/>
        <v>3</v>
      </c>
      <c r="H1636" s="14">
        <f t="shared" si="424"/>
        <v>2</v>
      </c>
      <c r="I1636" s="14">
        <f t="shared" si="424"/>
        <v>5</v>
      </c>
      <c r="J1636" s="14">
        <f t="shared" si="424"/>
        <v>0</v>
      </c>
      <c r="K1636" s="14">
        <f t="shared" si="424"/>
        <v>0</v>
      </c>
      <c r="L1636" s="14" t="str">
        <f t="shared" si="421"/>
        <v>3.2.5</v>
      </c>
      <c r="M1636" s="15" t="str">
        <f t="shared" si="422"/>
        <v>--</v>
      </c>
      <c r="N1636" s="14" t="str">
        <f t="shared" si="423"/>
        <v/>
      </c>
      <c r="O1636" s="15" t="str">
        <f t="shared" si="416"/>
        <v/>
      </c>
      <c r="P1636" s="15" t="str">
        <f>IF(N1636=1,FLOOR(MAX($P$4:P1635),1)+1,IF(AND(P1635&lt;&gt;"",O1635&lt;&gt;1),MAX($P$4:P1635)+0.1,""))</f>
        <v/>
      </c>
      <c r="Q1636" s="5">
        <f>ROW()</f>
        <v>1636</v>
      </c>
    </row>
    <row r="1637" spans="1:17" x14ac:dyDescent="0.3">
      <c r="A1637" s="1" t="s">
        <v>999</v>
      </c>
      <c r="B1637" s="5"/>
      <c r="C1637" s="14">
        <f t="shared" si="417"/>
        <v>1</v>
      </c>
      <c r="D1637" s="14">
        <f t="shared" si="417"/>
        <v>0</v>
      </c>
      <c r="E1637" s="14" t="str">
        <f t="shared" si="418"/>
        <v/>
      </c>
      <c r="F1637" s="14">
        <f t="shared" si="419"/>
        <v>3</v>
      </c>
      <c r="G1637" s="14">
        <f t="shared" si="415"/>
        <v>3</v>
      </c>
      <c r="H1637" s="14">
        <f t="shared" si="424"/>
        <v>2</v>
      </c>
      <c r="I1637" s="14">
        <f t="shared" si="424"/>
        <v>5</v>
      </c>
      <c r="J1637" s="14">
        <f t="shared" si="424"/>
        <v>1</v>
      </c>
      <c r="K1637" s="14">
        <f t="shared" si="424"/>
        <v>0</v>
      </c>
      <c r="L1637" s="14" t="str">
        <f t="shared" si="421"/>
        <v>3.2.5.1</v>
      </c>
      <c r="M1637" s="15" t="str">
        <f t="shared" si="422"/>
        <v>IP Network Routers</v>
      </c>
      <c r="N1637" s="14" t="str">
        <f t="shared" si="423"/>
        <v/>
      </c>
      <c r="O1637" s="15" t="str">
        <f t="shared" si="416"/>
        <v/>
      </c>
      <c r="P1637" s="15" t="str">
        <f>IF(N1637=1,FLOOR(MAX($P$4:P1636),1)+1,IF(AND(P1636&lt;&gt;"",O1636&lt;&gt;1),MAX($P$4:P1636)+0.1,""))</f>
        <v/>
      </c>
      <c r="Q1637" s="5">
        <f>ROW()</f>
        <v>1637</v>
      </c>
    </row>
    <row r="1638" spans="1:17" x14ac:dyDescent="0.3">
      <c r="A1638" s="1" t="s">
        <v>55</v>
      </c>
      <c r="B1638" s="5"/>
      <c r="C1638" s="14">
        <f t="shared" si="417"/>
        <v>0</v>
      </c>
      <c r="D1638" s="14">
        <f t="shared" si="417"/>
        <v>0</v>
      </c>
      <c r="E1638" s="14" t="str">
        <f t="shared" si="418"/>
        <v/>
      </c>
      <c r="F1638" s="14">
        <f t="shared" si="419"/>
        <v>3</v>
      </c>
      <c r="G1638" s="14">
        <f t="shared" si="415"/>
        <v>3</v>
      </c>
      <c r="H1638" s="14">
        <f t="shared" ref="H1638:K1653" si="425">IF(G1638&lt;&gt;G1637,0,IF(AND(($F1637-$D1638)=(H$3-1),$F1638=H$3),H1637+1,H1637))</f>
        <v>2</v>
      </c>
      <c r="I1638" s="14">
        <f t="shared" si="425"/>
        <v>5</v>
      </c>
      <c r="J1638" s="14">
        <f t="shared" si="425"/>
        <v>1</v>
      </c>
      <c r="K1638" s="14">
        <f t="shared" si="425"/>
        <v>0</v>
      </c>
      <c r="L1638" s="14" t="str">
        <f t="shared" si="421"/>
        <v>3.2.5.1</v>
      </c>
      <c r="M1638" s="15" t="str">
        <f t="shared" si="422"/>
        <v>--</v>
      </c>
      <c r="N1638" s="14" t="str">
        <f t="shared" si="423"/>
        <v/>
      </c>
      <c r="O1638" s="15" t="str">
        <f t="shared" si="416"/>
        <v/>
      </c>
      <c r="P1638" s="15" t="str">
        <f>IF(N1638=1,FLOOR(MAX($P$4:P1637),1)+1,IF(AND(P1637&lt;&gt;"",O1637&lt;&gt;1),MAX($P$4:P1637)+0.1,""))</f>
        <v/>
      </c>
      <c r="Q1638" s="5">
        <f>ROW()</f>
        <v>1638</v>
      </c>
    </row>
    <row r="1639" spans="1:17" x14ac:dyDescent="0.3">
      <c r="A1639" s="1" t="s">
        <v>1000</v>
      </c>
      <c r="B1639" s="5"/>
      <c r="C1639" s="14">
        <f t="shared" si="417"/>
        <v>0</v>
      </c>
      <c r="D1639" s="14">
        <f t="shared" si="417"/>
        <v>0</v>
      </c>
      <c r="E1639" s="14" t="str">
        <f t="shared" si="418"/>
        <v/>
      </c>
      <c r="F1639" s="14">
        <f t="shared" si="419"/>
        <v>3</v>
      </c>
      <c r="G1639" s="14">
        <f t="shared" si="415"/>
        <v>3</v>
      </c>
      <c r="H1639" s="14">
        <f t="shared" si="425"/>
        <v>2</v>
      </c>
      <c r="I1639" s="14">
        <f t="shared" si="425"/>
        <v>5</v>
      </c>
      <c r="J1639" s="14">
        <f t="shared" si="425"/>
        <v>1</v>
      </c>
      <c r="K1639" s="14">
        <f t="shared" si="425"/>
        <v>0</v>
      </c>
      <c r="L1639" s="14" t="str">
        <f t="shared" si="421"/>
        <v>3.2.5.1</v>
      </c>
      <c r="M1639" s="15" t="str">
        <f t="shared" si="422"/>
        <v>--</v>
      </c>
      <c r="N1639" s="14" t="str">
        <f t="shared" si="423"/>
        <v/>
      </c>
      <c r="O1639" s="15" t="str">
        <f t="shared" si="416"/>
        <v/>
      </c>
      <c r="P1639" s="15" t="str">
        <f>IF(N1639=1,FLOOR(MAX($P$4:P1638),1)+1,IF(AND(P1638&lt;&gt;"",O1638&lt;&gt;1),MAX($P$4:P1638)+0.1,""))</f>
        <v/>
      </c>
      <c r="Q1639" s="5">
        <f>ROW()</f>
        <v>1639</v>
      </c>
    </row>
    <row r="1640" spans="1:17" x14ac:dyDescent="0.3">
      <c r="A1640" s="1" t="s">
        <v>190</v>
      </c>
      <c r="B1640" s="5"/>
      <c r="C1640" s="14">
        <f t="shared" si="417"/>
        <v>0</v>
      </c>
      <c r="D1640" s="14">
        <f t="shared" si="417"/>
        <v>1</v>
      </c>
      <c r="E1640" s="14" t="str">
        <f t="shared" si="418"/>
        <v/>
      </c>
      <c r="F1640" s="14">
        <f t="shared" si="419"/>
        <v>2</v>
      </c>
      <c r="G1640" s="14">
        <f t="shared" si="415"/>
        <v>3</v>
      </c>
      <c r="H1640" s="14">
        <f t="shared" si="425"/>
        <v>2</v>
      </c>
      <c r="I1640" s="14">
        <f t="shared" si="425"/>
        <v>5</v>
      </c>
      <c r="J1640" s="14">
        <f t="shared" si="425"/>
        <v>1</v>
      </c>
      <c r="K1640" s="14">
        <f t="shared" si="425"/>
        <v>0</v>
      </c>
      <c r="L1640" s="14" t="str">
        <f t="shared" si="421"/>
        <v>3.2.5.1</v>
      </c>
      <c r="M1640" s="15" t="str">
        <f t="shared" si="422"/>
        <v>--</v>
      </c>
      <c r="N1640" s="14" t="str">
        <f t="shared" si="423"/>
        <v/>
      </c>
      <c r="O1640" s="15" t="str">
        <f t="shared" si="416"/>
        <v/>
      </c>
      <c r="P1640" s="15" t="str">
        <f>IF(N1640=1,FLOOR(MAX($P$4:P1639),1)+1,IF(AND(P1639&lt;&gt;"",O1639&lt;&gt;1),MAX($P$4:P1639)+0.1,""))</f>
        <v/>
      </c>
      <c r="Q1640" s="5">
        <f>ROW()</f>
        <v>1640</v>
      </c>
    </row>
    <row r="1641" spans="1:17" x14ac:dyDescent="0.3">
      <c r="A1641" s="1" t="s">
        <v>1001</v>
      </c>
      <c r="B1641" s="5"/>
      <c r="C1641" s="14">
        <f t="shared" si="417"/>
        <v>1</v>
      </c>
      <c r="D1641" s="14">
        <f t="shared" si="417"/>
        <v>0</v>
      </c>
      <c r="E1641" s="14" t="str">
        <f t="shared" si="418"/>
        <v/>
      </c>
      <c r="F1641" s="14">
        <f t="shared" si="419"/>
        <v>3</v>
      </c>
      <c r="G1641" s="14">
        <f t="shared" si="415"/>
        <v>3</v>
      </c>
      <c r="H1641" s="14">
        <f t="shared" si="425"/>
        <v>2</v>
      </c>
      <c r="I1641" s="14">
        <f t="shared" si="425"/>
        <v>5</v>
      </c>
      <c r="J1641" s="14">
        <f t="shared" si="425"/>
        <v>2</v>
      </c>
      <c r="K1641" s="14">
        <f t="shared" si="425"/>
        <v>0</v>
      </c>
      <c r="L1641" s="14" t="str">
        <f t="shared" si="421"/>
        <v>3.2.5.2</v>
      </c>
      <c r="M1641" s="15" t="str">
        <f t="shared" si="422"/>
        <v>IP Devices With Multiple Ethernet Connection</v>
      </c>
      <c r="N1641" s="14" t="str">
        <f t="shared" si="423"/>
        <v/>
      </c>
      <c r="O1641" s="15" t="str">
        <f t="shared" si="416"/>
        <v/>
      </c>
      <c r="P1641" s="15" t="str">
        <f>IF(N1641=1,FLOOR(MAX($P$4:P1640),1)+1,IF(AND(P1640&lt;&gt;"",O1640&lt;&gt;1),MAX($P$4:P1640)+0.1,""))</f>
        <v/>
      </c>
      <c r="Q1641" s="5">
        <f>ROW()</f>
        <v>1641</v>
      </c>
    </row>
    <row r="1642" spans="1:17" x14ac:dyDescent="0.3">
      <c r="A1642" s="1" t="s">
        <v>59</v>
      </c>
      <c r="B1642" s="5"/>
      <c r="C1642" s="14">
        <f t="shared" si="417"/>
        <v>0</v>
      </c>
      <c r="D1642" s="14">
        <f t="shared" si="417"/>
        <v>0</v>
      </c>
      <c r="E1642" s="14" t="str">
        <f t="shared" si="418"/>
        <v/>
      </c>
      <c r="F1642" s="14">
        <f t="shared" si="419"/>
        <v>3</v>
      </c>
      <c r="G1642" s="14">
        <f t="shared" si="415"/>
        <v>3</v>
      </c>
      <c r="H1642" s="14">
        <f t="shared" si="425"/>
        <v>2</v>
      </c>
      <c r="I1642" s="14">
        <f t="shared" si="425"/>
        <v>5</v>
      </c>
      <c r="J1642" s="14">
        <f t="shared" si="425"/>
        <v>2</v>
      </c>
      <c r="K1642" s="14">
        <f t="shared" si="425"/>
        <v>0</v>
      </c>
      <c r="L1642" s="14" t="str">
        <f t="shared" si="421"/>
        <v>3.2.5.2</v>
      </c>
      <c r="M1642" s="15" t="str">
        <f t="shared" si="422"/>
        <v>--</v>
      </c>
      <c r="N1642" s="14" t="str">
        <f t="shared" si="423"/>
        <v/>
      </c>
      <c r="O1642" s="15" t="str">
        <f t="shared" si="416"/>
        <v/>
      </c>
      <c r="P1642" s="15" t="str">
        <f>IF(N1642=1,FLOOR(MAX($P$4:P1641),1)+1,IF(AND(P1641&lt;&gt;"",O1641&lt;&gt;1),MAX($P$4:P1641)+0.1,""))</f>
        <v/>
      </c>
      <c r="Q1642" s="5">
        <f>ROW()</f>
        <v>1642</v>
      </c>
    </row>
    <row r="1643" spans="1:17" x14ac:dyDescent="0.3">
      <c r="A1643" s="1" t="s">
        <v>60</v>
      </c>
      <c r="B1643" s="5"/>
      <c r="C1643" s="14">
        <f t="shared" si="417"/>
        <v>0</v>
      </c>
      <c r="D1643" s="14">
        <f t="shared" si="417"/>
        <v>0</v>
      </c>
      <c r="E1643" s="14" t="str">
        <f t="shared" si="418"/>
        <v/>
      </c>
      <c r="F1643" s="14">
        <f t="shared" si="419"/>
        <v>3</v>
      </c>
      <c r="G1643" s="14">
        <f t="shared" si="415"/>
        <v>3</v>
      </c>
      <c r="H1643" s="14">
        <f t="shared" si="425"/>
        <v>2</v>
      </c>
      <c r="I1643" s="14">
        <f t="shared" si="425"/>
        <v>5</v>
      </c>
      <c r="J1643" s="14">
        <f t="shared" si="425"/>
        <v>2</v>
      </c>
      <c r="K1643" s="14">
        <f t="shared" si="425"/>
        <v>0</v>
      </c>
      <c r="L1643" s="14" t="str">
        <f t="shared" si="421"/>
        <v>3.2.5.2</v>
      </c>
      <c r="M1643" s="15" t="str">
        <f t="shared" si="422"/>
        <v>--</v>
      </c>
      <c r="N1643" s="14" t="str">
        <f t="shared" si="423"/>
        <v/>
      </c>
      <c r="O1643" s="15" t="str">
        <f t="shared" si="416"/>
        <v/>
      </c>
      <c r="P1643" s="15" t="str">
        <f>IF(N1643=1,FLOOR(MAX($P$4:P1642),1)+1,IF(AND(P1642&lt;&gt;"",O1642&lt;&gt;1),MAX($P$4:P1642)+0.1,""))</f>
        <v/>
      </c>
      <c r="Q1643" s="5">
        <f>ROW()</f>
        <v>1643</v>
      </c>
    </row>
    <row r="1644" spans="1:17" x14ac:dyDescent="0.3">
      <c r="A1644" s="1" t="s">
        <v>1002</v>
      </c>
      <c r="B1644" s="5"/>
      <c r="C1644" s="14">
        <f t="shared" si="417"/>
        <v>0</v>
      </c>
      <c r="D1644" s="14">
        <f t="shared" si="417"/>
        <v>0</v>
      </c>
      <c r="E1644" s="14" t="str">
        <f t="shared" si="418"/>
        <v/>
      </c>
      <c r="F1644" s="14">
        <f t="shared" si="419"/>
        <v>3</v>
      </c>
      <c r="G1644" s="14">
        <f t="shared" si="415"/>
        <v>3</v>
      </c>
      <c r="H1644" s="14">
        <f t="shared" si="425"/>
        <v>2</v>
      </c>
      <c r="I1644" s="14">
        <f t="shared" si="425"/>
        <v>5</v>
      </c>
      <c r="J1644" s="14">
        <f t="shared" si="425"/>
        <v>2</v>
      </c>
      <c r="K1644" s="14">
        <f t="shared" si="425"/>
        <v>0</v>
      </c>
      <c r="L1644" s="14" t="str">
        <f t="shared" si="421"/>
        <v>3.2.5.2</v>
      </c>
      <c r="M1644" s="15" t="str">
        <f t="shared" si="422"/>
        <v>--</v>
      </c>
      <c r="N1644" s="14" t="str">
        <f t="shared" si="423"/>
        <v/>
      </c>
      <c r="O1644" s="15" t="str">
        <f t="shared" si="416"/>
        <v/>
      </c>
      <c r="P1644" s="15" t="str">
        <f>IF(N1644=1,FLOOR(MAX($P$4:P1643),1)+1,IF(AND(P1643&lt;&gt;"",O1643&lt;&gt;1),MAX($P$4:P1643)+0.1,""))</f>
        <v/>
      </c>
      <c r="Q1644" s="5">
        <f>ROW()</f>
        <v>1644</v>
      </c>
    </row>
    <row r="1645" spans="1:17" x14ac:dyDescent="0.3">
      <c r="A1645" s="1" t="s">
        <v>1003</v>
      </c>
      <c r="B1645" s="5"/>
      <c r="C1645" s="14">
        <f t="shared" si="417"/>
        <v>0</v>
      </c>
      <c r="D1645" s="14">
        <f t="shared" si="417"/>
        <v>0</v>
      </c>
      <c r="E1645" s="14" t="str">
        <f t="shared" si="418"/>
        <v/>
      </c>
      <c r="F1645" s="14">
        <f t="shared" si="419"/>
        <v>3</v>
      </c>
      <c r="G1645" s="14">
        <f t="shared" si="415"/>
        <v>3</v>
      </c>
      <c r="H1645" s="14">
        <f t="shared" si="425"/>
        <v>2</v>
      </c>
      <c r="I1645" s="14">
        <f t="shared" si="425"/>
        <v>5</v>
      </c>
      <c r="J1645" s="14">
        <f t="shared" si="425"/>
        <v>2</v>
      </c>
      <c r="K1645" s="14">
        <f t="shared" si="425"/>
        <v>0</v>
      </c>
      <c r="L1645" s="14" t="str">
        <f t="shared" si="421"/>
        <v>3.2.5.2</v>
      </c>
      <c r="M1645" s="15" t="str">
        <f t="shared" si="422"/>
        <v>--</v>
      </c>
      <c r="N1645" s="14" t="str">
        <f t="shared" si="423"/>
        <v/>
      </c>
      <c r="O1645" s="15" t="str">
        <f t="shared" si="416"/>
        <v/>
      </c>
      <c r="P1645" s="15" t="str">
        <f>IF(N1645=1,FLOOR(MAX($P$4:P1644),1)+1,IF(AND(P1644&lt;&gt;"",O1644&lt;&gt;1),MAX($P$4:P1644)+0.1,""))</f>
        <v/>
      </c>
      <c r="Q1645" s="5">
        <f>ROW()</f>
        <v>1645</v>
      </c>
    </row>
    <row r="1646" spans="1:17" x14ac:dyDescent="0.3">
      <c r="A1646" s="1" t="s">
        <v>55</v>
      </c>
      <c r="B1646" s="5"/>
      <c r="C1646" s="14">
        <f t="shared" si="417"/>
        <v>0</v>
      </c>
      <c r="D1646" s="14">
        <f t="shared" si="417"/>
        <v>0</v>
      </c>
      <c r="E1646" s="14" t="str">
        <f t="shared" si="418"/>
        <v/>
      </c>
      <c r="F1646" s="14">
        <f t="shared" si="419"/>
        <v>3</v>
      </c>
      <c r="G1646" s="14">
        <f t="shared" si="415"/>
        <v>3</v>
      </c>
      <c r="H1646" s="14">
        <f t="shared" si="425"/>
        <v>2</v>
      </c>
      <c r="I1646" s="14">
        <f t="shared" si="425"/>
        <v>5</v>
      </c>
      <c r="J1646" s="14">
        <f t="shared" si="425"/>
        <v>2</v>
      </c>
      <c r="K1646" s="14">
        <f t="shared" si="425"/>
        <v>0</v>
      </c>
      <c r="L1646" s="14" t="str">
        <f t="shared" si="421"/>
        <v>3.2.5.2</v>
      </c>
      <c r="M1646" s="15" t="str">
        <f t="shared" si="422"/>
        <v>--</v>
      </c>
      <c r="N1646" s="14" t="str">
        <f t="shared" si="423"/>
        <v/>
      </c>
      <c r="O1646" s="15" t="str">
        <f t="shared" si="416"/>
        <v/>
      </c>
      <c r="P1646" s="15" t="str">
        <f>IF(N1646=1,FLOOR(MAX($P$4:P1645),1)+1,IF(AND(P1645&lt;&gt;"",O1645&lt;&gt;1),MAX($P$4:P1645)+0.1,""))</f>
        <v/>
      </c>
      <c r="Q1646" s="5">
        <f>ROW()</f>
        <v>1646</v>
      </c>
    </row>
    <row r="1647" spans="1:17" x14ac:dyDescent="0.3">
      <c r="A1647" s="1" t="s">
        <v>1004</v>
      </c>
      <c r="B1647" s="5"/>
      <c r="C1647" s="14">
        <f t="shared" si="417"/>
        <v>0</v>
      </c>
      <c r="D1647" s="14">
        <f t="shared" si="417"/>
        <v>0</v>
      </c>
      <c r="E1647" s="14" t="str">
        <f t="shared" si="418"/>
        <v/>
      </c>
      <c r="F1647" s="14">
        <f t="shared" si="419"/>
        <v>3</v>
      </c>
      <c r="G1647" s="14">
        <f t="shared" si="415"/>
        <v>3</v>
      </c>
      <c r="H1647" s="14">
        <f t="shared" si="425"/>
        <v>2</v>
      </c>
      <c r="I1647" s="14">
        <f t="shared" si="425"/>
        <v>5</v>
      </c>
      <c r="J1647" s="14">
        <f t="shared" si="425"/>
        <v>2</v>
      </c>
      <c r="K1647" s="14">
        <f t="shared" si="425"/>
        <v>0</v>
      </c>
      <c r="L1647" s="14" t="str">
        <f t="shared" si="421"/>
        <v>3.2.5.2</v>
      </c>
      <c r="M1647" s="15" t="str">
        <f t="shared" si="422"/>
        <v>--</v>
      </c>
      <c r="N1647" s="14" t="str">
        <f t="shared" si="423"/>
        <v/>
      </c>
      <c r="O1647" s="15" t="str">
        <f t="shared" si="416"/>
        <v/>
      </c>
      <c r="P1647" s="15" t="str">
        <f>IF(N1647=1,FLOOR(MAX($P$4:P1646),1)+1,IF(AND(P1646&lt;&gt;"",O1646&lt;&gt;1),MAX($P$4:P1646)+0.1,""))</f>
        <v/>
      </c>
      <c r="Q1647" s="5">
        <f>ROW()</f>
        <v>1647</v>
      </c>
    </row>
    <row r="1648" spans="1:17" x14ac:dyDescent="0.3">
      <c r="A1648" s="1" t="s">
        <v>1005</v>
      </c>
      <c r="B1648" s="5"/>
      <c r="C1648" s="14">
        <f t="shared" si="417"/>
        <v>0</v>
      </c>
      <c r="D1648" s="14">
        <f t="shared" si="417"/>
        <v>0</v>
      </c>
      <c r="E1648" s="14" t="str">
        <f t="shared" si="418"/>
        <v/>
      </c>
      <c r="F1648" s="14">
        <f t="shared" si="419"/>
        <v>3</v>
      </c>
      <c r="G1648" s="14">
        <f t="shared" si="415"/>
        <v>3</v>
      </c>
      <c r="H1648" s="14">
        <f t="shared" si="425"/>
        <v>2</v>
      </c>
      <c r="I1648" s="14">
        <f t="shared" si="425"/>
        <v>5</v>
      </c>
      <c r="J1648" s="14">
        <f t="shared" si="425"/>
        <v>2</v>
      </c>
      <c r="K1648" s="14">
        <f t="shared" si="425"/>
        <v>0</v>
      </c>
      <c r="L1648" s="14" t="str">
        <f t="shared" si="421"/>
        <v>3.2.5.2</v>
      </c>
      <c r="M1648" s="15" t="str">
        <f t="shared" si="422"/>
        <v>--</v>
      </c>
      <c r="N1648" s="14" t="str">
        <f t="shared" si="423"/>
        <v/>
      </c>
      <c r="O1648" s="15" t="str">
        <f t="shared" si="416"/>
        <v/>
      </c>
      <c r="P1648" s="15" t="str">
        <f>IF(N1648=1,FLOOR(MAX($P$4:P1647),1)+1,IF(AND(P1647&lt;&gt;"",O1647&lt;&gt;1),MAX($P$4:P1647)+0.1,""))</f>
        <v/>
      </c>
      <c r="Q1648" s="5">
        <f>ROW()</f>
        <v>1648</v>
      </c>
    </row>
    <row r="1649" spans="1:17" x14ac:dyDescent="0.3">
      <c r="A1649" s="1" t="s">
        <v>1006</v>
      </c>
      <c r="B1649" s="5"/>
      <c r="C1649" s="14">
        <f t="shared" si="417"/>
        <v>0</v>
      </c>
      <c r="D1649" s="14">
        <f t="shared" si="417"/>
        <v>0</v>
      </c>
      <c r="E1649" s="14" t="str">
        <f t="shared" si="418"/>
        <v/>
      </c>
      <c r="F1649" s="14">
        <f t="shared" si="419"/>
        <v>3</v>
      </c>
      <c r="G1649" s="14">
        <f t="shared" si="415"/>
        <v>3</v>
      </c>
      <c r="H1649" s="14">
        <f t="shared" si="425"/>
        <v>2</v>
      </c>
      <c r="I1649" s="14">
        <f t="shared" si="425"/>
        <v>5</v>
      </c>
      <c r="J1649" s="14">
        <f t="shared" si="425"/>
        <v>2</v>
      </c>
      <c r="K1649" s="14">
        <f t="shared" si="425"/>
        <v>0</v>
      </c>
      <c r="L1649" s="14" t="str">
        <f t="shared" si="421"/>
        <v>3.2.5.2</v>
      </c>
      <c r="M1649" s="15" t="str">
        <f t="shared" si="422"/>
        <v>--</v>
      </c>
      <c r="N1649" s="14" t="str">
        <f t="shared" si="423"/>
        <v/>
      </c>
      <c r="O1649" s="15" t="str">
        <f t="shared" si="416"/>
        <v/>
      </c>
      <c r="P1649" s="15" t="str">
        <f>IF(N1649=1,FLOOR(MAX($P$4:P1648),1)+1,IF(AND(P1648&lt;&gt;"",O1648&lt;&gt;1),MAX($P$4:P1648)+0.1,""))</f>
        <v/>
      </c>
      <c r="Q1649" s="5">
        <f>ROW()</f>
        <v>1649</v>
      </c>
    </row>
    <row r="1650" spans="1:17" x14ac:dyDescent="0.3">
      <c r="A1650" s="1" t="s">
        <v>1007</v>
      </c>
      <c r="B1650" s="5"/>
      <c r="C1650" s="14">
        <f t="shared" si="417"/>
        <v>0</v>
      </c>
      <c r="D1650" s="14">
        <f t="shared" si="417"/>
        <v>0</v>
      </c>
      <c r="E1650" s="14" t="str">
        <f t="shared" si="418"/>
        <v/>
      </c>
      <c r="F1650" s="14">
        <f t="shared" si="419"/>
        <v>3</v>
      </c>
      <c r="G1650" s="14">
        <f t="shared" si="415"/>
        <v>3</v>
      </c>
      <c r="H1650" s="14">
        <f t="shared" si="425"/>
        <v>2</v>
      </c>
      <c r="I1650" s="14">
        <f t="shared" si="425"/>
        <v>5</v>
      </c>
      <c r="J1650" s="14">
        <f t="shared" si="425"/>
        <v>2</v>
      </c>
      <c r="K1650" s="14">
        <f t="shared" si="425"/>
        <v>0</v>
      </c>
      <c r="L1650" s="14" t="str">
        <f t="shared" si="421"/>
        <v>3.2.5.2</v>
      </c>
      <c r="M1650" s="15" t="str">
        <f t="shared" si="422"/>
        <v>--</v>
      </c>
      <c r="N1650" s="14" t="str">
        <f t="shared" si="423"/>
        <v/>
      </c>
      <c r="O1650" s="15" t="str">
        <f t="shared" si="416"/>
        <v/>
      </c>
      <c r="P1650" s="15" t="str">
        <f>IF(N1650=1,FLOOR(MAX($P$4:P1649),1)+1,IF(AND(P1649&lt;&gt;"",O1649&lt;&gt;1),MAX($P$4:P1649)+0.1,""))</f>
        <v/>
      </c>
      <c r="Q1650" s="5">
        <f>ROW()</f>
        <v>1650</v>
      </c>
    </row>
    <row r="1651" spans="1:17" x14ac:dyDescent="0.3">
      <c r="A1651" s="1" t="s">
        <v>55</v>
      </c>
      <c r="B1651" s="5"/>
      <c r="C1651" s="14">
        <f t="shared" si="417"/>
        <v>0</v>
      </c>
      <c r="D1651" s="14">
        <f t="shared" si="417"/>
        <v>0</v>
      </c>
      <c r="E1651" s="14" t="str">
        <f t="shared" si="418"/>
        <v/>
      </c>
      <c r="F1651" s="14">
        <f t="shared" si="419"/>
        <v>3</v>
      </c>
      <c r="G1651" s="14">
        <f t="shared" si="415"/>
        <v>3</v>
      </c>
      <c r="H1651" s="14">
        <f t="shared" si="425"/>
        <v>2</v>
      </c>
      <c r="I1651" s="14">
        <f t="shared" si="425"/>
        <v>5</v>
      </c>
      <c r="J1651" s="14">
        <f t="shared" si="425"/>
        <v>2</v>
      </c>
      <c r="K1651" s="14">
        <f t="shared" si="425"/>
        <v>0</v>
      </c>
      <c r="L1651" s="14" t="str">
        <f t="shared" si="421"/>
        <v>3.2.5.2</v>
      </c>
      <c r="M1651" s="15" t="str">
        <f t="shared" si="422"/>
        <v>--</v>
      </c>
      <c r="N1651" s="14" t="str">
        <f t="shared" si="423"/>
        <v/>
      </c>
      <c r="O1651" s="15" t="str">
        <f t="shared" si="416"/>
        <v/>
      </c>
      <c r="P1651" s="15" t="str">
        <f>IF(N1651=1,FLOOR(MAX($P$4:P1650),1)+1,IF(AND(P1650&lt;&gt;"",O1650&lt;&gt;1),MAX($P$4:P1650)+0.1,""))</f>
        <v/>
      </c>
      <c r="Q1651" s="5">
        <f>ROW()</f>
        <v>1651</v>
      </c>
    </row>
    <row r="1652" spans="1:17" x14ac:dyDescent="0.3">
      <c r="A1652" s="1" t="s">
        <v>1008</v>
      </c>
      <c r="B1652" s="5"/>
      <c r="C1652" s="14">
        <f t="shared" si="417"/>
        <v>0</v>
      </c>
      <c r="D1652" s="14">
        <f t="shared" si="417"/>
        <v>0</v>
      </c>
      <c r="E1652" s="14" t="str">
        <f t="shared" si="418"/>
        <v/>
      </c>
      <c r="F1652" s="14">
        <f t="shared" si="419"/>
        <v>3</v>
      </c>
      <c r="G1652" s="14">
        <f t="shared" si="415"/>
        <v>3</v>
      </c>
      <c r="H1652" s="14">
        <f t="shared" si="425"/>
        <v>2</v>
      </c>
      <c r="I1652" s="14">
        <f t="shared" si="425"/>
        <v>5</v>
      </c>
      <c r="J1652" s="14">
        <f t="shared" si="425"/>
        <v>2</v>
      </c>
      <c r="K1652" s="14">
        <f t="shared" si="425"/>
        <v>0</v>
      </c>
      <c r="L1652" s="14" t="str">
        <f t="shared" si="421"/>
        <v>3.2.5.2</v>
      </c>
      <c r="M1652" s="15" t="str">
        <f t="shared" si="422"/>
        <v>--</v>
      </c>
      <c r="N1652" s="14" t="str">
        <f t="shared" si="423"/>
        <v/>
      </c>
      <c r="O1652" s="15" t="str">
        <f t="shared" si="416"/>
        <v/>
      </c>
      <c r="P1652" s="15" t="str">
        <f>IF(N1652=1,FLOOR(MAX($P$4:P1651),1)+1,IF(AND(P1651&lt;&gt;"",O1651&lt;&gt;1),MAX($P$4:P1651)+0.1,""))</f>
        <v/>
      </c>
      <c r="Q1652" s="5">
        <f>ROW()</f>
        <v>1652</v>
      </c>
    </row>
    <row r="1653" spans="1:17" x14ac:dyDescent="0.3">
      <c r="A1653" s="1" t="s">
        <v>1009</v>
      </c>
      <c r="B1653" s="5"/>
      <c r="C1653" s="14">
        <f t="shared" si="417"/>
        <v>0</v>
      </c>
      <c r="D1653" s="14">
        <f t="shared" si="417"/>
        <v>0</v>
      </c>
      <c r="E1653" s="14" t="str">
        <f t="shared" si="418"/>
        <v/>
      </c>
      <c r="F1653" s="14">
        <f t="shared" si="419"/>
        <v>3</v>
      </c>
      <c r="G1653" s="14">
        <f t="shared" si="415"/>
        <v>3</v>
      </c>
      <c r="H1653" s="14">
        <f t="shared" si="425"/>
        <v>2</v>
      </c>
      <c r="I1653" s="14">
        <f t="shared" si="425"/>
        <v>5</v>
      </c>
      <c r="J1653" s="14">
        <f t="shared" si="425"/>
        <v>2</v>
      </c>
      <c r="K1653" s="14">
        <f t="shared" si="425"/>
        <v>0</v>
      </c>
      <c r="L1653" s="14" t="str">
        <f t="shared" si="421"/>
        <v>3.2.5.2</v>
      </c>
      <c r="M1653" s="15" t="str">
        <f t="shared" si="422"/>
        <v>--</v>
      </c>
      <c r="N1653" s="14" t="str">
        <f t="shared" si="423"/>
        <v/>
      </c>
      <c r="O1653" s="15" t="str">
        <f t="shared" si="416"/>
        <v/>
      </c>
      <c r="P1653" s="15" t="str">
        <f>IF(N1653=1,FLOOR(MAX($P$4:P1652),1)+1,IF(AND(P1652&lt;&gt;"",O1652&lt;&gt;1),MAX($P$4:P1652)+0.1,""))</f>
        <v/>
      </c>
      <c r="Q1653" s="5">
        <f>ROW()</f>
        <v>1653</v>
      </c>
    </row>
    <row r="1654" spans="1:17" x14ac:dyDescent="0.3">
      <c r="A1654" s="1" t="s">
        <v>1010</v>
      </c>
      <c r="B1654" s="5"/>
      <c r="C1654" s="14">
        <f t="shared" si="417"/>
        <v>0</v>
      </c>
      <c r="D1654" s="14">
        <f t="shared" si="417"/>
        <v>0</v>
      </c>
      <c r="E1654" s="14" t="str">
        <f t="shared" si="418"/>
        <v/>
      </c>
      <c r="F1654" s="14">
        <f t="shared" si="419"/>
        <v>3</v>
      </c>
      <c r="G1654" s="14">
        <f t="shared" si="415"/>
        <v>3</v>
      </c>
      <c r="H1654" s="14">
        <f t="shared" ref="H1654:K1669" si="426">IF(G1654&lt;&gt;G1653,0,IF(AND(($F1653-$D1654)=(H$3-1),$F1654=H$3),H1653+1,H1653))</f>
        <v>2</v>
      </c>
      <c r="I1654" s="14">
        <f t="shared" si="426"/>
        <v>5</v>
      </c>
      <c r="J1654" s="14">
        <f t="shared" si="426"/>
        <v>2</v>
      </c>
      <c r="K1654" s="14">
        <f t="shared" si="426"/>
        <v>0</v>
      </c>
      <c r="L1654" s="14" t="str">
        <f t="shared" si="421"/>
        <v>3.2.5.2</v>
      </c>
      <c r="M1654" s="15" t="str">
        <f t="shared" si="422"/>
        <v>--</v>
      </c>
      <c r="N1654" s="14" t="str">
        <f t="shared" si="423"/>
        <v/>
      </c>
      <c r="O1654" s="15" t="str">
        <f t="shared" si="416"/>
        <v/>
      </c>
      <c r="P1654" s="15" t="str">
        <f>IF(N1654=1,FLOOR(MAX($P$4:P1653),1)+1,IF(AND(P1653&lt;&gt;"",O1653&lt;&gt;1),MAX($P$4:P1653)+0.1,""))</f>
        <v/>
      </c>
      <c r="Q1654" s="5">
        <f>ROW()</f>
        <v>1654</v>
      </c>
    </row>
    <row r="1655" spans="1:17" x14ac:dyDescent="0.3">
      <c r="A1655" s="1" t="s">
        <v>1011</v>
      </c>
      <c r="B1655" s="5"/>
      <c r="C1655" s="14">
        <f t="shared" si="417"/>
        <v>0</v>
      </c>
      <c r="D1655" s="14">
        <f t="shared" si="417"/>
        <v>0</v>
      </c>
      <c r="E1655" s="14" t="str">
        <f t="shared" si="418"/>
        <v/>
      </c>
      <c r="F1655" s="14">
        <f t="shared" si="419"/>
        <v>3</v>
      </c>
      <c r="G1655" s="14">
        <f t="shared" si="415"/>
        <v>3</v>
      </c>
      <c r="H1655" s="14">
        <f t="shared" si="426"/>
        <v>2</v>
      </c>
      <c r="I1655" s="14">
        <f t="shared" si="426"/>
        <v>5</v>
      </c>
      <c r="J1655" s="14">
        <f t="shared" si="426"/>
        <v>2</v>
      </c>
      <c r="K1655" s="14">
        <f t="shared" si="426"/>
        <v>0</v>
      </c>
      <c r="L1655" s="14" t="str">
        <f t="shared" si="421"/>
        <v>3.2.5.2</v>
      </c>
      <c r="M1655" s="15" t="str">
        <f t="shared" si="422"/>
        <v>--</v>
      </c>
      <c r="N1655" s="14" t="str">
        <f t="shared" si="423"/>
        <v/>
      </c>
      <c r="O1655" s="15" t="str">
        <f t="shared" si="416"/>
        <v/>
      </c>
      <c r="P1655" s="15" t="str">
        <f>IF(N1655=1,FLOOR(MAX($P$4:P1654),1)+1,IF(AND(P1654&lt;&gt;"",O1654&lt;&gt;1),MAX($P$4:P1654)+0.1,""))</f>
        <v/>
      </c>
      <c r="Q1655" s="5">
        <f>ROW()</f>
        <v>1655</v>
      </c>
    </row>
    <row r="1656" spans="1:17" x14ac:dyDescent="0.3">
      <c r="A1656" s="1" t="s">
        <v>55</v>
      </c>
      <c r="B1656" s="5"/>
      <c r="C1656" s="14">
        <f t="shared" si="417"/>
        <v>0</v>
      </c>
      <c r="D1656" s="14">
        <f t="shared" si="417"/>
        <v>0</v>
      </c>
      <c r="E1656" s="14" t="str">
        <f t="shared" si="418"/>
        <v/>
      </c>
      <c r="F1656" s="14">
        <f t="shared" si="419"/>
        <v>3</v>
      </c>
      <c r="G1656" s="14">
        <f t="shared" si="415"/>
        <v>3</v>
      </c>
      <c r="H1656" s="14">
        <f t="shared" si="426"/>
        <v>2</v>
      </c>
      <c r="I1656" s="14">
        <f t="shared" si="426"/>
        <v>5</v>
      </c>
      <c r="J1656" s="14">
        <f t="shared" si="426"/>
        <v>2</v>
      </c>
      <c r="K1656" s="14">
        <f t="shared" si="426"/>
        <v>0</v>
      </c>
      <c r="L1656" s="14" t="str">
        <f t="shared" si="421"/>
        <v>3.2.5.2</v>
      </c>
      <c r="M1656" s="15" t="str">
        <f t="shared" si="422"/>
        <v>--</v>
      </c>
      <c r="N1656" s="14" t="str">
        <f t="shared" si="423"/>
        <v/>
      </c>
      <c r="O1656" s="15" t="str">
        <f t="shared" si="416"/>
        <v/>
      </c>
      <c r="P1656" s="15" t="str">
        <f>IF(N1656=1,FLOOR(MAX($P$4:P1655),1)+1,IF(AND(P1655&lt;&gt;"",O1655&lt;&gt;1),MAX($P$4:P1655)+0.1,""))</f>
        <v/>
      </c>
      <c r="Q1656" s="5">
        <f>ROW()</f>
        <v>1656</v>
      </c>
    </row>
    <row r="1657" spans="1:17" x14ac:dyDescent="0.3">
      <c r="A1657" s="1" t="s">
        <v>73</v>
      </c>
      <c r="B1657" s="5"/>
      <c r="C1657" s="14">
        <f t="shared" si="417"/>
        <v>0</v>
      </c>
      <c r="D1657" s="14">
        <f t="shared" si="417"/>
        <v>0</v>
      </c>
      <c r="E1657" s="14" t="str">
        <f t="shared" si="418"/>
        <v/>
      </c>
      <c r="F1657" s="14">
        <f t="shared" si="419"/>
        <v>3</v>
      </c>
      <c r="G1657" s="14">
        <f t="shared" si="415"/>
        <v>3</v>
      </c>
      <c r="H1657" s="14">
        <f t="shared" si="426"/>
        <v>2</v>
      </c>
      <c r="I1657" s="14">
        <f t="shared" si="426"/>
        <v>5</v>
      </c>
      <c r="J1657" s="14">
        <f t="shared" si="426"/>
        <v>2</v>
      </c>
      <c r="K1657" s="14">
        <f t="shared" si="426"/>
        <v>0</v>
      </c>
      <c r="L1657" s="14" t="str">
        <f t="shared" si="421"/>
        <v>3.2.5.2</v>
      </c>
      <c r="M1657" s="15" t="str">
        <f t="shared" si="422"/>
        <v>--</v>
      </c>
      <c r="N1657" s="14" t="str">
        <f t="shared" si="423"/>
        <v/>
      </c>
      <c r="O1657" s="15" t="str">
        <f t="shared" si="416"/>
        <v/>
      </c>
      <c r="P1657" s="15" t="str">
        <f>IF(N1657=1,FLOOR(MAX($P$4:P1656),1)+1,IF(AND(P1656&lt;&gt;"",O1656&lt;&gt;1),MAX($P$4:P1656)+0.1,""))</f>
        <v/>
      </c>
      <c r="Q1657" s="5">
        <f>ROW()</f>
        <v>1657</v>
      </c>
    </row>
    <row r="1658" spans="1:17" x14ac:dyDescent="0.3">
      <c r="A1658" s="1" t="s">
        <v>55</v>
      </c>
      <c r="B1658" s="5"/>
      <c r="C1658" s="14">
        <f t="shared" si="417"/>
        <v>0</v>
      </c>
      <c r="D1658" s="14">
        <f t="shared" si="417"/>
        <v>0</v>
      </c>
      <c r="E1658" s="14" t="str">
        <f t="shared" si="418"/>
        <v/>
      </c>
      <c r="F1658" s="14">
        <f t="shared" si="419"/>
        <v>3</v>
      </c>
      <c r="G1658" s="14">
        <f t="shared" si="415"/>
        <v>3</v>
      </c>
      <c r="H1658" s="14">
        <f t="shared" si="426"/>
        <v>2</v>
      </c>
      <c r="I1658" s="14">
        <f t="shared" si="426"/>
        <v>5</v>
      </c>
      <c r="J1658" s="14">
        <f t="shared" si="426"/>
        <v>2</v>
      </c>
      <c r="K1658" s="14">
        <f t="shared" si="426"/>
        <v>0</v>
      </c>
      <c r="L1658" s="14" t="str">
        <f t="shared" si="421"/>
        <v>3.2.5.2</v>
      </c>
      <c r="M1658" s="15" t="str">
        <f t="shared" si="422"/>
        <v>--</v>
      </c>
      <c r="N1658" s="14" t="str">
        <f t="shared" si="423"/>
        <v/>
      </c>
      <c r="O1658" s="15" t="str">
        <f t="shared" si="416"/>
        <v/>
      </c>
      <c r="P1658" s="15" t="str">
        <f>IF(N1658=1,FLOOR(MAX($P$4:P1657),1)+1,IF(AND(P1657&lt;&gt;"",O1657&lt;&gt;1),MAX($P$4:P1657)+0.1,""))</f>
        <v/>
      </c>
      <c r="Q1658" s="5">
        <f>ROW()</f>
        <v>1658</v>
      </c>
    </row>
    <row r="1659" spans="1:17" x14ac:dyDescent="0.3">
      <c r="A1659" s="1" t="s">
        <v>1012</v>
      </c>
      <c r="B1659" s="5"/>
      <c r="C1659" s="14">
        <f t="shared" si="417"/>
        <v>0</v>
      </c>
      <c r="D1659" s="14">
        <f t="shared" si="417"/>
        <v>0</v>
      </c>
      <c r="E1659" s="14" t="str">
        <f t="shared" si="418"/>
        <v/>
      </c>
      <c r="F1659" s="14">
        <f t="shared" si="419"/>
        <v>3</v>
      </c>
      <c r="G1659" s="14">
        <f t="shared" si="415"/>
        <v>3</v>
      </c>
      <c r="H1659" s="14">
        <f t="shared" si="426"/>
        <v>2</v>
      </c>
      <c r="I1659" s="14">
        <f t="shared" si="426"/>
        <v>5</v>
      </c>
      <c r="J1659" s="14">
        <f t="shared" si="426"/>
        <v>2</v>
      </c>
      <c r="K1659" s="14">
        <f t="shared" si="426"/>
        <v>0</v>
      </c>
      <c r="L1659" s="14" t="str">
        <f t="shared" si="421"/>
        <v>3.2.5.2</v>
      </c>
      <c r="M1659" s="15" t="str">
        <f t="shared" si="422"/>
        <v>--</v>
      </c>
      <c r="N1659" s="14" t="str">
        <f t="shared" si="423"/>
        <v/>
      </c>
      <c r="O1659" s="15" t="str">
        <f t="shared" si="416"/>
        <v/>
      </c>
      <c r="P1659" s="15" t="str">
        <f>IF(N1659=1,FLOOR(MAX($P$4:P1658),1)+1,IF(AND(P1658&lt;&gt;"",O1658&lt;&gt;1),MAX($P$4:P1658)+0.1,""))</f>
        <v/>
      </c>
      <c r="Q1659" s="5">
        <f>ROW()</f>
        <v>1659</v>
      </c>
    </row>
    <row r="1660" spans="1:17" x14ac:dyDescent="0.3">
      <c r="A1660" s="1" t="s">
        <v>1013</v>
      </c>
      <c r="B1660" s="5"/>
      <c r="C1660" s="14">
        <f t="shared" si="417"/>
        <v>0</v>
      </c>
      <c r="D1660" s="14">
        <f t="shared" si="417"/>
        <v>0</v>
      </c>
      <c r="E1660" s="14" t="str">
        <f t="shared" si="418"/>
        <v/>
      </c>
      <c r="F1660" s="14">
        <f t="shared" si="419"/>
        <v>3</v>
      </c>
      <c r="G1660" s="14">
        <f t="shared" si="415"/>
        <v>3</v>
      </c>
      <c r="H1660" s="14">
        <f t="shared" si="426"/>
        <v>2</v>
      </c>
      <c r="I1660" s="14">
        <f t="shared" si="426"/>
        <v>5</v>
      </c>
      <c r="J1660" s="14">
        <f t="shared" si="426"/>
        <v>2</v>
      </c>
      <c r="K1660" s="14">
        <f t="shared" si="426"/>
        <v>0</v>
      </c>
      <c r="L1660" s="14" t="str">
        <f t="shared" si="421"/>
        <v>3.2.5.2</v>
      </c>
      <c r="M1660" s="15" t="str">
        <f t="shared" si="422"/>
        <v>--</v>
      </c>
      <c r="N1660" s="14" t="str">
        <f t="shared" si="423"/>
        <v/>
      </c>
      <c r="O1660" s="15" t="str">
        <f t="shared" si="416"/>
        <v/>
      </c>
      <c r="P1660" s="15" t="str">
        <f>IF(N1660=1,FLOOR(MAX($P$4:P1659),1)+1,IF(AND(P1659&lt;&gt;"",O1659&lt;&gt;1),MAX($P$4:P1659)+0.1,""))</f>
        <v/>
      </c>
      <c r="Q1660" s="5">
        <f>ROW()</f>
        <v>1660</v>
      </c>
    </row>
    <row r="1661" spans="1:17" x14ac:dyDescent="0.3">
      <c r="A1661" s="1" t="s">
        <v>1014</v>
      </c>
      <c r="B1661" s="5"/>
      <c r="C1661" s="14">
        <f t="shared" si="417"/>
        <v>0</v>
      </c>
      <c r="D1661" s="14">
        <f t="shared" si="417"/>
        <v>0</v>
      </c>
      <c r="E1661" s="14" t="str">
        <f t="shared" si="418"/>
        <v/>
      </c>
      <c r="F1661" s="14">
        <f t="shared" si="419"/>
        <v>3</v>
      </c>
      <c r="G1661" s="14">
        <f t="shared" si="415"/>
        <v>3</v>
      </c>
      <c r="H1661" s="14">
        <f t="shared" si="426"/>
        <v>2</v>
      </c>
      <c r="I1661" s="14">
        <f t="shared" si="426"/>
        <v>5</v>
      </c>
      <c r="J1661" s="14">
        <f t="shared" si="426"/>
        <v>2</v>
      </c>
      <c r="K1661" s="14">
        <f t="shared" si="426"/>
        <v>0</v>
      </c>
      <c r="L1661" s="14" t="str">
        <f t="shared" si="421"/>
        <v>3.2.5.2</v>
      </c>
      <c r="M1661" s="15" t="str">
        <f t="shared" si="422"/>
        <v>--</v>
      </c>
      <c r="N1661" s="14" t="str">
        <f t="shared" si="423"/>
        <v/>
      </c>
      <c r="O1661" s="15" t="str">
        <f t="shared" si="416"/>
        <v/>
      </c>
      <c r="P1661" s="15" t="str">
        <f>IF(N1661=1,FLOOR(MAX($P$4:P1660),1)+1,IF(AND(P1660&lt;&gt;"",O1660&lt;&gt;1),MAX($P$4:P1660)+0.1,""))</f>
        <v/>
      </c>
      <c r="Q1661" s="5">
        <f>ROW()</f>
        <v>1661</v>
      </c>
    </row>
    <row r="1662" spans="1:17" x14ac:dyDescent="0.3">
      <c r="A1662" s="1" t="s">
        <v>1015</v>
      </c>
      <c r="B1662" s="5"/>
      <c r="C1662" s="14">
        <f t="shared" si="417"/>
        <v>0</v>
      </c>
      <c r="D1662" s="14">
        <f t="shared" si="417"/>
        <v>0</v>
      </c>
      <c r="E1662" s="14" t="str">
        <f t="shared" si="418"/>
        <v/>
      </c>
      <c r="F1662" s="14">
        <f t="shared" si="419"/>
        <v>3</v>
      </c>
      <c r="G1662" s="14">
        <f t="shared" si="415"/>
        <v>3</v>
      </c>
      <c r="H1662" s="14">
        <f t="shared" si="426"/>
        <v>2</v>
      </c>
      <c r="I1662" s="14">
        <f t="shared" si="426"/>
        <v>5</v>
      </c>
      <c r="J1662" s="14">
        <f t="shared" si="426"/>
        <v>2</v>
      </c>
      <c r="K1662" s="14">
        <f t="shared" si="426"/>
        <v>0</v>
      </c>
      <c r="L1662" s="14" t="str">
        <f t="shared" si="421"/>
        <v>3.2.5.2</v>
      </c>
      <c r="M1662" s="15" t="str">
        <f t="shared" si="422"/>
        <v>--</v>
      </c>
      <c r="N1662" s="14" t="str">
        <f t="shared" si="423"/>
        <v/>
      </c>
      <c r="O1662" s="15" t="str">
        <f t="shared" si="416"/>
        <v/>
      </c>
      <c r="P1662" s="15" t="str">
        <f>IF(N1662=1,FLOOR(MAX($P$4:P1661),1)+1,IF(AND(P1661&lt;&gt;"",O1661&lt;&gt;1),MAX($P$4:P1661)+0.1,""))</f>
        <v/>
      </c>
      <c r="Q1662" s="5">
        <f>ROW()</f>
        <v>1662</v>
      </c>
    </row>
    <row r="1663" spans="1:17" x14ac:dyDescent="0.3">
      <c r="A1663" s="1" t="s">
        <v>1016</v>
      </c>
      <c r="B1663" s="5"/>
      <c r="C1663" s="14">
        <f t="shared" si="417"/>
        <v>0</v>
      </c>
      <c r="D1663" s="14">
        <f t="shared" si="417"/>
        <v>0</v>
      </c>
      <c r="E1663" s="14" t="str">
        <f t="shared" si="418"/>
        <v/>
      </c>
      <c r="F1663" s="14">
        <f t="shared" si="419"/>
        <v>3</v>
      </c>
      <c r="G1663" s="14">
        <f t="shared" si="415"/>
        <v>3</v>
      </c>
      <c r="H1663" s="14">
        <f t="shared" si="426"/>
        <v>2</v>
      </c>
      <c r="I1663" s="14">
        <f t="shared" si="426"/>
        <v>5</v>
      </c>
      <c r="J1663" s="14">
        <f t="shared" si="426"/>
        <v>2</v>
      </c>
      <c r="K1663" s="14">
        <f t="shared" si="426"/>
        <v>0</v>
      </c>
      <c r="L1663" s="14" t="str">
        <f t="shared" si="421"/>
        <v>3.2.5.2</v>
      </c>
      <c r="M1663" s="15" t="str">
        <f t="shared" si="422"/>
        <v>--</v>
      </c>
      <c r="N1663" s="14" t="str">
        <f t="shared" si="423"/>
        <v/>
      </c>
      <c r="O1663" s="15" t="str">
        <f t="shared" si="416"/>
        <v/>
      </c>
      <c r="P1663" s="15" t="str">
        <f>IF(N1663=1,FLOOR(MAX($P$4:P1662),1)+1,IF(AND(P1662&lt;&gt;"",O1662&lt;&gt;1),MAX($P$4:P1662)+0.1,""))</f>
        <v/>
      </c>
      <c r="Q1663" s="5">
        <f>ROW()</f>
        <v>1663</v>
      </c>
    </row>
    <row r="1664" spans="1:17" x14ac:dyDescent="0.3">
      <c r="A1664" s="1" t="s">
        <v>1017</v>
      </c>
      <c r="B1664" s="5"/>
      <c r="C1664" s="14">
        <f t="shared" si="417"/>
        <v>0</v>
      </c>
      <c r="D1664" s="14">
        <f t="shared" si="417"/>
        <v>0</v>
      </c>
      <c r="E1664" s="14" t="str">
        <f t="shared" si="418"/>
        <v/>
      </c>
      <c r="F1664" s="14">
        <f t="shared" si="419"/>
        <v>3</v>
      </c>
      <c r="G1664" s="14">
        <f t="shared" si="415"/>
        <v>3</v>
      </c>
      <c r="H1664" s="14">
        <f t="shared" si="426"/>
        <v>2</v>
      </c>
      <c r="I1664" s="14">
        <f t="shared" si="426"/>
        <v>5</v>
      </c>
      <c r="J1664" s="14">
        <f t="shared" si="426"/>
        <v>2</v>
      </c>
      <c r="K1664" s="14">
        <f t="shared" si="426"/>
        <v>0</v>
      </c>
      <c r="L1664" s="14" t="str">
        <f t="shared" si="421"/>
        <v>3.2.5.2</v>
      </c>
      <c r="M1664" s="15" t="str">
        <f t="shared" si="422"/>
        <v>--</v>
      </c>
      <c r="N1664" s="14" t="str">
        <f t="shared" si="423"/>
        <v/>
      </c>
      <c r="O1664" s="15" t="str">
        <f t="shared" si="416"/>
        <v/>
      </c>
      <c r="P1664" s="15" t="str">
        <f>IF(N1664=1,FLOOR(MAX($P$4:P1663),1)+1,IF(AND(P1663&lt;&gt;"",O1663&lt;&gt;1),MAX($P$4:P1663)+0.1,""))</f>
        <v/>
      </c>
      <c r="Q1664" s="5">
        <f>ROW()</f>
        <v>1664</v>
      </c>
    </row>
    <row r="1665" spans="1:17" x14ac:dyDescent="0.3">
      <c r="A1665" s="1" t="s">
        <v>190</v>
      </c>
      <c r="B1665" s="5"/>
      <c r="C1665" s="14">
        <f t="shared" si="417"/>
        <v>0</v>
      </c>
      <c r="D1665" s="14">
        <f t="shared" si="417"/>
        <v>1</v>
      </c>
      <c r="E1665" s="14" t="str">
        <f t="shared" si="418"/>
        <v/>
      </c>
      <c r="F1665" s="14">
        <f t="shared" si="419"/>
        <v>2</v>
      </c>
      <c r="G1665" s="14">
        <f t="shared" si="415"/>
        <v>3</v>
      </c>
      <c r="H1665" s="14">
        <f t="shared" si="426"/>
        <v>2</v>
      </c>
      <c r="I1665" s="14">
        <f t="shared" si="426"/>
        <v>5</v>
      </c>
      <c r="J1665" s="14">
        <f t="shared" si="426"/>
        <v>2</v>
      </c>
      <c r="K1665" s="14">
        <f t="shared" si="426"/>
        <v>0</v>
      </c>
      <c r="L1665" s="14" t="str">
        <f t="shared" si="421"/>
        <v>3.2.5.2</v>
      </c>
      <c r="M1665" s="15" t="str">
        <f t="shared" si="422"/>
        <v>--</v>
      </c>
      <c r="N1665" s="14" t="str">
        <f t="shared" si="423"/>
        <v/>
      </c>
      <c r="O1665" s="15" t="str">
        <f t="shared" si="416"/>
        <v/>
      </c>
      <c r="P1665" s="15" t="str">
        <f>IF(N1665=1,FLOOR(MAX($P$4:P1664),1)+1,IF(AND(P1664&lt;&gt;"",O1664&lt;&gt;1),MAX($P$4:P1664)+0.1,""))</f>
        <v/>
      </c>
      <c r="Q1665" s="5">
        <f>ROW()</f>
        <v>1665</v>
      </c>
    </row>
    <row r="1666" spans="1:17" x14ac:dyDescent="0.3">
      <c r="A1666" s="1" t="s">
        <v>1018</v>
      </c>
      <c r="B1666" s="5"/>
      <c r="C1666" s="14">
        <f t="shared" si="417"/>
        <v>1</v>
      </c>
      <c r="D1666" s="14">
        <f t="shared" si="417"/>
        <v>1</v>
      </c>
      <c r="E1666" s="14" t="str">
        <f t="shared" si="418"/>
        <v>OK</v>
      </c>
      <c r="F1666" s="14">
        <f t="shared" si="419"/>
        <v>2</v>
      </c>
      <c r="G1666" s="14">
        <f t="shared" si="415"/>
        <v>3</v>
      </c>
      <c r="H1666" s="14">
        <f t="shared" si="426"/>
        <v>2</v>
      </c>
      <c r="I1666" s="14">
        <f t="shared" si="426"/>
        <v>6</v>
      </c>
      <c r="J1666" s="14">
        <f t="shared" si="426"/>
        <v>0</v>
      </c>
      <c r="K1666" s="14">
        <f t="shared" si="426"/>
        <v>0</v>
      </c>
      <c r="L1666" s="14" t="str">
        <f t="shared" si="421"/>
        <v>3.2.6</v>
      </c>
      <c r="M1666" s="15" t="str">
        <f t="shared" si="422"/>
        <v>Cryptographic Protection</v>
      </c>
      <c r="N1666" s="14" t="str">
        <f t="shared" si="423"/>
        <v/>
      </c>
      <c r="O1666" s="15" t="str">
        <f t="shared" si="416"/>
        <v/>
      </c>
      <c r="P1666" s="15" t="str">
        <f>IF(N1666=1,FLOOR(MAX($P$4:P1665),1)+1,IF(AND(P1665&lt;&gt;"",O1665&lt;&gt;1),MAX($P$4:P1665)+0.1,""))</f>
        <v/>
      </c>
      <c r="Q1666" s="5">
        <f>ROW()</f>
        <v>1666</v>
      </c>
    </row>
    <row r="1667" spans="1:17" x14ac:dyDescent="0.3">
      <c r="A1667" s="1" t="s">
        <v>59</v>
      </c>
      <c r="B1667" s="5"/>
      <c r="C1667" s="14">
        <f t="shared" si="417"/>
        <v>0</v>
      </c>
      <c r="D1667" s="14">
        <f t="shared" si="417"/>
        <v>0</v>
      </c>
      <c r="E1667" s="14" t="str">
        <f t="shared" si="418"/>
        <v/>
      </c>
      <c r="F1667" s="14">
        <f t="shared" si="419"/>
        <v>2</v>
      </c>
      <c r="G1667" s="14">
        <f t="shared" si="415"/>
        <v>3</v>
      </c>
      <c r="H1667" s="14">
        <f t="shared" si="426"/>
        <v>2</v>
      </c>
      <c r="I1667" s="14">
        <f t="shared" si="426"/>
        <v>6</v>
      </c>
      <c r="J1667" s="14">
        <f t="shared" si="426"/>
        <v>0</v>
      </c>
      <c r="K1667" s="14">
        <f t="shared" si="426"/>
        <v>0</v>
      </c>
      <c r="L1667" s="14" t="str">
        <f t="shared" si="421"/>
        <v>3.2.6</v>
      </c>
      <c r="M1667" s="15" t="str">
        <f t="shared" si="422"/>
        <v>--</v>
      </c>
      <c r="N1667" s="14" t="str">
        <f t="shared" si="423"/>
        <v/>
      </c>
      <c r="O1667" s="15" t="str">
        <f t="shared" si="416"/>
        <v/>
      </c>
      <c r="P1667" s="15" t="str">
        <f>IF(N1667=1,FLOOR(MAX($P$4:P1666),1)+1,IF(AND(P1666&lt;&gt;"",O1666&lt;&gt;1),MAX($P$4:P1666)+0.1,""))</f>
        <v/>
      </c>
      <c r="Q1667" s="5">
        <f>ROW()</f>
        <v>1667</v>
      </c>
    </row>
    <row r="1668" spans="1:17" x14ac:dyDescent="0.3">
      <c r="A1668" s="1" t="s">
        <v>60</v>
      </c>
      <c r="B1668" s="5"/>
      <c r="C1668" s="14">
        <f t="shared" si="417"/>
        <v>0</v>
      </c>
      <c r="D1668" s="14">
        <f t="shared" si="417"/>
        <v>0</v>
      </c>
      <c r="E1668" s="14" t="str">
        <f t="shared" si="418"/>
        <v/>
      </c>
      <c r="F1668" s="14">
        <f t="shared" si="419"/>
        <v>2</v>
      </c>
      <c r="G1668" s="14">
        <f t="shared" si="415"/>
        <v>3</v>
      </c>
      <c r="H1668" s="14">
        <f t="shared" si="426"/>
        <v>2</v>
      </c>
      <c r="I1668" s="14">
        <f t="shared" si="426"/>
        <v>6</v>
      </c>
      <c r="J1668" s="14">
        <f t="shared" si="426"/>
        <v>0</v>
      </c>
      <c r="K1668" s="14">
        <f t="shared" si="426"/>
        <v>0</v>
      </c>
      <c r="L1668" s="14" t="str">
        <f t="shared" si="421"/>
        <v>3.2.6</v>
      </c>
      <c r="M1668" s="15" t="str">
        <f t="shared" si="422"/>
        <v>--</v>
      </c>
      <c r="N1668" s="14" t="str">
        <f t="shared" si="423"/>
        <v/>
      </c>
      <c r="O1668" s="15" t="str">
        <f t="shared" si="416"/>
        <v/>
      </c>
      <c r="P1668" s="15" t="str">
        <f>IF(N1668=1,FLOOR(MAX($P$4:P1667),1)+1,IF(AND(P1667&lt;&gt;"",O1667&lt;&gt;1),MAX($P$4:P1667)+0.1,""))</f>
        <v/>
      </c>
      <c r="Q1668" s="5">
        <f>ROW()</f>
        <v>1668</v>
      </c>
    </row>
    <row r="1669" spans="1:17" x14ac:dyDescent="0.3">
      <c r="A1669" s="1" t="s">
        <v>1019</v>
      </c>
      <c r="B1669" s="5"/>
      <c r="C1669" s="14">
        <f t="shared" si="417"/>
        <v>0</v>
      </c>
      <c r="D1669" s="14">
        <f t="shared" si="417"/>
        <v>0</v>
      </c>
      <c r="E1669" s="14" t="str">
        <f t="shared" si="418"/>
        <v/>
      </c>
      <c r="F1669" s="14">
        <f t="shared" si="419"/>
        <v>2</v>
      </c>
      <c r="G1669" s="14">
        <f t="shared" ref="G1669:G1732" si="427">G1668+IF(NOT(ISERROR(FIND("&lt;PRT&gt;",A1669))),1,0)</f>
        <v>3</v>
      </c>
      <c r="H1669" s="14">
        <f t="shared" si="426"/>
        <v>2</v>
      </c>
      <c r="I1669" s="14">
        <f t="shared" si="426"/>
        <v>6</v>
      </c>
      <c r="J1669" s="14">
        <f t="shared" si="426"/>
        <v>0</v>
      </c>
      <c r="K1669" s="14">
        <f t="shared" si="426"/>
        <v>0</v>
      </c>
      <c r="L1669" s="14" t="str">
        <f t="shared" si="421"/>
        <v>3.2.6</v>
      </c>
      <c r="M1669" s="15" t="str">
        <f t="shared" si="422"/>
        <v>--</v>
      </c>
      <c r="N1669" s="14" t="str">
        <f t="shared" si="423"/>
        <v/>
      </c>
      <c r="O1669" s="15" t="str">
        <f t="shared" ref="O1669:O1732" si="428">IF(ISERROR(FIND(O$4,$A1669)),"",1)</f>
        <v/>
      </c>
      <c r="P1669" s="15" t="str">
        <f>IF(N1669=1,FLOOR(MAX($P$4:P1668),1)+1,IF(AND(P1668&lt;&gt;"",O1668&lt;&gt;1),MAX($P$4:P1668)+0.1,""))</f>
        <v/>
      </c>
      <c r="Q1669" s="5">
        <f>ROW()</f>
        <v>1669</v>
      </c>
    </row>
    <row r="1670" spans="1:17" x14ac:dyDescent="0.3">
      <c r="A1670" s="1" t="s">
        <v>1020</v>
      </c>
      <c r="B1670" s="5"/>
      <c r="C1670" s="14">
        <f t="shared" ref="C1670:D1733" si="429">(LEN($A1670)-LEN(SUBSTITUTE($A1670,C$3,"")))/LEN(C$3)</f>
        <v>0</v>
      </c>
      <c r="D1670" s="14">
        <f t="shared" si="429"/>
        <v>0</v>
      </c>
      <c r="E1670" s="14" t="str">
        <f t="shared" ref="E1670:E1733" si="430">IF(AND(C1670&gt;0,D1670&gt;0),IF(FIND(D$3,A1670)&gt;FIND(C$3,A1670),"WARNING","OK"),"")</f>
        <v/>
      </c>
      <c r="F1670" s="14">
        <f t="shared" ref="F1670:F1733" si="431">F1669+C1670-D1670</f>
        <v>2</v>
      </c>
      <c r="G1670" s="14">
        <f t="shared" si="427"/>
        <v>3</v>
      </c>
      <c r="H1670" s="14">
        <f t="shared" ref="H1670:K1685" si="432">IF(G1670&lt;&gt;G1669,0,IF(AND(($F1669-$D1670)=(H$3-1),$F1670=H$3),H1669+1,H1669))</f>
        <v>2</v>
      </c>
      <c r="I1670" s="14">
        <f t="shared" si="432"/>
        <v>6</v>
      </c>
      <c r="J1670" s="14">
        <f t="shared" si="432"/>
        <v>0</v>
      </c>
      <c r="K1670" s="14">
        <f t="shared" si="432"/>
        <v>0</v>
      </c>
      <c r="L1670" s="14" t="str">
        <f t="shared" ref="L1670:L1733" si="433">SUBSTITUTE(G1670&amp;"."&amp;H1670&amp;"."&amp;I1670&amp;"."&amp;J1670&amp;"."&amp;K1670,".0","")</f>
        <v>3.2.6</v>
      </c>
      <c r="M1670" s="15" t="str">
        <f t="shared" ref="M1670:M1733" si="434">IF(ISERROR(FIND("&lt;SPT&gt;&lt;TTL&gt;",A1670)),"--",SUBSTITUTE(SUBSTITUTE(MID(A1670&amp;A1671,FIND("&lt;SPT&gt;&lt;TTL&gt;",A1670&amp;A1671)+10,FIND("&lt;/TTL&gt;",A1670&amp;A1671)-FIND("&lt;SPT&gt;&lt;TTL&gt;",A1670&amp;A1671)-10),"&lt;SUB&gt;",""),"&lt;/SUB&gt;",""))</f>
        <v>--</v>
      </c>
      <c r="N1670" s="14" t="str">
        <f t="shared" ref="N1670:N1733" si="435">IF(ISERROR(FIND(N$4,UPPER($A1670))),"",1)</f>
        <v/>
      </c>
      <c r="O1670" s="15" t="str">
        <f t="shared" si="428"/>
        <v/>
      </c>
      <c r="P1670" s="15" t="str">
        <f>IF(N1670=1,FLOOR(MAX($P$4:P1669),1)+1,IF(AND(P1669&lt;&gt;"",O1669&lt;&gt;1),MAX($P$4:P1669)+0.1,""))</f>
        <v/>
      </c>
      <c r="Q1670" s="5">
        <f>ROW()</f>
        <v>1670</v>
      </c>
    </row>
    <row r="1671" spans="1:17" x14ac:dyDescent="0.3">
      <c r="A1671" s="1" t="s">
        <v>55</v>
      </c>
      <c r="B1671" s="5"/>
      <c r="C1671" s="14">
        <f t="shared" si="429"/>
        <v>0</v>
      </c>
      <c r="D1671" s="14">
        <f t="shared" si="429"/>
        <v>0</v>
      </c>
      <c r="E1671" s="14" t="str">
        <f t="shared" si="430"/>
        <v/>
      </c>
      <c r="F1671" s="14">
        <f t="shared" si="431"/>
        <v>2</v>
      </c>
      <c r="G1671" s="14">
        <f t="shared" si="427"/>
        <v>3</v>
      </c>
      <c r="H1671" s="14">
        <f t="shared" si="432"/>
        <v>2</v>
      </c>
      <c r="I1671" s="14">
        <f t="shared" si="432"/>
        <v>6</v>
      </c>
      <c r="J1671" s="14">
        <f t="shared" si="432"/>
        <v>0</v>
      </c>
      <c r="K1671" s="14">
        <f t="shared" si="432"/>
        <v>0</v>
      </c>
      <c r="L1671" s="14" t="str">
        <f t="shared" si="433"/>
        <v>3.2.6</v>
      </c>
      <c r="M1671" s="15" t="str">
        <f t="shared" si="434"/>
        <v>--</v>
      </c>
      <c r="N1671" s="14" t="str">
        <f t="shared" si="435"/>
        <v/>
      </c>
      <c r="O1671" s="15" t="str">
        <f t="shared" si="428"/>
        <v/>
      </c>
      <c r="P1671" s="15" t="str">
        <f>IF(N1671=1,FLOOR(MAX($P$4:P1670),1)+1,IF(AND(P1670&lt;&gt;"",O1670&lt;&gt;1),MAX($P$4:P1670)+0.1,""))</f>
        <v/>
      </c>
      <c r="Q1671" s="5">
        <f>ROW()</f>
        <v>1671</v>
      </c>
    </row>
    <row r="1672" spans="1:17" x14ac:dyDescent="0.3">
      <c r="A1672" s="1" t="s">
        <v>1021</v>
      </c>
      <c r="B1672" s="5"/>
      <c r="C1672" s="14">
        <f t="shared" si="429"/>
        <v>0</v>
      </c>
      <c r="D1672" s="14">
        <f t="shared" si="429"/>
        <v>0</v>
      </c>
      <c r="E1672" s="14" t="str">
        <f t="shared" si="430"/>
        <v/>
      </c>
      <c r="F1672" s="14">
        <f t="shared" si="431"/>
        <v>2</v>
      </c>
      <c r="G1672" s="14">
        <f t="shared" si="427"/>
        <v>3</v>
      </c>
      <c r="H1672" s="14">
        <f t="shared" si="432"/>
        <v>2</v>
      </c>
      <c r="I1672" s="14">
        <f t="shared" si="432"/>
        <v>6</v>
      </c>
      <c r="J1672" s="14">
        <f t="shared" si="432"/>
        <v>0</v>
      </c>
      <c r="K1672" s="14">
        <f t="shared" si="432"/>
        <v>0</v>
      </c>
      <c r="L1672" s="14" t="str">
        <f t="shared" si="433"/>
        <v>3.2.6</v>
      </c>
      <c r="M1672" s="15" t="str">
        <f t="shared" si="434"/>
        <v>--</v>
      </c>
      <c r="N1672" s="14" t="str">
        <f t="shared" si="435"/>
        <v/>
      </c>
      <c r="O1672" s="15" t="str">
        <f t="shared" si="428"/>
        <v/>
      </c>
      <c r="P1672" s="15" t="str">
        <f>IF(N1672=1,FLOOR(MAX($P$4:P1671),1)+1,IF(AND(P1671&lt;&gt;"",O1671&lt;&gt;1),MAX($P$4:P1671)+0.1,""))</f>
        <v/>
      </c>
      <c r="Q1672" s="5">
        <f>ROW()</f>
        <v>1672</v>
      </c>
    </row>
    <row r="1673" spans="1:17" x14ac:dyDescent="0.3">
      <c r="A1673" s="1" t="s">
        <v>1022</v>
      </c>
      <c r="B1673" s="5"/>
      <c r="C1673" s="14">
        <f t="shared" si="429"/>
        <v>0</v>
      </c>
      <c r="D1673" s="14">
        <f t="shared" si="429"/>
        <v>0</v>
      </c>
      <c r="E1673" s="14" t="str">
        <f t="shared" si="430"/>
        <v/>
      </c>
      <c r="F1673" s="14">
        <f t="shared" si="431"/>
        <v>2</v>
      </c>
      <c r="G1673" s="14">
        <f t="shared" si="427"/>
        <v>3</v>
      </c>
      <c r="H1673" s="14">
        <f t="shared" si="432"/>
        <v>2</v>
      </c>
      <c r="I1673" s="14">
        <f t="shared" si="432"/>
        <v>6</v>
      </c>
      <c r="J1673" s="14">
        <f t="shared" si="432"/>
        <v>0</v>
      </c>
      <c r="K1673" s="14">
        <f t="shared" si="432"/>
        <v>0</v>
      </c>
      <c r="L1673" s="14" t="str">
        <f t="shared" si="433"/>
        <v>3.2.6</v>
      </c>
      <c r="M1673" s="15" t="str">
        <f t="shared" si="434"/>
        <v>--</v>
      </c>
      <c r="N1673" s="14" t="str">
        <f t="shared" si="435"/>
        <v/>
      </c>
      <c r="O1673" s="15" t="str">
        <f t="shared" si="428"/>
        <v/>
      </c>
      <c r="P1673" s="15" t="str">
        <f>IF(N1673=1,FLOOR(MAX($P$4:P1672),1)+1,IF(AND(P1672&lt;&gt;"",O1672&lt;&gt;1),MAX($P$4:P1672)+0.1,""))</f>
        <v/>
      </c>
      <c r="Q1673" s="5">
        <f>ROW()</f>
        <v>1673</v>
      </c>
    </row>
    <row r="1674" spans="1:17" x14ac:dyDescent="0.3">
      <c r="A1674" s="1" t="s">
        <v>1023</v>
      </c>
      <c r="B1674" s="5"/>
      <c r="C1674" s="14">
        <f t="shared" si="429"/>
        <v>0</v>
      </c>
      <c r="D1674" s="14">
        <f t="shared" si="429"/>
        <v>0</v>
      </c>
      <c r="E1674" s="14" t="str">
        <f t="shared" si="430"/>
        <v/>
      </c>
      <c r="F1674" s="14">
        <f t="shared" si="431"/>
        <v>2</v>
      </c>
      <c r="G1674" s="14">
        <f t="shared" si="427"/>
        <v>3</v>
      </c>
      <c r="H1674" s="14">
        <f t="shared" si="432"/>
        <v>2</v>
      </c>
      <c r="I1674" s="14">
        <f t="shared" si="432"/>
        <v>6</v>
      </c>
      <c r="J1674" s="14">
        <f t="shared" si="432"/>
        <v>0</v>
      </c>
      <c r="K1674" s="14">
        <f t="shared" si="432"/>
        <v>0</v>
      </c>
      <c r="L1674" s="14" t="str">
        <f t="shared" si="433"/>
        <v>3.2.6</v>
      </c>
      <c r="M1674" s="15" t="str">
        <f t="shared" si="434"/>
        <v>--</v>
      </c>
      <c r="N1674" s="14" t="str">
        <f t="shared" si="435"/>
        <v/>
      </c>
      <c r="O1674" s="15" t="str">
        <f t="shared" si="428"/>
        <v/>
      </c>
      <c r="P1674" s="15" t="str">
        <f>IF(N1674=1,FLOOR(MAX($P$4:P1673),1)+1,IF(AND(P1673&lt;&gt;"",O1673&lt;&gt;1),MAX($P$4:P1673)+0.1,""))</f>
        <v/>
      </c>
      <c r="Q1674" s="5">
        <f>ROW()</f>
        <v>1674</v>
      </c>
    </row>
    <row r="1675" spans="1:17" x14ac:dyDescent="0.3">
      <c r="A1675" s="1" t="s">
        <v>55</v>
      </c>
      <c r="B1675" s="5"/>
      <c r="C1675" s="14">
        <f t="shared" si="429"/>
        <v>0</v>
      </c>
      <c r="D1675" s="14">
        <f t="shared" si="429"/>
        <v>0</v>
      </c>
      <c r="E1675" s="14" t="str">
        <f t="shared" si="430"/>
        <v/>
      </c>
      <c r="F1675" s="14">
        <f t="shared" si="431"/>
        <v>2</v>
      </c>
      <c r="G1675" s="14">
        <f t="shared" si="427"/>
        <v>3</v>
      </c>
      <c r="H1675" s="14">
        <f t="shared" si="432"/>
        <v>2</v>
      </c>
      <c r="I1675" s="14">
        <f t="shared" si="432"/>
        <v>6</v>
      </c>
      <c r="J1675" s="14">
        <f t="shared" si="432"/>
        <v>0</v>
      </c>
      <c r="K1675" s="14">
        <f t="shared" si="432"/>
        <v>0</v>
      </c>
      <c r="L1675" s="14" t="str">
        <f t="shared" si="433"/>
        <v>3.2.6</v>
      </c>
      <c r="M1675" s="15" t="str">
        <f t="shared" si="434"/>
        <v>--</v>
      </c>
      <c r="N1675" s="14" t="str">
        <f t="shared" si="435"/>
        <v/>
      </c>
      <c r="O1675" s="15" t="str">
        <f t="shared" si="428"/>
        <v/>
      </c>
      <c r="P1675" s="15" t="str">
        <f>IF(N1675=1,FLOOR(MAX($P$4:P1674),1)+1,IF(AND(P1674&lt;&gt;"",O1674&lt;&gt;1),MAX($P$4:P1674)+0.1,""))</f>
        <v/>
      </c>
      <c r="Q1675" s="5">
        <f>ROW()</f>
        <v>1675</v>
      </c>
    </row>
    <row r="1676" spans="1:17" x14ac:dyDescent="0.3">
      <c r="A1676" s="1" t="s">
        <v>1024</v>
      </c>
      <c r="B1676" s="5"/>
      <c r="C1676" s="14">
        <f t="shared" si="429"/>
        <v>0</v>
      </c>
      <c r="D1676" s="14">
        <f t="shared" si="429"/>
        <v>0</v>
      </c>
      <c r="E1676" s="14" t="str">
        <f t="shared" si="430"/>
        <v/>
      </c>
      <c r="F1676" s="14">
        <f t="shared" si="431"/>
        <v>2</v>
      </c>
      <c r="G1676" s="14">
        <f t="shared" si="427"/>
        <v>3</v>
      </c>
      <c r="H1676" s="14">
        <f t="shared" si="432"/>
        <v>2</v>
      </c>
      <c r="I1676" s="14">
        <f t="shared" si="432"/>
        <v>6</v>
      </c>
      <c r="J1676" s="14">
        <f t="shared" si="432"/>
        <v>0</v>
      </c>
      <c r="K1676" s="14">
        <f t="shared" si="432"/>
        <v>0</v>
      </c>
      <c r="L1676" s="14" t="str">
        <f t="shared" si="433"/>
        <v>3.2.6</v>
      </c>
      <c r="M1676" s="15" t="str">
        <f t="shared" si="434"/>
        <v>--</v>
      </c>
      <c r="N1676" s="14" t="str">
        <f t="shared" si="435"/>
        <v/>
      </c>
      <c r="O1676" s="15" t="str">
        <f t="shared" si="428"/>
        <v/>
      </c>
      <c r="P1676" s="15" t="str">
        <f>IF(N1676=1,FLOOR(MAX($P$4:P1675),1)+1,IF(AND(P1675&lt;&gt;"",O1675&lt;&gt;1),MAX($P$4:P1675)+0.1,""))</f>
        <v/>
      </c>
      <c r="Q1676" s="5">
        <f>ROW()</f>
        <v>1676</v>
      </c>
    </row>
    <row r="1677" spans="1:17" x14ac:dyDescent="0.3">
      <c r="A1677" s="1" t="s">
        <v>1025</v>
      </c>
      <c r="B1677" s="5"/>
      <c r="C1677" s="14">
        <f t="shared" si="429"/>
        <v>0</v>
      </c>
      <c r="D1677" s="14">
        <f t="shared" si="429"/>
        <v>0</v>
      </c>
      <c r="E1677" s="14" t="str">
        <f t="shared" si="430"/>
        <v/>
      </c>
      <c r="F1677" s="14">
        <f t="shared" si="431"/>
        <v>2</v>
      </c>
      <c r="G1677" s="14">
        <f t="shared" si="427"/>
        <v>3</v>
      </c>
      <c r="H1677" s="14">
        <f t="shared" si="432"/>
        <v>2</v>
      </c>
      <c r="I1677" s="14">
        <f t="shared" si="432"/>
        <v>6</v>
      </c>
      <c r="J1677" s="14">
        <f t="shared" si="432"/>
        <v>0</v>
      </c>
      <c r="K1677" s="14">
        <f t="shared" si="432"/>
        <v>0</v>
      </c>
      <c r="L1677" s="14" t="str">
        <f t="shared" si="433"/>
        <v>3.2.6</v>
      </c>
      <c r="M1677" s="15" t="str">
        <f t="shared" si="434"/>
        <v>--</v>
      </c>
      <c r="N1677" s="14" t="str">
        <f t="shared" si="435"/>
        <v/>
      </c>
      <c r="O1677" s="15" t="str">
        <f t="shared" si="428"/>
        <v/>
      </c>
      <c r="P1677" s="15" t="str">
        <f>IF(N1677=1,FLOOR(MAX($P$4:P1676),1)+1,IF(AND(P1676&lt;&gt;"",O1676&lt;&gt;1),MAX($P$4:P1676)+0.1,""))</f>
        <v/>
      </c>
      <c r="Q1677" s="5">
        <f>ROW()</f>
        <v>1677</v>
      </c>
    </row>
    <row r="1678" spans="1:17" x14ac:dyDescent="0.3">
      <c r="A1678" s="1" t="s">
        <v>1026</v>
      </c>
      <c r="B1678" s="5"/>
      <c r="C1678" s="14">
        <f t="shared" si="429"/>
        <v>0</v>
      </c>
      <c r="D1678" s="14">
        <f t="shared" si="429"/>
        <v>0</v>
      </c>
      <c r="E1678" s="14" t="str">
        <f t="shared" si="430"/>
        <v/>
      </c>
      <c r="F1678" s="14">
        <f t="shared" si="431"/>
        <v>2</v>
      </c>
      <c r="G1678" s="14">
        <f t="shared" si="427"/>
        <v>3</v>
      </c>
      <c r="H1678" s="14">
        <f t="shared" si="432"/>
        <v>2</v>
      </c>
      <c r="I1678" s="14">
        <f t="shared" si="432"/>
        <v>6</v>
      </c>
      <c r="J1678" s="14">
        <f t="shared" si="432"/>
        <v>0</v>
      </c>
      <c r="K1678" s="14">
        <f t="shared" si="432"/>
        <v>0</v>
      </c>
      <c r="L1678" s="14" t="str">
        <f t="shared" si="433"/>
        <v>3.2.6</v>
      </c>
      <c r="M1678" s="15" t="str">
        <f t="shared" si="434"/>
        <v>--</v>
      </c>
      <c r="N1678" s="14" t="str">
        <f t="shared" si="435"/>
        <v/>
      </c>
      <c r="O1678" s="15" t="str">
        <f t="shared" si="428"/>
        <v/>
      </c>
      <c r="P1678" s="15" t="str">
        <f>IF(N1678=1,FLOOR(MAX($P$4:P1677),1)+1,IF(AND(P1677&lt;&gt;"",O1677&lt;&gt;1),MAX($P$4:P1677)+0.1,""))</f>
        <v/>
      </c>
      <c r="Q1678" s="5">
        <f>ROW()</f>
        <v>1678</v>
      </c>
    </row>
    <row r="1679" spans="1:17" x14ac:dyDescent="0.3">
      <c r="A1679" s="1" t="s">
        <v>1027</v>
      </c>
      <c r="B1679" s="5"/>
      <c r="C1679" s="14">
        <f t="shared" si="429"/>
        <v>0</v>
      </c>
      <c r="D1679" s="14">
        <f t="shared" si="429"/>
        <v>0</v>
      </c>
      <c r="E1679" s="14" t="str">
        <f t="shared" si="430"/>
        <v/>
      </c>
      <c r="F1679" s="14">
        <f t="shared" si="431"/>
        <v>2</v>
      </c>
      <c r="G1679" s="14">
        <f t="shared" si="427"/>
        <v>3</v>
      </c>
      <c r="H1679" s="14">
        <f t="shared" si="432"/>
        <v>2</v>
      </c>
      <c r="I1679" s="14">
        <f t="shared" si="432"/>
        <v>6</v>
      </c>
      <c r="J1679" s="14">
        <f t="shared" si="432"/>
        <v>0</v>
      </c>
      <c r="K1679" s="14">
        <f t="shared" si="432"/>
        <v>0</v>
      </c>
      <c r="L1679" s="14" t="str">
        <f t="shared" si="433"/>
        <v>3.2.6</v>
      </c>
      <c r="M1679" s="15" t="str">
        <f t="shared" si="434"/>
        <v>--</v>
      </c>
      <c r="N1679" s="14" t="str">
        <f t="shared" si="435"/>
        <v/>
      </c>
      <c r="O1679" s="15" t="str">
        <f t="shared" si="428"/>
        <v/>
      </c>
      <c r="P1679" s="15" t="str">
        <f>IF(N1679=1,FLOOR(MAX($P$4:P1678),1)+1,IF(AND(P1678&lt;&gt;"",O1678&lt;&gt;1),MAX($P$4:P1678)+0.1,""))</f>
        <v/>
      </c>
      <c r="Q1679" s="5">
        <f>ROW()</f>
        <v>1679</v>
      </c>
    </row>
    <row r="1680" spans="1:17" x14ac:dyDescent="0.3">
      <c r="A1680" s="1" t="s">
        <v>1028</v>
      </c>
      <c r="B1680" s="5"/>
      <c r="C1680" s="14">
        <f t="shared" si="429"/>
        <v>0</v>
      </c>
      <c r="D1680" s="14">
        <f t="shared" si="429"/>
        <v>0</v>
      </c>
      <c r="E1680" s="14" t="str">
        <f t="shared" si="430"/>
        <v/>
      </c>
      <c r="F1680" s="14">
        <f t="shared" si="431"/>
        <v>2</v>
      </c>
      <c r="G1680" s="14">
        <f t="shared" si="427"/>
        <v>3</v>
      </c>
      <c r="H1680" s="14">
        <f t="shared" si="432"/>
        <v>2</v>
      </c>
      <c r="I1680" s="14">
        <f t="shared" si="432"/>
        <v>6</v>
      </c>
      <c r="J1680" s="14">
        <f t="shared" si="432"/>
        <v>0</v>
      </c>
      <c r="K1680" s="14">
        <f t="shared" si="432"/>
        <v>0</v>
      </c>
      <c r="L1680" s="14" t="str">
        <f t="shared" si="433"/>
        <v>3.2.6</v>
      </c>
      <c r="M1680" s="15" t="str">
        <f t="shared" si="434"/>
        <v>--</v>
      </c>
      <c r="N1680" s="14" t="str">
        <f t="shared" si="435"/>
        <v/>
      </c>
      <c r="O1680" s="15" t="str">
        <f t="shared" si="428"/>
        <v/>
      </c>
      <c r="P1680" s="15" t="str">
        <f>IF(N1680=1,FLOOR(MAX($P$4:P1679),1)+1,IF(AND(P1679&lt;&gt;"",O1679&lt;&gt;1),MAX($P$4:P1679)+0.1,""))</f>
        <v/>
      </c>
      <c r="Q1680" s="5">
        <f>ROW()</f>
        <v>1680</v>
      </c>
    </row>
    <row r="1681" spans="1:17" x14ac:dyDescent="0.3">
      <c r="A1681" s="1" t="s">
        <v>1029</v>
      </c>
      <c r="B1681" s="5"/>
      <c r="C1681" s="14">
        <f t="shared" si="429"/>
        <v>0</v>
      </c>
      <c r="D1681" s="14">
        <f t="shared" si="429"/>
        <v>0</v>
      </c>
      <c r="E1681" s="14" t="str">
        <f t="shared" si="430"/>
        <v/>
      </c>
      <c r="F1681" s="14">
        <f t="shared" si="431"/>
        <v>2</v>
      </c>
      <c r="G1681" s="14">
        <f t="shared" si="427"/>
        <v>3</v>
      </c>
      <c r="H1681" s="14">
        <f t="shared" si="432"/>
        <v>2</v>
      </c>
      <c r="I1681" s="14">
        <f t="shared" si="432"/>
        <v>6</v>
      </c>
      <c r="J1681" s="14">
        <f t="shared" si="432"/>
        <v>0</v>
      </c>
      <c r="K1681" s="14">
        <f t="shared" si="432"/>
        <v>0</v>
      </c>
      <c r="L1681" s="14" t="str">
        <f t="shared" si="433"/>
        <v>3.2.6</v>
      </c>
      <c r="M1681" s="15" t="str">
        <f t="shared" si="434"/>
        <v>--</v>
      </c>
      <c r="N1681" s="14" t="str">
        <f t="shared" si="435"/>
        <v/>
      </c>
      <c r="O1681" s="15" t="str">
        <f t="shared" si="428"/>
        <v/>
      </c>
      <c r="P1681" s="15" t="str">
        <f>IF(N1681=1,FLOOR(MAX($P$4:P1680),1)+1,IF(AND(P1680&lt;&gt;"",O1680&lt;&gt;1),MAX($P$4:P1680)+0.1,""))</f>
        <v/>
      </c>
      <c r="Q1681" s="5">
        <f>ROW()</f>
        <v>1681</v>
      </c>
    </row>
    <row r="1682" spans="1:17" x14ac:dyDescent="0.3">
      <c r="A1682" s="1" t="s">
        <v>1030</v>
      </c>
      <c r="B1682" s="5"/>
      <c r="C1682" s="14">
        <f t="shared" si="429"/>
        <v>0</v>
      </c>
      <c r="D1682" s="14">
        <f t="shared" si="429"/>
        <v>0</v>
      </c>
      <c r="E1682" s="14" t="str">
        <f t="shared" si="430"/>
        <v/>
      </c>
      <c r="F1682" s="14">
        <f t="shared" si="431"/>
        <v>2</v>
      </c>
      <c r="G1682" s="14">
        <f t="shared" si="427"/>
        <v>3</v>
      </c>
      <c r="H1682" s="14">
        <f t="shared" si="432"/>
        <v>2</v>
      </c>
      <c r="I1682" s="14">
        <f t="shared" si="432"/>
        <v>6</v>
      </c>
      <c r="J1682" s="14">
        <f t="shared" si="432"/>
        <v>0</v>
      </c>
      <c r="K1682" s="14">
        <f t="shared" si="432"/>
        <v>0</v>
      </c>
      <c r="L1682" s="14" t="str">
        <f t="shared" si="433"/>
        <v>3.2.6</v>
      </c>
      <c r="M1682" s="15" t="str">
        <f t="shared" si="434"/>
        <v>--</v>
      </c>
      <c r="N1682" s="14" t="str">
        <f t="shared" si="435"/>
        <v/>
      </c>
      <c r="O1682" s="15" t="str">
        <f t="shared" si="428"/>
        <v/>
      </c>
      <c r="P1682" s="15" t="str">
        <f>IF(N1682=1,FLOOR(MAX($P$4:P1681),1)+1,IF(AND(P1681&lt;&gt;"",O1681&lt;&gt;1),MAX($P$4:P1681)+0.1,""))</f>
        <v/>
      </c>
      <c r="Q1682" s="5">
        <f>ROW()</f>
        <v>1682</v>
      </c>
    </row>
    <row r="1683" spans="1:17" x14ac:dyDescent="0.3">
      <c r="A1683" s="1" t="s">
        <v>1031</v>
      </c>
      <c r="B1683" s="5"/>
      <c r="C1683" s="14">
        <f t="shared" si="429"/>
        <v>0</v>
      </c>
      <c r="D1683" s="14">
        <f t="shared" si="429"/>
        <v>0</v>
      </c>
      <c r="E1683" s="14" t="str">
        <f t="shared" si="430"/>
        <v/>
      </c>
      <c r="F1683" s="14">
        <f t="shared" si="431"/>
        <v>2</v>
      </c>
      <c r="G1683" s="14">
        <f t="shared" si="427"/>
        <v>3</v>
      </c>
      <c r="H1683" s="14">
        <f t="shared" si="432"/>
        <v>2</v>
      </c>
      <c r="I1683" s="14">
        <f t="shared" si="432"/>
        <v>6</v>
      </c>
      <c r="J1683" s="14">
        <f t="shared" si="432"/>
        <v>0</v>
      </c>
      <c r="K1683" s="14">
        <f t="shared" si="432"/>
        <v>0</v>
      </c>
      <c r="L1683" s="14" t="str">
        <f t="shared" si="433"/>
        <v>3.2.6</v>
      </c>
      <c r="M1683" s="15" t="str">
        <f t="shared" si="434"/>
        <v>--</v>
      </c>
      <c r="N1683" s="14" t="str">
        <f t="shared" si="435"/>
        <v/>
      </c>
      <c r="O1683" s="15" t="str">
        <f t="shared" si="428"/>
        <v/>
      </c>
      <c r="P1683" s="15" t="str">
        <f>IF(N1683=1,FLOOR(MAX($P$4:P1682),1)+1,IF(AND(P1682&lt;&gt;"",O1682&lt;&gt;1),MAX($P$4:P1682)+0.1,""))</f>
        <v/>
      </c>
      <c r="Q1683" s="5">
        <f>ROW()</f>
        <v>1683</v>
      </c>
    </row>
    <row r="1684" spans="1:17" x14ac:dyDescent="0.3">
      <c r="A1684" s="1" t="s">
        <v>1032</v>
      </c>
      <c r="B1684" s="5"/>
      <c r="C1684" s="14">
        <f t="shared" si="429"/>
        <v>0</v>
      </c>
      <c r="D1684" s="14">
        <f t="shared" si="429"/>
        <v>0</v>
      </c>
      <c r="E1684" s="14" t="str">
        <f t="shared" si="430"/>
        <v/>
      </c>
      <c r="F1684" s="14">
        <f t="shared" si="431"/>
        <v>2</v>
      </c>
      <c r="G1684" s="14">
        <f t="shared" si="427"/>
        <v>3</v>
      </c>
      <c r="H1684" s="14">
        <f t="shared" si="432"/>
        <v>2</v>
      </c>
      <c r="I1684" s="14">
        <f t="shared" si="432"/>
        <v>6</v>
      </c>
      <c r="J1684" s="14">
        <f t="shared" si="432"/>
        <v>0</v>
      </c>
      <c r="K1684" s="14">
        <f t="shared" si="432"/>
        <v>0</v>
      </c>
      <c r="L1684" s="14" t="str">
        <f t="shared" si="433"/>
        <v>3.2.6</v>
      </c>
      <c r="M1684" s="15" t="str">
        <f t="shared" si="434"/>
        <v>--</v>
      </c>
      <c r="N1684" s="14" t="str">
        <f t="shared" si="435"/>
        <v/>
      </c>
      <c r="O1684" s="15" t="str">
        <f t="shared" si="428"/>
        <v/>
      </c>
      <c r="P1684" s="15" t="str">
        <f>IF(N1684=1,FLOOR(MAX($P$4:P1683),1)+1,IF(AND(P1683&lt;&gt;"",O1683&lt;&gt;1),MAX($P$4:P1683)+0.1,""))</f>
        <v/>
      </c>
      <c r="Q1684" s="5">
        <f>ROW()</f>
        <v>1684</v>
      </c>
    </row>
    <row r="1685" spans="1:17" x14ac:dyDescent="0.3">
      <c r="A1685" s="1" t="s">
        <v>1033</v>
      </c>
      <c r="B1685" s="5"/>
      <c r="C1685" s="14">
        <f t="shared" si="429"/>
        <v>0</v>
      </c>
      <c r="D1685" s="14">
        <f t="shared" si="429"/>
        <v>0</v>
      </c>
      <c r="E1685" s="14" t="str">
        <f t="shared" si="430"/>
        <v/>
      </c>
      <c r="F1685" s="14">
        <f t="shared" si="431"/>
        <v>2</v>
      </c>
      <c r="G1685" s="14">
        <f t="shared" si="427"/>
        <v>3</v>
      </c>
      <c r="H1685" s="14">
        <f t="shared" si="432"/>
        <v>2</v>
      </c>
      <c r="I1685" s="14">
        <f t="shared" si="432"/>
        <v>6</v>
      </c>
      <c r="J1685" s="14">
        <f t="shared" si="432"/>
        <v>0</v>
      </c>
      <c r="K1685" s="14">
        <f t="shared" si="432"/>
        <v>0</v>
      </c>
      <c r="L1685" s="14" t="str">
        <f t="shared" si="433"/>
        <v>3.2.6</v>
      </c>
      <c r="M1685" s="15" t="str">
        <f t="shared" si="434"/>
        <v>--</v>
      </c>
      <c r="N1685" s="14" t="str">
        <f t="shared" si="435"/>
        <v/>
      </c>
      <c r="O1685" s="15" t="str">
        <f t="shared" si="428"/>
        <v/>
      </c>
      <c r="P1685" s="15" t="str">
        <f>IF(N1685=1,FLOOR(MAX($P$4:P1684),1)+1,IF(AND(P1684&lt;&gt;"",O1684&lt;&gt;1),MAX($P$4:P1684)+0.1,""))</f>
        <v/>
      </c>
      <c r="Q1685" s="5">
        <f>ROW()</f>
        <v>1685</v>
      </c>
    </row>
    <row r="1686" spans="1:17" x14ac:dyDescent="0.3">
      <c r="A1686" s="1" t="s">
        <v>1034</v>
      </c>
      <c r="B1686" s="5"/>
      <c r="C1686" s="14">
        <f t="shared" si="429"/>
        <v>0</v>
      </c>
      <c r="D1686" s="14">
        <f t="shared" si="429"/>
        <v>0</v>
      </c>
      <c r="E1686" s="14" t="str">
        <f t="shared" si="430"/>
        <v/>
      </c>
      <c r="F1686" s="14">
        <f t="shared" si="431"/>
        <v>2</v>
      </c>
      <c r="G1686" s="14">
        <f t="shared" si="427"/>
        <v>3</v>
      </c>
      <c r="H1686" s="14">
        <f t="shared" ref="H1686:K1701" si="436">IF(G1686&lt;&gt;G1685,0,IF(AND(($F1685-$D1686)=(H$3-1),$F1686=H$3),H1685+1,H1685))</f>
        <v>2</v>
      </c>
      <c r="I1686" s="14">
        <f t="shared" si="436"/>
        <v>6</v>
      </c>
      <c r="J1686" s="14">
        <f t="shared" si="436"/>
        <v>0</v>
      </c>
      <c r="K1686" s="14">
        <f t="shared" si="436"/>
        <v>0</v>
      </c>
      <c r="L1686" s="14" t="str">
        <f t="shared" si="433"/>
        <v>3.2.6</v>
      </c>
      <c r="M1686" s="15" t="str">
        <f t="shared" si="434"/>
        <v>--</v>
      </c>
      <c r="N1686" s="14" t="str">
        <f t="shared" si="435"/>
        <v/>
      </c>
      <c r="O1686" s="15" t="str">
        <f t="shared" si="428"/>
        <v/>
      </c>
      <c r="P1686" s="15" t="str">
        <f>IF(N1686=1,FLOOR(MAX($P$4:P1685),1)+1,IF(AND(P1685&lt;&gt;"",O1685&lt;&gt;1),MAX($P$4:P1685)+0.1,""))</f>
        <v/>
      </c>
      <c r="Q1686" s="5">
        <f>ROW()</f>
        <v>1686</v>
      </c>
    </row>
    <row r="1687" spans="1:17" x14ac:dyDescent="0.3">
      <c r="A1687" s="1" t="s">
        <v>55</v>
      </c>
      <c r="B1687" s="5"/>
      <c r="C1687" s="14">
        <f t="shared" si="429"/>
        <v>0</v>
      </c>
      <c r="D1687" s="14">
        <f t="shared" si="429"/>
        <v>0</v>
      </c>
      <c r="E1687" s="14" t="str">
        <f t="shared" si="430"/>
        <v/>
      </c>
      <c r="F1687" s="14">
        <f t="shared" si="431"/>
        <v>2</v>
      </c>
      <c r="G1687" s="14">
        <f t="shared" si="427"/>
        <v>3</v>
      </c>
      <c r="H1687" s="14">
        <f t="shared" si="436"/>
        <v>2</v>
      </c>
      <c r="I1687" s="14">
        <f t="shared" si="436"/>
        <v>6</v>
      </c>
      <c r="J1687" s="14">
        <f t="shared" si="436"/>
        <v>0</v>
      </c>
      <c r="K1687" s="14">
        <f t="shared" si="436"/>
        <v>0</v>
      </c>
      <c r="L1687" s="14" t="str">
        <f t="shared" si="433"/>
        <v>3.2.6</v>
      </c>
      <c r="M1687" s="15" t="str">
        <f t="shared" si="434"/>
        <v>--</v>
      </c>
      <c r="N1687" s="14" t="str">
        <f t="shared" si="435"/>
        <v/>
      </c>
      <c r="O1687" s="15" t="str">
        <f t="shared" si="428"/>
        <v/>
      </c>
      <c r="P1687" s="15" t="str">
        <f>IF(N1687=1,FLOOR(MAX($P$4:P1686),1)+1,IF(AND(P1686&lt;&gt;"",O1686&lt;&gt;1),MAX($P$4:P1686)+0.1,""))</f>
        <v/>
      </c>
      <c r="Q1687" s="5">
        <f>ROW()</f>
        <v>1687</v>
      </c>
    </row>
    <row r="1688" spans="1:17" x14ac:dyDescent="0.3">
      <c r="A1688" s="1" t="s">
        <v>1035</v>
      </c>
      <c r="B1688" s="5"/>
      <c r="C1688" s="14">
        <f t="shared" si="429"/>
        <v>0</v>
      </c>
      <c r="D1688" s="14">
        <f t="shared" si="429"/>
        <v>0</v>
      </c>
      <c r="E1688" s="14" t="str">
        <f t="shared" si="430"/>
        <v/>
      </c>
      <c r="F1688" s="14">
        <f t="shared" si="431"/>
        <v>2</v>
      </c>
      <c r="G1688" s="14">
        <f t="shared" si="427"/>
        <v>3</v>
      </c>
      <c r="H1688" s="14">
        <f t="shared" si="436"/>
        <v>2</v>
      </c>
      <c r="I1688" s="14">
        <f t="shared" si="436"/>
        <v>6</v>
      </c>
      <c r="J1688" s="14">
        <f t="shared" si="436"/>
        <v>0</v>
      </c>
      <c r="K1688" s="14">
        <f t="shared" si="436"/>
        <v>0</v>
      </c>
      <c r="L1688" s="14" t="str">
        <f t="shared" si="433"/>
        <v>3.2.6</v>
      </c>
      <c r="M1688" s="15" t="str">
        <f t="shared" si="434"/>
        <v>--</v>
      </c>
      <c r="N1688" s="14" t="str">
        <f t="shared" si="435"/>
        <v/>
      </c>
      <c r="O1688" s="15" t="str">
        <f t="shared" si="428"/>
        <v/>
      </c>
      <c r="P1688" s="15" t="str">
        <f>IF(N1688=1,FLOOR(MAX($P$4:P1687),1)+1,IF(AND(P1687&lt;&gt;"",O1687&lt;&gt;1),MAX($P$4:P1687)+0.1,""))</f>
        <v/>
      </c>
      <c r="Q1688" s="5">
        <f>ROW()</f>
        <v>1688</v>
      </c>
    </row>
    <row r="1689" spans="1:17" x14ac:dyDescent="0.3">
      <c r="A1689" s="1" t="s">
        <v>1036</v>
      </c>
      <c r="B1689" s="5"/>
      <c r="C1689" s="14">
        <f t="shared" si="429"/>
        <v>0</v>
      </c>
      <c r="D1689" s="14">
        <f t="shared" si="429"/>
        <v>0</v>
      </c>
      <c r="E1689" s="14" t="str">
        <f t="shared" si="430"/>
        <v/>
      </c>
      <c r="F1689" s="14">
        <f t="shared" si="431"/>
        <v>2</v>
      </c>
      <c r="G1689" s="14">
        <f t="shared" si="427"/>
        <v>3</v>
      </c>
      <c r="H1689" s="14">
        <f t="shared" si="436"/>
        <v>2</v>
      </c>
      <c r="I1689" s="14">
        <f t="shared" si="436"/>
        <v>6</v>
      </c>
      <c r="J1689" s="14">
        <f t="shared" si="436"/>
        <v>0</v>
      </c>
      <c r="K1689" s="14">
        <f t="shared" si="436"/>
        <v>0</v>
      </c>
      <c r="L1689" s="14" t="str">
        <f t="shared" si="433"/>
        <v>3.2.6</v>
      </c>
      <c r="M1689" s="15" t="str">
        <f t="shared" si="434"/>
        <v>--</v>
      </c>
      <c r="N1689" s="14" t="str">
        <f t="shared" si="435"/>
        <v/>
      </c>
      <c r="O1689" s="15" t="str">
        <f t="shared" si="428"/>
        <v/>
      </c>
      <c r="P1689" s="15" t="str">
        <f>IF(N1689=1,FLOOR(MAX($P$4:P1688),1)+1,IF(AND(P1688&lt;&gt;"",O1688&lt;&gt;1),MAX($P$4:P1688)+0.1,""))</f>
        <v/>
      </c>
      <c r="Q1689" s="5">
        <f>ROW()</f>
        <v>1689</v>
      </c>
    </row>
    <row r="1690" spans="1:17" x14ac:dyDescent="0.3">
      <c r="A1690" s="1" t="s">
        <v>1037</v>
      </c>
      <c r="B1690" s="5"/>
      <c r="C1690" s="14">
        <f t="shared" si="429"/>
        <v>0</v>
      </c>
      <c r="D1690" s="14">
        <f t="shared" si="429"/>
        <v>0</v>
      </c>
      <c r="E1690" s="14" t="str">
        <f t="shared" si="430"/>
        <v/>
      </c>
      <c r="F1690" s="14">
        <f t="shared" si="431"/>
        <v>2</v>
      </c>
      <c r="G1690" s="14">
        <f t="shared" si="427"/>
        <v>3</v>
      </c>
      <c r="H1690" s="14">
        <f t="shared" si="436"/>
        <v>2</v>
      </c>
      <c r="I1690" s="14">
        <f t="shared" si="436"/>
        <v>6</v>
      </c>
      <c r="J1690" s="14">
        <f t="shared" si="436"/>
        <v>0</v>
      </c>
      <c r="K1690" s="14">
        <f t="shared" si="436"/>
        <v>0</v>
      </c>
      <c r="L1690" s="14" t="str">
        <f t="shared" si="433"/>
        <v>3.2.6</v>
      </c>
      <c r="M1690" s="15" t="str">
        <f t="shared" si="434"/>
        <v>--</v>
      </c>
      <c r="N1690" s="14" t="str">
        <f t="shared" si="435"/>
        <v/>
      </c>
      <c r="O1690" s="15" t="str">
        <f t="shared" si="428"/>
        <v/>
      </c>
      <c r="P1690" s="15" t="str">
        <f>IF(N1690=1,FLOOR(MAX($P$4:P1689),1)+1,IF(AND(P1689&lt;&gt;"",O1689&lt;&gt;1),MAX($P$4:P1689)+0.1,""))</f>
        <v/>
      </c>
      <c r="Q1690" s="5">
        <f>ROW()</f>
        <v>1690</v>
      </c>
    </row>
    <row r="1691" spans="1:17" x14ac:dyDescent="0.3">
      <c r="A1691" s="1" t="s">
        <v>1038</v>
      </c>
      <c r="B1691" s="5"/>
      <c r="C1691" s="14">
        <f t="shared" si="429"/>
        <v>0</v>
      </c>
      <c r="D1691" s="14">
        <f t="shared" si="429"/>
        <v>0</v>
      </c>
      <c r="E1691" s="14" t="str">
        <f t="shared" si="430"/>
        <v/>
      </c>
      <c r="F1691" s="14">
        <f t="shared" si="431"/>
        <v>2</v>
      </c>
      <c r="G1691" s="14">
        <f t="shared" si="427"/>
        <v>3</v>
      </c>
      <c r="H1691" s="14">
        <f t="shared" si="436"/>
        <v>2</v>
      </c>
      <c r="I1691" s="14">
        <f t="shared" si="436"/>
        <v>6</v>
      </c>
      <c r="J1691" s="14">
        <f t="shared" si="436"/>
        <v>0</v>
      </c>
      <c r="K1691" s="14">
        <f t="shared" si="436"/>
        <v>0</v>
      </c>
      <c r="L1691" s="14" t="str">
        <f t="shared" si="433"/>
        <v>3.2.6</v>
      </c>
      <c r="M1691" s="15" t="str">
        <f t="shared" si="434"/>
        <v>--</v>
      </c>
      <c r="N1691" s="14" t="str">
        <f t="shared" si="435"/>
        <v/>
      </c>
      <c r="O1691" s="15" t="str">
        <f t="shared" si="428"/>
        <v/>
      </c>
      <c r="P1691" s="15" t="str">
        <f>IF(N1691=1,FLOOR(MAX($P$4:P1690),1)+1,IF(AND(P1690&lt;&gt;"",O1690&lt;&gt;1),MAX($P$4:P1690)+0.1,""))</f>
        <v/>
      </c>
      <c r="Q1691" s="5">
        <f>ROW()</f>
        <v>1691</v>
      </c>
    </row>
    <row r="1692" spans="1:17" x14ac:dyDescent="0.3">
      <c r="A1692" s="1" t="s">
        <v>1039</v>
      </c>
      <c r="B1692" s="5"/>
      <c r="C1692" s="14">
        <f t="shared" si="429"/>
        <v>0</v>
      </c>
      <c r="D1692" s="14">
        <f t="shared" si="429"/>
        <v>0</v>
      </c>
      <c r="E1692" s="14" t="str">
        <f t="shared" si="430"/>
        <v/>
      </c>
      <c r="F1692" s="14">
        <f t="shared" si="431"/>
        <v>2</v>
      </c>
      <c r="G1692" s="14">
        <f t="shared" si="427"/>
        <v>3</v>
      </c>
      <c r="H1692" s="14">
        <f t="shared" si="436"/>
        <v>2</v>
      </c>
      <c r="I1692" s="14">
        <f t="shared" si="436"/>
        <v>6</v>
      </c>
      <c r="J1692" s="14">
        <f t="shared" si="436"/>
        <v>0</v>
      </c>
      <c r="K1692" s="14">
        <f t="shared" si="436"/>
        <v>0</v>
      </c>
      <c r="L1692" s="14" t="str">
        <f t="shared" si="433"/>
        <v>3.2.6</v>
      </c>
      <c r="M1692" s="15" t="str">
        <f t="shared" si="434"/>
        <v>--</v>
      </c>
      <c r="N1692" s="14" t="str">
        <f t="shared" si="435"/>
        <v/>
      </c>
      <c r="O1692" s="15" t="str">
        <f t="shared" si="428"/>
        <v/>
      </c>
      <c r="P1692" s="15" t="str">
        <f>IF(N1692=1,FLOOR(MAX($P$4:P1691),1)+1,IF(AND(P1691&lt;&gt;"",O1691&lt;&gt;1),MAX($P$4:P1691)+0.1,""))</f>
        <v/>
      </c>
      <c r="Q1692" s="5">
        <f>ROW()</f>
        <v>1692</v>
      </c>
    </row>
    <row r="1693" spans="1:17" x14ac:dyDescent="0.3">
      <c r="A1693" s="1" t="s">
        <v>73</v>
      </c>
      <c r="B1693" s="5"/>
      <c r="C1693" s="14">
        <f t="shared" si="429"/>
        <v>0</v>
      </c>
      <c r="D1693" s="14">
        <f t="shared" si="429"/>
        <v>0</v>
      </c>
      <c r="E1693" s="14" t="str">
        <f t="shared" si="430"/>
        <v/>
      </c>
      <c r="F1693" s="14">
        <f t="shared" si="431"/>
        <v>2</v>
      </c>
      <c r="G1693" s="14">
        <f t="shared" si="427"/>
        <v>3</v>
      </c>
      <c r="H1693" s="14">
        <f t="shared" si="436"/>
        <v>2</v>
      </c>
      <c r="I1693" s="14">
        <f t="shared" si="436"/>
        <v>6</v>
      </c>
      <c r="J1693" s="14">
        <f t="shared" si="436"/>
        <v>0</v>
      </c>
      <c r="K1693" s="14">
        <f t="shared" si="436"/>
        <v>0</v>
      </c>
      <c r="L1693" s="14" t="str">
        <f t="shared" si="433"/>
        <v>3.2.6</v>
      </c>
      <c r="M1693" s="15" t="str">
        <f t="shared" si="434"/>
        <v>--</v>
      </c>
      <c r="N1693" s="14" t="str">
        <f t="shared" si="435"/>
        <v/>
      </c>
      <c r="O1693" s="15" t="str">
        <f t="shared" si="428"/>
        <v/>
      </c>
      <c r="P1693" s="15" t="str">
        <f>IF(N1693=1,FLOOR(MAX($P$4:P1692),1)+1,IF(AND(P1692&lt;&gt;"",O1692&lt;&gt;1),MAX($P$4:P1692)+0.1,""))</f>
        <v/>
      </c>
      <c r="Q1693" s="5">
        <f>ROW()</f>
        <v>1693</v>
      </c>
    </row>
    <row r="1694" spans="1:17" x14ac:dyDescent="0.3">
      <c r="A1694" s="1" t="s">
        <v>55</v>
      </c>
      <c r="B1694" s="5"/>
      <c r="C1694" s="14">
        <f t="shared" si="429"/>
        <v>0</v>
      </c>
      <c r="D1694" s="14">
        <f t="shared" si="429"/>
        <v>0</v>
      </c>
      <c r="E1694" s="14" t="str">
        <f t="shared" si="430"/>
        <v/>
      </c>
      <c r="F1694" s="14">
        <f t="shared" si="431"/>
        <v>2</v>
      </c>
      <c r="G1694" s="14">
        <f t="shared" si="427"/>
        <v>3</v>
      </c>
      <c r="H1694" s="14">
        <f t="shared" si="436"/>
        <v>2</v>
      </c>
      <c r="I1694" s="14">
        <f t="shared" si="436"/>
        <v>6</v>
      </c>
      <c r="J1694" s="14">
        <f t="shared" si="436"/>
        <v>0</v>
      </c>
      <c r="K1694" s="14">
        <f t="shared" si="436"/>
        <v>0</v>
      </c>
      <c r="L1694" s="14" t="str">
        <f t="shared" si="433"/>
        <v>3.2.6</v>
      </c>
      <c r="M1694" s="15" t="str">
        <f t="shared" si="434"/>
        <v>--</v>
      </c>
      <c r="N1694" s="14" t="str">
        <f t="shared" si="435"/>
        <v/>
      </c>
      <c r="O1694" s="15" t="str">
        <f t="shared" si="428"/>
        <v/>
      </c>
      <c r="P1694" s="15" t="str">
        <f>IF(N1694=1,FLOOR(MAX($P$4:P1693),1)+1,IF(AND(P1693&lt;&gt;"",O1693&lt;&gt;1),MAX($P$4:P1693)+0.1,""))</f>
        <v/>
      </c>
      <c r="Q1694" s="5">
        <f>ROW()</f>
        <v>1694</v>
      </c>
    </row>
    <row r="1695" spans="1:17" x14ac:dyDescent="0.3">
      <c r="A1695" s="1" t="s">
        <v>1040</v>
      </c>
      <c r="B1695" s="5"/>
      <c r="C1695" s="14">
        <f t="shared" si="429"/>
        <v>0</v>
      </c>
      <c r="D1695" s="14">
        <f t="shared" si="429"/>
        <v>0</v>
      </c>
      <c r="E1695" s="14" t="str">
        <f t="shared" si="430"/>
        <v/>
      </c>
      <c r="F1695" s="14">
        <f t="shared" si="431"/>
        <v>2</v>
      </c>
      <c r="G1695" s="14">
        <f t="shared" si="427"/>
        <v>3</v>
      </c>
      <c r="H1695" s="14">
        <f t="shared" si="436"/>
        <v>2</v>
      </c>
      <c r="I1695" s="14">
        <f t="shared" si="436"/>
        <v>6</v>
      </c>
      <c r="J1695" s="14">
        <f t="shared" si="436"/>
        <v>0</v>
      </c>
      <c r="K1695" s="14">
        <f t="shared" si="436"/>
        <v>0</v>
      </c>
      <c r="L1695" s="14" t="str">
        <f t="shared" si="433"/>
        <v>3.2.6</v>
      </c>
      <c r="M1695" s="15" t="str">
        <f t="shared" si="434"/>
        <v>--</v>
      </c>
      <c r="N1695" s="14">
        <f t="shared" si="435"/>
        <v>1</v>
      </c>
      <c r="O1695" s="15" t="str">
        <f t="shared" si="428"/>
        <v/>
      </c>
      <c r="P1695" s="15">
        <f>IF(N1695=1,FLOOR(MAX($P$4:P1694),1)+1,IF(AND(P1694&lt;&gt;"",O1694&lt;&gt;1),MAX($P$4:P1694)+0.1,""))</f>
        <v>46</v>
      </c>
      <c r="Q1695" s="5">
        <f>ROW()</f>
        <v>1695</v>
      </c>
    </row>
    <row r="1696" spans="1:17" x14ac:dyDescent="0.3">
      <c r="A1696" s="1" t="s">
        <v>1041</v>
      </c>
      <c r="B1696" s="5"/>
      <c r="C1696" s="14">
        <f t="shared" si="429"/>
        <v>0</v>
      </c>
      <c r="D1696" s="14">
        <f t="shared" si="429"/>
        <v>0</v>
      </c>
      <c r="E1696" s="14" t="str">
        <f t="shared" si="430"/>
        <v/>
      </c>
      <c r="F1696" s="14">
        <f t="shared" si="431"/>
        <v>2</v>
      </c>
      <c r="G1696" s="14">
        <f t="shared" si="427"/>
        <v>3</v>
      </c>
      <c r="H1696" s="14">
        <f t="shared" si="436"/>
        <v>2</v>
      </c>
      <c r="I1696" s="14">
        <f t="shared" si="436"/>
        <v>6</v>
      </c>
      <c r="J1696" s="14">
        <f t="shared" si="436"/>
        <v>0</v>
      </c>
      <c r="K1696" s="14">
        <f t="shared" si="436"/>
        <v>0</v>
      </c>
      <c r="L1696" s="14" t="str">
        <f t="shared" si="433"/>
        <v>3.2.6</v>
      </c>
      <c r="M1696" s="15" t="str">
        <f t="shared" si="434"/>
        <v>--</v>
      </c>
      <c r="N1696" s="14" t="str">
        <f t="shared" si="435"/>
        <v/>
      </c>
      <c r="O1696" s="15">
        <f t="shared" si="428"/>
        <v>1</v>
      </c>
      <c r="P1696" s="15">
        <f>IF(N1696=1,FLOOR(MAX($P$4:P1695),1)+1,IF(AND(P1695&lt;&gt;"",O1695&lt;&gt;1),MAX($P$4:P1695)+0.1,""))</f>
        <v>46.1</v>
      </c>
      <c r="Q1696" s="5">
        <f>ROW()</f>
        <v>1696</v>
      </c>
    </row>
    <row r="1697" spans="1:17" x14ac:dyDescent="0.3">
      <c r="A1697" s="1" t="s">
        <v>55</v>
      </c>
      <c r="B1697" s="5"/>
      <c r="C1697" s="14">
        <f t="shared" si="429"/>
        <v>0</v>
      </c>
      <c r="D1697" s="14">
        <f t="shared" si="429"/>
        <v>0</v>
      </c>
      <c r="E1697" s="14" t="str">
        <f t="shared" si="430"/>
        <v/>
      </c>
      <c r="F1697" s="14">
        <f t="shared" si="431"/>
        <v>2</v>
      </c>
      <c r="G1697" s="14">
        <f t="shared" si="427"/>
        <v>3</v>
      </c>
      <c r="H1697" s="14">
        <f t="shared" si="436"/>
        <v>2</v>
      </c>
      <c r="I1697" s="14">
        <f t="shared" si="436"/>
        <v>6</v>
      </c>
      <c r="J1697" s="14">
        <f t="shared" si="436"/>
        <v>0</v>
      </c>
      <c r="K1697" s="14">
        <f t="shared" si="436"/>
        <v>0</v>
      </c>
      <c r="L1697" s="14" t="str">
        <f t="shared" si="433"/>
        <v>3.2.6</v>
      </c>
      <c r="M1697" s="15" t="str">
        <f t="shared" si="434"/>
        <v>--</v>
      </c>
      <c r="N1697" s="14" t="str">
        <f t="shared" si="435"/>
        <v/>
      </c>
      <c r="O1697" s="15" t="str">
        <f t="shared" si="428"/>
        <v/>
      </c>
      <c r="P1697" s="15" t="str">
        <f>IF(N1697=1,FLOOR(MAX($P$4:P1696),1)+1,IF(AND(P1696&lt;&gt;"",O1696&lt;&gt;1),MAX($P$4:P1696)+0.1,""))</f>
        <v/>
      </c>
      <c r="Q1697" s="5">
        <f>ROW()</f>
        <v>1697</v>
      </c>
    </row>
    <row r="1698" spans="1:17" x14ac:dyDescent="0.3">
      <c r="A1698" s="1" t="s">
        <v>1042</v>
      </c>
      <c r="B1698" s="5"/>
      <c r="C1698" s="14">
        <f t="shared" si="429"/>
        <v>0</v>
      </c>
      <c r="D1698" s="14">
        <f t="shared" si="429"/>
        <v>0</v>
      </c>
      <c r="E1698" s="14" t="str">
        <f t="shared" si="430"/>
        <v/>
      </c>
      <c r="F1698" s="14">
        <f t="shared" si="431"/>
        <v>2</v>
      </c>
      <c r="G1698" s="14">
        <f t="shared" si="427"/>
        <v>3</v>
      </c>
      <c r="H1698" s="14">
        <f t="shared" si="436"/>
        <v>2</v>
      </c>
      <c r="I1698" s="14">
        <f t="shared" si="436"/>
        <v>6</v>
      </c>
      <c r="J1698" s="14">
        <f t="shared" si="436"/>
        <v>0</v>
      </c>
      <c r="K1698" s="14">
        <f t="shared" si="436"/>
        <v>0</v>
      </c>
      <c r="L1698" s="14" t="str">
        <f t="shared" si="433"/>
        <v>3.2.6</v>
      </c>
      <c r="M1698" s="15" t="str">
        <f t="shared" si="434"/>
        <v>--</v>
      </c>
      <c r="N1698" s="14" t="str">
        <f t="shared" si="435"/>
        <v/>
      </c>
      <c r="O1698" s="15" t="str">
        <f t="shared" si="428"/>
        <v/>
      </c>
      <c r="P1698" s="15" t="str">
        <f>IF(N1698=1,FLOOR(MAX($P$4:P1697),1)+1,IF(AND(P1697&lt;&gt;"",O1697&lt;&gt;1),MAX($P$4:P1697)+0.1,""))</f>
        <v/>
      </c>
      <c r="Q1698" s="5">
        <f>ROW()</f>
        <v>1698</v>
      </c>
    </row>
    <row r="1699" spans="1:17" x14ac:dyDescent="0.3">
      <c r="A1699" s="1" t="s">
        <v>1043</v>
      </c>
      <c r="B1699" s="5"/>
      <c r="C1699" s="14">
        <f t="shared" si="429"/>
        <v>0</v>
      </c>
      <c r="D1699" s="14">
        <f t="shared" si="429"/>
        <v>0</v>
      </c>
      <c r="E1699" s="14" t="str">
        <f t="shared" si="430"/>
        <v/>
      </c>
      <c r="F1699" s="14">
        <f t="shared" si="431"/>
        <v>2</v>
      </c>
      <c r="G1699" s="14">
        <f t="shared" si="427"/>
        <v>3</v>
      </c>
      <c r="H1699" s="14">
        <f t="shared" si="436"/>
        <v>2</v>
      </c>
      <c r="I1699" s="14">
        <f t="shared" si="436"/>
        <v>6</v>
      </c>
      <c r="J1699" s="14">
        <f t="shared" si="436"/>
        <v>0</v>
      </c>
      <c r="K1699" s="14">
        <f t="shared" si="436"/>
        <v>0</v>
      </c>
      <c r="L1699" s="14" t="str">
        <f t="shared" si="433"/>
        <v>3.2.6</v>
      </c>
      <c r="M1699" s="15" t="str">
        <f t="shared" si="434"/>
        <v>--</v>
      </c>
      <c r="N1699" s="14" t="str">
        <f t="shared" si="435"/>
        <v/>
      </c>
      <c r="O1699" s="15" t="str">
        <f t="shared" si="428"/>
        <v/>
      </c>
      <c r="P1699" s="15" t="str">
        <f>IF(N1699=1,FLOOR(MAX($P$4:P1698),1)+1,IF(AND(P1698&lt;&gt;"",O1698&lt;&gt;1),MAX($P$4:P1698)+0.1,""))</f>
        <v/>
      </c>
      <c r="Q1699" s="5">
        <f>ROW()</f>
        <v>1699</v>
      </c>
    </row>
    <row r="1700" spans="1:17" x14ac:dyDescent="0.3">
      <c r="A1700" s="1" t="s">
        <v>55</v>
      </c>
      <c r="B1700" s="5"/>
      <c r="C1700" s="14">
        <f t="shared" si="429"/>
        <v>0</v>
      </c>
      <c r="D1700" s="14">
        <f t="shared" si="429"/>
        <v>0</v>
      </c>
      <c r="E1700" s="14" t="str">
        <f t="shared" si="430"/>
        <v/>
      </c>
      <c r="F1700" s="14">
        <f t="shared" si="431"/>
        <v>2</v>
      </c>
      <c r="G1700" s="14">
        <f t="shared" si="427"/>
        <v>3</v>
      </c>
      <c r="H1700" s="14">
        <f t="shared" si="436"/>
        <v>2</v>
      </c>
      <c r="I1700" s="14">
        <f t="shared" si="436"/>
        <v>6</v>
      </c>
      <c r="J1700" s="14">
        <f t="shared" si="436"/>
        <v>0</v>
      </c>
      <c r="K1700" s="14">
        <f t="shared" si="436"/>
        <v>0</v>
      </c>
      <c r="L1700" s="14" t="str">
        <f t="shared" si="433"/>
        <v>3.2.6</v>
      </c>
      <c r="M1700" s="15" t="str">
        <f t="shared" si="434"/>
        <v>--</v>
      </c>
      <c r="N1700" s="14" t="str">
        <f t="shared" si="435"/>
        <v/>
      </c>
      <c r="O1700" s="15" t="str">
        <f t="shared" si="428"/>
        <v/>
      </c>
      <c r="P1700" s="15" t="str">
        <f>IF(N1700=1,FLOOR(MAX($P$4:P1699),1)+1,IF(AND(P1699&lt;&gt;"",O1699&lt;&gt;1),MAX($P$4:P1699)+0.1,""))</f>
        <v/>
      </c>
      <c r="Q1700" s="5">
        <f>ROW()</f>
        <v>1700</v>
      </c>
    </row>
    <row r="1701" spans="1:17" x14ac:dyDescent="0.3">
      <c r="A1701" s="1" t="s">
        <v>1044</v>
      </c>
      <c r="B1701" s="5"/>
      <c r="C1701" s="14">
        <f t="shared" si="429"/>
        <v>0</v>
      </c>
      <c r="D1701" s="14">
        <f t="shared" si="429"/>
        <v>0</v>
      </c>
      <c r="E1701" s="14" t="str">
        <f t="shared" si="430"/>
        <v/>
      </c>
      <c r="F1701" s="14">
        <f t="shared" si="431"/>
        <v>2</v>
      </c>
      <c r="G1701" s="14">
        <f t="shared" si="427"/>
        <v>3</v>
      </c>
      <c r="H1701" s="14">
        <f t="shared" si="436"/>
        <v>2</v>
      </c>
      <c r="I1701" s="14">
        <f t="shared" si="436"/>
        <v>6</v>
      </c>
      <c r="J1701" s="14">
        <f t="shared" si="436"/>
        <v>0</v>
      </c>
      <c r="K1701" s="14">
        <f t="shared" si="436"/>
        <v>0</v>
      </c>
      <c r="L1701" s="14" t="str">
        <f t="shared" si="433"/>
        <v>3.2.6</v>
      </c>
      <c r="M1701" s="15" t="str">
        <f t="shared" si="434"/>
        <v>--</v>
      </c>
      <c r="N1701" s="14" t="str">
        <f t="shared" si="435"/>
        <v/>
      </c>
      <c r="O1701" s="15" t="str">
        <f t="shared" si="428"/>
        <v/>
      </c>
      <c r="P1701" s="15" t="str">
        <f>IF(N1701=1,FLOOR(MAX($P$4:P1700),1)+1,IF(AND(P1700&lt;&gt;"",O1700&lt;&gt;1),MAX($P$4:P1700)+0.1,""))</f>
        <v/>
      </c>
      <c r="Q1701" s="5">
        <f>ROW()</f>
        <v>1701</v>
      </c>
    </row>
    <row r="1702" spans="1:17" x14ac:dyDescent="0.3">
      <c r="A1702" s="1" t="s">
        <v>1045</v>
      </c>
      <c r="B1702" s="5"/>
      <c r="C1702" s="14">
        <f t="shared" si="429"/>
        <v>0</v>
      </c>
      <c r="D1702" s="14">
        <f t="shared" si="429"/>
        <v>0</v>
      </c>
      <c r="E1702" s="14" t="str">
        <f t="shared" si="430"/>
        <v/>
      </c>
      <c r="F1702" s="14">
        <f t="shared" si="431"/>
        <v>2</v>
      </c>
      <c r="G1702" s="14">
        <f t="shared" si="427"/>
        <v>3</v>
      </c>
      <c r="H1702" s="14">
        <f t="shared" ref="H1702:K1717" si="437">IF(G1702&lt;&gt;G1701,0,IF(AND(($F1701-$D1702)=(H$3-1),$F1702=H$3),H1701+1,H1701))</f>
        <v>2</v>
      </c>
      <c r="I1702" s="14">
        <f t="shared" si="437"/>
        <v>6</v>
      </c>
      <c r="J1702" s="14">
        <f t="shared" si="437"/>
        <v>0</v>
      </c>
      <c r="K1702" s="14">
        <f t="shared" si="437"/>
        <v>0</v>
      </c>
      <c r="L1702" s="14" t="str">
        <f t="shared" si="433"/>
        <v>3.2.6</v>
      </c>
      <c r="M1702" s="15" t="str">
        <f t="shared" si="434"/>
        <v>--</v>
      </c>
      <c r="N1702" s="14" t="str">
        <f t="shared" si="435"/>
        <v/>
      </c>
      <c r="O1702" s="15" t="str">
        <f t="shared" si="428"/>
        <v/>
      </c>
      <c r="P1702" s="15" t="str">
        <f>IF(N1702=1,FLOOR(MAX($P$4:P1701),1)+1,IF(AND(P1701&lt;&gt;"",O1701&lt;&gt;1),MAX($P$4:P1701)+0.1,""))</f>
        <v/>
      </c>
      <c r="Q1702" s="5">
        <f>ROW()</f>
        <v>1702</v>
      </c>
    </row>
    <row r="1703" spans="1:17" x14ac:dyDescent="0.3">
      <c r="A1703" s="1" t="s">
        <v>1046</v>
      </c>
      <c r="B1703" s="5"/>
      <c r="C1703" s="14">
        <f t="shared" si="429"/>
        <v>0</v>
      </c>
      <c r="D1703" s="14">
        <f t="shared" si="429"/>
        <v>0</v>
      </c>
      <c r="E1703" s="14" t="str">
        <f t="shared" si="430"/>
        <v/>
      </c>
      <c r="F1703" s="14">
        <f t="shared" si="431"/>
        <v>2</v>
      </c>
      <c r="G1703" s="14">
        <f t="shared" si="427"/>
        <v>3</v>
      </c>
      <c r="H1703" s="14">
        <f t="shared" si="437"/>
        <v>2</v>
      </c>
      <c r="I1703" s="14">
        <f t="shared" si="437"/>
        <v>6</v>
      </c>
      <c r="J1703" s="14">
        <f t="shared" si="437"/>
        <v>0</v>
      </c>
      <c r="K1703" s="14">
        <f t="shared" si="437"/>
        <v>0</v>
      </c>
      <c r="L1703" s="14" t="str">
        <f t="shared" si="433"/>
        <v>3.2.6</v>
      </c>
      <c r="M1703" s="15" t="str">
        <f t="shared" si="434"/>
        <v>--</v>
      </c>
      <c r="N1703" s="14" t="str">
        <f t="shared" si="435"/>
        <v/>
      </c>
      <c r="O1703" s="15" t="str">
        <f t="shared" si="428"/>
        <v/>
      </c>
      <c r="P1703" s="15" t="str">
        <f>IF(N1703=1,FLOOR(MAX($P$4:P1702),1)+1,IF(AND(P1702&lt;&gt;"",O1702&lt;&gt;1),MAX($P$4:P1702)+0.1,""))</f>
        <v/>
      </c>
      <c r="Q1703" s="5">
        <f>ROW()</f>
        <v>1703</v>
      </c>
    </row>
    <row r="1704" spans="1:17" x14ac:dyDescent="0.3">
      <c r="A1704" s="1" t="s">
        <v>190</v>
      </c>
      <c r="B1704" s="5"/>
      <c r="C1704" s="14">
        <f t="shared" si="429"/>
        <v>0</v>
      </c>
      <c r="D1704" s="14">
        <f t="shared" si="429"/>
        <v>1</v>
      </c>
      <c r="E1704" s="14" t="str">
        <f t="shared" si="430"/>
        <v/>
      </c>
      <c r="F1704" s="14">
        <f t="shared" si="431"/>
        <v>1</v>
      </c>
      <c r="G1704" s="14">
        <f t="shared" si="427"/>
        <v>3</v>
      </c>
      <c r="H1704" s="14">
        <f t="shared" si="437"/>
        <v>2</v>
      </c>
      <c r="I1704" s="14">
        <f t="shared" si="437"/>
        <v>6</v>
      </c>
      <c r="J1704" s="14">
        <f t="shared" si="437"/>
        <v>0</v>
      </c>
      <c r="K1704" s="14">
        <f t="shared" si="437"/>
        <v>0</v>
      </c>
      <c r="L1704" s="14" t="str">
        <f t="shared" si="433"/>
        <v>3.2.6</v>
      </c>
      <c r="M1704" s="15" t="str">
        <f t="shared" si="434"/>
        <v>--</v>
      </c>
      <c r="N1704" s="14" t="str">
        <f t="shared" si="435"/>
        <v/>
      </c>
      <c r="O1704" s="15" t="str">
        <f t="shared" si="428"/>
        <v/>
      </c>
      <c r="P1704" s="15" t="str">
        <f>IF(N1704=1,FLOOR(MAX($P$4:P1703),1)+1,IF(AND(P1703&lt;&gt;"",O1703&lt;&gt;1),MAX($P$4:P1703)+0.1,""))</f>
        <v/>
      </c>
      <c r="Q1704" s="5">
        <f>ROW()</f>
        <v>1704</v>
      </c>
    </row>
    <row r="1705" spans="1:17" x14ac:dyDescent="0.3">
      <c r="A1705" s="1" t="s">
        <v>1047</v>
      </c>
      <c r="B1705" s="5"/>
      <c r="C1705" s="14">
        <f t="shared" si="429"/>
        <v>1</v>
      </c>
      <c r="D1705" s="14">
        <f t="shared" si="429"/>
        <v>0</v>
      </c>
      <c r="E1705" s="14" t="str">
        <f t="shared" si="430"/>
        <v/>
      </c>
      <c r="F1705" s="14">
        <f t="shared" si="431"/>
        <v>2</v>
      </c>
      <c r="G1705" s="14">
        <f t="shared" si="427"/>
        <v>3</v>
      </c>
      <c r="H1705" s="14">
        <f t="shared" si="437"/>
        <v>2</v>
      </c>
      <c r="I1705" s="14">
        <f t="shared" si="437"/>
        <v>7</v>
      </c>
      <c r="J1705" s="14">
        <f t="shared" si="437"/>
        <v>0</v>
      </c>
      <c r="K1705" s="14">
        <f t="shared" si="437"/>
        <v>0</v>
      </c>
      <c r="L1705" s="14" t="str">
        <f t="shared" si="433"/>
        <v>3.2.7</v>
      </c>
      <c r="M1705" s="15" t="str">
        <f t="shared" si="434"/>
        <v>Device Identification and Authentication</v>
      </c>
      <c r="N1705" s="14" t="str">
        <f t="shared" si="435"/>
        <v/>
      </c>
      <c r="O1705" s="15" t="str">
        <f t="shared" si="428"/>
        <v/>
      </c>
      <c r="P1705" s="15" t="str">
        <f>IF(N1705=1,FLOOR(MAX($P$4:P1704),1)+1,IF(AND(P1704&lt;&gt;"",O1704&lt;&gt;1),MAX($P$4:P1704)+0.1,""))</f>
        <v/>
      </c>
      <c r="Q1705" s="5">
        <f>ROW()</f>
        <v>1705</v>
      </c>
    </row>
    <row r="1706" spans="1:17" x14ac:dyDescent="0.3">
      <c r="A1706" s="1" t="s">
        <v>59</v>
      </c>
      <c r="B1706" s="5"/>
      <c r="C1706" s="14">
        <f t="shared" si="429"/>
        <v>0</v>
      </c>
      <c r="D1706" s="14">
        <f t="shared" si="429"/>
        <v>0</v>
      </c>
      <c r="E1706" s="14" t="str">
        <f t="shared" si="430"/>
        <v/>
      </c>
      <c r="F1706" s="14">
        <f t="shared" si="431"/>
        <v>2</v>
      </c>
      <c r="G1706" s="14">
        <f t="shared" si="427"/>
        <v>3</v>
      </c>
      <c r="H1706" s="14">
        <f t="shared" si="437"/>
        <v>2</v>
      </c>
      <c r="I1706" s="14">
        <f t="shared" si="437"/>
        <v>7</v>
      </c>
      <c r="J1706" s="14">
        <f t="shared" si="437"/>
        <v>0</v>
      </c>
      <c r="K1706" s="14">
        <f t="shared" si="437"/>
        <v>0</v>
      </c>
      <c r="L1706" s="14" t="str">
        <f t="shared" si="433"/>
        <v>3.2.7</v>
      </c>
      <c r="M1706" s="15" t="str">
        <f t="shared" si="434"/>
        <v>--</v>
      </c>
      <c r="N1706" s="14" t="str">
        <f t="shared" si="435"/>
        <v/>
      </c>
      <c r="O1706" s="15" t="str">
        <f t="shared" si="428"/>
        <v/>
      </c>
      <c r="P1706" s="15" t="str">
        <f>IF(N1706=1,FLOOR(MAX($P$4:P1705),1)+1,IF(AND(P1705&lt;&gt;"",O1705&lt;&gt;1),MAX($P$4:P1705)+0.1,""))</f>
        <v/>
      </c>
      <c r="Q1706" s="5">
        <f>ROW()</f>
        <v>1706</v>
      </c>
    </row>
    <row r="1707" spans="1:17" x14ac:dyDescent="0.3">
      <c r="A1707" s="1" t="s">
        <v>60</v>
      </c>
      <c r="B1707" s="5"/>
      <c r="C1707" s="14">
        <f t="shared" si="429"/>
        <v>0</v>
      </c>
      <c r="D1707" s="14">
        <f t="shared" si="429"/>
        <v>0</v>
      </c>
      <c r="E1707" s="14" t="str">
        <f t="shared" si="430"/>
        <v/>
      </c>
      <c r="F1707" s="14">
        <f t="shared" si="431"/>
        <v>2</v>
      </c>
      <c r="G1707" s="14">
        <f t="shared" si="427"/>
        <v>3</v>
      </c>
      <c r="H1707" s="14">
        <f t="shared" si="437"/>
        <v>2</v>
      </c>
      <c r="I1707" s="14">
        <f t="shared" si="437"/>
        <v>7</v>
      </c>
      <c r="J1707" s="14">
        <f t="shared" si="437"/>
        <v>0</v>
      </c>
      <c r="K1707" s="14">
        <f t="shared" si="437"/>
        <v>0</v>
      </c>
      <c r="L1707" s="14" t="str">
        <f t="shared" si="433"/>
        <v>3.2.7</v>
      </c>
      <c r="M1707" s="15" t="str">
        <f t="shared" si="434"/>
        <v>--</v>
      </c>
      <c r="N1707" s="14" t="str">
        <f t="shared" si="435"/>
        <v/>
      </c>
      <c r="O1707" s="15" t="str">
        <f t="shared" si="428"/>
        <v/>
      </c>
      <c r="P1707" s="15" t="str">
        <f>IF(N1707=1,FLOOR(MAX($P$4:P1706),1)+1,IF(AND(P1706&lt;&gt;"",O1706&lt;&gt;1),MAX($P$4:P1706)+0.1,""))</f>
        <v/>
      </c>
      <c r="Q1707" s="5">
        <f>ROW()</f>
        <v>1707</v>
      </c>
    </row>
    <row r="1708" spans="1:17" x14ac:dyDescent="0.3">
      <c r="A1708" s="1" t="s">
        <v>1048</v>
      </c>
      <c r="B1708" s="5"/>
      <c r="C1708" s="14">
        <f t="shared" si="429"/>
        <v>0</v>
      </c>
      <c r="D1708" s="14">
        <f t="shared" si="429"/>
        <v>0</v>
      </c>
      <c r="E1708" s="14" t="str">
        <f t="shared" si="430"/>
        <v/>
      </c>
      <c r="F1708" s="14">
        <f t="shared" si="431"/>
        <v>2</v>
      </c>
      <c r="G1708" s="14">
        <f t="shared" si="427"/>
        <v>3</v>
      </c>
      <c r="H1708" s="14">
        <f t="shared" si="437"/>
        <v>2</v>
      </c>
      <c r="I1708" s="14">
        <f t="shared" si="437"/>
        <v>7</v>
      </c>
      <c r="J1708" s="14">
        <f t="shared" si="437"/>
        <v>0</v>
      </c>
      <c r="K1708" s="14">
        <f t="shared" si="437"/>
        <v>0</v>
      </c>
      <c r="L1708" s="14" t="str">
        <f t="shared" si="433"/>
        <v>3.2.7</v>
      </c>
      <c r="M1708" s="15" t="str">
        <f t="shared" si="434"/>
        <v>--</v>
      </c>
      <c r="N1708" s="14" t="str">
        <f t="shared" si="435"/>
        <v/>
      </c>
      <c r="O1708" s="15" t="str">
        <f t="shared" si="428"/>
        <v/>
      </c>
      <c r="P1708" s="15" t="str">
        <f>IF(N1708=1,FLOOR(MAX($P$4:P1707),1)+1,IF(AND(P1707&lt;&gt;"",O1707&lt;&gt;1),MAX($P$4:P1707)+0.1,""))</f>
        <v/>
      </c>
      <c r="Q1708" s="5">
        <f>ROW()</f>
        <v>1708</v>
      </c>
    </row>
    <row r="1709" spans="1:17" x14ac:dyDescent="0.3">
      <c r="A1709" s="1" t="s">
        <v>1049</v>
      </c>
      <c r="B1709" s="5"/>
      <c r="C1709" s="14">
        <f t="shared" si="429"/>
        <v>0</v>
      </c>
      <c r="D1709" s="14">
        <f t="shared" si="429"/>
        <v>0</v>
      </c>
      <c r="E1709" s="14" t="str">
        <f t="shared" si="430"/>
        <v/>
      </c>
      <c r="F1709" s="14">
        <f t="shared" si="431"/>
        <v>2</v>
      </c>
      <c r="G1709" s="14">
        <f t="shared" si="427"/>
        <v>3</v>
      </c>
      <c r="H1709" s="14">
        <f t="shared" si="437"/>
        <v>2</v>
      </c>
      <c r="I1709" s="14">
        <f t="shared" si="437"/>
        <v>7</v>
      </c>
      <c r="J1709" s="14">
        <f t="shared" si="437"/>
        <v>0</v>
      </c>
      <c r="K1709" s="14">
        <f t="shared" si="437"/>
        <v>0</v>
      </c>
      <c r="L1709" s="14" t="str">
        <f t="shared" si="433"/>
        <v>3.2.7</v>
      </c>
      <c r="M1709" s="15" t="str">
        <f t="shared" si="434"/>
        <v>--</v>
      </c>
      <c r="N1709" s="14" t="str">
        <f t="shared" si="435"/>
        <v/>
      </c>
      <c r="O1709" s="15" t="str">
        <f t="shared" si="428"/>
        <v/>
      </c>
      <c r="P1709" s="15" t="str">
        <f>IF(N1709=1,FLOOR(MAX($P$4:P1708),1)+1,IF(AND(P1708&lt;&gt;"",O1708&lt;&gt;1),MAX($P$4:P1708)+0.1,""))</f>
        <v/>
      </c>
      <c r="Q1709" s="5">
        <f>ROW()</f>
        <v>1709</v>
      </c>
    </row>
    <row r="1710" spans="1:17" x14ac:dyDescent="0.3">
      <c r="A1710" s="1" t="s">
        <v>73</v>
      </c>
      <c r="B1710" s="5"/>
      <c r="C1710" s="14">
        <f t="shared" si="429"/>
        <v>0</v>
      </c>
      <c r="D1710" s="14">
        <f t="shared" si="429"/>
        <v>0</v>
      </c>
      <c r="E1710" s="14" t="str">
        <f t="shared" si="430"/>
        <v/>
      </c>
      <c r="F1710" s="14">
        <f t="shared" si="431"/>
        <v>2</v>
      </c>
      <c r="G1710" s="14">
        <f t="shared" si="427"/>
        <v>3</v>
      </c>
      <c r="H1710" s="14">
        <f t="shared" si="437"/>
        <v>2</v>
      </c>
      <c r="I1710" s="14">
        <f t="shared" si="437"/>
        <v>7</v>
      </c>
      <c r="J1710" s="14">
        <f t="shared" si="437"/>
        <v>0</v>
      </c>
      <c r="K1710" s="14">
        <f t="shared" si="437"/>
        <v>0</v>
      </c>
      <c r="L1710" s="14" t="str">
        <f t="shared" si="433"/>
        <v>3.2.7</v>
      </c>
      <c r="M1710" s="15" t="str">
        <f t="shared" si="434"/>
        <v>--</v>
      </c>
      <c r="N1710" s="14" t="str">
        <f t="shared" si="435"/>
        <v/>
      </c>
      <c r="O1710" s="15" t="str">
        <f t="shared" si="428"/>
        <v/>
      </c>
      <c r="P1710" s="15" t="str">
        <f>IF(N1710=1,FLOOR(MAX($P$4:P1709),1)+1,IF(AND(P1709&lt;&gt;"",O1709&lt;&gt;1),MAX($P$4:P1709)+0.1,""))</f>
        <v/>
      </c>
      <c r="Q1710" s="5">
        <f>ROW()</f>
        <v>1710</v>
      </c>
    </row>
    <row r="1711" spans="1:17" x14ac:dyDescent="0.3">
      <c r="A1711" s="1" t="s">
        <v>1050</v>
      </c>
      <c r="B1711" s="5"/>
      <c r="C1711" s="14">
        <f t="shared" si="429"/>
        <v>0</v>
      </c>
      <c r="D1711" s="14">
        <f t="shared" si="429"/>
        <v>0</v>
      </c>
      <c r="E1711" s="14" t="str">
        <f t="shared" si="430"/>
        <v/>
      </c>
      <c r="F1711" s="14">
        <f t="shared" si="431"/>
        <v>2</v>
      </c>
      <c r="G1711" s="14">
        <f t="shared" si="427"/>
        <v>3</v>
      </c>
      <c r="H1711" s="14">
        <f t="shared" si="437"/>
        <v>2</v>
      </c>
      <c r="I1711" s="14">
        <f t="shared" si="437"/>
        <v>7</v>
      </c>
      <c r="J1711" s="14">
        <f t="shared" si="437"/>
        <v>0</v>
      </c>
      <c r="K1711" s="14">
        <f t="shared" si="437"/>
        <v>0</v>
      </c>
      <c r="L1711" s="14" t="str">
        <f t="shared" si="433"/>
        <v>3.2.7</v>
      </c>
      <c r="M1711" s="15" t="str">
        <f t="shared" si="434"/>
        <v>--</v>
      </c>
      <c r="N1711" s="14" t="str">
        <f t="shared" si="435"/>
        <v/>
      </c>
      <c r="O1711" s="15" t="str">
        <f t="shared" si="428"/>
        <v/>
      </c>
      <c r="P1711" s="15" t="str">
        <f>IF(N1711=1,FLOOR(MAX($P$4:P1710),1)+1,IF(AND(P1710&lt;&gt;"",O1710&lt;&gt;1),MAX($P$4:P1710)+0.1,""))</f>
        <v/>
      </c>
      <c r="Q1711" s="5">
        <f>ROW()</f>
        <v>1711</v>
      </c>
    </row>
    <row r="1712" spans="1:17" x14ac:dyDescent="0.3">
      <c r="A1712" s="1" t="s">
        <v>1051</v>
      </c>
      <c r="B1712" s="5"/>
      <c r="C1712" s="14">
        <f t="shared" si="429"/>
        <v>0</v>
      </c>
      <c r="D1712" s="14">
        <f t="shared" si="429"/>
        <v>0</v>
      </c>
      <c r="E1712" s="14" t="str">
        <f t="shared" si="430"/>
        <v/>
      </c>
      <c r="F1712" s="14">
        <f t="shared" si="431"/>
        <v>2</v>
      </c>
      <c r="G1712" s="14">
        <f t="shared" si="427"/>
        <v>3</v>
      </c>
      <c r="H1712" s="14">
        <f t="shared" si="437"/>
        <v>2</v>
      </c>
      <c r="I1712" s="14">
        <f t="shared" si="437"/>
        <v>7</v>
      </c>
      <c r="J1712" s="14">
        <f t="shared" si="437"/>
        <v>0</v>
      </c>
      <c r="K1712" s="14">
        <f t="shared" si="437"/>
        <v>0</v>
      </c>
      <c r="L1712" s="14" t="str">
        <f t="shared" si="433"/>
        <v>3.2.7</v>
      </c>
      <c r="M1712" s="15" t="str">
        <f t="shared" si="434"/>
        <v>--</v>
      </c>
      <c r="N1712" s="14">
        <f t="shared" si="435"/>
        <v>1</v>
      </c>
      <c r="O1712" s="15" t="str">
        <f t="shared" si="428"/>
        <v/>
      </c>
      <c r="P1712" s="15">
        <f>IF(N1712=1,FLOOR(MAX($P$4:P1711),1)+1,IF(AND(P1711&lt;&gt;"",O1711&lt;&gt;1),MAX($P$4:P1711)+0.1,""))</f>
        <v>47</v>
      </c>
      <c r="Q1712" s="5">
        <f>ROW()</f>
        <v>1712</v>
      </c>
    </row>
    <row r="1713" spans="1:17" x14ac:dyDescent="0.3">
      <c r="A1713" s="1" t="s">
        <v>1052</v>
      </c>
      <c r="B1713" s="5"/>
      <c r="C1713" s="14">
        <f t="shared" si="429"/>
        <v>0</v>
      </c>
      <c r="D1713" s="14">
        <f t="shared" si="429"/>
        <v>0</v>
      </c>
      <c r="E1713" s="14" t="str">
        <f t="shared" si="430"/>
        <v/>
      </c>
      <c r="F1713" s="14">
        <f t="shared" si="431"/>
        <v>2</v>
      </c>
      <c r="G1713" s="14">
        <f t="shared" si="427"/>
        <v>3</v>
      </c>
      <c r="H1713" s="14">
        <f t="shared" si="437"/>
        <v>2</v>
      </c>
      <c r="I1713" s="14">
        <f t="shared" si="437"/>
        <v>7</v>
      </c>
      <c r="J1713" s="14">
        <f t="shared" si="437"/>
        <v>0</v>
      </c>
      <c r="K1713" s="14">
        <f t="shared" si="437"/>
        <v>0</v>
      </c>
      <c r="L1713" s="14" t="str">
        <f t="shared" si="433"/>
        <v>3.2.7</v>
      </c>
      <c r="M1713" s="15" t="str">
        <f t="shared" si="434"/>
        <v>--</v>
      </c>
      <c r="N1713" s="14" t="str">
        <f t="shared" si="435"/>
        <v/>
      </c>
      <c r="O1713" s="15" t="str">
        <f t="shared" si="428"/>
        <v/>
      </c>
      <c r="P1713" s="15">
        <f>IF(N1713=1,FLOOR(MAX($P$4:P1712),1)+1,IF(AND(P1712&lt;&gt;"",O1712&lt;&gt;1),MAX($P$4:P1712)+0.1,""))</f>
        <v>47.1</v>
      </c>
      <c r="Q1713" s="5">
        <f>ROW()</f>
        <v>1713</v>
      </c>
    </row>
    <row r="1714" spans="1:17" x14ac:dyDescent="0.3">
      <c r="A1714" s="1" t="s">
        <v>991</v>
      </c>
      <c r="B1714" s="5"/>
      <c r="C1714" s="14">
        <f t="shared" si="429"/>
        <v>0</v>
      </c>
      <c r="D1714" s="14">
        <f t="shared" si="429"/>
        <v>0</v>
      </c>
      <c r="E1714" s="14" t="str">
        <f t="shared" si="430"/>
        <v/>
      </c>
      <c r="F1714" s="14">
        <f t="shared" si="431"/>
        <v>2</v>
      </c>
      <c r="G1714" s="14">
        <f t="shared" si="427"/>
        <v>3</v>
      </c>
      <c r="H1714" s="14">
        <f t="shared" si="437"/>
        <v>2</v>
      </c>
      <c r="I1714" s="14">
        <f t="shared" si="437"/>
        <v>7</v>
      </c>
      <c r="J1714" s="14">
        <f t="shared" si="437"/>
        <v>0</v>
      </c>
      <c r="K1714" s="14">
        <f t="shared" si="437"/>
        <v>0</v>
      </c>
      <c r="L1714" s="14" t="str">
        <f t="shared" si="433"/>
        <v>3.2.7</v>
      </c>
      <c r="M1714" s="15" t="str">
        <f t="shared" si="434"/>
        <v>--</v>
      </c>
      <c r="N1714" s="14" t="str">
        <f t="shared" si="435"/>
        <v/>
      </c>
      <c r="O1714" s="15">
        <f t="shared" si="428"/>
        <v>1</v>
      </c>
      <c r="P1714" s="15">
        <f>IF(N1714=1,FLOOR(MAX($P$4:P1713),1)+1,IF(AND(P1713&lt;&gt;"",O1713&lt;&gt;1),MAX($P$4:P1713)+0.1,""))</f>
        <v>47.2</v>
      </c>
      <c r="Q1714" s="5">
        <f>ROW()</f>
        <v>1714</v>
      </c>
    </row>
    <row r="1715" spans="1:17" x14ac:dyDescent="0.3">
      <c r="A1715" s="1" t="s">
        <v>55</v>
      </c>
      <c r="B1715" s="5"/>
      <c r="C1715" s="14">
        <f t="shared" si="429"/>
        <v>0</v>
      </c>
      <c r="D1715" s="14">
        <f t="shared" si="429"/>
        <v>0</v>
      </c>
      <c r="E1715" s="14" t="str">
        <f t="shared" si="430"/>
        <v/>
      </c>
      <c r="F1715" s="14">
        <f t="shared" si="431"/>
        <v>2</v>
      </c>
      <c r="G1715" s="14">
        <f t="shared" si="427"/>
        <v>3</v>
      </c>
      <c r="H1715" s="14">
        <f t="shared" si="437"/>
        <v>2</v>
      </c>
      <c r="I1715" s="14">
        <f t="shared" si="437"/>
        <v>7</v>
      </c>
      <c r="J1715" s="14">
        <f t="shared" si="437"/>
        <v>0</v>
      </c>
      <c r="K1715" s="14">
        <f t="shared" si="437"/>
        <v>0</v>
      </c>
      <c r="L1715" s="14" t="str">
        <f t="shared" si="433"/>
        <v>3.2.7</v>
      </c>
      <c r="M1715" s="15" t="str">
        <f t="shared" si="434"/>
        <v>--</v>
      </c>
      <c r="N1715" s="14" t="str">
        <f t="shared" si="435"/>
        <v/>
      </c>
      <c r="O1715" s="15" t="str">
        <f t="shared" si="428"/>
        <v/>
      </c>
      <c r="P1715" s="15" t="str">
        <f>IF(N1715=1,FLOOR(MAX($P$4:P1714),1)+1,IF(AND(P1714&lt;&gt;"",O1714&lt;&gt;1),MAX($P$4:P1714)+0.1,""))</f>
        <v/>
      </c>
      <c r="Q1715" s="5">
        <f>ROW()</f>
        <v>1715</v>
      </c>
    </row>
    <row r="1716" spans="1:17" x14ac:dyDescent="0.3">
      <c r="A1716" s="1" t="s">
        <v>1053</v>
      </c>
      <c r="B1716" s="5"/>
      <c r="C1716" s="14">
        <f t="shared" si="429"/>
        <v>0</v>
      </c>
      <c r="D1716" s="14">
        <f t="shared" si="429"/>
        <v>0</v>
      </c>
      <c r="E1716" s="14" t="str">
        <f t="shared" si="430"/>
        <v/>
      </c>
      <c r="F1716" s="14">
        <f t="shared" si="431"/>
        <v>2</v>
      </c>
      <c r="G1716" s="14">
        <f t="shared" si="427"/>
        <v>3</v>
      </c>
      <c r="H1716" s="14">
        <f t="shared" si="437"/>
        <v>2</v>
      </c>
      <c r="I1716" s="14">
        <f t="shared" si="437"/>
        <v>7</v>
      </c>
      <c r="J1716" s="14">
        <f t="shared" si="437"/>
        <v>0</v>
      </c>
      <c r="K1716" s="14">
        <f t="shared" si="437"/>
        <v>0</v>
      </c>
      <c r="L1716" s="14" t="str">
        <f t="shared" si="433"/>
        <v>3.2.7</v>
      </c>
      <c r="M1716" s="15" t="str">
        <f t="shared" si="434"/>
        <v>--</v>
      </c>
      <c r="N1716" s="14" t="str">
        <f t="shared" si="435"/>
        <v/>
      </c>
      <c r="O1716" s="15" t="str">
        <f t="shared" si="428"/>
        <v/>
      </c>
      <c r="P1716" s="15" t="str">
        <f>IF(N1716=1,FLOOR(MAX($P$4:P1715),1)+1,IF(AND(P1715&lt;&gt;"",O1715&lt;&gt;1),MAX($P$4:P1715)+0.1,""))</f>
        <v/>
      </c>
      <c r="Q1716" s="5">
        <f>ROW()</f>
        <v>1716</v>
      </c>
    </row>
    <row r="1717" spans="1:17" x14ac:dyDescent="0.3">
      <c r="A1717" s="1" t="s">
        <v>55</v>
      </c>
      <c r="B1717" s="5"/>
      <c r="C1717" s="14">
        <f t="shared" si="429"/>
        <v>0</v>
      </c>
      <c r="D1717" s="14">
        <f t="shared" si="429"/>
        <v>0</v>
      </c>
      <c r="E1717" s="14" t="str">
        <f t="shared" si="430"/>
        <v/>
      </c>
      <c r="F1717" s="14">
        <f t="shared" si="431"/>
        <v>2</v>
      </c>
      <c r="G1717" s="14">
        <f t="shared" si="427"/>
        <v>3</v>
      </c>
      <c r="H1717" s="14">
        <f t="shared" si="437"/>
        <v>2</v>
      </c>
      <c r="I1717" s="14">
        <f t="shared" si="437"/>
        <v>7</v>
      </c>
      <c r="J1717" s="14">
        <f t="shared" si="437"/>
        <v>0</v>
      </c>
      <c r="K1717" s="14">
        <f t="shared" si="437"/>
        <v>0</v>
      </c>
      <c r="L1717" s="14" t="str">
        <f t="shared" si="433"/>
        <v>3.2.7</v>
      </c>
      <c r="M1717" s="15" t="str">
        <f t="shared" si="434"/>
        <v>--</v>
      </c>
      <c r="N1717" s="14" t="str">
        <f t="shared" si="435"/>
        <v/>
      </c>
      <c r="O1717" s="15" t="str">
        <f t="shared" si="428"/>
        <v/>
      </c>
      <c r="P1717" s="15" t="str">
        <f>IF(N1717=1,FLOOR(MAX($P$4:P1716),1)+1,IF(AND(P1716&lt;&gt;"",O1716&lt;&gt;1),MAX($P$4:P1716)+0.1,""))</f>
        <v/>
      </c>
      <c r="Q1717" s="5">
        <f>ROW()</f>
        <v>1717</v>
      </c>
    </row>
    <row r="1718" spans="1:17" x14ac:dyDescent="0.3">
      <c r="A1718" s="1" t="s">
        <v>704</v>
      </c>
      <c r="B1718" s="5"/>
      <c r="C1718" s="14">
        <f t="shared" si="429"/>
        <v>1</v>
      </c>
      <c r="D1718" s="14">
        <f t="shared" si="429"/>
        <v>0</v>
      </c>
      <c r="E1718" s="14" t="str">
        <f t="shared" si="430"/>
        <v/>
      </c>
      <c r="F1718" s="14">
        <f t="shared" si="431"/>
        <v>3</v>
      </c>
      <c r="G1718" s="14">
        <f t="shared" si="427"/>
        <v>3</v>
      </c>
      <c r="H1718" s="14">
        <f t="shared" ref="H1718:K1733" si="438">IF(G1718&lt;&gt;G1717,0,IF(AND(($F1717-$D1718)=(H$3-1),$F1718=H$3),H1717+1,H1717))</f>
        <v>2</v>
      </c>
      <c r="I1718" s="14">
        <f t="shared" si="438"/>
        <v>7</v>
      </c>
      <c r="J1718" s="14">
        <f t="shared" si="438"/>
        <v>1</v>
      </c>
      <c r="K1718" s="14">
        <f t="shared" si="438"/>
        <v>0</v>
      </c>
      <c r="L1718" s="14" t="str">
        <f t="shared" si="433"/>
        <v>3.2.7.1</v>
      </c>
      <c r="M1718" s="15" t="str">
        <f t="shared" si="434"/>
        <v>For HVAC Control System Devices</v>
      </c>
      <c r="N1718" s="14" t="str">
        <f t="shared" si="435"/>
        <v/>
      </c>
      <c r="O1718" s="15" t="str">
        <f t="shared" si="428"/>
        <v/>
      </c>
      <c r="P1718" s="15" t="str">
        <f>IF(N1718=1,FLOOR(MAX($P$4:P1717),1)+1,IF(AND(P1717&lt;&gt;"",O1717&lt;&gt;1),MAX($P$4:P1717)+0.1,""))</f>
        <v/>
      </c>
      <c r="Q1718" s="5">
        <f>ROW()</f>
        <v>1718</v>
      </c>
    </row>
    <row r="1719" spans="1:17" x14ac:dyDescent="0.3">
      <c r="A1719" s="1" t="s">
        <v>59</v>
      </c>
      <c r="B1719" s="5"/>
      <c r="C1719" s="14">
        <f t="shared" si="429"/>
        <v>0</v>
      </c>
      <c r="D1719" s="14">
        <f t="shared" si="429"/>
        <v>0</v>
      </c>
      <c r="E1719" s="14" t="str">
        <f t="shared" si="430"/>
        <v/>
      </c>
      <c r="F1719" s="14">
        <f t="shared" si="431"/>
        <v>3</v>
      </c>
      <c r="G1719" s="14">
        <f t="shared" si="427"/>
        <v>3</v>
      </c>
      <c r="H1719" s="14">
        <f t="shared" si="438"/>
        <v>2</v>
      </c>
      <c r="I1719" s="14">
        <f t="shared" si="438"/>
        <v>7</v>
      </c>
      <c r="J1719" s="14">
        <f t="shared" si="438"/>
        <v>1</v>
      </c>
      <c r="K1719" s="14">
        <f t="shared" si="438"/>
        <v>0</v>
      </c>
      <c r="L1719" s="14" t="str">
        <f t="shared" si="433"/>
        <v>3.2.7.1</v>
      </c>
      <c r="M1719" s="15" t="str">
        <f t="shared" si="434"/>
        <v>--</v>
      </c>
      <c r="N1719" s="14" t="str">
        <f t="shared" si="435"/>
        <v/>
      </c>
      <c r="O1719" s="15" t="str">
        <f t="shared" si="428"/>
        <v/>
      </c>
      <c r="P1719" s="15" t="str">
        <f>IF(N1719=1,FLOOR(MAX($P$4:P1718),1)+1,IF(AND(P1718&lt;&gt;"",O1718&lt;&gt;1),MAX($P$4:P1718)+0.1,""))</f>
        <v/>
      </c>
      <c r="Q1719" s="5">
        <f>ROW()</f>
        <v>1719</v>
      </c>
    </row>
    <row r="1720" spans="1:17" x14ac:dyDescent="0.3">
      <c r="A1720" s="1" t="s">
        <v>60</v>
      </c>
      <c r="B1720" s="5"/>
      <c r="C1720" s="14">
        <f t="shared" si="429"/>
        <v>0</v>
      </c>
      <c r="D1720" s="14">
        <f t="shared" si="429"/>
        <v>0</v>
      </c>
      <c r="E1720" s="14" t="str">
        <f t="shared" si="430"/>
        <v/>
      </c>
      <c r="F1720" s="14">
        <f t="shared" si="431"/>
        <v>3</v>
      </c>
      <c r="G1720" s="14">
        <f t="shared" si="427"/>
        <v>3</v>
      </c>
      <c r="H1720" s="14">
        <f t="shared" si="438"/>
        <v>2</v>
      </c>
      <c r="I1720" s="14">
        <f t="shared" si="438"/>
        <v>7</v>
      </c>
      <c r="J1720" s="14">
        <f t="shared" si="438"/>
        <v>1</v>
      </c>
      <c r="K1720" s="14">
        <f t="shared" si="438"/>
        <v>0</v>
      </c>
      <c r="L1720" s="14" t="str">
        <f t="shared" si="433"/>
        <v>3.2.7.1</v>
      </c>
      <c r="M1720" s="15" t="str">
        <f t="shared" si="434"/>
        <v>--</v>
      </c>
      <c r="N1720" s="14" t="str">
        <f t="shared" si="435"/>
        <v/>
      </c>
      <c r="O1720" s="15" t="str">
        <f t="shared" si="428"/>
        <v/>
      </c>
      <c r="P1720" s="15" t="str">
        <f>IF(N1720=1,FLOOR(MAX($P$4:P1719),1)+1,IF(AND(P1719&lt;&gt;"",O1719&lt;&gt;1),MAX($P$4:P1719)+0.1,""))</f>
        <v/>
      </c>
      <c r="Q1720" s="5">
        <f>ROW()</f>
        <v>1720</v>
      </c>
    </row>
    <row r="1721" spans="1:17" x14ac:dyDescent="0.3">
      <c r="A1721" s="1" t="s">
        <v>1054</v>
      </c>
      <c r="B1721" s="5"/>
      <c r="C1721" s="14">
        <f t="shared" si="429"/>
        <v>0</v>
      </c>
      <c r="D1721" s="14">
        <f t="shared" si="429"/>
        <v>0</v>
      </c>
      <c r="E1721" s="14" t="str">
        <f t="shared" si="430"/>
        <v/>
      </c>
      <c r="F1721" s="14">
        <f t="shared" si="431"/>
        <v>3</v>
      </c>
      <c r="G1721" s="14">
        <f t="shared" si="427"/>
        <v>3</v>
      </c>
      <c r="H1721" s="14">
        <f t="shared" si="438"/>
        <v>2</v>
      </c>
      <c r="I1721" s="14">
        <f t="shared" si="438"/>
        <v>7</v>
      </c>
      <c r="J1721" s="14">
        <f t="shared" si="438"/>
        <v>1</v>
      </c>
      <c r="K1721" s="14">
        <f t="shared" si="438"/>
        <v>0</v>
      </c>
      <c r="L1721" s="14" t="str">
        <f t="shared" si="433"/>
        <v>3.2.7.1</v>
      </c>
      <c r="M1721" s="15" t="str">
        <f t="shared" si="434"/>
        <v>--</v>
      </c>
      <c r="N1721" s="14" t="str">
        <f t="shared" si="435"/>
        <v/>
      </c>
      <c r="O1721" s="15" t="str">
        <f t="shared" si="428"/>
        <v/>
      </c>
      <c r="P1721" s="15" t="str">
        <f>IF(N1721=1,FLOOR(MAX($P$4:P1720),1)+1,IF(AND(P1720&lt;&gt;"",O1720&lt;&gt;1),MAX($P$4:P1720)+0.1,""))</f>
        <v/>
      </c>
      <c r="Q1721" s="5">
        <f>ROW()</f>
        <v>1721</v>
      </c>
    </row>
    <row r="1722" spans="1:17" x14ac:dyDescent="0.3">
      <c r="A1722" s="1" t="s">
        <v>1055</v>
      </c>
      <c r="B1722" s="5"/>
      <c r="C1722" s="14">
        <f t="shared" si="429"/>
        <v>0</v>
      </c>
      <c r="D1722" s="14">
        <f t="shared" si="429"/>
        <v>0</v>
      </c>
      <c r="E1722" s="14" t="str">
        <f t="shared" si="430"/>
        <v/>
      </c>
      <c r="F1722" s="14">
        <f t="shared" si="431"/>
        <v>3</v>
      </c>
      <c r="G1722" s="14">
        <f t="shared" si="427"/>
        <v>3</v>
      </c>
      <c r="H1722" s="14">
        <f t="shared" si="438"/>
        <v>2</v>
      </c>
      <c r="I1722" s="14">
        <f t="shared" si="438"/>
        <v>7</v>
      </c>
      <c r="J1722" s="14">
        <f t="shared" si="438"/>
        <v>1</v>
      </c>
      <c r="K1722" s="14">
        <f t="shared" si="438"/>
        <v>0</v>
      </c>
      <c r="L1722" s="14" t="str">
        <f t="shared" si="433"/>
        <v>3.2.7.1</v>
      </c>
      <c r="M1722" s="15" t="str">
        <f t="shared" si="434"/>
        <v>--</v>
      </c>
      <c r="N1722" s="14" t="str">
        <f t="shared" si="435"/>
        <v/>
      </c>
      <c r="O1722" s="15" t="str">
        <f t="shared" si="428"/>
        <v/>
      </c>
      <c r="P1722" s="15" t="str">
        <f>IF(N1722=1,FLOOR(MAX($P$4:P1721),1)+1,IF(AND(P1721&lt;&gt;"",O1721&lt;&gt;1),MAX($P$4:P1721)+0.1,""))</f>
        <v/>
      </c>
      <c r="Q1722" s="5">
        <f>ROW()</f>
        <v>1722</v>
      </c>
    </row>
    <row r="1723" spans="1:17" x14ac:dyDescent="0.3">
      <c r="A1723" s="1" t="s">
        <v>1056</v>
      </c>
      <c r="B1723" s="5"/>
      <c r="C1723" s="14">
        <f t="shared" si="429"/>
        <v>0</v>
      </c>
      <c r="D1723" s="14">
        <f t="shared" si="429"/>
        <v>0</v>
      </c>
      <c r="E1723" s="14" t="str">
        <f t="shared" si="430"/>
        <v/>
      </c>
      <c r="F1723" s="14">
        <f t="shared" si="431"/>
        <v>3</v>
      </c>
      <c r="G1723" s="14">
        <f t="shared" si="427"/>
        <v>3</v>
      </c>
      <c r="H1723" s="14">
        <f t="shared" si="438"/>
        <v>2</v>
      </c>
      <c r="I1723" s="14">
        <f t="shared" si="438"/>
        <v>7</v>
      </c>
      <c r="J1723" s="14">
        <f t="shared" si="438"/>
        <v>1</v>
      </c>
      <c r="K1723" s="14">
        <f t="shared" si="438"/>
        <v>0</v>
      </c>
      <c r="L1723" s="14" t="str">
        <f t="shared" si="433"/>
        <v>3.2.7.1</v>
      </c>
      <c r="M1723" s="15" t="str">
        <f t="shared" si="434"/>
        <v>--</v>
      </c>
      <c r="N1723" s="14" t="str">
        <f t="shared" si="435"/>
        <v/>
      </c>
      <c r="O1723" s="15" t="str">
        <f t="shared" si="428"/>
        <v/>
      </c>
      <c r="P1723" s="15" t="str">
        <f>IF(N1723=1,FLOOR(MAX($P$4:P1722),1)+1,IF(AND(P1722&lt;&gt;"",O1722&lt;&gt;1),MAX($P$4:P1722)+0.1,""))</f>
        <v/>
      </c>
      <c r="Q1723" s="5">
        <f>ROW()</f>
        <v>1723</v>
      </c>
    </row>
    <row r="1724" spans="1:17" x14ac:dyDescent="0.3">
      <c r="A1724" s="1" t="s">
        <v>1057</v>
      </c>
      <c r="B1724" s="5"/>
      <c r="C1724" s="14">
        <f t="shared" si="429"/>
        <v>0</v>
      </c>
      <c r="D1724" s="14">
        <f t="shared" si="429"/>
        <v>0</v>
      </c>
      <c r="E1724" s="14" t="str">
        <f t="shared" si="430"/>
        <v/>
      </c>
      <c r="F1724" s="14">
        <f t="shared" si="431"/>
        <v>3</v>
      </c>
      <c r="G1724" s="14">
        <f t="shared" si="427"/>
        <v>3</v>
      </c>
      <c r="H1724" s="14">
        <f t="shared" si="438"/>
        <v>2</v>
      </c>
      <c r="I1724" s="14">
        <f t="shared" si="438"/>
        <v>7</v>
      </c>
      <c r="J1724" s="14">
        <f t="shared" si="438"/>
        <v>1</v>
      </c>
      <c r="K1724" s="14">
        <f t="shared" si="438"/>
        <v>0</v>
      </c>
      <c r="L1724" s="14" t="str">
        <f t="shared" si="433"/>
        <v>3.2.7.1</v>
      </c>
      <c r="M1724" s="15" t="str">
        <f t="shared" si="434"/>
        <v>--</v>
      </c>
      <c r="N1724" s="14" t="str">
        <f t="shared" si="435"/>
        <v/>
      </c>
      <c r="O1724" s="15" t="str">
        <f t="shared" si="428"/>
        <v/>
      </c>
      <c r="P1724" s="15" t="str">
        <f>IF(N1724=1,FLOOR(MAX($P$4:P1723),1)+1,IF(AND(P1723&lt;&gt;"",O1723&lt;&gt;1),MAX($P$4:P1723)+0.1,""))</f>
        <v/>
      </c>
      <c r="Q1724" s="5">
        <f>ROW()</f>
        <v>1724</v>
      </c>
    </row>
    <row r="1725" spans="1:17" x14ac:dyDescent="0.3">
      <c r="A1725" s="1" t="s">
        <v>55</v>
      </c>
      <c r="B1725" s="5"/>
      <c r="C1725" s="14">
        <f t="shared" si="429"/>
        <v>0</v>
      </c>
      <c r="D1725" s="14">
        <f t="shared" si="429"/>
        <v>0</v>
      </c>
      <c r="E1725" s="14" t="str">
        <f t="shared" si="430"/>
        <v/>
      </c>
      <c r="F1725" s="14">
        <f t="shared" si="431"/>
        <v>3</v>
      </c>
      <c r="G1725" s="14">
        <f t="shared" si="427"/>
        <v>3</v>
      </c>
      <c r="H1725" s="14">
        <f t="shared" si="438"/>
        <v>2</v>
      </c>
      <c r="I1725" s="14">
        <f t="shared" si="438"/>
        <v>7</v>
      </c>
      <c r="J1725" s="14">
        <f t="shared" si="438"/>
        <v>1</v>
      </c>
      <c r="K1725" s="14">
        <f t="shared" si="438"/>
        <v>0</v>
      </c>
      <c r="L1725" s="14" t="str">
        <f t="shared" si="433"/>
        <v>3.2.7.1</v>
      </c>
      <c r="M1725" s="15" t="str">
        <f t="shared" si="434"/>
        <v>--</v>
      </c>
      <c r="N1725" s="14" t="str">
        <f t="shared" si="435"/>
        <v/>
      </c>
      <c r="O1725" s="15" t="str">
        <f t="shared" si="428"/>
        <v/>
      </c>
      <c r="P1725" s="15" t="str">
        <f>IF(N1725=1,FLOOR(MAX($P$4:P1724),1)+1,IF(AND(P1724&lt;&gt;"",O1724&lt;&gt;1),MAX($P$4:P1724)+0.1,""))</f>
        <v/>
      </c>
      <c r="Q1725" s="5">
        <f>ROW()</f>
        <v>1725</v>
      </c>
    </row>
    <row r="1726" spans="1:17" x14ac:dyDescent="0.3">
      <c r="A1726" s="1" t="s">
        <v>1058</v>
      </c>
      <c r="B1726" s="5"/>
      <c r="C1726" s="14">
        <f t="shared" si="429"/>
        <v>0</v>
      </c>
      <c r="D1726" s="14">
        <f t="shared" si="429"/>
        <v>0</v>
      </c>
      <c r="E1726" s="14" t="str">
        <f t="shared" si="430"/>
        <v/>
      </c>
      <c r="F1726" s="14">
        <f t="shared" si="431"/>
        <v>3</v>
      </c>
      <c r="G1726" s="14">
        <f t="shared" si="427"/>
        <v>3</v>
      </c>
      <c r="H1726" s="14">
        <f t="shared" si="438"/>
        <v>2</v>
      </c>
      <c r="I1726" s="14">
        <f t="shared" si="438"/>
        <v>7</v>
      </c>
      <c r="J1726" s="14">
        <f t="shared" si="438"/>
        <v>1</v>
      </c>
      <c r="K1726" s="14">
        <f t="shared" si="438"/>
        <v>0</v>
      </c>
      <c r="L1726" s="14" t="str">
        <f t="shared" si="433"/>
        <v>3.2.7.1</v>
      </c>
      <c r="M1726" s="15" t="str">
        <f t="shared" si="434"/>
        <v>--</v>
      </c>
      <c r="N1726" s="14" t="str">
        <f t="shared" si="435"/>
        <v/>
      </c>
      <c r="O1726" s="15" t="str">
        <f t="shared" si="428"/>
        <v/>
      </c>
      <c r="P1726" s="15" t="str">
        <f>IF(N1726=1,FLOOR(MAX($P$4:P1725),1)+1,IF(AND(P1725&lt;&gt;"",O1725&lt;&gt;1),MAX($P$4:P1725)+0.1,""))</f>
        <v/>
      </c>
      <c r="Q1726" s="5">
        <f>ROW()</f>
        <v>1726</v>
      </c>
    </row>
    <row r="1727" spans="1:17" x14ac:dyDescent="0.3">
      <c r="A1727" s="1" t="s">
        <v>1059</v>
      </c>
      <c r="B1727" s="5"/>
      <c r="C1727" s="14">
        <f t="shared" si="429"/>
        <v>0</v>
      </c>
      <c r="D1727" s="14">
        <f t="shared" si="429"/>
        <v>0</v>
      </c>
      <c r="E1727" s="14" t="str">
        <f t="shared" si="430"/>
        <v/>
      </c>
      <c r="F1727" s="14">
        <f t="shared" si="431"/>
        <v>3</v>
      </c>
      <c r="G1727" s="14">
        <f t="shared" si="427"/>
        <v>3</v>
      </c>
      <c r="H1727" s="14">
        <f t="shared" si="438"/>
        <v>2</v>
      </c>
      <c r="I1727" s="14">
        <f t="shared" si="438"/>
        <v>7</v>
      </c>
      <c r="J1727" s="14">
        <f t="shared" si="438"/>
        <v>1</v>
      </c>
      <c r="K1727" s="14">
        <f t="shared" si="438"/>
        <v>0</v>
      </c>
      <c r="L1727" s="14" t="str">
        <f t="shared" si="433"/>
        <v>3.2.7.1</v>
      </c>
      <c r="M1727" s="15" t="str">
        <f t="shared" si="434"/>
        <v>--</v>
      </c>
      <c r="N1727" s="14" t="str">
        <f t="shared" si="435"/>
        <v/>
      </c>
      <c r="O1727" s="15" t="str">
        <f t="shared" si="428"/>
        <v/>
      </c>
      <c r="P1727" s="15" t="str">
        <f>IF(N1727=1,FLOOR(MAX($P$4:P1726),1)+1,IF(AND(P1726&lt;&gt;"",O1726&lt;&gt;1),MAX($P$4:P1726)+0.1,""))</f>
        <v/>
      </c>
      <c r="Q1727" s="5">
        <f>ROW()</f>
        <v>1727</v>
      </c>
    </row>
    <row r="1728" spans="1:17" x14ac:dyDescent="0.3">
      <c r="A1728" s="1" t="s">
        <v>55</v>
      </c>
      <c r="B1728" s="5"/>
      <c r="C1728" s="14">
        <f t="shared" si="429"/>
        <v>0</v>
      </c>
      <c r="D1728" s="14">
        <f t="shared" si="429"/>
        <v>0</v>
      </c>
      <c r="E1728" s="14" t="str">
        <f t="shared" si="430"/>
        <v/>
      </c>
      <c r="F1728" s="14">
        <f t="shared" si="431"/>
        <v>3</v>
      </c>
      <c r="G1728" s="14">
        <f t="shared" si="427"/>
        <v>3</v>
      </c>
      <c r="H1728" s="14">
        <f t="shared" si="438"/>
        <v>2</v>
      </c>
      <c r="I1728" s="14">
        <f t="shared" si="438"/>
        <v>7</v>
      </c>
      <c r="J1728" s="14">
        <f t="shared" si="438"/>
        <v>1</v>
      </c>
      <c r="K1728" s="14">
        <f t="shared" si="438"/>
        <v>0</v>
      </c>
      <c r="L1728" s="14" t="str">
        <f t="shared" si="433"/>
        <v>3.2.7.1</v>
      </c>
      <c r="M1728" s="15" t="str">
        <f t="shared" si="434"/>
        <v>--</v>
      </c>
      <c r="N1728" s="14" t="str">
        <f t="shared" si="435"/>
        <v/>
      </c>
      <c r="O1728" s="15" t="str">
        <f t="shared" si="428"/>
        <v/>
      </c>
      <c r="P1728" s="15" t="str">
        <f>IF(N1728=1,FLOOR(MAX($P$4:P1727),1)+1,IF(AND(P1727&lt;&gt;"",O1727&lt;&gt;1),MAX($P$4:P1727)+0.1,""))</f>
        <v/>
      </c>
      <c r="Q1728" s="5">
        <f>ROW()</f>
        <v>1728</v>
      </c>
    </row>
    <row r="1729" spans="1:17" x14ac:dyDescent="0.3">
      <c r="A1729" s="1" t="s">
        <v>1060</v>
      </c>
      <c r="B1729" s="5"/>
      <c r="C1729" s="14">
        <f t="shared" si="429"/>
        <v>0</v>
      </c>
      <c r="D1729" s="14">
        <f t="shared" si="429"/>
        <v>0</v>
      </c>
      <c r="E1729" s="14" t="str">
        <f t="shared" si="430"/>
        <v/>
      </c>
      <c r="F1729" s="14">
        <f t="shared" si="431"/>
        <v>3</v>
      </c>
      <c r="G1729" s="14">
        <f t="shared" si="427"/>
        <v>3</v>
      </c>
      <c r="H1729" s="14">
        <f t="shared" si="438"/>
        <v>2</v>
      </c>
      <c r="I1729" s="14">
        <f t="shared" si="438"/>
        <v>7</v>
      </c>
      <c r="J1729" s="14">
        <f t="shared" si="438"/>
        <v>1</v>
      </c>
      <c r="K1729" s="14">
        <f t="shared" si="438"/>
        <v>0</v>
      </c>
      <c r="L1729" s="14" t="str">
        <f t="shared" si="433"/>
        <v>3.2.7.1</v>
      </c>
      <c r="M1729" s="15" t="str">
        <f t="shared" si="434"/>
        <v>--</v>
      </c>
      <c r="N1729" s="14" t="str">
        <f t="shared" si="435"/>
        <v/>
      </c>
      <c r="O1729" s="15" t="str">
        <f t="shared" si="428"/>
        <v/>
      </c>
      <c r="P1729" s="15" t="str">
        <f>IF(N1729=1,FLOOR(MAX($P$4:P1728),1)+1,IF(AND(P1728&lt;&gt;"",O1728&lt;&gt;1),MAX($P$4:P1728)+0.1,""))</f>
        <v/>
      </c>
      <c r="Q1729" s="5">
        <f>ROW()</f>
        <v>1729</v>
      </c>
    </row>
    <row r="1730" spans="1:17" x14ac:dyDescent="0.3">
      <c r="A1730" s="1" t="s">
        <v>1061</v>
      </c>
      <c r="B1730" s="5"/>
      <c r="C1730" s="14">
        <f t="shared" si="429"/>
        <v>0</v>
      </c>
      <c r="D1730" s="14">
        <f t="shared" si="429"/>
        <v>0</v>
      </c>
      <c r="E1730" s="14" t="str">
        <f t="shared" si="430"/>
        <v/>
      </c>
      <c r="F1730" s="14">
        <f t="shared" si="431"/>
        <v>3</v>
      </c>
      <c r="G1730" s="14">
        <f t="shared" si="427"/>
        <v>3</v>
      </c>
      <c r="H1730" s="14">
        <f t="shared" si="438"/>
        <v>2</v>
      </c>
      <c r="I1730" s="14">
        <f t="shared" si="438"/>
        <v>7</v>
      </c>
      <c r="J1730" s="14">
        <f t="shared" si="438"/>
        <v>1</v>
      </c>
      <c r="K1730" s="14">
        <f t="shared" si="438"/>
        <v>0</v>
      </c>
      <c r="L1730" s="14" t="str">
        <f t="shared" si="433"/>
        <v>3.2.7.1</v>
      </c>
      <c r="M1730" s="15" t="str">
        <f t="shared" si="434"/>
        <v>--</v>
      </c>
      <c r="N1730" s="14" t="str">
        <f t="shared" si="435"/>
        <v/>
      </c>
      <c r="O1730" s="15" t="str">
        <f t="shared" si="428"/>
        <v/>
      </c>
      <c r="P1730" s="15" t="str">
        <f>IF(N1730=1,FLOOR(MAX($P$4:P1729),1)+1,IF(AND(P1729&lt;&gt;"",O1729&lt;&gt;1),MAX($P$4:P1729)+0.1,""))</f>
        <v/>
      </c>
      <c r="Q1730" s="5">
        <f>ROW()</f>
        <v>1730</v>
      </c>
    </row>
    <row r="1731" spans="1:17" x14ac:dyDescent="0.3">
      <c r="A1731" s="1" t="s">
        <v>1062</v>
      </c>
      <c r="B1731" s="5"/>
      <c r="C1731" s="14">
        <f t="shared" si="429"/>
        <v>0</v>
      </c>
      <c r="D1731" s="14">
        <f t="shared" si="429"/>
        <v>0</v>
      </c>
      <c r="E1731" s="14" t="str">
        <f t="shared" si="430"/>
        <v/>
      </c>
      <c r="F1731" s="14">
        <f t="shared" si="431"/>
        <v>3</v>
      </c>
      <c r="G1731" s="14">
        <f t="shared" si="427"/>
        <v>3</v>
      </c>
      <c r="H1731" s="14">
        <f t="shared" si="438"/>
        <v>2</v>
      </c>
      <c r="I1731" s="14">
        <f t="shared" si="438"/>
        <v>7</v>
      </c>
      <c r="J1731" s="14">
        <f t="shared" si="438"/>
        <v>1</v>
      </c>
      <c r="K1731" s="14">
        <f t="shared" si="438"/>
        <v>0</v>
      </c>
      <c r="L1731" s="14" t="str">
        <f t="shared" si="433"/>
        <v>3.2.7.1</v>
      </c>
      <c r="M1731" s="15" t="str">
        <f t="shared" si="434"/>
        <v>--</v>
      </c>
      <c r="N1731" s="14" t="str">
        <f t="shared" si="435"/>
        <v/>
      </c>
      <c r="O1731" s="15" t="str">
        <f t="shared" si="428"/>
        <v/>
      </c>
      <c r="P1731" s="15" t="str">
        <f>IF(N1731=1,FLOOR(MAX($P$4:P1730),1)+1,IF(AND(P1730&lt;&gt;"",O1730&lt;&gt;1),MAX($P$4:P1730)+0.1,""))</f>
        <v/>
      </c>
      <c r="Q1731" s="5">
        <f>ROW()</f>
        <v>1731</v>
      </c>
    </row>
    <row r="1732" spans="1:17" x14ac:dyDescent="0.3">
      <c r="A1732" s="1" t="s">
        <v>73</v>
      </c>
      <c r="B1732" s="5"/>
      <c r="C1732" s="14">
        <f t="shared" si="429"/>
        <v>0</v>
      </c>
      <c r="D1732" s="14">
        <f t="shared" si="429"/>
        <v>0</v>
      </c>
      <c r="E1732" s="14" t="str">
        <f t="shared" si="430"/>
        <v/>
      </c>
      <c r="F1732" s="14">
        <f t="shared" si="431"/>
        <v>3</v>
      </c>
      <c r="G1732" s="14">
        <f t="shared" si="427"/>
        <v>3</v>
      </c>
      <c r="H1732" s="14">
        <f t="shared" si="438"/>
        <v>2</v>
      </c>
      <c r="I1732" s="14">
        <f t="shared" si="438"/>
        <v>7</v>
      </c>
      <c r="J1732" s="14">
        <f t="shared" si="438"/>
        <v>1</v>
      </c>
      <c r="K1732" s="14">
        <f t="shared" si="438"/>
        <v>0</v>
      </c>
      <c r="L1732" s="14" t="str">
        <f t="shared" si="433"/>
        <v>3.2.7.1</v>
      </c>
      <c r="M1732" s="15" t="str">
        <f t="shared" si="434"/>
        <v>--</v>
      </c>
      <c r="N1732" s="14" t="str">
        <f t="shared" si="435"/>
        <v/>
      </c>
      <c r="O1732" s="15" t="str">
        <f t="shared" si="428"/>
        <v/>
      </c>
      <c r="P1732" s="15" t="str">
        <f>IF(N1732=1,FLOOR(MAX($P$4:P1731),1)+1,IF(AND(P1731&lt;&gt;"",O1731&lt;&gt;1),MAX($P$4:P1731)+0.1,""))</f>
        <v/>
      </c>
      <c r="Q1732" s="5">
        <f>ROW()</f>
        <v>1732</v>
      </c>
    </row>
    <row r="1733" spans="1:17" x14ac:dyDescent="0.3">
      <c r="A1733" s="1" t="s">
        <v>55</v>
      </c>
      <c r="B1733" s="5"/>
      <c r="C1733" s="14">
        <f t="shared" si="429"/>
        <v>0</v>
      </c>
      <c r="D1733" s="14">
        <f t="shared" si="429"/>
        <v>0</v>
      </c>
      <c r="E1733" s="14" t="str">
        <f t="shared" si="430"/>
        <v/>
      </c>
      <c r="F1733" s="14">
        <f t="shared" si="431"/>
        <v>3</v>
      </c>
      <c r="G1733" s="14">
        <f t="shared" ref="G1733:G1796" si="439">G1732+IF(NOT(ISERROR(FIND("&lt;PRT&gt;",A1733))),1,0)</f>
        <v>3</v>
      </c>
      <c r="H1733" s="14">
        <f t="shared" si="438"/>
        <v>2</v>
      </c>
      <c r="I1733" s="14">
        <f t="shared" si="438"/>
        <v>7</v>
      </c>
      <c r="J1733" s="14">
        <f t="shared" si="438"/>
        <v>1</v>
      </c>
      <c r="K1733" s="14">
        <f t="shared" si="438"/>
        <v>0</v>
      </c>
      <c r="L1733" s="14" t="str">
        <f t="shared" si="433"/>
        <v>3.2.7.1</v>
      </c>
      <c r="M1733" s="15" t="str">
        <f t="shared" si="434"/>
        <v>--</v>
      </c>
      <c r="N1733" s="14" t="str">
        <f t="shared" si="435"/>
        <v/>
      </c>
      <c r="O1733" s="15" t="str">
        <f t="shared" ref="O1733:O1796" si="440">IF(ISERROR(FIND(O$4,$A1733)),"",1)</f>
        <v/>
      </c>
      <c r="P1733" s="15" t="str">
        <f>IF(N1733=1,FLOOR(MAX($P$4:P1732),1)+1,IF(AND(P1732&lt;&gt;"",O1732&lt;&gt;1),MAX($P$4:P1732)+0.1,""))</f>
        <v/>
      </c>
      <c r="Q1733" s="5">
        <f>ROW()</f>
        <v>1733</v>
      </c>
    </row>
    <row r="1734" spans="1:17" x14ac:dyDescent="0.3">
      <c r="A1734" s="1" t="s">
        <v>1063</v>
      </c>
      <c r="B1734" s="5"/>
      <c r="C1734" s="14">
        <f t="shared" ref="C1734:D1797" si="441">(LEN($A1734)-LEN(SUBSTITUTE($A1734,C$3,"")))/LEN(C$3)</f>
        <v>0</v>
      </c>
      <c r="D1734" s="14">
        <f t="shared" si="441"/>
        <v>0</v>
      </c>
      <c r="E1734" s="14" t="str">
        <f t="shared" ref="E1734:E1797" si="442">IF(AND(C1734&gt;0,D1734&gt;0),IF(FIND(D$3,A1734)&gt;FIND(C$3,A1734),"WARNING","OK"),"")</f>
        <v/>
      </c>
      <c r="F1734" s="14">
        <f t="shared" ref="F1734:F1797" si="443">F1733+C1734-D1734</f>
        <v>3</v>
      </c>
      <c r="G1734" s="14">
        <f t="shared" si="439"/>
        <v>3</v>
      </c>
      <c r="H1734" s="14">
        <f t="shared" ref="H1734:K1749" si="444">IF(G1734&lt;&gt;G1733,0,IF(AND(($F1733-$D1734)=(H$3-1),$F1734=H$3),H1733+1,H1733))</f>
        <v>2</v>
      </c>
      <c r="I1734" s="14">
        <f t="shared" si="444"/>
        <v>7</v>
      </c>
      <c r="J1734" s="14">
        <f t="shared" si="444"/>
        <v>1</v>
      </c>
      <c r="K1734" s="14">
        <f t="shared" si="444"/>
        <v>0</v>
      </c>
      <c r="L1734" s="14" t="str">
        <f t="shared" ref="L1734:L1797" si="445">SUBSTITUTE(G1734&amp;"."&amp;H1734&amp;"."&amp;I1734&amp;"."&amp;J1734&amp;"."&amp;K1734,".0","")</f>
        <v>3.2.7.1</v>
      </c>
      <c r="M1734" s="15" t="str">
        <f t="shared" ref="M1734:M1797" si="446">IF(ISERROR(FIND("&lt;SPT&gt;&lt;TTL&gt;",A1734)),"--",SUBSTITUTE(SUBSTITUTE(MID(A1734&amp;A1735,FIND("&lt;SPT&gt;&lt;TTL&gt;",A1734&amp;A1735)+10,FIND("&lt;/TTL&gt;",A1734&amp;A1735)-FIND("&lt;SPT&gt;&lt;TTL&gt;",A1734&amp;A1735)-10),"&lt;SUB&gt;",""),"&lt;/SUB&gt;",""))</f>
        <v>--</v>
      </c>
      <c r="N1734" s="14" t="str">
        <f t="shared" ref="N1734:N1797" si="447">IF(ISERROR(FIND(N$4,UPPER($A1734))),"",1)</f>
        <v/>
      </c>
      <c r="O1734" s="15" t="str">
        <f t="shared" si="440"/>
        <v/>
      </c>
      <c r="P1734" s="15" t="str">
        <f>IF(N1734=1,FLOOR(MAX($P$4:P1733),1)+1,IF(AND(P1733&lt;&gt;"",O1733&lt;&gt;1),MAX($P$4:P1733)+0.1,""))</f>
        <v/>
      </c>
      <c r="Q1734" s="5">
        <f>ROW()</f>
        <v>1734</v>
      </c>
    </row>
    <row r="1735" spans="1:17" x14ac:dyDescent="0.3">
      <c r="A1735" s="1" t="s">
        <v>1064</v>
      </c>
      <c r="B1735" s="5"/>
      <c r="C1735" s="14">
        <f t="shared" si="441"/>
        <v>0</v>
      </c>
      <c r="D1735" s="14">
        <f t="shared" si="441"/>
        <v>0</v>
      </c>
      <c r="E1735" s="14" t="str">
        <f t="shared" si="442"/>
        <v/>
      </c>
      <c r="F1735" s="14">
        <f t="shared" si="443"/>
        <v>3</v>
      </c>
      <c r="G1735" s="14">
        <f t="shared" si="439"/>
        <v>3</v>
      </c>
      <c r="H1735" s="14">
        <f t="shared" si="444"/>
        <v>2</v>
      </c>
      <c r="I1735" s="14">
        <f t="shared" si="444"/>
        <v>7</v>
      </c>
      <c r="J1735" s="14">
        <f t="shared" si="444"/>
        <v>1</v>
      </c>
      <c r="K1735" s="14">
        <f t="shared" si="444"/>
        <v>0</v>
      </c>
      <c r="L1735" s="14" t="str">
        <f t="shared" si="445"/>
        <v>3.2.7.1</v>
      </c>
      <c r="M1735" s="15" t="str">
        <f t="shared" si="446"/>
        <v>--</v>
      </c>
      <c r="N1735" s="14" t="str">
        <f t="shared" si="447"/>
        <v/>
      </c>
      <c r="O1735" s="15" t="str">
        <f t="shared" si="440"/>
        <v/>
      </c>
      <c r="P1735" s="15" t="str">
        <f>IF(N1735=1,FLOOR(MAX($P$4:P1734),1)+1,IF(AND(P1734&lt;&gt;"",O1734&lt;&gt;1),MAX($P$4:P1734)+0.1,""))</f>
        <v/>
      </c>
      <c r="Q1735" s="5">
        <f>ROW()</f>
        <v>1735</v>
      </c>
    </row>
    <row r="1736" spans="1:17" x14ac:dyDescent="0.3">
      <c r="A1736" s="1" t="s">
        <v>1065</v>
      </c>
      <c r="B1736" s="5"/>
      <c r="C1736" s="14">
        <f t="shared" si="441"/>
        <v>0</v>
      </c>
      <c r="D1736" s="14">
        <f t="shared" si="441"/>
        <v>0</v>
      </c>
      <c r="E1736" s="14" t="str">
        <f t="shared" si="442"/>
        <v/>
      </c>
      <c r="F1736" s="14">
        <f t="shared" si="443"/>
        <v>3</v>
      </c>
      <c r="G1736" s="14">
        <f t="shared" si="439"/>
        <v>3</v>
      </c>
      <c r="H1736" s="14">
        <f t="shared" si="444"/>
        <v>2</v>
      </c>
      <c r="I1736" s="14">
        <f t="shared" si="444"/>
        <v>7</v>
      </c>
      <c r="J1736" s="14">
        <f t="shared" si="444"/>
        <v>1</v>
      </c>
      <c r="K1736" s="14">
        <f t="shared" si="444"/>
        <v>0</v>
      </c>
      <c r="L1736" s="14" t="str">
        <f t="shared" si="445"/>
        <v>3.2.7.1</v>
      </c>
      <c r="M1736" s="15" t="str">
        <f t="shared" si="446"/>
        <v>--</v>
      </c>
      <c r="N1736" s="14" t="str">
        <f t="shared" si="447"/>
        <v/>
      </c>
      <c r="O1736" s="15" t="str">
        <f t="shared" si="440"/>
        <v/>
      </c>
      <c r="P1736" s="15" t="str">
        <f>IF(N1736=1,FLOOR(MAX($P$4:P1735),1)+1,IF(AND(P1735&lt;&gt;"",O1735&lt;&gt;1),MAX($P$4:P1735)+0.1,""))</f>
        <v/>
      </c>
      <c r="Q1736" s="5">
        <f>ROW()</f>
        <v>1736</v>
      </c>
    </row>
    <row r="1737" spans="1:17" x14ac:dyDescent="0.3">
      <c r="A1737" s="1" t="s">
        <v>190</v>
      </c>
      <c r="B1737" s="5"/>
      <c r="C1737" s="14">
        <f t="shared" si="441"/>
        <v>0</v>
      </c>
      <c r="D1737" s="14">
        <f t="shared" si="441"/>
        <v>1</v>
      </c>
      <c r="E1737" s="14" t="str">
        <f t="shared" si="442"/>
        <v/>
      </c>
      <c r="F1737" s="14">
        <f t="shared" si="443"/>
        <v>2</v>
      </c>
      <c r="G1737" s="14">
        <f t="shared" si="439"/>
        <v>3</v>
      </c>
      <c r="H1737" s="14">
        <f t="shared" si="444"/>
        <v>2</v>
      </c>
      <c r="I1737" s="14">
        <f t="shared" si="444"/>
        <v>7</v>
      </c>
      <c r="J1737" s="14">
        <f t="shared" si="444"/>
        <v>1</v>
      </c>
      <c r="K1737" s="14">
        <f t="shared" si="444"/>
        <v>0</v>
      </c>
      <c r="L1737" s="14" t="str">
        <f t="shared" si="445"/>
        <v>3.2.7.1</v>
      </c>
      <c r="M1737" s="15" t="str">
        <f t="shared" si="446"/>
        <v>--</v>
      </c>
      <c r="N1737" s="14" t="str">
        <f t="shared" si="447"/>
        <v/>
      </c>
      <c r="O1737" s="15" t="str">
        <f t="shared" si="440"/>
        <v/>
      </c>
      <c r="P1737" s="15" t="str">
        <f>IF(N1737=1,FLOOR(MAX($P$4:P1736),1)+1,IF(AND(P1736&lt;&gt;"",O1736&lt;&gt;1),MAX($P$4:P1736)+0.1,""))</f>
        <v/>
      </c>
      <c r="Q1737" s="5">
        <f>ROW()</f>
        <v>1737</v>
      </c>
    </row>
    <row r="1738" spans="1:17" x14ac:dyDescent="0.3">
      <c r="A1738" s="1" t="s">
        <v>1066</v>
      </c>
      <c r="B1738" s="5"/>
      <c r="C1738" s="14">
        <f t="shared" si="441"/>
        <v>1</v>
      </c>
      <c r="D1738" s="14">
        <f t="shared" si="441"/>
        <v>0</v>
      </c>
      <c r="E1738" s="14" t="str">
        <f t="shared" si="442"/>
        <v/>
      </c>
      <c r="F1738" s="14">
        <f t="shared" si="443"/>
        <v>3</v>
      </c>
      <c r="G1738" s="14">
        <f t="shared" si="439"/>
        <v>3</v>
      </c>
      <c r="H1738" s="14">
        <f t="shared" si="444"/>
        <v>2</v>
      </c>
      <c r="I1738" s="14">
        <f t="shared" si="444"/>
        <v>7</v>
      </c>
      <c r="J1738" s="14">
        <f t="shared" si="444"/>
        <v>2</v>
      </c>
      <c r="K1738" s="14">
        <f t="shared" si="444"/>
        <v>0</v>
      </c>
      <c r="L1738" s="14" t="str">
        <f t="shared" si="445"/>
        <v>3.2.7.2</v>
      </c>
      <c r="M1738" s="15" t="str">
        <f t="shared" si="446"/>
        <v>For Lighting Control System Devices</v>
      </c>
      <c r="N1738" s="14" t="str">
        <f t="shared" si="447"/>
        <v/>
      </c>
      <c r="O1738" s="15" t="str">
        <f t="shared" si="440"/>
        <v/>
      </c>
      <c r="P1738" s="15" t="str">
        <f>IF(N1738=1,FLOOR(MAX($P$4:P1737),1)+1,IF(AND(P1737&lt;&gt;"",O1737&lt;&gt;1),MAX($P$4:P1737)+0.1,""))</f>
        <v/>
      </c>
      <c r="Q1738" s="5">
        <f>ROW()</f>
        <v>1738</v>
      </c>
    </row>
    <row r="1739" spans="1:17" x14ac:dyDescent="0.3">
      <c r="A1739" s="1" t="s">
        <v>59</v>
      </c>
      <c r="B1739" s="5"/>
      <c r="C1739" s="14">
        <f t="shared" si="441"/>
        <v>0</v>
      </c>
      <c r="D1739" s="14">
        <f t="shared" si="441"/>
        <v>0</v>
      </c>
      <c r="E1739" s="14" t="str">
        <f t="shared" si="442"/>
        <v/>
      </c>
      <c r="F1739" s="14">
        <f t="shared" si="443"/>
        <v>3</v>
      </c>
      <c r="G1739" s="14">
        <f t="shared" si="439"/>
        <v>3</v>
      </c>
      <c r="H1739" s="14">
        <f t="shared" si="444"/>
        <v>2</v>
      </c>
      <c r="I1739" s="14">
        <f t="shared" si="444"/>
        <v>7</v>
      </c>
      <c r="J1739" s="14">
        <f t="shared" si="444"/>
        <v>2</v>
      </c>
      <c r="K1739" s="14">
        <f t="shared" si="444"/>
        <v>0</v>
      </c>
      <c r="L1739" s="14" t="str">
        <f t="shared" si="445"/>
        <v>3.2.7.2</v>
      </c>
      <c r="M1739" s="15" t="str">
        <f t="shared" si="446"/>
        <v>--</v>
      </c>
      <c r="N1739" s="14" t="str">
        <f t="shared" si="447"/>
        <v/>
      </c>
      <c r="O1739" s="15" t="str">
        <f t="shared" si="440"/>
        <v/>
      </c>
      <c r="P1739" s="15" t="str">
        <f>IF(N1739=1,FLOOR(MAX($P$4:P1738),1)+1,IF(AND(P1738&lt;&gt;"",O1738&lt;&gt;1),MAX($P$4:P1738)+0.1,""))</f>
        <v/>
      </c>
      <c r="Q1739" s="5">
        <f>ROW()</f>
        <v>1739</v>
      </c>
    </row>
    <row r="1740" spans="1:17" x14ac:dyDescent="0.3">
      <c r="A1740" s="1" t="s">
        <v>60</v>
      </c>
      <c r="B1740" s="5"/>
      <c r="C1740" s="14">
        <f t="shared" si="441"/>
        <v>0</v>
      </c>
      <c r="D1740" s="14">
        <f t="shared" si="441"/>
        <v>0</v>
      </c>
      <c r="E1740" s="14" t="str">
        <f t="shared" si="442"/>
        <v/>
      </c>
      <c r="F1740" s="14">
        <f t="shared" si="443"/>
        <v>3</v>
      </c>
      <c r="G1740" s="14">
        <f t="shared" si="439"/>
        <v>3</v>
      </c>
      <c r="H1740" s="14">
        <f t="shared" si="444"/>
        <v>2</v>
      </c>
      <c r="I1740" s="14">
        <f t="shared" si="444"/>
        <v>7</v>
      </c>
      <c r="J1740" s="14">
        <f t="shared" si="444"/>
        <v>2</v>
      </c>
      <c r="K1740" s="14">
        <f t="shared" si="444"/>
        <v>0</v>
      </c>
      <c r="L1740" s="14" t="str">
        <f t="shared" si="445"/>
        <v>3.2.7.2</v>
      </c>
      <c r="M1740" s="15" t="str">
        <f t="shared" si="446"/>
        <v>--</v>
      </c>
      <c r="N1740" s="14" t="str">
        <f t="shared" si="447"/>
        <v/>
      </c>
      <c r="O1740" s="15" t="str">
        <f t="shared" si="440"/>
        <v/>
      </c>
      <c r="P1740" s="15" t="str">
        <f>IF(N1740=1,FLOOR(MAX($P$4:P1739),1)+1,IF(AND(P1739&lt;&gt;"",O1739&lt;&gt;1),MAX($P$4:P1739)+0.1,""))</f>
        <v/>
      </c>
      <c r="Q1740" s="5">
        <f>ROW()</f>
        <v>1740</v>
      </c>
    </row>
    <row r="1741" spans="1:17" x14ac:dyDescent="0.3">
      <c r="A1741" s="1" t="s">
        <v>1067</v>
      </c>
      <c r="B1741" s="5"/>
      <c r="C1741" s="14">
        <f t="shared" si="441"/>
        <v>0</v>
      </c>
      <c r="D1741" s="14">
        <f t="shared" si="441"/>
        <v>0</v>
      </c>
      <c r="E1741" s="14" t="str">
        <f t="shared" si="442"/>
        <v/>
      </c>
      <c r="F1741" s="14">
        <f t="shared" si="443"/>
        <v>3</v>
      </c>
      <c r="G1741" s="14">
        <f t="shared" si="439"/>
        <v>3</v>
      </c>
      <c r="H1741" s="14">
        <f t="shared" si="444"/>
        <v>2</v>
      </c>
      <c r="I1741" s="14">
        <f t="shared" si="444"/>
        <v>7</v>
      </c>
      <c r="J1741" s="14">
        <f t="shared" si="444"/>
        <v>2</v>
      </c>
      <c r="K1741" s="14">
        <f t="shared" si="444"/>
        <v>0</v>
      </c>
      <c r="L1741" s="14" t="str">
        <f t="shared" si="445"/>
        <v>3.2.7.2</v>
      </c>
      <c r="M1741" s="15" t="str">
        <f t="shared" si="446"/>
        <v>--</v>
      </c>
      <c r="N1741" s="14" t="str">
        <f t="shared" si="447"/>
        <v/>
      </c>
      <c r="O1741" s="15" t="str">
        <f t="shared" si="440"/>
        <v/>
      </c>
      <c r="P1741" s="15" t="str">
        <f>IF(N1741=1,FLOOR(MAX($P$4:P1740),1)+1,IF(AND(P1740&lt;&gt;"",O1740&lt;&gt;1),MAX($P$4:P1740)+0.1,""))</f>
        <v/>
      </c>
      <c r="Q1741" s="5">
        <f>ROW()</f>
        <v>1741</v>
      </c>
    </row>
    <row r="1742" spans="1:17" x14ac:dyDescent="0.3">
      <c r="A1742" s="1" t="s">
        <v>1055</v>
      </c>
      <c r="B1742" s="5"/>
      <c r="C1742" s="14">
        <f t="shared" si="441"/>
        <v>0</v>
      </c>
      <c r="D1742" s="14">
        <f t="shared" si="441"/>
        <v>0</v>
      </c>
      <c r="E1742" s="14" t="str">
        <f t="shared" si="442"/>
        <v/>
      </c>
      <c r="F1742" s="14">
        <f t="shared" si="443"/>
        <v>3</v>
      </c>
      <c r="G1742" s="14">
        <f t="shared" si="439"/>
        <v>3</v>
      </c>
      <c r="H1742" s="14">
        <f t="shared" si="444"/>
        <v>2</v>
      </c>
      <c r="I1742" s="14">
        <f t="shared" si="444"/>
        <v>7</v>
      </c>
      <c r="J1742" s="14">
        <f t="shared" si="444"/>
        <v>2</v>
      </c>
      <c r="K1742" s="14">
        <f t="shared" si="444"/>
        <v>0</v>
      </c>
      <c r="L1742" s="14" t="str">
        <f t="shared" si="445"/>
        <v>3.2.7.2</v>
      </c>
      <c r="M1742" s="15" t="str">
        <f t="shared" si="446"/>
        <v>--</v>
      </c>
      <c r="N1742" s="14" t="str">
        <f t="shared" si="447"/>
        <v/>
      </c>
      <c r="O1742" s="15" t="str">
        <f t="shared" si="440"/>
        <v/>
      </c>
      <c r="P1742" s="15" t="str">
        <f>IF(N1742=1,FLOOR(MAX($P$4:P1741),1)+1,IF(AND(P1741&lt;&gt;"",O1741&lt;&gt;1),MAX($P$4:P1741)+0.1,""))</f>
        <v/>
      </c>
      <c r="Q1742" s="5">
        <f>ROW()</f>
        <v>1742</v>
      </c>
    </row>
    <row r="1743" spans="1:17" x14ac:dyDescent="0.3">
      <c r="A1743" s="1" t="s">
        <v>1056</v>
      </c>
      <c r="B1743" s="5"/>
      <c r="C1743" s="14">
        <f t="shared" si="441"/>
        <v>0</v>
      </c>
      <c r="D1743" s="14">
        <f t="shared" si="441"/>
        <v>0</v>
      </c>
      <c r="E1743" s="14" t="str">
        <f t="shared" si="442"/>
        <v/>
      </c>
      <c r="F1743" s="14">
        <f t="shared" si="443"/>
        <v>3</v>
      </c>
      <c r="G1743" s="14">
        <f t="shared" si="439"/>
        <v>3</v>
      </c>
      <c r="H1743" s="14">
        <f t="shared" si="444"/>
        <v>2</v>
      </c>
      <c r="I1743" s="14">
        <f t="shared" si="444"/>
        <v>7</v>
      </c>
      <c r="J1743" s="14">
        <f t="shared" si="444"/>
        <v>2</v>
      </c>
      <c r="K1743" s="14">
        <f t="shared" si="444"/>
        <v>0</v>
      </c>
      <c r="L1743" s="14" t="str">
        <f t="shared" si="445"/>
        <v>3.2.7.2</v>
      </c>
      <c r="M1743" s="15" t="str">
        <f t="shared" si="446"/>
        <v>--</v>
      </c>
      <c r="N1743" s="14" t="str">
        <f t="shared" si="447"/>
        <v/>
      </c>
      <c r="O1743" s="15" t="str">
        <f t="shared" si="440"/>
        <v/>
      </c>
      <c r="P1743" s="15" t="str">
        <f>IF(N1743=1,FLOOR(MAX($P$4:P1742),1)+1,IF(AND(P1742&lt;&gt;"",O1742&lt;&gt;1),MAX($P$4:P1742)+0.1,""))</f>
        <v/>
      </c>
      <c r="Q1743" s="5">
        <f>ROW()</f>
        <v>1743</v>
      </c>
    </row>
    <row r="1744" spans="1:17" x14ac:dyDescent="0.3">
      <c r="A1744" s="1" t="s">
        <v>1057</v>
      </c>
      <c r="B1744" s="5"/>
      <c r="C1744" s="14">
        <f t="shared" si="441"/>
        <v>0</v>
      </c>
      <c r="D1744" s="14">
        <f t="shared" si="441"/>
        <v>0</v>
      </c>
      <c r="E1744" s="14" t="str">
        <f t="shared" si="442"/>
        <v/>
      </c>
      <c r="F1744" s="14">
        <f t="shared" si="443"/>
        <v>3</v>
      </c>
      <c r="G1744" s="14">
        <f t="shared" si="439"/>
        <v>3</v>
      </c>
      <c r="H1744" s="14">
        <f t="shared" si="444"/>
        <v>2</v>
      </c>
      <c r="I1744" s="14">
        <f t="shared" si="444"/>
        <v>7</v>
      </c>
      <c r="J1744" s="14">
        <f t="shared" si="444"/>
        <v>2</v>
      </c>
      <c r="K1744" s="14">
        <f t="shared" si="444"/>
        <v>0</v>
      </c>
      <c r="L1744" s="14" t="str">
        <f t="shared" si="445"/>
        <v>3.2.7.2</v>
      </c>
      <c r="M1744" s="15" t="str">
        <f t="shared" si="446"/>
        <v>--</v>
      </c>
      <c r="N1744" s="14" t="str">
        <f t="shared" si="447"/>
        <v/>
      </c>
      <c r="O1744" s="15" t="str">
        <f t="shared" si="440"/>
        <v/>
      </c>
      <c r="P1744" s="15" t="str">
        <f>IF(N1744=1,FLOOR(MAX($P$4:P1743),1)+1,IF(AND(P1743&lt;&gt;"",O1743&lt;&gt;1),MAX($P$4:P1743)+0.1,""))</f>
        <v/>
      </c>
      <c r="Q1744" s="5">
        <f>ROW()</f>
        <v>1744</v>
      </c>
    </row>
    <row r="1745" spans="1:17" x14ac:dyDescent="0.3">
      <c r="A1745" s="1" t="s">
        <v>55</v>
      </c>
      <c r="B1745" s="5"/>
      <c r="C1745" s="14">
        <f t="shared" si="441"/>
        <v>0</v>
      </c>
      <c r="D1745" s="14">
        <f t="shared" si="441"/>
        <v>0</v>
      </c>
      <c r="E1745" s="14" t="str">
        <f t="shared" si="442"/>
        <v/>
      </c>
      <c r="F1745" s="14">
        <f t="shared" si="443"/>
        <v>3</v>
      </c>
      <c r="G1745" s="14">
        <f t="shared" si="439"/>
        <v>3</v>
      </c>
      <c r="H1745" s="14">
        <f t="shared" si="444"/>
        <v>2</v>
      </c>
      <c r="I1745" s="14">
        <f t="shared" si="444"/>
        <v>7</v>
      </c>
      <c r="J1745" s="14">
        <f t="shared" si="444"/>
        <v>2</v>
      </c>
      <c r="K1745" s="14">
        <f t="shared" si="444"/>
        <v>0</v>
      </c>
      <c r="L1745" s="14" t="str">
        <f t="shared" si="445"/>
        <v>3.2.7.2</v>
      </c>
      <c r="M1745" s="15" t="str">
        <f t="shared" si="446"/>
        <v>--</v>
      </c>
      <c r="N1745" s="14" t="str">
        <f t="shared" si="447"/>
        <v/>
      </c>
      <c r="O1745" s="15" t="str">
        <f t="shared" si="440"/>
        <v/>
      </c>
      <c r="P1745" s="15" t="str">
        <f>IF(N1745=1,FLOOR(MAX($P$4:P1744),1)+1,IF(AND(P1744&lt;&gt;"",O1744&lt;&gt;1),MAX($P$4:P1744)+0.1,""))</f>
        <v/>
      </c>
      <c r="Q1745" s="5">
        <f>ROW()</f>
        <v>1745</v>
      </c>
    </row>
    <row r="1746" spans="1:17" x14ac:dyDescent="0.3">
      <c r="A1746" s="1" t="s">
        <v>1058</v>
      </c>
      <c r="B1746" s="5"/>
      <c r="C1746" s="14">
        <f t="shared" si="441"/>
        <v>0</v>
      </c>
      <c r="D1746" s="14">
        <f t="shared" si="441"/>
        <v>0</v>
      </c>
      <c r="E1746" s="14" t="str">
        <f t="shared" si="442"/>
        <v/>
      </c>
      <c r="F1746" s="14">
        <f t="shared" si="443"/>
        <v>3</v>
      </c>
      <c r="G1746" s="14">
        <f t="shared" si="439"/>
        <v>3</v>
      </c>
      <c r="H1746" s="14">
        <f t="shared" si="444"/>
        <v>2</v>
      </c>
      <c r="I1746" s="14">
        <f t="shared" si="444"/>
        <v>7</v>
      </c>
      <c r="J1746" s="14">
        <f t="shared" si="444"/>
        <v>2</v>
      </c>
      <c r="K1746" s="14">
        <f t="shared" si="444"/>
        <v>0</v>
      </c>
      <c r="L1746" s="14" t="str">
        <f t="shared" si="445"/>
        <v>3.2.7.2</v>
      </c>
      <c r="M1746" s="15" t="str">
        <f t="shared" si="446"/>
        <v>--</v>
      </c>
      <c r="N1746" s="14" t="str">
        <f t="shared" si="447"/>
        <v/>
      </c>
      <c r="O1746" s="15" t="str">
        <f t="shared" si="440"/>
        <v/>
      </c>
      <c r="P1746" s="15" t="str">
        <f>IF(N1746=1,FLOOR(MAX($P$4:P1745),1)+1,IF(AND(P1745&lt;&gt;"",O1745&lt;&gt;1),MAX($P$4:P1745)+0.1,""))</f>
        <v/>
      </c>
      <c r="Q1746" s="5">
        <f>ROW()</f>
        <v>1746</v>
      </c>
    </row>
    <row r="1747" spans="1:17" x14ac:dyDescent="0.3">
      <c r="A1747" s="1" t="s">
        <v>1059</v>
      </c>
      <c r="B1747" s="5"/>
      <c r="C1747" s="14">
        <f t="shared" si="441"/>
        <v>0</v>
      </c>
      <c r="D1747" s="14">
        <f t="shared" si="441"/>
        <v>0</v>
      </c>
      <c r="E1747" s="14" t="str">
        <f t="shared" si="442"/>
        <v/>
      </c>
      <c r="F1747" s="14">
        <f t="shared" si="443"/>
        <v>3</v>
      </c>
      <c r="G1747" s="14">
        <f t="shared" si="439"/>
        <v>3</v>
      </c>
      <c r="H1747" s="14">
        <f t="shared" si="444"/>
        <v>2</v>
      </c>
      <c r="I1747" s="14">
        <f t="shared" si="444"/>
        <v>7</v>
      </c>
      <c r="J1747" s="14">
        <f t="shared" si="444"/>
        <v>2</v>
      </c>
      <c r="K1747" s="14">
        <f t="shared" si="444"/>
        <v>0</v>
      </c>
      <c r="L1747" s="14" t="str">
        <f t="shared" si="445"/>
        <v>3.2.7.2</v>
      </c>
      <c r="M1747" s="15" t="str">
        <f t="shared" si="446"/>
        <v>--</v>
      </c>
      <c r="N1747" s="14" t="str">
        <f t="shared" si="447"/>
        <v/>
      </c>
      <c r="O1747" s="15" t="str">
        <f t="shared" si="440"/>
        <v/>
      </c>
      <c r="P1747" s="15" t="str">
        <f>IF(N1747=1,FLOOR(MAX($P$4:P1746),1)+1,IF(AND(P1746&lt;&gt;"",O1746&lt;&gt;1),MAX($P$4:P1746)+0.1,""))</f>
        <v/>
      </c>
      <c r="Q1747" s="5">
        <f>ROW()</f>
        <v>1747</v>
      </c>
    </row>
    <row r="1748" spans="1:17" x14ac:dyDescent="0.3">
      <c r="A1748" s="1" t="s">
        <v>55</v>
      </c>
      <c r="B1748" s="5"/>
      <c r="C1748" s="14">
        <f t="shared" si="441"/>
        <v>0</v>
      </c>
      <c r="D1748" s="14">
        <f t="shared" si="441"/>
        <v>0</v>
      </c>
      <c r="E1748" s="14" t="str">
        <f t="shared" si="442"/>
        <v/>
      </c>
      <c r="F1748" s="14">
        <f t="shared" si="443"/>
        <v>3</v>
      </c>
      <c r="G1748" s="14">
        <f t="shared" si="439"/>
        <v>3</v>
      </c>
      <c r="H1748" s="14">
        <f t="shared" si="444"/>
        <v>2</v>
      </c>
      <c r="I1748" s="14">
        <f t="shared" si="444"/>
        <v>7</v>
      </c>
      <c r="J1748" s="14">
        <f t="shared" si="444"/>
        <v>2</v>
      </c>
      <c r="K1748" s="14">
        <f t="shared" si="444"/>
        <v>0</v>
      </c>
      <c r="L1748" s="14" t="str">
        <f t="shared" si="445"/>
        <v>3.2.7.2</v>
      </c>
      <c r="M1748" s="15" t="str">
        <f t="shared" si="446"/>
        <v>--</v>
      </c>
      <c r="N1748" s="14" t="str">
        <f t="shared" si="447"/>
        <v/>
      </c>
      <c r="O1748" s="15" t="str">
        <f t="shared" si="440"/>
        <v/>
      </c>
      <c r="P1748" s="15" t="str">
        <f>IF(N1748=1,FLOOR(MAX($P$4:P1747),1)+1,IF(AND(P1747&lt;&gt;"",O1747&lt;&gt;1),MAX($P$4:P1747)+0.1,""))</f>
        <v/>
      </c>
      <c r="Q1748" s="5">
        <f>ROW()</f>
        <v>1748</v>
      </c>
    </row>
    <row r="1749" spans="1:17" x14ac:dyDescent="0.3">
      <c r="A1749" s="1" t="s">
        <v>1060</v>
      </c>
      <c r="B1749" s="5"/>
      <c r="C1749" s="14">
        <f t="shared" si="441"/>
        <v>0</v>
      </c>
      <c r="D1749" s="14">
        <f t="shared" si="441"/>
        <v>0</v>
      </c>
      <c r="E1749" s="14" t="str">
        <f t="shared" si="442"/>
        <v/>
      </c>
      <c r="F1749" s="14">
        <f t="shared" si="443"/>
        <v>3</v>
      </c>
      <c r="G1749" s="14">
        <f t="shared" si="439"/>
        <v>3</v>
      </c>
      <c r="H1749" s="14">
        <f t="shared" si="444"/>
        <v>2</v>
      </c>
      <c r="I1749" s="14">
        <f t="shared" si="444"/>
        <v>7</v>
      </c>
      <c r="J1749" s="14">
        <f t="shared" si="444"/>
        <v>2</v>
      </c>
      <c r="K1749" s="14">
        <f t="shared" si="444"/>
        <v>0</v>
      </c>
      <c r="L1749" s="14" t="str">
        <f t="shared" si="445"/>
        <v>3.2.7.2</v>
      </c>
      <c r="M1749" s="15" t="str">
        <f t="shared" si="446"/>
        <v>--</v>
      </c>
      <c r="N1749" s="14" t="str">
        <f t="shared" si="447"/>
        <v/>
      </c>
      <c r="O1749" s="15" t="str">
        <f t="shared" si="440"/>
        <v/>
      </c>
      <c r="P1749" s="15" t="str">
        <f>IF(N1749=1,FLOOR(MAX($P$4:P1748),1)+1,IF(AND(P1748&lt;&gt;"",O1748&lt;&gt;1),MAX($P$4:P1748)+0.1,""))</f>
        <v/>
      </c>
      <c r="Q1749" s="5">
        <f>ROW()</f>
        <v>1749</v>
      </c>
    </row>
    <row r="1750" spans="1:17" x14ac:dyDescent="0.3">
      <c r="A1750" s="1" t="s">
        <v>1061</v>
      </c>
      <c r="B1750" s="5"/>
      <c r="C1750" s="14">
        <f t="shared" si="441"/>
        <v>0</v>
      </c>
      <c r="D1750" s="14">
        <f t="shared" si="441"/>
        <v>0</v>
      </c>
      <c r="E1750" s="14" t="str">
        <f t="shared" si="442"/>
        <v/>
      </c>
      <c r="F1750" s="14">
        <f t="shared" si="443"/>
        <v>3</v>
      </c>
      <c r="G1750" s="14">
        <f t="shared" si="439"/>
        <v>3</v>
      </c>
      <c r="H1750" s="14">
        <f t="shared" ref="H1750:K1765" si="448">IF(G1750&lt;&gt;G1749,0,IF(AND(($F1749-$D1750)=(H$3-1),$F1750=H$3),H1749+1,H1749))</f>
        <v>2</v>
      </c>
      <c r="I1750" s="14">
        <f t="shared" si="448"/>
        <v>7</v>
      </c>
      <c r="J1750" s="14">
        <f t="shared" si="448"/>
        <v>2</v>
      </c>
      <c r="K1750" s="14">
        <f t="shared" si="448"/>
        <v>0</v>
      </c>
      <c r="L1750" s="14" t="str">
        <f t="shared" si="445"/>
        <v>3.2.7.2</v>
      </c>
      <c r="M1750" s="15" t="str">
        <f t="shared" si="446"/>
        <v>--</v>
      </c>
      <c r="N1750" s="14" t="str">
        <f t="shared" si="447"/>
        <v/>
      </c>
      <c r="O1750" s="15" t="str">
        <f t="shared" si="440"/>
        <v/>
      </c>
      <c r="P1750" s="15" t="str">
        <f>IF(N1750=1,FLOOR(MAX($P$4:P1749),1)+1,IF(AND(P1749&lt;&gt;"",O1749&lt;&gt;1),MAX($P$4:P1749)+0.1,""))</f>
        <v/>
      </c>
      <c r="Q1750" s="5">
        <f>ROW()</f>
        <v>1750</v>
      </c>
    </row>
    <row r="1751" spans="1:17" x14ac:dyDescent="0.3">
      <c r="A1751" s="1" t="s">
        <v>1062</v>
      </c>
      <c r="B1751" s="5"/>
      <c r="C1751" s="14">
        <f t="shared" si="441"/>
        <v>0</v>
      </c>
      <c r="D1751" s="14">
        <f t="shared" si="441"/>
        <v>0</v>
      </c>
      <c r="E1751" s="14" t="str">
        <f t="shared" si="442"/>
        <v/>
      </c>
      <c r="F1751" s="14">
        <f t="shared" si="443"/>
        <v>3</v>
      </c>
      <c r="G1751" s="14">
        <f t="shared" si="439"/>
        <v>3</v>
      </c>
      <c r="H1751" s="14">
        <f t="shared" si="448"/>
        <v>2</v>
      </c>
      <c r="I1751" s="14">
        <f t="shared" si="448"/>
        <v>7</v>
      </c>
      <c r="J1751" s="14">
        <f t="shared" si="448"/>
        <v>2</v>
      </c>
      <c r="K1751" s="14">
        <f t="shared" si="448"/>
        <v>0</v>
      </c>
      <c r="L1751" s="14" t="str">
        <f t="shared" si="445"/>
        <v>3.2.7.2</v>
      </c>
      <c r="M1751" s="15" t="str">
        <f t="shared" si="446"/>
        <v>--</v>
      </c>
      <c r="N1751" s="14" t="str">
        <f t="shared" si="447"/>
        <v/>
      </c>
      <c r="O1751" s="15" t="str">
        <f t="shared" si="440"/>
        <v/>
      </c>
      <c r="P1751" s="15" t="str">
        <f>IF(N1751=1,FLOOR(MAX($P$4:P1750),1)+1,IF(AND(P1750&lt;&gt;"",O1750&lt;&gt;1),MAX($P$4:P1750)+0.1,""))</f>
        <v/>
      </c>
      <c r="Q1751" s="5">
        <f>ROW()</f>
        <v>1751</v>
      </c>
    </row>
    <row r="1752" spans="1:17" x14ac:dyDescent="0.3">
      <c r="A1752" s="1" t="s">
        <v>73</v>
      </c>
      <c r="B1752" s="5"/>
      <c r="C1752" s="14">
        <f t="shared" si="441"/>
        <v>0</v>
      </c>
      <c r="D1752" s="14">
        <f t="shared" si="441"/>
        <v>0</v>
      </c>
      <c r="E1752" s="14" t="str">
        <f t="shared" si="442"/>
        <v/>
      </c>
      <c r="F1752" s="14">
        <f t="shared" si="443"/>
        <v>3</v>
      </c>
      <c r="G1752" s="14">
        <f t="shared" si="439"/>
        <v>3</v>
      </c>
      <c r="H1752" s="14">
        <f t="shared" si="448"/>
        <v>2</v>
      </c>
      <c r="I1752" s="14">
        <f t="shared" si="448"/>
        <v>7</v>
      </c>
      <c r="J1752" s="14">
        <f t="shared" si="448"/>
        <v>2</v>
      </c>
      <c r="K1752" s="14">
        <f t="shared" si="448"/>
        <v>0</v>
      </c>
      <c r="L1752" s="14" t="str">
        <f t="shared" si="445"/>
        <v>3.2.7.2</v>
      </c>
      <c r="M1752" s="15" t="str">
        <f t="shared" si="446"/>
        <v>--</v>
      </c>
      <c r="N1752" s="14" t="str">
        <f t="shared" si="447"/>
        <v/>
      </c>
      <c r="O1752" s="15" t="str">
        <f t="shared" si="440"/>
        <v/>
      </c>
      <c r="P1752" s="15" t="str">
        <f>IF(N1752=1,FLOOR(MAX($P$4:P1751),1)+1,IF(AND(P1751&lt;&gt;"",O1751&lt;&gt;1),MAX($P$4:P1751)+0.1,""))</f>
        <v/>
      </c>
      <c r="Q1752" s="5">
        <f>ROW()</f>
        <v>1752</v>
      </c>
    </row>
    <row r="1753" spans="1:17" x14ac:dyDescent="0.3">
      <c r="A1753" s="1" t="s">
        <v>55</v>
      </c>
      <c r="B1753" s="5"/>
      <c r="C1753" s="14">
        <f t="shared" si="441"/>
        <v>0</v>
      </c>
      <c r="D1753" s="14">
        <f t="shared" si="441"/>
        <v>0</v>
      </c>
      <c r="E1753" s="14" t="str">
        <f t="shared" si="442"/>
        <v/>
      </c>
      <c r="F1753" s="14">
        <f t="shared" si="443"/>
        <v>3</v>
      </c>
      <c r="G1753" s="14">
        <f t="shared" si="439"/>
        <v>3</v>
      </c>
      <c r="H1753" s="14">
        <f t="shared" si="448"/>
        <v>2</v>
      </c>
      <c r="I1753" s="14">
        <f t="shared" si="448"/>
        <v>7</v>
      </c>
      <c r="J1753" s="14">
        <f t="shared" si="448"/>
        <v>2</v>
      </c>
      <c r="K1753" s="14">
        <f t="shared" si="448"/>
        <v>0</v>
      </c>
      <c r="L1753" s="14" t="str">
        <f t="shared" si="445"/>
        <v>3.2.7.2</v>
      </c>
      <c r="M1753" s="15" t="str">
        <f t="shared" si="446"/>
        <v>--</v>
      </c>
      <c r="N1753" s="14" t="str">
        <f t="shared" si="447"/>
        <v/>
      </c>
      <c r="O1753" s="15" t="str">
        <f t="shared" si="440"/>
        <v/>
      </c>
      <c r="P1753" s="15" t="str">
        <f>IF(N1753=1,FLOOR(MAX($P$4:P1752),1)+1,IF(AND(P1752&lt;&gt;"",O1752&lt;&gt;1),MAX($P$4:P1752)+0.1,""))</f>
        <v/>
      </c>
      <c r="Q1753" s="5">
        <f>ROW()</f>
        <v>1753</v>
      </c>
    </row>
    <row r="1754" spans="1:17" x14ac:dyDescent="0.3">
      <c r="A1754" s="1" t="s">
        <v>2432</v>
      </c>
      <c r="B1754" s="5"/>
      <c r="C1754" s="14">
        <f t="shared" si="441"/>
        <v>0</v>
      </c>
      <c r="D1754" s="14">
        <f t="shared" si="441"/>
        <v>0</v>
      </c>
      <c r="E1754" s="14" t="str">
        <f t="shared" si="442"/>
        <v/>
      </c>
      <c r="F1754" s="14">
        <f t="shared" si="443"/>
        <v>3</v>
      </c>
      <c r="G1754" s="14">
        <f t="shared" si="439"/>
        <v>3</v>
      </c>
      <c r="H1754" s="14">
        <f t="shared" si="448"/>
        <v>2</v>
      </c>
      <c r="I1754" s="14">
        <f t="shared" si="448"/>
        <v>7</v>
      </c>
      <c r="J1754" s="14">
        <f t="shared" si="448"/>
        <v>2</v>
      </c>
      <c r="K1754" s="14">
        <f t="shared" si="448"/>
        <v>0</v>
      </c>
      <c r="L1754" s="14" t="str">
        <f t="shared" si="445"/>
        <v>3.2.7.2</v>
      </c>
      <c r="M1754" s="15" t="str">
        <f t="shared" si="446"/>
        <v>--</v>
      </c>
      <c r="N1754" s="14" t="str">
        <f t="shared" si="447"/>
        <v/>
      </c>
      <c r="O1754" s="15" t="str">
        <f t="shared" si="440"/>
        <v/>
      </c>
      <c r="P1754" s="15" t="str">
        <f>IF(N1754=1,FLOOR(MAX($P$4:P1753),1)+1,IF(AND(P1753&lt;&gt;"",O1753&lt;&gt;1),MAX($P$4:P1753)+0.1,""))</f>
        <v/>
      </c>
      <c r="Q1754" s="5">
        <f>ROW()</f>
        <v>1754</v>
      </c>
    </row>
    <row r="1755" spans="1:17" x14ac:dyDescent="0.3">
      <c r="A1755" s="1" t="s">
        <v>1068</v>
      </c>
      <c r="B1755" s="5"/>
      <c r="C1755" s="14">
        <f t="shared" si="441"/>
        <v>0</v>
      </c>
      <c r="D1755" s="14">
        <f t="shared" si="441"/>
        <v>0</v>
      </c>
      <c r="E1755" s="14" t="str">
        <f t="shared" si="442"/>
        <v/>
      </c>
      <c r="F1755" s="14">
        <f t="shared" si="443"/>
        <v>3</v>
      </c>
      <c r="G1755" s="14">
        <f t="shared" si="439"/>
        <v>3</v>
      </c>
      <c r="H1755" s="14">
        <f t="shared" si="448"/>
        <v>2</v>
      </c>
      <c r="I1755" s="14">
        <f t="shared" si="448"/>
        <v>7</v>
      </c>
      <c r="J1755" s="14">
        <f t="shared" si="448"/>
        <v>2</v>
      </c>
      <c r="K1755" s="14">
        <f t="shared" si="448"/>
        <v>0</v>
      </c>
      <c r="L1755" s="14" t="str">
        <f t="shared" si="445"/>
        <v>3.2.7.2</v>
      </c>
      <c r="M1755" s="15" t="str">
        <f t="shared" si="446"/>
        <v>--</v>
      </c>
      <c r="N1755" s="14" t="str">
        <f t="shared" si="447"/>
        <v/>
      </c>
      <c r="O1755" s="15" t="str">
        <f t="shared" si="440"/>
        <v/>
      </c>
      <c r="P1755" s="15" t="str">
        <f>IF(N1755=1,FLOOR(MAX($P$4:P1754),1)+1,IF(AND(P1754&lt;&gt;"",O1754&lt;&gt;1),MAX($P$4:P1754)+0.1,""))</f>
        <v/>
      </c>
      <c r="Q1755" s="5">
        <f>ROW()</f>
        <v>1755</v>
      </c>
    </row>
    <row r="1756" spans="1:17" x14ac:dyDescent="0.3">
      <c r="A1756" s="1" t="s">
        <v>1069</v>
      </c>
      <c r="B1756" s="5"/>
      <c r="C1756" s="14">
        <f t="shared" si="441"/>
        <v>0</v>
      </c>
      <c r="D1756" s="14">
        <f t="shared" si="441"/>
        <v>0</v>
      </c>
      <c r="E1756" s="14" t="str">
        <f t="shared" si="442"/>
        <v/>
      </c>
      <c r="F1756" s="14">
        <f t="shared" si="443"/>
        <v>3</v>
      </c>
      <c r="G1756" s="14">
        <f t="shared" si="439"/>
        <v>3</v>
      </c>
      <c r="H1756" s="14">
        <f t="shared" si="448"/>
        <v>2</v>
      </c>
      <c r="I1756" s="14">
        <f t="shared" si="448"/>
        <v>7</v>
      </c>
      <c r="J1756" s="14">
        <f t="shared" si="448"/>
        <v>2</v>
      </c>
      <c r="K1756" s="14">
        <f t="shared" si="448"/>
        <v>0</v>
      </c>
      <c r="L1756" s="14" t="str">
        <f t="shared" si="445"/>
        <v>3.2.7.2</v>
      </c>
      <c r="M1756" s="15" t="str">
        <f t="shared" si="446"/>
        <v>--</v>
      </c>
      <c r="N1756" s="14" t="str">
        <f t="shared" si="447"/>
        <v/>
      </c>
      <c r="O1756" s="15" t="str">
        <f t="shared" si="440"/>
        <v/>
      </c>
      <c r="P1756" s="15" t="str">
        <f>IF(N1756=1,FLOOR(MAX($P$4:P1755),1)+1,IF(AND(P1755&lt;&gt;"",O1755&lt;&gt;1),MAX($P$4:P1755)+0.1,""))</f>
        <v/>
      </c>
      <c r="Q1756" s="5">
        <f>ROW()</f>
        <v>1756</v>
      </c>
    </row>
    <row r="1757" spans="1:17" x14ac:dyDescent="0.3">
      <c r="A1757" s="1" t="s">
        <v>190</v>
      </c>
      <c r="B1757" s="5"/>
      <c r="C1757" s="14">
        <f t="shared" si="441"/>
        <v>0</v>
      </c>
      <c r="D1757" s="14">
        <f t="shared" si="441"/>
        <v>1</v>
      </c>
      <c r="E1757" s="14" t="str">
        <f t="shared" si="442"/>
        <v/>
      </c>
      <c r="F1757" s="14">
        <f t="shared" si="443"/>
        <v>2</v>
      </c>
      <c r="G1757" s="14">
        <f t="shared" si="439"/>
        <v>3</v>
      </c>
      <c r="H1757" s="14">
        <f t="shared" si="448"/>
        <v>2</v>
      </c>
      <c r="I1757" s="14">
        <f t="shared" si="448"/>
        <v>7</v>
      </c>
      <c r="J1757" s="14">
        <f t="shared" si="448"/>
        <v>2</v>
      </c>
      <c r="K1757" s="14">
        <f t="shared" si="448"/>
        <v>0</v>
      </c>
      <c r="L1757" s="14" t="str">
        <f t="shared" si="445"/>
        <v>3.2.7.2</v>
      </c>
      <c r="M1757" s="15" t="str">
        <f t="shared" si="446"/>
        <v>--</v>
      </c>
      <c r="N1757" s="14" t="str">
        <f t="shared" si="447"/>
        <v/>
      </c>
      <c r="O1757" s="15" t="str">
        <f t="shared" si="440"/>
        <v/>
      </c>
      <c r="P1757" s="15" t="str">
        <f>IF(N1757=1,FLOOR(MAX($P$4:P1756),1)+1,IF(AND(P1756&lt;&gt;"",O1756&lt;&gt;1),MAX($P$4:P1756)+0.1,""))</f>
        <v/>
      </c>
      <c r="Q1757" s="5">
        <f>ROW()</f>
        <v>1757</v>
      </c>
    </row>
    <row r="1758" spans="1:17" x14ac:dyDescent="0.3">
      <c r="A1758" s="1" t="s">
        <v>1070</v>
      </c>
      <c r="B1758" s="5"/>
      <c r="C1758" s="14">
        <f t="shared" si="441"/>
        <v>1</v>
      </c>
      <c r="D1758" s="14">
        <f t="shared" si="441"/>
        <v>0</v>
      </c>
      <c r="E1758" s="14" t="str">
        <f t="shared" si="442"/>
        <v/>
      </c>
      <c r="F1758" s="14">
        <f t="shared" si="443"/>
        <v>3</v>
      </c>
      <c r="G1758" s="14">
        <f t="shared" si="439"/>
        <v>3</v>
      </c>
      <c r="H1758" s="14">
        <f t="shared" si="448"/>
        <v>2</v>
      </c>
      <c r="I1758" s="14">
        <f t="shared" si="448"/>
        <v>7</v>
      </c>
      <c r="J1758" s="14">
        <f t="shared" si="448"/>
        <v>3</v>
      </c>
      <c r="K1758" s="14">
        <f t="shared" si="448"/>
        <v>0</v>
      </c>
      <c r="L1758" s="14" t="str">
        <f t="shared" si="445"/>
        <v>3.2.7.3</v>
      </c>
      <c r="M1758" s="15" t="str">
        <f t="shared" si="446"/>
        <v>[_____] Control System Devices</v>
      </c>
      <c r="N1758" s="14" t="str">
        <f t="shared" si="447"/>
        <v/>
      </c>
      <c r="O1758" s="15" t="str">
        <f t="shared" si="440"/>
        <v/>
      </c>
      <c r="P1758" s="15" t="str">
        <f>IF(N1758=1,FLOOR(MAX($P$4:P1757),1)+1,IF(AND(P1757&lt;&gt;"",O1757&lt;&gt;1),MAX($P$4:P1757)+0.1,""))</f>
        <v/>
      </c>
      <c r="Q1758" s="5">
        <f>ROW()</f>
        <v>1758</v>
      </c>
    </row>
    <row r="1759" spans="1:17" x14ac:dyDescent="0.3">
      <c r="A1759" s="1" t="s">
        <v>59</v>
      </c>
      <c r="B1759" s="5"/>
      <c r="C1759" s="14">
        <f t="shared" si="441"/>
        <v>0</v>
      </c>
      <c r="D1759" s="14">
        <f t="shared" si="441"/>
        <v>0</v>
      </c>
      <c r="E1759" s="14" t="str">
        <f t="shared" si="442"/>
        <v/>
      </c>
      <c r="F1759" s="14">
        <f t="shared" si="443"/>
        <v>3</v>
      </c>
      <c r="G1759" s="14">
        <f t="shared" si="439"/>
        <v>3</v>
      </c>
      <c r="H1759" s="14">
        <f t="shared" si="448"/>
        <v>2</v>
      </c>
      <c r="I1759" s="14">
        <f t="shared" si="448"/>
        <v>7</v>
      </c>
      <c r="J1759" s="14">
        <f t="shared" si="448"/>
        <v>3</v>
      </c>
      <c r="K1759" s="14">
        <f t="shared" si="448"/>
        <v>0</v>
      </c>
      <c r="L1759" s="14" t="str">
        <f t="shared" si="445"/>
        <v>3.2.7.3</v>
      </c>
      <c r="M1759" s="15" t="str">
        <f t="shared" si="446"/>
        <v>--</v>
      </c>
      <c r="N1759" s="14" t="str">
        <f t="shared" si="447"/>
        <v/>
      </c>
      <c r="O1759" s="15" t="str">
        <f t="shared" si="440"/>
        <v/>
      </c>
      <c r="P1759" s="15" t="str">
        <f>IF(N1759=1,FLOOR(MAX($P$4:P1758),1)+1,IF(AND(P1758&lt;&gt;"",O1758&lt;&gt;1),MAX($P$4:P1758)+0.1,""))</f>
        <v/>
      </c>
      <c r="Q1759" s="5">
        <f>ROW()</f>
        <v>1759</v>
      </c>
    </row>
    <row r="1760" spans="1:17" x14ac:dyDescent="0.3">
      <c r="A1760" s="1" t="s">
        <v>60</v>
      </c>
      <c r="B1760" s="5"/>
      <c r="C1760" s="14">
        <f t="shared" si="441"/>
        <v>0</v>
      </c>
      <c r="D1760" s="14">
        <f t="shared" si="441"/>
        <v>0</v>
      </c>
      <c r="E1760" s="14" t="str">
        <f t="shared" si="442"/>
        <v/>
      </c>
      <c r="F1760" s="14">
        <f t="shared" si="443"/>
        <v>3</v>
      </c>
      <c r="G1760" s="14">
        <f t="shared" si="439"/>
        <v>3</v>
      </c>
      <c r="H1760" s="14">
        <f t="shared" si="448"/>
        <v>2</v>
      </c>
      <c r="I1760" s="14">
        <f t="shared" si="448"/>
        <v>7</v>
      </c>
      <c r="J1760" s="14">
        <f t="shared" si="448"/>
        <v>3</v>
      </c>
      <c r="K1760" s="14">
        <f t="shared" si="448"/>
        <v>0</v>
      </c>
      <c r="L1760" s="14" t="str">
        <f t="shared" si="445"/>
        <v>3.2.7.3</v>
      </c>
      <c r="M1760" s="15" t="str">
        <f t="shared" si="446"/>
        <v>--</v>
      </c>
      <c r="N1760" s="14" t="str">
        <f t="shared" si="447"/>
        <v/>
      </c>
      <c r="O1760" s="15" t="str">
        <f t="shared" si="440"/>
        <v/>
      </c>
      <c r="P1760" s="15" t="str">
        <f>IF(N1760=1,FLOOR(MAX($P$4:P1759),1)+1,IF(AND(P1759&lt;&gt;"",O1759&lt;&gt;1),MAX($P$4:P1759)+0.1,""))</f>
        <v/>
      </c>
      <c r="Q1760" s="5">
        <f>ROW()</f>
        <v>1760</v>
      </c>
    </row>
    <row r="1761" spans="1:17" x14ac:dyDescent="0.3">
      <c r="A1761" s="1" t="s">
        <v>735</v>
      </c>
      <c r="B1761" s="5"/>
      <c r="C1761" s="14">
        <f t="shared" si="441"/>
        <v>0</v>
      </c>
      <c r="D1761" s="14">
        <f t="shared" si="441"/>
        <v>0</v>
      </c>
      <c r="E1761" s="14" t="str">
        <f t="shared" si="442"/>
        <v/>
      </c>
      <c r="F1761" s="14">
        <f t="shared" si="443"/>
        <v>3</v>
      </c>
      <c r="G1761" s="14">
        <f t="shared" si="439"/>
        <v>3</v>
      </c>
      <c r="H1761" s="14">
        <f t="shared" si="448"/>
        <v>2</v>
      </c>
      <c r="I1761" s="14">
        <f t="shared" si="448"/>
        <v>7</v>
      </c>
      <c r="J1761" s="14">
        <f t="shared" si="448"/>
        <v>3</v>
      </c>
      <c r="K1761" s="14">
        <f t="shared" si="448"/>
        <v>0</v>
      </c>
      <c r="L1761" s="14" t="str">
        <f t="shared" si="445"/>
        <v>3.2.7.3</v>
      </c>
      <c r="M1761" s="15" t="str">
        <f t="shared" si="446"/>
        <v>--</v>
      </c>
      <c r="N1761" s="14" t="str">
        <f t="shared" si="447"/>
        <v/>
      </c>
      <c r="O1761" s="15" t="str">
        <f t="shared" si="440"/>
        <v/>
      </c>
      <c r="P1761" s="15" t="str">
        <f>IF(N1761=1,FLOOR(MAX($P$4:P1760),1)+1,IF(AND(P1760&lt;&gt;"",O1760&lt;&gt;1),MAX($P$4:P1760)+0.1,""))</f>
        <v/>
      </c>
      <c r="Q1761" s="5">
        <f>ROW()</f>
        <v>1761</v>
      </c>
    </row>
    <row r="1762" spans="1:17" x14ac:dyDescent="0.3">
      <c r="A1762" s="1" t="s">
        <v>1071</v>
      </c>
      <c r="B1762" s="5"/>
      <c r="C1762" s="14">
        <f t="shared" si="441"/>
        <v>0</v>
      </c>
      <c r="D1762" s="14">
        <f t="shared" si="441"/>
        <v>0</v>
      </c>
      <c r="E1762" s="14" t="str">
        <f t="shared" si="442"/>
        <v/>
      </c>
      <c r="F1762" s="14">
        <f t="shared" si="443"/>
        <v>3</v>
      </c>
      <c r="G1762" s="14">
        <f t="shared" si="439"/>
        <v>3</v>
      </c>
      <c r="H1762" s="14">
        <f t="shared" si="448"/>
        <v>2</v>
      </c>
      <c r="I1762" s="14">
        <f t="shared" si="448"/>
        <v>7</v>
      </c>
      <c r="J1762" s="14">
        <f t="shared" si="448"/>
        <v>3</v>
      </c>
      <c r="K1762" s="14">
        <f t="shared" si="448"/>
        <v>0</v>
      </c>
      <c r="L1762" s="14" t="str">
        <f t="shared" si="445"/>
        <v>3.2.7.3</v>
      </c>
      <c r="M1762" s="15" t="str">
        <f t="shared" si="446"/>
        <v>--</v>
      </c>
      <c r="N1762" s="14" t="str">
        <f t="shared" si="447"/>
        <v/>
      </c>
      <c r="O1762" s="15" t="str">
        <f t="shared" si="440"/>
        <v/>
      </c>
      <c r="P1762" s="15" t="str">
        <f>IF(N1762=1,FLOOR(MAX($P$4:P1761),1)+1,IF(AND(P1761&lt;&gt;"",O1761&lt;&gt;1),MAX($P$4:P1761)+0.1,""))</f>
        <v/>
      </c>
      <c r="Q1762" s="5">
        <f>ROW()</f>
        <v>1762</v>
      </c>
    </row>
    <row r="1763" spans="1:17" x14ac:dyDescent="0.3">
      <c r="A1763" s="1" t="s">
        <v>1072</v>
      </c>
      <c r="B1763" s="5"/>
      <c r="C1763" s="14">
        <f t="shared" si="441"/>
        <v>0</v>
      </c>
      <c r="D1763" s="14">
        <f t="shared" si="441"/>
        <v>0</v>
      </c>
      <c r="E1763" s="14" t="str">
        <f t="shared" si="442"/>
        <v/>
      </c>
      <c r="F1763" s="14">
        <f t="shared" si="443"/>
        <v>3</v>
      </c>
      <c r="G1763" s="14">
        <f t="shared" si="439"/>
        <v>3</v>
      </c>
      <c r="H1763" s="14">
        <f t="shared" si="448"/>
        <v>2</v>
      </c>
      <c r="I1763" s="14">
        <f t="shared" si="448"/>
        <v>7</v>
      </c>
      <c r="J1763" s="14">
        <f t="shared" si="448"/>
        <v>3</v>
      </c>
      <c r="K1763" s="14">
        <f t="shared" si="448"/>
        <v>0</v>
      </c>
      <c r="L1763" s="14" t="str">
        <f t="shared" si="445"/>
        <v>3.2.7.3</v>
      </c>
      <c r="M1763" s="15" t="str">
        <f t="shared" si="446"/>
        <v>--</v>
      </c>
      <c r="N1763" s="14" t="str">
        <f t="shared" si="447"/>
        <v/>
      </c>
      <c r="O1763" s="15" t="str">
        <f t="shared" si="440"/>
        <v/>
      </c>
      <c r="P1763" s="15" t="str">
        <f>IF(N1763=1,FLOOR(MAX($P$4:P1762),1)+1,IF(AND(P1762&lt;&gt;"",O1762&lt;&gt;1),MAX($P$4:P1762)+0.1,""))</f>
        <v/>
      </c>
      <c r="Q1763" s="5">
        <f>ROW()</f>
        <v>1763</v>
      </c>
    </row>
    <row r="1764" spans="1:17" x14ac:dyDescent="0.3">
      <c r="A1764" s="1" t="s">
        <v>55</v>
      </c>
      <c r="B1764" s="5"/>
      <c r="C1764" s="14">
        <f t="shared" si="441"/>
        <v>0</v>
      </c>
      <c r="D1764" s="14">
        <f t="shared" si="441"/>
        <v>0</v>
      </c>
      <c r="E1764" s="14" t="str">
        <f t="shared" si="442"/>
        <v/>
      </c>
      <c r="F1764" s="14">
        <f t="shared" si="443"/>
        <v>3</v>
      </c>
      <c r="G1764" s="14">
        <f t="shared" si="439"/>
        <v>3</v>
      </c>
      <c r="H1764" s="14">
        <f t="shared" si="448"/>
        <v>2</v>
      </c>
      <c r="I1764" s="14">
        <f t="shared" si="448"/>
        <v>7</v>
      </c>
      <c r="J1764" s="14">
        <f t="shared" si="448"/>
        <v>3</v>
      </c>
      <c r="K1764" s="14">
        <f t="shared" si="448"/>
        <v>0</v>
      </c>
      <c r="L1764" s="14" t="str">
        <f t="shared" si="445"/>
        <v>3.2.7.3</v>
      </c>
      <c r="M1764" s="15" t="str">
        <f t="shared" si="446"/>
        <v>--</v>
      </c>
      <c r="N1764" s="14" t="str">
        <f t="shared" si="447"/>
        <v/>
      </c>
      <c r="O1764" s="15" t="str">
        <f t="shared" si="440"/>
        <v/>
      </c>
      <c r="P1764" s="15" t="str">
        <f>IF(N1764=1,FLOOR(MAX($P$4:P1763),1)+1,IF(AND(P1763&lt;&gt;"",O1763&lt;&gt;1),MAX($P$4:P1763)+0.1,""))</f>
        <v/>
      </c>
      <c r="Q1764" s="5">
        <f>ROW()</f>
        <v>1764</v>
      </c>
    </row>
    <row r="1765" spans="1:17" x14ac:dyDescent="0.3">
      <c r="A1765" s="1" t="s">
        <v>738</v>
      </c>
      <c r="B1765" s="5"/>
      <c r="C1765" s="14">
        <f t="shared" si="441"/>
        <v>0</v>
      </c>
      <c r="D1765" s="14">
        <f t="shared" si="441"/>
        <v>0</v>
      </c>
      <c r="E1765" s="14" t="str">
        <f t="shared" si="442"/>
        <v/>
      </c>
      <c r="F1765" s="14">
        <f t="shared" si="443"/>
        <v>3</v>
      </c>
      <c r="G1765" s="14">
        <f t="shared" si="439"/>
        <v>3</v>
      </c>
      <c r="H1765" s="14">
        <f t="shared" si="448"/>
        <v>2</v>
      </c>
      <c r="I1765" s="14">
        <f t="shared" si="448"/>
        <v>7</v>
      </c>
      <c r="J1765" s="14">
        <f t="shared" si="448"/>
        <v>3</v>
      </c>
      <c r="K1765" s="14">
        <f t="shared" si="448"/>
        <v>0</v>
      </c>
      <c r="L1765" s="14" t="str">
        <f t="shared" si="445"/>
        <v>3.2.7.3</v>
      </c>
      <c r="M1765" s="15" t="str">
        <f t="shared" si="446"/>
        <v>--</v>
      </c>
      <c r="N1765" s="14" t="str">
        <f t="shared" si="447"/>
        <v/>
      </c>
      <c r="O1765" s="15" t="str">
        <f t="shared" si="440"/>
        <v/>
      </c>
      <c r="P1765" s="15" t="str">
        <f>IF(N1765=1,FLOOR(MAX($P$4:P1764),1)+1,IF(AND(P1764&lt;&gt;"",O1764&lt;&gt;1),MAX($P$4:P1764)+0.1,""))</f>
        <v/>
      </c>
      <c r="Q1765" s="5">
        <f>ROW()</f>
        <v>1765</v>
      </c>
    </row>
    <row r="1766" spans="1:17" x14ac:dyDescent="0.3">
      <c r="A1766" s="1" t="s">
        <v>1073</v>
      </c>
      <c r="B1766" s="5"/>
      <c r="C1766" s="14">
        <f t="shared" si="441"/>
        <v>0</v>
      </c>
      <c r="D1766" s="14">
        <f t="shared" si="441"/>
        <v>0</v>
      </c>
      <c r="E1766" s="14" t="str">
        <f t="shared" si="442"/>
        <v/>
      </c>
      <c r="F1766" s="14">
        <f t="shared" si="443"/>
        <v>3</v>
      </c>
      <c r="G1766" s="14">
        <f t="shared" si="439"/>
        <v>3</v>
      </c>
      <c r="H1766" s="14">
        <f t="shared" ref="H1766:K1781" si="449">IF(G1766&lt;&gt;G1765,0,IF(AND(($F1765-$D1766)=(H$3-1),$F1766=H$3),H1765+1,H1765))</f>
        <v>2</v>
      </c>
      <c r="I1766" s="14">
        <f t="shared" si="449"/>
        <v>7</v>
      </c>
      <c r="J1766" s="14">
        <f t="shared" si="449"/>
        <v>3</v>
      </c>
      <c r="K1766" s="14">
        <f t="shared" si="449"/>
        <v>0</v>
      </c>
      <c r="L1766" s="14" t="str">
        <f t="shared" si="445"/>
        <v>3.2.7.3</v>
      </c>
      <c r="M1766" s="15" t="str">
        <f t="shared" si="446"/>
        <v>--</v>
      </c>
      <c r="N1766" s="14" t="str">
        <f t="shared" si="447"/>
        <v/>
      </c>
      <c r="O1766" s="15" t="str">
        <f t="shared" si="440"/>
        <v/>
      </c>
      <c r="P1766" s="15" t="str">
        <f>IF(N1766=1,FLOOR(MAX($P$4:P1765),1)+1,IF(AND(P1765&lt;&gt;"",O1765&lt;&gt;1),MAX($P$4:P1765)+0.1,""))</f>
        <v/>
      </c>
      <c r="Q1766" s="5">
        <f>ROW()</f>
        <v>1766</v>
      </c>
    </row>
    <row r="1767" spans="1:17" x14ac:dyDescent="0.3">
      <c r="A1767" s="1" t="s">
        <v>73</v>
      </c>
      <c r="B1767" s="5"/>
      <c r="C1767" s="14">
        <f t="shared" si="441"/>
        <v>0</v>
      </c>
      <c r="D1767" s="14">
        <f t="shared" si="441"/>
        <v>0</v>
      </c>
      <c r="E1767" s="14" t="str">
        <f t="shared" si="442"/>
        <v/>
      </c>
      <c r="F1767" s="14">
        <f t="shared" si="443"/>
        <v>3</v>
      </c>
      <c r="G1767" s="14">
        <f t="shared" si="439"/>
        <v>3</v>
      </c>
      <c r="H1767" s="14">
        <f t="shared" si="449"/>
        <v>2</v>
      </c>
      <c r="I1767" s="14">
        <f t="shared" si="449"/>
        <v>7</v>
      </c>
      <c r="J1767" s="14">
        <f t="shared" si="449"/>
        <v>3</v>
      </c>
      <c r="K1767" s="14">
        <f t="shared" si="449"/>
        <v>0</v>
      </c>
      <c r="L1767" s="14" t="str">
        <f t="shared" si="445"/>
        <v>3.2.7.3</v>
      </c>
      <c r="M1767" s="15" t="str">
        <f t="shared" si="446"/>
        <v>--</v>
      </c>
      <c r="N1767" s="14" t="str">
        <f t="shared" si="447"/>
        <v/>
      </c>
      <c r="O1767" s="15" t="str">
        <f t="shared" si="440"/>
        <v/>
      </c>
      <c r="P1767" s="15" t="str">
        <f>IF(N1767=1,FLOOR(MAX($P$4:P1766),1)+1,IF(AND(P1766&lt;&gt;"",O1766&lt;&gt;1),MAX($P$4:P1766)+0.1,""))</f>
        <v/>
      </c>
      <c r="Q1767" s="5">
        <f>ROW()</f>
        <v>1767</v>
      </c>
    </row>
    <row r="1768" spans="1:17" x14ac:dyDescent="0.3">
      <c r="A1768" s="1" t="s">
        <v>55</v>
      </c>
      <c r="B1768" s="5"/>
      <c r="C1768" s="14">
        <f t="shared" si="441"/>
        <v>0</v>
      </c>
      <c r="D1768" s="14">
        <f t="shared" si="441"/>
        <v>0</v>
      </c>
      <c r="E1768" s="14" t="str">
        <f t="shared" si="442"/>
        <v/>
      </c>
      <c r="F1768" s="14">
        <f t="shared" si="443"/>
        <v>3</v>
      </c>
      <c r="G1768" s="14">
        <f t="shared" si="439"/>
        <v>3</v>
      </c>
      <c r="H1768" s="14">
        <f t="shared" si="449"/>
        <v>2</v>
      </c>
      <c r="I1768" s="14">
        <f t="shared" si="449"/>
        <v>7</v>
      </c>
      <c r="J1768" s="14">
        <f t="shared" si="449"/>
        <v>3</v>
      </c>
      <c r="K1768" s="14">
        <f t="shared" si="449"/>
        <v>0</v>
      </c>
      <c r="L1768" s="14" t="str">
        <f t="shared" si="445"/>
        <v>3.2.7.3</v>
      </c>
      <c r="M1768" s="15" t="str">
        <f t="shared" si="446"/>
        <v>--</v>
      </c>
      <c r="N1768" s="14" t="str">
        <f t="shared" si="447"/>
        <v/>
      </c>
      <c r="O1768" s="15" t="str">
        <f t="shared" si="440"/>
        <v/>
      </c>
      <c r="P1768" s="15" t="str">
        <f>IF(N1768=1,FLOOR(MAX($P$4:P1767),1)+1,IF(AND(P1767&lt;&gt;"",O1767&lt;&gt;1),MAX($P$4:P1767)+0.1,""))</f>
        <v/>
      </c>
      <c r="Q1768" s="5">
        <f>ROW()</f>
        <v>1768</v>
      </c>
    </row>
    <row r="1769" spans="1:17" x14ac:dyDescent="0.3">
      <c r="A1769" s="1" t="s">
        <v>552</v>
      </c>
      <c r="B1769" s="5"/>
      <c r="C1769" s="14">
        <f t="shared" si="441"/>
        <v>0</v>
      </c>
      <c r="D1769" s="14">
        <f t="shared" si="441"/>
        <v>0</v>
      </c>
      <c r="E1769" s="14" t="str">
        <f t="shared" si="442"/>
        <v/>
      </c>
      <c r="F1769" s="14">
        <f t="shared" si="443"/>
        <v>3</v>
      </c>
      <c r="G1769" s="14">
        <f t="shared" si="439"/>
        <v>3</v>
      </c>
      <c r="H1769" s="14">
        <f t="shared" si="449"/>
        <v>2</v>
      </c>
      <c r="I1769" s="14">
        <f t="shared" si="449"/>
        <v>7</v>
      </c>
      <c r="J1769" s="14">
        <f t="shared" si="449"/>
        <v>3</v>
      </c>
      <c r="K1769" s="14">
        <f t="shared" si="449"/>
        <v>0</v>
      </c>
      <c r="L1769" s="14" t="str">
        <f t="shared" si="445"/>
        <v>3.2.7.3</v>
      </c>
      <c r="M1769" s="15" t="str">
        <f t="shared" si="446"/>
        <v>--</v>
      </c>
      <c r="N1769" s="14" t="str">
        <f t="shared" si="447"/>
        <v/>
      </c>
      <c r="O1769" s="15" t="str">
        <f t="shared" si="440"/>
        <v/>
      </c>
      <c r="P1769" s="15" t="str">
        <f>IF(N1769=1,FLOOR(MAX($P$4:P1768),1)+1,IF(AND(P1768&lt;&gt;"",O1768&lt;&gt;1),MAX($P$4:P1768)+0.1,""))</f>
        <v/>
      </c>
      <c r="Q1769" s="5">
        <f>ROW()</f>
        <v>1769</v>
      </c>
    </row>
    <row r="1770" spans="1:17" x14ac:dyDescent="0.3">
      <c r="A1770" s="1" t="s">
        <v>190</v>
      </c>
      <c r="B1770" s="5"/>
      <c r="C1770" s="14">
        <f t="shared" si="441"/>
        <v>0</v>
      </c>
      <c r="D1770" s="14">
        <f t="shared" si="441"/>
        <v>1</v>
      </c>
      <c r="E1770" s="14" t="str">
        <f t="shared" si="442"/>
        <v/>
      </c>
      <c r="F1770" s="14">
        <f t="shared" si="443"/>
        <v>2</v>
      </c>
      <c r="G1770" s="14">
        <f t="shared" si="439"/>
        <v>3</v>
      </c>
      <c r="H1770" s="14">
        <f t="shared" si="449"/>
        <v>2</v>
      </c>
      <c r="I1770" s="14">
        <f t="shared" si="449"/>
        <v>7</v>
      </c>
      <c r="J1770" s="14">
        <f t="shared" si="449"/>
        <v>3</v>
      </c>
      <c r="K1770" s="14">
        <f t="shared" si="449"/>
        <v>0</v>
      </c>
      <c r="L1770" s="14" t="str">
        <f t="shared" si="445"/>
        <v>3.2.7.3</v>
      </c>
      <c r="M1770" s="15" t="str">
        <f t="shared" si="446"/>
        <v>--</v>
      </c>
      <c r="N1770" s="14" t="str">
        <f t="shared" si="447"/>
        <v/>
      </c>
      <c r="O1770" s="15" t="str">
        <f t="shared" si="440"/>
        <v/>
      </c>
      <c r="P1770" s="15" t="str">
        <f>IF(N1770=1,FLOOR(MAX($P$4:P1769),1)+1,IF(AND(P1769&lt;&gt;"",O1769&lt;&gt;1),MAX($P$4:P1769)+0.1,""))</f>
        <v/>
      </c>
      <c r="Q1770" s="5">
        <f>ROW()</f>
        <v>1770</v>
      </c>
    </row>
    <row r="1771" spans="1:17" x14ac:dyDescent="0.3">
      <c r="A1771" s="1" t="s">
        <v>740</v>
      </c>
      <c r="B1771" s="5"/>
      <c r="C1771" s="14">
        <f t="shared" si="441"/>
        <v>1</v>
      </c>
      <c r="D1771" s="14">
        <f t="shared" si="441"/>
        <v>0</v>
      </c>
      <c r="E1771" s="14" t="str">
        <f t="shared" si="442"/>
        <v/>
      </c>
      <c r="F1771" s="14">
        <f t="shared" si="443"/>
        <v>3</v>
      </c>
      <c r="G1771" s="14">
        <f t="shared" si="439"/>
        <v>3</v>
      </c>
      <c r="H1771" s="14">
        <f t="shared" si="449"/>
        <v>2</v>
      </c>
      <c r="I1771" s="14">
        <f t="shared" si="449"/>
        <v>7</v>
      </c>
      <c r="J1771" s="14">
        <f t="shared" si="449"/>
        <v>4</v>
      </c>
      <c r="K1771" s="14">
        <f t="shared" si="449"/>
        <v>0</v>
      </c>
      <c r="L1771" s="14" t="str">
        <f t="shared" si="445"/>
        <v>3.2.7.4</v>
      </c>
      <c r="M1771" s="15" t="str">
        <f t="shared" si="446"/>
        <v>Default Requirements for Control System Devices</v>
      </c>
      <c r="N1771" s="14" t="str">
        <f t="shared" si="447"/>
        <v/>
      </c>
      <c r="O1771" s="15" t="str">
        <f t="shared" si="440"/>
        <v/>
      </c>
      <c r="P1771" s="15" t="str">
        <f>IF(N1771=1,FLOOR(MAX($P$4:P1770),1)+1,IF(AND(P1770&lt;&gt;"",O1770&lt;&gt;1),MAX($P$4:P1770)+0.1,""))</f>
        <v/>
      </c>
      <c r="Q1771" s="5">
        <f>ROW()</f>
        <v>1771</v>
      </c>
    </row>
    <row r="1772" spans="1:17" x14ac:dyDescent="0.3">
      <c r="A1772" s="1" t="s">
        <v>59</v>
      </c>
      <c r="B1772" s="5"/>
      <c r="C1772" s="14">
        <f t="shared" si="441"/>
        <v>0</v>
      </c>
      <c r="D1772" s="14">
        <f t="shared" si="441"/>
        <v>0</v>
      </c>
      <c r="E1772" s="14" t="str">
        <f t="shared" si="442"/>
        <v/>
      </c>
      <c r="F1772" s="14">
        <f t="shared" si="443"/>
        <v>3</v>
      </c>
      <c r="G1772" s="14">
        <f t="shared" si="439"/>
        <v>3</v>
      </c>
      <c r="H1772" s="14">
        <f t="shared" si="449"/>
        <v>2</v>
      </c>
      <c r="I1772" s="14">
        <f t="shared" si="449"/>
        <v>7</v>
      </c>
      <c r="J1772" s="14">
        <f t="shared" si="449"/>
        <v>4</v>
      </c>
      <c r="K1772" s="14">
        <f t="shared" si="449"/>
        <v>0</v>
      </c>
      <c r="L1772" s="14" t="str">
        <f t="shared" si="445"/>
        <v>3.2.7.4</v>
      </c>
      <c r="M1772" s="15" t="str">
        <f t="shared" si="446"/>
        <v>--</v>
      </c>
      <c r="N1772" s="14" t="str">
        <f t="shared" si="447"/>
        <v/>
      </c>
      <c r="O1772" s="15" t="str">
        <f t="shared" si="440"/>
        <v/>
      </c>
      <c r="P1772" s="15" t="str">
        <f>IF(N1772=1,FLOOR(MAX($P$4:P1771),1)+1,IF(AND(P1771&lt;&gt;"",O1771&lt;&gt;1),MAX($P$4:P1771)+0.1,""))</f>
        <v/>
      </c>
      <c r="Q1772" s="5">
        <f>ROW()</f>
        <v>1772</v>
      </c>
    </row>
    <row r="1773" spans="1:17" x14ac:dyDescent="0.3">
      <c r="A1773" s="1" t="s">
        <v>60</v>
      </c>
      <c r="B1773" s="5"/>
      <c r="C1773" s="14">
        <f t="shared" si="441"/>
        <v>0</v>
      </c>
      <c r="D1773" s="14">
        <f t="shared" si="441"/>
        <v>0</v>
      </c>
      <c r="E1773" s="14" t="str">
        <f t="shared" si="442"/>
        <v/>
      </c>
      <c r="F1773" s="14">
        <f t="shared" si="443"/>
        <v>3</v>
      </c>
      <c r="G1773" s="14">
        <f t="shared" si="439"/>
        <v>3</v>
      </c>
      <c r="H1773" s="14">
        <f t="shared" si="449"/>
        <v>2</v>
      </c>
      <c r="I1773" s="14">
        <f t="shared" si="449"/>
        <v>7</v>
      </c>
      <c r="J1773" s="14">
        <f t="shared" si="449"/>
        <v>4</v>
      </c>
      <c r="K1773" s="14">
        <f t="shared" si="449"/>
        <v>0</v>
      </c>
      <c r="L1773" s="14" t="str">
        <f t="shared" si="445"/>
        <v>3.2.7.4</v>
      </c>
      <c r="M1773" s="15" t="str">
        <f t="shared" si="446"/>
        <v>--</v>
      </c>
      <c r="N1773" s="14" t="str">
        <f t="shared" si="447"/>
        <v/>
      </c>
      <c r="O1773" s="15" t="str">
        <f t="shared" si="440"/>
        <v/>
      </c>
      <c r="P1773" s="15" t="str">
        <f>IF(N1773=1,FLOOR(MAX($P$4:P1772),1)+1,IF(AND(P1772&lt;&gt;"",O1772&lt;&gt;1),MAX($P$4:P1772)+0.1,""))</f>
        <v/>
      </c>
      <c r="Q1773" s="5">
        <f>ROW()</f>
        <v>1773</v>
      </c>
    </row>
    <row r="1774" spans="1:17" x14ac:dyDescent="0.3">
      <c r="A1774" s="1" t="s">
        <v>741</v>
      </c>
      <c r="B1774" s="5"/>
      <c r="C1774" s="14">
        <f t="shared" si="441"/>
        <v>0</v>
      </c>
      <c r="D1774" s="14">
        <f t="shared" si="441"/>
        <v>0</v>
      </c>
      <c r="E1774" s="14" t="str">
        <f t="shared" si="442"/>
        <v/>
      </c>
      <c r="F1774" s="14">
        <f t="shared" si="443"/>
        <v>3</v>
      </c>
      <c r="G1774" s="14">
        <f t="shared" si="439"/>
        <v>3</v>
      </c>
      <c r="H1774" s="14">
        <f t="shared" si="449"/>
        <v>2</v>
      </c>
      <c r="I1774" s="14">
        <f t="shared" si="449"/>
        <v>7</v>
      </c>
      <c r="J1774" s="14">
        <f t="shared" si="449"/>
        <v>4</v>
      </c>
      <c r="K1774" s="14">
        <f t="shared" si="449"/>
        <v>0</v>
      </c>
      <c r="L1774" s="14" t="str">
        <f t="shared" si="445"/>
        <v>3.2.7.4</v>
      </c>
      <c r="M1774" s="15" t="str">
        <f t="shared" si="446"/>
        <v>--</v>
      </c>
      <c r="N1774" s="14" t="str">
        <f t="shared" si="447"/>
        <v/>
      </c>
      <c r="O1774" s="15" t="str">
        <f t="shared" si="440"/>
        <v/>
      </c>
      <c r="P1774" s="15" t="str">
        <f>IF(N1774=1,FLOOR(MAX($P$4:P1773),1)+1,IF(AND(P1773&lt;&gt;"",O1773&lt;&gt;1),MAX($P$4:P1773)+0.1,""))</f>
        <v/>
      </c>
      <c r="Q1774" s="5">
        <f>ROW()</f>
        <v>1774</v>
      </c>
    </row>
    <row r="1775" spans="1:17" x14ac:dyDescent="0.3">
      <c r="A1775" s="1" t="s">
        <v>742</v>
      </c>
      <c r="B1775" s="5"/>
      <c r="C1775" s="14">
        <f t="shared" si="441"/>
        <v>0</v>
      </c>
      <c r="D1775" s="14">
        <f t="shared" si="441"/>
        <v>0</v>
      </c>
      <c r="E1775" s="14" t="str">
        <f t="shared" si="442"/>
        <v/>
      </c>
      <c r="F1775" s="14">
        <f t="shared" si="443"/>
        <v>3</v>
      </c>
      <c r="G1775" s="14">
        <f t="shared" si="439"/>
        <v>3</v>
      </c>
      <c r="H1775" s="14">
        <f t="shared" si="449"/>
        <v>2</v>
      </c>
      <c r="I1775" s="14">
        <f t="shared" si="449"/>
        <v>7</v>
      </c>
      <c r="J1775" s="14">
        <f t="shared" si="449"/>
        <v>4</v>
      </c>
      <c r="K1775" s="14">
        <f t="shared" si="449"/>
        <v>0</v>
      </c>
      <c r="L1775" s="14" t="str">
        <f t="shared" si="445"/>
        <v>3.2.7.4</v>
      </c>
      <c r="M1775" s="15" t="str">
        <f t="shared" si="446"/>
        <v>--</v>
      </c>
      <c r="N1775" s="14" t="str">
        <f t="shared" si="447"/>
        <v/>
      </c>
      <c r="O1775" s="15" t="str">
        <f t="shared" si="440"/>
        <v/>
      </c>
      <c r="P1775" s="15" t="str">
        <f>IF(N1775=1,FLOOR(MAX($P$4:P1774),1)+1,IF(AND(P1774&lt;&gt;"",O1774&lt;&gt;1),MAX($P$4:P1774)+0.1,""))</f>
        <v/>
      </c>
      <c r="Q1775" s="5">
        <f>ROW()</f>
        <v>1775</v>
      </c>
    </row>
    <row r="1776" spans="1:17" x14ac:dyDescent="0.3">
      <c r="A1776" s="1" t="s">
        <v>743</v>
      </c>
      <c r="B1776" s="5"/>
      <c r="C1776" s="14">
        <f t="shared" si="441"/>
        <v>0</v>
      </c>
      <c r="D1776" s="14">
        <f t="shared" si="441"/>
        <v>0</v>
      </c>
      <c r="E1776" s="14" t="str">
        <f t="shared" si="442"/>
        <v/>
      </c>
      <c r="F1776" s="14">
        <f t="shared" si="443"/>
        <v>3</v>
      </c>
      <c r="G1776" s="14">
        <f t="shared" si="439"/>
        <v>3</v>
      </c>
      <c r="H1776" s="14">
        <f t="shared" si="449"/>
        <v>2</v>
      </c>
      <c r="I1776" s="14">
        <f t="shared" si="449"/>
        <v>7</v>
      </c>
      <c r="J1776" s="14">
        <f t="shared" si="449"/>
        <v>4</v>
      </c>
      <c r="K1776" s="14">
        <f t="shared" si="449"/>
        <v>0</v>
      </c>
      <c r="L1776" s="14" t="str">
        <f t="shared" si="445"/>
        <v>3.2.7.4</v>
      </c>
      <c r="M1776" s="15" t="str">
        <f t="shared" si="446"/>
        <v>--</v>
      </c>
      <c r="N1776" s="14" t="str">
        <f t="shared" si="447"/>
        <v/>
      </c>
      <c r="O1776" s="15" t="str">
        <f t="shared" si="440"/>
        <v/>
      </c>
      <c r="P1776" s="15" t="str">
        <f>IF(N1776=1,FLOOR(MAX($P$4:P1775),1)+1,IF(AND(P1775&lt;&gt;"",O1775&lt;&gt;1),MAX($P$4:P1775)+0.1,""))</f>
        <v/>
      </c>
      <c r="Q1776" s="5">
        <f>ROW()</f>
        <v>1776</v>
      </c>
    </row>
    <row r="1777" spans="1:17" x14ac:dyDescent="0.3">
      <c r="A1777" s="1" t="s">
        <v>744</v>
      </c>
      <c r="B1777" s="5"/>
      <c r="C1777" s="14">
        <f t="shared" si="441"/>
        <v>0</v>
      </c>
      <c r="D1777" s="14">
        <f t="shared" si="441"/>
        <v>0</v>
      </c>
      <c r="E1777" s="14" t="str">
        <f t="shared" si="442"/>
        <v/>
      </c>
      <c r="F1777" s="14">
        <f t="shared" si="443"/>
        <v>3</v>
      </c>
      <c r="G1777" s="14">
        <f t="shared" si="439"/>
        <v>3</v>
      </c>
      <c r="H1777" s="14">
        <f t="shared" si="449"/>
        <v>2</v>
      </c>
      <c r="I1777" s="14">
        <f t="shared" si="449"/>
        <v>7</v>
      </c>
      <c r="J1777" s="14">
        <f t="shared" si="449"/>
        <v>4</v>
      </c>
      <c r="K1777" s="14">
        <f t="shared" si="449"/>
        <v>0</v>
      </c>
      <c r="L1777" s="14" t="str">
        <f t="shared" si="445"/>
        <v>3.2.7.4</v>
      </c>
      <c r="M1777" s="15" t="str">
        <f t="shared" si="446"/>
        <v>--</v>
      </c>
      <c r="N1777" s="14" t="str">
        <f t="shared" si="447"/>
        <v/>
      </c>
      <c r="O1777" s="15" t="str">
        <f t="shared" si="440"/>
        <v/>
      </c>
      <c r="P1777" s="15" t="str">
        <f>IF(N1777=1,FLOOR(MAX($P$4:P1776),1)+1,IF(AND(P1776&lt;&gt;"",O1776&lt;&gt;1),MAX($P$4:P1776)+0.1,""))</f>
        <v/>
      </c>
      <c r="Q1777" s="5">
        <f>ROW()</f>
        <v>1777</v>
      </c>
    </row>
    <row r="1778" spans="1:17" x14ac:dyDescent="0.3">
      <c r="A1778" s="1" t="s">
        <v>680</v>
      </c>
      <c r="B1778" s="5"/>
      <c r="C1778" s="14">
        <f t="shared" si="441"/>
        <v>0</v>
      </c>
      <c r="D1778" s="14">
        <f t="shared" si="441"/>
        <v>0</v>
      </c>
      <c r="E1778" s="14" t="str">
        <f t="shared" si="442"/>
        <v/>
      </c>
      <c r="F1778" s="14">
        <f t="shared" si="443"/>
        <v>3</v>
      </c>
      <c r="G1778" s="14">
        <f t="shared" si="439"/>
        <v>3</v>
      </c>
      <c r="H1778" s="14">
        <f t="shared" si="449"/>
        <v>2</v>
      </c>
      <c r="I1778" s="14">
        <f t="shared" si="449"/>
        <v>7</v>
      </c>
      <c r="J1778" s="14">
        <f t="shared" si="449"/>
        <v>4</v>
      </c>
      <c r="K1778" s="14">
        <f t="shared" si="449"/>
        <v>0</v>
      </c>
      <c r="L1778" s="14" t="str">
        <f t="shared" si="445"/>
        <v>3.2.7.4</v>
      </c>
      <c r="M1778" s="15" t="str">
        <f t="shared" si="446"/>
        <v>--</v>
      </c>
      <c r="N1778" s="14" t="str">
        <f t="shared" si="447"/>
        <v/>
      </c>
      <c r="O1778" s="15" t="str">
        <f t="shared" si="440"/>
        <v/>
      </c>
      <c r="P1778" s="15" t="str">
        <f>IF(N1778=1,FLOOR(MAX($P$4:P1777),1)+1,IF(AND(P1777&lt;&gt;"",O1777&lt;&gt;1),MAX($P$4:P1777)+0.1,""))</f>
        <v/>
      </c>
      <c r="Q1778" s="5">
        <f>ROW()</f>
        <v>1778</v>
      </c>
    </row>
    <row r="1779" spans="1:17" x14ac:dyDescent="0.3">
      <c r="A1779" s="1" t="s">
        <v>1074</v>
      </c>
      <c r="B1779" s="5"/>
      <c r="C1779" s="14">
        <f t="shared" si="441"/>
        <v>0</v>
      </c>
      <c r="D1779" s="14">
        <f t="shared" si="441"/>
        <v>0</v>
      </c>
      <c r="E1779" s="14" t="str">
        <f t="shared" si="442"/>
        <v/>
      </c>
      <c r="F1779" s="14">
        <f t="shared" si="443"/>
        <v>3</v>
      </c>
      <c r="G1779" s="14">
        <f t="shared" si="439"/>
        <v>3</v>
      </c>
      <c r="H1779" s="14">
        <f t="shared" si="449"/>
        <v>2</v>
      </c>
      <c r="I1779" s="14">
        <f t="shared" si="449"/>
        <v>7</v>
      </c>
      <c r="J1779" s="14">
        <f t="shared" si="449"/>
        <v>4</v>
      </c>
      <c r="K1779" s="14">
        <f t="shared" si="449"/>
        <v>0</v>
      </c>
      <c r="L1779" s="14" t="str">
        <f t="shared" si="445"/>
        <v>3.2.7.4</v>
      </c>
      <c r="M1779" s="15" t="str">
        <f t="shared" si="446"/>
        <v>--</v>
      </c>
      <c r="N1779" s="14" t="str">
        <f t="shared" si="447"/>
        <v/>
      </c>
      <c r="O1779" s="15" t="str">
        <f t="shared" si="440"/>
        <v/>
      </c>
      <c r="P1779" s="15" t="str">
        <f>IF(N1779=1,FLOOR(MAX($P$4:P1778),1)+1,IF(AND(P1778&lt;&gt;"",O1778&lt;&gt;1),MAX($P$4:P1778)+0.1,""))</f>
        <v/>
      </c>
      <c r="Q1779" s="5">
        <f>ROW()</f>
        <v>1779</v>
      </c>
    </row>
    <row r="1780" spans="1:17" x14ac:dyDescent="0.3">
      <c r="A1780" s="1" t="s">
        <v>1075</v>
      </c>
      <c r="B1780" s="5"/>
      <c r="C1780" s="14">
        <f t="shared" si="441"/>
        <v>0</v>
      </c>
      <c r="D1780" s="14">
        <f t="shared" si="441"/>
        <v>0</v>
      </c>
      <c r="E1780" s="14" t="str">
        <f t="shared" si="442"/>
        <v/>
      </c>
      <c r="F1780" s="14">
        <f t="shared" si="443"/>
        <v>3</v>
      </c>
      <c r="G1780" s="14">
        <f t="shared" si="439"/>
        <v>3</v>
      </c>
      <c r="H1780" s="14">
        <f t="shared" si="449"/>
        <v>2</v>
      </c>
      <c r="I1780" s="14">
        <f t="shared" si="449"/>
        <v>7</v>
      </c>
      <c r="J1780" s="14">
        <f t="shared" si="449"/>
        <v>4</v>
      </c>
      <c r="K1780" s="14">
        <f t="shared" si="449"/>
        <v>0</v>
      </c>
      <c r="L1780" s="14" t="str">
        <f t="shared" si="445"/>
        <v>3.2.7.4</v>
      </c>
      <c r="M1780" s="15" t="str">
        <f t="shared" si="446"/>
        <v>--</v>
      </c>
      <c r="N1780" s="14" t="str">
        <f t="shared" si="447"/>
        <v/>
      </c>
      <c r="O1780" s="15" t="str">
        <f t="shared" si="440"/>
        <v/>
      </c>
      <c r="P1780" s="15" t="str">
        <f>IF(N1780=1,FLOOR(MAX($P$4:P1779),1)+1,IF(AND(P1779&lt;&gt;"",O1779&lt;&gt;1),MAX($P$4:P1779)+0.1,""))</f>
        <v/>
      </c>
      <c r="Q1780" s="5">
        <f>ROW()</f>
        <v>1780</v>
      </c>
    </row>
    <row r="1781" spans="1:17" x14ac:dyDescent="0.3">
      <c r="A1781" s="1" t="s">
        <v>1056</v>
      </c>
      <c r="B1781" s="5"/>
      <c r="C1781" s="14">
        <f t="shared" si="441"/>
        <v>0</v>
      </c>
      <c r="D1781" s="14">
        <f t="shared" si="441"/>
        <v>0</v>
      </c>
      <c r="E1781" s="14" t="str">
        <f t="shared" si="442"/>
        <v/>
      </c>
      <c r="F1781" s="14">
        <f t="shared" si="443"/>
        <v>3</v>
      </c>
      <c r="G1781" s="14">
        <f t="shared" si="439"/>
        <v>3</v>
      </c>
      <c r="H1781" s="14">
        <f t="shared" si="449"/>
        <v>2</v>
      </c>
      <c r="I1781" s="14">
        <f t="shared" si="449"/>
        <v>7</v>
      </c>
      <c r="J1781" s="14">
        <f t="shared" si="449"/>
        <v>4</v>
      </c>
      <c r="K1781" s="14">
        <f t="shared" si="449"/>
        <v>0</v>
      </c>
      <c r="L1781" s="14" t="str">
        <f t="shared" si="445"/>
        <v>3.2.7.4</v>
      </c>
      <c r="M1781" s="15" t="str">
        <f t="shared" si="446"/>
        <v>--</v>
      </c>
      <c r="N1781" s="14" t="str">
        <f t="shared" si="447"/>
        <v/>
      </c>
      <c r="O1781" s="15" t="str">
        <f t="shared" si="440"/>
        <v/>
      </c>
      <c r="P1781" s="15" t="str">
        <f>IF(N1781=1,FLOOR(MAX($P$4:P1780),1)+1,IF(AND(P1780&lt;&gt;"",O1780&lt;&gt;1),MAX($P$4:P1780)+0.1,""))</f>
        <v/>
      </c>
      <c r="Q1781" s="5">
        <f>ROW()</f>
        <v>1781</v>
      </c>
    </row>
    <row r="1782" spans="1:17" x14ac:dyDescent="0.3">
      <c r="A1782" s="1" t="s">
        <v>1057</v>
      </c>
      <c r="B1782" s="5"/>
      <c r="C1782" s="14">
        <f t="shared" si="441"/>
        <v>0</v>
      </c>
      <c r="D1782" s="14">
        <f t="shared" si="441"/>
        <v>0</v>
      </c>
      <c r="E1782" s="14" t="str">
        <f t="shared" si="442"/>
        <v/>
      </c>
      <c r="F1782" s="14">
        <f t="shared" si="443"/>
        <v>3</v>
      </c>
      <c r="G1782" s="14">
        <f t="shared" si="439"/>
        <v>3</v>
      </c>
      <c r="H1782" s="14">
        <f t="shared" ref="H1782:K1797" si="450">IF(G1782&lt;&gt;G1781,0,IF(AND(($F1781-$D1782)=(H$3-1),$F1782=H$3),H1781+1,H1781))</f>
        <v>2</v>
      </c>
      <c r="I1782" s="14">
        <f t="shared" si="450"/>
        <v>7</v>
      </c>
      <c r="J1782" s="14">
        <f t="shared" si="450"/>
        <v>4</v>
      </c>
      <c r="K1782" s="14">
        <f t="shared" si="450"/>
        <v>0</v>
      </c>
      <c r="L1782" s="14" t="str">
        <f t="shared" si="445"/>
        <v>3.2.7.4</v>
      </c>
      <c r="M1782" s="15" t="str">
        <f t="shared" si="446"/>
        <v>--</v>
      </c>
      <c r="N1782" s="14" t="str">
        <f t="shared" si="447"/>
        <v/>
      </c>
      <c r="O1782" s="15" t="str">
        <f t="shared" si="440"/>
        <v/>
      </c>
      <c r="P1782" s="15" t="str">
        <f>IF(N1782=1,FLOOR(MAX($P$4:P1781),1)+1,IF(AND(P1781&lt;&gt;"",O1781&lt;&gt;1),MAX($P$4:P1781)+0.1,""))</f>
        <v/>
      </c>
      <c r="Q1782" s="5">
        <f>ROW()</f>
        <v>1782</v>
      </c>
    </row>
    <row r="1783" spans="1:17" x14ac:dyDescent="0.3">
      <c r="A1783" s="1" t="s">
        <v>73</v>
      </c>
      <c r="B1783" s="5"/>
      <c r="C1783" s="14">
        <f t="shared" si="441"/>
        <v>0</v>
      </c>
      <c r="D1783" s="14">
        <f t="shared" si="441"/>
        <v>0</v>
      </c>
      <c r="E1783" s="14" t="str">
        <f t="shared" si="442"/>
        <v/>
      </c>
      <c r="F1783" s="14">
        <f t="shared" si="443"/>
        <v>3</v>
      </c>
      <c r="G1783" s="14">
        <f t="shared" si="439"/>
        <v>3</v>
      </c>
      <c r="H1783" s="14">
        <f t="shared" si="450"/>
        <v>2</v>
      </c>
      <c r="I1783" s="14">
        <f t="shared" si="450"/>
        <v>7</v>
      </c>
      <c r="J1783" s="14">
        <f t="shared" si="450"/>
        <v>4</v>
      </c>
      <c r="K1783" s="14">
        <f t="shared" si="450"/>
        <v>0</v>
      </c>
      <c r="L1783" s="14" t="str">
        <f t="shared" si="445"/>
        <v>3.2.7.4</v>
      </c>
      <c r="M1783" s="15" t="str">
        <f t="shared" si="446"/>
        <v>--</v>
      </c>
      <c r="N1783" s="14" t="str">
        <f t="shared" si="447"/>
        <v/>
      </c>
      <c r="O1783" s="15" t="str">
        <f t="shared" si="440"/>
        <v/>
      </c>
      <c r="P1783" s="15" t="str">
        <f>IF(N1783=1,FLOOR(MAX($P$4:P1782),1)+1,IF(AND(P1782&lt;&gt;"",O1782&lt;&gt;1),MAX($P$4:P1782)+0.1,""))</f>
        <v/>
      </c>
      <c r="Q1783" s="5">
        <f>ROW()</f>
        <v>1783</v>
      </c>
    </row>
    <row r="1784" spans="1:17" x14ac:dyDescent="0.3">
      <c r="A1784" s="1" t="s">
        <v>55</v>
      </c>
      <c r="B1784" s="5"/>
      <c r="C1784" s="14">
        <f t="shared" si="441"/>
        <v>0</v>
      </c>
      <c r="D1784" s="14">
        <f t="shared" si="441"/>
        <v>0</v>
      </c>
      <c r="E1784" s="14" t="str">
        <f t="shared" si="442"/>
        <v/>
      </c>
      <c r="F1784" s="14">
        <f t="shared" si="443"/>
        <v>3</v>
      </c>
      <c r="G1784" s="14">
        <f t="shared" si="439"/>
        <v>3</v>
      </c>
      <c r="H1784" s="14">
        <f t="shared" si="450"/>
        <v>2</v>
      </c>
      <c r="I1784" s="14">
        <f t="shared" si="450"/>
        <v>7</v>
      </c>
      <c r="J1784" s="14">
        <f t="shared" si="450"/>
        <v>4</v>
      </c>
      <c r="K1784" s="14">
        <f t="shared" si="450"/>
        <v>0</v>
      </c>
      <c r="L1784" s="14" t="str">
        <f t="shared" si="445"/>
        <v>3.2.7.4</v>
      </c>
      <c r="M1784" s="15" t="str">
        <f t="shared" si="446"/>
        <v>--</v>
      </c>
      <c r="N1784" s="14" t="str">
        <f t="shared" si="447"/>
        <v/>
      </c>
      <c r="O1784" s="15" t="str">
        <f t="shared" si="440"/>
        <v/>
      </c>
      <c r="P1784" s="15" t="str">
        <f>IF(N1784=1,FLOOR(MAX($P$4:P1783),1)+1,IF(AND(P1783&lt;&gt;"",O1783&lt;&gt;1),MAX($P$4:P1783)+0.1,""))</f>
        <v/>
      </c>
      <c r="Q1784" s="5">
        <f>ROW()</f>
        <v>1784</v>
      </c>
    </row>
    <row r="1785" spans="1:17" x14ac:dyDescent="0.3">
      <c r="A1785" s="1" t="s">
        <v>1076</v>
      </c>
      <c r="B1785" s="5"/>
      <c r="C1785" s="14">
        <f t="shared" si="441"/>
        <v>0</v>
      </c>
      <c r="D1785" s="14">
        <f t="shared" si="441"/>
        <v>0</v>
      </c>
      <c r="E1785" s="14" t="str">
        <f t="shared" si="442"/>
        <v/>
      </c>
      <c r="F1785" s="14">
        <f t="shared" si="443"/>
        <v>3</v>
      </c>
      <c r="G1785" s="14">
        <f t="shared" si="439"/>
        <v>3</v>
      </c>
      <c r="H1785" s="14">
        <f t="shared" si="450"/>
        <v>2</v>
      </c>
      <c r="I1785" s="14">
        <f t="shared" si="450"/>
        <v>7</v>
      </c>
      <c r="J1785" s="14">
        <f t="shared" si="450"/>
        <v>4</v>
      </c>
      <c r="K1785" s="14">
        <f t="shared" si="450"/>
        <v>0</v>
      </c>
      <c r="L1785" s="14" t="str">
        <f t="shared" si="445"/>
        <v>3.2.7.4</v>
      </c>
      <c r="M1785" s="15" t="str">
        <f t="shared" si="446"/>
        <v>--</v>
      </c>
      <c r="N1785" s="14" t="str">
        <f t="shared" si="447"/>
        <v/>
      </c>
      <c r="O1785" s="15" t="str">
        <f t="shared" si="440"/>
        <v/>
      </c>
      <c r="P1785" s="15" t="str">
        <f>IF(N1785=1,FLOOR(MAX($P$4:P1784),1)+1,IF(AND(P1784&lt;&gt;"",O1784&lt;&gt;1),MAX($P$4:P1784)+0.1,""))</f>
        <v/>
      </c>
      <c r="Q1785" s="5">
        <f>ROW()</f>
        <v>1785</v>
      </c>
    </row>
    <row r="1786" spans="1:17" x14ac:dyDescent="0.3">
      <c r="A1786" s="1" t="s">
        <v>1077</v>
      </c>
      <c r="B1786" s="5"/>
      <c r="C1786" s="14">
        <f t="shared" si="441"/>
        <v>0</v>
      </c>
      <c r="D1786" s="14">
        <f t="shared" si="441"/>
        <v>0</v>
      </c>
      <c r="E1786" s="14" t="str">
        <f t="shared" si="442"/>
        <v/>
      </c>
      <c r="F1786" s="14">
        <f t="shared" si="443"/>
        <v>3</v>
      </c>
      <c r="G1786" s="14">
        <f t="shared" si="439"/>
        <v>3</v>
      </c>
      <c r="H1786" s="14">
        <f t="shared" si="450"/>
        <v>2</v>
      </c>
      <c r="I1786" s="14">
        <f t="shared" si="450"/>
        <v>7</v>
      </c>
      <c r="J1786" s="14">
        <f t="shared" si="450"/>
        <v>4</v>
      </c>
      <c r="K1786" s="14">
        <f t="shared" si="450"/>
        <v>0</v>
      </c>
      <c r="L1786" s="14" t="str">
        <f t="shared" si="445"/>
        <v>3.2.7.4</v>
      </c>
      <c r="M1786" s="15" t="str">
        <f t="shared" si="446"/>
        <v>--</v>
      </c>
      <c r="N1786" s="14" t="str">
        <f t="shared" si="447"/>
        <v/>
      </c>
      <c r="O1786" s="15" t="str">
        <f t="shared" si="440"/>
        <v/>
      </c>
      <c r="P1786" s="15" t="str">
        <f>IF(N1786=1,FLOOR(MAX($P$4:P1785),1)+1,IF(AND(P1785&lt;&gt;"",O1785&lt;&gt;1),MAX($P$4:P1785)+0.1,""))</f>
        <v/>
      </c>
      <c r="Q1786" s="5">
        <f>ROW()</f>
        <v>1786</v>
      </c>
    </row>
    <row r="1787" spans="1:17" x14ac:dyDescent="0.3">
      <c r="A1787" s="1" t="s">
        <v>1078</v>
      </c>
      <c r="B1787" s="5"/>
      <c r="C1787" s="14">
        <f t="shared" si="441"/>
        <v>0</v>
      </c>
      <c r="D1787" s="14">
        <f t="shared" si="441"/>
        <v>0</v>
      </c>
      <c r="E1787" s="14" t="str">
        <f t="shared" si="442"/>
        <v/>
      </c>
      <c r="F1787" s="14">
        <f t="shared" si="443"/>
        <v>3</v>
      </c>
      <c r="G1787" s="14">
        <f t="shared" si="439"/>
        <v>3</v>
      </c>
      <c r="H1787" s="14">
        <f t="shared" si="450"/>
        <v>2</v>
      </c>
      <c r="I1787" s="14">
        <f t="shared" si="450"/>
        <v>7</v>
      </c>
      <c r="J1787" s="14">
        <f t="shared" si="450"/>
        <v>4</v>
      </c>
      <c r="K1787" s="14">
        <f t="shared" si="450"/>
        <v>0</v>
      </c>
      <c r="L1787" s="14" t="str">
        <f t="shared" si="445"/>
        <v>3.2.7.4</v>
      </c>
      <c r="M1787" s="15" t="str">
        <f t="shared" si="446"/>
        <v>--</v>
      </c>
      <c r="N1787" s="14" t="str">
        <f t="shared" si="447"/>
        <v/>
      </c>
      <c r="O1787" s="15" t="str">
        <f t="shared" si="440"/>
        <v/>
      </c>
      <c r="P1787" s="15" t="str">
        <f>IF(N1787=1,FLOOR(MAX($P$4:P1786),1)+1,IF(AND(P1786&lt;&gt;"",O1786&lt;&gt;1),MAX($P$4:P1786)+0.1,""))</f>
        <v/>
      </c>
      <c r="Q1787" s="5">
        <f>ROW()</f>
        <v>1787</v>
      </c>
    </row>
    <row r="1788" spans="1:17" x14ac:dyDescent="0.3">
      <c r="A1788" s="1" t="s">
        <v>190</v>
      </c>
      <c r="B1788" s="5"/>
      <c r="C1788" s="14">
        <f t="shared" si="441"/>
        <v>0</v>
      </c>
      <c r="D1788" s="14">
        <f t="shared" si="441"/>
        <v>1</v>
      </c>
      <c r="E1788" s="14" t="str">
        <f t="shared" si="442"/>
        <v/>
      </c>
      <c r="F1788" s="14">
        <f t="shared" si="443"/>
        <v>2</v>
      </c>
      <c r="G1788" s="14">
        <f t="shared" si="439"/>
        <v>3</v>
      </c>
      <c r="H1788" s="14">
        <f t="shared" si="450"/>
        <v>2</v>
      </c>
      <c r="I1788" s="14">
        <f t="shared" si="450"/>
        <v>7</v>
      </c>
      <c r="J1788" s="14">
        <f t="shared" si="450"/>
        <v>4</v>
      </c>
      <c r="K1788" s="14">
        <f t="shared" si="450"/>
        <v>0</v>
      </c>
      <c r="L1788" s="14" t="str">
        <f t="shared" si="445"/>
        <v>3.2.7.4</v>
      </c>
      <c r="M1788" s="15" t="str">
        <f t="shared" si="446"/>
        <v>--</v>
      </c>
      <c r="N1788" s="14" t="str">
        <f t="shared" si="447"/>
        <v/>
      </c>
      <c r="O1788" s="15" t="str">
        <f t="shared" si="440"/>
        <v/>
      </c>
      <c r="P1788" s="15" t="str">
        <f>IF(N1788=1,FLOOR(MAX($P$4:P1787),1)+1,IF(AND(P1787&lt;&gt;"",O1787&lt;&gt;1),MAX($P$4:P1787)+0.1,""))</f>
        <v/>
      </c>
      <c r="Q1788" s="5">
        <f>ROW()</f>
        <v>1788</v>
      </c>
    </row>
    <row r="1789" spans="1:17" x14ac:dyDescent="0.3">
      <c r="A1789" s="1" t="s">
        <v>1079</v>
      </c>
      <c r="B1789" s="5"/>
      <c r="C1789" s="14">
        <f t="shared" si="441"/>
        <v>1</v>
      </c>
      <c r="D1789" s="14">
        <f t="shared" si="441"/>
        <v>1</v>
      </c>
      <c r="E1789" s="14" t="str">
        <f t="shared" si="442"/>
        <v>OK</v>
      </c>
      <c r="F1789" s="14">
        <f t="shared" si="443"/>
        <v>2</v>
      </c>
      <c r="G1789" s="14">
        <f t="shared" si="439"/>
        <v>3</v>
      </c>
      <c r="H1789" s="14">
        <f t="shared" si="450"/>
        <v>2</v>
      </c>
      <c r="I1789" s="14">
        <f t="shared" si="450"/>
        <v>8</v>
      </c>
      <c r="J1789" s="14">
        <f t="shared" si="450"/>
        <v>0</v>
      </c>
      <c r="K1789" s="14">
        <f t="shared" si="450"/>
        <v>0</v>
      </c>
      <c r="L1789" s="14" t="str">
        <f t="shared" si="445"/>
        <v>3.2.8</v>
      </c>
      <c r="M1789" s="15" t="str">
        <f t="shared" si="446"/>
        <v>Cryptographic Module Authentication</v>
      </c>
      <c r="N1789" s="14" t="str">
        <f t="shared" si="447"/>
        <v/>
      </c>
      <c r="O1789" s="15" t="str">
        <f t="shared" si="440"/>
        <v/>
      </c>
      <c r="P1789" s="15" t="str">
        <f>IF(N1789=1,FLOOR(MAX($P$4:P1788),1)+1,IF(AND(P1788&lt;&gt;"",O1788&lt;&gt;1),MAX($P$4:P1788)+0.1,""))</f>
        <v/>
      </c>
      <c r="Q1789" s="5">
        <f>ROW()</f>
        <v>1789</v>
      </c>
    </row>
    <row r="1790" spans="1:17" x14ac:dyDescent="0.3">
      <c r="A1790" s="1" t="s">
        <v>55</v>
      </c>
      <c r="B1790" s="5"/>
      <c r="C1790" s="14">
        <f t="shared" si="441"/>
        <v>0</v>
      </c>
      <c r="D1790" s="14">
        <f t="shared" si="441"/>
        <v>0</v>
      </c>
      <c r="E1790" s="14" t="str">
        <f t="shared" si="442"/>
        <v/>
      </c>
      <c r="F1790" s="14">
        <f t="shared" si="443"/>
        <v>2</v>
      </c>
      <c r="G1790" s="14">
        <f t="shared" si="439"/>
        <v>3</v>
      </c>
      <c r="H1790" s="14">
        <f t="shared" si="450"/>
        <v>2</v>
      </c>
      <c r="I1790" s="14">
        <f t="shared" si="450"/>
        <v>8</v>
      </c>
      <c r="J1790" s="14">
        <f t="shared" si="450"/>
        <v>0</v>
      </c>
      <c r="K1790" s="14">
        <f t="shared" si="450"/>
        <v>0</v>
      </c>
      <c r="L1790" s="14" t="str">
        <f t="shared" si="445"/>
        <v>3.2.8</v>
      </c>
      <c r="M1790" s="15" t="str">
        <f t="shared" si="446"/>
        <v>--</v>
      </c>
      <c r="N1790" s="14" t="str">
        <f t="shared" si="447"/>
        <v/>
      </c>
      <c r="O1790" s="15" t="str">
        <f t="shared" si="440"/>
        <v/>
      </c>
      <c r="P1790" s="15" t="str">
        <f>IF(N1790=1,FLOOR(MAX($P$4:P1789),1)+1,IF(AND(P1789&lt;&gt;"",O1789&lt;&gt;1),MAX($P$4:P1789)+0.1,""))</f>
        <v/>
      </c>
      <c r="Q1790" s="5">
        <f>ROW()</f>
        <v>1790</v>
      </c>
    </row>
    <row r="1791" spans="1:17" x14ac:dyDescent="0.3">
      <c r="A1791" s="1" t="s">
        <v>1080</v>
      </c>
      <c r="B1791" s="5"/>
      <c r="C1791" s="14">
        <f t="shared" si="441"/>
        <v>0</v>
      </c>
      <c r="D1791" s="14">
        <f t="shared" si="441"/>
        <v>0</v>
      </c>
      <c r="E1791" s="14" t="str">
        <f t="shared" si="442"/>
        <v/>
      </c>
      <c r="F1791" s="14">
        <f t="shared" si="443"/>
        <v>2</v>
      </c>
      <c r="G1791" s="14">
        <f t="shared" si="439"/>
        <v>3</v>
      </c>
      <c r="H1791" s="14">
        <f t="shared" si="450"/>
        <v>2</v>
      </c>
      <c r="I1791" s="14">
        <f t="shared" si="450"/>
        <v>8</v>
      </c>
      <c r="J1791" s="14">
        <f t="shared" si="450"/>
        <v>0</v>
      </c>
      <c r="K1791" s="14">
        <f t="shared" si="450"/>
        <v>0</v>
      </c>
      <c r="L1791" s="14" t="str">
        <f t="shared" si="445"/>
        <v>3.2.8</v>
      </c>
      <c r="M1791" s="15" t="str">
        <f t="shared" si="446"/>
        <v>--</v>
      </c>
      <c r="N1791" s="14">
        <f t="shared" si="447"/>
        <v>1</v>
      </c>
      <c r="O1791" s="15">
        <f t="shared" si="440"/>
        <v>1</v>
      </c>
      <c r="P1791" s="15">
        <f>IF(N1791=1,FLOOR(MAX($P$4:P1790),1)+1,IF(AND(P1790&lt;&gt;"",O1790&lt;&gt;1),MAX($P$4:P1790)+0.1,""))</f>
        <v>48</v>
      </c>
      <c r="Q1791" s="5">
        <f>ROW()</f>
        <v>1791</v>
      </c>
    </row>
    <row r="1792" spans="1:17" x14ac:dyDescent="0.3">
      <c r="A1792" s="1" t="s">
        <v>55</v>
      </c>
      <c r="B1792" s="5"/>
      <c r="C1792" s="14">
        <f t="shared" si="441"/>
        <v>0</v>
      </c>
      <c r="D1792" s="14">
        <f t="shared" si="441"/>
        <v>0</v>
      </c>
      <c r="E1792" s="14" t="str">
        <f t="shared" si="442"/>
        <v/>
      </c>
      <c r="F1792" s="14">
        <f t="shared" si="443"/>
        <v>2</v>
      </c>
      <c r="G1792" s="14">
        <f t="shared" si="439"/>
        <v>3</v>
      </c>
      <c r="H1792" s="14">
        <f t="shared" si="450"/>
        <v>2</v>
      </c>
      <c r="I1792" s="14">
        <f t="shared" si="450"/>
        <v>8</v>
      </c>
      <c r="J1792" s="14">
        <f t="shared" si="450"/>
        <v>0</v>
      </c>
      <c r="K1792" s="14">
        <f t="shared" si="450"/>
        <v>0</v>
      </c>
      <c r="L1792" s="14" t="str">
        <f t="shared" si="445"/>
        <v>3.2.8</v>
      </c>
      <c r="M1792" s="15" t="str">
        <f t="shared" si="446"/>
        <v>--</v>
      </c>
      <c r="N1792" s="14" t="str">
        <f t="shared" si="447"/>
        <v/>
      </c>
      <c r="O1792" s="15" t="str">
        <f t="shared" si="440"/>
        <v/>
      </c>
      <c r="P1792" s="15" t="str">
        <f>IF(N1792=1,FLOOR(MAX($P$4:P1791),1)+1,IF(AND(P1791&lt;&gt;"",O1791&lt;&gt;1),MAX($P$4:P1791)+0.1,""))</f>
        <v/>
      </c>
      <c r="Q1792" s="5">
        <f>ROW()</f>
        <v>1792</v>
      </c>
    </row>
    <row r="1793" spans="1:17" x14ac:dyDescent="0.3">
      <c r="A1793" s="1" t="s">
        <v>1081</v>
      </c>
      <c r="B1793" s="5"/>
      <c r="C1793" s="14">
        <f t="shared" si="441"/>
        <v>0</v>
      </c>
      <c r="D1793" s="14">
        <f t="shared" si="441"/>
        <v>0</v>
      </c>
      <c r="E1793" s="14" t="str">
        <f t="shared" si="442"/>
        <v/>
      </c>
      <c r="F1793" s="14">
        <f t="shared" si="443"/>
        <v>2</v>
      </c>
      <c r="G1793" s="14">
        <f t="shared" si="439"/>
        <v>3</v>
      </c>
      <c r="H1793" s="14">
        <f t="shared" si="450"/>
        <v>2</v>
      </c>
      <c r="I1793" s="14">
        <f t="shared" si="450"/>
        <v>8</v>
      </c>
      <c r="J1793" s="14">
        <f t="shared" si="450"/>
        <v>0</v>
      </c>
      <c r="K1793" s="14">
        <f t="shared" si="450"/>
        <v>0</v>
      </c>
      <c r="L1793" s="14" t="str">
        <f t="shared" si="445"/>
        <v>3.2.8</v>
      </c>
      <c r="M1793" s="15" t="str">
        <f t="shared" si="446"/>
        <v>--</v>
      </c>
      <c r="N1793" s="14" t="str">
        <f t="shared" si="447"/>
        <v/>
      </c>
      <c r="O1793" s="15" t="str">
        <f t="shared" si="440"/>
        <v/>
      </c>
      <c r="P1793" s="15" t="str">
        <f>IF(N1793=1,FLOOR(MAX($P$4:P1792),1)+1,IF(AND(P1792&lt;&gt;"",O1792&lt;&gt;1),MAX($P$4:P1792)+0.1,""))</f>
        <v/>
      </c>
      <c r="Q1793" s="5">
        <f>ROW()</f>
        <v>1793</v>
      </c>
    </row>
    <row r="1794" spans="1:17" x14ac:dyDescent="0.3">
      <c r="A1794" s="1" t="s">
        <v>1082</v>
      </c>
      <c r="B1794" s="5"/>
      <c r="C1794" s="14">
        <f t="shared" si="441"/>
        <v>0</v>
      </c>
      <c r="D1794" s="14">
        <f t="shared" si="441"/>
        <v>0</v>
      </c>
      <c r="E1794" s="14" t="str">
        <f t="shared" si="442"/>
        <v/>
      </c>
      <c r="F1794" s="14">
        <f t="shared" si="443"/>
        <v>2</v>
      </c>
      <c r="G1794" s="14">
        <f t="shared" si="439"/>
        <v>3</v>
      </c>
      <c r="H1794" s="14">
        <f t="shared" si="450"/>
        <v>2</v>
      </c>
      <c r="I1794" s="14">
        <f t="shared" si="450"/>
        <v>8</v>
      </c>
      <c r="J1794" s="14">
        <f t="shared" si="450"/>
        <v>0</v>
      </c>
      <c r="K1794" s="14">
        <f t="shared" si="450"/>
        <v>0</v>
      </c>
      <c r="L1794" s="14" t="str">
        <f t="shared" si="445"/>
        <v>3.2.8</v>
      </c>
      <c r="M1794" s="15" t="str">
        <f t="shared" si="446"/>
        <v>--</v>
      </c>
      <c r="N1794" s="14" t="str">
        <f t="shared" si="447"/>
        <v/>
      </c>
      <c r="O1794" s="15" t="str">
        <f t="shared" si="440"/>
        <v/>
      </c>
      <c r="P1794" s="15" t="str">
        <f>IF(N1794=1,FLOOR(MAX($P$4:P1793),1)+1,IF(AND(P1793&lt;&gt;"",O1793&lt;&gt;1),MAX($P$4:P1793)+0.1,""))</f>
        <v/>
      </c>
      <c r="Q1794" s="5">
        <f>ROW()</f>
        <v>1794</v>
      </c>
    </row>
    <row r="1795" spans="1:17" x14ac:dyDescent="0.3">
      <c r="A1795" s="1" t="s">
        <v>190</v>
      </c>
      <c r="B1795" s="5"/>
      <c r="C1795" s="14">
        <f t="shared" si="441"/>
        <v>0</v>
      </c>
      <c r="D1795" s="14">
        <f t="shared" si="441"/>
        <v>1</v>
      </c>
      <c r="E1795" s="14" t="str">
        <f t="shared" si="442"/>
        <v/>
      </c>
      <c r="F1795" s="14">
        <f t="shared" si="443"/>
        <v>1</v>
      </c>
      <c r="G1795" s="14">
        <f t="shared" si="439"/>
        <v>3</v>
      </c>
      <c r="H1795" s="14">
        <f t="shared" si="450"/>
        <v>2</v>
      </c>
      <c r="I1795" s="14">
        <f t="shared" si="450"/>
        <v>8</v>
      </c>
      <c r="J1795" s="14">
        <f t="shared" si="450"/>
        <v>0</v>
      </c>
      <c r="K1795" s="14">
        <f t="shared" si="450"/>
        <v>0</v>
      </c>
      <c r="L1795" s="14" t="str">
        <f t="shared" si="445"/>
        <v>3.2.8</v>
      </c>
      <c r="M1795" s="15" t="str">
        <f t="shared" si="446"/>
        <v>--</v>
      </c>
      <c r="N1795" s="14" t="str">
        <f t="shared" si="447"/>
        <v/>
      </c>
      <c r="O1795" s="15" t="str">
        <f t="shared" si="440"/>
        <v/>
      </c>
      <c r="P1795" s="15" t="str">
        <f>IF(N1795=1,FLOOR(MAX($P$4:P1794),1)+1,IF(AND(P1794&lt;&gt;"",O1794&lt;&gt;1),MAX($P$4:P1794)+0.1,""))</f>
        <v/>
      </c>
      <c r="Q1795" s="5">
        <f>ROW()</f>
        <v>1795</v>
      </c>
    </row>
    <row r="1796" spans="1:17" x14ac:dyDescent="0.3">
      <c r="A1796" s="1" t="s">
        <v>1083</v>
      </c>
      <c r="B1796" s="5"/>
      <c r="C1796" s="14">
        <f t="shared" si="441"/>
        <v>1</v>
      </c>
      <c r="D1796" s="14">
        <f t="shared" si="441"/>
        <v>1</v>
      </c>
      <c r="E1796" s="14" t="str">
        <f t="shared" si="442"/>
        <v>OK</v>
      </c>
      <c r="F1796" s="14">
        <f t="shared" si="443"/>
        <v>1</v>
      </c>
      <c r="G1796" s="14">
        <f t="shared" si="439"/>
        <v>3</v>
      </c>
      <c r="H1796" s="14">
        <f t="shared" si="450"/>
        <v>3</v>
      </c>
      <c r="I1796" s="14">
        <f t="shared" si="450"/>
        <v>0</v>
      </c>
      <c r="J1796" s="14">
        <f t="shared" si="450"/>
        <v>0</v>
      </c>
      <c r="K1796" s="14">
        <f t="shared" si="450"/>
        <v>0</v>
      </c>
      <c r="L1796" s="14" t="str">
        <f t="shared" si="445"/>
        <v>3.3</v>
      </c>
      <c r="M1796" s="15" t="str">
        <f t="shared" si="446"/>
        <v>ACCESS CONTROL REQUIREMENTS</v>
      </c>
      <c r="N1796" s="14" t="str">
        <f t="shared" si="447"/>
        <v/>
      </c>
      <c r="O1796" s="15" t="str">
        <f t="shared" si="440"/>
        <v/>
      </c>
      <c r="P1796" s="15" t="str">
        <f>IF(N1796=1,FLOOR(MAX($P$4:P1795),1)+1,IF(AND(P1795&lt;&gt;"",O1795&lt;&gt;1),MAX($P$4:P1795)+0.1,""))</f>
        <v/>
      </c>
      <c r="Q1796" s="5">
        <f>ROW()</f>
        <v>1796</v>
      </c>
    </row>
    <row r="1797" spans="1:17" x14ac:dyDescent="0.3">
      <c r="A1797" s="1" t="s">
        <v>55</v>
      </c>
      <c r="B1797" s="5"/>
      <c r="C1797" s="14">
        <f t="shared" si="441"/>
        <v>0</v>
      </c>
      <c r="D1797" s="14">
        <f t="shared" si="441"/>
        <v>0</v>
      </c>
      <c r="E1797" s="14" t="str">
        <f t="shared" si="442"/>
        <v/>
      </c>
      <c r="F1797" s="14">
        <f t="shared" si="443"/>
        <v>1</v>
      </c>
      <c r="G1797" s="14">
        <f t="shared" ref="G1797:G1860" si="451">G1796+IF(NOT(ISERROR(FIND("&lt;PRT&gt;",A1797))),1,0)</f>
        <v>3</v>
      </c>
      <c r="H1797" s="14">
        <f t="shared" si="450"/>
        <v>3</v>
      </c>
      <c r="I1797" s="14">
        <f t="shared" si="450"/>
        <v>0</v>
      </c>
      <c r="J1797" s="14">
        <f t="shared" si="450"/>
        <v>0</v>
      </c>
      <c r="K1797" s="14">
        <f t="shared" si="450"/>
        <v>0</v>
      </c>
      <c r="L1797" s="14" t="str">
        <f t="shared" si="445"/>
        <v>3.3</v>
      </c>
      <c r="M1797" s="15" t="str">
        <f t="shared" si="446"/>
        <v>--</v>
      </c>
      <c r="N1797" s="14" t="str">
        <f t="shared" si="447"/>
        <v/>
      </c>
      <c r="O1797" s="15" t="str">
        <f t="shared" ref="O1797:O1860" si="452">IF(ISERROR(FIND(O$4,$A1797)),"",1)</f>
        <v/>
      </c>
      <c r="P1797" s="15" t="str">
        <f>IF(N1797=1,FLOOR(MAX($P$4:P1796),1)+1,IF(AND(P1796&lt;&gt;"",O1796&lt;&gt;1),MAX($P$4:P1796)+0.1,""))</f>
        <v/>
      </c>
      <c r="Q1797" s="5">
        <f>ROW()</f>
        <v>1797</v>
      </c>
    </row>
    <row r="1798" spans="1:17" x14ac:dyDescent="0.3">
      <c r="A1798" s="1" t="s">
        <v>1084</v>
      </c>
      <c r="B1798" s="5"/>
      <c r="C1798" s="14">
        <f t="shared" ref="C1798:D1861" si="453">(LEN($A1798)-LEN(SUBSTITUTE($A1798,C$3,"")))/LEN(C$3)</f>
        <v>1</v>
      </c>
      <c r="D1798" s="14">
        <f t="shared" si="453"/>
        <v>0</v>
      </c>
      <c r="E1798" s="14" t="str">
        <f t="shared" ref="E1798:E1861" si="454">IF(AND(C1798&gt;0,D1798&gt;0),IF(FIND(D$3,A1798)&gt;FIND(C$3,A1798),"WARNING","OK"),"")</f>
        <v/>
      </c>
      <c r="F1798" s="14">
        <f t="shared" ref="F1798:F1861" si="455">F1797+C1798-D1798</f>
        <v>2</v>
      </c>
      <c r="G1798" s="14">
        <f t="shared" si="451"/>
        <v>3</v>
      </c>
      <c r="H1798" s="14">
        <f t="shared" ref="H1798:K1813" si="456">IF(G1798&lt;&gt;G1797,0,IF(AND(($F1797-$D1798)=(H$3-1),$F1798=H$3),H1797+1,H1797))</f>
        <v>3</v>
      </c>
      <c r="I1798" s="14">
        <f t="shared" si="456"/>
        <v>1</v>
      </c>
      <c r="J1798" s="14">
        <f t="shared" si="456"/>
        <v>0</v>
      </c>
      <c r="K1798" s="14">
        <f t="shared" si="456"/>
        <v>0</v>
      </c>
      <c r="L1798" s="14" t="str">
        <f t="shared" ref="L1798:L1861" si="457">SUBSTITUTE(G1798&amp;"."&amp;H1798&amp;"."&amp;I1798&amp;"."&amp;J1798&amp;"."&amp;K1798,".0","")</f>
        <v>3.3.1</v>
      </c>
      <c r="M1798" s="15" t="str">
        <f t="shared" ref="M1798:M1861" si="458">IF(ISERROR(FIND("&lt;SPT&gt;&lt;TTL&gt;",A1798)),"--",SUBSTITUTE(SUBSTITUTE(MID(A1798&amp;A1799,FIND("&lt;SPT&gt;&lt;TTL&gt;",A1798&amp;A1799)+10,FIND("&lt;/TTL&gt;",A1798&amp;A1799)-FIND("&lt;SPT&gt;&lt;TTL&gt;",A1798&amp;A1799)-10),"&lt;SUB&gt;",""),"&lt;/SUB&gt;",""))</f>
        <v>User Accounts</v>
      </c>
      <c r="N1798" s="14" t="str">
        <f t="shared" ref="N1798:N1861" si="459">IF(ISERROR(FIND(N$4,UPPER($A1798))),"",1)</f>
        <v/>
      </c>
      <c r="O1798" s="15" t="str">
        <f t="shared" si="452"/>
        <v/>
      </c>
      <c r="P1798" s="15" t="str">
        <f>IF(N1798=1,FLOOR(MAX($P$4:P1797),1)+1,IF(AND(P1797&lt;&gt;"",O1797&lt;&gt;1),MAX($P$4:P1797)+0.1,""))</f>
        <v/>
      </c>
      <c r="Q1798" s="5">
        <f>ROW()</f>
        <v>1798</v>
      </c>
    </row>
    <row r="1799" spans="1:17" x14ac:dyDescent="0.3">
      <c r="A1799" s="1" t="s">
        <v>59</v>
      </c>
      <c r="B1799" s="5"/>
      <c r="C1799" s="14">
        <f t="shared" si="453"/>
        <v>0</v>
      </c>
      <c r="D1799" s="14">
        <f t="shared" si="453"/>
        <v>0</v>
      </c>
      <c r="E1799" s="14" t="str">
        <f t="shared" si="454"/>
        <v/>
      </c>
      <c r="F1799" s="14">
        <f t="shared" si="455"/>
        <v>2</v>
      </c>
      <c r="G1799" s="14">
        <f t="shared" si="451"/>
        <v>3</v>
      </c>
      <c r="H1799" s="14">
        <f t="shared" si="456"/>
        <v>3</v>
      </c>
      <c r="I1799" s="14">
        <f t="shared" si="456"/>
        <v>1</v>
      </c>
      <c r="J1799" s="14">
        <f t="shared" si="456"/>
        <v>0</v>
      </c>
      <c r="K1799" s="14">
        <f t="shared" si="456"/>
        <v>0</v>
      </c>
      <c r="L1799" s="14" t="str">
        <f t="shared" si="457"/>
        <v>3.3.1</v>
      </c>
      <c r="M1799" s="15" t="str">
        <f t="shared" si="458"/>
        <v>--</v>
      </c>
      <c r="N1799" s="14" t="str">
        <f t="shared" si="459"/>
        <v/>
      </c>
      <c r="O1799" s="15" t="str">
        <f t="shared" si="452"/>
        <v/>
      </c>
      <c r="P1799" s="15" t="str">
        <f>IF(N1799=1,FLOOR(MAX($P$4:P1798),1)+1,IF(AND(P1798&lt;&gt;"",O1798&lt;&gt;1),MAX($P$4:P1798)+0.1,""))</f>
        <v/>
      </c>
      <c r="Q1799" s="5">
        <f>ROW()</f>
        <v>1799</v>
      </c>
    </row>
    <row r="1800" spans="1:17" x14ac:dyDescent="0.3">
      <c r="A1800" s="1" t="s">
        <v>60</v>
      </c>
      <c r="B1800" s="5"/>
      <c r="C1800" s="14">
        <f t="shared" si="453"/>
        <v>0</v>
      </c>
      <c r="D1800" s="14">
        <f t="shared" si="453"/>
        <v>0</v>
      </c>
      <c r="E1800" s="14" t="str">
        <f t="shared" si="454"/>
        <v/>
      </c>
      <c r="F1800" s="14">
        <f t="shared" si="455"/>
        <v>2</v>
      </c>
      <c r="G1800" s="14">
        <f t="shared" si="451"/>
        <v>3</v>
      </c>
      <c r="H1800" s="14">
        <f t="shared" si="456"/>
        <v>3</v>
      </c>
      <c r="I1800" s="14">
        <f t="shared" si="456"/>
        <v>1</v>
      </c>
      <c r="J1800" s="14">
        <f t="shared" si="456"/>
        <v>0</v>
      </c>
      <c r="K1800" s="14">
        <f t="shared" si="456"/>
        <v>0</v>
      </c>
      <c r="L1800" s="14" t="str">
        <f t="shared" si="457"/>
        <v>3.3.1</v>
      </c>
      <c r="M1800" s="15" t="str">
        <f t="shared" si="458"/>
        <v>--</v>
      </c>
      <c r="N1800" s="14" t="str">
        <f t="shared" si="459"/>
        <v/>
      </c>
      <c r="O1800" s="15" t="str">
        <f t="shared" si="452"/>
        <v/>
      </c>
      <c r="P1800" s="15" t="str">
        <f>IF(N1800=1,FLOOR(MAX($P$4:P1799),1)+1,IF(AND(P1799&lt;&gt;"",O1799&lt;&gt;1),MAX($P$4:P1799)+0.1,""))</f>
        <v/>
      </c>
      <c r="Q1800" s="5">
        <f>ROW()</f>
        <v>1800</v>
      </c>
    </row>
    <row r="1801" spans="1:17" x14ac:dyDescent="0.3">
      <c r="A1801" s="1" t="s">
        <v>1085</v>
      </c>
      <c r="B1801" s="5"/>
      <c r="C1801" s="14">
        <f t="shared" si="453"/>
        <v>0</v>
      </c>
      <c r="D1801" s="14">
        <f t="shared" si="453"/>
        <v>0</v>
      </c>
      <c r="E1801" s="14" t="str">
        <f t="shared" si="454"/>
        <v/>
      </c>
      <c r="F1801" s="14">
        <f t="shared" si="455"/>
        <v>2</v>
      </c>
      <c r="G1801" s="14">
        <f t="shared" si="451"/>
        <v>3</v>
      </c>
      <c r="H1801" s="14">
        <f t="shared" si="456"/>
        <v>3</v>
      </c>
      <c r="I1801" s="14">
        <f t="shared" si="456"/>
        <v>1</v>
      </c>
      <c r="J1801" s="14">
        <f t="shared" si="456"/>
        <v>0</v>
      </c>
      <c r="K1801" s="14">
        <f t="shared" si="456"/>
        <v>0</v>
      </c>
      <c r="L1801" s="14" t="str">
        <f t="shared" si="457"/>
        <v>3.3.1</v>
      </c>
      <c r="M1801" s="15" t="str">
        <f t="shared" si="458"/>
        <v>--</v>
      </c>
      <c r="N1801" s="14" t="str">
        <f t="shared" si="459"/>
        <v/>
      </c>
      <c r="O1801" s="15" t="str">
        <f t="shared" si="452"/>
        <v/>
      </c>
      <c r="P1801" s="15" t="str">
        <f>IF(N1801=1,FLOOR(MAX($P$4:P1800),1)+1,IF(AND(P1800&lt;&gt;"",O1800&lt;&gt;1),MAX($P$4:P1800)+0.1,""))</f>
        <v/>
      </c>
      <c r="Q1801" s="5">
        <f>ROW()</f>
        <v>1801</v>
      </c>
    </row>
    <row r="1802" spans="1:17" x14ac:dyDescent="0.3">
      <c r="A1802" s="1" t="s">
        <v>1086</v>
      </c>
      <c r="B1802" s="5"/>
      <c r="C1802" s="14">
        <f t="shared" si="453"/>
        <v>0</v>
      </c>
      <c r="D1802" s="14">
        <f t="shared" si="453"/>
        <v>0</v>
      </c>
      <c r="E1802" s="14" t="str">
        <f t="shared" si="454"/>
        <v/>
      </c>
      <c r="F1802" s="14">
        <f t="shared" si="455"/>
        <v>2</v>
      </c>
      <c r="G1802" s="14">
        <f t="shared" si="451"/>
        <v>3</v>
      </c>
      <c r="H1802" s="14">
        <f t="shared" si="456"/>
        <v>3</v>
      </c>
      <c r="I1802" s="14">
        <f t="shared" si="456"/>
        <v>1</v>
      </c>
      <c r="J1802" s="14">
        <f t="shared" si="456"/>
        <v>0</v>
      </c>
      <c r="K1802" s="14">
        <f t="shared" si="456"/>
        <v>0</v>
      </c>
      <c r="L1802" s="14" t="str">
        <f t="shared" si="457"/>
        <v>3.3.1</v>
      </c>
      <c r="M1802" s="15" t="str">
        <f t="shared" si="458"/>
        <v>--</v>
      </c>
      <c r="N1802" s="14" t="str">
        <f t="shared" si="459"/>
        <v/>
      </c>
      <c r="O1802" s="15" t="str">
        <f t="shared" si="452"/>
        <v/>
      </c>
      <c r="P1802" s="15" t="str">
        <f>IF(N1802=1,FLOOR(MAX($P$4:P1801),1)+1,IF(AND(P1801&lt;&gt;"",O1801&lt;&gt;1),MAX($P$4:P1801)+0.1,""))</f>
        <v/>
      </c>
      <c r="Q1802" s="5">
        <f>ROW()</f>
        <v>1802</v>
      </c>
    </row>
    <row r="1803" spans="1:17" x14ac:dyDescent="0.3">
      <c r="A1803" s="1" t="s">
        <v>1087</v>
      </c>
      <c r="B1803" s="5"/>
      <c r="C1803" s="14">
        <f t="shared" si="453"/>
        <v>0</v>
      </c>
      <c r="D1803" s="14">
        <f t="shared" si="453"/>
        <v>0</v>
      </c>
      <c r="E1803" s="14" t="str">
        <f t="shared" si="454"/>
        <v/>
      </c>
      <c r="F1803" s="14">
        <f t="shared" si="455"/>
        <v>2</v>
      </c>
      <c r="G1803" s="14">
        <f t="shared" si="451"/>
        <v>3</v>
      </c>
      <c r="H1803" s="14">
        <f t="shared" si="456"/>
        <v>3</v>
      </c>
      <c r="I1803" s="14">
        <f t="shared" si="456"/>
        <v>1</v>
      </c>
      <c r="J1803" s="14">
        <f t="shared" si="456"/>
        <v>0</v>
      </c>
      <c r="K1803" s="14">
        <f t="shared" si="456"/>
        <v>0</v>
      </c>
      <c r="L1803" s="14" t="str">
        <f t="shared" si="457"/>
        <v>3.3.1</v>
      </c>
      <c r="M1803" s="15" t="str">
        <f t="shared" si="458"/>
        <v>--</v>
      </c>
      <c r="N1803" s="14" t="str">
        <f t="shared" si="459"/>
        <v/>
      </c>
      <c r="O1803" s="15" t="str">
        <f t="shared" si="452"/>
        <v/>
      </c>
      <c r="P1803" s="15" t="str">
        <f>IF(N1803=1,FLOOR(MAX($P$4:P1802),1)+1,IF(AND(P1802&lt;&gt;"",O1802&lt;&gt;1),MAX($P$4:P1802)+0.1,""))</f>
        <v/>
      </c>
      <c r="Q1803" s="5">
        <f>ROW()</f>
        <v>1803</v>
      </c>
    </row>
    <row r="1804" spans="1:17" x14ac:dyDescent="0.3">
      <c r="A1804" s="1" t="s">
        <v>1088</v>
      </c>
      <c r="B1804" s="5"/>
      <c r="C1804" s="14">
        <f t="shared" si="453"/>
        <v>0</v>
      </c>
      <c r="D1804" s="14">
        <f t="shared" si="453"/>
        <v>0</v>
      </c>
      <c r="E1804" s="14" t="str">
        <f t="shared" si="454"/>
        <v/>
      </c>
      <c r="F1804" s="14">
        <f t="shared" si="455"/>
        <v>2</v>
      </c>
      <c r="G1804" s="14">
        <f t="shared" si="451"/>
        <v>3</v>
      </c>
      <c r="H1804" s="14">
        <f t="shared" si="456"/>
        <v>3</v>
      </c>
      <c r="I1804" s="14">
        <f t="shared" si="456"/>
        <v>1</v>
      </c>
      <c r="J1804" s="14">
        <f t="shared" si="456"/>
        <v>0</v>
      </c>
      <c r="K1804" s="14">
        <f t="shared" si="456"/>
        <v>0</v>
      </c>
      <c r="L1804" s="14" t="str">
        <f t="shared" si="457"/>
        <v>3.3.1</v>
      </c>
      <c r="M1804" s="15" t="str">
        <f t="shared" si="458"/>
        <v>--</v>
      </c>
      <c r="N1804" s="14" t="str">
        <f t="shared" si="459"/>
        <v/>
      </c>
      <c r="O1804" s="15" t="str">
        <f t="shared" si="452"/>
        <v/>
      </c>
      <c r="P1804" s="15" t="str">
        <f>IF(N1804=1,FLOOR(MAX($P$4:P1803),1)+1,IF(AND(P1803&lt;&gt;"",O1803&lt;&gt;1),MAX($P$4:P1803)+0.1,""))</f>
        <v/>
      </c>
      <c r="Q1804" s="5">
        <f>ROW()</f>
        <v>1804</v>
      </c>
    </row>
    <row r="1805" spans="1:17" x14ac:dyDescent="0.3">
      <c r="A1805" s="1" t="s">
        <v>1089</v>
      </c>
      <c r="B1805" s="5"/>
      <c r="C1805" s="14">
        <f t="shared" si="453"/>
        <v>0</v>
      </c>
      <c r="D1805" s="14">
        <f t="shared" si="453"/>
        <v>0</v>
      </c>
      <c r="E1805" s="14" t="str">
        <f t="shared" si="454"/>
        <v/>
      </c>
      <c r="F1805" s="14">
        <f t="shared" si="455"/>
        <v>2</v>
      </c>
      <c r="G1805" s="14">
        <f t="shared" si="451"/>
        <v>3</v>
      </c>
      <c r="H1805" s="14">
        <f t="shared" si="456"/>
        <v>3</v>
      </c>
      <c r="I1805" s="14">
        <f t="shared" si="456"/>
        <v>1</v>
      </c>
      <c r="J1805" s="14">
        <f t="shared" si="456"/>
        <v>0</v>
      </c>
      <c r="K1805" s="14">
        <f t="shared" si="456"/>
        <v>0</v>
      </c>
      <c r="L1805" s="14" t="str">
        <f t="shared" si="457"/>
        <v>3.3.1</v>
      </c>
      <c r="M1805" s="15" t="str">
        <f t="shared" si="458"/>
        <v>--</v>
      </c>
      <c r="N1805" s="14" t="str">
        <f t="shared" si="459"/>
        <v/>
      </c>
      <c r="O1805" s="15" t="str">
        <f t="shared" si="452"/>
        <v/>
      </c>
      <c r="P1805" s="15" t="str">
        <f>IF(N1805=1,FLOOR(MAX($P$4:P1804),1)+1,IF(AND(P1804&lt;&gt;"",O1804&lt;&gt;1),MAX($P$4:P1804)+0.1,""))</f>
        <v/>
      </c>
      <c r="Q1805" s="5">
        <f>ROW()</f>
        <v>1805</v>
      </c>
    </row>
    <row r="1806" spans="1:17" x14ac:dyDescent="0.3">
      <c r="A1806" s="1" t="s">
        <v>55</v>
      </c>
      <c r="B1806" s="5"/>
      <c r="C1806" s="14">
        <f t="shared" si="453"/>
        <v>0</v>
      </c>
      <c r="D1806" s="14">
        <f t="shared" si="453"/>
        <v>0</v>
      </c>
      <c r="E1806" s="14" t="str">
        <f t="shared" si="454"/>
        <v/>
      </c>
      <c r="F1806" s="14">
        <f t="shared" si="455"/>
        <v>2</v>
      </c>
      <c r="G1806" s="14">
        <f t="shared" si="451"/>
        <v>3</v>
      </c>
      <c r="H1806" s="14">
        <f t="shared" si="456"/>
        <v>3</v>
      </c>
      <c r="I1806" s="14">
        <f t="shared" si="456"/>
        <v>1</v>
      </c>
      <c r="J1806" s="14">
        <f t="shared" si="456"/>
        <v>0</v>
      </c>
      <c r="K1806" s="14">
        <f t="shared" si="456"/>
        <v>0</v>
      </c>
      <c r="L1806" s="14" t="str">
        <f t="shared" si="457"/>
        <v>3.3.1</v>
      </c>
      <c r="M1806" s="15" t="str">
        <f t="shared" si="458"/>
        <v>--</v>
      </c>
      <c r="N1806" s="14" t="str">
        <f t="shared" si="459"/>
        <v/>
      </c>
      <c r="O1806" s="15" t="str">
        <f t="shared" si="452"/>
        <v/>
      </c>
      <c r="P1806" s="15" t="str">
        <f>IF(N1806=1,FLOOR(MAX($P$4:P1805),1)+1,IF(AND(P1805&lt;&gt;"",O1805&lt;&gt;1),MAX($P$4:P1805)+0.1,""))</f>
        <v/>
      </c>
      <c r="Q1806" s="5">
        <f>ROW()</f>
        <v>1806</v>
      </c>
    </row>
    <row r="1807" spans="1:17" x14ac:dyDescent="0.3">
      <c r="A1807" s="1" t="s">
        <v>55</v>
      </c>
      <c r="B1807" s="5"/>
      <c r="C1807" s="14">
        <f t="shared" si="453"/>
        <v>0</v>
      </c>
      <c r="D1807" s="14">
        <f t="shared" si="453"/>
        <v>0</v>
      </c>
      <c r="E1807" s="14" t="str">
        <f t="shared" si="454"/>
        <v/>
      </c>
      <c r="F1807" s="14">
        <f t="shared" si="455"/>
        <v>2</v>
      </c>
      <c r="G1807" s="14">
        <f t="shared" si="451"/>
        <v>3</v>
      </c>
      <c r="H1807" s="14">
        <f t="shared" si="456"/>
        <v>3</v>
      </c>
      <c r="I1807" s="14">
        <f t="shared" si="456"/>
        <v>1</v>
      </c>
      <c r="J1807" s="14">
        <f t="shared" si="456"/>
        <v>0</v>
      </c>
      <c r="K1807" s="14">
        <f t="shared" si="456"/>
        <v>0</v>
      </c>
      <c r="L1807" s="14" t="str">
        <f t="shared" si="457"/>
        <v>3.3.1</v>
      </c>
      <c r="M1807" s="15" t="str">
        <f t="shared" si="458"/>
        <v>--</v>
      </c>
      <c r="N1807" s="14" t="str">
        <f t="shared" si="459"/>
        <v/>
      </c>
      <c r="O1807" s="15" t="str">
        <f t="shared" si="452"/>
        <v/>
      </c>
      <c r="P1807" s="15" t="str">
        <f>IF(N1807=1,FLOOR(MAX($P$4:P1806),1)+1,IF(AND(P1806&lt;&gt;"",O1806&lt;&gt;1),MAX($P$4:P1806)+0.1,""))</f>
        <v/>
      </c>
      <c r="Q1807" s="5">
        <f>ROW()</f>
        <v>1807</v>
      </c>
    </row>
    <row r="1808" spans="1:17" x14ac:dyDescent="0.3">
      <c r="A1808" s="1" t="s">
        <v>1090</v>
      </c>
      <c r="B1808" s="5"/>
      <c r="C1808" s="14">
        <f t="shared" si="453"/>
        <v>0</v>
      </c>
      <c r="D1808" s="14">
        <f t="shared" si="453"/>
        <v>0</v>
      </c>
      <c r="E1808" s="14" t="str">
        <f t="shared" si="454"/>
        <v/>
      </c>
      <c r="F1808" s="14">
        <f t="shared" si="455"/>
        <v>2</v>
      </c>
      <c r="G1808" s="14">
        <f t="shared" si="451"/>
        <v>3</v>
      </c>
      <c r="H1808" s="14">
        <f t="shared" si="456"/>
        <v>3</v>
      </c>
      <c r="I1808" s="14">
        <f t="shared" si="456"/>
        <v>1</v>
      </c>
      <c r="J1808" s="14">
        <f t="shared" si="456"/>
        <v>0</v>
      </c>
      <c r="K1808" s="14">
        <f t="shared" si="456"/>
        <v>0</v>
      </c>
      <c r="L1808" s="14" t="str">
        <f t="shared" si="457"/>
        <v>3.3.1</v>
      </c>
      <c r="M1808" s="15" t="str">
        <f t="shared" si="458"/>
        <v>--</v>
      </c>
      <c r="N1808" s="14" t="str">
        <f t="shared" si="459"/>
        <v/>
      </c>
      <c r="O1808" s="15" t="str">
        <f t="shared" si="452"/>
        <v/>
      </c>
      <c r="P1808" s="15" t="str">
        <f>IF(N1808=1,FLOOR(MAX($P$4:P1807),1)+1,IF(AND(P1807&lt;&gt;"",O1807&lt;&gt;1),MAX($P$4:P1807)+0.1,""))</f>
        <v/>
      </c>
      <c r="Q1808" s="5">
        <f>ROW()</f>
        <v>1808</v>
      </c>
    </row>
    <row r="1809" spans="1:17" x14ac:dyDescent="0.3">
      <c r="A1809" s="1" t="s">
        <v>1091</v>
      </c>
      <c r="B1809" s="5"/>
      <c r="C1809" s="14">
        <f t="shared" si="453"/>
        <v>0</v>
      </c>
      <c r="D1809" s="14">
        <f t="shared" si="453"/>
        <v>0</v>
      </c>
      <c r="E1809" s="14" t="str">
        <f t="shared" si="454"/>
        <v/>
      </c>
      <c r="F1809" s="14">
        <f t="shared" si="455"/>
        <v>2</v>
      </c>
      <c r="G1809" s="14">
        <f t="shared" si="451"/>
        <v>3</v>
      </c>
      <c r="H1809" s="14">
        <f t="shared" si="456"/>
        <v>3</v>
      </c>
      <c r="I1809" s="14">
        <f t="shared" si="456"/>
        <v>1</v>
      </c>
      <c r="J1809" s="14">
        <f t="shared" si="456"/>
        <v>0</v>
      </c>
      <c r="K1809" s="14">
        <f t="shared" si="456"/>
        <v>0</v>
      </c>
      <c r="L1809" s="14" t="str">
        <f t="shared" si="457"/>
        <v>3.3.1</v>
      </c>
      <c r="M1809" s="15" t="str">
        <f t="shared" si="458"/>
        <v>--</v>
      </c>
      <c r="N1809" s="14" t="str">
        <f t="shared" si="459"/>
        <v/>
      </c>
      <c r="O1809" s="15" t="str">
        <f t="shared" si="452"/>
        <v/>
      </c>
      <c r="P1809" s="15" t="str">
        <f>IF(N1809=1,FLOOR(MAX($P$4:P1808),1)+1,IF(AND(P1808&lt;&gt;"",O1808&lt;&gt;1),MAX($P$4:P1808)+0.1,""))</f>
        <v/>
      </c>
      <c r="Q1809" s="5">
        <f>ROW()</f>
        <v>1809</v>
      </c>
    </row>
    <row r="1810" spans="1:17" x14ac:dyDescent="0.3">
      <c r="A1810" s="1" t="s">
        <v>1092</v>
      </c>
      <c r="B1810" s="5"/>
      <c r="C1810" s="14">
        <f t="shared" si="453"/>
        <v>0</v>
      </c>
      <c r="D1810" s="14">
        <f t="shared" si="453"/>
        <v>0</v>
      </c>
      <c r="E1810" s="14" t="str">
        <f t="shared" si="454"/>
        <v/>
      </c>
      <c r="F1810" s="14">
        <f t="shared" si="455"/>
        <v>2</v>
      </c>
      <c r="G1810" s="14">
        <f t="shared" si="451"/>
        <v>3</v>
      </c>
      <c r="H1810" s="14">
        <f t="shared" si="456"/>
        <v>3</v>
      </c>
      <c r="I1810" s="14">
        <f t="shared" si="456"/>
        <v>1</v>
      </c>
      <c r="J1810" s="14">
        <f t="shared" si="456"/>
        <v>0</v>
      </c>
      <c r="K1810" s="14">
        <f t="shared" si="456"/>
        <v>0</v>
      </c>
      <c r="L1810" s="14" t="str">
        <f t="shared" si="457"/>
        <v>3.3.1</v>
      </c>
      <c r="M1810" s="15" t="str">
        <f t="shared" si="458"/>
        <v>--</v>
      </c>
      <c r="N1810" s="14" t="str">
        <f t="shared" si="459"/>
        <v/>
      </c>
      <c r="O1810" s="15" t="str">
        <f t="shared" si="452"/>
        <v/>
      </c>
      <c r="P1810" s="15" t="str">
        <f>IF(N1810=1,FLOOR(MAX($P$4:P1809),1)+1,IF(AND(P1809&lt;&gt;"",O1809&lt;&gt;1),MAX($P$4:P1809)+0.1,""))</f>
        <v/>
      </c>
      <c r="Q1810" s="5">
        <f>ROW()</f>
        <v>1810</v>
      </c>
    </row>
    <row r="1811" spans="1:17" x14ac:dyDescent="0.3">
      <c r="A1811" s="1" t="s">
        <v>1093</v>
      </c>
      <c r="B1811" s="5"/>
      <c r="C1811" s="14">
        <f t="shared" si="453"/>
        <v>0</v>
      </c>
      <c r="D1811" s="14">
        <f t="shared" si="453"/>
        <v>0</v>
      </c>
      <c r="E1811" s="14" t="str">
        <f t="shared" si="454"/>
        <v/>
      </c>
      <c r="F1811" s="14">
        <f t="shared" si="455"/>
        <v>2</v>
      </c>
      <c r="G1811" s="14">
        <f t="shared" si="451"/>
        <v>3</v>
      </c>
      <c r="H1811" s="14">
        <f t="shared" si="456"/>
        <v>3</v>
      </c>
      <c r="I1811" s="14">
        <f t="shared" si="456"/>
        <v>1</v>
      </c>
      <c r="J1811" s="14">
        <f t="shared" si="456"/>
        <v>0</v>
      </c>
      <c r="K1811" s="14">
        <f t="shared" si="456"/>
        <v>0</v>
      </c>
      <c r="L1811" s="14" t="str">
        <f t="shared" si="457"/>
        <v>3.3.1</v>
      </c>
      <c r="M1811" s="15" t="str">
        <f t="shared" si="458"/>
        <v>--</v>
      </c>
      <c r="N1811" s="14" t="str">
        <f t="shared" si="459"/>
        <v/>
      </c>
      <c r="O1811" s="15" t="str">
        <f t="shared" si="452"/>
        <v/>
      </c>
      <c r="P1811" s="15" t="str">
        <f>IF(N1811=1,FLOOR(MAX($P$4:P1810),1)+1,IF(AND(P1810&lt;&gt;"",O1810&lt;&gt;1),MAX($P$4:P1810)+0.1,""))</f>
        <v/>
      </c>
      <c r="Q1811" s="5">
        <f>ROW()</f>
        <v>1811</v>
      </c>
    </row>
    <row r="1812" spans="1:17" x14ac:dyDescent="0.3">
      <c r="A1812" s="1" t="s">
        <v>73</v>
      </c>
      <c r="B1812" s="5"/>
      <c r="C1812" s="14">
        <f t="shared" si="453"/>
        <v>0</v>
      </c>
      <c r="D1812" s="14">
        <f t="shared" si="453"/>
        <v>0</v>
      </c>
      <c r="E1812" s="14" t="str">
        <f t="shared" si="454"/>
        <v/>
      </c>
      <c r="F1812" s="14">
        <f t="shared" si="455"/>
        <v>2</v>
      </c>
      <c r="G1812" s="14">
        <f t="shared" si="451"/>
        <v>3</v>
      </c>
      <c r="H1812" s="14">
        <f t="shared" si="456"/>
        <v>3</v>
      </c>
      <c r="I1812" s="14">
        <f t="shared" si="456"/>
        <v>1</v>
      </c>
      <c r="J1812" s="14">
        <f t="shared" si="456"/>
        <v>0</v>
      </c>
      <c r="K1812" s="14">
        <f t="shared" si="456"/>
        <v>0</v>
      </c>
      <c r="L1812" s="14" t="str">
        <f t="shared" si="457"/>
        <v>3.3.1</v>
      </c>
      <c r="M1812" s="15" t="str">
        <f t="shared" si="458"/>
        <v>--</v>
      </c>
      <c r="N1812" s="14" t="str">
        <f t="shared" si="459"/>
        <v/>
      </c>
      <c r="O1812" s="15" t="str">
        <f t="shared" si="452"/>
        <v/>
      </c>
      <c r="P1812" s="15" t="str">
        <f>IF(N1812=1,FLOOR(MAX($P$4:P1811),1)+1,IF(AND(P1811&lt;&gt;"",O1811&lt;&gt;1),MAX($P$4:P1811)+0.1,""))</f>
        <v/>
      </c>
      <c r="Q1812" s="5">
        <f>ROW()</f>
        <v>1812</v>
      </c>
    </row>
    <row r="1813" spans="1:17" x14ac:dyDescent="0.3">
      <c r="A1813" s="1" t="s">
        <v>55</v>
      </c>
      <c r="B1813" s="5"/>
      <c r="C1813" s="14">
        <f t="shared" si="453"/>
        <v>0</v>
      </c>
      <c r="D1813" s="14">
        <f t="shared" si="453"/>
        <v>0</v>
      </c>
      <c r="E1813" s="14" t="str">
        <f t="shared" si="454"/>
        <v/>
      </c>
      <c r="F1813" s="14">
        <f t="shared" si="455"/>
        <v>2</v>
      </c>
      <c r="G1813" s="14">
        <f t="shared" si="451"/>
        <v>3</v>
      </c>
      <c r="H1813" s="14">
        <f t="shared" si="456"/>
        <v>3</v>
      </c>
      <c r="I1813" s="14">
        <f t="shared" si="456"/>
        <v>1</v>
      </c>
      <c r="J1813" s="14">
        <f t="shared" si="456"/>
        <v>0</v>
      </c>
      <c r="K1813" s="14">
        <f t="shared" si="456"/>
        <v>0</v>
      </c>
      <c r="L1813" s="14" t="str">
        <f t="shared" si="457"/>
        <v>3.3.1</v>
      </c>
      <c r="M1813" s="15" t="str">
        <f t="shared" si="458"/>
        <v>--</v>
      </c>
      <c r="N1813" s="14" t="str">
        <f t="shared" si="459"/>
        <v/>
      </c>
      <c r="O1813" s="15" t="str">
        <f t="shared" si="452"/>
        <v/>
      </c>
      <c r="P1813" s="15" t="str">
        <f>IF(N1813=1,FLOOR(MAX($P$4:P1812),1)+1,IF(AND(P1812&lt;&gt;"",O1812&lt;&gt;1),MAX($P$4:P1812)+0.1,""))</f>
        <v/>
      </c>
      <c r="Q1813" s="5">
        <f>ROW()</f>
        <v>1813</v>
      </c>
    </row>
    <row r="1814" spans="1:17" x14ac:dyDescent="0.3">
      <c r="A1814" s="1" t="s">
        <v>55</v>
      </c>
      <c r="B1814" s="5"/>
      <c r="C1814" s="14">
        <f t="shared" si="453"/>
        <v>0</v>
      </c>
      <c r="D1814" s="14">
        <f t="shared" si="453"/>
        <v>0</v>
      </c>
      <c r="E1814" s="14" t="str">
        <f t="shared" si="454"/>
        <v/>
      </c>
      <c r="F1814" s="14">
        <f t="shared" si="455"/>
        <v>2</v>
      </c>
      <c r="G1814" s="14">
        <f t="shared" si="451"/>
        <v>3</v>
      </c>
      <c r="H1814" s="14">
        <f t="shared" ref="H1814:K1829" si="460">IF(G1814&lt;&gt;G1813,0,IF(AND(($F1813-$D1814)=(H$3-1),$F1814=H$3),H1813+1,H1813))</f>
        <v>3</v>
      </c>
      <c r="I1814" s="14">
        <f t="shared" si="460"/>
        <v>1</v>
      </c>
      <c r="J1814" s="14">
        <f t="shared" si="460"/>
        <v>0</v>
      </c>
      <c r="K1814" s="14">
        <f t="shared" si="460"/>
        <v>0</v>
      </c>
      <c r="L1814" s="14" t="str">
        <f t="shared" si="457"/>
        <v>3.3.1</v>
      </c>
      <c r="M1814" s="15" t="str">
        <f t="shared" si="458"/>
        <v>--</v>
      </c>
      <c r="N1814" s="14" t="str">
        <f t="shared" si="459"/>
        <v/>
      </c>
      <c r="O1814" s="15" t="str">
        <f t="shared" si="452"/>
        <v/>
      </c>
      <c r="P1814" s="15" t="str">
        <f>IF(N1814=1,FLOOR(MAX($P$4:P1813),1)+1,IF(AND(P1813&lt;&gt;"",O1813&lt;&gt;1),MAX($P$4:P1813)+0.1,""))</f>
        <v/>
      </c>
      <c r="Q1814" s="5">
        <f>ROW()</f>
        <v>1814</v>
      </c>
    </row>
    <row r="1815" spans="1:17" x14ac:dyDescent="0.3">
      <c r="A1815" s="1" t="s">
        <v>1094</v>
      </c>
      <c r="B1815" s="5"/>
      <c r="C1815" s="14">
        <f t="shared" si="453"/>
        <v>0</v>
      </c>
      <c r="D1815" s="14">
        <f t="shared" si="453"/>
        <v>0</v>
      </c>
      <c r="E1815" s="14" t="str">
        <f t="shared" si="454"/>
        <v/>
      </c>
      <c r="F1815" s="14">
        <f t="shared" si="455"/>
        <v>2</v>
      </c>
      <c r="G1815" s="14">
        <f t="shared" si="451"/>
        <v>3</v>
      </c>
      <c r="H1815" s="14">
        <f t="shared" si="460"/>
        <v>3</v>
      </c>
      <c r="I1815" s="14">
        <f t="shared" si="460"/>
        <v>1</v>
      </c>
      <c r="J1815" s="14">
        <f t="shared" si="460"/>
        <v>0</v>
      </c>
      <c r="K1815" s="14">
        <f t="shared" si="460"/>
        <v>0</v>
      </c>
      <c r="L1815" s="14" t="str">
        <f t="shared" si="457"/>
        <v>3.3.1</v>
      </c>
      <c r="M1815" s="15" t="str">
        <f t="shared" si="458"/>
        <v>--</v>
      </c>
      <c r="N1815" s="14">
        <f t="shared" si="459"/>
        <v>1</v>
      </c>
      <c r="O1815" s="15" t="str">
        <f t="shared" si="452"/>
        <v/>
      </c>
      <c r="P1815" s="15">
        <f>IF(N1815=1,FLOOR(MAX($P$4:P1814),1)+1,IF(AND(P1814&lt;&gt;"",O1814&lt;&gt;1),MAX($P$4:P1814)+0.1,""))</f>
        <v>49</v>
      </c>
      <c r="Q1815" s="5">
        <f>ROW()</f>
        <v>1815</v>
      </c>
    </row>
    <row r="1816" spans="1:17" x14ac:dyDescent="0.3">
      <c r="A1816" s="1" t="s">
        <v>2433</v>
      </c>
      <c r="B1816" s="5"/>
      <c r="C1816" s="14">
        <f t="shared" si="453"/>
        <v>0</v>
      </c>
      <c r="D1816" s="14">
        <f t="shared" si="453"/>
        <v>0</v>
      </c>
      <c r="E1816" s="14" t="str">
        <f t="shared" si="454"/>
        <v/>
      </c>
      <c r="F1816" s="14">
        <f t="shared" si="455"/>
        <v>2</v>
      </c>
      <c r="G1816" s="14">
        <f t="shared" si="451"/>
        <v>3</v>
      </c>
      <c r="H1816" s="14">
        <f t="shared" si="460"/>
        <v>3</v>
      </c>
      <c r="I1816" s="14">
        <f t="shared" si="460"/>
        <v>1</v>
      </c>
      <c r="J1816" s="14">
        <f t="shared" si="460"/>
        <v>0</v>
      </c>
      <c r="K1816" s="14">
        <f t="shared" si="460"/>
        <v>0</v>
      </c>
      <c r="L1816" s="14" t="str">
        <f t="shared" si="457"/>
        <v>3.3.1</v>
      </c>
      <c r="M1816" s="15" t="str">
        <f t="shared" si="458"/>
        <v>--</v>
      </c>
      <c r="N1816" s="14" t="str">
        <f t="shared" si="459"/>
        <v/>
      </c>
      <c r="O1816" s="15" t="str">
        <f t="shared" si="452"/>
        <v/>
      </c>
      <c r="P1816" s="15">
        <f>IF(N1816=1,FLOOR(MAX($P$4:P1815),1)+1,IF(AND(P1815&lt;&gt;"",O1815&lt;&gt;1),MAX($P$4:P1815)+0.1,""))</f>
        <v>49.1</v>
      </c>
      <c r="Q1816" s="5">
        <f>ROW()</f>
        <v>1816</v>
      </c>
    </row>
    <row r="1817" spans="1:17" x14ac:dyDescent="0.3">
      <c r="A1817" s="1" t="s">
        <v>2434</v>
      </c>
      <c r="B1817" s="5"/>
      <c r="C1817" s="14">
        <f t="shared" si="453"/>
        <v>0</v>
      </c>
      <c r="D1817" s="14">
        <f t="shared" si="453"/>
        <v>0</v>
      </c>
      <c r="E1817" s="14" t="str">
        <f t="shared" si="454"/>
        <v/>
      </c>
      <c r="F1817" s="14">
        <f t="shared" si="455"/>
        <v>2</v>
      </c>
      <c r="G1817" s="14">
        <f t="shared" si="451"/>
        <v>3</v>
      </c>
      <c r="H1817" s="14">
        <f t="shared" si="460"/>
        <v>3</v>
      </c>
      <c r="I1817" s="14">
        <f t="shared" si="460"/>
        <v>1</v>
      </c>
      <c r="J1817" s="14">
        <f t="shared" si="460"/>
        <v>0</v>
      </c>
      <c r="K1817" s="14">
        <f t="shared" si="460"/>
        <v>0</v>
      </c>
      <c r="L1817" s="14" t="str">
        <f t="shared" si="457"/>
        <v>3.3.1</v>
      </c>
      <c r="M1817" s="15" t="str">
        <f t="shared" si="458"/>
        <v>--</v>
      </c>
      <c r="N1817" s="14" t="str">
        <f t="shared" si="459"/>
        <v/>
      </c>
      <c r="O1817" s="15" t="str">
        <f t="shared" si="452"/>
        <v/>
      </c>
      <c r="P1817" s="15">
        <f>IF(N1817=1,FLOOR(MAX($P$4:P1816),1)+1,IF(AND(P1816&lt;&gt;"",O1816&lt;&gt;1),MAX($P$4:P1816)+0.1,""))</f>
        <v>49.2</v>
      </c>
      <c r="Q1817" s="5">
        <f>ROW()</f>
        <v>1817</v>
      </c>
    </row>
    <row r="1818" spans="1:17" x14ac:dyDescent="0.3">
      <c r="A1818" s="1" t="s">
        <v>2435</v>
      </c>
      <c r="B1818" s="5"/>
      <c r="C1818" s="14">
        <f t="shared" si="453"/>
        <v>0</v>
      </c>
      <c r="D1818" s="14">
        <f t="shared" si="453"/>
        <v>0</v>
      </c>
      <c r="E1818" s="14" t="str">
        <f t="shared" si="454"/>
        <v/>
      </c>
      <c r="F1818" s="14">
        <f t="shared" si="455"/>
        <v>2</v>
      </c>
      <c r="G1818" s="14">
        <f t="shared" si="451"/>
        <v>3</v>
      </c>
      <c r="H1818" s="14">
        <f t="shared" si="460"/>
        <v>3</v>
      </c>
      <c r="I1818" s="14">
        <f t="shared" si="460"/>
        <v>1</v>
      </c>
      <c r="J1818" s="14">
        <f t="shared" si="460"/>
        <v>0</v>
      </c>
      <c r="K1818" s="14">
        <f t="shared" si="460"/>
        <v>0</v>
      </c>
      <c r="L1818" s="14" t="str">
        <f t="shared" si="457"/>
        <v>3.3.1</v>
      </c>
      <c r="M1818" s="15" t="str">
        <f t="shared" si="458"/>
        <v>--</v>
      </c>
      <c r="N1818" s="14" t="str">
        <f t="shared" si="459"/>
        <v/>
      </c>
      <c r="O1818" s="15" t="str">
        <f t="shared" si="452"/>
        <v/>
      </c>
      <c r="P1818" s="15">
        <f>IF(N1818=1,FLOOR(MAX($P$4:P1817),1)+1,IF(AND(P1817&lt;&gt;"",O1817&lt;&gt;1),MAX($P$4:P1817)+0.1,""))</f>
        <v>49.300000000000004</v>
      </c>
      <c r="Q1818" s="5">
        <f>ROW()</f>
        <v>1818</v>
      </c>
    </row>
    <row r="1819" spans="1:17" x14ac:dyDescent="0.3">
      <c r="A1819" s="1" t="s">
        <v>2436</v>
      </c>
      <c r="B1819" s="5"/>
      <c r="C1819" s="14">
        <f t="shared" si="453"/>
        <v>0</v>
      </c>
      <c r="D1819" s="14">
        <f t="shared" si="453"/>
        <v>0</v>
      </c>
      <c r="E1819" s="14" t="str">
        <f t="shared" si="454"/>
        <v/>
      </c>
      <c r="F1819" s="14">
        <f t="shared" si="455"/>
        <v>2</v>
      </c>
      <c r="G1819" s="14">
        <f t="shared" si="451"/>
        <v>3</v>
      </c>
      <c r="H1819" s="14">
        <f t="shared" si="460"/>
        <v>3</v>
      </c>
      <c r="I1819" s="14">
        <f t="shared" si="460"/>
        <v>1</v>
      </c>
      <c r="J1819" s="14">
        <f t="shared" si="460"/>
        <v>0</v>
      </c>
      <c r="K1819" s="14">
        <f t="shared" si="460"/>
        <v>0</v>
      </c>
      <c r="L1819" s="14" t="str">
        <f t="shared" si="457"/>
        <v>3.3.1</v>
      </c>
      <c r="M1819" s="15" t="str">
        <f t="shared" si="458"/>
        <v>--</v>
      </c>
      <c r="N1819" s="14" t="str">
        <f t="shared" si="459"/>
        <v/>
      </c>
      <c r="O1819" s="15" t="str">
        <f t="shared" si="452"/>
        <v/>
      </c>
      <c r="P1819" s="15">
        <f>IF(N1819=1,FLOOR(MAX($P$4:P1818),1)+1,IF(AND(P1818&lt;&gt;"",O1818&lt;&gt;1),MAX($P$4:P1818)+0.1,""))</f>
        <v>49.400000000000006</v>
      </c>
      <c r="Q1819" s="5">
        <f>ROW()</f>
        <v>1819</v>
      </c>
    </row>
    <row r="1820" spans="1:17" x14ac:dyDescent="0.3">
      <c r="A1820" s="1" t="s">
        <v>2437</v>
      </c>
      <c r="B1820" s="5"/>
      <c r="C1820" s="14">
        <f t="shared" si="453"/>
        <v>0</v>
      </c>
      <c r="D1820" s="14">
        <f t="shared" si="453"/>
        <v>0</v>
      </c>
      <c r="E1820" s="14" t="str">
        <f t="shared" si="454"/>
        <v/>
      </c>
      <c r="F1820" s="14">
        <f t="shared" si="455"/>
        <v>2</v>
      </c>
      <c r="G1820" s="14">
        <f t="shared" si="451"/>
        <v>3</v>
      </c>
      <c r="H1820" s="14">
        <f t="shared" si="460"/>
        <v>3</v>
      </c>
      <c r="I1820" s="14">
        <f t="shared" si="460"/>
        <v>1</v>
      </c>
      <c r="J1820" s="14">
        <f t="shared" si="460"/>
        <v>0</v>
      </c>
      <c r="K1820" s="14">
        <f t="shared" si="460"/>
        <v>0</v>
      </c>
      <c r="L1820" s="14" t="str">
        <f t="shared" si="457"/>
        <v>3.3.1</v>
      </c>
      <c r="M1820" s="15" t="str">
        <f t="shared" si="458"/>
        <v>--</v>
      </c>
      <c r="N1820" s="14" t="str">
        <f t="shared" si="459"/>
        <v/>
      </c>
      <c r="O1820" s="15">
        <f t="shared" si="452"/>
        <v>1</v>
      </c>
      <c r="P1820" s="15">
        <f>IF(N1820=1,FLOOR(MAX($P$4:P1819),1)+1,IF(AND(P1819&lt;&gt;"",O1819&lt;&gt;1),MAX($P$4:P1819)+0.1,""))</f>
        <v>49.500000000000007</v>
      </c>
      <c r="Q1820" s="5">
        <f>ROW()</f>
        <v>1820</v>
      </c>
    </row>
    <row r="1821" spans="1:17" x14ac:dyDescent="0.3">
      <c r="A1821" s="1" t="s">
        <v>55</v>
      </c>
      <c r="B1821" s="5"/>
      <c r="C1821" s="14">
        <f t="shared" si="453"/>
        <v>0</v>
      </c>
      <c r="D1821" s="14">
        <f t="shared" si="453"/>
        <v>0</v>
      </c>
      <c r="E1821" s="14" t="str">
        <f t="shared" si="454"/>
        <v/>
      </c>
      <c r="F1821" s="14">
        <f t="shared" si="455"/>
        <v>2</v>
      </c>
      <c r="G1821" s="14">
        <f t="shared" si="451"/>
        <v>3</v>
      </c>
      <c r="H1821" s="14">
        <f t="shared" si="460"/>
        <v>3</v>
      </c>
      <c r="I1821" s="14">
        <f t="shared" si="460"/>
        <v>1</v>
      </c>
      <c r="J1821" s="14">
        <f t="shared" si="460"/>
        <v>0</v>
      </c>
      <c r="K1821" s="14">
        <f t="shared" si="460"/>
        <v>0</v>
      </c>
      <c r="L1821" s="14" t="str">
        <f t="shared" si="457"/>
        <v>3.3.1</v>
      </c>
      <c r="M1821" s="15" t="str">
        <f t="shared" si="458"/>
        <v>--</v>
      </c>
      <c r="N1821" s="14" t="str">
        <f t="shared" si="459"/>
        <v/>
      </c>
      <c r="O1821" s="15" t="str">
        <f t="shared" si="452"/>
        <v/>
      </c>
      <c r="P1821" s="15" t="str">
        <f>IF(N1821=1,FLOOR(MAX($P$4:P1820),1)+1,IF(AND(P1820&lt;&gt;"",O1820&lt;&gt;1),MAX($P$4:P1820)+0.1,""))</f>
        <v/>
      </c>
      <c r="Q1821" s="5">
        <f>ROW()</f>
        <v>1821</v>
      </c>
    </row>
    <row r="1822" spans="1:17" x14ac:dyDescent="0.3">
      <c r="A1822" s="1" t="s">
        <v>1095</v>
      </c>
      <c r="B1822" s="5"/>
      <c r="C1822" s="14">
        <f t="shared" si="453"/>
        <v>0</v>
      </c>
      <c r="D1822" s="14">
        <f t="shared" si="453"/>
        <v>0</v>
      </c>
      <c r="E1822" s="14" t="str">
        <f t="shared" si="454"/>
        <v/>
      </c>
      <c r="F1822" s="14">
        <f t="shared" si="455"/>
        <v>2</v>
      </c>
      <c r="G1822" s="14">
        <f t="shared" si="451"/>
        <v>3</v>
      </c>
      <c r="H1822" s="14">
        <f t="shared" si="460"/>
        <v>3</v>
      </c>
      <c r="I1822" s="14">
        <f t="shared" si="460"/>
        <v>1</v>
      </c>
      <c r="J1822" s="14">
        <f t="shared" si="460"/>
        <v>0</v>
      </c>
      <c r="K1822" s="14">
        <f t="shared" si="460"/>
        <v>0</v>
      </c>
      <c r="L1822" s="14" t="str">
        <f t="shared" si="457"/>
        <v>3.3.1</v>
      </c>
      <c r="M1822" s="15" t="str">
        <f t="shared" si="458"/>
        <v>--</v>
      </c>
      <c r="N1822" s="14" t="str">
        <f t="shared" si="459"/>
        <v/>
      </c>
      <c r="O1822" s="15" t="str">
        <f t="shared" si="452"/>
        <v/>
      </c>
      <c r="P1822" s="15" t="str">
        <f>IF(N1822=1,FLOOR(MAX($P$4:P1821),1)+1,IF(AND(P1821&lt;&gt;"",O1821&lt;&gt;1),MAX($P$4:P1821)+0.1,""))</f>
        <v/>
      </c>
      <c r="Q1822" s="5">
        <f>ROW()</f>
        <v>1822</v>
      </c>
    </row>
    <row r="1823" spans="1:17" x14ac:dyDescent="0.3">
      <c r="A1823" s="1" t="s">
        <v>1096</v>
      </c>
      <c r="B1823" s="5"/>
      <c r="C1823" s="14">
        <f t="shared" si="453"/>
        <v>0</v>
      </c>
      <c r="D1823" s="14">
        <f t="shared" si="453"/>
        <v>0</v>
      </c>
      <c r="E1823" s="14" t="str">
        <f t="shared" si="454"/>
        <v/>
      </c>
      <c r="F1823" s="14">
        <f t="shared" si="455"/>
        <v>2</v>
      </c>
      <c r="G1823" s="14">
        <f t="shared" si="451"/>
        <v>3</v>
      </c>
      <c r="H1823" s="14">
        <f t="shared" si="460"/>
        <v>3</v>
      </c>
      <c r="I1823" s="14">
        <f t="shared" si="460"/>
        <v>1</v>
      </c>
      <c r="J1823" s="14">
        <f t="shared" si="460"/>
        <v>0</v>
      </c>
      <c r="K1823" s="14">
        <f t="shared" si="460"/>
        <v>0</v>
      </c>
      <c r="L1823" s="14" t="str">
        <f t="shared" si="457"/>
        <v>3.3.1</v>
      </c>
      <c r="M1823" s="15" t="str">
        <f t="shared" si="458"/>
        <v>--</v>
      </c>
      <c r="N1823" s="14" t="str">
        <f t="shared" si="459"/>
        <v/>
      </c>
      <c r="O1823" s="15" t="str">
        <f t="shared" si="452"/>
        <v/>
      </c>
      <c r="P1823" s="15" t="str">
        <f>IF(N1823=1,FLOOR(MAX($P$4:P1822),1)+1,IF(AND(P1822&lt;&gt;"",O1822&lt;&gt;1),MAX($P$4:P1822)+0.1,""))</f>
        <v/>
      </c>
      <c r="Q1823" s="5">
        <f>ROW()</f>
        <v>1823</v>
      </c>
    </row>
    <row r="1824" spans="1:17" x14ac:dyDescent="0.3">
      <c r="A1824" s="1" t="s">
        <v>1097</v>
      </c>
      <c r="B1824" s="5"/>
      <c r="C1824" s="14">
        <f t="shared" si="453"/>
        <v>0</v>
      </c>
      <c r="D1824" s="14">
        <f t="shared" si="453"/>
        <v>0</v>
      </c>
      <c r="E1824" s="14" t="str">
        <f t="shared" si="454"/>
        <v/>
      </c>
      <c r="F1824" s="14">
        <f t="shared" si="455"/>
        <v>2</v>
      </c>
      <c r="G1824" s="14">
        <f t="shared" si="451"/>
        <v>3</v>
      </c>
      <c r="H1824" s="14">
        <f t="shared" si="460"/>
        <v>3</v>
      </c>
      <c r="I1824" s="14">
        <f t="shared" si="460"/>
        <v>1</v>
      </c>
      <c r="J1824" s="14">
        <f t="shared" si="460"/>
        <v>0</v>
      </c>
      <c r="K1824" s="14">
        <f t="shared" si="460"/>
        <v>0</v>
      </c>
      <c r="L1824" s="14" t="str">
        <f t="shared" si="457"/>
        <v>3.3.1</v>
      </c>
      <c r="M1824" s="15" t="str">
        <f t="shared" si="458"/>
        <v>--</v>
      </c>
      <c r="N1824" s="14" t="str">
        <f t="shared" si="459"/>
        <v/>
      </c>
      <c r="O1824" s="15" t="str">
        <f t="shared" si="452"/>
        <v/>
      </c>
      <c r="P1824" s="15" t="str">
        <f>IF(N1824=1,FLOOR(MAX($P$4:P1823),1)+1,IF(AND(P1823&lt;&gt;"",O1823&lt;&gt;1),MAX($P$4:P1823)+0.1,""))</f>
        <v/>
      </c>
      <c r="Q1824" s="5">
        <f>ROW()</f>
        <v>1824</v>
      </c>
    </row>
    <row r="1825" spans="1:17" x14ac:dyDescent="0.3">
      <c r="A1825" s="1" t="s">
        <v>55</v>
      </c>
      <c r="B1825" s="5"/>
      <c r="C1825" s="14">
        <f t="shared" si="453"/>
        <v>0</v>
      </c>
      <c r="D1825" s="14">
        <f t="shared" si="453"/>
        <v>0</v>
      </c>
      <c r="E1825" s="14" t="str">
        <f t="shared" si="454"/>
        <v/>
      </c>
      <c r="F1825" s="14">
        <f t="shared" si="455"/>
        <v>2</v>
      </c>
      <c r="G1825" s="14">
        <f t="shared" si="451"/>
        <v>3</v>
      </c>
      <c r="H1825" s="14">
        <f t="shared" si="460"/>
        <v>3</v>
      </c>
      <c r="I1825" s="14">
        <f t="shared" si="460"/>
        <v>1</v>
      </c>
      <c r="J1825" s="14">
        <f t="shared" si="460"/>
        <v>0</v>
      </c>
      <c r="K1825" s="14">
        <f t="shared" si="460"/>
        <v>0</v>
      </c>
      <c r="L1825" s="14" t="str">
        <f t="shared" si="457"/>
        <v>3.3.1</v>
      </c>
      <c r="M1825" s="15" t="str">
        <f t="shared" si="458"/>
        <v>--</v>
      </c>
      <c r="N1825" s="14" t="str">
        <f t="shared" si="459"/>
        <v/>
      </c>
      <c r="O1825" s="15" t="str">
        <f t="shared" si="452"/>
        <v/>
      </c>
      <c r="P1825" s="15" t="str">
        <f>IF(N1825=1,FLOOR(MAX($P$4:P1824),1)+1,IF(AND(P1824&lt;&gt;"",O1824&lt;&gt;1),MAX($P$4:P1824)+0.1,""))</f>
        <v/>
      </c>
      <c r="Q1825" s="5">
        <f>ROW()</f>
        <v>1825</v>
      </c>
    </row>
    <row r="1826" spans="1:17" x14ac:dyDescent="0.3">
      <c r="A1826" s="1" t="s">
        <v>1098</v>
      </c>
      <c r="B1826" s="5"/>
      <c r="C1826" s="14">
        <f t="shared" si="453"/>
        <v>0</v>
      </c>
      <c r="D1826" s="14">
        <f t="shared" si="453"/>
        <v>0</v>
      </c>
      <c r="E1826" s="14" t="str">
        <f t="shared" si="454"/>
        <v/>
      </c>
      <c r="F1826" s="14">
        <f t="shared" si="455"/>
        <v>2</v>
      </c>
      <c r="G1826" s="14">
        <f t="shared" si="451"/>
        <v>3</v>
      </c>
      <c r="H1826" s="14">
        <f t="shared" si="460"/>
        <v>3</v>
      </c>
      <c r="I1826" s="14">
        <f t="shared" si="460"/>
        <v>1</v>
      </c>
      <c r="J1826" s="14">
        <f t="shared" si="460"/>
        <v>0</v>
      </c>
      <c r="K1826" s="14">
        <f t="shared" si="460"/>
        <v>0</v>
      </c>
      <c r="L1826" s="14" t="str">
        <f t="shared" si="457"/>
        <v>3.3.1</v>
      </c>
      <c r="M1826" s="15" t="str">
        <f t="shared" si="458"/>
        <v>--</v>
      </c>
      <c r="N1826" s="14" t="str">
        <f t="shared" si="459"/>
        <v/>
      </c>
      <c r="O1826" s="15" t="str">
        <f t="shared" si="452"/>
        <v/>
      </c>
      <c r="P1826" s="15" t="str">
        <f>IF(N1826=1,FLOOR(MAX($P$4:P1825),1)+1,IF(AND(P1825&lt;&gt;"",O1825&lt;&gt;1),MAX($P$4:P1825)+0.1,""))</f>
        <v/>
      </c>
      <c r="Q1826" s="5">
        <f>ROW()</f>
        <v>1826</v>
      </c>
    </row>
    <row r="1827" spans="1:17" x14ac:dyDescent="0.3">
      <c r="A1827" s="1" t="s">
        <v>1099</v>
      </c>
      <c r="B1827" s="5"/>
      <c r="C1827" s="14">
        <f t="shared" si="453"/>
        <v>0</v>
      </c>
      <c r="D1827" s="14">
        <f t="shared" si="453"/>
        <v>0</v>
      </c>
      <c r="E1827" s="14" t="str">
        <f t="shared" si="454"/>
        <v/>
      </c>
      <c r="F1827" s="14">
        <f t="shared" si="455"/>
        <v>2</v>
      </c>
      <c r="G1827" s="14">
        <f t="shared" si="451"/>
        <v>3</v>
      </c>
      <c r="H1827" s="14">
        <f t="shared" si="460"/>
        <v>3</v>
      </c>
      <c r="I1827" s="14">
        <f t="shared" si="460"/>
        <v>1</v>
      </c>
      <c r="J1827" s="14">
        <f t="shared" si="460"/>
        <v>0</v>
      </c>
      <c r="K1827" s="14">
        <f t="shared" si="460"/>
        <v>0</v>
      </c>
      <c r="L1827" s="14" t="str">
        <f t="shared" si="457"/>
        <v>3.3.1</v>
      </c>
      <c r="M1827" s="15" t="str">
        <f t="shared" si="458"/>
        <v>--</v>
      </c>
      <c r="N1827" s="14" t="str">
        <f t="shared" si="459"/>
        <v/>
      </c>
      <c r="O1827" s="15" t="str">
        <f t="shared" si="452"/>
        <v/>
      </c>
      <c r="P1827" s="15" t="str">
        <f>IF(N1827=1,FLOOR(MAX($P$4:P1826),1)+1,IF(AND(P1826&lt;&gt;"",O1826&lt;&gt;1),MAX($P$4:P1826)+0.1,""))</f>
        <v/>
      </c>
      <c r="Q1827" s="5">
        <f>ROW()</f>
        <v>1827</v>
      </c>
    </row>
    <row r="1828" spans="1:17" x14ac:dyDescent="0.3">
      <c r="A1828" s="1" t="s">
        <v>1100</v>
      </c>
      <c r="B1828" s="5"/>
      <c r="C1828" s="14">
        <f t="shared" si="453"/>
        <v>0</v>
      </c>
      <c r="D1828" s="14">
        <f t="shared" si="453"/>
        <v>0</v>
      </c>
      <c r="E1828" s="14" t="str">
        <f t="shared" si="454"/>
        <v/>
      </c>
      <c r="F1828" s="14">
        <f t="shared" si="455"/>
        <v>2</v>
      </c>
      <c r="G1828" s="14">
        <f t="shared" si="451"/>
        <v>3</v>
      </c>
      <c r="H1828" s="14">
        <f t="shared" si="460"/>
        <v>3</v>
      </c>
      <c r="I1828" s="14">
        <f t="shared" si="460"/>
        <v>1</v>
      </c>
      <c r="J1828" s="14">
        <f t="shared" si="460"/>
        <v>0</v>
      </c>
      <c r="K1828" s="14">
        <f t="shared" si="460"/>
        <v>0</v>
      </c>
      <c r="L1828" s="14" t="str">
        <f t="shared" si="457"/>
        <v>3.3.1</v>
      </c>
      <c r="M1828" s="15" t="str">
        <f t="shared" si="458"/>
        <v>--</v>
      </c>
      <c r="N1828" s="14" t="str">
        <f t="shared" si="459"/>
        <v/>
      </c>
      <c r="O1828" s="15" t="str">
        <f t="shared" si="452"/>
        <v/>
      </c>
      <c r="P1828" s="15" t="str">
        <f>IF(N1828=1,FLOOR(MAX($P$4:P1827),1)+1,IF(AND(P1827&lt;&gt;"",O1827&lt;&gt;1),MAX($P$4:P1827)+0.1,""))</f>
        <v/>
      </c>
      <c r="Q1828" s="5">
        <f>ROW()</f>
        <v>1828</v>
      </c>
    </row>
    <row r="1829" spans="1:17" x14ac:dyDescent="0.3">
      <c r="A1829" s="1" t="s">
        <v>1101</v>
      </c>
      <c r="B1829" s="5"/>
      <c r="C1829" s="14">
        <f t="shared" si="453"/>
        <v>0</v>
      </c>
      <c r="D1829" s="14">
        <f t="shared" si="453"/>
        <v>0</v>
      </c>
      <c r="E1829" s="14" t="str">
        <f t="shared" si="454"/>
        <v/>
      </c>
      <c r="F1829" s="14">
        <f t="shared" si="455"/>
        <v>2</v>
      </c>
      <c r="G1829" s="14">
        <f t="shared" si="451"/>
        <v>3</v>
      </c>
      <c r="H1829" s="14">
        <f t="shared" si="460"/>
        <v>3</v>
      </c>
      <c r="I1829" s="14">
        <f t="shared" si="460"/>
        <v>1</v>
      </c>
      <c r="J1829" s="14">
        <f t="shared" si="460"/>
        <v>0</v>
      </c>
      <c r="K1829" s="14">
        <f t="shared" si="460"/>
        <v>0</v>
      </c>
      <c r="L1829" s="14" t="str">
        <f t="shared" si="457"/>
        <v>3.3.1</v>
      </c>
      <c r="M1829" s="15" t="str">
        <f t="shared" si="458"/>
        <v>--</v>
      </c>
      <c r="N1829" s="14" t="str">
        <f t="shared" si="459"/>
        <v/>
      </c>
      <c r="O1829" s="15" t="str">
        <f t="shared" si="452"/>
        <v/>
      </c>
      <c r="P1829" s="15" t="str">
        <f>IF(N1829=1,FLOOR(MAX($P$4:P1828),1)+1,IF(AND(P1828&lt;&gt;"",O1828&lt;&gt;1),MAX($P$4:P1828)+0.1,""))</f>
        <v/>
      </c>
      <c r="Q1829" s="5">
        <f>ROW()</f>
        <v>1829</v>
      </c>
    </row>
    <row r="1830" spans="1:17" x14ac:dyDescent="0.3">
      <c r="A1830" s="1" t="s">
        <v>1102</v>
      </c>
      <c r="B1830" s="5"/>
      <c r="C1830" s="14">
        <f t="shared" si="453"/>
        <v>0</v>
      </c>
      <c r="D1830" s="14">
        <f t="shared" si="453"/>
        <v>0</v>
      </c>
      <c r="E1830" s="14" t="str">
        <f t="shared" si="454"/>
        <v/>
      </c>
      <c r="F1830" s="14">
        <f t="shared" si="455"/>
        <v>2</v>
      </c>
      <c r="G1830" s="14">
        <f t="shared" si="451"/>
        <v>3</v>
      </c>
      <c r="H1830" s="14">
        <f t="shared" ref="H1830:K1845" si="461">IF(G1830&lt;&gt;G1829,0,IF(AND(($F1829-$D1830)=(H$3-1),$F1830=H$3),H1829+1,H1829))</f>
        <v>3</v>
      </c>
      <c r="I1830" s="14">
        <f t="shared" si="461"/>
        <v>1</v>
      </c>
      <c r="J1830" s="14">
        <f t="shared" si="461"/>
        <v>0</v>
      </c>
      <c r="K1830" s="14">
        <f t="shared" si="461"/>
        <v>0</v>
      </c>
      <c r="L1830" s="14" t="str">
        <f t="shared" si="457"/>
        <v>3.3.1</v>
      </c>
      <c r="M1830" s="15" t="str">
        <f t="shared" si="458"/>
        <v>--</v>
      </c>
      <c r="N1830" s="14" t="str">
        <f t="shared" si="459"/>
        <v/>
      </c>
      <c r="O1830" s="15" t="str">
        <f t="shared" si="452"/>
        <v/>
      </c>
      <c r="P1830" s="15" t="str">
        <f>IF(N1830=1,FLOOR(MAX($P$4:P1829),1)+1,IF(AND(P1829&lt;&gt;"",O1829&lt;&gt;1),MAX($P$4:P1829)+0.1,""))</f>
        <v/>
      </c>
      <c r="Q1830" s="5">
        <f>ROW()</f>
        <v>1830</v>
      </c>
    </row>
    <row r="1831" spans="1:17" x14ac:dyDescent="0.3">
      <c r="A1831" s="1" t="s">
        <v>55</v>
      </c>
      <c r="B1831" s="5"/>
      <c r="C1831" s="14">
        <f t="shared" si="453"/>
        <v>0</v>
      </c>
      <c r="D1831" s="14">
        <f t="shared" si="453"/>
        <v>0</v>
      </c>
      <c r="E1831" s="14" t="str">
        <f t="shared" si="454"/>
        <v/>
      </c>
      <c r="F1831" s="14">
        <f t="shared" si="455"/>
        <v>2</v>
      </c>
      <c r="G1831" s="14">
        <f t="shared" si="451"/>
        <v>3</v>
      </c>
      <c r="H1831" s="14">
        <f t="shared" si="461"/>
        <v>3</v>
      </c>
      <c r="I1831" s="14">
        <f t="shared" si="461"/>
        <v>1</v>
      </c>
      <c r="J1831" s="14">
        <f t="shared" si="461"/>
        <v>0</v>
      </c>
      <c r="K1831" s="14">
        <f t="shared" si="461"/>
        <v>0</v>
      </c>
      <c r="L1831" s="14" t="str">
        <f t="shared" si="457"/>
        <v>3.3.1</v>
      </c>
      <c r="M1831" s="15" t="str">
        <f t="shared" si="458"/>
        <v>--</v>
      </c>
      <c r="N1831" s="14" t="str">
        <f t="shared" si="459"/>
        <v/>
      </c>
      <c r="O1831" s="15" t="str">
        <f t="shared" si="452"/>
        <v/>
      </c>
      <c r="P1831" s="15" t="str">
        <f>IF(N1831=1,FLOOR(MAX($P$4:P1830),1)+1,IF(AND(P1830&lt;&gt;"",O1830&lt;&gt;1),MAX($P$4:P1830)+0.1,""))</f>
        <v/>
      </c>
      <c r="Q1831" s="5">
        <f>ROW()</f>
        <v>1831</v>
      </c>
    </row>
    <row r="1832" spans="1:17" x14ac:dyDescent="0.3">
      <c r="A1832" s="1" t="s">
        <v>1103</v>
      </c>
      <c r="B1832" s="5"/>
      <c r="C1832" s="14">
        <f t="shared" si="453"/>
        <v>1</v>
      </c>
      <c r="D1832" s="14">
        <f t="shared" si="453"/>
        <v>0</v>
      </c>
      <c r="E1832" s="14" t="str">
        <f t="shared" si="454"/>
        <v/>
      </c>
      <c r="F1832" s="14">
        <f t="shared" si="455"/>
        <v>3</v>
      </c>
      <c r="G1832" s="14">
        <f t="shared" si="451"/>
        <v>3</v>
      </c>
      <c r="H1832" s="14">
        <f t="shared" si="461"/>
        <v>3</v>
      </c>
      <c r="I1832" s="14">
        <f t="shared" si="461"/>
        <v>1</v>
      </c>
      <c r="J1832" s="14">
        <f t="shared" si="461"/>
        <v>1</v>
      </c>
      <c r="K1832" s="14">
        <f t="shared" si="461"/>
        <v>0</v>
      </c>
      <c r="L1832" s="14" t="str">
        <f t="shared" si="457"/>
        <v>3.3.1.1</v>
      </c>
      <c r="M1832" s="15" t="str">
        <f t="shared" si="458"/>
        <v>Computers</v>
      </c>
      <c r="N1832" s="14" t="str">
        <f t="shared" si="459"/>
        <v/>
      </c>
      <c r="O1832" s="15" t="str">
        <f t="shared" si="452"/>
        <v/>
      </c>
      <c r="P1832" s="15" t="str">
        <f>IF(N1832=1,FLOOR(MAX($P$4:P1831),1)+1,IF(AND(P1831&lt;&gt;"",O1831&lt;&gt;1),MAX($P$4:P1831)+0.1,""))</f>
        <v/>
      </c>
      <c r="Q1832" s="5">
        <f>ROW()</f>
        <v>1832</v>
      </c>
    </row>
    <row r="1833" spans="1:17" x14ac:dyDescent="0.3">
      <c r="A1833" s="1" t="s">
        <v>55</v>
      </c>
      <c r="B1833" s="5"/>
      <c r="C1833" s="14">
        <f t="shared" si="453"/>
        <v>0</v>
      </c>
      <c r="D1833" s="14">
        <f t="shared" si="453"/>
        <v>0</v>
      </c>
      <c r="E1833" s="14" t="str">
        <f t="shared" si="454"/>
        <v/>
      </c>
      <c r="F1833" s="14">
        <f t="shared" si="455"/>
        <v>3</v>
      </c>
      <c r="G1833" s="14">
        <f t="shared" si="451"/>
        <v>3</v>
      </c>
      <c r="H1833" s="14">
        <f t="shared" si="461"/>
        <v>3</v>
      </c>
      <c r="I1833" s="14">
        <f t="shared" si="461"/>
        <v>1</v>
      </c>
      <c r="J1833" s="14">
        <f t="shared" si="461"/>
        <v>1</v>
      </c>
      <c r="K1833" s="14">
        <f t="shared" si="461"/>
        <v>0</v>
      </c>
      <c r="L1833" s="14" t="str">
        <f t="shared" si="457"/>
        <v>3.3.1.1</v>
      </c>
      <c r="M1833" s="15" t="str">
        <f t="shared" si="458"/>
        <v>--</v>
      </c>
      <c r="N1833" s="14" t="str">
        <f t="shared" si="459"/>
        <v/>
      </c>
      <c r="O1833" s="15" t="str">
        <f t="shared" si="452"/>
        <v/>
      </c>
      <c r="P1833" s="15" t="str">
        <f>IF(N1833=1,FLOOR(MAX($P$4:P1832),1)+1,IF(AND(P1832&lt;&gt;"",O1832&lt;&gt;1),MAX($P$4:P1832)+0.1,""))</f>
        <v/>
      </c>
      <c r="Q1833" s="5">
        <f>ROW()</f>
        <v>1833</v>
      </c>
    </row>
    <row r="1834" spans="1:17" x14ac:dyDescent="0.3">
      <c r="A1834" s="1" t="s">
        <v>1104</v>
      </c>
      <c r="B1834" s="5"/>
      <c r="C1834" s="14">
        <f t="shared" si="453"/>
        <v>0</v>
      </c>
      <c r="D1834" s="14">
        <f t="shared" si="453"/>
        <v>0</v>
      </c>
      <c r="E1834" s="14" t="str">
        <f t="shared" si="454"/>
        <v/>
      </c>
      <c r="F1834" s="14">
        <f t="shared" si="455"/>
        <v>3</v>
      </c>
      <c r="G1834" s="14">
        <f t="shared" si="451"/>
        <v>3</v>
      </c>
      <c r="H1834" s="14">
        <f t="shared" si="461"/>
        <v>3</v>
      </c>
      <c r="I1834" s="14">
        <f t="shared" si="461"/>
        <v>1</v>
      </c>
      <c r="J1834" s="14">
        <f t="shared" si="461"/>
        <v>1</v>
      </c>
      <c r="K1834" s="14">
        <f t="shared" si="461"/>
        <v>0</v>
      </c>
      <c r="L1834" s="14" t="str">
        <f t="shared" si="457"/>
        <v>3.3.1.1</v>
      </c>
      <c r="M1834" s="15" t="str">
        <f t="shared" si="458"/>
        <v>--</v>
      </c>
      <c r="N1834" s="14" t="str">
        <f t="shared" si="459"/>
        <v/>
      </c>
      <c r="O1834" s="15" t="str">
        <f t="shared" si="452"/>
        <v/>
      </c>
      <c r="P1834" s="15" t="str">
        <f>IF(N1834=1,FLOOR(MAX($P$4:P1833),1)+1,IF(AND(P1833&lt;&gt;"",O1833&lt;&gt;1),MAX($P$4:P1833)+0.1,""))</f>
        <v/>
      </c>
      <c r="Q1834" s="5">
        <f>ROW()</f>
        <v>1834</v>
      </c>
    </row>
    <row r="1835" spans="1:17" x14ac:dyDescent="0.3">
      <c r="A1835" s="1" t="s">
        <v>1105</v>
      </c>
      <c r="B1835" s="5"/>
      <c r="C1835" s="14">
        <f t="shared" si="453"/>
        <v>0</v>
      </c>
      <c r="D1835" s="14">
        <f t="shared" si="453"/>
        <v>0</v>
      </c>
      <c r="E1835" s="14" t="str">
        <f t="shared" si="454"/>
        <v/>
      </c>
      <c r="F1835" s="14">
        <f t="shared" si="455"/>
        <v>3</v>
      </c>
      <c r="G1835" s="14">
        <f t="shared" si="451"/>
        <v>3</v>
      </c>
      <c r="H1835" s="14">
        <f t="shared" si="461"/>
        <v>3</v>
      </c>
      <c r="I1835" s="14">
        <f t="shared" si="461"/>
        <v>1</v>
      </c>
      <c r="J1835" s="14">
        <f t="shared" si="461"/>
        <v>1</v>
      </c>
      <c r="K1835" s="14">
        <f t="shared" si="461"/>
        <v>0</v>
      </c>
      <c r="L1835" s="14" t="str">
        <f t="shared" si="457"/>
        <v>3.3.1.1</v>
      </c>
      <c r="M1835" s="15" t="str">
        <f t="shared" si="458"/>
        <v>--</v>
      </c>
      <c r="N1835" s="14" t="str">
        <f t="shared" si="459"/>
        <v/>
      </c>
      <c r="O1835" s="15" t="str">
        <f t="shared" si="452"/>
        <v/>
      </c>
      <c r="P1835" s="15" t="str">
        <f>IF(N1835=1,FLOOR(MAX($P$4:P1834),1)+1,IF(AND(P1834&lt;&gt;"",O1834&lt;&gt;1),MAX($P$4:P1834)+0.1,""))</f>
        <v/>
      </c>
      <c r="Q1835" s="5">
        <f>ROW()</f>
        <v>1835</v>
      </c>
    </row>
    <row r="1836" spans="1:17" x14ac:dyDescent="0.3">
      <c r="A1836" s="1" t="s">
        <v>1106</v>
      </c>
      <c r="B1836" s="5"/>
      <c r="C1836" s="14">
        <f t="shared" si="453"/>
        <v>0</v>
      </c>
      <c r="D1836" s="14">
        <f t="shared" si="453"/>
        <v>0</v>
      </c>
      <c r="E1836" s="14" t="str">
        <f t="shared" si="454"/>
        <v/>
      </c>
      <c r="F1836" s="14">
        <f t="shared" si="455"/>
        <v>3</v>
      </c>
      <c r="G1836" s="14">
        <f t="shared" si="451"/>
        <v>3</v>
      </c>
      <c r="H1836" s="14">
        <f t="shared" si="461"/>
        <v>3</v>
      </c>
      <c r="I1836" s="14">
        <f t="shared" si="461"/>
        <v>1</v>
      </c>
      <c r="J1836" s="14">
        <f t="shared" si="461"/>
        <v>1</v>
      </c>
      <c r="K1836" s="14">
        <f t="shared" si="461"/>
        <v>0</v>
      </c>
      <c r="L1836" s="14" t="str">
        <f t="shared" si="457"/>
        <v>3.3.1.1</v>
      </c>
      <c r="M1836" s="15" t="str">
        <f t="shared" si="458"/>
        <v>--</v>
      </c>
      <c r="N1836" s="14" t="str">
        <f t="shared" si="459"/>
        <v/>
      </c>
      <c r="O1836" s="15" t="str">
        <f t="shared" si="452"/>
        <v/>
      </c>
      <c r="P1836" s="15" t="str">
        <f>IF(N1836=1,FLOOR(MAX($P$4:P1835),1)+1,IF(AND(P1835&lt;&gt;"",O1835&lt;&gt;1),MAX($P$4:P1835)+0.1,""))</f>
        <v/>
      </c>
      <c r="Q1836" s="5">
        <f>ROW()</f>
        <v>1836</v>
      </c>
    </row>
    <row r="1837" spans="1:17" x14ac:dyDescent="0.3">
      <c r="A1837" s="1" t="s">
        <v>55</v>
      </c>
      <c r="B1837" s="5"/>
      <c r="C1837" s="14">
        <f t="shared" si="453"/>
        <v>0</v>
      </c>
      <c r="D1837" s="14">
        <f t="shared" si="453"/>
        <v>0</v>
      </c>
      <c r="E1837" s="14" t="str">
        <f t="shared" si="454"/>
        <v/>
      </c>
      <c r="F1837" s="14">
        <f t="shared" si="455"/>
        <v>3</v>
      </c>
      <c r="G1837" s="14">
        <f t="shared" si="451"/>
        <v>3</v>
      </c>
      <c r="H1837" s="14">
        <f t="shared" si="461"/>
        <v>3</v>
      </c>
      <c r="I1837" s="14">
        <f t="shared" si="461"/>
        <v>1</v>
      </c>
      <c r="J1837" s="14">
        <f t="shared" si="461"/>
        <v>1</v>
      </c>
      <c r="K1837" s="14">
        <f t="shared" si="461"/>
        <v>0</v>
      </c>
      <c r="L1837" s="14" t="str">
        <f t="shared" si="457"/>
        <v>3.3.1.1</v>
      </c>
      <c r="M1837" s="15" t="str">
        <f t="shared" si="458"/>
        <v>--</v>
      </c>
      <c r="N1837" s="14" t="str">
        <f t="shared" si="459"/>
        <v/>
      </c>
      <c r="O1837" s="15" t="str">
        <f t="shared" si="452"/>
        <v/>
      </c>
      <c r="P1837" s="15" t="str">
        <f>IF(N1837=1,FLOOR(MAX($P$4:P1836),1)+1,IF(AND(P1836&lt;&gt;"",O1836&lt;&gt;1),MAX($P$4:P1836)+0.1,""))</f>
        <v/>
      </c>
      <c r="Q1837" s="5">
        <f>ROW()</f>
        <v>1837</v>
      </c>
    </row>
    <row r="1838" spans="1:17" x14ac:dyDescent="0.3">
      <c r="A1838" s="1" t="s">
        <v>2438</v>
      </c>
      <c r="B1838" s="5"/>
      <c r="C1838" s="14">
        <f t="shared" si="453"/>
        <v>0</v>
      </c>
      <c r="D1838" s="14">
        <f t="shared" si="453"/>
        <v>0</v>
      </c>
      <c r="E1838" s="14" t="str">
        <f t="shared" si="454"/>
        <v/>
      </c>
      <c r="F1838" s="14">
        <f t="shared" si="455"/>
        <v>3</v>
      </c>
      <c r="G1838" s="14">
        <f t="shared" si="451"/>
        <v>3</v>
      </c>
      <c r="H1838" s="14">
        <f t="shared" si="461"/>
        <v>3</v>
      </c>
      <c r="I1838" s="14">
        <f t="shared" si="461"/>
        <v>1</v>
      </c>
      <c r="J1838" s="14">
        <f t="shared" si="461"/>
        <v>1</v>
      </c>
      <c r="K1838" s="14">
        <f t="shared" si="461"/>
        <v>0</v>
      </c>
      <c r="L1838" s="14" t="str">
        <f t="shared" si="457"/>
        <v>3.3.1.1</v>
      </c>
      <c r="M1838" s="15" t="str">
        <f t="shared" si="458"/>
        <v>--</v>
      </c>
      <c r="N1838" s="14" t="str">
        <f t="shared" si="459"/>
        <v/>
      </c>
      <c r="O1838" s="15" t="str">
        <f t="shared" si="452"/>
        <v/>
      </c>
      <c r="P1838" s="15" t="str">
        <f>IF(N1838=1,FLOOR(MAX($P$4:P1837),1)+1,IF(AND(P1837&lt;&gt;"",O1837&lt;&gt;1),MAX($P$4:P1837)+0.1,""))</f>
        <v/>
      </c>
      <c r="Q1838" s="5">
        <f>ROW()</f>
        <v>1838</v>
      </c>
    </row>
    <row r="1839" spans="1:17" x14ac:dyDescent="0.3">
      <c r="A1839" s="1" t="s">
        <v>1107</v>
      </c>
      <c r="B1839" s="5"/>
      <c r="C1839" s="14">
        <f t="shared" si="453"/>
        <v>0</v>
      </c>
      <c r="D1839" s="14">
        <f t="shared" si="453"/>
        <v>0</v>
      </c>
      <c r="E1839" s="14" t="str">
        <f t="shared" si="454"/>
        <v/>
      </c>
      <c r="F1839" s="14">
        <f t="shared" si="455"/>
        <v>3</v>
      </c>
      <c r="G1839" s="14">
        <f t="shared" si="451"/>
        <v>3</v>
      </c>
      <c r="H1839" s="14">
        <f t="shared" si="461"/>
        <v>3</v>
      </c>
      <c r="I1839" s="14">
        <f t="shared" si="461"/>
        <v>1</v>
      </c>
      <c r="J1839" s="14">
        <f t="shared" si="461"/>
        <v>1</v>
      </c>
      <c r="K1839" s="14">
        <f t="shared" si="461"/>
        <v>0</v>
      </c>
      <c r="L1839" s="14" t="str">
        <f t="shared" si="457"/>
        <v>3.3.1.1</v>
      </c>
      <c r="M1839" s="15" t="str">
        <f t="shared" si="458"/>
        <v>--</v>
      </c>
      <c r="N1839" s="14" t="str">
        <f t="shared" si="459"/>
        <v/>
      </c>
      <c r="O1839" s="15" t="str">
        <f t="shared" si="452"/>
        <v/>
      </c>
      <c r="P1839" s="15" t="str">
        <f>IF(N1839=1,FLOOR(MAX($P$4:P1838),1)+1,IF(AND(P1838&lt;&gt;"",O1838&lt;&gt;1),MAX($P$4:P1838)+0.1,""))</f>
        <v/>
      </c>
      <c r="Q1839" s="5">
        <f>ROW()</f>
        <v>1839</v>
      </c>
    </row>
    <row r="1840" spans="1:17" x14ac:dyDescent="0.3">
      <c r="A1840" s="1" t="s">
        <v>1108</v>
      </c>
      <c r="B1840" s="5"/>
      <c r="C1840" s="14">
        <f t="shared" si="453"/>
        <v>0</v>
      </c>
      <c r="D1840" s="14">
        <f t="shared" si="453"/>
        <v>0</v>
      </c>
      <c r="E1840" s="14" t="str">
        <f t="shared" si="454"/>
        <v/>
      </c>
      <c r="F1840" s="14">
        <f t="shared" si="455"/>
        <v>3</v>
      </c>
      <c r="G1840" s="14">
        <f t="shared" si="451"/>
        <v>3</v>
      </c>
      <c r="H1840" s="14">
        <f t="shared" si="461"/>
        <v>3</v>
      </c>
      <c r="I1840" s="14">
        <f t="shared" si="461"/>
        <v>1</v>
      </c>
      <c r="J1840" s="14">
        <f t="shared" si="461"/>
        <v>1</v>
      </c>
      <c r="K1840" s="14">
        <f t="shared" si="461"/>
        <v>0</v>
      </c>
      <c r="L1840" s="14" t="str">
        <f t="shared" si="457"/>
        <v>3.3.1.1</v>
      </c>
      <c r="M1840" s="15" t="str">
        <f t="shared" si="458"/>
        <v>--</v>
      </c>
      <c r="N1840" s="14" t="str">
        <f t="shared" si="459"/>
        <v/>
      </c>
      <c r="O1840" s="15" t="str">
        <f t="shared" si="452"/>
        <v/>
      </c>
      <c r="P1840" s="15" t="str">
        <f>IF(N1840=1,FLOOR(MAX($P$4:P1839),1)+1,IF(AND(P1839&lt;&gt;"",O1839&lt;&gt;1),MAX($P$4:P1839)+0.1,""))</f>
        <v/>
      </c>
      <c r="Q1840" s="5">
        <f>ROW()</f>
        <v>1840</v>
      </c>
    </row>
    <row r="1841" spans="1:17" x14ac:dyDescent="0.3">
      <c r="A1841" s="1" t="s">
        <v>190</v>
      </c>
      <c r="B1841" s="5"/>
      <c r="C1841" s="14">
        <f t="shared" si="453"/>
        <v>0</v>
      </c>
      <c r="D1841" s="14">
        <f t="shared" si="453"/>
        <v>1</v>
      </c>
      <c r="E1841" s="14" t="str">
        <f t="shared" si="454"/>
        <v/>
      </c>
      <c r="F1841" s="14">
        <f t="shared" si="455"/>
        <v>2</v>
      </c>
      <c r="G1841" s="14">
        <f t="shared" si="451"/>
        <v>3</v>
      </c>
      <c r="H1841" s="14">
        <f t="shared" si="461"/>
        <v>3</v>
      </c>
      <c r="I1841" s="14">
        <f t="shared" si="461"/>
        <v>1</v>
      </c>
      <c r="J1841" s="14">
        <f t="shared" si="461"/>
        <v>1</v>
      </c>
      <c r="K1841" s="14">
        <f t="shared" si="461"/>
        <v>0</v>
      </c>
      <c r="L1841" s="14" t="str">
        <f t="shared" si="457"/>
        <v>3.3.1.1</v>
      </c>
      <c r="M1841" s="15" t="str">
        <f t="shared" si="458"/>
        <v>--</v>
      </c>
      <c r="N1841" s="14" t="str">
        <f t="shared" si="459"/>
        <v/>
      </c>
      <c r="O1841" s="15" t="str">
        <f t="shared" si="452"/>
        <v/>
      </c>
      <c r="P1841" s="15" t="str">
        <f>IF(N1841=1,FLOOR(MAX($P$4:P1840),1)+1,IF(AND(P1840&lt;&gt;"",O1840&lt;&gt;1),MAX($P$4:P1840)+0.1,""))</f>
        <v/>
      </c>
      <c r="Q1841" s="5">
        <f>ROW()</f>
        <v>1841</v>
      </c>
    </row>
    <row r="1842" spans="1:17" x14ac:dyDescent="0.3">
      <c r="A1842" s="1" t="s">
        <v>1109</v>
      </c>
      <c r="B1842" s="5"/>
      <c r="C1842" s="14">
        <f t="shared" si="453"/>
        <v>1</v>
      </c>
      <c r="D1842" s="14">
        <f t="shared" si="453"/>
        <v>0</v>
      </c>
      <c r="E1842" s="14" t="str">
        <f t="shared" si="454"/>
        <v/>
      </c>
      <c r="F1842" s="14">
        <f t="shared" si="455"/>
        <v>3</v>
      </c>
      <c r="G1842" s="14">
        <f t="shared" si="451"/>
        <v>3</v>
      </c>
      <c r="H1842" s="14">
        <f t="shared" si="461"/>
        <v>3</v>
      </c>
      <c r="I1842" s="14">
        <f t="shared" si="461"/>
        <v>1</v>
      </c>
      <c r="J1842" s="14">
        <f t="shared" si="461"/>
        <v>2</v>
      </c>
      <c r="K1842" s="14">
        <f t="shared" si="461"/>
        <v>0</v>
      </c>
      <c r="L1842" s="14" t="str">
        <f t="shared" si="457"/>
        <v>3.3.1.2</v>
      </c>
      <c r="M1842" s="15" t="str">
        <f t="shared" si="458"/>
        <v>Controllers</v>
      </c>
      <c r="N1842" s="14" t="str">
        <f t="shared" si="459"/>
        <v/>
      </c>
      <c r="O1842" s="15" t="str">
        <f t="shared" si="452"/>
        <v/>
      </c>
      <c r="P1842" s="15" t="str">
        <f>IF(N1842=1,FLOOR(MAX($P$4:P1841),1)+1,IF(AND(P1841&lt;&gt;"",O1841&lt;&gt;1),MAX($P$4:P1841)+0.1,""))</f>
        <v/>
      </c>
      <c r="Q1842" s="5">
        <f>ROW()</f>
        <v>1842</v>
      </c>
    </row>
    <row r="1843" spans="1:17" x14ac:dyDescent="0.3">
      <c r="A1843" s="1" t="s">
        <v>59</v>
      </c>
      <c r="B1843" s="5"/>
      <c r="C1843" s="14">
        <f t="shared" si="453"/>
        <v>0</v>
      </c>
      <c r="D1843" s="14">
        <f t="shared" si="453"/>
        <v>0</v>
      </c>
      <c r="E1843" s="14" t="str">
        <f t="shared" si="454"/>
        <v/>
      </c>
      <c r="F1843" s="14">
        <f t="shared" si="455"/>
        <v>3</v>
      </c>
      <c r="G1843" s="14">
        <f t="shared" si="451"/>
        <v>3</v>
      </c>
      <c r="H1843" s="14">
        <f t="shared" si="461"/>
        <v>3</v>
      </c>
      <c r="I1843" s="14">
        <f t="shared" si="461"/>
        <v>1</v>
      </c>
      <c r="J1843" s="14">
        <f t="shared" si="461"/>
        <v>2</v>
      </c>
      <c r="K1843" s="14">
        <f t="shared" si="461"/>
        <v>0</v>
      </c>
      <c r="L1843" s="14" t="str">
        <f t="shared" si="457"/>
        <v>3.3.1.2</v>
      </c>
      <c r="M1843" s="15" t="str">
        <f t="shared" si="458"/>
        <v>--</v>
      </c>
      <c r="N1843" s="14" t="str">
        <f t="shared" si="459"/>
        <v/>
      </c>
      <c r="O1843" s="15" t="str">
        <f t="shared" si="452"/>
        <v/>
      </c>
      <c r="P1843" s="15" t="str">
        <f>IF(N1843=1,FLOOR(MAX($P$4:P1842),1)+1,IF(AND(P1842&lt;&gt;"",O1842&lt;&gt;1),MAX($P$4:P1842)+0.1,""))</f>
        <v/>
      </c>
      <c r="Q1843" s="5">
        <f>ROW()</f>
        <v>1843</v>
      </c>
    </row>
    <row r="1844" spans="1:17" x14ac:dyDescent="0.3">
      <c r="A1844" s="1" t="s">
        <v>60</v>
      </c>
      <c r="B1844" s="5"/>
      <c r="C1844" s="14">
        <f t="shared" si="453"/>
        <v>0</v>
      </c>
      <c r="D1844" s="14">
        <f t="shared" si="453"/>
        <v>0</v>
      </c>
      <c r="E1844" s="14" t="str">
        <f t="shared" si="454"/>
        <v/>
      </c>
      <c r="F1844" s="14">
        <f t="shared" si="455"/>
        <v>3</v>
      </c>
      <c r="G1844" s="14">
        <f t="shared" si="451"/>
        <v>3</v>
      </c>
      <c r="H1844" s="14">
        <f t="shared" si="461"/>
        <v>3</v>
      </c>
      <c r="I1844" s="14">
        <f t="shared" si="461"/>
        <v>1</v>
      </c>
      <c r="J1844" s="14">
        <f t="shared" si="461"/>
        <v>2</v>
      </c>
      <c r="K1844" s="14">
        <f t="shared" si="461"/>
        <v>0</v>
      </c>
      <c r="L1844" s="14" t="str">
        <f t="shared" si="457"/>
        <v>3.3.1.2</v>
      </c>
      <c r="M1844" s="15" t="str">
        <f t="shared" si="458"/>
        <v>--</v>
      </c>
      <c r="N1844" s="14" t="str">
        <f t="shared" si="459"/>
        <v/>
      </c>
      <c r="O1844" s="15" t="str">
        <f t="shared" si="452"/>
        <v/>
      </c>
      <c r="P1844" s="15" t="str">
        <f>IF(N1844=1,FLOOR(MAX($P$4:P1843),1)+1,IF(AND(P1843&lt;&gt;"",O1843&lt;&gt;1),MAX($P$4:P1843)+0.1,""))</f>
        <v/>
      </c>
      <c r="Q1844" s="5">
        <f>ROW()</f>
        <v>1844</v>
      </c>
    </row>
    <row r="1845" spans="1:17" x14ac:dyDescent="0.3">
      <c r="A1845" s="1" t="s">
        <v>1110</v>
      </c>
      <c r="B1845" s="5"/>
      <c r="C1845" s="14">
        <f t="shared" si="453"/>
        <v>0</v>
      </c>
      <c r="D1845" s="14">
        <f t="shared" si="453"/>
        <v>0</v>
      </c>
      <c r="E1845" s="14" t="str">
        <f t="shared" si="454"/>
        <v/>
      </c>
      <c r="F1845" s="14">
        <f t="shared" si="455"/>
        <v>3</v>
      </c>
      <c r="G1845" s="14">
        <f t="shared" si="451"/>
        <v>3</v>
      </c>
      <c r="H1845" s="14">
        <f t="shared" si="461"/>
        <v>3</v>
      </c>
      <c r="I1845" s="14">
        <f t="shared" si="461"/>
        <v>1</v>
      </c>
      <c r="J1845" s="14">
        <f t="shared" si="461"/>
        <v>2</v>
      </c>
      <c r="K1845" s="14">
        <f t="shared" si="461"/>
        <v>0</v>
      </c>
      <c r="L1845" s="14" t="str">
        <f t="shared" si="457"/>
        <v>3.3.1.2</v>
      </c>
      <c r="M1845" s="15" t="str">
        <f t="shared" si="458"/>
        <v>--</v>
      </c>
      <c r="N1845" s="14" t="str">
        <f t="shared" si="459"/>
        <v/>
      </c>
      <c r="O1845" s="15" t="str">
        <f t="shared" si="452"/>
        <v/>
      </c>
      <c r="P1845" s="15" t="str">
        <f>IF(N1845=1,FLOOR(MAX($P$4:P1844),1)+1,IF(AND(P1844&lt;&gt;"",O1844&lt;&gt;1),MAX($P$4:P1844)+0.1,""))</f>
        <v/>
      </c>
      <c r="Q1845" s="5">
        <f>ROW()</f>
        <v>1845</v>
      </c>
    </row>
    <row r="1846" spans="1:17" x14ac:dyDescent="0.3">
      <c r="A1846" s="1" t="s">
        <v>1111</v>
      </c>
      <c r="B1846" s="5"/>
      <c r="C1846" s="14">
        <f t="shared" si="453"/>
        <v>0</v>
      </c>
      <c r="D1846" s="14">
        <f t="shared" si="453"/>
        <v>0</v>
      </c>
      <c r="E1846" s="14" t="str">
        <f t="shared" si="454"/>
        <v/>
      </c>
      <c r="F1846" s="14">
        <f t="shared" si="455"/>
        <v>3</v>
      </c>
      <c r="G1846" s="14">
        <f t="shared" si="451"/>
        <v>3</v>
      </c>
      <c r="H1846" s="14">
        <f t="shared" ref="H1846:K1861" si="462">IF(G1846&lt;&gt;G1845,0,IF(AND(($F1845-$D1846)=(H$3-1),$F1846=H$3),H1845+1,H1845))</f>
        <v>3</v>
      </c>
      <c r="I1846" s="14">
        <f t="shared" si="462"/>
        <v>1</v>
      </c>
      <c r="J1846" s="14">
        <f t="shared" si="462"/>
        <v>2</v>
      </c>
      <c r="K1846" s="14">
        <f t="shared" si="462"/>
        <v>0</v>
      </c>
      <c r="L1846" s="14" t="str">
        <f t="shared" si="457"/>
        <v>3.3.1.2</v>
      </c>
      <c r="M1846" s="15" t="str">
        <f t="shared" si="458"/>
        <v>--</v>
      </c>
      <c r="N1846" s="14" t="str">
        <f t="shared" si="459"/>
        <v/>
      </c>
      <c r="O1846" s="15" t="str">
        <f t="shared" si="452"/>
        <v/>
      </c>
      <c r="P1846" s="15" t="str">
        <f>IF(N1846=1,FLOOR(MAX($P$4:P1845),1)+1,IF(AND(P1845&lt;&gt;"",O1845&lt;&gt;1),MAX($P$4:P1845)+0.1,""))</f>
        <v/>
      </c>
      <c r="Q1846" s="5">
        <f>ROW()</f>
        <v>1846</v>
      </c>
    </row>
    <row r="1847" spans="1:17" x14ac:dyDescent="0.3">
      <c r="A1847" s="1" t="s">
        <v>1112</v>
      </c>
      <c r="B1847" s="5"/>
      <c r="C1847" s="14">
        <f t="shared" si="453"/>
        <v>0</v>
      </c>
      <c r="D1847" s="14">
        <f t="shared" si="453"/>
        <v>0</v>
      </c>
      <c r="E1847" s="14" t="str">
        <f t="shared" si="454"/>
        <v/>
      </c>
      <c r="F1847" s="14">
        <f t="shared" si="455"/>
        <v>3</v>
      </c>
      <c r="G1847" s="14">
        <f t="shared" si="451"/>
        <v>3</v>
      </c>
      <c r="H1847" s="14">
        <f t="shared" si="462"/>
        <v>3</v>
      </c>
      <c r="I1847" s="14">
        <f t="shared" si="462"/>
        <v>1</v>
      </c>
      <c r="J1847" s="14">
        <f t="shared" si="462"/>
        <v>2</v>
      </c>
      <c r="K1847" s="14">
        <f t="shared" si="462"/>
        <v>0</v>
      </c>
      <c r="L1847" s="14" t="str">
        <f t="shared" si="457"/>
        <v>3.3.1.2</v>
      </c>
      <c r="M1847" s="15" t="str">
        <f t="shared" si="458"/>
        <v>--</v>
      </c>
      <c r="N1847" s="14" t="str">
        <f t="shared" si="459"/>
        <v/>
      </c>
      <c r="O1847" s="15" t="str">
        <f t="shared" si="452"/>
        <v/>
      </c>
      <c r="P1847" s="15" t="str">
        <f>IF(N1847=1,FLOOR(MAX($P$4:P1846),1)+1,IF(AND(P1846&lt;&gt;"",O1846&lt;&gt;1),MAX($P$4:P1846)+0.1,""))</f>
        <v/>
      </c>
      <c r="Q1847" s="5">
        <f>ROW()</f>
        <v>1847</v>
      </c>
    </row>
    <row r="1848" spans="1:17" x14ac:dyDescent="0.3">
      <c r="A1848" s="1" t="s">
        <v>1113</v>
      </c>
      <c r="B1848" s="5"/>
      <c r="C1848" s="14">
        <f t="shared" si="453"/>
        <v>0</v>
      </c>
      <c r="D1848" s="14">
        <f t="shared" si="453"/>
        <v>0</v>
      </c>
      <c r="E1848" s="14" t="str">
        <f t="shared" si="454"/>
        <v/>
      </c>
      <c r="F1848" s="14">
        <f t="shared" si="455"/>
        <v>3</v>
      </c>
      <c r="G1848" s="14">
        <f t="shared" si="451"/>
        <v>3</v>
      </c>
      <c r="H1848" s="14">
        <f t="shared" si="462"/>
        <v>3</v>
      </c>
      <c r="I1848" s="14">
        <f t="shared" si="462"/>
        <v>1</v>
      </c>
      <c r="J1848" s="14">
        <f t="shared" si="462"/>
        <v>2</v>
      </c>
      <c r="K1848" s="14">
        <f t="shared" si="462"/>
        <v>0</v>
      </c>
      <c r="L1848" s="14" t="str">
        <f t="shared" si="457"/>
        <v>3.3.1.2</v>
      </c>
      <c r="M1848" s="15" t="str">
        <f t="shared" si="458"/>
        <v>--</v>
      </c>
      <c r="N1848" s="14" t="str">
        <f t="shared" si="459"/>
        <v/>
      </c>
      <c r="O1848" s="15" t="str">
        <f t="shared" si="452"/>
        <v/>
      </c>
      <c r="P1848" s="15" t="str">
        <f>IF(N1848=1,FLOOR(MAX($P$4:P1847),1)+1,IF(AND(P1847&lt;&gt;"",O1847&lt;&gt;1),MAX($P$4:P1847)+0.1,""))</f>
        <v/>
      </c>
      <c r="Q1848" s="5">
        <f>ROW()</f>
        <v>1848</v>
      </c>
    </row>
    <row r="1849" spans="1:17" x14ac:dyDescent="0.3">
      <c r="A1849" s="1" t="s">
        <v>55</v>
      </c>
      <c r="B1849" s="5"/>
      <c r="C1849" s="14">
        <f t="shared" si="453"/>
        <v>0</v>
      </c>
      <c r="D1849" s="14">
        <f t="shared" si="453"/>
        <v>0</v>
      </c>
      <c r="E1849" s="14" t="str">
        <f t="shared" si="454"/>
        <v/>
      </c>
      <c r="F1849" s="14">
        <f t="shared" si="455"/>
        <v>3</v>
      </c>
      <c r="G1849" s="14">
        <f t="shared" si="451"/>
        <v>3</v>
      </c>
      <c r="H1849" s="14">
        <f t="shared" si="462"/>
        <v>3</v>
      </c>
      <c r="I1849" s="14">
        <f t="shared" si="462"/>
        <v>1</v>
      </c>
      <c r="J1849" s="14">
        <f t="shared" si="462"/>
        <v>2</v>
      </c>
      <c r="K1849" s="14">
        <f t="shared" si="462"/>
        <v>0</v>
      </c>
      <c r="L1849" s="14" t="str">
        <f t="shared" si="457"/>
        <v>3.3.1.2</v>
      </c>
      <c r="M1849" s="15" t="str">
        <f t="shared" si="458"/>
        <v>--</v>
      </c>
      <c r="N1849" s="14" t="str">
        <f t="shared" si="459"/>
        <v/>
      </c>
      <c r="O1849" s="15" t="str">
        <f t="shared" si="452"/>
        <v/>
      </c>
      <c r="P1849" s="15" t="str">
        <f>IF(N1849=1,FLOOR(MAX($P$4:P1848),1)+1,IF(AND(P1848&lt;&gt;"",O1848&lt;&gt;1),MAX($P$4:P1848)+0.1,""))</f>
        <v/>
      </c>
      <c r="Q1849" s="5">
        <f>ROW()</f>
        <v>1849</v>
      </c>
    </row>
    <row r="1850" spans="1:17" x14ac:dyDescent="0.3">
      <c r="A1850" s="1" t="s">
        <v>1114</v>
      </c>
      <c r="B1850" s="5"/>
      <c r="C1850" s="14">
        <f t="shared" si="453"/>
        <v>0</v>
      </c>
      <c r="D1850" s="14">
        <f t="shared" si="453"/>
        <v>0</v>
      </c>
      <c r="E1850" s="14" t="str">
        <f t="shared" si="454"/>
        <v/>
      </c>
      <c r="F1850" s="14">
        <f t="shared" si="455"/>
        <v>3</v>
      </c>
      <c r="G1850" s="14">
        <f t="shared" si="451"/>
        <v>3</v>
      </c>
      <c r="H1850" s="14">
        <f t="shared" si="462"/>
        <v>3</v>
      </c>
      <c r="I1850" s="14">
        <f t="shared" si="462"/>
        <v>1</v>
      </c>
      <c r="J1850" s="14">
        <f t="shared" si="462"/>
        <v>2</v>
      </c>
      <c r="K1850" s="14">
        <f t="shared" si="462"/>
        <v>0</v>
      </c>
      <c r="L1850" s="14" t="str">
        <f t="shared" si="457"/>
        <v>3.3.1.2</v>
      </c>
      <c r="M1850" s="15" t="str">
        <f t="shared" si="458"/>
        <v>--</v>
      </c>
      <c r="N1850" s="14" t="str">
        <f t="shared" si="459"/>
        <v/>
      </c>
      <c r="O1850" s="15" t="str">
        <f t="shared" si="452"/>
        <v/>
      </c>
      <c r="P1850" s="15" t="str">
        <f>IF(N1850=1,FLOOR(MAX($P$4:P1849),1)+1,IF(AND(P1849&lt;&gt;"",O1849&lt;&gt;1),MAX($P$4:P1849)+0.1,""))</f>
        <v/>
      </c>
      <c r="Q1850" s="5">
        <f>ROW()</f>
        <v>1850</v>
      </c>
    </row>
    <row r="1851" spans="1:17" x14ac:dyDescent="0.3">
      <c r="A1851" s="1" t="s">
        <v>1115</v>
      </c>
      <c r="B1851" s="5"/>
      <c r="C1851" s="14">
        <f t="shared" si="453"/>
        <v>0</v>
      </c>
      <c r="D1851" s="14">
        <f t="shared" si="453"/>
        <v>0</v>
      </c>
      <c r="E1851" s="14" t="str">
        <f t="shared" si="454"/>
        <v/>
      </c>
      <c r="F1851" s="14">
        <f t="shared" si="455"/>
        <v>3</v>
      </c>
      <c r="G1851" s="14">
        <f t="shared" si="451"/>
        <v>3</v>
      </c>
      <c r="H1851" s="14">
        <f t="shared" si="462"/>
        <v>3</v>
      </c>
      <c r="I1851" s="14">
        <f t="shared" si="462"/>
        <v>1</v>
      </c>
      <c r="J1851" s="14">
        <f t="shared" si="462"/>
        <v>2</v>
      </c>
      <c r="K1851" s="14">
        <f t="shared" si="462"/>
        <v>0</v>
      </c>
      <c r="L1851" s="14" t="str">
        <f t="shared" si="457"/>
        <v>3.3.1.2</v>
      </c>
      <c r="M1851" s="15" t="str">
        <f t="shared" si="458"/>
        <v>--</v>
      </c>
      <c r="N1851" s="14" t="str">
        <f t="shared" si="459"/>
        <v/>
      </c>
      <c r="O1851" s="15" t="str">
        <f t="shared" si="452"/>
        <v/>
      </c>
      <c r="P1851" s="15" t="str">
        <f>IF(N1851=1,FLOOR(MAX($P$4:P1850),1)+1,IF(AND(P1850&lt;&gt;"",O1850&lt;&gt;1),MAX($P$4:P1850)+0.1,""))</f>
        <v/>
      </c>
      <c r="Q1851" s="5">
        <f>ROW()</f>
        <v>1851</v>
      </c>
    </row>
    <row r="1852" spans="1:17" x14ac:dyDescent="0.3">
      <c r="A1852" s="1" t="s">
        <v>55</v>
      </c>
      <c r="B1852" s="5"/>
      <c r="C1852" s="14">
        <f t="shared" si="453"/>
        <v>0</v>
      </c>
      <c r="D1852" s="14">
        <f t="shared" si="453"/>
        <v>0</v>
      </c>
      <c r="E1852" s="14" t="str">
        <f t="shared" si="454"/>
        <v/>
      </c>
      <c r="F1852" s="14">
        <f t="shared" si="455"/>
        <v>3</v>
      </c>
      <c r="G1852" s="14">
        <f t="shared" si="451"/>
        <v>3</v>
      </c>
      <c r="H1852" s="14">
        <f t="shared" si="462"/>
        <v>3</v>
      </c>
      <c r="I1852" s="14">
        <f t="shared" si="462"/>
        <v>1</v>
      </c>
      <c r="J1852" s="14">
        <f t="shared" si="462"/>
        <v>2</v>
      </c>
      <c r="K1852" s="14">
        <f t="shared" si="462"/>
        <v>0</v>
      </c>
      <c r="L1852" s="14" t="str">
        <f t="shared" si="457"/>
        <v>3.3.1.2</v>
      </c>
      <c r="M1852" s="15" t="str">
        <f t="shared" si="458"/>
        <v>--</v>
      </c>
      <c r="N1852" s="14" t="str">
        <f t="shared" si="459"/>
        <v/>
      </c>
      <c r="O1852" s="15" t="str">
        <f t="shared" si="452"/>
        <v/>
      </c>
      <c r="P1852" s="15" t="str">
        <f>IF(N1852=1,FLOOR(MAX($P$4:P1851),1)+1,IF(AND(P1851&lt;&gt;"",O1851&lt;&gt;1),MAX($P$4:P1851)+0.1,""))</f>
        <v/>
      </c>
      <c r="Q1852" s="5">
        <f>ROW()</f>
        <v>1852</v>
      </c>
    </row>
    <row r="1853" spans="1:17" x14ac:dyDescent="0.3">
      <c r="A1853" s="1" t="s">
        <v>55</v>
      </c>
      <c r="B1853" s="5"/>
      <c r="C1853" s="14">
        <f t="shared" si="453"/>
        <v>0</v>
      </c>
      <c r="D1853" s="14">
        <f t="shared" si="453"/>
        <v>0</v>
      </c>
      <c r="E1853" s="14" t="str">
        <f t="shared" si="454"/>
        <v/>
      </c>
      <c r="F1853" s="14">
        <f t="shared" si="455"/>
        <v>3</v>
      </c>
      <c r="G1853" s="14">
        <f t="shared" si="451"/>
        <v>3</v>
      </c>
      <c r="H1853" s="14">
        <f t="shared" si="462"/>
        <v>3</v>
      </c>
      <c r="I1853" s="14">
        <f t="shared" si="462"/>
        <v>1</v>
      </c>
      <c r="J1853" s="14">
        <f t="shared" si="462"/>
        <v>2</v>
      </c>
      <c r="K1853" s="14">
        <f t="shared" si="462"/>
        <v>0</v>
      </c>
      <c r="L1853" s="14" t="str">
        <f t="shared" si="457"/>
        <v>3.3.1.2</v>
      </c>
      <c r="M1853" s="15" t="str">
        <f t="shared" si="458"/>
        <v>--</v>
      </c>
      <c r="N1853" s="14" t="str">
        <f t="shared" si="459"/>
        <v/>
      </c>
      <c r="O1853" s="15" t="str">
        <f t="shared" si="452"/>
        <v/>
      </c>
      <c r="P1853" s="15" t="str">
        <f>IF(N1853=1,FLOOR(MAX($P$4:P1852),1)+1,IF(AND(P1852&lt;&gt;"",O1852&lt;&gt;1),MAX($P$4:P1852)+0.1,""))</f>
        <v/>
      </c>
      <c r="Q1853" s="5">
        <f>ROW()</f>
        <v>1853</v>
      </c>
    </row>
    <row r="1854" spans="1:17" x14ac:dyDescent="0.3">
      <c r="A1854" s="1" t="s">
        <v>1116</v>
      </c>
      <c r="B1854" s="5"/>
      <c r="C1854" s="14">
        <f t="shared" si="453"/>
        <v>0</v>
      </c>
      <c r="D1854" s="14">
        <f t="shared" si="453"/>
        <v>0</v>
      </c>
      <c r="E1854" s="14" t="str">
        <f t="shared" si="454"/>
        <v/>
      </c>
      <c r="F1854" s="14">
        <f t="shared" si="455"/>
        <v>3</v>
      </c>
      <c r="G1854" s="14">
        <f t="shared" si="451"/>
        <v>3</v>
      </c>
      <c r="H1854" s="14">
        <f t="shared" si="462"/>
        <v>3</v>
      </c>
      <c r="I1854" s="14">
        <f t="shared" si="462"/>
        <v>1</v>
      </c>
      <c r="J1854" s="14">
        <f t="shared" si="462"/>
        <v>2</v>
      </c>
      <c r="K1854" s="14">
        <f t="shared" si="462"/>
        <v>0</v>
      </c>
      <c r="L1854" s="14" t="str">
        <f t="shared" si="457"/>
        <v>3.3.1.2</v>
      </c>
      <c r="M1854" s="15" t="str">
        <f t="shared" si="458"/>
        <v>--</v>
      </c>
      <c r="N1854" s="14" t="str">
        <f t="shared" si="459"/>
        <v/>
      </c>
      <c r="O1854" s="15" t="str">
        <f t="shared" si="452"/>
        <v/>
      </c>
      <c r="P1854" s="15" t="str">
        <f>IF(N1854=1,FLOOR(MAX($P$4:P1853),1)+1,IF(AND(P1853&lt;&gt;"",O1853&lt;&gt;1),MAX($P$4:P1853)+0.1,""))</f>
        <v/>
      </c>
      <c r="Q1854" s="5">
        <f>ROW()</f>
        <v>1854</v>
      </c>
    </row>
    <row r="1855" spans="1:17" x14ac:dyDescent="0.3">
      <c r="A1855" s="1" t="s">
        <v>1117</v>
      </c>
      <c r="B1855" s="5"/>
      <c r="C1855" s="14">
        <f t="shared" si="453"/>
        <v>0</v>
      </c>
      <c r="D1855" s="14">
        <f t="shared" si="453"/>
        <v>0</v>
      </c>
      <c r="E1855" s="14" t="str">
        <f t="shared" si="454"/>
        <v/>
      </c>
      <c r="F1855" s="14">
        <f t="shared" si="455"/>
        <v>3</v>
      </c>
      <c r="G1855" s="14">
        <f t="shared" si="451"/>
        <v>3</v>
      </c>
      <c r="H1855" s="14">
        <f t="shared" si="462"/>
        <v>3</v>
      </c>
      <c r="I1855" s="14">
        <f t="shared" si="462"/>
        <v>1</v>
      </c>
      <c r="J1855" s="14">
        <f t="shared" si="462"/>
        <v>2</v>
      </c>
      <c r="K1855" s="14">
        <f t="shared" si="462"/>
        <v>0</v>
      </c>
      <c r="L1855" s="14" t="str">
        <f t="shared" si="457"/>
        <v>3.3.1.2</v>
      </c>
      <c r="M1855" s="15" t="str">
        <f t="shared" si="458"/>
        <v>--</v>
      </c>
      <c r="N1855" s="14" t="str">
        <f t="shared" si="459"/>
        <v/>
      </c>
      <c r="O1855" s="15" t="str">
        <f t="shared" si="452"/>
        <v/>
      </c>
      <c r="P1855" s="15" t="str">
        <f>IF(N1855=1,FLOOR(MAX($P$4:P1854),1)+1,IF(AND(P1854&lt;&gt;"",O1854&lt;&gt;1),MAX($P$4:P1854)+0.1,""))</f>
        <v/>
      </c>
      <c r="Q1855" s="5">
        <f>ROW()</f>
        <v>1855</v>
      </c>
    </row>
    <row r="1856" spans="1:17" x14ac:dyDescent="0.3">
      <c r="A1856" s="1" t="s">
        <v>1118</v>
      </c>
      <c r="B1856" s="5"/>
      <c r="C1856" s="14">
        <f t="shared" si="453"/>
        <v>0</v>
      </c>
      <c r="D1856" s="14">
        <f t="shared" si="453"/>
        <v>0</v>
      </c>
      <c r="E1856" s="14" t="str">
        <f t="shared" si="454"/>
        <v/>
      </c>
      <c r="F1856" s="14">
        <f t="shared" si="455"/>
        <v>3</v>
      </c>
      <c r="G1856" s="14">
        <f t="shared" si="451"/>
        <v>3</v>
      </c>
      <c r="H1856" s="14">
        <f t="shared" si="462"/>
        <v>3</v>
      </c>
      <c r="I1856" s="14">
        <f t="shared" si="462"/>
        <v>1</v>
      </c>
      <c r="J1856" s="14">
        <f t="shared" si="462"/>
        <v>2</v>
      </c>
      <c r="K1856" s="14">
        <f t="shared" si="462"/>
        <v>0</v>
      </c>
      <c r="L1856" s="14" t="str">
        <f t="shared" si="457"/>
        <v>3.3.1.2</v>
      </c>
      <c r="M1856" s="15" t="str">
        <f t="shared" si="458"/>
        <v>--</v>
      </c>
      <c r="N1856" s="14" t="str">
        <f t="shared" si="459"/>
        <v/>
      </c>
      <c r="O1856" s="15" t="str">
        <f t="shared" si="452"/>
        <v/>
      </c>
      <c r="P1856" s="15" t="str">
        <f>IF(N1856=1,FLOOR(MAX($P$4:P1855),1)+1,IF(AND(P1855&lt;&gt;"",O1855&lt;&gt;1),MAX($P$4:P1855)+0.1,""))</f>
        <v/>
      </c>
      <c r="Q1856" s="5">
        <f>ROW()</f>
        <v>1856</v>
      </c>
    </row>
    <row r="1857" spans="1:17" x14ac:dyDescent="0.3">
      <c r="A1857" s="1" t="s">
        <v>55</v>
      </c>
      <c r="B1857" s="5"/>
      <c r="C1857" s="14">
        <f t="shared" si="453"/>
        <v>0</v>
      </c>
      <c r="D1857" s="14">
        <f t="shared" si="453"/>
        <v>0</v>
      </c>
      <c r="E1857" s="14" t="str">
        <f t="shared" si="454"/>
        <v/>
      </c>
      <c r="F1857" s="14">
        <f t="shared" si="455"/>
        <v>3</v>
      </c>
      <c r="G1857" s="14">
        <f t="shared" si="451"/>
        <v>3</v>
      </c>
      <c r="H1857" s="14">
        <f t="shared" si="462"/>
        <v>3</v>
      </c>
      <c r="I1857" s="14">
        <f t="shared" si="462"/>
        <v>1</v>
      </c>
      <c r="J1857" s="14">
        <f t="shared" si="462"/>
        <v>2</v>
      </c>
      <c r="K1857" s="14">
        <f t="shared" si="462"/>
        <v>0</v>
      </c>
      <c r="L1857" s="14" t="str">
        <f t="shared" si="457"/>
        <v>3.3.1.2</v>
      </c>
      <c r="M1857" s="15" t="str">
        <f t="shared" si="458"/>
        <v>--</v>
      </c>
      <c r="N1857" s="14" t="str">
        <f t="shared" si="459"/>
        <v/>
      </c>
      <c r="O1857" s="15" t="str">
        <f t="shared" si="452"/>
        <v/>
      </c>
      <c r="P1857" s="15" t="str">
        <f>IF(N1857=1,FLOOR(MAX($P$4:P1856),1)+1,IF(AND(P1856&lt;&gt;"",O1856&lt;&gt;1),MAX($P$4:P1856)+0.1,""))</f>
        <v/>
      </c>
      <c r="Q1857" s="5">
        <f>ROW()</f>
        <v>1857</v>
      </c>
    </row>
    <row r="1858" spans="1:17" x14ac:dyDescent="0.3">
      <c r="A1858" s="1" t="s">
        <v>1119</v>
      </c>
      <c r="B1858" s="5"/>
      <c r="C1858" s="14">
        <f t="shared" si="453"/>
        <v>0</v>
      </c>
      <c r="D1858" s="14">
        <f t="shared" si="453"/>
        <v>0</v>
      </c>
      <c r="E1858" s="14" t="str">
        <f t="shared" si="454"/>
        <v/>
      </c>
      <c r="F1858" s="14">
        <f t="shared" si="455"/>
        <v>3</v>
      </c>
      <c r="G1858" s="14">
        <f t="shared" si="451"/>
        <v>3</v>
      </c>
      <c r="H1858" s="14">
        <f t="shared" si="462"/>
        <v>3</v>
      </c>
      <c r="I1858" s="14">
        <f t="shared" si="462"/>
        <v>1</v>
      </c>
      <c r="J1858" s="14">
        <f t="shared" si="462"/>
        <v>2</v>
      </c>
      <c r="K1858" s="14">
        <f t="shared" si="462"/>
        <v>0</v>
      </c>
      <c r="L1858" s="14" t="str">
        <f t="shared" si="457"/>
        <v>3.3.1.2</v>
      </c>
      <c r="M1858" s="15" t="str">
        <f t="shared" si="458"/>
        <v>--</v>
      </c>
      <c r="N1858" s="14" t="str">
        <f t="shared" si="459"/>
        <v/>
      </c>
      <c r="O1858" s="15" t="str">
        <f t="shared" si="452"/>
        <v/>
      </c>
      <c r="P1858" s="15" t="str">
        <f>IF(N1858=1,FLOOR(MAX($P$4:P1857),1)+1,IF(AND(P1857&lt;&gt;"",O1857&lt;&gt;1),MAX($P$4:P1857)+0.1,""))</f>
        <v/>
      </c>
      <c r="Q1858" s="5">
        <f>ROW()</f>
        <v>1858</v>
      </c>
    </row>
    <row r="1859" spans="1:17" x14ac:dyDescent="0.3">
      <c r="A1859" s="1" t="s">
        <v>1120</v>
      </c>
      <c r="B1859" s="5"/>
      <c r="C1859" s="14">
        <f t="shared" si="453"/>
        <v>0</v>
      </c>
      <c r="D1859" s="14">
        <f t="shared" si="453"/>
        <v>0</v>
      </c>
      <c r="E1859" s="14" t="str">
        <f t="shared" si="454"/>
        <v/>
      </c>
      <c r="F1859" s="14">
        <f t="shared" si="455"/>
        <v>3</v>
      </c>
      <c r="G1859" s="14">
        <f t="shared" si="451"/>
        <v>3</v>
      </c>
      <c r="H1859" s="14">
        <f t="shared" si="462"/>
        <v>3</v>
      </c>
      <c r="I1859" s="14">
        <f t="shared" si="462"/>
        <v>1</v>
      </c>
      <c r="J1859" s="14">
        <f t="shared" si="462"/>
        <v>2</v>
      </c>
      <c r="K1859" s="14">
        <f t="shared" si="462"/>
        <v>0</v>
      </c>
      <c r="L1859" s="14" t="str">
        <f t="shared" si="457"/>
        <v>3.3.1.2</v>
      </c>
      <c r="M1859" s="15" t="str">
        <f t="shared" si="458"/>
        <v>--</v>
      </c>
      <c r="N1859" s="14" t="str">
        <f t="shared" si="459"/>
        <v/>
      </c>
      <c r="O1859" s="15" t="str">
        <f t="shared" si="452"/>
        <v/>
      </c>
      <c r="P1859" s="15" t="str">
        <f>IF(N1859=1,FLOOR(MAX($P$4:P1858),1)+1,IF(AND(P1858&lt;&gt;"",O1858&lt;&gt;1),MAX($P$4:P1858)+0.1,""))</f>
        <v/>
      </c>
      <c r="Q1859" s="5">
        <f>ROW()</f>
        <v>1859</v>
      </c>
    </row>
    <row r="1860" spans="1:17" x14ac:dyDescent="0.3">
      <c r="A1860" s="1" t="s">
        <v>1121</v>
      </c>
      <c r="B1860" s="5"/>
      <c r="C1860" s="14">
        <f t="shared" si="453"/>
        <v>0</v>
      </c>
      <c r="D1860" s="14">
        <f t="shared" si="453"/>
        <v>0</v>
      </c>
      <c r="E1860" s="14" t="str">
        <f t="shared" si="454"/>
        <v/>
      </c>
      <c r="F1860" s="14">
        <f t="shared" si="455"/>
        <v>3</v>
      </c>
      <c r="G1860" s="14">
        <f t="shared" si="451"/>
        <v>3</v>
      </c>
      <c r="H1860" s="14">
        <f t="shared" si="462"/>
        <v>3</v>
      </c>
      <c r="I1860" s="14">
        <f t="shared" si="462"/>
        <v>1</v>
      </c>
      <c r="J1860" s="14">
        <f t="shared" si="462"/>
        <v>2</v>
      </c>
      <c r="K1860" s="14">
        <f t="shared" si="462"/>
        <v>0</v>
      </c>
      <c r="L1860" s="14" t="str">
        <f t="shared" si="457"/>
        <v>3.3.1.2</v>
      </c>
      <c r="M1860" s="15" t="str">
        <f t="shared" si="458"/>
        <v>--</v>
      </c>
      <c r="N1860" s="14" t="str">
        <f t="shared" si="459"/>
        <v/>
      </c>
      <c r="O1860" s="15" t="str">
        <f t="shared" si="452"/>
        <v/>
      </c>
      <c r="P1860" s="15" t="str">
        <f>IF(N1860=1,FLOOR(MAX($P$4:P1859),1)+1,IF(AND(P1859&lt;&gt;"",O1859&lt;&gt;1),MAX($P$4:P1859)+0.1,""))</f>
        <v/>
      </c>
      <c r="Q1860" s="5">
        <f>ROW()</f>
        <v>1860</v>
      </c>
    </row>
    <row r="1861" spans="1:17" x14ac:dyDescent="0.3">
      <c r="A1861" s="1" t="s">
        <v>1122</v>
      </c>
      <c r="B1861" s="5"/>
      <c r="C1861" s="14">
        <f t="shared" si="453"/>
        <v>0</v>
      </c>
      <c r="D1861" s="14">
        <f t="shared" si="453"/>
        <v>0</v>
      </c>
      <c r="E1861" s="14" t="str">
        <f t="shared" si="454"/>
        <v/>
      </c>
      <c r="F1861" s="14">
        <f t="shared" si="455"/>
        <v>3</v>
      </c>
      <c r="G1861" s="14">
        <f t="shared" ref="G1861:G1924" si="463">G1860+IF(NOT(ISERROR(FIND("&lt;PRT&gt;",A1861))),1,0)</f>
        <v>3</v>
      </c>
      <c r="H1861" s="14">
        <f t="shared" si="462"/>
        <v>3</v>
      </c>
      <c r="I1861" s="14">
        <f t="shared" si="462"/>
        <v>1</v>
      </c>
      <c r="J1861" s="14">
        <f t="shared" si="462"/>
        <v>2</v>
      </c>
      <c r="K1861" s="14">
        <f t="shared" si="462"/>
        <v>0</v>
      </c>
      <c r="L1861" s="14" t="str">
        <f t="shared" si="457"/>
        <v>3.3.1.2</v>
      </c>
      <c r="M1861" s="15" t="str">
        <f t="shared" si="458"/>
        <v>--</v>
      </c>
      <c r="N1861" s="14" t="str">
        <f t="shared" si="459"/>
        <v/>
      </c>
      <c r="O1861" s="15" t="str">
        <f t="shared" ref="O1861:O1924" si="464">IF(ISERROR(FIND(O$4,$A1861)),"",1)</f>
        <v/>
      </c>
      <c r="P1861" s="15" t="str">
        <f>IF(N1861=1,FLOOR(MAX($P$4:P1860),1)+1,IF(AND(P1860&lt;&gt;"",O1860&lt;&gt;1),MAX($P$4:P1860)+0.1,""))</f>
        <v/>
      </c>
      <c r="Q1861" s="5">
        <f>ROW()</f>
        <v>1861</v>
      </c>
    </row>
    <row r="1862" spans="1:17" x14ac:dyDescent="0.3">
      <c r="A1862" s="1" t="s">
        <v>1123</v>
      </c>
      <c r="B1862" s="5"/>
      <c r="C1862" s="14">
        <f t="shared" ref="C1862:D1925" si="465">(LEN($A1862)-LEN(SUBSTITUTE($A1862,C$3,"")))/LEN(C$3)</f>
        <v>0</v>
      </c>
      <c r="D1862" s="14">
        <f t="shared" si="465"/>
        <v>0</v>
      </c>
      <c r="E1862" s="14" t="str">
        <f t="shared" ref="E1862:E1925" si="466">IF(AND(C1862&gt;0,D1862&gt;0),IF(FIND(D$3,A1862)&gt;FIND(C$3,A1862),"WARNING","OK"),"")</f>
        <v/>
      </c>
      <c r="F1862" s="14">
        <f t="shared" ref="F1862:F1925" si="467">F1861+C1862-D1862</f>
        <v>3</v>
      </c>
      <c r="G1862" s="14">
        <f t="shared" si="463"/>
        <v>3</v>
      </c>
      <c r="H1862" s="14">
        <f t="shared" ref="H1862:K1877" si="468">IF(G1862&lt;&gt;G1861,0,IF(AND(($F1861-$D1862)=(H$3-1),$F1862=H$3),H1861+1,H1861))</f>
        <v>3</v>
      </c>
      <c r="I1862" s="14">
        <f t="shared" si="468"/>
        <v>1</v>
      </c>
      <c r="J1862" s="14">
        <f t="shared" si="468"/>
        <v>2</v>
      </c>
      <c r="K1862" s="14">
        <f t="shared" si="468"/>
        <v>0</v>
      </c>
      <c r="L1862" s="14" t="str">
        <f t="shared" ref="L1862:L1925" si="469">SUBSTITUTE(G1862&amp;"."&amp;H1862&amp;"."&amp;I1862&amp;"."&amp;J1862&amp;"."&amp;K1862,".0","")</f>
        <v>3.3.1.2</v>
      </c>
      <c r="M1862" s="15" t="str">
        <f t="shared" ref="M1862:M1925" si="470">IF(ISERROR(FIND("&lt;SPT&gt;&lt;TTL&gt;",A1862)),"--",SUBSTITUTE(SUBSTITUTE(MID(A1862&amp;A1863,FIND("&lt;SPT&gt;&lt;TTL&gt;",A1862&amp;A1863)+10,FIND("&lt;/TTL&gt;",A1862&amp;A1863)-FIND("&lt;SPT&gt;&lt;TTL&gt;",A1862&amp;A1863)-10),"&lt;SUB&gt;",""),"&lt;/SUB&gt;",""))</f>
        <v>--</v>
      </c>
      <c r="N1862" s="14" t="str">
        <f t="shared" ref="N1862:N1925" si="471">IF(ISERROR(FIND(N$4,UPPER($A1862))),"",1)</f>
        <v/>
      </c>
      <c r="O1862" s="15" t="str">
        <f t="shared" si="464"/>
        <v/>
      </c>
      <c r="P1862" s="15" t="str">
        <f>IF(N1862=1,FLOOR(MAX($P$4:P1861),1)+1,IF(AND(P1861&lt;&gt;"",O1861&lt;&gt;1),MAX($P$4:P1861)+0.1,""))</f>
        <v/>
      </c>
      <c r="Q1862" s="5">
        <f>ROW()</f>
        <v>1862</v>
      </c>
    </row>
    <row r="1863" spans="1:17" x14ac:dyDescent="0.3">
      <c r="A1863" s="1" t="s">
        <v>1124</v>
      </c>
      <c r="B1863" s="5"/>
      <c r="C1863" s="14">
        <f t="shared" si="465"/>
        <v>0</v>
      </c>
      <c r="D1863" s="14">
        <f t="shared" si="465"/>
        <v>0</v>
      </c>
      <c r="E1863" s="14" t="str">
        <f t="shared" si="466"/>
        <v/>
      </c>
      <c r="F1863" s="14">
        <f t="shared" si="467"/>
        <v>3</v>
      </c>
      <c r="G1863" s="14">
        <f t="shared" si="463"/>
        <v>3</v>
      </c>
      <c r="H1863" s="14">
        <f t="shared" si="468"/>
        <v>3</v>
      </c>
      <c r="I1863" s="14">
        <f t="shared" si="468"/>
        <v>1</v>
      </c>
      <c r="J1863" s="14">
        <f t="shared" si="468"/>
        <v>2</v>
      </c>
      <c r="K1863" s="14">
        <f t="shared" si="468"/>
        <v>0</v>
      </c>
      <c r="L1863" s="14" t="str">
        <f t="shared" si="469"/>
        <v>3.3.1.2</v>
      </c>
      <c r="M1863" s="15" t="str">
        <f t="shared" si="470"/>
        <v>--</v>
      </c>
      <c r="N1863" s="14" t="str">
        <f t="shared" si="471"/>
        <v/>
      </c>
      <c r="O1863" s="15" t="str">
        <f t="shared" si="464"/>
        <v/>
      </c>
      <c r="P1863" s="15" t="str">
        <f>IF(N1863=1,FLOOR(MAX($P$4:P1862),1)+1,IF(AND(P1862&lt;&gt;"",O1862&lt;&gt;1),MAX($P$4:P1862)+0.1,""))</f>
        <v/>
      </c>
      <c r="Q1863" s="5">
        <f>ROW()</f>
        <v>1863</v>
      </c>
    </row>
    <row r="1864" spans="1:17" x14ac:dyDescent="0.3">
      <c r="A1864" s="1" t="s">
        <v>1125</v>
      </c>
      <c r="B1864" s="5"/>
      <c r="C1864" s="14">
        <f t="shared" si="465"/>
        <v>0</v>
      </c>
      <c r="D1864" s="14">
        <f t="shared" si="465"/>
        <v>0</v>
      </c>
      <c r="E1864" s="14" t="str">
        <f t="shared" si="466"/>
        <v/>
      </c>
      <c r="F1864" s="14">
        <f t="shared" si="467"/>
        <v>3</v>
      </c>
      <c r="G1864" s="14">
        <f t="shared" si="463"/>
        <v>3</v>
      </c>
      <c r="H1864" s="14">
        <f t="shared" si="468"/>
        <v>3</v>
      </c>
      <c r="I1864" s="14">
        <f t="shared" si="468"/>
        <v>1</v>
      </c>
      <c r="J1864" s="14">
        <f t="shared" si="468"/>
        <v>2</v>
      </c>
      <c r="K1864" s="14">
        <f t="shared" si="468"/>
        <v>0</v>
      </c>
      <c r="L1864" s="14" t="str">
        <f t="shared" si="469"/>
        <v>3.3.1.2</v>
      </c>
      <c r="M1864" s="15" t="str">
        <f t="shared" si="470"/>
        <v>--</v>
      </c>
      <c r="N1864" s="14" t="str">
        <f t="shared" si="471"/>
        <v/>
      </c>
      <c r="O1864" s="15" t="str">
        <f t="shared" si="464"/>
        <v/>
      </c>
      <c r="P1864" s="15" t="str">
        <f>IF(N1864=1,FLOOR(MAX($P$4:P1863),1)+1,IF(AND(P1863&lt;&gt;"",O1863&lt;&gt;1),MAX($P$4:P1863)+0.1,""))</f>
        <v/>
      </c>
      <c r="Q1864" s="5">
        <f>ROW()</f>
        <v>1864</v>
      </c>
    </row>
    <row r="1865" spans="1:17" x14ac:dyDescent="0.3">
      <c r="A1865" s="1" t="s">
        <v>55</v>
      </c>
      <c r="B1865" s="5"/>
      <c r="C1865" s="14">
        <f t="shared" si="465"/>
        <v>0</v>
      </c>
      <c r="D1865" s="14">
        <f t="shared" si="465"/>
        <v>0</v>
      </c>
      <c r="E1865" s="14" t="str">
        <f t="shared" si="466"/>
        <v/>
      </c>
      <c r="F1865" s="14">
        <f t="shared" si="467"/>
        <v>3</v>
      </c>
      <c r="G1865" s="14">
        <f t="shared" si="463"/>
        <v>3</v>
      </c>
      <c r="H1865" s="14">
        <f t="shared" si="468"/>
        <v>3</v>
      </c>
      <c r="I1865" s="14">
        <f t="shared" si="468"/>
        <v>1</v>
      </c>
      <c r="J1865" s="14">
        <f t="shared" si="468"/>
        <v>2</v>
      </c>
      <c r="K1865" s="14">
        <f t="shared" si="468"/>
        <v>0</v>
      </c>
      <c r="L1865" s="14" t="str">
        <f t="shared" si="469"/>
        <v>3.3.1.2</v>
      </c>
      <c r="M1865" s="15" t="str">
        <f t="shared" si="470"/>
        <v>--</v>
      </c>
      <c r="N1865" s="14" t="str">
        <f t="shared" si="471"/>
        <v/>
      </c>
      <c r="O1865" s="15" t="str">
        <f t="shared" si="464"/>
        <v/>
      </c>
      <c r="P1865" s="15" t="str">
        <f>IF(N1865=1,FLOOR(MAX($P$4:P1864),1)+1,IF(AND(P1864&lt;&gt;"",O1864&lt;&gt;1),MAX($P$4:P1864)+0.1,""))</f>
        <v/>
      </c>
      <c r="Q1865" s="5">
        <f>ROW()</f>
        <v>1865</v>
      </c>
    </row>
    <row r="1866" spans="1:17" x14ac:dyDescent="0.3">
      <c r="A1866" s="1" t="s">
        <v>1126</v>
      </c>
      <c r="B1866" s="5"/>
      <c r="C1866" s="14">
        <f t="shared" si="465"/>
        <v>0</v>
      </c>
      <c r="D1866" s="14">
        <f t="shared" si="465"/>
        <v>0</v>
      </c>
      <c r="E1866" s="14" t="str">
        <f t="shared" si="466"/>
        <v/>
      </c>
      <c r="F1866" s="14">
        <f t="shared" si="467"/>
        <v>3</v>
      </c>
      <c r="G1866" s="14">
        <f t="shared" si="463"/>
        <v>3</v>
      </c>
      <c r="H1866" s="14">
        <f t="shared" si="468"/>
        <v>3</v>
      </c>
      <c r="I1866" s="14">
        <f t="shared" si="468"/>
        <v>1</v>
      </c>
      <c r="J1866" s="14">
        <f t="shared" si="468"/>
        <v>2</v>
      </c>
      <c r="K1866" s="14">
        <f t="shared" si="468"/>
        <v>0</v>
      </c>
      <c r="L1866" s="14" t="str">
        <f t="shared" si="469"/>
        <v>3.3.1.2</v>
      </c>
      <c r="M1866" s="15" t="str">
        <f t="shared" si="470"/>
        <v>--</v>
      </c>
      <c r="N1866" s="14" t="str">
        <f t="shared" si="471"/>
        <v/>
      </c>
      <c r="O1866" s="15" t="str">
        <f t="shared" si="464"/>
        <v/>
      </c>
      <c r="P1866" s="15" t="str">
        <f>IF(N1866=1,FLOOR(MAX($P$4:P1865),1)+1,IF(AND(P1865&lt;&gt;"",O1865&lt;&gt;1),MAX($P$4:P1865)+0.1,""))</f>
        <v/>
      </c>
      <c r="Q1866" s="5">
        <f>ROW()</f>
        <v>1866</v>
      </c>
    </row>
    <row r="1867" spans="1:17" x14ac:dyDescent="0.3">
      <c r="A1867" s="1" t="s">
        <v>1127</v>
      </c>
      <c r="B1867" s="5"/>
      <c r="C1867" s="14">
        <f t="shared" si="465"/>
        <v>0</v>
      </c>
      <c r="D1867" s="14">
        <f t="shared" si="465"/>
        <v>0</v>
      </c>
      <c r="E1867" s="14" t="str">
        <f t="shared" si="466"/>
        <v/>
      </c>
      <c r="F1867" s="14">
        <f t="shared" si="467"/>
        <v>3</v>
      </c>
      <c r="G1867" s="14">
        <f t="shared" si="463"/>
        <v>3</v>
      </c>
      <c r="H1867" s="14">
        <f t="shared" si="468"/>
        <v>3</v>
      </c>
      <c r="I1867" s="14">
        <f t="shared" si="468"/>
        <v>1</v>
      </c>
      <c r="J1867" s="14">
        <f t="shared" si="468"/>
        <v>2</v>
      </c>
      <c r="K1867" s="14">
        <f t="shared" si="468"/>
        <v>0</v>
      </c>
      <c r="L1867" s="14" t="str">
        <f t="shared" si="469"/>
        <v>3.3.1.2</v>
      </c>
      <c r="M1867" s="15" t="str">
        <f t="shared" si="470"/>
        <v>--</v>
      </c>
      <c r="N1867" s="14" t="str">
        <f t="shared" si="471"/>
        <v/>
      </c>
      <c r="O1867" s="15" t="str">
        <f t="shared" si="464"/>
        <v/>
      </c>
      <c r="P1867" s="15" t="str">
        <f>IF(N1867=1,FLOOR(MAX($P$4:P1866),1)+1,IF(AND(P1866&lt;&gt;"",O1866&lt;&gt;1),MAX($P$4:P1866)+0.1,""))</f>
        <v/>
      </c>
      <c r="Q1867" s="5">
        <f>ROW()</f>
        <v>1867</v>
      </c>
    </row>
    <row r="1868" spans="1:17" x14ac:dyDescent="0.3">
      <c r="A1868" s="1" t="s">
        <v>1128</v>
      </c>
      <c r="B1868" s="5"/>
      <c r="C1868" s="14">
        <f t="shared" si="465"/>
        <v>0</v>
      </c>
      <c r="D1868" s="14">
        <f t="shared" si="465"/>
        <v>0</v>
      </c>
      <c r="E1868" s="14" t="str">
        <f t="shared" si="466"/>
        <v/>
      </c>
      <c r="F1868" s="14">
        <f t="shared" si="467"/>
        <v>3</v>
      </c>
      <c r="G1868" s="14">
        <f t="shared" si="463"/>
        <v>3</v>
      </c>
      <c r="H1868" s="14">
        <f t="shared" si="468"/>
        <v>3</v>
      </c>
      <c r="I1868" s="14">
        <f t="shared" si="468"/>
        <v>1</v>
      </c>
      <c r="J1868" s="14">
        <f t="shared" si="468"/>
        <v>2</v>
      </c>
      <c r="K1868" s="14">
        <f t="shared" si="468"/>
        <v>0</v>
      </c>
      <c r="L1868" s="14" t="str">
        <f t="shared" si="469"/>
        <v>3.3.1.2</v>
      </c>
      <c r="M1868" s="15" t="str">
        <f t="shared" si="470"/>
        <v>--</v>
      </c>
      <c r="N1868" s="14" t="str">
        <f t="shared" si="471"/>
        <v/>
      </c>
      <c r="O1868" s="15" t="str">
        <f t="shared" si="464"/>
        <v/>
      </c>
      <c r="P1868" s="15" t="str">
        <f>IF(N1868=1,FLOOR(MAX($P$4:P1867),1)+1,IF(AND(P1867&lt;&gt;"",O1867&lt;&gt;1),MAX($P$4:P1867)+0.1,""))</f>
        <v/>
      </c>
      <c r="Q1868" s="5">
        <f>ROW()</f>
        <v>1868</v>
      </c>
    </row>
    <row r="1869" spans="1:17" x14ac:dyDescent="0.3">
      <c r="A1869" s="1" t="s">
        <v>55</v>
      </c>
      <c r="B1869" s="5"/>
      <c r="C1869" s="14">
        <f t="shared" si="465"/>
        <v>0</v>
      </c>
      <c r="D1869" s="14">
        <f t="shared" si="465"/>
        <v>0</v>
      </c>
      <c r="E1869" s="14" t="str">
        <f t="shared" si="466"/>
        <v/>
      </c>
      <c r="F1869" s="14">
        <f t="shared" si="467"/>
        <v>3</v>
      </c>
      <c r="G1869" s="14">
        <f t="shared" si="463"/>
        <v>3</v>
      </c>
      <c r="H1869" s="14">
        <f t="shared" si="468"/>
        <v>3</v>
      </c>
      <c r="I1869" s="14">
        <f t="shared" si="468"/>
        <v>1</v>
      </c>
      <c r="J1869" s="14">
        <f t="shared" si="468"/>
        <v>2</v>
      </c>
      <c r="K1869" s="14">
        <f t="shared" si="468"/>
        <v>0</v>
      </c>
      <c r="L1869" s="14" t="str">
        <f t="shared" si="469"/>
        <v>3.3.1.2</v>
      </c>
      <c r="M1869" s="15" t="str">
        <f t="shared" si="470"/>
        <v>--</v>
      </c>
      <c r="N1869" s="14" t="str">
        <f t="shared" si="471"/>
        <v/>
      </c>
      <c r="O1869" s="15" t="str">
        <f t="shared" si="464"/>
        <v/>
      </c>
      <c r="P1869" s="15" t="str">
        <f>IF(N1869=1,FLOOR(MAX($P$4:P1868),1)+1,IF(AND(P1868&lt;&gt;"",O1868&lt;&gt;1),MAX($P$4:P1868)+0.1,""))</f>
        <v/>
      </c>
      <c r="Q1869" s="5">
        <f>ROW()</f>
        <v>1869</v>
      </c>
    </row>
    <row r="1870" spans="1:17" x14ac:dyDescent="0.3">
      <c r="A1870" s="1" t="s">
        <v>1129</v>
      </c>
      <c r="B1870" s="5"/>
      <c r="C1870" s="14">
        <f t="shared" si="465"/>
        <v>0</v>
      </c>
      <c r="D1870" s="14">
        <f t="shared" si="465"/>
        <v>0</v>
      </c>
      <c r="E1870" s="14" t="str">
        <f t="shared" si="466"/>
        <v/>
      </c>
      <c r="F1870" s="14">
        <f t="shared" si="467"/>
        <v>3</v>
      </c>
      <c r="G1870" s="14">
        <f t="shared" si="463"/>
        <v>3</v>
      </c>
      <c r="H1870" s="14">
        <f t="shared" si="468"/>
        <v>3</v>
      </c>
      <c r="I1870" s="14">
        <f t="shared" si="468"/>
        <v>1</v>
      </c>
      <c r="J1870" s="14">
        <f t="shared" si="468"/>
        <v>2</v>
      </c>
      <c r="K1870" s="14">
        <f t="shared" si="468"/>
        <v>0</v>
      </c>
      <c r="L1870" s="14" t="str">
        <f t="shared" si="469"/>
        <v>3.3.1.2</v>
      </c>
      <c r="M1870" s="15" t="str">
        <f t="shared" si="470"/>
        <v>--</v>
      </c>
      <c r="N1870" s="14" t="str">
        <f t="shared" si="471"/>
        <v/>
      </c>
      <c r="O1870" s="15" t="str">
        <f t="shared" si="464"/>
        <v/>
      </c>
      <c r="P1870" s="15" t="str">
        <f>IF(N1870=1,FLOOR(MAX($P$4:P1869),1)+1,IF(AND(P1869&lt;&gt;"",O1869&lt;&gt;1),MAX($P$4:P1869)+0.1,""))</f>
        <v/>
      </c>
      <c r="Q1870" s="5">
        <f>ROW()</f>
        <v>1870</v>
      </c>
    </row>
    <row r="1871" spans="1:17" x14ac:dyDescent="0.3">
      <c r="A1871" s="1" t="s">
        <v>1130</v>
      </c>
      <c r="B1871" s="5"/>
      <c r="C1871" s="14">
        <f t="shared" si="465"/>
        <v>0</v>
      </c>
      <c r="D1871" s="14">
        <f t="shared" si="465"/>
        <v>0</v>
      </c>
      <c r="E1871" s="14" t="str">
        <f t="shared" si="466"/>
        <v/>
      </c>
      <c r="F1871" s="14">
        <f t="shared" si="467"/>
        <v>3</v>
      </c>
      <c r="G1871" s="14">
        <f t="shared" si="463"/>
        <v>3</v>
      </c>
      <c r="H1871" s="14">
        <f t="shared" si="468"/>
        <v>3</v>
      </c>
      <c r="I1871" s="14">
        <f t="shared" si="468"/>
        <v>1</v>
      </c>
      <c r="J1871" s="14">
        <f t="shared" si="468"/>
        <v>2</v>
      </c>
      <c r="K1871" s="14">
        <f t="shared" si="468"/>
        <v>0</v>
      </c>
      <c r="L1871" s="14" t="str">
        <f t="shared" si="469"/>
        <v>3.3.1.2</v>
      </c>
      <c r="M1871" s="15" t="str">
        <f t="shared" si="470"/>
        <v>--</v>
      </c>
      <c r="N1871" s="14" t="str">
        <f t="shared" si="471"/>
        <v/>
      </c>
      <c r="O1871" s="15" t="str">
        <f t="shared" si="464"/>
        <v/>
      </c>
      <c r="P1871" s="15" t="str">
        <f>IF(N1871=1,FLOOR(MAX($P$4:P1870),1)+1,IF(AND(P1870&lt;&gt;"",O1870&lt;&gt;1),MAX($P$4:P1870)+0.1,""))</f>
        <v/>
      </c>
      <c r="Q1871" s="5">
        <f>ROW()</f>
        <v>1871</v>
      </c>
    </row>
    <row r="1872" spans="1:17" x14ac:dyDescent="0.3">
      <c r="A1872" s="1" t="s">
        <v>1131</v>
      </c>
      <c r="B1872" s="5"/>
      <c r="C1872" s="14">
        <f t="shared" si="465"/>
        <v>0</v>
      </c>
      <c r="D1872" s="14">
        <f t="shared" si="465"/>
        <v>0</v>
      </c>
      <c r="E1872" s="14" t="str">
        <f t="shared" si="466"/>
        <v/>
      </c>
      <c r="F1872" s="14">
        <f t="shared" si="467"/>
        <v>3</v>
      </c>
      <c r="G1872" s="14">
        <f t="shared" si="463"/>
        <v>3</v>
      </c>
      <c r="H1872" s="14">
        <f t="shared" si="468"/>
        <v>3</v>
      </c>
      <c r="I1872" s="14">
        <f t="shared" si="468"/>
        <v>1</v>
      </c>
      <c r="J1872" s="14">
        <f t="shared" si="468"/>
        <v>2</v>
      </c>
      <c r="K1872" s="14">
        <f t="shared" si="468"/>
        <v>0</v>
      </c>
      <c r="L1872" s="14" t="str">
        <f t="shared" si="469"/>
        <v>3.3.1.2</v>
      </c>
      <c r="M1872" s="15" t="str">
        <f t="shared" si="470"/>
        <v>--</v>
      </c>
      <c r="N1872" s="14" t="str">
        <f t="shared" si="471"/>
        <v/>
      </c>
      <c r="O1872" s="15" t="str">
        <f t="shared" si="464"/>
        <v/>
      </c>
      <c r="P1872" s="15" t="str">
        <f>IF(N1872=1,FLOOR(MAX($P$4:P1871),1)+1,IF(AND(P1871&lt;&gt;"",O1871&lt;&gt;1),MAX($P$4:P1871)+0.1,""))</f>
        <v/>
      </c>
      <c r="Q1872" s="5">
        <f>ROW()</f>
        <v>1872</v>
      </c>
    </row>
    <row r="1873" spans="1:17" x14ac:dyDescent="0.3">
      <c r="A1873" s="1" t="s">
        <v>1132</v>
      </c>
      <c r="B1873" s="5"/>
      <c r="C1873" s="14">
        <f t="shared" si="465"/>
        <v>0</v>
      </c>
      <c r="D1873" s="14">
        <f t="shared" si="465"/>
        <v>0</v>
      </c>
      <c r="E1873" s="14" t="str">
        <f t="shared" si="466"/>
        <v/>
      </c>
      <c r="F1873" s="14">
        <f t="shared" si="467"/>
        <v>3</v>
      </c>
      <c r="G1873" s="14">
        <f t="shared" si="463"/>
        <v>3</v>
      </c>
      <c r="H1873" s="14">
        <f t="shared" si="468"/>
        <v>3</v>
      </c>
      <c r="I1873" s="14">
        <f t="shared" si="468"/>
        <v>1</v>
      </c>
      <c r="J1873" s="14">
        <f t="shared" si="468"/>
        <v>2</v>
      </c>
      <c r="K1873" s="14">
        <f t="shared" si="468"/>
        <v>0</v>
      </c>
      <c r="L1873" s="14" t="str">
        <f t="shared" si="469"/>
        <v>3.3.1.2</v>
      </c>
      <c r="M1873" s="15" t="str">
        <f t="shared" si="470"/>
        <v>--</v>
      </c>
      <c r="N1873" s="14" t="str">
        <f t="shared" si="471"/>
        <v/>
      </c>
      <c r="O1873" s="15" t="str">
        <f t="shared" si="464"/>
        <v/>
      </c>
      <c r="P1873" s="15" t="str">
        <f>IF(N1873=1,FLOOR(MAX($P$4:P1872),1)+1,IF(AND(P1872&lt;&gt;"",O1872&lt;&gt;1),MAX($P$4:P1872)+0.1,""))</f>
        <v/>
      </c>
      <c r="Q1873" s="5">
        <f>ROW()</f>
        <v>1873</v>
      </c>
    </row>
    <row r="1874" spans="1:17" x14ac:dyDescent="0.3">
      <c r="A1874" s="1" t="s">
        <v>1133</v>
      </c>
      <c r="B1874" s="5"/>
      <c r="C1874" s="14">
        <f t="shared" si="465"/>
        <v>0</v>
      </c>
      <c r="D1874" s="14">
        <f t="shared" si="465"/>
        <v>0</v>
      </c>
      <c r="E1874" s="14" t="str">
        <f t="shared" si="466"/>
        <v/>
      </c>
      <c r="F1874" s="14">
        <f t="shared" si="467"/>
        <v>3</v>
      </c>
      <c r="G1874" s="14">
        <f t="shared" si="463"/>
        <v>3</v>
      </c>
      <c r="H1874" s="14">
        <f t="shared" si="468"/>
        <v>3</v>
      </c>
      <c r="I1874" s="14">
        <f t="shared" si="468"/>
        <v>1</v>
      </c>
      <c r="J1874" s="14">
        <f t="shared" si="468"/>
        <v>2</v>
      </c>
      <c r="K1874" s="14">
        <f t="shared" si="468"/>
        <v>0</v>
      </c>
      <c r="L1874" s="14" t="str">
        <f t="shared" si="469"/>
        <v>3.3.1.2</v>
      </c>
      <c r="M1874" s="15" t="str">
        <f t="shared" si="470"/>
        <v>--</v>
      </c>
      <c r="N1874" s="14" t="str">
        <f t="shared" si="471"/>
        <v/>
      </c>
      <c r="O1874" s="15" t="str">
        <f t="shared" si="464"/>
        <v/>
      </c>
      <c r="P1874" s="15" t="str">
        <f>IF(N1874=1,FLOOR(MAX($P$4:P1873),1)+1,IF(AND(P1873&lt;&gt;"",O1873&lt;&gt;1),MAX($P$4:P1873)+0.1,""))</f>
        <v/>
      </c>
      <c r="Q1874" s="5">
        <f>ROW()</f>
        <v>1874</v>
      </c>
    </row>
    <row r="1875" spans="1:17" x14ac:dyDescent="0.3">
      <c r="A1875" s="1" t="s">
        <v>1134</v>
      </c>
      <c r="B1875" s="5"/>
      <c r="C1875" s="14">
        <f t="shared" si="465"/>
        <v>0</v>
      </c>
      <c r="D1875" s="14">
        <f t="shared" si="465"/>
        <v>0</v>
      </c>
      <c r="E1875" s="14" t="str">
        <f t="shared" si="466"/>
        <v/>
      </c>
      <c r="F1875" s="14">
        <f t="shared" si="467"/>
        <v>3</v>
      </c>
      <c r="G1875" s="14">
        <f t="shared" si="463"/>
        <v>3</v>
      </c>
      <c r="H1875" s="14">
        <f t="shared" si="468"/>
        <v>3</v>
      </c>
      <c r="I1875" s="14">
        <f t="shared" si="468"/>
        <v>1</v>
      </c>
      <c r="J1875" s="14">
        <f t="shared" si="468"/>
        <v>2</v>
      </c>
      <c r="K1875" s="14">
        <f t="shared" si="468"/>
        <v>0</v>
      </c>
      <c r="L1875" s="14" t="str">
        <f t="shared" si="469"/>
        <v>3.3.1.2</v>
      </c>
      <c r="M1875" s="15" t="str">
        <f t="shared" si="470"/>
        <v>--</v>
      </c>
      <c r="N1875" s="14" t="str">
        <f t="shared" si="471"/>
        <v/>
      </c>
      <c r="O1875" s="15" t="str">
        <f t="shared" si="464"/>
        <v/>
      </c>
      <c r="P1875" s="15" t="str">
        <f>IF(N1875=1,FLOOR(MAX($P$4:P1874),1)+1,IF(AND(P1874&lt;&gt;"",O1874&lt;&gt;1),MAX($P$4:P1874)+0.1,""))</f>
        <v/>
      </c>
      <c r="Q1875" s="5">
        <f>ROW()</f>
        <v>1875</v>
      </c>
    </row>
    <row r="1876" spans="1:17" x14ac:dyDescent="0.3">
      <c r="A1876" s="1" t="s">
        <v>1135</v>
      </c>
      <c r="B1876" s="5"/>
      <c r="C1876" s="14">
        <f t="shared" si="465"/>
        <v>0</v>
      </c>
      <c r="D1876" s="14">
        <f t="shared" si="465"/>
        <v>0</v>
      </c>
      <c r="E1876" s="14" t="str">
        <f t="shared" si="466"/>
        <v/>
      </c>
      <c r="F1876" s="14">
        <f t="shared" si="467"/>
        <v>3</v>
      </c>
      <c r="G1876" s="14">
        <f t="shared" si="463"/>
        <v>3</v>
      </c>
      <c r="H1876" s="14">
        <f t="shared" si="468"/>
        <v>3</v>
      </c>
      <c r="I1876" s="14">
        <f t="shared" si="468"/>
        <v>1</v>
      </c>
      <c r="J1876" s="14">
        <f t="shared" si="468"/>
        <v>2</v>
      </c>
      <c r="K1876" s="14">
        <f t="shared" si="468"/>
        <v>0</v>
      </c>
      <c r="L1876" s="14" t="str">
        <f t="shared" si="469"/>
        <v>3.3.1.2</v>
      </c>
      <c r="M1876" s="15" t="str">
        <f t="shared" si="470"/>
        <v>--</v>
      </c>
      <c r="N1876" s="14" t="str">
        <f t="shared" si="471"/>
        <v/>
      </c>
      <c r="O1876" s="15" t="str">
        <f t="shared" si="464"/>
        <v/>
      </c>
      <c r="P1876" s="15" t="str">
        <f>IF(N1876=1,FLOOR(MAX($P$4:P1875),1)+1,IF(AND(P1875&lt;&gt;"",O1875&lt;&gt;1),MAX($P$4:P1875)+0.1,""))</f>
        <v/>
      </c>
      <c r="Q1876" s="5">
        <f>ROW()</f>
        <v>1876</v>
      </c>
    </row>
    <row r="1877" spans="1:17" x14ac:dyDescent="0.3">
      <c r="A1877" s="1" t="s">
        <v>1136</v>
      </c>
      <c r="B1877" s="5"/>
      <c r="C1877" s="14">
        <f t="shared" si="465"/>
        <v>0</v>
      </c>
      <c r="D1877" s="14">
        <f t="shared" si="465"/>
        <v>0</v>
      </c>
      <c r="E1877" s="14" t="str">
        <f t="shared" si="466"/>
        <v/>
      </c>
      <c r="F1877" s="14">
        <f t="shared" si="467"/>
        <v>3</v>
      </c>
      <c r="G1877" s="14">
        <f t="shared" si="463"/>
        <v>3</v>
      </c>
      <c r="H1877" s="14">
        <f t="shared" si="468"/>
        <v>3</v>
      </c>
      <c r="I1877" s="14">
        <f t="shared" si="468"/>
        <v>1</v>
      </c>
      <c r="J1877" s="14">
        <f t="shared" si="468"/>
        <v>2</v>
      </c>
      <c r="K1877" s="14">
        <f t="shared" si="468"/>
        <v>0</v>
      </c>
      <c r="L1877" s="14" t="str">
        <f t="shared" si="469"/>
        <v>3.3.1.2</v>
      </c>
      <c r="M1877" s="15" t="str">
        <f t="shared" si="470"/>
        <v>--</v>
      </c>
      <c r="N1877" s="14" t="str">
        <f t="shared" si="471"/>
        <v/>
      </c>
      <c r="O1877" s="15" t="str">
        <f t="shared" si="464"/>
        <v/>
      </c>
      <c r="P1877" s="15" t="str">
        <f>IF(N1877=1,FLOOR(MAX($P$4:P1876),1)+1,IF(AND(P1876&lt;&gt;"",O1876&lt;&gt;1),MAX($P$4:P1876)+0.1,""))</f>
        <v/>
      </c>
      <c r="Q1877" s="5">
        <f>ROW()</f>
        <v>1877</v>
      </c>
    </row>
    <row r="1878" spans="1:17" x14ac:dyDescent="0.3">
      <c r="A1878" s="1" t="s">
        <v>1137</v>
      </c>
      <c r="B1878" s="5"/>
      <c r="C1878" s="14">
        <f t="shared" si="465"/>
        <v>0</v>
      </c>
      <c r="D1878" s="14">
        <f t="shared" si="465"/>
        <v>0</v>
      </c>
      <c r="E1878" s="14" t="str">
        <f t="shared" si="466"/>
        <v/>
      </c>
      <c r="F1878" s="14">
        <f t="shared" si="467"/>
        <v>3</v>
      </c>
      <c r="G1878" s="14">
        <f t="shared" si="463"/>
        <v>3</v>
      </c>
      <c r="H1878" s="14">
        <f t="shared" ref="H1878:K1893" si="472">IF(G1878&lt;&gt;G1877,0,IF(AND(($F1877-$D1878)=(H$3-1),$F1878=H$3),H1877+1,H1877))</f>
        <v>3</v>
      </c>
      <c r="I1878" s="14">
        <f t="shared" si="472"/>
        <v>1</v>
      </c>
      <c r="J1878" s="14">
        <f t="shared" si="472"/>
        <v>2</v>
      </c>
      <c r="K1878" s="14">
        <f t="shared" si="472"/>
        <v>0</v>
      </c>
      <c r="L1878" s="14" t="str">
        <f t="shared" si="469"/>
        <v>3.3.1.2</v>
      </c>
      <c r="M1878" s="15" t="str">
        <f t="shared" si="470"/>
        <v>--</v>
      </c>
      <c r="N1878" s="14" t="str">
        <f t="shared" si="471"/>
        <v/>
      </c>
      <c r="O1878" s="15" t="str">
        <f t="shared" si="464"/>
        <v/>
      </c>
      <c r="P1878" s="15" t="str">
        <f>IF(N1878=1,FLOOR(MAX($P$4:P1877),1)+1,IF(AND(P1877&lt;&gt;"",O1877&lt;&gt;1),MAX($P$4:P1877)+0.1,""))</f>
        <v/>
      </c>
      <c r="Q1878" s="5">
        <f>ROW()</f>
        <v>1878</v>
      </c>
    </row>
    <row r="1879" spans="1:17" x14ac:dyDescent="0.3">
      <c r="A1879" s="1" t="s">
        <v>1138</v>
      </c>
      <c r="B1879" s="5"/>
      <c r="C1879" s="14">
        <f t="shared" si="465"/>
        <v>0</v>
      </c>
      <c r="D1879" s="14">
        <f t="shared" si="465"/>
        <v>0</v>
      </c>
      <c r="E1879" s="14" t="str">
        <f t="shared" si="466"/>
        <v/>
      </c>
      <c r="F1879" s="14">
        <f t="shared" si="467"/>
        <v>3</v>
      </c>
      <c r="G1879" s="14">
        <f t="shared" si="463"/>
        <v>3</v>
      </c>
      <c r="H1879" s="14">
        <f t="shared" si="472"/>
        <v>3</v>
      </c>
      <c r="I1879" s="14">
        <f t="shared" si="472"/>
        <v>1</v>
      </c>
      <c r="J1879" s="14">
        <f t="shared" si="472"/>
        <v>2</v>
      </c>
      <c r="K1879" s="14">
        <f t="shared" si="472"/>
        <v>0</v>
      </c>
      <c r="L1879" s="14" t="str">
        <f t="shared" si="469"/>
        <v>3.3.1.2</v>
      </c>
      <c r="M1879" s="15" t="str">
        <f t="shared" si="470"/>
        <v>--</v>
      </c>
      <c r="N1879" s="14" t="str">
        <f t="shared" si="471"/>
        <v/>
      </c>
      <c r="O1879" s="15" t="str">
        <f t="shared" si="464"/>
        <v/>
      </c>
      <c r="P1879" s="15" t="str">
        <f>IF(N1879=1,FLOOR(MAX($P$4:P1878),1)+1,IF(AND(P1878&lt;&gt;"",O1878&lt;&gt;1),MAX($P$4:P1878)+0.1,""))</f>
        <v/>
      </c>
      <c r="Q1879" s="5">
        <f>ROW()</f>
        <v>1879</v>
      </c>
    </row>
    <row r="1880" spans="1:17" x14ac:dyDescent="0.3">
      <c r="A1880" s="1" t="s">
        <v>1139</v>
      </c>
      <c r="B1880" s="5"/>
      <c r="C1880" s="14">
        <f t="shared" si="465"/>
        <v>0</v>
      </c>
      <c r="D1880" s="14">
        <f t="shared" si="465"/>
        <v>0</v>
      </c>
      <c r="E1880" s="14" t="str">
        <f t="shared" si="466"/>
        <v/>
      </c>
      <c r="F1880" s="14">
        <f t="shared" si="467"/>
        <v>3</v>
      </c>
      <c r="G1880" s="14">
        <f t="shared" si="463"/>
        <v>3</v>
      </c>
      <c r="H1880" s="14">
        <f t="shared" si="472"/>
        <v>3</v>
      </c>
      <c r="I1880" s="14">
        <f t="shared" si="472"/>
        <v>1</v>
      </c>
      <c r="J1880" s="14">
        <f t="shared" si="472"/>
        <v>2</v>
      </c>
      <c r="K1880" s="14">
        <f t="shared" si="472"/>
        <v>0</v>
      </c>
      <c r="L1880" s="14" t="str">
        <f t="shared" si="469"/>
        <v>3.3.1.2</v>
      </c>
      <c r="M1880" s="15" t="str">
        <f t="shared" si="470"/>
        <v>--</v>
      </c>
      <c r="N1880" s="14" t="str">
        <f t="shared" si="471"/>
        <v/>
      </c>
      <c r="O1880" s="15" t="str">
        <f t="shared" si="464"/>
        <v/>
      </c>
      <c r="P1880" s="15" t="str">
        <f>IF(N1880=1,FLOOR(MAX($P$4:P1879),1)+1,IF(AND(P1879&lt;&gt;"",O1879&lt;&gt;1),MAX($P$4:P1879)+0.1,""))</f>
        <v/>
      </c>
      <c r="Q1880" s="5">
        <f>ROW()</f>
        <v>1880</v>
      </c>
    </row>
    <row r="1881" spans="1:17" x14ac:dyDescent="0.3">
      <c r="A1881" s="1" t="s">
        <v>1140</v>
      </c>
      <c r="B1881" s="5"/>
      <c r="C1881" s="14">
        <f t="shared" si="465"/>
        <v>0</v>
      </c>
      <c r="D1881" s="14">
        <f t="shared" si="465"/>
        <v>0</v>
      </c>
      <c r="E1881" s="14" t="str">
        <f t="shared" si="466"/>
        <v/>
      </c>
      <c r="F1881" s="14">
        <f t="shared" si="467"/>
        <v>3</v>
      </c>
      <c r="G1881" s="14">
        <f t="shared" si="463"/>
        <v>3</v>
      </c>
      <c r="H1881" s="14">
        <f t="shared" si="472"/>
        <v>3</v>
      </c>
      <c r="I1881" s="14">
        <f t="shared" si="472"/>
        <v>1</v>
      </c>
      <c r="J1881" s="14">
        <f t="shared" si="472"/>
        <v>2</v>
      </c>
      <c r="K1881" s="14">
        <f t="shared" si="472"/>
        <v>0</v>
      </c>
      <c r="L1881" s="14" t="str">
        <f t="shared" si="469"/>
        <v>3.3.1.2</v>
      </c>
      <c r="M1881" s="15" t="str">
        <f t="shared" si="470"/>
        <v>--</v>
      </c>
      <c r="N1881" s="14" t="str">
        <f t="shared" si="471"/>
        <v/>
      </c>
      <c r="O1881" s="15" t="str">
        <f t="shared" si="464"/>
        <v/>
      </c>
      <c r="P1881" s="15" t="str">
        <f>IF(N1881=1,FLOOR(MAX($P$4:P1880),1)+1,IF(AND(P1880&lt;&gt;"",O1880&lt;&gt;1),MAX($P$4:P1880)+0.1,""))</f>
        <v/>
      </c>
      <c r="Q1881" s="5">
        <f>ROW()</f>
        <v>1881</v>
      </c>
    </row>
    <row r="1882" spans="1:17" x14ac:dyDescent="0.3">
      <c r="A1882" s="1" t="s">
        <v>1141</v>
      </c>
      <c r="B1882" s="5"/>
      <c r="C1882" s="14">
        <f t="shared" si="465"/>
        <v>0</v>
      </c>
      <c r="D1882" s="14">
        <f t="shared" si="465"/>
        <v>0</v>
      </c>
      <c r="E1882" s="14" t="str">
        <f t="shared" si="466"/>
        <v/>
      </c>
      <c r="F1882" s="14">
        <f t="shared" si="467"/>
        <v>3</v>
      </c>
      <c r="G1882" s="14">
        <f t="shared" si="463"/>
        <v>3</v>
      </c>
      <c r="H1882" s="14">
        <f t="shared" si="472"/>
        <v>3</v>
      </c>
      <c r="I1882" s="14">
        <f t="shared" si="472"/>
        <v>1</v>
      </c>
      <c r="J1882" s="14">
        <f t="shared" si="472"/>
        <v>2</v>
      </c>
      <c r="K1882" s="14">
        <f t="shared" si="472"/>
        <v>0</v>
      </c>
      <c r="L1882" s="14" t="str">
        <f t="shared" si="469"/>
        <v>3.3.1.2</v>
      </c>
      <c r="M1882" s="15" t="str">
        <f t="shared" si="470"/>
        <v>--</v>
      </c>
      <c r="N1882" s="14" t="str">
        <f t="shared" si="471"/>
        <v/>
      </c>
      <c r="O1882" s="15" t="str">
        <f t="shared" si="464"/>
        <v/>
      </c>
      <c r="P1882" s="15" t="str">
        <f>IF(N1882=1,FLOOR(MAX($P$4:P1881),1)+1,IF(AND(P1881&lt;&gt;"",O1881&lt;&gt;1),MAX($P$4:P1881)+0.1,""))</f>
        <v/>
      </c>
      <c r="Q1882" s="5">
        <f>ROW()</f>
        <v>1882</v>
      </c>
    </row>
    <row r="1883" spans="1:17" x14ac:dyDescent="0.3">
      <c r="A1883" s="1" t="s">
        <v>1142</v>
      </c>
      <c r="B1883" s="5"/>
      <c r="C1883" s="14">
        <f t="shared" si="465"/>
        <v>0</v>
      </c>
      <c r="D1883" s="14">
        <f t="shared" si="465"/>
        <v>0</v>
      </c>
      <c r="E1883" s="14" t="str">
        <f t="shared" si="466"/>
        <v/>
      </c>
      <c r="F1883" s="14">
        <f t="shared" si="467"/>
        <v>3</v>
      </c>
      <c r="G1883" s="14">
        <f t="shared" si="463"/>
        <v>3</v>
      </c>
      <c r="H1883" s="14">
        <f t="shared" si="472"/>
        <v>3</v>
      </c>
      <c r="I1883" s="14">
        <f t="shared" si="472"/>
        <v>1</v>
      </c>
      <c r="J1883" s="14">
        <f t="shared" si="472"/>
        <v>2</v>
      </c>
      <c r="K1883" s="14">
        <f t="shared" si="472"/>
        <v>0</v>
      </c>
      <c r="L1883" s="14" t="str">
        <f t="shared" si="469"/>
        <v>3.3.1.2</v>
      </c>
      <c r="M1883" s="15" t="str">
        <f t="shared" si="470"/>
        <v>--</v>
      </c>
      <c r="N1883" s="14" t="str">
        <f t="shared" si="471"/>
        <v/>
      </c>
      <c r="O1883" s="15" t="str">
        <f t="shared" si="464"/>
        <v/>
      </c>
      <c r="P1883" s="15" t="str">
        <f>IF(N1883=1,FLOOR(MAX($P$4:P1882),1)+1,IF(AND(P1882&lt;&gt;"",O1882&lt;&gt;1),MAX($P$4:P1882)+0.1,""))</f>
        <v/>
      </c>
      <c r="Q1883" s="5">
        <f>ROW()</f>
        <v>1883</v>
      </c>
    </row>
    <row r="1884" spans="1:17" x14ac:dyDescent="0.3">
      <c r="A1884" s="1" t="s">
        <v>1143</v>
      </c>
      <c r="B1884" s="5"/>
      <c r="C1884" s="14">
        <f t="shared" si="465"/>
        <v>0</v>
      </c>
      <c r="D1884" s="14">
        <f t="shared" si="465"/>
        <v>0</v>
      </c>
      <c r="E1884" s="14" t="str">
        <f t="shared" si="466"/>
        <v/>
      </c>
      <c r="F1884" s="14">
        <f t="shared" si="467"/>
        <v>3</v>
      </c>
      <c r="G1884" s="14">
        <f t="shared" si="463"/>
        <v>3</v>
      </c>
      <c r="H1884" s="14">
        <f t="shared" si="472"/>
        <v>3</v>
      </c>
      <c r="I1884" s="14">
        <f t="shared" si="472"/>
        <v>1</v>
      </c>
      <c r="J1884" s="14">
        <f t="shared" si="472"/>
        <v>2</v>
      </c>
      <c r="K1884" s="14">
        <f t="shared" si="472"/>
        <v>0</v>
      </c>
      <c r="L1884" s="14" t="str">
        <f t="shared" si="469"/>
        <v>3.3.1.2</v>
      </c>
      <c r="M1884" s="15" t="str">
        <f t="shared" si="470"/>
        <v>--</v>
      </c>
      <c r="N1884" s="14" t="str">
        <f t="shared" si="471"/>
        <v/>
      </c>
      <c r="O1884" s="15" t="str">
        <f t="shared" si="464"/>
        <v/>
      </c>
      <c r="P1884" s="15" t="str">
        <f>IF(N1884=1,FLOOR(MAX($P$4:P1883),1)+1,IF(AND(P1883&lt;&gt;"",O1883&lt;&gt;1),MAX($P$4:P1883)+0.1,""))</f>
        <v/>
      </c>
      <c r="Q1884" s="5">
        <f>ROW()</f>
        <v>1884</v>
      </c>
    </row>
    <row r="1885" spans="1:17" x14ac:dyDescent="0.3">
      <c r="A1885" s="1" t="s">
        <v>1144</v>
      </c>
      <c r="B1885" s="5"/>
      <c r="C1885" s="14">
        <f t="shared" si="465"/>
        <v>0</v>
      </c>
      <c r="D1885" s="14">
        <f t="shared" si="465"/>
        <v>0</v>
      </c>
      <c r="E1885" s="14" t="str">
        <f t="shared" si="466"/>
        <v/>
      </c>
      <c r="F1885" s="14">
        <f t="shared" si="467"/>
        <v>3</v>
      </c>
      <c r="G1885" s="14">
        <f t="shared" si="463"/>
        <v>3</v>
      </c>
      <c r="H1885" s="14">
        <f t="shared" si="472"/>
        <v>3</v>
      </c>
      <c r="I1885" s="14">
        <f t="shared" si="472"/>
        <v>1</v>
      </c>
      <c r="J1885" s="14">
        <f t="shared" si="472"/>
        <v>2</v>
      </c>
      <c r="K1885" s="14">
        <f t="shared" si="472"/>
        <v>0</v>
      </c>
      <c r="L1885" s="14" t="str">
        <f t="shared" si="469"/>
        <v>3.3.1.2</v>
      </c>
      <c r="M1885" s="15" t="str">
        <f t="shared" si="470"/>
        <v>--</v>
      </c>
      <c r="N1885" s="14" t="str">
        <f t="shared" si="471"/>
        <v/>
      </c>
      <c r="O1885" s="15" t="str">
        <f t="shared" si="464"/>
        <v/>
      </c>
      <c r="P1885" s="15" t="str">
        <f>IF(N1885=1,FLOOR(MAX($P$4:P1884),1)+1,IF(AND(P1884&lt;&gt;"",O1884&lt;&gt;1),MAX($P$4:P1884)+0.1,""))</f>
        <v/>
      </c>
      <c r="Q1885" s="5">
        <f>ROW()</f>
        <v>1885</v>
      </c>
    </row>
    <row r="1886" spans="1:17" x14ac:dyDescent="0.3">
      <c r="A1886" s="1" t="s">
        <v>55</v>
      </c>
      <c r="B1886" s="5"/>
      <c r="C1886" s="14">
        <f t="shared" si="465"/>
        <v>0</v>
      </c>
      <c r="D1886" s="14">
        <f t="shared" si="465"/>
        <v>0</v>
      </c>
      <c r="E1886" s="14" t="str">
        <f t="shared" si="466"/>
        <v/>
      </c>
      <c r="F1886" s="14">
        <f t="shared" si="467"/>
        <v>3</v>
      </c>
      <c r="G1886" s="14">
        <f t="shared" si="463"/>
        <v>3</v>
      </c>
      <c r="H1886" s="14">
        <f t="shared" si="472"/>
        <v>3</v>
      </c>
      <c r="I1886" s="14">
        <f t="shared" si="472"/>
        <v>1</v>
      </c>
      <c r="J1886" s="14">
        <f t="shared" si="472"/>
        <v>2</v>
      </c>
      <c r="K1886" s="14">
        <f t="shared" si="472"/>
        <v>0</v>
      </c>
      <c r="L1886" s="14" t="str">
        <f t="shared" si="469"/>
        <v>3.3.1.2</v>
      </c>
      <c r="M1886" s="15" t="str">
        <f t="shared" si="470"/>
        <v>--</v>
      </c>
      <c r="N1886" s="14" t="str">
        <f t="shared" si="471"/>
        <v/>
      </c>
      <c r="O1886" s="15" t="str">
        <f t="shared" si="464"/>
        <v/>
      </c>
      <c r="P1886" s="15" t="str">
        <f>IF(N1886=1,FLOOR(MAX($P$4:P1885),1)+1,IF(AND(P1885&lt;&gt;"",O1885&lt;&gt;1),MAX($P$4:P1885)+0.1,""))</f>
        <v/>
      </c>
      <c r="Q1886" s="5">
        <f>ROW()</f>
        <v>1886</v>
      </c>
    </row>
    <row r="1887" spans="1:17" x14ac:dyDescent="0.3">
      <c r="A1887" s="1" t="s">
        <v>1145</v>
      </c>
      <c r="B1887" s="5"/>
      <c r="C1887" s="14">
        <f t="shared" si="465"/>
        <v>0</v>
      </c>
      <c r="D1887" s="14">
        <f t="shared" si="465"/>
        <v>0</v>
      </c>
      <c r="E1887" s="14" t="str">
        <f t="shared" si="466"/>
        <v/>
      </c>
      <c r="F1887" s="14">
        <f t="shared" si="467"/>
        <v>3</v>
      </c>
      <c r="G1887" s="14">
        <f t="shared" si="463"/>
        <v>3</v>
      </c>
      <c r="H1887" s="14">
        <f t="shared" si="472"/>
        <v>3</v>
      </c>
      <c r="I1887" s="14">
        <f t="shared" si="472"/>
        <v>1</v>
      </c>
      <c r="J1887" s="14">
        <f t="shared" si="472"/>
        <v>2</v>
      </c>
      <c r="K1887" s="14">
        <f t="shared" si="472"/>
        <v>0</v>
      </c>
      <c r="L1887" s="14" t="str">
        <f t="shared" si="469"/>
        <v>3.3.1.2</v>
      </c>
      <c r="M1887" s="15" t="str">
        <f t="shared" si="470"/>
        <v>--</v>
      </c>
      <c r="N1887" s="14" t="str">
        <f t="shared" si="471"/>
        <v/>
      </c>
      <c r="O1887" s="15" t="str">
        <f t="shared" si="464"/>
        <v/>
      </c>
      <c r="P1887" s="15" t="str">
        <f>IF(N1887=1,FLOOR(MAX($P$4:P1886),1)+1,IF(AND(P1886&lt;&gt;"",O1886&lt;&gt;1),MAX($P$4:P1886)+0.1,""))</f>
        <v/>
      </c>
      <c r="Q1887" s="5">
        <f>ROW()</f>
        <v>1887</v>
      </c>
    </row>
    <row r="1888" spans="1:17" x14ac:dyDescent="0.3">
      <c r="A1888" s="1" t="s">
        <v>1146</v>
      </c>
      <c r="B1888" s="5"/>
      <c r="C1888" s="14">
        <f t="shared" si="465"/>
        <v>0</v>
      </c>
      <c r="D1888" s="14">
        <f t="shared" si="465"/>
        <v>0</v>
      </c>
      <c r="E1888" s="14" t="str">
        <f t="shared" si="466"/>
        <v/>
      </c>
      <c r="F1888" s="14">
        <f t="shared" si="467"/>
        <v>3</v>
      </c>
      <c r="G1888" s="14">
        <f t="shared" si="463"/>
        <v>3</v>
      </c>
      <c r="H1888" s="14">
        <f t="shared" si="472"/>
        <v>3</v>
      </c>
      <c r="I1888" s="14">
        <f t="shared" si="472"/>
        <v>1</v>
      </c>
      <c r="J1888" s="14">
        <f t="shared" si="472"/>
        <v>2</v>
      </c>
      <c r="K1888" s="14">
        <f t="shared" si="472"/>
        <v>0</v>
      </c>
      <c r="L1888" s="14" t="str">
        <f t="shared" si="469"/>
        <v>3.3.1.2</v>
      </c>
      <c r="M1888" s="15" t="str">
        <f t="shared" si="470"/>
        <v>--</v>
      </c>
      <c r="N1888" s="14" t="str">
        <f t="shared" si="471"/>
        <v/>
      </c>
      <c r="O1888" s="15" t="str">
        <f t="shared" si="464"/>
        <v/>
      </c>
      <c r="P1888" s="15" t="str">
        <f>IF(N1888=1,FLOOR(MAX($P$4:P1887),1)+1,IF(AND(P1887&lt;&gt;"",O1887&lt;&gt;1),MAX($P$4:P1887)+0.1,""))</f>
        <v/>
      </c>
      <c r="Q1888" s="5">
        <f>ROW()</f>
        <v>1888</v>
      </c>
    </row>
    <row r="1889" spans="1:17" x14ac:dyDescent="0.3">
      <c r="A1889" s="1" t="s">
        <v>1147</v>
      </c>
      <c r="B1889" s="5"/>
      <c r="C1889" s="14">
        <f t="shared" si="465"/>
        <v>0</v>
      </c>
      <c r="D1889" s="14">
        <f t="shared" si="465"/>
        <v>0</v>
      </c>
      <c r="E1889" s="14" t="str">
        <f t="shared" si="466"/>
        <v/>
      </c>
      <c r="F1889" s="14">
        <f t="shared" si="467"/>
        <v>3</v>
      </c>
      <c r="G1889" s="14">
        <f t="shared" si="463"/>
        <v>3</v>
      </c>
      <c r="H1889" s="14">
        <f t="shared" si="472"/>
        <v>3</v>
      </c>
      <c r="I1889" s="14">
        <f t="shared" si="472"/>
        <v>1</v>
      </c>
      <c r="J1889" s="14">
        <f t="shared" si="472"/>
        <v>2</v>
      </c>
      <c r="K1889" s="14">
        <f t="shared" si="472"/>
        <v>0</v>
      </c>
      <c r="L1889" s="14" t="str">
        <f t="shared" si="469"/>
        <v>3.3.1.2</v>
      </c>
      <c r="M1889" s="15" t="str">
        <f t="shared" si="470"/>
        <v>--</v>
      </c>
      <c r="N1889" s="14" t="str">
        <f t="shared" si="471"/>
        <v/>
      </c>
      <c r="O1889" s="15" t="str">
        <f t="shared" si="464"/>
        <v/>
      </c>
      <c r="P1889" s="15" t="str">
        <f>IF(N1889=1,FLOOR(MAX($P$4:P1888),1)+1,IF(AND(P1888&lt;&gt;"",O1888&lt;&gt;1),MAX($P$4:P1888)+0.1,""))</f>
        <v/>
      </c>
      <c r="Q1889" s="5">
        <f>ROW()</f>
        <v>1889</v>
      </c>
    </row>
    <row r="1890" spans="1:17" x14ac:dyDescent="0.3">
      <c r="A1890" s="1" t="s">
        <v>1148</v>
      </c>
      <c r="B1890" s="5"/>
      <c r="C1890" s="14">
        <f t="shared" si="465"/>
        <v>0</v>
      </c>
      <c r="D1890" s="14">
        <f t="shared" si="465"/>
        <v>0</v>
      </c>
      <c r="E1890" s="14" t="str">
        <f t="shared" si="466"/>
        <v/>
      </c>
      <c r="F1890" s="14">
        <f t="shared" si="467"/>
        <v>3</v>
      </c>
      <c r="G1890" s="14">
        <f t="shared" si="463"/>
        <v>3</v>
      </c>
      <c r="H1890" s="14">
        <f t="shared" si="472"/>
        <v>3</v>
      </c>
      <c r="I1890" s="14">
        <f t="shared" si="472"/>
        <v>1</v>
      </c>
      <c r="J1890" s="14">
        <f t="shared" si="472"/>
        <v>2</v>
      </c>
      <c r="K1890" s="14">
        <f t="shared" si="472"/>
        <v>0</v>
      </c>
      <c r="L1890" s="14" t="str">
        <f t="shared" si="469"/>
        <v>3.3.1.2</v>
      </c>
      <c r="M1890" s="15" t="str">
        <f t="shared" si="470"/>
        <v>--</v>
      </c>
      <c r="N1890" s="14" t="str">
        <f t="shared" si="471"/>
        <v/>
      </c>
      <c r="O1890" s="15" t="str">
        <f t="shared" si="464"/>
        <v/>
      </c>
      <c r="P1890" s="15" t="str">
        <f>IF(N1890=1,FLOOR(MAX($P$4:P1889),1)+1,IF(AND(P1889&lt;&gt;"",O1889&lt;&gt;1),MAX($P$4:P1889)+0.1,""))</f>
        <v/>
      </c>
      <c r="Q1890" s="5">
        <f>ROW()</f>
        <v>1890</v>
      </c>
    </row>
    <row r="1891" spans="1:17" x14ac:dyDescent="0.3">
      <c r="A1891" s="1" t="s">
        <v>55</v>
      </c>
      <c r="B1891" s="5"/>
      <c r="C1891" s="14">
        <f t="shared" si="465"/>
        <v>0</v>
      </c>
      <c r="D1891" s="14">
        <f t="shared" si="465"/>
        <v>0</v>
      </c>
      <c r="E1891" s="14" t="str">
        <f t="shared" si="466"/>
        <v/>
      </c>
      <c r="F1891" s="14">
        <f t="shared" si="467"/>
        <v>3</v>
      </c>
      <c r="G1891" s="14">
        <f t="shared" si="463"/>
        <v>3</v>
      </c>
      <c r="H1891" s="14">
        <f t="shared" si="472"/>
        <v>3</v>
      </c>
      <c r="I1891" s="14">
        <f t="shared" si="472"/>
        <v>1</v>
      </c>
      <c r="J1891" s="14">
        <f t="shared" si="472"/>
        <v>2</v>
      </c>
      <c r="K1891" s="14">
        <f t="shared" si="472"/>
        <v>0</v>
      </c>
      <c r="L1891" s="14" t="str">
        <f t="shared" si="469"/>
        <v>3.3.1.2</v>
      </c>
      <c r="M1891" s="15" t="str">
        <f t="shared" si="470"/>
        <v>--</v>
      </c>
      <c r="N1891" s="14" t="str">
        <f t="shared" si="471"/>
        <v/>
      </c>
      <c r="O1891" s="15" t="str">
        <f t="shared" si="464"/>
        <v/>
      </c>
      <c r="P1891" s="15" t="str">
        <f>IF(N1891=1,FLOOR(MAX($P$4:P1890),1)+1,IF(AND(P1890&lt;&gt;"",O1890&lt;&gt;1),MAX($P$4:P1890)+0.1,""))</f>
        <v/>
      </c>
      <c r="Q1891" s="5">
        <f>ROW()</f>
        <v>1891</v>
      </c>
    </row>
    <row r="1892" spans="1:17" x14ac:dyDescent="0.3">
      <c r="A1892" s="1" t="s">
        <v>1149</v>
      </c>
      <c r="B1892" s="5"/>
      <c r="C1892" s="14">
        <f t="shared" si="465"/>
        <v>0</v>
      </c>
      <c r="D1892" s="14">
        <f t="shared" si="465"/>
        <v>0</v>
      </c>
      <c r="E1892" s="14" t="str">
        <f t="shared" si="466"/>
        <v/>
      </c>
      <c r="F1892" s="14">
        <f t="shared" si="467"/>
        <v>3</v>
      </c>
      <c r="G1892" s="14">
        <f t="shared" si="463"/>
        <v>3</v>
      </c>
      <c r="H1892" s="14">
        <f t="shared" si="472"/>
        <v>3</v>
      </c>
      <c r="I1892" s="14">
        <f t="shared" si="472"/>
        <v>1</v>
      </c>
      <c r="J1892" s="14">
        <f t="shared" si="472"/>
        <v>2</v>
      </c>
      <c r="K1892" s="14">
        <f t="shared" si="472"/>
        <v>0</v>
      </c>
      <c r="L1892" s="14" t="str">
        <f t="shared" si="469"/>
        <v>3.3.1.2</v>
      </c>
      <c r="M1892" s="15" t="str">
        <f t="shared" si="470"/>
        <v>--</v>
      </c>
      <c r="N1892" s="14" t="str">
        <f t="shared" si="471"/>
        <v/>
      </c>
      <c r="O1892" s="15" t="str">
        <f t="shared" si="464"/>
        <v/>
      </c>
      <c r="P1892" s="15" t="str">
        <f>IF(N1892=1,FLOOR(MAX($P$4:P1891),1)+1,IF(AND(P1891&lt;&gt;"",O1891&lt;&gt;1),MAX($P$4:P1891)+0.1,""))</f>
        <v/>
      </c>
      <c r="Q1892" s="5">
        <f>ROW()</f>
        <v>1892</v>
      </c>
    </row>
    <row r="1893" spans="1:17" x14ac:dyDescent="0.3">
      <c r="A1893" s="1" t="s">
        <v>1150</v>
      </c>
      <c r="B1893" s="5"/>
      <c r="C1893" s="14">
        <f t="shared" si="465"/>
        <v>0</v>
      </c>
      <c r="D1893" s="14">
        <f t="shared" si="465"/>
        <v>0</v>
      </c>
      <c r="E1893" s="14" t="str">
        <f t="shared" si="466"/>
        <v/>
      </c>
      <c r="F1893" s="14">
        <f t="shared" si="467"/>
        <v>3</v>
      </c>
      <c r="G1893" s="14">
        <f t="shared" si="463"/>
        <v>3</v>
      </c>
      <c r="H1893" s="14">
        <f t="shared" si="472"/>
        <v>3</v>
      </c>
      <c r="I1893" s="14">
        <f t="shared" si="472"/>
        <v>1</v>
      </c>
      <c r="J1893" s="14">
        <f t="shared" si="472"/>
        <v>2</v>
      </c>
      <c r="K1893" s="14">
        <f t="shared" si="472"/>
        <v>0</v>
      </c>
      <c r="L1893" s="14" t="str">
        <f t="shared" si="469"/>
        <v>3.3.1.2</v>
      </c>
      <c r="M1893" s="15" t="str">
        <f t="shared" si="470"/>
        <v>--</v>
      </c>
      <c r="N1893" s="14" t="str">
        <f t="shared" si="471"/>
        <v/>
      </c>
      <c r="O1893" s="15" t="str">
        <f t="shared" si="464"/>
        <v/>
      </c>
      <c r="P1893" s="15" t="str">
        <f>IF(N1893=1,FLOOR(MAX($P$4:P1892),1)+1,IF(AND(P1892&lt;&gt;"",O1892&lt;&gt;1),MAX($P$4:P1892)+0.1,""))</f>
        <v/>
      </c>
      <c r="Q1893" s="5">
        <f>ROW()</f>
        <v>1893</v>
      </c>
    </row>
    <row r="1894" spans="1:17" x14ac:dyDescent="0.3">
      <c r="A1894" s="1" t="s">
        <v>1151</v>
      </c>
      <c r="B1894" s="5"/>
      <c r="C1894" s="14">
        <f t="shared" si="465"/>
        <v>0</v>
      </c>
      <c r="D1894" s="14">
        <f t="shared" si="465"/>
        <v>0</v>
      </c>
      <c r="E1894" s="14" t="str">
        <f t="shared" si="466"/>
        <v/>
      </c>
      <c r="F1894" s="14">
        <f t="shared" si="467"/>
        <v>3</v>
      </c>
      <c r="G1894" s="14">
        <f t="shared" si="463"/>
        <v>3</v>
      </c>
      <c r="H1894" s="14">
        <f t="shared" ref="H1894:K1909" si="473">IF(G1894&lt;&gt;G1893,0,IF(AND(($F1893-$D1894)=(H$3-1),$F1894=H$3),H1893+1,H1893))</f>
        <v>3</v>
      </c>
      <c r="I1894" s="14">
        <f t="shared" si="473"/>
        <v>1</v>
      </c>
      <c r="J1894" s="14">
        <f t="shared" si="473"/>
        <v>2</v>
      </c>
      <c r="K1894" s="14">
        <f t="shared" si="473"/>
        <v>0</v>
      </c>
      <c r="L1894" s="14" t="str">
        <f t="shared" si="469"/>
        <v>3.3.1.2</v>
      </c>
      <c r="M1894" s="15" t="str">
        <f t="shared" si="470"/>
        <v>--</v>
      </c>
      <c r="N1894" s="14" t="str">
        <f t="shared" si="471"/>
        <v/>
      </c>
      <c r="O1894" s="15" t="str">
        <f t="shared" si="464"/>
        <v/>
      </c>
      <c r="P1894" s="15" t="str">
        <f>IF(N1894=1,FLOOR(MAX($P$4:P1893),1)+1,IF(AND(P1893&lt;&gt;"",O1893&lt;&gt;1),MAX($P$4:P1893)+0.1,""))</f>
        <v/>
      </c>
      <c r="Q1894" s="5">
        <f>ROW()</f>
        <v>1894</v>
      </c>
    </row>
    <row r="1895" spans="1:17" x14ac:dyDescent="0.3">
      <c r="A1895" s="1" t="s">
        <v>1152</v>
      </c>
      <c r="B1895" s="5"/>
      <c r="C1895" s="14">
        <f t="shared" si="465"/>
        <v>0</v>
      </c>
      <c r="D1895" s="14">
        <f t="shared" si="465"/>
        <v>0</v>
      </c>
      <c r="E1895" s="14" t="str">
        <f t="shared" si="466"/>
        <v/>
      </c>
      <c r="F1895" s="14">
        <f t="shared" si="467"/>
        <v>3</v>
      </c>
      <c r="G1895" s="14">
        <f t="shared" si="463"/>
        <v>3</v>
      </c>
      <c r="H1895" s="14">
        <f t="shared" si="473"/>
        <v>3</v>
      </c>
      <c r="I1895" s="14">
        <f t="shared" si="473"/>
        <v>1</v>
      </c>
      <c r="J1895" s="14">
        <f t="shared" si="473"/>
        <v>2</v>
      </c>
      <c r="K1895" s="14">
        <f t="shared" si="473"/>
        <v>0</v>
      </c>
      <c r="L1895" s="14" t="str">
        <f t="shared" si="469"/>
        <v>3.3.1.2</v>
      </c>
      <c r="M1895" s="15" t="str">
        <f t="shared" si="470"/>
        <v>--</v>
      </c>
      <c r="N1895" s="14" t="str">
        <f t="shared" si="471"/>
        <v/>
      </c>
      <c r="O1895" s="15" t="str">
        <f t="shared" si="464"/>
        <v/>
      </c>
      <c r="P1895" s="15" t="str">
        <f>IF(N1895=1,FLOOR(MAX($P$4:P1894),1)+1,IF(AND(P1894&lt;&gt;"",O1894&lt;&gt;1),MAX($P$4:P1894)+0.1,""))</f>
        <v/>
      </c>
      <c r="Q1895" s="5">
        <f>ROW()</f>
        <v>1895</v>
      </c>
    </row>
    <row r="1896" spans="1:17" x14ac:dyDescent="0.3">
      <c r="A1896" s="1" t="s">
        <v>1153</v>
      </c>
      <c r="B1896" s="5"/>
      <c r="C1896" s="14">
        <f t="shared" si="465"/>
        <v>0</v>
      </c>
      <c r="D1896" s="14">
        <f t="shared" si="465"/>
        <v>0</v>
      </c>
      <c r="E1896" s="14" t="str">
        <f t="shared" si="466"/>
        <v/>
      </c>
      <c r="F1896" s="14">
        <f t="shared" si="467"/>
        <v>3</v>
      </c>
      <c r="G1896" s="14">
        <f t="shared" si="463"/>
        <v>3</v>
      </c>
      <c r="H1896" s="14">
        <f t="shared" si="473"/>
        <v>3</v>
      </c>
      <c r="I1896" s="14">
        <f t="shared" si="473"/>
        <v>1</v>
      </c>
      <c r="J1896" s="14">
        <f t="shared" si="473"/>
        <v>2</v>
      </c>
      <c r="K1896" s="14">
        <f t="shared" si="473"/>
        <v>0</v>
      </c>
      <c r="L1896" s="14" t="str">
        <f t="shared" si="469"/>
        <v>3.3.1.2</v>
      </c>
      <c r="M1896" s="15" t="str">
        <f t="shared" si="470"/>
        <v>--</v>
      </c>
      <c r="N1896" s="14" t="str">
        <f t="shared" si="471"/>
        <v/>
      </c>
      <c r="O1896" s="15" t="str">
        <f t="shared" si="464"/>
        <v/>
      </c>
      <c r="P1896" s="15" t="str">
        <f>IF(N1896=1,FLOOR(MAX($P$4:P1895),1)+1,IF(AND(P1895&lt;&gt;"",O1895&lt;&gt;1),MAX($P$4:P1895)+0.1,""))</f>
        <v/>
      </c>
      <c r="Q1896" s="5">
        <f>ROW()</f>
        <v>1896</v>
      </c>
    </row>
    <row r="1897" spans="1:17" x14ac:dyDescent="0.3">
      <c r="A1897" s="1" t="s">
        <v>1154</v>
      </c>
      <c r="B1897" s="5"/>
      <c r="C1897" s="14">
        <f t="shared" si="465"/>
        <v>0</v>
      </c>
      <c r="D1897" s="14">
        <f t="shared" si="465"/>
        <v>0</v>
      </c>
      <c r="E1897" s="14" t="str">
        <f t="shared" si="466"/>
        <v/>
      </c>
      <c r="F1897" s="14">
        <f t="shared" si="467"/>
        <v>3</v>
      </c>
      <c r="G1897" s="14">
        <f t="shared" si="463"/>
        <v>3</v>
      </c>
      <c r="H1897" s="14">
        <f t="shared" si="473"/>
        <v>3</v>
      </c>
      <c r="I1897" s="14">
        <f t="shared" si="473"/>
        <v>1</v>
      </c>
      <c r="J1897" s="14">
        <f t="shared" si="473"/>
        <v>2</v>
      </c>
      <c r="K1897" s="14">
        <f t="shared" si="473"/>
        <v>0</v>
      </c>
      <c r="L1897" s="14" t="str">
        <f t="shared" si="469"/>
        <v>3.3.1.2</v>
      </c>
      <c r="M1897" s="15" t="str">
        <f t="shared" si="470"/>
        <v>--</v>
      </c>
      <c r="N1897" s="14" t="str">
        <f t="shared" si="471"/>
        <v/>
      </c>
      <c r="O1897" s="15" t="str">
        <f t="shared" si="464"/>
        <v/>
      </c>
      <c r="P1897" s="15" t="str">
        <f>IF(N1897=1,FLOOR(MAX($P$4:P1896),1)+1,IF(AND(P1896&lt;&gt;"",O1896&lt;&gt;1),MAX($P$4:P1896)+0.1,""))</f>
        <v/>
      </c>
      <c r="Q1897" s="5">
        <f>ROW()</f>
        <v>1897</v>
      </c>
    </row>
    <row r="1898" spans="1:17" x14ac:dyDescent="0.3">
      <c r="A1898" s="1" t="s">
        <v>73</v>
      </c>
      <c r="B1898" s="5"/>
      <c r="C1898" s="14">
        <f t="shared" si="465"/>
        <v>0</v>
      </c>
      <c r="D1898" s="14">
        <f t="shared" si="465"/>
        <v>0</v>
      </c>
      <c r="E1898" s="14" t="str">
        <f t="shared" si="466"/>
        <v/>
      </c>
      <c r="F1898" s="14">
        <f t="shared" si="467"/>
        <v>3</v>
      </c>
      <c r="G1898" s="14">
        <f t="shared" si="463"/>
        <v>3</v>
      </c>
      <c r="H1898" s="14">
        <f t="shared" si="473"/>
        <v>3</v>
      </c>
      <c r="I1898" s="14">
        <f t="shared" si="473"/>
        <v>1</v>
      </c>
      <c r="J1898" s="14">
        <f t="shared" si="473"/>
        <v>2</v>
      </c>
      <c r="K1898" s="14">
        <f t="shared" si="473"/>
        <v>0</v>
      </c>
      <c r="L1898" s="14" t="str">
        <f t="shared" si="469"/>
        <v>3.3.1.2</v>
      </c>
      <c r="M1898" s="15" t="str">
        <f t="shared" si="470"/>
        <v>--</v>
      </c>
      <c r="N1898" s="14" t="str">
        <f t="shared" si="471"/>
        <v/>
      </c>
      <c r="O1898" s="15" t="str">
        <f t="shared" si="464"/>
        <v/>
      </c>
      <c r="P1898" s="15" t="str">
        <f>IF(N1898=1,FLOOR(MAX($P$4:P1897),1)+1,IF(AND(P1897&lt;&gt;"",O1897&lt;&gt;1),MAX($P$4:P1897)+0.1,""))</f>
        <v/>
      </c>
      <c r="Q1898" s="5">
        <f>ROW()</f>
        <v>1898</v>
      </c>
    </row>
    <row r="1899" spans="1:17" x14ac:dyDescent="0.3">
      <c r="A1899" s="1" t="s">
        <v>55</v>
      </c>
      <c r="B1899" s="5"/>
      <c r="C1899" s="14">
        <f t="shared" si="465"/>
        <v>0</v>
      </c>
      <c r="D1899" s="14">
        <f t="shared" si="465"/>
        <v>0</v>
      </c>
      <c r="E1899" s="14" t="str">
        <f t="shared" si="466"/>
        <v/>
      </c>
      <c r="F1899" s="14">
        <f t="shared" si="467"/>
        <v>3</v>
      </c>
      <c r="G1899" s="14">
        <f t="shared" si="463"/>
        <v>3</v>
      </c>
      <c r="H1899" s="14">
        <f t="shared" si="473"/>
        <v>3</v>
      </c>
      <c r="I1899" s="14">
        <f t="shared" si="473"/>
        <v>1</v>
      </c>
      <c r="J1899" s="14">
        <f t="shared" si="473"/>
        <v>2</v>
      </c>
      <c r="K1899" s="14">
        <f t="shared" si="473"/>
        <v>0</v>
      </c>
      <c r="L1899" s="14" t="str">
        <f t="shared" si="469"/>
        <v>3.3.1.2</v>
      </c>
      <c r="M1899" s="15" t="str">
        <f t="shared" si="470"/>
        <v>--</v>
      </c>
      <c r="N1899" s="14" t="str">
        <f t="shared" si="471"/>
        <v/>
      </c>
      <c r="O1899" s="15" t="str">
        <f t="shared" si="464"/>
        <v/>
      </c>
      <c r="P1899" s="15" t="str">
        <f>IF(N1899=1,FLOOR(MAX($P$4:P1898),1)+1,IF(AND(P1898&lt;&gt;"",O1898&lt;&gt;1),MAX($P$4:P1898)+0.1,""))</f>
        <v/>
      </c>
      <c r="Q1899" s="5">
        <f>ROW()</f>
        <v>1899</v>
      </c>
    </row>
    <row r="1900" spans="1:17" x14ac:dyDescent="0.3">
      <c r="A1900" s="1" t="s">
        <v>55</v>
      </c>
      <c r="B1900" s="5"/>
      <c r="C1900" s="14">
        <f t="shared" si="465"/>
        <v>0</v>
      </c>
      <c r="D1900" s="14">
        <f t="shared" si="465"/>
        <v>0</v>
      </c>
      <c r="E1900" s="14" t="str">
        <f t="shared" si="466"/>
        <v/>
      </c>
      <c r="F1900" s="14">
        <f t="shared" si="467"/>
        <v>3</v>
      </c>
      <c r="G1900" s="14">
        <f t="shared" si="463"/>
        <v>3</v>
      </c>
      <c r="H1900" s="14">
        <f t="shared" si="473"/>
        <v>3</v>
      </c>
      <c r="I1900" s="14">
        <f t="shared" si="473"/>
        <v>1</v>
      </c>
      <c r="J1900" s="14">
        <f t="shared" si="473"/>
        <v>2</v>
      </c>
      <c r="K1900" s="14">
        <f t="shared" si="473"/>
        <v>0</v>
      </c>
      <c r="L1900" s="14" t="str">
        <f t="shared" si="469"/>
        <v>3.3.1.2</v>
      </c>
      <c r="M1900" s="15" t="str">
        <f t="shared" si="470"/>
        <v>--</v>
      </c>
      <c r="N1900" s="14" t="str">
        <f t="shared" si="471"/>
        <v/>
      </c>
      <c r="O1900" s="15" t="str">
        <f t="shared" si="464"/>
        <v/>
      </c>
      <c r="P1900" s="15" t="str">
        <f>IF(N1900=1,FLOOR(MAX($P$4:P1899),1)+1,IF(AND(P1899&lt;&gt;"",O1899&lt;&gt;1),MAX($P$4:P1899)+0.1,""))</f>
        <v/>
      </c>
      <c r="Q1900" s="5">
        <f>ROW()</f>
        <v>1900</v>
      </c>
    </row>
    <row r="1901" spans="1:17" x14ac:dyDescent="0.3">
      <c r="A1901" s="1" t="s">
        <v>1155</v>
      </c>
      <c r="B1901" s="5"/>
      <c r="C1901" s="14">
        <f t="shared" si="465"/>
        <v>0</v>
      </c>
      <c r="D1901" s="14">
        <f t="shared" si="465"/>
        <v>0</v>
      </c>
      <c r="E1901" s="14" t="str">
        <f t="shared" si="466"/>
        <v/>
      </c>
      <c r="F1901" s="14">
        <f t="shared" si="467"/>
        <v>3</v>
      </c>
      <c r="G1901" s="14">
        <f t="shared" si="463"/>
        <v>3</v>
      </c>
      <c r="H1901" s="14">
        <f t="shared" si="473"/>
        <v>3</v>
      </c>
      <c r="I1901" s="14">
        <f t="shared" si="473"/>
        <v>1</v>
      </c>
      <c r="J1901" s="14">
        <f t="shared" si="473"/>
        <v>2</v>
      </c>
      <c r="K1901" s="14">
        <f t="shared" si="473"/>
        <v>0</v>
      </c>
      <c r="L1901" s="14" t="str">
        <f t="shared" si="469"/>
        <v>3.3.1.2</v>
      </c>
      <c r="M1901" s="15" t="str">
        <f t="shared" si="470"/>
        <v>--</v>
      </c>
      <c r="N1901" s="14" t="str">
        <f t="shared" si="471"/>
        <v/>
      </c>
      <c r="O1901" s="15" t="str">
        <f t="shared" si="464"/>
        <v/>
      </c>
      <c r="P1901" s="15" t="str">
        <f>IF(N1901=1,FLOOR(MAX($P$4:P1900),1)+1,IF(AND(P1900&lt;&gt;"",O1900&lt;&gt;1),MAX($P$4:P1900)+0.1,""))</f>
        <v/>
      </c>
      <c r="Q1901" s="5">
        <f>ROW()</f>
        <v>1901</v>
      </c>
    </row>
    <row r="1902" spans="1:17" x14ac:dyDescent="0.3">
      <c r="A1902" s="1" t="s">
        <v>1156</v>
      </c>
      <c r="B1902" s="5"/>
      <c r="C1902" s="14">
        <f t="shared" si="465"/>
        <v>0</v>
      </c>
      <c r="D1902" s="14">
        <f t="shared" si="465"/>
        <v>0</v>
      </c>
      <c r="E1902" s="14" t="str">
        <f t="shared" si="466"/>
        <v/>
      </c>
      <c r="F1902" s="14">
        <f t="shared" si="467"/>
        <v>3</v>
      </c>
      <c r="G1902" s="14">
        <f t="shared" si="463"/>
        <v>3</v>
      </c>
      <c r="H1902" s="14">
        <f t="shared" si="473"/>
        <v>3</v>
      </c>
      <c r="I1902" s="14">
        <f t="shared" si="473"/>
        <v>1</v>
      </c>
      <c r="J1902" s="14">
        <f t="shared" si="473"/>
        <v>2</v>
      </c>
      <c r="K1902" s="14">
        <f t="shared" si="473"/>
        <v>0</v>
      </c>
      <c r="L1902" s="14" t="str">
        <f t="shared" si="469"/>
        <v>3.3.1.2</v>
      </c>
      <c r="M1902" s="15" t="str">
        <f t="shared" si="470"/>
        <v>--</v>
      </c>
      <c r="N1902" s="14" t="str">
        <f t="shared" si="471"/>
        <v/>
      </c>
      <c r="O1902" s="15" t="str">
        <f t="shared" si="464"/>
        <v/>
      </c>
      <c r="P1902" s="15" t="str">
        <f>IF(N1902=1,FLOOR(MAX($P$4:P1901),1)+1,IF(AND(P1901&lt;&gt;"",O1901&lt;&gt;1),MAX($P$4:P1901)+0.1,""))</f>
        <v/>
      </c>
      <c r="Q1902" s="5">
        <f>ROW()</f>
        <v>1902</v>
      </c>
    </row>
    <row r="1903" spans="1:17" x14ac:dyDescent="0.3">
      <c r="A1903" s="1" t="s">
        <v>55</v>
      </c>
      <c r="B1903" s="5"/>
      <c r="C1903" s="14">
        <f t="shared" si="465"/>
        <v>0</v>
      </c>
      <c r="D1903" s="14">
        <f t="shared" si="465"/>
        <v>0</v>
      </c>
      <c r="E1903" s="14" t="str">
        <f t="shared" si="466"/>
        <v/>
      </c>
      <c r="F1903" s="14">
        <f t="shared" si="467"/>
        <v>3</v>
      </c>
      <c r="G1903" s="14">
        <f t="shared" si="463"/>
        <v>3</v>
      </c>
      <c r="H1903" s="14">
        <f t="shared" si="473"/>
        <v>3</v>
      </c>
      <c r="I1903" s="14">
        <f t="shared" si="473"/>
        <v>1</v>
      </c>
      <c r="J1903" s="14">
        <f t="shared" si="473"/>
        <v>2</v>
      </c>
      <c r="K1903" s="14">
        <f t="shared" si="473"/>
        <v>0</v>
      </c>
      <c r="L1903" s="14" t="str">
        <f t="shared" si="469"/>
        <v>3.3.1.2</v>
      </c>
      <c r="M1903" s="15" t="str">
        <f t="shared" si="470"/>
        <v>--</v>
      </c>
      <c r="N1903" s="14" t="str">
        <f t="shared" si="471"/>
        <v/>
      </c>
      <c r="O1903" s="15" t="str">
        <f t="shared" si="464"/>
        <v/>
      </c>
      <c r="P1903" s="15" t="str">
        <f>IF(N1903=1,FLOOR(MAX($P$4:P1902),1)+1,IF(AND(P1902&lt;&gt;"",O1902&lt;&gt;1),MAX($P$4:P1902)+0.1,""))</f>
        <v/>
      </c>
      <c r="Q1903" s="5">
        <f>ROW()</f>
        <v>1903</v>
      </c>
    </row>
    <row r="1904" spans="1:17" x14ac:dyDescent="0.3">
      <c r="A1904" s="1" t="s">
        <v>1157</v>
      </c>
      <c r="B1904" s="5"/>
      <c r="C1904" s="14">
        <f t="shared" si="465"/>
        <v>0</v>
      </c>
      <c r="D1904" s="14">
        <f t="shared" si="465"/>
        <v>0</v>
      </c>
      <c r="E1904" s="14" t="str">
        <f t="shared" si="466"/>
        <v/>
      </c>
      <c r="F1904" s="14">
        <f t="shared" si="467"/>
        <v>3</v>
      </c>
      <c r="G1904" s="14">
        <f t="shared" si="463"/>
        <v>3</v>
      </c>
      <c r="H1904" s="14">
        <f t="shared" si="473"/>
        <v>3</v>
      </c>
      <c r="I1904" s="14">
        <f t="shared" si="473"/>
        <v>1</v>
      </c>
      <c r="J1904" s="14">
        <f t="shared" si="473"/>
        <v>2</v>
      </c>
      <c r="K1904" s="14">
        <f t="shared" si="473"/>
        <v>0</v>
      </c>
      <c r="L1904" s="14" t="str">
        <f t="shared" si="469"/>
        <v>3.3.1.2</v>
      </c>
      <c r="M1904" s="15" t="str">
        <f t="shared" si="470"/>
        <v>--</v>
      </c>
      <c r="N1904" s="14" t="str">
        <f t="shared" si="471"/>
        <v/>
      </c>
      <c r="O1904" s="15" t="str">
        <f t="shared" si="464"/>
        <v/>
      </c>
      <c r="P1904" s="15" t="str">
        <f>IF(N1904=1,FLOOR(MAX($P$4:P1903),1)+1,IF(AND(P1903&lt;&gt;"",O1903&lt;&gt;1),MAX($P$4:P1903)+0.1,""))</f>
        <v/>
      </c>
      <c r="Q1904" s="5">
        <f>ROW()</f>
        <v>1904</v>
      </c>
    </row>
    <row r="1905" spans="1:17" x14ac:dyDescent="0.3">
      <c r="A1905" s="1" t="s">
        <v>55</v>
      </c>
      <c r="B1905" s="5"/>
      <c r="C1905" s="14">
        <f t="shared" si="465"/>
        <v>0</v>
      </c>
      <c r="D1905" s="14">
        <f t="shared" si="465"/>
        <v>0</v>
      </c>
      <c r="E1905" s="14" t="str">
        <f t="shared" si="466"/>
        <v/>
      </c>
      <c r="F1905" s="14">
        <f t="shared" si="467"/>
        <v>3</v>
      </c>
      <c r="G1905" s="14">
        <f t="shared" si="463"/>
        <v>3</v>
      </c>
      <c r="H1905" s="14">
        <f t="shared" si="473"/>
        <v>3</v>
      </c>
      <c r="I1905" s="14">
        <f t="shared" si="473"/>
        <v>1</v>
      </c>
      <c r="J1905" s="14">
        <f t="shared" si="473"/>
        <v>2</v>
      </c>
      <c r="K1905" s="14">
        <f t="shared" si="473"/>
        <v>0</v>
      </c>
      <c r="L1905" s="14" t="str">
        <f t="shared" si="469"/>
        <v>3.3.1.2</v>
      </c>
      <c r="M1905" s="15" t="str">
        <f t="shared" si="470"/>
        <v>--</v>
      </c>
      <c r="N1905" s="14" t="str">
        <f t="shared" si="471"/>
        <v/>
      </c>
      <c r="O1905" s="15" t="str">
        <f t="shared" si="464"/>
        <v/>
      </c>
      <c r="P1905" s="15" t="str">
        <f>IF(N1905=1,FLOOR(MAX($P$4:P1904),1)+1,IF(AND(P1904&lt;&gt;"",O1904&lt;&gt;1),MAX($P$4:P1904)+0.1,""))</f>
        <v/>
      </c>
      <c r="Q1905" s="5">
        <f>ROW()</f>
        <v>1905</v>
      </c>
    </row>
    <row r="1906" spans="1:17" x14ac:dyDescent="0.3">
      <c r="A1906" s="1" t="s">
        <v>1158</v>
      </c>
      <c r="B1906" s="5"/>
      <c r="C1906" s="14">
        <f t="shared" si="465"/>
        <v>0</v>
      </c>
      <c r="D1906" s="14">
        <f t="shared" si="465"/>
        <v>0</v>
      </c>
      <c r="E1906" s="14" t="str">
        <f t="shared" si="466"/>
        <v/>
      </c>
      <c r="F1906" s="14">
        <f t="shared" si="467"/>
        <v>3</v>
      </c>
      <c r="G1906" s="14">
        <f t="shared" si="463"/>
        <v>3</v>
      </c>
      <c r="H1906" s="14">
        <f t="shared" si="473"/>
        <v>3</v>
      </c>
      <c r="I1906" s="14">
        <f t="shared" si="473"/>
        <v>1</v>
      </c>
      <c r="J1906" s="14">
        <f t="shared" si="473"/>
        <v>2</v>
      </c>
      <c r="K1906" s="14">
        <f t="shared" si="473"/>
        <v>0</v>
      </c>
      <c r="L1906" s="14" t="str">
        <f t="shared" si="469"/>
        <v>3.3.1.2</v>
      </c>
      <c r="M1906" s="15" t="str">
        <f t="shared" si="470"/>
        <v>--</v>
      </c>
      <c r="N1906" s="14" t="str">
        <f t="shared" si="471"/>
        <v/>
      </c>
      <c r="O1906" s="15" t="str">
        <f t="shared" si="464"/>
        <v/>
      </c>
      <c r="P1906" s="15" t="str">
        <f>IF(N1906=1,FLOOR(MAX($P$4:P1905),1)+1,IF(AND(P1905&lt;&gt;"",O1905&lt;&gt;1),MAX($P$4:P1905)+0.1,""))</f>
        <v/>
      </c>
      <c r="Q1906" s="5">
        <f>ROW()</f>
        <v>1906</v>
      </c>
    </row>
    <row r="1907" spans="1:17" x14ac:dyDescent="0.3">
      <c r="A1907" s="1" t="s">
        <v>55</v>
      </c>
      <c r="B1907" s="5"/>
      <c r="C1907" s="14">
        <f t="shared" si="465"/>
        <v>0</v>
      </c>
      <c r="D1907" s="14">
        <f t="shared" si="465"/>
        <v>0</v>
      </c>
      <c r="E1907" s="14" t="str">
        <f t="shared" si="466"/>
        <v/>
      </c>
      <c r="F1907" s="14">
        <f t="shared" si="467"/>
        <v>3</v>
      </c>
      <c r="G1907" s="14">
        <f t="shared" si="463"/>
        <v>3</v>
      </c>
      <c r="H1907" s="14">
        <f t="shared" si="473"/>
        <v>3</v>
      </c>
      <c r="I1907" s="14">
        <f t="shared" si="473"/>
        <v>1</v>
      </c>
      <c r="J1907" s="14">
        <f t="shared" si="473"/>
        <v>2</v>
      </c>
      <c r="K1907" s="14">
        <f t="shared" si="473"/>
        <v>0</v>
      </c>
      <c r="L1907" s="14" t="str">
        <f t="shared" si="469"/>
        <v>3.3.1.2</v>
      </c>
      <c r="M1907" s="15" t="str">
        <f t="shared" si="470"/>
        <v>--</v>
      </c>
      <c r="N1907" s="14" t="str">
        <f t="shared" si="471"/>
        <v/>
      </c>
      <c r="O1907" s="15" t="str">
        <f t="shared" si="464"/>
        <v/>
      </c>
      <c r="P1907" s="15" t="str">
        <f>IF(N1907=1,FLOOR(MAX($P$4:P1906),1)+1,IF(AND(P1906&lt;&gt;"",O1906&lt;&gt;1),MAX($P$4:P1906)+0.1,""))</f>
        <v/>
      </c>
      <c r="Q1907" s="5">
        <f>ROW()</f>
        <v>1907</v>
      </c>
    </row>
    <row r="1908" spans="1:17" x14ac:dyDescent="0.3">
      <c r="A1908" s="1" t="s">
        <v>1159</v>
      </c>
      <c r="B1908" s="5"/>
      <c r="C1908" s="14">
        <f t="shared" si="465"/>
        <v>0</v>
      </c>
      <c r="D1908" s="14">
        <f t="shared" si="465"/>
        <v>0</v>
      </c>
      <c r="E1908" s="14" t="str">
        <f t="shared" si="466"/>
        <v/>
      </c>
      <c r="F1908" s="14">
        <f t="shared" si="467"/>
        <v>3</v>
      </c>
      <c r="G1908" s="14">
        <f t="shared" si="463"/>
        <v>3</v>
      </c>
      <c r="H1908" s="14">
        <f t="shared" si="473"/>
        <v>3</v>
      </c>
      <c r="I1908" s="14">
        <f t="shared" si="473"/>
        <v>1</v>
      </c>
      <c r="J1908" s="14">
        <f t="shared" si="473"/>
        <v>2</v>
      </c>
      <c r="K1908" s="14">
        <f t="shared" si="473"/>
        <v>0</v>
      </c>
      <c r="L1908" s="14" t="str">
        <f t="shared" si="469"/>
        <v>3.3.1.2</v>
      </c>
      <c r="M1908" s="15" t="str">
        <f t="shared" si="470"/>
        <v>--</v>
      </c>
      <c r="N1908" s="14" t="str">
        <f t="shared" si="471"/>
        <v/>
      </c>
      <c r="O1908" s="15" t="str">
        <f t="shared" si="464"/>
        <v/>
      </c>
      <c r="P1908" s="15" t="str">
        <f>IF(N1908=1,FLOOR(MAX($P$4:P1907),1)+1,IF(AND(P1907&lt;&gt;"",O1907&lt;&gt;1),MAX($P$4:P1907)+0.1,""))</f>
        <v/>
      </c>
      <c r="Q1908" s="5">
        <f>ROW()</f>
        <v>1908</v>
      </c>
    </row>
    <row r="1909" spans="1:17" x14ac:dyDescent="0.3">
      <c r="A1909" s="1" t="s">
        <v>55</v>
      </c>
      <c r="B1909" s="5"/>
      <c r="C1909" s="14">
        <f t="shared" si="465"/>
        <v>0</v>
      </c>
      <c r="D1909" s="14">
        <f t="shared" si="465"/>
        <v>0</v>
      </c>
      <c r="E1909" s="14" t="str">
        <f t="shared" si="466"/>
        <v/>
      </c>
      <c r="F1909" s="14">
        <f t="shared" si="467"/>
        <v>3</v>
      </c>
      <c r="G1909" s="14">
        <f t="shared" si="463"/>
        <v>3</v>
      </c>
      <c r="H1909" s="14">
        <f t="shared" si="473"/>
        <v>3</v>
      </c>
      <c r="I1909" s="14">
        <f t="shared" si="473"/>
        <v>1</v>
      </c>
      <c r="J1909" s="14">
        <f t="shared" si="473"/>
        <v>2</v>
      </c>
      <c r="K1909" s="14">
        <f t="shared" si="473"/>
        <v>0</v>
      </c>
      <c r="L1909" s="14" t="str">
        <f t="shared" si="469"/>
        <v>3.3.1.2</v>
      </c>
      <c r="M1909" s="15" t="str">
        <f t="shared" si="470"/>
        <v>--</v>
      </c>
      <c r="N1909" s="14" t="str">
        <f t="shared" si="471"/>
        <v/>
      </c>
      <c r="O1909" s="15" t="str">
        <f t="shared" si="464"/>
        <v/>
      </c>
      <c r="P1909" s="15" t="str">
        <f>IF(N1909=1,FLOOR(MAX($P$4:P1908),1)+1,IF(AND(P1908&lt;&gt;"",O1908&lt;&gt;1),MAX($P$4:P1908)+0.1,""))</f>
        <v/>
      </c>
      <c r="Q1909" s="5">
        <f>ROW()</f>
        <v>1909</v>
      </c>
    </row>
    <row r="1910" spans="1:17" x14ac:dyDescent="0.3">
      <c r="A1910" s="1" t="s">
        <v>1160</v>
      </c>
      <c r="B1910" s="5"/>
      <c r="C1910" s="14">
        <f t="shared" si="465"/>
        <v>0</v>
      </c>
      <c r="D1910" s="14">
        <f t="shared" si="465"/>
        <v>0</v>
      </c>
      <c r="E1910" s="14" t="str">
        <f t="shared" si="466"/>
        <v/>
      </c>
      <c r="F1910" s="14">
        <f t="shared" si="467"/>
        <v>3</v>
      </c>
      <c r="G1910" s="14">
        <f t="shared" si="463"/>
        <v>3</v>
      </c>
      <c r="H1910" s="14">
        <f t="shared" ref="H1910:K1925" si="474">IF(G1910&lt;&gt;G1909,0,IF(AND(($F1909-$D1910)=(H$3-1),$F1910=H$3),H1909+1,H1909))</f>
        <v>3</v>
      </c>
      <c r="I1910" s="14">
        <f t="shared" si="474"/>
        <v>1</v>
      </c>
      <c r="J1910" s="14">
        <f t="shared" si="474"/>
        <v>2</v>
      </c>
      <c r="K1910" s="14">
        <f t="shared" si="474"/>
        <v>0</v>
      </c>
      <c r="L1910" s="14" t="str">
        <f t="shared" si="469"/>
        <v>3.3.1.2</v>
      </c>
      <c r="M1910" s="15" t="str">
        <f t="shared" si="470"/>
        <v>--</v>
      </c>
      <c r="N1910" s="14" t="str">
        <f t="shared" si="471"/>
        <v/>
      </c>
      <c r="O1910" s="15" t="str">
        <f t="shared" si="464"/>
        <v/>
      </c>
      <c r="P1910" s="15" t="str">
        <f>IF(N1910=1,FLOOR(MAX($P$4:P1909),1)+1,IF(AND(P1909&lt;&gt;"",O1909&lt;&gt;1),MAX($P$4:P1909)+0.1,""))</f>
        <v/>
      </c>
      <c r="Q1910" s="5">
        <f>ROW()</f>
        <v>1910</v>
      </c>
    </row>
    <row r="1911" spans="1:17" x14ac:dyDescent="0.3">
      <c r="A1911" s="1" t="s">
        <v>55</v>
      </c>
      <c r="B1911" s="5"/>
      <c r="C1911" s="14">
        <f t="shared" si="465"/>
        <v>0</v>
      </c>
      <c r="D1911" s="14">
        <f t="shared" si="465"/>
        <v>0</v>
      </c>
      <c r="E1911" s="14" t="str">
        <f t="shared" si="466"/>
        <v/>
      </c>
      <c r="F1911" s="14">
        <f t="shared" si="467"/>
        <v>3</v>
      </c>
      <c r="G1911" s="14">
        <f t="shared" si="463"/>
        <v>3</v>
      </c>
      <c r="H1911" s="14">
        <f t="shared" si="474"/>
        <v>3</v>
      </c>
      <c r="I1911" s="14">
        <f t="shared" si="474"/>
        <v>1</v>
      </c>
      <c r="J1911" s="14">
        <f t="shared" si="474"/>
        <v>2</v>
      </c>
      <c r="K1911" s="14">
        <f t="shared" si="474"/>
        <v>0</v>
      </c>
      <c r="L1911" s="14" t="str">
        <f t="shared" si="469"/>
        <v>3.3.1.2</v>
      </c>
      <c r="M1911" s="15" t="str">
        <f t="shared" si="470"/>
        <v>--</v>
      </c>
      <c r="N1911" s="14" t="str">
        <f t="shared" si="471"/>
        <v/>
      </c>
      <c r="O1911" s="15" t="str">
        <f t="shared" si="464"/>
        <v/>
      </c>
      <c r="P1911" s="15" t="str">
        <f>IF(N1911=1,FLOOR(MAX($P$4:P1910),1)+1,IF(AND(P1910&lt;&gt;"",O1910&lt;&gt;1),MAX($P$4:P1910)+0.1,""))</f>
        <v/>
      </c>
      <c r="Q1911" s="5">
        <f>ROW()</f>
        <v>1911</v>
      </c>
    </row>
    <row r="1912" spans="1:17" x14ac:dyDescent="0.3">
      <c r="A1912" s="1" t="s">
        <v>1161</v>
      </c>
      <c r="B1912" s="5"/>
      <c r="C1912" s="14">
        <f t="shared" si="465"/>
        <v>0</v>
      </c>
      <c r="D1912" s="14">
        <f t="shared" si="465"/>
        <v>0</v>
      </c>
      <c r="E1912" s="14" t="str">
        <f t="shared" si="466"/>
        <v/>
      </c>
      <c r="F1912" s="14">
        <f t="shared" si="467"/>
        <v>3</v>
      </c>
      <c r="G1912" s="14">
        <f t="shared" si="463"/>
        <v>3</v>
      </c>
      <c r="H1912" s="14">
        <f t="shared" si="474"/>
        <v>3</v>
      </c>
      <c r="I1912" s="14">
        <f t="shared" si="474"/>
        <v>1</v>
      </c>
      <c r="J1912" s="14">
        <f t="shared" si="474"/>
        <v>2</v>
      </c>
      <c r="K1912" s="14">
        <f t="shared" si="474"/>
        <v>0</v>
      </c>
      <c r="L1912" s="14" t="str">
        <f t="shared" si="469"/>
        <v>3.3.1.2</v>
      </c>
      <c r="M1912" s="15" t="str">
        <f t="shared" si="470"/>
        <v>--</v>
      </c>
      <c r="N1912" s="14" t="str">
        <f t="shared" si="471"/>
        <v/>
      </c>
      <c r="O1912" s="15" t="str">
        <f t="shared" si="464"/>
        <v/>
      </c>
      <c r="P1912" s="15" t="str">
        <f>IF(N1912=1,FLOOR(MAX($P$4:P1911),1)+1,IF(AND(P1911&lt;&gt;"",O1911&lt;&gt;1),MAX($P$4:P1911)+0.1,""))</f>
        <v/>
      </c>
      <c r="Q1912" s="5">
        <f>ROW()</f>
        <v>1912</v>
      </c>
    </row>
    <row r="1913" spans="1:17" x14ac:dyDescent="0.3">
      <c r="A1913" s="1" t="s">
        <v>1162</v>
      </c>
      <c r="B1913" s="5"/>
      <c r="C1913" s="14">
        <f t="shared" si="465"/>
        <v>0</v>
      </c>
      <c r="D1913" s="14">
        <f t="shared" si="465"/>
        <v>0</v>
      </c>
      <c r="E1913" s="14" t="str">
        <f t="shared" si="466"/>
        <v/>
      </c>
      <c r="F1913" s="14">
        <f t="shared" si="467"/>
        <v>3</v>
      </c>
      <c r="G1913" s="14">
        <f t="shared" si="463"/>
        <v>3</v>
      </c>
      <c r="H1913" s="14">
        <f t="shared" si="474"/>
        <v>3</v>
      </c>
      <c r="I1913" s="14">
        <f t="shared" si="474"/>
        <v>1</v>
      </c>
      <c r="J1913" s="14">
        <f t="shared" si="474"/>
        <v>2</v>
      </c>
      <c r="K1913" s="14">
        <f t="shared" si="474"/>
        <v>0</v>
      </c>
      <c r="L1913" s="14" t="str">
        <f t="shared" si="469"/>
        <v>3.3.1.2</v>
      </c>
      <c r="M1913" s="15" t="str">
        <f t="shared" si="470"/>
        <v>--</v>
      </c>
      <c r="N1913" s="14" t="str">
        <f t="shared" si="471"/>
        <v/>
      </c>
      <c r="O1913" s="15" t="str">
        <f t="shared" si="464"/>
        <v/>
      </c>
      <c r="P1913" s="15" t="str">
        <f>IF(N1913=1,FLOOR(MAX($P$4:P1912),1)+1,IF(AND(P1912&lt;&gt;"",O1912&lt;&gt;1),MAX($P$4:P1912)+0.1,""))</f>
        <v/>
      </c>
      <c r="Q1913" s="5">
        <f>ROW()</f>
        <v>1913</v>
      </c>
    </row>
    <row r="1914" spans="1:17" x14ac:dyDescent="0.3">
      <c r="A1914" s="1" t="s">
        <v>1163</v>
      </c>
      <c r="B1914" s="5"/>
      <c r="C1914" s="14">
        <f t="shared" si="465"/>
        <v>0</v>
      </c>
      <c r="D1914" s="14">
        <f t="shared" si="465"/>
        <v>0</v>
      </c>
      <c r="E1914" s="14" t="str">
        <f t="shared" si="466"/>
        <v/>
      </c>
      <c r="F1914" s="14">
        <f t="shared" si="467"/>
        <v>3</v>
      </c>
      <c r="G1914" s="14">
        <f t="shared" si="463"/>
        <v>3</v>
      </c>
      <c r="H1914" s="14">
        <f t="shared" si="474"/>
        <v>3</v>
      </c>
      <c r="I1914" s="14">
        <f t="shared" si="474"/>
        <v>1</v>
      </c>
      <c r="J1914" s="14">
        <f t="shared" si="474"/>
        <v>2</v>
      </c>
      <c r="K1914" s="14">
        <f t="shared" si="474"/>
        <v>0</v>
      </c>
      <c r="L1914" s="14" t="str">
        <f t="shared" si="469"/>
        <v>3.3.1.2</v>
      </c>
      <c r="M1914" s="15" t="str">
        <f t="shared" si="470"/>
        <v>--</v>
      </c>
      <c r="N1914" s="14" t="str">
        <f t="shared" si="471"/>
        <v/>
      </c>
      <c r="O1914" s="15" t="str">
        <f t="shared" si="464"/>
        <v/>
      </c>
      <c r="P1914" s="15" t="str">
        <f>IF(N1914=1,FLOOR(MAX($P$4:P1913),1)+1,IF(AND(P1913&lt;&gt;"",O1913&lt;&gt;1),MAX($P$4:P1913)+0.1,""))</f>
        <v/>
      </c>
      <c r="Q1914" s="5">
        <f>ROW()</f>
        <v>1914</v>
      </c>
    </row>
    <row r="1915" spans="1:17" x14ac:dyDescent="0.3">
      <c r="A1915" s="1" t="s">
        <v>1164</v>
      </c>
      <c r="B1915" s="5"/>
      <c r="C1915" s="14">
        <f t="shared" si="465"/>
        <v>0</v>
      </c>
      <c r="D1915" s="14">
        <f t="shared" si="465"/>
        <v>0</v>
      </c>
      <c r="E1915" s="14" t="str">
        <f t="shared" si="466"/>
        <v/>
      </c>
      <c r="F1915" s="14">
        <f t="shared" si="467"/>
        <v>3</v>
      </c>
      <c r="G1915" s="14">
        <f t="shared" si="463"/>
        <v>3</v>
      </c>
      <c r="H1915" s="14">
        <f t="shared" si="474"/>
        <v>3</v>
      </c>
      <c r="I1915" s="14">
        <f t="shared" si="474"/>
        <v>1</v>
      </c>
      <c r="J1915" s="14">
        <f t="shared" si="474"/>
        <v>2</v>
      </c>
      <c r="K1915" s="14">
        <f t="shared" si="474"/>
        <v>0</v>
      </c>
      <c r="L1915" s="14" t="str">
        <f t="shared" si="469"/>
        <v>3.3.1.2</v>
      </c>
      <c r="M1915" s="15" t="str">
        <f t="shared" si="470"/>
        <v>--</v>
      </c>
      <c r="N1915" s="14" t="str">
        <f t="shared" si="471"/>
        <v/>
      </c>
      <c r="O1915" s="15" t="str">
        <f t="shared" si="464"/>
        <v/>
      </c>
      <c r="P1915" s="15" t="str">
        <f>IF(N1915=1,FLOOR(MAX($P$4:P1914),1)+1,IF(AND(P1914&lt;&gt;"",O1914&lt;&gt;1),MAX($P$4:P1914)+0.1,""))</f>
        <v/>
      </c>
      <c r="Q1915" s="5">
        <f>ROW()</f>
        <v>1915</v>
      </c>
    </row>
    <row r="1916" spans="1:17" x14ac:dyDescent="0.3">
      <c r="A1916" s="1" t="s">
        <v>55</v>
      </c>
      <c r="B1916" s="5"/>
      <c r="C1916" s="14">
        <f t="shared" si="465"/>
        <v>0</v>
      </c>
      <c r="D1916" s="14">
        <f t="shared" si="465"/>
        <v>0</v>
      </c>
      <c r="E1916" s="14" t="str">
        <f t="shared" si="466"/>
        <v/>
      </c>
      <c r="F1916" s="14">
        <f t="shared" si="467"/>
        <v>3</v>
      </c>
      <c r="G1916" s="14">
        <f t="shared" si="463"/>
        <v>3</v>
      </c>
      <c r="H1916" s="14">
        <f t="shared" si="474"/>
        <v>3</v>
      </c>
      <c r="I1916" s="14">
        <f t="shared" si="474"/>
        <v>1</v>
      </c>
      <c r="J1916" s="14">
        <f t="shared" si="474"/>
        <v>2</v>
      </c>
      <c r="K1916" s="14">
        <f t="shared" si="474"/>
        <v>0</v>
      </c>
      <c r="L1916" s="14" t="str">
        <f t="shared" si="469"/>
        <v>3.3.1.2</v>
      </c>
      <c r="M1916" s="15" t="str">
        <f t="shared" si="470"/>
        <v>--</v>
      </c>
      <c r="N1916" s="14" t="str">
        <f t="shared" si="471"/>
        <v/>
      </c>
      <c r="O1916" s="15" t="str">
        <f t="shared" si="464"/>
        <v/>
      </c>
      <c r="P1916" s="15" t="str">
        <f>IF(N1916=1,FLOOR(MAX($P$4:P1915),1)+1,IF(AND(P1915&lt;&gt;"",O1915&lt;&gt;1),MAX($P$4:P1915)+0.1,""))</f>
        <v/>
      </c>
      <c r="Q1916" s="5">
        <f>ROW()</f>
        <v>1916</v>
      </c>
    </row>
    <row r="1917" spans="1:17" x14ac:dyDescent="0.3">
      <c r="A1917" s="1" t="s">
        <v>1165</v>
      </c>
      <c r="B1917" s="5"/>
      <c r="C1917" s="14">
        <f t="shared" si="465"/>
        <v>0</v>
      </c>
      <c r="D1917" s="14">
        <f t="shared" si="465"/>
        <v>0</v>
      </c>
      <c r="E1917" s="14" t="str">
        <f t="shared" si="466"/>
        <v/>
      </c>
      <c r="F1917" s="14">
        <f t="shared" si="467"/>
        <v>3</v>
      </c>
      <c r="G1917" s="14">
        <f t="shared" si="463"/>
        <v>3</v>
      </c>
      <c r="H1917" s="14">
        <f t="shared" si="474"/>
        <v>3</v>
      </c>
      <c r="I1917" s="14">
        <f t="shared" si="474"/>
        <v>1</v>
      </c>
      <c r="J1917" s="14">
        <f t="shared" si="474"/>
        <v>2</v>
      </c>
      <c r="K1917" s="14">
        <f t="shared" si="474"/>
        <v>0</v>
      </c>
      <c r="L1917" s="14" t="str">
        <f t="shared" si="469"/>
        <v>3.3.1.2</v>
      </c>
      <c r="M1917" s="15" t="str">
        <f t="shared" si="470"/>
        <v>--</v>
      </c>
      <c r="N1917" s="14" t="str">
        <f t="shared" si="471"/>
        <v/>
      </c>
      <c r="O1917" s="15" t="str">
        <f t="shared" si="464"/>
        <v/>
      </c>
      <c r="P1917" s="15" t="str">
        <f>IF(N1917=1,FLOOR(MAX($P$4:P1916),1)+1,IF(AND(P1916&lt;&gt;"",O1916&lt;&gt;1),MAX($P$4:P1916)+0.1,""))</f>
        <v/>
      </c>
      <c r="Q1917" s="5">
        <f>ROW()</f>
        <v>1917</v>
      </c>
    </row>
    <row r="1918" spans="1:17" x14ac:dyDescent="0.3">
      <c r="A1918" s="1" t="s">
        <v>1166</v>
      </c>
      <c r="B1918" s="5"/>
      <c r="C1918" s="14">
        <f t="shared" si="465"/>
        <v>0</v>
      </c>
      <c r="D1918" s="14">
        <f t="shared" si="465"/>
        <v>0</v>
      </c>
      <c r="E1918" s="14" t="str">
        <f t="shared" si="466"/>
        <v/>
      </c>
      <c r="F1918" s="14">
        <f t="shared" si="467"/>
        <v>3</v>
      </c>
      <c r="G1918" s="14">
        <f t="shared" si="463"/>
        <v>3</v>
      </c>
      <c r="H1918" s="14">
        <f t="shared" si="474"/>
        <v>3</v>
      </c>
      <c r="I1918" s="14">
        <f t="shared" si="474"/>
        <v>1</v>
      </c>
      <c r="J1918" s="14">
        <f t="shared" si="474"/>
        <v>2</v>
      </c>
      <c r="K1918" s="14">
        <f t="shared" si="474"/>
        <v>0</v>
      </c>
      <c r="L1918" s="14" t="str">
        <f t="shared" si="469"/>
        <v>3.3.1.2</v>
      </c>
      <c r="M1918" s="15" t="str">
        <f t="shared" si="470"/>
        <v>--</v>
      </c>
      <c r="N1918" s="14" t="str">
        <f t="shared" si="471"/>
        <v/>
      </c>
      <c r="O1918" s="15" t="str">
        <f t="shared" si="464"/>
        <v/>
      </c>
      <c r="P1918" s="15" t="str">
        <f>IF(N1918=1,FLOOR(MAX($P$4:P1917),1)+1,IF(AND(P1917&lt;&gt;"",O1917&lt;&gt;1),MAX($P$4:P1917)+0.1,""))</f>
        <v/>
      </c>
      <c r="Q1918" s="5">
        <f>ROW()</f>
        <v>1918</v>
      </c>
    </row>
    <row r="1919" spans="1:17" x14ac:dyDescent="0.3">
      <c r="A1919" s="1" t="s">
        <v>1167</v>
      </c>
      <c r="B1919" s="5"/>
      <c r="C1919" s="14">
        <f t="shared" si="465"/>
        <v>0</v>
      </c>
      <c r="D1919" s="14">
        <f t="shared" si="465"/>
        <v>0</v>
      </c>
      <c r="E1919" s="14" t="str">
        <f t="shared" si="466"/>
        <v/>
      </c>
      <c r="F1919" s="14">
        <f t="shared" si="467"/>
        <v>3</v>
      </c>
      <c r="G1919" s="14">
        <f t="shared" si="463"/>
        <v>3</v>
      </c>
      <c r="H1919" s="14">
        <f t="shared" si="474"/>
        <v>3</v>
      </c>
      <c r="I1919" s="14">
        <f t="shared" si="474"/>
        <v>1</v>
      </c>
      <c r="J1919" s="14">
        <f t="shared" si="474"/>
        <v>2</v>
      </c>
      <c r="K1919" s="14">
        <f t="shared" si="474"/>
        <v>0</v>
      </c>
      <c r="L1919" s="14" t="str">
        <f t="shared" si="469"/>
        <v>3.3.1.2</v>
      </c>
      <c r="M1919" s="15" t="str">
        <f t="shared" si="470"/>
        <v>--</v>
      </c>
      <c r="N1919" s="14" t="str">
        <f t="shared" si="471"/>
        <v/>
      </c>
      <c r="O1919" s="15" t="str">
        <f t="shared" si="464"/>
        <v/>
      </c>
      <c r="P1919" s="15" t="str">
        <f>IF(N1919=1,FLOOR(MAX($P$4:P1918),1)+1,IF(AND(P1918&lt;&gt;"",O1918&lt;&gt;1),MAX($P$4:P1918)+0.1,""))</f>
        <v/>
      </c>
      <c r="Q1919" s="5">
        <f>ROW()</f>
        <v>1919</v>
      </c>
    </row>
    <row r="1920" spans="1:17" x14ac:dyDescent="0.3">
      <c r="A1920" s="1" t="s">
        <v>1168</v>
      </c>
      <c r="B1920" s="5"/>
      <c r="C1920" s="14">
        <f t="shared" si="465"/>
        <v>0</v>
      </c>
      <c r="D1920" s="14">
        <f t="shared" si="465"/>
        <v>0</v>
      </c>
      <c r="E1920" s="14" t="str">
        <f t="shared" si="466"/>
        <v/>
      </c>
      <c r="F1920" s="14">
        <f t="shared" si="467"/>
        <v>3</v>
      </c>
      <c r="G1920" s="14">
        <f t="shared" si="463"/>
        <v>3</v>
      </c>
      <c r="H1920" s="14">
        <f t="shared" si="474"/>
        <v>3</v>
      </c>
      <c r="I1920" s="14">
        <f t="shared" si="474"/>
        <v>1</v>
      </c>
      <c r="J1920" s="14">
        <f t="shared" si="474"/>
        <v>2</v>
      </c>
      <c r="K1920" s="14">
        <f t="shared" si="474"/>
        <v>0</v>
      </c>
      <c r="L1920" s="14" t="str">
        <f t="shared" si="469"/>
        <v>3.3.1.2</v>
      </c>
      <c r="M1920" s="15" t="str">
        <f t="shared" si="470"/>
        <v>--</v>
      </c>
      <c r="N1920" s="14" t="str">
        <f t="shared" si="471"/>
        <v/>
      </c>
      <c r="O1920" s="15" t="str">
        <f t="shared" si="464"/>
        <v/>
      </c>
      <c r="P1920" s="15" t="str">
        <f>IF(N1920=1,FLOOR(MAX($P$4:P1919),1)+1,IF(AND(P1919&lt;&gt;"",O1919&lt;&gt;1),MAX($P$4:P1919)+0.1,""))</f>
        <v/>
      </c>
      <c r="Q1920" s="5">
        <f>ROW()</f>
        <v>1920</v>
      </c>
    </row>
    <row r="1921" spans="1:17" x14ac:dyDescent="0.3">
      <c r="A1921" s="1" t="s">
        <v>1169</v>
      </c>
      <c r="B1921" s="5"/>
      <c r="C1921" s="14">
        <f t="shared" si="465"/>
        <v>0</v>
      </c>
      <c r="D1921" s="14">
        <f t="shared" si="465"/>
        <v>0</v>
      </c>
      <c r="E1921" s="14" t="str">
        <f t="shared" si="466"/>
        <v/>
      </c>
      <c r="F1921" s="14">
        <f t="shared" si="467"/>
        <v>3</v>
      </c>
      <c r="G1921" s="14">
        <f t="shared" si="463"/>
        <v>3</v>
      </c>
      <c r="H1921" s="14">
        <f t="shared" si="474"/>
        <v>3</v>
      </c>
      <c r="I1921" s="14">
        <f t="shared" si="474"/>
        <v>1</v>
      </c>
      <c r="J1921" s="14">
        <f t="shared" si="474"/>
        <v>2</v>
      </c>
      <c r="K1921" s="14">
        <f t="shared" si="474"/>
        <v>0</v>
      </c>
      <c r="L1921" s="14" t="str">
        <f t="shared" si="469"/>
        <v>3.3.1.2</v>
      </c>
      <c r="M1921" s="15" t="str">
        <f t="shared" si="470"/>
        <v>--</v>
      </c>
      <c r="N1921" s="14" t="str">
        <f t="shared" si="471"/>
        <v/>
      </c>
      <c r="O1921" s="15" t="str">
        <f t="shared" si="464"/>
        <v/>
      </c>
      <c r="P1921" s="15" t="str">
        <f>IF(N1921=1,FLOOR(MAX($P$4:P1920),1)+1,IF(AND(P1920&lt;&gt;"",O1920&lt;&gt;1),MAX($P$4:P1920)+0.1,""))</f>
        <v/>
      </c>
      <c r="Q1921" s="5">
        <f>ROW()</f>
        <v>1921</v>
      </c>
    </row>
    <row r="1922" spans="1:17" x14ac:dyDescent="0.3">
      <c r="A1922" s="1" t="s">
        <v>1170</v>
      </c>
      <c r="B1922" s="5"/>
      <c r="C1922" s="14">
        <f t="shared" si="465"/>
        <v>0</v>
      </c>
      <c r="D1922" s="14">
        <f t="shared" si="465"/>
        <v>0</v>
      </c>
      <c r="E1922" s="14" t="str">
        <f t="shared" si="466"/>
        <v/>
      </c>
      <c r="F1922" s="14">
        <f t="shared" si="467"/>
        <v>3</v>
      </c>
      <c r="G1922" s="14">
        <f t="shared" si="463"/>
        <v>3</v>
      </c>
      <c r="H1922" s="14">
        <f t="shared" si="474"/>
        <v>3</v>
      </c>
      <c r="I1922" s="14">
        <f t="shared" si="474"/>
        <v>1</v>
      </c>
      <c r="J1922" s="14">
        <f t="shared" si="474"/>
        <v>2</v>
      </c>
      <c r="K1922" s="14">
        <f t="shared" si="474"/>
        <v>0</v>
      </c>
      <c r="L1922" s="14" t="str">
        <f t="shared" si="469"/>
        <v>3.3.1.2</v>
      </c>
      <c r="M1922" s="15" t="str">
        <f t="shared" si="470"/>
        <v>--</v>
      </c>
      <c r="N1922" s="14" t="str">
        <f t="shared" si="471"/>
        <v/>
      </c>
      <c r="O1922" s="15" t="str">
        <f t="shared" si="464"/>
        <v/>
      </c>
      <c r="P1922" s="15" t="str">
        <f>IF(N1922=1,FLOOR(MAX($P$4:P1921),1)+1,IF(AND(P1921&lt;&gt;"",O1921&lt;&gt;1),MAX($P$4:P1921)+0.1,""))</f>
        <v/>
      </c>
      <c r="Q1922" s="5">
        <f>ROW()</f>
        <v>1922</v>
      </c>
    </row>
    <row r="1923" spans="1:17" x14ac:dyDescent="0.3">
      <c r="A1923" s="1" t="s">
        <v>55</v>
      </c>
      <c r="B1923" s="5"/>
      <c r="C1923" s="14">
        <f t="shared" si="465"/>
        <v>0</v>
      </c>
      <c r="D1923" s="14">
        <f t="shared" si="465"/>
        <v>0</v>
      </c>
      <c r="E1923" s="14" t="str">
        <f t="shared" si="466"/>
        <v/>
      </c>
      <c r="F1923" s="14">
        <f t="shared" si="467"/>
        <v>3</v>
      </c>
      <c r="G1923" s="14">
        <f t="shared" si="463"/>
        <v>3</v>
      </c>
      <c r="H1923" s="14">
        <f t="shared" si="474"/>
        <v>3</v>
      </c>
      <c r="I1923" s="14">
        <f t="shared" si="474"/>
        <v>1</v>
      </c>
      <c r="J1923" s="14">
        <f t="shared" si="474"/>
        <v>2</v>
      </c>
      <c r="K1923" s="14">
        <f t="shared" si="474"/>
        <v>0</v>
      </c>
      <c r="L1923" s="14" t="str">
        <f t="shared" si="469"/>
        <v>3.3.1.2</v>
      </c>
      <c r="M1923" s="15" t="str">
        <f t="shared" si="470"/>
        <v>--</v>
      </c>
      <c r="N1923" s="14" t="str">
        <f t="shared" si="471"/>
        <v/>
      </c>
      <c r="O1923" s="15" t="str">
        <f t="shared" si="464"/>
        <v/>
      </c>
      <c r="P1923" s="15" t="str">
        <f>IF(N1923=1,FLOOR(MAX($P$4:P1922),1)+1,IF(AND(P1922&lt;&gt;"",O1922&lt;&gt;1),MAX($P$4:P1922)+0.1,""))</f>
        <v/>
      </c>
      <c r="Q1923" s="5">
        <f>ROW()</f>
        <v>1923</v>
      </c>
    </row>
    <row r="1924" spans="1:17" x14ac:dyDescent="0.3">
      <c r="A1924" s="1" t="s">
        <v>1171</v>
      </c>
      <c r="B1924" s="5"/>
      <c r="C1924" s="14">
        <f t="shared" si="465"/>
        <v>0</v>
      </c>
      <c r="D1924" s="14">
        <f t="shared" si="465"/>
        <v>0</v>
      </c>
      <c r="E1924" s="14" t="str">
        <f t="shared" si="466"/>
        <v/>
      </c>
      <c r="F1924" s="14">
        <f t="shared" si="467"/>
        <v>3</v>
      </c>
      <c r="G1924" s="14">
        <f t="shared" si="463"/>
        <v>3</v>
      </c>
      <c r="H1924" s="14">
        <f t="shared" si="474"/>
        <v>3</v>
      </c>
      <c r="I1924" s="14">
        <f t="shared" si="474"/>
        <v>1</v>
      </c>
      <c r="J1924" s="14">
        <f t="shared" si="474"/>
        <v>2</v>
      </c>
      <c r="K1924" s="14">
        <f t="shared" si="474"/>
        <v>0</v>
      </c>
      <c r="L1924" s="14" t="str">
        <f t="shared" si="469"/>
        <v>3.3.1.2</v>
      </c>
      <c r="M1924" s="15" t="str">
        <f t="shared" si="470"/>
        <v>--</v>
      </c>
      <c r="N1924" s="14" t="str">
        <f t="shared" si="471"/>
        <v/>
      </c>
      <c r="O1924" s="15" t="str">
        <f t="shared" si="464"/>
        <v/>
      </c>
      <c r="P1924" s="15" t="str">
        <f>IF(N1924=1,FLOOR(MAX($P$4:P1923),1)+1,IF(AND(P1923&lt;&gt;"",O1923&lt;&gt;1),MAX($P$4:P1923)+0.1,""))</f>
        <v/>
      </c>
      <c r="Q1924" s="5">
        <f>ROW()</f>
        <v>1924</v>
      </c>
    </row>
    <row r="1925" spans="1:17" x14ac:dyDescent="0.3">
      <c r="A1925" s="1" t="s">
        <v>1172</v>
      </c>
      <c r="B1925" s="5"/>
      <c r="C1925" s="14">
        <f t="shared" si="465"/>
        <v>0</v>
      </c>
      <c r="D1925" s="14">
        <f t="shared" si="465"/>
        <v>0</v>
      </c>
      <c r="E1925" s="14" t="str">
        <f t="shared" si="466"/>
        <v/>
      </c>
      <c r="F1925" s="14">
        <f t="shared" si="467"/>
        <v>3</v>
      </c>
      <c r="G1925" s="14">
        <f t="shared" ref="G1925:G1988" si="475">G1924+IF(NOT(ISERROR(FIND("&lt;PRT&gt;",A1925))),1,0)</f>
        <v>3</v>
      </c>
      <c r="H1925" s="14">
        <f t="shared" si="474"/>
        <v>3</v>
      </c>
      <c r="I1925" s="14">
        <f t="shared" si="474"/>
        <v>1</v>
      </c>
      <c r="J1925" s="14">
        <f t="shared" si="474"/>
        <v>2</v>
      </c>
      <c r="K1925" s="14">
        <f t="shared" si="474"/>
        <v>0</v>
      </c>
      <c r="L1925" s="14" t="str">
        <f t="shared" si="469"/>
        <v>3.3.1.2</v>
      </c>
      <c r="M1925" s="15" t="str">
        <f t="shared" si="470"/>
        <v>--</v>
      </c>
      <c r="N1925" s="14" t="str">
        <f t="shared" si="471"/>
        <v/>
      </c>
      <c r="O1925" s="15" t="str">
        <f t="shared" ref="O1925:O1988" si="476">IF(ISERROR(FIND(O$4,$A1925)),"",1)</f>
        <v/>
      </c>
      <c r="P1925" s="15" t="str">
        <f>IF(N1925=1,FLOOR(MAX($P$4:P1924),1)+1,IF(AND(P1924&lt;&gt;"",O1924&lt;&gt;1),MAX($P$4:P1924)+0.1,""))</f>
        <v/>
      </c>
      <c r="Q1925" s="5">
        <f>ROW()</f>
        <v>1925</v>
      </c>
    </row>
    <row r="1926" spans="1:17" x14ac:dyDescent="0.3">
      <c r="A1926" s="1" t="s">
        <v>1173</v>
      </c>
      <c r="B1926" s="5"/>
      <c r="C1926" s="14">
        <f t="shared" ref="C1926:D1989" si="477">(LEN($A1926)-LEN(SUBSTITUTE($A1926,C$3,"")))/LEN(C$3)</f>
        <v>0</v>
      </c>
      <c r="D1926" s="14">
        <f t="shared" si="477"/>
        <v>0</v>
      </c>
      <c r="E1926" s="14" t="str">
        <f t="shared" ref="E1926:E1989" si="478">IF(AND(C1926&gt;0,D1926&gt;0),IF(FIND(D$3,A1926)&gt;FIND(C$3,A1926),"WARNING","OK"),"")</f>
        <v/>
      </c>
      <c r="F1926" s="14">
        <f t="shared" ref="F1926:F1989" si="479">F1925+C1926-D1926</f>
        <v>3</v>
      </c>
      <c r="G1926" s="14">
        <f t="shared" si="475"/>
        <v>3</v>
      </c>
      <c r="H1926" s="14">
        <f t="shared" ref="H1926:K1941" si="480">IF(G1926&lt;&gt;G1925,0,IF(AND(($F1925-$D1926)=(H$3-1),$F1926=H$3),H1925+1,H1925))</f>
        <v>3</v>
      </c>
      <c r="I1926" s="14">
        <f t="shared" si="480"/>
        <v>1</v>
      </c>
      <c r="J1926" s="14">
        <f t="shared" si="480"/>
        <v>2</v>
      </c>
      <c r="K1926" s="14">
        <f t="shared" si="480"/>
        <v>0</v>
      </c>
      <c r="L1926" s="14" t="str">
        <f t="shared" ref="L1926:L1989" si="481">SUBSTITUTE(G1926&amp;"."&amp;H1926&amp;"."&amp;I1926&amp;"."&amp;J1926&amp;"."&amp;K1926,".0","")</f>
        <v>3.3.1.2</v>
      </c>
      <c r="M1926" s="15" t="str">
        <f t="shared" ref="M1926:M1989" si="482">IF(ISERROR(FIND("&lt;SPT&gt;&lt;TTL&gt;",A1926)),"--",SUBSTITUTE(SUBSTITUTE(MID(A1926&amp;A1927,FIND("&lt;SPT&gt;&lt;TTL&gt;",A1926&amp;A1927)+10,FIND("&lt;/TTL&gt;",A1926&amp;A1927)-FIND("&lt;SPT&gt;&lt;TTL&gt;",A1926&amp;A1927)-10),"&lt;SUB&gt;",""),"&lt;/SUB&gt;",""))</f>
        <v>--</v>
      </c>
      <c r="N1926" s="14" t="str">
        <f t="shared" ref="N1926:N1989" si="483">IF(ISERROR(FIND(N$4,UPPER($A1926))),"",1)</f>
        <v/>
      </c>
      <c r="O1926" s="15" t="str">
        <f t="shared" si="476"/>
        <v/>
      </c>
      <c r="P1926" s="15" t="str">
        <f>IF(N1926=1,FLOOR(MAX($P$4:P1925),1)+1,IF(AND(P1925&lt;&gt;"",O1925&lt;&gt;1),MAX($P$4:P1925)+0.1,""))</f>
        <v/>
      </c>
      <c r="Q1926" s="5">
        <f>ROW()</f>
        <v>1926</v>
      </c>
    </row>
    <row r="1927" spans="1:17" x14ac:dyDescent="0.3">
      <c r="A1927" s="1" t="s">
        <v>55</v>
      </c>
      <c r="B1927" s="5"/>
      <c r="C1927" s="14">
        <f t="shared" si="477"/>
        <v>0</v>
      </c>
      <c r="D1927" s="14">
        <f t="shared" si="477"/>
        <v>0</v>
      </c>
      <c r="E1927" s="14" t="str">
        <f t="shared" si="478"/>
        <v/>
      </c>
      <c r="F1927" s="14">
        <f t="shared" si="479"/>
        <v>3</v>
      </c>
      <c r="G1927" s="14">
        <f t="shared" si="475"/>
        <v>3</v>
      </c>
      <c r="H1927" s="14">
        <f t="shared" si="480"/>
        <v>3</v>
      </c>
      <c r="I1927" s="14">
        <f t="shared" si="480"/>
        <v>1</v>
      </c>
      <c r="J1927" s="14">
        <f t="shared" si="480"/>
        <v>2</v>
      </c>
      <c r="K1927" s="14">
        <f t="shared" si="480"/>
        <v>0</v>
      </c>
      <c r="L1927" s="14" t="str">
        <f t="shared" si="481"/>
        <v>3.3.1.2</v>
      </c>
      <c r="M1927" s="15" t="str">
        <f t="shared" si="482"/>
        <v>--</v>
      </c>
      <c r="N1927" s="14" t="str">
        <f t="shared" si="483"/>
        <v/>
      </c>
      <c r="O1927" s="15" t="str">
        <f t="shared" si="476"/>
        <v/>
      </c>
      <c r="P1927" s="15" t="str">
        <f>IF(N1927=1,FLOOR(MAX($P$4:P1926),1)+1,IF(AND(P1926&lt;&gt;"",O1926&lt;&gt;1),MAX($P$4:P1926)+0.1,""))</f>
        <v/>
      </c>
      <c r="Q1927" s="5">
        <f>ROW()</f>
        <v>1927</v>
      </c>
    </row>
    <row r="1928" spans="1:17" x14ac:dyDescent="0.3">
      <c r="A1928" s="1" t="s">
        <v>1174</v>
      </c>
      <c r="B1928" s="5"/>
      <c r="C1928" s="14">
        <f t="shared" si="477"/>
        <v>0</v>
      </c>
      <c r="D1928" s="14">
        <f t="shared" si="477"/>
        <v>0</v>
      </c>
      <c r="E1928" s="14" t="str">
        <f t="shared" si="478"/>
        <v/>
      </c>
      <c r="F1928" s="14">
        <f t="shared" si="479"/>
        <v>3</v>
      </c>
      <c r="G1928" s="14">
        <f t="shared" si="475"/>
        <v>3</v>
      </c>
      <c r="H1928" s="14">
        <f t="shared" si="480"/>
        <v>3</v>
      </c>
      <c r="I1928" s="14">
        <f t="shared" si="480"/>
        <v>1</v>
      </c>
      <c r="J1928" s="14">
        <f t="shared" si="480"/>
        <v>2</v>
      </c>
      <c r="K1928" s="14">
        <f t="shared" si="480"/>
        <v>0</v>
      </c>
      <c r="L1928" s="14" t="str">
        <f t="shared" si="481"/>
        <v>3.3.1.2</v>
      </c>
      <c r="M1928" s="15" t="str">
        <f t="shared" si="482"/>
        <v>--</v>
      </c>
      <c r="N1928" s="14" t="str">
        <f t="shared" si="483"/>
        <v/>
      </c>
      <c r="O1928" s="15" t="str">
        <f t="shared" si="476"/>
        <v/>
      </c>
      <c r="P1928" s="15" t="str">
        <f>IF(N1928=1,FLOOR(MAX($P$4:P1927),1)+1,IF(AND(P1927&lt;&gt;"",O1927&lt;&gt;1),MAX($P$4:P1927)+0.1,""))</f>
        <v/>
      </c>
      <c r="Q1928" s="5">
        <f>ROW()</f>
        <v>1928</v>
      </c>
    </row>
    <row r="1929" spans="1:17" x14ac:dyDescent="0.3">
      <c r="A1929" s="1" t="s">
        <v>1175</v>
      </c>
      <c r="B1929" s="5"/>
      <c r="C1929" s="14">
        <f t="shared" si="477"/>
        <v>0</v>
      </c>
      <c r="D1929" s="14">
        <f t="shared" si="477"/>
        <v>0</v>
      </c>
      <c r="E1929" s="14" t="str">
        <f t="shared" si="478"/>
        <v/>
      </c>
      <c r="F1929" s="14">
        <f t="shared" si="479"/>
        <v>3</v>
      </c>
      <c r="G1929" s="14">
        <f t="shared" si="475"/>
        <v>3</v>
      </c>
      <c r="H1929" s="14">
        <f t="shared" si="480"/>
        <v>3</v>
      </c>
      <c r="I1929" s="14">
        <f t="shared" si="480"/>
        <v>1</v>
      </c>
      <c r="J1929" s="14">
        <f t="shared" si="480"/>
        <v>2</v>
      </c>
      <c r="K1929" s="14">
        <f t="shared" si="480"/>
        <v>0</v>
      </c>
      <c r="L1929" s="14" t="str">
        <f t="shared" si="481"/>
        <v>3.3.1.2</v>
      </c>
      <c r="M1929" s="15" t="str">
        <f t="shared" si="482"/>
        <v>--</v>
      </c>
      <c r="N1929" s="14" t="str">
        <f t="shared" si="483"/>
        <v/>
      </c>
      <c r="O1929" s="15" t="str">
        <f t="shared" si="476"/>
        <v/>
      </c>
      <c r="P1929" s="15" t="str">
        <f>IF(N1929=1,FLOOR(MAX($P$4:P1928),1)+1,IF(AND(P1928&lt;&gt;"",O1928&lt;&gt;1),MAX($P$4:P1928)+0.1,""))</f>
        <v/>
      </c>
      <c r="Q1929" s="5">
        <f>ROW()</f>
        <v>1929</v>
      </c>
    </row>
    <row r="1930" spans="1:17" x14ac:dyDescent="0.3">
      <c r="A1930" s="1" t="s">
        <v>55</v>
      </c>
      <c r="B1930" s="5"/>
      <c r="C1930" s="14">
        <f t="shared" si="477"/>
        <v>0</v>
      </c>
      <c r="D1930" s="14">
        <f t="shared" si="477"/>
        <v>0</v>
      </c>
      <c r="E1930" s="14" t="str">
        <f t="shared" si="478"/>
        <v/>
      </c>
      <c r="F1930" s="14">
        <f t="shared" si="479"/>
        <v>3</v>
      </c>
      <c r="G1930" s="14">
        <f t="shared" si="475"/>
        <v>3</v>
      </c>
      <c r="H1930" s="14">
        <f t="shared" si="480"/>
        <v>3</v>
      </c>
      <c r="I1930" s="14">
        <f t="shared" si="480"/>
        <v>1</v>
      </c>
      <c r="J1930" s="14">
        <f t="shared" si="480"/>
        <v>2</v>
      </c>
      <c r="K1930" s="14">
        <f t="shared" si="480"/>
        <v>0</v>
      </c>
      <c r="L1930" s="14" t="str">
        <f t="shared" si="481"/>
        <v>3.3.1.2</v>
      </c>
      <c r="M1930" s="15" t="str">
        <f t="shared" si="482"/>
        <v>--</v>
      </c>
      <c r="N1930" s="14" t="str">
        <f t="shared" si="483"/>
        <v/>
      </c>
      <c r="O1930" s="15" t="str">
        <f t="shared" si="476"/>
        <v/>
      </c>
      <c r="P1930" s="15" t="str">
        <f>IF(N1930=1,FLOOR(MAX($P$4:P1929),1)+1,IF(AND(P1929&lt;&gt;"",O1929&lt;&gt;1),MAX($P$4:P1929)+0.1,""))</f>
        <v/>
      </c>
      <c r="Q1930" s="5">
        <f>ROW()</f>
        <v>1930</v>
      </c>
    </row>
    <row r="1931" spans="1:17" x14ac:dyDescent="0.3">
      <c r="A1931" s="1" t="s">
        <v>1176</v>
      </c>
      <c r="B1931" s="5"/>
      <c r="C1931" s="14">
        <f t="shared" si="477"/>
        <v>1</v>
      </c>
      <c r="D1931" s="14">
        <f t="shared" si="477"/>
        <v>0</v>
      </c>
      <c r="E1931" s="14" t="str">
        <f t="shared" si="478"/>
        <v/>
      </c>
      <c r="F1931" s="14">
        <f t="shared" si="479"/>
        <v>4</v>
      </c>
      <c r="G1931" s="14">
        <f t="shared" si="475"/>
        <v>3</v>
      </c>
      <c r="H1931" s="14">
        <f t="shared" si="480"/>
        <v>3</v>
      </c>
      <c r="I1931" s="14">
        <f t="shared" si="480"/>
        <v>1</v>
      </c>
      <c r="J1931" s="14">
        <f t="shared" si="480"/>
        <v>2</v>
      </c>
      <c r="K1931" s="14">
        <f t="shared" si="480"/>
        <v>1</v>
      </c>
      <c r="L1931" s="14" t="str">
        <f t="shared" si="481"/>
        <v>3.3.1.2.1</v>
      </c>
      <c r="M1931" s="15" t="str">
        <f t="shared" si="482"/>
        <v>HVAC Control Systems</v>
      </c>
      <c r="N1931" s="14" t="str">
        <f t="shared" si="483"/>
        <v/>
      </c>
      <c r="O1931" s="15" t="str">
        <f t="shared" si="476"/>
        <v/>
      </c>
      <c r="P1931" s="15" t="str">
        <f>IF(N1931=1,FLOOR(MAX($P$4:P1930),1)+1,IF(AND(P1930&lt;&gt;"",O1930&lt;&gt;1),MAX($P$4:P1930)+0.1,""))</f>
        <v/>
      </c>
      <c r="Q1931" s="5">
        <f>ROW()</f>
        <v>1931</v>
      </c>
    </row>
    <row r="1932" spans="1:17" x14ac:dyDescent="0.3">
      <c r="A1932" s="1" t="s">
        <v>55</v>
      </c>
      <c r="B1932" s="5"/>
      <c r="C1932" s="14">
        <f t="shared" si="477"/>
        <v>0</v>
      </c>
      <c r="D1932" s="14">
        <f t="shared" si="477"/>
        <v>0</v>
      </c>
      <c r="E1932" s="14" t="str">
        <f t="shared" si="478"/>
        <v/>
      </c>
      <c r="F1932" s="14">
        <f t="shared" si="479"/>
        <v>4</v>
      </c>
      <c r="G1932" s="14">
        <f t="shared" si="475"/>
        <v>3</v>
      </c>
      <c r="H1932" s="14">
        <f t="shared" si="480"/>
        <v>3</v>
      </c>
      <c r="I1932" s="14">
        <f t="shared" si="480"/>
        <v>1</v>
      </c>
      <c r="J1932" s="14">
        <f t="shared" si="480"/>
        <v>2</v>
      </c>
      <c r="K1932" s="14">
        <f t="shared" si="480"/>
        <v>1</v>
      </c>
      <c r="L1932" s="14" t="str">
        <f t="shared" si="481"/>
        <v>3.3.1.2.1</v>
      </c>
      <c r="M1932" s="15" t="str">
        <f t="shared" si="482"/>
        <v>--</v>
      </c>
      <c r="N1932" s="14" t="str">
        <f t="shared" si="483"/>
        <v/>
      </c>
      <c r="O1932" s="15" t="str">
        <f t="shared" si="476"/>
        <v/>
      </c>
      <c r="P1932" s="15" t="str">
        <f>IF(N1932=1,FLOOR(MAX($P$4:P1931),1)+1,IF(AND(P1931&lt;&gt;"",O1931&lt;&gt;1),MAX($P$4:P1931)+0.1,""))</f>
        <v/>
      </c>
      <c r="Q1932" s="5">
        <f>ROW()</f>
        <v>1932</v>
      </c>
    </row>
    <row r="1933" spans="1:17" x14ac:dyDescent="0.3">
      <c r="A1933" s="1" t="s">
        <v>1177</v>
      </c>
      <c r="B1933" s="5"/>
      <c r="C1933" s="14">
        <f t="shared" si="477"/>
        <v>0</v>
      </c>
      <c r="D1933" s="14">
        <f t="shared" si="477"/>
        <v>0</v>
      </c>
      <c r="E1933" s="14" t="str">
        <f t="shared" si="478"/>
        <v/>
      </c>
      <c r="F1933" s="14">
        <f t="shared" si="479"/>
        <v>4</v>
      </c>
      <c r="G1933" s="14">
        <f t="shared" si="475"/>
        <v>3</v>
      </c>
      <c r="H1933" s="14">
        <f t="shared" si="480"/>
        <v>3</v>
      </c>
      <c r="I1933" s="14">
        <f t="shared" si="480"/>
        <v>1</v>
      </c>
      <c r="J1933" s="14">
        <f t="shared" si="480"/>
        <v>2</v>
      </c>
      <c r="K1933" s="14">
        <f t="shared" si="480"/>
        <v>1</v>
      </c>
      <c r="L1933" s="14" t="str">
        <f t="shared" si="481"/>
        <v>3.3.1.2.1</v>
      </c>
      <c r="M1933" s="15" t="str">
        <f t="shared" si="482"/>
        <v>--</v>
      </c>
      <c r="N1933" s="14" t="str">
        <f t="shared" si="483"/>
        <v/>
      </c>
      <c r="O1933" s="15" t="str">
        <f t="shared" si="476"/>
        <v/>
      </c>
      <c r="P1933" s="15" t="str">
        <f>IF(N1933=1,FLOOR(MAX($P$4:P1932),1)+1,IF(AND(P1932&lt;&gt;"",O1932&lt;&gt;1),MAX($P$4:P1932)+0.1,""))</f>
        <v/>
      </c>
      <c r="Q1933" s="5">
        <f>ROW()</f>
        <v>1933</v>
      </c>
    </row>
    <row r="1934" spans="1:17" x14ac:dyDescent="0.3">
      <c r="A1934" s="1" t="s">
        <v>16</v>
      </c>
      <c r="B1934" s="5"/>
      <c r="C1934" s="14">
        <f t="shared" si="477"/>
        <v>0</v>
      </c>
      <c r="D1934" s="14">
        <f t="shared" si="477"/>
        <v>0</v>
      </c>
      <c r="E1934" s="14" t="str">
        <f t="shared" si="478"/>
        <v/>
      </c>
      <c r="F1934" s="14">
        <f t="shared" si="479"/>
        <v>4</v>
      </c>
      <c r="G1934" s="14">
        <f t="shared" si="475"/>
        <v>3</v>
      </c>
      <c r="H1934" s="14">
        <f t="shared" si="480"/>
        <v>3</v>
      </c>
      <c r="I1934" s="14">
        <f t="shared" si="480"/>
        <v>1</v>
      </c>
      <c r="J1934" s="14">
        <f t="shared" si="480"/>
        <v>2</v>
      </c>
      <c r="K1934" s="14">
        <f t="shared" si="480"/>
        <v>1</v>
      </c>
      <c r="L1934" s="14" t="str">
        <f t="shared" si="481"/>
        <v>3.3.1.2.1</v>
      </c>
      <c r="M1934" s="15" t="str">
        <f t="shared" si="482"/>
        <v>--</v>
      </c>
      <c r="N1934" s="14" t="str">
        <f t="shared" si="483"/>
        <v/>
      </c>
      <c r="O1934" s="15" t="str">
        <f t="shared" si="476"/>
        <v/>
      </c>
      <c r="P1934" s="15" t="str">
        <f>IF(N1934=1,FLOOR(MAX($P$4:P1933),1)+1,IF(AND(P1933&lt;&gt;"",O1933&lt;&gt;1),MAX($P$4:P1933)+0.1,""))</f>
        <v/>
      </c>
      <c r="Q1934" s="5">
        <f>ROW()</f>
        <v>1934</v>
      </c>
    </row>
    <row r="1935" spans="1:17" x14ac:dyDescent="0.3">
      <c r="A1935" s="1" t="s">
        <v>1178</v>
      </c>
      <c r="B1935" s="5"/>
      <c r="C1935" s="14">
        <f t="shared" si="477"/>
        <v>0</v>
      </c>
      <c r="D1935" s="14">
        <f t="shared" si="477"/>
        <v>0</v>
      </c>
      <c r="E1935" s="14" t="str">
        <f t="shared" si="478"/>
        <v/>
      </c>
      <c r="F1935" s="14">
        <f t="shared" si="479"/>
        <v>4</v>
      </c>
      <c r="G1935" s="14">
        <f t="shared" si="475"/>
        <v>3</v>
      </c>
      <c r="H1935" s="14">
        <f t="shared" si="480"/>
        <v>3</v>
      </c>
      <c r="I1935" s="14">
        <f t="shared" si="480"/>
        <v>1</v>
      </c>
      <c r="J1935" s="14">
        <f t="shared" si="480"/>
        <v>2</v>
      </c>
      <c r="K1935" s="14">
        <f t="shared" si="480"/>
        <v>1</v>
      </c>
      <c r="L1935" s="14" t="str">
        <f t="shared" si="481"/>
        <v>3.3.1.2.1</v>
      </c>
      <c r="M1935" s="15" t="str">
        <f t="shared" si="482"/>
        <v>--</v>
      </c>
      <c r="N1935" s="14" t="str">
        <f t="shared" si="483"/>
        <v/>
      </c>
      <c r="O1935" s="15" t="str">
        <f t="shared" si="476"/>
        <v/>
      </c>
      <c r="P1935" s="15" t="str">
        <f>IF(N1935=1,FLOOR(MAX($P$4:P1934),1)+1,IF(AND(P1934&lt;&gt;"",O1934&lt;&gt;1),MAX($P$4:P1934)+0.1,""))</f>
        <v/>
      </c>
      <c r="Q1935" s="5">
        <f>ROW()</f>
        <v>1935</v>
      </c>
    </row>
    <row r="1936" spans="1:17" x14ac:dyDescent="0.3">
      <c r="A1936" s="1" t="s">
        <v>1179</v>
      </c>
      <c r="B1936" s="5"/>
      <c r="C1936" s="14">
        <f t="shared" si="477"/>
        <v>0</v>
      </c>
      <c r="D1936" s="14">
        <f t="shared" si="477"/>
        <v>0</v>
      </c>
      <c r="E1936" s="14" t="str">
        <f t="shared" si="478"/>
        <v/>
      </c>
      <c r="F1936" s="14">
        <f t="shared" si="479"/>
        <v>4</v>
      </c>
      <c r="G1936" s="14">
        <f t="shared" si="475"/>
        <v>3</v>
      </c>
      <c r="H1936" s="14">
        <f t="shared" si="480"/>
        <v>3</v>
      </c>
      <c r="I1936" s="14">
        <f t="shared" si="480"/>
        <v>1</v>
      </c>
      <c r="J1936" s="14">
        <f t="shared" si="480"/>
        <v>2</v>
      </c>
      <c r="K1936" s="14">
        <f t="shared" si="480"/>
        <v>1</v>
      </c>
      <c r="L1936" s="14" t="str">
        <f t="shared" si="481"/>
        <v>3.3.1.2.1</v>
      </c>
      <c r="M1936" s="15" t="str">
        <f t="shared" si="482"/>
        <v>--</v>
      </c>
      <c r="N1936" s="14" t="str">
        <f t="shared" si="483"/>
        <v/>
      </c>
      <c r="O1936" s="15" t="str">
        <f t="shared" si="476"/>
        <v/>
      </c>
      <c r="P1936" s="15" t="str">
        <f>IF(N1936=1,FLOOR(MAX($P$4:P1935),1)+1,IF(AND(P1935&lt;&gt;"",O1935&lt;&gt;1),MAX($P$4:P1935)+0.1,""))</f>
        <v/>
      </c>
      <c r="Q1936" s="5">
        <f>ROW()</f>
        <v>1936</v>
      </c>
    </row>
    <row r="1937" spans="1:17" x14ac:dyDescent="0.3">
      <c r="A1937" s="1" t="s">
        <v>1210</v>
      </c>
      <c r="B1937" s="5"/>
      <c r="C1937" s="14">
        <f t="shared" si="477"/>
        <v>0</v>
      </c>
      <c r="D1937" s="14">
        <f t="shared" si="477"/>
        <v>0</v>
      </c>
      <c r="E1937" s="14" t="str">
        <f t="shared" si="478"/>
        <v/>
      </c>
      <c r="F1937" s="14">
        <f t="shared" si="479"/>
        <v>4</v>
      </c>
      <c r="G1937" s="14">
        <f t="shared" si="475"/>
        <v>3</v>
      </c>
      <c r="H1937" s="14">
        <f t="shared" si="480"/>
        <v>3</v>
      </c>
      <c r="I1937" s="14">
        <f t="shared" si="480"/>
        <v>1</v>
      </c>
      <c r="J1937" s="14">
        <f t="shared" si="480"/>
        <v>2</v>
      </c>
      <c r="K1937" s="14">
        <f t="shared" si="480"/>
        <v>1</v>
      </c>
      <c r="L1937" s="14" t="str">
        <f t="shared" si="481"/>
        <v>3.3.1.2.1</v>
      </c>
      <c r="M1937" s="15" t="str">
        <f t="shared" si="482"/>
        <v>--</v>
      </c>
      <c r="N1937" s="14" t="str">
        <f t="shared" si="483"/>
        <v/>
      </c>
      <c r="O1937" s="15" t="str">
        <f t="shared" si="476"/>
        <v/>
      </c>
      <c r="P1937" s="15" t="str">
        <f>IF(N1937=1,FLOOR(MAX($P$4:P1936),1)+1,IF(AND(P1936&lt;&gt;"",O1936&lt;&gt;1),MAX($P$4:P1936)+0.1,""))</f>
        <v/>
      </c>
      <c r="Q1937" s="5">
        <f>ROW()</f>
        <v>1937</v>
      </c>
    </row>
    <row r="1938" spans="1:17" x14ac:dyDescent="0.3">
      <c r="A1938" s="1" t="s">
        <v>1181</v>
      </c>
      <c r="B1938" s="5"/>
      <c r="C1938" s="14">
        <f t="shared" si="477"/>
        <v>0</v>
      </c>
      <c r="D1938" s="14">
        <f t="shared" si="477"/>
        <v>0</v>
      </c>
      <c r="E1938" s="14" t="str">
        <f t="shared" si="478"/>
        <v/>
      </c>
      <c r="F1938" s="14">
        <f t="shared" si="479"/>
        <v>4</v>
      </c>
      <c r="G1938" s="14">
        <f t="shared" si="475"/>
        <v>3</v>
      </c>
      <c r="H1938" s="14">
        <f t="shared" si="480"/>
        <v>3</v>
      </c>
      <c r="I1938" s="14">
        <f t="shared" si="480"/>
        <v>1</v>
      </c>
      <c r="J1938" s="14">
        <f t="shared" si="480"/>
        <v>2</v>
      </c>
      <c r="K1938" s="14">
        <f t="shared" si="480"/>
        <v>1</v>
      </c>
      <c r="L1938" s="14" t="str">
        <f t="shared" si="481"/>
        <v>3.3.1.2.1</v>
      </c>
      <c r="M1938" s="15" t="str">
        <f t="shared" si="482"/>
        <v>--</v>
      </c>
      <c r="N1938" s="14" t="str">
        <f t="shared" si="483"/>
        <v/>
      </c>
      <c r="O1938" s="15" t="str">
        <f t="shared" si="476"/>
        <v/>
      </c>
      <c r="P1938" s="15" t="str">
        <f>IF(N1938=1,FLOOR(MAX($P$4:P1937),1)+1,IF(AND(P1937&lt;&gt;"",O1937&lt;&gt;1),MAX($P$4:P1937)+0.1,""))</f>
        <v/>
      </c>
      <c r="Q1938" s="5">
        <f>ROW()</f>
        <v>1938</v>
      </c>
    </row>
    <row r="1939" spans="1:17" x14ac:dyDescent="0.3">
      <c r="A1939" s="1" t="s">
        <v>1184</v>
      </c>
      <c r="B1939" s="5"/>
      <c r="C1939" s="14">
        <f t="shared" si="477"/>
        <v>0</v>
      </c>
      <c r="D1939" s="14">
        <f t="shared" si="477"/>
        <v>0</v>
      </c>
      <c r="E1939" s="14" t="str">
        <f t="shared" si="478"/>
        <v/>
      </c>
      <c r="F1939" s="14">
        <f t="shared" si="479"/>
        <v>4</v>
      </c>
      <c r="G1939" s="14">
        <f t="shared" si="475"/>
        <v>3</v>
      </c>
      <c r="H1939" s="14">
        <f t="shared" si="480"/>
        <v>3</v>
      </c>
      <c r="I1939" s="14">
        <f t="shared" si="480"/>
        <v>1</v>
      </c>
      <c r="J1939" s="14">
        <f t="shared" si="480"/>
        <v>2</v>
      </c>
      <c r="K1939" s="14">
        <f t="shared" si="480"/>
        <v>1</v>
      </c>
      <c r="L1939" s="14" t="str">
        <f t="shared" si="481"/>
        <v>3.3.1.2.1</v>
      </c>
      <c r="M1939" s="15" t="str">
        <f t="shared" si="482"/>
        <v>--</v>
      </c>
      <c r="N1939" s="14" t="str">
        <f t="shared" si="483"/>
        <v/>
      </c>
      <c r="O1939" s="15" t="str">
        <f t="shared" si="476"/>
        <v/>
      </c>
      <c r="P1939" s="15" t="str">
        <f>IF(N1939=1,FLOOR(MAX($P$4:P1938),1)+1,IF(AND(P1938&lt;&gt;"",O1938&lt;&gt;1),MAX($P$4:P1938)+0.1,""))</f>
        <v/>
      </c>
      <c r="Q1939" s="5">
        <f>ROW()</f>
        <v>1939</v>
      </c>
    </row>
    <row r="1940" spans="1:17" x14ac:dyDescent="0.3">
      <c r="A1940" s="1" t="s">
        <v>1185</v>
      </c>
      <c r="B1940" s="5"/>
      <c r="C1940" s="14">
        <f t="shared" si="477"/>
        <v>0</v>
      </c>
      <c r="D1940" s="14">
        <f t="shared" si="477"/>
        <v>0</v>
      </c>
      <c r="E1940" s="14" t="str">
        <f t="shared" si="478"/>
        <v/>
      </c>
      <c r="F1940" s="14">
        <f t="shared" si="479"/>
        <v>4</v>
      </c>
      <c r="G1940" s="14">
        <f t="shared" si="475"/>
        <v>3</v>
      </c>
      <c r="H1940" s="14">
        <f t="shared" si="480"/>
        <v>3</v>
      </c>
      <c r="I1940" s="14">
        <f t="shared" si="480"/>
        <v>1</v>
      </c>
      <c r="J1940" s="14">
        <f t="shared" si="480"/>
        <v>2</v>
      </c>
      <c r="K1940" s="14">
        <f t="shared" si="480"/>
        <v>1</v>
      </c>
      <c r="L1940" s="14" t="str">
        <f t="shared" si="481"/>
        <v>3.3.1.2.1</v>
      </c>
      <c r="M1940" s="15" t="str">
        <f t="shared" si="482"/>
        <v>--</v>
      </c>
      <c r="N1940" s="14" t="str">
        <f t="shared" si="483"/>
        <v/>
      </c>
      <c r="O1940" s="15" t="str">
        <f t="shared" si="476"/>
        <v/>
      </c>
      <c r="P1940" s="15" t="str">
        <f>IF(N1940=1,FLOOR(MAX($P$4:P1939),1)+1,IF(AND(P1939&lt;&gt;"",O1939&lt;&gt;1),MAX($P$4:P1939)+0.1,""))</f>
        <v/>
      </c>
      <c r="Q1940" s="5">
        <f>ROW()</f>
        <v>1940</v>
      </c>
    </row>
    <row r="1941" spans="1:17" x14ac:dyDescent="0.3">
      <c r="A1941" s="1" t="s">
        <v>2439</v>
      </c>
      <c r="B1941" s="5"/>
      <c r="C1941" s="14">
        <f t="shared" si="477"/>
        <v>0</v>
      </c>
      <c r="D1941" s="14">
        <f t="shared" si="477"/>
        <v>0</v>
      </c>
      <c r="E1941" s="14" t="str">
        <f t="shared" si="478"/>
        <v/>
      </c>
      <c r="F1941" s="14">
        <f t="shared" si="479"/>
        <v>4</v>
      </c>
      <c r="G1941" s="14">
        <f t="shared" si="475"/>
        <v>3</v>
      </c>
      <c r="H1941" s="14">
        <f t="shared" si="480"/>
        <v>3</v>
      </c>
      <c r="I1941" s="14">
        <f t="shared" si="480"/>
        <v>1</v>
      </c>
      <c r="J1941" s="14">
        <f t="shared" si="480"/>
        <v>2</v>
      </c>
      <c r="K1941" s="14">
        <f t="shared" si="480"/>
        <v>1</v>
      </c>
      <c r="L1941" s="14" t="str">
        <f t="shared" si="481"/>
        <v>3.3.1.2.1</v>
      </c>
      <c r="M1941" s="15" t="str">
        <f t="shared" si="482"/>
        <v>--</v>
      </c>
      <c r="N1941" s="14" t="str">
        <f t="shared" si="483"/>
        <v/>
      </c>
      <c r="O1941" s="15" t="str">
        <f t="shared" si="476"/>
        <v/>
      </c>
      <c r="P1941" s="15" t="str">
        <f>IF(N1941=1,FLOOR(MAX($P$4:P1940),1)+1,IF(AND(P1940&lt;&gt;"",O1940&lt;&gt;1),MAX($P$4:P1940)+0.1,""))</f>
        <v/>
      </c>
      <c r="Q1941" s="5">
        <f>ROW()</f>
        <v>1941</v>
      </c>
    </row>
    <row r="1942" spans="1:17" x14ac:dyDescent="0.3">
      <c r="A1942" s="1" t="s">
        <v>2440</v>
      </c>
      <c r="B1942" s="5"/>
      <c r="C1942" s="14">
        <f t="shared" si="477"/>
        <v>0</v>
      </c>
      <c r="D1942" s="14">
        <f t="shared" si="477"/>
        <v>0</v>
      </c>
      <c r="E1942" s="14" t="str">
        <f t="shared" si="478"/>
        <v/>
      </c>
      <c r="F1942" s="14">
        <f t="shared" si="479"/>
        <v>4</v>
      </c>
      <c r="G1942" s="14">
        <f t="shared" si="475"/>
        <v>3</v>
      </c>
      <c r="H1942" s="14">
        <f t="shared" ref="H1942:K1957" si="484">IF(G1942&lt;&gt;G1941,0,IF(AND(($F1941-$D1942)=(H$3-1),$F1942=H$3),H1941+1,H1941))</f>
        <v>3</v>
      </c>
      <c r="I1942" s="14">
        <f t="shared" si="484"/>
        <v>1</v>
      </c>
      <c r="J1942" s="14">
        <f t="shared" si="484"/>
        <v>2</v>
      </c>
      <c r="K1942" s="14">
        <f t="shared" si="484"/>
        <v>1</v>
      </c>
      <c r="L1942" s="14" t="str">
        <f t="shared" si="481"/>
        <v>3.3.1.2.1</v>
      </c>
      <c r="M1942" s="15" t="str">
        <f t="shared" si="482"/>
        <v>--</v>
      </c>
      <c r="N1942" s="14" t="str">
        <f t="shared" si="483"/>
        <v/>
      </c>
      <c r="O1942" s="15" t="str">
        <f t="shared" si="476"/>
        <v/>
      </c>
      <c r="P1942" s="15" t="str">
        <f>IF(N1942=1,FLOOR(MAX($P$4:P1941),1)+1,IF(AND(P1941&lt;&gt;"",O1941&lt;&gt;1),MAX($P$4:P1941)+0.1,""))</f>
        <v/>
      </c>
      <c r="Q1942" s="5">
        <f>ROW()</f>
        <v>1942</v>
      </c>
    </row>
    <row r="1943" spans="1:17" x14ac:dyDescent="0.3">
      <c r="A1943" s="1" t="s">
        <v>1186</v>
      </c>
      <c r="B1943" s="5"/>
      <c r="C1943" s="14">
        <f t="shared" si="477"/>
        <v>0</v>
      </c>
      <c r="D1943" s="14">
        <f t="shared" si="477"/>
        <v>0</v>
      </c>
      <c r="E1943" s="14" t="str">
        <f t="shared" si="478"/>
        <v/>
      </c>
      <c r="F1943" s="14">
        <f t="shared" si="479"/>
        <v>4</v>
      </c>
      <c r="G1943" s="14">
        <f t="shared" si="475"/>
        <v>3</v>
      </c>
      <c r="H1943" s="14">
        <f t="shared" si="484"/>
        <v>3</v>
      </c>
      <c r="I1943" s="14">
        <f t="shared" si="484"/>
        <v>1</v>
      </c>
      <c r="J1943" s="14">
        <f t="shared" si="484"/>
        <v>2</v>
      </c>
      <c r="K1943" s="14">
        <f t="shared" si="484"/>
        <v>1</v>
      </c>
      <c r="L1943" s="14" t="str">
        <f t="shared" si="481"/>
        <v>3.3.1.2.1</v>
      </c>
      <c r="M1943" s="15" t="str">
        <f t="shared" si="482"/>
        <v>--</v>
      </c>
      <c r="N1943" s="14" t="str">
        <f t="shared" si="483"/>
        <v/>
      </c>
      <c r="O1943" s="15" t="str">
        <f t="shared" si="476"/>
        <v/>
      </c>
      <c r="P1943" s="15" t="str">
        <f>IF(N1943=1,FLOOR(MAX($P$4:P1942),1)+1,IF(AND(P1942&lt;&gt;"",O1942&lt;&gt;1),MAX($P$4:P1942)+0.1,""))</f>
        <v/>
      </c>
      <c r="Q1943" s="5">
        <f>ROW()</f>
        <v>1943</v>
      </c>
    </row>
    <row r="1944" spans="1:17" x14ac:dyDescent="0.3">
      <c r="A1944" s="1" t="s">
        <v>1212</v>
      </c>
      <c r="B1944" s="5"/>
      <c r="C1944" s="14">
        <f t="shared" si="477"/>
        <v>0</v>
      </c>
      <c r="D1944" s="14">
        <f t="shared" si="477"/>
        <v>0</v>
      </c>
      <c r="E1944" s="14" t="str">
        <f t="shared" si="478"/>
        <v/>
      </c>
      <c r="F1944" s="14">
        <f t="shared" si="479"/>
        <v>4</v>
      </c>
      <c r="G1944" s="14">
        <f t="shared" si="475"/>
        <v>3</v>
      </c>
      <c r="H1944" s="14">
        <f t="shared" si="484"/>
        <v>3</v>
      </c>
      <c r="I1944" s="14">
        <f t="shared" si="484"/>
        <v>1</v>
      </c>
      <c r="J1944" s="14">
        <f t="shared" si="484"/>
        <v>2</v>
      </c>
      <c r="K1944" s="14">
        <f t="shared" si="484"/>
        <v>1</v>
      </c>
      <c r="L1944" s="14" t="str">
        <f t="shared" si="481"/>
        <v>3.3.1.2.1</v>
      </c>
      <c r="M1944" s="15" t="str">
        <f t="shared" si="482"/>
        <v>--</v>
      </c>
      <c r="N1944" s="14" t="str">
        <f t="shared" si="483"/>
        <v/>
      </c>
      <c r="O1944" s="15" t="str">
        <f t="shared" si="476"/>
        <v/>
      </c>
      <c r="P1944" s="15" t="str">
        <f>IF(N1944=1,FLOOR(MAX($P$4:P1943),1)+1,IF(AND(P1943&lt;&gt;"",O1943&lt;&gt;1),MAX($P$4:P1943)+0.1,""))</f>
        <v/>
      </c>
      <c r="Q1944" s="5">
        <f>ROW()</f>
        <v>1944</v>
      </c>
    </row>
    <row r="1945" spans="1:17" x14ac:dyDescent="0.3">
      <c r="A1945" s="1" t="s">
        <v>1188</v>
      </c>
      <c r="B1945" s="5"/>
      <c r="C1945" s="14">
        <f t="shared" si="477"/>
        <v>0</v>
      </c>
      <c r="D1945" s="14">
        <f t="shared" si="477"/>
        <v>0</v>
      </c>
      <c r="E1945" s="14" t="str">
        <f t="shared" si="478"/>
        <v/>
      </c>
      <c r="F1945" s="14">
        <f t="shared" si="479"/>
        <v>4</v>
      </c>
      <c r="G1945" s="14">
        <f t="shared" si="475"/>
        <v>3</v>
      </c>
      <c r="H1945" s="14">
        <f t="shared" si="484"/>
        <v>3</v>
      </c>
      <c r="I1945" s="14">
        <f t="shared" si="484"/>
        <v>1</v>
      </c>
      <c r="J1945" s="14">
        <f t="shared" si="484"/>
        <v>2</v>
      </c>
      <c r="K1945" s="14">
        <f t="shared" si="484"/>
        <v>1</v>
      </c>
      <c r="L1945" s="14" t="str">
        <f t="shared" si="481"/>
        <v>3.3.1.2.1</v>
      </c>
      <c r="M1945" s="15" t="str">
        <f t="shared" si="482"/>
        <v>--</v>
      </c>
      <c r="N1945" s="14" t="str">
        <f t="shared" si="483"/>
        <v/>
      </c>
      <c r="O1945" s="15" t="str">
        <f t="shared" si="476"/>
        <v/>
      </c>
      <c r="P1945" s="15" t="str">
        <f>IF(N1945=1,FLOOR(MAX($P$4:P1944),1)+1,IF(AND(P1944&lt;&gt;"",O1944&lt;&gt;1),MAX($P$4:P1944)+0.1,""))</f>
        <v/>
      </c>
      <c r="Q1945" s="5">
        <f>ROW()</f>
        <v>1945</v>
      </c>
    </row>
    <row r="1946" spans="1:17" x14ac:dyDescent="0.3">
      <c r="A1946" s="1" t="s">
        <v>43</v>
      </c>
      <c r="B1946" s="5"/>
      <c r="C1946" s="14">
        <f t="shared" si="477"/>
        <v>0</v>
      </c>
      <c r="D1946" s="14">
        <f t="shared" si="477"/>
        <v>0</v>
      </c>
      <c r="E1946" s="14" t="str">
        <f t="shared" si="478"/>
        <v/>
      </c>
      <c r="F1946" s="14">
        <f t="shared" si="479"/>
        <v>4</v>
      </c>
      <c r="G1946" s="14">
        <f t="shared" si="475"/>
        <v>3</v>
      </c>
      <c r="H1946" s="14">
        <f t="shared" si="484"/>
        <v>3</v>
      </c>
      <c r="I1946" s="14">
        <f t="shared" si="484"/>
        <v>1</v>
      </c>
      <c r="J1946" s="14">
        <f t="shared" si="484"/>
        <v>2</v>
      </c>
      <c r="K1946" s="14">
        <f t="shared" si="484"/>
        <v>1</v>
      </c>
      <c r="L1946" s="14" t="str">
        <f t="shared" si="481"/>
        <v>3.3.1.2.1</v>
      </c>
      <c r="M1946" s="15" t="str">
        <f t="shared" si="482"/>
        <v>--</v>
      </c>
      <c r="N1946" s="14" t="str">
        <f t="shared" si="483"/>
        <v/>
      </c>
      <c r="O1946" s="15" t="str">
        <f t="shared" si="476"/>
        <v/>
      </c>
      <c r="P1946" s="15" t="str">
        <f>IF(N1946=1,FLOOR(MAX($P$4:P1945),1)+1,IF(AND(P1945&lt;&gt;"",O1945&lt;&gt;1),MAX($P$4:P1945)+0.1,""))</f>
        <v/>
      </c>
      <c r="Q1946" s="5">
        <f>ROW()</f>
        <v>1946</v>
      </c>
    </row>
    <row r="1947" spans="1:17" x14ac:dyDescent="0.3">
      <c r="A1947" s="1" t="s">
        <v>45</v>
      </c>
      <c r="B1947" s="5"/>
      <c r="C1947" s="14">
        <f t="shared" si="477"/>
        <v>0</v>
      </c>
      <c r="D1947" s="14">
        <f t="shared" si="477"/>
        <v>0</v>
      </c>
      <c r="E1947" s="14" t="str">
        <f t="shared" si="478"/>
        <v/>
      </c>
      <c r="F1947" s="14">
        <f t="shared" si="479"/>
        <v>4</v>
      </c>
      <c r="G1947" s="14">
        <f t="shared" si="475"/>
        <v>3</v>
      </c>
      <c r="H1947" s="14">
        <f t="shared" si="484"/>
        <v>3</v>
      </c>
      <c r="I1947" s="14">
        <f t="shared" si="484"/>
        <v>1</v>
      </c>
      <c r="J1947" s="14">
        <f t="shared" si="484"/>
        <v>2</v>
      </c>
      <c r="K1947" s="14">
        <f t="shared" si="484"/>
        <v>1</v>
      </c>
      <c r="L1947" s="14" t="str">
        <f t="shared" si="481"/>
        <v>3.3.1.2.1</v>
      </c>
      <c r="M1947" s="15" t="str">
        <f t="shared" si="482"/>
        <v>--</v>
      </c>
      <c r="N1947" s="14" t="str">
        <f t="shared" si="483"/>
        <v/>
      </c>
      <c r="O1947" s="15" t="str">
        <f t="shared" si="476"/>
        <v/>
      </c>
      <c r="P1947" s="15" t="str">
        <f>IF(N1947=1,FLOOR(MAX($P$4:P1946),1)+1,IF(AND(P1946&lt;&gt;"",O1946&lt;&gt;1),MAX($P$4:P1946)+0.1,""))</f>
        <v/>
      </c>
      <c r="Q1947" s="5">
        <f>ROW()</f>
        <v>1947</v>
      </c>
    </row>
    <row r="1948" spans="1:17" x14ac:dyDescent="0.3">
      <c r="A1948" s="1" t="s">
        <v>1186</v>
      </c>
      <c r="B1948" s="5"/>
      <c r="C1948" s="14">
        <f t="shared" si="477"/>
        <v>0</v>
      </c>
      <c r="D1948" s="14">
        <f t="shared" si="477"/>
        <v>0</v>
      </c>
      <c r="E1948" s="14" t="str">
        <f t="shared" si="478"/>
        <v/>
      </c>
      <c r="F1948" s="14">
        <f t="shared" si="479"/>
        <v>4</v>
      </c>
      <c r="G1948" s="14">
        <f t="shared" si="475"/>
        <v>3</v>
      </c>
      <c r="H1948" s="14">
        <f t="shared" si="484"/>
        <v>3</v>
      </c>
      <c r="I1948" s="14">
        <f t="shared" si="484"/>
        <v>1</v>
      </c>
      <c r="J1948" s="14">
        <f t="shared" si="484"/>
        <v>2</v>
      </c>
      <c r="K1948" s="14">
        <f t="shared" si="484"/>
        <v>1</v>
      </c>
      <c r="L1948" s="14" t="str">
        <f t="shared" si="481"/>
        <v>3.3.1.2.1</v>
      </c>
      <c r="M1948" s="15" t="str">
        <f t="shared" si="482"/>
        <v>--</v>
      </c>
      <c r="N1948" s="14" t="str">
        <f t="shared" si="483"/>
        <v/>
      </c>
      <c r="O1948" s="15" t="str">
        <f t="shared" si="476"/>
        <v/>
      </c>
      <c r="P1948" s="15" t="str">
        <f>IF(N1948=1,FLOOR(MAX($P$4:P1947),1)+1,IF(AND(P1947&lt;&gt;"",O1947&lt;&gt;1),MAX($P$4:P1947)+0.1,""))</f>
        <v/>
      </c>
      <c r="Q1948" s="5">
        <f>ROW()</f>
        <v>1948</v>
      </c>
    </row>
    <row r="1949" spans="1:17" x14ac:dyDescent="0.3">
      <c r="A1949" s="1" t="s">
        <v>1215</v>
      </c>
      <c r="B1949" s="5"/>
      <c r="C1949" s="14">
        <f t="shared" si="477"/>
        <v>0</v>
      </c>
      <c r="D1949" s="14">
        <f t="shared" si="477"/>
        <v>0</v>
      </c>
      <c r="E1949" s="14" t="str">
        <f t="shared" si="478"/>
        <v/>
      </c>
      <c r="F1949" s="14">
        <f t="shared" si="479"/>
        <v>4</v>
      </c>
      <c r="G1949" s="14">
        <f t="shared" si="475"/>
        <v>3</v>
      </c>
      <c r="H1949" s="14">
        <f t="shared" si="484"/>
        <v>3</v>
      </c>
      <c r="I1949" s="14">
        <f t="shared" si="484"/>
        <v>1</v>
      </c>
      <c r="J1949" s="14">
        <f t="shared" si="484"/>
        <v>2</v>
      </c>
      <c r="K1949" s="14">
        <f t="shared" si="484"/>
        <v>1</v>
      </c>
      <c r="L1949" s="14" t="str">
        <f t="shared" si="481"/>
        <v>3.3.1.2.1</v>
      </c>
      <c r="M1949" s="15" t="str">
        <f t="shared" si="482"/>
        <v>--</v>
      </c>
      <c r="N1949" s="14" t="str">
        <f t="shared" si="483"/>
        <v/>
      </c>
      <c r="O1949" s="15" t="str">
        <f t="shared" si="476"/>
        <v/>
      </c>
      <c r="P1949" s="15" t="str">
        <f>IF(N1949=1,FLOOR(MAX($P$4:P1948),1)+1,IF(AND(P1948&lt;&gt;"",O1948&lt;&gt;1),MAX($P$4:P1948)+0.1,""))</f>
        <v/>
      </c>
      <c r="Q1949" s="5">
        <f>ROW()</f>
        <v>1949</v>
      </c>
    </row>
    <row r="1950" spans="1:17" x14ac:dyDescent="0.3">
      <c r="A1950" s="1" t="s">
        <v>1190</v>
      </c>
      <c r="B1950" s="5"/>
      <c r="C1950" s="14">
        <f t="shared" si="477"/>
        <v>0</v>
      </c>
      <c r="D1950" s="14">
        <f t="shared" si="477"/>
        <v>0</v>
      </c>
      <c r="E1950" s="14" t="str">
        <f t="shared" si="478"/>
        <v/>
      </c>
      <c r="F1950" s="14">
        <f t="shared" si="479"/>
        <v>4</v>
      </c>
      <c r="G1950" s="14">
        <f t="shared" si="475"/>
        <v>3</v>
      </c>
      <c r="H1950" s="14">
        <f t="shared" si="484"/>
        <v>3</v>
      </c>
      <c r="I1950" s="14">
        <f t="shared" si="484"/>
        <v>1</v>
      </c>
      <c r="J1950" s="14">
        <f t="shared" si="484"/>
        <v>2</v>
      </c>
      <c r="K1950" s="14">
        <f t="shared" si="484"/>
        <v>1</v>
      </c>
      <c r="L1950" s="14" t="str">
        <f t="shared" si="481"/>
        <v>3.3.1.2.1</v>
      </c>
      <c r="M1950" s="15" t="str">
        <f t="shared" si="482"/>
        <v>--</v>
      </c>
      <c r="N1950" s="14" t="str">
        <f t="shared" si="483"/>
        <v/>
      </c>
      <c r="O1950" s="15" t="str">
        <f t="shared" si="476"/>
        <v/>
      </c>
      <c r="P1950" s="15" t="str">
        <f>IF(N1950=1,FLOOR(MAX($P$4:P1949),1)+1,IF(AND(P1949&lt;&gt;"",O1949&lt;&gt;1),MAX($P$4:P1949)+0.1,""))</f>
        <v/>
      </c>
      <c r="Q1950" s="5">
        <f>ROW()</f>
        <v>1950</v>
      </c>
    </row>
    <row r="1951" spans="1:17" x14ac:dyDescent="0.3">
      <c r="A1951" s="1" t="s">
        <v>43</v>
      </c>
      <c r="B1951" s="5"/>
      <c r="C1951" s="14">
        <f t="shared" si="477"/>
        <v>0</v>
      </c>
      <c r="D1951" s="14">
        <f t="shared" si="477"/>
        <v>0</v>
      </c>
      <c r="E1951" s="14" t="str">
        <f t="shared" si="478"/>
        <v/>
      </c>
      <c r="F1951" s="14">
        <f t="shared" si="479"/>
        <v>4</v>
      </c>
      <c r="G1951" s="14">
        <f t="shared" si="475"/>
        <v>3</v>
      </c>
      <c r="H1951" s="14">
        <f t="shared" si="484"/>
        <v>3</v>
      </c>
      <c r="I1951" s="14">
        <f t="shared" si="484"/>
        <v>1</v>
      </c>
      <c r="J1951" s="14">
        <f t="shared" si="484"/>
        <v>2</v>
      </c>
      <c r="K1951" s="14">
        <f t="shared" si="484"/>
        <v>1</v>
      </c>
      <c r="L1951" s="14" t="str">
        <f t="shared" si="481"/>
        <v>3.3.1.2.1</v>
      </c>
      <c r="M1951" s="15" t="str">
        <f t="shared" si="482"/>
        <v>--</v>
      </c>
      <c r="N1951" s="14" t="str">
        <f t="shared" si="483"/>
        <v/>
      </c>
      <c r="O1951" s="15" t="str">
        <f t="shared" si="476"/>
        <v/>
      </c>
      <c r="P1951" s="15" t="str">
        <f>IF(N1951=1,FLOOR(MAX($P$4:P1950),1)+1,IF(AND(P1950&lt;&gt;"",O1950&lt;&gt;1),MAX($P$4:P1950)+0.1,""))</f>
        <v/>
      </c>
      <c r="Q1951" s="5">
        <f>ROW()</f>
        <v>1951</v>
      </c>
    </row>
    <row r="1952" spans="1:17" x14ac:dyDescent="0.3">
      <c r="A1952" s="1" t="s">
        <v>1215</v>
      </c>
      <c r="B1952" s="5"/>
      <c r="C1952" s="14">
        <f t="shared" si="477"/>
        <v>0</v>
      </c>
      <c r="D1952" s="14">
        <f t="shared" si="477"/>
        <v>0</v>
      </c>
      <c r="E1952" s="14" t="str">
        <f t="shared" si="478"/>
        <v/>
      </c>
      <c r="F1952" s="14">
        <f t="shared" si="479"/>
        <v>4</v>
      </c>
      <c r="G1952" s="14">
        <f t="shared" si="475"/>
        <v>3</v>
      </c>
      <c r="H1952" s="14">
        <f t="shared" si="484"/>
        <v>3</v>
      </c>
      <c r="I1952" s="14">
        <f t="shared" si="484"/>
        <v>1</v>
      </c>
      <c r="J1952" s="14">
        <f t="shared" si="484"/>
        <v>2</v>
      </c>
      <c r="K1952" s="14">
        <f t="shared" si="484"/>
        <v>1</v>
      </c>
      <c r="L1952" s="14" t="str">
        <f t="shared" si="481"/>
        <v>3.3.1.2.1</v>
      </c>
      <c r="M1952" s="15" t="str">
        <f t="shared" si="482"/>
        <v>--</v>
      </c>
      <c r="N1952" s="14" t="str">
        <f t="shared" si="483"/>
        <v/>
      </c>
      <c r="O1952" s="15" t="str">
        <f t="shared" si="476"/>
        <v/>
      </c>
      <c r="P1952" s="15" t="str">
        <f>IF(N1952=1,FLOOR(MAX($P$4:P1951),1)+1,IF(AND(P1951&lt;&gt;"",O1951&lt;&gt;1),MAX($P$4:P1951)+0.1,""))</f>
        <v/>
      </c>
      <c r="Q1952" s="5">
        <f>ROW()</f>
        <v>1952</v>
      </c>
    </row>
    <row r="1953" spans="1:17" x14ac:dyDescent="0.3">
      <c r="A1953" s="1" t="s">
        <v>1191</v>
      </c>
      <c r="B1953" s="5"/>
      <c r="C1953" s="14">
        <f t="shared" si="477"/>
        <v>0</v>
      </c>
      <c r="D1953" s="14">
        <f t="shared" si="477"/>
        <v>0</v>
      </c>
      <c r="E1953" s="14" t="str">
        <f t="shared" si="478"/>
        <v/>
      </c>
      <c r="F1953" s="14">
        <f t="shared" si="479"/>
        <v>4</v>
      </c>
      <c r="G1953" s="14">
        <f t="shared" si="475"/>
        <v>3</v>
      </c>
      <c r="H1953" s="14">
        <f t="shared" si="484"/>
        <v>3</v>
      </c>
      <c r="I1953" s="14">
        <f t="shared" si="484"/>
        <v>1</v>
      </c>
      <c r="J1953" s="14">
        <f t="shared" si="484"/>
        <v>2</v>
      </c>
      <c r="K1953" s="14">
        <f t="shared" si="484"/>
        <v>1</v>
      </c>
      <c r="L1953" s="14" t="str">
        <f t="shared" si="481"/>
        <v>3.3.1.2.1</v>
      </c>
      <c r="M1953" s="15" t="str">
        <f t="shared" si="482"/>
        <v>--</v>
      </c>
      <c r="N1953" s="14" t="str">
        <f t="shared" si="483"/>
        <v/>
      </c>
      <c r="O1953" s="15" t="str">
        <f t="shared" si="476"/>
        <v/>
      </c>
      <c r="P1953" s="15" t="str">
        <f>IF(N1953=1,FLOOR(MAX($P$4:P1952),1)+1,IF(AND(P1952&lt;&gt;"",O1952&lt;&gt;1),MAX($P$4:P1952)+0.1,""))</f>
        <v/>
      </c>
      <c r="Q1953" s="5">
        <f>ROW()</f>
        <v>1953</v>
      </c>
    </row>
    <row r="1954" spans="1:17" x14ac:dyDescent="0.3">
      <c r="A1954" s="1" t="s">
        <v>43</v>
      </c>
      <c r="B1954" s="5"/>
      <c r="C1954" s="14">
        <f t="shared" si="477"/>
        <v>0</v>
      </c>
      <c r="D1954" s="14">
        <f t="shared" si="477"/>
        <v>0</v>
      </c>
      <c r="E1954" s="14" t="str">
        <f t="shared" si="478"/>
        <v/>
      </c>
      <c r="F1954" s="14">
        <f t="shared" si="479"/>
        <v>4</v>
      </c>
      <c r="G1954" s="14">
        <f t="shared" si="475"/>
        <v>3</v>
      </c>
      <c r="H1954" s="14">
        <f t="shared" si="484"/>
        <v>3</v>
      </c>
      <c r="I1954" s="14">
        <f t="shared" si="484"/>
        <v>1</v>
      </c>
      <c r="J1954" s="14">
        <f t="shared" si="484"/>
        <v>2</v>
      </c>
      <c r="K1954" s="14">
        <f t="shared" si="484"/>
        <v>1</v>
      </c>
      <c r="L1954" s="14" t="str">
        <f t="shared" si="481"/>
        <v>3.3.1.2.1</v>
      </c>
      <c r="M1954" s="15" t="str">
        <f t="shared" si="482"/>
        <v>--</v>
      </c>
      <c r="N1954" s="14" t="str">
        <f t="shared" si="483"/>
        <v/>
      </c>
      <c r="O1954" s="15" t="str">
        <f t="shared" si="476"/>
        <v/>
      </c>
      <c r="P1954" s="15" t="str">
        <f>IF(N1954=1,FLOOR(MAX($P$4:P1953),1)+1,IF(AND(P1953&lt;&gt;"",O1953&lt;&gt;1),MAX($P$4:P1953)+0.1,""))</f>
        <v/>
      </c>
      <c r="Q1954" s="5">
        <f>ROW()</f>
        <v>1954</v>
      </c>
    </row>
    <row r="1955" spans="1:17" x14ac:dyDescent="0.3">
      <c r="A1955" s="1" t="s">
        <v>45</v>
      </c>
      <c r="B1955" s="5"/>
      <c r="C1955" s="14">
        <f t="shared" si="477"/>
        <v>0</v>
      </c>
      <c r="D1955" s="14">
        <f t="shared" si="477"/>
        <v>0</v>
      </c>
      <c r="E1955" s="14" t="str">
        <f t="shared" si="478"/>
        <v/>
      </c>
      <c r="F1955" s="14">
        <f t="shared" si="479"/>
        <v>4</v>
      </c>
      <c r="G1955" s="14">
        <f t="shared" si="475"/>
        <v>3</v>
      </c>
      <c r="H1955" s="14">
        <f t="shared" si="484"/>
        <v>3</v>
      </c>
      <c r="I1955" s="14">
        <f t="shared" si="484"/>
        <v>1</v>
      </c>
      <c r="J1955" s="14">
        <f t="shared" si="484"/>
        <v>2</v>
      </c>
      <c r="K1955" s="14">
        <f t="shared" si="484"/>
        <v>1</v>
      </c>
      <c r="L1955" s="14" t="str">
        <f t="shared" si="481"/>
        <v>3.3.1.2.1</v>
      </c>
      <c r="M1955" s="15" t="str">
        <f t="shared" si="482"/>
        <v>--</v>
      </c>
      <c r="N1955" s="14" t="str">
        <f t="shared" si="483"/>
        <v/>
      </c>
      <c r="O1955" s="15" t="str">
        <f t="shared" si="476"/>
        <v/>
      </c>
      <c r="P1955" s="15" t="str">
        <f>IF(N1955=1,FLOOR(MAX($P$4:P1954),1)+1,IF(AND(P1954&lt;&gt;"",O1954&lt;&gt;1),MAX($P$4:P1954)+0.1,""))</f>
        <v/>
      </c>
      <c r="Q1955" s="5">
        <f>ROW()</f>
        <v>1955</v>
      </c>
    </row>
    <row r="1956" spans="1:17" x14ac:dyDescent="0.3">
      <c r="A1956" s="1" t="s">
        <v>1186</v>
      </c>
      <c r="B1956" s="5"/>
      <c r="C1956" s="14">
        <f t="shared" si="477"/>
        <v>0</v>
      </c>
      <c r="D1956" s="14">
        <f t="shared" si="477"/>
        <v>0</v>
      </c>
      <c r="E1956" s="14" t="str">
        <f t="shared" si="478"/>
        <v/>
      </c>
      <c r="F1956" s="14">
        <f t="shared" si="479"/>
        <v>4</v>
      </c>
      <c r="G1956" s="14">
        <f t="shared" si="475"/>
        <v>3</v>
      </c>
      <c r="H1956" s="14">
        <f t="shared" si="484"/>
        <v>3</v>
      </c>
      <c r="I1956" s="14">
        <f t="shared" si="484"/>
        <v>1</v>
      </c>
      <c r="J1956" s="14">
        <f t="shared" si="484"/>
        <v>2</v>
      </c>
      <c r="K1956" s="14">
        <f t="shared" si="484"/>
        <v>1</v>
      </c>
      <c r="L1956" s="14" t="str">
        <f t="shared" si="481"/>
        <v>3.3.1.2.1</v>
      </c>
      <c r="M1956" s="15" t="str">
        <f t="shared" si="482"/>
        <v>--</v>
      </c>
      <c r="N1956" s="14" t="str">
        <f t="shared" si="483"/>
        <v/>
      </c>
      <c r="O1956" s="15" t="str">
        <f t="shared" si="476"/>
        <v/>
      </c>
      <c r="P1956" s="15" t="str">
        <f>IF(N1956=1,FLOOR(MAX($P$4:P1955),1)+1,IF(AND(P1955&lt;&gt;"",O1955&lt;&gt;1),MAX($P$4:P1955)+0.1,""))</f>
        <v/>
      </c>
      <c r="Q1956" s="5">
        <f>ROW()</f>
        <v>1956</v>
      </c>
    </row>
    <row r="1957" spans="1:17" x14ac:dyDescent="0.3">
      <c r="A1957" s="1" t="s">
        <v>1215</v>
      </c>
      <c r="B1957" s="5"/>
      <c r="C1957" s="14">
        <f t="shared" si="477"/>
        <v>0</v>
      </c>
      <c r="D1957" s="14">
        <f t="shared" si="477"/>
        <v>0</v>
      </c>
      <c r="E1957" s="14" t="str">
        <f t="shared" si="478"/>
        <v/>
      </c>
      <c r="F1957" s="14">
        <f t="shared" si="479"/>
        <v>4</v>
      </c>
      <c r="G1957" s="14">
        <f t="shared" si="475"/>
        <v>3</v>
      </c>
      <c r="H1957" s="14">
        <f t="shared" si="484"/>
        <v>3</v>
      </c>
      <c r="I1957" s="14">
        <f t="shared" si="484"/>
        <v>1</v>
      </c>
      <c r="J1957" s="14">
        <f t="shared" si="484"/>
        <v>2</v>
      </c>
      <c r="K1957" s="14">
        <f t="shared" si="484"/>
        <v>1</v>
      </c>
      <c r="L1957" s="14" t="str">
        <f t="shared" si="481"/>
        <v>3.3.1.2.1</v>
      </c>
      <c r="M1957" s="15" t="str">
        <f t="shared" si="482"/>
        <v>--</v>
      </c>
      <c r="N1957" s="14" t="str">
        <f t="shared" si="483"/>
        <v/>
      </c>
      <c r="O1957" s="15" t="str">
        <f t="shared" si="476"/>
        <v/>
      </c>
      <c r="P1957" s="15" t="str">
        <f>IF(N1957=1,FLOOR(MAX($P$4:P1956),1)+1,IF(AND(P1956&lt;&gt;"",O1956&lt;&gt;1),MAX($P$4:P1956)+0.1,""))</f>
        <v/>
      </c>
      <c r="Q1957" s="5">
        <f>ROW()</f>
        <v>1957</v>
      </c>
    </row>
    <row r="1958" spans="1:17" x14ac:dyDescent="0.3">
      <c r="A1958" s="1" t="s">
        <v>1192</v>
      </c>
      <c r="B1958" s="5"/>
      <c r="C1958" s="14">
        <f t="shared" si="477"/>
        <v>0</v>
      </c>
      <c r="D1958" s="14">
        <f t="shared" si="477"/>
        <v>0</v>
      </c>
      <c r="E1958" s="14" t="str">
        <f t="shared" si="478"/>
        <v/>
      </c>
      <c r="F1958" s="14">
        <f t="shared" si="479"/>
        <v>4</v>
      </c>
      <c r="G1958" s="14">
        <f t="shared" si="475"/>
        <v>3</v>
      </c>
      <c r="H1958" s="14">
        <f t="shared" ref="H1958:K1973" si="485">IF(G1958&lt;&gt;G1957,0,IF(AND(($F1957-$D1958)=(H$3-1),$F1958=H$3),H1957+1,H1957))</f>
        <v>3</v>
      </c>
      <c r="I1958" s="14">
        <f t="shared" si="485"/>
        <v>1</v>
      </c>
      <c r="J1958" s="14">
        <f t="shared" si="485"/>
        <v>2</v>
      </c>
      <c r="K1958" s="14">
        <f t="shared" si="485"/>
        <v>1</v>
      </c>
      <c r="L1958" s="14" t="str">
        <f t="shared" si="481"/>
        <v>3.3.1.2.1</v>
      </c>
      <c r="M1958" s="15" t="str">
        <f t="shared" si="482"/>
        <v>--</v>
      </c>
      <c r="N1958" s="14" t="str">
        <f t="shared" si="483"/>
        <v/>
      </c>
      <c r="O1958" s="15" t="str">
        <f t="shared" si="476"/>
        <v/>
      </c>
      <c r="P1958" s="15" t="str">
        <f>IF(N1958=1,FLOOR(MAX($P$4:P1957),1)+1,IF(AND(P1957&lt;&gt;"",O1957&lt;&gt;1),MAX($P$4:P1957)+0.1,""))</f>
        <v/>
      </c>
      <c r="Q1958" s="5">
        <f>ROW()</f>
        <v>1958</v>
      </c>
    </row>
    <row r="1959" spans="1:17" x14ac:dyDescent="0.3">
      <c r="A1959" s="1" t="s">
        <v>43</v>
      </c>
      <c r="B1959" s="5"/>
      <c r="C1959" s="14">
        <f t="shared" si="477"/>
        <v>0</v>
      </c>
      <c r="D1959" s="14">
        <f t="shared" si="477"/>
        <v>0</v>
      </c>
      <c r="E1959" s="14" t="str">
        <f t="shared" si="478"/>
        <v/>
      </c>
      <c r="F1959" s="14">
        <f t="shared" si="479"/>
        <v>4</v>
      </c>
      <c r="G1959" s="14">
        <f t="shared" si="475"/>
        <v>3</v>
      </c>
      <c r="H1959" s="14">
        <f t="shared" si="485"/>
        <v>3</v>
      </c>
      <c r="I1959" s="14">
        <f t="shared" si="485"/>
        <v>1</v>
      </c>
      <c r="J1959" s="14">
        <f t="shared" si="485"/>
        <v>2</v>
      </c>
      <c r="K1959" s="14">
        <f t="shared" si="485"/>
        <v>1</v>
      </c>
      <c r="L1959" s="14" t="str">
        <f t="shared" si="481"/>
        <v>3.3.1.2.1</v>
      </c>
      <c r="M1959" s="15" t="str">
        <f t="shared" si="482"/>
        <v>--</v>
      </c>
      <c r="N1959" s="14" t="str">
        <f t="shared" si="483"/>
        <v/>
      </c>
      <c r="O1959" s="15" t="str">
        <f t="shared" si="476"/>
        <v/>
      </c>
      <c r="P1959" s="15" t="str">
        <f>IF(N1959=1,FLOOR(MAX($P$4:P1958),1)+1,IF(AND(P1958&lt;&gt;"",O1958&lt;&gt;1),MAX($P$4:P1958)+0.1,""))</f>
        <v/>
      </c>
      <c r="Q1959" s="5">
        <f>ROW()</f>
        <v>1959</v>
      </c>
    </row>
    <row r="1960" spans="1:17" x14ac:dyDescent="0.3">
      <c r="A1960" s="1" t="s">
        <v>1215</v>
      </c>
      <c r="B1960" s="5"/>
      <c r="C1960" s="14">
        <f t="shared" si="477"/>
        <v>0</v>
      </c>
      <c r="D1960" s="14">
        <f t="shared" si="477"/>
        <v>0</v>
      </c>
      <c r="E1960" s="14" t="str">
        <f t="shared" si="478"/>
        <v/>
      </c>
      <c r="F1960" s="14">
        <f t="shared" si="479"/>
        <v>4</v>
      </c>
      <c r="G1960" s="14">
        <f t="shared" si="475"/>
        <v>3</v>
      </c>
      <c r="H1960" s="14">
        <f t="shared" si="485"/>
        <v>3</v>
      </c>
      <c r="I1960" s="14">
        <f t="shared" si="485"/>
        <v>1</v>
      </c>
      <c r="J1960" s="14">
        <f t="shared" si="485"/>
        <v>2</v>
      </c>
      <c r="K1960" s="14">
        <f t="shared" si="485"/>
        <v>1</v>
      </c>
      <c r="L1960" s="14" t="str">
        <f t="shared" si="481"/>
        <v>3.3.1.2.1</v>
      </c>
      <c r="M1960" s="15" t="str">
        <f t="shared" si="482"/>
        <v>--</v>
      </c>
      <c r="N1960" s="14" t="str">
        <f t="shared" si="483"/>
        <v/>
      </c>
      <c r="O1960" s="15" t="str">
        <f t="shared" si="476"/>
        <v/>
      </c>
      <c r="P1960" s="15" t="str">
        <f>IF(N1960=1,FLOOR(MAX($P$4:P1959),1)+1,IF(AND(P1959&lt;&gt;"",O1959&lt;&gt;1),MAX($P$4:P1959)+0.1,""))</f>
        <v/>
      </c>
      <c r="Q1960" s="5">
        <f>ROW()</f>
        <v>1960</v>
      </c>
    </row>
    <row r="1961" spans="1:17" x14ac:dyDescent="0.3">
      <c r="A1961" s="1" t="s">
        <v>1193</v>
      </c>
      <c r="B1961" s="5"/>
      <c r="C1961" s="14">
        <f t="shared" si="477"/>
        <v>0</v>
      </c>
      <c r="D1961" s="14">
        <f t="shared" si="477"/>
        <v>0</v>
      </c>
      <c r="E1961" s="14" t="str">
        <f t="shared" si="478"/>
        <v/>
      </c>
      <c r="F1961" s="14">
        <f t="shared" si="479"/>
        <v>4</v>
      </c>
      <c r="G1961" s="14">
        <f t="shared" si="475"/>
        <v>3</v>
      </c>
      <c r="H1961" s="14">
        <f t="shared" si="485"/>
        <v>3</v>
      </c>
      <c r="I1961" s="14">
        <f t="shared" si="485"/>
        <v>1</v>
      </c>
      <c r="J1961" s="14">
        <f t="shared" si="485"/>
        <v>2</v>
      </c>
      <c r="K1961" s="14">
        <f t="shared" si="485"/>
        <v>1</v>
      </c>
      <c r="L1961" s="14" t="str">
        <f t="shared" si="481"/>
        <v>3.3.1.2.1</v>
      </c>
      <c r="M1961" s="15" t="str">
        <f t="shared" si="482"/>
        <v>--</v>
      </c>
      <c r="N1961" s="14" t="str">
        <f t="shared" si="483"/>
        <v/>
      </c>
      <c r="O1961" s="15" t="str">
        <f t="shared" si="476"/>
        <v/>
      </c>
      <c r="P1961" s="15" t="str">
        <f>IF(N1961=1,FLOOR(MAX($P$4:P1960),1)+1,IF(AND(P1960&lt;&gt;"",O1960&lt;&gt;1),MAX($P$4:P1960)+0.1,""))</f>
        <v/>
      </c>
      <c r="Q1961" s="5">
        <f>ROW()</f>
        <v>1961</v>
      </c>
    </row>
    <row r="1962" spans="1:17" x14ac:dyDescent="0.3">
      <c r="A1962" s="1" t="s">
        <v>43</v>
      </c>
      <c r="B1962" s="5"/>
      <c r="C1962" s="14">
        <f t="shared" si="477"/>
        <v>0</v>
      </c>
      <c r="D1962" s="14">
        <f t="shared" si="477"/>
        <v>0</v>
      </c>
      <c r="E1962" s="14" t="str">
        <f t="shared" si="478"/>
        <v/>
      </c>
      <c r="F1962" s="14">
        <f t="shared" si="479"/>
        <v>4</v>
      </c>
      <c r="G1962" s="14">
        <f t="shared" si="475"/>
        <v>3</v>
      </c>
      <c r="H1962" s="14">
        <f t="shared" si="485"/>
        <v>3</v>
      </c>
      <c r="I1962" s="14">
        <f t="shared" si="485"/>
        <v>1</v>
      </c>
      <c r="J1962" s="14">
        <f t="shared" si="485"/>
        <v>2</v>
      </c>
      <c r="K1962" s="14">
        <f t="shared" si="485"/>
        <v>1</v>
      </c>
      <c r="L1962" s="14" t="str">
        <f t="shared" si="481"/>
        <v>3.3.1.2.1</v>
      </c>
      <c r="M1962" s="15" t="str">
        <f t="shared" si="482"/>
        <v>--</v>
      </c>
      <c r="N1962" s="14" t="str">
        <f t="shared" si="483"/>
        <v/>
      </c>
      <c r="O1962" s="15" t="str">
        <f t="shared" si="476"/>
        <v/>
      </c>
      <c r="P1962" s="15" t="str">
        <f>IF(N1962=1,FLOOR(MAX($P$4:P1961),1)+1,IF(AND(P1961&lt;&gt;"",O1961&lt;&gt;1),MAX($P$4:P1961)+0.1,""))</f>
        <v/>
      </c>
      <c r="Q1962" s="5">
        <f>ROW()</f>
        <v>1962</v>
      </c>
    </row>
    <row r="1963" spans="1:17" x14ac:dyDescent="0.3">
      <c r="A1963" s="1" t="s">
        <v>45</v>
      </c>
      <c r="B1963" s="5"/>
      <c r="C1963" s="14">
        <f t="shared" si="477"/>
        <v>0</v>
      </c>
      <c r="D1963" s="14">
        <f t="shared" si="477"/>
        <v>0</v>
      </c>
      <c r="E1963" s="14" t="str">
        <f t="shared" si="478"/>
        <v/>
      </c>
      <c r="F1963" s="14">
        <f t="shared" si="479"/>
        <v>4</v>
      </c>
      <c r="G1963" s="14">
        <f t="shared" si="475"/>
        <v>3</v>
      </c>
      <c r="H1963" s="14">
        <f t="shared" si="485"/>
        <v>3</v>
      </c>
      <c r="I1963" s="14">
        <f t="shared" si="485"/>
        <v>1</v>
      </c>
      <c r="J1963" s="14">
        <f t="shared" si="485"/>
        <v>2</v>
      </c>
      <c r="K1963" s="14">
        <f t="shared" si="485"/>
        <v>1</v>
      </c>
      <c r="L1963" s="14" t="str">
        <f t="shared" si="481"/>
        <v>3.3.1.2.1</v>
      </c>
      <c r="M1963" s="15" t="str">
        <f t="shared" si="482"/>
        <v>--</v>
      </c>
      <c r="N1963" s="14" t="str">
        <f t="shared" si="483"/>
        <v/>
      </c>
      <c r="O1963" s="15" t="str">
        <f t="shared" si="476"/>
        <v/>
      </c>
      <c r="P1963" s="15" t="str">
        <f>IF(N1963=1,FLOOR(MAX($P$4:P1962),1)+1,IF(AND(P1962&lt;&gt;"",O1962&lt;&gt;1),MAX($P$4:P1962)+0.1,""))</f>
        <v/>
      </c>
      <c r="Q1963" s="5">
        <f>ROW()</f>
        <v>1963</v>
      </c>
    </row>
    <row r="1964" spans="1:17" x14ac:dyDescent="0.3">
      <c r="A1964" s="1" t="s">
        <v>1186</v>
      </c>
      <c r="B1964" s="5"/>
      <c r="C1964" s="14">
        <f t="shared" si="477"/>
        <v>0</v>
      </c>
      <c r="D1964" s="14">
        <f t="shared" si="477"/>
        <v>0</v>
      </c>
      <c r="E1964" s="14" t="str">
        <f t="shared" si="478"/>
        <v/>
      </c>
      <c r="F1964" s="14">
        <f t="shared" si="479"/>
        <v>4</v>
      </c>
      <c r="G1964" s="14">
        <f t="shared" si="475"/>
        <v>3</v>
      </c>
      <c r="H1964" s="14">
        <f t="shared" si="485"/>
        <v>3</v>
      </c>
      <c r="I1964" s="14">
        <f t="shared" si="485"/>
        <v>1</v>
      </c>
      <c r="J1964" s="14">
        <f t="shared" si="485"/>
        <v>2</v>
      </c>
      <c r="K1964" s="14">
        <f t="shared" si="485"/>
        <v>1</v>
      </c>
      <c r="L1964" s="14" t="str">
        <f t="shared" si="481"/>
        <v>3.3.1.2.1</v>
      </c>
      <c r="M1964" s="15" t="str">
        <f t="shared" si="482"/>
        <v>--</v>
      </c>
      <c r="N1964" s="14" t="str">
        <f t="shared" si="483"/>
        <v/>
      </c>
      <c r="O1964" s="15" t="str">
        <f t="shared" si="476"/>
        <v/>
      </c>
      <c r="P1964" s="15" t="str">
        <f>IF(N1964=1,FLOOR(MAX($P$4:P1963),1)+1,IF(AND(P1963&lt;&gt;"",O1963&lt;&gt;1),MAX($P$4:P1963)+0.1,""))</f>
        <v/>
      </c>
      <c r="Q1964" s="5">
        <f>ROW()</f>
        <v>1964</v>
      </c>
    </row>
    <row r="1965" spans="1:17" x14ac:dyDescent="0.3">
      <c r="A1965" s="1" t="s">
        <v>1215</v>
      </c>
      <c r="B1965" s="5"/>
      <c r="C1965" s="14">
        <f t="shared" si="477"/>
        <v>0</v>
      </c>
      <c r="D1965" s="14">
        <f t="shared" si="477"/>
        <v>0</v>
      </c>
      <c r="E1965" s="14" t="str">
        <f t="shared" si="478"/>
        <v/>
      </c>
      <c r="F1965" s="14">
        <f t="shared" si="479"/>
        <v>4</v>
      </c>
      <c r="G1965" s="14">
        <f t="shared" si="475"/>
        <v>3</v>
      </c>
      <c r="H1965" s="14">
        <f t="shared" si="485"/>
        <v>3</v>
      </c>
      <c r="I1965" s="14">
        <f t="shared" si="485"/>
        <v>1</v>
      </c>
      <c r="J1965" s="14">
        <f t="shared" si="485"/>
        <v>2</v>
      </c>
      <c r="K1965" s="14">
        <f t="shared" si="485"/>
        <v>1</v>
      </c>
      <c r="L1965" s="14" t="str">
        <f t="shared" si="481"/>
        <v>3.3.1.2.1</v>
      </c>
      <c r="M1965" s="15" t="str">
        <f t="shared" si="482"/>
        <v>--</v>
      </c>
      <c r="N1965" s="14" t="str">
        <f t="shared" si="483"/>
        <v/>
      </c>
      <c r="O1965" s="15" t="str">
        <f t="shared" si="476"/>
        <v/>
      </c>
      <c r="P1965" s="15" t="str">
        <f>IF(N1965=1,FLOOR(MAX($P$4:P1964),1)+1,IF(AND(P1964&lt;&gt;"",O1964&lt;&gt;1),MAX($P$4:P1964)+0.1,""))</f>
        <v/>
      </c>
      <c r="Q1965" s="5">
        <f>ROW()</f>
        <v>1965</v>
      </c>
    </row>
    <row r="1966" spans="1:17" x14ac:dyDescent="0.3">
      <c r="A1966" s="1" t="s">
        <v>1194</v>
      </c>
      <c r="B1966" s="5"/>
      <c r="C1966" s="14">
        <f t="shared" si="477"/>
        <v>0</v>
      </c>
      <c r="D1966" s="14">
        <f t="shared" si="477"/>
        <v>0</v>
      </c>
      <c r="E1966" s="14" t="str">
        <f t="shared" si="478"/>
        <v/>
      </c>
      <c r="F1966" s="14">
        <f t="shared" si="479"/>
        <v>4</v>
      </c>
      <c r="G1966" s="14">
        <f t="shared" si="475"/>
        <v>3</v>
      </c>
      <c r="H1966" s="14">
        <f t="shared" si="485"/>
        <v>3</v>
      </c>
      <c r="I1966" s="14">
        <f t="shared" si="485"/>
        <v>1</v>
      </c>
      <c r="J1966" s="14">
        <f t="shared" si="485"/>
        <v>2</v>
      </c>
      <c r="K1966" s="14">
        <f t="shared" si="485"/>
        <v>1</v>
      </c>
      <c r="L1966" s="14" t="str">
        <f t="shared" si="481"/>
        <v>3.3.1.2.1</v>
      </c>
      <c r="M1966" s="15" t="str">
        <f t="shared" si="482"/>
        <v>--</v>
      </c>
      <c r="N1966" s="14" t="str">
        <f t="shared" si="483"/>
        <v/>
      </c>
      <c r="O1966" s="15" t="str">
        <f t="shared" si="476"/>
        <v/>
      </c>
      <c r="P1966" s="15" t="str">
        <f>IF(N1966=1,FLOOR(MAX($P$4:P1965),1)+1,IF(AND(P1965&lt;&gt;"",O1965&lt;&gt;1),MAX($P$4:P1965)+0.1,""))</f>
        <v/>
      </c>
      <c r="Q1966" s="5">
        <f>ROW()</f>
        <v>1966</v>
      </c>
    </row>
    <row r="1967" spans="1:17" x14ac:dyDescent="0.3">
      <c r="A1967" s="1" t="s">
        <v>1195</v>
      </c>
      <c r="B1967" s="5"/>
      <c r="C1967" s="14">
        <f t="shared" si="477"/>
        <v>0</v>
      </c>
      <c r="D1967" s="14">
        <f t="shared" si="477"/>
        <v>0</v>
      </c>
      <c r="E1967" s="14" t="str">
        <f t="shared" si="478"/>
        <v/>
      </c>
      <c r="F1967" s="14">
        <f t="shared" si="479"/>
        <v>4</v>
      </c>
      <c r="G1967" s="14">
        <f t="shared" si="475"/>
        <v>3</v>
      </c>
      <c r="H1967" s="14">
        <f t="shared" si="485"/>
        <v>3</v>
      </c>
      <c r="I1967" s="14">
        <f t="shared" si="485"/>
        <v>1</v>
      </c>
      <c r="J1967" s="14">
        <f t="shared" si="485"/>
        <v>2</v>
      </c>
      <c r="K1967" s="14">
        <f t="shared" si="485"/>
        <v>1</v>
      </c>
      <c r="L1967" s="14" t="str">
        <f t="shared" si="481"/>
        <v>3.3.1.2.1</v>
      </c>
      <c r="M1967" s="15" t="str">
        <f t="shared" si="482"/>
        <v>--</v>
      </c>
      <c r="N1967" s="14" t="str">
        <f t="shared" si="483"/>
        <v/>
      </c>
      <c r="O1967" s="15" t="str">
        <f t="shared" si="476"/>
        <v/>
      </c>
      <c r="P1967" s="15" t="str">
        <f>IF(N1967=1,FLOOR(MAX($P$4:P1966),1)+1,IF(AND(P1966&lt;&gt;"",O1966&lt;&gt;1),MAX($P$4:P1966)+0.1,""))</f>
        <v/>
      </c>
      <c r="Q1967" s="5">
        <f>ROW()</f>
        <v>1967</v>
      </c>
    </row>
    <row r="1968" spans="1:17" x14ac:dyDescent="0.3">
      <c r="A1968" s="1" t="s">
        <v>43</v>
      </c>
      <c r="B1968" s="5"/>
      <c r="C1968" s="14">
        <f t="shared" si="477"/>
        <v>0</v>
      </c>
      <c r="D1968" s="14">
        <f t="shared" si="477"/>
        <v>0</v>
      </c>
      <c r="E1968" s="14" t="str">
        <f t="shared" si="478"/>
        <v/>
      </c>
      <c r="F1968" s="14">
        <f t="shared" si="479"/>
        <v>4</v>
      </c>
      <c r="G1968" s="14">
        <f t="shared" si="475"/>
        <v>3</v>
      </c>
      <c r="H1968" s="14">
        <f t="shared" si="485"/>
        <v>3</v>
      </c>
      <c r="I1968" s="14">
        <f t="shared" si="485"/>
        <v>1</v>
      </c>
      <c r="J1968" s="14">
        <f t="shared" si="485"/>
        <v>2</v>
      </c>
      <c r="K1968" s="14">
        <f t="shared" si="485"/>
        <v>1</v>
      </c>
      <c r="L1968" s="14" t="str">
        <f t="shared" si="481"/>
        <v>3.3.1.2.1</v>
      </c>
      <c r="M1968" s="15" t="str">
        <f t="shared" si="482"/>
        <v>--</v>
      </c>
      <c r="N1968" s="14" t="str">
        <f t="shared" si="483"/>
        <v/>
      </c>
      <c r="O1968" s="15" t="str">
        <f t="shared" si="476"/>
        <v/>
      </c>
      <c r="P1968" s="15" t="str">
        <f>IF(N1968=1,FLOOR(MAX($P$4:P1967),1)+1,IF(AND(P1967&lt;&gt;"",O1967&lt;&gt;1),MAX($P$4:P1967)+0.1,""))</f>
        <v/>
      </c>
      <c r="Q1968" s="5">
        <f>ROW()</f>
        <v>1968</v>
      </c>
    </row>
    <row r="1969" spans="1:17" x14ac:dyDescent="0.3">
      <c r="A1969" s="1" t="s">
        <v>1215</v>
      </c>
      <c r="B1969" s="5"/>
      <c r="C1969" s="14">
        <f t="shared" si="477"/>
        <v>0</v>
      </c>
      <c r="D1969" s="14">
        <f t="shared" si="477"/>
        <v>0</v>
      </c>
      <c r="E1969" s="14" t="str">
        <f t="shared" si="478"/>
        <v/>
      </c>
      <c r="F1969" s="14">
        <f t="shared" si="479"/>
        <v>4</v>
      </c>
      <c r="G1969" s="14">
        <f t="shared" si="475"/>
        <v>3</v>
      </c>
      <c r="H1969" s="14">
        <f t="shared" si="485"/>
        <v>3</v>
      </c>
      <c r="I1969" s="14">
        <f t="shared" si="485"/>
        <v>1</v>
      </c>
      <c r="J1969" s="14">
        <f t="shared" si="485"/>
        <v>2</v>
      </c>
      <c r="K1969" s="14">
        <f t="shared" si="485"/>
        <v>1</v>
      </c>
      <c r="L1969" s="14" t="str">
        <f t="shared" si="481"/>
        <v>3.3.1.2.1</v>
      </c>
      <c r="M1969" s="15" t="str">
        <f t="shared" si="482"/>
        <v>--</v>
      </c>
      <c r="N1969" s="14" t="str">
        <f t="shared" si="483"/>
        <v/>
      </c>
      <c r="O1969" s="15" t="str">
        <f t="shared" si="476"/>
        <v/>
      </c>
      <c r="P1969" s="15" t="str">
        <f>IF(N1969=1,FLOOR(MAX($P$4:P1968),1)+1,IF(AND(P1968&lt;&gt;"",O1968&lt;&gt;1),MAX($P$4:P1968)+0.1,""))</f>
        <v/>
      </c>
      <c r="Q1969" s="5">
        <f>ROW()</f>
        <v>1969</v>
      </c>
    </row>
    <row r="1970" spans="1:17" x14ac:dyDescent="0.3">
      <c r="A1970" s="1" t="s">
        <v>1196</v>
      </c>
      <c r="B1970" s="5"/>
      <c r="C1970" s="14">
        <f t="shared" si="477"/>
        <v>0</v>
      </c>
      <c r="D1970" s="14">
        <f t="shared" si="477"/>
        <v>0</v>
      </c>
      <c r="E1970" s="14" t="str">
        <f t="shared" si="478"/>
        <v/>
      </c>
      <c r="F1970" s="14">
        <f t="shared" si="479"/>
        <v>4</v>
      </c>
      <c r="G1970" s="14">
        <f t="shared" si="475"/>
        <v>3</v>
      </c>
      <c r="H1970" s="14">
        <f t="shared" si="485"/>
        <v>3</v>
      </c>
      <c r="I1970" s="14">
        <f t="shared" si="485"/>
        <v>1</v>
      </c>
      <c r="J1970" s="14">
        <f t="shared" si="485"/>
        <v>2</v>
      </c>
      <c r="K1970" s="14">
        <f t="shared" si="485"/>
        <v>1</v>
      </c>
      <c r="L1970" s="14" t="str">
        <f t="shared" si="481"/>
        <v>3.3.1.2.1</v>
      </c>
      <c r="M1970" s="15" t="str">
        <f t="shared" si="482"/>
        <v>--</v>
      </c>
      <c r="N1970" s="14" t="str">
        <f t="shared" si="483"/>
        <v/>
      </c>
      <c r="O1970" s="15" t="str">
        <f t="shared" si="476"/>
        <v/>
      </c>
      <c r="P1970" s="15" t="str">
        <f>IF(N1970=1,FLOOR(MAX($P$4:P1969),1)+1,IF(AND(P1969&lt;&gt;"",O1969&lt;&gt;1),MAX($P$4:P1969)+0.1,""))</f>
        <v/>
      </c>
      <c r="Q1970" s="5">
        <f>ROW()</f>
        <v>1970</v>
      </c>
    </row>
    <row r="1971" spans="1:17" x14ac:dyDescent="0.3">
      <c r="A1971" s="1" t="s">
        <v>43</v>
      </c>
      <c r="B1971" s="5"/>
      <c r="C1971" s="14">
        <f t="shared" si="477"/>
        <v>0</v>
      </c>
      <c r="D1971" s="14">
        <f t="shared" si="477"/>
        <v>0</v>
      </c>
      <c r="E1971" s="14" t="str">
        <f t="shared" si="478"/>
        <v/>
      </c>
      <c r="F1971" s="14">
        <f t="shared" si="479"/>
        <v>4</v>
      </c>
      <c r="G1971" s="14">
        <f t="shared" si="475"/>
        <v>3</v>
      </c>
      <c r="H1971" s="14">
        <f t="shared" si="485"/>
        <v>3</v>
      </c>
      <c r="I1971" s="14">
        <f t="shared" si="485"/>
        <v>1</v>
      </c>
      <c r="J1971" s="14">
        <f t="shared" si="485"/>
        <v>2</v>
      </c>
      <c r="K1971" s="14">
        <f t="shared" si="485"/>
        <v>1</v>
      </c>
      <c r="L1971" s="14" t="str">
        <f t="shared" si="481"/>
        <v>3.3.1.2.1</v>
      </c>
      <c r="M1971" s="15" t="str">
        <f t="shared" si="482"/>
        <v>--</v>
      </c>
      <c r="N1971" s="14" t="str">
        <f t="shared" si="483"/>
        <v/>
      </c>
      <c r="O1971" s="15" t="str">
        <f t="shared" si="476"/>
        <v/>
      </c>
      <c r="P1971" s="15" t="str">
        <f>IF(N1971=1,FLOOR(MAX($P$4:P1970),1)+1,IF(AND(P1970&lt;&gt;"",O1970&lt;&gt;1),MAX($P$4:P1970)+0.1,""))</f>
        <v/>
      </c>
      <c r="Q1971" s="5">
        <f>ROW()</f>
        <v>1971</v>
      </c>
    </row>
    <row r="1972" spans="1:17" x14ac:dyDescent="0.3">
      <c r="A1972" s="1" t="s">
        <v>45</v>
      </c>
      <c r="B1972" s="5"/>
      <c r="C1972" s="14">
        <f t="shared" si="477"/>
        <v>0</v>
      </c>
      <c r="D1972" s="14">
        <f t="shared" si="477"/>
        <v>0</v>
      </c>
      <c r="E1972" s="14" t="str">
        <f t="shared" si="478"/>
        <v/>
      </c>
      <c r="F1972" s="14">
        <f t="shared" si="479"/>
        <v>4</v>
      </c>
      <c r="G1972" s="14">
        <f t="shared" si="475"/>
        <v>3</v>
      </c>
      <c r="H1972" s="14">
        <f t="shared" si="485"/>
        <v>3</v>
      </c>
      <c r="I1972" s="14">
        <f t="shared" si="485"/>
        <v>1</v>
      </c>
      <c r="J1972" s="14">
        <f t="shared" si="485"/>
        <v>2</v>
      </c>
      <c r="K1972" s="14">
        <f t="shared" si="485"/>
        <v>1</v>
      </c>
      <c r="L1972" s="14" t="str">
        <f t="shared" si="481"/>
        <v>3.3.1.2.1</v>
      </c>
      <c r="M1972" s="15" t="str">
        <f t="shared" si="482"/>
        <v>--</v>
      </c>
      <c r="N1972" s="14" t="str">
        <f t="shared" si="483"/>
        <v/>
      </c>
      <c r="O1972" s="15" t="str">
        <f t="shared" si="476"/>
        <v/>
      </c>
      <c r="P1972" s="15" t="str">
        <f>IF(N1972=1,FLOOR(MAX($P$4:P1971),1)+1,IF(AND(P1971&lt;&gt;"",O1971&lt;&gt;1),MAX($P$4:P1971)+0.1,""))</f>
        <v/>
      </c>
      <c r="Q1972" s="5">
        <f>ROW()</f>
        <v>1972</v>
      </c>
    </row>
    <row r="1973" spans="1:17" x14ac:dyDescent="0.3">
      <c r="A1973" s="1" t="s">
        <v>1186</v>
      </c>
      <c r="B1973" s="5"/>
      <c r="C1973" s="14">
        <f t="shared" si="477"/>
        <v>0</v>
      </c>
      <c r="D1973" s="14">
        <f t="shared" si="477"/>
        <v>0</v>
      </c>
      <c r="E1973" s="14" t="str">
        <f t="shared" si="478"/>
        <v/>
      </c>
      <c r="F1973" s="14">
        <f t="shared" si="479"/>
        <v>4</v>
      </c>
      <c r="G1973" s="14">
        <f t="shared" si="475"/>
        <v>3</v>
      </c>
      <c r="H1973" s="14">
        <f t="shared" si="485"/>
        <v>3</v>
      </c>
      <c r="I1973" s="14">
        <f t="shared" si="485"/>
        <v>1</v>
      </c>
      <c r="J1973" s="14">
        <f t="shared" si="485"/>
        <v>2</v>
      </c>
      <c r="K1973" s="14">
        <f t="shared" si="485"/>
        <v>1</v>
      </c>
      <c r="L1973" s="14" t="str">
        <f t="shared" si="481"/>
        <v>3.3.1.2.1</v>
      </c>
      <c r="M1973" s="15" t="str">
        <f t="shared" si="482"/>
        <v>--</v>
      </c>
      <c r="N1973" s="14" t="str">
        <f t="shared" si="483"/>
        <v/>
      </c>
      <c r="O1973" s="15" t="str">
        <f t="shared" si="476"/>
        <v/>
      </c>
      <c r="P1973" s="15" t="str">
        <f>IF(N1973=1,FLOOR(MAX($P$4:P1972),1)+1,IF(AND(P1972&lt;&gt;"",O1972&lt;&gt;1),MAX($P$4:P1972)+0.1,""))</f>
        <v/>
      </c>
      <c r="Q1973" s="5">
        <f>ROW()</f>
        <v>1973</v>
      </c>
    </row>
    <row r="1974" spans="1:17" x14ac:dyDescent="0.3">
      <c r="A1974" s="1" t="s">
        <v>1215</v>
      </c>
      <c r="B1974" s="5"/>
      <c r="C1974" s="14">
        <f t="shared" si="477"/>
        <v>0</v>
      </c>
      <c r="D1974" s="14">
        <f t="shared" si="477"/>
        <v>0</v>
      </c>
      <c r="E1974" s="14" t="str">
        <f t="shared" si="478"/>
        <v/>
      </c>
      <c r="F1974" s="14">
        <f t="shared" si="479"/>
        <v>4</v>
      </c>
      <c r="G1974" s="14">
        <f t="shared" si="475"/>
        <v>3</v>
      </c>
      <c r="H1974" s="14">
        <f t="shared" ref="H1974:K1989" si="486">IF(G1974&lt;&gt;G1973,0,IF(AND(($F1973-$D1974)=(H$3-1),$F1974=H$3),H1973+1,H1973))</f>
        <v>3</v>
      </c>
      <c r="I1974" s="14">
        <f t="shared" si="486"/>
        <v>1</v>
      </c>
      <c r="J1974" s="14">
        <f t="shared" si="486"/>
        <v>2</v>
      </c>
      <c r="K1974" s="14">
        <f t="shared" si="486"/>
        <v>1</v>
      </c>
      <c r="L1974" s="14" t="str">
        <f t="shared" si="481"/>
        <v>3.3.1.2.1</v>
      </c>
      <c r="M1974" s="15" t="str">
        <f t="shared" si="482"/>
        <v>--</v>
      </c>
      <c r="N1974" s="14" t="str">
        <f t="shared" si="483"/>
        <v/>
      </c>
      <c r="O1974" s="15" t="str">
        <f t="shared" si="476"/>
        <v/>
      </c>
      <c r="P1974" s="15" t="str">
        <f>IF(N1974=1,FLOOR(MAX($P$4:P1973),1)+1,IF(AND(P1973&lt;&gt;"",O1973&lt;&gt;1),MAX($P$4:P1973)+0.1,""))</f>
        <v/>
      </c>
      <c r="Q1974" s="5">
        <f>ROW()</f>
        <v>1974</v>
      </c>
    </row>
    <row r="1975" spans="1:17" x14ac:dyDescent="0.3">
      <c r="A1975" s="1" t="s">
        <v>1197</v>
      </c>
      <c r="B1975" s="5"/>
      <c r="C1975" s="14">
        <f t="shared" si="477"/>
        <v>0</v>
      </c>
      <c r="D1975" s="14">
        <f t="shared" si="477"/>
        <v>0</v>
      </c>
      <c r="E1975" s="14" t="str">
        <f t="shared" si="478"/>
        <v/>
      </c>
      <c r="F1975" s="14">
        <f t="shared" si="479"/>
        <v>4</v>
      </c>
      <c r="G1975" s="14">
        <f t="shared" si="475"/>
        <v>3</v>
      </c>
      <c r="H1975" s="14">
        <f t="shared" si="486"/>
        <v>3</v>
      </c>
      <c r="I1975" s="14">
        <f t="shared" si="486"/>
        <v>1</v>
      </c>
      <c r="J1975" s="14">
        <f t="shared" si="486"/>
        <v>2</v>
      </c>
      <c r="K1975" s="14">
        <f t="shared" si="486"/>
        <v>1</v>
      </c>
      <c r="L1975" s="14" t="str">
        <f t="shared" si="481"/>
        <v>3.3.1.2.1</v>
      </c>
      <c r="M1975" s="15" t="str">
        <f t="shared" si="482"/>
        <v>--</v>
      </c>
      <c r="N1975" s="14" t="str">
        <f t="shared" si="483"/>
        <v/>
      </c>
      <c r="O1975" s="15" t="str">
        <f t="shared" si="476"/>
        <v/>
      </c>
      <c r="P1975" s="15" t="str">
        <f>IF(N1975=1,FLOOR(MAX($P$4:P1974),1)+1,IF(AND(P1974&lt;&gt;"",O1974&lt;&gt;1),MAX($P$4:P1974)+0.1,""))</f>
        <v/>
      </c>
      <c r="Q1975" s="5">
        <f>ROW()</f>
        <v>1975</v>
      </c>
    </row>
    <row r="1976" spans="1:17" x14ac:dyDescent="0.3">
      <c r="A1976" s="1" t="s">
        <v>43</v>
      </c>
      <c r="B1976" s="5"/>
      <c r="C1976" s="14">
        <f t="shared" si="477"/>
        <v>0</v>
      </c>
      <c r="D1976" s="14">
        <f t="shared" si="477"/>
        <v>0</v>
      </c>
      <c r="E1976" s="14" t="str">
        <f t="shared" si="478"/>
        <v/>
      </c>
      <c r="F1976" s="14">
        <f t="shared" si="479"/>
        <v>4</v>
      </c>
      <c r="G1976" s="14">
        <f t="shared" si="475"/>
        <v>3</v>
      </c>
      <c r="H1976" s="14">
        <f t="shared" si="486"/>
        <v>3</v>
      </c>
      <c r="I1976" s="14">
        <f t="shared" si="486"/>
        <v>1</v>
      </c>
      <c r="J1976" s="14">
        <f t="shared" si="486"/>
        <v>2</v>
      </c>
      <c r="K1976" s="14">
        <f t="shared" si="486"/>
        <v>1</v>
      </c>
      <c r="L1976" s="14" t="str">
        <f t="shared" si="481"/>
        <v>3.3.1.2.1</v>
      </c>
      <c r="M1976" s="15" t="str">
        <f t="shared" si="482"/>
        <v>--</v>
      </c>
      <c r="N1976" s="14" t="str">
        <f t="shared" si="483"/>
        <v/>
      </c>
      <c r="O1976" s="15" t="str">
        <f t="shared" si="476"/>
        <v/>
      </c>
      <c r="P1976" s="15" t="str">
        <f>IF(N1976=1,FLOOR(MAX($P$4:P1975),1)+1,IF(AND(P1975&lt;&gt;"",O1975&lt;&gt;1),MAX($P$4:P1975)+0.1,""))</f>
        <v/>
      </c>
      <c r="Q1976" s="5">
        <f>ROW()</f>
        <v>1976</v>
      </c>
    </row>
    <row r="1977" spans="1:17" x14ac:dyDescent="0.3">
      <c r="A1977" s="1" t="s">
        <v>1215</v>
      </c>
      <c r="B1977" s="5"/>
      <c r="C1977" s="14">
        <f t="shared" si="477"/>
        <v>0</v>
      </c>
      <c r="D1977" s="14">
        <f t="shared" si="477"/>
        <v>0</v>
      </c>
      <c r="E1977" s="14" t="str">
        <f t="shared" si="478"/>
        <v/>
      </c>
      <c r="F1977" s="14">
        <f t="shared" si="479"/>
        <v>4</v>
      </c>
      <c r="G1977" s="14">
        <f t="shared" si="475"/>
        <v>3</v>
      </c>
      <c r="H1977" s="14">
        <f t="shared" si="486"/>
        <v>3</v>
      </c>
      <c r="I1977" s="14">
        <f t="shared" si="486"/>
        <v>1</v>
      </c>
      <c r="J1977" s="14">
        <f t="shared" si="486"/>
        <v>2</v>
      </c>
      <c r="K1977" s="14">
        <f t="shared" si="486"/>
        <v>1</v>
      </c>
      <c r="L1977" s="14" t="str">
        <f t="shared" si="481"/>
        <v>3.3.1.2.1</v>
      </c>
      <c r="M1977" s="15" t="str">
        <f t="shared" si="482"/>
        <v>--</v>
      </c>
      <c r="N1977" s="14" t="str">
        <f t="shared" si="483"/>
        <v/>
      </c>
      <c r="O1977" s="15" t="str">
        <f t="shared" si="476"/>
        <v/>
      </c>
      <c r="P1977" s="15" t="str">
        <f>IF(N1977=1,FLOOR(MAX($P$4:P1976),1)+1,IF(AND(P1976&lt;&gt;"",O1976&lt;&gt;1),MAX($P$4:P1976)+0.1,""))</f>
        <v/>
      </c>
      <c r="Q1977" s="5">
        <f>ROW()</f>
        <v>1977</v>
      </c>
    </row>
    <row r="1978" spans="1:17" x14ac:dyDescent="0.3">
      <c r="A1978" s="1" t="s">
        <v>1198</v>
      </c>
      <c r="B1978" s="5"/>
      <c r="C1978" s="14">
        <f t="shared" si="477"/>
        <v>0</v>
      </c>
      <c r="D1978" s="14">
        <f t="shared" si="477"/>
        <v>0</v>
      </c>
      <c r="E1978" s="14" t="str">
        <f t="shared" si="478"/>
        <v/>
      </c>
      <c r="F1978" s="14">
        <f t="shared" si="479"/>
        <v>4</v>
      </c>
      <c r="G1978" s="14">
        <f t="shared" si="475"/>
        <v>3</v>
      </c>
      <c r="H1978" s="14">
        <f t="shared" si="486"/>
        <v>3</v>
      </c>
      <c r="I1978" s="14">
        <f t="shared" si="486"/>
        <v>1</v>
      </c>
      <c r="J1978" s="14">
        <f t="shared" si="486"/>
        <v>2</v>
      </c>
      <c r="K1978" s="14">
        <f t="shared" si="486"/>
        <v>1</v>
      </c>
      <c r="L1978" s="14" t="str">
        <f t="shared" si="481"/>
        <v>3.3.1.2.1</v>
      </c>
      <c r="M1978" s="15" t="str">
        <f t="shared" si="482"/>
        <v>--</v>
      </c>
      <c r="N1978" s="14" t="str">
        <f t="shared" si="483"/>
        <v/>
      </c>
      <c r="O1978" s="15" t="str">
        <f t="shared" si="476"/>
        <v/>
      </c>
      <c r="P1978" s="15" t="str">
        <f>IF(N1978=1,FLOOR(MAX($P$4:P1977),1)+1,IF(AND(P1977&lt;&gt;"",O1977&lt;&gt;1),MAX($P$4:P1977)+0.1,""))</f>
        <v/>
      </c>
      <c r="Q1978" s="5">
        <f>ROW()</f>
        <v>1978</v>
      </c>
    </row>
    <row r="1979" spans="1:17" x14ac:dyDescent="0.3">
      <c r="A1979" s="1" t="s">
        <v>43</v>
      </c>
      <c r="B1979" s="5"/>
      <c r="C1979" s="14">
        <f t="shared" si="477"/>
        <v>0</v>
      </c>
      <c r="D1979" s="14">
        <f t="shared" si="477"/>
        <v>0</v>
      </c>
      <c r="E1979" s="14" t="str">
        <f t="shared" si="478"/>
        <v/>
      </c>
      <c r="F1979" s="14">
        <f t="shared" si="479"/>
        <v>4</v>
      </c>
      <c r="G1979" s="14">
        <f t="shared" si="475"/>
        <v>3</v>
      </c>
      <c r="H1979" s="14">
        <f t="shared" si="486"/>
        <v>3</v>
      </c>
      <c r="I1979" s="14">
        <f t="shared" si="486"/>
        <v>1</v>
      </c>
      <c r="J1979" s="14">
        <f t="shared" si="486"/>
        <v>2</v>
      </c>
      <c r="K1979" s="14">
        <f t="shared" si="486"/>
        <v>1</v>
      </c>
      <c r="L1979" s="14" t="str">
        <f t="shared" si="481"/>
        <v>3.3.1.2.1</v>
      </c>
      <c r="M1979" s="15" t="str">
        <f t="shared" si="482"/>
        <v>--</v>
      </c>
      <c r="N1979" s="14" t="str">
        <f t="shared" si="483"/>
        <v/>
      </c>
      <c r="O1979" s="15" t="str">
        <f t="shared" si="476"/>
        <v/>
      </c>
      <c r="P1979" s="15" t="str">
        <f>IF(N1979=1,FLOOR(MAX($P$4:P1978),1)+1,IF(AND(P1978&lt;&gt;"",O1978&lt;&gt;1),MAX($P$4:P1978)+0.1,""))</f>
        <v/>
      </c>
      <c r="Q1979" s="5">
        <f>ROW()</f>
        <v>1979</v>
      </c>
    </row>
    <row r="1980" spans="1:17" x14ac:dyDescent="0.3">
      <c r="A1980" s="1" t="s">
        <v>45</v>
      </c>
      <c r="B1980" s="5"/>
      <c r="C1980" s="14">
        <f t="shared" si="477"/>
        <v>0</v>
      </c>
      <c r="D1980" s="14">
        <f t="shared" si="477"/>
        <v>0</v>
      </c>
      <c r="E1980" s="14" t="str">
        <f t="shared" si="478"/>
        <v/>
      </c>
      <c r="F1980" s="14">
        <f t="shared" si="479"/>
        <v>4</v>
      </c>
      <c r="G1980" s="14">
        <f t="shared" si="475"/>
        <v>3</v>
      </c>
      <c r="H1980" s="14">
        <f t="shared" si="486"/>
        <v>3</v>
      </c>
      <c r="I1980" s="14">
        <f t="shared" si="486"/>
        <v>1</v>
      </c>
      <c r="J1980" s="14">
        <f t="shared" si="486"/>
        <v>2</v>
      </c>
      <c r="K1980" s="14">
        <f t="shared" si="486"/>
        <v>1</v>
      </c>
      <c r="L1980" s="14" t="str">
        <f t="shared" si="481"/>
        <v>3.3.1.2.1</v>
      </c>
      <c r="M1980" s="15" t="str">
        <f t="shared" si="482"/>
        <v>--</v>
      </c>
      <c r="N1980" s="14" t="str">
        <f t="shared" si="483"/>
        <v/>
      </c>
      <c r="O1980" s="15" t="str">
        <f t="shared" si="476"/>
        <v/>
      </c>
      <c r="P1980" s="15" t="str">
        <f>IF(N1980=1,FLOOR(MAX($P$4:P1979),1)+1,IF(AND(P1979&lt;&gt;"",O1979&lt;&gt;1),MAX($P$4:P1979)+0.1,""))</f>
        <v/>
      </c>
      <c r="Q1980" s="5">
        <f>ROW()</f>
        <v>1980</v>
      </c>
    </row>
    <row r="1981" spans="1:17" x14ac:dyDescent="0.3">
      <c r="A1981" s="1" t="s">
        <v>1186</v>
      </c>
      <c r="B1981" s="5"/>
      <c r="C1981" s="14">
        <f t="shared" si="477"/>
        <v>0</v>
      </c>
      <c r="D1981" s="14">
        <f t="shared" si="477"/>
        <v>0</v>
      </c>
      <c r="E1981" s="14" t="str">
        <f t="shared" si="478"/>
        <v/>
      </c>
      <c r="F1981" s="14">
        <f t="shared" si="479"/>
        <v>4</v>
      </c>
      <c r="G1981" s="14">
        <f t="shared" si="475"/>
        <v>3</v>
      </c>
      <c r="H1981" s="14">
        <f t="shared" si="486"/>
        <v>3</v>
      </c>
      <c r="I1981" s="14">
        <f t="shared" si="486"/>
        <v>1</v>
      </c>
      <c r="J1981" s="14">
        <f t="shared" si="486"/>
        <v>2</v>
      </c>
      <c r="K1981" s="14">
        <f t="shared" si="486"/>
        <v>1</v>
      </c>
      <c r="L1981" s="14" t="str">
        <f t="shared" si="481"/>
        <v>3.3.1.2.1</v>
      </c>
      <c r="M1981" s="15" t="str">
        <f t="shared" si="482"/>
        <v>--</v>
      </c>
      <c r="N1981" s="14" t="str">
        <f t="shared" si="483"/>
        <v/>
      </c>
      <c r="O1981" s="15" t="str">
        <f t="shared" si="476"/>
        <v/>
      </c>
      <c r="P1981" s="15" t="str">
        <f>IF(N1981=1,FLOOR(MAX($P$4:P1980),1)+1,IF(AND(P1980&lt;&gt;"",O1980&lt;&gt;1),MAX($P$4:P1980)+0.1,""))</f>
        <v/>
      </c>
      <c r="Q1981" s="5">
        <f>ROW()</f>
        <v>1981</v>
      </c>
    </row>
    <row r="1982" spans="1:17" x14ac:dyDescent="0.3">
      <c r="A1982" s="1" t="s">
        <v>1215</v>
      </c>
      <c r="B1982" s="5"/>
      <c r="C1982" s="14">
        <f t="shared" si="477"/>
        <v>0</v>
      </c>
      <c r="D1982" s="14">
        <f t="shared" si="477"/>
        <v>0</v>
      </c>
      <c r="E1982" s="14" t="str">
        <f t="shared" si="478"/>
        <v/>
      </c>
      <c r="F1982" s="14">
        <f t="shared" si="479"/>
        <v>4</v>
      </c>
      <c r="G1982" s="14">
        <f t="shared" si="475"/>
        <v>3</v>
      </c>
      <c r="H1982" s="14">
        <f t="shared" si="486"/>
        <v>3</v>
      </c>
      <c r="I1982" s="14">
        <f t="shared" si="486"/>
        <v>1</v>
      </c>
      <c r="J1982" s="14">
        <f t="shared" si="486"/>
        <v>2</v>
      </c>
      <c r="K1982" s="14">
        <f t="shared" si="486"/>
        <v>1</v>
      </c>
      <c r="L1982" s="14" t="str">
        <f t="shared" si="481"/>
        <v>3.3.1.2.1</v>
      </c>
      <c r="M1982" s="15" t="str">
        <f t="shared" si="482"/>
        <v>--</v>
      </c>
      <c r="N1982" s="14" t="str">
        <f t="shared" si="483"/>
        <v/>
      </c>
      <c r="O1982" s="15" t="str">
        <f t="shared" si="476"/>
        <v/>
      </c>
      <c r="P1982" s="15" t="str">
        <f>IF(N1982=1,FLOOR(MAX($P$4:P1981),1)+1,IF(AND(P1981&lt;&gt;"",O1981&lt;&gt;1),MAX($P$4:P1981)+0.1,""))</f>
        <v/>
      </c>
      <c r="Q1982" s="5">
        <f>ROW()</f>
        <v>1982</v>
      </c>
    </row>
    <row r="1983" spans="1:17" x14ac:dyDescent="0.3">
      <c r="A1983" s="1" t="s">
        <v>1199</v>
      </c>
      <c r="B1983" s="5"/>
      <c r="C1983" s="14">
        <f t="shared" si="477"/>
        <v>0</v>
      </c>
      <c r="D1983" s="14">
        <f t="shared" si="477"/>
        <v>0</v>
      </c>
      <c r="E1983" s="14" t="str">
        <f t="shared" si="478"/>
        <v/>
      </c>
      <c r="F1983" s="14">
        <f t="shared" si="479"/>
        <v>4</v>
      </c>
      <c r="G1983" s="14">
        <f t="shared" si="475"/>
        <v>3</v>
      </c>
      <c r="H1983" s="14">
        <f t="shared" si="486"/>
        <v>3</v>
      </c>
      <c r="I1983" s="14">
        <f t="shared" si="486"/>
        <v>1</v>
      </c>
      <c r="J1983" s="14">
        <f t="shared" si="486"/>
        <v>2</v>
      </c>
      <c r="K1983" s="14">
        <f t="shared" si="486"/>
        <v>1</v>
      </c>
      <c r="L1983" s="14" t="str">
        <f t="shared" si="481"/>
        <v>3.3.1.2.1</v>
      </c>
      <c r="M1983" s="15" t="str">
        <f t="shared" si="482"/>
        <v>--</v>
      </c>
      <c r="N1983" s="14" t="str">
        <f t="shared" si="483"/>
        <v/>
      </c>
      <c r="O1983" s="15" t="str">
        <f t="shared" si="476"/>
        <v/>
      </c>
      <c r="P1983" s="15" t="str">
        <f>IF(N1983=1,FLOOR(MAX($P$4:P1982),1)+1,IF(AND(P1982&lt;&gt;"",O1982&lt;&gt;1),MAX($P$4:P1982)+0.1,""))</f>
        <v/>
      </c>
      <c r="Q1983" s="5">
        <f>ROW()</f>
        <v>1983</v>
      </c>
    </row>
    <row r="1984" spans="1:17" x14ac:dyDescent="0.3">
      <c r="A1984" s="1" t="s">
        <v>43</v>
      </c>
      <c r="B1984" s="5"/>
      <c r="C1984" s="14">
        <f t="shared" si="477"/>
        <v>0</v>
      </c>
      <c r="D1984" s="14">
        <f t="shared" si="477"/>
        <v>0</v>
      </c>
      <c r="E1984" s="14" t="str">
        <f t="shared" si="478"/>
        <v/>
      </c>
      <c r="F1984" s="14">
        <f t="shared" si="479"/>
        <v>4</v>
      </c>
      <c r="G1984" s="14">
        <f t="shared" si="475"/>
        <v>3</v>
      </c>
      <c r="H1984" s="14">
        <f t="shared" si="486"/>
        <v>3</v>
      </c>
      <c r="I1984" s="14">
        <f t="shared" si="486"/>
        <v>1</v>
      </c>
      <c r="J1984" s="14">
        <f t="shared" si="486"/>
        <v>2</v>
      </c>
      <c r="K1984" s="14">
        <f t="shared" si="486"/>
        <v>1</v>
      </c>
      <c r="L1984" s="14" t="str">
        <f t="shared" si="481"/>
        <v>3.3.1.2.1</v>
      </c>
      <c r="M1984" s="15" t="str">
        <f t="shared" si="482"/>
        <v>--</v>
      </c>
      <c r="N1984" s="14" t="str">
        <f t="shared" si="483"/>
        <v/>
      </c>
      <c r="O1984" s="15" t="str">
        <f t="shared" si="476"/>
        <v/>
      </c>
      <c r="P1984" s="15" t="str">
        <f>IF(N1984=1,FLOOR(MAX($P$4:P1983),1)+1,IF(AND(P1983&lt;&gt;"",O1983&lt;&gt;1),MAX($P$4:P1983)+0.1,""))</f>
        <v/>
      </c>
      <c r="Q1984" s="5">
        <f>ROW()</f>
        <v>1984</v>
      </c>
    </row>
    <row r="1985" spans="1:17" x14ac:dyDescent="0.3">
      <c r="A1985" s="1" t="s">
        <v>1215</v>
      </c>
      <c r="B1985" s="5"/>
      <c r="C1985" s="14">
        <f t="shared" si="477"/>
        <v>0</v>
      </c>
      <c r="D1985" s="14">
        <f t="shared" si="477"/>
        <v>0</v>
      </c>
      <c r="E1985" s="14" t="str">
        <f t="shared" si="478"/>
        <v/>
      </c>
      <c r="F1985" s="14">
        <f t="shared" si="479"/>
        <v>4</v>
      </c>
      <c r="G1985" s="14">
        <f t="shared" si="475"/>
        <v>3</v>
      </c>
      <c r="H1985" s="14">
        <f t="shared" si="486"/>
        <v>3</v>
      </c>
      <c r="I1985" s="14">
        <f t="shared" si="486"/>
        <v>1</v>
      </c>
      <c r="J1985" s="14">
        <f t="shared" si="486"/>
        <v>2</v>
      </c>
      <c r="K1985" s="14">
        <f t="shared" si="486"/>
        <v>1</v>
      </c>
      <c r="L1985" s="14" t="str">
        <f t="shared" si="481"/>
        <v>3.3.1.2.1</v>
      </c>
      <c r="M1985" s="15" t="str">
        <f t="shared" si="482"/>
        <v>--</v>
      </c>
      <c r="N1985" s="14" t="str">
        <f t="shared" si="483"/>
        <v/>
      </c>
      <c r="O1985" s="15" t="str">
        <f t="shared" si="476"/>
        <v/>
      </c>
      <c r="P1985" s="15" t="str">
        <f>IF(N1985=1,FLOOR(MAX($P$4:P1984),1)+1,IF(AND(P1984&lt;&gt;"",O1984&lt;&gt;1),MAX($P$4:P1984)+0.1,""))</f>
        <v/>
      </c>
      <c r="Q1985" s="5">
        <f>ROW()</f>
        <v>1985</v>
      </c>
    </row>
    <row r="1986" spans="1:17" x14ac:dyDescent="0.3">
      <c r="A1986" s="1" t="s">
        <v>1200</v>
      </c>
      <c r="B1986" s="5"/>
      <c r="C1986" s="14">
        <f t="shared" si="477"/>
        <v>0</v>
      </c>
      <c r="D1986" s="14">
        <f t="shared" si="477"/>
        <v>0</v>
      </c>
      <c r="E1986" s="14" t="str">
        <f t="shared" si="478"/>
        <v/>
      </c>
      <c r="F1986" s="14">
        <f t="shared" si="479"/>
        <v>4</v>
      </c>
      <c r="G1986" s="14">
        <f t="shared" si="475"/>
        <v>3</v>
      </c>
      <c r="H1986" s="14">
        <f t="shared" si="486"/>
        <v>3</v>
      </c>
      <c r="I1986" s="14">
        <f t="shared" si="486"/>
        <v>1</v>
      </c>
      <c r="J1986" s="14">
        <f t="shared" si="486"/>
        <v>2</v>
      </c>
      <c r="K1986" s="14">
        <f t="shared" si="486"/>
        <v>1</v>
      </c>
      <c r="L1986" s="14" t="str">
        <f t="shared" si="481"/>
        <v>3.3.1.2.1</v>
      </c>
      <c r="M1986" s="15" t="str">
        <f t="shared" si="482"/>
        <v>--</v>
      </c>
      <c r="N1986" s="14" t="str">
        <f t="shared" si="483"/>
        <v/>
      </c>
      <c r="O1986" s="15" t="str">
        <f t="shared" si="476"/>
        <v/>
      </c>
      <c r="P1986" s="15" t="str">
        <f>IF(N1986=1,FLOOR(MAX($P$4:P1985),1)+1,IF(AND(P1985&lt;&gt;"",O1985&lt;&gt;1),MAX($P$4:P1985)+0.1,""))</f>
        <v/>
      </c>
      <c r="Q1986" s="5">
        <f>ROW()</f>
        <v>1986</v>
      </c>
    </row>
    <row r="1987" spans="1:17" x14ac:dyDescent="0.3">
      <c r="A1987" s="1" t="s">
        <v>43</v>
      </c>
      <c r="B1987" s="5"/>
      <c r="C1987" s="14">
        <f t="shared" si="477"/>
        <v>0</v>
      </c>
      <c r="D1987" s="14">
        <f t="shared" si="477"/>
        <v>0</v>
      </c>
      <c r="E1987" s="14" t="str">
        <f t="shared" si="478"/>
        <v/>
      </c>
      <c r="F1987" s="14">
        <f t="shared" si="479"/>
        <v>4</v>
      </c>
      <c r="G1987" s="14">
        <f t="shared" si="475"/>
        <v>3</v>
      </c>
      <c r="H1987" s="14">
        <f t="shared" si="486"/>
        <v>3</v>
      </c>
      <c r="I1987" s="14">
        <f t="shared" si="486"/>
        <v>1</v>
      </c>
      <c r="J1987" s="14">
        <f t="shared" si="486"/>
        <v>2</v>
      </c>
      <c r="K1987" s="14">
        <f t="shared" si="486"/>
        <v>1</v>
      </c>
      <c r="L1987" s="14" t="str">
        <f t="shared" si="481"/>
        <v>3.3.1.2.1</v>
      </c>
      <c r="M1987" s="15" t="str">
        <f t="shared" si="482"/>
        <v>--</v>
      </c>
      <c r="N1987" s="14" t="str">
        <f t="shared" si="483"/>
        <v/>
      </c>
      <c r="O1987" s="15" t="str">
        <f t="shared" si="476"/>
        <v/>
      </c>
      <c r="P1987" s="15" t="str">
        <f>IF(N1987=1,FLOOR(MAX($P$4:P1986),1)+1,IF(AND(P1986&lt;&gt;"",O1986&lt;&gt;1),MAX($P$4:P1986)+0.1,""))</f>
        <v/>
      </c>
      <c r="Q1987" s="5">
        <f>ROW()</f>
        <v>1987</v>
      </c>
    </row>
    <row r="1988" spans="1:17" x14ac:dyDescent="0.3">
      <c r="A1988" s="1" t="s">
        <v>45</v>
      </c>
      <c r="B1988" s="5"/>
      <c r="C1988" s="14">
        <f t="shared" si="477"/>
        <v>0</v>
      </c>
      <c r="D1988" s="14">
        <f t="shared" si="477"/>
        <v>0</v>
      </c>
      <c r="E1988" s="14" t="str">
        <f t="shared" si="478"/>
        <v/>
      </c>
      <c r="F1988" s="14">
        <f t="shared" si="479"/>
        <v>4</v>
      </c>
      <c r="G1988" s="14">
        <f t="shared" si="475"/>
        <v>3</v>
      </c>
      <c r="H1988" s="14">
        <f t="shared" si="486"/>
        <v>3</v>
      </c>
      <c r="I1988" s="14">
        <f t="shared" si="486"/>
        <v>1</v>
      </c>
      <c r="J1988" s="14">
        <f t="shared" si="486"/>
        <v>2</v>
      </c>
      <c r="K1988" s="14">
        <f t="shared" si="486"/>
        <v>1</v>
      </c>
      <c r="L1988" s="14" t="str">
        <f t="shared" si="481"/>
        <v>3.3.1.2.1</v>
      </c>
      <c r="M1988" s="15" t="str">
        <f t="shared" si="482"/>
        <v>--</v>
      </c>
      <c r="N1988" s="14" t="str">
        <f t="shared" si="483"/>
        <v/>
      </c>
      <c r="O1988" s="15" t="str">
        <f t="shared" si="476"/>
        <v/>
      </c>
      <c r="P1988" s="15" t="str">
        <f>IF(N1988=1,FLOOR(MAX($P$4:P1987),1)+1,IF(AND(P1987&lt;&gt;"",O1987&lt;&gt;1),MAX($P$4:P1987)+0.1,""))</f>
        <v/>
      </c>
      <c r="Q1988" s="5">
        <f>ROW()</f>
        <v>1988</v>
      </c>
    </row>
    <row r="1989" spans="1:17" x14ac:dyDescent="0.3">
      <c r="A1989" s="1" t="s">
        <v>1186</v>
      </c>
      <c r="B1989" s="5"/>
      <c r="C1989" s="14">
        <f t="shared" si="477"/>
        <v>0</v>
      </c>
      <c r="D1989" s="14">
        <f t="shared" si="477"/>
        <v>0</v>
      </c>
      <c r="E1989" s="14" t="str">
        <f t="shared" si="478"/>
        <v/>
      </c>
      <c r="F1989" s="14">
        <f t="shared" si="479"/>
        <v>4</v>
      </c>
      <c r="G1989" s="14">
        <f t="shared" ref="G1989:G2052" si="487">G1988+IF(NOT(ISERROR(FIND("&lt;PRT&gt;",A1989))),1,0)</f>
        <v>3</v>
      </c>
      <c r="H1989" s="14">
        <f t="shared" si="486"/>
        <v>3</v>
      </c>
      <c r="I1989" s="14">
        <f t="shared" si="486"/>
        <v>1</v>
      </c>
      <c r="J1989" s="14">
        <f t="shared" si="486"/>
        <v>2</v>
      </c>
      <c r="K1989" s="14">
        <f t="shared" si="486"/>
        <v>1</v>
      </c>
      <c r="L1989" s="14" t="str">
        <f t="shared" si="481"/>
        <v>3.3.1.2.1</v>
      </c>
      <c r="M1989" s="15" t="str">
        <f t="shared" si="482"/>
        <v>--</v>
      </c>
      <c r="N1989" s="14" t="str">
        <f t="shared" si="483"/>
        <v/>
      </c>
      <c r="O1989" s="15" t="str">
        <f t="shared" ref="O1989:O2052" si="488">IF(ISERROR(FIND(O$4,$A1989)),"",1)</f>
        <v/>
      </c>
      <c r="P1989" s="15" t="str">
        <f>IF(N1989=1,FLOOR(MAX($P$4:P1988),1)+1,IF(AND(P1988&lt;&gt;"",O1988&lt;&gt;1),MAX($P$4:P1988)+0.1,""))</f>
        <v/>
      </c>
      <c r="Q1989" s="5">
        <f>ROW()</f>
        <v>1989</v>
      </c>
    </row>
    <row r="1990" spans="1:17" x14ac:dyDescent="0.3">
      <c r="A1990" s="1" t="s">
        <v>1215</v>
      </c>
      <c r="B1990" s="5"/>
      <c r="C1990" s="14">
        <f t="shared" ref="C1990:D2053" si="489">(LEN($A1990)-LEN(SUBSTITUTE($A1990,C$3,"")))/LEN(C$3)</f>
        <v>0</v>
      </c>
      <c r="D1990" s="14">
        <f t="shared" si="489"/>
        <v>0</v>
      </c>
      <c r="E1990" s="14" t="str">
        <f t="shared" ref="E1990:E2053" si="490">IF(AND(C1990&gt;0,D1990&gt;0),IF(FIND(D$3,A1990)&gt;FIND(C$3,A1990),"WARNING","OK"),"")</f>
        <v/>
      </c>
      <c r="F1990" s="14">
        <f t="shared" ref="F1990:F2053" si="491">F1989+C1990-D1990</f>
        <v>4</v>
      </c>
      <c r="G1990" s="14">
        <f t="shared" si="487"/>
        <v>3</v>
      </c>
      <c r="H1990" s="14">
        <f t="shared" ref="H1990:K2005" si="492">IF(G1990&lt;&gt;G1989,0,IF(AND(($F1989-$D1990)=(H$3-1),$F1990=H$3),H1989+1,H1989))</f>
        <v>3</v>
      </c>
      <c r="I1990" s="14">
        <f t="shared" si="492"/>
        <v>1</v>
      </c>
      <c r="J1990" s="14">
        <f t="shared" si="492"/>
        <v>2</v>
      </c>
      <c r="K1990" s="14">
        <f t="shared" si="492"/>
        <v>1</v>
      </c>
      <c r="L1990" s="14" t="str">
        <f t="shared" ref="L1990:L2053" si="493">SUBSTITUTE(G1990&amp;"."&amp;H1990&amp;"."&amp;I1990&amp;"."&amp;J1990&amp;"."&amp;K1990,".0","")</f>
        <v>3.3.1.2.1</v>
      </c>
      <c r="M1990" s="15" t="str">
        <f t="shared" ref="M1990:M2053" si="494">IF(ISERROR(FIND("&lt;SPT&gt;&lt;TTL&gt;",A1990)),"--",SUBSTITUTE(SUBSTITUTE(MID(A1990&amp;A1991,FIND("&lt;SPT&gt;&lt;TTL&gt;",A1990&amp;A1991)+10,FIND("&lt;/TTL&gt;",A1990&amp;A1991)-FIND("&lt;SPT&gt;&lt;TTL&gt;",A1990&amp;A1991)-10),"&lt;SUB&gt;",""),"&lt;/SUB&gt;",""))</f>
        <v>--</v>
      </c>
      <c r="N1990" s="14" t="str">
        <f t="shared" ref="N1990:N2053" si="495">IF(ISERROR(FIND(N$4,UPPER($A1990))),"",1)</f>
        <v/>
      </c>
      <c r="O1990" s="15" t="str">
        <f t="shared" si="488"/>
        <v/>
      </c>
      <c r="P1990" s="15" t="str">
        <f>IF(N1990=1,FLOOR(MAX($P$4:P1989),1)+1,IF(AND(P1989&lt;&gt;"",O1989&lt;&gt;1),MAX($P$4:P1989)+0.1,""))</f>
        <v/>
      </c>
      <c r="Q1990" s="5">
        <f>ROW()</f>
        <v>1990</v>
      </c>
    </row>
    <row r="1991" spans="1:17" x14ac:dyDescent="0.3">
      <c r="A1991" s="1" t="s">
        <v>1201</v>
      </c>
      <c r="B1991" s="5"/>
      <c r="C1991" s="14">
        <f t="shared" si="489"/>
        <v>0</v>
      </c>
      <c r="D1991" s="14">
        <f t="shared" si="489"/>
        <v>0</v>
      </c>
      <c r="E1991" s="14" t="str">
        <f t="shared" si="490"/>
        <v/>
      </c>
      <c r="F1991" s="14">
        <f t="shared" si="491"/>
        <v>4</v>
      </c>
      <c r="G1991" s="14">
        <f t="shared" si="487"/>
        <v>3</v>
      </c>
      <c r="H1991" s="14">
        <f t="shared" si="492"/>
        <v>3</v>
      </c>
      <c r="I1991" s="14">
        <f t="shared" si="492"/>
        <v>1</v>
      </c>
      <c r="J1991" s="14">
        <f t="shared" si="492"/>
        <v>2</v>
      </c>
      <c r="K1991" s="14">
        <f t="shared" si="492"/>
        <v>1</v>
      </c>
      <c r="L1991" s="14" t="str">
        <f t="shared" si="493"/>
        <v>3.3.1.2.1</v>
      </c>
      <c r="M1991" s="15" t="str">
        <f t="shared" si="494"/>
        <v>--</v>
      </c>
      <c r="N1991" s="14" t="str">
        <f t="shared" si="495"/>
        <v/>
      </c>
      <c r="O1991" s="15" t="str">
        <f t="shared" si="488"/>
        <v/>
      </c>
      <c r="P1991" s="15" t="str">
        <f>IF(N1991=1,FLOOR(MAX($P$4:P1990),1)+1,IF(AND(P1990&lt;&gt;"",O1990&lt;&gt;1),MAX($P$4:P1990)+0.1,""))</f>
        <v/>
      </c>
      <c r="Q1991" s="5">
        <f>ROW()</f>
        <v>1991</v>
      </c>
    </row>
    <row r="1992" spans="1:17" x14ac:dyDescent="0.3">
      <c r="A1992" s="1" t="s">
        <v>43</v>
      </c>
      <c r="B1992" s="5"/>
      <c r="C1992" s="14">
        <f t="shared" si="489"/>
        <v>0</v>
      </c>
      <c r="D1992" s="14">
        <f t="shared" si="489"/>
        <v>0</v>
      </c>
      <c r="E1992" s="14" t="str">
        <f t="shared" si="490"/>
        <v/>
      </c>
      <c r="F1992" s="14">
        <f t="shared" si="491"/>
        <v>4</v>
      </c>
      <c r="G1992" s="14">
        <f t="shared" si="487"/>
        <v>3</v>
      </c>
      <c r="H1992" s="14">
        <f t="shared" si="492"/>
        <v>3</v>
      </c>
      <c r="I1992" s="14">
        <f t="shared" si="492"/>
        <v>1</v>
      </c>
      <c r="J1992" s="14">
        <f t="shared" si="492"/>
        <v>2</v>
      </c>
      <c r="K1992" s="14">
        <f t="shared" si="492"/>
        <v>1</v>
      </c>
      <c r="L1992" s="14" t="str">
        <f t="shared" si="493"/>
        <v>3.3.1.2.1</v>
      </c>
      <c r="M1992" s="15" t="str">
        <f t="shared" si="494"/>
        <v>--</v>
      </c>
      <c r="N1992" s="14" t="str">
        <f t="shared" si="495"/>
        <v/>
      </c>
      <c r="O1992" s="15" t="str">
        <f t="shared" si="488"/>
        <v/>
      </c>
      <c r="P1992" s="15" t="str">
        <f>IF(N1992=1,FLOOR(MAX($P$4:P1991),1)+1,IF(AND(P1991&lt;&gt;"",O1991&lt;&gt;1),MAX($P$4:P1991)+0.1,""))</f>
        <v/>
      </c>
      <c r="Q1992" s="5">
        <f>ROW()</f>
        <v>1992</v>
      </c>
    </row>
    <row r="1993" spans="1:17" x14ac:dyDescent="0.3">
      <c r="A1993" s="1" t="s">
        <v>1215</v>
      </c>
      <c r="B1993" s="5"/>
      <c r="C1993" s="14">
        <f t="shared" si="489"/>
        <v>0</v>
      </c>
      <c r="D1993" s="14">
        <f t="shared" si="489"/>
        <v>0</v>
      </c>
      <c r="E1993" s="14" t="str">
        <f t="shared" si="490"/>
        <v/>
      </c>
      <c r="F1993" s="14">
        <f t="shared" si="491"/>
        <v>4</v>
      </c>
      <c r="G1993" s="14">
        <f t="shared" si="487"/>
        <v>3</v>
      </c>
      <c r="H1993" s="14">
        <f t="shared" si="492"/>
        <v>3</v>
      </c>
      <c r="I1993" s="14">
        <f t="shared" si="492"/>
        <v>1</v>
      </c>
      <c r="J1993" s="14">
        <f t="shared" si="492"/>
        <v>2</v>
      </c>
      <c r="K1993" s="14">
        <f t="shared" si="492"/>
        <v>1</v>
      </c>
      <c r="L1993" s="14" t="str">
        <f t="shared" si="493"/>
        <v>3.3.1.2.1</v>
      </c>
      <c r="M1993" s="15" t="str">
        <f t="shared" si="494"/>
        <v>--</v>
      </c>
      <c r="N1993" s="14" t="str">
        <f t="shared" si="495"/>
        <v/>
      </c>
      <c r="O1993" s="15" t="str">
        <f t="shared" si="488"/>
        <v/>
      </c>
      <c r="P1993" s="15" t="str">
        <f>IF(N1993=1,FLOOR(MAX($P$4:P1992),1)+1,IF(AND(P1992&lt;&gt;"",O1992&lt;&gt;1),MAX($P$4:P1992)+0.1,""))</f>
        <v/>
      </c>
      <c r="Q1993" s="5">
        <f>ROW()</f>
        <v>1993</v>
      </c>
    </row>
    <row r="1994" spans="1:17" x14ac:dyDescent="0.3">
      <c r="A1994" s="1" t="s">
        <v>1193</v>
      </c>
      <c r="B1994" s="5"/>
      <c r="C1994" s="14">
        <f t="shared" si="489"/>
        <v>0</v>
      </c>
      <c r="D1994" s="14">
        <f t="shared" si="489"/>
        <v>0</v>
      </c>
      <c r="E1994" s="14" t="str">
        <f t="shared" si="490"/>
        <v/>
      </c>
      <c r="F1994" s="14">
        <f t="shared" si="491"/>
        <v>4</v>
      </c>
      <c r="G1994" s="14">
        <f t="shared" si="487"/>
        <v>3</v>
      </c>
      <c r="H1994" s="14">
        <f t="shared" si="492"/>
        <v>3</v>
      </c>
      <c r="I1994" s="14">
        <f t="shared" si="492"/>
        <v>1</v>
      </c>
      <c r="J1994" s="14">
        <f t="shared" si="492"/>
        <v>2</v>
      </c>
      <c r="K1994" s="14">
        <f t="shared" si="492"/>
        <v>1</v>
      </c>
      <c r="L1994" s="14" t="str">
        <f t="shared" si="493"/>
        <v>3.3.1.2.1</v>
      </c>
      <c r="M1994" s="15" t="str">
        <f t="shared" si="494"/>
        <v>--</v>
      </c>
      <c r="N1994" s="14" t="str">
        <f t="shared" si="495"/>
        <v/>
      </c>
      <c r="O1994" s="15" t="str">
        <f t="shared" si="488"/>
        <v/>
      </c>
      <c r="P1994" s="15" t="str">
        <f>IF(N1994=1,FLOOR(MAX($P$4:P1993),1)+1,IF(AND(P1993&lt;&gt;"",O1993&lt;&gt;1),MAX($P$4:P1993)+0.1,""))</f>
        <v/>
      </c>
      <c r="Q1994" s="5">
        <f>ROW()</f>
        <v>1994</v>
      </c>
    </row>
    <row r="1995" spans="1:17" x14ac:dyDescent="0.3">
      <c r="A1995" s="1" t="s">
        <v>43</v>
      </c>
      <c r="B1995" s="5"/>
      <c r="C1995" s="14">
        <f t="shared" si="489"/>
        <v>0</v>
      </c>
      <c r="D1995" s="14">
        <f t="shared" si="489"/>
        <v>0</v>
      </c>
      <c r="E1995" s="14" t="str">
        <f t="shared" si="490"/>
        <v/>
      </c>
      <c r="F1995" s="14">
        <f t="shared" si="491"/>
        <v>4</v>
      </c>
      <c r="G1995" s="14">
        <f t="shared" si="487"/>
        <v>3</v>
      </c>
      <c r="H1995" s="14">
        <f t="shared" si="492"/>
        <v>3</v>
      </c>
      <c r="I1995" s="14">
        <f t="shared" si="492"/>
        <v>1</v>
      </c>
      <c r="J1995" s="14">
        <f t="shared" si="492"/>
        <v>2</v>
      </c>
      <c r="K1995" s="14">
        <f t="shared" si="492"/>
        <v>1</v>
      </c>
      <c r="L1995" s="14" t="str">
        <f t="shared" si="493"/>
        <v>3.3.1.2.1</v>
      </c>
      <c r="M1995" s="15" t="str">
        <f t="shared" si="494"/>
        <v>--</v>
      </c>
      <c r="N1995" s="14" t="str">
        <f t="shared" si="495"/>
        <v/>
      </c>
      <c r="O1995" s="15" t="str">
        <f t="shared" si="488"/>
        <v/>
      </c>
      <c r="P1995" s="15" t="str">
        <f>IF(N1995=1,FLOOR(MAX($P$4:P1994),1)+1,IF(AND(P1994&lt;&gt;"",O1994&lt;&gt;1),MAX($P$4:P1994)+0.1,""))</f>
        <v/>
      </c>
      <c r="Q1995" s="5">
        <f>ROW()</f>
        <v>1995</v>
      </c>
    </row>
    <row r="1996" spans="1:17" x14ac:dyDescent="0.3">
      <c r="A1996" s="1" t="s">
        <v>45</v>
      </c>
      <c r="B1996" s="5"/>
      <c r="C1996" s="14">
        <f t="shared" si="489"/>
        <v>0</v>
      </c>
      <c r="D1996" s="14">
        <f t="shared" si="489"/>
        <v>0</v>
      </c>
      <c r="E1996" s="14" t="str">
        <f t="shared" si="490"/>
        <v/>
      </c>
      <c r="F1996" s="14">
        <f t="shared" si="491"/>
        <v>4</v>
      </c>
      <c r="G1996" s="14">
        <f t="shared" si="487"/>
        <v>3</v>
      </c>
      <c r="H1996" s="14">
        <f t="shared" si="492"/>
        <v>3</v>
      </c>
      <c r="I1996" s="14">
        <f t="shared" si="492"/>
        <v>1</v>
      </c>
      <c r="J1996" s="14">
        <f t="shared" si="492"/>
        <v>2</v>
      </c>
      <c r="K1996" s="14">
        <f t="shared" si="492"/>
        <v>1</v>
      </c>
      <c r="L1996" s="14" t="str">
        <f t="shared" si="493"/>
        <v>3.3.1.2.1</v>
      </c>
      <c r="M1996" s="15" t="str">
        <f t="shared" si="494"/>
        <v>--</v>
      </c>
      <c r="N1996" s="14" t="str">
        <f t="shared" si="495"/>
        <v/>
      </c>
      <c r="O1996" s="15" t="str">
        <f t="shared" si="488"/>
        <v/>
      </c>
      <c r="P1996" s="15" t="str">
        <f>IF(N1996=1,FLOOR(MAX($P$4:P1995),1)+1,IF(AND(P1995&lt;&gt;"",O1995&lt;&gt;1),MAX($P$4:P1995)+0.1,""))</f>
        <v/>
      </c>
      <c r="Q1996" s="5">
        <f>ROW()</f>
        <v>1996</v>
      </c>
    </row>
    <row r="1997" spans="1:17" x14ac:dyDescent="0.3">
      <c r="A1997" s="1" t="s">
        <v>1186</v>
      </c>
      <c r="B1997" s="5"/>
      <c r="C1997" s="14">
        <f t="shared" si="489"/>
        <v>0</v>
      </c>
      <c r="D1997" s="14">
        <f t="shared" si="489"/>
        <v>0</v>
      </c>
      <c r="E1997" s="14" t="str">
        <f t="shared" si="490"/>
        <v/>
      </c>
      <c r="F1997" s="14">
        <f t="shared" si="491"/>
        <v>4</v>
      </c>
      <c r="G1997" s="14">
        <f t="shared" si="487"/>
        <v>3</v>
      </c>
      <c r="H1997" s="14">
        <f t="shared" si="492"/>
        <v>3</v>
      </c>
      <c r="I1997" s="14">
        <f t="shared" si="492"/>
        <v>1</v>
      </c>
      <c r="J1997" s="14">
        <f t="shared" si="492"/>
        <v>2</v>
      </c>
      <c r="K1997" s="14">
        <f t="shared" si="492"/>
        <v>1</v>
      </c>
      <c r="L1997" s="14" t="str">
        <f t="shared" si="493"/>
        <v>3.3.1.2.1</v>
      </c>
      <c r="M1997" s="15" t="str">
        <f t="shared" si="494"/>
        <v>--</v>
      </c>
      <c r="N1997" s="14" t="str">
        <f t="shared" si="495"/>
        <v/>
      </c>
      <c r="O1997" s="15" t="str">
        <f t="shared" si="488"/>
        <v/>
      </c>
      <c r="P1997" s="15" t="str">
        <f>IF(N1997=1,FLOOR(MAX($P$4:P1996),1)+1,IF(AND(P1996&lt;&gt;"",O1996&lt;&gt;1),MAX($P$4:P1996)+0.1,""))</f>
        <v/>
      </c>
      <c r="Q1997" s="5">
        <f>ROW()</f>
        <v>1997</v>
      </c>
    </row>
    <row r="1998" spans="1:17" x14ac:dyDescent="0.3">
      <c r="A1998" s="1" t="s">
        <v>1215</v>
      </c>
      <c r="B1998" s="5"/>
      <c r="C1998" s="14">
        <f t="shared" si="489"/>
        <v>0</v>
      </c>
      <c r="D1998" s="14">
        <f t="shared" si="489"/>
        <v>0</v>
      </c>
      <c r="E1998" s="14" t="str">
        <f t="shared" si="490"/>
        <v/>
      </c>
      <c r="F1998" s="14">
        <f t="shared" si="491"/>
        <v>4</v>
      </c>
      <c r="G1998" s="14">
        <f t="shared" si="487"/>
        <v>3</v>
      </c>
      <c r="H1998" s="14">
        <f t="shared" si="492"/>
        <v>3</v>
      </c>
      <c r="I1998" s="14">
        <f t="shared" si="492"/>
        <v>1</v>
      </c>
      <c r="J1998" s="14">
        <f t="shared" si="492"/>
        <v>2</v>
      </c>
      <c r="K1998" s="14">
        <f t="shared" si="492"/>
        <v>1</v>
      </c>
      <c r="L1998" s="14" t="str">
        <f t="shared" si="493"/>
        <v>3.3.1.2.1</v>
      </c>
      <c r="M1998" s="15" t="str">
        <f t="shared" si="494"/>
        <v>--</v>
      </c>
      <c r="N1998" s="14" t="str">
        <f t="shared" si="495"/>
        <v/>
      </c>
      <c r="O1998" s="15" t="str">
        <f t="shared" si="488"/>
        <v/>
      </c>
      <c r="P1998" s="15" t="str">
        <f>IF(N1998=1,FLOOR(MAX($P$4:P1997),1)+1,IF(AND(P1997&lt;&gt;"",O1997&lt;&gt;1),MAX($P$4:P1997)+0.1,""))</f>
        <v/>
      </c>
      <c r="Q1998" s="5">
        <f>ROW()</f>
        <v>1998</v>
      </c>
    </row>
    <row r="1999" spans="1:17" x14ac:dyDescent="0.3">
      <c r="A1999" s="1" t="s">
        <v>1202</v>
      </c>
      <c r="B1999" s="5"/>
      <c r="C1999" s="14">
        <f t="shared" si="489"/>
        <v>0</v>
      </c>
      <c r="D1999" s="14">
        <f t="shared" si="489"/>
        <v>0</v>
      </c>
      <c r="E1999" s="14" t="str">
        <f t="shared" si="490"/>
        <v/>
      </c>
      <c r="F1999" s="14">
        <f t="shared" si="491"/>
        <v>4</v>
      </c>
      <c r="G1999" s="14">
        <f t="shared" si="487"/>
        <v>3</v>
      </c>
      <c r="H1999" s="14">
        <f t="shared" si="492"/>
        <v>3</v>
      </c>
      <c r="I1999" s="14">
        <f t="shared" si="492"/>
        <v>1</v>
      </c>
      <c r="J1999" s="14">
        <f t="shared" si="492"/>
        <v>2</v>
      </c>
      <c r="K1999" s="14">
        <f t="shared" si="492"/>
        <v>1</v>
      </c>
      <c r="L1999" s="14" t="str">
        <f t="shared" si="493"/>
        <v>3.3.1.2.1</v>
      </c>
      <c r="M1999" s="15" t="str">
        <f t="shared" si="494"/>
        <v>--</v>
      </c>
      <c r="N1999" s="14" t="str">
        <f t="shared" si="495"/>
        <v/>
      </c>
      <c r="O1999" s="15" t="str">
        <f t="shared" si="488"/>
        <v/>
      </c>
      <c r="P1999" s="15" t="str">
        <f>IF(N1999=1,FLOOR(MAX($P$4:P1998),1)+1,IF(AND(P1998&lt;&gt;"",O1998&lt;&gt;1),MAX($P$4:P1998)+0.1,""))</f>
        <v/>
      </c>
      <c r="Q1999" s="5">
        <f>ROW()</f>
        <v>1999</v>
      </c>
    </row>
    <row r="2000" spans="1:17" x14ac:dyDescent="0.3">
      <c r="A2000" s="1" t="s">
        <v>43</v>
      </c>
      <c r="B2000" s="5"/>
      <c r="C2000" s="14">
        <f t="shared" si="489"/>
        <v>0</v>
      </c>
      <c r="D2000" s="14">
        <f t="shared" si="489"/>
        <v>0</v>
      </c>
      <c r="E2000" s="14" t="str">
        <f t="shared" si="490"/>
        <v/>
      </c>
      <c r="F2000" s="14">
        <f t="shared" si="491"/>
        <v>4</v>
      </c>
      <c r="G2000" s="14">
        <f t="shared" si="487"/>
        <v>3</v>
      </c>
      <c r="H2000" s="14">
        <f t="shared" si="492"/>
        <v>3</v>
      </c>
      <c r="I2000" s="14">
        <f t="shared" si="492"/>
        <v>1</v>
      </c>
      <c r="J2000" s="14">
        <f t="shared" si="492"/>
        <v>2</v>
      </c>
      <c r="K2000" s="14">
        <f t="shared" si="492"/>
        <v>1</v>
      </c>
      <c r="L2000" s="14" t="str">
        <f t="shared" si="493"/>
        <v>3.3.1.2.1</v>
      </c>
      <c r="M2000" s="15" t="str">
        <f t="shared" si="494"/>
        <v>--</v>
      </c>
      <c r="N2000" s="14" t="str">
        <f t="shared" si="495"/>
        <v/>
      </c>
      <c r="O2000" s="15" t="str">
        <f t="shared" si="488"/>
        <v/>
      </c>
      <c r="P2000" s="15" t="str">
        <f>IF(N2000=1,FLOOR(MAX($P$4:P1999),1)+1,IF(AND(P1999&lt;&gt;"",O1999&lt;&gt;1),MAX($P$4:P1999)+0.1,""))</f>
        <v/>
      </c>
      <c r="Q2000" s="5">
        <f>ROW()</f>
        <v>2000</v>
      </c>
    </row>
    <row r="2001" spans="1:17" x14ac:dyDescent="0.3">
      <c r="A2001" s="1" t="s">
        <v>1215</v>
      </c>
      <c r="B2001" s="5"/>
      <c r="C2001" s="14">
        <f t="shared" si="489"/>
        <v>0</v>
      </c>
      <c r="D2001" s="14">
        <f t="shared" si="489"/>
        <v>0</v>
      </c>
      <c r="E2001" s="14" t="str">
        <f t="shared" si="490"/>
        <v/>
      </c>
      <c r="F2001" s="14">
        <f t="shared" si="491"/>
        <v>4</v>
      </c>
      <c r="G2001" s="14">
        <f t="shared" si="487"/>
        <v>3</v>
      </c>
      <c r="H2001" s="14">
        <f t="shared" si="492"/>
        <v>3</v>
      </c>
      <c r="I2001" s="14">
        <f t="shared" si="492"/>
        <v>1</v>
      </c>
      <c r="J2001" s="14">
        <f t="shared" si="492"/>
        <v>2</v>
      </c>
      <c r="K2001" s="14">
        <f t="shared" si="492"/>
        <v>1</v>
      </c>
      <c r="L2001" s="14" t="str">
        <f t="shared" si="493"/>
        <v>3.3.1.2.1</v>
      </c>
      <c r="M2001" s="15" t="str">
        <f t="shared" si="494"/>
        <v>--</v>
      </c>
      <c r="N2001" s="14" t="str">
        <f t="shared" si="495"/>
        <v/>
      </c>
      <c r="O2001" s="15" t="str">
        <f t="shared" si="488"/>
        <v/>
      </c>
      <c r="P2001" s="15" t="str">
        <f>IF(N2001=1,FLOOR(MAX($P$4:P2000),1)+1,IF(AND(P2000&lt;&gt;"",O2000&lt;&gt;1),MAX($P$4:P2000)+0.1,""))</f>
        <v/>
      </c>
      <c r="Q2001" s="5">
        <f>ROW()</f>
        <v>2001</v>
      </c>
    </row>
    <row r="2002" spans="1:17" x14ac:dyDescent="0.3">
      <c r="A2002" s="1" t="s">
        <v>1200</v>
      </c>
      <c r="B2002" s="5"/>
      <c r="C2002" s="14">
        <f t="shared" si="489"/>
        <v>0</v>
      </c>
      <c r="D2002" s="14">
        <f t="shared" si="489"/>
        <v>0</v>
      </c>
      <c r="E2002" s="14" t="str">
        <f t="shared" si="490"/>
        <v/>
      </c>
      <c r="F2002" s="14">
        <f t="shared" si="491"/>
        <v>4</v>
      </c>
      <c r="G2002" s="14">
        <f t="shared" si="487"/>
        <v>3</v>
      </c>
      <c r="H2002" s="14">
        <f t="shared" si="492"/>
        <v>3</v>
      </c>
      <c r="I2002" s="14">
        <f t="shared" si="492"/>
        <v>1</v>
      </c>
      <c r="J2002" s="14">
        <f t="shared" si="492"/>
        <v>2</v>
      </c>
      <c r="K2002" s="14">
        <f t="shared" si="492"/>
        <v>1</v>
      </c>
      <c r="L2002" s="14" t="str">
        <f t="shared" si="493"/>
        <v>3.3.1.2.1</v>
      </c>
      <c r="M2002" s="15" t="str">
        <f t="shared" si="494"/>
        <v>--</v>
      </c>
      <c r="N2002" s="14" t="str">
        <f t="shared" si="495"/>
        <v/>
      </c>
      <c r="O2002" s="15" t="str">
        <f t="shared" si="488"/>
        <v/>
      </c>
      <c r="P2002" s="15" t="str">
        <f>IF(N2002=1,FLOOR(MAX($P$4:P2001),1)+1,IF(AND(P2001&lt;&gt;"",O2001&lt;&gt;1),MAX($P$4:P2001)+0.1,""))</f>
        <v/>
      </c>
      <c r="Q2002" s="5">
        <f>ROW()</f>
        <v>2002</v>
      </c>
    </row>
    <row r="2003" spans="1:17" x14ac:dyDescent="0.3">
      <c r="A2003" s="1" t="s">
        <v>43</v>
      </c>
      <c r="B2003" s="5"/>
      <c r="C2003" s="14">
        <f t="shared" si="489"/>
        <v>0</v>
      </c>
      <c r="D2003" s="14">
        <f t="shared" si="489"/>
        <v>0</v>
      </c>
      <c r="E2003" s="14" t="str">
        <f t="shared" si="490"/>
        <v/>
      </c>
      <c r="F2003" s="14">
        <f t="shared" si="491"/>
        <v>4</v>
      </c>
      <c r="G2003" s="14">
        <f t="shared" si="487"/>
        <v>3</v>
      </c>
      <c r="H2003" s="14">
        <f t="shared" si="492"/>
        <v>3</v>
      </c>
      <c r="I2003" s="14">
        <f t="shared" si="492"/>
        <v>1</v>
      </c>
      <c r="J2003" s="14">
        <f t="shared" si="492"/>
        <v>2</v>
      </c>
      <c r="K2003" s="14">
        <f t="shared" si="492"/>
        <v>1</v>
      </c>
      <c r="L2003" s="14" t="str">
        <f t="shared" si="493"/>
        <v>3.3.1.2.1</v>
      </c>
      <c r="M2003" s="15" t="str">
        <f t="shared" si="494"/>
        <v>--</v>
      </c>
      <c r="N2003" s="14" t="str">
        <f t="shared" si="495"/>
        <v/>
      </c>
      <c r="O2003" s="15" t="str">
        <f t="shared" si="488"/>
        <v/>
      </c>
      <c r="P2003" s="15" t="str">
        <f>IF(N2003=1,FLOOR(MAX($P$4:P2002),1)+1,IF(AND(P2002&lt;&gt;"",O2002&lt;&gt;1),MAX($P$4:P2002)+0.1,""))</f>
        <v/>
      </c>
      <c r="Q2003" s="5">
        <f>ROW()</f>
        <v>2003</v>
      </c>
    </row>
    <row r="2004" spans="1:17" x14ac:dyDescent="0.3">
      <c r="A2004" s="1" t="s">
        <v>45</v>
      </c>
      <c r="B2004" s="5"/>
      <c r="C2004" s="14">
        <f t="shared" si="489"/>
        <v>0</v>
      </c>
      <c r="D2004" s="14">
        <f t="shared" si="489"/>
        <v>0</v>
      </c>
      <c r="E2004" s="14" t="str">
        <f t="shared" si="490"/>
        <v/>
      </c>
      <c r="F2004" s="14">
        <f t="shared" si="491"/>
        <v>4</v>
      </c>
      <c r="G2004" s="14">
        <f t="shared" si="487"/>
        <v>3</v>
      </c>
      <c r="H2004" s="14">
        <f t="shared" si="492"/>
        <v>3</v>
      </c>
      <c r="I2004" s="14">
        <f t="shared" si="492"/>
        <v>1</v>
      </c>
      <c r="J2004" s="14">
        <f t="shared" si="492"/>
        <v>2</v>
      </c>
      <c r="K2004" s="14">
        <f t="shared" si="492"/>
        <v>1</v>
      </c>
      <c r="L2004" s="14" t="str">
        <f t="shared" si="493"/>
        <v>3.3.1.2.1</v>
      </c>
      <c r="M2004" s="15" t="str">
        <f t="shared" si="494"/>
        <v>--</v>
      </c>
      <c r="N2004" s="14" t="str">
        <f t="shared" si="495"/>
        <v/>
      </c>
      <c r="O2004" s="15" t="str">
        <f t="shared" si="488"/>
        <v/>
      </c>
      <c r="P2004" s="15" t="str">
        <f>IF(N2004=1,FLOOR(MAX($P$4:P2003),1)+1,IF(AND(P2003&lt;&gt;"",O2003&lt;&gt;1),MAX($P$4:P2003)+0.1,""))</f>
        <v/>
      </c>
      <c r="Q2004" s="5">
        <f>ROW()</f>
        <v>2004</v>
      </c>
    </row>
    <row r="2005" spans="1:17" x14ac:dyDescent="0.3">
      <c r="A2005" s="1" t="s">
        <v>1203</v>
      </c>
      <c r="B2005" s="5"/>
      <c r="C2005" s="14">
        <f t="shared" si="489"/>
        <v>0</v>
      </c>
      <c r="D2005" s="14">
        <f t="shared" si="489"/>
        <v>0</v>
      </c>
      <c r="E2005" s="14" t="str">
        <f t="shared" si="490"/>
        <v/>
      </c>
      <c r="F2005" s="14">
        <f t="shared" si="491"/>
        <v>4</v>
      </c>
      <c r="G2005" s="14">
        <f t="shared" si="487"/>
        <v>3</v>
      </c>
      <c r="H2005" s="14">
        <f t="shared" si="492"/>
        <v>3</v>
      </c>
      <c r="I2005" s="14">
        <f t="shared" si="492"/>
        <v>1</v>
      </c>
      <c r="J2005" s="14">
        <f t="shared" si="492"/>
        <v>2</v>
      </c>
      <c r="K2005" s="14">
        <f t="shared" si="492"/>
        <v>1</v>
      </c>
      <c r="L2005" s="14" t="str">
        <f t="shared" si="493"/>
        <v>3.3.1.2.1</v>
      </c>
      <c r="M2005" s="15" t="str">
        <f t="shared" si="494"/>
        <v>--</v>
      </c>
      <c r="N2005" s="14" t="str">
        <f t="shared" si="495"/>
        <v/>
      </c>
      <c r="O2005" s="15" t="str">
        <f t="shared" si="488"/>
        <v/>
      </c>
      <c r="P2005" s="15" t="str">
        <f>IF(N2005=1,FLOOR(MAX($P$4:P2004),1)+1,IF(AND(P2004&lt;&gt;"",O2004&lt;&gt;1),MAX($P$4:P2004)+0.1,""))</f>
        <v/>
      </c>
      <c r="Q2005" s="5">
        <f>ROW()</f>
        <v>2005</v>
      </c>
    </row>
    <row r="2006" spans="1:17" x14ac:dyDescent="0.3">
      <c r="A2006" s="1" t="s">
        <v>1215</v>
      </c>
      <c r="B2006" s="5"/>
      <c r="C2006" s="14">
        <f t="shared" si="489"/>
        <v>0</v>
      </c>
      <c r="D2006" s="14">
        <f t="shared" si="489"/>
        <v>0</v>
      </c>
      <c r="E2006" s="14" t="str">
        <f t="shared" si="490"/>
        <v/>
      </c>
      <c r="F2006" s="14">
        <f t="shared" si="491"/>
        <v>4</v>
      </c>
      <c r="G2006" s="14">
        <f t="shared" si="487"/>
        <v>3</v>
      </c>
      <c r="H2006" s="14">
        <f t="shared" ref="H2006:K2021" si="496">IF(G2006&lt;&gt;G2005,0,IF(AND(($F2005-$D2006)=(H$3-1),$F2006=H$3),H2005+1,H2005))</f>
        <v>3</v>
      </c>
      <c r="I2006" s="14">
        <f t="shared" si="496"/>
        <v>1</v>
      </c>
      <c r="J2006" s="14">
        <f t="shared" si="496"/>
        <v>2</v>
      </c>
      <c r="K2006" s="14">
        <f t="shared" si="496"/>
        <v>1</v>
      </c>
      <c r="L2006" s="14" t="str">
        <f t="shared" si="493"/>
        <v>3.3.1.2.1</v>
      </c>
      <c r="M2006" s="15" t="str">
        <f t="shared" si="494"/>
        <v>--</v>
      </c>
      <c r="N2006" s="14" t="str">
        <f t="shared" si="495"/>
        <v/>
      </c>
      <c r="O2006" s="15" t="str">
        <f t="shared" si="488"/>
        <v/>
      </c>
      <c r="P2006" s="15" t="str">
        <f>IF(N2006=1,FLOOR(MAX($P$4:P2005),1)+1,IF(AND(P2005&lt;&gt;"",O2005&lt;&gt;1),MAX($P$4:P2005)+0.1,""))</f>
        <v/>
      </c>
      <c r="Q2006" s="5">
        <f>ROW()</f>
        <v>2006</v>
      </c>
    </row>
    <row r="2007" spans="1:17" x14ac:dyDescent="0.3">
      <c r="A2007" s="1" t="s">
        <v>1204</v>
      </c>
      <c r="B2007" s="5"/>
      <c r="C2007" s="14">
        <f t="shared" si="489"/>
        <v>0</v>
      </c>
      <c r="D2007" s="14">
        <f t="shared" si="489"/>
        <v>0</v>
      </c>
      <c r="E2007" s="14" t="str">
        <f t="shared" si="490"/>
        <v/>
      </c>
      <c r="F2007" s="14">
        <f t="shared" si="491"/>
        <v>4</v>
      </c>
      <c r="G2007" s="14">
        <f t="shared" si="487"/>
        <v>3</v>
      </c>
      <c r="H2007" s="14">
        <f t="shared" si="496"/>
        <v>3</v>
      </c>
      <c r="I2007" s="14">
        <f t="shared" si="496"/>
        <v>1</v>
      </c>
      <c r="J2007" s="14">
        <f t="shared" si="496"/>
        <v>2</v>
      </c>
      <c r="K2007" s="14">
        <f t="shared" si="496"/>
        <v>1</v>
      </c>
      <c r="L2007" s="14" t="str">
        <f t="shared" si="493"/>
        <v>3.3.1.2.1</v>
      </c>
      <c r="M2007" s="15" t="str">
        <f t="shared" si="494"/>
        <v>--</v>
      </c>
      <c r="N2007" s="14" t="str">
        <f t="shared" si="495"/>
        <v/>
      </c>
      <c r="O2007" s="15" t="str">
        <f t="shared" si="488"/>
        <v/>
      </c>
      <c r="P2007" s="15" t="str">
        <f>IF(N2007=1,FLOOR(MAX($P$4:P2006),1)+1,IF(AND(P2006&lt;&gt;"",O2006&lt;&gt;1),MAX($P$4:P2006)+0.1,""))</f>
        <v/>
      </c>
      <c r="Q2007" s="5">
        <f>ROW()</f>
        <v>2007</v>
      </c>
    </row>
    <row r="2008" spans="1:17" x14ac:dyDescent="0.3">
      <c r="A2008" s="1" t="s">
        <v>43</v>
      </c>
      <c r="B2008" s="5"/>
      <c r="C2008" s="14">
        <f t="shared" si="489"/>
        <v>0</v>
      </c>
      <c r="D2008" s="14">
        <f t="shared" si="489"/>
        <v>0</v>
      </c>
      <c r="E2008" s="14" t="str">
        <f t="shared" si="490"/>
        <v/>
      </c>
      <c r="F2008" s="14">
        <f t="shared" si="491"/>
        <v>4</v>
      </c>
      <c r="G2008" s="14">
        <f t="shared" si="487"/>
        <v>3</v>
      </c>
      <c r="H2008" s="14">
        <f t="shared" si="496"/>
        <v>3</v>
      </c>
      <c r="I2008" s="14">
        <f t="shared" si="496"/>
        <v>1</v>
      </c>
      <c r="J2008" s="14">
        <f t="shared" si="496"/>
        <v>2</v>
      </c>
      <c r="K2008" s="14">
        <f t="shared" si="496"/>
        <v>1</v>
      </c>
      <c r="L2008" s="14" t="str">
        <f t="shared" si="493"/>
        <v>3.3.1.2.1</v>
      </c>
      <c r="M2008" s="15" t="str">
        <f t="shared" si="494"/>
        <v>--</v>
      </c>
      <c r="N2008" s="14" t="str">
        <f t="shared" si="495"/>
        <v/>
      </c>
      <c r="O2008" s="15" t="str">
        <f t="shared" si="488"/>
        <v/>
      </c>
      <c r="P2008" s="15" t="str">
        <f>IF(N2008=1,FLOOR(MAX($P$4:P2007),1)+1,IF(AND(P2007&lt;&gt;"",O2007&lt;&gt;1),MAX($P$4:P2007)+0.1,""))</f>
        <v/>
      </c>
      <c r="Q2008" s="5">
        <f>ROW()</f>
        <v>2008</v>
      </c>
    </row>
    <row r="2009" spans="1:17" x14ac:dyDescent="0.3">
      <c r="A2009" s="1" t="s">
        <v>1215</v>
      </c>
      <c r="B2009" s="5"/>
      <c r="C2009" s="14">
        <f t="shared" si="489"/>
        <v>0</v>
      </c>
      <c r="D2009" s="14">
        <f t="shared" si="489"/>
        <v>0</v>
      </c>
      <c r="E2009" s="14" t="str">
        <f t="shared" si="490"/>
        <v/>
      </c>
      <c r="F2009" s="14">
        <f t="shared" si="491"/>
        <v>4</v>
      </c>
      <c r="G2009" s="14">
        <f t="shared" si="487"/>
        <v>3</v>
      </c>
      <c r="H2009" s="14">
        <f t="shared" si="496"/>
        <v>3</v>
      </c>
      <c r="I2009" s="14">
        <f t="shared" si="496"/>
        <v>1</v>
      </c>
      <c r="J2009" s="14">
        <f t="shared" si="496"/>
        <v>2</v>
      </c>
      <c r="K2009" s="14">
        <f t="shared" si="496"/>
        <v>1</v>
      </c>
      <c r="L2009" s="14" t="str">
        <f t="shared" si="493"/>
        <v>3.3.1.2.1</v>
      </c>
      <c r="M2009" s="15" t="str">
        <f t="shared" si="494"/>
        <v>--</v>
      </c>
      <c r="N2009" s="14" t="str">
        <f t="shared" si="495"/>
        <v/>
      </c>
      <c r="O2009" s="15" t="str">
        <f t="shared" si="488"/>
        <v/>
      </c>
      <c r="P2009" s="15" t="str">
        <f>IF(N2009=1,FLOOR(MAX($P$4:P2008),1)+1,IF(AND(P2008&lt;&gt;"",O2008&lt;&gt;1),MAX($P$4:P2008)+0.1,""))</f>
        <v/>
      </c>
      <c r="Q2009" s="5">
        <f>ROW()</f>
        <v>2009</v>
      </c>
    </row>
    <row r="2010" spans="1:17" x14ac:dyDescent="0.3">
      <c r="A2010" s="1" t="s">
        <v>1205</v>
      </c>
      <c r="B2010" s="5"/>
      <c r="C2010" s="14">
        <f t="shared" si="489"/>
        <v>0</v>
      </c>
      <c r="D2010" s="14">
        <f t="shared" si="489"/>
        <v>0</v>
      </c>
      <c r="E2010" s="14" t="str">
        <f t="shared" si="490"/>
        <v/>
      </c>
      <c r="F2010" s="14">
        <f t="shared" si="491"/>
        <v>4</v>
      </c>
      <c r="G2010" s="14">
        <f t="shared" si="487"/>
        <v>3</v>
      </c>
      <c r="H2010" s="14">
        <f t="shared" si="496"/>
        <v>3</v>
      </c>
      <c r="I2010" s="14">
        <f t="shared" si="496"/>
        <v>1</v>
      </c>
      <c r="J2010" s="14">
        <f t="shared" si="496"/>
        <v>2</v>
      </c>
      <c r="K2010" s="14">
        <f t="shared" si="496"/>
        <v>1</v>
      </c>
      <c r="L2010" s="14" t="str">
        <f t="shared" si="493"/>
        <v>3.3.1.2.1</v>
      </c>
      <c r="M2010" s="15" t="str">
        <f t="shared" si="494"/>
        <v>--</v>
      </c>
      <c r="N2010" s="14" t="str">
        <f t="shared" si="495"/>
        <v/>
      </c>
      <c r="O2010" s="15" t="str">
        <f t="shared" si="488"/>
        <v/>
      </c>
      <c r="P2010" s="15" t="str">
        <f>IF(N2010=1,FLOOR(MAX($P$4:P2009),1)+1,IF(AND(P2009&lt;&gt;"",O2009&lt;&gt;1),MAX($P$4:P2009)+0.1,""))</f>
        <v/>
      </c>
      <c r="Q2010" s="5">
        <f>ROW()</f>
        <v>2010</v>
      </c>
    </row>
    <row r="2011" spans="1:17" x14ac:dyDescent="0.3">
      <c r="A2011" s="1" t="s">
        <v>43</v>
      </c>
      <c r="B2011" s="5"/>
      <c r="C2011" s="14">
        <f t="shared" si="489"/>
        <v>0</v>
      </c>
      <c r="D2011" s="14">
        <f t="shared" si="489"/>
        <v>0</v>
      </c>
      <c r="E2011" s="14" t="str">
        <f t="shared" si="490"/>
        <v/>
      </c>
      <c r="F2011" s="14">
        <f t="shared" si="491"/>
        <v>4</v>
      </c>
      <c r="G2011" s="14">
        <f t="shared" si="487"/>
        <v>3</v>
      </c>
      <c r="H2011" s="14">
        <f t="shared" si="496"/>
        <v>3</v>
      </c>
      <c r="I2011" s="14">
        <f t="shared" si="496"/>
        <v>1</v>
      </c>
      <c r="J2011" s="14">
        <f t="shared" si="496"/>
        <v>2</v>
      </c>
      <c r="K2011" s="14">
        <f t="shared" si="496"/>
        <v>1</v>
      </c>
      <c r="L2011" s="14" t="str">
        <f t="shared" si="493"/>
        <v>3.3.1.2.1</v>
      </c>
      <c r="M2011" s="15" t="str">
        <f t="shared" si="494"/>
        <v>--</v>
      </c>
      <c r="N2011" s="14" t="str">
        <f t="shared" si="495"/>
        <v/>
      </c>
      <c r="O2011" s="15" t="str">
        <f t="shared" si="488"/>
        <v/>
      </c>
      <c r="P2011" s="15" t="str">
        <f>IF(N2011=1,FLOOR(MAX($P$4:P2010),1)+1,IF(AND(P2010&lt;&gt;"",O2010&lt;&gt;1),MAX($P$4:P2010)+0.1,""))</f>
        <v/>
      </c>
      <c r="Q2011" s="5">
        <f>ROW()</f>
        <v>2011</v>
      </c>
    </row>
    <row r="2012" spans="1:17" x14ac:dyDescent="0.3">
      <c r="A2012" s="1" t="s">
        <v>45</v>
      </c>
      <c r="B2012" s="5"/>
      <c r="C2012" s="14">
        <f t="shared" si="489"/>
        <v>0</v>
      </c>
      <c r="D2012" s="14">
        <f t="shared" si="489"/>
        <v>0</v>
      </c>
      <c r="E2012" s="14" t="str">
        <f t="shared" si="490"/>
        <v/>
      </c>
      <c r="F2012" s="14">
        <f t="shared" si="491"/>
        <v>4</v>
      </c>
      <c r="G2012" s="14">
        <f t="shared" si="487"/>
        <v>3</v>
      </c>
      <c r="H2012" s="14">
        <f t="shared" si="496"/>
        <v>3</v>
      </c>
      <c r="I2012" s="14">
        <f t="shared" si="496"/>
        <v>1</v>
      </c>
      <c r="J2012" s="14">
        <f t="shared" si="496"/>
        <v>2</v>
      </c>
      <c r="K2012" s="14">
        <f t="shared" si="496"/>
        <v>1</v>
      </c>
      <c r="L2012" s="14" t="str">
        <f t="shared" si="493"/>
        <v>3.3.1.2.1</v>
      </c>
      <c r="M2012" s="15" t="str">
        <f t="shared" si="494"/>
        <v>--</v>
      </c>
      <c r="N2012" s="14" t="str">
        <f t="shared" si="495"/>
        <v/>
      </c>
      <c r="O2012" s="15" t="str">
        <f t="shared" si="488"/>
        <v/>
      </c>
      <c r="P2012" s="15" t="str">
        <f>IF(N2012=1,FLOOR(MAX($P$4:P2011),1)+1,IF(AND(P2011&lt;&gt;"",O2011&lt;&gt;1),MAX($P$4:P2011)+0.1,""))</f>
        <v/>
      </c>
      <c r="Q2012" s="5">
        <f>ROW()</f>
        <v>2012</v>
      </c>
    </row>
    <row r="2013" spans="1:17" x14ac:dyDescent="0.3">
      <c r="A2013" s="1" t="s">
        <v>1206</v>
      </c>
      <c r="B2013" s="5"/>
      <c r="C2013" s="14">
        <f t="shared" si="489"/>
        <v>0</v>
      </c>
      <c r="D2013" s="14">
        <f t="shared" si="489"/>
        <v>0</v>
      </c>
      <c r="E2013" s="14" t="str">
        <f t="shared" si="490"/>
        <v/>
      </c>
      <c r="F2013" s="14">
        <f t="shared" si="491"/>
        <v>4</v>
      </c>
      <c r="G2013" s="14">
        <f t="shared" si="487"/>
        <v>3</v>
      </c>
      <c r="H2013" s="14">
        <f t="shared" si="496"/>
        <v>3</v>
      </c>
      <c r="I2013" s="14">
        <f t="shared" si="496"/>
        <v>1</v>
      </c>
      <c r="J2013" s="14">
        <f t="shared" si="496"/>
        <v>2</v>
      </c>
      <c r="K2013" s="14">
        <f t="shared" si="496"/>
        <v>1</v>
      </c>
      <c r="L2013" s="14" t="str">
        <f t="shared" si="493"/>
        <v>3.3.1.2.1</v>
      </c>
      <c r="M2013" s="15" t="str">
        <f t="shared" si="494"/>
        <v>--</v>
      </c>
      <c r="N2013" s="14" t="str">
        <f t="shared" si="495"/>
        <v/>
      </c>
      <c r="O2013" s="15" t="str">
        <f t="shared" si="488"/>
        <v/>
      </c>
      <c r="P2013" s="15" t="str">
        <f>IF(N2013=1,FLOOR(MAX($P$4:P2012),1)+1,IF(AND(P2012&lt;&gt;"",O2012&lt;&gt;1),MAX($P$4:P2012)+0.1,""))</f>
        <v/>
      </c>
      <c r="Q2013" s="5">
        <f>ROW()</f>
        <v>2013</v>
      </c>
    </row>
    <row r="2014" spans="1:17" x14ac:dyDescent="0.3">
      <c r="A2014" s="1" t="s">
        <v>1212</v>
      </c>
      <c r="B2014" s="5"/>
      <c r="C2014" s="14">
        <f t="shared" si="489"/>
        <v>0</v>
      </c>
      <c r="D2014" s="14">
        <f t="shared" si="489"/>
        <v>0</v>
      </c>
      <c r="E2014" s="14" t="str">
        <f t="shared" si="490"/>
        <v/>
      </c>
      <c r="F2014" s="14">
        <f t="shared" si="491"/>
        <v>4</v>
      </c>
      <c r="G2014" s="14">
        <f t="shared" si="487"/>
        <v>3</v>
      </c>
      <c r="H2014" s="14">
        <f t="shared" si="496"/>
        <v>3</v>
      </c>
      <c r="I2014" s="14">
        <f t="shared" si="496"/>
        <v>1</v>
      </c>
      <c r="J2014" s="14">
        <f t="shared" si="496"/>
        <v>2</v>
      </c>
      <c r="K2014" s="14">
        <f t="shared" si="496"/>
        <v>1</v>
      </c>
      <c r="L2014" s="14" t="str">
        <f t="shared" si="493"/>
        <v>3.3.1.2.1</v>
      </c>
      <c r="M2014" s="15" t="str">
        <f t="shared" si="494"/>
        <v>--</v>
      </c>
      <c r="N2014" s="14" t="str">
        <f t="shared" si="495"/>
        <v/>
      </c>
      <c r="O2014" s="15" t="str">
        <f t="shared" si="488"/>
        <v/>
      </c>
      <c r="P2014" s="15" t="str">
        <f>IF(N2014=1,FLOOR(MAX($P$4:P2013),1)+1,IF(AND(P2013&lt;&gt;"",O2013&lt;&gt;1),MAX($P$4:P2013)+0.1,""))</f>
        <v/>
      </c>
      <c r="Q2014" s="5">
        <f>ROW()</f>
        <v>2014</v>
      </c>
    </row>
    <row r="2015" spans="1:17" x14ac:dyDescent="0.3">
      <c r="A2015" s="1" t="s">
        <v>1207</v>
      </c>
      <c r="B2015" s="5"/>
      <c r="C2015" s="14">
        <f t="shared" si="489"/>
        <v>0</v>
      </c>
      <c r="D2015" s="14">
        <f t="shared" si="489"/>
        <v>0</v>
      </c>
      <c r="E2015" s="14" t="str">
        <f t="shared" si="490"/>
        <v/>
      </c>
      <c r="F2015" s="14">
        <f t="shared" si="491"/>
        <v>4</v>
      </c>
      <c r="G2015" s="14">
        <f t="shared" si="487"/>
        <v>3</v>
      </c>
      <c r="H2015" s="14">
        <f t="shared" si="496"/>
        <v>3</v>
      </c>
      <c r="I2015" s="14">
        <f t="shared" si="496"/>
        <v>1</v>
      </c>
      <c r="J2015" s="14">
        <f t="shared" si="496"/>
        <v>2</v>
      </c>
      <c r="K2015" s="14">
        <f t="shared" si="496"/>
        <v>1</v>
      </c>
      <c r="L2015" s="14" t="str">
        <f t="shared" si="493"/>
        <v>3.3.1.2.1</v>
      </c>
      <c r="M2015" s="15" t="str">
        <f t="shared" si="494"/>
        <v>--</v>
      </c>
      <c r="N2015" s="14" t="str">
        <f t="shared" si="495"/>
        <v/>
      </c>
      <c r="O2015" s="15" t="str">
        <f t="shared" si="488"/>
        <v/>
      </c>
      <c r="P2015" s="15" t="str">
        <f>IF(N2015=1,FLOOR(MAX($P$4:P2014),1)+1,IF(AND(P2014&lt;&gt;"",O2014&lt;&gt;1),MAX($P$4:P2014)+0.1,""))</f>
        <v/>
      </c>
      <c r="Q2015" s="5">
        <f>ROW()</f>
        <v>2015</v>
      </c>
    </row>
    <row r="2016" spans="1:17" x14ac:dyDescent="0.3">
      <c r="A2016" s="1" t="s">
        <v>43</v>
      </c>
      <c r="B2016" s="5"/>
      <c r="C2016" s="14">
        <f t="shared" si="489"/>
        <v>0</v>
      </c>
      <c r="D2016" s="14">
        <f t="shared" si="489"/>
        <v>0</v>
      </c>
      <c r="E2016" s="14" t="str">
        <f t="shared" si="490"/>
        <v/>
      </c>
      <c r="F2016" s="14">
        <f t="shared" si="491"/>
        <v>4</v>
      </c>
      <c r="G2016" s="14">
        <f t="shared" si="487"/>
        <v>3</v>
      </c>
      <c r="H2016" s="14">
        <f t="shared" si="496"/>
        <v>3</v>
      </c>
      <c r="I2016" s="14">
        <f t="shared" si="496"/>
        <v>1</v>
      </c>
      <c r="J2016" s="14">
        <f t="shared" si="496"/>
        <v>2</v>
      </c>
      <c r="K2016" s="14">
        <f t="shared" si="496"/>
        <v>1</v>
      </c>
      <c r="L2016" s="14" t="str">
        <f t="shared" si="493"/>
        <v>3.3.1.2.1</v>
      </c>
      <c r="M2016" s="15" t="str">
        <f t="shared" si="494"/>
        <v>--</v>
      </c>
      <c r="N2016" s="14" t="str">
        <f t="shared" si="495"/>
        <v/>
      </c>
      <c r="O2016" s="15" t="str">
        <f t="shared" si="488"/>
        <v/>
      </c>
      <c r="P2016" s="15" t="str">
        <f>IF(N2016=1,FLOOR(MAX($P$4:P2015),1)+1,IF(AND(P2015&lt;&gt;"",O2015&lt;&gt;1),MAX($P$4:P2015)+0.1,""))</f>
        <v/>
      </c>
      <c r="Q2016" s="5">
        <f>ROW()</f>
        <v>2016</v>
      </c>
    </row>
    <row r="2017" spans="1:17" x14ac:dyDescent="0.3">
      <c r="A2017" s="1" t="s">
        <v>45</v>
      </c>
      <c r="B2017" s="5"/>
      <c r="C2017" s="14">
        <f t="shared" si="489"/>
        <v>0</v>
      </c>
      <c r="D2017" s="14">
        <f t="shared" si="489"/>
        <v>0</v>
      </c>
      <c r="E2017" s="14" t="str">
        <f t="shared" si="490"/>
        <v/>
      </c>
      <c r="F2017" s="14">
        <f t="shared" si="491"/>
        <v>4</v>
      </c>
      <c r="G2017" s="14">
        <f t="shared" si="487"/>
        <v>3</v>
      </c>
      <c r="H2017" s="14">
        <f t="shared" si="496"/>
        <v>3</v>
      </c>
      <c r="I2017" s="14">
        <f t="shared" si="496"/>
        <v>1</v>
      </c>
      <c r="J2017" s="14">
        <f t="shared" si="496"/>
        <v>2</v>
      </c>
      <c r="K2017" s="14">
        <f t="shared" si="496"/>
        <v>1</v>
      </c>
      <c r="L2017" s="14" t="str">
        <f t="shared" si="493"/>
        <v>3.3.1.2.1</v>
      </c>
      <c r="M2017" s="15" t="str">
        <f t="shared" si="494"/>
        <v>--</v>
      </c>
      <c r="N2017" s="14" t="str">
        <f t="shared" si="495"/>
        <v/>
      </c>
      <c r="O2017" s="15" t="str">
        <f t="shared" si="488"/>
        <v/>
      </c>
      <c r="P2017" s="15" t="str">
        <f>IF(N2017=1,FLOOR(MAX($P$4:P2016),1)+1,IF(AND(P2016&lt;&gt;"",O2016&lt;&gt;1),MAX($P$4:P2016)+0.1,""))</f>
        <v/>
      </c>
      <c r="Q2017" s="5">
        <f>ROW()</f>
        <v>2017</v>
      </c>
    </row>
    <row r="2018" spans="1:17" x14ac:dyDescent="0.3">
      <c r="A2018" s="1" t="s">
        <v>51</v>
      </c>
      <c r="B2018" s="5"/>
      <c r="C2018" s="14">
        <f t="shared" si="489"/>
        <v>0</v>
      </c>
      <c r="D2018" s="14">
        <f t="shared" si="489"/>
        <v>0</v>
      </c>
      <c r="E2018" s="14" t="str">
        <f t="shared" si="490"/>
        <v/>
      </c>
      <c r="F2018" s="14">
        <f t="shared" si="491"/>
        <v>4</v>
      </c>
      <c r="G2018" s="14">
        <f t="shared" si="487"/>
        <v>3</v>
      </c>
      <c r="H2018" s="14">
        <f t="shared" si="496"/>
        <v>3</v>
      </c>
      <c r="I2018" s="14">
        <f t="shared" si="496"/>
        <v>1</v>
      </c>
      <c r="J2018" s="14">
        <f t="shared" si="496"/>
        <v>2</v>
      </c>
      <c r="K2018" s="14">
        <f t="shared" si="496"/>
        <v>1</v>
      </c>
      <c r="L2018" s="14" t="str">
        <f t="shared" si="493"/>
        <v>3.3.1.2.1</v>
      </c>
      <c r="M2018" s="15" t="str">
        <f t="shared" si="494"/>
        <v>--</v>
      </c>
      <c r="N2018" s="14" t="str">
        <f t="shared" si="495"/>
        <v/>
      </c>
      <c r="O2018" s="15" t="str">
        <f t="shared" si="488"/>
        <v/>
      </c>
      <c r="P2018" s="15" t="str">
        <f>IF(N2018=1,FLOOR(MAX($P$4:P2017),1)+1,IF(AND(P2017&lt;&gt;"",O2017&lt;&gt;1),MAX($P$4:P2017)+0.1,""))</f>
        <v/>
      </c>
      <c r="Q2018" s="5">
        <f>ROW()</f>
        <v>2018</v>
      </c>
    </row>
    <row r="2019" spans="1:17" x14ac:dyDescent="0.3">
      <c r="A2019" s="1" t="s">
        <v>52</v>
      </c>
      <c r="B2019" s="5"/>
      <c r="C2019" s="14">
        <f t="shared" si="489"/>
        <v>0</v>
      </c>
      <c r="D2019" s="14">
        <f t="shared" si="489"/>
        <v>0</v>
      </c>
      <c r="E2019" s="14" t="str">
        <f t="shared" si="490"/>
        <v/>
      </c>
      <c r="F2019" s="14">
        <f t="shared" si="491"/>
        <v>4</v>
      </c>
      <c r="G2019" s="14">
        <f t="shared" si="487"/>
        <v>3</v>
      </c>
      <c r="H2019" s="14">
        <f t="shared" si="496"/>
        <v>3</v>
      </c>
      <c r="I2019" s="14">
        <f t="shared" si="496"/>
        <v>1</v>
      </c>
      <c r="J2019" s="14">
        <f t="shared" si="496"/>
        <v>2</v>
      </c>
      <c r="K2019" s="14">
        <f t="shared" si="496"/>
        <v>1</v>
      </c>
      <c r="L2019" s="14" t="str">
        <f t="shared" si="493"/>
        <v>3.3.1.2.1</v>
      </c>
      <c r="M2019" s="15" t="str">
        <f t="shared" si="494"/>
        <v>--</v>
      </c>
      <c r="N2019" s="14" t="str">
        <f t="shared" si="495"/>
        <v/>
      </c>
      <c r="O2019" s="15" t="str">
        <f t="shared" si="488"/>
        <v/>
      </c>
      <c r="P2019" s="15" t="str">
        <f>IF(N2019=1,FLOOR(MAX($P$4:P2018),1)+1,IF(AND(P2018&lt;&gt;"",O2018&lt;&gt;1),MAX($P$4:P2018)+0.1,""))</f>
        <v/>
      </c>
      <c r="Q2019" s="5">
        <f>ROW()</f>
        <v>2019</v>
      </c>
    </row>
    <row r="2020" spans="1:17" x14ac:dyDescent="0.3">
      <c r="A2020" s="1" t="s">
        <v>1208</v>
      </c>
      <c r="B2020" s="5"/>
      <c r="C2020" s="14">
        <f t="shared" si="489"/>
        <v>0</v>
      </c>
      <c r="D2020" s="14">
        <f t="shared" si="489"/>
        <v>0</v>
      </c>
      <c r="E2020" s="14" t="str">
        <f t="shared" si="490"/>
        <v/>
      </c>
      <c r="F2020" s="14">
        <f t="shared" si="491"/>
        <v>4</v>
      </c>
      <c r="G2020" s="14">
        <f t="shared" si="487"/>
        <v>3</v>
      </c>
      <c r="H2020" s="14">
        <f t="shared" si="496"/>
        <v>3</v>
      </c>
      <c r="I2020" s="14">
        <f t="shared" si="496"/>
        <v>1</v>
      </c>
      <c r="J2020" s="14">
        <f t="shared" si="496"/>
        <v>2</v>
      </c>
      <c r="K2020" s="14">
        <f t="shared" si="496"/>
        <v>1</v>
      </c>
      <c r="L2020" s="14" t="str">
        <f t="shared" si="493"/>
        <v>3.3.1.2.1</v>
      </c>
      <c r="M2020" s="15" t="str">
        <f t="shared" si="494"/>
        <v>--</v>
      </c>
      <c r="N2020" s="14" t="str">
        <f t="shared" si="495"/>
        <v/>
      </c>
      <c r="O2020" s="15" t="str">
        <f t="shared" si="488"/>
        <v/>
      </c>
      <c r="P2020" s="15" t="str">
        <f>IF(N2020=1,FLOOR(MAX($P$4:P2019),1)+1,IF(AND(P2019&lt;&gt;"",O2019&lt;&gt;1),MAX($P$4:P2019)+0.1,""))</f>
        <v/>
      </c>
      <c r="Q2020" s="5">
        <f>ROW()</f>
        <v>2020</v>
      </c>
    </row>
    <row r="2021" spans="1:17" x14ac:dyDescent="0.3">
      <c r="A2021" s="1" t="s">
        <v>1209</v>
      </c>
      <c r="B2021" s="5"/>
      <c r="C2021" s="14">
        <f t="shared" si="489"/>
        <v>0</v>
      </c>
      <c r="D2021" s="14">
        <f t="shared" si="489"/>
        <v>0</v>
      </c>
      <c r="E2021" s="14" t="str">
        <f t="shared" si="490"/>
        <v/>
      </c>
      <c r="F2021" s="14">
        <f t="shared" si="491"/>
        <v>4</v>
      </c>
      <c r="G2021" s="14">
        <f t="shared" si="487"/>
        <v>3</v>
      </c>
      <c r="H2021" s="14">
        <f t="shared" si="496"/>
        <v>3</v>
      </c>
      <c r="I2021" s="14">
        <f t="shared" si="496"/>
        <v>1</v>
      </c>
      <c r="J2021" s="14">
        <f t="shared" si="496"/>
        <v>2</v>
      </c>
      <c r="K2021" s="14">
        <f t="shared" si="496"/>
        <v>1</v>
      </c>
      <c r="L2021" s="14" t="str">
        <f t="shared" si="493"/>
        <v>3.3.1.2.1</v>
      </c>
      <c r="M2021" s="15" t="str">
        <f t="shared" si="494"/>
        <v>--</v>
      </c>
      <c r="N2021" s="14" t="str">
        <f t="shared" si="495"/>
        <v/>
      </c>
      <c r="O2021" s="15" t="str">
        <f t="shared" si="488"/>
        <v/>
      </c>
      <c r="P2021" s="15" t="str">
        <f>IF(N2021=1,FLOOR(MAX($P$4:P2020),1)+1,IF(AND(P2020&lt;&gt;"",O2020&lt;&gt;1),MAX($P$4:P2020)+0.1,""))</f>
        <v/>
      </c>
      <c r="Q2021" s="5">
        <f>ROW()</f>
        <v>2021</v>
      </c>
    </row>
    <row r="2022" spans="1:17" x14ac:dyDescent="0.3">
      <c r="A2022" s="1" t="s">
        <v>16</v>
      </c>
      <c r="B2022" s="5"/>
      <c r="C2022" s="14">
        <f t="shared" si="489"/>
        <v>0</v>
      </c>
      <c r="D2022" s="14">
        <f t="shared" si="489"/>
        <v>0</v>
      </c>
      <c r="E2022" s="14" t="str">
        <f t="shared" si="490"/>
        <v/>
      </c>
      <c r="F2022" s="14">
        <f t="shared" si="491"/>
        <v>4</v>
      </c>
      <c r="G2022" s="14">
        <f t="shared" si="487"/>
        <v>3</v>
      </c>
      <c r="H2022" s="14">
        <f t="shared" ref="H2022:K2037" si="497">IF(G2022&lt;&gt;G2021,0,IF(AND(($F2021-$D2022)=(H$3-1),$F2022=H$3),H2021+1,H2021))</f>
        <v>3</v>
      </c>
      <c r="I2022" s="14">
        <f t="shared" si="497"/>
        <v>1</v>
      </c>
      <c r="J2022" s="14">
        <f t="shared" si="497"/>
        <v>2</v>
      </c>
      <c r="K2022" s="14">
        <f t="shared" si="497"/>
        <v>1</v>
      </c>
      <c r="L2022" s="14" t="str">
        <f t="shared" si="493"/>
        <v>3.3.1.2.1</v>
      </c>
      <c r="M2022" s="15" t="str">
        <f t="shared" si="494"/>
        <v>--</v>
      </c>
      <c r="N2022" s="14" t="str">
        <f t="shared" si="495"/>
        <v/>
      </c>
      <c r="O2022" s="15" t="str">
        <f t="shared" si="488"/>
        <v/>
      </c>
      <c r="P2022" s="15" t="str">
        <f>IF(N2022=1,FLOOR(MAX($P$4:P2021),1)+1,IF(AND(P2021&lt;&gt;"",O2021&lt;&gt;1),MAX($P$4:P2021)+0.1,""))</f>
        <v/>
      </c>
      <c r="Q2022" s="5">
        <f>ROW()</f>
        <v>2022</v>
      </c>
    </row>
    <row r="2023" spans="1:17" x14ac:dyDescent="0.3">
      <c r="A2023" s="1" t="s">
        <v>1178</v>
      </c>
      <c r="B2023" s="5"/>
      <c r="C2023" s="14">
        <f t="shared" si="489"/>
        <v>0</v>
      </c>
      <c r="D2023" s="14">
        <f t="shared" si="489"/>
        <v>0</v>
      </c>
      <c r="E2023" s="14" t="str">
        <f t="shared" si="490"/>
        <v/>
      </c>
      <c r="F2023" s="14">
        <f t="shared" si="491"/>
        <v>4</v>
      </c>
      <c r="G2023" s="14">
        <f t="shared" si="487"/>
        <v>3</v>
      </c>
      <c r="H2023" s="14">
        <f t="shared" si="497"/>
        <v>3</v>
      </c>
      <c r="I2023" s="14">
        <f t="shared" si="497"/>
        <v>1</v>
      </c>
      <c r="J2023" s="14">
        <f t="shared" si="497"/>
        <v>2</v>
      </c>
      <c r="K2023" s="14">
        <f t="shared" si="497"/>
        <v>1</v>
      </c>
      <c r="L2023" s="14" t="str">
        <f t="shared" si="493"/>
        <v>3.3.1.2.1</v>
      </c>
      <c r="M2023" s="15" t="str">
        <f t="shared" si="494"/>
        <v>--</v>
      </c>
      <c r="N2023" s="14" t="str">
        <f t="shared" si="495"/>
        <v/>
      </c>
      <c r="O2023" s="15" t="str">
        <f t="shared" si="488"/>
        <v/>
      </c>
      <c r="P2023" s="15" t="str">
        <f>IF(N2023=1,FLOOR(MAX($P$4:P2022),1)+1,IF(AND(P2022&lt;&gt;"",O2022&lt;&gt;1),MAX($P$4:P2022)+0.1,""))</f>
        <v/>
      </c>
      <c r="Q2023" s="5">
        <f>ROW()</f>
        <v>2023</v>
      </c>
    </row>
    <row r="2024" spans="1:17" x14ac:dyDescent="0.3">
      <c r="A2024" s="1" t="s">
        <v>1179</v>
      </c>
      <c r="B2024" s="5"/>
      <c r="C2024" s="14">
        <f t="shared" si="489"/>
        <v>0</v>
      </c>
      <c r="D2024" s="14">
        <f t="shared" si="489"/>
        <v>0</v>
      </c>
      <c r="E2024" s="14" t="str">
        <f t="shared" si="490"/>
        <v/>
      </c>
      <c r="F2024" s="14">
        <f t="shared" si="491"/>
        <v>4</v>
      </c>
      <c r="G2024" s="14">
        <f t="shared" si="487"/>
        <v>3</v>
      </c>
      <c r="H2024" s="14">
        <f t="shared" si="497"/>
        <v>3</v>
      </c>
      <c r="I2024" s="14">
        <f t="shared" si="497"/>
        <v>1</v>
      </c>
      <c r="J2024" s="14">
        <f t="shared" si="497"/>
        <v>2</v>
      </c>
      <c r="K2024" s="14">
        <f t="shared" si="497"/>
        <v>1</v>
      </c>
      <c r="L2024" s="14" t="str">
        <f t="shared" si="493"/>
        <v>3.3.1.2.1</v>
      </c>
      <c r="M2024" s="15" t="str">
        <f t="shared" si="494"/>
        <v>--</v>
      </c>
      <c r="N2024" s="14" t="str">
        <f t="shared" si="495"/>
        <v/>
      </c>
      <c r="O2024" s="15" t="str">
        <f t="shared" si="488"/>
        <v/>
      </c>
      <c r="P2024" s="15" t="str">
        <f>IF(N2024=1,FLOOR(MAX($P$4:P2023),1)+1,IF(AND(P2023&lt;&gt;"",O2023&lt;&gt;1),MAX($P$4:P2023)+0.1,""))</f>
        <v/>
      </c>
      <c r="Q2024" s="5">
        <f>ROW()</f>
        <v>2024</v>
      </c>
    </row>
    <row r="2025" spans="1:17" x14ac:dyDescent="0.3">
      <c r="A2025" s="1" t="s">
        <v>1180</v>
      </c>
      <c r="B2025" s="5"/>
      <c r="C2025" s="14">
        <f t="shared" si="489"/>
        <v>0</v>
      </c>
      <c r="D2025" s="14">
        <f t="shared" si="489"/>
        <v>0</v>
      </c>
      <c r="E2025" s="14" t="str">
        <f t="shared" si="490"/>
        <v/>
      </c>
      <c r="F2025" s="14">
        <f t="shared" si="491"/>
        <v>4</v>
      </c>
      <c r="G2025" s="14">
        <f t="shared" si="487"/>
        <v>3</v>
      </c>
      <c r="H2025" s="14">
        <f t="shared" si="497"/>
        <v>3</v>
      </c>
      <c r="I2025" s="14">
        <f t="shared" si="497"/>
        <v>1</v>
      </c>
      <c r="J2025" s="14">
        <f t="shared" si="497"/>
        <v>2</v>
      </c>
      <c r="K2025" s="14">
        <f t="shared" si="497"/>
        <v>1</v>
      </c>
      <c r="L2025" s="14" t="str">
        <f t="shared" si="493"/>
        <v>3.3.1.2.1</v>
      </c>
      <c r="M2025" s="15" t="str">
        <f t="shared" si="494"/>
        <v>--</v>
      </c>
      <c r="N2025" s="14" t="str">
        <f t="shared" si="495"/>
        <v/>
      </c>
      <c r="O2025" s="15" t="str">
        <f t="shared" si="488"/>
        <v/>
      </c>
      <c r="P2025" s="15" t="str">
        <f>IF(N2025=1,FLOOR(MAX($P$4:P2024),1)+1,IF(AND(P2024&lt;&gt;"",O2024&lt;&gt;1),MAX($P$4:P2024)+0.1,""))</f>
        <v/>
      </c>
      <c r="Q2025" s="5">
        <f>ROW()</f>
        <v>2025</v>
      </c>
    </row>
    <row r="2026" spans="1:17" x14ac:dyDescent="0.3">
      <c r="A2026" s="1" t="s">
        <v>1181</v>
      </c>
      <c r="B2026" s="5"/>
      <c r="C2026" s="14">
        <f t="shared" si="489"/>
        <v>0</v>
      </c>
      <c r="D2026" s="14">
        <f t="shared" si="489"/>
        <v>0</v>
      </c>
      <c r="E2026" s="14" t="str">
        <f t="shared" si="490"/>
        <v/>
      </c>
      <c r="F2026" s="14">
        <f t="shared" si="491"/>
        <v>4</v>
      </c>
      <c r="G2026" s="14">
        <f t="shared" si="487"/>
        <v>3</v>
      </c>
      <c r="H2026" s="14">
        <f t="shared" si="497"/>
        <v>3</v>
      </c>
      <c r="I2026" s="14">
        <f t="shared" si="497"/>
        <v>1</v>
      </c>
      <c r="J2026" s="14">
        <f t="shared" si="497"/>
        <v>2</v>
      </c>
      <c r="K2026" s="14">
        <f t="shared" si="497"/>
        <v>1</v>
      </c>
      <c r="L2026" s="14" t="str">
        <f t="shared" si="493"/>
        <v>3.3.1.2.1</v>
      </c>
      <c r="M2026" s="15" t="str">
        <f t="shared" si="494"/>
        <v>--</v>
      </c>
      <c r="N2026" s="14" t="str">
        <f t="shared" si="495"/>
        <v/>
      </c>
      <c r="O2026" s="15" t="str">
        <f t="shared" si="488"/>
        <v/>
      </c>
      <c r="P2026" s="15" t="str">
        <f>IF(N2026=1,FLOOR(MAX($P$4:P2025),1)+1,IF(AND(P2025&lt;&gt;"",O2025&lt;&gt;1),MAX($P$4:P2025)+0.1,""))</f>
        <v/>
      </c>
      <c r="Q2026" s="5">
        <f>ROW()</f>
        <v>2026</v>
      </c>
    </row>
    <row r="2027" spans="1:17" x14ac:dyDescent="0.3">
      <c r="A2027" s="1" t="s">
        <v>1182</v>
      </c>
      <c r="B2027" s="5"/>
      <c r="C2027" s="14">
        <f t="shared" si="489"/>
        <v>0</v>
      </c>
      <c r="D2027" s="14">
        <f t="shared" si="489"/>
        <v>0</v>
      </c>
      <c r="E2027" s="14" t="str">
        <f t="shared" si="490"/>
        <v/>
      </c>
      <c r="F2027" s="14">
        <f t="shared" si="491"/>
        <v>4</v>
      </c>
      <c r="G2027" s="14">
        <f t="shared" si="487"/>
        <v>3</v>
      </c>
      <c r="H2027" s="14">
        <f t="shared" si="497"/>
        <v>3</v>
      </c>
      <c r="I2027" s="14">
        <f t="shared" si="497"/>
        <v>1</v>
      </c>
      <c r="J2027" s="14">
        <f t="shared" si="497"/>
        <v>2</v>
      </c>
      <c r="K2027" s="14">
        <f t="shared" si="497"/>
        <v>1</v>
      </c>
      <c r="L2027" s="14" t="str">
        <f t="shared" si="493"/>
        <v>3.3.1.2.1</v>
      </c>
      <c r="M2027" s="15" t="str">
        <f t="shared" si="494"/>
        <v>--</v>
      </c>
      <c r="N2027" s="14" t="str">
        <f t="shared" si="495"/>
        <v/>
      </c>
      <c r="O2027" s="15" t="str">
        <f t="shared" si="488"/>
        <v/>
      </c>
      <c r="P2027" s="15" t="str">
        <f>IF(N2027=1,FLOOR(MAX($P$4:P2026),1)+1,IF(AND(P2026&lt;&gt;"",O2026&lt;&gt;1),MAX($P$4:P2026)+0.1,""))</f>
        <v/>
      </c>
      <c r="Q2027" s="5">
        <f>ROW()</f>
        <v>2027</v>
      </c>
    </row>
    <row r="2028" spans="1:17" x14ac:dyDescent="0.3">
      <c r="A2028" s="1" t="s">
        <v>1183</v>
      </c>
      <c r="B2028" s="5"/>
      <c r="C2028" s="14">
        <f t="shared" si="489"/>
        <v>0</v>
      </c>
      <c r="D2028" s="14">
        <f t="shared" si="489"/>
        <v>0</v>
      </c>
      <c r="E2028" s="14" t="str">
        <f t="shared" si="490"/>
        <v/>
      </c>
      <c r="F2028" s="14">
        <f t="shared" si="491"/>
        <v>4</v>
      </c>
      <c r="G2028" s="14">
        <f t="shared" si="487"/>
        <v>3</v>
      </c>
      <c r="H2028" s="14">
        <f t="shared" si="497"/>
        <v>3</v>
      </c>
      <c r="I2028" s="14">
        <f t="shared" si="497"/>
        <v>1</v>
      </c>
      <c r="J2028" s="14">
        <f t="shared" si="497"/>
        <v>2</v>
      </c>
      <c r="K2028" s="14">
        <f t="shared" si="497"/>
        <v>1</v>
      </c>
      <c r="L2028" s="14" t="str">
        <f t="shared" si="493"/>
        <v>3.3.1.2.1</v>
      </c>
      <c r="M2028" s="15" t="str">
        <f t="shared" si="494"/>
        <v>--</v>
      </c>
      <c r="N2028" s="14" t="str">
        <f t="shared" si="495"/>
        <v/>
      </c>
      <c r="O2028" s="15" t="str">
        <f t="shared" si="488"/>
        <v/>
      </c>
      <c r="P2028" s="15" t="str">
        <f>IF(N2028=1,FLOOR(MAX($P$4:P2027),1)+1,IF(AND(P2027&lt;&gt;"",O2027&lt;&gt;1),MAX($P$4:P2027)+0.1,""))</f>
        <v/>
      </c>
      <c r="Q2028" s="5">
        <f>ROW()</f>
        <v>2028</v>
      </c>
    </row>
    <row r="2029" spans="1:17" x14ac:dyDescent="0.3">
      <c r="A2029" s="1" t="s">
        <v>1181</v>
      </c>
      <c r="B2029" s="5"/>
      <c r="C2029" s="14">
        <f t="shared" si="489"/>
        <v>0</v>
      </c>
      <c r="D2029" s="14">
        <f t="shared" si="489"/>
        <v>0</v>
      </c>
      <c r="E2029" s="14" t="str">
        <f t="shared" si="490"/>
        <v/>
      </c>
      <c r="F2029" s="14">
        <f t="shared" si="491"/>
        <v>4</v>
      </c>
      <c r="G2029" s="14">
        <f t="shared" si="487"/>
        <v>3</v>
      </c>
      <c r="H2029" s="14">
        <f t="shared" si="497"/>
        <v>3</v>
      </c>
      <c r="I2029" s="14">
        <f t="shared" si="497"/>
        <v>1</v>
      </c>
      <c r="J2029" s="14">
        <f t="shared" si="497"/>
        <v>2</v>
      </c>
      <c r="K2029" s="14">
        <f t="shared" si="497"/>
        <v>1</v>
      </c>
      <c r="L2029" s="14" t="str">
        <f t="shared" si="493"/>
        <v>3.3.1.2.1</v>
      </c>
      <c r="M2029" s="15" t="str">
        <f t="shared" si="494"/>
        <v>--</v>
      </c>
      <c r="N2029" s="14" t="str">
        <f t="shared" si="495"/>
        <v/>
      </c>
      <c r="O2029" s="15" t="str">
        <f t="shared" si="488"/>
        <v/>
      </c>
      <c r="P2029" s="15" t="str">
        <f>IF(N2029=1,FLOOR(MAX($P$4:P2028),1)+1,IF(AND(P2028&lt;&gt;"",O2028&lt;&gt;1),MAX($P$4:P2028)+0.1,""))</f>
        <v/>
      </c>
      <c r="Q2029" s="5">
        <f>ROW()</f>
        <v>2029</v>
      </c>
    </row>
    <row r="2030" spans="1:17" x14ac:dyDescent="0.3">
      <c r="A2030" s="1" t="s">
        <v>1184</v>
      </c>
      <c r="B2030" s="5"/>
      <c r="C2030" s="14">
        <f t="shared" si="489"/>
        <v>0</v>
      </c>
      <c r="D2030" s="14">
        <f t="shared" si="489"/>
        <v>0</v>
      </c>
      <c r="E2030" s="14" t="str">
        <f t="shared" si="490"/>
        <v/>
      </c>
      <c r="F2030" s="14">
        <f t="shared" si="491"/>
        <v>4</v>
      </c>
      <c r="G2030" s="14">
        <f t="shared" si="487"/>
        <v>3</v>
      </c>
      <c r="H2030" s="14">
        <f t="shared" si="497"/>
        <v>3</v>
      </c>
      <c r="I2030" s="14">
        <f t="shared" si="497"/>
        <v>1</v>
      </c>
      <c r="J2030" s="14">
        <f t="shared" si="497"/>
        <v>2</v>
      </c>
      <c r="K2030" s="14">
        <f t="shared" si="497"/>
        <v>1</v>
      </c>
      <c r="L2030" s="14" t="str">
        <f t="shared" si="493"/>
        <v>3.3.1.2.1</v>
      </c>
      <c r="M2030" s="15" t="str">
        <f t="shared" si="494"/>
        <v>--</v>
      </c>
      <c r="N2030" s="14" t="str">
        <f t="shared" si="495"/>
        <v/>
      </c>
      <c r="O2030" s="15" t="str">
        <f t="shared" si="488"/>
        <v/>
      </c>
      <c r="P2030" s="15" t="str">
        <f>IF(N2030=1,FLOOR(MAX($P$4:P2029),1)+1,IF(AND(P2029&lt;&gt;"",O2029&lt;&gt;1),MAX($P$4:P2029)+0.1,""))</f>
        <v/>
      </c>
      <c r="Q2030" s="5">
        <f>ROW()</f>
        <v>2030</v>
      </c>
    </row>
    <row r="2031" spans="1:17" x14ac:dyDescent="0.3">
      <c r="A2031" s="1" t="s">
        <v>1185</v>
      </c>
      <c r="B2031" s="5"/>
      <c r="C2031" s="14">
        <f t="shared" si="489"/>
        <v>0</v>
      </c>
      <c r="D2031" s="14">
        <f t="shared" si="489"/>
        <v>0</v>
      </c>
      <c r="E2031" s="14" t="str">
        <f t="shared" si="490"/>
        <v/>
      </c>
      <c r="F2031" s="14">
        <f t="shared" si="491"/>
        <v>4</v>
      </c>
      <c r="G2031" s="14">
        <f t="shared" si="487"/>
        <v>3</v>
      </c>
      <c r="H2031" s="14">
        <f t="shared" si="497"/>
        <v>3</v>
      </c>
      <c r="I2031" s="14">
        <f t="shared" si="497"/>
        <v>1</v>
      </c>
      <c r="J2031" s="14">
        <f t="shared" si="497"/>
        <v>2</v>
      </c>
      <c r="K2031" s="14">
        <f t="shared" si="497"/>
        <v>1</v>
      </c>
      <c r="L2031" s="14" t="str">
        <f t="shared" si="493"/>
        <v>3.3.1.2.1</v>
      </c>
      <c r="M2031" s="15" t="str">
        <f t="shared" si="494"/>
        <v>--</v>
      </c>
      <c r="N2031" s="14" t="str">
        <f t="shared" si="495"/>
        <v/>
      </c>
      <c r="O2031" s="15" t="str">
        <f t="shared" si="488"/>
        <v/>
      </c>
      <c r="P2031" s="15" t="str">
        <f>IF(N2031=1,FLOOR(MAX($P$4:P2030),1)+1,IF(AND(P2030&lt;&gt;"",O2030&lt;&gt;1),MAX($P$4:P2030)+0.1,""))</f>
        <v/>
      </c>
      <c r="Q2031" s="5">
        <f>ROW()</f>
        <v>2031</v>
      </c>
    </row>
    <row r="2032" spans="1:17" x14ac:dyDescent="0.3">
      <c r="A2032" s="1" t="s">
        <v>2441</v>
      </c>
      <c r="B2032" s="5"/>
      <c r="C2032" s="14">
        <f t="shared" si="489"/>
        <v>0</v>
      </c>
      <c r="D2032" s="14">
        <f t="shared" si="489"/>
        <v>0</v>
      </c>
      <c r="E2032" s="14" t="str">
        <f t="shared" si="490"/>
        <v/>
      </c>
      <c r="F2032" s="14">
        <f t="shared" si="491"/>
        <v>4</v>
      </c>
      <c r="G2032" s="14">
        <f t="shared" si="487"/>
        <v>3</v>
      </c>
      <c r="H2032" s="14">
        <f t="shared" si="497"/>
        <v>3</v>
      </c>
      <c r="I2032" s="14">
        <f t="shared" si="497"/>
        <v>1</v>
      </c>
      <c r="J2032" s="14">
        <f t="shared" si="497"/>
        <v>2</v>
      </c>
      <c r="K2032" s="14">
        <f t="shared" si="497"/>
        <v>1</v>
      </c>
      <c r="L2032" s="14" t="str">
        <f t="shared" si="493"/>
        <v>3.3.1.2.1</v>
      </c>
      <c r="M2032" s="15" t="str">
        <f t="shared" si="494"/>
        <v>--</v>
      </c>
      <c r="N2032" s="14" t="str">
        <f t="shared" si="495"/>
        <v/>
      </c>
      <c r="O2032" s="15" t="str">
        <f t="shared" si="488"/>
        <v/>
      </c>
      <c r="P2032" s="15" t="str">
        <f>IF(N2032=1,FLOOR(MAX($P$4:P2031),1)+1,IF(AND(P2031&lt;&gt;"",O2031&lt;&gt;1),MAX($P$4:P2031)+0.1,""))</f>
        <v/>
      </c>
      <c r="Q2032" s="5">
        <f>ROW()</f>
        <v>2032</v>
      </c>
    </row>
    <row r="2033" spans="1:17" x14ac:dyDescent="0.3">
      <c r="A2033" s="1" t="s">
        <v>2442</v>
      </c>
      <c r="B2033" s="5"/>
      <c r="C2033" s="14">
        <f t="shared" si="489"/>
        <v>0</v>
      </c>
      <c r="D2033" s="14">
        <f t="shared" si="489"/>
        <v>0</v>
      </c>
      <c r="E2033" s="14" t="str">
        <f t="shared" si="490"/>
        <v/>
      </c>
      <c r="F2033" s="14">
        <f t="shared" si="491"/>
        <v>4</v>
      </c>
      <c r="G2033" s="14">
        <f t="shared" si="487"/>
        <v>3</v>
      </c>
      <c r="H2033" s="14">
        <f t="shared" si="497"/>
        <v>3</v>
      </c>
      <c r="I2033" s="14">
        <f t="shared" si="497"/>
        <v>1</v>
      </c>
      <c r="J2033" s="14">
        <f t="shared" si="497"/>
        <v>2</v>
      </c>
      <c r="K2033" s="14">
        <f t="shared" si="497"/>
        <v>1</v>
      </c>
      <c r="L2033" s="14" t="str">
        <f t="shared" si="493"/>
        <v>3.3.1.2.1</v>
      </c>
      <c r="M2033" s="15" t="str">
        <f t="shared" si="494"/>
        <v>--</v>
      </c>
      <c r="N2033" s="14" t="str">
        <f t="shared" si="495"/>
        <v/>
      </c>
      <c r="O2033" s="15" t="str">
        <f t="shared" si="488"/>
        <v/>
      </c>
      <c r="P2033" s="15" t="str">
        <f>IF(N2033=1,FLOOR(MAX($P$4:P2032),1)+1,IF(AND(P2032&lt;&gt;"",O2032&lt;&gt;1),MAX($P$4:P2032)+0.1,""))</f>
        <v/>
      </c>
      <c r="Q2033" s="5">
        <f>ROW()</f>
        <v>2033</v>
      </c>
    </row>
    <row r="2034" spans="1:17" x14ac:dyDescent="0.3">
      <c r="A2034" s="1" t="s">
        <v>1186</v>
      </c>
      <c r="B2034" s="5"/>
      <c r="C2034" s="14">
        <f t="shared" si="489"/>
        <v>0</v>
      </c>
      <c r="D2034" s="14">
        <f t="shared" si="489"/>
        <v>0</v>
      </c>
      <c r="E2034" s="14" t="str">
        <f t="shared" si="490"/>
        <v/>
      </c>
      <c r="F2034" s="14">
        <f t="shared" si="491"/>
        <v>4</v>
      </c>
      <c r="G2034" s="14">
        <f t="shared" si="487"/>
        <v>3</v>
      </c>
      <c r="H2034" s="14">
        <f t="shared" si="497"/>
        <v>3</v>
      </c>
      <c r="I2034" s="14">
        <f t="shared" si="497"/>
        <v>1</v>
      </c>
      <c r="J2034" s="14">
        <f t="shared" si="497"/>
        <v>2</v>
      </c>
      <c r="K2034" s="14">
        <f t="shared" si="497"/>
        <v>1</v>
      </c>
      <c r="L2034" s="14" t="str">
        <f t="shared" si="493"/>
        <v>3.3.1.2.1</v>
      </c>
      <c r="M2034" s="15" t="str">
        <f t="shared" si="494"/>
        <v>--</v>
      </c>
      <c r="N2034" s="14" t="str">
        <f t="shared" si="495"/>
        <v/>
      </c>
      <c r="O2034" s="15" t="str">
        <f t="shared" si="488"/>
        <v/>
      </c>
      <c r="P2034" s="15" t="str">
        <f>IF(N2034=1,FLOOR(MAX($P$4:P2033),1)+1,IF(AND(P2033&lt;&gt;"",O2033&lt;&gt;1),MAX($P$4:P2033)+0.1,""))</f>
        <v/>
      </c>
      <c r="Q2034" s="5">
        <f>ROW()</f>
        <v>2034</v>
      </c>
    </row>
    <row r="2035" spans="1:17" x14ac:dyDescent="0.3">
      <c r="A2035" s="1" t="s">
        <v>1187</v>
      </c>
      <c r="B2035" s="5"/>
      <c r="C2035" s="14">
        <f t="shared" si="489"/>
        <v>0</v>
      </c>
      <c r="D2035" s="14">
        <f t="shared" si="489"/>
        <v>0</v>
      </c>
      <c r="E2035" s="14" t="str">
        <f t="shared" si="490"/>
        <v/>
      </c>
      <c r="F2035" s="14">
        <f t="shared" si="491"/>
        <v>4</v>
      </c>
      <c r="G2035" s="14">
        <f t="shared" si="487"/>
        <v>3</v>
      </c>
      <c r="H2035" s="14">
        <f t="shared" si="497"/>
        <v>3</v>
      </c>
      <c r="I2035" s="14">
        <f t="shared" si="497"/>
        <v>1</v>
      </c>
      <c r="J2035" s="14">
        <f t="shared" si="497"/>
        <v>2</v>
      </c>
      <c r="K2035" s="14">
        <f t="shared" si="497"/>
        <v>1</v>
      </c>
      <c r="L2035" s="14" t="str">
        <f t="shared" si="493"/>
        <v>3.3.1.2.1</v>
      </c>
      <c r="M2035" s="15" t="str">
        <f t="shared" si="494"/>
        <v>--</v>
      </c>
      <c r="N2035" s="14" t="str">
        <f t="shared" si="495"/>
        <v/>
      </c>
      <c r="O2035" s="15" t="str">
        <f t="shared" si="488"/>
        <v/>
      </c>
      <c r="P2035" s="15" t="str">
        <f>IF(N2035=1,FLOOR(MAX($P$4:P2034),1)+1,IF(AND(P2034&lt;&gt;"",O2034&lt;&gt;1),MAX($P$4:P2034)+0.1,""))</f>
        <v/>
      </c>
      <c r="Q2035" s="5">
        <f>ROW()</f>
        <v>2035</v>
      </c>
    </row>
    <row r="2036" spans="1:17" x14ac:dyDescent="0.3">
      <c r="A2036" s="1" t="s">
        <v>1213</v>
      </c>
      <c r="B2036" s="5"/>
      <c r="C2036" s="14">
        <f t="shared" si="489"/>
        <v>0</v>
      </c>
      <c r="D2036" s="14">
        <f t="shared" si="489"/>
        <v>0</v>
      </c>
      <c r="E2036" s="14" t="str">
        <f t="shared" si="490"/>
        <v/>
      </c>
      <c r="F2036" s="14">
        <f t="shared" si="491"/>
        <v>4</v>
      </c>
      <c r="G2036" s="14">
        <f t="shared" si="487"/>
        <v>3</v>
      </c>
      <c r="H2036" s="14">
        <f t="shared" si="497"/>
        <v>3</v>
      </c>
      <c r="I2036" s="14">
        <f t="shared" si="497"/>
        <v>1</v>
      </c>
      <c r="J2036" s="14">
        <f t="shared" si="497"/>
        <v>2</v>
      </c>
      <c r="K2036" s="14">
        <f t="shared" si="497"/>
        <v>1</v>
      </c>
      <c r="L2036" s="14" t="str">
        <f t="shared" si="493"/>
        <v>3.3.1.2.1</v>
      </c>
      <c r="M2036" s="15" t="str">
        <f t="shared" si="494"/>
        <v>--</v>
      </c>
      <c r="N2036" s="14" t="str">
        <f t="shared" si="495"/>
        <v/>
      </c>
      <c r="O2036" s="15" t="str">
        <f t="shared" si="488"/>
        <v/>
      </c>
      <c r="P2036" s="15" t="str">
        <f>IF(N2036=1,FLOOR(MAX($P$4:P2035),1)+1,IF(AND(P2035&lt;&gt;"",O2035&lt;&gt;1),MAX($P$4:P2035)+0.1,""))</f>
        <v/>
      </c>
      <c r="Q2036" s="5">
        <f>ROW()</f>
        <v>2036</v>
      </c>
    </row>
    <row r="2037" spans="1:17" x14ac:dyDescent="0.3">
      <c r="A2037" s="1" t="s">
        <v>43</v>
      </c>
      <c r="B2037" s="5"/>
      <c r="C2037" s="14">
        <f t="shared" si="489"/>
        <v>0</v>
      </c>
      <c r="D2037" s="14">
        <f t="shared" si="489"/>
        <v>0</v>
      </c>
      <c r="E2037" s="14" t="str">
        <f t="shared" si="490"/>
        <v/>
      </c>
      <c r="F2037" s="14">
        <f t="shared" si="491"/>
        <v>4</v>
      </c>
      <c r="G2037" s="14">
        <f t="shared" si="487"/>
        <v>3</v>
      </c>
      <c r="H2037" s="14">
        <f t="shared" si="497"/>
        <v>3</v>
      </c>
      <c r="I2037" s="14">
        <f t="shared" si="497"/>
        <v>1</v>
      </c>
      <c r="J2037" s="14">
        <f t="shared" si="497"/>
        <v>2</v>
      </c>
      <c r="K2037" s="14">
        <f t="shared" si="497"/>
        <v>1</v>
      </c>
      <c r="L2037" s="14" t="str">
        <f t="shared" si="493"/>
        <v>3.3.1.2.1</v>
      </c>
      <c r="M2037" s="15" t="str">
        <f t="shared" si="494"/>
        <v>--</v>
      </c>
      <c r="N2037" s="14" t="str">
        <f t="shared" si="495"/>
        <v/>
      </c>
      <c r="O2037" s="15" t="str">
        <f t="shared" si="488"/>
        <v/>
      </c>
      <c r="P2037" s="15" t="str">
        <f>IF(N2037=1,FLOOR(MAX($P$4:P2036),1)+1,IF(AND(P2036&lt;&gt;"",O2036&lt;&gt;1),MAX($P$4:P2036)+0.1,""))</f>
        <v/>
      </c>
      <c r="Q2037" s="5">
        <f>ROW()</f>
        <v>2037</v>
      </c>
    </row>
    <row r="2038" spans="1:17" x14ac:dyDescent="0.3">
      <c r="A2038" s="1" t="s">
        <v>45</v>
      </c>
      <c r="B2038" s="5"/>
      <c r="C2038" s="14">
        <f t="shared" si="489"/>
        <v>0</v>
      </c>
      <c r="D2038" s="14">
        <f t="shared" si="489"/>
        <v>0</v>
      </c>
      <c r="E2038" s="14" t="str">
        <f t="shared" si="490"/>
        <v/>
      </c>
      <c r="F2038" s="14">
        <f t="shared" si="491"/>
        <v>4</v>
      </c>
      <c r="G2038" s="14">
        <f t="shared" si="487"/>
        <v>3</v>
      </c>
      <c r="H2038" s="14">
        <f t="shared" ref="H2038:K2053" si="498">IF(G2038&lt;&gt;G2037,0,IF(AND(($F2037-$D2038)=(H$3-1),$F2038=H$3),H2037+1,H2037))</f>
        <v>3</v>
      </c>
      <c r="I2038" s="14">
        <f t="shared" si="498"/>
        <v>1</v>
      </c>
      <c r="J2038" s="14">
        <f t="shared" si="498"/>
        <v>2</v>
      </c>
      <c r="K2038" s="14">
        <f t="shared" si="498"/>
        <v>1</v>
      </c>
      <c r="L2038" s="14" t="str">
        <f t="shared" si="493"/>
        <v>3.3.1.2.1</v>
      </c>
      <c r="M2038" s="15" t="str">
        <f t="shared" si="494"/>
        <v>--</v>
      </c>
      <c r="N2038" s="14" t="str">
        <f t="shared" si="495"/>
        <v/>
      </c>
      <c r="O2038" s="15" t="str">
        <f t="shared" si="488"/>
        <v/>
      </c>
      <c r="P2038" s="15" t="str">
        <f>IF(N2038=1,FLOOR(MAX($P$4:P2037),1)+1,IF(AND(P2037&lt;&gt;"",O2037&lt;&gt;1),MAX($P$4:P2037)+0.1,""))</f>
        <v/>
      </c>
      <c r="Q2038" s="5">
        <f>ROW()</f>
        <v>2038</v>
      </c>
    </row>
    <row r="2039" spans="1:17" x14ac:dyDescent="0.3">
      <c r="A2039" s="1" t="s">
        <v>1214</v>
      </c>
      <c r="B2039" s="5"/>
      <c r="C2039" s="14">
        <f t="shared" si="489"/>
        <v>0</v>
      </c>
      <c r="D2039" s="14">
        <f t="shared" si="489"/>
        <v>0</v>
      </c>
      <c r="E2039" s="14" t="str">
        <f t="shared" si="490"/>
        <v/>
      </c>
      <c r="F2039" s="14">
        <f t="shared" si="491"/>
        <v>4</v>
      </c>
      <c r="G2039" s="14">
        <f t="shared" si="487"/>
        <v>3</v>
      </c>
      <c r="H2039" s="14">
        <f t="shared" si="498"/>
        <v>3</v>
      </c>
      <c r="I2039" s="14">
        <f t="shared" si="498"/>
        <v>1</v>
      </c>
      <c r="J2039" s="14">
        <f t="shared" si="498"/>
        <v>2</v>
      </c>
      <c r="K2039" s="14">
        <f t="shared" si="498"/>
        <v>1</v>
      </c>
      <c r="L2039" s="14" t="str">
        <f t="shared" si="493"/>
        <v>3.3.1.2.1</v>
      </c>
      <c r="M2039" s="15" t="str">
        <f t="shared" si="494"/>
        <v>--</v>
      </c>
      <c r="N2039" s="14" t="str">
        <f t="shared" si="495"/>
        <v/>
      </c>
      <c r="O2039" s="15" t="str">
        <f t="shared" si="488"/>
        <v/>
      </c>
      <c r="P2039" s="15" t="str">
        <f>IF(N2039=1,FLOOR(MAX($P$4:P2038),1)+1,IF(AND(P2038&lt;&gt;"",O2038&lt;&gt;1),MAX($P$4:P2038)+0.1,""))</f>
        <v/>
      </c>
      <c r="Q2039" s="5">
        <f>ROW()</f>
        <v>2039</v>
      </c>
    </row>
    <row r="2040" spans="1:17" x14ac:dyDescent="0.3">
      <c r="A2040" s="1" t="s">
        <v>1189</v>
      </c>
      <c r="B2040" s="5"/>
      <c r="C2040" s="14">
        <f t="shared" si="489"/>
        <v>0</v>
      </c>
      <c r="D2040" s="14">
        <f t="shared" si="489"/>
        <v>0</v>
      </c>
      <c r="E2040" s="14" t="str">
        <f t="shared" si="490"/>
        <v/>
      </c>
      <c r="F2040" s="14">
        <f t="shared" si="491"/>
        <v>4</v>
      </c>
      <c r="G2040" s="14">
        <f t="shared" si="487"/>
        <v>3</v>
      </c>
      <c r="H2040" s="14">
        <f t="shared" si="498"/>
        <v>3</v>
      </c>
      <c r="I2040" s="14">
        <f t="shared" si="498"/>
        <v>1</v>
      </c>
      <c r="J2040" s="14">
        <f t="shared" si="498"/>
        <v>2</v>
      </c>
      <c r="K2040" s="14">
        <f t="shared" si="498"/>
        <v>1</v>
      </c>
      <c r="L2040" s="14" t="str">
        <f t="shared" si="493"/>
        <v>3.3.1.2.1</v>
      </c>
      <c r="M2040" s="15" t="str">
        <f t="shared" si="494"/>
        <v>--</v>
      </c>
      <c r="N2040" s="14" t="str">
        <f t="shared" si="495"/>
        <v/>
      </c>
      <c r="O2040" s="15" t="str">
        <f t="shared" si="488"/>
        <v/>
      </c>
      <c r="P2040" s="15" t="str">
        <f>IF(N2040=1,FLOOR(MAX($P$4:P2039),1)+1,IF(AND(P2039&lt;&gt;"",O2039&lt;&gt;1),MAX($P$4:P2039)+0.1,""))</f>
        <v/>
      </c>
      <c r="Q2040" s="5">
        <f>ROW()</f>
        <v>2040</v>
      </c>
    </row>
    <row r="2041" spans="1:17" x14ac:dyDescent="0.3">
      <c r="A2041" s="1" t="s">
        <v>1190</v>
      </c>
      <c r="B2041" s="5"/>
      <c r="C2041" s="14">
        <f t="shared" si="489"/>
        <v>0</v>
      </c>
      <c r="D2041" s="14">
        <f t="shared" si="489"/>
        <v>0</v>
      </c>
      <c r="E2041" s="14" t="str">
        <f t="shared" si="490"/>
        <v/>
      </c>
      <c r="F2041" s="14">
        <f t="shared" si="491"/>
        <v>4</v>
      </c>
      <c r="G2041" s="14">
        <f t="shared" si="487"/>
        <v>3</v>
      </c>
      <c r="H2041" s="14">
        <f t="shared" si="498"/>
        <v>3</v>
      </c>
      <c r="I2041" s="14">
        <f t="shared" si="498"/>
        <v>1</v>
      </c>
      <c r="J2041" s="14">
        <f t="shared" si="498"/>
        <v>2</v>
      </c>
      <c r="K2041" s="14">
        <f t="shared" si="498"/>
        <v>1</v>
      </c>
      <c r="L2041" s="14" t="str">
        <f t="shared" si="493"/>
        <v>3.3.1.2.1</v>
      </c>
      <c r="M2041" s="15" t="str">
        <f t="shared" si="494"/>
        <v>--</v>
      </c>
      <c r="N2041" s="14" t="str">
        <f t="shared" si="495"/>
        <v/>
      </c>
      <c r="O2041" s="15" t="str">
        <f t="shared" si="488"/>
        <v/>
      </c>
      <c r="P2041" s="15" t="str">
        <f>IF(N2041=1,FLOOR(MAX($P$4:P2040),1)+1,IF(AND(P2040&lt;&gt;"",O2040&lt;&gt;1),MAX($P$4:P2040)+0.1,""))</f>
        <v/>
      </c>
      <c r="Q2041" s="5">
        <f>ROW()</f>
        <v>2041</v>
      </c>
    </row>
    <row r="2042" spans="1:17" x14ac:dyDescent="0.3">
      <c r="A2042" s="1" t="s">
        <v>43</v>
      </c>
      <c r="B2042" s="5"/>
      <c r="C2042" s="14">
        <f t="shared" si="489"/>
        <v>0</v>
      </c>
      <c r="D2042" s="14">
        <f t="shared" si="489"/>
        <v>0</v>
      </c>
      <c r="E2042" s="14" t="str">
        <f t="shared" si="490"/>
        <v/>
      </c>
      <c r="F2042" s="14">
        <f t="shared" si="491"/>
        <v>4</v>
      </c>
      <c r="G2042" s="14">
        <f t="shared" si="487"/>
        <v>3</v>
      </c>
      <c r="H2042" s="14">
        <f t="shared" si="498"/>
        <v>3</v>
      </c>
      <c r="I2042" s="14">
        <f t="shared" si="498"/>
        <v>1</v>
      </c>
      <c r="J2042" s="14">
        <f t="shared" si="498"/>
        <v>2</v>
      </c>
      <c r="K2042" s="14">
        <f t="shared" si="498"/>
        <v>1</v>
      </c>
      <c r="L2042" s="14" t="str">
        <f t="shared" si="493"/>
        <v>3.3.1.2.1</v>
      </c>
      <c r="M2042" s="15" t="str">
        <f t="shared" si="494"/>
        <v>--</v>
      </c>
      <c r="N2042" s="14" t="str">
        <f t="shared" si="495"/>
        <v/>
      </c>
      <c r="O2042" s="15" t="str">
        <f t="shared" si="488"/>
        <v/>
      </c>
      <c r="P2042" s="15" t="str">
        <f>IF(N2042=1,FLOOR(MAX($P$4:P2041),1)+1,IF(AND(P2041&lt;&gt;"",O2041&lt;&gt;1),MAX($P$4:P2041)+0.1,""))</f>
        <v/>
      </c>
      <c r="Q2042" s="5">
        <f>ROW()</f>
        <v>2042</v>
      </c>
    </row>
    <row r="2043" spans="1:17" x14ac:dyDescent="0.3">
      <c r="A2043" s="1" t="s">
        <v>1189</v>
      </c>
      <c r="B2043" s="5"/>
      <c r="C2043" s="14">
        <f t="shared" si="489"/>
        <v>0</v>
      </c>
      <c r="D2043" s="14">
        <f t="shared" si="489"/>
        <v>0</v>
      </c>
      <c r="E2043" s="14" t="str">
        <f t="shared" si="490"/>
        <v/>
      </c>
      <c r="F2043" s="14">
        <f t="shared" si="491"/>
        <v>4</v>
      </c>
      <c r="G2043" s="14">
        <f t="shared" si="487"/>
        <v>3</v>
      </c>
      <c r="H2043" s="14">
        <f t="shared" si="498"/>
        <v>3</v>
      </c>
      <c r="I2043" s="14">
        <f t="shared" si="498"/>
        <v>1</v>
      </c>
      <c r="J2043" s="14">
        <f t="shared" si="498"/>
        <v>2</v>
      </c>
      <c r="K2043" s="14">
        <f t="shared" si="498"/>
        <v>1</v>
      </c>
      <c r="L2043" s="14" t="str">
        <f t="shared" si="493"/>
        <v>3.3.1.2.1</v>
      </c>
      <c r="M2043" s="15" t="str">
        <f t="shared" si="494"/>
        <v>--</v>
      </c>
      <c r="N2043" s="14" t="str">
        <f t="shared" si="495"/>
        <v/>
      </c>
      <c r="O2043" s="15" t="str">
        <f t="shared" si="488"/>
        <v/>
      </c>
      <c r="P2043" s="15" t="str">
        <f>IF(N2043=1,FLOOR(MAX($P$4:P2042),1)+1,IF(AND(P2042&lt;&gt;"",O2042&lt;&gt;1),MAX($P$4:P2042)+0.1,""))</f>
        <v/>
      </c>
      <c r="Q2043" s="5">
        <f>ROW()</f>
        <v>2043</v>
      </c>
    </row>
    <row r="2044" spans="1:17" x14ac:dyDescent="0.3">
      <c r="A2044" s="1" t="s">
        <v>1216</v>
      </c>
      <c r="B2044" s="5"/>
      <c r="C2044" s="14">
        <f t="shared" si="489"/>
        <v>0</v>
      </c>
      <c r="D2044" s="14">
        <f t="shared" si="489"/>
        <v>0</v>
      </c>
      <c r="E2044" s="14" t="str">
        <f t="shared" si="490"/>
        <v/>
      </c>
      <c r="F2044" s="14">
        <f t="shared" si="491"/>
        <v>4</v>
      </c>
      <c r="G2044" s="14">
        <f t="shared" si="487"/>
        <v>3</v>
      </c>
      <c r="H2044" s="14">
        <f t="shared" si="498"/>
        <v>3</v>
      </c>
      <c r="I2044" s="14">
        <f t="shared" si="498"/>
        <v>1</v>
      </c>
      <c r="J2044" s="14">
        <f t="shared" si="498"/>
        <v>2</v>
      </c>
      <c r="K2044" s="14">
        <f t="shared" si="498"/>
        <v>1</v>
      </c>
      <c r="L2044" s="14" t="str">
        <f t="shared" si="493"/>
        <v>3.3.1.2.1</v>
      </c>
      <c r="M2044" s="15" t="str">
        <f t="shared" si="494"/>
        <v>--</v>
      </c>
      <c r="N2044" s="14" t="str">
        <f t="shared" si="495"/>
        <v/>
      </c>
      <c r="O2044" s="15" t="str">
        <f t="shared" si="488"/>
        <v/>
      </c>
      <c r="P2044" s="15" t="str">
        <f>IF(N2044=1,FLOOR(MAX($P$4:P2043),1)+1,IF(AND(P2043&lt;&gt;"",O2043&lt;&gt;1),MAX($P$4:P2043)+0.1,""))</f>
        <v/>
      </c>
      <c r="Q2044" s="5">
        <f>ROW()</f>
        <v>2044</v>
      </c>
    </row>
    <row r="2045" spans="1:17" x14ac:dyDescent="0.3">
      <c r="A2045" s="1" t="s">
        <v>43</v>
      </c>
      <c r="B2045" s="5"/>
      <c r="C2045" s="14">
        <f t="shared" si="489"/>
        <v>0</v>
      </c>
      <c r="D2045" s="14">
        <f t="shared" si="489"/>
        <v>0</v>
      </c>
      <c r="E2045" s="14" t="str">
        <f t="shared" si="490"/>
        <v/>
      </c>
      <c r="F2045" s="14">
        <f t="shared" si="491"/>
        <v>4</v>
      </c>
      <c r="G2045" s="14">
        <f t="shared" si="487"/>
        <v>3</v>
      </c>
      <c r="H2045" s="14">
        <f t="shared" si="498"/>
        <v>3</v>
      </c>
      <c r="I2045" s="14">
        <f t="shared" si="498"/>
        <v>1</v>
      </c>
      <c r="J2045" s="14">
        <f t="shared" si="498"/>
        <v>2</v>
      </c>
      <c r="K2045" s="14">
        <f t="shared" si="498"/>
        <v>1</v>
      </c>
      <c r="L2045" s="14" t="str">
        <f t="shared" si="493"/>
        <v>3.3.1.2.1</v>
      </c>
      <c r="M2045" s="15" t="str">
        <f t="shared" si="494"/>
        <v>--</v>
      </c>
      <c r="N2045" s="14" t="str">
        <f t="shared" si="495"/>
        <v/>
      </c>
      <c r="O2045" s="15" t="str">
        <f t="shared" si="488"/>
        <v/>
      </c>
      <c r="P2045" s="15" t="str">
        <f>IF(N2045=1,FLOOR(MAX($P$4:P2044),1)+1,IF(AND(P2044&lt;&gt;"",O2044&lt;&gt;1),MAX($P$4:P2044)+0.1,""))</f>
        <v/>
      </c>
      <c r="Q2045" s="5">
        <f>ROW()</f>
        <v>2045</v>
      </c>
    </row>
    <row r="2046" spans="1:17" x14ac:dyDescent="0.3">
      <c r="A2046" s="1" t="s">
        <v>45</v>
      </c>
      <c r="B2046" s="5"/>
      <c r="C2046" s="14">
        <f t="shared" si="489"/>
        <v>0</v>
      </c>
      <c r="D2046" s="14">
        <f t="shared" si="489"/>
        <v>0</v>
      </c>
      <c r="E2046" s="14" t="str">
        <f t="shared" si="490"/>
        <v/>
      </c>
      <c r="F2046" s="14">
        <f t="shared" si="491"/>
        <v>4</v>
      </c>
      <c r="G2046" s="14">
        <f t="shared" si="487"/>
        <v>3</v>
      </c>
      <c r="H2046" s="14">
        <f t="shared" si="498"/>
        <v>3</v>
      </c>
      <c r="I2046" s="14">
        <f t="shared" si="498"/>
        <v>1</v>
      </c>
      <c r="J2046" s="14">
        <f t="shared" si="498"/>
        <v>2</v>
      </c>
      <c r="K2046" s="14">
        <f t="shared" si="498"/>
        <v>1</v>
      </c>
      <c r="L2046" s="14" t="str">
        <f t="shared" si="493"/>
        <v>3.3.1.2.1</v>
      </c>
      <c r="M2046" s="15" t="str">
        <f t="shared" si="494"/>
        <v>--</v>
      </c>
      <c r="N2046" s="14" t="str">
        <f t="shared" si="495"/>
        <v/>
      </c>
      <c r="O2046" s="15" t="str">
        <f t="shared" si="488"/>
        <v/>
      </c>
      <c r="P2046" s="15" t="str">
        <f>IF(N2046=1,FLOOR(MAX($P$4:P2045),1)+1,IF(AND(P2045&lt;&gt;"",O2045&lt;&gt;1),MAX($P$4:P2045)+0.1,""))</f>
        <v/>
      </c>
      <c r="Q2046" s="5">
        <f>ROW()</f>
        <v>2046</v>
      </c>
    </row>
    <row r="2047" spans="1:17" x14ac:dyDescent="0.3">
      <c r="A2047" s="1" t="s">
        <v>1217</v>
      </c>
      <c r="B2047" s="5"/>
      <c r="C2047" s="14">
        <f t="shared" si="489"/>
        <v>0</v>
      </c>
      <c r="D2047" s="14">
        <f t="shared" si="489"/>
        <v>0</v>
      </c>
      <c r="E2047" s="14" t="str">
        <f t="shared" si="490"/>
        <v/>
      </c>
      <c r="F2047" s="14">
        <f t="shared" si="491"/>
        <v>4</v>
      </c>
      <c r="G2047" s="14">
        <f t="shared" si="487"/>
        <v>3</v>
      </c>
      <c r="H2047" s="14">
        <f t="shared" si="498"/>
        <v>3</v>
      </c>
      <c r="I2047" s="14">
        <f t="shared" si="498"/>
        <v>1</v>
      </c>
      <c r="J2047" s="14">
        <f t="shared" si="498"/>
        <v>2</v>
      </c>
      <c r="K2047" s="14">
        <f t="shared" si="498"/>
        <v>1</v>
      </c>
      <c r="L2047" s="14" t="str">
        <f t="shared" si="493"/>
        <v>3.3.1.2.1</v>
      </c>
      <c r="M2047" s="15" t="str">
        <f t="shared" si="494"/>
        <v>--</v>
      </c>
      <c r="N2047" s="14" t="str">
        <f t="shared" si="495"/>
        <v/>
      </c>
      <c r="O2047" s="15" t="str">
        <f t="shared" si="488"/>
        <v/>
      </c>
      <c r="P2047" s="15" t="str">
        <f>IF(N2047=1,FLOOR(MAX($P$4:P2046),1)+1,IF(AND(P2046&lt;&gt;"",O2046&lt;&gt;1),MAX($P$4:P2046)+0.1,""))</f>
        <v/>
      </c>
      <c r="Q2047" s="5">
        <f>ROW()</f>
        <v>2047</v>
      </c>
    </row>
    <row r="2048" spans="1:17" x14ac:dyDescent="0.3">
      <c r="A2048" s="1" t="s">
        <v>1189</v>
      </c>
      <c r="B2048" s="5"/>
      <c r="C2048" s="14">
        <f t="shared" si="489"/>
        <v>0</v>
      </c>
      <c r="D2048" s="14">
        <f t="shared" si="489"/>
        <v>0</v>
      </c>
      <c r="E2048" s="14" t="str">
        <f t="shared" si="490"/>
        <v/>
      </c>
      <c r="F2048" s="14">
        <f t="shared" si="491"/>
        <v>4</v>
      </c>
      <c r="G2048" s="14">
        <f t="shared" si="487"/>
        <v>3</v>
      </c>
      <c r="H2048" s="14">
        <f t="shared" si="498"/>
        <v>3</v>
      </c>
      <c r="I2048" s="14">
        <f t="shared" si="498"/>
        <v>1</v>
      </c>
      <c r="J2048" s="14">
        <f t="shared" si="498"/>
        <v>2</v>
      </c>
      <c r="K2048" s="14">
        <f t="shared" si="498"/>
        <v>1</v>
      </c>
      <c r="L2048" s="14" t="str">
        <f t="shared" si="493"/>
        <v>3.3.1.2.1</v>
      </c>
      <c r="M2048" s="15" t="str">
        <f t="shared" si="494"/>
        <v>--</v>
      </c>
      <c r="N2048" s="14" t="str">
        <f t="shared" si="495"/>
        <v/>
      </c>
      <c r="O2048" s="15" t="str">
        <f t="shared" si="488"/>
        <v/>
      </c>
      <c r="P2048" s="15" t="str">
        <f>IF(N2048=1,FLOOR(MAX($P$4:P2047),1)+1,IF(AND(P2047&lt;&gt;"",O2047&lt;&gt;1),MAX($P$4:P2047)+0.1,""))</f>
        <v/>
      </c>
      <c r="Q2048" s="5">
        <f>ROW()</f>
        <v>2048</v>
      </c>
    </row>
    <row r="2049" spans="1:17" x14ac:dyDescent="0.3">
      <c r="A2049" s="1" t="s">
        <v>1192</v>
      </c>
      <c r="B2049" s="5"/>
      <c r="C2049" s="14">
        <f t="shared" si="489"/>
        <v>0</v>
      </c>
      <c r="D2049" s="14">
        <f t="shared" si="489"/>
        <v>0</v>
      </c>
      <c r="E2049" s="14" t="str">
        <f t="shared" si="490"/>
        <v/>
      </c>
      <c r="F2049" s="14">
        <f t="shared" si="491"/>
        <v>4</v>
      </c>
      <c r="G2049" s="14">
        <f t="shared" si="487"/>
        <v>3</v>
      </c>
      <c r="H2049" s="14">
        <f t="shared" si="498"/>
        <v>3</v>
      </c>
      <c r="I2049" s="14">
        <f t="shared" si="498"/>
        <v>1</v>
      </c>
      <c r="J2049" s="14">
        <f t="shared" si="498"/>
        <v>2</v>
      </c>
      <c r="K2049" s="14">
        <f t="shared" si="498"/>
        <v>1</v>
      </c>
      <c r="L2049" s="14" t="str">
        <f t="shared" si="493"/>
        <v>3.3.1.2.1</v>
      </c>
      <c r="M2049" s="15" t="str">
        <f t="shared" si="494"/>
        <v>--</v>
      </c>
      <c r="N2049" s="14" t="str">
        <f t="shared" si="495"/>
        <v/>
      </c>
      <c r="O2049" s="15" t="str">
        <f t="shared" si="488"/>
        <v/>
      </c>
      <c r="P2049" s="15" t="str">
        <f>IF(N2049=1,FLOOR(MAX($P$4:P2048),1)+1,IF(AND(P2048&lt;&gt;"",O2048&lt;&gt;1),MAX($P$4:P2048)+0.1,""))</f>
        <v/>
      </c>
      <c r="Q2049" s="5">
        <f>ROW()</f>
        <v>2049</v>
      </c>
    </row>
    <row r="2050" spans="1:17" x14ac:dyDescent="0.3">
      <c r="A2050" s="1" t="s">
        <v>43</v>
      </c>
      <c r="B2050" s="5"/>
      <c r="C2050" s="14">
        <f t="shared" si="489"/>
        <v>0</v>
      </c>
      <c r="D2050" s="14">
        <f t="shared" si="489"/>
        <v>0</v>
      </c>
      <c r="E2050" s="14" t="str">
        <f t="shared" si="490"/>
        <v/>
      </c>
      <c r="F2050" s="14">
        <f t="shared" si="491"/>
        <v>4</v>
      </c>
      <c r="G2050" s="14">
        <f t="shared" si="487"/>
        <v>3</v>
      </c>
      <c r="H2050" s="14">
        <f t="shared" si="498"/>
        <v>3</v>
      </c>
      <c r="I2050" s="14">
        <f t="shared" si="498"/>
        <v>1</v>
      </c>
      <c r="J2050" s="14">
        <f t="shared" si="498"/>
        <v>2</v>
      </c>
      <c r="K2050" s="14">
        <f t="shared" si="498"/>
        <v>1</v>
      </c>
      <c r="L2050" s="14" t="str">
        <f t="shared" si="493"/>
        <v>3.3.1.2.1</v>
      </c>
      <c r="M2050" s="15" t="str">
        <f t="shared" si="494"/>
        <v>--</v>
      </c>
      <c r="N2050" s="14" t="str">
        <f t="shared" si="495"/>
        <v/>
      </c>
      <c r="O2050" s="15" t="str">
        <f t="shared" si="488"/>
        <v/>
      </c>
      <c r="P2050" s="15" t="str">
        <f>IF(N2050=1,FLOOR(MAX($P$4:P2049),1)+1,IF(AND(P2049&lt;&gt;"",O2049&lt;&gt;1),MAX($P$4:P2049)+0.1,""))</f>
        <v/>
      </c>
      <c r="Q2050" s="5">
        <f>ROW()</f>
        <v>2050</v>
      </c>
    </row>
    <row r="2051" spans="1:17" x14ac:dyDescent="0.3">
      <c r="A2051" s="1" t="s">
        <v>1189</v>
      </c>
      <c r="B2051" s="5"/>
      <c r="C2051" s="14">
        <f t="shared" si="489"/>
        <v>0</v>
      </c>
      <c r="D2051" s="14">
        <f t="shared" si="489"/>
        <v>0</v>
      </c>
      <c r="E2051" s="14" t="str">
        <f t="shared" si="490"/>
        <v/>
      </c>
      <c r="F2051" s="14">
        <f t="shared" si="491"/>
        <v>4</v>
      </c>
      <c r="G2051" s="14">
        <f t="shared" si="487"/>
        <v>3</v>
      </c>
      <c r="H2051" s="14">
        <f t="shared" si="498"/>
        <v>3</v>
      </c>
      <c r="I2051" s="14">
        <f t="shared" si="498"/>
        <v>1</v>
      </c>
      <c r="J2051" s="14">
        <f t="shared" si="498"/>
        <v>2</v>
      </c>
      <c r="K2051" s="14">
        <f t="shared" si="498"/>
        <v>1</v>
      </c>
      <c r="L2051" s="14" t="str">
        <f t="shared" si="493"/>
        <v>3.3.1.2.1</v>
      </c>
      <c r="M2051" s="15" t="str">
        <f t="shared" si="494"/>
        <v>--</v>
      </c>
      <c r="N2051" s="14" t="str">
        <f t="shared" si="495"/>
        <v/>
      </c>
      <c r="O2051" s="15" t="str">
        <f t="shared" si="488"/>
        <v/>
      </c>
      <c r="P2051" s="15" t="str">
        <f>IF(N2051=1,FLOOR(MAX($P$4:P2050),1)+1,IF(AND(P2050&lt;&gt;"",O2050&lt;&gt;1),MAX($P$4:P2050)+0.1,""))</f>
        <v/>
      </c>
      <c r="Q2051" s="5">
        <f>ROW()</f>
        <v>2051</v>
      </c>
    </row>
    <row r="2052" spans="1:17" x14ac:dyDescent="0.3">
      <c r="A2052" s="1" t="s">
        <v>1193</v>
      </c>
      <c r="B2052" s="5"/>
      <c r="C2052" s="14">
        <f t="shared" si="489"/>
        <v>0</v>
      </c>
      <c r="D2052" s="14">
        <f t="shared" si="489"/>
        <v>0</v>
      </c>
      <c r="E2052" s="14" t="str">
        <f t="shared" si="490"/>
        <v/>
      </c>
      <c r="F2052" s="14">
        <f t="shared" si="491"/>
        <v>4</v>
      </c>
      <c r="G2052" s="14">
        <f t="shared" si="487"/>
        <v>3</v>
      </c>
      <c r="H2052" s="14">
        <f t="shared" si="498"/>
        <v>3</v>
      </c>
      <c r="I2052" s="14">
        <f t="shared" si="498"/>
        <v>1</v>
      </c>
      <c r="J2052" s="14">
        <f t="shared" si="498"/>
        <v>2</v>
      </c>
      <c r="K2052" s="14">
        <f t="shared" si="498"/>
        <v>1</v>
      </c>
      <c r="L2052" s="14" t="str">
        <f t="shared" si="493"/>
        <v>3.3.1.2.1</v>
      </c>
      <c r="M2052" s="15" t="str">
        <f t="shared" si="494"/>
        <v>--</v>
      </c>
      <c r="N2052" s="14" t="str">
        <f t="shared" si="495"/>
        <v/>
      </c>
      <c r="O2052" s="15" t="str">
        <f t="shared" si="488"/>
        <v/>
      </c>
      <c r="P2052" s="15" t="str">
        <f>IF(N2052=1,FLOOR(MAX($P$4:P2051),1)+1,IF(AND(P2051&lt;&gt;"",O2051&lt;&gt;1),MAX($P$4:P2051)+0.1,""))</f>
        <v/>
      </c>
      <c r="Q2052" s="5">
        <f>ROW()</f>
        <v>2052</v>
      </c>
    </row>
    <row r="2053" spans="1:17" x14ac:dyDescent="0.3">
      <c r="A2053" s="1" t="s">
        <v>43</v>
      </c>
      <c r="B2053" s="5"/>
      <c r="C2053" s="14">
        <f t="shared" si="489"/>
        <v>0</v>
      </c>
      <c r="D2053" s="14">
        <f t="shared" si="489"/>
        <v>0</v>
      </c>
      <c r="E2053" s="14" t="str">
        <f t="shared" si="490"/>
        <v/>
      </c>
      <c r="F2053" s="14">
        <f t="shared" si="491"/>
        <v>4</v>
      </c>
      <c r="G2053" s="14">
        <f t="shared" ref="G2053:G2116" si="499">G2052+IF(NOT(ISERROR(FIND("&lt;PRT&gt;",A2053))),1,0)</f>
        <v>3</v>
      </c>
      <c r="H2053" s="14">
        <f t="shared" si="498"/>
        <v>3</v>
      </c>
      <c r="I2053" s="14">
        <f t="shared" si="498"/>
        <v>1</v>
      </c>
      <c r="J2053" s="14">
        <f t="shared" si="498"/>
        <v>2</v>
      </c>
      <c r="K2053" s="14">
        <f t="shared" si="498"/>
        <v>1</v>
      </c>
      <c r="L2053" s="14" t="str">
        <f t="shared" si="493"/>
        <v>3.3.1.2.1</v>
      </c>
      <c r="M2053" s="15" t="str">
        <f t="shared" si="494"/>
        <v>--</v>
      </c>
      <c r="N2053" s="14" t="str">
        <f t="shared" si="495"/>
        <v/>
      </c>
      <c r="O2053" s="15" t="str">
        <f t="shared" ref="O2053:O2116" si="500">IF(ISERROR(FIND(O$4,$A2053)),"",1)</f>
        <v/>
      </c>
      <c r="P2053" s="15" t="str">
        <f>IF(N2053=1,FLOOR(MAX($P$4:P2052),1)+1,IF(AND(P2052&lt;&gt;"",O2052&lt;&gt;1),MAX($P$4:P2052)+0.1,""))</f>
        <v/>
      </c>
      <c r="Q2053" s="5">
        <f>ROW()</f>
        <v>2053</v>
      </c>
    </row>
    <row r="2054" spans="1:17" x14ac:dyDescent="0.3">
      <c r="A2054" s="1" t="s">
        <v>45</v>
      </c>
      <c r="B2054" s="5"/>
      <c r="C2054" s="14">
        <f t="shared" ref="C2054:D2117" si="501">(LEN($A2054)-LEN(SUBSTITUTE($A2054,C$3,"")))/LEN(C$3)</f>
        <v>0</v>
      </c>
      <c r="D2054" s="14">
        <f t="shared" si="501"/>
        <v>0</v>
      </c>
      <c r="E2054" s="14" t="str">
        <f t="shared" ref="E2054:E2117" si="502">IF(AND(C2054&gt;0,D2054&gt;0),IF(FIND(D$3,A2054)&gt;FIND(C$3,A2054),"WARNING","OK"),"")</f>
        <v/>
      </c>
      <c r="F2054" s="14">
        <f t="shared" ref="F2054:F2117" si="503">F2053+C2054-D2054</f>
        <v>4</v>
      </c>
      <c r="G2054" s="14">
        <f t="shared" si="499"/>
        <v>3</v>
      </c>
      <c r="H2054" s="14">
        <f t="shared" ref="H2054:K2069" si="504">IF(G2054&lt;&gt;G2053,0,IF(AND(($F2053-$D2054)=(H$3-1),$F2054=H$3),H2053+1,H2053))</f>
        <v>3</v>
      </c>
      <c r="I2054" s="14">
        <f t="shared" si="504"/>
        <v>1</v>
      </c>
      <c r="J2054" s="14">
        <f t="shared" si="504"/>
        <v>2</v>
      </c>
      <c r="K2054" s="14">
        <f t="shared" si="504"/>
        <v>1</v>
      </c>
      <c r="L2054" s="14" t="str">
        <f t="shared" ref="L2054:L2117" si="505">SUBSTITUTE(G2054&amp;"."&amp;H2054&amp;"."&amp;I2054&amp;"."&amp;J2054&amp;"."&amp;K2054,".0","")</f>
        <v>3.3.1.2.1</v>
      </c>
      <c r="M2054" s="15" t="str">
        <f t="shared" ref="M2054:M2117" si="506">IF(ISERROR(FIND("&lt;SPT&gt;&lt;TTL&gt;",A2054)),"--",SUBSTITUTE(SUBSTITUTE(MID(A2054&amp;A2055,FIND("&lt;SPT&gt;&lt;TTL&gt;",A2054&amp;A2055)+10,FIND("&lt;/TTL&gt;",A2054&amp;A2055)-FIND("&lt;SPT&gt;&lt;TTL&gt;",A2054&amp;A2055)-10),"&lt;SUB&gt;",""),"&lt;/SUB&gt;",""))</f>
        <v>--</v>
      </c>
      <c r="N2054" s="14" t="str">
        <f t="shared" ref="N2054:N2117" si="507">IF(ISERROR(FIND(N$4,UPPER($A2054))),"",1)</f>
        <v/>
      </c>
      <c r="O2054" s="15" t="str">
        <f t="shared" si="500"/>
        <v/>
      </c>
      <c r="P2054" s="15" t="str">
        <f>IF(N2054=1,FLOOR(MAX($P$4:P2053),1)+1,IF(AND(P2053&lt;&gt;"",O2053&lt;&gt;1),MAX($P$4:P2053)+0.1,""))</f>
        <v/>
      </c>
      <c r="Q2054" s="5">
        <f>ROW()</f>
        <v>2054</v>
      </c>
    </row>
    <row r="2055" spans="1:17" x14ac:dyDescent="0.3">
      <c r="A2055" s="1" t="s">
        <v>1217</v>
      </c>
      <c r="B2055" s="5"/>
      <c r="C2055" s="14">
        <f t="shared" si="501"/>
        <v>0</v>
      </c>
      <c r="D2055" s="14">
        <f t="shared" si="501"/>
        <v>0</v>
      </c>
      <c r="E2055" s="14" t="str">
        <f t="shared" si="502"/>
        <v/>
      </c>
      <c r="F2055" s="14">
        <f t="shared" si="503"/>
        <v>4</v>
      </c>
      <c r="G2055" s="14">
        <f t="shared" si="499"/>
        <v>3</v>
      </c>
      <c r="H2055" s="14">
        <f t="shared" si="504"/>
        <v>3</v>
      </c>
      <c r="I2055" s="14">
        <f t="shared" si="504"/>
        <v>1</v>
      </c>
      <c r="J2055" s="14">
        <f t="shared" si="504"/>
        <v>2</v>
      </c>
      <c r="K2055" s="14">
        <f t="shared" si="504"/>
        <v>1</v>
      </c>
      <c r="L2055" s="14" t="str">
        <f t="shared" si="505"/>
        <v>3.3.1.2.1</v>
      </c>
      <c r="M2055" s="15" t="str">
        <f t="shared" si="506"/>
        <v>--</v>
      </c>
      <c r="N2055" s="14" t="str">
        <f t="shared" si="507"/>
        <v/>
      </c>
      <c r="O2055" s="15" t="str">
        <f t="shared" si="500"/>
        <v/>
      </c>
      <c r="P2055" s="15" t="str">
        <f>IF(N2055=1,FLOOR(MAX($P$4:P2054),1)+1,IF(AND(P2054&lt;&gt;"",O2054&lt;&gt;1),MAX($P$4:P2054)+0.1,""))</f>
        <v/>
      </c>
      <c r="Q2055" s="5">
        <f>ROW()</f>
        <v>2055</v>
      </c>
    </row>
    <row r="2056" spans="1:17" x14ac:dyDescent="0.3">
      <c r="A2056" s="1" t="s">
        <v>1189</v>
      </c>
      <c r="B2056" s="5"/>
      <c r="C2056" s="14">
        <f t="shared" si="501"/>
        <v>0</v>
      </c>
      <c r="D2056" s="14">
        <f t="shared" si="501"/>
        <v>0</v>
      </c>
      <c r="E2056" s="14" t="str">
        <f t="shared" si="502"/>
        <v/>
      </c>
      <c r="F2056" s="14">
        <f t="shared" si="503"/>
        <v>4</v>
      </c>
      <c r="G2056" s="14">
        <f t="shared" si="499"/>
        <v>3</v>
      </c>
      <c r="H2056" s="14">
        <f t="shared" si="504"/>
        <v>3</v>
      </c>
      <c r="I2056" s="14">
        <f t="shared" si="504"/>
        <v>1</v>
      </c>
      <c r="J2056" s="14">
        <f t="shared" si="504"/>
        <v>2</v>
      </c>
      <c r="K2056" s="14">
        <f t="shared" si="504"/>
        <v>1</v>
      </c>
      <c r="L2056" s="14" t="str">
        <f t="shared" si="505"/>
        <v>3.3.1.2.1</v>
      </c>
      <c r="M2056" s="15" t="str">
        <f t="shared" si="506"/>
        <v>--</v>
      </c>
      <c r="N2056" s="14" t="str">
        <f t="shared" si="507"/>
        <v/>
      </c>
      <c r="O2056" s="15" t="str">
        <f t="shared" si="500"/>
        <v/>
      </c>
      <c r="P2056" s="15" t="str">
        <f>IF(N2056=1,FLOOR(MAX($P$4:P2055),1)+1,IF(AND(P2055&lt;&gt;"",O2055&lt;&gt;1),MAX($P$4:P2055)+0.1,""))</f>
        <v/>
      </c>
      <c r="Q2056" s="5">
        <f>ROW()</f>
        <v>2056</v>
      </c>
    </row>
    <row r="2057" spans="1:17" x14ac:dyDescent="0.3">
      <c r="A2057" s="1" t="s">
        <v>1218</v>
      </c>
      <c r="B2057" s="5"/>
      <c r="C2057" s="14">
        <f t="shared" si="501"/>
        <v>0</v>
      </c>
      <c r="D2057" s="14">
        <f t="shared" si="501"/>
        <v>0</v>
      </c>
      <c r="E2057" s="14" t="str">
        <f t="shared" si="502"/>
        <v/>
      </c>
      <c r="F2057" s="14">
        <f t="shared" si="503"/>
        <v>4</v>
      </c>
      <c r="G2057" s="14">
        <f t="shared" si="499"/>
        <v>3</v>
      </c>
      <c r="H2057" s="14">
        <f t="shared" si="504"/>
        <v>3</v>
      </c>
      <c r="I2057" s="14">
        <f t="shared" si="504"/>
        <v>1</v>
      </c>
      <c r="J2057" s="14">
        <f t="shared" si="504"/>
        <v>2</v>
      </c>
      <c r="K2057" s="14">
        <f t="shared" si="504"/>
        <v>1</v>
      </c>
      <c r="L2057" s="14" t="str">
        <f t="shared" si="505"/>
        <v>3.3.1.2.1</v>
      </c>
      <c r="M2057" s="15" t="str">
        <f t="shared" si="506"/>
        <v>--</v>
      </c>
      <c r="N2057" s="14" t="str">
        <f t="shared" si="507"/>
        <v/>
      </c>
      <c r="O2057" s="15" t="str">
        <f t="shared" si="500"/>
        <v/>
      </c>
      <c r="P2057" s="15" t="str">
        <f>IF(N2057=1,FLOOR(MAX($P$4:P2056),1)+1,IF(AND(P2056&lt;&gt;"",O2056&lt;&gt;1),MAX($P$4:P2056)+0.1,""))</f>
        <v/>
      </c>
      <c r="Q2057" s="5">
        <f>ROW()</f>
        <v>2057</v>
      </c>
    </row>
    <row r="2058" spans="1:17" x14ac:dyDescent="0.3">
      <c r="A2058" s="1" t="s">
        <v>43</v>
      </c>
      <c r="B2058" s="5"/>
      <c r="C2058" s="14">
        <f t="shared" si="501"/>
        <v>0</v>
      </c>
      <c r="D2058" s="14">
        <f t="shared" si="501"/>
        <v>0</v>
      </c>
      <c r="E2058" s="14" t="str">
        <f t="shared" si="502"/>
        <v/>
      </c>
      <c r="F2058" s="14">
        <f t="shared" si="503"/>
        <v>4</v>
      </c>
      <c r="G2058" s="14">
        <f t="shared" si="499"/>
        <v>3</v>
      </c>
      <c r="H2058" s="14">
        <f t="shared" si="504"/>
        <v>3</v>
      </c>
      <c r="I2058" s="14">
        <f t="shared" si="504"/>
        <v>1</v>
      </c>
      <c r="J2058" s="14">
        <f t="shared" si="504"/>
        <v>2</v>
      </c>
      <c r="K2058" s="14">
        <f t="shared" si="504"/>
        <v>1</v>
      </c>
      <c r="L2058" s="14" t="str">
        <f t="shared" si="505"/>
        <v>3.3.1.2.1</v>
      </c>
      <c r="M2058" s="15" t="str">
        <f t="shared" si="506"/>
        <v>--</v>
      </c>
      <c r="N2058" s="14" t="str">
        <f t="shared" si="507"/>
        <v/>
      </c>
      <c r="O2058" s="15" t="str">
        <f t="shared" si="500"/>
        <v/>
      </c>
      <c r="P2058" s="15" t="str">
        <f>IF(N2058=1,FLOOR(MAX($P$4:P2057),1)+1,IF(AND(P2057&lt;&gt;"",O2057&lt;&gt;1),MAX($P$4:P2057)+0.1,""))</f>
        <v/>
      </c>
      <c r="Q2058" s="5">
        <f>ROW()</f>
        <v>2058</v>
      </c>
    </row>
    <row r="2059" spans="1:17" x14ac:dyDescent="0.3">
      <c r="A2059" s="1" t="s">
        <v>1189</v>
      </c>
      <c r="B2059" s="5"/>
      <c r="C2059" s="14">
        <f t="shared" si="501"/>
        <v>0</v>
      </c>
      <c r="D2059" s="14">
        <f t="shared" si="501"/>
        <v>0</v>
      </c>
      <c r="E2059" s="14" t="str">
        <f t="shared" si="502"/>
        <v/>
      </c>
      <c r="F2059" s="14">
        <f t="shared" si="503"/>
        <v>4</v>
      </c>
      <c r="G2059" s="14">
        <f t="shared" si="499"/>
        <v>3</v>
      </c>
      <c r="H2059" s="14">
        <f t="shared" si="504"/>
        <v>3</v>
      </c>
      <c r="I2059" s="14">
        <f t="shared" si="504"/>
        <v>1</v>
      </c>
      <c r="J2059" s="14">
        <f t="shared" si="504"/>
        <v>2</v>
      </c>
      <c r="K2059" s="14">
        <f t="shared" si="504"/>
        <v>1</v>
      </c>
      <c r="L2059" s="14" t="str">
        <f t="shared" si="505"/>
        <v>3.3.1.2.1</v>
      </c>
      <c r="M2059" s="15" t="str">
        <f t="shared" si="506"/>
        <v>--</v>
      </c>
      <c r="N2059" s="14" t="str">
        <f t="shared" si="507"/>
        <v/>
      </c>
      <c r="O2059" s="15" t="str">
        <f t="shared" si="500"/>
        <v/>
      </c>
      <c r="P2059" s="15" t="str">
        <f>IF(N2059=1,FLOOR(MAX($P$4:P2058),1)+1,IF(AND(P2058&lt;&gt;"",O2058&lt;&gt;1),MAX($P$4:P2058)+0.1,""))</f>
        <v/>
      </c>
      <c r="Q2059" s="5">
        <f>ROW()</f>
        <v>2059</v>
      </c>
    </row>
    <row r="2060" spans="1:17" x14ac:dyDescent="0.3">
      <c r="A2060" s="1" t="s">
        <v>1196</v>
      </c>
      <c r="B2060" s="5"/>
      <c r="C2060" s="14">
        <f t="shared" si="501"/>
        <v>0</v>
      </c>
      <c r="D2060" s="14">
        <f t="shared" si="501"/>
        <v>0</v>
      </c>
      <c r="E2060" s="14" t="str">
        <f t="shared" si="502"/>
        <v/>
      </c>
      <c r="F2060" s="14">
        <f t="shared" si="503"/>
        <v>4</v>
      </c>
      <c r="G2060" s="14">
        <f t="shared" si="499"/>
        <v>3</v>
      </c>
      <c r="H2060" s="14">
        <f t="shared" si="504"/>
        <v>3</v>
      </c>
      <c r="I2060" s="14">
        <f t="shared" si="504"/>
        <v>1</v>
      </c>
      <c r="J2060" s="14">
        <f t="shared" si="504"/>
        <v>2</v>
      </c>
      <c r="K2060" s="14">
        <f t="shared" si="504"/>
        <v>1</v>
      </c>
      <c r="L2060" s="14" t="str">
        <f t="shared" si="505"/>
        <v>3.3.1.2.1</v>
      </c>
      <c r="M2060" s="15" t="str">
        <f t="shared" si="506"/>
        <v>--</v>
      </c>
      <c r="N2060" s="14" t="str">
        <f t="shared" si="507"/>
        <v/>
      </c>
      <c r="O2060" s="15" t="str">
        <f t="shared" si="500"/>
        <v/>
      </c>
      <c r="P2060" s="15" t="str">
        <f>IF(N2060=1,FLOOR(MAX($P$4:P2059),1)+1,IF(AND(P2059&lt;&gt;"",O2059&lt;&gt;1),MAX($P$4:P2059)+0.1,""))</f>
        <v/>
      </c>
      <c r="Q2060" s="5">
        <f>ROW()</f>
        <v>2060</v>
      </c>
    </row>
    <row r="2061" spans="1:17" x14ac:dyDescent="0.3">
      <c r="A2061" s="1" t="s">
        <v>43</v>
      </c>
      <c r="B2061" s="5"/>
      <c r="C2061" s="14">
        <f t="shared" si="501"/>
        <v>0</v>
      </c>
      <c r="D2061" s="14">
        <f t="shared" si="501"/>
        <v>0</v>
      </c>
      <c r="E2061" s="14" t="str">
        <f t="shared" si="502"/>
        <v/>
      </c>
      <c r="F2061" s="14">
        <f t="shared" si="503"/>
        <v>4</v>
      </c>
      <c r="G2061" s="14">
        <f t="shared" si="499"/>
        <v>3</v>
      </c>
      <c r="H2061" s="14">
        <f t="shared" si="504"/>
        <v>3</v>
      </c>
      <c r="I2061" s="14">
        <f t="shared" si="504"/>
        <v>1</v>
      </c>
      <c r="J2061" s="14">
        <f t="shared" si="504"/>
        <v>2</v>
      </c>
      <c r="K2061" s="14">
        <f t="shared" si="504"/>
        <v>1</v>
      </c>
      <c r="L2061" s="14" t="str">
        <f t="shared" si="505"/>
        <v>3.3.1.2.1</v>
      </c>
      <c r="M2061" s="15" t="str">
        <f t="shared" si="506"/>
        <v>--</v>
      </c>
      <c r="N2061" s="14" t="str">
        <f t="shared" si="507"/>
        <v/>
      </c>
      <c r="O2061" s="15" t="str">
        <f t="shared" si="500"/>
        <v/>
      </c>
      <c r="P2061" s="15" t="str">
        <f>IF(N2061=1,FLOOR(MAX($P$4:P2060),1)+1,IF(AND(P2060&lt;&gt;"",O2060&lt;&gt;1),MAX($P$4:P2060)+0.1,""))</f>
        <v/>
      </c>
      <c r="Q2061" s="5">
        <f>ROW()</f>
        <v>2061</v>
      </c>
    </row>
    <row r="2062" spans="1:17" x14ac:dyDescent="0.3">
      <c r="A2062" s="1" t="s">
        <v>45</v>
      </c>
      <c r="B2062" s="5"/>
      <c r="C2062" s="14">
        <f t="shared" si="501"/>
        <v>0</v>
      </c>
      <c r="D2062" s="14">
        <f t="shared" si="501"/>
        <v>0</v>
      </c>
      <c r="E2062" s="14" t="str">
        <f t="shared" si="502"/>
        <v/>
      </c>
      <c r="F2062" s="14">
        <f t="shared" si="503"/>
        <v>4</v>
      </c>
      <c r="G2062" s="14">
        <f t="shared" si="499"/>
        <v>3</v>
      </c>
      <c r="H2062" s="14">
        <f t="shared" si="504"/>
        <v>3</v>
      </c>
      <c r="I2062" s="14">
        <f t="shared" si="504"/>
        <v>1</v>
      </c>
      <c r="J2062" s="14">
        <f t="shared" si="504"/>
        <v>2</v>
      </c>
      <c r="K2062" s="14">
        <f t="shared" si="504"/>
        <v>1</v>
      </c>
      <c r="L2062" s="14" t="str">
        <f t="shared" si="505"/>
        <v>3.3.1.2.1</v>
      </c>
      <c r="M2062" s="15" t="str">
        <f t="shared" si="506"/>
        <v>--</v>
      </c>
      <c r="N2062" s="14" t="str">
        <f t="shared" si="507"/>
        <v/>
      </c>
      <c r="O2062" s="15" t="str">
        <f t="shared" si="500"/>
        <v/>
      </c>
      <c r="P2062" s="15" t="str">
        <f>IF(N2062=1,FLOOR(MAX($P$4:P2061),1)+1,IF(AND(P2061&lt;&gt;"",O2061&lt;&gt;1),MAX($P$4:P2061)+0.1,""))</f>
        <v/>
      </c>
      <c r="Q2062" s="5">
        <f>ROW()</f>
        <v>2062</v>
      </c>
    </row>
    <row r="2063" spans="1:17" x14ac:dyDescent="0.3">
      <c r="A2063" s="1" t="s">
        <v>1219</v>
      </c>
      <c r="B2063" s="5"/>
      <c r="C2063" s="14">
        <f t="shared" si="501"/>
        <v>0</v>
      </c>
      <c r="D2063" s="14">
        <f t="shared" si="501"/>
        <v>0</v>
      </c>
      <c r="E2063" s="14" t="str">
        <f t="shared" si="502"/>
        <v/>
      </c>
      <c r="F2063" s="14">
        <f t="shared" si="503"/>
        <v>4</v>
      </c>
      <c r="G2063" s="14">
        <f t="shared" si="499"/>
        <v>3</v>
      </c>
      <c r="H2063" s="14">
        <f t="shared" si="504"/>
        <v>3</v>
      </c>
      <c r="I2063" s="14">
        <f t="shared" si="504"/>
        <v>1</v>
      </c>
      <c r="J2063" s="14">
        <f t="shared" si="504"/>
        <v>2</v>
      </c>
      <c r="K2063" s="14">
        <f t="shared" si="504"/>
        <v>1</v>
      </c>
      <c r="L2063" s="14" t="str">
        <f t="shared" si="505"/>
        <v>3.3.1.2.1</v>
      </c>
      <c r="M2063" s="15" t="str">
        <f t="shared" si="506"/>
        <v>--</v>
      </c>
      <c r="N2063" s="14" t="str">
        <f t="shared" si="507"/>
        <v/>
      </c>
      <c r="O2063" s="15" t="str">
        <f t="shared" si="500"/>
        <v/>
      </c>
      <c r="P2063" s="15" t="str">
        <f>IF(N2063=1,FLOOR(MAX($P$4:P2062),1)+1,IF(AND(P2062&lt;&gt;"",O2062&lt;&gt;1),MAX($P$4:P2062)+0.1,""))</f>
        <v/>
      </c>
      <c r="Q2063" s="5">
        <f>ROW()</f>
        <v>2063</v>
      </c>
    </row>
    <row r="2064" spans="1:17" x14ac:dyDescent="0.3">
      <c r="A2064" s="1" t="s">
        <v>1189</v>
      </c>
      <c r="B2064" s="5"/>
      <c r="C2064" s="14">
        <f t="shared" si="501"/>
        <v>0</v>
      </c>
      <c r="D2064" s="14">
        <f t="shared" si="501"/>
        <v>0</v>
      </c>
      <c r="E2064" s="14" t="str">
        <f t="shared" si="502"/>
        <v/>
      </c>
      <c r="F2064" s="14">
        <f t="shared" si="503"/>
        <v>4</v>
      </c>
      <c r="G2064" s="14">
        <f t="shared" si="499"/>
        <v>3</v>
      </c>
      <c r="H2064" s="14">
        <f t="shared" si="504"/>
        <v>3</v>
      </c>
      <c r="I2064" s="14">
        <f t="shared" si="504"/>
        <v>1</v>
      </c>
      <c r="J2064" s="14">
        <f t="shared" si="504"/>
        <v>2</v>
      </c>
      <c r="K2064" s="14">
        <f t="shared" si="504"/>
        <v>1</v>
      </c>
      <c r="L2064" s="14" t="str">
        <f t="shared" si="505"/>
        <v>3.3.1.2.1</v>
      </c>
      <c r="M2064" s="15" t="str">
        <f t="shared" si="506"/>
        <v>--</v>
      </c>
      <c r="N2064" s="14" t="str">
        <f t="shared" si="507"/>
        <v/>
      </c>
      <c r="O2064" s="15" t="str">
        <f t="shared" si="500"/>
        <v/>
      </c>
      <c r="P2064" s="15" t="str">
        <f>IF(N2064=1,FLOOR(MAX($P$4:P2063),1)+1,IF(AND(P2063&lt;&gt;"",O2063&lt;&gt;1),MAX($P$4:P2063)+0.1,""))</f>
        <v/>
      </c>
      <c r="Q2064" s="5">
        <f>ROW()</f>
        <v>2064</v>
      </c>
    </row>
    <row r="2065" spans="1:17" x14ac:dyDescent="0.3">
      <c r="A2065" s="1" t="s">
        <v>1197</v>
      </c>
      <c r="B2065" s="5"/>
      <c r="C2065" s="14">
        <f t="shared" si="501"/>
        <v>0</v>
      </c>
      <c r="D2065" s="14">
        <f t="shared" si="501"/>
        <v>0</v>
      </c>
      <c r="E2065" s="14" t="str">
        <f t="shared" si="502"/>
        <v/>
      </c>
      <c r="F2065" s="14">
        <f t="shared" si="503"/>
        <v>4</v>
      </c>
      <c r="G2065" s="14">
        <f t="shared" si="499"/>
        <v>3</v>
      </c>
      <c r="H2065" s="14">
        <f t="shared" si="504"/>
        <v>3</v>
      </c>
      <c r="I2065" s="14">
        <f t="shared" si="504"/>
        <v>1</v>
      </c>
      <c r="J2065" s="14">
        <f t="shared" si="504"/>
        <v>2</v>
      </c>
      <c r="K2065" s="14">
        <f t="shared" si="504"/>
        <v>1</v>
      </c>
      <c r="L2065" s="14" t="str">
        <f t="shared" si="505"/>
        <v>3.3.1.2.1</v>
      </c>
      <c r="M2065" s="15" t="str">
        <f t="shared" si="506"/>
        <v>--</v>
      </c>
      <c r="N2065" s="14" t="str">
        <f t="shared" si="507"/>
        <v/>
      </c>
      <c r="O2065" s="15" t="str">
        <f t="shared" si="500"/>
        <v/>
      </c>
      <c r="P2065" s="15" t="str">
        <f>IF(N2065=1,FLOOR(MAX($P$4:P2064),1)+1,IF(AND(P2064&lt;&gt;"",O2064&lt;&gt;1),MAX($P$4:P2064)+0.1,""))</f>
        <v/>
      </c>
      <c r="Q2065" s="5">
        <f>ROW()</f>
        <v>2065</v>
      </c>
    </row>
    <row r="2066" spans="1:17" x14ac:dyDescent="0.3">
      <c r="A2066" s="1" t="s">
        <v>43</v>
      </c>
      <c r="B2066" s="5"/>
      <c r="C2066" s="14">
        <f t="shared" si="501"/>
        <v>0</v>
      </c>
      <c r="D2066" s="14">
        <f t="shared" si="501"/>
        <v>0</v>
      </c>
      <c r="E2066" s="14" t="str">
        <f t="shared" si="502"/>
        <v/>
      </c>
      <c r="F2066" s="14">
        <f t="shared" si="503"/>
        <v>4</v>
      </c>
      <c r="G2066" s="14">
        <f t="shared" si="499"/>
        <v>3</v>
      </c>
      <c r="H2066" s="14">
        <f t="shared" si="504"/>
        <v>3</v>
      </c>
      <c r="I2066" s="14">
        <f t="shared" si="504"/>
        <v>1</v>
      </c>
      <c r="J2066" s="14">
        <f t="shared" si="504"/>
        <v>2</v>
      </c>
      <c r="K2066" s="14">
        <f t="shared" si="504"/>
        <v>1</v>
      </c>
      <c r="L2066" s="14" t="str">
        <f t="shared" si="505"/>
        <v>3.3.1.2.1</v>
      </c>
      <c r="M2066" s="15" t="str">
        <f t="shared" si="506"/>
        <v>--</v>
      </c>
      <c r="N2066" s="14" t="str">
        <f t="shared" si="507"/>
        <v/>
      </c>
      <c r="O2066" s="15" t="str">
        <f t="shared" si="500"/>
        <v/>
      </c>
      <c r="P2066" s="15" t="str">
        <f>IF(N2066=1,FLOOR(MAX($P$4:P2065),1)+1,IF(AND(P2065&lt;&gt;"",O2065&lt;&gt;1),MAX($P$4:P2065)+0.1,""))</f>
        <v/>
      </c>
      <c r="Q2066" s="5">
        <f>ROW()</f>
        <v>2066</v>
      </c>
    </row>
    <row r="2067" spans="1:17" x14ac:dyDescent="0.3">
      <c r="A2067" s="1" t="s">
        <v>1189</v>
      </c>
      <c r="B2067" s="5"/>
      <c r="C2067" s="14">
        <f t="shared" si="501"/>
        <v>0</v>
      </c>
      <c r="D2067" s="14">
        <f t="shared" si="501"/>
        <v>0</v>
      </c>
      <c r="E2067" s="14" t="str">
        <f t="shared" si="502"/>
        <v/>
      </c>
      <c r="F2067" s="14">
        <f t="shared" si="503"/>
        <v>4</v>
      </c>
      <c r="G2067" s="14">
        <f t="shared" si="499"/>
        <v>3</v>
      </c>
      <c r="H2067" s="14">
        <f t="shared" si="504"/>
        <v>3</v>
      </c>
      <c r="I2067" s="14">
        <f t="shared" si="504"/>
        <v>1</v>
      </c>
      <c r="J2067" s="14">
        <f t="shared" si="504"/>
        <v>2</v>
      </c>
      <c r="K2067" s="14">
        <f t="shared" si="504"/>
        <v>1</v>
      </c>
      <c r="L2067" s="14" t="str">
        <f t="shared" si="505"/>
        <v>3.3.1.2.1</v>
      </c>
      <c r="M2067" s="15" t="str">
        <f t="shared" si="506"/>
        <v>--</v>
      </c>
      <c r="N2067" s="14" t="str">
        <f t="shared" si="507"/>
        <v/>
      </c>
      <c r="O2067" s="15" t="str">
        <f t="shared" si="500"/>
        <v/>
      </c>
      <c r="P2067" s="15" t="str">
        <f>IF(N2067=1,FLOOR(MAX($P$4:P2066),1)+1,IF(AND(P2066&lt;&gt;"",O2066&lt;&gt;1),MAX($P$4:P2066)+0.1,""))</f>
        <v/>
      </c>
      <c r="Q2067" s="5">
        <f>ROW()</f>
        <v>2067</v>
      </c>
    </row>
    <row r="2068" spans="1:17" x14ac:dyDescent="0.3">
      <c r="A2068" s="1" t="s">
        <v>1220</v>
      </c>
      <c r="B2068" s="5"/>
      <c r="C2068" s="14">
        <f t="shared" si="501"/>
        <v>0</v>
      </c>
      <c r="D2068" s="14">
        <f t="shared" si="501"/>
        <v>0</v>
      </c>
      <c r="E2068" s="14" t="str">
        <f t="shared" si="502"/>
        <v/>
      </c>
      <c r="F2068" s="14">
        <f t="shared" si="503"/>
        <v>4</v>
      </c>
      <c r="G2068" s="14">
        <f t="shared" si="499"/>
        <v>3</v>
      </c>
      <c r="H2068" s="14">
        <f t="shared" si="504"/>
        <v>3</v>
      </c>
      <c r="I2068" s="14">
        <f t="shared" si="504"/>
        <v>1</v>
      </c>
      <c r="J2068" s="14">
        <f t="shared" si="504"/>
        <v>2</v>
      </c>
      <c r="K2068" s="14">
        <f t="shared" si="504"/>
        <v>1</v>
      </c>
      <c r="L2068" s="14" t="str">
        <f t="shared" si="505"/>
        <v>3.3.1.2.1</v>
      </c>
      <c r="M2068" s="15" t="str">
        <f t="shared" si="506"/>
        <v>--</v>
      </c>
      <c r="N2068" s="14" t="str">
        <f t="shared" si="507"/>
        <v/>
      </c>
      <c r="O2068" s="15" t="str">
        <f t="shared" si="500"/>
        <v/>
      </c>
      <c r="P2068" s="15" t="str">
        <f>IF(N2068=1,FLOOR(MAX($P$4:P2067),1)+1,IF(AND(P2067&lt;&gt;"",O2067&lt;&gt;1),MAX($P$4:P2067)+0.1,""))</f>
        <v/>
      </c>
      <c r="Q2068" s="5">
        <f>ROW()</f>
        <v>2068</v>
      </c>
    </row>
    <row r="2069" spans="1:17" x14ac:dyDescent="0.3">
      <c r="A2069" s="1" t="s">
        <v>43</v>
      </c>
      <c r="B2069" s="5"/>
      <c r="C2069" s="14">
        <f t="shared" si="501"/>
        <v>0</v>
      </c>
      <c r="D2069" s="14">
        <f t="shared" si="501"/>
        <v>0</v>
      </c>
      <c r="E2069" s="14" t="str">
        <f t="shared" si="502"/>
        <v/>
      </c>
      <c r="F2069" s="14">
        <f t="shared" si="503"/>
        <v>4</v>
      </c>
      <c r="G2069" s="14">
        <f t="shared" si="499"/>
        <v>3</v>
      </c>
      <c r="H2069" s="14">
        <f t="shared" si="504"/>
        <v>3</v>
      </c>
      <c r="I2069" s="14">
        <f t="shared" si="504"/>
        <v>1</v>
      </c>
      <c r="J2069" s="14">
        <f t="shared" si="504"/>
        <v>2</v>
      </c>
      <c r="K2069" s="14">
        <f t="shared" si="504"/>
        <v>1</v>
      </c>
      <c r="L2069" s="14" t="str">
        <f t="shared" si="505"/>
        <v>3.3.1.2.1</v>
      </c>
      <c r="M2069" s="15" t="str">
        <f t="shared" si="506"/>
        <v>--</v>
      </c>
      <c r="N2069" s="14" t="str">
        <f t="shared" si="507"/>
        <v/>
      </c>
      <c r="O2069" s="15" t="str">
        <f t="shared" si="500"/>
        <v/>
      </c>
      <c r="P2069" s="15" t="str">
        <f>IF(N2069=1,FLOOR(MAX($P$4:P2068),1)+1,IF(AND(P2068&lt;&gt;"",O2068&lt;&gt;1),MAX($P$4:P2068)+0.1,""))</f>
        <v/>
      </c>
      <c r="Q2069" s="5">
        <f>ROW()</f>
        <v>2069</v>
      </c>
    </row>
    <row r="2070" spans="1:17" x14ac:dyDescent="0.3">
      <c r="A2070" s="1" t="s">
        <v>45</v>
      </c>
      <c r="B2070" s="5"/>
      <c r="C2070" s="14">
        <f t="shared" si="501"/>
        <v>0</v>
      </c>
      <c r="D2070" s="14">
        <f t="shared" si="501"/>
        <v>0</v>
      </c>
      <c r="E2070" s="14" t="str">
        <f t="shared" si="502"/>
        <v/>
      </c>
      <c r="F2070" s="14">
        <f t="shared" si="503"/>
        <v>4</v>
      </c>
      <c r="G2070" s="14">
        <f t="shared" si="499"/>
        <v>3</v>
      </c>
      <c r="H2070" s="14">
        <f t="shared" ref="H2070:K2085" si="508">IF(G2070&lt;&gt;G2069,0,IF(AND(($F2069-$D2070)=(H$3-1),$F2070=H$3),H2069+1,H2069))</f>
        <v>3</v>
      </c>
      <c r="I2070" s="14">
        <f t="shared" si="508"/>
        <v>1</v>
      </c>
      <c r="J2070" s="14">
        <f t="shared" si="508"/>
        <v>2</v>
      </c>
      <c r="K2070" s="14">
        <f t="shared" si="508"/>
        <v>1</v>
      </c>
      <c r="L2070" s="14" t="str">
        <f t="shared" si="505"/>
        <v>3.3.1.2.1</v>
      </c>
      <c r="M2070" s="15" t="str">
        <f t="shared" si="506"/>
        <v>--</v>
      </c>
      <c r="N2070" s="14" t="str">
        <f t="shared" si="507"/>
        <v/>
      </c>
      <c r="O2070" s="15" t="str">
        <f t="shared" si="500"/>
        <v/>
      </c>
      <c r="P2070" s="15" t="str">
        <f>IF(N2070=1,FLOOR(MAX($P$4:P2069),1)+1,IF(AND(P2069&lt;&gt;"",O2069&lt;&gt;1),MAX($P$4:P2069)+0.1,""))</f>
        <v/>
      </c>
      <c r="Q2070" s="5">
        <f>ROW()</f>
        <v>2070</v>
      </c>
    </row>
    <row r="2071" spans="1:17" x14ac:dyDescent="0.3">
      <c r="A2071" s="1" t="s">
        <v>1217</v>
      </c>
      <c r="B2071" s="5"/>
      <c r="C2071" s="14">
        <f t="shared" si="501"/>
        <v>0</v>
      </c>
      <c r="D2071" s="14">
        <f t="shared" si="501"/>
        <v>0</v>
      </c>
      <c r="E2071" s="14" t="str">
        <f t="shared" si="502"/>
        <v/>
      </c>
      <c r="F2071" s="14">
        <f t="shared" si="503"/>
        <v>4</v>
      </c>
      <c r="G2071" s="14">
        <f t="shared" si="499"/>
        <v>3</v>
      </c>
      <c r="H2071" s="14">
        <f t="shared" si="508"/>
        <v>3</v>
      </c>
      <c r="I2071" s="14">
        <f t="shared" si="508"/>
        <v>1</v>
      </c>
      <c r="J2071" s="14">
        <f t="shared" si="508"/>
        <v>2</v>
      </c>
      <c r="K2071" s="14">
        <f t="shared" si="508"/>
        <v>1</v>
      </c>
      <c r="L2071" s="14" t="str">
        <f t="shared" si="505"/>
        <v>3.3.1.2.1</v>
      </c>
      <c r="M2071" s="15" t="str">
        <f t="shared" si="506"/>
        <v>--</v>
      </c>
      <c r="N2071" s="14" t="str">
        <f t="shared" si="507"/>
        <v/>
      </c>
      <c r="O2071" s="15" t="str">
        <f t="shared" si="500"/>
        <v/>
      </c>
      <c r="P2071" s="15" t="str">
        <f>IF(N2071=1,FLOOR(MAX($P$4:P2070),1)+1,IF(AND(P2070&lt;&gt;"",O2070&lt;&gt;1),MAX($P$4:P2070)+0.1,""))</f>
        <v/>
      </c>
      <c r="Q2071" s="5">
        <f>ROW()</f>
        <v>2071</v>
      </c>
    </row>
    <row r="2072" spans="1:17" x14ac:dyDescent="0.3">
      <c r="A2072" s="1" t="s">
        <v>1189</v>
      </c>
      <c r="B2072" s="5"/>
      <c r="C2072" s="14">
        <f t="shared" si="501"/>
        <v>0</v>
      </c>
      <c r="D2072" s="14">
        <f t="shared" si="501"/>
        <v>0</v>
      </c>
      <c r="E2072" s="14" t="str">
        <f t="shared" si="502"/>
        <v/>
      </c>
      <c r="F2072" s="14">
        <f t="shared" si="503"/>
        <v>4</v>
      </c>
      <c r="G2072" s="14">
        <f t="shared" si="499"/>
        <v>3</v>
      </c>
      <c r="H2072" s="14">
        <f t="shared" si="508"/>
        <v>3</v>
      </c>
      <c r="I2072" s="14">
        <f t="shared" si="508"/>
        <v>1</v>
      </c>
      <c r="J2072" s="14">
        <f t="shared" si="508"/>
        <v>2</v>
      </c>
      <c r="K2072" s="14">
        <f t="shared" si="508"/>
        <v>1</v>
      </c>
      <c r="L2072" s="14" t="str">
        <f t="shared" si="505"/>
        <v>3.3.1.2.1</v>
      </c>
      <c r="M2072" s="15" t="str">
        <f t="shared" si="506"/>
        <v>--</v>
      </c>
      <c r="N2072" s="14" t="str">
        <f t="shared" si="507"/>
        <v/>
      </c>
      <c r="O2072" s="15" t="str">
        <f t="shared" si="500"/>
        <v/>
      </c>
      <c r="P2072" s="15" t="str">
        <f>IF(N2072=1,FLOOR(MAX($P$4:P2071),1)+1,IF(AND(P2071&lt;&gt;"",O2071&lt;&gt;1),MAX($P$4:P2071)+0.1,""))</f>
        <v/>
      </c>
      <c r="Q2072" s="5">
        <f>ROW()</f>
        <v>2072</v>
      </c>
    </row>
    <row r="2073" spans="1:17" x14ac:dyDescent="0.3">
      <c r="A2073" s="1" t="s">
        <v>1199</v>
      </c>
      <c r="B2073" s="5"/>
      <c r="C2073" s="14">
        <f t="shared" si="501"/>
        <v>0</v>
      </c>
      <c r="D2073" s="14">
        <f t="shared" si="501"/>
        <v>0</v>
      </c>
      <c r="E2073" s="14" t="str">
        <f t="shared" si="502"/>
        <v/>
      </c>
      <c r="F2073" s="14">
        <f t="shared" si="503"/>
        <v>4</v>
      </c>
      <c r="G2073" s="14">
        <f t="shared" si="499"/>
        <v>3</v>
      </c>
      <c r="H2073" s="14">
        <f t="shared" si="508"/>
        <v>3</v>
      </c>
      <c r="I2073" s="14">
        <f t="shared" si="508"/>
        <v>1</v>
      </c>
      <c r="J2073" s="14">
        <f t="shared" si="508"/>
        <v>2</v>
      </c>
      <c r="K2073" s="14">
        <f t="shared" si="508"/>
        <v>1</v>
      </c>
      <c r="L2073" s="14" t="str">
        <f t="shared" si="505"/>
        <v>3.3.1.2.1</v>
      </c>
      <c r="M2073" s="15" t="str">
        <f t="shared" si="506"/>
        <v>--</v>
      </c>
      <c r="N2073" s="14" t="str">
        <f t="shared" si="507"/>
        <v/>
      </c>
      <c r="O2073" s="15" t="str">
        <f t="shared" si="500"/>
        <v/>
      </c>
      <c r="P2073" s="15" t="str">
        <f>IF(N2073=1,FLOOR(MAX($P$4:P2072),1)+1,IF(AND(P2072&lt;&gt;"",O2072&lt;&gt;1),MAX($P$4:P2072)+0.1,""))</f>
        <v/>
      </c>
      <c r="Q2073" s="5">
        <f>ROW()</f>
        <v>2073</v>
      </c>
    </row>
    <row r="2074" spans="1:17" x14ac:dyDescent="0.3">
      <c r="A2074" s="1" t="s">
        <v>43</v>
      </c>
      <c r="B2074" s="5"/>
      <c r="C2074" s="14">
        <f t="shared" si="501"/>
        <v>0</v>
      </c>
      <c r="D2074" s="14">
        <f t="shared" si="501"/>
        <v>0</v>
      </c>
      <c r="E2074" s="14" t="str">
        <f t="shared" si="502"/>
        <v/>
      </c>
      <c r="F2074" s="14">
        <f t="shared" si="503"/>
        <v>4</v>
      </c>
      <c r="G2074" s="14">
        <f t="shared" si="499"/>
        <v>3</v>
      </c>
      <c r="H2074" s="14">
        <f t="shared" si="508"/>
        <v>3</v>
      </c>
      <c r="I2074" s="14">
        <f t="shared" si="508"/>
        <v>1</v>
      </c>
      <c r="J2074" s="14">
        <f t="shared" si="508"/>
        <v>2</v>
      </c>
      <c r="K2074" s="14">
        <f t="shared" si="508"/>
        <v>1</v>
      </c>
      <c r="L2074" s="14" t="str">
        <f t="shared" si="505"/>
        <v>3.3.1.2.1</v>
      </c>
      <c r="M2074" s="15" t="str">
        <f t="shared" si="506"/>
        <v>--</v>
      </c>
      <c r="N2074" s="14" t="str">
        <f t="shared" si="507"/>
        <v/>
      </c>
      <c r="O2074" s="15" t="str">
        <f t="shared" si="500"/>
        <v/>
      </c>
      <c r="P2074" s="15" t="str">
        <f>IF(N2074=1,FLOOR(MAX($P$4:P2073),1)+1,IF(AND(P2073&lt;&gt;"",O2073&lt;&gt;1),MAX($P$4:P2073)+0.1,""))</f>
        <v/>
      </c>
      <c r="Q2074" s="5">
        <f>ROW()</f>
        <v>2074</v>
      </c>
    </row>
    <row r="2075" spans="1:17" x14ac:dyDescent="0.3">
      <c r="A2075" s="1" t="s">
        <v>1189</v>
      </c>
      <c r="B2075" s="5"/>
      <c r="C2075" s="14">
        <f t="shared" si="501"/>
        <v>0</v>
      </c>
      <c r="D2075" s="14">
        <f t="shared" si="501"/>
        <v>0</v>
      </c>
      <c r="E2075" s="14" t="str">
        <f t="shared" si="502"/>
        <v/>
      </c>
      <c r="F2075" s="14">
        <f t="shared" si="503"/>
        <v>4</v>
      </c>
      <c r="G2075" s="14">
        <f t="shared" si="499"/>
        <v>3</v>
      </c>
      <c r="H2075" s="14">
        <f t="shared" si="508"/>
        <v>3</v>
      </c>
      <c r="I2075" s="14">
        <f t="shared" si="508"/>
        <v>1</v>
      </c>
      <c r="J2075" s="14">
        <f t="shared" si="508"/>
        <v>2</v>
      </c>
      <c r="K2075" s="14">
        <f t="shared" si="508"/>
        <v>1</v>
      </c>
      <c r="L2075" s="14" t="str">
        <f t="shared" si="505"/>
        <v>3.3.1.2.1</v>
      </c>
      <c r="M2075" s="15" t="str">
        <f t="shared" si="506"/>
        <v>--</v>
      </c>
      <c r="N2075" s="14" t="str">
        <f t="shared" si="507"/>
        <v/>
      </c>
      <c r="O2075" s="15" t="str">
        <f t="shared" si="500"/>
        <v/>
      </c>
      <c r="P2075" s="15" t="str">
        <f>IF(N2075=1,FLOOR(MAX($P$4:P2074),1)+1,IF(AND(P2074&lt;&gt;"",O2074&lt;&gt;1),MAX($P$4:P2074)+0.1,""))</f>
        <v/>
      </c>
      <c r="Q2075" s="5">
        <f>ROW()</f>
        <v>2075</v>
      </c>
    </row>
    <row r="2076" spans="1:17" x14ac:dyDescent="0.3">
      <c r="A2076" s="1" t="s">
        <v>1221</v>
      </c>
      <c r="B2076" s="5"/>
      <c r="C2076" s="14">
        <f t="shared" si="501"/>
        <v>0</v>
      </c>
      <c r="D2076" s="14">
        <f t="shared" si="501"/>
        <v>0</v>
      </c>
      <c r="E2076" s="14" t="str">
        <f t="shared" si="502"/>
        <v/>
      </c>
      <c r="F2076" s="14">
        <f t="shared" si="503"/>
        <v>4</v>
      </c>
      <c r="G2076" s="14">
        <f t="shared" si="499"/>
        <v>3</v>
      </c>
      <c r="H2076" s="14">
        <f t="shared" si="508"/>
        <v>3</v>
      </c>
      <c r="I2076" s="14">
        <f t="shared" si="508"/>
        <v>1</v>
      </c>
      <c r="J2076" s="14">
        <f t="shared" si="508"/>
        <v>2</v>
      </c>
      <c r="K2076" s="14">
        <f t="shared" si="508"/>
        <v>1</v>
      </c>
      <c r="L2076" s="14" t="str">
        <f t="shared" si="505"/>
        <v>3.3.1.2.1</v>
      </c>
      <c r="M2076" s="15" t="str">
        <f t="shared" si="506"/>
        <v>--</v>
      </c>
      <c r="N2076" s="14" t="str">
        <f t="shared" si="507"/>
        <v/>
      </c>
      <c r="O2076" s="15" t="str">
        <f t="shared" si="500"/>
        <v/>
      </c>
      <c r="P2076" s="15" t="str">
        <f>IF(N2076=1,FLOOR(MAX($P$4:P2075),1)+1,IF(AND(P2075&lt;&gt;"",O2075&lt;&gt;1),MAX($P$4:P2075)+0.1,""))</f>
        <v/>
      </c>
      <c r="Q2076" s="5">
        <f>ROW()</f>
        <v>2076</v>
      </c>
    </row>
    <row r="2077" spans="1:17" x14ac:dyDescent="0.3">
      <c r="A2077" s="1" t="s">
        <v>43</v>
      </c>
      <c r="B2077" s="5"/>
      <c r="C2077" s="14">
        <f t="shared" si="501"/>
        <v>0</v>
      </c>
      <c r="D2077" s="14">
        <f t="shared" si="501"/>
        <v>0</v>
      </c>
      <c r="E2077" s="14" t="str">
        <f t="shared" si="502"/>
        <v/>
      </c>
      <c r="F2077" s="14">
        <f t="shared" si="503"/>
        <v>4</v>
      </c>
      <c r="G2077" s="14">
        <f t="shared" si="499"/>
        <v>3</v>
      </c>
      <c r="H2077" s="14">
        <f t="shared" si="508"/>
        <v>3</v>
      </c>
      <c r="I2077" s="14">
        <f t="shared" si="508"/>
        <v>1</v>
      </c>
      <c r="J2077" s="14">
        <f t="shared" si="508"/>
        <v>2</v>
      </c>
      <c r="K2077" s="14">
        <f t="shared" si="508"/>
        <v>1</v>
      </c>
      <c r="L2077" s="14" t="str">
        <f t="shared" si="505"/>
        <v>3.3.1.2.1</v>
      </c>
      <c r="M2077" s="15" t="str">
        <f t="shared" si="506"/>
        <v>--</v>
      </c>
      <c r="N2077" s="14" t="str">
        <f t="shared" si="507"/>
        <v/>
      </c>
      <c r="O2077" s="15" t="str">
        <f t="shared" si="500"/>
        <v/>
      </c>
      <c r="P2077" s="15" t="str">
        <f>IF(N2077=1,FLOOR(MAX($P$4:P2076),1)+1,IF(AND(P2076&lt;&gt;"",O2076&lt;&gt;1),MAX($P$4:P2076)+0.1,""))</f>
        <v/>
      </c>
      <c r="Q2077" s="5">
        <f>ROW()</f>
        <v>2077</v>
      </c>
    </row>
    <row r="2078" spans="1:17" x14ac:dyDescent="0.3">
      <c r="A2078" s="1" t="s">
        <v>45</v>
      </c>
      <c r="B2078" s="5"/>
      <c r="C2078" s="14">
        <f t="shared" si="501"/>
        <v>0</v>
      </c>
      <c r="D2078" s="14">
        <f t="shared" si="501"/>
        <v>0</v>
      </c>
      <c r="E2078" s="14" t="str">
        <f t="shared" si="502"/>
        <v/>
      </c>
      <c r="F2078" s="14">
        <f t="shared" si="503"/>
        <v>4</v>
      </c>
      <c r="G2078" s="14">
        <f t="shared" si="499"/>
        <v>3</v>
      </c>
      <c r="H2078" s="14">
        <f t="shared" si="508"/>
        <v>3</v>
      </c>
      <c r="I2078" s="14">
        <f t="shared" si="508"/>
        <v>1</v>
      </c>
      <c r="J2078" s="14">
        <f t="shared" si="508"/>
        <v>2</v>
      </c>
      <c r="K2078" s="14">
        <f t="shared" si="508"/>
        <v>1</v>
      </c>
      <c r="L2078" s="14" t="str">
        <f t="shared" si="505"/>
        <v>3.3.1.2.1</v>
      </c>
      <c r="M2078" s="15" t="str">
        <f t="shared" si="506"/>
        <v>--</v>
      </c>
      <c r="N2078" s="14" t="str">
        <f t="shared" si="507"/>
        <v/>
      </c>
      <c r="O2078" s="15" t="str">
        <f t="shared" si="500"/>
        <v/>
      </c>
      <c r="P2078" s="15" t="str">
        <f>IF(N2078=1,FLOOR(MAX($P$4:P2077),1)+1,IF(AND(P2077&lt;&gt;"",O2077&lt;&gt;1),MAX($P$4:P2077)+0.1,""))</f>
        <v/>
      </c>
      <c r="Q2078" s="5">
        <f>ROW()</f>
        <v>2078</v>
      </c>
    </row>
    <row r="2079" spans="1:17" x14ac:dyDescent="0.3">
      <c r="A2079" s="1" t="s">
        <v>1217</v>
      </c>
      <c r="B2079" s="5"/>
      <c r="C2079" s="14">
        <f t="shared" si="501"/>
        <v>0</v>
      </c>
      <c r="D2079" s="14">
        <f t="shared" si="501"/>
        <v>0</v>
      </c>
      <c r="E2079" s="14" t="str">
        <f t="shared" si="502"/>
        <v/>
      </c>
      <c r="F2079" s="14">
        <f t="shared" si="503"/>
        <v>4</v>
      </c>
      <c r="G2079" s="14">
        <f t="shared" si="499"/>
        <v>3</v>
      </c>
      <c r="H2079" s="14">
        <f t="shared" si="508"/>
        <v>3</v>
      </c>
      <c r="I2079" s="14">
        <f t="shared" si="508"/>
        <v>1</v>
      </c>
      <c r="J2079" s="14">
        <f t="shared" si="508"/>
        <v>2</v>
      </c>
      <c r="K2079" s="14">
        <f t="shared" si="508"/>
        <v>1</v>
      </c>
      <c r="L2079" s="14" t="str">
        <f t="shared" si="505"/>
        <v>3.3.1.2.1</v>
      </c>
      <c r="M2079" s="15" t="str">
        <f t="shared" si="506"/>
        <v>--</v>
      </c>
      <c r="N2079" s="14" t="str">
        <f t="shared" si="507"/>
        <v/>
      </c>
      <c r="O2079" s="15" t="str">
        <f t="shared" si="500"/>
        <v/>
      </c>
      <c r="P2079" s="15" t="str">
        <f>IF(N2079=1,FLOOR(MAX($P$4:P2078),1)+1,IF(AND(P2078&lt;&gt;"",O2078&lt;&gt;1),MAX($P$4:P2078)+0.1,""))</f>
        <v/>
      </c>
      <c r="Q2079" s="5">
        <f>ROW()</f>
        <v>2079</v>
      </c>
    </row>
    <row r="2080" spans="1:17" x14ac:dyDescent="0.3">
      <c r="A2080" s="1" t="s">
        <v>1189</v>
      </c>
      <c r="B2080" s="5"/>
      <c r="C2080" s="14">
        <f t="shared" si="501"/>
        <v>0</v>
      </c>
      <c r="D2080" s="14">
        <f t="shared" si="501"/>
        <v>0</v>
      </c>
      <c r="E2080" s="14" t="str">
        <f t="shared" si="502"/>
        <v/>
      </c>
      <c r="F2080" s="14">
        <f t="shared" si="503"/>
        <v>4</v>
      </c>
      <c r="G2080" s="14">
        <f t="shared" si="499"/>
        <v>3</v>
      </c>
      <c r="H2080" s="14">
        <f t="shared" si="508"/>
        <v>3</v>
      </c>
      <c r="I2080" s="14">
        <f t="shared" si="508"/>
        <v>1</v>
      </c>
      <c r="J2080" s="14">
        <f t="shared" si="508"/>
        <v>2</v>
      </c>
      <c r="K2080" s="14">
        <f t="shared" si="508"/>
        <v>1</v>
      </c>
      <c r="L2080" s="14" t="str">
        <f t="shared" si="505"/>
        <v>3.3.1.2.1</v>
      </c>
      <c r="M2080" s="15" t="str">
        <f t="shared" si="506"/>
        <v>--</v>
      </c>
      <c r="N2080" s="14" t="str">
        <f t="shared" si="507"/>
        <v/>
      </c>
      <c r="O2080" s="15" t="str">
        <f t="shared" si="500"/>
        <v/>
      </c>
      <c r="P2080" s="15" t="str">
        <f>IF(N2080=1,FLOOR(MAX($P$4:P2079),1)+1,IF(AND(P2079&lt;&gt;"",O2079&lt;&gt;1),MAX($P$4:P2079)+0.1,""))</f>
        <v/>
      </c>
      <c r="Q2080" s="5">
        <f>ROW()</f>
        <v>2080</v>
      </c>
    </row>
    <row r="2081" spans="1:17" x14ac:dyDescent="0.3">
      <c r="A2081" s="1" t="s">
        <v>1201</v>
      </c>
      <c r="B2081" s="5"/>
      <c r="C2081" s="14">
        <f t="shared" si="501"/>
        <v>0</v>
      </c>
      <c r="D2081" s="14">
        <f t="shared" si="501"/>
        <v>0</v>
      </c>
      <c r="E2081" s="14" t="str">
        <f t="shared" si="502"/>
        <v/>
      </c>
      <c r="F2081" s="14">
        <f t="shared" si="503"/>
        <v>4</v>
      </c>
      <c r="G2081" s="14">
        <f t="shared" si="499"/>
        <v>3</v>
      </c>
      <c r="H2081" s="14">
        <f t="shared" si="508"/>
        <v>3</v>
      </c>
      <c r="I2081" s="14">
        <f t="shared" si="508"/>
        <v>1</v>
      </c>
      <c r="J2081" s="14">
        <f t="shared" si="508"/>
        <v>2</v>
      </c>
      <c r="K2081" s="14">
        <f t="shared" si="508"/>
        <v>1</v>
      </c>
      <c r="L2081" s="14" t="str">
        <f t="shared" si="505"/>
        <v>3.3.1.2.1</v>
      </c>
      <c r="M2081" s="15" t="str">
        <f t="shared" si="506"/>
        <v>--</v>
      </c>
      <c r="N2081" s="14" t="str">
        <f t="shared" si="507"/>
        <v/>
      </c>
      <c r="O2081" s="15" t="str">
        <f t="shared" si="500"/>
        <v/>
      </c>
      <c r="P2081" s="15" t="str">
        <f>IF(N2081=1,FLOOR(MAX($P$4:P2080),1)+1,IF(AND(P2080&lt;&gt;"",O2080&lt;&gt;1),MAX($P$4:P2080)+0.1,""))</f>
        <v/>
      </c>
      <c r="Q2081" s="5">
        <f>ROW()</f>
        <v>2081</v>
      </c>
    </row>
    <row r="2082" spans="1:17" x14ac:dyDescent="0.3">
      <c r="A2082" s="1" t="s">
        <v>43</v>
      </c>
      <c r="B2082" s="5"/>
      <c r="C2082" s="14">
        <f t="shared" si="501"/>
        <v>0</v>
      </c>
      <c r="D2082" s="14">
        <f t="shared" si="501"/>
        <v>0</v>
      </c>
      <c r="E2082" s="14" t="str">
        <f t="shared" si="502"/>
        <v/>
      </c>
      <c r="F2082" s="14">
        <f t="shared" si="503"/>
        <v>4</v>
      </c>
      <c r="G2082" s="14">
        <f t="shared" si="499"/>
        <v>3</v>
      </c>
      <c r="H2082" s="14">
        <f t="shared" si="508"/>
        <v>3</v>
      </c>
      <c r="I2082" s="14">
        <f t="shared" si="508"/>
        <v>1</v>
      </c>
      <c r="J2082" s="14">
        <f t="shared" si="508"/>
        <v>2</v>
      </c>
      <c r="K2082" s="14">
        <f t="shared" si="508"/>
        <v>1</v>
      </c>
      <c r="L2082" s="14" t="str">
        <f t="shared" si="505"/>
        <v>3.3.1.2.1</v>
      </c>
      <c r="M2082" s="15" t="str">
        <f t="shared" si="506"/>
        <v>--</v>
      </c>
      <c r="N2082" s="14" t="str">
        <f t="shared" si="507"/>
        <v/>
      </c>
      <c r="O2082" s="15" t="str">
        <f t="shared" si="500"/>
        <v/>
      </c>
      <c r="P2082" s="15" t="str">
        <f>IF(N2082=1,FLOOR(MAX($P$4:P2081),1)+1,IF(AND(P2081&lt;&gt;"",O2081&lt;&gt;1),MAX($P$4:P2081)+0.1,""))</f>
        <v/>
      </c>
      <c r="Q2082" s="5">
        <f>ROW()</f>
        <v>2082</v>
      </c>
    </row>
    <row r="2083" spans="1:17" x14ac:dyDescent="0.3">
      <c r="A2083" s="1" t="s">
        <v>1189</v>
      </c>
      <c r="B2083" s="5"/>
      <c r="C2083" s="14">
        <f t="shared" si="501"/>
        <v>0</v>
      </c>
      <c r="D2083" s="14">
        <f t="shared" si="501"/>
        <v>0</v>
      </c>
      <c r="E2083" s="14" t="str">
        <f t="shared" si="502"/>
        <v/>
      </c>
      <c r="F2083" s="14">
        <f t="shared" si="503"/>
        <v>4</v>
      </c>
      <c r="G2083" s="14">
        <f t="shared" si="499"/>
        <v>3</v>
      </c>
      <c r="H2083" s="14">
        <f t="shared" si="508"/>
        <v>3</v>
      </c>
      <c r="I2083" s="14">
        <f t="shared" si="508"/>
        <v>1</v>
      </c>
      <c r="J2083" s="14">
        <f t="shared" si="508"/>
        <v>2</v>
      </c>
      <c r="K2083" s="14">
        <f t="shared" si="508"/>
        <v>1</v>
      </c>
      <c r="L2083" s="14" t="str">
        <f t="shared" si="505"/>
        <v>3.3.1.2.1</v>
      </c>
      <c r="M2083" s="15" t="str">
        <f t="shared" si="506"/>
        <v>--</v>
      </c>
      <c r="N2083" s="14" t="str">
        <f t="shared" si="507"/>
        <v/>
      </c>
      <c r="O2083" s="15" t="str">
        <f t="shared" si="500"/>
        <v/>
      </c>
      <c r="P2083" s="15" t="str">
        <f>IF(N2083=1,FLOOR(MAX($P$4:P2082),1)+1,IF(AND(P2082&lt;&gt;"",O2082&lt;&gt;1),MAX($P$4:P2082)+0.1,""))</f>
        <v/>
      </c>
      <c r="Q2083" s="5">
        <f>ROW()</f>
        <v>2083</v>
      </c>
    </row>
    <row r="2084" spans="1:17" x14ac:dyDescent="0.3">
      <c r="A2084" s="1" t="s">
        <v>1196</v>
      </c>
      <c r="B2084" s="5"/>
      <c r="C2084" s="14">
        <f t="shared" si="501"/>
        <v>0</v>
      </c>
      <c r="D2084" s="14">
        <f t="shared" si="501"/>
        <v>0</v>
      </c>
      <c r="E2084" s="14" t="str">
        <f t="shared" si="502"/>
        <v/>
      </c>
      <c r="F2084" s="14">
        <f t="shared" si="503"/>
        <v>4</v>
      </c>
      <c r="G2084" s="14">
        <f t="shared" si="499"/>
        <v>3</v>
      </c>
      <c r="H2084" s="14">
        <f t="shared" si="508"/>
        <v>3</v>
      </c>
      <c r="I2084" s="14">
        <f t="shared" si="508"/>
        <v>1</v>
      </c>
      <c r="J2084" s="14">
        <f t="shared" si="508"/>
        <v>2</v>
      </c>
      <c r="K2084" s="14">
        <f t="shared" si="508"/>
        <v>1</v>
      </c>
      <c r="L2084" s="14" t="str">
        <f t="shared" si="505"/>
        <v>3.3.1.2.1</v>
      </c>
      <c r="M2084" s="15" t="str">
        <f t="shared" si="506"/>
        <v>--</v>
      </c>
      <c r="N2084" s="14" t="str">
        <f t="shared" si="507"/>
        <v/>
      </c>
      <c r="O2084" s="15" t="str">
        <f t="shared" si="500"/>
        <v/>
      </c>
      <c r="P2084" s="15" t="str">
        <f>IF(N2084=1,FLOOR(MAX($P$4:P2083),1)+1,IF(AND(P2083&lt;&gt;"",O2083&lt;&gt;1),MAX($P$4:P2083)+0.1,""))</f>
        <v/>
      </c>
      <c r="Q2084" s="5">
        <f>ROW()</f>
        <v>2084</v>
      </c>
    </row>
    <row r="2085" spans="1:17" x14ac:dyDescent="0.3">
      <c r="A2085" s="1" t="s">
        <v>43</v>
      </c>
      <c r="B2085" s="5"/>
      <c r="C2085" s="14">
        <f t="shared" si="501"/>
        <v>0</v>
      </c>
      <c r="D2085" s="14">
        <f t="shared" si="501"/>
        <v>0</v>
      </c>
      <c r="E2085" s="14" t="str">
        <f t="shared" si="502"/>
        <v/>
      </c>
      <c r="F2085" s="14">
        <f t="shared" si="503"/>
        <v>4</v>
      </c>
      <c r="G2085" s="14">
        <f t="shared" si="499"/>
        <v>3</v>
      </c>
      <c r="H2085" s="14">
        <f t="shared" si="508"/>
        <v>3</v>
      </c>
      <c r="I2085" s="14">
        <f t="shared" si="508"/>
        <v>1</v>
      </c>
      <c r="J2085" s="14">
        <f t="shared" si="508"/>
        <v>2</v>
      </c>
      <c r="K2085" s="14">
        <f t="shared" si="508"/>
        <v>1</v>
      </c>
      <c r="L2085" s="14" t="str">
        <f t="shared" si="505"/>
        <v>3.3.1.2.1</v>
      </c>
      <c r="M2085" s="15" t="str">
        <f t="shared" si="506"/>
        <v>--</v>
      </c>
      <c r="N2085" s="14" t="str">
        <f t="shared" si="507"/>
        <v/>
      </c>
      <c r="O2085" s="15" t="str">
        <f t="shared" si="500"/>
        <v/>
      </c>
      <c r="P2085" s="15" t="str">
        <f>IF(N2085=1,FLOOR(MAX($P$4:P2084),1)+1,IF(AND(P2084&lt;&gt;"",O2084&lt;&gt;1),MAX($P$4:P2084)+0.1,""))</f>
        <v/>
      </c>
      <c r="Q2085" s="5">
        <f>ROW()</f>
        <v>2085</v>
      </c>
    </row>
    <row r="2086" spans="1:17" x14ac:dyDescent="0.3">
      <c r="A2086" s="1" t="s">
        <v>45</v>
      </c>
      <c r="B2086" s="5"/>
      <c r="C2086" s="14">
        <f t="shared" si="501"/>
        <v>0</v>
      </c>
      <c r="D2086" s="14">
        <f t="shared" si="501"/>
        <v>0</v>
      </c>
      <c r="E2086" s="14" t="str">
        <f t="shared" si="502"/>
        <v/>
      </c>
      <c r="F2086" s="14">
        <f t="shared" si="503"/>
        <v>4</v>
      </c>
      <c r="G2086" s="14">
        <f t="shared" si="499"/>
        <v>3</v>
      </c>
      <c r="H2086" s="14">
        <f t="shared" ref="H2086:K2101" si="509">IF(G2086&lt;&gt;G2085,0,IF(AND(($F2085-$D2086)=(H$3-1),$F2086=H$3),H2085+1,H2085))</f>
        <v>3</v>
      </c>
      <c r="I2086" s="14">
        <f t="shared" si="509"/>
        <v>1</v>
      </c>
      <c r="J2086" s="14">
        <f t="shared" si="509"/>
        <v>2</v>
      </c>
      <c r="K2086" s="14">
        <f t="shared" si="509"/>
        <v>1</v>
      </c>
      <c r="L2086" s="14" t="str">
        <f t="shared" si="505"/>
        <v>3.3.1.2.1</v>
      </c>
      <c r="M2086" s="15" t="str">
        <f t="shared" si="506"/>
        <v>--</v>
      </c>
      <c r="N2086" s="14" t="str">
        <f t="shared" si="507"/>
        <v/>
      </c>
      <c r="O2086" s="15" t="str">
        <f t="shared" si="500"/>
        <v/>
      </c>
      <c r="P2086" s="15" t="str">
        <f>IF(N2086=1,FLOOR(MAX($P$4:P2085),1)+1,IF(AND(P2085&lt;&gt;"",O2085&lt;&gt;1),MAX($P$4:P2085)+0.1,""))</f>
        <v/>
      </c>
      <c r="Q2086" s="5">
        <f>ROW()</f>
        <v>2086</v>
      </c>
    </row>
    <row r="2087" spans="1:17" x14ac:dyDescent="0.3">
      <c r="A2087" s="1" t="s">
        <v>1186</v>
      </c>
      <c r="B2087" s="5"/>
      <c r="C2087" s="14">
        <f t="shared" si="501"/>
        <v>0</v>
      </c>
      <c r="D2087" s="14">
        <f t="shared" si="501"/>
        <v>0</v>
      </c>
      <c r="E2087" s="14" t="str">
        <f t="shared" si="502"/>
        <v/>
      </c>
      <c r="F2087" s="14">
        <f t="shared" si="503"/>
        <v>4</v>
      </c>
      <c r="G2087" s="14">
        <f t="shared" si="499"/>
        <v>3</v>
      </c>
      <c r="H2087" s="14">
        <f t="shared" si="509"/>
        <v>3</v>
      </c>
      <c r="I2087" s="14">
        <f t="shared" si="509"/>
        <v>1</v>
      </c>
      <c r="J2087" s="14">
        <f t="shared" si="509"/>
        <v>2</v>
      </c>
      <c r="K2087" s="14">
        <f t="shared" si="509"/>
        <v>1</v>
      </c>
      <c r="L2087" s="14" t="str">
        <f t="shared" si="505"/>
        <v>3.3.1.2.1</v>
      </c>
      <c r="M2087" s="15" t="str">
        <f t="shared" si="506"/>
        <v>--</v>
      </c>
      <c r="N2087" s="14" t="str">
        <f t="shared" si="507"/>
        <v/>
      </c>
      <c r="O2087" s="15" t="str">
        <f t="shared" si="500"/>
        <v/>
      </c>
      <c r="P2087" s="15" t="str">
        <f>IF(N2087=1,FLOOR(MAX($P$4:P2086),1)+1,IF(AND(P2086&lt;&gt;"",O2086&lt;&gt;1),MAX($P$4:P2086)+0.1,""))</f>
        <v/>
      </c>
      <c r="Q2087" s="5">
        <f>ROW()</f>
        <v>2087</v>
      </c>
    </row>
    <row r="2088" spans="1:17" x14ac:dyDescent="0.3">
      <c r="A2088" s="1" t="s">
        <v>1189</v>
      </c>
      <c r="B2088" s="5"/>
      <c r="C2088" s="14">
        <f t="shared" si="501"/>
        <v>0</v>
      </c>
      <c r="D2088" s="14">
        <f t="shared" si="501"/>
        <v>0</v>
      </c>
      <c r="E2088" s="14" t="str">
        <f t="shared" si="502"/>
        <v/>
      </c>
      <c r="F2088" s="14">
        <f t="shared" si="503"/>
        <v>4</v>
      </c>
      <c r="G2088" s="14">
        <f t="shared" si="499"/>
        <v>3</v>
      </c>
      <c r="H2088" s="14">
        <f t="shared" si="509"/>
        <v>3</v>
      </c>
      <c r="I2088" s="14">
        <f t="shared" si="509"/>
        <v>1</v>
      </c>
      <c r="J2088" s="14">
        <f t="shared" si="509"/>
        <v>2</v>
      </c>
      <c r="K2088" s="14">
        <f t="shared" si="509"/>
        <v>1</v>
      </c>
      <c r="L2088" s="14" t="str">
        <f t="shared" si="505"/>
        <v>3.3.1.2.1</v>
      </c>
      <c r="M2088" s="15" t="str">
        <f t="shared" si="506"/>
        <v>--</v>
      </c>
      <c r="N2088" s="14" t="str">
        <f t="shared" si="507"/>
        <v/>
      </c>
      <c r="O2088" s="15" t="str">
        <f t="shared" si="500"/>
        <v/>
      </c>
      <c r="P2088" s="15" t="str">
        <f>IF(N2088=1,FLOOR(MAX($P$4:P2087),1)+1,IF(AND(P2087&lt;&gt;"",O2087&lt;&gt;1),MAX($P$4:P2087)+0.1,""))</f>
        <v/>
      </c>
      <c r="Q2088" s="5">
        <f>ROW()</f>
        <v>2088</v>
      </c>
    </row>
    <row r="2089" spans="1:17" x14ac:dyDescent="0.3">
      <c r="A2089" s="1" t="s">
        <v>1202</v>
      </c>
      <c r="B2089" s="5"/>
      <c r="C2089" s="14">
        <f t="shared" si="501"/>
        <v>0</v>
      </c>
      <c r="D2089" s="14">
        <f t="shared" si="501"/>
        <v>0</v>
      </c>
      <c r="E2089" s="14" t="str">
        <f t="shared" si="502"/>
        <v/>
      </c>
      <c r="F2089" s="14">
        <f t="shared" si="503"/>
        <v>4</v>
      </c>
      <c r="G2089" s="14">
        <f t="shared" si="499"/>
        <v>3</v>
      </c>
      <c r="H2089" s="14">
        <f t="shared" si="509"/>
        <v>3</v>
      </c>
      <c r="I2089" s="14">
        <f t="shared" si="509"/>
        <v>1</v>
      </c>
      <c r="J2089" s="14">
        <f t="shared" si="509"/>
        <v>2</v>
      </c>
      <c r="K2089" s="14">
        <f t="shared" si="509"/>
        <v>1</v>
      </c>
      <c r="L2089" s="14" t="str">
        <f t="shared" si="505"/>
        <v>3.3.1.2.1</v>
      </c>
      <c r="M2089" s="15" t="str">
        <f t="shared" si="506"/>
        <v>--</v>
      </c>
      <c r="N2089" s="14" t="str">
        <f t="shared" si="507"/>
        <v/>
      </c>
      <c r="O2089" s="15" t="str">
        <f t="shared" si="500"/>
        <v/>
      </c>
      <c r="P2089" s="15" t="str">
        <f>IF(N2089=1,FLOOR(MAX($P$4:P2088),1)+1,IF(AND(P2088&lt;&gt;"",O2088&lt;&gt;1),MAX($P$4:P2088)+0.1,""))</f>
        <v/>
      </c>
      <c r="Q2089" s="5">
        <f>ROW()</f>
        <v>2089</v>
      </c>
    </row>
    <row r="2090" spans="1:17" x14ac:dyDescent="0.3">
      <c r="A2090" s="1" t="s">
        <v>43</v>
      </c>
      <c r="B2090" s="5"/>
      <c r="C2090" s="14">
        <f t="shared" si="501"/>
        <v>0</v>
      </c>
      <c r="D2090" s="14">
        <f t="shared" si="501"/>
        <v>0</v>
      </c>
      <c r="E2090" s="14" t="str">
        <f t="shared" si="502"/>
        <v/>
      </c>
      <c r="F2090" s="14">
        <f t="shared" si="503"/>
        <v>4</v>
      </c>
      <c r="G2090" s="14">
        <f t="shared" si="499"/>
        <v>3</v>
      </c>
      <c r="H2090" s="14">
        <f t="shared" si="509"/>
        <v>3</v>
      </c>
      <c r="I2090" s="14">
        <f t="shared" si="509"/>
        <v>1</v>
      </c>
      <c r="J2090" s="14">
        <f t="shared" si="509"/>
        <v>2</v>
      </c>
      <c r="K2090" s="14">
        <f t="shared" si="509"/>
        <v>1</v>
      </c>
      <c r="L2090" s="14" t="str">
        <f t="shared" si="505"/>
        <v>3.3.1.2.1</v>
      </c>
      <c r="M2090" s="15" t="str">
        <f t="shared" si="506"/>
        <v>--</v>
      </c>
      <c r="N2090" s="14" t="str">
        <f t="shared" si="507"/>
        <v/>
      </c>
      <c r="O2090" s="15" t="str">
        <f t="shared" si="500"/>
        <v/>
      </c>
      <c r="P2090" s="15" t="str">
        <f>IF(N2090=1,FLOOR(MAX($P$4:P2089),1)+1,IF(AND(P2089&lt;&gt;"",O2089&lt;&gt;1),MAX($P$4:P2089)+0.1,""))</f>
        <v/>
      </c>
      <c r="Q2090" s="5">
        <f>ROW()</f>
        <v>2090</v>
      </c>
    </row>
    <row r="2091" spans="1:17" x14ac:dyDescent="0.3">
      <c r="A2091" s="1" t="s">
        <v>1189</v>
      </c>
      <c r="B2091" s="5"/>
      <c r="C2091" s="14">
        <f t="shared" si="501"/>
        <v>0</v>
      </c>
      <c r="D2091" s="14">
        <f t="shared" si="501"/>
        <v>0</v>
      </c>
      <c r="E2091" s="14" t="str">
        <f t="shared" si="502"/>
        <v/>
      </c>
      <c r="F2091" s="14">
        <f t="shared" si="503"/>
        <v>4</v>
      </c>
      <c r="G2091" s="14">
        <f t="shared" si="499"/>
        <v>3</v>
      </c>
      <c r="H2091" s="14">
        <f t="shared" si="509"/>
        <v>3</v>
      </c>
      <c r="I2091" s="14">
        <f t="shared" si="509"/>
        <v>1</v>
      </c>
      <c r="J2091" s="14">
        <f t="shared" si="509"/>
        <v>2</v>
      </c>
      <c r="K2091" s="14">
        <f t="shared" si="509"/>
        <v>1</v>
      </c>
      <c r="L2091" s="14" t="str">
        <f t="shared" si="505"/>
        <v>3.3.1.2.1</v>
      </c>
      <c r="M2091" s="15" t="str">
        <f t="shared" si="506"/>
        <v>--</v>
      </c>
      <c r="N2091" s="14" t="str">
        <f t="shared" si="507"/>
        <v/>
      </c>
      <c r="O2091" s="15" t="str">
        <f t="shared" si="500"/>
        <v/>
      </c>
      <c r="P2091" s="15" t="str">
        <f>IF(N2091=1,FLOOR(MAX($P$4:P2090),1)+1,IF(AND(P2090&lt;&gt;"",O2090&lt;&gt;1),MAX($P$4:P2090)+0.1,""))</f>
        <v/>
      </c>
      <c r="Q2091" s="5">
        <f>ROW()</f>
        <v>2091</v>
      </c>
    </row>
    <row r="2092" spans="1:17" x14ac:dyDescent="0.3">
      <c r="A2092" s="1" t="s">
        <v>1205</v>
      </c>
      <c r="B2092" s="5"/>
      <c r="C2092" s="14">
        <f t="shared" si="501"/>
        <v>0</v>
      </c>
      <c r="D2092" s="14">
        <f t="shared" si="501"/>
        <v>0</v>
      </c>
      <c r="E2092" s="14" t="str">
        <f t="shared" si="502"/>
        <v/>
      </c>
      <c r="F2092" s="14">
        <f t="shared" si="503"/>
        <v>4</v>
      </c>
      <c r="G2092" s="14">
        <f t="shared" si="499"/>
        <v>3</v>
      </c>
      <c r="H2092" s="14">
        <f t="shared" si="509"/>
        <v>3</v>
      </c>
      <c r="I2092" s="14">
        <f t="shared" si="509"/>
        <v>1</v>
      </c>
      <c r="J2092" s="14">
        <f t="shared" si="509"/>
        <v>2</v>
      </c>
      <c r="K2092" s="14">
        <f t="shared" si="509"/>
        <v>1</v>
      </c>
      <c r="L2092" s="14" t="str">
        <f t="shared" si="505"/>
        <v>3.3.1.2.1</v>
      </c>
      <c r="M2092" s="15" t="str">
        <f t="shared" si="506"/>
        <v>--</v>
      </c>
      <c r="N2092" s="14" t="str">
        <f t="shared" si="507"/>
        <v/>
      </c>
      <c r="O2092" s="15" t="str">
        <f t="shared" si="500"/>
        <v/>
      </c>
      <c r="P2092" s="15" t="str">
        <f>IF(N2092=1,FLOOR(MAX($P$4:P2091),1)+1,IF(AND(P2091&lt;&gt;"",O2091&lt;&gt;1),MAX($P$4:P2091)+0.1,""))</f>
        <v/>
      </c>
      <c r="Q2092" s="5">
        <f>ROW()</f>
        <v>2092</v>
      </c>
    </row>
    <row r="2093" spans="1:17" x14ac:dyDescent="0.3">
      <c r="A2093" s="1" t="s">
        <v>43</v>
      </c>
      <c r="B2093" s="5"/>
      <c r="C2093" s="14">
        <f t="shared" si="501"/>
        <v>0</v>
      </c>
      <c r="D2093" s="14">
        <f t="shared" si="501"/>
        <v>0</v>
      </c>
      <c r="E2093" s="14" t="str">
        <f t="shared" si="502"/>
        <v/>
      </c>
      <c r="F2093" s="14">
        <f t="shared" si="503"/>
        <v>4</v>
      </c>
      <c r="G2093" s="14">
        <f t="shared" si="499"/>
        <v>3</v>
      </c>
      <c r="H2093" s="14">
        <f t="shared" si="509"/>
        <v>3</v>
      </c>
      <c r="I2093" s="14">
        <f t="shared" si="509"/>
        <v>1</v>
      </c>
      <c r="J2093" s="14">
        <f t="shared" si="509"/>
        <v>2</v>
      </c>
      <c r="K2093" s="14">
        <f t="shared" si="509"/>
        <v>1</v>
      </c>
      <c r="L2093" s="14" t="str">
        <f t="shared" si="505"/>
        <v>3.3.1.2.1</v>
      </c>
      <c r="M2093" s="15" t="str">
        <f t="shared" si="506"/>
        <v>--</v>
      </c>
      <c r="N2093" s="14" t="str">
        <f t="shared" si="507"/>
        <v/>
      </c>
      <c r="O2093" s="15" t="str">
        <f t="shared" si="500"/>
        <v/>
      </c>
      <c r="P2093" s="15" t="str">
        <f>IF(N2093=1,FLOOR(MAX($P$4:P2092),1)+1,IF(AND(P2092&lt;&gt;"",O2092&lt;&gt;1),MAX($P$4:P2092)+0.1,""))</f>
        <v/>
      </c>
      <c r="Q2093" s="5">
        <f>ROW()</f>
        <v>2093</v>
      </c>
    </row>
    <row r="2094" spans="1:17" x14ac:dyDescent="0.3">
      <c r="A2094" s="1" t="s">
        <v>45</v>
      </c>
      <c r="B2094" s="5"/>
      <c r="C2094" s="14">
        <f t="shared" si="501"/>
        <v>0</v>
      </c>
      <c r="D2094" s="14">
        <f t="shared" si="501"/>
        <v>0</v>
      </c>
      <c r="E2094" s="14" t="str">
        <f t="shared" si="502"/>
        <v/>
      </c>
      <c r="F2094" s="14">
        <f t="shared" si="503"/>
        <v>4</v>
      </c>
      <c r="G2094" s="14">
        <f t="shared" si="499"/>
        <v>3</v>
      </c>
      <c r="H2094" s="14">
        <f t="shared" si="509"/>
        <v>3</v>
      </c>
      <c r="I2094" s="14">
        <f t="shared" si="509"/>
        <v>1</v>
      </c>
      <c r="J2094" s="14">
        <f t="shared" si="509"/>
        <v>2</v>
      </c>
      <c r="K2094" s="14">
        <f t="shared" si="509"/>
        <v>1</v>
      </c>
      <c r="L2094" s="14" t="str">
        <f t="shared" si="505"/>
        <v>3.3.1.2.1</v>
      </c>
      <c r="M2094" s="15" t="str">
        <f t="shared" si="506"/>
        <v>--</v>
      </c>
      <c r="N2094" s="14" t="str">
        <f t="shared" si="507"/>
        <v/>
      </c>
      <c r="O2094" s="15" t="str">
        <f t="shared" si="500"/>
        <v/>
      </c>
      <c r="P2094" s="15" t="str">
        <f>IF(N2094=1,FLOOR(MAX($P$4:P2093),1)+1,IF(AND(P2093&lt;&gt;"",O2093&lt;&gt;1),MAX($P$4:P2093)+0.1,""))</f>
        <v/>
      </c>
      <c r="Q2094" s="5">
        <f>ROW()</f>
        <v>2094</v>
      </c>
    </row>
    <row r="2095" spans="1:17" x14ac:dyDescent="0.3">
      <c r="A2095" s="1" t="s">
        <v>1203</v>
      </c>
      <c r="B2095" s="5"/>
      <c r="C2095" s="14">
        <f t="shared" si="501"/>
        <v>0</v>
      </c>
      <c r="D2095" s="14">
        <f t="shared" si="501"/>
        <v>0</v>
      </c>
      <c r="E2095" s="14" t="str">
        <f t="shared" si="502"/>
        <v/>
      </c>
      <c r="F2095" s="14">
        <f t="shared" si="503"/>
        <v>4</v>
      </c>
      <c r="G2095" s="14">
        <f t="shared" si="499"/>
        <v>3</v>
      </c>
      <c r="H2095" s="14">
        <f t="shared" si="509"/>
        <v>3</v>
      </c>
      <c r="I2095" s="14">
        <f t="shared" si="509"/>
        <v>1</v>
      </c>
      <c r="J2095" s="14">
        <f t="shared" si="509"/>
        <v>2</v>
      </c>
      <c r="K2095" s="14">
        <f t="shared" si="509"/>
        <v>1</v>
      </c>
      <c r="L2095" s="14" t="str">
        <f t="shared" si="505"/>
        <v>3.3.1.2.1</v>
      </c>
      <c r="M2095" s="15" t="str">
        <f t="shared" si="506"/>
        <v>--</v>
      </c>
      <c r="N2095" s="14" t="str">
        <f t="shared" si="507"/>
        <v/>
      </c>
      <c r="O2095" s="15" t="str">
        <f t="shared" si="500"/>
        <v/>
      </c>
      <c r="P2095" s="15" t="str">
        <f>IF(N2095=1,FLOOR(MAX($P$4:P2094),1)+1,IF(AND(P2094&lt;&gt;"",O2094&lt;&gt;1),MAX($P$4:P2094)+0.1,""))</f>
        <v/>
      </c>
      <c r="Q2095" s="5">
        <f>ROW()</f>
        <v>2095</v>
      </c>
    </row>
    <row r="2096" spans="1:17" x14ac:dyDescent="0.3">
      <c r="A2096" s="1" t="s">
        <v>1189</v>
      </c>
      <c r="B2096" s="5"/>
      <c r="C2096" s="14">
        <f t="shared" si="501"/>
        <v>0</v>
      </c>
      <c r="D2096" s="14">
        <f t="shared" si="501"/>
        <v>0</v>
      </c>
      <c r="E2096" s="14" t="str">
        <f t="shared" si="502"/>
        <v/>
      </c>
      <c r="F2096" s="14">
        <f t="shared" si="503"/>
        <v>4</v>
      </c>
      <c r="G2096" s="14">
        <f t="shared" si="499"/>
        <v>3</v>
      </c>
      <c r="H2096" s="14">
        <f t="shared" si="509"/>
        <v>3</v>
      </c>
      <c r="I2096" s="14">
        <f t="shared" si="509"/>
        <v>1</v>
      </c>
      <c r="J2096" s="14">
        <f t="shared" si="509"/>
        <v>2</v>
      </c>
      <c r="K2096" s="14">
        <f t="shared" si="509"/>
        <v>1</v>
      </c>
      <c r="L2096" s="14" t="str">
        <f t="shared" si="505"/>
        <v>3.3.1.2.1</v>
      </c>
      <c r="M2096" s="15" t="str">
        <f t="shared" si="506"/>
        <v>--</v>
      </c>
      <c r="N2096" s="14" t="str">
        <f t="shared" si="507"/>
        <v/>
      </c>
      <c r="O2096" s="15" t="str">
        <f t="shared" si="500"/>
        <v/>
      </c>
      <c r="P2096" s="15" t="str">
        <f>IF(N2096=1,FLOOR(MAX($P$4:P2095),1)+1,IF(AND(P2095&lt;&gt;"",O2095&lt;&gt;1),MAX($P$4:P2095)+0.1,""))</f>
        <v/>
      </c>
      <c r="Q2096" s="5">
        <f>ROW()</f>
        <v>2096</v>
      </c>
    </row>
    <row r="2097" spans="1:17" x14ac:dyDescent="0.3">
      <c r="A2097" s="1" t="s">
        <v>1204</v>
      </c>
      <c r="B2097" s="5"/>
      <c r="C2097" s="14">
        <f t="shared" si="501"/>
        <v>0</v>
      </c>
      <c r="D2097" s="14">
        <f t="shared" si="501"/>
        <v>0</v>
      </c>
      <c r="E2097" s="14" t="str">
        <f t="shared" si="502"/>
        <v/>
      </c>
      <c r="F2097" s="14">
        <f t="shared" si="503"/>
        <v>4</v>
      </c>
      <c r="G2097" s="14">
        <f t="shared" si="499"/>
        <v>3</v>
      </c>
      <c r="H2097" s="14">
        <f t="shared" si="509"/>
        <v>3</v>
      </c>
      <c r="I2097" s="14">
        <f t="shared" si="509"/>
        <v>1</v>
      </c>
      <c r="J2097" s="14">
        <f t="shared" si="509"/>
        <v>2</v>
      </c>
      <c r="K2097" s="14">
        <f t="shared" si="509"/>
        <v>1</v>
      </c>
      <c r="L2097" s="14" t="str">
        <f t="shared" si="505"/>
        <v>3.3.1.2.1</v>
      </c>
      <c r="M2097" s="15" t="str">
        <f t="shared" si="506"/>
        <v>--</v>
      </c>
      <c r="N2097" s="14" t="str">
        <f t="shared" si="507"/>
        <v/>
      </c>
      <c r="O2097" s="15" t="str">
        <f t="shared" si="500"/>
        <v/>
      </c>
      <c r="P2097" s="15" t="str">
        <f>IF(N2097=1,FLOOR(MAX($P$4:P2096),1)+1,IF(AND(P2096&lt;&gt;"",O2096&lt;&gt;1),MAX($P$4:P2096)+0.1,""))</f>
        <v/>
      </c>
      <c r="Q2097" s="5">
        <f>ROW()</f>
        <v>2097</v>
      </c>
    </row>
    <row r="2098" spans="1:17" x14ac:dyDescent="0.3">
      <c r="A2098" s="1" t="s">
        <v>43</v>
      </c>
      <c r="B2098" s="5"/>
      <c r="C2098" s="14">
        <f t="shared" si="501"/>
        <v>0</v>
      </c>
      <c r="D2098" s="14">
        <f t="shared" si="501"/>
        <v>0</v>
      </c>
      <c r="E2098" s="14" t="str">
        <f t="shared" si="502"/>
        <v/>
      </c>
      <c r="F2098" s="14">
        <f t="shared" si="503"/>
        <v>4</v>
      </c>
      <c r="G2098" s="14">
        <f t="shared" si="499"/>
        <v>3</v>
      </c>
      <c r="H2098" s="14">
        <f t="shared" si="509"/>
        <v>3</v>
      </c>
      <c r="I2098" s="14">
        <f t="shared" si="509"/>
        <v>1</v>
      </c>
      <c r="J2098" s="14">
        <f t="shared" si="509"/>
        <v>2</v>
      </c>
      <c r="K2098" s="14">
        <f t="shared" si="509"/>
        <v>1</v>
      </c>
      <c r="L2098" s="14" t="str">
        <f t="shared" si="505"/>
        <v>3.3.1.2.1</v>
      </c>
      <c r="M2098" s="15" t="str">
        <f t="shared" si="506"/>
        <v>--</v>
      </c>
      <c r="N2098" s="14" t="str">
        <f t="shared" si="507"/>
        <v/>
      </c>
      <c r="O2098" s="15" t="str">
        <f t="shared" si="500"/>
        <v/>
      </c>
      <c r="P2098" s="15" t="str">
        <f>IF(N2098=1,FLOOR(MAX($P$4:P2097),1)+1,IF(AND(P2097&lt;&gt;"",O2097&lt;&gt;1),MAX($P$4:P2097)+0.1,""))</f>
        <v/>
      </c>
      <c r="Q2098" s="5">
        <f>ROW()</f>
        <v>2098</v>
      </c>
    </row>
    <row r="2099" spans="1:17" x14ac:dyDescent="0.3">
      <c r="A2099" s="1" t="s">
        <v>1189</v>
      </c>
      <c r="B2099" s="5"/>
      <c r="C2099" s="14">
        <f t="shared" si="501"/>
        <v>0</v>
      </c>
      <c r="D2099" s="14">
        <f t="shared" si="501"/>
        <v>0</v>
      </c>
      <c r="E2099" s="14" t="str">
        <f t="shared" si="502"/>
        <v/>
      </c>
      <c r="F2099" s="14">
        <f t="shared" si="503"/>
        <v>4</v>
      </c>
      <c r="G2099" s="14">
        <f t="shared" si="499"/>
        <v>3</v>
      </c>
      <c r="H2099" s="14">
        <f t="shared" si="509"/>
        <v>3</v>
      </c>
      <c r="I2099" s="14">
        <f t="shared" si="509"/>
        <v>1</v>
      </c>
      <c r="J2099" s="14">
        <f t="shared" si="509"/>
        <v>2</v>
      </c>
      <c r="K2099" s="14">
        <f t="shared" si="509"/>
        <v>1</v>
      </c>
      <c r="L2099" s="14" t="str">
        <f t="shared" si="505"/>
        <v>3.3.1.2.1</v>
      </c>
      <c r="M2099" s="15" t="str">
        <f t="shared" si="506"/>
        <v>--</v>
      </c>
      <c r="N2099" s="14" t="str">
        <f t="shared" si="507"/>
        <v/>
      </c>
      <c r="O2099" s="15" t="str">
        <f t="shared" si="500"/>
        <v/>
      </c>
      <c r="P2099" s="15" t="str">
        <f>IF(N2099=1,FLOOR(MAX($P$4:P2098),1)+1,IF(AND(P2098&lt;&gt;"",O2098&lt;&gt;1),MAX($P$4:P2098)+0.1,""))</f>
        <v/>
      </c>
      <c r="Q2099" s="5">
        <f>ROW()</f>
        <v>2099</v>
      </c>
    </row>
    <row r="2100" spans="1:17" x14ac:dyDescent="0.3">
      <c r="A2100" s="1" t="s">
        <v>1205</v>
      </c>
      <c r="B2100" s="5"/>
      <c r="C2100" s="14">
        <f t="shared" si="501"/>
        <v>0</v>
      </c>
      <c r="D2100" s="14">
        <f t="shared" si="501"/>
        <v>0</v>
      </c>
      <c r="E2100" s="14" t="str">
        <f t="shared" si="502"/>
        <v/>
      </c>
      <c r="F2100" s="14">
        <f t="shared" si="503"/>
        <v>4</v>
      </c>
      <c r="G2100" s="14">
        <f t="shared" si="499"/>
        <v>3</v>
      </c>
      <c r="H2100" s="14">
        <f t="shared" si="509"/>
        <v>3</v>
      </c>
      <c r="I2100" s="14">
        <f t="shared" si="509"/>
        <v>1</v>
      </c>
      <c r="J2100" s="14">
        <f t="shared" si="509"/>
        <v>2</v>
      </c>
      <c r="K2100" s="14">
        <f t="shared" si="509"/>
        <v>1</v>
      </c>
      <c r="L2100" s="14" t="str">
        <f t="shared" si="505"/>
        <v>3.3.1.2.1</v>
      </c>
      <c r="M2100" s="15" t="str">
        <f t="shared" si="506"/>
        <v>--</v>
      </c>
      <c r="N2100" s="14" t="str">
        <f t="shared" si="507"/>
        <v/>
      </c>
      <c r="O2100" s="15" t="str">
        <f t="shared" si="500"/>
        <v/>
      </c>
      <c r="P2100" s="15" t="str">
        <f>IF(N2100=1,FLOOR(MAX($P$4:P2099),1)+1,IF(AND(P2099&lt;&gt;"",O2099&lt;&gt;1),MAX($P$4:P2099)+0.1,""))</f>
        <v/>
      </c>
      <c r="Q2100" s="5">
        <f>ROW()</f>
        <v>2100</v>
      </c>
    </row>
    <row r="2101" spans="1:17" x14ac:dyDescent="0.3">
      <c r="A2101" s="1" t="s">
        <v>43</v>
      </c>
      <c r="B2101" s="5"/>
      <c r="C2101" s="14">
        <f t="shared" si="501"/>
        <v>0</v>
      </c>
      <c r="D2101" s="14">
        <f t="shared" si="501"/>
        <v>0</v>
      </c>
      <c r="E2101" s="14" t="str">
        <f t="shared" si="502"/>
        <v/>
      </c>
      <c r="F2101" s="14">
        <f t="shared" si="503"/>
        <v>4</v>
      </c>
      <c r="G2101" s="14">
        <f t="shared" si="499"/>
        <v>3</v>
      </c>
      <c r="H2101" s="14">
        <f t="shared" si="509"/>
        <v>3</v>
      </c>
      <c r="I2101" s="14">
        <f t="shared" si="509"/>
        <v>1</v>
      </c>
      <c r="J2101" s="14">
        <f t="shared" si="509"/>
        <v>2</v>
      </c>
      <c r="K2101" s="14">
        <f t="shared" si="509"/>
        <v>1</v>
      </c>
      <c r="L2101" s="14" t="str">
        <f t="shared" si="505"/>
        <v>3.3.1.2.1</v>
      </c>
      <c r="M2101" s="15" t="str">
        <f t="shared" si="506"/>
        <v>--</v>
      </c>
      <c r="N2101" s="14" t="str">
        <f t="shared" si="507"/>
        <v/>
      </c>
      <c r="O2101" s="15" t="str">
        <f t="shared" si="500"/>
        <v/>
      </c>
      <c r="P2101" s="15" t="str">
        <f>IF(N2101=1,FLOOR(MAX($P$4:P2100),1)+1,IF(AND(P2100&lt;&gt;"",O2100&lt;&gt;1),MAX($P$4:P2100)+0.1,""))</f>
        <v/>
      </c>
      <c r="Q2101" s="5">
        <f>ROW()</f>
        <v>2101</v>
      </c>
    </row>
    <row r="2102" spans="1:17" x14ac:dyDescent="0.3">
      <c r="A2102" s="1" t="s">
        <v>45</v>
      </c>
      <c r="B2102" s="5"/>
      <c r="C2102" s="14">
        <f t="shared" si="501"/>
        <v>0</v>
      </c>
      <c r="D2102" s="14">
        <f t="shared" si="501"/>
        <v>0</v>
      </c>
      <c r="E2102" s="14" t="str">
        <f t="shared" si="502"/>
        <v/>
      </c>
      <c r="F2102" s="14">
        <f t="shared" si="503"/>
        <v>4</v>
      </c>
      <c r="G2102" s="14">
        <f t="shared" si="499"/>
        <v>3</v>
      </c>
      <c r="H2102" s="14">
        <f t="shared" ref="H2102:K2117" si="510">IF(G2102&lt;&gt;G2101,0,IF(AND(($F2101-$D2102)=(H$3-1),$F2102=H$3),H2101+1,H2101))</f>
        <v>3</v>
      </c>
      <c r="I2102" s="14">
        <f t="shared" si="510"/>
        <v>1</v>
      </c>
      <c r="J2102" s="14">
        <f t="shared" si="510"/>
        <v>2</v>
      </c>
      <c r="K2102" s="14">
        <f t="shared" si="510"/>
        <v>1</v>
      </c>
      <c r="L2102" s="14" t="str">
        <f t="shared" si="505"/>
        <v>3.3.1.2.1</v>
      </c>
      <c r="M2102" s="15" t="str">
        <f t="shared" si="506"/>
        <v>--</v>
      </c>
      <c r="N2102" s="14" t="str">
        <f t="shared" si="507"/>
        <v/>
      </c>
      <c r="O2102" s="15" t="str">
        <f t="shared" si="500"/>
        <v/>
      </c>
      <c r="P2102" s="15" t="str">
        <f>IF(N2102=1,FLOOR(MAX($P$4:P2101),1)+1,IF(AND(P2101&lt;&gt;"",O2101&lt;&gt;1),MAX($P$4:P2101)+0.1,""))</f>
        <v/>
      </c>
      <c r="Q2102" s="5">
        <f>ROW()</f>
        <v>2102</v>
      </c>
    </row>
    <row r="2103" spans="1:17" x14ac:dyDescent="0.3">
      <c r="A2103" s="1" t="s">
        <v>1222</v>
      </c>
      <c r="B2103" s="5"/>
      <c r="C2103" s="14">
        <f t="shared" si="501"/>
        <v>0</v>
      </c>
      <c r="D2103" s="14">
        <f t="shared" si="501"/>
        <v>0</v>
      </c>
      <c r="E2103" s="14" t="str">
        <f t="shared" si="502"/>
        <v/>
      </c>
      <c r="F2103" s="14">
        <f t="shared" si="503"/>
        <v>4</v>
      </c>
      <c r="G2103" s="14">
        <f t="shared" si="499"/>
        <v>3</v>
      </c>
      <c r="H2103" s="14">
        <f t="shared" si="510"/>
        <v>3</v>
      </c>
      <c r="I2103" s="14">
        <f t="shared" si="510"/>
        <v>1</v>
      </c>
      <c r="J2103" s="14">
        <f t="shared" si="510"/>
        <v>2</v>
      </c>
      <c r="K2103" s="14">
        <f t="shared" si="510"/>
        <v>1</v>
      </c>
      <c r="L2103" s="14" t="str">
        <f t="shared" si="505"/>
        <v>3.3.1.2.1</v>
      </c>
      <c r="M2103" s="15" t="str">
        <f t="shared" si="506"/>
        <v>--</v>
      </c>
      <c r="N2103" s="14" t="str">
        <f t="shared" si="507"/>
        <v/>
      </c>
      <c r="O2103" s="15" t="str">
        <f t="shared" si="500"/>
        <v/>
      </c>
      <c r="P2103" s="15" t="str">
        <f>IF(N2103=1,FLOOR(MAX($P$4:P2102),1)+1,IF(AND(P2102&lt;&gt;"",O2102&lt;&gt;1),MAX($P$4:P2102)+0.1,""))</f>
        <v/>
      </c>
      <c r="Q2103" s="5">
        <f>ROW()</f>
        <v>2103</v>
      </c>
    </row>
    <row r="2104" spans="1:17" x14ac:dyDescent="0.3">
      <c r="A2104" s="1" t="s">
        <v>1187</v>
      </c>
      <c r="B2104" s="5"/>
      <c r="C2104" s="14">
        <f t="shared" si="501"/>
        <v>0</v>
      </c>
      <c r="D2104" s="14">
        <f t="shared" si="501"/>
        <v>0</v>
      </c>
      <c r="E2104" s="14" t="str">
        <f t="shared" si="502"/>
        <v/>
      </c>
      <c r="F2104" s="14">
        <f t="shared" si="503"/>
        <v>4</v>
      </c>
      <c r="G2104" s="14">
        <f t="shared" si="499"/>
        <v>3</v>
      </c>
      <c r="H2104" s="14">
        <f t="shared" si="510"/>
        <v>3</v>
      </c>
      <c r="I2104" s="14">
        <f t="shared" si="510"/>
        <v>1</v>
      </c>
      <c r="J2104" s="14">
        <f t="shared" si="510"/>
        <v>2</v>
      </c>
      <c r="K2104" s="14">
        <f t="shared" si="510"/>
        <v>1</v>
      </c>
      <c r="L2104" s="14" t="str">
        <f t="shared" si="505"/>
        <v>3.3.1.2.1</v>
      </c>
      <c r="M2104" s="15" t="str">
        <f t="shared" si="506"/>
        <v>--</v>
      </c>
      <c r="N2104" s="14" t="str">
        <f t="shared" si="507"/>
        <v/>
      </c>
      <c r="O2104" s="15" t="str">
        <f t="shared" si="500"/>
        <v/>
      </c>
      <c r="P2104" s="15" t="str">
        <f>IF(N2104=1,FLOOR(MAX($P$4:P2103),1)+1,IF(AND(P2103&lt;&gt;"",O2103&lt;&gt;1),MAX($P$4:P2103)+0.1,""))</f>
        <v/>
      </c>
      <c r="Q2104" s="5">
        <f>ROW()</f>
        <v>2104</v>
      </c>
    </row>
    <row r="2105" spans="1:17" x14ac:dyDescent="0.3">
      <c r="A2105" s="1" t="s">
        <v>1223</v>
      </c>
      <c r="B2105" s="5"/>
      <c r="C2105" s="14">
        <f t="shared" si="501"/>
        <v>0</v>
      </c>
      <c r="D2105" s="14">
        <f t="shared" si="501"/>
        <v>0</v>
      </c>
      <c r="E2105" s="14" t="str">
        <f t="shared" si="502"/>
        <v/>
      </c>
      <c r="F2105" s="14">
        <f t="shared" si="503"/>
        <v>4</v>
      </c>
      <c r="G2105" s="14">
        <f t="shared" si="499"/>
        <v>3</v>
      </c>
      <c r="H2105" s="14">
        <f t="shared" si="510"/>
        <v>3</v>
      </c>
      <c r="I2105" s="14">
        <f t="shared" si="510"/>
        <v>1</v>
      </c>
      <c r="J2105" s="14">
        <f t="shared" si="510"/>
        <v>2</v>
      </c>
      <c r="K2105" s="14">
        <f t="shared" si="510"/>
        <v>1</v>
      </c>
      <c r="L2105" s="14" t="str">
        <f t="shared" si="505"/>
        <v>3.3.1.2.1</v>
      </c>
      <c r="M2105" s="15" t="str">
        <f t="shared" si="506"/>
        <v>--</v>
      </c>
      <c r="N2105" s="14" t="str">
        <f t="shared" si="507"/>
        <v/>
      </c>
      <c r="O2105" s="15" t="str">
        <f t="shared" si="500"/>
        <v/>
      </c>
      <c r="P2105" s="15" t="str">
        <f>IF(N2105=1,FLOOR(MAX($P$4:P2104),1)+1,IF(AND(P2104&lt;&gt;"",O2104&lt;&gt;1),MAX($P$4:P2104)+0.1,""))</f>
        <v/>
      </c>
      <c r="Q2105" s="5">
        <f>ROW()</f>
        <v>2105</v>
      </c>
    </row>
    <row r="2106" spans="1:17" x14ac:dyDescent="0.3">
      <c r="A2106" s="1" t="s">
        <v>43</v>
      </c>
      <c r="B2106" s="5"/>
      <c r="C2106" s="14">
        <f t="shared" si="501"/>
        <v>0</v>
      </c>
      <c r="D2106" s="14">
        <f t="shared" si="501"/>
        <v>0</v>
      </c>
      <c r="E2106" s="14" t="str">
        <f t="shared" si="502"/>
        <v/>
      </c>
      <c r="F2106" s="14">
        <f t="shared" si="503"/>
        <v>4</v>
      </c>
      <c r="G2106" s="14">
        <f t="shared" si="499"/>
        <v>3</v>
      </c>
      <c r="H2106" s="14">
        <f t="shared" si="510"/>
        <v>3</v>
      </c>
      <c r="I2106" s="14">
        <f t="shared" si="510"/>
        <v>1</v>
      </c>
      <c r="J2106" s="14">
        <f t="shared" si="510"/>
        <v>2</v>
      </c>
      <c r="K2106" s="14">
        <f t="shared" si="510"/>
        <v>1</v>
      </c>
      <c r="L2106" s="14" t="str">
        <f t="shared" si="505"/>
        <v>3.3.1.2.1</v>
      </c>
      <c r="M2106" s="15" t="str">
        <f t="shared" si="506"/>
        <v>--</v>
      </c>
      <c r="N2106" s="14" t="str">
        <f t="shared" si="507"/>
        <v/>
      </c>
      <c r="O2106" s="15" t="str">
        <f t="shared" si="500"/>
        <v/>
      </c>
      <c r="P2106" s="15" t="str">
        <f>IF(N2106=1,FLOOR(MAX($P$4:P2105),1)+1,IF(AND(P2105&lt;&gt;"",O2105&lt;&gt;1),MAX($P$4:P2105)+0.1,""))</f>
        <v/>
      </c>
      <c r="Q2106" s="5">
        <f>ROW()</f>
        <v>2106</v>
      </c>
    </row>
    <row r="2107" spans="1:17" x14ac:dyDescent="0.3">
      <c r="A2107" s="1" t="s">
        <v>45</v>
      </c>
      <c r="B2107" s="5"/>
      <c r="C2107" s="14">
        <f t="shared" si="501"/>
        <v>0</v>
      </c>
      <c r="D2107" s="14">
        <f t="shared" si="501"/>
        <v>0</v>
      </c>
      <c r="E2107" s="14" t="str">
        <f t="shared" si="502"/>
        <v/>
      </c>
      <c r="F2107" s="14">
        <f t="shared" si="503"/>
        <v>4</v>
      </c>
      <c r="G2107" s="14">
        <f t="shared" si="499"/>
        <v>3</v>
      </c>
      <c r="H2107" s="14">
        <f t="shared" si="510"/>
        <v>3</v>
      </c>
      <c r="I2107" s="14">
        <f t="shared" si="510"/>
        <v>1</v>
      </c>
      <c r="J2107" s="14">
        <f t="shared" si="510"/>
        <v>2</v>
      </c>
      <c r="K2107" s="14">
        <f t="shared" si="510"/>
        <v>1</v>
      </c>
      <c r="L2107" s="14" t="str">
        <f t="shared" si="505"/>
        <v>3.3.1.2.1</v>
      </c>
      <c r="M2107" s="15" t="str">
        <f t="shared" si="506"/>
        <v>--</v>
      </c>
      <c r="N2107" s="14" t="str">
        <f t="shared" si="507"/>
        <v/>
      </c>
      <c r="O2107" s="15" t="str">
        <f t="shared" si="500"/>
        <v/>
      </c>
      <c r="P2107" s="15" t="str">
        <f>IF(N2107=1,FLOOR(MAX($P$4:P2106),1)+1,IF(AND(P2106&lt;&gt;"",O2106&lt;&gt;1),MAX($P$4:P2106)+0.1,""))</f>
        <v/>
      </c>
      <c r="Q2107" s="5">
        <f>ROW()</f>
        <v>2107</v>
      </c>
    </row>
    <row r="2108" spans="1:17" x14ac:dyDescent="0.3">
      <c r="A2108" s="1" t="s">
        <v>51</v>
      </c>
      <c r="B2108" s="5"/>
      <c r="C2108" s="14">
        <f t="shared" si="501"/>
        <v>0</v>
      </c>
      <c r="D2108" s="14">
        <f t="shared" si="501"/>
        <v>0</v>
      </c>
      <c r="E2108" s="14" t="str">
        <f t="shared" si="502"/>
        <v/>
      </c>
      <c r="F2108" s="14">
        <f t="shared" si="503"/>
        <v>4</v>
      </c>
      <c r="G2108" s="14">
        <f t="shared" si="499"/>
        <v>3</v>
      </c>
      <c r="H2108" s="14">
        <f t="shared" si="510"/>
        <v>3</v>
      </c>
      <c r="I2108" s="14">
        <f t="shared" si="510"/>
        <v>1</v>
      </c>
      <c r="J2108" s="14">
        <f t="shared" si="510"/>
        <v>2</v>
      </c>
      <c r="K2108" s="14">
        <f t="shared" si="510"/>
        <v>1</v>
      </c>
      <c r="L2108" s="14" t="str">
        <f t="shared" si="505"/>
        <v>3.3.1.2.1</v>
      </c>
      <c r="M2108" s="15" t="str">
        <f t="shared" si="506"/>
        <v>--</v>
      </c>
      <c r="N2108" s="14" t="str">
        <f t="shared" si="507"/>
        <v/>
      </c>
      <c r="O2108" s="15" t="str">
        <f t="shared" si="500"/>
        <v/>
      </c>
      <c r="P2108" s="15" t="str">
        <f>IF(N2108=1,FLOOR(MAX($P$4:P2107),1)+1,IF(AND(P2107&lt;&gt;"",O2107&lt;&gt;1),MAX($P$4:P2107)+0.1,""))</f>
        <v/>
      </c>
      <c r="Q2108" s="5">
        <f>ROW()</f>
        <v>2108</v>
      </c>
    </row>
    <row r="2109" spans="1:17" x14ac:dyDescent="0.3">
      <c r="A2109" s="1" t="s">
        <v>52</v>
      </c>
      <c r="B2109" s="5"/>
      <c r="C2109" s="14">
        <f t="shared" si="501"/>
        <v>0</v>
      </c>
      <c r="D2109" s="14">
        <f t="shared" si="501"/>
        <v>0</v>
      </c>
      <c r="E2109" s="14" t="str">
        <f t="shared" si="502"/>
        <v/>
      </c>
      <c r="F2109" s="14">
        <f t="shared" si="503"/>
        <v>4</v>
      </c>
      <c r="G2109" s="14">
        <f t="shared" si="499"/>
        <v>3</v>
      </c>
      <c r="H2109" s="14">
        <f t="shared" si="510"/>
        <v>3</v>
      </c>
      <c r="I2109" s="14">
        <f t="shared" si="510"/>
        <v>1</v>
      </c>
      <c r="J2109" s="14">
        <f t="shared" si="510"/>
        <v>2</v>
      </c>
      <c r="K2109" s="14">
        <f t="shared" si="510"/>
        <v>1</v>
      </c>
      <c r="L2109" s="14" t="str">
        <f t="shared" si="505"/>
        <v>3.3.1.2.1</v>
      </c>
      <c r="M2109" s="15" t="str">
        <f t="shared" si="506"/>
        <v>--</v>
      </c>
      <c r="N2109" s="14" t="str">
        <f t="shared" si="507"/>
        <v/>
      </c>
      <c r="O2109" s="15" t="str">
        <f t="shared" si="500"/>
        <v/>
      </c>
      <c r="P2109" s="15" t="str">
        <f>IF(N2109=1,FLOOR(MAX($P$4:P2108),1)+1,IF(AND(P2108&lt;&gt;"",O2108&lt;&gt;1),MAX($P$4:P2108)+0.1,""))</f>
        <v/>
      </c>
      <c r="Q2109" s="5">
        <f>ROW()</f>
        <v>2109</v>
      </c>
    </row>
    <row r="2110" spans="1:17" x14ac:dyDescent="0.3">
      <c r="A2110" s="1" t="s">
        <v>1208</v>
      </c>
      <c r="B2110" s="5"/>
      <c r="C2110" s="14">
        <f t="shared" si="501"/>
        <v>0</v>
      </c>
      <c r="D2110" s="14">
        <f t="shared" si="501"/>
        <v>0</v>
      </c>
      <c r="E2110" s="14" t="str">
        <f t="shared" si="502"/>
        <v/>
      </c>
      <c r="F2110" s="14">
        <f t="shared" si="503"/>
        <v>4</v>
      </c>
      <c r="G2110" s="14">
        <f t="shared" si="499"/>
        <v>3</v>
      </c>
      <c r="H2110" s="14">
        <f t="shared" si="510"/>
        <v>3</v>
      </c>
      <c r="I2110" s="14">
        <f t="shared" si="510"/>
        <v>1</v>
      </c>
      <c r="J2110" s="14">
        <f t="shared" si="510"/>
        <v>2</v>
      </c>
      <c r="K2110" s="14">
        <f t="shared" si="510"/>
        <v>1</v>
      </c>
      <c r="L2110" s="14" t="str">
        <f t="shared" si="505"/>
        <v>3.3.1.2.1</v>
      </c>
      <c r="M2110" s="15" t="str">
        <f t="shared" si="506"/>
        <v>--</v>
      </c>
      <c r="N2110" s="14" t="str">
        <f t="shared" si="507"/>
        <v/>
      </c>
      <c r="O2110" s="15" t="str">
        <f t="shared" si="500"/>
        <v/>
      </c>
      <c r="P2110" s="15" t="str">
        <f>IF(N2110=1,FLOOR(MAX($P$4:P2109),1)+1,IF(AND(P2109&lt;&gt;"",O2109&lt;&gt;1),MAX($P$4:P2109)+0.1,""))</f>
        <v/>
      </c>
      <c r="Q2110" s="5">
        <f>ROW()</f>
        <v>2110</v>
      </c>
    </row>
    <row r="2111" spans="1:17" x14ac:dyDescent="0.3">
      <c r="A2111" s="1" t="s">
        <v>1224</v>
      </c>
      <c r="B2111" s="5"/>
      <c r="C2111" s="14">
        <f t="shared" si="501"/>
        <v>0</v>
      </c>
      <c r="D2111" s="14">
        <f t="shared" si="501"/>
        <v>0</v>
      </c>
      <c r="E2111" s="14" t="str">
        <f t="shared" si="502"/>
        <v/>
      </c>
      <c r="F2111" s="14">
        <f t="shared" si="503"/>
        <v>4</v>
      </c>
      <c r="G2111" s="14">
        <f t="shared" si="499"/>
        <v>3</v>
      </c>
      <c r="H2111" s="14">
        <f t="shared" si="510"/>
        <v>3</v>
      </c>
      <c r="I2111" s="14">
        <f t="shared" si="510"/>
        <v>1</v>
      </c>
      <c r="J2111" s="14">
        <f t="shared" si="510"/>
        <v>2</v>
      </c>
      <c r="K2111" s="14">
        <f t="shared" si="510"/>
        <v>1</v>
      </c>
      <c r="L2111" s="14" t="str">
        <f t="shared" si="505"/>
        <v>3.3.1.2.1</v>
      </c>
      <c r="M2111" s="15" t="str">
        <f t="shared" si="506"/>
        <v>--</v>
      </c>
      <c r="N2111" s="14" t="str">
        <f t="shared" si="507"/>
        <v/>
      </c>
      <c r="O2111" s="15" t="str">
        <f t="shared" si="500"/>
        <v/>
      </c>
      <c r="P2111" s="15" t="str">
        <f>IF(N2111=1,FLOOR(MAX($P$4:P2110),1)+1,IF(AND(P2110&lt;&gt;"",O2110&lt;&gt;1),MAX($P$4:P2110)+0.1,""))</f>
        <v/>
      </c>
      <c r="Q2111" s="5">
        <f>ROW()</f>
        <v>2111</v>
      </c>
    </row>
    <row r="2112" spans="1:17" x14ac:dyDescent="0.3">
      <c r="A2112" s="1" t="s">
        <v>190</v>
      </c>
      <c r="B2112" s="5"/>
      <c r="C2112" s="14">
        <f t="shared" si="501"/>
        <v>0</v>
      </c>
      <c r="D2112" s="14">
        <f t="shared" si="501"/>
        <v>1</v>
      </c>
      <c r="E2112" s="14" t="str">
        <f t="shared" si="502"/>
        <v/>
      </c>
      <c r="F2112" s="14">
        <f t="shared" si="503"/>
        <v>3</v>
      </c>
      <c r="G2112" s="14">
        <f t="shared" si="499"/>
        <v>3</v>
      </c>
      <c r="H2112" s="14">
        <f t="shared" si="510"/>
        <v>3</v>
      </c>
      <c r="I2112" s="14">
        <f t="shared" si="510"/>
        <v>1</v>
      </c>
      <c r="J2112" s="14">
        <f t="shared" si="510"/>
        <v>2</v>
      </c>
      <c r="K2112" s="14">
        <f t="shared" si="510"/>
        <v>1</v>
      </c>
      <c r="L2112" s="14" t="str">
        <f t="shared" si="505"/>
        <v>3.3.1.2.1</v>
      </c>
      <c r="M2112" s="15" t="str">
        <f t="shared" si="506"/>
        <v>--</v>
      </c>
      <c r="N2112" s="14" t="str">
        <f t="shared" si="507"/>
        <v/>
      </c>
      <c r="O2112" s="15" t="str">
        <f t="shared" si="500"/>
        <v/>
      </c>
      <c r="P2112" s="15" t="str">
        <f>IF(N2112=1,FLOOR(MAX($P$4:P2111),1)+1,IF(AND(P2111&lt;&gt;"",O2111&lt;&gt;1),MAX($P$4:P2111)+0.1,""))</f>
        <v/>
      </c>
      <c r="Q2112" s="5">
        <f>ROW()</f>
        <v>2112</v>
      </c>
    </row>
    <row r="2113" spans="1:17" x14ac:dyDescent="0.3">
      <c r="A2113" s="1" t="s">
        <v>1225</v>
      </c>
      <c r="B2113" s="5"/>
      <c r="C2113" s="14">
        <f t="shared" si="501"/>
        <v>1</v>
      </c>
      <c r="D2113" s="14">
        <f t="shared" si="501"/>
        <v>0</v>
      </c>
      <c r="E2113" s="14" t="str">
        <f t="shared" si="502"/>
        <v/>
      </c>
      <c r="F2113" s="14">
        <f t="shared" si="503"/>
        <v>4</v>
      </c>
      <c r="G2113" s="14">
        <f t="shared" si="499"/>
        <v>3</v>
      </c>
      <c r="H2113" s="14">
        <f t="shared" si="510"/>
        <v>3</v>
      </c>
      <c r="I2113" s="14">
        <f t="shared" si="510"/>
        <v>1</v>
      </c>
      <c r="J2113" s="14">
        <f t="shared" si="510"/>
        <v>2</v>
      </c>
      <c r="K2113" s="14">
        <f t="shared" si="510"/>
        <v>2</v>
      </c>
      <c r="L2113" s="14" t="str">
        <f t="shared" si="505"/>
        <v>3.3.1.2.2</v>
      </c>
      <c r="M2113" s="15" t="str">
        <f t="shared" si="506"/>
        <v>Lighting Control Systems</v>
      </c>
      <c r="N2113" s="14" t="str">
        <f t="shared" si="507"/>
        <v/>
      </c>
      <c r="O2113" s="15" t="str">
        <f t="shared" si="500"/>
        <v/>
      </c>
      <c r="P2113" s="15" t="str">
        <f>IF(N2113=1,FLOOR(MAX($P$4:P2112),1)+1,IF(AND(P2112&lt;&gt;"",O2112&lt;&gt;1),MAX($P$4:P2112)+0.1,""))</f>
        <v/>
      </c>
      <c r="Q2113" s="5">
        <f>ROW()</f>
        <v>2113</v>
      </c>
    </row>
    <row r="2114" spans="1:17" x14ac:dyDescent="0.3">
      <c r="A2114" s="1" t="s">
        <v>55</v>
      </c>
      <c r="B2114" s="5"/>
      <c r="C2114" s="14">
        <f t="shared" si="501"/>
        <v>0</v>
      </c>
      <c r="D2114" s="14">
        <f t="shared" si="501"/>
        <v>0</v>
      </c>
      <c r="E2114" s="14" t="str">
        <f t="shared" si="502"/>
        <v/>
      </c>
      <c r="F2114" s="14">
        <f t="shared" si="503"/>
        <v>4</v>
      </c>
      <c r="G2114" s="14">
        <f t="shared" si="499"/>
        <v>3</v>
      </c>
      <c r="H2114" s="14">
        <f t="shared" si="510"/>
        <v>3</v>
      </c>
      <c r="I2114" s="14">
        <f t="shared" si="510"/>
        <v>1</v>
      </c>
      <c r="J2114" s="14">
        <f t="shared" si="510"/>
        <v>2</v>
      </c>
      <c r="K2114" s="14">
        <f t="shared" si="510"/>
        <v>2</v>
      </c>
      <c r="L2114" s="14" t="str">
        <f t="shared" si="505"/>
        <v>3.3.1.2.2</v>
      </c>
      <c r="M2114" s="15" t="str">
        <f t="shared" si="506"/>
        <v>--</v>
      </c>
      <c r="N2114" s="14" t="str">
        <f t="shared" si="507"/>
        <v/>
      </c>
      <c r="O2114" s="15" t="str">
        <f t="shared" si="500"/>
        <v/>
      </c>
      <c r="P2114" s="15" t="str">
        <f>IF(N2114=1,FLOOR(MAX($P$4:P2113),1)+1,IF(AND(P2113&lt;&gt;"",O2113&lt;&gt;1),MAX($P$4:P2113)+0.1,""))</f>
        <v/>
      </c>
      <c r="Q2114" s="5">
        <f>ROW()</f>
        <v>2114</v>
      </c>
    </row>
    <row r="2115" spans="1:17" x14ac:dyDescent="0.3">
      <c r="A2115" s="1" t="s">
        <v>1177</v>
      </c>
      <c r="B2115" s="5"/>
      <c r="C2115" s="14">
        <f t="shared" si="501"/>
        <v>0</v>
      </c>
      <c r="D2115" s="14">
        <f t="shared" si="501"/>
        <v>0</v>
      </c>
      <c r="E2115" s="14" t="str">
        <f t="shared" si="502"/>
        <v/>
      </c>
      <c r="F2115" s="14">
        <f t="shared" si="503"/>
        <v>4</v>
      </c>
      <c r="G2115" s="14">
        <f t="shared" si="499"/>
        <v>3</v>
      </c>
      <c r="H2115" s="14">
        <f t="shared" si="510"/>
        <v>3</v>
      </c>
      <c r="I2115" s="14">
        <f t="shared" si="510"/>
        <v>1</v>
      </c>
      <c r="J2115" s="14">
        <f t="shared" si="510"/>
        <v>2</v>
      </c>
      <c r="K2115" s="14">
        <f t="shared" si="510"/>
        <v>2</v>
      </c>
      <c r="L2115" s="14" t="str">
        <f t="shared" si="505"/>
        <v>3.3.1.2.2</v>
      </c>
      <c r="M2115" s="15" t="str">
        <f t="shared" si="506"/>
        <v>--</v>
      </c>
      <c r="N2115" s="14" t="str">
        <f t="shared" si="507"/>
        <v/>
      </c>
      <c r="O2115" s="15" t="str">
        <f t="shared" si="500"/>
        <v/>
      </c>
      <c r="P2115" s="15" t="str">
        <f>IF(N2115=1,FLOOR(MAX($P$4:P2114),1)+1,IF(AND(P2114&lt;&gt;"",O2114&lt;&gt;1),MAX($P$4:P2114)+0.1,""))</f>
        <v/>
      </c>
      <c r="Q2115" s="5">
        <f>ROW()</f>
        <v>2115</v>
      </c>
    </row>
    <row r="2116" spans="1:17" x14ac:dyDescent="0.3">
      <c r="A2116" s="1" t="s">
        <v>16</v>
      </c>
      <c r="B2116" s="5"/>
      <c r="C2116" s="14">
        <f t="shared" si="501"/>
        <v>0</v>
      </c>
      <c r="D2116" s="14">
        <f t="shared" si="501"/>
        <v>0</v>
      </c>
      <c r="E2116" s="14" t="str">
        <f t="shared" si="502"/>
        <v/>
      </c>
      <c r="F2116" s="14">
        <f t="shared" si="503"/>
        <v>4</v>
      </c>
      <c r="G2116" s="14">
        <f t="shared" si="499"/>
        <v>3</v>
      </c>
      <c r="H2116" s="14">
        <f t="shared" si="510"/>
        <v>3</v>
      </c>
      <c r="I2116" s="14">
        <f t="shared" si="510"/>
        <v>1</v>
      </c>
      <c r="J2116" s="14">
        <f t="shared" si="510"/>
        <v>2</v>
      </c>
      <c r="K2116" s="14">
        <f t="shared" si="510"/>
        <v>2</v>
      </c>
      <c r="L2116" s="14" t="str">
        <f t="shared" si="505"/>
        <v>3.3.1.2.2</v>
      </c>
      <c r="M2116" s="15" t="str">
        <f t="shared" si="506"/>
        <v>--</v>
      </c>
      <c r="N2116" s="14" t="str">
        <f t="shared" si="507"/>
        <v/>
      </c>
      <c r="O2116" s="15" t="str">
        <f t="shared" si="500"/>
        <v/>
      </c>
      <c r="P2116" s="15" t="str">
        <f>IF(N2116=1,FLOOR(MAX($P$4:P2115),1)+1,IF(AND(P2115&lt;&gt;"",O2115&lt;&gt;1),MAX($P$4:P2115)+0.1,""))</f>
        <v/>
      </c>
      <c r="Q2116" s="5">
        <f>ROW()</f>
        <v>2116</v>
      </c>
    </row>
    <row r="2117" spans="1:17" x14ac:dyDescent="0.3">
      <c r="A2117" s="1" t="s">
        <v>1178</v>
      </c>
      <c r="B2117" s="5"/>
      <c r="C2117" s="14">
        <f t="shared" si="501"/>
        <v>0</v>
      </c>
      <c r="D2117" s="14">
        <f t="shared" si="501"/>
        <v>0</v>
      </c>
      <c r="E2117" s="14" t="str">
        <f t="shared" si="502"/>
        <v/>
      </c>
      <c r="F2117" s="14">
        <f t="shared" si="503"/>
        <v>4</v>
      </c>
      <c r="G2117" s="14">
        <f t="shared" ref="G2117:G2180" si="511">G2116+IF(NOT(ISERROR(FIND("&lt;PRT&gt;",A2117))),1,0)</f>
        <v>3</v>
      </c>
      <c r="H2117" s="14">
        <f t="shared" si="510"/>
        <v>3</v>
      </c>
      <c r="I2117" s="14">
        <f t="shared" si="510"/>
        <v>1</v>
      </c>
      <c r="J2117" s="14">
        <f t="shared" si="510"/>
        <v>2</v>
      </c>
      <c r="K2117" s="14">
        <f t="shared" si="510"/>
        <v>2</v>
      </c>
      <c r="L2117" s="14" t="str">
        <f t="shared" si="505"/>
        <v>3.3.1.2.2</v>
      </c>
      <c r="M2117" s="15" t="str">
        <f t="shared" si="506"/>
        <v>--</v>
      </c>
      <c r="N2117" s="14" t="str">
        <f t="shared" si="507"/>
        <v/>
      </c>
      <c r="O2117" s="15" t="str">
        <f t="shared" ref="O2117:O2180" si="512">IF(ISERROR(FIND(O$4,$A2117)),"",1)</f>
        <v/>
      </c>
      <c r="P2117" s="15" t="str">
        <f>IF(N2117=1,FLOOR(MAX($P$4:P2116),1)+1,IF(AND(P2116&lt;&gt;"",O2116&lt;&gt;1),MAX($P$4:P2116)+0.1,""))</f>
        <v/>
      </c>
      <c r="Q2117" s="5">
        <f>ROW()</f>
        <v>2117</v>
      </c>
    </row>
    <row r="2118" spans="1:17" x14ac:dyDescent="0.3">
      <c r="A2118" s="1" t="s">
        <v>1179</v>
      </c>
      <c r="B2118" s="5"/>
      <c r="C2118" s="14">
        <f t="shared" ref="C2118:D2181" si="513">(LEN($A2118)-LEN(SUBSTITUTE($A2118,C$3,"")))/LEN(C$3)</f>
        <v>0</v>
      </c>
      <c r="D2118" s="14">
        <f t="shared" si="513"/>
        <v>0</v>
      </c>
      <c r="E2118" s="14" t="str">
        <f t="shared" ref="E2118:E2181" si="514">IF(AND(C2118&gt;0,D2118&gt;0),IF(FIND(D$3,A2118)&gt;FIND(C$3,A2118),"WARNING","OK"),"")</f>
        <v/>
      </c>
      <c r="F2118" s="14">
        <f t="shared" ref="F2118:F2181" si="515">F2117+C2118-D2118</f>
        <v>4</v>
      </c>
      <c r="G2118" s="14">
        <f t="shared" si="511"/>
        <v>3</v>
      </c>
      <c r="H2118" s="14">
        <f t="shared" ref="H2118:K2133" si="516">IF(G2118&lt;&gt;G2117,0,IF(AND(($F2117-$D2118)=(H$3-1),$F2118=H$3),H2117+1,H2117))</f>
        <v>3</v>
      </c>
      <c r="I2118" s="14">
        <f t="shared" si="516"/>
        <v>1</v>
      </c>
      <c r="J2118" s="14">
        <f t="shared" si="516"/>
        <v>2</v>
      </c>
      <c r="K2118" s="14">
        <f t="shared" si="516"/>
        <v>2</v>
      </c>
      <c r="L2118" s="14" t="str">
        <f t="shared" ref="L2118:L2181" si="517">SUBSTITUTE(G2118&amp;"."&amp;H2118&amp;"."&amp;I2118&amp;"."&amp;J2118&amp;"."&amp;K2118,".0","")</f>
        <v>3.3.1.2.2</v>
      </c>
      <c r="M2118" s="15" t="str">
        <f t="shared" ref="M2118:M2181" si="518">IF(ISERROR(FIND("&lt;SPT&gt;&lt;TTL&gt;",A2118)),"--",SUBSTITUTE(SUBSTITUTE(MID(A2118&amp;A2119,FIND("&lt;SPT&gt;&lt;TTL&gt;",A2118&amp;A2119)+10,FIND("&lt;/TTL&gt;",A2118&amp;A2119)-FIND("&lt;SPT&gt;&lt;TTL&gt;",A2118&amp;A2119)-10),"&lt;SUB&gt;",""),"&lt;/SUB&gt;",""))</f>
        <v>--</v>
      </c>
      <c r="N2118" s="14" t="str">
        <f t="shared" ref="N2118:N2181" si="519">IF(ISERROR(FIND(N$4,UPPER($A2118))),"",1)</f>
        <v/>
      </c>
      <c r="O2118" s="15" t="str">
        <f t="shared" si="512"/>
        <v/>
      </c>
      <c r="P2118" s="15" t="str">
        <f>IF(N2118=1,FLOOR(MAX($P$4:P2117),1)+1,IF(AND(P2117&lt;&gt;"",O2117&lt;&gt;1),MAX($P$4:P2117)+0.1,""))</f>
        <v/>
      </c>
      <c r="Q2118" s="5">
        <f>ROW()</f>
        <v>2118</v>
      </c>
    </row>
    <row r="2119" spans="1:17" x14ac:dyDescent="0.3">
      <c r="A2119" s="1" t="s">
        <v>1180</v>
      </c>
      <c r="B2119" s="5"/>
      <c r="C2119" s="14">
        <f t="shared" si="513"/>
        <v>0</v>
      </c>
      <c r="D2119" s="14">
        <f t="shared" si="513"/>
        <v>0</v>
      </c>
      <c r="E2119" s="14" t="str">
        <f t="shared" si="514"/>
        <v/>
      </c>
      <c r="F2119" s="14">
        <f t="shared" si="515"/>
        <v>4</v>
      </c>
      <c r="G2119" s="14">
        <f t="shared" si="511"/>
        <v>3</v>
      </c>
      <c r="H2119" s="14">
        <f t="shared" si="516"/>
        <v>3</v>
      </c>
      <c r="I2119" s="14">
        <f t="shared" si="516"/>
        <v>1</v>
      </c>
      <c r="J2119" s="14">
        <f t="shared" si="516"/>
        <v>2</v>
      </c>
      <c r="K2119" s="14">
        <f t="shared" si="516"/>
        <v>2</v>
      </c>
      <c r="L2119" s="14" t="str">
        <f t="shared" si="517"/>
        <v>3.3.1.2.2</v>
      </c>
      <c r="M2119" s="15" t="str">
        <f t="shared" si="518"/>
        <v>--</v>
      </c>
      <c r="N2119" s="14" t="str">
        <f t="shared" si="519"/>
        <v/>
      </c>
      <c r="O2119" s="15" t="str">
        <f t="shared" si="512"/>
        <v/>
      </c>
      <c r="P2119" s="15" t="str">
        <f>IF(N2119=1,FLOOR(MAX($P$4:P2118),1)+1,IF(AND(P2118&lt;&gt;"",O2118&lt;&gt;1),MAX($P$4:P2118)+0.1,""))</f>
        <v/>
      </c>
      <c r="Q2119" s="5">
        <f>ROW()</f>
        <v>2119</v>
      </c>
    </row>
    <row r="2120" spans="1:17" x14ac:dyDescent="0.3">
      <c r="A2120" s="1" t="s">
        <v>1181</v>
      </c>
      <c r="B2120" s="5"/>
      <c r="C2120" s="14">
        <f t="shared" si="513"/>
        <v>0</v>
      </c>
      <c r="D2120" s="14">
        <f t="shared" si="513"/>
        <v>0</v>
      </c>
      <c r="E2120" s="14" t="str">
        <f t="shared" si="514"/>
        <v/>
      </c>
      <c r="F2120" s="14">
        <f t="shared" si="515"/>
        <v>4</v>
      </c>
      <c r="G2120" s="14">
        <f t="shared" si="511"/>
        <v>3</v>
      </c>
      <c r="H2120" s="14">
        <f t="shared" si="516"/>
        <v>3</v>
      </c>
      <c r="I2120" s="14">
        <f t="shared" si="516"/>
        <v>1</v>
      </c>
      <c r="J2120" s="14">
        <f t="shared" si="516"/>
        <v>2</v>
      </c>
      <c r="K2120" s="14">
        <f t="shared" si="516"/>
        <v>2</v>
      </c>
      <c r="L2120" s="14" t="str">
        <f t="shared" si="517"/>
        <v>3.3.1.2.2</v>
      </c>
      <c r="M2120" s="15" t="str">
        <f t="shared" si="518"/>
        <v>--</v>
      </c>
      <c r="N2120" s="14" t="str">
        <f t="shared" si="519"/>
        <v/>
      </c>
      <c r="O2120" s="15" t="str">
        <f t="shared" si="512"/>
        <v/>
      </c>
      <c r="P2120" s="15" t="str">
        <f>IF(N2120=1,FLOOR(MAX($P$4:P2119),1)+1,IF(AND(P2119&lt;&gt;"",O2119&lt;&gt;1),MAX($P$4:P2119)+0.1,""))</f>
        <v/>
      </c>
      <c r="Q2120" s="5">
        <f>ROW()</f>
        <v>2120</v>
      </c>
    </row>
    <row r="2121" spans="1:17" x14ac:dyDescent="0.3">
      <c r="A2121" s="1" t="s">
        <v>1182</v>
      </c>
      <c r="B2121" s="5"/>
      <c r="C2121" s="14">
        <f t="shared" si="513"/>
        <v>0</v>
      </c>
      <c r="D2121" s="14">
        <f t="shared" si="513"/>
        <v>0</v>
      </c>
      <c r="E2121" s="14" t="str">
        <f t="shared" si="514"/>
        <v/>
      </c>
      <c r="F2121" s="14">
        <f t="shared" si="515"/>
        <v>4</v>
      </c>
      <c r="G2121" s="14">
        <f t="shared" si="511"/>
        <v>3</v>
      </c>
      <c r="H2121" s="14">
        <f t="shared" si="516"/>
        <v>3</v>
      </c>
      <c r="I2121" s="14">
        <f t="shared" si="516"/>
        <v>1</v>
      </c>
      <c r="J2121" s="14">
        <f t="shared" si="516"/>
        <v>2</v>
      </c>
      <c r="K2121" s="14">
        <f t="shared" si="516"/>
        <v>2</v>
      </c>
      <c r="L2121" s="14" t="str">
        <f t="shared" si="517"/>
        <v>3.3.1.2.2</v>
      </c>
      <c r="M2121" s="15" t="str">
        <f t="shared" si="518"/>
        <v>--</v>
      </c>
      <c r="N2121" s="14" t="str">
        <f t="shared" si="519"/>
        <v/>
      </c>
      <c r="O2121" s="15" t="str">
        <f t="shared" si="512"/>
        <v/>
      </c>
      <c r="P2121" s="15" t="str">
        <f>IF(N2121=1,FLOOR(MAX($P$4:P2120),1)+1,IF(AND(P2120&lt;&gt;"",O2120&lt;&gt;1),MAX($P$4:P2120)+0.1,""))</f>
        <v/>
      </c>
      <c r="Q2121" s="5">
        <f>ROW()</f>
        <v>2121</v>
      </c>
    </row>
    <row r="2122" spans="1:17" x14ac:dyDescent="0.3">
      <c r="A2122" s="1" t="s">
        <v>1183</v>
      </c>
      <c r="B2122" s="5"/>
      <c r="C2122" s="14">
        <f t="shared" si="513"/>
        <v>0</v>
      </c>
      <c r="D2122" s="14">
        <f t="shared" si="513"/>
        <v>0</v>
      </c>
      <c r="E2122" s="14" t="str">
        <f t="shared" si="514"/>
        <v/>
      </c>
      <c r="F2122" s="14">
        <f t="shared" si="515"/>
        <v>4</v>
      </c>
      <c r="G2122" s="14">
        <f t="shared" si="511"/>
        <v>3</v>
      </c>
      <c r="H2122" s="14">
        <f t="shared" si="516"/>
        <v>3</v>
      </c>
      <c r="I2122" s="14">
        <f t="shared" si="516"/>
        <v>1</v>
      </c>
      <c r="J2122" s="14">
        <f t="shared" si="516"/>
        <v>2</v>
      </c>
      <c r="K2122" s="14">
        <f t="shared" si="516"/>
        <v>2</v>
      </c>
      <c r="L2122" s="14" t="str">
        <f t="shared" si="517"/>
        <v>3.3.1.2.2</v>
      </c>
      <c r="M2122" s="15" t="str">
        <f t="shared" si="518"/>
        <v>--</v>
      </c>
      <c r="N2122" s="14" t="str">
        <f t="shared" si="519"/>
        <v/>
      </c>
      <c r="O2122" s="15" t="str">
        <f t="shared" si="512"/>
        <v/>
      </c>
      <c r="P2122" s="15" t="str">
        <f>IF(N2122=1,FLOOR(MAX($P$4:P2121),1)+1,IF(AND(P2121&lt;&gt;"",O2121&lt;&gt;1),MAX($P$4:P2121)+0.1,""))</f>
        <v/>
      </c>
      <c r="Q2122" s="5">
        <f>ROW()</f>
        <v>2122</v>
      </c>
    </row>
    <row r="2123" spans="1:17" x14ac:dyDescent="0.3">
      <c r="A2123" s="1" t="s">
        <v>1181</v>
      </c>
      <c r="B2123" s="5"/>
      <c r="C2123" s="14">
        <f t="shared" si="513"/>
        <v>0</v>
      </c>
      <c r="D2123" s="14">
        <f t="shared" si="513"/>
        <v>0</v>
      </c>
      <c r="E2123" s="14" t="str">
        <f t="shared" si="514"/>
        <v/>
      </c>
      <c r="F2123" s="14">
        <f t="shared" si="515"/>
        <v>4</v>
      </c>
      <c r="G2123" s="14">
        <f t="shared" si="511"/>
        <v>3</v>
      </c>
      <c r="H2123" s="14">
        <f t="shared" si="516"/>
        <v>3</v>
      </c>
      <c r="I2123" s="14">
        <f t="shared" si="516"/>
        <v>1</v>
      </c>
      <c r="J2123" s="14">
        <f t="shared" si="516"/>
        <v>2</v>
      </c>
      <c r="K2123" s="14">
        <f t="shared" si="516"/>
        <v>2</v>
      </c>
      <c r="L2123" s="14" t="str">
        <f t="shared" si="517"/>
        <v>3.3.1.2.2</v>
      </c>
      <c r="M2123" s="15" t="str">
        <f t="shared" si="518"/>
        <v>--</v>
      </c>
      <c r="N2123" s="14" t="str">
        <f t="shared" si="519"/>
        <v/>
      </c>
      <c r="O2123" s="15" t="str">
        <f t="shared" si="512"/>
        <v/>
      </c>
      <c r="P2123" s="15" t="str">
        <f>IF(N2123=1,FLOOR(MAX($P$4:P2122),1)+1,IF(AND(P2122&lt;&gt;"",O2122&lt;&gt;1),MAX($P$4:P2122)+0.1,""))</f>
        <v/>
      </c>
      <c r="Q2123" s="5">
        <f>ROW()</f>
        <v>2123</v>
      </c>
    </row>
    <row r="2124" spans="1:17" x14ac:dyDescent="0.3">
      <c r="A2124" s="1" t="s">
        <v>1184</v>
      </c>
      <c r="B2124" s="5"/>
      <c r="C2124" s="14">
        <f t="shared" si="513"/>
        <v>0</v>
      </c>
      <c r="D2124" s="14">
        <f t="shared" si="513"/>
        <v>0</v>
      </c>
      <c r="E2124" s="14" t="str">
        <f t="shared" si="514"/>
        <v/>
      </c>
      <c r="F2124" s="14">
        <f t="shared" si="515"/>
        <v>4</v>
      </c>
      <c r="G2124" s="14">
        <f t="shared" si="511"/>
        <v>3</v>
      </c>
      <c r="H2124" s="14">
        <f t="shared" si="516"/>
        <v>3</v>
      </c>
      <c r="I2124" s="14">
        <f t="shared" si="516"/>
        <v>1</v>
      </c>
      <c r="J2124" s="14">
        <f t="shared" si="516"/>
        <v>2</v>
      </c>
      <c r="K2124" s="14">
        <f t="shared" si="516"/>
        <v>2</v>
      </c>
      <c r="L2124" s="14" t="str">
        <f t="shared" si="517"/>
        <v>3.3.1.2.2</v>
      </c>
      <c r="M2124" s="15" t="str">
        <f t="shared" si="518"/>
        <v>--</v>
      </c>
      <c r="N2124" s="14" t="str">
        <f t="shared" si="519"/>
        <v/>
      </c>
      <c r="O2124" s="15" t="str">
        <f t="shared" si="512"/>
        <v/>
      </c>
      <c r="P2124" s="15" t="str">
        <f>IF(N2124=1,FLOOR(MAX($P$4:P2123),1)+1,IF(AND(P2123&lt;&gt;"",O2123&lt;&gt;1),MAX($P$4:P2123)+0.1,""))</f>
        <v/>
      </c>
      <c r="Q2124" s="5">
        <f>ROW()</f>
        <v>2124</v>
      </c>
    </row>
    <row r="2125" spans="1:17" x14ac:dyDescent="0.3">
      <c r="A2125" s="1" t="s">
        <v>1185</v>
      </c>
      <c r="B2125" s="5"/>
      <c r="C2125" s="14">
        <f t="shared" si="513"/>
        <v>0</v>
      </c>
      <c r="D2125" s="14">
        <f t="shared" si="513"/>
        <v>0</v>
      </c>
      <c r="E2125" s="14" t="str">
        <f t="shared" si="514"/>
        <v/>
      </c>
      <c r="F2125" s="14">
        <f t="shared" si="515"/>
        <v>4</v>
      </c>
      <c r="G2125" s="14">
        <f t="shared" si="511"/>
        <v>3</v>
      </c>
      <c r="H2125" s="14">
        <f t="shared" si="516"/>
        <v>3</v>
      </c>
      <c r="I2125" s="14">
        <f t="shared" si="516"/>
        <v>1</v>
      </c>
      <c r="J2125" s="14">
        <f t="shared" si="516"/>
        <v>2</v>
      </c>
      <c r="K2125" s="14">
        <f t="shared" si="516"/>
        <v>2</v>
      </c>
      <c r="L2125" s="14" t="str">
        <f t="shared" si="517"/>
        <v>3.3.1.2.2</v>
      </c>
      <c r="M2125" s="15" t="str">
        <f t="shared" si="518"/>
        <v>--</v>
      </c>
      <c r="N2125" s="14" t="str">
        <f t="shared" si="519"/>
        <v/>
      </c>
      <c r="O2125" s="15" t="str">
        <f t="shared" si="512"/>
        <v/>
      </c>
      <c r="P2125" s="15" t="str">
        <f>IF(N2125=1,FLOOR(MAX($P$4:P2124),1)+1,IF(AND(P2124&lt;&gt;"",O2124&lt;&gt;1),MAX($P$4:P2124)+0.1,""))</f>
        <v/>
      </c>
      <c r="Q2125" s="5">
        <f>ROW()</f>
        <v>2125</v>
      </c>
    </row>
    <row r="2126" spans="1:17" x14ac:dyDescent="0.3">
      <c r="A2126" s="1" t="s">
        <v>2441</v>
      </c>
      <c r="B2126" s="5"/>
      <c r="C2126" s="14">
        <f t="shared" si="513"/>
        <v>0</v>
      </c>
      <c r="D2126" s="14">
        <f t="shared" si="513"/>
        <v>0</v>
      </c>
      <c r="E2126" s="14" t="str">
        <f t="shared" si="514"/>
        <v/>
      </c>
      <c r="F2126" s="14">
        <f t="shared" si="515"/>
        <v>4</v>
      </c>
      <c r="G2126" s="14">
        <f t="shared" si="511"/>
        <v>3</v>
      </c>
      <c r="H2126" s="14">
        <f t="shared" si="516"/>
        <v>3</v>
      </c>
      <c r="I2126" s="14">
        <f t="shared" si="516"/>
        <v>1</v>
      </c>
      <c r="J2126" s="14">
        <f t="shared" si="516"/>
        <v>2</v>
      </c>
      <c r="K2126" s="14">
        <f t="shared" si="516"/>
        <v>2</v>
      </c>
      <c r="L2126" s="14" t="str">
        <f t="shared" si="517"/>
        <v>3.3.1.2.2</v>
      </c>
      <c r="M2126" s="15" t="str">
        <f t="shared" si="518"/>
        <v>--</v>
      </c>
      <c r="N2126" s="14" t="str">
        <f t="shared" si="519"/>
        <v/>
      </c>
      <c r="O2126" s="15" t="str">
        <f t="shared" si="512"/>
        <v/>
      </c>
      <c r="P2126" s="15" t="str">
        <f>IF(N2126=1,FLOOR(MAX($P$4:P2125),1)+1,IF(AND(P2125&lt;&gt;"",O2125&lt;&gt;1),MAX($P$4:P2125)+0.1,""))</f>
        <v/>
      </c>
      <c r="Q2126" s="5">
        <f>ROW()</f>
        <v>2126</v>
      </c>
    </row>
    <row r="2127" spans="1:17" x14ac:dyDescent="0.3">
      <c r="A2127" s="1" t="s">
        <v>2442</v>
      </c>
      <c r="B2127" s="5"/>
      <c r="C2127" s="14">
        <f t="shared" si="513"/>
        <v>0</v>
      </c>
      <c r="D2127" s="14">
        <f t="shared" si="513"/>
        <v>0</v>
      </c>
      <c r="E2127" s="14" t="str">
        <f t="shared" si="514"/>
        <v/>
      </c>
      <c r="F2127" s="14">
        <f t="shared" si="515"/>
        <v>4</v>
      </c>
      <c r="G2127" s="14">
        <f t="shared" si="511"/>
        <v>3</v>
      </c>
      <c r="H2127" s="14">
        <f t="shared" si="516"/>
        <v>3</v>
      </c>
      <c r="I2127" s="14">
        <f t="shared" si="516"/>
        <v>1</v>
      </c>
      <c r="J2127" s="14">
        <f t="shared" si="516"/>
        <v>2</v>
      </c>
      <c r="K2127" s="14">
        <f t="shared" si="516"/>
        <v>2</v>
      </c>
      <c r="L2127" s="14" t="str">
        <f t="shared" si="517"/>
        <v>3.3.1.2.2</v>
      </c>
      <c r="M2127" s="15" t="str">
        <f t="shared" si="518"/>
        <v>--</v>
      </c>
      <c r="N2127" s="14" t="str">
        <f t="shared" si="519"/>
        <v/>
      </c>
      <c r="O2127" s="15" t="str">
        <f t="shared" si="512"/>
        <v/>
      </c>
      <c r="P2127" s="15" t="str">
        <f>IF(N2127=1,FLOOR(MAX($P$4:P2126),1)+1,IF(AND(P2126&lt;&gt;"",O2126&lt;&gt;1),MAX($P$4:P2126)+0.1,""))</f>
        <v/>
      </c>
      <c r="Q2127" s="5">
        <f>ROW()</f>
        <v>2127</v>
      </c>
    </row>
    <row r="2128" spans="1:17" x14ac:dyDescent="0.3">
      <c r="A2128" s="1" t="s">
        <v>1186</v>
      </c>
      <c r="B2128" s="5"/>
      <c r="C2128" s="14">
        <f t="shared" si="513"/>
        <v>0</v>
      </c>
      <c r="D2128" s="14">
        <f t="shared" si="513"/>
        <v>0</v>
      </c>
      <c r="E2128" s="14" t="str">
        <f t="shared" si="514"/>
        <v/>
      </c>
      <c r="F2128" s="14">
        <f t="shared" si="515"/>
        <v>4</v>
      </c>
      <c r="G2128" s="14">
        <f t="shared" si="511"/>
        <v>3</v>
      </c>
      <c r="H2128" s="14">
        <f t="shared" si="516"/>
        <v>3</v>
      </c>
      <c r="I2128" s="14">
        <f t="shared" si="516"/>
        <v>1</v>
      </c>
      <c r="J2128" s="14">
        <f t="shared" si="516"/>
        <v>2</v>
      </c>
      <c r="K2128" s="14">
        <f t="shared" si="516"/>
        <v>2</v>
      </c>
      <c r="L2128" s="14" t="str">
        <f t="shared" si="517"/>
        <v>3.3.1.2.2</v>
      </c>
      <c r="M2128" s="15" t="str">
        <f t="shared" si="518"/>
        <v>--</v>
      </c>
      <c r="N2128" s="14" t="str">
        <f t="shared" si="519"/>
        <v/>
      </c>
      <c r="O2128" s="15" t="str">
        <f t="shared" si="512"/>
        <v/>
      </c>
      <c r="P2128" s="15" t="str">
        <f>IF(N2128=1,FLOOR(MAX($P$4:P2127),1)+1,IF(AND(P2127&lt;&gt;"",O2127&lt;&gt;1),MAX($P$4:P2127)+0.1,""))</f>
        <v/>
      </c>
      <c r="Q2128" s="5">
        <f>ROW()</f>
        <v>2128</v>
      </c>
    </row>
    <row r="2129" spans="1:17" x14ac:dyDescent="0.3">
      <c r="A2129" s="1" t="s">
        <v>1187</v>
      </c>
      <c r="B2129" s="5"/>
      <c r="C2129" s="14">
        <f t="shared" si="513"/>
        <v>0</v>
      </c>
      <c r="D2129" s="14">
        <f t="shared" si="513"/>
        <v>0</v>
      </c>
      <c r="E2129" s="14" t="str">
        <f t="shared" si="514"/>
        <v/>
      </c>
      <c r="F2129" s="14">
        <f t="shared" si="515"/>
        <v>4</v>
      </c>
      <c r="G2129" s="14">
        <f t="shared" si="511"/>
        <v>3</v>
      </c>
      <c r="H2129" s="14">
        <f t="shared" si="516"/>
        <v>3</v>
      </c>
      <c r="I2129" s="14">
        <f t="shared" si="516"/>
        <v>1</v>
      </c>
      <c r="J2129" s="14">
        <f t="shared" si="516"/>
        <v>2</v>
      </c>
      <c r="K2129" s="14">
        <f t="shared" si="516"/>
        <v>2</v>
      </c>
      <c r="L2129" s="14" t="str">
        <f t="shared" si="517"/>
        <v>3.3.1.2.2</v>
      </c>
      <c r="M2129" s="15" t="str">
        <f t="shared" si="518"/>
        <v>--</v>
      </c>
      <c r="N2129" s="14" t="str">
        <f t="shared" si="519"/>
        <v/>
      </c>
      <c r="O2129" s="15" t="str">
        <f t="shared" si="512"/>
        <v/>
      </c>
      <c r="P2129" s="15" t="str">
        <f>IF(N2129=1,FLOOR(MAX($P$4:P2128),1)+1,IF(AND(P2128&lt;&gt;"",O2128&lt;&gt;1),MAX($P$4:P2128)+0.1,""))</f>
        <v/>
      </c>
      <c r="Q2129" s="5">
        <f>ROW()</f>
        <v>2129</v>
      </c>
    </row>
    <row r="2130" spans="1:17" x14ac:dyDescent="0.3">
      <c r="A2130" s="1" t="s">
        <v>1226</v>
      </c>
      <c r="B2130" s="5"/>
      <c r="C2130" s="14">
        <f t="shared" si="513"/>
        <v>0</v>
      </c>
      <c r="D2130" s="14">
        <f t="shared" si="513"/>
        <v>0</v>
      </c>
      <c r="E2130" s="14" t="str">
        <f t="shared" si="514"/>
        <v/>
      </c>
      <c r="F2130" s="14">
        <f t="shared" si="515"/>
        <v>4</v>
      </c>
      <c r="G2130" s="14">
        <f t="shared" si="511"/>
        <v>3</v>
      </c>
      <c r="H2130" s="14">
        <f t="shared" si="516"/>
        <v>3</v>
      </c>
      <c r="I2130" s="14">
        <f t="shared" si="516"/>
        <v>1</v>
      </c>
      <c r="J2130" s="14">
        <f t="shared" si="516"/>
        <v>2</v>
      </c>
      <c r="K2130" s="14">
        <f t="shared" si="516"/>
        <v>2</v>
      </c>
      <c r="L2130" s="14" t="str">
        <f t="shared" si="517"/>
        <v>3.3.1.2.2</v>
      </c>
      <c r="M2130" s="15" t="str">
        <f t="shared" si="518"/>
        <v>--</v>
      </c>
      <c r="N2130" s="14" t="str">
        <f t="shared" si="519"/>
        <v/>
      </c>
      <c r="O2130" s="15" t="str">
        <f t="shared" si="512"/>
        <v/>
      </c>
      <c r="P2130" s="15" t="str">
        <f>IF(N2130=1,FLOOR(MAX($P$4:P2129),1)+1,IF(AND(P2129&lt;&gt;"",O2129&lt;&gt;1),MAX($P$4:P2129)+0.1,""))</f>
        <v/>
      </c>
      <c r="Q2130" s="5">
        <f>ROW()</f>
        <v>2130</v>
      </c>
    </row>
    <row r="2131" spans="1:17" x14ac:dyDescent="0.3">
      <c r="A2131" s="1" t="s">
        <v>43</v>
      </c>
      <c r="B2131" s="5"/>
      <c r="C2131" s="14">
        <f t="shared" si="513"/>
        <v>0</v>
      </c>
      <c r="D2131" s="14">
        <f t="shared" si="513"/>
        <v>0</v>
      </c>
      <c r="E2131" s="14" t="str">
        <f t="shared" si="514"/>
        <v/>
      </c>
      <c r="F2131" s="14">
        <f t="shared" si="515"/>
        <v>4</v>
      </c>
      <c r="G2131" s="14">
        <f t="shared" si="511"/>
        <v>3</v>
      </c>
      <c r="H2131" s="14">
        <f t="shared" si="516"/>
        <v>3</v>
      </c>
      <c r="I2131" s="14">
        <f t="shared" si="516"/>
        <v>1</v>
      </c>
      <c r="J2131" s="14">
        <f t="shared" si="516"/>
        <v>2</v>
      </c>
      <c r="K2131" s="14">
        <f t="shared" si="516"/>
        <v>2</v>
      </c>
      <c r="L2131" s="14" t="str">
        <f t="shared" si="517"/>
        <v>3.3.1.2.2</v>
      </c>
      <c r="M2131" s="15" t="str">
        <f t="shared" si="518"/>
        <v>--</v>
      </c>
      <c r="N2131" s="14" t="str">
        <f t="shared" si="519"/>
        <v/>
      </c>
      <c r="O2131" s="15" t="str">
        <f t="shared" si="512"/>
        <v/>
      </c>
      <c r="P2131" s="15" t="str">
        <f>IF(N2131=1,FLOOR(MAX($P$4:P2130),1)+1,IF(AND(P2130&lt;&gt;"",O2130&lt;&gt;1),MAX($P$4:P2130)+0.1,""))</f>
        <v/>
      </c>
      <c r="Q2131" s="5">
        <f>ROW()</f>
        <v>2131</v>
      </c>
    </row>
    <row r="2132" spans="1:17" x14ac:dyDescent="0.3">
      <c r="A2132" s="1" t="s">
        <v>45</v>
      </c>
      <c r="B2132" s="5"/>
      <c r="C2132" s="14">
        <f t="shared" si="513"/>
        <v>0</v>
      </c>
      <c r="D2132" s="14">
        <f t="shared" si="513"/>
        <v>0</v>
      </c>
      <c r="E2132" s="14" t="str">
        <f t="shared" si="514"/>
        <v/>
      </c>
      <c r="F2132" s="14">
        <f t="shared" si="515"/>
        <v>4</v>
      </c>
      <c r="G2132" s="14">
        <f t="shared" si="511"/>
        <v>3</v>
      </c>
      <c r="H2132" s="14">
        <f t="shared" si="516"/>
        <v>3</v>
      </c>
      <c r="I2132" s="14">
        <f t="shared" si="516"/>
        <v>1</v>
      </c>
      <c r="J2132" s="14">
        <f t="shared" si="516"/>
        <v>2</v>
      </c>
      <c r="K2132" s="14">
        <f t="shared" si="516"/>
        <v>2</v>
      </c>
      <c r="L2132" s="14" t="str">
        <f t="shared" si="517"/>
        <v>3.3.1.2.2</v>
      </c>
      <c r="M2132" s="15" t="str">
        <f t="shared" si="518"/>
        <v>--</v>
      </c>
      <c r="N2132" s="14" t="str">
        <f t="shared" si="519"/>
        <v/>
      </c>
      <c r="O2132" s="15" t="str">
        <f t="shared" si="512"/>
        <v/>
      </c>
      <c r="P2132" s="15" t="str">
        <f>IF(N2132=1,FLOOR(MAX($P$4:P2131),1)+1,IF(AND(P2131&lt;&gt;"",O2131&lt;&gt;1),MAX($P$4:P2131)+0.1,""))</f>
        <v/>
      </c>
      <c r="Q2132" s="5">
        <f>ROW()</f>
        <v>2132</v>
      </c>
    </row>
    <row r="2133" spans="1:17" x14ac:dyDescent="0.3">
      <c r="A2133" s="1" t="s">
        <v>1186</v>
      </c>
      <c r="B2133" s="5"/>
      <c r="C2133" s="14">
        <f t="shared" si="513"/>
        <v>0</v>
      </c>
      <c r="D2133" s="14">
        <f t="shared" si="513"/>
        <v>0</v>
      </c>
      <c r="E2133" s="14" t="str">
        <f t="shared" si="514"/>
        <v/>
      </c>
      <c r="F2133" s="14">
        <f t="shared" si="515"/>
        <v>4</v>
      </c>
      <c r="G2133" s="14">
        <f t="shared" si="511"/>
        <v>3</v>
      </c>
      <c r="H2133" s="14">
        <f t="shared" si="516"/>
        <v>3</v>
      </c>
      <c r="I2133" s="14">
        <f t="shared" si="516"/>
        <v>1</v>
      </c>
      <c r="J2133" s="14">
        <f t="shared" si="516"/>
        <v>2</v>
      </c>
      <c r="K2133" s="14">
        <f t="shared" si="516"/>
        <v>2</v>
      </c>
      <c r="L2133" s="14" t="str">
        <f t="shared" si="517"/>
        <v>3.3.1.2.2</v>
      </c>
      <c r="M2133" s="15" t="str">
        <f t="shared" si="518"/>
        <v>--</v>
      </c>
      <c r="N2133" s="14" t="str">
        <f t="shared" si="519"/>
        <v/>
      </c>
      <c r="O2133" s="15" t="str">
        <f t="shared" si="512"/>
        <v/>
      </c>
      <c r="P2133" s="15" t="str">
        <f>IF(N2133=1,FLOOR(MAX($P$4:P2132),1)+1,IF(AND(P2132&lt;&gt;"",O2132&lt;&gt;1),MAX($P$4:P2132)+0.1,""))</f>
        <v/>
      </c>
      <c r="Q2133" s="5">
        <f>ROW()</f>
        <v>2133</v>
      </c>
    </row>
    <row r="2134" spans="1:17" x14ac:dyDescent="0.3">
      <c r="A2134" s="1" t="s">
        <v>1189</v>
      </c>
      <c r="B2134" s="5"/>
      <c r="C2134" s="14">
        <f t="shared" si="513"/>
        <v>0</v>
      </c>
      <c r="D2134" s="14">
        <f t="shared" si="513"/>
        <v>0</v>
      </c>
      <c r="E2134" s="14" t="str">
        <f t="shared" si="514"/>
        <v/>
      </c>
      <c r="F2134" s="14">
        <f t="shared" si="515"/>
        <v>4</v>
      </c>
      <c r="G2134" s="14">
        <f t="shared" si="511"/>
        <v>3</v>
      </c>
      <c r="H2134" s="14">
        <f t="shared" ref="H2134:K2149" si="520">IF(G2134&lt;&gt;G2133,0,IF(AND(($F2133-$D2134)=(H$3-1),$F2134=H$3),H2133+1,H2133))</f>
        <v>3</v>
      </c>
      <c r="I2134" s="14">
        <f t="shared" si="520"/>
        <v>1</v>
      </c>
      <c r="J2134" s="14">
        <f t="shared" si="520"/>
        <v>2</v>
      </c>
      <c r="K2134" s="14">
        <f t="shared" si="520"/>
        <v>2</v>
      </c>
      <c r="L2134" s="14" t="str">
        <f t="shared" si="517"/>
        <v>3.3.1.2.2</v>
      </c>
      <c r="M2134" s="15" t="str">
        <f t="shared" si="518"/>
        <v>--</v>
      </c>
      <c r="N2134" s="14" t="str">
        <f t="shared" si="519"/>
        <v/>
      </c>
      <c r="O2134" s="15" t="str">
        <f t="shared" si="512"/>
        <v/>
      </c>
      <c r="P2134" s="15" t="str">
        <f>IF(N2134=1,FLOOR(MAX($P$4:P2133),1)+1,IF(AND(P2133&lt;&gt;"",O2133&lt;&gt;1),MAX($P$4:P2133)+0.1,""))</f>
        <v/>
      </c>
      <c r="Q2134" s="5">
        <f>ROW()</f>
        <v>2134</v>
      </c>
    </row>
    <row r="2135" spans="1:17" x14ac:dyDescent="0.3">
      <c r="A2135" s="1" t="s">
        <v>1190</v>
      </c>
      <c r="B2135" s="5"/>
      <c r="C2135" s="14">
        <f t="shared" si="513"/>
        <v>0</v>
      </c>
      <c r="D2135" s="14">
        <f t="shared" si="513"/>
        <v>0</v>
      </c>
      <c r="E2135" s="14" t="str">
        <f t="shared" si="514"/>
        <v/>
      </c>
      <c r="F2135" s="14">
        <f t="shared" si="515"/>
        <v>4</v>
      </c>
      <c r="G2135" s="14">
        <f t="shared" si="511"/>
        <v>3</v>
      </c>
      <c r="H2135" s="14">
        <f t="shared" si="520"/>
        <v>3</v>
      </c>
      <c r="I2135" s="14">
        <f t="shared" si="520"/>
        <v>1</v>
      </c>
      <c r="J2135" s="14">
        <f t="shared" si="520"/>
        <v>2</v>
      </c>
      <c r="K2135" s="14">
        <f t="shared" si="520"/>
        <v>2</v>
      </c>
      <c r="L2135" s="14" t="str">
        <f t="shared" si="517"/>
        <v>3.3.1.2.2</v>
      </c>
      <c r="M2135" s="15" t="str">
        <f t="shared" si="518"/>
        <v>--</v>
      </c>
      <c r="N2135" s="14" t="str">
        <f t="shared" si="519"/>
        <v/>
      </c>
      <c r="O2135" s="15" t="str">
        <f t="shared" si="512"/>
        <v/>
      </c>
      <c r="P2135" s="15" t="str">
        <f>IF(N2135=1,FLOOR(MAX($P$4:P2134),1)+1,IF(AND(P2134&lt;&gt;"",O2134&lt;&gt;1),MAX($P$4:P2134)+0.1,""))</f>
        <v/>
      </c>
      <c r="Q2135" s="5">
        <f>ROW()</f>
        <v>2135</v>
      </c>
    </row>
    <row r="2136" spans="1:17" x14ac:dyDescent="0.3">
      <c r="A2136" s="1" t="s">
        <v>43</v>
      </c>
      <c r="B2136" s="5"/>
      <c r="C2136" s="14">
        <f t="shared" si="513"/>
        <v>0</v>
      </c>
      <c r="D2136" s="14">
        <f t="shared" si="513"/>
        <v>0</v>
      </c>
      <c r="E2136" s="14" t="str">
        <f t="shared" si="514"/>
        <v/>
      </c>
      <c r="F2136" s="14">
        <f t="shared" si="515"/>
        <v>4</v>
      </c>
      <c r="G2136" s="14">
        <f t="shared" si="511"/>
        <v>3</v>
      </c>
      <c r="H2136" s="14">
        <f t="shared" si="520"/>
        <v>3</v>
      </c>
      <c r="I2136" s="14">
        <f t="shared" si="520"/>
        <v>1</v>
      </c>
      <c r="J2136" s="14">
        <f t="shared" si="520"/>
        <v>2</v>
      </c>
      <c r="K2136" s="14">
        <f t="shared" si="520"/>
        <v>2</v>
      </c>
      <c r="L2136" s="14" t="str">
        <f t="shared" si="517"/>
        <v>3.3.1.2.2</v>
      </c>
      <c r="M2136" s="15" t="str">
        <f t="shared" si="518"/>
        <v>--</v>
      </c>
      <c r="N2136" s="14" t="str">
        <f t="shared" si="519"/>
        <v/>
      </c>
      <c r="O2136" s="15" t="str">
        <f t="shared" si="512"/>
        <v/>
      </c>
      <c r="P2136" s="15" t="str">
        <f>IF(N2136=1,FLOOR(MAX($P$4:P2135),1)+1,IF(AND(P2135&lt;&gt;"",O2135&lt;&gt;1),MAX($P$4:P2135)+0.1,""))</f>
        <v/>
      </c>
      <c r="Q2136" s="5">
        <f>ROW()</f>
        <v>2136</v>
      </c>
    </row>
    <row r="2137" spans="1:17" x14ac:dyDescent="0.3">
      <c r="A2137" s="1" t="s">
        <v>1189</v>
      </c>
      <c r="B2137" s="5"/>
      <c r="C2137" s="14">
        <f t="shared" si="513"/>
        <v>0</v>
      </c>
      <c r="D2137" s="14">
        <f t="shared" si="513"/>
        <v>0</v>
      </c>
      <c r="E2137" s="14" t="str">
        <f t="shared" si="514"/>
        <v/>
      </c>
      <c r="F2137" s="14">
        <f t="shared" si="515"/>
        <v>4</v>
      </c>
      <c r="G2137" s="14">
        <f t="shared" si="511"/>
        <v>3</v>
      </c>
      <c r="H2137" s="14">
        <f t="shared" si="520"/>
        <v>3</v>
      </c>
      <c r="I2137" s="14">
        <f t="shared" si="520"/>
        <v>1</v>
      </c>
      <c r="J2137" s="14">
        <f t="shared" si="520"/>
        <v>2</v>
      </c>
      <c r="K2137" s="14">
        <f t="shared" si="520"/>
        <v>2</v>
      </c>
      <c r="L2137" s="14" t="str">
        <f t="shared" si="517"/>
        <v>3.3.1.2.2</v>
      </c>
      <c r="M2137" s="15" t="str">
        <f t="shared" si="518"/>
        <v>--</v>
      </c>
      <c r="N2137" s="14" t="str">
        <f t="shared" si="519"/>
        <v/>
      </c>
      <c r="O2137" s="15" t="str">
        <f t="shared" si="512"/>
        <v/>
      </c>
      <c r="P2137" s="15" t="str">
        <f>IF(N2137=1,FLOOR(MAX($P$4:P2136),1)+1,IF(AND(P2136&lt;&gt;"",O2136&lt;&gt;1),MAX($P$4:P2136)+0.1,""))</f>
        <v/>
      </c>
      <c r="Q2137" s="5">
        <f>ROW()</f>
        <v>2137</v>
      </c>
    </row>
    <row r="2138" spans="1:17" x14ac:dyDescent="0.3">
      <c r="A2138" s="1" t="s">
        <v>1191</v>
      </c>
      <c r="B2138" s="5"/>
      <c r="C2138" s="14">
        <f t="shared" si="513"/>
        <v>0</v>
      </c>
      <c r="D2138" s="14">
        <f t="shared" si="513"/>
        <v>0</v>
      </c>
      <c r="E2138" s="14" t="str">
        <f t="shared" si="514"/>
        <v/>
      </c>
      <c r="F2138" s="14">
        <f t="shared" si="515"/>
        <v>4</v>
      </c>
      <c r="G2138" s="14">
        <f t="shared" si="511"/>
        <v>3</v>
      </c>
      <c r="H2138" s="14">
        <f t="shared" si="520"/>
        <v>3</v>
      </c>
      <c r="I2138" s="14">
        <f t="shared" si="520"/>
        <v>1</v>
      </c>
      <c r="J2138" s="14">
        <f t="shared" si="520"/>
        <v>2</v>
      </c>
      <c r="K2138" s="14">
        <f t="shared" si="520"/>
        <v>2</v>
      </c>
      <c r="L2138" s="14" t="str">
        <f t="shared" si="517"/>
        <v>3.3.1.2.2</v>
      </c>
      <c r="M2138" s="15" t="str">
        <f t="shared" si="518"/>
        <v>--</v>
      </c>
      <c r="N2138" s="14" t="str">
        <f t="shared" si="519"/>
        <v/>
      </c>
      <c r="O2138" s="15" t="str">
        <f t="shared" si="512"/>
        <v/>
      </c>
      <c r="P2138" s="15" t="str">
        <f>IF(N2138=1,FLOOR(MAX($P$4:P2137),1)+1,IF(AND(P2137&lt;&gt;"",O2137&lt;&gt;1),MAX($P$4:P2137)+0.1,""))</f>
        <v/>
      </c>
      <c r="Q2138" s="5">
        <f>ROW()</f>
        <v>2138</v>
      </c>
    </row>
    <row r="2139" spans="1:17" x14ac:dyDescent="0.3">
      <c r="A2139" s="1" t="s">
        <v>43</v>
      </c>
      <c r="B2139" s="5"/>
      <c r="C2139" s="14">
        <f t="shared" si="513"/>
        <v>0</v>
      </c>
      <c r="D2139" s="14">
        <f t="shared" si="513"/>
        <v>0</v>
      </c>
      <c r="E2139" s="14" t="str">
        <f t="shared" si="514"/>
        <v/>
      </c>
      <c r="F2139" s="14">
        <f t="shared" si="515"/>
        <v>4</v>
      </c>
      <c r="G2139" s="14">
        <f t="shared" si="511"/>
        <v>3</v>
      </c>
      <c r="H2139" s="14">
        <f t="shared" si="520"/>
        <v>3</v>
      </c>
      <c r="I2139" s="14">
        <f t="shared" si="520"/>
        <v>1</v>
      </c>
      <c r="J2139" s="14">
        <f t="shared" si="520"/>
        <v>2</v>
      </c>
      <c r="K2139" s="14">
        <f t="shared" si="520"/>
        <v>2</v>
      </c>
      <c r="L2139" s="14" t="str">
        <f t="shared" si="517"/>
        <v>3.3.1.2.2</v>
      </c>
      <c r="M2139" s="15" t="str">
        <f t="shared" si="518"/>
        <v>--</v>
      </c>
      <c r="N2139" s="14" t="str">
        <f t="shared" si="519"/>
        <v/>
      </c>
      <c r="O2139" s="15" t="str">
        <f t="shared" si="512"/>
        <v/>
      </c>
      <c r="P2139" s="15" t="str">
        <f>IF(N2139=1,FLOOR(MAX($P$4:P2138),1)+1,IF(AND(P2138&lt;&gt;"",O2138&lt;&gt;1),MAX($P$4:P2138)+0.1,""))</f>
        <v/>
      </c>
      <c r="Q2139" s="5">
        <f>ROW()</f>
        <v>2139</v>
      </c>
    </row>
    <row r="2140" spans="1:17" x14ac:dyDescent="0.3">
      <c r="A2140" s="1" t="s">
        <v>45</v>
      </c>
      <c r="B2140" s="5"/>
      <c r="C2140" s="14">
        <f t="shared" si="513"/>
        <v>0</v>
      </c>
      <c r="D2140" s="14">
        <f t="shared" si="513"/>
        <v>0</v>
      </c>
      <c r="E2140" s="14" t="str">
        <f t="shared" si="514"/>
        <v/>
      </c>
      <c r="F2140" s="14">
        <f t="shared" si="515"/>
        <v>4</v>
      </c>
      <c r="G2140" s="14">
        <f t="shared" si="511"/>
        <v>3</v>
      </c>
      <c r="H2140" s="14">
        <f t="shared" si="520"/>
        <v>3</v>
      </c>
      <c r="I2140" s="14">
        <f t="shared" si="520"/>
        <v>1</v>
      </c>
      <c r="J2140" s="14">
        <f t="shared" si="520"/>
        <v>2</v>
      </c>
      <c r="K2140" s="14">
        <f t="shared" si="520"/>
        <v>2</v>
      </c>
      <c r="L2140" s="14" t="str">
        <f t="shared" si="517"/>
        <v>3.3.1.2.2</v>
      </c>
      <c r="M2140" s="15" t="str">
        <f t="shared" si="518"/>
        <v>--</v>
      </c>
      <c r="N2140" s="14" t="str">
        <f t="shared" si="519"/>
        <v/>
      </c>
      <c r="O2140" s="15" t="str">
        <f t="shared" si="512"/>
        <v/>
      </c>
      <c r="P2140" s="15" t="str">
        <f>IF(N2140=1,FLOOR(MAX($P$4:P2139),1)+1,IF(AND(P2139&lt;&gt;"",O2139&lt;&gt;1),MAX($P$4:P2139)+0.1,""))</f>
        <v/>
      </c>
      <c r="Q2140" s="5">
        <f>ROW()</f>
        <v>2140</v>
      </c>
    </row>
    <row r="2141" spans="1:17" x14ac:dyDescent="0.3">
      <c r="A2141" s="1" t="s">
        <v>1186</v>
      </c>
      <c r="B2141" s="5"/>
      <c r="C2141" s="14">
        <f t="shared" si="513"/>
        <v>0</v>
      </c>
      <c r="D2141" s="14">
        <f t="shared" si="513"/>
        <v>0</v>
      </c>
      <c r="E2141" s="14" t="str">
        <f t="shared" si="514"/>
        <v/>
      </c>
      <c r="F2141" s="14">
        <f t="shared" si="515"/>
        <v>4</v>
      </c>
      <c r="G2141" s="14">
        <f t="shared" si="511"/>
        <v>3</v>
      </c>
      <c r="H2141" s="14">
        <f t="shared" si="520"/>
        <v>3</v>
      </c>
      <c r="I2141" s="14">
        <f t="shared" si="520"/>
        <v>1</v>
      </c>
      <c r="J2141" s="14">
        <f t="shared" si="520"/>
        <v>2</v>
      </c>
      <c r="K2141" s="14">
        <f t="shared" si="520"/>
        <v>2</v>
      </c>
      <c r="L2141" s="14" t="str">
        <f t="shared" si="517"/>
        <v>3.3.1.2.2</v>
      </c>
      <c r="M2141" s="15" t="str">
        <f t="shared" si="518"/>
        <v>--</v>
      </c>
      <c r="N2141" s="14" t="str">
        <f t="shared" si="519"/>
        <v/>
      </c>
      <c r="O2141" s="15" t="str">
        <f t="shared" si="512"/>
        <v/>
      </c>
      <c r="P2141" s="15" t="str">
        <f>IF(N2141=1,FLOOR(MAX($P$4:P2140),1)+1,IF(AND(P2140&lt;&gt;"",O2140&lt;&gt;1),MAX($P$4:P2140)+0.1,""))</f>
        <v/>
      </c>
      <c r="Q2141" s="5">
        <f>ROW()</f>
        <v>2141</v>
      </c>
    </row>
    <row r="2142" spans="1:17" x14ac:dyDescent="0.3">
      <c r="A2142" s="1" t="s">
        <v>1189</v>
      </c>
      <c r="B2142" s="5"/>
      <c r="C2142" s="14">
        <f t="shared" si="513"/>
        <v>0</v>
      </c>
      <c r="D2142" s="14">
        <f t="shared" si="513"/>
        <v>0</v>
      </c>
      <c r="E2142" s="14" t="str">
        <f t="shared" si="514"/>
        <v/>
      </c>
      <c r="F2142" s="14">
        <f t="shared" si="515"/>
        <v>4</v>
      </c>
      <c r="G2142" s="14">
        <f t="shared" si="511"/>
        <v>3</v>
      </c>
      <c r="H2142" s="14">
        <f t="shared" si="520"/>
        <v>3</v>
      </c>
      <c r="I2142" s="14">
        <f t="shared" si="520"/>
        <v>1</v>
      </c>
      <c r="J2142" s="14">
        <f t="shared" si="520"/>
        <v>2</v>
      </c>
      <c r="K2142" s="14">
        <f t="shared" si="520"/>
        <v>2</v>
      </c>
      <c r="L2142" s="14" t="str">
        <f t="shared" si="517"/>
        <v>3.3.1.2.2</v>
      </c>
      <c r="M2142" s="15" t="str">
        <f t="shared" si="518"/>
        <v>--</v>
      </c>
      <c r="N2142" s="14" t="str">
        <f t="shared" si="519"/>
        <v/>
      </c>
      <c r="O2142" s="15" t="str">
        <f t="shared" si="512"/>
        <v/>
      </c>
      <c r="P2142" s="15" t="str">
        <f>IF(N2142=1,FLOOR(MAX($P$4:P2141),1)+1,IF(AND(P2141&lt;&gt;"",O2141&lt;&gt;1),MAX($P$4:P2141)+0.1,""))</f>
        <v/>
      </c>
      <c r="Q2142" s="5">
        <f>ROW()</f>
        <v>2142</v>
      </c>
    </row>
    <row r="2143" spans="1:17" x14ac:dyDescent="0.3">
      <c r="A2143" s="1" t="s">
        <v>1192</v>
      </c>
      <c r="B2143" s="5"/>
      <c r="C2143" s="14">
        <f t="shared" si="513"/>
        <v>0</v>
      </c>
      <c r="D2143" s="14">
        <f t="shared" si="513"/>
        <v>0</v>
      </c>
      <c r="E2143" s="14" t="str">
        <f t="shared" si="514"/>
        <v/>
      </c>
      <c r="F2143" s="14">
        <f t="shared" si="515"/>
        <v>4</v>
      </c>
      <c r="G2143" s="14">
        <f t="shared" si="511"/>
        <v>3</v>
      </c>
      <c r="H2143" s="14">
        <f t="shared" si="520"/>
        <v>3</v>
      </c>
      <c r="I2143" s="14">
        <f t="shared" si="520"/>
        <v>1</v>
      </c>
      <c r="J2143" s="14">
        <f t="shared" si="520"/>
        <v>2</v>
      </c>
      <c r="K2143" s="14">
        <f t="shared" si="520"/>
        <v>2</v>
      </c>
      <c r="L2143" s="14" t="str">
        <f t="shared" si="517"/>
        <v>3.3.1.2.2</v>
      </c>
      <c r="M2143" s="15" t="str">
        <f t="shared" si="518"/>
        <v>--</v>
      </c>
      <c r="N2143" s="14" t="str">
        <f t="shared" si="519"/>
        <v/>
      </c>
      <c r="O2143" s="15" t="str">
        <f t="shared" si="512"/>
        <v/>
      </c>
      <c r="P2143" s="15" t="str">
        <f>IF(N2143=1,FLOOR(MAX($P$4:P2142),1)+1,IF(AND(P2142&lt;&gt;"",O2142&lt;&gt;1),MAX($P$4:P2142)+0.1,""))</f>
        <v/>
      </c>
      <c r="Q2143" s="5">
        <f>ROW()</f>
        <v>2143</v>
      </c>
    </row>
    <row r="2144" spans="1:17" x14ac:dyDescent="0.3">
      <c r="A2144" s="1" t="s">
        <v>43</v>
      </c>
      <c r="B2144" s="5"/>
      <c r="C2144" s="14">
        <f t="shared" si="513"/>
        <v>0</v>
      </c>
      <c r="D2144" s="14">
        <f t="shared" si="513"/>
        <v>0</v>
      </c>
      <c r="E2144" s="14" t="str">
        <f t="shared" si="514"/>
        <v/>
      </c>
      <c r="F2144" s="14">
        <f t="shared" si="515"/>
        <v>4</v>
      </c>
      <c r="G2144" s="14">
        <f t="shared" si="511"/>
        <v>3</v>
      </c>
      <c r="H2144" s="14">
        <f t="shared" si="520"/>
        <v>3</v>
      </c>
      <c r="I2144" s="14">
        <f t="shared" si="520"/>
        <v>1</v>
      </c>
      <c r="J2144" s="14">
        <f t="shared" si="520"/>
        <v>2</v>
      </c>
      <c r="K2144" s="14">
        <f t="shared" si="520"/>
        <v>2</v>
      </c>
      <c r="L2144" s="14" t="str">
        <f t="shared" si="517"/>
        <v>3.3.1.2.2</v>
      </c>
      <c r="M2144" s="15" t="str">
        <f t="shared" si="518"/>
        <v>--</v>
      </c>
      <c r="N2144" s="14" t="str">
        <f t="shared" si="519"/>
        <v/>
      </c>
      <c r="O2144" s="15" t="str">
        <f t="shared" si="512"/>
        <v/>
      </c>
      <c r="P2144" s="15" t="str">
        <f>IF(N2144=1,FLOOR(MAX($P$4:P2143),1)+1,IF(AND(P2143&lt;&gt;"",O2143&lt;&gt;1),MAX($P$4:P2143)+0.1,""))</f>
        <v/>
      </c>
      <c r="Q2144" s="5">
        <f>ROW()</f>
        <v>2144</v>
      </c>
    </row>
    <row r="2145" spans="1:17" x14ac:dyDescent="0.3">
      <c r="A2145" s="1" t="s">
        <v>1189</v>
      </c>
      <c r="B2145" s="5"/>
      <c r="C2145" s="14">
        <f t="shared" si="513"/>
        <v>0</v>
      </c>
      <c r="D2145" s="14">
        <f t="shared" si="513"/>
        <v>0</v>
      </c>
      <c r="E2145" s="14" t="str">
        <f t="shared" si="514"/>
        <v/>
      </c>
      <c r="F2145" s="14">
        <f t="shared" si="515"/>
        <v>4</v>
      </c>
      <c r="G2145" s="14">
        <f t="shared" si="511"/>
        <v>3</v>
      </c>
      <c r="H2145" s="14">
        <f t="shared" si="520"/>
        <v>3</v>
      </c>
      <c r="I2145" s="14">
        <f t="shared" si="520"/>
        <v>1</v>
      </c>
      <c r="J2145" s="14">
        <f t="shared" si="520"/>
        <v>2</v>
      </c>
      <c r="K2145" s="14">
        <f t="shared" si="520"/>
        <v>2</v>
      </c>
      <c r="L2145" s="14" t="str">
        <f t="shared" si="517"/>
        <v>3.3.1.2.2</v>
      </c>
      <c r="M2145" s="15" t="str">
        <f t="shared" si="518"/>
        <v>--</v>
      </c>
      <c r="N2145" s="14" t="str">
        <f t="shared" si="519"/>
        <v/>
      </c>
      <c r="O2145" s="15" t="str">
        <f t="shared" si="512"/>
        <v/>
      </c>
      <c r="P2145" s="15" t="str">
        <f>IF(N2145=1,FLOOR(MAX($P$4:P2144),1)+1,IF(AND(P2144&lt;&gt;"",O2144&lt;&gt;1),MAX($P$4:P2144)+0.1,""))</f>
        <v/>
      </c>
      <c r="Q2145" s="5">
        <f>ROW()</f>
        <v>2145</v>
      </c>
    </row>
    <row r="2146" spans="1:17" x14ac:dyDescent="0.3">
      <c r="A2146" s="1" t="s">
        <v>1193</v>
      </c>
      <c r="B2146" s="5"/>
      <c r="C2146" s="14">
        <f t="shared" si="513"/>
        <v>0</v>
      </c>
      <c r="D2146" s="14">
        <f t="shared" si="513"/>
        <v>0</v>
      </c>
      <c r="E2146" s="14" t="str">
        <f t="shared" si="514"/>
        <v/>
      </c>
      <c r="F2146" s="14">
        <f t="shared" si="515"/>
        <v>4</v>
      </c>
      <c r="G2146" s="14">
        <f t="shared" si="511"/>
        <v>3</v>
      </c>
      <c r="H2146" s="14">
        <f t="shared" si="520"/>
        <v>3</v>
      </c>
      <c r="I2146" s="14">
        <f t="shared" si="520"/>
        <v>1</v>
      </c>
      <c r="J2146" s="14">
        <f t="shared" si="520"/>
        <v>2</v>
      </c>
      <c r="K2146" s="14">
        <f t="shared" si="520"/>
        <v>2</v>
      </c>
      <c r="L2146" s="14" t="str">
        <f t="shared" si="517"/>
        <v>3.3.1.2.2</v>
      </c>
      <c r="M2146" s="15" t="str">
        <f t="shared" si="518"/>
        <v>--</v>
      </c>
      <c r="N2146" s="14" t="str">
        <f t="shared" si="519"/>
        <v/>
      </c>
      <c r="O2146" s="15" t="str">
        <f t="shared" si="512"/>
        <v/>
      </c>
      <c r="P2146" s="15" t="str">
        <f>IF(N2146=1,FLOOR(MAX($P$4:P2145),1)+1,IF(AND(P2145&lt;&gt;"",O2145&lt;&gt;1),MAX($P$4:P2145)+0.1,""))</f>
        <v/>
      </c>
      <c r="Q2146" s="5">
        <f>ROW()</f>
        <v>2146</v>
      </c>
    </row>
    <row r="2147" spans="1:17" x14ac:dyDescent="0.3">
      <c r="A2147" s="1" t="s">
        <v>43</v>
      </c>
      <c r="B2147" s="5"/>
      <c r="C2147" s="14">
        <f t="shared" si="513"/>
        <v>0</v>
      </c>
      <c r="D2147" s="14">
        <f t="shared" si="513"/>
        <v>0</v>
      </c>
      <c r="E2147" s="14" t="str">
        <f t="shared" si="514"/>
        <v/>
      </c>
      <c r="F2147" s="14">
        <f t="shared" si="515"/>
        <v>4</v>
      </c>
      <c r="G2147" s="14">
        <f t="shared" si="511"/>
        <v>3</v>
      </c>
      <c r="H2147" s="14">
        <f t="shared" si="520"/>
        <v>3</v>
      </c>
      <c r="I2147" s="14">
        <f t="shared" si="520"/>
        <v>1</v>
      </c>
      <c r="J2147" s="14">
        <f t="shared" si="520"/>
        <v>2</v>
      </c>
      <c r="K2147" s="14">
        <f t="shared" si="520"/>
        <v>2</v>
      </c>
      <c r="L2147" s="14" t="str">
        <f t="shared" si="517"/>
        <v>3.3.1.2.2</v>
      </c>
      <c r="M2147" s="15" t="str">
        <f t="shared" si="518"/>
        <v>--</v>
      </c>
      <c r="N2147" s="14" t="str">
        <f t="shared" si="519"/>
        <v/>
      </c>
      <c r="O2147" s="15" t="str">
        <f t="shared" si="512"/>
        <v/>
      </c>
      <c r="P2147" s="15" t="str">
        <f>IF(N2147=1,FLOOR(MAX($P$4:P2146),1)+1,IF(AND(P2146&lt;&gt;"",O2146&lt;&gt;1),MAX($P$4:P2146)+0.1,""))</f>
        <v/>
      </c>
      <c r="Q2147" s="5">
        <f>ROW()</f>
        <v>2147</v>
      </c>
    </row>
    <row r="2148" spans="1:17" x14ac:dyDescent="0.3">
      <c r="A2148" s="1" t="s">
        <v>45</v>
      </c>
      <c r="B2148" s="5"/>
      <c r="C2148" s="14">
        <f t="shared" si="513"/>
        <v>0</v>
      </c>
      <c r="D2148" s="14">
        <f t="shared" si="513"/>
        <v>0</v>
      </c>
      <c r="E2148" s="14" t="str">
        <f t="shared" si="514"/>
        <v/>
      </c>
      <c r="F2148" s="14">
        <f t="shared" si="515"/>
        <v>4</v>
      </c>
      <c r="G2148" s="14">
        <f t="shared" si="511"/>
        <v>3</v>
      </c>
      <c r="H2148" s="14">
        <f t="shared" si="520"/>
        <v>3</v>
      </c>
      <c r="I2148" s="14">
        <f t="shared" si="520"/>
        <v>1</v>
      </c>
      <c r="J2148" s="14">
        <f t="shared" si="520"/>
        <v>2</v>
      </c>
      <c r="K2148" s="14">
        <f t="shared" si="520"/>
        <v>2</v>
      </c>
      <c r="L2148" s="14" t="str">
        <f t="shared" si="517"/>
        <v>3.3.1.2.2</v>
      </c>
      <c r="M2148" s="15" t="str">
        <f t="shared" si="518"/>
        <v>--</v>
      </c>
      <c r="N2148" s="14" t="str">
        <f t="shared" si="519"/>
        <v/>
      </c>
      <c r="O2148" s="15" t="str">
        <f t="shared" si="512"/>
        <v/>
      </c>
      <c r="P2148" s="15" t="str">
        <f>IF(N2148=1,FLOOR(MAX($P$4:P2147),1)+1,IF(AND(P2147&lt;&gt;"",O2147&lt;&gt;1),MAX($P$4:P2147)+0.1,""))</f>
        <v/>
      </c>
      <c r="Q2148" s="5">
        <f>ROW()</f>
        <v>2148</v>
      </c>
    </row>
    <row r="2149" spans="1:17" x14ac:dyDescent="0.3">
      <c r="A2149" s="1" t="s">
        <v>1186</v>
      </c>
      <c r="B2149" s="5"/>
      <c r="C2149" s="14">
        <f t="shared" si="513"/>
        <v>0</v>
      </c>
      <c r="D2149" s="14">
        <f t="shared" si="513"/>
        <v>0</v>
      </c>
      <c r="E2149" s="14" t="str">
        <f t="shared" si="514"/>
        <v/>
      </c>
      <c r="F2149" s="14">
        <f t="shared" si="515"/>
        <v>4</v>
      </c>
      <c r="G2149" s="14">
        <f t="shared" si="511"/>
        <v>3</v>
      </c>
      <c r="H2149" s="14">
        <f t="shared" si="520"/>
        <v>3</v>
      </c>
      <c r="I2149" s="14">
        <f t="shared" si="520"/>
        <v>1</v>
      </c>
      <c r="J2149" s="14">
        <f t="shared" si="520"/>
        <v>2</v>
      </c>
      <c r="K2149" s="14">
        <f t="shared" si="520"/>
        <v>2</v>
      </c>
      <c r="L2149" s="14" t="str">
        <f t="shared" si="517"/>
        <v>3.3.1.2.2</v>
      </c>
      <c r="M2149" s="15" t="str">
        <f t="shared" si="518"/>
        <v>--</v>
      </c>
      <c r="N2149" s="14" t="str">
        <f t="shared" si="519"/>
        <v/>
      </c>
      <c r="O2149" s="15" t="str">
        <f t="shared" si="512"/>
        <v/>
      </c>
      <c r="P2149" s="15" t="str">
        <f>IF(N2149=1,FLOOR(MAX($P$4:P2148),1)+1,IF(AND(P2148&lt;&gt;"",O2148&lt;&gt;1),MAX($P$4:P2148)+0.1,""))</f>
        <v/>
      </c>
      <c r="Q2149" s="5">
        <f>ROW()</f>
        <v>2149</v>
      </c>
    </row>
    <row r="2150" spans="1:17" x14ac:dyDescent="0.3">
      <c r="A2150" s="1" t="s">
        <v>1189</v>
      </c>
      <c r="B2150" s="5"/>
      <c r="C2150" s="14">
        <f t="shared" si="513"/>
        <v>0</v>
      </c>
      <c r="D2150" s="14">
        <f t="shared" si="513"/>
        <v>0</v>
      </c>
      <c r="E2150" s="14" t="str">
        <f t="shared" si="514"/>
        <v/>
      </c>
      <c r="F2150" s="14">
        <f t="shared" si="515"/>
        <v>4</v>
      </c>
      <c r="G2150" s="14">
        <f t="shared" si="511"/>
        <v>3</v>
      </c>
      <c r="H2150" s="14">
        <f t="shared" ref="H2150:K2165" si="521">IF(G2150&lt;&gt;G2149,0,IF(AND(($F2149-$D2150)=(H$3-1),$F2150=H$3),H2149+1,H2149))</f>
        <v>3</v>
      </c>
      <c r="I2150" s="14">
        <f t="shared" si="521"/>
        <v>1</v>
      </c>
      <c r="J2150" s="14">
        <f t="shared" si="521"/>
        <v>2</v>
      </c>
      <c r="K2150" s="14">
        <f t="shared" si="521"/>
        <v>2</v>
      </c>
      <c r="L2150" s="14" t="str">
        <f t="shared" si="517"/>
        <v>3.3.1.2.2</v>
      </c>
      <c r="M2150" s="15" t="str">
        <f t="shared" si="518"/>
        <v>--</v>
      </c>
      <c r="N2150" s="14" t="str">
        <f t="shared" si="519"/>
        <v/>
      </c>
      <c r="O2150" s="15" t="str">
        <f t="shared" si="512"/>
        <v/>
      </c>
      <c r="P2150" s="15" t="str">
        <f>IF(N2150=1,FLOOR(MAX($P$4:P2149),1)+1,IF(AND(P2149&lt;&gt;"",O2149&lt;&gt;1),MAX($P$4:P2149)+0.1,""))</f>
        <v/>
      </c>
      <c r="Q2150" s="5">
        <f>ROW()</f>
        <v>2150</v>
      </c>
    </row>
    <row r="2151" spans="1:17" x14ac:dyDescent="0.3">
      <c r="A2151" s="1" t="s">
        <v>1218</v>
      </c>
      <c r="B2151" s="5"/>
      <c r="C2151" s="14">
        <f t="shared" si="513"/>
        <v>0</v>
      </c>
      <c r="D2151" s="14">
        <f t="shared" si="513"/>
        <v>0</v>
      </c>
      <c r="E2151" s="14" t="str">
        <f t="shared" si="514"/>
        <v/>
      </c>
      <c r="F2151" s="14">
        <f t="shared" si="515"/>
        <v>4</v>
      </c>
      <c r="G2151" s="14">
        <f t="shared" si="511"/>
        <v>3</v>
      </c>
      <c r="H2151" s="14">
        <f t="shared" si="521"/>
        <v>3</v>
      </c>
      <c r="I2151" s="14">
        <f t="shared" si="521"/>
        <v>1</v>
      </c>
      <c r="J2151" s="14">
        <f t="shared" si="521"/>
        <v>2</v>
      </c>
      <c r="K2151" s="14">
        <f t="shared" si="521"/>
        <v>2</v>
      </c>
      <c r="L2151" s="14" t="str">
        <f t="shared" si="517"/>
        <v>3.3.1.2.2</v>
      </c>
      <c r="M2151" s="15" t="str">
        <f t="shared" si="518"/>
        <v>--</v>
      </c>
      <c r="N2151" s="14" t="str">
        <f t="shared" si="519"/>
        <v/>
      </c>
      <c r="O2151" s="15" t="str">
        <f t="shared" si="512"/>
        <v/>
      </c>
      <c r="P2151" s="15" t="str">
        <f>IF(N2151=1,FLOOR(MAX($P$4:P2150),1)+1,IF(AND(P2150&lt;&gt;"",O2150&lt;&gt;1),MAX($P$4:P2150)+0.1,""))</f>
        <v/>
      </c>
      <c r="Q2151" s="5">
        <f>ROW()</f>
        <v>2151</v>
      </c>
    </row>
    <row r="2152" spans="1:17" x14ac:dyDescent="0.3">
      <c r="A2152" s="1" t="s">
        <v>43</v>
      </c>
      <c r="B2152" s="5"/>
      <c r="C2152" s="14">
        <f t="shared" si="513"/>
        <v>0</v>
      </c>
      <c r="D2152" s="14">
        <f t="shared" si="513"/>
        <v>0</v>
      </c>
      <c r="E2152" s="14" t="str">
        <f t="shared" si="514"/>
        <v/>
      </c>
      <c r="F2152" s="14">
        <f t="shared" si="515"/>
        <v>4</v>
      </c>
      <c r="G2152" s="14">
        <f t="shared" si="511"/>
        <v>3</v>
      </c>
      <c r="H2152" s="14">
        <f t="shared" si="521"/>
        <v>3</v>
      </c>
      <c r="I2152" s="14">
        <f t="shared" si="521"/>
        <v>1</v>
      </c>
      <c r="J2152" s="14">
        <f t="shared" si="521"/>
        <v>2</v>
      </c>
      <c r="K2152" s="14">
        <f t="shared" si="521"/>
        <v>2</v>
      </c>
      <c r="L2152" s="14" t="str">
        <f t="shared" si="517"/>
        <v>3.3.1.2.2</v>
      </c>
      <c r="M2152" s="15" t="str">
        <f t="shared" si="518"/>
        <v>--</v>
      </c>
      <c r="N2152" s="14" t="str">
        <f t="shared" si="519"/>
        <v/>
      </c>
      <c r="O2152" s="15" t="str">
        <f t="shared" si="512"/>
        <v/>
      </c>
      <c r="P2152" s="15" t="str">
        <f>IF(N2152=1,FLOOR(MAX($P$4:P2151),1)+1,IF(AND(P2151&lt;&gt;"",O2151&lt;&gt;1),MAX($P$4:P2151)+0.1,""))</f>
        <v/>
      </c>
      <c r="Q2152" s="5">
        <f>ROW()</f>
        <v>2152</v>
      </c>
    </row>
    <row r="2153" spans="1:17" x14ac:dyDescent="0.3">
      <c r="A2153" s="1" t="s">
        <v>1189</v>
      </c>
      <c r="B2153" s="5"/>
      <c r="C2153" s="14">
        <f t="shared" si="513"/>
        <v>0</v>
      </c>
      <c r="D2153" s="14">
        <f t="shared" si="513"/>
        <v>0</v>
      </c>
      <c r="E2153" s="14" t="str">
        <f t="shared" si="514"/>
        <v/>
      </c>
      <c r="F2153" s="14">
        <f t="shared" si="515"/>
        <v>4</v>
      </c>
      <c r="G2153" s="14">
        <f t="shared" si="511"/>
        <v>3</v>
      </c>
      <c r="H2153" s="14">
        <f t="shared" si="521"/>
        <v>3</v>
      </c>
      <c r="I2153" s="14">
        <f t="shared" si="521"/>
        <v>1</v>
      </c>
      <c r="J2153" s="14">
        <f t="shared" si="521"/>
        <v>2</v>
      </c>
      <c r="K2153" s="14">
        <f t="shared" si="521"/>
        <v>2</v>
      </c>
      <c r="L2153" s="14" t="str">
        <f t="shared" si="517"/>
        <v>3.3.1.2.2</v>
      </c>
      <c r="M2153" s="15" t="str">
        <f t="shared" si="518"/>
        <v>--</v>
      </c>
      <c r="N2153" s="14" t="str">
        <f t="shared" si="519"/>
        <v/>
      </c>
      <c r="O2153" s="15" t="str">
        <f t="shared" si="512"/>
        <v/>
      </c>
      <c r="P2153" s="15" t="str">
        <f>IF(N2153=1,FLOOR(MAX($P$4:P2152),1)+1,IF(AND(P2152&lt;&gt;"",O2152&lt;&gt;1),MAX($P$4:P2152)+0.1,""))</f>
        <v/>
      </c>
      <c r="Q2153" s="5">
        <f>ROW()</f>
        <v>2153</v>
      </c>
    </row>
    <row r="2154" spans="1:17" x14ac:dyDescent="0.3">
      <c r="A2154" s="1" t="s">
        <v>1196</v>
      </c>
      <c r="B2154" s="5"/>
      <c r="C2154" s="14">
        <f t="shared" si="513"/>
        <v>0</v>
      </c>
      <c r="D2154" s="14">
        <f t="shared" si="513"/>
        <v>0</v>
      </c>
      <c r="E2154" s="14" t="str">
        <f t="shared" si="514"/>
        <v/>
      </c>
      <c r="F2154" s="14">
        <f t="shared" si="515"/>
        <v>4</v>
      </c>
      <c r="G2154" s="14">
        <f t="shared" si="511"/>
        <v>3</v>
      </c>
      <c r="H2154" s="14">
        <f t="shared" si="521"/>
        <v>3</v>
      </c>
      <c r="I2154" s="14">
        <f t="shared" si="521"/>
        <v>1</v>
      </c>
      <c r="J2154" s="14">
        <f t="shared" si="521"/>
        <v>2</v>
      </c>
      <c r="K2154" s="14">
        <f t="shared" si="521"/>
        <v>2</v>
      </c>
      <c r="L2154" s="14" t="str">
        <f t="shared" si="517"/>
        <v>3.3.1.2.2</v>
      </c>
      <c r="M2154" s="15" t="str">
        <f t="shared" si="518"/>
        <v>--</v>
      </c>
      <c r="N2154" s="14" t="str">
        <f t="shared" si="519"/>
        <v/>
      </c>
      <c r="O2154" s="15" t="str">
        <f t="shared" si="512"/>
        <v/>
      </c>
      <c r="P2154" s="15" t="str">
        <f>IF(N2154=1,FLOOR(MAX($P$4:P2153),1)+1,IF(AND(P2153&lt;&gt;"",O2153&lt;&gt;1),MAX($P$4:P2153)+0.1,""))</f>
        <v/>
      </c>
      <c r="Q2154" s="5">
        <f>ROW()</f>
        <v>2154</v>
      </c>
    </row>
    <row r="2155" spans="1:17" x14ac:dyDescent="0.3">
      <c r="A2155" s="1" t="s">
        <v>43</v>
      </c>
      <c r="B2155" s="5"/>
      <c r="C2155" s="14">
        <f t="shared" si="513"/>
        <v>0</v>
      </c>
      <c r="D2155" s="14">
        <f t="shared" si="513"/>
        <v>0</v>
      </c>
      <c r="E2155" s="14" t="str">
        <f t="shared" si="514"/>
        <v/>
      </c>
      <c r="F2155" s="14">
        <f t="shared" si="515"/>
        <v>4</v>
      </c>
      <c r="G2155" s="14">
        <f t="shared" si="511"/>
        <v>3</v>
      </c>
      <c r="H2155" s="14">
        <f t="shared" si="521"/>
        <v>3</v>
      </c>
      <c r="I2155" s="14">
        <f t="shared" si="521"/>
        <v>1</v>
      </c>
      <c r="J2155" s="14">
        <f t="shared" si="521"/>
        <v>2</v>
      </c>
      <c r="K2155" s="14">
        <f t="shared" si="521"/>
        <v>2</v>
      </c>
      <c r="L2155" s="14" t="str">
        <f t="shared" si="517"/>
        <v>3.3.1.2.2</v>
      </c>
      <c r="M2155" s="15" t="str">
        <f t="shared" si="518"/>
        <v>--</v>
      </c>
      <c r="N2155" s="14" t="str">
        <f t="shared" si="519"/>
        <v/>
      </c>
      <c r="O2155" s="15" t="str">
        <f t="shared" si="512"/>
        <v/>
      </c>
      <c r="P2155" s="15" t="str">
        <f>IF(N2155=1,FLOOR(MAX($P$4:P2154),1)+1,IF(AND(P2154&lt;&gt;"",O2154&lt;&gt;1),MAX($P$4:P2154)+0.1,""))</f>
        <v/>
      </c>
      <c r="Q2155" s="5">
        <f>ROW()</f>
        <v>2155</v>
      </c>
    </row>
    <row r="2156" spans="1:17" x14ac:dyDescent="0.3">
      <c r="A2156" s="1" t="s">
        <v>45</v>
      </c>
      <c r="B2156" s="5"/>
      <c r="C2156" s="14">
        <f t="shared" si="513"/>
        <v>0</v>
      </c>
      <c r="D2156" s="14">
        <f t="shared" si="513"/>
        <v>0</v>
      </c>
      <c r="E2156" s="14" t="str">
        <f t="shared" si="514"/>
        <v/>
      </c>
      <c r="F2156" s="14">
        <f t="shared" si="515"/>
        <v>4</v>
      </c>
      <c r="G2156" s="14">
        <f t="shared" si="511"/>
        <v>3</v>
      </c>
      <c r="H2156" s="14">
        <f t="shared" si="521"/>
        <v>3</v>
      </c>
      <c r="I2156" s="14">
        <f t="shared" si="521"/>
        <v>1</v>
      </c>
      <c r="J2156" s="14">
        <f t="shared" si="521"/>
        <v>2</v>
      </c>
      <c r="K2156" s="14">
        <f t="shared" si="521"/>
        <v>2</v>
      </c>
      <c r="L2156" s="14" t="str">
        <f t="shared" si="517"/>
        <v>3.3.1.2.2</v>
      </c>
      <c r="M2156" s="15" t="str">
        <f t="shared" si="518"/>
        <v>--</v>
      </c>
      <c r="N2156" s="14" t="str">
        <f t="shared" si="519"/>
        <v/>
      </c>
      <c r="O2156" s="15" t="str">
        <f t="shared" si="512"/>
        <v/>
      </c>
      <c r="P2156" s="15" t="str">
        <f>IF(N2156=1,FLOOR(MAX($P$4:P2155),1)+1,IF(AND(P2155&lt;&gt;"",O2155&lt;&gt;1),MAX($P$4:P2155)+0.1,""))</f>
        <v/>
      </c>
      <c r="Q2156" s="5">
        <f>ROW()</f>
        <v>2156</v>
      </c>
    </row>
    <row r="2157" spans="1:17" x14ac:dyDescent="0.3">
      <c r="A2157" s="1" t="s">
        <v>1186</v>
      </c>
      <c r="B2157" s="5"/>
      <c r="C2157" s="14">
        <f t="shared" si="513"/>
        <v>0</v>
      </c>
      <c r="D2157" s="14">
        <f t="shared" si="513"/>
        <v>0</v>
      </c>
      <c r="E2157" s="14" t="str">
        <f t="shared" si="514"/>
        <v/>
      </c>
      <c r="F2157" s="14">
        <f t="shared" si="515"/>
        <v>4</v>
      </c>
      <c r="G2157" s="14">
        <f t="shared" si="511"/>
        <v>3</v>
      </c>
      <c r="H2157" s="14">
        <f t="shared" si="521"/>
        <v>3</v>
      </c>
      <c r="I2157" s="14">
        <f t="shared" si="521"/>
        <v>1</v>
      </c>
      <c r="J2157" s="14">
        <f t="shared" si="521"/>
        <v>2</v>
      </c>
      <c r="K2157" s="14">
        <f t="shared" si="521"/>
        <v>2</v>
      </c>
      <c r="L2157" s="14" t="str">
        <f t="shared" si="517"/>
        <v>3.3.1.2.2</v>
      </c>
      <c r="M2157" s="15" t="str">
        <f t="shared" si="518"/>
        <v>--</v>
      </c>
      <c r="N2157" s="14" t="str">
        <f t="shared" si="519"/>
        <v/>
      </c>
      <c r="O2157" s="15" t="str">
        <f t="shared" si="512"/>
        <v/>
      </c>
      <c r="P2157" s="15" t="str">
        <f>IF(N2157=1,FLOOR(MAX($P$4:P2156),1)+1,IF(AND(P2156&lt;&gt;"",O2156&lt;&gt;1),MAX($P$4:P2156)+0.1,""))</f>
        <v/>
      </c>
      <c r="Q2157" s="5">
        <f>ROW()</f>
        <v>2157</v>
      </c>
    </row>
    <row r="2158" spans="1:17" x14ac:dyDescent="0.3">
      <c r="A2158" s="1" t="s">
        <v>1189</v>
      </c>
      <c r="B2158" s="5"/>
      <c r="C2158" s="14">
        <f t="shared" si="513"/>
        <v>0</v>
      </c>
      <c r="D2158" s="14">
        <f t="shared" si="513"/>
        <v>0</v>
      </c>
      <c r="E2158" s="14" t="str">
        <f t="shared" si="514"/>
        <v/>
      </c>
      <c r="F2158" s="14">
        <f t="shared" si="515"/>
        <v>4</v>
      </c>
      <c r="G2158" s="14">
        <f t="shared" si="511"/>
        <v>3</v>
      </c>
      <c r="H2158" s="14">
        <f t="shared" si="521"/>
        <v>3</v>
      </c>
      <c r="I2158" s="14">
        <f t="shared" si="521"/>
        <v>1</v>
      </c>
      <c r="J2158" s="14">
        <f t="shared" si="521"/>
        <v>2</v>
      </c>
      <c r="K2158" s="14">
        <f t="shared" si="521"/>
        <v>2</v>
      </c>
      <c r="L2158" s="14" t="str">
        <f t="shared" si="517"/>
        <v>3.3.1.2.2</v>
      </c>
      <c r="M2158" s="15" t="str">
        <f t="shared" si="518"/>
        <v>--</v>
      </c>
      <c r="N2158" s="14" t="str">
        <f t="shared" si="519"/>
        <v/>
      </c>
      <c r="O2158" s="15" t="str">
        <f t="shared" si="512"/>
        <v/>
      </c>
      <c r="P2158" s="15" t="str">
        <f>IF(N2158=1,FLOOR(MAX($P$4:P2157),1)+1,IF(AND(P2157&lt;&gt;"",O2157&lt;&gt;1),MAX($P$4:P2157)+0.1,""))</f>
        <v/>
      </c>
      <c r="Q2158" s="5">
        <f>ROW()</f>
        <v>2158</v>
      </c>
    </row>
    <row r="2159" spans="1:17" x14ac:dyDescent="0.3">
      <c r="A2159" s="1" t="s">
        <v>1197</v>
      </c>
      <c r="B2159" s="5"/>
      <c r="C2159" s="14">
        <f t="shared" si="513"/>
        <v>0</v>
      </c>
      <c r="D2159" s="14">
        <f t="shared" si="513"/>
        <v>0</v>
      </c>
      <c r="E2159" s="14" t="str">
        <f t="shared" si="514"/>
        <v/>
      </c>
      <c r="F2159" s="14">
        <f t="shared" si="515"/>
        <v>4</v>
      </c>
      <c r="G2159" s="14">
        <f t="shared" si="511"/>
        <v>3</v>
      </c>
      <c r="H2159" s="14">
        <f t="shared" si="521"/>
        <v>3</v>
      </c>
      <c r="I2159" s="14">
        <f t="shared" si="521"/>
        <v>1</v>
      </c>
      <c r="J2159" s="14">
        <f t="shared" si="521"/>
        <v>2</v>
      </c>
      <c r="K2159" s="14">
        <f t="shared" si="521"/>
        <v>2</v>
      </c>
      <c r="L2159" s="14" t="str">
        <f t="shared" si="517"/>
        <v>3.3.1.2.2</v>
      </c>
      <c r="M2159" s="15" t="str">
        <f t="shared" si="518"/>
        <v>--</v>
      </c>
      <c r="N2159" s="14" t="str">
        <f t="shared" si="519"/>
        <v/>
      </c>
      <c r="O2159" s="15" t="str">
        <f t="shared" si="512"/>
        <v/>
      </c>
      <c r="P2159" s="15" t="str">
        <f>IF(N2159=1,FLOOR(MAX($P$4:P2158),1)+1,IF(AND(P2158&lt;&gt;"",O2158&lt;&gt;1),MAX($P$4:P2158)+0.1,""))</f>
        <v/>
      </c>
      <c r="Q2159" s="5">
        <f>ROW()</f>
        <v>2159</v>
      </c>
    </row>
    <row r="2160" spans="1:17" x14ac:dyDescent="0.3">
      <c r="A2160" s="1" t="s">
        <v>43</v>
      </c>
      <c r="B2160" s="5"/>
      <c r="C2160" s="14">
        <f t="shared" si="513"/>
        <v>0</v>
      </c>
      <c r="D2160" s="14">
        <f t="shared" si="513"/>
        <v>0</v>
      </c>
      <c r="E2160" s="14" t="str">
        <f t="shared" si="514"/>
        <v/>
      </c>
      <c r="F2160" s="14">
        <f t="shared" si="515"/>
        <v>4</v>
      </c>
      <c r="G2160" s="14">
        <f t="shared" si="511"/>
        <v>3</v>
      </c>
      <c r="H2160" s="14">
        <f t="shared" si="521"/>
        <v>3</v>
      </c>
      <c r="I2160" s="14">
        <f t="shared" si="521"/>
        <v>1</v>
      </c>
      <c r="J2160" s="14">
        <f t="shared" si="521"/>
        <v>2</v>
      </c>
      <c r="K2160" s="14">
        <f t="shared" si="521"/>
        <v>2</v>
      </c>
      <c r="L2160" s="14" t="str">
        <f t="shared" si="517"/>
        <v>3.3.1.2.2</v>
      </c>
      <c r="M2160" s="15" t="str">
        <f t="shared" si="518"/>
        <v>--</v>
      </c>
      <c r="N2160" s="14" t="str">
        <f t="shared" si="519"/>
        <v/>
      </c>
      <c r="O2160" s="15" t="str">
        <f t="shared" si="512"/>
        <v/>
      </c>
      <c r="P2160" s="15" t="str">
        <f>IF(N2160=1,FLOOR(MAX($P$4:P2159),1)+1,IF(AND(P2159&lt;&gt;"",O2159&lt;&gt;1),MAX($P$4:P2159)+0.1,""))</f>
        <v/>
      </c>
      <c r="Q2160" s="5">
        <f>ROW()</f>
        <v>2160</v>
      </c>
    </row>
    <row r="2161" spans="1:17" x14ac:dyDescent="0.3">
      <c r="A2161" s="1" t="s">
        <v>1189</v>
      </c>
      <c r="B2161" s="5"/>
      <c r="C2161" s="14">
        <f t="shared" si="513"/>
        <v>0</v>
      </c>
      <c r="D2161" s="14">
        <f t="shared" si="513"/>
        <v>0</v>
      </c>
      <c r="E2161" s="14" t="str">
        <f t="shared" si="514"/>
        <v/>
      </c>
      <c r="F2161" s="14">
        <f t="shared" si="515"/>
        <v>4</v>
      </c>
      <c r="G2161" s="14">
        <f t="shared" si="511"/>
        <v>3</v>
      </c>
      <c r="H2161" s="14">
        <f t="shared" si="521"/>
        <v>3</v>
      </c>
      <c r="I2161" s="14">
        <f t="shared" si="521"/>
        <v>1</v>
      </c>
      <c r="J2161" s="14">
        <f t="shared" si="521"/>
        <v>2</v>
      </c>
      <c r="K2161" s="14">
        <f t="shared" si="521"/>
        <v>2</v>
      </c>
      <c r="L2161" s="14" t="str">
        <f t="shared" si="517"/>
        <v>3.3.1.2.2</v>
      </c>
      <c r="M2161" s="15" t="str">
        <f t="shared" si="518"/>
        <v>--</v>
      </c>
      <c r="N2161" s="14" t="str">
        <f t="shared" si="519"/>
        <v/>
      </c>
      <c r="O2161" s="15" t="str">
        <f t="shared" si="512"/>
        <v/>
      </c>
      <c r="P2161" s="15" t="str">
        <f>IF(N2161=1,FLOOR(MAX($P$4:P2160),1)+1,IF(AND(P2160&lt;&gt;"",O2160&lt;&gt;1),MAX($P$4:P2160)+0.1,""))</f>
        <v/>
      </c>
      <c r="Q2161" s="5">
        <f>ROW()</f>
        <v>2161</v>
      </c>
    </row>
    <row r="2162" spans="1:17" x14ac:dyDescent="0.3">
      <c r="A2162" s="1" t="s">
        <v>1198</v>
      </c>
      <c r="B2162" s="5"/>
      <c r="C2162" s="14">
        <f t="shared" si="513"/>
        <v>0</v>
      </c>
      <c r="D2162" s="14">
        <f t="shared" si="513"/>
        <v>0</v>
      </c>
      <c r="E2162" s="14" t="str">
        <f t="shared" si="514"/>
        <v/>
      </c>
      <c r="F2162" s="14">
        <f t="shared" si="515"/>
        <v>4</v>
      </c>
      <c r="G2162" s="14">
        <f t="shared" si="511"/>
        <v>3</v>
      </c>
      <c r="H2162" s="14">
        <f t="shared" si="521"/>
        <v>3</v>
      </c>
      <c r="I2162" s="14">
        <f t="shared" si="521"/>
        <v>1</v>
      </c>
      <c r="J2162" s="14">
        <f t="shared" si="521"/>
        <v>2</v>
      </c>
      <c r="K2162" s="14">
        <f t="shared" si="521"/>
        <v>2</v>
      </c>
      <c r="L2162" s="14" t="str">
        <f t="shared" si="517"/>
        <v>3.3.1.2.2</v>
      </c>
      <c r="M2162" s="15" t="str">
        <f t="shared" si="518"/>
        <v>--</v>
      </c>
      <c r="N2162" s="14" t="str">
        <f t="shared" si="519"/>
        <v/>
      </c>
      <c r="O2162" s="15" t="str">
        <f t="shared" si="512"/>
        <v/>
      </c>
      <c r="P2162" s="15" t="str">
        <f>IF(N2162=1,FLOOR(MAX($P$4:P2161),1)+1,IF(AND(P2161&lt;&gt;"",O2161&lt;&gt;1),MAX($P$4:P2161)+0.1,""))</f>
        <v/>
      </c>
      <c r="Q2162" s="5">
        <f>ROW()</f>
        <v>2162</v>
      </c>
    </row>
    <row r="2163" spans="1:17" x14ac:dyDescent="0.3">
      <c r="A2163" s="1" t="s">
        <v>43</v>
      </c>
      <c r="B2163" s="5"/>
      <c r="C2163" s="14">
        <f t="shared" si="513"/>
        <v>0</v>
      </c>
      <c r="D2163" s="14">
        <f t="shared" si="513"/>
        <v>0</v>
      </c>
      <c r="E2163" s="14" t="str">
        <f t="shared" si="514"/>
        <v/>
      </c>
      <c r="F2163" s="14">
        <f t="shared" si="515"/>
        <v>4</v>
      </c>
      <c r="G2163" s="14">
        <f t="shared" si="511"/>
        <v>3</v>
      </c>
      <c r="H2163" s="14">
        <f t="shared" si="521"/>
        <v>3</v>
      </c>
      <c r="I2163" s="14">
        <f t="shared" si="521"/>
        <v>1</v>
      </c>
      <c r="J2163" s="14">
        <f t="shared" si="521"/>
        <v>2</v>
      </c>
      <c r="K2163" s="14">
        <f t="shared" si="521"/>
        <v>2</v>
      </c>
      <c r="L2163" s="14" t="str">
        <f t="shared" si="517"/>
        <v>3.3.1.2.2</v>
      </c>
      <c r="M2163" s="15" t="str">
        <f t="shared" si="518"/>
        <v>--</v>
      </c>
      <c r="N2163" s="14" t="str">
        <f t="shared" si="519"/>
        <v/>
      </c>
      <c r="O2163" s="15" t="str">
        <f t="shared" si="512"/>
        <v/>
      </c>
      <c r="P2163" s="15" t="str">
        <f>IF(N2163=1,FLOOR(MAX($P$4:P2162),1)+1,IF(AND(P2162&lt;&gt;"",O2162&lt;&gt;1),MAX($P$4:P2162)+0.1,""))</f>
        <v/>
      </c>
      <c r="Q2163" s="5">
        <f>ROW()</f>
        <v>2163</v>
      </c>
    </row>
    <row r="2164" spans="1:17" x14ac:dyDescent="0.3">
      <c r="A2164" s="1" t="s">
        <v>45</v>
      </c>
      <c r="B2164" s="5"/>
      <c r="C2164" s="14">
        <f t="shared" si="513"/>
        <v>0</v>
      </c>
      <c r="D2164" s="14">
        <f t="shared" si="513"/>
        <v>0</v>
      </c>
      <c r="E2164" s="14" t="str">
        <f t="shared" si="514"/>
        <v/>
      </c>
      <c r="F2164" s="14">
        <f t="shared" si="515"/>
        <v>4</v>
      </c>
      <c r="G2164" s="14">
        <f t="shared" si="511"/>
        <v>3</v>
      </c>
      <c r="H2164" s="14">
        <f t="shared" si="521"/>
        <v>3</v>
      </c>
      <c r="I2164" s="14">
        <f t="shared" si="521"/>
        <v>1</v>
      </c>
      <c r="J2164" s="14">
        <f t="shared" si="521"/>
        <v>2</v>
      </c>
      <c r="K2164" s="14">
        <f t="shared" si="521"/>
        <v>2</v>
      </c>
      <c r="L2164" s="14" t="str">
        <f t="shared" si="517"/>
        <v>3.3.1.2.2</v>
      </c>
      <c r="M2164" s="15" t="str">
        <f t="shared" si="518"/>
        <v>--</v>
      </c>
      <c r="N2164" s="14" t="str">
        <f t="shared" si="519"/>
        <v/>
      </c>
      <c r="O2164" s="15" t="str">
        <f t="shared" si="512"/>
        <v/>
      </c>
      <c r="P2164" s="15" t="str">
        <f>IF(N2164=1,FLOOR(MAX($P$4:P2163),1)+1,IF(AND(P2163&lt;&gt;"",O2163&lt;&gt;1),MAX($P$4:P2163)+0.1,""))</f>
        <v/>
      </c>
      <c r="Q2164" s="5">
        <f>ROW()</f>
        <v>2164</v>
      </c>
    </row>
    <row r="2165" spans="1:17" x14ac:dyDescent="0.3">
      <c r="A2165" s="1" t="s">
        <v>1186</v>
      </c>
      <c r="B2165" s="5"/>
      <c r="C2165" s="14">
        <f t="shared" si="513"/>
        <v>0</v>
      </c>
      <c r="D2165" s="14">
        <f t="shared" si="513"/>
        <v>0</v>
      </c>
      <c r="E2165" s="14" t="str">
        <f t="shared" si="514"/>
        <v/>
      </c>
      <c r="F2165" s="14">
        <f t="shared" si="515"/>
        <v>4</v>
      </c>
      <c r="G2165" s="14">
        <f t="shared" si="511"/>
        <v>3</v>
      </c>
      <c r="H2165" s="14">
        <f t="shared" si="521"/>
        <v>3</v>
      </c>
      <c r="I2165" s="14">
        <f t="shared" si="521"/>
        <v>1</v>
      </c>
      <c r="J2165" s="14">
        <f t="shared" si="521"/>
        <v>2</v>
      </c>
      <c r="K2165" s="14">
        <f t="shared" si="521"/>
        <v>2</v>
      </c>
      <c r="L2165" s="14" t="str">
        <f t="shared" si="517"/>
        <v>3.3.1.2.2</v>
      </c>
      <c r="M2165" s="15" t="str">
        <f t="shared" si="518"/>
        <v>--</v>
      </c>
      <c r="N2165" s="14" t="str">
        <f t="shared" si="519"/>
        <v/>
      </c>
      <c r="O2165" s="15" t="str">
        <f t="shared" si="512"/>
        <v/>
      </c>
      <c r="P2165" s="15" t="str">
        <f>IF(N2165=1,FLOOR(MAX($P$4:P2164),1)+1,IF(AND(P2164&lt;&gt;"",O2164&lt;&gt;1),MAX($P$4:P2164)+0.1,""))</f>
        <v/>
      </c>
      <c r="Q2165" s="5">
        <f>ROW()</f>
        <v>2165</v>
      </c>
    </row>
    <row r="2166" spans="1:17" x14ac:dyDescent="0.3">
      <c r="A2166" s="1" t="s">
        <v>1189</v>
      </c>
      <c r="B2166" s="5"/>
      <c r="C2166" s="14">
        <f t="shared" si="513"/>
        <v>0</v>
      </c>
      <c r="D2166" s="14">
        <f t="shared" si="513"/>
        <v>0</v>
      </c>
      <c r="E2166" s="14" t="str">
        <f t="shared" si="514"/>
        <v/>
      </c>
      <c r="F2166" s="14">
        <f t="shared" si="515"/>
        <v>4</v>
      </c>
      <c r="G2166" s="14">
        <f t="shared" si="511"/>
        <v>3</v>
      </c>
      <c r="H2166" s="14">
        <f t="shared" ref="H2166:K2181" si="522">IF(G2166&lt;&gt;G2165,0,IF(AND(($F2165-$D2166)=(H$3-1),$F2166=H$3),H2165+1,H2165))</f>
        <v>3</v>
      </c>
      <c r="I2166" s="14">
        <f t="shared" si="522"/>
        <v>1</v>
      </c>
      <c r="J2166" s="14">
        <f t="shared" si="522"/>
        <v>2</v>
      </c>
      <c r="K2166" s="14">
        <f t="shared" si="522"/>
        <v>2</v>
      </c>
      <c r="L2166" s="14" t="str">
        <f t="shared" si="517"/>
        <v>3.3.1.2.2</v>
      </c>
      <c r="M2166" s="15" t="str">
        <f t="shared" si="518"/>
        <v>--</v>
      </c>
      <c r="N2166" s="14" t="str">
        <f t="shared" si="519"/>
        <v/>
      </c>
      <c r="O2166" s="15" t="str">
        <f t="shared" si="512"/>
        <v/>
      </c>
      <c r="P2166" s="15" t="str">
        <f>IF(N2166=1,FLOOR(MAX($P$4:P2165),1)+1,IF(AND(P2165&lt;&gt;"",O2165&lt;&gt;1),MAX($P$4:P2165)+0.1,""))</f>
        <v/>
      </c>
      <c r="Q2166" s="5">
        <f>ROW()</f>
        <v>2166</v>
      </c>
    </row>
    <row r="2167" spans="1:17" x14ac:dyDescent="0.3">
      <c r="A2167" s="1" t="s">
        <v>1199</v>
      </c>
      <c r="B2167" s="5"/>
      <c r="C2167" s="14">
        <f t="shared" si="513"/>
        <v>0</v>
      </c>
      <c r="D2167" s="14">
        <f t="shared" si="513"/>
        <v>0</v>
      </c>
      <c r="E2167" s="14" t="str">
        <f t="shared" si="514"/>
        <v/>
      </c>
      <c r="F2167" s="14">
        <f t="shared" si="515"/>
        <v>4</v>
      </c>
      <c r="G2167" s="14">
        <f t="shared" si="511"/>
        <v>3</v>
      </c>
      <c r="H2167" s="14">
        <f t="shared" si="522"/>
        <v>3</v>
      </c>
      <c r="I2167" s="14">
        <f t="shared" si="522"/>
        <v>1</v>
      </c>
      <c r="J2167" s="14">
        <f t="shared" si="522"/>
        <v>2</v>
      </c>
      <c r="K2167" s="14">
        <f t="shared" si="522"/>
        <v>2</v>
      </c>
      <c r="L2167" s="14" t="str">
        <f t="shared" si="517"/>
        <v>3.3.1.2.2</v>
      </c>
      <c r="M2167" s="15" t="str">
        <f t="shared" si="518"/>
        <v>--</v>
      </c>
      <c r="N2167" s="14" t="str">
        <f t="shared" si="519"/>
        <v/>
      </c>
      <c r="O2167" s="15" t="str">
        <f t="shared" si="512"/>
        <v/>
      </c>
      <c r="P2167" s="15" t="str">
        <f>IF(N2167=1,FLOOR(MAX($P$4:P2166),1)+1,IF(AND(P2166&lt;&gt;"",O2166&lt;&gt;1),MAX($P$4:P2166)+0.1,""))</f>
        <v/>
      </c>
      <c r="Q2167" s="5">
        <f>ROW()</f>
        <v>2167</v>
      </c>
    </row>
    <row r="2168" spans="1:17" x14ac:dyDescent="0.3">
      <c r="A2168" s="1" t="s">
        <v>43</v>
      </c>
      <c r="B2168" s="5"/>
      <c r="C2168" s="14">
        <f t="shared" si="513"/>
        <v>0</v>
      </c>
      <c r="D2168" s="14">
        <f t="shared" si="513"/>
        <v>0</v>
      </c>
      <c r="E2168" s="14" t="str">
        <f t="shared" si="514"/>
        <v/>
      </c>
      <c r="F2168" s="14">
        <f t="shared" si="515"/>
        <v>4</v>
      </c>
      <c r="G2168" s="14">
        <f t="shared" si="511"/>
        <v>3</v>
      </c>
      <c r="H2168" s="14">
        <f t="shared" si="522"/>
        <v>3</v>
      </c>
      <c r="I2168" s="14">
        <f t="shared" si="522"/>
        <v>1</v>
      </c>
      <c r="J2168" s="14">
        <f t="shared" si="522"/>
        <v>2</v>
      </c>
      <c r="K2168" s="14">
        <f t="shared" si="522"/>
        <v>2</v>
      </c>
      <c r="L2168" s="14" t="str">
        <f t="shared" si="517"/>
        <v>3.3.1.2.2</v>
      </c>
      <c r="M2168" s="15" t="str">
        <f t="shared" si="518"/>
        <v>--</v>
      </c>
      <c r="N2168" s="14" t="str">
        <f t="shared" si="519"/>
        <v/>
      </c>
      <c r="O2168" s="15" t="str">
        <f t="shared" si="512"/>
        <v/>
      </c>
      <c r="P2168" s="15" t="str">
        <f>IF(N2168=1,FLOOR(MAX($P$4:P2167),1)+1,IF(AND(P2167&lt;&gt;"",O2167&lt;&gt;1),MAX($P$4:P2167)+0.1,""))</f>
        <v/>
      </c>
      <c r="Q2168" s="5">
        <f>ROW()</f>
        <v>2168</v>
      </c>
    </row>
    <row r="2169" spans="1:17" x14ac:dyDescent="0.3">
      <c r="A2169" s="1" t="s">
        <v>1189</v>
      </c>
      <c r="B2169" s="5"/>
      <c r="C2169" s="14">
        <f t="shared" si="513"/>
        <v>0</v>
      </c>
      <c r="D2169" s="14">
        <f t="shared" si="513"/>
        <v>0</v>
      </c>
      <c r="E2169" s="14" t="str">
        <f t="shared" si="514"/>
        <v/>
      </c>
      <c r="F2169" s="14">
        <f t="shared" si="515"/>
        <v>4</v>
      </c>
      <c r="G2169" s="14">
        <f t="shared" si="511"/>
        <v>3</v>
      </c>
      <c r="H2169" s="14">
        <f t="shared" si="522"/>
        <v>3</v>
      </c>
      <c r="I2169" s="14">
        <f t="shared" si="522"/>
        <v>1</v>
      </c>
      <c r="J2169" s="14">
        <f t="shared" si="522"/>
        <v>2</v>
      </c>
      <c r="K2169" s="14">
        <f t="shared" si="522"/>
        <v>2</v>
      </c>
      <c r="L2169" s="14" t="str">
        <f t="shared" si="517"/>
        <v>3.3.1.2.2</v>
      </c>
      <c r="M2169" s="15" t="str">
        <f t="shared" si="518"/>
        <v>--</v>
      </c>
      <c r="N2169" s="14" t="str">
        <f t="shared" si="519"/>
        <v/>
      </c>
      <c r="O2169" s="15" t="str">
        <f t="shared" si="512"/>
        <v/>
      </c>
      <c r="P2169" s="15" t="str">
        <f>IF(N2169=1,FLOOR(MAX($P$4:P2168),1)+1,IF(AND(P2168&lt;&gt;"",O2168&lt;&gt;1),MAX($P$4:P2168)+0.1,""))</f>
        <v/>
      </c>
      <c r="Q2169" s="5">
        <f>ROW()</f>
        <v>2169</v>
      </c>
    </row>
    <row r="2170" spans="1:17" x14ac:dyDescent="0.3">
      <c r="A2170" s="1" t="s">
        <v>1200</v>
      </c>
      <c r="B2170" s="5"/>
      <c r="C2170" s="14">
        <f t="shared" si="513"/>
        <v>0</v>
      </c>
      <c r="D2170" s="14">
        <f t="shared" si="513"/>
        <v>0</v>
      </c>
      <c r="E2170" s="14" t="str">
        <f t="shared" si="514"/>
        <v/>
      </c>
      <c r="F2170" s="14">
        <f t="shared" si="515"/>
        <v>4</v>
      </c>
      <c r="G2170" s="14">
        <f t="shared" si="511"/>
        <v>3</v>
      </c>
      <c r="H2170" s="14">
        <f t="shared" si="522"/>
        <v>3</v>
      </c>
      <c r="I2170" s="14">
        <f t="shared" si="522"/>
        <v>1</v>
      </c>
      <c r="J2170" s="14">
        <f t="shared" si="522"/>
        <v>2</v>
      </c>
      <c r="K2170" s="14">
        <f t="shared" si="522"/>
        <v>2</v>
      </c>
      <c r="L2170" s="14" t="str">
        <f t="shared" si="517"/>
        <v>3.3.1.2.2</v>
      </c>
      <c r="M2170" s="15" t="str">
        <f t="shared" si="518"/>
        <v>--</v>
      </c>
      <c r="N2170" s="14" t="str">
        <f t="shared" si="519"/>
        <v/>
      </c>
      <c r="O2170" s="15" t="str">
        <f t="shared" si="512"/>
        <v/>
      </c>
      <c r="P2170" s="15" t="str">
        <f>IF(N2170=1,FLOOR(MAX($P$4:P2169),1)+1,IF(AND(P2169&lt;&gt;"",O2169&lt;&gt;1),MAX($P$4:P2169)+0.1,""))</f>
        <v/>
      </c>
      <c r="Q2170" s="5">
        <f>ROW()</f>
        <v>2170</v>
      </c>
    </row>
    <row r="2171" spans="1:17" x14ac:dyDescent="0.3">
      <c r="A2171" s="1" t="s">
        <v>43</v>
      </c>
      <c r="B2171" s="5"/>
      <c r="C2171" s="14">
        <f t="shared" si="513"/>
        <v>0</v>
      </c>
      <c r="D2171" s="14">
        <f t="shared" si="513"/>
        <v>0</v>
      </c>
      <c r="E2171" s="14" t="str">
        <f t="shared" si="514"/>
        <v/>
      </c>
      <c r="F2171" s="14">
        <f t="shared" si="515"/>
        <v>4</v>
      </c>
      <c r="G2171" s="14">
        <f t="shared" si="511"/>
        <v>3</v>
      </c>
      <c r="H2171" s="14">
        <f t="shared" si="522"/>
        <v>3</v>
      </c>
      <c r="I2171" s="14">
        <f t="shared" si="522"/>
        <v>1</v>
      </c>
      <c r="J2171" s="14">
        <f t="shared" si="522"/>
        <v>2</v>
      </c>
      <c r="K2171" s="14">
        <f t="shared" si="522"/>
        <v>2</v>
      </c>
      <c r="L2171" s="14" t="str">
        <f t="shared" si="517"/>
        <v>3.3.1.2.2</v>
      </c>
      <c r="M2171" s="15" t="str">
        <f t="shared" si="518"/>
        <v>--</v>
      </c>
      <c r="N2171" s="14" t="str">
        <f t="shared" si="519"/>
        <v/>
      </c>
      <c r="O2171" s="15" t="str">
        <f t="shared" si="512"/>
        <v/>
      </c>
      <c r="P2171" s="15" t="str">
        <f>IF(N2171=1,FLOOR(MAX($P$4:P2170),1)+1,IF(AND(P2170&lt;&gt;"",O2170&lt;&gt;1),MAX($P$4:P2170)+0.1,""))</f>
        <v/>
      </c>
      <c r="Q2171" s="5">
        <f>ROW()</f>
        <v>2171</v>
      </c>
    </row>
    <row r="2172" spans="1:17" x14ac:dyDescent="0.3">
      <c r="A2172" s="1" t="s">
        <v>45</v>
      </c>
      <c r="B2172" s="5"/>
      <c r="C2172" s="14">
        <f t="shared" si="513"/>
        <v>0</v>
      </c>
      <c r="D2172" s="14">
        <f t="shared" si="513"/>
        <v>0</v>
      </c>
      <c r="E2172" s="14" t="str">
        <f t="shared" si="514"/>
        <v/>
      </c>
      <c r="F2172" s="14">
        <f t="shared" si="515"/>
        <v>4</v>
      </c>
      <c r="G2172" s="14">
        <f t="shared" si="511"/>
        <v>3</v>
      </c>
      <c r="H2172" s="14">
        <f t="shared" si="522"/>
        <v>3</v>
      </c>
      <c r="I2172" s="14">
        <f t="shared" si="522"/>
        <v>1</v>
      </c>
      <c r="J2172" s="14">
        <f t="shared" si="522"/>
        <v>2</v>
      </c>
      <c r="K2172" s="14">
        <f t="shared" si="522"/>
        <v>2</v>
      </c>
      <c r="L2172" s="14" t="str">
        <f t="shared" si="517"/>
        <v>3.3.1.2.2</v>
      </c>
      <c r="M2172" s="15" t="str">
        <f t="shared" si="518"/>
        <v>--</v>
      </c>
      <c r="N2172" s="14" t="str">
        <f t="shared" si="519"/>
        <v/>
      </c>
      <c r="O2172" s="15" t="str">
        <f t="shared" si="512"/>
        <v/>
      </c>
      <c r="P2172" s="15" t="str">
        <f>IF(N2172=1,FLOOR(MAX($P$4:P2171),1)+1,IF(AND(P2171&lt;&gt;"",O2171&lt;&gt;1),MAX($P$4:P2171)+0.1,""))</f>
        <v/>
      </c>
      <c r="Q2172" s="5">
        <f>ROW()</f>
        <v>2172</v>
      </c>
    </row>
    <row r="2173" spans="1:17" x14ac:dyDescent="0.3">
      <c r="A2173" s="1" t="s">
        <v>1186</v>
      </c>
      <c r="B2173" s="5"/>
      <c r="C2173" s="14">
        <f t="shared" si="513"/>
        <v>0</v>
      </c>
      <c r="D2173" s="14">
        <f t="shared" si="513"/>
        <v>0</v>
      </c>
      <c r="E2173" s="14" t="str">
        <f t="shared" si="514"/>
        <v/>
      </c>
      <c r="F2173" s="14">
        <f t="shared" si="515"/>
        <v>4</v>
      </c>
      <c r="G2173" s="14">
        <f t="shared" si="511"/>
        <v>3</v>
      </c>
      <c r="H2173" s="14">
        <f t="shared" si="522"/>
        <v>3</v>
      </c>
      <c r="I2173" s="14">
        <f t="shared" si="522"/>
        <v>1</v>
      </c>
      <c r="J2173" s="14">
        <f t="shared" si="522"/>
        <v>2</v>
      </c>
      <c r="K2173" s="14">
        <f t="shared" si="522"/>
        <v>2</v>
      </c>
      <c r="L2173" s="14" t="str">
        <f t="shared" si="517"/>
        <v>3.3.1.2.2</v>
      </c>
      <c r="M2173" s="15" t="str">
        <f t="shared" si="518"/>
        <v>--</v>
      </c>
      <c r="N2173" s="14" t="str">
        <f t="shared" si="519"/>
        <v/>
      </c>
      <c r="O2173" s="15" t="str">
        <f t="shared" si="512"/>
        <v/>
      </c>
      <c r="P2173" s="15" t="str">
        <f>IF(N2173=1,FLOOR(MAX($P$4:P2172),1)+1,IF(AND(P2172&lt;&gt;"",O2172&lt;&gt;1),MAX($P$4:P2172)+0.1,""))</f>
        <v/>
      </c>
      <c r="Q2173" s="5">
        <f>ROW()</f>
        <v>2173</v>
      </c>
    </row>
    <row r="2174" spans="1:17" x14ac:dyDescent="0.3">
      <c r="A2174" s="1" t="s">
        <v>1189</v>
      </c>
      <c r="B2174" s="5"/>
      <c r="C2174" s="14">
        <f t="shared" si="513"/>
        <v>0</v>
      </c>
      <c r="D2174" s="14">
        <f t="shared" si="513"/>
        <v>0</v>
      </c>
      <c r="E2174" s="14" t="str">
        <f t="shared" si="514"/>
        <v/>
      </c>
      <c r="F2174" s="14">
        <f t="shared" si="515"/>
        <v>4</v>
      </c>
      <c r="G2174" s="14">
        <f t="shared" si="511"/>
        <v>3</v>
      </c>
      <c r="H2174" s="14">
        <f t="shared" si="522"/>
        <v>3</v>
      </c>
      <c r="I2174" s="14">
        <f t="shared" si="522"/>
        <v>1</v>
      </c>
      <c r="J2174" s="14">
        <f t="shared" si="522"/>
        <v>2</v>
      </c>
      <c r="K2174" s="14">
        <f t="shared" si="522"/>
        <v>2</v>
      </c>
      <c r="L2174" s="14" t="str">
        <f t="shared" si="517"/>
        <v>3.3.1.2.2</v>
      </c>
      <c r="M2174" s="15" t="str">
        <f t="shared" si="518"/>
        <v>--</v>
      </c>
      <c r="N2174" s="14" t="str">
        <f t="shared" si="519"/>
        <v/>
      </c>
      <c r="O2174" s="15" t="str">
        <f t="shared" si="512"/>
        <v/>
      </c>
      <c r="P2174" s="15" t="str">
        <f>IF(N2174=1,FLOOR(MAX($P$4:P2173),1)+1,IF(AND(P2173&lt;&gt;"",O2173&lt;&gt;1),MAX($P$4:P2173)+0.1,""))</f>
        <v/>
      </c>
      <c r="Q2174" s="5">
        <f>ROW()</f>
        <v>2174</v>
      </c>
    </row>
    <row r="2175" spans="1:17" x14ac:dyDescent="0.3">
      <c r="A2175" s="1" t="s">
        <v>1201</v>
      </c>
      <c r="B2175" s="5"/>
      <c r="C2175" s="14">
        <f t="shared" si="513"/>
        <v>0</v>
      </c>
      <c r="D2175" s="14">
        <f t="shared" si="513"/>
        <v>0</v>
      </c>
      <c r="E2175" s="14" t="str">
        <f t="shared" si="514"/>
        <v/>
      </c>
      <c r="F2175" s="14">
        <f t="shared" si="515"/>
        <v>4</v>
      </c>
      <c r="G2175" s="14">
        <f t="shared" si="511"/>
        <v>3</v>
      </c>
      <c r="H2175" s="14">
        <f t="shared" si="522"/>
        <v>3</v>
      </c>
      <c r="I2175" s="14">
        <f t="shared" si="522"/>
        <v>1</v>
      </c>
      <c r="J2175" s="14">
        <f t="shared" si="522"/>
        <v>2</v>
      </c>
      <c r="K2175" s="14">
        <f t="shared" si="522"/>
        <v>2</v>
      </c>
      <c r="L2175" s="14" t="str">
        <f t="shared" si="517"/>
        <v>3.3.1.2.2</v>
      </c>
      <c r="M2175" s="15" t="str">
        <f t="shared" si="518"/>
        <v>--</v>
      </c>
      <c r="N2175" s="14" t="str">
        <f t="shared" si="519"/>
        <v/>
      </c>
      <c r="O2175" s="15" t="str">
        <f t="shared" si="512"/>
        <v/>
      </c>
      <c r="P2175" s="15" t="str">
        <f>IF(N2175=1,FLOOR(MAX($P$4:P2174),1)+1,IF(AND(P2174&lt;&gt;"",O2174&lt;&gt;1),MAX($P$4:P2174)+0.1,""))</f>
        <v/>
      </c>
      <c r="Q2175" s="5">
        <f>ROW()</f>
        <v>2175</v>
      </c>
    </row>
    <row r="2176" spans="1:17" x14ac:dyDescent="0.3">
      <c r="A2176" s="1" t="s">
        <v>43</v>
      </c>
      <c r="B2176" s="5"/>
      <c r="C2176" s="14">
        <f t="shared" si="513"/>
        <v>0</v>
      </c>
      <c r="D2176" s="14">
        <f t="shared" si="513"/>
        <v>0</v>
      </c>
      <c r="E2176" s="14" t="str">
        <f t="shared" si="514"/>
        <v/>
      </c>
      <c r="F2176" s="14">
        <f t="shared" si="515"/>
        <v>4</v>
      </c>
      <c r="G2176" s="14">
        <f t="shared" si="511"/>
        <v>3</v>
      </c>
      <c r="H2176" s="14">
        <f t="shared" si="522"/>
        <v>3</v>
      </c>
      <c r="I2176" s="14">
        <f t="shared" si="522"/>
        <v>1</v>
      </c>
      <c r="J2176" s="14">
        <f t="shared" si="522"/>
        <v>2</v>
      </c>
      <c r="K2176" s="14">
        <f t="shared" si="522"/>
        <v>2</v>
      </c>
      <c r="L2176" s="14" t="str">
        <f t="shared" si="517"/>
        <v>3.3.1.2.2</v>
      </c>
      <c r="M2176" s="15" t="str">
        <f t="shared" si="518"/>
        <v>--</v>
      </c>
      <c r="N2176" s="14" t="str">
        <f t="shared" si="519"/>
        <v/>
      </c>
      <c r="O2176" s="15" t="str">
        <f t="shared" si="512"/>
        <v/>
      </c>
      <c r="P2176" s="15" t="str">
        <f>IF(N2176=1,FLOOR(MAX($P$4:P2175),1)+1,IF(AND(P2175&lt;&gt;"",O2175&lt;&gt;1),MAX($P$4:P2175)+0.1,""))</f>
        <v/>
      </c>
      <c r="Q2176" s="5">
        <f>ROW()</f>
        <v>2176</v>
      </c>
    </row>
    <row r="2177" spans="1:17" x14ac:dyDescent="0.3">
      <c r="A2177" s="1" t="s">
        <v>1189</v>
      </c>
      <c r="B2177" s="5"/>
      <c r="C2177" s="14">
        <f t="shared" si="513"/>
        <v>0</v>
      </c>
      <c r="D2177" s="14">
        <f t="shared" si="513"/>
        <v>0</v>
      </c>
      <c r="E2177" s="14" t="str">
        <f t="shared" si="514"/>
        <v/>
      </c>
      <c r="F2177" s="14">
        <f t="shared" si="515"/>
        <v>4</v>
      </c>
      <c r="G2177" s="14">
        <f t="shared" si="511"/>
        <v>3</v>
      </c>
      <c r="H2177" s="14">
        <f t="shared" si="522"/>
        <v>3</v>
      </c>
      <c r="I2177" s="14">
        <f t="shared" si="522"/>
        <v>1</v>
      </c>
      <c r="J2177" s="14">
        <f t="shared" si="522"/>
        <v>2</v>
      </c>
      <c r="K2177" s="14">
        <f t="shared" si="522"/>
        <v>2</v>
      </c>
      <c r="L2177" s="14" t="str">
        <f t="shared" si="517"/>
        <v>3.3.1.2.2</v>
      </c>
      <c r="M2177" s="15" t="str">
        <f t="shared" si="518"/>
        <v>--</v>
      </c>
      <c r="N2177" s="14" t="str">
        <f t="shared" si="519"/>
        <v/>
      </c>
      <c r="O2177" s="15" t="str">
        <f t="shared" si="512"/>
        <v/>
      </c>
      <c r="P2177" s="15" t="str">
        <f>IF(N2177=1,FLOOR(MAX($P$4:P2176),1)+1,IF(AND(P2176&lt;&gt;"",O2176&lt;&gt;1),MAX($P$4:P2176)+0.1,""))</f>
        <v/>
      </c>
      <c r="Q2177" s="5">
        <f>ROW()</f>
        <v>2177</v>
      </c>
    </row>
    <row r="2178" spans="1:17" x14ac:dyDescent="0.3">
      <c r="A2178" s="1" t="s">
        <v>1193</v>
      </c>
      <c r="B2178" s="5"/>
      <c r="C2178" s="14">
        <f t="shared" si="513"/>
        <v>0</v>
      </c>
      <c r="D2178" s="14">
        <f t="shared" si="513"/>
        <v>0</v>
      </c>
      <c r="E2178" s="14" t="str">
        <f t="shared" si="514"/>
        <v/>
      </c>
      <c r="F2178" s="14">
        <f t="shared" si="515"/>
        <v>4</v>
      </c>
      <c r="G2178" s="14">
        <f t="shared" si="511"/>
        <v>3</v>
      </c>
      <c r="H2178" s="14">
        <f t="shared" si="522"/>
        <v>3</v>
      </c>
      <c r="I2178" s="14">
        <f t="shared" si="522"/>
        <v>1</v>
      </c>
      <c r="J2178" s="14">
        <f t="shared" si="522"/>
        <v>2</v>
      </c>
      <c r="K2178" s="14">
        <f t="shared" si="522"/>
        <v>2</v>
      </c>
      <c r="L2178" s="14" t="str">
        <f t="shared" si="517"/>
        <v>3.3.1.2.2</v>
      </c>
      <c r="M2178" s="15" t="str">
        <f t="shared" si="518"/>
        <v>--</v>
      </c>
      <c r="N2178" s="14" t="str">
        <f t="shared" si="519"/>
        <v/>
      </c>
      <c r="O2178" s="15" t="str">
        <f t="shared" si="512"/>
        <v/>
      </c>
      <c r="P2178" s="15" t="str">
        <f>IF(N2178=1,FLOOR(MAX($P$4:P2177),1)+1,IF(AND(P2177&lt;&gt;"",O2177&lt;&gt;1),MAX($P$4:P2177)+0.1,""))</f>
        <v/>
      </c>
      <c r="Q2178" s="5">
        <f>ROW()</f>
        <v>2178</v>
      </c>
    </row>
    <row r="2179" spans="1:17" x14ac:dyDescent="0.3">
      <c r="A2179" s="1" t="s">
        <v>43</v>
      </c>
      <c r="B2179" s="5"/>
      <c r="C2179" s="14">
        <f t="shared" si="513"/>
        <v>0</v>
      </c>
      <c r="D2179" s="14">
        <f t="shared" si="513"/>
        <v>0</v>
      </c>
      <c r="E2179" s="14" t="str">
        <f t="shared" si="514"/>
        <v/>
      </c>
      <c r="F2179" s="14">
        <f t="shared" si="515"/>
        <v>4</v>
      </c>
      <c r="G2179" s="14">
        <f t="shared" si="511"/>
        <v>3</v>
      </c>
      <c r="H2179" s="14">
        <f t="shared" si="522"/>
        <v>3</v>
      </c>
      <c r="I2179" s="14">
        <f t="shared" si="522"/>
        <v>1</v>
      </c>
      <c r="J2179" s="14">
        <f t="shared" si="522"/>
        <v>2</v>
      </c>
      <c r="K2179" s="14">
        <f t="shared" si="522"/>
        <v>2</v>
      </c>
      <c r="L2179" s="14" t="str">
        <f t="shared" si="517"/>
        <v>3.3.1.2.2</v>
      </c>
      <c r="M2179" s="15" t="str">
        <f t="shared" si="518"/>
        <v>--</v>
      </c>
      <c r="N2179" s="14" t="str">
        <f t="shared" si="519"/>
        <v/>
      </c>
      <c r="O2179" s="15" t="str">
        <f t="shared" si="512"/>
        <v/>
      </c>
      <c r="P2179" s="15" t="str">
        <f>IF(N2179=1,FLOOR(MAX($P$4:P2178),1)+1,IF(AND(P2178&lt;&gt;"",O2178&lt;&gt;1),MAX($P$4:P2178)+0.1,""))</f>
        <v/>
      </c>
      <c r="Q2179" s="5">
        <f>ROW()</f>
        <v>2179</v>
      </c>
    </row>
    <row r="2180" spans="1:17" x14ac:dyDescent="0.3">
      <c r="A2180" s="1" t="s">
        <v>45</v>
      </c>
      <c r="B2180" s="5"/>
      <c r="C2180" s="14">
        <f t="shared" si="513"/>
        <v>0</v>
      </c>
      <c r="D2180" s="14">
        <f t="shared" si="513"/>
        <v>0</v>
      </c>
      <c r="E2180" s="14" t="str">
        <f t="shared" si="514"/>
        <v/>
      </c>
      <c r="F2180" s="14">
        <f t="shared" si="515"/>
        <v>4</v>
      </c>
      <c r="G2180" s="14">
        <f t="shared" si="511"/>
        <v>3</v>
      </c>
      <c r="H2180" s="14">
        <f t="shared" si="522"/>
        <v>3</v>
      </c>
      <c r="I2180" s="14">
        <f t="shared" si="522"/>
        <v>1</v>
      </c>
      <c r="J2180" s="14">
        <f t="shared" si="522"/>
        <v>2</v>
      </c>
      <c r="K2180" s="14">
        <f t="shared" si="522"/>
        <v>2</v>
      </c>
      <c r="L2180" s="14" t="str">
        <f t="shared" si="517"/>
        <v>3.3.1.2.2</v>
      </c>
      <c r="M2180" s="15" t="str">
        <f t="shared" si="518"/>
        <v>--</v>
      </c>
      <c r="N2180" s="14" t="str">
        <f t="shared" si="519"/>
        <v/>
      </c>
      <c r="O2180" s="15" t="str">
        <f t="shared" si="512"/>
        <v/>
      </c>
      <c r="P2180" s="15" t="str">
        <f>IF(N2180=1,FLOOR(MAX($P$4:P2179),1)+1,IF(AND(P2179&lt;&gt;"",O2179&lt;&gt;1),MAX($P$4:P2179)+0.1,""))</f>
        <v/>
      </c>
      <c r="Q2180" s="5">
        <f>ROW()</f>
        <v>2180</v>
      </c>
    </row>
    <row r="2181" spans="1:17" x14ac:dyDescent="0.3">
      <c r="A2181" s="1" t="s">
        <v>1186</v>
      </c>
      <c r="B2181" s="5"/>
      <c r="C2181" s="14">
        <f t="shared" si="513"/>
        <v>0</v>
      </c>
      <c r="D2181" s="14">
        <f t="shared" si="513"/>
        <v>0</v>
      </c>
      <c r="E2181" s="14" t="str">
        <f t="shared" si="514"/>
        <v/>
      </c>
      <c r="F2181" s="14">
        <f t="shared" si="515"/>
        <v>4</v>
      </c>
      <c r="G2181" s="14">
        <f t="shared" ref="G2181:G2244" si="523">G2180+IF(NOT(ISERROR(FIND("&lt;PRT&gt;",A2181))),1,0)</f>
        <v>3</v>
      </c>
      <c r="H2181" s="14">
        <f t="shared" si="522"/>
        <v>3</v>
      </c>
      <c r="I2181" s="14">
        <f t="shared" si="522"/>
        <v>1</v>
      </c>
      <c r="J2181" s="14">
        <f t="shared" si="522"/>
        <v>2</v>
      </c>
      <c r="K2181" s="14">
        <f t="shared" si="522"/>
        <v>2</v>
      </c>
      <c r="L2181" s="14" t="str">
        <f t="shared" si="517"/>
        <v>3.3.1.2.2</v>
      </c>
      <c r="M2181" s="15" t="str">
        <f t="shared" si="518"/>
        <v>--</v>
      </c>
      <c r="N2181" s="14" t="str">
        <f t="shared" si="519"/>
        <v/>
      </c>
      <c r="O2181" s="15" t="str">
        <f t="shared" ref="O2181:O2244" si="524">IF(ISERROR(FIND(O$4,$A2181)),"",1)</f>
        <v/>
      </c>
      <c r="P2181" s="15" t="str">
        <f>IF(N2181=1,FLOOR(MAX($P$4:P2180),1)+1,IF(AND(P2180&lt;&gt;"",O2180&lt;&gt;1),MAX($P$4:P2180)+0.1,""))</f>
        <v/>
      </c>
      <c r="Q2181" s="5">
        <f>ROW()</f>
        <v>2181</v>
      </c>
    </row>
    <row r="2182" spans="1:17" x14ac:dyDescent="0.3">
      <c r="A2182" s="1" t="s">
        <v>1189</v>
      </c>
      <c r="B2182" s="5"/>
      <c r="C2182" s="14">
        <f t="shared" ref="C2182:D2245" si="525">(LEN($A2182)-LEN(SUBSTITUTE($A2182,C$3,"")))/LEN(C$3)</f>
        <v>0</v>
      </c>
      <c r="D2182" s="14">
        <f t="shared" si="525"/>
        <v>0</v>
      </c>
      <c r="E2182" s="14" t="str">
        <f t="shared" ref="E2182:E2245" si="526">IF(AND(C2182&gt;0,D2182&gt;0),IF(FIND(D$3,A2182)&gt;FIND(C$3,A2182),"WARNING","OK"),"")</f>
        <v/>
      </c>
      <c r="F2182" s="14">
        <f t="shared" ref="F2182:F2245" si="527">F2181+C2182-D2182</f>
        <v>4</v>
      </c>
      <c r="G2182" s="14">
        <f t="shared" si="523"/>
        <v>3</v>
      </c>
      <c r="H2182" s="14">
        <f t="shared" ref="H2182:K2197" si="528">IF(G2182&lt;&gt;G2181,0,IF(AND(($F2181-$D2182)=(H$3-1),$F2182=H$3),H2181+1,H2181))</f>
        <v>3</v>
      </c>
      <c r="I2182" s="14">
        <f t="shared" si="528"/>
        <v>1</v>
      </c>
      <c r="J2182" s="14">
        <f t="shared" si="528"/>
        <v>2</v>
      </c>
      <c r="K2182" s="14">
        <f t="shared" si="528"/>
        <v>2</v>
      </c>
      <c r="L2182" s="14" t="str">
        <f t="shared" ref="L2182:L2245" si="529">SUBSTITUTE(G2182&amp;"."&amp;H2182&amp;"."&amp;I2182&amp;"."&amp;J2182&amp;"."&amp;K2182,".0","")</f>
        <v>3.3.1.2.2</v>
      </c>
      <c r="M2182" s="15" t="str">
        <f t="shared" ref="M2182:M2245" si="530">IF(ISERROR(FIND("&lt;SPT&gt;&lt;TTL&gt;",A2182)),"--",SUBSTITUTE(SUBSTITUTE(MID(A2182&amp;A2183,FIND("&lt;SPT&gt;&lt;TTL&gt;",A2182&amp;A2183)+10,FIND("&lt;/TTL&gt;",A2182&amp;A2183)-FIND("&lt;SPT&gt;&lt;TTL&gt;",A2182&amp;A2183)-10),"&lt;SUB&gt;",""),"&lt;/SUB&gt;",""))</f>
        <v>--</v>
      </c>
      <c r="N2182" s="14" t="str">
        <f t="shared" ref="N2182:N2245" si="531">IF(ISERROR(FIND(N$4,UPPER($A2182))),"",1)</f>
        <v/>
      </c>
      <c r="O2182" s="15" t="str">
        <f t="shared" si="524"/>
        <v/>
      </c>
      <c r="P2182" s="15" t="str">
        <f>IF(N2182=1,FLOOR(MAX($P$4:P2181),1)+1,IF(AND(P2181&lt;&gt;"",O2181&lt;&gt;1),MAX($P$4:P2181)+0.1,""))</f>
        <v/>
      </c>
      <c r="Q2182" s="5">
        <f>ROW()</f>
        <v>2182</v>
      </c>
    </row>
    <row r="2183" spans="1:17" x14ac:dyDescent="0.3">
      <c r="A2183" s="1" t="s">
        <v>1202</v>
      </c>
      <c r="B2183" s="5"/>
      <c r="C2183" s="14">
        <f t="shared" si="525"/>
        <v>0</v>
      </c>
      <c r="D2183" s="14">
        <f t="shared" si="525"/>
        <v>0</v>
      </c>
      <c r="E2183" s="14" t="str">
        <f t="shared" si="526"/>
        <v/>
      </c>
      <c r="F2183" s="14">
        <f t="shared" si="527"/>
        <v>4</v>
      </c>
      <c r="G2183" s="14">
        <f t="shared" si="523"/>
        <v>3</v>
      </c>
      <c r="H2183" s="14">
        <f t="shared" si="528"/>
        <v>3</v>
      </c>
      <c r="I2183" s="14">
        <f t="shared" si="528"/>
        <v>1</v>
      </c>
      <c r="J2183" s="14">
        <f t="shared" si="528"/>
        <v>2</v>
      </c>
      <c r="K2183" s="14">
        <f t="shared" si="528"/>
        <v>2</v>
      </c>
      <c r="L2183" s="14" t="str">
        <f t="shared" si="529"/>
        <v>3.3.1.2.2</v>
      </c>
      <c r="M2183" s="15" t="str">
        <f t="shared" si="530"/>
        <v>--</v>
      </c>
      <c r="N2183" s="14" t="str">
        <f t="shared" si="531"/>
        <v/>
      </c>
      <c r="O2183" s="15" t="str">
        <f t="shared" si="524"/>
        <v/>
      </c>
      <c r="P2183" s="15" t="str">
        <f>IF(N2183=1,FLOOR(MAX($P$4:P2182),1)+1,IF(AND(P2182&lt;&gt;"",O2182&lt;&gt;1),MAX($P$4:P2182)+0.1,""))</f>
        <v/>
      </c>
      <c r="Q2183" s="5">
        <f>ROW()</f>
        <v>2183</v>
      </c>
    </row>
    <row r="2184" spans="1:17" x14ac:dyDescent="0.3">
      <c r="A2184" s="1" t="s">
        <v>43</v>
      </c>
      <c r="B2184" s="5"/>
      <c r="C2184" s="14">
        <f t="shared" si="525"/>
        <v>0</v>
      </c>
      <c r="D2184" s="14">
        <f t="shared" si="525"/>
        <v>0</v>
      </c>
      <c r="E2184" s="14" t="str">
        <f t="shared" si="526"/>
        <v/>
      </c>
      <c r="F2184" s="14">
        <f t="shared" si="527"/>
        <v>4</v>
      </c>
      <c r="G2184" s="14">
        <f t="shared" si="523"/>
        <v>3</v>
      </c>
      <c r="H2184" s="14">
        <f t="shared" si="528"/>
        <v>3</v>
      </c>
      <c r="I2184" s="14">
        <f t="shared" si="528"/>
        <v>1</v>
      </c>
      <c r="J2184" s="14">
        <f t="shared" si="528"/>
        <v>2</v>
      </c>
      <c r="K2184" s="14">
        <f t="shared" si="528"/>
        <v>2</v>
      </c>
      <c r="L2184" s="14" t="str">
        <f t="shared" si="529"/>
        <v>3.3.1.2.2</v>
      </c>
      <c r="M2184" s="15" t="str">
        <f t="shared" si="530"/>
        <v>--</v>
      </c>
      <c r="N2184" s="14" t="str">
        <f t="shared" si="531"/>
        <v/>
      </c>
      <c r="O2184" s="15" t="str">
        <f t="shared" si="524"/>
        <v/>
      </c>
      <c r="P2184" s="15" t="str">
        <f>IF(N2184=1,FLOOR(MAX($P$4:P2183),1)+1,IF(AND(P2183&lt;&gt;"",O2183&lt;&gt;1),MAX($P$4:P2183)+0.1,""))</f>
        <v/>
      </c>
      <c r="Q2184" s="5">
        <f>ROW()</f>
        <v>2184</v>
      </c>
    </row>
    <row r="2185" spans="1:17" x14ac:dyDescent="0.3">
      <c r="A2185" s="1" t="s">
        <v>1189</v>
      </c>
      <c r="B2185" s="5"/>
      <c r="C2185" s="14">
        <f t="shared" si="525"/>
        <v>0</v>
      </c>
      <c r="D2185" s="14">
        <f t="shared" si="525"/>
        <v>0</v>
      </c>
      <c r="E2185" s="14" t="str">
        <f t="shared" si="526"/>
        <v/>
      </c>
      <c r="F2185" s="14">
        <f t="shared" si="527"/>
        <v>4</v>
      </c>
      <c r="G2185" s="14">
        <f t="shared" si="523"/>
        <v>3</v>
      </c>
      <c r="H2185" s="14">
        <f t="shared" si="528"/>
        <v>3</v>
      </c>
      <c r="I2185" s="14">
        <f t="shared" si="528"/>
        <v>1</v>
      </c>
      <c r="J2185" s="14">
        <f t="shared" si="528"/>
        <v>2</v>
      </c>
      <c r="K2185" s="14">
        <f t="shared" si="528"/>
        <v>2</v>
      </c>
      <c r="L2185" s="14" t="str">
        <f t="shared" si="529"/>
        <v>3.3.1.2.2</v>
      </c>
      <c r="M2185" s="15" t="str">
        <f t="shared" si="530"/>
        <v>--</v>
      </c>
      <c r="N2185" s="14" t="str">
        <f t="shared" si="531"/>
        <v/>
      </c>
      <c r="O2185" s="15" t="str">
        <f t="shared" si="524"/>
        <v/>
      </c>
      <c r="P2185" s="15" t="str">
        <f>IF(N2185=1,FLOOR(MAX($P$4:P2184),1)+1,IF(AND(P2184&lt;&gt;"",O2184&lt;&gt;1),MAX($P$4:P2184)+0.1,""))</f>
        <v/>
      </c>
      <c r="Q2185" s="5">
        <f>ROW()</f>
        <v>2185</v>
      </c>
    </row>
    <row r="2186" spans="1:17" x14ac:dyDescent="0.3">
      <c r="A2186" s="1" t="s">
        <v>1200</v>
      </c>
      <c r="B2186" s="5"/>
      <c r="C2186" s="14">
        <f t="shared" si="525"/>
        <v>0</v>
      </c>
      <c r="D2186" s="14">
        <f t="shared" si="525"/>
        <v>0</v>
      </c>
      <c r="E2186" s="14" t="str">
        <f t="shared" si="526"/>
        <v/>
      </c>
      <c r="F2186" s="14">
        <f t="shared" si="527"/>
        <v>4</v>
      </c>
      <c r="G2186" s="14">
        <f t="shared" si="523"/>
        <v>3</v>
      </c>
      <c r="H2186" s="14">
        <f t="shared" si="528"/>
        <v>3</v>
      </c>
      <c r="I2186" s="14">
        <f t="shared" si="528"/>
        <v>1</v>
      </c>
      <c r="J2186" s="14">
        <f t="shared" si="528"/>
        <v>2</v>
      </c>
      <c r="K2186" s="14">
        <f t="shared" si="528"/>
        <v>2</v>
      </c>
      <c r="L2186" s="14" t="str">
        <f t="shared" si="529"/>
        <v>3.3.1.2.2</v>
      </c>
      <c r="M2186" s="15" t="str">
        <f t="shared" si="530"/>
        <v>--</v>
      </c>
      <c r="N2186" s="14" t="str">
        <f t="shared" si="531"/>
        <v/>
      </c>
      <c r="O2186" s="15" t="str">
        <f t="shared" si="524"/>
        <v/>
      </c>
      <c r="P2186" s="15" t="str">
        <f>IF(N2186=1,FLOOR(MAX($P$4:P2185),1)+1,IF(AND(P2185&lt;&gt;"",O2185&lt;&gt;1),MAX($P$4:P2185)+0.1,""))</f>
        <v/>
      </c>
      <c r="Q2186" s="5">
        <f>ROW()</f>
        <v>2186</v>
      </c>
    </row>
    <row r="2187" spans="1:17" x14ac:dyDescent="0.3">
      <c r="A2187" s="1" t="s">
        <v>43</v>
      </c>
      <c r="B2187" s="5"/>
      <c r="C2187" s="14">
        <f t="shared" si="525"/>
        <v>0</v>
      </c>
      <c r="D2187" s="14">
        <f t="shared" si="525"/>
        <v>0</v>
      </c>
      <c r="E2187" s="14" t="str">
        <f t="shared" si="526"/>
        <v/>
      </c>
      <c r="F2187" s="14">
        <f t="shared" si="527"/>
        <v>4</v>
      </c>
      <c r="G2187" s="14">
        <f t="shared" si="523"/>
        <v>3</v>
      </c>
      <c r="H2187" s="14">
        <f t="shared" si="528"/>
        <v>3</v>
      </c>
      <c r="I2187" s="14">
        <f t="shared" si="528"/>
        <v>1</v>
      </c>
      <c r="J2187" s="14">
        <f t="shared" si="528"/>
        <v>2</v>
      </c>
      <c r="K2187" s="14">
        <f t="shared" si="528"/>
        <v>2</v>
      </c>
      <c r="L2187" s="14" t="str">
        <f t="shared" si="529"/>
        <v>3.3.1.2.2</v>
      </c>
      <c r="M2187" s="15" t="str">
        <f t="shared" si="530"/>
        <v>--</v>
      </c>
      <c r="N2187" s="14" t="str">
        <f t="shared" si="531"/>
        <v/>
      </c>
      <c r="O2187" s="15" t="str">
        <f t="shared" si="524"/>
        <v/>
      </c>
      <c r="P2187" s="15" t="str">
        <f>IF(N2187=1,FLOOR(MAX($P$4:P2186),1)+1,IF(AND(P2186&lt;&gt;"",O2186&lt;&gt;1),MAX($P$4:P2186)+0.1,""))</f>
        <v/>
      </c>
      <c r="Q2187" s="5">
        <f>ROW()</f>
        <v>2187</v>
      </c>
    </row>
    <row r="2188" spans="1:17" x14ac:dyDescent="0.3">
      <c r="A2188" s="1" t="s">
        <v>45</v>
      </c>
      <c r="B2188" s="5"/>
      <c r="C2188" s="14">
        <f t="shared" si="525"/>
        <v>0</v>
      </c>
      <c r="D2188" s="14">
        <f t="shared" si="525"/>
        <v>0</v>
      </c>
      <c r="E2188" s="14" t="str">
        <f t="shared" si="526"/>
        <v/>
      </c>
      <c r="F2188" s="14">
        <f t="shared" si="527"/>
        <v>4</v>
      </c>
      <c r="G2188" s="14">
        <f t="shared" si="523"/>
        <v>3</v>
      </c>
      <c r="H2188" s="14">
        <f t="shared" si="528"/>
        <v>3</v>
      </c>
      <c r="I2188" s="14">
        <f t="shared" si="528"/>
        <v>1</v>
      </c>
      <c r="J2188" s="14">
        <f t="shared" si="528"/>
        <v>2</v>
      </c>
      <c r="K2188" s="14">
        <f t="shared" si="528"/>
        <v>2</v>
      </c>
      <c r="L2188" s="14" t="str">
        <f t="shared" si="529"/>
        <v>3.3.1.2.2</v>
      </c>
      <c r="M2188" s="15" t="str">
        <f t="shared" si="530"/>
        <v>--</v>
      </c>
      <c r="N2188" s="14" t="str">
        <f t="shared" si="531"/>
        <v/>
      </c>
      <c r="O2188" s="15" t="str">
        <f t="shared" si="524"/>
        <v/>
      </c>
      <c r="P2188" s="15" t="str">
        <f>IF(N2188=1,FLOOR(MAX($P$4:P2187),1)+1,IF(AND(P2187&lt;&gt;"",O2187&lt;&gt;1),MAX($P$4:P2187)+0.1,""))</f>
        <v/>
      </c>
      <c r="Q2188" s="5">
        <f>ROW()</f>
        <v>2188</v>
      </c>
    </row>
    <row r="2189" spans="1:17" x14ac:dyDescent="0.3">
      <c r="A2189" s="1" t="s">
        <v>1227</v>
      </c>
      <c r="B2189" s="5"/>
      <c r="C2189" s="14">
        <f t="shared" si="525"/>
        <v>0</v>
      </c>
      <c r="D2189" s="14">
        <f t="shared" si="525"/>
        <v>0</v>
      </c>
      <c r="E2189" s="14" t="str">
        <f t="shared" si="526"/>
        <v/>
      </c>
      <c r="F2189" s="14">
        <f t="shared" si="527"/>
        <v>4</v>
      </c>
      <c r="G2189" s="14">
        <f t="shared" si="523"/>
        <v>3</v>
      </c>
      <c r="H2189" s="14">
        <f t="shared" si="528"/>
        <v>3</v>
      </c>
      <c r="I2189" s="14">
        <f t="shared" si="528"/>
        <v>1</v>
      </c>
      <c r="J2189" s="14">
        <f t="shared" si="528"/>
        <v>2</v>
      </c>
      <c r="K2189" s="14">
        <f t="shared" si="528"/>
        <v>2</v>
      </c>
      <c r="L2189" s="14" t="str">
        <f t="shared" si="529"/>
        <v>3.3.1.2.2</v>
      </c>
      <c r="M2189" s="15" t="str">
        <f t="shared" si="530"/>
        <v>--</v>
      </c>
      <c r="N2189" s="14" t="str">
        <f t="shared" si="531"/>
        <v/>
      </c>
      <c r="O2189" s="15" t="str">
        <f t="shared" si="524"/>
        <v/>
      </c>
      <c r="P2189" s="15" t="str">
        <f>IF(N2189=1,FLOOR(MAX($P$4:P2188),1)+1,IF(AND(P2188&lt;&gt;"",O2188&lt;&gt;1),MAX($P$4:P2188)+0.1,""))</f>
        <v/>
      </c>
      <c r="Q2189" s="5">
        <f>ROW()</f>
        <v>2189</v>
      </c>
    </row>
    <row r="2190" spans="1:17" x14ac:dyDescent="0.3">
      <c r="A2190" s="1" t="s">
        <v>1189</v>
      </c>
      <c r="B2190" s="5"/>
      <c r="C2190" s="14">
        <f t="shared" si="525"/>
        <v>0</v>
      </c>
      <c r="D2190" s="14">
        <f t="shared" si="525"/>
        <v>0</v>
      </c>
      <c r="E2190" s="14" t="str">
        <f t="shared" si="526"/>
        <v/>
      </c>
      <c r="F2190" s="14">
        <f t="shared" si="527"/>
        <v>4</v>
      </c>
      <c r="G2190" s="14">
        <f t="shared" si="523"/>
        <v>3</v>
      </c>
      <c r="H2190" s="14">
        <f t="shared" si="528"/>
        <v>3</v>
      </c>
      <c r="I2190" s="14">
        <f t="shared" si="528"/>
        <v>1</v>
      </c>
      <c r="J2190" s="14">
        <f t="shared" si="528"/>
        <v>2</v>
      </c>
      <c r="K2190" s="14">
        <f t="shared" si="528"/>
        <v>2</v>
      </c>
      <c r="L2190" s="14" t="str">
        <f t="shared" si="529"/>
        <v>3.3.1.2.2</v>
      </c>
      <c r="M2190" s="15" t="str">
        <f t="shared" si="530"/>
        <v>--</v>
      </c>
      <c r="N2190" s="14" t="str">
        <f t="shared" si="531"/>
        <v/>
      </c>
      <c r="O2190" s="15" t="str">
        <f t="shared" si="524"/>
        <v/>
      </c>
      <c r="P2190" s="15" t="str">
        <f>IF(N2190=1,FLOOR(MAX($P$4:P2189),1)+1,IF(AND(P2189&lt;&gt;"",O2189&lt;&gt;1),MAX($P$4:P2189)+0.1,""))</f>
        <v/>
      </c>
      <c r="Q2190" s="5">
        <f>ROW()</f>
        <v>2190</v>
      </c>
    </row>
    <row r="2191" spans="1:17" x14ac:dyDescent="0.3">
      <c r="A2191" s="1" t="s">
        <v>1204</v>
      </c>
      <c r="B2191" s="5"/>
      <c r="C2191" s="14">
        <f t="shared" si="525"/>
        <v>0</v>
      </c>
      <c r="D2191" s="14">
        <f t="shared" si="525"/>
        <v>0</v>
      </c>
      <c r="E2191" s="14" t="str">
        <f t="shared" si="526"/>
        <v/>
      </c>
      <c r="F2191" s="14">
        <f t="shared" si="527"/>
        <v>4</v>
      </c>
      <c r="G2191" s="14">
        <f t="shared" si="523"/>
        <v>3</v>
      </c>
      <c r="H2191" s="14">
        <f t="shared" si="528"/>
        <v>3</v>
      </c>
      <c r="I2191" s="14">
        <f t="shared" si="528"/>
        <v>1</v>
      </c>
      <c r="J2191" s="14">
        <f t="shared" si="528"/>
        <v>2</v>
      </c>
      <c r="K2191" s="14">
        <f t="shared" si="528"/>
        <v>2</v>
      </c>
      <c r="L2191" s="14" t="str">
        <f t="shared" si="529"/>
        <v>3.3.1.2.2</v>
      </c>
      <c r="M2191" s="15" t="str">
        <f t="shared" si="530"/>
        <v>--</v>
      </c>
      <c r="N2191" s="14" t="str">
        <f t="shared" si="531"/>
        <v/>
      </c>
      <c r="O2191" s="15" t="str">
        <f t="shared" si="524"/>
        <v/>
      </c>
      <c r="P2191" s="15" t="str">
        <f>IF(N2191=1,FLOOR(MAX($P$4:P2190),1)+1,IF(AND(P2190&lt;&gt;"",O2190&lt;&gt;1),MAX($P$4:P2190)+0.1,""))</f>
        <v/>
      </c>
      <c r="Q2191" s="5">
        <f>ROW()</f>
        <v>2191</v>
      </c>
    </row>
    <row r="2192" spans="1:17" x14ac:dyDescent="0.3">
      <c r="A2192" s="1" t="s">
        <v>43</v>
      </c>
      <c r="B2192" s="5"/>
      <c r="C2192" s="14">
        <f t="shared" si="525"/>
        <v>0</v>
      </c>
      <c r="D2192" s="14">
        <f t="shared" si="525"/>
        <v>0</v>
      </c>
      <c r="E2192" s="14" t="str">
        <f t="shared" si="526"/>
        <v/>
      </c>
      <c r="F2192" s="14">
        <f t="shared" si="527"/>
        <v>4</v>
      </c>
      <c r="G2192" s="14">
        <f t="shared" si="523"/>
        <v>3</v>
      </c>
      <c r="H2192" s="14">
        <f t="shared" si="528"/>
        <v>3</v>
      </c>
      <c r="I2192" s="14">
        <f t="shared" si="528"/>
        <v>1</v>
      </c>
      <c r="J2192" s="14">
        <f t="shared" si="528"/>
        <v>2</v>
      </c>
      <c r="K2192" s="14">
        <f t="shared" si="528"/>
        <v>2</v>
      </c>
      <c r="L2192" s="14" t="str">
        <f t="shared" si="529"/>
        <v>3.3.1.2.2</v>
      </c>
      <c r="M2192" s="15" t="str">
        <f t="shared" si="530"/>
        <v>--</v>
      </c>
      <c r="N2192" s="14" t="str">
        <f t="shared" si="531"/>
        <v/>
      </c>
      <c r="O2192" s="15" t="str">
        <f t="shared" si="524"/>
        <v/>
      </c>
      <c r="P2192" s="15" t="str">
        <f>IF(N2192=1,FLOOR(MAX($P$4:P2191),1)+1,IF(AND(P2191&lt;&gt;"",O2191&lt;&gt;1),MAX($P$4:P2191)+0.1,""))</f>
        <v/>
      </c>
      <c r="Q2192" s="5">
        <f>ROW()</f>
        <v>2192</v>
      </c>
    </row>
    <row r="2193" spans="1:17" x14ac:dyDescent="0.3">
      <c r="A2193" s="1" t="s">
        <v>1189</v>
      </c>
      <c r="B2193" s="5"/>
      <c r="C2193" s="14">
        <f t="shared" si="525"/>
        <v>0</v>
      </c>
      <c r="D2193" s="14">
        <f t="shared" si="525"/>
        <v>0</v>
      </c>
      <c r="E2193" s="14" t="str">
        <f t="shared" si="526"/>
        <v/>
      </c>
      <c r="F2193" s="14">
        <f t="shared" si="527"/>
        <v>4</v>
      </c>
      <c r="G2193" s="14">
        <f t="shared" si="523"/>
        <v>3</v>
      </c>
      <c r="H2193" s="14">
        <f t="shared" si="528"/>
        <v>3</v>
      </c>
      <c r="I2193" s="14">
        <f t="shared" si="528"/>
        <v>1</v>
      </c>
      <c r="J2193" s="14">
        <f t="shared" si="528"/>
        <v>2</v>
      </c>
      <c r="K2193" s="14">
        <f t="shared" si="528"/>
        <v>2</v>
      </c>
      <c r="L2193" s="14" t="str">
        <f t="shared" si="529"/>
        <v>3.3.1.2.2</v>
      </c>
      <c r="M2193" s="15" t="str">
        <f t="shared" si="530"/>
        <v>--</v>
      </c>
      <c r="N2193" s="14" t="str">
        <f t="shared" si="531"/>
        <v/>
      </c>
      <c r="O2193" s="15" t="str">
        <f t="shared" si="524"/>
        <v/>
      </c>
      <c r="P2193" s="15" t="str">
        <f>IF(N2193=1,FLOOR(MAX($P$4:P2192),1)+1,IF(AND(P2192&lt;&gt;"",O2192&lt;&gt;1),MAX($P$4:P2192)+0.1,""))</f>
        <v/>
      </c>
      <c r="Q2193" s="5">
        <f>ROW()</f>
        <v>2193</v>
      </c>
    </row>
    <row r="2194" spans="1:17" x14ac:dyDescent="0.3">
      <c r="A2194" s="1" t="s">
        <v>1205</v>
      </c>
      <c r="B2194" s="5"/>
      <c r="C2194" s="14">
        <f t="shared" si="525"/>
        <v>0</v>
      </c>
      <c r="D2194" s="14">
        <f t="shared" si="525"/>
        <v>0</v>
      </c>
      <c r="E2194" s="14" t="str">
        <f t="shared" si="526"/>
        <v/>
      </c>
      <c r="F2194" s="14">
        <f t="shared" si="527"/>
        <v>4</v>
      </c>
      <c r="G2194" s="14">
        <f t="shared" si="523"/>
        <v>3</v>
      </c>
      <c r="H2194" s="14">
        <f t="shared" si="528"/>
        <v>3</v>
      </c>
      <c r="I2194" s="14">
        <f t="shared" si="528"/>
        <v>1</v>
      </c>
      <c r="J2194" s="14">
        <f t="shared" si="528"/>
        <v>2</v>
      </c>
      <c r="K2194" s="14">
        <f t="shared" si="528"/>
        <v>2</v>
      </c>
      <c r="L2194" s="14" t="str">
        <f t="shared" si="529"/>
        <v>3.3.1.2.2</v>
      </c>
      <c r="M2194" s="15" t="str">
        <f t="shared" si="530"/>
        <v>--</v>
      </c>
      <c r="N2194" s="14" t="str">
        <f t="shared" si="531"/>
        <v/>
      </c>
      <c r="O2194" s="15" t="str">
        <f t="shared" si="524"/>
        <v/>
      </c>
      <c r="P2194" s="15" t="str">
        <f>IF(N2194=1,FLOOR(MAX($P$4:P2193),1)+1,IF(AND(P2193&lt;&gt;"",O2193&lt;&gt;1),MAX($P$4:P2193)+0.1,""))</f>
        <v/>
      </c>
      <c r="Q2194" s="5">
        <f>ROW()</f>
        <v>2194</v>
      </c>
    </row>
    <row r="2195" spans="1:17" x14ac:dyDescent="0.3">
      <c r="A2195" s="1" t="s">
        <v>43</v>
      </c>
      <c r="B2195" s="5"/>
      <c r="C2195" s="14">
        <f t="shared" si="525"/>
        <v>0</v>
      </c>
      <c r="D2195" s="14">
        <f t="shared" si="525"/>
        <v>0</v>
      </c>
      <c r="E2195" s="14" t="str">
        <f t="shared" si="526"/>
        <v/>
      </c>
      <c r="F2195" s="14">
        <f t="shared" si="527"/>
        <v>4</v>
      </c>
      <c r="G2195" s="14">
        <f t="shared" si="523"/>
        <v>3</v>
      </c>
      <c r="H2195" s="14">
        <f t="shared" si="528"/>
        <v>3</v>
      </c>
      <c r="I2195" s="14">
        <f t="shared" si="528"/>
        <v>1</v>
      </c>
      <c r="J2195" s="14">
        <f t="shared" si="528"/>
        <v>2</v>
      </c>
      <c r="K2195" s="14">
        <f t="shared" si="528"/>
        <v>2</v>
      </c>
      <c r="L2195" s="14" t="str">
        <f t="shared" si="529"/>
        <v>3.3.1.2.2</v>
      </c>
      <c r="M2195" s="15" t="str">
        <f t="shared" si="530"/>
        <v>--</v>
      </c>
      <c r="N2195" s="14" t="str">
        <f t="shared" si="531"/>
        <v/>
      </c>
      <c r="O2195" s="15" t="str">
        <f t="shared" si="524"/>
        <v/>
      </c>
      <c r="P2195" s="15" t="str">
        <f>IF(N2195=1,FLOOR(MAX($P$4:P2194),1)+1,IF(AND(P2194&lt;&gt;"",O2194&lt;&gt;1),MAX($P$4:P2194)+0.1,""))</f>
        <v/>
      </c>
      <c r="Q2195" s="5">
        <f>ROW()</f>
        <v>2195</v>
      </c>
    </row>
    <row r="2196" spans="1:17" x14ac:dyDescent="0.3">
      <c r="A2196" s="1" t="s">
        <v>45</v>
      </c>
      <c r="B2196" s="5"/>
      <c r="C2196" s="14">
        <f t="shared" si="525"/>
        <v>0</v>
      </c>
      <c r="D2196" s="14">
        <f t="shared" si="525"/>
        <v>0</v>
      </c>
      <c r="E2196" s="14" t="str">
        <f t="shared" si="526"/>
        <v/>
      </c>
      <c r="F2196" s="14">
        <f t="shared" si="527"/>
        <v>4</v>
      </c>
      <c r="G2196" s="14">
        <f t="shared" si="523"/>
        <v>3</v>
      </c>
      <c r="H2196" s="14">
        <f t="shared" si="528"/>
        <v>3</v>
      </c>
      <c r="I2196" s="14">
        <f t="shared" si="528"/>
        <v>1</v>
      </c>
      <c r="J2196" s="14">
        <f t="shared" si="528"/>
        <v>2</v>
      </c>
      <c r="K2196" s="14">
        <f t="shared" si="528"/>
        <v>2</v>
      </c>
      <c r="L2196" s="14" t="str">
        <f t="shared" si="529"/>
        <v>3.3.1.2.2</v>
      </c>
      <c r="M2196" s="15" t="str">
        <f t="shared" si="530"/>
        <v>--</v>
      </c>
      <c r="N2196" s="14" t="str">
        <f t="shared" si="531"/>
        <v/>
      </c>
      <c r="O2196" s="15" t="str">
        <f t="shared" si="524"/>
        <v/>
      </c>
      <c r="P2196" s="15" t="str">
        <f>IF(N2196=1,FLOOR(MAX($P$4:P2195),1)+1,IF(AND(P2195&lt;&gt;"",O2195&lt;&gt;1),MAX($P$4:P2195)+0.1,""))</f>
        <v/>
      </c>
      <c r="Q2196" s="5">
        <f>ROW()</f>
        <v>2196</v>
      </c>
    </row>
    <row r="2197" spans="1:17" x14ac:dyDescent="0.3">
      <c r="A2197" s="1" t="s">
        <v>1228</v>
      </c>
      <c r="B2197" s="5"/>
      <c r="C2197" s="14">
        <f t="shared" si="525"/>
        <v>0</v>
      </c>
      <c r="D2197" s="14">
        <f t="shared" si="525"/>
        <v>0</v>
      </c>
      <c r="E2197" s="14" t="str">
        <f t="shared" si="526"/>
        <v/>
      </c>
      <c r="F2197" s="14">
        <f t="shared" si="527"/>
        <v>4</v>
      </c>
      <c r="G2197" s="14">
        <f t="shared" si="523"/>
        <v>3</v>
      </c>
      <c r="H2197" s="14">
        <f t="shared" si="528"/>
        <v>3</v>
      </c>
      <c r="I2197" s="14">
        <f t="shared" si="528"/>
        <v>1</v>
      </c>
      <c r="J2197" s="14">
        <f t="shared" si="528"/>
        <v>2</v>
      </c>
      <c r="K2197" s="14">
        <f t="shared" si="528"/>
        <v>2</v>
      </c>
      <c r="L2197" s="14" t="str">
        <f t="shared" si="529"/>
        <v>3.3.1.2.2</v>
      </c>
      <c r="M2197" s="15" t="str">
        <f t="shared" si="530"/>
        <v>--</v>
      </c>
      <c r="N2197" s="14" t="str">
        <f t="shared" si="531"/>
        <v/>
      </c>
      <c r="O2197" s="15" t="str">
        <f t="shared" si="524"/>
        <v/>
      </c>
      <c r="P2197" s="15" t="str">
        <f>IF(N2197=1,FLOOR(MAX($P$4:P2196),1)+1,IF(AND(P2196&lt;&gt;"",O2196&lt;&gt;1),MAX($P$4:P2196)+0.1,""))</f>
        <v/>
      </c>
      <c r="Q2197" s="5">
        <f>ROW()</f>
        <v>2197</v>
      </c>
    </row>
    <row r="2198" spans="1:17" x14ac:dyDescent="0.3">
      <c r="A2198" s="1" t="s">
        <v>1187</v>
      </c>
      <c r="B2198" s="5"/>
      <c r="C2198" s="14">
        <f t="shared" si="525"/>
        <v>0</v>
      </c>
      <c r="D2198" s="14">
        <f t="shared" si="525"/>
        <v>0</v>
      </c>
      <c r="E2198" s="14" t="str">
        <f t="shared" si="526"/>
        <v/>
      </c>
      <c r="F2198" s="14">
        <f t="shared" si="527"/>
        <v>4</v>
      </c>
      <c r="G2198" s="14">
        <f t="shared" si="523"/>
        <v>3</v>
      </c>
      <c r="H2198" s="14">
        <f t="shared" ref="H2198:K2213" si="532">IF(G2198&lt;&gt;G2197,0,IF(AND(($F2197-$D2198)=(H$3-1),$F2198=H$3),H2197+1,H2197))</f>
        <v>3</v>
      </c>
      <c r="I2198" s="14">
        <f t="shared" si="532"/>
        <v>1</v>
      </c>
      <c r="J2198" s="14">
        <f t="shared" si="532"/>
        <v>2</v>
      </c>
      <c r="K2198" s="14">
        <f t="shared" si="532"/>
        <v>2</v>
      </c>
      <c r="L2198" s="14" t="str">
        <f t="shared" si="529"/>
        <v>3.3.1.2.2</v>
      </c>
      <c r="M2198" s="15" t="str">
        <f t="shared" si="530"/>
        <v>--</v>
      </c>
      <c r="N2198" s="14" t="str">
        <f t="shared" si="531"/>
        <v/>
      </c>
      <c r="O2198" s="15" t="str">
        <f t="shared" si="524"/>
        <v/>
      </c>
      <c r="P2198" s="15" t="str">
        <f>IF(N2198=1,FLOOR(MAX($P$4:P2197),1)+1,IF(AND(P2197&lt;&gt;"",O2197&lt;&gt;1),MAX($P$4:P2197)+0.1,""))</f>
        <v/>
      </c>
      <c r="Q2198" s="5">
        <f>ROW()</f>
        <v>2198</v>
      </c>
    </row>
    <row r="2199" spans="1:17" x14ac:dyDescent="0.3">
      <c r="A2199" s="1" t="s">
        <v>1229</v>
      </c>
      <c r="B2199" s="5"/>
      <c r="C2199" s="14">
        <f t="shared" si="525"/>
        <v>0</v>
      </c>
      <c r="D2199" s="14">
        <f t="shared" si="525"/>
        <v>0</v>
      </c>
      <c r="E2199" s="14" t="str">
        <f t="shared" si="526"/>
        <v/>
      </c>
      <c r="F2199" s="14">
        <f t="shared" si="527"/>
        <v>4</v>
      </c>
      <c r="G2199" s="14">
        <f t="shared" si="523"/>
        <v>3</v>
      </c>
      <c r="H2199" s="14">
        <f t="shared" si="532"/>
        <v>3</v>
      </c>
      <c r="I2199" s="14">
        <f t="shared" si="532"/>
        <v>1</v>
      </c>
      <c r="J2199" s="14">
        <f t="shared" si="532"/>
        <v>2</v>
      </c>
      <c r="K2199" s="14">
        <f t="shared" si="532"/>
        <v>2</v>
      </c>
      <c r="L2199" s="14" t="str">
        <f t="shared" si="529"/>
        <v>3.3.1.2.2</v>
      </c>
      <c r="M2199" s="15" t="str">
        <f t="shared" si="530"/>
        <v>--</v>
      </c>
      <c r="N2199" s="14" t="str">
        <f t="shared" si="531"/>
        <v/>
      </c>
      <c r="O2199" s="15" t="str">
        <f t="shared" si="524"/>
        <v/>
      </c>
      <c r="P2199" s="15" t="str">
        <f>IF(N2199=1,FLOOR(MAX($P$4:P2198),1)+1,IF(AND(P2198&lt;&gt;"",O2198&lt;&gt;1),MAX($P$4:P2198)+0.1,""))</f>
        <v/>
      </c>
      <c r="Q2199" s="5">
        <f>ROW()</f>
        <v>2199</v>
      </c>
    </row>
    <row r="2200" spans="1:17" x14ac:dyDescent="0.3">
      <c r="A2200" s="1" t="s">
        <v>43</v>
      </c>
      <c r="B2200" s="5"/>
      <c r="C2200" s="14">
        <f t="shared" si="525"/>
        <v>0</v>
      </c>
      <c r="D2200" s="14">
        <f t="shared" si="525"/>
        <v>0</v>
      </c>
      <c r="E2200" s="14" t="str">
        <f t="shared" si="526"/>
        <v/>
      </c>
      <c r="F2200" s="14">
        <f t="shared" si="527"/>
        <v>4</v>
      </c>
      <c r="G2200" s="14">
        <f t="shared" si="523"/>
        <v>3</v>
      </c>
      <c r="H2200" s="14">
        <f t="shared" si="532"/>
        <v>3</v>
      </c>
      <c r="I2200" s="14">
        <f t="shared" si="532"/>
        <v>1</v>
      </c>
      <c r="J2200" s="14">
        <f t="shared" si="532"/>
        <v>2</v>
      </c>
      <c r="K2200" s="14">
        <f t="shared" si="532"/>
        <v>2</v>
      </c>
      <c r="L2200" s="14" t="str">
        <f t="shared" si="529"/>
        <v>3.3.1.2.2</v>
      </c>
      <c r="M2200" s="15" t="str">
        <f t="shared" si="530"/>
        <v>--</v>
      </c>
      <c r="N2200" s="14" t="str">
        <f t="shared" si="531"/>
        <v/>
      </c>
      <c r="O2200" s="15" t="str">
        <f t="shared" si="524"/>
        <v/>
      </c>
      <c r="P2200" s="15" t="str">
        <f>IF(N2200=1,FLOOR(MAX($P$4:P2199),1)+1,IF(AND(P2199&lt;&gt;"",O2199&lt;&gt;1),MAX($P$4:P2199)+0.1,""))</f>
        <v/>
      </c>
      <c r="Q2200" s="5">
        <f>ROW()</f>
        <v>2200</v>
      </c>
    </row>
    <row r="2201" spans="1:17" x14ac:dyDescent="0.3">
      <c r="A2201" s="1" t="s">
        <v>45</v>
      </c>
      <c r="B2201" s="5"/>
      <c r="C2201" s="14">
        <f t="shared" si="525"/>
        <v>0</v>
      </c>
      <c r="D2201" s="14">
        <f t="shared" si="525"/>
        <v>0</v>
      </c>
      <c r="E2201" s="14" t="str">
        <f t="shared" si="526"/>
        <v/>
      </c>
      <c r="F2201" s="14">
        <f t="shared" si="527"/>
        <v>4</v>
      </c>
      <c r="G2201" s="14">
        <f t="shared" si="523"/>
        <v>3</v>
      </c>
      <c r="H2201" s="14">
        <f t="shared" si="532"/>
        <v>3</v>
      </c>
      <c r="I2201" s="14">
        <f t="shared" si="532"/>
        <v>1</v>
      </c>
      <c r="J2201" s="14">
        <f t="shared" si="532"/>
        <v>2</v>
      </c>
      <c r="K2201" s="14">
        <f t="shared" si="532"/>
        <v>2</v>
      </c>
      <c r="L2201" s="14" t="str">
        <f t="shared" si="529"/>
        <v>3.3.1.2.2</v>
      </c>
      <c r="M2201" s="15" t="str">
        <f t="shared" si="530"/>
        <v>--</v>
      </c>
      <c r="N2201" s="14" t="str">
        <f t="shared" si="531"/>
        <v/>
      </c>
      <c r="O2201" s="15" t="str">
        <f t="shared" si="524"/>
        <v/>
      </c>
      <c r="P2201" s="15" t="str">
        <f>IF(N2201=1,FLOOR(MAX($P$4:P2200),1)+1,IF(AND(P2200&lt;&gt;"",O2200&lt;&gt;1),MAX($P$4:P2200)+0.1,""))</f>
        <v/>
      </c>
      <c r="Q2201" s="5">
        <f>ROW()</f>
        <v>2201</v>
      </c>
    </row>
    <row r="2202" spans="1:17" x14ac:dyDescent="0.3">
      <c r="A2202" s="1" t="s">
        <v>51</v>
      </c>
      <c r="B2202" s="5"/>
      <c r="C2202" s="14">
        <f t="shared" si="525"/>
        <v>0</v>
      </c>
      <c r="D2202" s="14">
        <f t="shared" si="525"/>
        <v>0</v>
      </c>
      <c r="E2202" s="14" t="str">
        <f t="shared" si="526"/>
        <v/>
      </c>
      <c r="F2202" s="14">
        <f t="shared" si="527"/>
        <v>4</v>
      </c>
      <c r="G2202" s="14">
        <f t="shared" si="523"/>
        <v>3</v>
      </c>
      <c r="H2202" s="14">
        <f t="shared" si="532"/>
        <v>3</v>
      </c>
      <c r="I2202" s="14">
        <f t="shared" si="532"/>
        <v>1</v>
      </c>
      <c r="J2202" s="14">
        <f t="shared" si="532"/>
        <v>2</v>
      </c>
      <c r="K2202" s="14">
        <f t="shared" si="532"/>
        <v>2</v>
      </c>
      <c r="L2202" s="14" t="str">
        <f t="shared" si="529"/>
        <v>3.3.1.2.2</v>
      </c>
      <c r="M2202" s="15" t="str">
        <f t="shared" si="530"/>
        <v>--</v>
      </c>
      <c r="N2202" s="14" t="str">
        <f t="shared" si="531"/>
        <v/>
      </c>
      <c r="O2202" s="15" t="str">
        <f t="shared" si="524"/>
        <v/>
      </c>
      <c r="P2202" s="15" t="str">
        <f>IF(N2202=1,FLOOR(MAX($P$4:P2201),1)+1,IF(AND(P2201&lt;&gt;"",O2201&lt;&gt;1),MAX($P$4:P2201)+0.1,""))</f>
        <v/>
      </c>
      <c r="Q2202" s="5">
        <f>ROW()</f>
        <v>2202</v>
      </c>
    </row>
    <row r="2203" spans="1:17" x14ac:dyDescent="0.3">
      <c r="A2203" s="1" t="s">
        <v>52</v>
      </c>
      <c r="B2203" s="5"/>
      <c r="C2203" s="14">
        <f t="shared" si="525"/>
        <v>0</v>
      </c>
      <c r="D2203" s="14">
        <f t="shared" si="525"/>
        <v>0</v>
      </c>
      <c r="E2203" s="14" t="str">
        <f t="shared" si="526"/>
        <v/>
      </c>
      <c r="F2203" s="14">
        <f t="shared" si="527"/>
        <v>4</v>
      </c>
      <c r="G2203" s="14">
        <f t="shared" si="523"/>
        <v>3</v>
      </c>
      <c r="H2203" s="14">
        <f t="shared" si="532"/>
        <v>3</v>
      </c>
      <c r="I2203" s="14">
        <f t="shared" si="532"/>
        <v>1</v>
      </c>
      <c r="J2203" s="14">
        <f t="shared" si="532"/>
        <v>2</v>
      </c>
      <c r="K2203" s="14">
        <f t="shared" si="532"/>
        <v>2</v>
      </c>
      <c r="L2203" s="14" t="str">
        <f t="shared" si="529"/>
        <v>3.3.1.2.2</v>
      </c>
      <c r="M2203" s="15" t="str">
        <f t="shared" si="530"/>
        <v>--</v>
      </c>
      <c r="N2203" s="14" t="str">
        <f t="shared" si="531"/>
        <v/>
      </c>
      <c r="O2203" s="15" t="str">
        <f t="shared" si="524"/>
        <v/>
      </c>
      <c r="P2203" s="15" t="str">
        <f>IF(N2203=1,FLOOR(MAX($P$4:P2202),1)+1,IF(AND(P2202&lt;&gt;"",O2202&lt;&gt;1),MAX($P$4:P2202)+0.1,""))</f>
        <v/>
      </c>
      <c r="Q2203" s="5">
        <f>ROW()</f>
        <v>2203</v>
      </c>
    </row>
    <row r="2204" spans="1:17" x14ac:dyDescent="0.3">
      <c r="A2204" s="1" t="s">
        <v>1208</v>
      </c>
      <c r="B2204" s="5"/>
      <c r="C2204" s="14">
        <f t="shared" si="525"/>
        <v>0</v>
      </c>
      <c r="D2204" s="14">
        <f t="shared" si="525"/>
        <v>0</v>
      </c>
      <c r="E2204" s="14" t="str">
        <f t="shared" si="526"/>
        <v/>
      </c>
      <c r="F2204" s="14">
        <f t="shared" si="527"/>
        <v>4</v>
      </c>
      <c r="G2204" s="14">
        <f t="shared" si="523"/>
        <v>3</v>
      </c>
      <c r="H2204" s="14">
        <f t="shared" si="532"/>
        <v>3</v>
      </c>
      <c r="I2204" s="14">
        <f t="shared" si="532"/>
        <v>1</v>
      </c>
      <c r="J2204" s="14">
        <f t="shared" si="532"/>
        <v>2</v>
      </c>
      <c r="K2204" s="14">
        <f t="shared" si="532"/>
        <v>2</v>
      </c>
      <c r="L2204" s="14" t="str">
        <f t="shared" si="529"/>
        <v>3.3.1.2.2</v>
      </c>
      <c r="M2204" s="15" t="str">
        <f t="shared" si="530"/>
        <v>--</v>
      </c>
      <c r="N2204" s="14" t="str">
        <f t="shared" si="531"/>
        <v/>
      </c>
      <c r="O2204" s="15" t="str">
        <f t="shared" si="524"/>
        <v/>
      </c>
      <c r="P2204" s="15" t="str">
        <f>IF(N2204=1,FLOOR(MAX($P$4:P2203),1)+1,IF(AND(P2203&lt;&gt;"",O2203&lt;&gt;1),MAX($P$4:P2203)+0.1,""))</f>
        <v/>
      </c>
      <c r="Q2204" s="5">
        <f>ROW()</f>
        <v>2204</v>
      </c>
    </row>
    <row r="2205" spans="1:17" x14ac:dyDescent="0.3">
      <c r="A2205" s="1" t="s">
        <v>1230</v>
      </c>
      <c r="B2205" s="5"/>
      <c r="C2205" s="14">
        <f t="shared" si="525"/>
        <v>0</v>
      </c>
      <c r="D2205" s="14">
        <f t="shared" si="525"/>
        <v>0</v>
      </c>
      <c r="E2205" s="14" t="str">
        <f t="shared" si="526"/>
        <v/>
      </c>
      <c r="F2205" s="14">
        <f t="shared" si="527"/>
        <v>4</v>
      </c>
      <c r="G2205" s="14">
        <f t="shared" si="523"/>
        <v>3</v>
      </c>
      <c r="H2205" s="14">
        <f t="shared" si="532"/>
        <v>3</v>
      </c>
      <c r="I2205" s="14">
        <f t="shared" si="532"/>
        <v>1</v>
      </c>
      <c r="J2205" s="14">
        <f t="shared" si="532"/>
        <v>2</v>
      </c>
      <c r="K2205" s="14">
        <f t="shared" si="532"/>
        <v>2</v>
      </c>
      <c r="L2205" s="14" t="str">
        <f t="shared" si="529"/>
        <v>3.3.1.2.2</v>
      </c>
      <c r="M2205" s="15" t="str">
        <f t="shared" si="530"/>
        <v>--</v>
      </c>
      <c r="N2205" s="14" t="str">
        <f t="shared" si="531"/>
        <v/>
      </c>
      <c r="O2205" s="15" t="str">
        <f t="shared" si="524"/>
        <v/>
      </c>
      <c r="P2205" s="15" t="str">
        <f>IF(N2205=1,FLOOR(MAX($P$4:P2204),1)+1,IF(AND(P2204&lt;&gt;"",O2204&lt;&gt;1),MAX($P$4:P2204)+0.1,""))</f>
        <v/>
      </c>
      <c r="Q2205" s="5">
        <f>ROW()</f>
        <v>2205</v>
      </c>
    </row>
    <row r="2206" spans="1:17" x14ac:dyDescent="0.3">
      <c r="A2206" s="1" t="s">
        <v>16</v>
      </c>
      <c r="B2206" s="5"/>
      <c r="C2206" s="14">
        <f t="shared" si="525"/>
        <v>0</v>
      </c>
      <c r="D2206" s="14">
        <f t="shared" si="525"/>
        <v>0</v>
      </c>
      <c r="E2206" s="14" t="str">
        <f t="shared" si="526"/>
        <v/>
      </c>
      <c r="F2206" s="14">
        <f t="shared" si="527"/>
        <v>4</v>
      </c>
      <c r="G2206" s="14">
        <f t="shared" si="523"/>
        <v>3</v>
      </c>
      <c r="H2206" s="14">
        <f t="shared" si="532"/>
        <v>3</v>
      </c>
      <c r="I2206" s="14">
        <f t="shared" si="532"/>
        <v>1</v>
      </c>
      <c r="J2206" s="14">
        <f t="shared" si="532"/>
        <v>2</v>
      </c>
      <c r="K2206" s="14">
        <f t="shared" si="532"/>
        <v>2</v>
      </c>
      <c r="L2206" s="14" t="str">
        <f t="shared" si="529"/>
        <v>3.3.1.2.2</v>
      </c>
      <c r="M2206" s="15" t="str">
        <f t="shared" si="530"/>
        <v>--</v>
      </c>
      <c r="N2206" s="14" t="str">
        <f t="shared" si="531"/>
        <v/>
      </c>
      <c r="O2206" s="15" t="str">
        <f t="shared" si="524"/>
        <v/>
      </c>
      <c r="P2206" s="15" t="str">
        <f>IF(N2206=1,FLOOR(MAX($P$4:P2205),1)+1,IF(AND(P2205&lt;&gt;"",O2205&lt;&gt;1),MAX($P$4:P2205)+0.1,""))</f>
        <v/>
      </c>
      <c r="Q2206" s="5">
        <f>ROW()</f>
        <v>2206</v>
      </c>
    </row>
    <row r="2207" spans="1:17" x14ac:dyDescent="0.3">
      <c r="A2207" s="1" t="s">
        <v>1178</v>
      </c>
      <c r="B2207" s="5"/>
      <c r="C2207" s="14">
        <f t="shared" si="525"/>
        <v>0</v>
      </c>
      <c r="D2207" s="14">
        <f t="shared" si="525"/>
        <v>0</v>
      </c>
      <c r="E2207" s="14" t="str">
        <f t="shared" si="526"/>
        <v/>
      </c>
      <c r="F2207" s="14">
        <f t="shared" si="527"/>
        <v>4</v>
      </c>
      <c r="G2207" s="14">
        <f t="shared" si="523"/>
        <v>3</v>
      </c>
      <c r="H2207" s="14">
        <f t="shared" si="532"/>
        <v>3</v>
      </c>
      <c r="I2207" s="14">
        <f t="shared" si="532"/>
        <v>1</v>
      </c>
      <c r="J2207" s="14">
        <f t="shared" si="532"/>
        <v>2</v>
      </c>
      <c r="K2207" s="14">
        <f t="shared" si="532"/>
        <v>2</v>
      </c>
      <c r="L2207" s="14" t="str">
        <f t="shared" si="529"/>
        <v>3.3.1.2.2</v>
      </c>
      <c r="M2207" s="15" t="str">
        <f t="shared" si="530"/>
        <v>--</v>
      </c>
      <c r="N2207" s="14" t="str">
        <f t="shared" si="531"/>
        <v/>
      </c>
      <c r="O2207" s="15" t="str">
        <f t="shared" si="524"/>
        <v/>
      </c>
      <c r="P2207" s="15" t="str">
        <f>IF(N2207=1,FLOOR(MAX($P$4:P2206),1)+1,IF(AND(P2206&lt;&gt;"",O2206&lt;&gt;1),MAX($P$4:P2206)+0.1,""))</f>
        <v/>
      </c>
      <c r="Q2207" s="5">
        <f>ROW()</f>
        <v>2207</v>
      </c>
    </row>
    <row r="2208" spans="1:17" x14ac:dyDescent="0.3">
      <c r="A2208" s="1" t="s">
        <v>1179</v>
      </c>
      <c r="B2208" s="5"/>
      <c r="C2208" s="14">
        <f t="shared" si="525"/>
        <v>0</v>
      </c>
      <c r="D2208" s="14">
        <f t="shared" si="525"/>
        <v>0</v>
      </c>
      <c r="E2208" s="14" t="str">
        <f t="shared" si="526"/>
        <v/>
      </c>
      <c r="F2208" s="14">
        <f t="shared" si="527"/>
        <v>4</v>
      </c>
      <c r="G2208" s="14">
        <f t="shared" si="523"/>
        <v>3</v>
      </c>
      <c r="H2208" s="14">
        <f t="shared" si="532"/>
        <v>3</v>
      </c>
      <c r="I2208" s="14">
        <f t="shared" si="532"/>
        <v>1</v>
      </c>
      <c r="J2208" s="14">
        <f t="shared" si="532"/>
        <v>2</v>
      </c>
      <c r="K2208" s="14">
        <f t="shared" si="532"/>
        <v>2</v>
      </c>
      <c r="L2208" s="14" t="str">
        <f t="shared" si="529"/>
        <v>3.3.1.2.2</v>
      </c>
      <c r="M2208" s="15" t="str">
        <f t="shared" si="530"/>
        <v>--</v>
      </c>
      <c r="N2208" s="14" t="str">
        <f t="shared" si="531"/>
        <v/>
      </c>
      <c r="O2208" s="15" t="str">
        <f t="shared" si="524"/>
        <v/>
      </c>
      <c r="P2208" s="15" t="str">
        <f>IF(N2208=1,FLOOR(MAX($P$4:P2207),1)+1,IF(AND(P2207&lt;&gt;"",O2207&lt;&gt;1),MAX($P$4:P2207)+0.1,""))</f>
        <v/>
      </c>
      <c r="Q2208" s="5">
        <f>ROW()</f>
        <v>2208</v>
      </c>
    </row>
    <row r="2209" spans="1:17" x14ac:dyDescent="0.3">
      <c r="A2209" s="1" t="s">
        <v>1210</v>
      </c>
      <c r="B2209" s="5"/>
      <c r="C2209" s="14">
        <f t="shared" si="525"/>
        <v>0</v>
      </c>
      <c r="D2209" s="14">
        <f t="shared" si="525"/>
        <v>0</v>
      </c>
      <c r="E2209" s="14" t="str">
        <f t="shared" si="526"/>
        <v/>
      </c>
      <c r="F2209" s="14">
        <f t="shared" si="527"/>
        <v>4</v>
      </c>
      <c r="G2209" s="14">
        <f t="shared" si="523"/>
        <v>3</v>
      </c>
      <c r="H2209" s="14">
        <f t="shared" si="532"/>
        <v>3</v>
      </c>
      <c r="I2209" s="14">
        <f t="shared" si="532"/>
        <v>1</v>
      </c>
      <c r="J2209" s="14">
        <f t="shared" si="532"/>
        <v>2</v>
      </c>
      <c r="K2209" s="14">
        <f t="shared" si="532"/>
        <v>2</v>
      </c>
      <c r="L2209" s="14" t="str">
        <f t="shared" si="529"/>
        <v>3.3.1.2.2</v>
      </c>
      <c r="M2209" s="15" t="str">
        <f t="shared" si="530"/>
        <v>--</v>
      </c>
      <c r="N2209" s="14" t="str">
        <f t="shared" si="531"/>
        <v/>
      </c>
      <c r="O2209" s="15" t="str">
        <f t="shared" si="524"/>
        <v/>
      </c>
      <c r="P2209" s="15" t="str">
        <f>IF(N2209=1,FLOOR(MAX($P$4:P2208),1)+1,IF(AND(P2208&lt;&gt;"",O2208&lt;&gt;1),MAX($P$4:P2208)+0.1,""))</f>
        <v/>
      </c>
      <c r="Q2209" s="5">
        <f>ROW()</f>
        <v>2209</v>
      </c>
    </row>
    <row r="2210" spans="1:17" x14ac:dyDescent="0.3">
      <c r="A2210" s="1" t="s">
        <v>1181</v>
      </c>
      <c r="B2210" s="5"/>
      <c r="C2210" s="14">
        <f t="shared" si="525"/>
        <v>0</v>
      </c>
      <c r="D2210" s="14">
        <f t="shared" si="525"/>
        <v>0</v>
      </c>
      <c r="E2210" s="14" t="str">
        <f t="shared" si="526"/>
        <v/>
      </c>
      <c r="F2210" s="14">
        <f t="shared" si="527"/>
        <v>4</v>
      </c>
      <c r="G2210" s="14">
        <f t="shared" si="523"/>
        <v>3</v>
      </c>
      <c r="H2210" s="14">
        <f t="shared" si="532"/>
        <v>3</v>
      </c>
      <c r="I2210" s="14">
        <f t="shared" si="532"/>
        <v>1</v>
      </c>
      <c r="J2210" s="14">
        <f t="shared" si="532"/>
        <v>2</v>
      </c>
      <c r="K2210" s="14">
        <f t="shared" si="532"/>
        <v>2</v>
      </c>
      <c r="L2210" s="14" t="str">
        <f t="shared" si="529"/>
        <v>3.3.1.2.2</v>
      </c>
      <c r="M2210" s="15" t="str">
        <f t="shared" si="530"/>
        <v>--</v>
      </c>
      <c r="N2210" s="14" t="str">
        <f t="shared" si="531"/>
        <v/>
      </c>
      <c r="O2210" s="15" t="str">
        <f t="shared" si="524"/>
        <v/>
      </c>
      <c r="P2210" s="15" t="str">
        <f>IF(N2210=1,FLOOR(MAX($P$4:P2209),1)+1,IF(AND(P2209&lt;&gt;"",O2209&lt;&gt;1),MAX($P$4:P2209)+0.1,""))</f>
        <v/>
      </c>
      <c r="Q2210" s="5">
        <f>ROW()</f>
        <v>2210</v>
      </c>
    </row>
    <row r="2211" spans="1:17" x14ac:dyDescent="0.3">
      <c r="A2211" s="1" t="s">
        <v>1184</v>
      </c>
      <c r="B2211" s="5"/>
      <c r="C2211" s="14">
        <f t="shared" si="525"/>
        <v>0</v>
      </c>
      <c r="D2211" s="14">
        <f t="shared" si="525"/>
        <v>0</v>
      </c>
      <c r="E2211" s="14" t="str">
        <f t="shared" si="526"/>
        <v/>
      </c>
      <c r="F2211" s="14">
        <f t="shared" si="527"/>
        <v>4</v>
      </c>
      <c r="G2211" s="14">
        <f t="shared" si="523"/>
        <v>3</v>
      </c>
      <c r="H2211" s="14">
        <f t="shared" si="532"/>
        <v>3</v>
      </c>
      <c r="I2211" s="14">
        <f t="shared" si="532"/>
        <v>1</v>
      </c>
      <c r="J2211" s="14">
        <f t="shared" si="532"/>
        <v>2</v>
      </c>
      <c r="K2211" s="14">
        <f t="shared" si="532"/>
        <v>2</v>
      </c>
      <c r="L2211" s="14" t="str">
        <f t="shared" si="529"/>
        <v>3.3.1.2.2</v>
      </c>
      <c r="M2211" s="15" t="str">
        <f t="shared" si="530"/>
        <v>--</v>
      </c>
      <c r="N2211" s="14" t="str">
        <f t="shared" si="531"/>
        <v/>
      </c>
      <c r="O2211" s="15" t="str">
        <f t="shared" si="524"/>
        <v/>
      </c>
      <c r="P2211" s="15" t="str">
        <f>IF(N2211=1,FLOOR(MAX($P$4:P2210),1)+1,IF(AND(P2210&lt;&gt;"",O2210&lt;&gt;1),MAX($P$4:P2210)+0.1,""))</f>
        <v/>
      </c>
      <c r="Q2211" s="5">
        <f>ROW()</f>
        <v>2211</v>
      </c>
    </row>
    <row r="2212" spans="1:17" x14ac:dyDescent="0.3">
      <c r="A2212" s="1" t="s">
        <v>1185</v>
      </c>
      <c r="B2212" s="5"/>
      <c r="C2212" s="14">
        <f t="shared" si="525"/>
        <v>0</v>
      </c>
      <c r="D2212" s="14">
        <f t="shared" si="525"/>
        <v>0</v>
      </c>
      <c r="E2212" s="14" t="str">
        <f t="shared" si="526"/>
        <v/>
      </c>
      <c r="F2212" s="14">
        <f t="shared" si="527"/>
        <v>4</v>
      </c>
      <c r="G2212" s="14">
        <f t="shared" si="523"/>
        <v>3</v>
      </c>
      <c r="H2212" s="14">
        <f t="shared" si="532"/>
        <v>3</v>
      </c>
      <c r="I2212" s="14">
        <f t="shared" si="532"/>
        <v>1</v>
      </c>
      <c r="J2212" s="14">
        <f t="shared" si="532"/>
        <v>2</v>
      </c>
      <c r="K2212" s="14">
        <f t="shared" si="532"/>
        <v>2</v>
      </c>
      <c r="L2212" s="14" t="str">
        <f t="shared" si="529"/>
        <v>3.3.1.2.2</v>
      </c>
      <c r="M2212" s="15" t="str">
        <f t="shared" si="530"/>
        <v>--</v>
      </c>
      <c r="N2212" s="14" t="str">
        <f t="shared" si="531"/>
        <v/>
      </c>
      <c r="O2212" s="15" t="str">
        <f t="shared" si="524"/>
        <v/>
      </c>
      <c r="P2212" s="15" t="str">
        <f>IF(N2212=1,FLOOR(MAX($P$4:P2211),1)+1,IF(AND(P2211&lt;&gt;"",O2211&lt;&gt;1),MAX($P$4:P2211)+0.1,""))</f>
        <v/>
      </c>
      <c r="Q2212" s="5">
        <f>ROW()</f>
        <v>2212</v>
      </c>
    </row>
    <row r="2213" spans="1:17" x14ac:dyDescent="0.3">
      <c r="A2213" s="1" t="s">
        <v>2443</v>
      </c>
      <c r="B2213" s="5"/>
      <c r="C2213" s="14">
        <f t="shared" si="525"/>
        <v>0</v>
      </c>
      <c r="D2213" s="14">
        <f t="shared" si="525"/>
        <v>0</v>
      </c>
      <c r="E2213" s="14" t="str">
        <f t="shared" si="526"/>
        <v/>
      </c>
      <c r="F2213" s="14">
        <f t="shared" si="527"/>
        <v>4</v>
      </c>
      <c r="G2213" s="14">
        <f t="shared" si="523"/>
        <v>3</v>
      </c>
      <c r="H2213" s="14">
        <f t="shared" si="532"/>
        <v>3</v>
      </c>
      <c r="I2213" s="14">
        <f t="shared" si="532"/>
        <v>1</v>
      </c>
      <c r="J2213" s="14">
        <f t="shared" si="532"/>
        <v>2</v>
      </c>
      <c r="K2213" s="14">
        <f t="shared" si="532"/>
        <v>2</v>
      </c>
      <c r="L2213" s="14" t="str">
        <f t="shared" si="529"/>
        <v>3.3.1.2.2</v>
      </c>
      <c r="M2213" s="15" t="str">
        <f t="shared" si="530"/>
        <v>--</v>
      </c>
      <c r="N2213" s="14" t="str">
        <f t="shared" si="531"/>
        <v/>
      </c>
      <c r="O2213" s="15" t="str">
        <f t="shared" si="524"/>
        <v/>
      </c>
      <c r="P2213" s="15" t="str">
        <f>IF(N2213=1,FLOOR(MAX($P$4:P2212),1)+1,IF(AND(P2212&lt;&gt;"",O2212&lt;&gt;1),MAX($P$4:P2212)+0.1,""))</f>
        <v/>
      </c>
      <c r="Q2213" s="5">
        <f>ROW()</f>
        <v>2213</v>
      </c>
    </row>
    <row r="2214" spans="1:17" x14ac:dyDescent="0.3">
      <c r="A2214" s="1" t="s">
        <v>2444</v>
      </c>
      <c r="B2214" s="5"/>
      <c r="C2214" s="14">
        <f t="shared" si="525"/>
        <v>0</v>
      </c>
      <c r="D2214" s="14">
        <f t="shared" si="525"/>
        <v>0</v>
      </c>
      <c r="E2214" s="14" t="str">
        <f t="shared" si="526"/>
        <v/>
      </c>
      <c r="F2214" s="14">
        <f t="shared" si="527"/>
        <v>4</v>
      </c>
      <c r="G2214" s="14">
        <f t="shared" si="523"/>
        <v>3</v>
      </c>
      <c r="H2214" s="14">
        <f t="shared" ref="H2214:K2229" si="533">IF(G2214&lt;&gt;G2213,0,IF(AND(($F2213-$D2214)=(H$3-1),$F2214=H$3),H2213+1,H2213))</f>
        <v>3</v>
      </c>
      <c r="I2214" s="14">
        <f t="shared" si="533"/>
        <v>1</v>
      </c>
      <c r="J2214" s="14">
        <f t="shared" si="533"/>
        <v>2</v>
      </c>
      <c r="K2214" s="14">
        <f t="shared" si="533"/>
        <v>2</v>
      </c>
      <c r="L2214" s="14" t="str">
        <f t="shared" si="529"/>
        <v>3.3.1.2.2</v>
      </c>
      <c r="M2214" s="15" t="str">
        <f t="shared" si="530"/>
        <v>--</v>
      </c>
      <c r="N2214" s="14" t="str">
        <f t="shared" si="531"/>
        <v/>
      </c>
      <c r="O2214" s="15" t="str">
        <f t="shared" si="524"/>
        <v/>
      </c>
      <c r="P2214" s="15" t="str">
        <f>IF(N2214=1,FLOOR(MAX($P$4:P2213),1)+1,IF(AND(P2213&lt;&gt;"",O2213&lt;&gt;1),MAX($P$4:P2213)+0.1,""))</f>
        <v/>
      </c>
      <c r="Q2214" s="5">
        <f>ROW()</f>
        <v>2214</v>
      </c>
    </row>
    <row r="2215" spans="1:17" x14ac:dyDescent="0.3">
      <c r="A2215" s="1" t="s">
        <v>1186</v>
      </c>
      <c r="B2215" s="5"/>
      <c r="C2215" s="14">
        <f t="shared" si="525"/>
        <v>0</v>
      </c>
      <c r="D2215" s="14">
        <f t="shared" si="525"/>
        <v>0</v>
      </c>
      <c r="E2215" s="14" t="str">
        <f t="shared" si="526"/>
        <v/>
      </c>
      <c r="F2215" s="14">
        <f t="shared" si="527"/>
        <v>4</v>
      </c>
      <c r="G2215" s="14">
        <f t="shared" si="523"/>
        <v>3</v>
      </c>
      <c r="H2215" s="14">
        <f t="shared" si="533"/>
        <v>3</v>
      </c>
      <c r="I2215" s="14">
        <f t="shared" si="533"/>
        <v>1</v>
      </c>
      <c r="J2215" s="14">
        <f t="shared" si="533"/>
        <v>2</v>
      </c>
      <c r="K2215" s="14">
        <f t="shared" si="533"/>
        <v>2</v>
      </c>
      <c r="L2215" s="14" t="str">
        <f t="shared" si="529"/>
        <v>3.3.1.2.2</v>
      </c>
      <c r="M2215" s="15" t="str">
        <f t="shared" si="530"/>
        <v>--</v>
      </c>
      <c r="N2215" s="14" t="str">
        <f t="shared" si="531"/>
        <v/>
      </c>
      <c r="O2215" s="15" t="str">
        <f t="shared" si="524"/>
        <v/>
      </c>
      <c r="P2215" s="15" t="str">
        <f>IF(N2215=1,FLOOR(MAX($P$4:P2214),1)+1,IF(AND(P2214&lt;&gt;"",O2214&lt;&gt;1),MAX($P$4:P2214)+0.1,""))</f>
        <v/>
      </c>
      <c r="Q2215" s="5">
        <f>ROW()</f>
        <v>2215</v>
      </c>
    </row>
    <row r="2216" spans="1:17" x14ac:dyDescent="0.3">
      <c r="A2216" s="1" t="s">
        <v>1212</v>
      </c>
      <c r="B2216" s="5"/>
      <c r="C2216" s="14">
        <f t="shared" si="525"/>
        <v>0</v>
      </c>
      <c r="D2216" s="14">
        <f t="shared" si="525"/>
        <v>0</v>
      </c>
      <c r="E2216" s="14" t="str">
        <f t="shared" si="526"/>
        <v/>
      </c>
      <c r="F2216" s="14">
        <f t="shared" si="527"/>
        <v>4</v>
      </c>
      <c r="G2216" s="14">
        <f t="shared" si="523"/>
        <v>3</v>
      </c>
      <c r="H2216" s="14">
        <f t="shared" si="533"/>
        <v>3</v>
      </c>
      <c r="I2216" s="14">
        <f t="shared" si="533"/>
        <v>1</v>
      </c>
      <c r="J2216" s="14">
        <f t="shared" si="533"/>
        <v>2</v>
      </c>
      <c r="K2216" s="14">
        <f t="shared" si="533"/>
        <v>2</v>
      </c>
      <c r="L2216" s="14" t="str">
        <f t="shared" si="529"/>
        <v>3.3.1.2.2</v>
      </c>
      <c r="M2216" s="15" t="str">
        <f t="shared" si="530"/>
        <v>--</v>
      </c>
      <c r="N2216" s="14" t="str">
        <f t="shared" si="531"/>
        <v/>
      </c>
      <c r="O2216" s="15" t="str">
        <f t="shared" si="524"/>
        <v/>
      </c>
      <c r="P2216" s="15" t="str">
        <f>IF(N2216=1,FLOOR(MAX($P$4:P2215),1)+1,IF(AND(P2215&lt;&gt;"",O2215&lt;&gt;1),MAX($P$4:P2215)+0.1,""))</f>
        <v/>
      </c>
      <c r="Q2216" s="5">
        <f>ROW()</f>
        <v>2216</v>
      </c>
    </row>
    <row r="2217" spans="1:17" x14ac:dyDescent="0.3">
      <c r="A2217" s="1" t="s">
        <v>1232</v>
      </c>
      <c r="B2217" s="5"/>
      <c r="C2217" s="14">
        <f t="shared" si="525"/>
        <v>0</v>
      </c>
      <c r="D2217" s="14">
        <f t="shared" si="525"/>
        <v>0</v>
      </c>
      <c r="E2217" s="14" t="str">
        <f t="shared" si="526"/>
        <v/>
      </c>
      <c r="F2217" s="14">
        <f t="shared" si="527"/>
        <v>4</v>
      </c>
      <c r="G2217" s="14">
        <f t="shared" si="523"/>
        <v>3</v>
      </c>
      <c r="H2217" s="14">
        <f t="shared" si="533"/>
        <v>3</v>
      </c>
      <c r="I2217" s="14">
        <f t="shared" si="533"/>
        <v>1</v>
      </c>
      <c r="J2217" s="14">
        <f t="shared" si="533"/>
        <v>2</v>
      </c>
      <c r="K2217" s="14">
        <f t="shared" si="533"/>
        <v>2</v>
      </c>
      <c r="L2217" s="14" t="str">
        <f t="shared" si="529"/>
        <v>3.3.1.2.2</v>
      </c>
      <c r="M2217" s="15" t="str">
        <f t="shared" si="530"/>
        <v>--</v>
      </c>
      <c r="N2217" s="14" t="str">
        <f t="shared" si="531"/>
        <v/>
      </c>
      <c r="O2217" s="15" t="str">
        <f t="shared" si="524"/>
        <v/>
      </c>
      <c r="P2217" s="15" t="str">
        <f>IF(N2217=1,FLOOR(MAX($P$4:P2216),1)+1,IF(AND(P2216&lt;&gt;"",O2216&lt;&gt;1),MAX($P$4:P2216)+0.1,""))</f>
        <v/>
      </c>
      <c r="Q2217" s="5">
        <f>ROW()</f>
        <v>2217</v>
      </c>
    </row>
    <row r="2218" spans="1:17" x14ac:dyDescent="0.3">
      <c r="A2218" s="1" t="s">
        <v>43</v>
      </c>
      <c r="B2218" s="5"/>
      <c r="C2218" s="14">
        <f t="shared" si="525"/>
        <v>0</v>
      </c>
      <c r="D2218" s="14">
        <f t="shared" si="525"/>
        <v>0</v>
      </c>
      <c r="E2218" s="14" t="str">
        <f t="shared" si="526"/>
        <v/>
      </c>
      <c r="F2218" s="14">
        <f t="shared" si="527"/>
        <v>4</v>
      </c>
      <c r="G2218" s="14">
        <f t="shared" si="523"/>
        <v>3</v>
      </c>
      <c r="H2218" s="14">
        <f t="shared" si="533"/>
        <v>3</v>
      </c>
      <c r="I2218" s="14">
        <f t="shared" si="533"/>
        <v>1</v>
      </c>
      <c r="J2218" s="14">
        <f t="shared" si="533"/>
        <v>2</v>
      </c>
      <c r="K2218" s="14">
        <f t="shared" si="533"/>
        <v>2</v>
      </c>
      <c r="L2218" s="14" t="str">
        <f t="shared" si="529"/>
        <v>3.3.1.2.2</v>
      </c>
      <c r="M2218" s="15" t="str">
        <f t="shared" si="530"/>
        <v>--</v>
      </c>
      <c r="N2218" s="14" t="str">
        <f t="shared" si="531"/>
        <v/>
      </c>
      <c r="O2218" s="15" t="str">
        <f t="shared" si="524"/>
        <v/>
      </c>
      <c r="P2218" s="15" t="str">
        <f>IF(N2218=1,FLOOR(MAX($P$4:P2217),1)+1,IF(AND(P2217&lt;&gt;"",O2217&lt;&gt;1),MAX($P$4:P2217)+0.1,""))</f>
        <v/>
      </c>
      <c r="Q2218" s="5">
        <f>ROW()</f>
        <v>2218</v>
      </c>
    </row>
    <row r="2219" spans="1:17" x14ac:dyDescent="0.3">
      <c r="A2219" s="1" t="s">
        <v>45</v>
      </c>
      <c r="B2219" s="5"/>
      <c r="C2219" s="14">
        <f t="shared" si="525"/>
        <v>0</v>
      </c>
      <c r="D2219" s="14">
        <f t="shared" si="525"/>
        <v>0</v>
      </c>
      <c r="E2219" s="14" t="str">
        <f t="shared" si="526"/>
        <v/>
      </c>
      <c r="F2219" s="14">
        <f t="shared" si="527"/>
        <v>4</v>
      </c>
      <c r="G2219" s="14">
        <f t="shared" si="523"/>
        <v>3</v>
      </c>
      <c r="H2219" s="14">
        <f t="shared" si="533"/>
        <v>3</v>
      </c>
      <c r="I2219" s="14">
        <f t="shared" si="533"/>
        <v>1</v>
      </c>
      <c r="J2219" s="14">
        <f t="shared" si="533"/>
        <v>2</v>
      </c>
      <c r="K2219" s="14">
        <f t="shared" si="533"/>
        <v>2</v>
      </c>
      <c r="L2219" s="14" t="str">
        <f t="shared" si="529"/>
        <v>3.3.1.2.2</v>
      </c>
      <c r="M2219" s="15" t="str">
        <f t="shared" si="530"/>
        <v>--</v>
      </c>
      <c r="N2219" s="14" t="str">
        <f t="shared" si="531"/>
        <v/>
      </c>
      <c r="O2219" s="15" t="str">
        <f t="shared" si="524"/>
        <v/>
      </c>
      <c r="P2219" s="15" t="str">
        <f>IF(N2219=1,FLOOR(MAX($P$4:P2218),1)+1,IF(AND(P2218&lt;&gt;"",O2218&lt;&gt;1),MAX($P$4:P2218)+0.1,""))</f>
        <v/>
      </c>
      <c r="Q2219" s="5">
        <f>ROW()</f>
        <v>2219</v>
      </c>
    </row>
    <row r="2220" spans="1:17" x14ac:dyDescent="0.3">
      <c r="A2220" s="1" t="s">
        <v>1214</v>
      </c>
      <c r="B2220" s="5"/>
      <c r="C2220" s="14">
        <f t="shared" si="525"/>
        <v>0</v>
      </c>
      <c r="D2220" s="14">
        <f t="shared" si="525"/>
        <v>0</v>
      </c>
      <c r="E2220" s="14" t="str">
        <f t="shared" si="526"/>
        <v/>
      </c>
      <c r="F2220" s="14">
        <f t="shared" si="527"/>
        <v>4</v>
      </c>
      <c r="G2220" s="14">
        <f t="shared" si="523"/>
        <v>3</v>
      </c>
      <c r="H2220" s="14">
        <f t="shared" si="533"/>
        <v>3</v>
      </c>
      <c r="I2220" s="14">
        <f t="shared" si="533"/>
        <v>1</v>
      </c>
      <c r="J2220" s="14">
        <f t="shared" si="533"/>
        <v>2</v>
      </c>
      <c r="K2220" s="14">
        <f t="shared" si="533"/>
        <v>2</v>
      </c>
      <c r="L2220" s="14" t="str">
        <f t="shared" si="529"/>
        <v>3.3.1.2.2</v>
      </c>
      <c r="M2220" s="15" t="str">
        <f t="shared" si="530"/>
        <v>--</v>
      </c>
      <c r="N2220" s="14" t="str">
        <f t="shared" si="531"/>
        <v/>
      </c>
      <c r="O2220" s="15" t="str">
        <f t="shared" si="524"/>
        <v/>
      </c>
      <c r="P2220" s="15" t="str">
        <f>IF(N2220=1,FLOOR(MAX($P$4:P2219),1)+1,IF(AND(P2219&lt;&gt;"",O2219&lt;&gt;1),MAX($P$4:P2219)+0.1,""))</f>
        <v/>
      </c>
      <c r="Q2220" s="5">
        <f>ROW()</f>
        <v>2220</v>
      </c>
    </row>
    <row r="2221" spans="1:17" x14ac:dyDescent="0.3">
      <c r="A2221" s="1" t="s">
        <v>1215</v>
      </c>
      <c r="B2221" s="5"/>
      <c r="C2221" s="14">
        <f t="shared" si="525"/>
        <v>0</v>
      </c>
      <c r="D2221" s="14">
        <f t="shared" si="525"/>
        <v>0</v>
      </c>
      <c r="E2221" s="14" t="str">
        <f t="shared" si="526"/>
        <v/>
      </c>
      <c r="F2221" s="14">
        <f t="shared" si="527"/>
        <v>4</v>
      </c>
      <c r="G2221" s="14">
        <f t="shared" si="523"/>
        <v>3</v>
      </c>
      <c r="H2221" s="14">
        <f t="shared" si="533"/>
        <v>3</v>
      </c>
      <c r="I2221" s="14">
        <f t="shared" si="533"/>
        <v>1</v>
      </c>
      <c r="J2221" s="14">
        <f t="shared" si="533"/>
        <v>2</v>
      </c>
      <c r="K2221" s="14">
        <f t="shared" si="533"/>
        <v>2</v>
      </c>
      <c r="L2221" s="14" t="str">
        <f t="shared" si="529"/>
        <v>3.3.1.2.2</v>
      </c>
      <c r="M2221" s="15" t="str">
        <f t="shared" si="530"/>
        <v>--</v>
      </c>
      <c r="N2221" s="14" t="str">
        <f t="shared" si="531"/>
        <v/>
      </c>
      <c r="O2221" s="15" t="str">
        <f t="shared" si="524"/>
        <v/>
      </c>
      <c r="P2221" s="15" t="str">
        <f>IF(N2221=1,FLOOR(MAX($P$4:P2220),1)+1,IF(AND(P2220&lt;&gt;"",O2220&lt;&gt;1),MAX($P$4:P2220)+0.1,""))</f>
        <v/>
      </c>
      <c r="Q2221" s="5">
        <f>ROW()</f>
        <v>2221</v>
      </c>
    </row>
    <row r="2222" spans="1:17" x14ac:dyDescent="0.3">
      <c r="A2222" s="1" t="s">
        <v>1190</v>
      </c>
      <c r="B2222" s="5"/>
      <c r="C2222" s="14">
        <f t="shared" si="525"/>
        <v>0</v>
      </c>
      <c r="D2222" s="14">
        <f t="shared" si="525"/>
        <v>0</v>
      </c>
      <c r="E2222" s="14" t="str">
        <f t="shared" si="526"/>
        <v/>
      </c>
      <c r="F2222" s="14">
        <f t="shared" si="527"/>
        <v>4</v>
      </c>
      <c r="G2222" s="14">
        <f t="shared" si="523"/>
        <v>3</v>
      </c>
      <c r="H2222" s="14">
        <f t="shared" si="533"/>
        <v>3</v>
      </c>
      <c r="I2222" s="14">
        <f t="shared" si="533"/>
        <v>1</v>
      </c>
      <c r="J2222" s="14">
        <f t="shared" si="533"/>
        <v>2</v>
      </c>
      <c r="K2222" s="14">
        <f t="shared" si="533"/>
        <v>2</v>
      </c>
      <c r="L2222" s="14" t="str">
        <f t="shared" si="529"/>
        <v>3.3.1.2.2</v>
      </c>
      <c r="M2222" s="15" t="str">
        <f t="shared" si="530"/>
        <v>--</v>
      </c>
      <c r="N2222" s="14" t="str">
        <f t="shared" si="531"/>
        <v/>
      </c>
      <c r="O2222" s="15" t="str">
        <f t="shared" si="524"/>
        <v/>
      </c>
      <c r="P2222" s="15" t="str">
        <f>IF(N2222=1,FLOOR(MAX($P$4:P2221),1)+1,IF(AND(P2221&lt;&gt;"",O2221&lt;&gt;1),MAX($P$4:P2221)+0.1,""))</f>
        <v/>
      </c>
      <c r="Q2222" s="5">
        <f>ROW()</f>
        <v>2222</v>
      </c>
    </row>
    <row r="2223" spans="1:17" x14ac:dyDescent="0.3">
      <c r="A2223" s="1" t="s">
        <v>43</v>
      </c>
      <c r="B2223" s="5"/>
      <c r="C2223" s="14">
        <f t="shared" si="525"/>
        <v>0</v>
      </c>
      <c r="D2223" s="14">
        <f t="shared" si="525"/>
        <v>0</v>
      </c>
      <c r="E2223" s="14" t="str">
        <f t="shared" si="526"/>
        <v/>
      </c>
      <c r="F2223" s="14">
        <f t="shared" si="527"/>
        <v>4</v>
      </c>
      <c r="G2223" s="14">
        <f t="shared" si="523"/>
        <v>3</v>
      </c>
      <c r="H2223" s="14">
        <f t="shared" si="533"/>
        <v>3</v>
      </c>
      <c r="I2223" s="14">
        <f t="shared" si="533"/>
        <v>1</v>
      </c>
      <c r="J2223" s="14">
        <f t="shared" si="533"/>
        <v>2</v>
      </c>
      <c r="K2223" s="14">
        <f t="shared" si="533"/>
        <v>2</v>
      </c>
      <c r="L2223" s="14" t="str">
        <f t="shared" si="529"/>
        <v>3.3.1.2.2</v>
      </c>
      <c r="M2223" s="15" t="str">
        <f t="shared" si="530"/>
        <v>--</v>
      </c>
      <c r="N2223" s="14" t="str">
        <f t="shared" si="531"/>
        <v/>
      </c>
      <c r="O2223" s="15" t="str">
        <f t="shared" si="524"/>
        <v/>
      </c>
      <c r="P2223" s="15" t="str">
        <f>IF(N2223=1,FLOOR(MAX($P$4:P2222),1)+1,IF(AND(P2222&lt;&gt;"",O2222&lt;&gt;1),MAX($P$4:P2222)+0.1,""))</f>
        <v/>
      </c>
      <c r="Q2223" s="5">
        <f>ROW()</f>
        <v>2223</v>
      </c>
    </row>
    <row r="2224" spans="1:17" x14ac:dyDescent="0.3">
      <c r="A2224" s="1" t="s">
        <v>1215</v>
      </c>
      <c r="B2224" s="5"/>
      <c r="C2224" s="14">
        <f t="shared" si="525"/>
        <v>0</v>
      </c>
      <c r="D2224" s="14">
        <f t="shared" si="525"/>
        <v>0</v>
      </c>
      <c r="E2224" s="14" t="str">
        <f t="shared" si="526"/>
        <v/>
      </c>
      <c r="F2224" s="14">
        <f t="shared" si="527"/>
        <v>4</v>
      </c>
      <c r="G2224" s="14">
        <f t="shared" si="523"/>
        <v>3</v>
      </c>
      <c r="H2224" s="14">
        <f t="shared" si="533"/>
        <v>3</v>
      </c>
      <c r="I2224" s="14">
        <f t="shared" si="533"/>
        <v>1</v>
      </c>
      <c r="J2224" s="14">
        <f t="shared" si="533"/>
        <v>2</v>
      </c>
      <c r="K2224" s="14">
        <f t="shared" si="533"/>
        <v>2</v>
      </c>
      <c r="L2224" s="14" t="str">
        <f t="shared" si="529"/>
        <v>3.3.1.2.2</v>
      </c>
      <c r="M2224" s="15" t="str">
        <f t="shared" si="530"/>
        <v>--</v>
      </c>
      <c r="N2224" s="14" t="str">
        <f t="shared" si="531"/>
        <v/>
      </c>
      <c r="O2224" s="15" t="str">
        <f t="shared" si="524"/>
        <v/>
      </c>
      <c r="P2224" s="15" t="str">
        <f>IF(N2224=1,FLOOR(MAX($P$4:P2223),1)+1,IF(AND(P2223&lt;&gt;"",O2223&lt;&gt;1),MAX($P$4:P2223)+0.1,""))</f>
        <v/>
      </c>
      <c r="Q2224" s="5">
        <f>ROW()</f>
        <v>2224</v>
      </c>
    </row>
    <row r="2225" spans="1:17" x14ac:dyDescent="0.3">
      <c r="A2225" s="1" t="s">
        <v>1216</v>
      </c>
      <c r="B2225" s="5"/>
      <c r="C2225" s="14">
        <f t="shared" si="525"/>
        <v>0</v>
      </c>
      <c r="D2225" s="14">
        <f t="shared" si="525"/>
        <v>0</v>
      </c>
      <c r="E2225" s="14" t="str">
        <f t="shared" si="526"/>
        <v/>
      </c>
      <c r="F2225" s="14">
        <f t="shared" si="527"/>
        <v>4</v>
      </c>
      <c r="G2225" s="14">
        <f t="shared" si="523"/>
        <v>3</v>
      </c>
      <c r="H2225" s="14">
        <f t="shared" si="533"/>
        <v>3</v>
      </c>
      <c r="I2225" s="14">
        <f t="shared" si="533"/>
        <v>1</v>
      </c>
      <c r="J2225" s="14">
        <f t="shared" si="533"/>
        <v>2</v>
      </c>
      <c r="K2225" s="14">
        <f t="shared" si="533"/>
        <v>2</v>
      </c>
      <c r="L2225" s="14" t="str">
        <f t="shared" si="529"/>
        <v>3.3.1.2.2</v>
      </c>
      <c r="M2225" s="15" t="str">
        <f t="shared" si="530"/>
        <v>--</v>
      </c>
      <c r="N2225" s="14" t="str">
        <f t="shared" si="531"/>
        <v/>
      </c>
      <c r="O2225" s="15" t="str">
        <f t="shared" si="524"/>
        <v/>
      </c>
      <c r="P2225" s="15" t="str">
        <f>IF(N2225=1,FLOOR(MAX($P$4:P2224),1)+1,IF(AND(P2224&lt;&gt;"",O2224&lt;&gt;1),MAX($P$4:P2224)+0.1,""))</f>
        <v/>
      </c>
      <c r="Q2225" s="5">
        <f>ROW()</f>
        <v>2225</v>
      </c>
    </row>
    <row r="2226" spans="1:17" x14ac:dyDescent="0.3">
      <c r="A2226" s="1" t="s">
        <v>43</v>
      </c>
      <c r="B2226" s="5"/>
      <c r="C2226" s="14">
        <f t="shared" si="525"/>
        <v>0</v>
      </c>
      <c r="D2226" s="14">
        <f t="shared" si="525"/>
        <v>0</v>
      </c>
      <c r="E2226" s="14" t="str">
        <f t="shared" si="526"/>
        <v/>
      </c>
      <c r="F2226" s="14">
        <f t="shared" si="527"/>
        <v>4</v>
      </c>
      <c r="G2226" s="14">
        <f t="shared" si="523"/>
        <v>3</v>
      </c>
      <c r="H2226" s="14">
        <f t="shared" si="533"/>
        <v>3</v>
      </c>
      <c r="I2226" s="14">
        <f t="shared" si="533"/>
        <v>1</v>
      </c>
      <c r="J2226" s="14">
        <f t="shared" si="533"/>
        <v>2</v>
      </c>
      <c r="K2226" s="14">
        <f t="shared" si="533"/>
        <v>2</v>
      </c>
      <c r="L2226" s="14" t="str">
        <f t="shared" si="529"/>
        <v>3.3.1.2.2</v>
      </c>
      <c r="M2226" s="15" t="str">
        <f t="shared" si="530"/>
        <v>--</v>
      </c>
      <c r="N2226" s="14" t="str">
        <f t="shared" si="531"/>
        <v/>
      </c>
      <c r="O2226" s="15" t="str">
        <f t="shared" si="524"/>
        <v/>
      </c>
      <c r="P2226" s="15" t="str">
        <f>IF(N2226=1,FLOOR(MAX($P$4:P2225),1)+1,IF(AND(P2225&lt;&gt;"",O2225&lt;&gt;1),MAX($P$4:P2225)+0.1,""))</f>
        <v/>
      </c>
      <c r="Q2226" s="5">
        <f>ROW()</f>
        <v>2226</v>
      </c>
    </row>
    <row r="2227" spans="1:17" x14ac:dyDescent="0.3">
      <c r="A2227" s="1" t="s">
        <v>45</v>
      </c>
      <c r="B2227" s="5"/>
      <c r="C2227" s="14">
        <f t="shared" si="525"/>
        <v>0</v>
      </c>
      <c r="D2227" s="14">
        <f t="shared" si="525"/>
        <v>0</v>
      </c>
      <c r="E2227" s="14" t="str">
        <f t="shared" si="526"/>
        <v/>
      </c>
      <c r="F2227" s="14">
        <f t="shared" si="527"/>
        <v>4</v>
      </c>
      <c r="G2227" s="14">
        <f t="shared" si="523"/>
        <v>3</v>
      </c>
      <c r="H2227" s="14">
        <f t="shared" si="533"/>
        <v>3</v>
      </c>
      <c r="I2227" s="14">
        <f t="shared" si="533"/>
        <v>1</v>
      </c>
      <c r="J2227" s="14">
        <f t="shared" si="533"/>
        <v>2</v>
      </c>
      <c r="K2227" s="14">
        <f t="shared" si="533"/>
        <v>2</v>
      </c>
      <c r="L2227" s="14" t="str">
        <f t="shared" si="529"/>
        <v>3.3.1.2.2</v>
      </c>
      <c r="M2227" s="15" t="str">
        <f t="shared" si="530"/>
        <v>--</v>
      </c>
      <c r="N2227" s="14" t="str">
        <f t="shared" si="531"/>
        <v/>
      </c>
      <c r="O2227" s="15" t="str">
        <f t="shared" si="524"/>
        <v/>
      </c>
      <c r="P2227" s="15" t="str">
        <f>IF(N2227=1,FLOOR(MAX($P$4:P2226),1)+1,IF(AND(P2226&lt;&gt;"",O2226&lt;&gt;1),MAX($P$4:P2226)+0.1,""))</f>
        <v/>
      </c>
      <c r="Q2227" s="5">
        <f>ROW()</f>
        <v>2227</v>
      </c>
    </row>
    <row r="2228" spans="1:17" x14ac:dyDescent="0.3">
      <c r="A2228" s="1" t="s">
        <v>1217</v>
      </c>
      <c r="B2228" s="5"/>
      <c r="C2228" s="14">
        <f t="shared" si="525"/>
        <v>0</v>
      </c>
      <c r="D2228" s="14">
        <f t="shared" si="525"/>
        <v>0</v>
      </c>
      <c r="E2228" s="14" t="str">
        <f t="shared" si="526"/>
        <v/>
      </c>
      <c r="F2228" s="14">
        <f t="shared" si="527"/>
        <v>4</v>
      </c>
      <c r="G2228" s="14">
        <f t="shared" si="523"/>
        <v>3</v>
      </c>
      <c r="H2228" s="14">
        <f t="shared" si="533"/>
        <v>3</v>
      </c>
      <c r="I2228" s="14">
        <f t="shared" si="533"/>
        <v>1</v>
      </c>
      <c r="J2228" s="14">
        <f t="shared" si="533"/>
        <v>2</v>
      </c>
      <c r="K2228" s="14">
        <f t="shared" si="533"/>
        <v>2</v>
      </c>
      <c r="L2228" s="14" t="str">
        <f t="shared" si="529"/>
        <v>3.3.1.2.2</v>
      </c>
      <c r="M2228" s="15" t="str">
        <f t="shared" si="530"/>
        <v>--</v>
      </c>
      <c r="N2228" s="14" t="str">
        <f t="shared" si="531"/>
        <v/>
      </c>
      <c r="O2228" s="15" t="str">
        <f t="shared" si="524"/>
        <v/>
      </c>
      <c r="P2228" s="15" t="str">
        <f>IF(N2228=1,FLOOR(MAX($P$4:P2227),1)+1,IF(AND(P2227&lt;&gt;"",O2227&lt;&gt;1),MAX($P$4:P2227)+0.1,""))</f>
        <v/>
      </c>
      <c r="Q2228" s="5">
        <f>ROW()</f>
        <v>2228</v>
      </c>
    </row>
    <row r="2229" spans="1:17" x14ac:dyDescent="0.3">
      <c r="A2229" s="1" t="s">
        <v>1215</v>
      </c>
      <c r="B2229" s="5"/>
      <c r="C2229" s="14">
        <f t="shared" si="525"/>
        <v>0</v>
      </c>
      <c r="D2229" s="14">
        <f t="shared" si="525"/>
        <v>0</v>
      </c>
      <c r="E2229" s="14" t="str">
        <f t="shared" si="526"/>
        <v/>
      </c>
      <c r="F2229" s="14">
        <f t="shared" si="527"/>
        <v>4</v>
      </c>
      <c r="G2229" s="14">
        <f t="shared" si="523"/>
        <v>3</v>
      </c>
      <c r="H2229" s="14">
        <f t="shared" si="533"/>
        <v>3</v>
      </c>
      <c r="I2229" s="14">
        <f t="shared" si="533"/>
        <v>1</v>
      </c>
      <c r="J2229" s="14">
        <f t="shared" si="533"/>
        <v>2</v>
      </c>
      <c r="K2229" s="14">
        <f t="shared" si="533"/>
        <v>2</v>
      </c>
      <c r="L2229" s="14" t="str">
        <f t="shared" si="529"/>
        <v>3.3.1.2.2</v>
      </c>
      <c r="M2229" s="15" t="str">
        <f t="shared" si="530"/>
        <v>--</v>
      </c>
      <c r="N2229" s="14" t="str">
        <f t="shared" si="531"/>
        <v/>
      </c>
      <c r="O2229" s="15" t="str">
        <f t="shared" si="524"/>
        <v/>
      </c>
      <c r="P2229" s="15" t="str">
        <f>IF(N2229=1,FLOOR(MAX($P$4:P2228),1)+1,IF(AND(P2228&lt;&gt;"",O2228&lt;&gt;1),MAX($P$4:P2228)+0.1,""))</f>
        <v/>
      </c>
      <c r="Q2229" s="5">
        <f>ROW()</f>
        <v>2229</v>
      </c>
    </row>
    <row r="2230" spans="1:17" x14ac:dyDescent="0.3">
      <c r="A2230" s="1" t="s">
        <v>1192</v>
      </c>
      <c r="B2230" s="5"/>
      <c r="C2230" s="14">
        <f t="shared" si="525"/>
        <v>0</v>
      </c>
      <c r="D2230" s="14">
        <f t="shared" si="525"/>
        <v>0</v>
      </c>
      <c r="E2230" s="14" t="str">
        <f t="shared" si="526"/>
        <v/>
      </c>
      <c r="F2230" s="14">
        <f t="shared" si="527"/>
        <v>4</v>
      </c>
      <c r="G2230" s="14">
        <f t="shared" si="523"/>
        <v>3</v>
      </c>
      <c r="H2230" s="14">
        <f t="shared" ref="H2230:K2245" si="534">IF(G2230&lt;&gt;G2229,0,IF(AND(($F2229-$D2230)=(H$3-1),$F2230=H$3),H2229+1,H2229))</f>
        <v>3</v>
      </c>
      <c r="I2230" s="14">
        <f t="shared" si="534"/>
        <v>1</v>
      </c>
      <c r="J2230" s="14">
        <f t="shared" si="534"/>
        <v>2</v>
      </c>
      <c r="K2230" s="14">
        <f t="shared" si="534"/>
        <v>2</v>
      </c>
      <c r="L2230" s="14" t="str">
        <f t="shared" si="529"/>
        <v>3.3.1.2.2</v>
      </c>
      <c r="M2230" s="15" t="str">
        <f t="shared" si="530"/>
        <v>--</v>
      </c>
      <c r="N2230" s="14" t="str">
        <f t="shared" si="531"/>
        <v/>
      </c>
      <c r="O2230" s="15" t="str">
        <f t="shared" si="524"/>
        <v/>
      </c>
      <c r="P2230" s="15" t="str">
        <f>IF(N2230=1,FLOOR(MAX($P$4:P2229),1)+1,IF(AND(P2229&lt;&gt;"",O2229&lt;&gt;1),MAX($P$4:P2229)+0.1,""))</f>
        <v/>
      </c>
      <c r="Q2230" s="5">
        <f>ROW()</f>
        <v>2230</v>
      </c>
    </row>
    <row r="2231" spans="1:17" x14ac:dyDescent="0.3">
      <c r="A2231" s="1" t="s">
        <v>43</v>
      </c>
      <c r="B2231" s="5"/>
      <c r="C2231" s="14">
        <f t="shared" si="525"/>
        <v>0</v>
      </c>
      <c r="D2231" s="14">
        <f t="shared" si="525"/>
        <v>0</v>
      </c>
      <c r="E2231" s="14" t="str">
        <f t="shared" si="526"/>
        <v/>
      </c>
      <c r="F2231" s="14">
        <f t="shared" si="527"/>
        <v>4</v>
      </c>
      <c r="G2231" s="14">
        <f t="shared" si="523"/>
        <v>3</v>
      </c>
      <c r="H2231" s="14">
        <f t="shared" si="534"/>
        <v>3</v>
      </c>
      <c r="I2231" s="14">
        <f t="shared" si="534"/>
        <v>1</v>
      </c>
      <c r="J2231" s="14">
        <f t="shared" si="534"/>
        <v>2</v>
      </c>
      <c r="K2231" s="14">
        <f t="shared" si="534"/>
        <v>2</v>
      </c>
      <c r="L2231" s="14" t="str">
        <f t="shared" si="529"/>
        <v>3.3.1.2.2</v>
      </c>
      <c r="M2231" s="15" t="str">
        <f t="shared" si="530"/>
        <v>--</v>
      </c>
      <c r="N2231" s="14" t="str">
        <f t="shared" si="531"/>
        <v/>
      </c>
      <c r="O2231" s="15" t="str">
        <f t="shared" si="524"/>
        <v/>
      </c>
      <c r="P2231" s="15" t="str">
        <f>IF(N2231=1,FLOOR(MAX($P$4:P2230),1)+1,IF(AND(P2230&lt;&gt;"",O2230&lt;&gt;1),MAX($P$4:P2230)+0.1,""))</f>
        <v/>
      </c>
      <c r="Q2231" s="5">
        <f>ROW()</f>
        <v>2231</v>
      </c>
    </row>
    <row r="2232" spans="1:17" x14ac:dyDescent="0.3">
      <c r="A2232" s="1" t="s">
        <v>1215</v>
      </c>
      <c r="B2232" s="5"/>
      <c r="C2232" s="14">
        <f t="shared" si="525"/>
        <v>0</v>
      </c>
      <c r="D2232" s="14">
        <f t="shared" si="525"/>
        <v>0</v>
      </c>
      <c r="E2232" s="14" t="str">
        <f t="shared" si="526"/>
        <v/>
      </c>
      <c r="F2232" s="14">
        <f t="shared" si="527"/>
        <v>4</v>
      </c>
      <c r="G2232" s="14">
        <f t="shared" si="523"/>
        <v>3</v>
      </c>
      <c r="H2232" s="14">
        <f t="shared" si="534"/>
        <v>3</v>
      </c>
      <c r="I2232" s="14">
        <f t="shared" si="534"/>
        <v>1</v>
      </c>
      <c r="J2232" s="14">
        <f t="shared" si="534"/>
        <v>2</v>
      </c>
      <c r="K2232" s="14">
        <f t="shared" si="534"/>
        <v>2</v>
      </c>
      <c r="L2232" s="14" t="str">
        <f t="shared" si="529"/>
        <v>3.3.1.2.2</v>
      </c>
      <c r="M2232" s="15" t="str">
        <f t="shared" si="530"/>
        <v>--</v>
      </c>
      <c r="N2232" s="14" t="str">
        <f t="shared" si="531"/>
        <v/>
      </c>
      <c r="O2232" s="15" t="str">
        <f t="shared" si="524"/>
        <v/>
      </c>
      <c r="P2232" s="15" t="str">
        <f>IF(N2232=1,FLOOR(MAX($P$4:P2231),1)+1,IF(AND(P2231&lt;&gt;"",O2231&lt;&gt;1),MAX($P$4:P2231)+0.1,""))</f>
        <v/>
      </c>
      <c r="Q2232" s="5">
        <f>ROW()</f>
        <v>2232</v>
      </c>
    </row>
    <row r="2233" spans="1:17" x14ac:dyDescent="0.3">
      <c r="A2233" s="1" t="s">
        <v>1193</v>
      </c>
      <c r="B2233" s="5"/>
      <c r="C2233" s="14">
        <f t="shared" si="525"/>
        <v>0</v>
      </c>
      <c r="D2233" s="14">
        <f t="shared" si="525"/>
        <v>0</v>
      </c>
      <c r="E2233" s="14" t="str">
        <f t="shared" si="526"/>
        <v/>
      </c>
      <c r="F2233" s="14">
        <f t="shared" si="527"/>
        <v>4</v>
      </c>
      <c r="G2233" s="14">
        <f t="shared" si="523"/>
        <v>3</v>
      </c>
      <c r="H2233" s="14">
        <f t="shared" si="534"/>
        <v>3</v>
      </c>
      <c r="I2233" s="14">
        <f t="shared" si="534"/>
        <v>1</v>
      </c>
      <c r="J2233" s="14">
        <f t="shared" si="534"/>
        <v>2</v>
      </c>
      <c r="K2233" s="14">
        <f t="shared" si="534"/>
        <v>2</v>
      </c>
      <c r="L2233" s="14" t="str">
        <f t="shared" si="529"/>
        <v>3.3.1.2.2</v>
      </c>
      <c r="M2233" s="15" t="str">
        <f t="shared" si="530"/>
        <v>--</v>
      </c>
      <c r="N2233" s="14" t="str">
        <f t="shared" si="531"/>
        <v/>
      </c>
      <c r="O2233" s="15" t="str">
        <f t="shared" si="524"/>
        <v/>
      </c>
      <c r="P2233" s="15" t="str">
        <f>IF(N2233=1,FLOOR(MAX($P$4:P2232),1)+1,IF(AND(P2232&lt;&gt;"",O2232&lt;&gt;1),MAX($P$4:P2232)+0.1,""))</f>
        <v/>
      </c>
      <c r="Q2233" s="5">
        <f>ROW()</f>
        <v>2233</v>
      </c>
    </row>
    <row r="2234" spans="1:17" x14ac:dyDescent="0.3">
      <c r="A2234" s="1" t="s">
        <v>43</v>
      </c>
      <c r="B2234" s="5"/>
      <c r="C2234" s="14">
        <f t="shared" si="525"/>
        <v>0</v>
      </c>
      <c r="D2234" s="14">
        <f t="shared" si="525"/>
        <v>0</v>
      </c>
      <c r="E2234" s="14" t="str">
        <f t="shared" si="526"/>
        <v/>
      </c>
      <c r="F2234" s="14">
        <f t="shared" si="527"/>
        <v>4</v>
      </c>
      <c r="G2234" s="14">
        <f t="shared" si="523"/>
        <v>3</v>
      </c>
      <c r="H2234" s="14">
        <f t="shared" si="534"/>
        <v>3</v>
      </c>
      <c r="I2234" s="14">
        <f t="shared" si="534"/>
        <v>1</v>
      </c>
      <c r="J2234" s="14">
        <f t="shared" si="534"/>
        <v>2</v>
      </c>
      <c r="K2234" s="14">
        <f t="shared" si="534"/>
        <v>2</v>
      </c>
      <c r="L2234" s="14" t="str">
        <f t="shared" si="529"/>
        <v>3.3.1.2.2</v>
      </c>
      <c r="M2234" s="15" t="str">
        <f t="shared" si="530"/>
        <v>--</v>
      </c>
      <c r="N2234" s="14" t="str">
        <f t="shared" si="531"/>
        <v/>
      </c>
      <c r="O2234" s="15" t="str">
        <f t="shared" si="524"/>
        <v/>
      </c>
      <c r="P2234" s="15" t="str">
        <f>IF(N2234=1,FLOOR(MAX($P$4:P2233),1)+1,IF(AND(P2233&lt;&gt;"",O2233&lt;&gt;1),MAX($P$4:P2233)+0.1,""))</f>
        <v/>
      </c>
      <c r="Q2234" s="5">
        <f>ROW()</f>
        <v>2234</v>
      </c>
    </row>
    <row r="2235" spans="1:17" x14ac:dyDescent="0.3">
      <c r="A2235" s="1" t="s">
        <v>45</v>
      </c>
      <c r="B2235" s="5"/>
      <c r="C2235" s="14">
        <f t="shared" si="525"/>
        <v>0</v>
      </c>
      <c r="D2235" s="14">
        <f t="shared" si="525"/>
        <v>0</v>
      </c>
      <c r="E2235" s="14" t="str">
        <f t="shared" si="526"/>
        <v/>
      </c>
      <c r="F2235" s="14">
        <f t="shared" si="527"/>
        <v>4</v>
      </c>
      <c r="G2235" s="14">
        <f t="shared" si="523"/>
        <v>3</v>
      </c>
      <c r="H2235" s="14">
        <f t="shared" si="534"/>
        <v>3</v>
      </c>
      <c r="I2235" s="14">
        <f t="shared" si="534"/>
        <v>1</v>
      </c>
      <c r="J2235" s="14">
        <f t="shared" si="534"/>
        <v>2</v>
      </c>
      <c r="K2235" s="14">
        <f t="shared" si="534"/>
        <v>2</v>
      </c>
      <c r="L2235" s="14" t="str">
        <f t="shared" si="529"/>
        <v>3.3.1.2.2</v>
      </c>
      <c r="M2235" s="15" t="str">
        <f t="shared" si="530"/>
        <v>--</v>
      </c>
      <c r="N2235" s="14" t="str">
        <f t="shared" si="531"/>
        <v/>
      </c>
      <c r="O2235" s="15" t="str">
        <f t="shared" si="524"/>
        <v/>
      </c>
      <c r="P2235" s="15" t="str">
        <f>IF(N2235=1,FLOOR(MAX($P$4:P2234),1)+1,IF(AND(P2234&lt;&gt;"",O2234&lt;&gt;1),MAX($P$4:P2234)+0.1,""))</f>
        <v/>
      </c>
      <c r="Q2235" s="5">
        <f>ROW()</f>
        <v>2235</v>
      </c>
    </row>
    <row r="2236" spans="1:17" x14ac:dyDescent="0.3">
      <c r="A2236" s="1" t="s">
        <v>1217</v>
      </c>
      <c r="B2236" s="5"/>
      <c r="C2236" s="14">
        <f t="shared" si="525"/>
        <v>0</v>
      </c>
      <c r="D2236" s="14">
        <f t="shared" si="525"/>
        <v>0</v>
      </c>
      <c r="E2236" s="14" t="str">
        <f t="shared" si="526"/>
        <v/>
      </c>
      <c r="F2236" s="14">
        <f t="shared" si="527"/>
        <v>4</v>
      </c>
      <c r="G2236" s="14">
        <f t="shared" si="523"/>
        <v>3</v>
      </c>
      <c r="H2236" s="14">
        <f t="shared" si="534"/>
        <v>3</v>
      </c>
      <c r="I2236" s="14">
        <f t="shared" si="534"/>
        <v>1</v>
      </c>
      <c r="J2236" s="14">
        <f t="shared" si="534"/>
        <v>2</v>
      </c>
      <c r="K2236" s="14">
        <f t="shared" si="534"/>
        <v>2</v>
      </c>
      <c r="L2236" s="14" t="str">
        <f t="shared" si="529"/>
        <v>3.3.1.2.2</v>
      </c>
      <c r="M2236" s="15" t="str">
        <f t="shared" si="530"/>
        <v>--</v>
      </c>
      <c r="N2236" s="14" t="str">
        <f t="shared" si="531"/>
        <v/>
      </c>
      <c r="O2236" s="15" t="str">
        <f t="shared" si="524"/>
        <v/>
      </c>
      <c r="P2236" s="15" t="str">
        <f>IF(N2236=1,FLOOR(MAX($P$4:P2235),1)+1,IF(AND(P2235&lt;&gt;"",O2235&lt;&gt;1),MAX($P$4:P2235)+0.1,""))</f>
        <v/>
      </c>
      <c r="Q2236" s="5">
        <f>ROW()</f>
        <v>2236</v>
      </c>
    </row>
    <row r="2237" spans="1:17" x14ac:dyDescent="0.3">
      <c r="A2237" s="1" t="s">
        <v>1215</v>
      </c>
      <c r="B2237" s="5"/>
      <c r="C2237" s="14">
        <f t="shared" si="525"/>
        <v>0</v>
      </c>
      <c r="D2237" s="14">
        <f t="shared" si="525"/>
        <v>0</v>
      </c>
      <c r="E2237" s="14" t="str">
        <f t="shared" si="526"/>
        <v/>
      </c>
      <c r="F2237" s="14">
        <f t="shared" si="527"/>
        <v>4</v>
      </c>
      <c r="G2237" s="14">
        <f t="shared" si="523"/>
        <v>3</v>
      </c>
      <c r="H2237" s="14">
        <f t="shared" si="534"/>
        <v>3</v>
      </c>
      <c r="I2237" s="14">
        <f t="shared" si="534"/>
        <v>1</v>
      </c>
      <c r="J2237" s="14">
        <f t="shared" si="534"/>
        <v>2</v>
      </c>
      <c r="K2237" s="14">
        <f t="shared" si="534"/>
        <v>2</v>
      </c>
      <c r="L2237" s="14" t="str">
        <f t="shared" si="529"/>
        <v>3.3.1.2.2</v>
      </c>
      <c r="M2237" s="15" t="str">
        <f t="shared" si="530"/>
        <v>--</v>
      </c>
      <c r="N2237" s="14" t="str">
        <f t="shared" si="531"/>
        <v/>
      </c>
      <c r="O2237" s="15" t="str">
        <f t="shared" si="524"/>
        <v/>
      </c>
      <c r="P2237" s="15" t="str">
        <f>IF(N2237=1,FLOOR(MAX($P$4:P2236),1)+1,IF(AND(P2236&lt;&gt;"",O2236&lt;&gt;1),MAX($P$4:P2236)+0.1,""))</f>
        <v/>
      </c>
      <c r="Q2237" s="5">
        <f>ROW()</f>
        <v>2237</v>
      </c>
    </row>
    <row r="2238" spans="1:17" x14ac:dyDescent="0.3">
      <c r="A2238" s="1" t="s">
        <v>1218</v>
      </c>
      <c r="B2238" s="5"/>
      <c r="C2238" s="14">
        <f t="shared" si="525"/>
        <v>0</v>
      </c>
      <c r="D2238" s="14">
        <f t="shared" si="525"/>
        <v>0</v>
      </c>
      <c r="E2238" s="14" t="str">
        <f t="shared" si="526"/>
        <v/>
      </c>
      <c r="F2238" s="14">
        <f t="shared" si="527"/>
        <v>4</v>
      </c>
      <c r="G2238" s="14">
        <f t="shared" si="523"/>
        <v>3</v>
      </c>
      <c r="H2238" s="14">
        <f t="shared" si="534"/>
        <v>3</v>
      </c>
      <c r="I2238" s="14">
        <f t="shared" si="534"/>
        <v>1</v>
      </c>
      <c r="J2238" s="14">
        <f t="shared" si="534"/>
        <v>2</v>
      </c>
      <c r="K2238" s="14">
        <f t="shared" si="534"/>
        <v>2</v>
      </c>
      <c r="L2238" s="14" t="str">
        <f t="shared" si="529"/>
        <v>3.3.1.2.2</v>
      </c>
      <c r="M2238" s="15" t="str">
        <f t="shared" si="530"/>
        <v>--</v>
      </c>
      <c r="N2238" s="14" t="str">
        <f t="shared" si="531"/>
        <v/>
      </c>
      <c r="O2238" s="15" t="str">
        <f t="shared" si="524"/>
        <v/>
      </c>
      <c r="P2238" s="15" t="str">
        <f>IF(N2238=1,FLOOR(MAX($P$4:P2237),1)+1,IF(AND(P2237&lt;&gt;"",O2237&lt;&gt;1),MAX($P$4:P2237)+0.1,""))</f>
        <v/>
      </c>
      <c r="Q2238" s="5">
        <f>ROW()</f>
        <v>2238</v>
      </c>
    </row>
    <row r="2239" spans="1:17" x14ac:dyDescent="0.3">
      <c r="A2239" s="1" t="s">
        <v>43</v>
      </c>
      <c r="B2239" s="5"/>
      <c r="C2239" s="14">
        <f t="shared" si="525"/>
        <v>0</v>
      </c>
      <c r="D2239" s="14">
        <f t="shared" si="525"/>
        <v>0</v>
      </c>
      <c r="E2239" s="14" t="str">
        <f t="shared" si="526"/>
        <v/>
      </c>
      <c r="F2239" s="14">
        <f t="shared" si="527"/>
        <v>4</v>
      </c>
      <c r="G2239" s="14">
        <f t="shared" si="523"/>
        <v>3</v>
      </c>
      <c r="H2239" s="14">
        <f t="shared" si="534"/>
        <v>3</v>
      </c>
      <c r="I2239" s="14">
        <f t="shared" si="534"/>
        <v>1</v>
      </c>
      <c r="J2239" s="14">
        <f t="shared" si="534"/>
        <v>2</v>
      </c>
      <c r="K2239" s="14">
        <f t="shared" si="534"/>
        <v>2</v>
      </c>
      <c r="L2239" s="14" t="str">
        <f t="shared" si="529"/>
        <v>3.3.1.2.2</v>
      </c>
      <c r="M2239" s="15" t="str">
        <f t="shared" si="530"/>
        <v>--</v>
      </c>
      <c r="N2239" s="14" t="str">
        <f t="shared" si="531"/>
        <v/>
      </c>
      <c r="O2239" s="15" t="str">
        <f t="shared" si="524"/>
        <v/>
      </c>
      <c r="P2239" s="15" t="str">
        <f>IF(N2239=1,FLOOR(MAX($P$4:P2238),1)+1,IF(AND(P2238&lt;&gt;"",O2238&lt;&gt;1),MAX($P$4:P2238)+0.1,""))</f>
        <v/>
      </c>
      <c r="Q2239" s="5">
        <f>ROW()</f>
        <v>2239</v>
      </c>
    </row>
    <row r="2240" spans="1:17" x14ac:dyDescent="0.3">
      <c r="A2240" s="1" t="s">
        <v>1215</v>
      </c>
      <c r="B2240" s="5"/>
      <c r="C2240" s="14">
        <f t="shared" si="525"/>
        <v>0</v>
      </c>
      <c r="D2240" s="14">
        <f t="shared" si="525"/>
        <v>0</v>
      </c>
      <c r="E2240" s="14" t="str">
        <f t="shared" si="526"/>
        <v/>
      </c>
      <c r="F2240" s="14">
        <f t="shared" si="527"/>
        <v>4</v>
      </c>
      <c r="G2240" s="14">
        <f t="shared" si="523"/>
        <v>3</v>
      </c>
      <c r="H2240" s="14">
        <f t="shared" si="534"/>
        <v>3</v>
      </c>
      <c r="I2240" s="14">
        <f t="shared" si="534"/>
        <v>1</v>
      </c>
      <c r="J2240" s="14">
        <f t="shared" si="534"/>
        <v>2</v>
      </c>
      <c r="K2240" s="14">
        <f t="shared" si="534"/>
        <v>2</v>
      </c>
      <c r="L2240" s="14" t="str">
        <f t="shared" si="529"/>
        <v>3.3.1.2.2</v>
      </c>
      <c r="M2240" s="15" t="str">
        <f t="shared" si="530"/>
        <v>--</v>
      </c>
      <c r="N2240" s="14" t="str">
        <f t="shared" si="531"/>
        <v/>
      </c>
      <c r="O2240" s="15" t="str">
        <f t="shared" si="524"/>
        <v/>
      </c>
      <c r="P2240" s="15" t="str">
        <f>IF(N2240=1,FLOOR(MAX($P$4:P2239),1)+1,IF(AND(P2239&lt;&gt;"",O2239&lt;&gt;1),MAX($P$4:P2239)+0.1,""))</f>
        <v/>
      </c>
      <c r="Q2240" s="5">
        <f>ROW()</f>
        <v>2240</v>
      </c>
    </row>
    <row r="2241" spans="1:17" x14ac:dyDescent="0.3">
      <c r="A2241" s="1" t="s">
        <v>1196</v>
      </c>
      <c r="B2241" s="5"/>
      <c r="C2241" s="14">
        <f t="shared" si="525"/>
        <v>0</v>
      </c>
      <c r="D2241" s="14">
        <f t="shared" si="525"/>
        <v>0</v>
      </c>
      <c r="E2241" s="14" t="str">
        <f t="shared" si="526"/>
        <v/>
      </c>
      <c r="F2241" s="14">
        <f t="shared" si="527"/>
        <v>4</v>
      </c>
      <c r="G2241" s="14">
        <f t="shared" si="523"/>
        <v>3</v>
      </c>
      <c r="H2241" s="14">
        <f t="shared" si="534"/>
        <v>3</v>
      </c>
      <c r="I2241" s="14">
        <f t="shared" si="534"/>
        <v>1</v>
      </c>
      <c r="J2241" s="14">
        <f t="shared" si="534"/>
        <v>2</v>
      </c>
      <c r="K2241" s="14">
        <f t="shared" si="534"/>
        <v>2</v>
      </c>
      <c r="L2241" s="14" t="str">
        <f t="shared" si="529"/>
        <v>3.3.1.2.2</v>
      </c>
      <c r="M2241" s="15" t="str">
        <f t="shared" si="530"/>
        <v>--</v>
      </c>
      <c r="N2241" s="14" t="str">
        <f t="shared" si="531"/>
        <v/>
      </c>
      <c r="O2241" s="15" t="str">
        <f t="shared" si="524"/>
        <v/>
      </c>
      <c r="P2241" s="15" t="str">
        <f>IF(N2241=1,FLOOR(MAX($P$4:P2240),1)+1,IF(AND(P2240&lt;&gt;"",O2240&lt;&gt;1),MAX($P$4:P2240)+0.1,""))</f>
        <v/>
      </c>
      <c r="Q2241" s="5">
        <f>ROW()</f>
        <v>2241</v>
      </c>
    </row>
    <row r="2242" spans="1:17" x14ac:dyDescent="0.3">
      <c r="A2242" s="1" t="s">
        <v>43</v>
      </c>
      <c r="B2242" s="5"/>
      <c r="C2242" s="14">
        <f t="shared" si="525"/>
        <v>0</v>
      </c>
      <c r="D2242" s="14">
        <f t="shared" si="525"/>
        <v>0</v>
      </c>
      <c r="E2242" s="14" t="str">
        <f t="shared" si="526"/>
        <v/>
      </c>
      <c r="F2242" s="14">
        <f t="shared" si="527"/>
        <v>4</v>
      </c>
      <c r="G2242" s="14">
        <f t="shared" si="523"/>
        <v>3</v>
      </c>
      <c r="H2242" s="14">
        <f t="shared" si="534"/>
        <v>3</v>
      </c>
      <c r="I2242" s="14">
        <f t="shared" si="534"/>
        <v>1</v>
      </c>
      <c r="J2242" s="14">
        <f t="shared" si="534"/>
        <v>2</v>
      </c>
      <c r="K2242" s="14">
        <f t="shared" si="534"/>
        <v>2</v>
      </c>
      <c r="L2242" s="14" t="str">
        <f t="shared" si="529"/>
        <v>3.3.1.2.2</v>
      </c>
      <c r="M2242" s="15" t="str">
        <f t="shared" si="530"/>
        <v>--</v>
      </c>
      <c r="N2242" s="14" t="str">
        <f t="shared" si="531"/>
        <v/>
      </c>
      <c r="O2242" s="15" t="str">
        <f t="shared" si="524"/>
        <v/>
      </c>
      <c r="P2242" s="15" t="str">
        <f>IF(N2242=1,FLOOR(MAX($P$4:P2241),1)+1,IF(AND(P2241&lt;&gt;"",O2241&lt;&gt;1),MAX($P$4:P2241)+0.1,""))</f>
        <v/>
      </c>
      <c r="Q2242" s="5">
        <f>ROW()</f>
        <v>2242</v>
      </c>
    </row>
    <row r="2243" spans="1:17" x14ac:dyDescent="0.3">
      <c r="A2243" s="1" t="s">
        <v>45</v>
      </c>
      <c r="B2243" s="5"/>
      <c r="C2243" s="14">
        <f t="shared" si="525"/>
        <v>0</v>
      </c>
      <c r="D2243" s="14">
        <f t="shared" si="525"/>
        <v>0</v>
      </c>
      <c r="E2243" s="14" t="str">
        <f t="shared" si="526"/>
        <v/>
      </c>
      <c r="F2243" s="14">
        <f t="shared" si="527"/>
        <v>4</v>
      </c>
      <c r="G2243" s="14">
        <f t="shared" si="523"/>
        <v>3</v>
      </c>
      <c r="H2243" s="14">
        <f t="shared" si="534"/>
        <v>3</v>
      </c>
      <c r="I2243" s="14">
        <f t="shared" si="534"/>
        <v>1</v>
      </c>
      <c r="J2243" s="14">
        <f t="shared" si="534"/>
        <v>2</v>
      </c>
      <c r="K2243" s="14">
        <f t="shared" si="534"/>
        <v>2</v>
      </c>
      <c r="L2243" s="14" t="str">
        <f t="shared" si="529"/>
        <v>3.3.1.2.2</v>
      </c>
      <c r="M2243" s="15" t="str">
        <f t="shared" si="530"/>
        <v>--</v>
      </c>
      <c r="N2243" s="14" t="str">
        <f t="shared" si="531"/>
        <v/>
      </c>
      <c r="O2243" s="15" t="str">
        <f t="shared" si="524"/>
        <v/>
      </c>
      <c r="P2243" s="15" t="str">
        <f>IF(N2243=1,FLOOR(MAX($P$4:P2242),1)+1,IF(AND(P2242&lt;&gt;"",O2242&lt;&gt;1),MAX($P$4:P2242)+0.1,""))</f>
        <v/>
      </c>
      <c r="Q2243" s="5">
        <f>ROW()</f>
        <v>2243</v>
      </c>
    </row>
    <row r="2244" spans="1:17" x14ac:dyDescent="0.3">
      <c r="A2244" s="1" t="s">
        <v>1219</v>
      </c>
      <c r="B2244" s="5"/>
      <c r="C2244" s="14">
        <f t="shared" si="525"/>
        <v>0</v>
      </c>
      <c r="D2244" s="14">
        <f t="shared" si="525"/>
        <v>0</v>
      </c>
      <c r="E2244" s="14" t="str">
        <f t="shared" si="526"/>
        <v/>
      </c>
      <c r="F2244" s="14">
        <f t="shared" si="527"/>
        <v>4</v>
      </c>
      <c r="G2244" s="14">
        <f t="shared" si="523"/>
        <v>3</v>
      </c>
      <c r="H2244" s="14">
        <f t="shared" si="534"/>
        <v>3</v>
      </c>
      <c r="I2244" s="14">
        <f t="shared" si="534"/>
        <v>1</v>
      </c>
      <c r="J2244" s="14">
        <f t="shared" si="534"/>
        <v>2</v>
      </c>
      <c r="K2244" s="14">
        <f t="shared" si="534"/>
        <v>2</v>
      </c>
      <c r="L2244" s="14" t="str">
        <f t="shared" si="529"/>
        <v>3.3.1.2.2</v>
      </c>
      <c r="M2244" s="15" t="str">
        <f t="shared" si="530"/>
        <v>--</v>
      </c>
      <c r="N2244" s="14" t="str">
        <f t="shared" si="531"/>
        <v/>
      </c>
      <c r="O2244" s="15" t="str">
        <f t="shared" si="524"/>
        <v/>
      </c>
      <c r="P2244" s="15" t="str">
        <f>IF(N2244=1,FLOOR(MAX($P$4:P2243),1)+1,IF(AND(P2243&lt;&gt;"",O2243&lt;&gt;1),MAX($P$4:P2243)+0.1,""))</f>
        <v/>
      </c>
      <c r="Q2244" s="5">
        <f>ROW()</f>
        <v>2244</v>
      </c>
    </row>
    <row r="2245" spans="1:17" x14ac:dyDescent="0.3">
      <c r="A2245" s="1" t="s">
        <v>1215</v>
      </c>
      <c r="B2245" s="5"/>
      <c r="C2245" s="14">
        <f t="shared" si="525"/>
        <v>0</v>
      </c>
      <c r="D2245" s="14">
        <f t="shared" si="525"/>
        <v>0</v>
      </c>
      <c r="E2245" s="14" t="str">
        <f t="shared" si="526"/>
        <v/>
      </c>
      <c r="F2245" s="14">
        <f t="shared" si="527"/>
        <v>4</v>
      </c>
      <c r="G2245" s="14">
        <f t="shared" ref="G2245:G2308" si="535">G2244+IF(NOT(ISERROR(FIND("&lt;PRT&gt;",A2245))),1,0)</f>
        <v>3</v>
      </c>
      <c r="H2245" s="14">
        <f t="shared" si="534"/>
        <v>3</v>
      </c>
      <c r="I2245" s="14">
        <f t="shared" si="534"/>
        <v>1</v>
      </c>
      <c r="J2245" s="14">
        <f t="shared" si="534"/>
        <v>2</v>
      </c>
      <c r="K2245" s="14">
        <f t="shared" si="534"/>
        <v>2</v>
      </c>
      <c r="L2245" s="14" t="str">
        <f t="shared" si="529"/>
        <v>3.3.1.2.2</v>
      </c>
      <c r="M2245" s="15" t="str">
        <f t="shared" si="530"/>
        <v>--</v>
      </c>
      <c r="N2245" s="14" t="str">
        <f t="shared" si="531"/>
        <v/>
      </c>
      <c r="O2245" s="15" t="str">
        <f t="shared" ref="O2245:O2308" si="536">IF(ISERROR(FIND(O$4,$A2245)),"",1)</f>
        <v/>
      </c>
      <c r="P2245" s="15" t="str">
        <f>IF(N2245=1,FLOOR(MAX($P$4:P2244),1)+1,IF(AND(P2244&lt;&gt;"",O2244&lt;&gt;1),MAX($P$4:P2244)+0.1,""))</f>
        <v/>
      </c>
      <c r="Q2245" s="5">
        <f>ROW()</f>
        <v>2245</v>
      </c>
    </row>
    <row r="2246" spans="1:17" x14ac:dyDescent="0.3">
      <c r="A2246" s="1" t="s">
        <v>1197</v>
      </c>
      <c r="B2246" s="5"/>
      <c r="C2246" s="14">
        <f t="shared" ref="C2246:D2309" si="537">(LEN($A2246)-LEN(SUBSTITUTE($A2246,C$3,"")))/LEN(C$3)</f>
        <v>0</v>
      </c>
      <c r="D2246" s="14">
        <f t="shared" si="537"/>
        <v>0</v>
      </c>
      <c r="E2246" s="14" t="str">
        <f t="shared" ref="E2246:E2309" si="538">IF(AND(C2246&gt;0,D2246&gt;0),IF(FIND(D$3,A2246)&gt;FIND(C$3,A2246),"WARNING","OK"),"")</f>
        <v/>
      </c>
      <c r="F2246" s="14">
        <f t="shared" ref="F2246:F2309" si="539">F2245+C2246-D2246</f>
        <v>4</v>
      </c>
      <c r="G2246" s="14">
        <f t="shared" si="535"/>
        <v>3</v>
      </c>
      <c r="H2246" s="14">
        <f t="shared" ref="H2246:K2261" si="540">IF(G2246&lt;&gt;G2245,0,IF(AND(($F2245-$D2246)=(H$3-1),$F2246=H$3),H2245+1,H2245))</f>
        <v>3</v>
      </c>
      <c r="I2246" s="14">
        <f t="shared" si="540"/>
        <v>1</v>
      </c>
      <c r="J2246" s="14">
        <f t="shared" si="540"/>
        <v>2</v>
      </c>
      <c r="K2246" s="14">
        <f t="shared" si="540"/>
        <v>2</v>
      </c>
      <c r="L2246" s="14" t="str">
        <f t="shared" ref="L2246:L2309" si="541">SUBSTITUTE(G2246&amp;"."&amp;H2246&amp;"."&amp;I2246&amp;"."&amp;J2246&amp;"."&amp;K2246,".0","")</f>
        <v>3.3.1.2.2</v>
      </c>
      <c r="M2246" s="15" t="str">
        <f t="shared" ref="M2246:M2309" si="542">IF(ISERROR(FIND("&lt;SPT&gt;&lt;TTL&gt;",A2246)),"--",SUBSTITUTE(SUBSTITUTE(MID(A2246&amp;A2247,FIND("&lt;SPT&gt;&lt;TTL&gt;",A2246&amp;A2247)+10,FIND("&lt;/TTL&gt;",A2246&amp;A2247)-FIND("&lt;SPT&gt;&lt;TTL&gt;",A2246&amp;A2247)-10),"&lt;SUB&gt;",""),"&lt;/SUB&gt;",""))</f>
        <v>--</v>
      </c>
      <c r="N2246" s="14" t="str">
        <f t="shared" ref="N2246:N2309" si="543">IF(ISERROR(FIND(N$4,UPPER($A2246))),"",1)</f>
        <v/>
      </c>
      <c r="O2246" s="15" t="str">
        <f t="shared" si="536"/>
        <v/>
      </c>
      <c r="P2246" s="15" t="str">
        <f>IF(N2246=1,FLOOR(MAX($P$4:P2245),1)+1,IF(AND(P2245&lt;&gt;"",O2245&lt;&gt;1),MAX($P$4:P2245)+0.1,""))</f>
        <v/>
      </c>
      <c r="Q2246" s="5">
        <f>ROW()</f>
        <v>2246</v>
      </c>
    </row>
    <row r="2247" spans="1:17" x14ac:dyDescent="0.3">
      <c r="A2247" s="1" t="s">
        <v>43</v>
      </c>
      <c r="B2247" s="5"/>
      <c r="C2247" s="14">
        <f t="shared" si="537"/>
        <v>0</v>
      </c>
      <c r="D2247" s="14">
        <f t="shared" si="537"/>
        <v>0</v>
      </c>
      <c r="E2247" s="14" t="str">
        <f t="shared" si="538"/>
        <v/>
      </c>
      <c r="F2247" s="14">
        <f t="shared" si="539"/>
        <v>4</v>
      </c>
      <c r="G2247" s="14">
        <f t="shared" si="535"/>
        <v>3</v>
      </c>
      <c r="H2247" s="14">
        <f t="shared" si="540"/>
        <v>3</v>
      </c>
      <c r="I2247" s="14">
        <f t="shared" si="540"/>
        <v>1</v>
      </c>
      <c r="J2247" s="14">
        <f t="shared" si="540"/>
        <v>2</v>
      </c>
      <c r="K2247" s="14">
        <f t="shared" si="540"/>
        <v>2</v>
      </c>
      <c r="L2247" s="14" t="str">
        <f t="shared" si="541"/>
        <v>3.3.1.2.2</v>
      </c>
      <c r="M2247" s="15" t="str">
        <f t="shared" si="542"/>
        <v>--</v>
      </c>
      <c r="N2247" s="14" t="str">
        <f t="shared" si="543"/>
        <v/>
      </c>
      <c r="O2247" s="15" t="str">
        <f t="shared" si="536"/>
        <v/>
      </c>
      <c r="P2247" s="15" t="str">
        <f>IF(N2247=1,FLOOR(MAX($P$4:P2246),1)+1,IF(AND(P2246&lt;&gt;"",O2246&lt;&gt;1),MAX($P$4:P2246)+0.1,""))</f>
        <v/>
      </c>
      <c r="Q2247" s="5">
        <f>ROW()</f>
        <v>2247</v>
      </c>
    </row>
    <row r="2248" spans="1:17" x14ac:dyDescent="0.3">
      <c r="A2248" s="1" t="s">
        <v>1215</v>
      </c>
      <c r="B2248" s="5"/>
      <c r="C2248" s="14">
        <f t="shared" si="537"/>
        <v>0</v>
      </c>
      <c r="D2248" s="14">
        <f t="shared" si="537"/>
        <v>0</v>
      </c>
      <c r="E2248" s="14" t="str">
        <f t="shared" si="538"/>
        <v/>
      </c>
      <c r="F2248" s="14">
        <f t="shared" si="539"/>
        <v>4</v>
      </c>
      <c r="G2248" s="14">
        <f t="shared" si="535"/>
        <v>3</v>
      </c>
      <c r="H2248" s="14">
        <f t="shared" si="540"/>
        <v>3</v>
      </c>
      <c r="I2248" s="14">
        <f t="shared" si="540"/>
        <v>1</v>
      </c>
      <c r="J2248" s="14">
        <f t="shared" si="540"/>
        <v>2</v>
      </c>
      <c r="K2248" s="14">
        <f t="shared" si="540"/>
        <v>2</v>
      </c>
      <c r="L2248" s="14" t="str">
        <f t="shared" si="541"/>
        <v>3.3.1.2.2</v>
      </c>
      <c r="M2248" s="15" t="str">
        <f t="shared" si="542"/>
        <v>--</v>
      </c>
      <c r="N2248" s="14" t="str">
        <f t="shared" si="543"/>
        <v/>
      </c>
      <c r="O2248" s="15" t="str">
        <f t="shared" si="536"/>
        <v/>
      </c>
      <c r="P2248" s="15" t="str">
        <f>IF(N2248=1,FLOOR(MAX($P$4:P2247),1)+1,IF(AND(P2247&lt;&gt;"",O2247&lt;&gt;1),MAX($P$4:P2247)+0.1,""))</f>
        <v/>
      </c>
      <c r="Q2248" s="5">
        <f>ROW()</f>
        <v>2248</v>
      </c>
    </row>
    <row r="2249" spans="1:17" x14ac:dyDescent="0.3">
      <c r="A2249" s="1" t="s">
        <v>1220</v>
      </c>
      <c r="B2249" s="5"/>
      <c r="C2249" s="14">
        <f t="shared" si="537"/>
        <v>0</v>
      </c>
      <c r="D2249" s="14">
        <f t="shared" si="537"/>
        <v>0</v>
      </c>
      <c r="E2249" s="14" t="str">
        <f t="shared" si="538"/>
        <v/>
      </c>
      <c r="F2249" s="14">
        <f t="shared" si="539"/>
        <v>4</v>
      </c>
      <c r="G2249" s="14">
        <f t="shared" si="535"/>
        <v>3</v>
      </c>
      <c r="H2249" s="14">
        <f t="shared" si="540"/>
        <v>3</v>
      </c>
      <c r="I2249" s="14">
        <f t="shared" si="540"/>
        <v>1</v>
      </c>
      <c r="J2249" s="14">
        <f t="shared" si="540"/>
        <v>2</v>
      </c>
      <c r="K2249" s="14">
        <f t="shared" si="540"/>
        <v>2</v>
      </c>
      <c r="L2249" s="14" t="str">
        <f t="shared" si="541"/>
        <v>3.3.1.2.2</v>
      </c>
      <c r="M2249" s="15" t="str">
        <f t="shared" si="542"/>
        <v>--</v>
      </c>
      <c r="N2249" s="14" t="str">
        <f t="shared" si="543"/>
        <v/>
      </c>
      <c r="O2249" s="15" t="str">
        <f t="shared" si="536"/>
        <v/>
      </c>
      <c r="P2249" s="15" t="str">
        <f>IF(N2249=1,FLOOR(MAX($P$4:P2248),1)+1,IF(AND(P2248&lt;&gt;"",O2248&lt;&gt;1),MAX($P$4:P2248)+0.1,""))</f>
        <v/>
      </c>
      <c r="Q2249" s="5">
        <f>ROW()</f>
        <v>2249</v>
      </c>
    </row>
    <row r="2250" spans="1:17" x14ac:dyDescent="0.3">
      <c r="A2250" s="1" t="s">
        <v>43</v>
      </c>
      <c r="B2250" s="5"/>
      <c r="C2250" s="14">
        <f t="shared" si="537"/>
        <v>0</v>
      </c>
      <c r="D2250" s="14">
        <f t="shared" si="537"/>
        <v>0</v>
      </c>
      <c r="E2250" s="14" t="str">
        <f t="shared" si="538"/>
        <v/>
      </c>
      <c r="F2250" s="14">
        <f t="shared" si="539"/>
        <v>4</v>
      </c>
      <c r="G2250" s="14">
        <f t="shared" si="535"/>
        <v>3</v>
      </c>
      <c r="H2250" s="14">
        <f t="shared" si="540"/>
        <v>3</v>
      </c>
      <c r="I2250" s="14">
        <f t="shared" si="540"/>
        <v>1</v>
      </c>
      <c r="J2250" s="14">
        <f t="shared" si="540"/>
        <v>2</v>
      </c>
      <c r="K2250" s="14">
        <f t="shared" si="540"/>
        <v>2</v>
      </c>
      <c r="L2250" s="14" t="str">
        <f t="shared" si="541"/>
        <v>3.3.1.2.2</v>
      </c>
      <c r="M2250" s="15" t="str">
        <f t="shared" si="542"/>
        <v>--</v>
      </c>
      <c r="N2250" s="14" t="str">
        <f t="shared" si="543"/>
        <v/>
      </c>
      <c r="O2250" s="15" t="str">
        <f t="shared" si="536"/>
        <v/>
      </c>
      <c r="P2250" s="15" t="str">
        <f>IF(N2250=1,FLOOR(MAX($P$4:P2249),1)+1,IF(AND(P2249&lt;&gt;"",O2249&lt;&gt;1),MAX($P$4:P2249)+0.1,""))</f>
        <v/>
      </c>
      <c r="Q2250" s="5">
        <f>ROW()</f>
        <v>2250</v>
      </c>
    </row>
    <row r="2251" spans="1:17" x14ac:dyDescent="0.3">
      <c r="A2251" s="1" t="s">
        <v>45</v>
      </c>
      <c r="B2251" s="5"/>
      <c r="C2251" s="14">
        <f t="shared" si="537"/>
        <v>0</v>
      </c>
      <c r="D2251" s="14">
        <f t="shared" si="537"/>
        <v>0</v>
      </c>
      <c r="E2251" s="14" t="str">
        <f t="shared" si="538"/>
        <v/>
      </c>
      <c r="F2251" s="14">
        <f t="shared" si="539"/>
        <v>4</v>
      </c>
      <c r="G2251" s="14">
        <f t="shared" si="535"/>
        <v>3</v>
      </c>
      <c r="H2251" s="14">
        <f t="shared" si="540"/>
        <v>3</v>
      </c>
      <c r="I2251" s="14">
        <f t="shared" si="540"/>
        <v>1</v>
      </c>
      <c r="J2251" s="14">
        <f t="shared" si="540"/>
        <v>2</v>
      </c>
      <c r="K2251" s="14">
        <f t="shared" si="540"/>
        <v>2</v>
      </c>
      <c r="L2251" s="14" t="str">
        <f t="shared" si="541"/>
        <v>3.3.1.2.2</v>
      </c>
      <c r="M2251" s="15" t="str">
        <f t="shared" si="542"/>
        <v>--</v>
      </c>
      <c r="N2251" s="14" t="str">
        <f t="shared" si="543"/>
        <v/>
      </c>
      <c r="O2251" s="15" t="str">
        <f t="shared" si="536"/>
        <v/>
      </c>
      <c r="P2251" s="15" t="str">
        <f>IF(N2251=1,FLOOR(MAX($P$4:P2250),1)+1,IF(AND(P2250&lt;&gt;"",O2250&lt;&gt;1),MAX($P$4:P2250)+0.1,""))</f>
        <v/>
      </c>
      <c r="Q2251" s="5">
        <f>ROW()</f>
        <v>2251</v>
      </c>
    </row>
    <row r="2252" spans="1:17" x14ac:dyDescent="0.3">
      <c r="A2252" s="1" t="s">
        <v>1217</v>
      </c>
      <c r="B2252" s="5"/>
      <c r="C2252" s="14">
        <f t="shared" si="537"/>
        <v>0</v>
      </c>
      <c r="D2252" s="14">
        <f t="shared" si="537"/>
        <v>0</v>
      </c>
      <c r="E2252" s="14" t="str">
        <f t="shared" si="538"/>
        <v/>
      </c>
      <c r="F2252" s="14">
        <f t="shared" si="539"/>
        <v>4</v>
      </c>
      <c r="G2252" s="14">
        <f t="shared" si="535"/>
        <v>3</v>
      </c>
      <c r="H2252" s="14">
        <f t="shared" si="540"/>
        <v>3</v>
      </c>
      <c r="I2252" s="14">
        <f t="shared" si="540"/>
        <v>1</v>
      </c>
      <c r="J2252" s="14">
        <f t="shared" si="540"/>
        <v>2</v>
      </c>
      <c r="K2252" s="14">
        <f t="shared" si="540"/>
        <v>2</v>
      </c>
      <c r="L2252" s="14" t="str">
        <f t="shared" si="541"/>
        <v>3.3.1.2.2</v>
      </c>
      <c r="M2252" s="15" t="str">
        <f t="shared" si="542"/>
        <v>--</v>
      </c>
      <c r="N2252" s="14" t="str">
        <f t="shared" si="543"/>
        <v/>
      </c>
      <c r="O2252" s="15" t="str">
        <f t="shared" si="536"/>
        <v/>
      </c>
      <c r="P2252" s="15" t="str">
        <f>IF(N2252=1,FLOOR(MAX($P$4:P2251),1)+1,IF(AND(P2251&lt;&gt;"",O2251&lt;&gt;1),MAX($P$4:P2251)+0.1,""))</f>
        <v/>
      </c>
      <c r="Q2252" s="5">
        <f>ROW()</f>
        <v>2252</v>
      </c>
    </row>
    <row r="2253" spans="1:17" x14ac:dyDescent="0.3">
      <c r="A2253" s="1" t="s">
        <v>1215</v>
      </c>
      <c r="B2253" s="5"/>
      <c r="C2253" s="14">
        <f t="shared" si="537"/>
        <v>0</v>
      </c>
      <c r="D2253" s="14">
        <f t="shared" si="537"/>
        <v>0</v>
      </c>
      <c r="E2253" s="14" t="str">
        <f t="shared" si="538"/>
        <v/>
      </c>
      <c r="F2253" s="14">
        <f t="shared" si="539"/>
        <v>4</v>
      </c>
      <c r="G2253" s="14">
        <f t="shared" si="535"/>
        <v>3</v>
      </c>
      <c r="H2253" s="14">
        <f t="shared" si="540"/>
        <v>3</v>
      </c>
      <c r="I2253" s="14">
        <f t="shared" si="540"/>
        <v>1</v>
      </c>
      <c r="J2253" s="14">
        <f t="shared" si="540"/>
        <v>2</v>
      </c>
      <c r="K2253" s="14">
        <f t="shared" si="540"/>
        <v>2</v>
      </c>
      <c r="L2253" s="14" t="str">
        <f t="shared" si="541"/>
        <v>3.3.1.2.2</v>
      </c>
      <c r="M2253" s="15" t="str">
        <f t="shared" si="542"/>
        <v>--</v>
      </c>
      <c r="N2253" s="14" t="str">
        <f t="shared" si="543"/>
        <v/>
      </c>
      <c r="O2253" s="15" t="str">
        <f t="shared" si="536"/>
        <v/>
      </c>
      <c r="P2253" s="15" t="str">
        <f>IF(N2253=1,FLOOR(MAX($P$4:P2252),1)+1,IF(AND(P2252&lt;&gt;"",O2252&lt;&gt;1),MAX($P$4:P2252)+0.1,""))</f>
        <v/>
      </c>
      <c r="Q2253" s="5">
        <f>ROW()</f>
        <v>2253</v>
      </c>
    </row>
    <row r="2254" spans="1:17" x14ac:dyDescent="0.3">
      <c r="A2254" s="1" t="s">
        <v>1199</v>
      </c>
      <c r="B2254" s="5"/>
      <c r="C2254" s="14">
        <f t="shared" si="537"/>
        <v>0</v>
      </c>
      <c r="D2254" s="14">
        <f t="shared" si="537"/>
        <v>0</v>
      </c>
      <c r="E2254" s="14" t="str">
        <f t="shared" si="538"/>
        <v/>
      </c>
      <c r="F2254" s="14">
        <f t="shared" si="539"/>
        <v>4</v>
      </c>
      <c r="G2254" s="14">
        <f t="shared" si="535"/>
        <v>3</v>
      </c>
      <c r="H2254" s="14">
        <f t="shared" si="540"/>
        <v>3</v>
      </c>
      <c r="I2254" s="14">
        <f t="shared" si="540"/>
        <v>1</v>
      </c>
      <c r="J2254" s="14">
        <f t="shared" si="540"/>
        <v>2</v>
      </c>
      <c r="K2254" s="14">
        <f t="shared" si="540"/>
        <v>2</v>
      </c>
      <c r="L2254" s="14" t="str">
        <f t="shared" si="541"/>
        <v>3.3.1.2.2</v>
      </c>
      <c r="M2254" s="15" t="str">
        <f t="shared" si="542"/>
        <v>--</v>
      </c>
      <c r="N2254" s="14" t="str">
        <f t="shared" si="543"/>
        <v/>
      </c>
      <c r="O2254" s="15" t="str">
        <f t="shared" si="536"/>
        <v/>
      </c>
      <c r="P2254" s="15" t="str">
        <f>IF(N2254=1,FLOOR(MAX($P$4:P2253),1)+1,IF(AND(P2253&lt;&gt;"",O2253&lt;&gt;1),MAX($P$4:P2253)+0.1,""))</f>
        <v/>
      </c>
      <c r="Q2254" s="5">
        <f>ROW()</f>
        <v>2254</v>
      </c>
    </row>
    <row r="2255" spans="1:17" x14ac:dyDescent="0.3">
      <c r="A2255" s="1" t="s">
        <v>43</v>
      </c>
      <c r="B2255" s="5"/>
      <c r="C2255" s="14">
        <f t="shared" si="537"/>
        <v>0</v>
      </c>
      <c r="D2255" s="14">
        <f t="shared" si="537"/>
        <v>0</v>
      </c>
      <c r="E2255" s="14" t="str">
        <f t="shared" si="538"/>
        <v/>
      </c>
      <c r="F2255" s="14">
        <f t="shared" si="539"/>
        <v>4</v>
      </c>
      <c r="G2255" s="14">
        <f t="shared" si="535"/>
        <v>3</v>
      </c>
      <c r="H2255" s="14">
        <f t="shared" si="540"/>
        <v>3</v>
      </c>
      <c r="I2255" s="14">
        <f t="shared" si="540"/>
        <v>1</v>
      </c>
      <c r="J2255" s="14">
        <f t="shared" si="540"/>
        <v>2</v>
      </c>
      <c r="K2255" s="14">
        <f t="shared" si="540"/>
        <v>2</v>
      </c>
      <c r="L2255" s="14" t="str">
        <f t="shared" si="541"/>
        <v>3.3.1.2.2</v>
      </c>
      <c r="M2255" s="15" t="str">
        <f t="shared" si="542"/>
        <v>--</v>
      </c>
      <c r="N2255" s="14" t="str">
        <f t="shared" si="543"/>
        <v/>
      </c>
      <c r="O2255" s="15" t="str">
        <f t="shared" si="536"/>
        <v/>
      </c>
      <c r="P2255" s="15" t="str">
        <f>IF(N2255=1,FLOOR(MAX($P$4:P2254),1)+1,IF(AND(P2254&lt;&gt;"",O2254&lt;&gt;1),MAX($P$4:P2254)+0.1,""))</f>
        <v/>
      </c>
      <c r="Q2255" s="5">
        <f>ROW()</f>
        <v>2255</v>
      </c>
    </row>
    <row r="2256" spans="1:17" x14ac:dyDescent="0.3">
      <c r="A2256" s="1" t="s">
        <v>1215</v>
      </c>
      <c r="B2256" s="5"/>
      <c r="C2256" s="14">
        <f t="shared" si="537"/>
        <v>0</v>
      </c>
      <c r="D2256" s="14">
        <f t="shared" si="537"/>
        <v>0</v>
      </c>
      <c r="E2256" s="14" t="str">
        <f t="shared" si="538"/>
        <v/>
      </c>
      <c r="F2256" s="14">
        <f t="shared" si="539"/>
        <v>4</v>
      </c>
      <c r="G2256" s="14">
        <f t="shared" si="535"/>
        <v>3</v>
      </c>
      <c r="H2256" s="14">
        <f t="shared" si="540"/>
        <v>3</v>
      </c>
      <c r="I2256" s="14">
        <f t="shared" si="540"/>
        <v>1</v>
      </c>
      <c r="J2256" s="14">
        <f t="shared" si="540"/>
        <v>2</v>
      </c>
      <c r="K2256" s="14">
        <f t="shared" si="540"/>
        <v>2</v>
      </c>
      <c r="L2256" s="14" t="str">
        <f t="shared" si="541"/>
        <v>3.3.1.2.2</v>
      </c>
      <c r="M2256" s="15" t="str">
        <f t="shared" si="542"/>
        <v>--</v>
      </c>
      <c r="N2256" s="14" t="str">
        <f t="shared" si="543"/>
        <v/>
      </c>
      <c r="O2256" s="15" t="str">
        <f t="shared" si="536"/>
        <v/>
      </c>
      <c r="P2256" s="15" t="str">
        <f>IF(N2256=1,FLOOR(MAX($P$4:P2255),1)+1,IF(AND(P2255&lt;&gt;"",O2255&lt;&gt;1),MAX($P$4:P2255)+0.1,""))</f>
        <v/>
      </c>
      <c r="Q2256" s="5">
        <f>ROW()</f>
        <v>2256</v>
      </c>
    </row>
    <row r="2257" spans="1:17" x14ac:dyDescent="0.3">
      <c r="A2257" s="1" t="s">
        <v>1221</v>
      </c>
      <c r="B2257" s="5"/>
      <c r="C2257" s="14">
        <f t="shared" si="537"/>
        <v>0</v>
      </c>
      <c r="D2257" s="14">
        <f t="shared" si="537"/>
        <v>0</v>
      </c>
      <c r="E2257" s="14" t="str">
        <f t="shared" si="538"/>
        <v/>
      </c>
      <c r="F2257" s="14">
        <f t="shared" si="539"/>
        <v>4</v>
      </c>
      <c r="G2257" s="14">
        <f t="shared" si="535"/>
        <v>3</v>
      </c>
      <c r="H2257" s="14">
        <f t="shared" si="540"/>
        <v>3</v>
      </c>
      <c r="I2257" s="14">
        <f t="shared" si="540"/>
        <v>1</v>
      </c>
      <c r="J2257" s="14">
        <f t="shared" si="540"/>
        <v>2</v>
      </c>
      <c r="K2257" s="14">
        <f t="shared" si="540"/>
        <v>2</v>
      </c>
      <c r="L2257" s="14" t="str">
        <f t="shared" si="541"/>
        <v>3.3.1.2.2</v>
      </c>
      <c r="M2257" s="15" t="str">
        <f t="shared" si="542"/>
        <v>--</v>
      </c>
      <c r="N2257" s="14" t="str">
        <f t="shared" si="543"/>
        <v/>
      </c>
      <c r="O2257" s="15" t="str">
        <f t="shared" si="536"/>
        <v/>
      </c>
      <c r="P2257" s="15" t="str">
        <f>IF(N2257=1,FLOOR(MAX($P$4:P2256),1)+1,IF(AND(P2256&lt;&gt;"",O2256&lt;&gt;1),MAX($P$4:P2256)+0.1,""))</f>
        <v/>
      </c>
      <c r="Q2257" s="5">
        <f>ROW()</f>
        <v>2257</v>
      </c>
    </row>
    <row r="2258" spans="1:17" x14ac:dyDescent="0.3">
      <c r="A2258" s="1" t="s">
        <v>43</v>
      </c>
      <c r="B2258" s="5"/>
      <c r="C2258" s="14">
        <f t="shared" si="537"/>
        <v>0</v>
      </c>
      <c r="D2258" s="14">
        <f t="shared" si="537"/>
        <v>0</v>
      </c>
      <c r="E2258" s="14" t="str">
        <f t="shared" si="538"/>
        <v/>
      </c>
      <c r="F2258" s="14">
        <f t="shared" si="539"/>
        <v>4</v>
      </c>
      <c r="G2258" s="14">
        <f t="shared" si="535"/>
        <v>3</v>
      </c>
      <c r="H2258" s="14">
        <f t="shared" si="540"/>
        <v>3</v>
      </c>
      <c r="I2258" s="14">
        <f t="shared" si="540"/>
        <v>1</v>
      </c>
      <c r="J2258" s="14">
        <f t="shared" si="540"/>
        <v>2</v>
      </c>
      <c r="K2258" s="14">
        <f t="shared" si="540"/>
        <v>2</v>
      </c>
      <c r="L2258" s="14" t="str">
        <f t="shared" si="541"/>
        <v>3.3.1.2.2</v>
      </c>
      <c r="M2258" s="15" t="str">
        <f t="shared" si="542"/>
        <v>--</v>
      </c>
      <c r="N2258" s="14" t="str">
        <f t="shared" si="543"/>
        <v/>
      </c>
      <c r="O2258" s="15" t="str">
        <f t="shared" si="536"/>
        <v/>
      </c>
      <c r="P2258" s="15" t="str">
        <f>IF(N2258=1,FLOOR(MAX($P$4:P2257),1)+1,IF(AND(P2257&lt;&gt;"",O2257&lt;&gt;1),MAX($P$4:P2257)+0.1,""))</f>
        <v/>
      </c>
      <c r="Q2258" s="5">
        <f>ROW()</f>
        <v>2258</v>
      </c>
    </row>
    <row r="2259" spans="1:17" x14ac:dyDescent="0.3">
      <c r="A2259" s="1" t="s">
        <v>45</v>
      </c>
      <c r="B2259" s="5"/>
      <c r="C2259" s="14">
        <f t="shared" si="537"/>
        <v>0</v>
      </c>
      <c r="D2259" s="14">
        <f t="shared" si="537"/>
        <v>0</v>
      </c>
      <c r="E2259" s="14" t="str">
        <f t="shared" si="538"/>
        <v/>
      </c>
      <c r="F2259" s="14">
        <f t="shared" si="539"/>
        <v>4</v>
      </c>
      <c r="G2259" s="14">
        <f t="shared" si="535"/>
        <v>3</v>
      </c>
      <c r="H2259" s="14">
        <f t="shared" si="540"/>
        <v>3</v>
      </c>
      <c r="I2259" s="14">
        <f t="shared" si="540"/>
        <v>1</v>
      </c>
      <c r="J2259" s="14">
        <f t="shared" si="540"/>
        <v>2</v>
      </c>
      <c r="K2259" s="14">
        <f t="shared" si="540"/>
        <v>2</v>
      </c>
      <c r="L2259" s="14" t="str">
        <f t="shared" si="541"/>
        <v>3.3.1.2.2</v>
      </c>
      <c r="M2259" s="15" t="str">
        <f t="shared" si="542"/>
        <v>--</v>
      </c>
      <c r="N2259" s="14" t="str">
        <f t="shared" si="543"/>
        <v/>
      </c>
      <c r="O2259" s="15" t="str">
        <f t="shared" si="536"/>
        <v/>
      </c>
      <c r="P2259" s="15" t="str">
        <f>IF(N2259=1,FLOOR(MAX($P$4:P2258),1)+1,IF(AND(P2258&lt;&gt;"",O2258&lt;&gt;1),MAX($P$4:P2258)+0.1,""))</f>
        <v/>
      </c>
      <c r="Q2259" s="5">
        <f>ROW()</f>
        <v>2259</v>
      </c>
    </row>
    <row r="2260" spans="1:17" x14ac:dyDescent="0.3">
      <c r="A2260" s="1" t="s">
        <v>1217</v>
      </c>
      <c r="B2260" s="5"/>
      <c r="C2260" s="14">
        <f t="shared" si="537"/>
        <v>0</v>
      </c>
      <c r="D2260" s="14">
        <f t="shared" si="537"/>
        <v>0</v>
      </c>
      <c r="E2260" s="14" t="str">
        <f t="shared" si="538"/>
        <v/>
      </c>
      <c r="F2260" s="14">
        <f t="shared" si="539"/>
        <v>4</v>
      </c>
      <c r="G2260" s="14">
        <f t="shared" si="535"/>
        <v>3</v>
      </c>
      <c r="H2260" s="14">
        <f t="shared" si="540"/>
        <v>3</v>
      </c>
      <c r="I2260" s="14">
        <f t="shared" si="540"/>
        <v>1</v>
      </c>
      <c r="J2260" s="14">
        <f t="shared" si="540"/>
        <v>2</v>
      </c>
      <c r="K2260" s="14">
        <f t="shared" si="540"/>
        <v>2</v>
      </c>
      <c r="L2260" s="14" t="str">
        <f t="shared" si="541"/>
        <v>3.3.1.2.2</v>
      </c>
      <c r="M2260" s="15" t="str">
        <f t="shared" si="542"/>
        <v>--</v>
      </c>
      <c r="N2260" s="14" t="str">
        <f t="shared" si="543"/>
        <v/>
      </c>
      <c r="O2260" s="15" t="str">
        <f t="shared" si="536"/>
        <v/>
      </c>
      <c r="P2260" s="15" t="str">
        <f>IF(N2260=1,FLOOR(MAX($P$4:P2259),1)+1,IF(AND(P2259&lt;&gt;"",O2259&lt;&gt;1),MAX($P$4:P2259)+0.1,""))</f>
        <v/>
      </c>
      <c r="Q2260" s="5">
        <f>ROW()</f>
        <v>2260</v>
      </c>
    </row>
    <row r="2261" spans="1:17" x14ac:dyDescent="0.3">
      <c r="A2261" s="1" t="s">
        <v>1215</v>
      </c>
      <c r="B2261" s="5"/>
      <c r="C2261" s="14">
        <f t="shared" si="537"/>
        <v>0</v>
      </c>
      <c r="D2261" s="14">
        <f t="shared" si="537"/>
        <v>0</v>
      </c>
      <c r="E2261" s="14" t="str">
        <f t="shared" si="538"/>
        <v/>
      </c>
      <c r="F2261" s="14">
        <f t="shared" si="539"/>
        <v>4</v>
      </c>
      <c r="G2261" s="14">
        <f t="shared" si="535"/>
        <v>3</v>
      </c>
      <c r="H2261" s="14">
        <f t="shared" si="540"/>
        <v>3</v>
      </c>
      <c r="I2261" s="14">
        <f t="shared" si="540"/>
        <v>1</v>
      </c>
      <c r="J2261" s="14">
        <f t="shared" si="540"/>
        <v>2</v>
      </c>
      <c r="K2261" s="14">
        <f t="shared" si="540"/>
        <v>2</v>
      </c>
      <c r="L2261" s="14" t="str">
        <f t="shared" si="541"/>
        <v>3.3.1.2.2</v>
      </c>
      <c r="M2261" s="15" t="str">
        <f t="shared" si="542"/>
        <v>--</v>
      </c>
      <c r="N2261" s="14" t="str">
        <f t="shared" si="543"/>
        <v/>
      </c>
      <c r="O2261" s="15" t="str">
        <f t="shared" si="536"/>
        <v/>
      </c>
      <c r="P2261" s="15" t="str">
        <f>IF(N2261=1,FLOOR(MAX($P$4:P2260),1)+1,IF(AND(P2260&lt;&gt;"",O2260&lt;&gt;1),MAX($P$4:P2260)+0.1,""))</f>
        <v/>
      </c>
      <c r="Q2261" s="5">
        <f>ROW()</f>
        <v>2261</v>
      </c>
    </row>
    <row r="2262" spans="1:17" x14ac:dyDescent="0.3">
      <c r="A2262" s="1" t="s">
        <v>1201</v>
      </c>
      <c r="B2262" s="5"/>
      <c r="C2262" s="14">
        <f t="shared" si="537"/>
        <v>0</v>
      </c>
      <c r="D2262" s="14">
        <f t="shared" si="537"/>
        <v>0</v>
      </c>
      <c r="E2262" s="14" t="str">
        <f t="shared" si="538"/>
        <v/>
      </c>
      <c r="F2262" s="14">
        <f t="shared" si="539"/>
        <v>4</v>
      </c>
      <c r="G2262" s="14">
        <f t="shared" si="535"/>
        <v>3</v>
      </c>
      <c r="H2262" s="14">
        <f t="shared" ref="H2262:K2277" si="544">IF(G2262&lt;&gt;G2261,0,IF(AND(($F2261-$D2262)=(H$3-1),$F2262=H$3),H2261+1,H2261))</f>
        <v>3</v>
      </c>
      <c r="I2262" s="14">
        <f t="shared" si="544"/>
        <v>1</v>
      </c>
      <c r="J2262" s="14">
        <f t="shared" si="544"/>
        <v>2</v>
      </c>
      <c r="K2262" s="14">
        <f t="shared" si="544"/>
        <v>2</v>
      </c>
      <c r="L2262" s="14" t="str">
        <f t="shared" si="541"/>
        <v>3.3.1.2.2</v>
      </c>
      <c r="M2262" s="15" t="str">
        <f t="shared" si="542"/>
        <v>--</v>
      </c>
      <c r="N2262" s="14" t="str">
        <f t="shared" si="543"/>
        <v/>
      </c>
      <c r="O2262" s="15" t="str">
        <f t="shared" si="536"/>
        <v/>
      </c>
      <c r="P2262" s="15" t="str">
        <f>IF(N2262=1,FLOOR(MAX($P$4:P2261),1)+1,IF(AND(P2261&lt;&gt;"",O2261&lt;&gt;1),MAX($P$4:P2261)+0.1,""))</f>
        <v/>
      </c>
      <c r="Q2262" s="5">
        <f>ROW()</f>
        <v>2262</v>
      </c>
    </row>
    <row r="2263" spans="1:17" x14ac:dyDescent="0.3">
      <c r="A2263" s="1" t="s">
        <v>43</v>
      </c>
      <c r="B2263" s="5"/>
      <c r="C2263" s="14">
        <f t="shared" si="537"/>
        <v>0</v>
      </c>
      <c r="D2263" s="14">
        <f t="shared" si="537"/>
        <v>0</v>
      </c>
      <c r="E2263" s="14" t="str">
        <f t="shared" si="538"/>
        <v/>
      </c>
      <c r="F2263" s="14">
        <f t="shared" si="539"/>
        <v>4</v>
      </c>
      <c r="G2263" s="14">
        <f t="shared" si="535"/>
        <v>3</v>
      </c>
      <c r="H2263" s="14">
        <f t="shared" si="544"/>
        <v>3</v>
      </c>
      <c r="I2263" s="14">
        <f t="shared" si="544"/>
        <v>1</v>
      </c>
      <c r="J2263" s="14">
        <f t="shared" si="544"/>
        <v>2</v>
      </c>
      <c r="K2263" s="14">
        <f t="shared" si="544"/>
        <v>2</v>
      </c>
      <c r="L2263" s="14" t="str">
        <f t="shared" si="541"/>
        <v>3.3.1.2.2</v>
      </c>
      <c r="M2263" s="15" t="str">
        <f t="shared" si="542"/>
        <v>--</v>
      </c>
      <c r="N2263" s="14" t="str">
        <f t="shared" si="543"/>
        <v/>
      </c>
      <c r="O2263" s="15" t="str">
        <f t="shared" si="536"/>
        <v/>
      </c>
      <c r="P2263" s="15" t="str">
        <f>IF(N2263=1,FLOOR(MAX($P$4:P2262),1)+1,IF(AND(P2262&lt;&gt;"",O2262&lt;&gt;1),MAX($P$4:P2262)+0.1,""))</f>
        <v/>
      </c>
      <c r="Q2263" s="5">
        <f>ROW()</f>
        <v>2263</v>
      </c>
    </row>
    <row r="2264" spans="1:17" x14ac:dyDescent="0.3">
      <c r="A2264" s="1" t="s">
        <v>1215</v>
      </c>
      <c r="B2264" s="5"/>
      <c r="C2264" s="14">
        <f t="shared" si="537"/>
        <v>0</v>
      </c>
      <c r="D2264" s="14">
        <f t="shared" si="537"/>
        <v>0</v>
      </c>
      <c r="E2264" s="14" t="str">
        <f t="shared" si="538"/>
        <v/>
      </c>
      <c r="F2264" s="14">
        <f t="shared" si="539"/>
        <v>4</v>
      </c>
      <c r="G2264" s="14">
        <f t="shared" si="535"/>
        <v>3</v>
      </c>
      <c r="H2264" s="14">
        <f t="shared" si="544"/>
        <v>3</v>
      </c>
      <c r="I2264" s="14">
        <f t="shared" si="544"/>
        <v>1</v>
      </c>
      <c r="J2264" s="14">
        <f t="shared" si="544"/>
        <v>2</v>
      </c>
      <c r="K2264" s="14">
        <f t="shared" si="544"/>
        <v>2</v>
      </c>
      <c r="L2264" s="14" t="str">
        <f t="shared" si="541"/>
        <v>3.3.1.2.2</v>
      </c>
      <c r="M2264" s="15" t="str">
        <f t="shared" si="542"/>
        <v>--</v>
      </c>
      <c r="N2264" s="14" t="str">
        <f t="shared" si="543"/>
        <v/>
      </c>
      <c r="O2264" s="15" t="str">
        <f t="shared" si="536"/>
        <v/>
      </c>
      <c r="P2264" s="15" t="str">
        <f>IF(N2264=1,FLOOR(MAX($P$4:P2263),1)+1,IF(AND(P2263&lt;&gt;"",O2263&lt;&gt;1),MAX($P$4:P2263)+0.1,""))</f>
        <v/>
      </c>
      <c r="Q2264" s="5">
        <f>ROW()</f>
        <v>2264</v>
      </c>
    </row>
    <row r="2265" spans="1:17" x14ac:dyDescent="0.3">
      <c r="A2265" s="1" t="s">
        <v>1196</v>
      </c>
      <c r="B2265" s="5"/>
      <c r="C2265" s="14">
        <f t="shared" si="537"/>
        <v>0</v>
      </c>
      <c r="D2265" s="14">
        <f t="shared" si="537"/>
        <v>0</v>
      </c>
      <c r="E2265" s="14" t="str">
        <f t="shared" si="538"/>
        <v/>
      </c>
      <c r="F2265" s="14">
        <f t="shared" si="539"/>
        <v>4</v>
      </c>
      <c r="G2265" s="14">
        <f t="shared" si="535"/>
        <v>3</v>
      </c>
      <c r="H2265" s="14">
        <f t="shared" si="544"/>
        <v>3</v>
      </c>
      <c r="I2265" s="14">
        <f t="shared" si="544"/>
        <v>1</v>
      </c>
      <c r="J2265" s="14">
        <f t="shared" si="544"/>
        <v>2</v>
      </c>
      <c r="K2265" s="14">
        <f t="shared" si="544"/>
        <v>2</v>
      </c>
      <c r="L2265" s="14" t="str">
        <f t="shared" si="541"/>
        <v>3.3.1.2.2</v>
      </c>
      <c r="M2265" s="15" t="str">
        <f t="shared" si="542"/>
        <v>--</v>
      </c>
      <c r="N2265" s="14" t="str">
        <f t="shared" si="543"/>
        <v/>
      </c>
      <c r="O2265" s="15" t="str">
        <f t="shared" si="536"/>
        <v/>
      </c>
      <c r="P2265" s="15" t="str">
        <f>IF(N2265=1,FLOOR(MAX($P$4:P2264),1)+1,IF(AND(P2264&lt;&gt;"",O2264&lt;&gt;1),MAX($P$4:P2264)+0.1,""))</f>
        <v/>
      </c>
      <c r="Q2265" s="5">
        <f>ROW()</f>
        <v>2265</v>
      </c>
    </row>
    <row r="2266" spans="1:17" x14ac:dyDescent="0.3">
      <c r="A2266" s="1" t="s">
        <v>43</v>
      </c>
      <c r="B2266" s="5"/>
      <c r="C2266" s="14">
        <f t="shared" si="537"/>
        <v>0</v>
      </c>
      <c r="D2266" s="14">
        <f t="shared" si="537"/>
        <v>0</v>
      </c>
      <c r="E2266" s="14" t="str">
        <f t="shared" si="538"/>
        <v/>
      </c>
      <c r="F2266" s="14">
        <f t="shared" si="539"/>
        <v>4</v>
      </c>
      <c r="G2266" s="14">
        <f t="shared" si="535"/>
        <v>3</v>
      </c>
      <c r="H2266" s="14">
        <f t="shared" si="544"/>
        <v>3</v>
      </c>
      <c r="I2266" s="14">
        <f t="shared" si="544"/>
        <v>1</v>
      </c>
      <c r="J2266" s="14">
        <f t="shared" si="544"/>
        <v>2</v>
      </c>
      <c r="K2266" s="14">
        <f t="shared" si="544"/>
        <v>2</v>
      </c>
      <c r="L2266" s="14" t="str">
        <f t="shared" si="541"/>
        <v>3.3.1.2.2</v>
      </c>
      <c r="M2266" s="15" t="str">
        <f t="shared" si="542"/>
        <v>--</v>
      </c>
      <c r="N2266" s="14" t="str">
        <f t="shared" si="543"/>
        <v/>
      </c>
      <c r="O2266" s="15" t="str">
        <f t="shared" si="536"/>
        <v/>
      </c>
      <c r="P2266" s="15" t="str">
        <f>IF(N2266=1,FLOOR(MAX($P$4:P2265),1)+1,IF(AND(P2265&lt;&gt;"",O2265&lt;&gt;1),MAX($P$4:P2265)+0.1,""))</f>
        <v/>
      </c>
      <c r="Q2266" s="5">
        <f>ROW()</f>
        <v>2266</v>
      </c>
    </row>
    <row r="2267" spans="1:17" x14ac:dyDescent="0.3">
      <c r="A2267" s="1" t="s">
        <v>45</v>
      </c>
      <c r="B2267" s="5"/>
      <c r="C2267" s="14">
        <f t="shared" si="537"/>
        <v>0</v>
      </c>
      <c r="D2267" s="14">
        <f t="shared" si="537"/>
        <v>0</v>
      </c>
      <c r="E2267" s="14" t="str">
        <f t="shared" si="538"/>
        <v/>
      </c>
      <c r="F2267" s="14">
        <f t="shared" si="539"/>
        <v>4</v>
      </c>
      <c r="G2267" s="14">
        <f t="shared" si="535"/>
        <v>3</v>
      </c>
      <c r="H2267" s="14">
        <f t="shared" si="544"/>
        <v>3</v>
      </c>
      <c r="I2267" s="14">
        <f t="shared" si="544"/>
        <v>1</v>
      </c>
      <c r="J2267" s="14">
        <f t="shared" si="544"/>
        <v>2</v>
      </c>
      <c r="K2267" s="14">
        <f t="shared" si="544"/>
        <v>2</v>
      </c>
      <c r="L2267" s="14" t="str">
        <f t="shared" si="541"/>
        <v>3.3.1.2.2</v>
      </c>
      <c r="M2267" s="15" t="str">
        <f t="shared" si="542"/>
        <v>--</v>
      </c>
      <c r="N2267" s="14" t="str">
        <f t="shared" si="543"/>
        <v/>
      </c>
      <c r="O2267" s="15" t="str">
        <f t="shared" si="536"/>
        <v/>
      </c>
      <c r="P2267" s="15" t="str">
        <f>IF(N2267=1,FLOOR(MAX($P$4:P2266),1)+1,IF(AND(P2266&lt;&gt;"",O2266&lt;&gt;1),MAX($P$4:P2266)+0.1,""))</f>
        <v/>
      </c>
      <c r="Q2267" s="5">
        <f>ROW()</f>
        <v>2267</v>
      </c>
    </row>
    <row r="2268" spans="1:17" x14ac:dyDescent="0.3">
      <c r="A2268" s="1" t="s">
        <v>1186</v>
      </c>
      <c r="B2268" s="5"/>
      <c r="C2268" s="14">
        <f t="shared" si="537"/>
        <v>0</v>
      </c>
      <c r="D2268" s="14">
        <f t="shared" si="537"/>
        <v>0</v>
      </c>
      <c r="E2268" s="14" t="str">
        <f t="shared" si="538"/>
        <v/>
      </c>
      <c r="F2268" s="14">
        <f t="shared" si="539"/>
        <v>4</v>
      </c>
      <c r="G2268" s="14">
        <f t="shared" si="535"/>
        <v>3</v>
      </c>
      <c r="H2268" s="14">
        <f t="shared" si="544"/>
        <v>3</v>
      </c>
      <c r="I2268" s="14">
        <f t="shared" si="544"/>
        <v>1</v>
      </c>
      <c r="J2268" s="14">
        <f t="shared" si="544"/>
        <v>2</v>
      </c>
      <c r="K2268" s="14">
        <f t="shared" si="544"/>
        <v>2</v>
      </c>
      <c r="L2268" s="14" t="str">
        <f t="shared" si="541"/>
        <v>3.3.1.2.2</v>
      </c>
      <c r="M2268" s="15" t="str">
        <f t="shared" si="542"/>
        <v>--</v>
      </c>
      <c r="N2268" s="14" t="str">
        <f t="shared" si="543"/>
        <v/>
      </c>
      <c r="O2268" s="15" t="str">
        <f t="shared" si="536"/>
        <v/>
      </c>
      <c r="P2268" s="15" t="str">
        <f>IF(N2268=1,FLOOR(MAX($P$4:P2267),1)+1,IF(AND(P2267&lt;&gt;"",O2267&lt;&gt;1),MAX($P$4:P2267)+0.1,""))</f>
        <v/>
      </c>
      <c r="Q2268" s="5">
        <f>ROW()</f>
        <v>2268</v>
      </c>
    </row>
    <row r="2269" spans="1:17" x14ac:dyDescent="0.3">
      <c r="A2269" s="1" t="s">
        <v>1215</v>
      </c>
      <c r="B2269" s="5"/>
      <c r="C2269" s="14">
        <f t="shared" si="537"/>
        <v>0</v>
      </c>
      <c r="D2269" s="14">
        <f t="shared" si="537"/>
        <v>0</v>
      </c>
      <c r="E2269" s="14" t="str">
        <f t="shared" si="538"/>
        <v/>
      </c>
      <c r="F2269" s="14">
        <f t="shared" si="539"/>
        <v>4</v>
      </c>
      <c r="G2269" s="14">
        <f t="shared" si="535"/>
        <v>3</v>
      </c>
      <c r="H2269" s="14">
        <f t="shared" si="544"/>
        <v>3</v>
      </c>
      <c r="I2269" s="14">
        <f t="shared" si="544"/>
        <v>1</v>
      </c>
      <c r="J2269" s="14">
        <f t="shared" si="544"/>
        <v>2</v>
      </c>
      <c r="K2269" s="14">
        <f t="shared" si="544"/>
        <v>2</v>
      </c>
      <c r="L2269" s="14" t="str">
        <f t="shared" si="541"/>
        <v>3.3.1.2.2</v>
      </c>
      <c r="M2269" s="15" t="str">
        <f t="shared" si="542"/>
        <v>--</v>
      </c>
      <c r="N2269" s="14" t="str">
        <f t="shared" si="543"/>
        <v/>
      </c>
      <c r="O2269" s="15" t="str">
        <f t="shared" si="536"/>
        <v/>
      </c>
      <c r="P2269" s="15" t="str">
        <f>IF(N2269=1,FLOOR(MAX($P$4:P2268),1)+1,IF(AND(P2268&lt;&gt;"",O2268&lt;&gt;1),MAX($P$4:P2268)+0.1,""))</f>
        <v/>
      </c>
      <c r="Q2269" s="5">
        <f>ROW()</f>
        <v>2269</v>
      </c>
    </row>
    <row r="2270" spans="1:17" x14ac:dyDescent="0.3">
      <c r="A2270" s="1" t="s">
        <v>1202</v>
      </c>
      <c r="B2270" s="5"/>
      <c r="C2270" s="14">
        <f t="shared" si="537"/>
        <v>0</v>
      </c>
      <c r="D2270" s="14">
        <f t="shared" si="537"/>
        <v>0</v>
      </c>
      <c r="E2270" s="14" t="str">
        <f t="shared" si="538"/>
        <v/>
      </c>
      <c r="F2270" s="14">
        <f t="shared" si="539"/>
        <v>4</v>
      </c>
      <c r="G2270" s="14">
        <f t="shared" si="535"/>
        <v>3</v>
      </c>
      <c r="H2270" s="14">
        <f t="shared" si="544"/>
        <v>3</v>
      </c>
      <c r="I2270" s="14">
        <f t="shared" si="544"/>
        <v>1</v>
      </c>
      <c r="J2270" s="14">
        <f t="shared" si="544"/>
        <v>2</v>
      </c>
      <c r="K2270" s="14">
        <f t="shared" si="544"/>
        <v>2</v>
      </c>
      <c r="L2270" s="14" t="str">
        <f t="shared" si="541"/>
        <v>3.3.1.2.2</v>
      </c>
      <c r="M2270" s="15" t="str">
        <f t="shared" si="542"/>
        <v>--</v>
      </c>
      <c r="N2270" s="14" t="str">
        <f t="shared" si="543"/>
        <v/>
      </c>
      <c r="O2270" s="15" t="str">
        <f t="shared" si="536"/>
        <v/>
      </c>
      <c r="P2270" s="15" t="str">
        <f>IF(N2270=1,FLOOR(MAX($P$4:P2269),1)+1,IF(AND(P2269&lt;&gt;"",O2269&lt;&gt;1),MAX($P$4:P2269)+0.1,""))</f>
        <v/>
      </c>
      <c r="Q2270" s="5">
        <f>ROW()</f>
        <v>2270</v>
      </c>
    </row>
    <row r="2271" spans="1:17" x14ac:dyDescent="0.3">
      <c r="A2271" s="1" t="s">
        <v>43</v>
      </c>
      <c r="B2271" s="5"/>
      <c r="C2271" s="14">
        <f t="shared" si="537"/>
        <v>0</v>
      </c>
      <c r="D2271" s="14">
        <f t="shared" si="537"/>
        <v>0</v>
      </c>
      <c r="E2271" s="14" t="str">
        <f t="shared" si="538"/>
        <v/>
      </c>
      <c r="F2271" s="14">
        <f t="shared" si="539"/>
        <v>4</v>
      </c>
      <c r="G2271" s="14">
        <f t="shared" si="535"/>
        <v>3</v>
      </c>
      <c r="H2271" s="14">
        <f t="shared" si="544"/>
        <v>3</v>
      </c>
      <c r="I2271" s="14">
        <f t="shared" si="544"/>
        <v>1</v>
      </c>
      <c r="J2271" s="14">
        <f t="shared" si="544"/>
        <v>2</v>
      </c>
      <c r="K2271" s="14">
        <f t="shared" si="544"/>
        <v>2</v>
      </c>
      <c r="L2271" s="14" t="str">
        <f t="shared" si="541"/>
        <v>3.3.1.2.2</v>
      </c>
      <c r="M2271" s="15" t="str">
        <f t="shared" si="542"/>
        <v>--</v>
      </c>
      <c r="N2271" s="14" t="str">
        <f t="shared" si="543"/>
        <v/>
      </c>
      <c r="O2271" s="15" t="str">
        <f t="shared" si="536"/>
        <v/>
      </c>
      <c r="P2271" s="15" t="str">
        <f>IF(N2271=1,FLOOR(MAX($P$4:P2270),1)+1,IF(AND(P2270&lt;&gt;"",O2270&lt;&gt;1),MAX($P$4:P2270)+0.1,""))</f>
        <v/>
      </c>
      <c r="Q2271" s="5">
        <f>ROW()</f>
        <v>2271</v>
      </c>
    </row>
    <row r="2272" spans="1:17" x14ac:dyDescent="0.3">
      <c r="A2272" s="1" t="s">
        <v>1215</v>
      </c>
      <c r="B2272" s="5"/>
      <c r="C2272" s="14">
        <f t="shared" si="537"/>
        <v>0</v>
      </c>
      <c r="D2272" s="14">
        <f t="shared" si="537"/>
        <v>0</v>
      </c>
      <c r="E2272" s="14" t="str">
        <f t="shared" si="538"/>
        <v/>
      </c>
      <c r="F2272" s="14">
        <f t="shared" si="539"/>
        <v>4</v>
      </c>
      <c r="G2272" s="14">
        <f t="shared" si="535"/>
        <v>3</v>
      </c>
      <c r="H2272" s="14">
        <f t="shared" si="544"/>
        <v>3</v>
      </c>
      <c r="I2272" s="14">
        <f t="shared" si="544"/>
        <v>1</v>
      </c>
      <c r="J2272" s="14">
        <f t="shared" si="544"/>
        <v>2</v>
      </c>
      <c r="K2272" s="14">
        <f t="shared" si="544"/>
        <v>2</v>
      </c>
      <c r="L2272" s="14" t="str">
        <f t="shared" si="541"/>
        <v>3.3.1.2.2</v>
      </c>
      <c r="M2272" s="15" t="str">
        <f t="shared" si="542"/>
        <v>--</v>
      </c>
      <c r="N2272" s="14" t="str">
        <f t="shared" si="543"/>
        <v/>
      </c>
      <c r="O2272" s="15" t="str">
        <f t="shared" si="536"/>
        <v/>
      </c>
      <c r="P2272" s="15" t="str">
        <f>IF(N2272=1,FLOOR(MAX($P$4:P2271),1)+1,IF(AND(P2271&lt;&gt;"",O2271&lt;&gt;1),MAX($P$4:P2271)+0.1,""))</f>
        <v/>
      </c>
      <c r="Q2272" s="5">
        <f>ROW()</f>
        <v>2272</v>
      </c>
    </row>
    <row r="2273" spans="1:17" x14ac:dyDescent="0.3">
      <c r="A2273" s="1" t="s">
        <v>1205</v>
      </c>
      <c r="B2273" s="5"/>
      <c r="C2273" s="14">
        <f t="shared" si="537"/>
        <v>0</v>
      </c>
      <c r="D2273" s="14">
        <f t="shared" si="537"/>
        <v>0</v>
      </c>
      <c r="E2273" s="14" t="str">
        <f t="shared" si="538"/>
        <v/>
      </c>
      <c r="F2273" s="14">
        <f t="shared" si="539"/>
        <v>4</v>
      </c>
      <c r="G2273" s="14">
        <f t="shared" si="535"/>
        <v>3</v>
      </c>
      <c r="H2273" s="14">
        <f t="shared" si="544"/>
        <v>3</v>
      </c>
      <c r="I2273" s="14">
        <f t="shared" si="544"/>
        <v>1</v>
      </c>
      <c r="J2273" s="14">
        <f t="shared" si="544"/>
        <v>2</v>
      </c>
      <c r="K2273" s="14">
        <f t="shared" si="544"/>
        <v>2</v>
      </c>
      <c r="L2273" s="14" t="str">
        <f t="shared" si="541"/>
        <v>3.3.1.2.2</v>
      </c>
      <c r="M2273" s="15" t="str">
        <f t="shared" si="542"/>
        <v>--</v>
      </c>
      <c r="N2273" s="14" t="str">
        <f t="shared" si="543"/>
        <v/>
      </c>
      <c r="O2273" s="15" t="str">
        <f t="shared" si="536"/>
        <v/>
      </c>
      <c r="P2273" s="15" t="str">
        <f>IF(N2273=1,FLOOR(MAX($P$4:P2272),1)+1,IF(AND(P2272&lt;&gt;"",O2272&lt;&gt;1),MAX($P$4:P2272)+0.1,""))</f>
        <v/>
      </c>
      <c r="Q2273" s="5">
        <f>ROW()</f>
        <v>2273</v>
      </c>
    </row>
    <row r="2274" spans="1:17" x14ac:dyDescent="0.3">
      <c r="A2274" s="1" t="s">
        <v>43</v>
      </c>
      <c r="B2274" s="5"/>
      <c r="C2274" s="14">
        <f t="shared" si="537"/>
        <v>0</v>
      </c>
      <c r="D2274" s="14">
        <f t="shared" si="537"/>
        <v>0</v>
      </c>
      <c r="E2274" s="14" t="str">
        <f t="shared" si="538"/>
        <v/>
      </c>
      <c r="F2274" s="14">
        <f t="shared" si="539"/>
        <v>4</v>
      </c>
      <c r="G2274" s="14">
        <f t="shared" si="535"/>
        <v>3</v>
      </c>
      <c r="H2274" s="14">
        <f t="shared" si="544"/>
        <v>3</v>
      </c>
      <c r="I2274" s="14">
        <f t="shared" si="544"/>
        <v>1</v>
      </c>
      <c r="J2274" s="14">
        <f t="shared" si="544"/>
        <v>2</v>
      </c>
      <c r="K2274" s="14">
        <f t="shared" si="544"/>
        <v>2</v>
      </c>
      <c r="L2274" s="14" t="str">
        <f t="shared" si="541"/>
        <v>3.3.1.2.2</v>
      </c>
      <c r="M2274" s="15" t="str">
        <f t="shared" si="542"/>
        <v>--</v>
      </c>
      <c r="N2274" s="14" t="str">
        <f t="shared" si="543"/>
        <v/>
      </c>
      <c r="O2274" s="15" t="str">
        <f t="shared" si="536"/>
        <v/>
      </c>
      <c r="P2274" s="15" t="str">
        <f>IF(N2274=1,FLOOR(MAX($P$4:P2273),1)+1,IF(AND(P2273&lt;&gt;"",O2273&lt;&gt;1),MAX($P$4:P2273)+0.1,""))</f>
        <v/>
      </c>
      <c r="Q2274" s="5">
        <f>ROW()</f>
        <v>2274</v>
      </c>
    </row>
    <row r="2275" spans="1:17" x14ac:dyDescent="0.3">
      <c r="A2275" s="1" t="s">
        <v>45</v>
      </c>
      <c r="B2275" s="5"/>
      <c r="C2275" s="14">
        <f t="shared" si="537"/>
        <v>0</v>
      </c>
      <c r="D2275" s="14">
        <f t="shared" si="537"/>
        <v>0</v>
      </c>
      <c r="E2275" s="14" t="str">
        <f t="shared" si="538"/>
        <v/>
      </c>
      <c r="F2275" s="14">
        <f t="shared" si="539"/>
        <v>4</v>
      </c>
      <c r="G2275" s="14">
        <f t="shared" si="535"/>
        <v>3</v>
      </c>
      <c r="H2275" s="14">
        <f t="shared" si="544"/>
        <v>3</v>
      </c>
      <c r="I2275" s="14">
        <f t="shared" si="544"/>
        <v>1</v>
      </c>
      <c r="J2275" s="14">
        <f t="shared" si="544"/>
        <v>2</v>
      </c>
      <c r="K2275" s="14">
        <f t="shared" si="544"/>
        <v>2</v>
      </c>
      <c r="L2275" s="14" t="str">
        <f t="shared" si="541"/>
        <v>3.3.1.2.2</v>
      </c>
      <c r="M2275" s="15" t="str">
        <f t="shared" si="542"/>
        <v>--</v>
      </c>
      <c r="N2275" s="14" t="str">
        <f t="shared" si="543"/>
        <v/>
      </c>
      <c r="O2275" s="15" t="str">
        <f t="shared" si="536"/>
        <v/>
      </c>
      <c r="P2275" s="15" t="str">
        <f>IF(N2275=1,FLOOR(MAX($P$4:P2274),1)+1,IF(AND(P2274&lt;&gt;"",O2274&lt;&gt;1),MAX($P$4:P2274)+0.1,""))</f>
        <v/>
      </c>
      <c r="Q2275" s="5">
        <f>ROW()</f>
        <v>2275</v>
      </c>
    </row>
    <row r="2276" spans="1:17" x14ac:dyDescent="0.3">
      <c r="A2276" s="1" t="s">
        <v>1203</v>
      </c>
      <c r="B2276" s="5"/>
      <c r="C2276" s="14">
        <f t="shared" si="537"/>
        <v>0</v>
      </c>
      <c r="D2276" s="14">
        <f t="shared" si="537"/>
        <v>0</v>
      </c>
      <c r="E2276" s="14" t="str">
        <f t="shared" si="538"/>
        <v/>
      </c>
      <c r="F2276" s="14">
        <f t="shared" si="539"/>
        <v>4</v>
      </c>
      <c r="G2276" s="14">
        <f t="shared" si="535"/>
        <v>3</v>
      </c>
      <c r="H2276" s="14">
        <f t="shared" si="544"/>
        <v>3</v>
      </c>
      <c r="I2276" s="14">
        <f t="shared" si="544"/>
        <v>1</v>
      </c>
      <c r="J2276" s="14">
        <f t="shared" si="544"/>
        <v>2</v>
      </c>
      <c r="K2276" s="14">
        <f t="shared" si="544"/>
        <v>2</v>
      </c>
      <c r="L2276" s="14" t="str">
        <f t="shared" si="541"/>
        <v>3.3.1.2.2</v>
      </c>
      <c r="M2276" s="15" t="str">
        <f t="shared" si="542"/>
        <v>--</v>
      </c>
      <c r="N2276" s="14" t="str">
        <f t="shared" si="543"/>
        <v/>
      </c>
      <c r="O2276" s="15" t="str">
        <f t="shared" si="536"/>
        <v/>
      </c>
      <c r="P2276" s="15" t="str">
        <f>IF(N2276=1,FLOOR(MAX($P$4:P2275),1)+1,IF(AND(P2275&lt;&gt;"",O2275&lt;&gt;1),MAX($P$4:P2275)+0.1,""))</f>
        <v/>
      </c>
      <c r="Q2276" s="5">
        <f>ROW()</f>
        <v>2276</v>
      </c>
    </row>
    <row r="2277" spans="1:17" x14ac:dyDescent="0.3">
      <c r="A2277" s="1" t="s">
        <v>1215</v>
      </c>
      <c r="B2277" s="5"/>
      <c r="C2277" s="14">
        <f t="shared" si="537"/>
        <v>0</v>
      </c>
      <c r="D2277" s="14">
        <f t="shared" si="537"/>
        <v>0</v>
      </c>
      <c r="E2277" s="14" t="str">
        <f t="shared" si="538"/>
        <v/>
      </c>
      <c r="F2277" s="14">
        <f t="shared" si="539"/>
        <v>4</v>
      </c>
      <c r="G2277" s="14">
        <f t="shared" si="535"/>
        <v>3</v>
      </c>
      <c r="H2277" s="14">
        <f t="shared" si="544"/>
        <v>3</v>
      </c>
      <c r="I2277" s="14">
        <f t="shared" si="544"/>
        <v>1</v>
      </c>
      <c r="J2277" s="14">
        <f t="shared" si="544"/>
        <v>2</v>
      </c>
      <c r="K2277" s="14">
        <f t="shared" si="544"/>
        <v>2</v>
      </c>
      <c r="L2277" s="14" t="str">
        <f t="shared" si="541"/>
        <v>3.3.1.2.2</v>
      </c>
      <c r="M2277" s="15" t="str">
        <f t="shared" si="542"/>
        <v>--</v>
      </c>
      <c r="N2277" s="14" t="str">
        <f t="shared" si="543"/>
        <v/>
      </c>
      <c r="O2277" s="15" t="str">
        <f t="shared" si="536"/>
        <v/>
      </c>
      <c r="P2277" s="15" t="str">
        <f>IF(N2277=1,FLOOR(MAX($P$4:P2276),1)+1,IF(AND(P2276&lt;&gt;"",O2276&lt;&gt;1),MAX($P$4:P2276)+0.1,""))</f>
        <v/>
      </c>
      <c r="Q2277" s="5">
        <f>ROW()</f>
        <v>2277</v>
      </c>
    </row>
    <row r="2278" spans="1:17" x14ac:dyDescent="0.3">
      <c r="A2278" s="1" t="s">
        <v>1204</v>
      </c>
      <c r="B2278" s="5"/>
      <c r="C2278" s="14">
        <f t="shared" si="537"/>
        <v>0</v>
      </c>
      <c r="D2278" s="14">
        <f t="shared" si="537"/>
        <v>0</v>
      </c>
      <c r="E2278" s="14" t="str">
        <f t="shared" si="538"/>
        <v/>
      </c>
      <c r="F2278" s="14">
        <f t="shared" si="539"/>
        <v>4</v>
      </c>
      <c r="G2278" s="14">
        <f t="shared" si="535"/>
        <v>3</v>
      </c>
      <c r="H2278" s="14">
        <f t="shared" ref="H2278:K2293" si="545">IF(G2278&lt;&gt;G2277,0,IF(AND(($F2277-$D2278)=(H$3-1),$F2278=H$3),H2277+1,H2277))</f>
        <v>3</v>
      </c>
      <c r="I2278" s="14">
        <f t="shared" si="545"/>
        <v>1</v>
      </c>
      <c r="J2278" s="14">
        <f t="shared" si="545"/>
        <v>2</v>
      </c>
      <c r="K2278" s="14">
        <f t="shared" si="545"/>
        <v>2</v>
      </c>
      <c r="L2278" s="14" t="str">
        <f t="shared" si="541"/>
        <v>3.3.1.2.2</v>
      </c>
      <c r="M2278" s="15" t="str">
        <f t="shared" si="542"/>
        <v>--</v>
      </c>
      <c r="N2278" s="14" t="str">
        <f t="shared" si="543"/>
        <v/>
      </c>
      <c r="O2278" s="15" t="str">
        <f t="shared" si="536"/>
        <v/>
      </c>
      <c r="P2278" s="15" t="str">
        <f>IF(N2278=1,FLOOR(MAX($P$4:P2277),1)+1,IF(AND(P2277&lt;&gt;"",O2277&lt;&gt;1),MAX($P$4:P2277)+0.1,""))</f>
        <v/>
      </c>
      <c r="Q2278" s="5">
        <f>ROW()</f>
        <v>2278</v>
      </c>
    </row>
    <row r="2279" spans="1:17" x14ac:dyDescent="0.3">
      <c r="A2279" s="1" t="s">
        <v>43</v>
      </c>
      <c r="B2279" s="5"/>
      <c r="C2279" s="14">
        <f t="shared" si="537"/>
        <v>0</v>
      </c>
      <c r="D2279" s="14">
        <f t="shared" si="537"/>
        <v>0</v>
      </c>
      <c r="E2279" s="14" t="str">
        <f t="shared" si="538"/>
        <v/>
      </c>
      <c r="F2279" s="14">
        <f t="shared" si="539"/>
        <v>4</v>
      </c>
      <c r="G2279" s="14">
        <f t="shared" si="535"/>
        <v>3</v>
      </c>
      <c r="H2279" s="14">
        <f t="shared" si="545"/>
        <v>3</v>
      </c>
      <c r="I2279" s="14">
        <f t="shared" si="545"/>
        <v>1</v>
      </c>
      <c r="J2279" s="14">
        <f t="shared" si="545"/>
        <v>2</v>
      </c>
      <c r="K2279" s="14">
        <f t="shared" si="545"/>
        <v>2</v>
      </c>
      <c r="L2279" s="14" t="str">
        <f t="shared" si="541"/>
        <v>3.3.1.2.2</v>
      </c>
      <c r="M2279" s="15" t="str">
        <f t="shared" si="542"/>
        <v>--</v>
      </c>
      <c r="N2279" s="14" t="str">
        <f t="shared" si="543"/>
        <v/>
      </c>
      <c r="O2279" s="15" t="str">
        <f t="shared" si="536"/>
        <v/>
      </c>
      <c r="P2279" s="15" t="str">
        <f>IF(N2279=1,FLOOR(MAX($P$4:P2278),1)+1,IF(AND(P2278&lt;&gt;"",O2278&lt;&gt;1),MAX($P$4:P2278)+0.1,""))</f>
        <v/>
      </c>
      <c r="Q2279" s="5">
        <f>ROW()</f>
        <v>2279</v>
      </c>
    </row>
    <row r="2280" spans="1:17" x14ac:dyDescent="0.3">
      <c r="A2280" s="1" t="s">
        <v>1215</v>
      </c>
      <c r="B2280" s="5"/>
      <c r="C2280" s="14">
        <f t="shared" si="537"/>
        <v>0</v>
      </c>
      <c r="D2280" s="14">
        <f t="shared" si="537"/>
        <v>0</v>
      </c>
      <c r="E2280" s="14" t="str">
        <f t="shared" si="538"/>
        <v/>
      </c>
      <c r="F2280" s="14">
        <f t="shared" si="539"/>
        <v>4</v>
      </c>
      <c r="G2280" s="14">
        <f t="shared" si="535"/>
        <v>3</v>
      </c>
      <c r="H2280" s="14">
        <f t="shared" si="545"/>
        <v>3</v>
      </c>
      <c r="I2280" s="14">
        <f t="shared" si="545"/>
        <v>1</v>
      </c>
      <c r="J2280" s="14">
        <f t="shared" si="545"/>
        <v>2</v>
      </c>
      <c r="K2280" s="14">
        <f t="shared" si="545"/>
        <v>2</v>
      </c>
      <c r="L2280" s="14" t="str">
        <f t="shared" si="541"/>
        <v>3.3.1.2.2</v>
      </c>
      <c r="M2280" s="15" t="str">
        <f t="shared" si="542"/>
        <v>--</v>
      </c>
      <c r="N2280" s="14" t="str">
        <f t="shared" si="543"/>
        <v/>
      </c>
      <c r="O2280" s="15" t="str">
        <f t="shared" si="536"/>
        <v/>
      </c>
      <c r="P2280" s="15" t="str">
        <f>IF(N2280=1,FLOOR(MAX($P$4:P2279),1)+1,IF(AND(P2279&lt;&gt;"",O2279&lt;&gt;1),MAX($P$4:P2279)+0.1,""))</f>
        <v/>
      </c>
      <c r="Q2280" s="5">
        <f>ROW()</f>
        <v>2280</v>
      </c>
    </row>
    <row r="2281" spans="1:17" x14ac:dyDescent="0.3">
      <c r="A2281" s="1" t="s">
        <v>1205</v>
      </c>
      <c r="B2281" s="5"/>
      <c r="C2281" s="14">
        <f t="shared" si="537"/>
        <v>0</v>
      </c>
      <c r="D2281" s="14">
        <f t="shared" si="537"/>
        <v>0</v>
      </c>
      <c r="E2281" s="14" t="str">
        <f t="shared" si="538"/>
        <v/>
      </c>
      <c r="F2281" s="14">
        <f t="shared" si="539"/>
        <v>4</v>
      </c>
      <c r="G2281" s="14">
        <f t="shared" si="535"/>
        <v>3</v>
      </c>
      <c r="H2281" s="14">
        <f t="shared" si="545"/>
        <v>3</v>
      </c>
      <c r="I2281" s="14">
        <f t="shared" si="545"/>
        <v>1</v>
      </c>
      <c r="J2281" s="14">
        <f t="shared" si="545"/>
        <v>2</v>
      </c>
      <c r="K2281" s="14">
        <f t="shared" si="545"/>
        <v>2</v>
      </c>
      <c r="L2281" s="14" t="str">
        <f t="shared" si="541"/>
        <v>3.3.1.2.2</v>
      </c>
      <c r="M2281" s="15" t="str">
        <f t="shared" si="542"/>
        <v>--</v>
      </c>
      <c r="N2281" s="14" t="str">
        <f t="shared" si="543"/>
        <v/>
      </c>
      <c r="O2281" s="15" t="str">
        <f t="shared" si="536"/>
        <v/>
      </c>
      <c r="P2281" s="15" t="str">
        <f>IF(N2281=1,FLOOR(MAX($P$4:P2280),1)+1,IF(AND(P2280&lt;&gt;"",O2280&lt;&gt;1),MAX($P$4:P2280)+0.1,""))</f>
        <v/>
      </c>
      <c r="Q2281" s="5">
        <f>ROW()</f>
        <v>2281</v>
      </c>
    </row>
    <row r="2282" spans="1:17" x14ac:dyDescent="0.3">
      <c r="A2282" s="1" t="s">
        <v>43</v>
      </c>
      <c r="B2282" s="5"/>
      <c r="C2282" s="14">
        <f t="shared" si="537"/>
        <v>0</v>
      </c>
      <c r="D2282" s="14">
        <f t="shared" si="537"/>
        <v>0</v>
      </c>
      <c r="E2282" s="14" t="str">
        <f t="shared" si="538"/>
        <v/>
      </c>
      <c r="F2282" s="14">
        <f t="shared" si="539"/>
        <v>4</v>
      </c>
      <c r="G2282" s="14">
        <f t="shared" si="535"/>
        <v>3</v>
      </c>
      <c r="H2282" s="14">
        <f t="shared" si="545"/>
        <v>3</v>
      </c>
      <c r="I2282" s="14">
        <f t="shared" si="545"/>
        <v>1</v>
      </c>
      <c r="J2282" s="14">
        <f t="shared" si="545"/>
        <v>2</v>
      </c>
      <c r="K2282" s="14">
        <f t="shared" si="545"/>
        <v>2</v>
      </c>
      <c r="L2282" s="14" t="str">
        <f t="shared" si="541"/>
        <v>3.3.1.2.2</v>
      </c>
      <c r="M2282" s="15" t="str">
        <f t="shared" si="542"/>
        <v>--</v>
      </c>
      <c r="N2282" s="14" t="str">
        <f t="shared" si="543"/>
        <v/>
      </c>
      <c r="O2282" s="15" t="str">
        <f t="shared" si="536"/>
        <v/>
      </c>
      <c r="P2282" s="15" t="str">
        <f>IF(N2282=1,FLOOR(MAX($P$4:P2281),1)+1,IF(AND(P2281&lt;&gt;"",O2281&lt;&gt;1),MAX($P$4:P2281)+0.1,""))</f>
        <v/>
      </c>
      <c r="Q2282" s="5">
        <f>ROW()</f>
        <v>2282</v>
      </c>
    </row>
    <row r="2283" spans="1:17" x14ac:dyDescent="0.3">
      <c r="A2283" s="1" t="s">
        <v>45</v>
      </c>
      <c r="B2283" s="5"/>
      <c r="C2283" s="14">
        <f t="shared" si="537"/>
        <v>0</v>
      </c>
      <c r="D2283" s="14">
        <f t="shared" si="537"/>
        <v>0</v>
      </c>
      <c r="E2283" s="14" t="str">
        <f t="shared" si="538"/>
        <v/>
      </c>
      <c r="F2283" s="14">
        <f t="shared" si="539"/>
        <v>4</v>
      </c>
      <c r="G2283" s="14">
        <f t="shared" si="535"/>
        <v>3</v>
      </c>
      <c r="H2283" s="14">
        <f t="shared" si="545"/>
        <v>3</v>
      </c>
      <c r="I2283" s="14">
        <f t="shared" si="545"/>
        <v>1</v>
      </c>
      <c r="J2283" s="14">
        <f t="shared" si="545"/>
        <v>2</v>
      </c>
      <c r="K2283" s="14">
        <f t="shared" si="545"/>
        <v>2</v>
      </c>
      <c r="L2283" s="14" t="str">
        <f t="shared" si="541"/>
        <v>3.3.1.2.2</v>
      </c>
      <c r="M2283" s="15" t="str">
        <f t="shared" si="542"/>
        <v>--</v>
      </c>
      <c r="N2283" s="14" t="str">
        <f t="shared" si="543"/>
        <v/>
      </c>
      <c r="O2283" s="15" t="str">
        <f t="shared" si="536"/>
        <v/>
      </c>
      <c r="P2283" s="15" t="str">
        <f>IF(N2283=1,FLOOR(MAX($P$4:P2282),1)+1,IF(AND(P2282&lt;&gt;"",O2282&lt;&gt;1),MAX($P$4:P2282)+0.1,""))</f>
        <v/>
      </c>
      <c r="Q2283" s="5">
        <f>ROW()</f>
        <v>2283</v>
      </c>
    </row>
    <row r="2284" spans="1:17" x14ac:dyDescent="0.3">
      <c r="A2284" s="1" t="s">
        <v>1233</v>
      </c>
      <c r="B2284" s="5"/>
      <c r="C2284" s="14">
        <f t="shared" si="537"/>
        <v>0</v>
      </c>
      <c r="D2284" s="14">
        <f t="shared" si="537"/>
        <v>0</v>
      </c>
      <c r="E2284" s="14" t="str">
        <f t="shared" si="538"/>
        <v/>
      </c>
      <c r="F2284" s="14">
        <f t="shared" si="539"/>
        <v>4</v>
      </c>
      <c r="G2284" s="14">
        <f t="shared" si="535"/>
        <v>3</v>
      </c>
      <c r="H2284" s="14">
        <f t="shared" si="545"/>
        <v>3</v>
      </c>
      <c r="I2284" s="14">
        <f t="shared" si="545"/>
        <v>1</v>
      </c>
      <c r="J2284" s="14">
        <f t="shared" si="545"/>
        <v>2</v>
      </c>
      <c r="K2284" s="14">
        <f t="shared" si="545"/>
        <v>2</v>
      </c>
      <c r="L2284" s="14" t="str">
        <f t="shared" si="541"/>
        <v>3.3.1.2.2</v>
      </c>
      <c r="M2284" s="15" t="str">
        <f t="shared" si="542"/>
        <v>--</v>
      </c>
      <c r="N2284" s="14" t="str">
        <f t="shared" si="543"/>
        <v/>
      </c>
      <c r="O2284" s="15" t="str">
        <f t="shared" si="536"/>
        <v/>
      </c>
      <c r="P2284" s="15" t="str">
        <f>IF(N2284=1,FLOOR(MAX($P$4:P2283),1)+1,IF(AND(P2283&lt;&gt;"",O2283&lt;&gt;1),MAX($P$4:P2283)+0.1,""))</f>
        <v/>
      </c>
      <c r="Q2284" s="5">
        <f>ROW()</f>
        <v>2284</v>
      </c>
    </row>
    <row r="2285" spans="1:17" x14ac:dyDescent="0.3">
      <c r="A2285" s="1" t="s">
        <v>1212</v>
      </c>
      <c r="B2285" s="5"/>
      <c r="C2285" s="14">
        <f t="shared" si="537"/>
        <v>0</v>
      </c>
      <c r="D2285" s="14">
        <f t="shared" si="537"/>
        <v>0</v>
      </c>
      <c r="E2285" s="14" t="str">
        <f t="shared" si="538"/>
        <v/>
      </c>
      <c r="F2285" s="14">
        <f t="shared" si="539"/>
        <v>4</v>
      </c>
      <c r="G2285" s="14">
        <f t="shared" si="535"/>
        <v>3</v>
      </c>
      <c r="H2285" s="14">
        <f t="shared" si="545"/>
        <v>3</v>
      </c>
      <c r="I2285" s="14">
        <f t="shared" si="545"/>
        <v>1</v>
      </c>
      <c r="J2285" s="14">
        <f t="shared" si="545"/>
        <v>2</v>
      </c>
      <c r="K2285" s="14">
        <f t="shared" si="545"/>
        <v>2</v>
      </c>
      <c r="L2285" s="14" t="str">
        <f t="shared" si="541"/>
        <v>3.3.1.2.2</v>
      </c>
      <c r="M2285" s="15" t="str">
        <f t="shared" si="542"/>
        <v>--</v>
      </c>
      <c r="N2285" s="14" t="str">
        <f t="shared" si="543"/>
        <v/>
      </c>
      <c r="O2285" s="15" t="str">
        <f t="shared" si="536"/>
        <v/>
      </c>
      <c r="P2285" s="15" t="str">
        <f>IF(N2285=1,FLOOR(MAX($P$4:P2284),1)+1,IF(AND(P2284&lt;&gt;"",O2284&lt;&gt;1),MAX($P$4:P2284)+0.1,""))</f>
        <v/>
      </c>
      <c r="Q2285" s="5">
        <f>ROW()</f>
        <v>2285</v>
      </c>
    </row>
    <row r="2286" spans="1:17" x14ac:dyDescent="0.3">
      <c r="A2286" s="1" t="s">
        <v>1223</v>
      </c>
      <c r="B2286" s="5"/>
      <c r="C2286" s="14">
        <f t="shared" si="537"/>
        <v>0</v>
      </c>
      <c r="D2286" s="14">
        <f t="shared" si="537"/>
        <v>0</v>
      </c>
      <c r="E2286" s="14" t="str">
        <f t="shared" si="538"/>
        <v/>
      </c>
      <c r="F2286" s="14">
        <f t="shared" si="539"/>
        <v>4</v>
      </c>
      <c r="G2286" s="14">
        <f t="shared" si="535"/>
        <v>3</v>
      </c>
      <c r="H2286" s="14">
        <f t="shared" si="545"/>
        <v>3</v>
      </c>
      <c r="I2286" s="14">
        <f t="shared" si="545"/>
        <v>1</v>
      </c>
      <c r="J2286" s="14">
        <f t="shared" si="545"/>
        <v>2</v>
      </c>
      <c r="K2286" s="14">
        <f t="shared" si="545"/>
        <v>2</v>
      </c>
      <c r="L2286" s="14" t="str">
        <f t="shared" si="541"/>
        <v>3.3.1.2.2</v>
      </c>
      <c r="M2286" s="15" t="str">
        <f t="shared" si="542"/>
        <v>--</v>
      </c>
      <c r="N2286" s="14" t="str">
        <f t="shared" si="543"/>
        <v/>
      </c>
      <c r="O2286" s="15" t="str">
        <f t="shared" si="536"/>
        <v/>
      </c>
      <c r="P2286" s="15" t="str">
        <f>IF(N2286=1,FLOOR(MAX($P$4:P2285),1)+1,IF(AND(P2285&lt;&gt;"",O2285&lt;&gt;1),MAX($P$4:P2285)+0.1,""))</f>
        <v/>
      </c>
      <c r="Q2286" s="5">
        <f>ROW()</f>
        <v>2286</v>
      </c>
    </row>
    <row r="2287" spans="1:17" x14ac:dyDescent="0.3">
      <c r="A2287" s="1" t="s">
        <v>43</v>
      </c>
      <c r="B2287" s="5"/>
      <c r="C2287" s="14">
        <f t="shared" si="537"/>
        <v>0</v>
      </c>
      <c r="D2287" s="14">
        <f t="shared" si="537"/>
        <v>0</v>
      </c>
      <c r="E2287" s="14" t="str">
        <f t="shared" si="538"/>
        <v/>
      </c>
      <c r="F2287" s="14">
        <f t="shared" si="539"/>
        <v>4</v>
      </c>
      <c r="G2287" s="14">
        <f t="shared" si="535"/>
        <v>3</v>
      </c>
      <c r="H2287" s="14">
        <f t="shared" si="545"/>
        <v>3</v>
      </c>
      <c r="I2287" s="14">
        <f t="shared" si="545"/>
        <v>1</v>
      </c>
      <c r="J2287" s="14">
        <f t="shared" si="545"/>
        <v>2</v>
      </c>
      <c r="K2287" s="14">
        <f t="shared" si="545"/>
        <v>2</v>
      </c>
      <c r="L2287" s="14" t="str">
        <f t="shared" si="541"/>
        <v>3.3.1.2.2</v>
      </c>
      <c r="M2287" s="15" t="str">
        <f t="shared" si="542"/>
        <v>--</v>
      </c>
      <c r="N2287" s="14" t="str">
        <f t="shared" si="543"/>
        <v/>
      </c>
      <c r="O2287" s="15" t="str">
        <f t="shared" si="536"/>
        <v/>
      </c>
      <c r="P2287" s="15" t="str">
        <f>IF(N2287=1,FLOOR(MAX($P$4:P2286),1)+1,IF(AND(P2286&lt;&gt;"",O2286&lt;&gt;1),MAX($P$4:P2286)+0.1,""))</f>
        <v/>
      </c>
      <c r="Q2287" s="5">
        <f>ROW()</f>
        <v>2287</v>
      </c>
    </row>
    <row r="2288" spans="1:17" x14ac:dyDescent="0.3">
      <c r="A2288" s="1" t="s">
        <v>45</v>
      </c>
      <c r="B2288" s="5"/>
      <c r="C2288" s="14">
        <f t="shared" si="537"/>
        <v>0</v>
      </c>
      <c r="D2288" s="14">
        <f t="shared" si="537"/>
        <v>0</v>
      </c>
      <c r="E2288" s="14" t="str">
        <f t="shared" si="538"/>
        <v/>
      </c>
      <c r="F2288" s="14">
        <f t="shared" si="539"/>
        <v>4</v>
      </c>
      <c r="G2288" s="14">
        <f t="shared" si="535"/>
        <v>3</v>
      </c>
      <c r="H2288" s="14">
        <f t="shared" si="545"/>
        <v>3</v>
      </c>
      <c r="I2288" s="14">
        <f t="shared" si="545"/>
        <v>1</v>
      </c>
      <c r="J2288" s="14">
        <f t="shared" si="545"/>
        <v>2</v>
      </c>
      <c r="K2288" s="14">
        <f t="shared" si="545"/>
        <v>2</v>
      </c>
      <c r="L2288" s="14" t="str">
        <f t="shared" si="541"/>
        <v>3.3.1.2.2</v>
      </c>
      <c r="M2288" s="15" t="str">
        <f t="shared" si="542"/>
        <v>--</v>
      </c>
      <c r="N2288" s="14" t="str">
        <f t="shared" si="543"/>
        <v/>
      </c>
      <c r="O2288" s="15" t="str">
        <f t="shared" si="536"/>
        <v/>
      </c>
      <c r="P2288" s="15" t="str">
        <f>IF(N2288=1,FLOOR(MAX($P$4:P2287),1)+1,IF(AND(P2287&lt;&gt;"",O2287&lt;&gt;1),MAX($P$4:P2287)+0.1,""))</f>
        <v/>
      </c>
      <c r="Q2288" s="5">
        <f>ROW()</f>
        <v>2288</v>
      </c>
    </row>
    <row r="2289" spans="1:17" x14ac:dyDescent="0.3">
      <c r="A2289" s="1" t="s">
        <v>51</v>
      </c>
      <c r="B2289" s="5"/>
      <c r="C2289" s="14">
        <f t="shared" si="537"/>
        <v>0</v>
      </c>
      <c r="D2289" s="14">
        <f t="shared" si="537"/>
        <v>0</v>
      </c>
      <c r="E2289" s="14" t="str">
        <f t="shared" si="538"/>
        <v/>
      </c>
      <c r="F2289" s="14">
        <f t="shared" si="539"/>
        <v>4</v>
      </c>
      <c r="G2289" s="14">
        <f t="shared" si="535"/>
        <v>3</v>
      </c>
      <c r="H2289" s="14">
        <f t="shared" si="545"/>
        <v>3</v>
      </c>
      <c r="I2289" s="14">
        <f t="shared" si="545"/>
        <v>1</v>
      </c>
      <c r="J2289" s="14">
        <f t="shared" si="545"/>
        <v>2</v>
      </c>
      <c r="K2289" s="14">
        <f t="shared" si="545"/>
        <v>2</v>
      </c>
      <c r="L2289" s="14" t="str">
        <f t="shared" si="541"/>
        <v>3.3.1.2.2</v>
      </c>
      <c r="M2289" s="15" t="str">
        <f t="shared" si="542"/>
        <v>--</v>
      </c>
      <c r="N2289" s="14" t="str">
        <f t="shared" si="543"/>
        <v/>
      </c>
      <c r="O2289" s="15" t="str">
        <f t="shared" si="536"/>
        <v/>
      </c>
      <c r="P2289" s="15" t="str">
        <f>IF(N2289=1,FLOOR(MAX($P$4:P2288),1)+1,IF(AND(P2288&lt;&gt;"",O2288&lt;&gt;1),MAX($P$4:P2288)+0.1,""))</f>
        <v/>
      </c>
      <c r="Q2289" s="5">
        <f>ROW()</f>
        <v>2289</v>
      </c>
    </row>
    <row r="2290" spans="1:17" x14ac:dyDescent="0.3">
      <c r="A2290" s="1" t="s">
        <v>52</v>
      </c>
      <c r="B2290" s="5"/>
      <c r="C2290" s="14">
        <f t="shared" si="537"/>
        <v>0</v>
      </c>
      <c r="D2290" s="14">
        <f t="shared" si="537"/>
        <v>0</v>
      </c>
      <c r="E2290" s="14" t="str">
        <f t="shared" si="538"/>
        <v/>
      </c>
      <c r="F2290" s="14">
        <f t="shared" si="539"/>
        <v>4</v>
      </c>
      <c r="G2290" s="14">
        <f t="shared" si="535"/>
        <v>3</v>
      </c>
      <c r="H2290" s="14">
        <f t="shared" si="545"/>
        <v>3</v>
      </c>
      <c r="I2290" s="14">
        <f t="shared" si="545"/>
        <v>1</v>
      </c>
      <c r="J2290" s="14">
        <f t="shared" si="545"/>
        <v>2</v>
      </c>
      <c r="K2290" s="14">
        <f t="shared" si="545"/>
        <v>2</v>
      </c>
      <c r="L2290" s="14" t="str">
        <f t="shared" si="541"/>
        <v>3.3.1.2.2</v>
      </c>
      <c r="M2290" s="15" t="str">
        <f t="shared" si="542"/>
        <v>--</v>
      </c>
      <c r="N2290" s="14" t="str">
        <f t="shared" si="543"/>
        <v/>
      </c>
      <c r="O2290" s="15" t="str">
        <f t="shared" si="536"/>
        <v/>
      </c>
      <c r="P2290" s="15" t="str">
        <f>IF(N2290=1,FLOOR(MAX($P$4:P2289),1)+1,IF(AND(P2289&lt;&gt;"",O2289&lt;&gt;1),MAX($P$4:P2289)+0.1,""))</f>
        <v/>
      </c>
      <c r="Q2290" s="5">
        <f>ROW()</f>
        <v>2290</v>
      </c>
    </row>
    <row r="2291" spans="1:17" x14ac:dyDescent="0.3">
      <c r="A2291" s="1" t="s">
        <v>1208</v>
      </c>
      <c r="B2291" s="5"/>
      <c r="C2291" s="14">
        <f t="shared" si="537"/>
        <v>0</v>
      </c>
      <c r="D2291" s="14">
        <f t="shared" si="537"/>
        <v>0</v>
      </c>
      <c r="E2291" s="14" t="str">
        <f t="shared" si="538"/>
        <v/>
      </c>
      <c r="F2291" s="14">
        <f t="shared" si="539"/>
        <v>4</v>
      </c>
      <c r="G2291" s="14">
        <f t="shared" si="535"/>
        <v>3</v>
      </c>
      <c r="H2291" s="14">
        <f t="shared" si="545"/>
        <v>3</v>
      </c>
      <c r="I2291" s="14">
        <f t="shared" si="545"/>
        <v>1</v>
      </c>
      <c r="J2291" s="14">
        <f t="shared" si="545"/>
        <v>2</v>
      </c>
      <c r="K2291" s="14">
        <f t="shared" si="545"/>
        <v>2</v>
      </c>
      <c r="L2291" s="14" t="str">
        <f t="shared" si="541"/>
        <v>3.3.1.2.2</v>
      </c>
      <c r="M2291" s="15" t="str">
        <f t="shared" si="542"/>
        <v>--</v>
      </c>
      <c r="N2291" s="14" t="str">
        <f t="shared" si="543"/>
        <v/>
      </c>
      <c r="O2291" s="15" t="str">
        <f t="shared" si="536"/>
        <v/>
      </c>
      <c r="P2291" s="15" t="str">
        <f>IF(N2291=1,FLOOR(MAX($P$4:P2290),1)+1,IF(AND(P2290&lt;&gt;"",O2290&lt;&gt;1),MAX($P$4:P2290)+0.1,""))</f>
        <v/>
      </c>
      <c r="Q2291" s="5">
        <f>ROW()</f>
        <v>2291</v>
      </c>
    </row>
    <row r="2292" spans="1:17" x14ac:dyDescent="0.3">
      <c r="A2292" s="1" t="s">
        <v>1234</v>
      </c>
      <c r="B2292" s="5"/>
      <c r="C2292" s="14">
        <f t="shared" si="537"/>
        <v>0</v>
      </c>
      <c r="D2292" s="14">
        <f t="shared" si="537"/>
        <v>0</v>
      </c>
      <c r="E2292" s="14" t="str">
        <f t="shared" si="538"/>
        <v/>
      </c>
      <c r="F2292" s="14">
        <f t="shared" si="539"/>
        <v>4</v>
      </c>
      <c r="G2292" s="14">
        <f t="shared" si="535"/>
        <v>3</v>
      </c>
      <c r="H2292" s="14">
        <f t="shared" si="545"/>
        <v>3</v>
      </c>
      <c r="I2292" s="14">
        <f t="shared" si="545"/>
        <v>1</v>
      </c>
      <c r="J2292" s="14">
        <f t="shared" si="545"/>
        <v>2</v>
      </c>
      <c r="K2292" s="14">
        <f t="shared" si="545"/>
        <v>2</v>
      </c>
      <c r="L2292" s="14" t="str">
        <f t="shared" si="541"/>
        <v>3.3.1.2.2</v>
      </c>
      <c r="M2292" s="15" t="str">
        <f t="shared" si="542"/>
        <v>--</v>
      </c>
      <c r="N2292" s="14" t="str">
        <f t="shared" si="543"/>
        <v/>
      </c>
      <c r="O2292" s="15" t="str">
        <f t="shared" si="536"/>
        <v/>
      </c>
      <c r="P2292" s="15" t="str">
        <f>IF(N2292=1,FLOOR(MAX($P$4:P2291),1)+1,IF(AND(P2291&lt;&gt;"",O2291&lt;&gt;1),MAX($P$4:P2291)+0.1,""))</f>
        <v/>
      </c>
      <c r="Q2292" s="5">
        <f>ROW()</f>
        <v>2292</v>
      </c>
    </row>
    <row r="2293" spans="1:17" x14ac:dyDescent="0.3">
      <c r="A2293" s="1" t="s">
        <v>190</v>
      </c>
      <c r="B2293" s="5"/>
      <c r="C2293" s="14">
        <f t="shared" si="537"/>
        <v>0</v>
      </c>
      <c r="D2293" s="14">
        <f t="shared" si="537"/>
        <v>1</v>
      </c>
      <c r="E2293" s="14" t="str">
        <f t="shared" si="538"/>
        <v/>
      </c>
      <c r="F2293" s="14">
        <f t="shared" si="539"/>
        <v>3</v>
      </c>
      <c r="G2293" s="14">
        <f t="shared" si="535"/>
        <v>3</v>
      </c>
      <c r="H2293" s="14">
        <f t="shared" si="545"/>
        <v>3</v>
      </c>
      <c r="I2293" s="14">
        <f t="shared" si="545"/>
        <v>1</v>
      </c>
      <c r="J2293" s="14">
        <f t="shared" si="545"/>
        <v>2</v>
      </c>
      <c r="K2293" s="14">
        <f t="shared" si="545"/>
        <v>2</v>
      </c>
      <c r="L2293" s="14" t="str">
        <f t="shared" si="541"/>
        <v>3.3.1.2.2</v>
      </c>
      <c r="M2293" s="15" t="str">
        <f t="shared" si="542"/>
        <v>--</v>
      </c>
      <c r="N2293" s="14" t="str">
        <f t="shared" si="543"/>
        <v/>
      </c>
      <c r="O2293" s="15" t="str">
        <f t="shared" si="536"/>
        <v/>
      </c>
      <c r="P2293" s="15" t="str">
        <f>IF(N2293=1,FLOOR(MAX($P$4:P2292),1)+1,IF(AND(P2292&lt;&gt;"",O2292&lt;&gt;1),MAX($P$4:P2292)+0.1,""))</f>
        <v/>
      </c>
      <c r="Q2293" s="5">
        <f>ROW()</f>
        <v>2293</v>
      </c>
    </row>
    <row r="2294" spans="1:17" x14ac:dyDescent="0.3">
      <c r="A2294" s="1" t="s">
        <v>1235</v>
      </c>
      <c r="B2294" s="5"/>
      <c r="C2294" s="14">
        <f t="shared" si="537"/>
        <v>1</v>
      </c>
      <c r="D2294" s="14">
        <f t="shared" si="537"/>
        <v>0</v>
      </c>
      <c r="E2294" s="14" t="str">
        <f t="shared" si="538"/>
        <v/>
      </c>
      <c r="F2294" s="14">
        <f t="shared" si="539"/>
        <v>4</v>
      </c>
      <c r="G2294" s="14">
        <f t="shared" si="535"/>
        <v>3</v>
      </c>
      <c r="H2294" s="14">
        <f t="shared" ref="H2294:K2309" si="546">IF(G2294&lt;&gt;G2293,0,IF(AND(($F2293-$D2294)=(H$3-1),$F2294=H$3),H2293+1,H2293))</f>
        <v>3</v>
      </c>
      <c r="I2294" s="14">
        <f t="shared" si="546"/>
        <v>1</v>
      </c>
      <c r="J2294" s="14">
        <f t="shared" si="546"/>
        <v>2</v>
      </c>
      <c r="K2294" s="14">
        <f t="shared" si="546"/>
        <v>3</v>
      </c>
      <c r="L2294" s="14" t="str">
        <f t="shared" si="541"/>
        <v>3.3.1.2.3</v>
      </c>
      <c r="M2294" s="15" t="str">
        <f t="shared" si="542"/>
        <v>Electronic Security Systems (ESS)</v>
      </c>
      <c r="N2294" s="14" t="str">
        <f t="shared" si="543"/>
        <v/>
      </c>
      <c r="O2294" s="15" t="str">
        <f t="shared" si="536"/>
        <v/>
      </c>
      <c r="P2294" s="15" t="str">
        <f>IF(N2294=1,FLOOR(MAX($P$4:P2293),1)+1,IF(AND(P2293&lt;&gt;"",O2293&lt;&gt;1),MAX($P$4:P2293)+0.1,""))</f>
        <v/>
      </c>
      <c r="Q2294" s="5">
        <f>ROW()</f>
        <v>2294</v>
      </c>
    </row>
    <row r="2295" spans="1:17" x14ac:dyDescent="0.3">
      <c r="A2295" s="1" t="s">
        <v>1177</v>
      </c>
      <c r="B2295" s="5"/>
      <c r="C2295" s="14">
        <f t="shared" si="537"/>
        <v>0</v>
      </c>
      <c r="D2295" s="14">
        <f t="shared" si="537"/>
        <v>0</v>
      </c>
      <c r="E2295" s="14" t="str">
        <f t="shared" si="538"/>
        <v/>
      </c>
      <c r="F2295" s="14">
        <f t="shared" si="539"/>
        <v>4</v>
      </c>
      <c r="G2295" s="14">
        <f t="shared" si="535"/>
        <v>3</v>
      </c>
      <c r="H2295" s="14">
        <f t="shared" si="546"/>
        <v>3</v>
      </c>
      <c r="I2295" s="14">
        <f t="shared" si="546"/>
        <v>1</v>
      </c>
      <c r="J2295" s="14">
        <f t="shared" si="546"/>
        <v>2</v>
      </c>
      <c r="K2295" s="14">
        <f t="shared" si="546"/>
        <v>3</v>
      </c>
      <c r="L2295" s="14" t="str">
        <f t="shared" si="541"/>
        <v>3.3.1.2.3</v>
      </c>
      <c r="M2295" s="15" t="str">
        <f t="shared" si="542"/>
        <v>--</v>
      </c>
      <c r="N2295" s="14" t="str">
        <f t="shared" si="543"/>
        <v/>
      </c>
      <c r="O2295" s="15" t="str">
        <f t="shared" si="536"/>
        <v/>
      </c>
      <c r="P2295" s="15" t="str">
        <f>IF(N2295=1,FLOOR(MAX($P$4:P2294),1)+1,IF(AND(P2294&lt;&gt;"",O2294&lt;&gt;1),MAX($P$4:P2294)+0.1,""))</f>
        <v/>
      </c>
      <c r="Q2295" s="5">
        <f>ROW()</f>
        <v>2295</v>
      </c>
    </row>
    <row r="2296" spans="1:17" x14ac:dyDescent="0.3">
      <c r="A2296" s="1" t="s">
        <v>16</v>
      </c>
      <c r="B2296" s="5"/>
      <c r="C2296" s="14">
        <f t="shared" si="537"/>
        <v>0</v>
      </c>
      <c r="D2296" s="14">
        <f t="shared" si="537"/>
        <v>0</v>
      </c>
      <c r="E2296" s="14" t="str">
        <f t="shared" si="538"/>
        <v/>
      </c>
      <c r="F2296" s="14">
        <f t="shared" si="539"/>
        <v>4</v>
      </c>
      <c r="G2296" s="14">
        <f t="shared" si="535"/>
        <v>3</v>
      </c>
      <c r="H2296" s="14">
        <f t="shared" si="546"/>
        <v>3</v>
      </c>
      <c r="I2296" s="14">
        <f t="shared" si="546"/>
        <v>1</v>
      </c>
      <c r="J2296" s="14">
        <f t="shared" si="546"/>
        <v>2</v>
      </c>
      <c r="K2296" s="14">
        <f t="shared" si="546"/>
        <v>3</v>
      </c>
      <c r="L2296" s="14" t="str">
        <f t="shared" si="541"/>
        <v>3.3.1.2.3</v>
      </c>
      <c r="M2296" s="15" t="str">
        <f t="shared" si="542"/>
        <v>--</v>
      </c>
      <c r="N2296" s="14" t="str">
        <f t="shared" si="543"/>
        <v/>
      </c>
      <c r="O2296" s="15" t="str">
        <f t="shared" si="536"/>
        <v/>
      </c>
      <c r="P2296" s="15" t="str">
        <f>IF(N2296=1,FLOOR(MAX($P$4:P2295),1)+1,IF(AND(P2295&lt;&gt;"",O2295&lt;&gt;1),MAX($P$4:P2295)+0.1,""))</f>
        <v/>
      </c>
      <c r="Q2296" s="5">
        <f>ROW()</f>
        <v>2296</v>
      </c>
    </row>
    <row r="2297" spans="1:17" x14ac:dyDescent="0.3">
      <c r="A2297" s="1" t="s">
        <v>1178</v>
      </c>
      <c r="B2297" s="5"/>
      <c r="C2297" s="14">
        <f t="shared" si="537"/>
        <v>0</v>
      </c>
      <c r="D2297" s="14">
        <f t="shared" si="537"/>
        <v>0</v>
      </c>
      <c r="E2297" s="14" t="str">
        <f t="shared" si="538"/>
        <v/>
      </c>
      <c r="F2297" s="14">
        <f t="shared" si="539"/>
        <v>4</v>
      </c>
      <c r="G2297" s="14">
        <f t="shared" si="535"/>
        <v>3</v>
      </c>
      <c r="H2297" s="14">
        <f t="shared" si="546"/>
        <v>3</v>
      </c>
      <c r="I2297" s="14">
        <f t="shared" si="546"/>
        <v>1</v>
      </c>
      <c r="J2297" s="14">
        <f t="shared" si="546"/>
        <v>2</v>
      </c>
      <c r="K2297" s="14">
        <f t="shared" si="546"/>
        <v>3</v>
      </c>
      <c r="L2297" s="14" t="str">
        <f t="shared" si="541"/>
        <v>3.3.1.2.3</v>
      </c>
      <c r="M2297" s="15" t="str">
        <f t="shared" si="542"/>
        <v>--</v>
      </c>
      <c r="N2297" s="14" t="str">
        <f t="shared" si="543"/>
        <v/>
      </c>
      <c r="O2297" s="15" t="str">
        <f t="shared" si="536"/>
        <v/>
      </c>
      <c r="P2297" s="15" t="str">
        <f>IF(N2297=1,FLOOR(MAX($P$4:P2296),1)+1,IF(AND(P2296&lt;&gt;"",O2296&lt;&gt;1),MAX($P$4:P2296)+0.1,""))</f>
        <v/>
      </c>
      <c r="Q2297" s="5">
        <f>ROW()</f>
        <v>2297</v>
      </c>
    </row>
    <row r="2298" spans="1:17" x14ac:dyDescent="0.3">
      <c r="A2298" s="1" t="s">
        <v>1179</v>
      </c>
      <c r="B2298" s="5"/>
      <c r="C2298" s="14">
        <f t="shared" si="537"/>
        <v>0</v>
      </c>
      <c r="D2298" s="14">
        <f t="shared" si="537"/>
        <v>0</v>
      </c>
      <c r="E2298" s="14" t="str">
        <f t="shared" si="538"/>
        <v/>
      </c>
      <c r="F2298" s="14">
        <f t="shared" si="539"/>
        <v>4</v>
      </c>
      <c r="G2298" s="14">
        <f t="shared" si="535"/>
        <v>3</v>
      </c>
      <c r="H2298" s="14">
        <f t="shared" si="546"/>
        <v>3</v>
      </c>
      <c r="I2298" s="14">
        <f t="shared" si="546"/>
        <v>1</v>
      </c>
      <c r="J2298" s="14">
        <f t="shared" si="546"/>
        <v>2</v>
      </c>
      <c r="K2298" s="14">
        <f t="shared" si="546"/>
        <v>3</v>
      </c>
      <c r="L2298" s="14" t="str">
        <f t="shared" si="541"/>
        <v>3.3.1.2.3</v>
      </c>
      <c r="M2298" s="15" t="str">
        <f t="shared" si="542"/>
        <v>--</v>
      </c>
      <c r="N2298" s="14" t="str">
        <f t="shared" si="543"/>
        <v/>
      </c>
      <c r="O2298" s="15" t="str">
        <f t="shared" si="536"/>
        <v/>
      </c>
      <c r="P2298" s="15" t="str">
        <f>IF(N2298=1,FLOOR(MAX($P$4:P2297),1)+1,IF(AND(P2297&lt;&gt;"",O2297&lt;&gt;1),MAX($P$4:P2297)+0.1,""))</f>
        <v/>
      </c>
      <c r="Q2298" s="5">
        <f>ROW()</f>
        <v>2298</v>
      </c>
    </row>
    <row r="2299" spans="1:17" x14ac:dyDescent="0.3">
      <c r="A2299" s="1" t="s">
        <v>1210</v>
      </c>
      <c r="B2299" s="5"/>
      <c r="C2299" s="14">
        <f t="shared" si="537"/>
        <v>0</v>
      </c>
      <c r="D2299" s="14">
        <f t="shared" si="537"/>
        <v>0</v>
      </c>
      <c r="E2299" s="14" t="str">
        <f t="shared" si="538"/>
        <v/>
      </c>
      <c r="F2299" s="14">
        <f t="shared" si="539"/>
        <v>4</v>
      </c>
      <c r="G2299" s="14">
        <f t="shared" si="535"/>
        <v>3</v>
      </c>
      <c r="H2299" s="14">
        <f t="shared" si="546"/>
        <v>3</v>
      </c>
      <c r="I2299" s="14">
        <f t="shared" si="546"/>
        <v>1</v>
      </c>
      <c r="J2299" s="14">
        <f t="shared" si="546"/>
        <v>2</v>
      </c>
      <c r="K2299" s="14">
        <f t="shared" si="546"/>
        <v>3</v>
      </c>
      <c r="L2299" s="14" t="str">
        <f t="shared" si="541"/>
        <v>3.3.1.2.3</v>
      </c>
      <c r="M2299" s="15" t="str">
        <f t="shared" si="542"/>
        <v>--</v>
      </c>
      <c r="N2299" s="14" t="str">
        <f t="shared" si="543"/>
        <v/>
      </c>
      <c r="O2299" s="15" t="str">
        <f t="shared" si="536"/>
        <v/>
      </c>
      <c r="P2299" s="15" t="str">
        <f>IF(N2299=1,FLOOR(MAX($P$4:P2298),1)+1,IF(AND(P2298&lt;&gt;"",O2298&lt;&gt;1),MAX($P$4:P2298)+0.1,""))</f>
        <v/>
      </c>
      <c r="Q2299" s="5">
        <f>ROW()</f>
        <v>2299</v>
      </c>
    </row>
    <row r="2300" spans="1:17" x14ac:dyDescent="0.3">
      <c r="A2300" s="1" t="s">
        <v>1181</v>
      </c>
      <c r="B2300" s="5"/>
      <c r="C2300" s="14">
        <f t="shared" si="537"/>
        <v>0</v>
      </c>
      <c r="D2300" s="14">
        <f t="shared" si="537"/>
        <v>0</v>
      </c>
      <c r="E2300" s="14" t="str">
        <f t="shared" si="538"/>
        <v/>
      </c>
      <c r="F2300" s="14">
        <f t="shared" si="539"/>
        <v>4</v>
      </c>
      <c r="G2300" s="14">
        <f t="shared" si="535"/>
        <v>3</v>
      </c>
      <c r="H2300" s="14">
        <f t="shared" si="546"/>
        <v>3</v>
      </c>
      <c r="I2300" s="14">
        <f t="shared" si="546"/>
        <v>1</v>
      </c>
      <c r="J2300" s="14">
        <f t="shared" si="546"/>
        <v>2</v>
      </c>
      <c r="K2300" s="14">
        <f t="shared" si="546"/>
        <v>3</v>
      </c>
      <c r="L2300" s="14" t="str">
        <f t="shared" si="541"/>
        <v>3.3.1.2.3</v>
      </c>
      <c r="M2300" s="15" t="str">
        <f t="shared" si="542"/>
        <v>--</v>
      </c>
      <c r="N2300" s="14" t="str">
        <f t="shared" si="543"/>
        <v/>
      </c>
      <c r="O2300" s="15" t="str">
        <f t="shared" si="536"/>
        <v/>
      </c>
      <c r="P2300" s="15" t="str">
        <f>IF(N2300=1,FLOOR(MAX($P$4:P2299),1)+1,IF(AND(P2299&lt;&gt;"",O2299&lt;&gt;1),MAX($P$4:P2299)+0.1,""))</f>
        <v/>
      </c>
      <c r="Q2300" s="5">
        <f>ROW()</f>
        <v>2300</v>
      </c>
    </row>
    <row r="2301" spans="1:17" x14ac:dyDescent="0.3">
      <c r="A2301" s="1" t="s">
        <v>1184</v>
      </c>
      <c r="B2301" s="5"/>
      <c r="C2301" s="14">
        <f t="shared" si="537"/>
        <v>0</v>
      </c>
      <c r="D2301" s="14">
        <f t="shared" si="537"/>
        <v>0</v>
      </c>
      <c r="E2301" s="14" t="str">
        <f t="shared" si="538"/>
        <v/>
      </c>
      <c r="F2301" s="14">
        <f t="shared" si="539"/>
        <v>4</v>
      </c>
      <c r="G2301" s="14">
        <f t="shared" si="535"/>
        <v>3</v>
      </c>
      <c r="H2301" s="14">
        <f t="shared" si="546"/>
        <v>3</v>
      </c>
      <c r="I2301" s="14">
        <f t="shared" si="546"/>
        <v>1</v>
      </c>
      <c r="J2301" s="14">
        <f t="shared" si="546"/>
        <v>2</v>
      </c>
      <c r="K2301" s="14">
        <f t="shared" si="546"/>
        <v>3</v>
      </c>
      <c r="L2301" s="14" t="str">
        <f t="shared" si="541"/>
        <v>3.3.1.2.3</v>
      </c>
      <c r="M2301" s="15" t="str">
        <f t="shared" si="542"/>
        <v>--</v>
      </c>
      <c r="N2301" s="14" t="str">
        <f t="shared" si="543"/>
        <v/>
      </c>
      <c r="O2301" s="15" t="str">
        <f t="shared" si="536"/>
        <v/>
      </c>
      <c r="P2301" s="15" t="str">
        <f>IF(N2301=1,FLOOR(MAX($P$4:P2300),1)+1,IF(AND(P2300&lt;&gt;"",O2300&lt;&gt;1),MAX($P$4:P2300)+0.1,""))</f>
        <v/>
      </c>
      <c r="Q2301" s="5">
        <f>ROW()</f>
        <v>2301</v>
      </c>
    </row>
    <row r="2302" spans="1:17" x14ac:dyDescent="0.3">
      <c r="A2302" s="1" t="s">
        <v>1185</v>
      </c>
      <c r="B2302" s="5"/>
      <c r="C2302" s="14">
        <f t="shared" si="537"/>
        <v>0</v>
      </c>
      <c r="D2302" s="14">
        <f t="shared" si="537"/>
        <v>0</v>
      </c>
      <c r="E2302" s="14" t="str">
        <f t="shared" si="538"/>
        <v/>
      </c>
      <c r="F2302" s="14">
        <f t="shared" si="539"/>
        <v>4</v>
      </c>
      <c r="G2302" s="14">
        <f t="shared" si="535"/>
        <v>3</v>
      </c>
      <c r="H2302" s="14">
        <f t="shared" si="546"/>
        <v>3</v>
      </c>
      <c r="I2302" s="14">
        <f t="shared" si="546"/>
        <v>1</v>
      </c>
      <c r="J2302" s="14">
        <f t="shared" si="546"/>
        <v>2</v>
      </c>
      <c r="K2302" s="14">
        <f t="shared" si="546"/>
        <v>3</v>
      </c>
      <c r="L2302" s="14" t="str">
        <f t="shared" si="541"/>
        <v>3.3.1.2.3</v>
      </c>
      <c r="M2302" s="15" t="str">
        <f t="shared" si="542"/>
        <v>--</v>
      </c>
      <c r="N2302" s="14" t="str">
        <f t="shared" si="543"/>
        <v/>
      </c>
      <c r="O2302" s="15" t="str">
        <f t="shared" si="536"/>
        <v/>
      </c>
      <c r="P2302" s="15" t="str">
        <f>IF(N2302=1,FLOOR(MAX($P$4:P2301),1)+1,IF(AND(P2301&lt;&gt;"",O2301&lt;&gt;1),MAX($P$4:P2301)+0.1,""))</f>
        <v/>
      </c>
      <c r="Q2302" s="5">
        <f>ROW()</f>
        <v>2302</v>
      </c>
    </row>
    <row r="2303" spans="1:17" x14ac:dyDescent="0.3">
      <c r="A2303" s="1" t="s">
        <v>2443</v>
      </c>
      <c r="B2303" s="5"/>
      <c r="C2303" s="14">
        <f t="shared" si="537"/>
        <v>0</v>
      </c>
      <c r="D2303" s="14">
        <f t="shared" si="537"/>
        <v>0</v>
      </c>
      <c r="E2303" s="14" t="str">
        <f t="shared" si="538"/>
        <v/>
      </c>
      <c r="F2303" s="14">
        <f t="shared" si="539"/>
        <v>4</v>
      </c>
      <c r="G2303" s="14">
        <f t="shared" si="535"/>
        <v>3</v>
      </c>
      <c r="H2303" s="14">
        <f t="shared" si="546"/>
        <v>3</v>
      </c>
      <c r="I2303" s="14">
        <f t="shared" si="546"/>
        <v>1</v>
      </c>
      <c r="J2303" s="14">
        <f t="shared" si="546"/>
        <v>2</v>
      </c>
      <c r="K2303" s="14">
        <f t="shared" si="546"/>
        <v>3</v>
      </c>
      <c r="L2303" s="14" t="str">
        <f t="shared" si="541"/>
        <v>3.3.1.2.3</v>
      </c>
      <c r="M2303" s="15" t="str">
        <f t="shared" si="542"/>
        <v>--</v>
      </c>
      <c r="N2303" s="14" t="str">
        <f t="shared" si="543"/>
        <v/>
      </c>
      <c r="O2303" s="15" t="str">
        <f t="shared" si="536"/>
        <v/>
      </c>
      <c r="P2303" s="15" t="str">
        <f>IF(N2303=1,FLOOR(MAX($P$4:P2302),1)+1,IF(AND(P2302&lt;&gt;"",O2302&lt;&gt;1),MAX($P$4:P2302)+0.1,""))</f>
        <v/>
      </c>
      <c r="Q2303" s="5">
        <f>ROW()</f>
        <v>2303</v>
      </c>
    </row>
    <row r="2304" spans="1:17" x14ac:dyDescent="0.3">
      <c r="A2304" s="1" t="s">
        <v>2444</v>
      </c>
      <c r="B2304" s="5"/>
      <c r="C2304" s="14">
        <f t="shared" si="537"/>
        <v>0</v>
      </c>
      <c r="D2304" s="14">
        <f t="shared" si="537"/>
        <v>0</v>
      </c>
      <c r="E2304" s="14" t="str">
        <f t="shared" si="538"/>
        <v/>
      </c>
      <c r="F2304" s="14">
        <f t="shared" si="539"/>
        <v>4</v>
      </c>
      <c r="G2304" s="14">
        <f t="shared" si="535"/>
        <v>3</v>
      </c>
      <c r="H2304" s="14">
        <f t="shared" si="546"/>
        <v>3</v>
      </c>
      <c r="I2304" s="14">
        <f t="shared" si="546"/>
        <v>1</v>
      </c>
      <c r="J2304" s="14">
        <f t="shared" si="546"/>
        <v>2</v>
      </c>
      <c r="K2304" s="14">
        <f t="shared" si="546"/>
        <v>3</v>
      </c>
      <c r="L2304" s="14" t="str">
        <f t="shared" si="541"/>
        <v>3.3.1.2.3</v>
      </c>
      <c r="M2304" s="15" t="str">
        <f t="shared" si="542"/>
        <v>--</v>
      </c>
      <c r="N2304" s="14" t="str">
        <f t="shared" si="543"/>
        <v/>
      </c>
      <c r="O2304" s="15" t="str">
        <f t="shared" si="536"/>
        <v/>
      </c>
      <c r="P2304" s="15" t="str">
        <f>IF(N2304=1,FLOOR(MAX($P$4:P2303),1)+1,IF(AND(P2303&lt;&gt;"",O2303&lt;&gt;1),MAX($P$4:P2303)+0.1,""))</f>
        <v/>
      </c>
      <c r="Q2304" s="5">
        <f>ROW()</f>
        <v>2304</v>
      </c>
    </row>
    <row r="2305" spans="1:17" x14ac:dyDescent="0.3">
      <c r="A2305" s="1" t="s">
        <v>1186</v>
      </c>
      <c r="B2305" s="5"/>
      <c r="C2305" s="14">
        <f t="shared" si="537"/>
        <v>0</v>
      </c>
      <c r="D2305" s="14">
        <f t="shared" si="537"/>
        <v>0</v>
      </c>
      <c r="E2305" s="14" t="str">
        <f t="shared" si="538"/>
        <v/>
      </c>
      <c r="F2305" s="14">
        <f t="shared" si="539"/>
        <v>4</v>
      </c>
      <c r="G2305" s="14">
        <f t="shared" si="535"/>
        <v>3</v>
      </c>
      <c r="H2305" s="14">
        <f t="shared" si="546"/>
        <v>3</v>
      </c>
      <c r="I2305" s="14">
        <f t="shared" si="546"/>
        <v>1</v>
      </c>
      <c r="J2305" s="14">
        <f t="shared" si="546"/>
        <v>2</v>
      </c>
      <c r="K2305" s="14">
        <f t="shared" si="546"/>
        <v>3</v>
      </c>
      <c r="L2305" s="14" t="str">
        <f t="shared" si="541"/>
        <v>3.3.1.2.3</v>
      </c>
      <c r="M2305" s="15" t="str">
        <f t="shared" si="542"/>
        <v>--</v>
      </c>
      <c r="N2305" s="14" t="str">
        <f t="shared" si="543"/>
        <v/>
      </c>
      <c r="O2305" s="15" t="str">
        <f t="shared" si="536"/>
        <v/>
      </c>
      <c r="P2305" s="15" t="str">
        <f>IF(N2305=1,FLOOR(MAX($P$4:P2304),1)+1,IF(AND(P2304&lt;&gt;"",O2304&lt;&gt;1),MAX($P$4:P2304)+0.1,""))</f>
        <v/>
      </c>
      <c r="Q2305" s="5">
        <f>ROW()</f>
        <v>2305</v>
      </c>
    </row>
    <row r="2306" spans="1:17" x14ac:dyDescent="0.3">
      <c r="A2306" s="1" t="s">
        <v>1212</v>
      </c>
      <c r="B2306" s="5"/>
      <c r="C2306" s="14">
        <f t="shared" si="537"/>
        <v>0</v>
      </c>
      <c r="D2306" s="14">
        <f t="shared" si="537"/>
        <v>0</v>
      </c>
      <c r="E2306" s="14" t="str">
        <f t="shared" si="538"/>
        <v/>
      </c>
      <c r="F2306" s="14">
        <f t="shared" si="539"/>
        <v>4</v>
      </c>
      <c r="G2306" s="14">
        <f t="shared" si="535"/>
        <v>3</v>
      </c>
      <c r="H2306" s="14">
        <f t="shared" si="546"/>
        <v>3</v>
      </c>
      <c r="I2306" s="14">
        <f t="shared" si="546"/>
        <v>1</v>
      </c>
      <c r="J2306" s="14">
        <f t="shared" si="546"/>
        <v>2</v>
      </c>
      <c r="K2306" s="14">
        <f t="shared" si="546"/>
        <v>3</v>
      </c>
      <c r="L2306" s="14" t="str">
        <f t="shared" si="541"/>
        <v>3.3.1.2.3</v>
      </c>
      <c r="M2306" s="15" t="str">
        <f t="shared" si="542"/>
        <v>--</v>
      </c>
      <c r="N2306" s="14" t="str">
        <f t="shared" si="543"/>
        <v/>
      </c>
      <c r="O2306" s="15" t="str">
        <f t="shared" si="536"/>
        <v/>
      </c>
      <c r="P2306" s="15" t="str">
        <f>IF(N2306=1,FLOOR(MAX($P$4:P2305),1)+1,IF(AND(P2305&lt;&gt;"",O2305&lt;&gt;1),MAX($P$4:P2305)+0.1,""))</f>
        <v/>
      </c>
      <c r="Q2306" s="5">
        <f>ROW()</f>
        <v>2306</v>
      </c>
    </row>
    <row r="2307" spans="1:17" x14ac:dyDescent="0.3">
      <c r="A2307" s="1" t="s">
        <v>1236</v>
      </c>
      <c r="B2307" s="5"/>
      <c r="C2307" s="14">
        <f t="shared" si="537"/>
        <v>0</v>
      </c>
      <c r="D2307" s="14">
        <f t="shared" si="537"/>
        <v>0</v>
      </c>
      <c r="E2307" s="14" t="str">
        <f t="shared" si="538"/>
        <v/>
      </c>
      <c r="F2307" s="14">
        <f t="shared" si="539"/>
        <v>4</v>
      </c>
      <c r="G2307" s="14">
        <f t="shared" si="535"/>
        <v>3</v>
      </c>
      <c r="H2307" s="14">
        <f t="shared" si="546"/>
        <v>3</v>
      </c>
      <c r="I2307" s="14">
        <f t="shared" si="546"/>
        <v>1</v>
      </c>
      <c r="J2307" s="14">
        <f t="shared" si="546"/>
        <v>2</v>
      </c>
      <c r="K2307" s="14">
        <f t="shared" si="546"/>
        <v>3</v>
      </c>
      <c r="L2307" s="14" t="str">
        <f t="shared" si="541"/>
        <v>3.3.1.2.3</v>
      </c>
      <c r="M2307" s="15" t="str">
        <f t="shared" si="542"/>
        <v>--</v>
      </c>
      <c r="N2307" s="14" t="str">
        <f t="shared" si="543"/>
        <v/>
      </c>
      <c r="O2307" s="15" t="str">
        <f t="shared" si="536"/>
        <v/>
      </c>
      <c r="P2307" s="15" t="str">
        <f>IF(N2307=1,FLOOR(MAX($P$4:P2306),1)+1,IF(AND(P2306&lt;&gt;"",O2306&lt;&gt;1),MAX($P$4:P2306)+0.1,""))</f>
        <v/>
      </c>
      <c r="Q2307" s="5">
        <f>ROW()</f>
        <v>2307</v>
      </c>
    </row>
    <row r="2308" spans="1:17" x14ac:dyDescent="0.3">
      <c r="A2308" s="1" t="s">
        <v>43</v>
      </c>
      <c r="B2308" s="5"/>
      <c r="C2308" s="14">
        <f t="shared" si="537"/>
        <v>0</v>
      </c>
      <c r="D2308" s="14">
        <f t="shared" si="537"/>
        <v>0</v>
      </c>
      <c r="E2308" s="14" t="str">
        <f t="shared" si="538"/>
        <v/>
      </c>
      <c r="F2308" s="14">
        <f t="shared" si="539"/>
        <v>4</v>
      </c>
      <c r="G2308" s="14">
        <f t="shared" si="535"/>
        <v>3</v>
      </c>
      <c r="H2308" s="14">
        <f t="shared" si="546"/>
        <v>3</v>
      </c>
      <c r="I2308" s="14">
        <f t="shared" si="546"/>
        <v>1</v>
      </c>
      <c r="J2308" s="14">
        <f t="shared" si="546"/>
        <v>2</v>
      </c>
      <c r="K2308" s="14">
        <f t="shared" si="546"/>
        <v>3</v>
      </c>
      <c r="L2308" s="14" t="str">
        <f t="shared" si="541"/>
        <v>3.3.1.2.3</v>
      </c>
      <c r="M2308" s="15" t="str">
        <f t="shared" si="542"/>
        <v>--</v>
      </c>
      <c r="N2308" s="14" t="str">
        <f t="shared" si="543"/>
        <v/>
      </c>
      <c r="O2308" s="15" t="str">
        <f t="shared" si="536"/>
        <v/>
      </c>
      <c r="P2308" s="15" t="str">
        <f>IF(N2308=1,FLOOR(MAX($P$4:P2307),1)+1,IF(AND(P2307&lt;&gt;"",O2307&lt;&gt;1),MAX($P$4:P2307)+0.1,""))</f>
        <v/>
      </c>
      <c r="Q2308" s="5">
        <f>ROW()</f>
        <v>2308</v>
      </c>
    </row>
    <row r="2309" spans="1:17" x14ac:dyDescent="0.3">
      <c r="A2309" s="1" t="s">
        <v>45</v>
      </c>
      <c r="B2309" s="5"/>
      <c r="C2309" s="14">
        <f t="shared" si="537"/>
        <v>0</v>
      </c>
      <c r="D2309" s="14">
        <f t="shared" si="537"/>
        <v>0</v>
      </c>
      <c r="E2309" s="14" t="str">
        <f t="shared" si="538"/>
        <v/>
      </c>
      <c r="F2309" s="14">
        <f t="shared" si="539"/>
        <v>4</v>
      </c>
      <c r="G2309" s="14">
        <f t="shared" ref="G2309:G2372" si="547">G2308+IF(NOT(ISERROR(FIND("&lt;PRT&gt;",A2309))),1,0)</f>
        <v>3</v>
      </c>
      <c r="H2309" s="14">
        <f t="shared" si="546"/>
        <v>3</v>
      </c>
      <c r="I2309" s="14">
        <f t="shared" si="546"/>
        <v>1</v>
      </c>
      <c r="J2309" s="14">
        <f t="shared" si="546"/>
        <v>2</v>
      </c>
      <c r="K2309" s="14">
        <f t="shared" si="546"/>
        <v>3</v>
      </c>
      <c r="L2309" s="14" t="str">
        <f t="shared" si="541"/>
        <v>3.3.1.2.3</v>
      </c>
      <c r="M2309" s="15" t="str">
        <f t="shared" si="542"/>
        <v>--</v>
      </c>
      <c r="N2309" s="14" t="str">
        <f t="shared" si="543"/>
        <v/>
      </c>
      <c r="O2309" s="15" t="str">
        <f t="shared" ref="O2309:O2372" si="548">IF(ISERROR(FIND(O$4,$A2309)),"",1)</f>
        <v/>
      </c>
      <c r="P2309" s="15" t="str">
        <f>IF(N2309=1,FLOOR(MAX($P$4:P2308),1)+1,IF(AND(P2308&lt;&gt;"",O2308&lt;&gt;1),MAX($P$4:P2308)+0.1,""))</f>
        <v/>
      </c>
      <c r="Q2309" s="5">
        <f>ROW()</f>
        <v>2309</v>
      </c>
    </row>
    <row r="2310" spans="1:17" x14ac:dyDescent="0.3">
      <c r="A2310" s="1" t="s">
        <v>1186</v>
      </c>
      <c r="B2310" s="5"/>
      <c r="C2310" s="14">
        <f t="shared" ref="C2310:D2373" si="549">(LEN($A2310)-LEN(SUBSTITUTE($A2310,C$3,"")))/LEN(C$3)</f>
        <v>0</v>
      </c>
      <c r="D2310" s="14">
        <f t="shared" si="549"/>
        <v>0</v>
      </c>
      <c r="E2310" s="14" t="str">
        <f t="shared" ref="E2310:E2373" si="550">IF(AND(C2310&gt;0,D2310&gt;0),IF(FIND(D$3,A2310)&gt;FIND(C$3,A2310),"WARNING","OK"),"")</f>
        <v/>
      </c>
      <c r="F2310" s="14">
        <f t="shared" ref="F2310:F2373" si="551">F2309+C2310-D2310</f>
        <v>4</v>
      </c>
      <c r="G2310" s="14">
        <f t="shared" si="547"/>
        <v>3</v>
      </c>
      <c r="H2310" s="14">
        <f t="shared" ref="H2310:K2325" si="552">IF(G2310&lt;&gt;G2309,0,IF(AND(($F2309-$D2310)=(H$3-1),$F2310=H$3),H2309+1,H2309))</f>
        <v>3</v>
      </c>
      <c r="I2310" s="14">
        <f t="shared" si="552"/>
        <v>1</v>
      </c>
      <c r="J2310" s="14">
        <f t="shared" si="552"/>
        <v>2</v>
      </c>
      <c r="K2310" s="14">
        <f t="shared" si="552"/>
        <v>3</v>
      </c>
      <c r="L2310" s="14" t="str">
        <f t="shared" ref="L2310:L2373" si="553">SUBSTITUTE(G2310&amp;"."&amp;H2310&amp;"."&amp;I2310&amp;"."&amp;J2310&amp;"."&amp;K2310,".0","")</f>
        <v>3.3.1.2.3</v>
      </c>
      <c r="M2310" s="15" t="str">
        <f t="shared" ref="M2310:M2373" si="554">IF(ISERROR(FIND("&lt;SPT&gt;&lt;TTL&gt;",A2310)),"--",SUBSTITUTE(SUBSTITUTE(MID(A2310&amp;A2311,FIND("&lt;SPT&gt;&lt;TTL&gt;",A2310&amp;A2311)+10,FIND("&lt;/TTL&gt;",A2310&amp;A2311)-FIND("&lt;SPT&gt;&lt;TTL&gt;",A2310&amp;A2311)-10),"&lt;SUB&gt;",""),"&lt;/SUB&gt;",""))</f>
        <v>--</v>
      </c>
      <c r="N2310" s="14" t="str">
        <f t="shared" ref="N2310:N2373" si="555">IF(ISERROR(FIND(N$4,UPPER($A2310))),"",1)</f>
        <v/>
      </c>
      <c r="O2310" s="15" t="str">
        <f t="shared" si="548"/>
        <v/>
      </c>
      <c r="P2310" s="15" t="str">
        <f>IF(N2310=1,FLOOR(MAX($P$4:P2309),1)+1,IF(AND(P2309&lt;&gt;"",O2309&lt;&gt;1),MAX($P$4:P2309)+0.1,""))</f>
        <v/>
      </c>
      <c r="Q2310" s="5">
        <f>ROW()</f>
        <v>2310</v>
      </c>
    </row>
    <row r="2311" spans="1:17" x14ac:dyDescent="0.3">
      <c r="A2311" s="1" t="s">
        <v>1215</v>
      </c>
      <c r="B2311" s="5"/>
      <c r="C2311" s="14">
        <f t="shared" si="549"/>
        <v>0</v>
      </c>
      <c r="D2311" s="14">
        <f t="shared" si="549"/>
        <v>0</v>
      </c>
      <c r="E2311" s="14" t="str">
        <f t="shared" si="550"/>
        <v/>
      </c>
      <c r="F2311" s="14">
        <f t="shared" si="551"/>
        <v>4</v>
      </c>
      <c r="G2311" s="14">
        <f t="shared" si="547"/>
        <v>3</v>
      </c>
      <c r="H2311" s="14">
        <f t="shared" si="552"/>
        <v>3</v>
      </c>
      <c r="I2311" s="14">
        <f t="shared" si="552"/>
        <v>1</v>
      </c>
      <c r="J2311" s="14">
        <f t="shared" si="552"/>
        <v>2</v>
      </c>
      <c r="K2311" s="14">
        <f t="shared" si="552"/>
        <v>3</v>
      </c>
      <c r="L2311" s="14" t="str">
        <f t="shared" si="553"/>
        <v>3.3.1.2.3</v>
      </c>
      <c r="M2311" s="15" t="str">
        <f t="shared" si="554"/>
        <v>--</v>
      </c>
      <c r="N2311" s="14" t="str">
        <f t="shared" si="555"/>
        <v/>
      </c>
      <c r="O2311" s="15" t="str">
        <f t="shared" si="548"/>
        <v/>
      </c>
      <c r="P2311" s="15" t="str">
        <f>IF(N2311=1,FLOOR(MAX($P$4:P2310),1)+1,IF(AND(P2310&lt;&gt;"",O2310&lt;&gt;1),MAX($P$4:P2310)+0.1,""))</f>
        <v/>
      </c>
      <c r="Q2311" s="5">
        <f>ROW()</f>
        <v>2311</v>
      </c>
    </row>
    <row r="2312" spans="1:17" x14ac:dyDescent="0.3">
      <c r="A2312" s="1" t="s">
        <v>1190</v>
      </c>
      <c r="B2312" s="5"/>
      <c r="C2312" s="14">
        <f t="shared" si="549"/>
        <v>0</v>
      </c>
      <c r="D2312" s="14">
        <f t="shared" si="549"/>
        <v>0</v>
      </c>
      <c r="E2312" s="14" t="str">
        <f t="shared" si="550"/>
        <v/>
      </c>
      <c r="F2312" s="14">
        <f t="shared" si="551"/>
        <v>4</v>
      </c>
      <c r="G2312" s="14">
        <f t="shared" si="547"/>
        <v>3</v>
      </c>
      <c r="H2312" s="14">
        <f t="shared" si="552"/>
        <v>3</v>
      </c>
      <c r="I2312" s="14">
        <f t="shared" si="552"/>
        <v>1</v>
      </c>
      <c r="J2312" s="14">
        <f t="shared" si="552"/>
        <v>2</v>
      </c>
      <c r="K2312" s="14">
        <f t="shared" si="552"/>
        <v>3</v>
      </c>
      <c r="L2312" s="14" t="str">
        <f t="shared" si="553"/>
        <v>3.3.1.2.3</v>
      </c>
      <c r="M2312" s="15" t="str">
        <f t="shared" si="554"/>
        <v>--</v>
      </c>
      <c r="N2312" s="14" t="str">
        <f t="shared" si="555"/>
        <v/>
      </c>
      <c r="O2312" s="15" t="str">
        <f t="shared" si="548"/>
        <v/>
      </c>
      <c r="P2312" s="15" t="str">
        <f>IF(N2312=1,FLOOR(MAX($P$4:P2311),1)+1,IF(AND(P2311&lt;&gt;"",O2311&lt;&gt;1),MAX($P$4:P2311)+0.1,""))</f>
        <v/>
      </c>
      <c r="Q2312" s="5">
        <f>ROW()</f>
        <v>2312</v>
      </c>
    </row>
    <row r="2313" spans="1:17" x14ac:dyDescent="0.3">
      <c r="A2313" s="1" t="s">
        <v>43</v>
      </c>
      <c r="B2313" s="5"/>
      <c r="C2313" s="14">
        <f t="shared" si="549"/>
        <v>0</v>
      </c>
      <c r="D2313" s="14">
        <f t="shared" si="549"/>
        <v>0</v>
      </c>
      <c r="E2313" s="14" t="str">
        <f t="shared" si="550"/>
        <v/>
      </c>
      <c r="F2313" s="14">
        <f t="shared" si="551"/>
        <v>4</v>
      </c>
      <c r="G2313" s="14">
        <f t="shared" si="547"/>
        <v>3</v>
      </c>
      <c r="H2313" s="14">
        <f t="shared" si="552"/>
        <v>3</v>
      </c>
      <c r="I2313" s="14">
        <f t="shared" si="552"/>
        <v>1</v>
      </c>
      <c r="J2313" s="14">
        <f t="shared" si="552"/>
        <v>2</v>
      </c>
      <c r="K2313" s="14">
        <f t="shared" si="552"/>
        <v>3</v>
      </c>
      <c r="L2313" s="14" t="str">
        <f t="shared" si="553"/>
        <v>3.3.1.2.3</v>
      </c>
      <c r="M2313" s="15" t="str">
        <f t="shared" si="554"/>
        <v>--</v>
      </c>
      <c r="N2313" s="14" t="str">
        <f t="shared" si="555"/>
        <v/>
      </c>
      <c r="O2313" s="15" t="str">
        <f t="shared" si="548"/>
        <v/>
      </c>
      <c r="P2313" s="15" t="str">
        <f>IF(N2313=1,FLOOR(MAX($P$4:P2312),1)+1,IF(AND(P2312&lt;&gt;"",O2312&lt;&gt;1),MAX($P$4:P2312)+0.1,""))</f>
        <v/>
      </c>
      <c r="Q2313" s="5">
        <f>ROW()</f>
        <v>2313</v>
      </c>
    </row>
    <row r="2314" spans="1:17" x14ac:dyDescent="0.3">
      <c r="A2314" s="1" t="s">
        <v>1215</v>
      </c>
      <c r="B2314" s="5"/>
      <c r="C2314" s="14">
        <f t="shared" si="549"/>
        <v>0</v>
      </c>
      <c r="D2314" s="14">
        <f t="shared" si="549"/>
        <v>0</v>
      </c>
      <c r="E2314" s="14" t="str">
        <f t="shared" si="550"/>
        <v/>
      </c>
      <c r="F2314" s="14">
        <f t="shared" si="551"/>
        <v>4</v>
      </c>
      <c r="G2314" s="14">
        <f t="shared" si="547"/>
        <v>3</v>
      </c>
      <c r="H2314" s="14">
        <f t="shared" si="552"/>
        <v>3</v>
      </c>
      <c r="I2314" s="14">
        <f t="shared" si="552"/>
        <v>1</v>
      </c>
      <c r="J2314" s="14">
        <f t="shared" si="552"/>
        <v>2</v>
      </c>
      <c r="K2314" s="14">
        <f t="shared" si="552"/>
        <v>3</v>
      </c>
      <c r="L2314" s="14" t="str">
        <f t="shared" si="553"/>
        <v>3.3.1.2.3</v>
      </c>
      <c r="M2314" s="15" t="str">
        <f t="shared" si="554"/>
        <v>--</v>
      </c>
      <c r="N2314" s="14" t="str">
        <f t="shared" si="555"/>
        <v/>
      </c>
      <c r="O2314" s="15" t="str">
        <f t="shared" si="548"/>
        <v/>
      </c>
      <c r="P2314" s="15" t="str">
        <f>IF(N2314=1,FLOOR(MAX($P$4:P2313),1)+1,IF(AND(P2313&lt;&gt;"",O2313&lt;&gt;1),MAX($P$4:P2313)+0.1,""))</f>
        <v/>
      </c>
      <c r="Q2314" s="5">
        <f>ROW()</f>
        <v>2314</v>
      </c>
    </row>
    <row r="2315" spans="1:17" x14ac:dyDescent="0.3">
      <c r="A2315" s="1" t="s">
        <v>1191</v>
      </c>
      <c r="B2315" s="5"/>
      <c r="C2315" s="14">
        <f t="shared" si="549"/>
        <v>0</v>
      </c>
      <c r="D2315" s="14">
        <f t="shared" si="549"/>
        <v>0</v>
      </c>
      <c r="E2315" s="14" t="str">
        <f t="shared" si="550"/>
        <v/>
      </c>
      <c r="F2315" s="14">
        <f t="shared" si="551"/>
        <v>4</v>
      </c>
      <c r="G2315" s="14">
        <f t="shared" si="547"/>
        <v>3</v>
      </c>
      <c r="H2315" s="14">
        <f t="shared" si="552"/>
        <v>3</v>
      </c>
      <c r="I2315" s="14">
        <f t="shared" si="552"/>
        <v>1</v>
      </c>
      <c r="J2315" s="14">
        <f t="shared" si="552"/>
        <v>2</v>
      </c>
      <c r="K2315" s="14">
        <f t="shared" si="552"/>
        <v>3</v>
      </c>
      <c r="L2315" s="14" t="str">
        <f t="shared" si="553"/>
        <v>3.3.1.2.3</v>
      </c>
      <c r="M2315" s="15" t="str">
        <f t="shared" si="554"/>
        <v>--</v>
      </c>
      <c r="N2315" s="14" t="str">
        <f t="shared" si="555"/>
        <v/>
      </c>
      <c r="O2315" s="15" t="str">
        <f t="shared" si="548"/>
        <v/>
      </c>
      <c r="P2315" s="15" t="str">
        <f>IF(N2315=1,FLOOR(MAX($P$4:P2314),1)+1,IF(AND(P2314&lt;&gt;"",O2314&lt;&gt;1),MAX($P$4:P2314)+0.1,""))</f>
        <v/>
      </c>
      <c r="Q2315" s="5">
        <f>ROW()</f>
        <v>2315</v>
      </c>
    </row>
    <row r="2316" spans="1:17" x14ac:dyDescent="0.3">
      <c r="A2316" s="1" t="s">
        <v>43</v>
      </c>
      <c r="B2316" s="5"/>
      <c r="C2316" s="14">
        <f t="shared" si="549"/>
        <v>0</v>
      </c>
      <c r="D2316" s="14">
        <f t="shared" si="549"/>
        <v>0</v>
      </c>
      <c r="E2316" s="14" t="str">
        <f t="shared" si="550"/>
        <v/>
      </c>
      <c r="F2316" s="14">
        <f t="shared" si="551"/>
        <v>4</v>
      </c>
      <c r="G2316" s="14">
        <f t="shared" si="547"/>
        <v>3</v>
      </c>
      <c r="H2316" s="14">
        <f t="shared" si="552"/>
        <v>3</v>
      </c>
      <c r="I2316" s="14">
        <f t="shared" si="552"/>
        <v>1</v>
      </c>
      <c r="J2316" s="14">
        <f t="shared" si="552"/>
        <v>2</v>
      </c>
      <c r="K2316" s="14">
        <f t="shared" si="552"/>
        <v>3</v>
      </c>
      <c r="L2316" s="14" t="str">
        <f t="shared" si="553"/>
        <v>3.3.1.2.3</v>
      </c>
      <c r="M2316" s="15" t="str">
        <f t="shared" si="554"/>
        <v>--</v>
      </c>
      <c r="N2316" s="14" t="str">
        <f t="shared" si="555"/>
        <v/>
      </c>
      <c r="O2316" s="15" t="str">
        <f t="shared" si="548"/>
        <v/>
      </c>
      <c r="P2316" s="15" t="str">
        <f>IF(N2316=1,FLOOR(MAX($P$4:P2315),1)+1,IF(AND(P2315&lt;&gt;"",O2315&lt;&gt;1),MAX($P$4:P2315)+0.1,""))</f>
        <v/>
      </c>
      <c r="Q2316" s="5">
        <f>ROW()</f>
        <v>2316</v>
      </c>
    </row>
    <row r="2317" spans="1:17" x14ac:dyDescent="0.3">
      <c r="A2317" s="1" t="s">
        <v>45</v>
      </c>
      <c r="B2317" s="5"/>
      <c r="C2317" s="14">
        <f t="shared" si="549"/>
        <v>0</v>
      </c>
      <c r="D2317" s="14">
        <f t="shared" si="549"/>
        <v>0</v>
      </c>
      <c r="E2317" s="14" t="str">
        <f t="shared" si="550"/>
        <v/>
      </c>
      <c r="F2317" s="14">
        <f t="shared" si="551"/>
        <v>4</v>
      </c>
      <c r="G2317" s="14">
        <f t="shared" si="547"/>
        <v>3</v>
      </c>
      <c r="H2317" s="14">
        <f t="shared" si="552"/>
        <v>3</v>
      </c>
      <c r="I2317" s="14">
        <f t="shared" si="552"/>
        <v>1</v>
      </c>
      <c r="J2317" s="14">
        <f t="shared" si="552"/>
        <v>2</v>
      </c>
      <c r="K2317" s="14">
        <f t="shared" si="552"/>
        <v>3</v>
      </c>
      <c r="L2317" s="14" t="str">
        <f t="shared" si="553"/>
        <v>3.3.1.2.3</v>
      </c>
      <c r="M2317" s="15" t="str">
        <f t="shared" si="554"/>
        <v>--</v>
      </c>
      <c r="N2317" s="14" t="str">
        <f t="shared" si="555"/>
        <v/>
      </c>
      <c r="O2317" s="15" t="str">
        <f t="shared" si="548"/>
        <v/>
      </c>
      <c r="P2317" s="15" t="str">
        <f>IF(N2317=1,FLOOR(MAX($P$4:P2316),1)+1,IF(AND(P2316&lt;&gt;"",O2316&lt;&gt;1),MAX($P$4:P2316)+0.1,""))</f>
        <v/>
      </c>
      <c r="Q2317" s="5">
        <f>ROW()</f>
        <v>2317</v>
      </c>
    </row>
    <row r="2318" spans="1:17" x14ac:dyDescent="0.3">
      <c r="A2318" s="1" t="s">
        <v>1186</v>
      </c>
      <c r="B2318" s="5"/>
      <c r="C2318" s="14">
        <f t="shared" si="549"/>
        <v>0</v>
      </c>
      <c r="D2318" s="14">
        <f t="shared" si="549"/>
        <v>0</v>
      </c>
      <c r="E2318" s="14" t="str">
        <f t="shared" si="550"/>
        <v/>
      </c>
      <c r="F2318" s="14">
        <f t="shared" si="551"/>
        <v>4</v>
      </c>
      <c r="G2318" s="14">
        <f t="shared" si="547"/>
        <v>3</v>
      </c>
      <c r="H2318" s="14">
        <f t="shared" si="552"/>
        <v>3</v>
      </c>
      <c r="I2318" s="14">
        <f t="shared" si="552"/>
        <v>1</v>
      </c>
      <c r="J2318" s="14">
        <f t="shared" si="552"/>
        <v>2</v>
      </c>
      <c r="K2318" s="14">
        <f t="shared" si="552"/>
        <v>3</v>
      </c>
      <c r="L2318" s="14" t="str">
        <f t="shared" si="553"/>
        <v>3.3.1.2.3</v>
      </c>
      <c r="M2318" s="15" t="str">
        <f t="shared" si="554"/>
        <v>--</v>
      </c>
      <c r="N2318" s="14" t="str">
        <f t="shared" si="555"/>
        <v/>
      </c>
      <c r="O2318" s="15" t="str">
        <f t="shared" si="548"/>
        <v/>
      </c>
      <c r="P2318" s="15" t="str">
        <f>IF(N2318=1,FLOOR(MAX($P$4:P2317),1)+1,IF(AND(P2317&lt;&gt;"",O2317&lt;&gt;1),MAX($P$4:P2317)+0.1,""))</f>
        <v/>
      </c>
      <c r="Q2318" s="5">
        <f>ROW()</f>
        <v>2318</v>
      </c>
    </row>
    <row r="2319" spans="1:17" x14ac:dyDescent="0.3">
      <c r="A2319" s="1" t="s">
        <v>1215</v>
      </c>
      <c r="B2319" s="5"/>
      <c r="C2319" s="14">
        <f t="shared" si="549"/>
        <v>0</v>
      </c>
      <c r="D2319" s="14">
        <f t="shared" si="549"/>
        <v>0</v>
      </c>
      <c r="E2319" s="14" t="str">
        <f t="shared" si="550"/>
        <v/>
      </c>
      <c r="F2319" s="14">
        <f t="shared" si="551"/>
        <v>4</v>
      </c>
      <c r="G2319" s="14">
        <f t="shared" si="547"/>
        <v>3</v>
      </c>
      <c r="H2319" s="14">
        <f t="shared" si="552"/>
        <v>3</v>
      </c>
      <c r="I2319" s="14">
        <f t="shared" si="552"/>
        <v>1</v>
      </c>
      <c r="J2319" s="14">
        <f t="shared" si="552"/>
        <v>2</v>
      </c>
      <c r="K2319" s="14">
        <f t="shared" si="552"/>
        <v>3</v>
      </c>
      <c r="L2319" s="14" t="str">
        <f t="shared" si="553"/>
        <v>3.3.1.2.3</v>
      </c>
      <c r="M2319" s="15" t="str">
        <f t="shared" si="554"/>
        <v>--</v>
      </c>
      <c r="N2319" s="14" t="str">
        <f t="shared" si="555"/>
        <v/>
      </c>
      <c r="O2319" s="15" t="str">
        <f t="shared" si="548"/>
        <v/>
      </c>
      <c r="P2319" s="15" t="str">
        <f>IF(N2319=1,FLOOR(MAX($P$4:P2318),1)+1,IF(AND(P2318&lt;&gt;"",O2318&lt;&gt;1),MAX($P$4:P2318)+0.1,""))</f>
        <v/>
      </c>
      <c r="Q2319" s="5">
        <f>ROW()</f>
        <v>2319</v>
      </c>
    </row>
    <row r="2320" spans="1:17" x14ac:dyDescent="0.3">
      <c r="A2320" s="1" t="s">
        <v>1192</v>
      </c>
      <c r="B2320" s="5"/>
      <c r="C2320" s="14">
        <f t="shared" si="549"/>
        <v>0</v>
      </c>
      <c r="D2320" s="14">
        <f t="shared" si="549"/>
        <v>0</v>
      </c>
      <c r="E2320" s="14" t="str">
        <f t="shared" si="550"/>
        <v/>
      </c>
      <c r="F2320" s="14">
        <f t="shared" si="551"/>
        <v>4</v>
      </c>
      <c r="G2320" s="14">
        <f t="shared" si="547"/>
        <v>3</v>
      </c>
      <c r="H2320" s="14">
        <f t="shared" si="552"/>
        <v>3</v>
      </c>
      <c r="I2320" s="14">
        <f t="shared" si="552"/>
        <v>1</v>
      </c>
      <c r="J2320" s="14">
        <f t="shared" si="552"/>
        <v>2</v>
      </c>
      <c r="K2320" s="14">
        <f t="shared" si="552"/>
        <v>3</v>
      </c>
      <c r="L2320" s="14" t="str">
        <f t="shared" si="553"/>
        <v>3.3.1.2.3</v>
      </c>
      <c r="M2320" s="15" t="str">
        <f t="shared" si="554"/>
        <v>--</v>
      </c>
      <c r="N2320" s="14" t="str">
        <f t="shared" si="555"/>
        <v/>
      </c>
      <c r="O2320" s="15" t="str">
        <f t="shared" si="548"/>
        <v/>
      </c>
      <c r="P2320" s="15" t="str">
        <f>IF(N2320=1,FLOOR(MAX($P$4:P2319),1)+1,IF(AND(P2319&lt;&gt;"",O2319&lt;&gt;1),MAX($P$4:P2319)+0.1,""))</f>
        <v/>
      </c>
      <c r="Q2320" s="5">
        <f>ROW()</f>
        <v>2320</v>
      </c>
    </row>
    <row r="2321" spans="1:17" x14ac:dyDescent="0.3">
      <c r="A2321" s="1" t="s">
        <v>43</v>
      </c>
      <c r="B2321" s="5"/>
      <c r="C2321" s="14">
        <f t="shared" si="549"/>
        <v>0</v>
      </c>
      <c r="D2321" s="14">
        <f t="shared" si="549"/>
        <v>0</v>
      </c>
      <c r="E2321" s="14" t="str">
        <f t="shared" si="550"/>
        <v/>
      </c>
      <c r="F2321" s="14">
        <f t="shared" si="551"/>
        <v>4</v>
      </c>
      <c r="G2321" s="14">
        <f t="shared" si="547"/>
        <v>3</v>
      </c>
      <c r="H2321" s="14">
        <f t="shared" si="552"/>
        <v>3</v>
      </c>
      <c r="I2321" s="14">
        <f t="shared" si="552"/>
        <v>1</v>
      </c>
      <c r="J2321" s="14">
        <f t="shared" si="552"/>
        <v>2</v>
      </c>
      <c r="K2321" s="14">
        <f t="shared" si="552"/>
        <v>3</v>
      </c>
      <c r="L2321" s="14" t="str">
        <f t="shared" si="553"/>
        <v>3.3.1.2.3</v>
      </c>
      <c r="M2321" s="15" t="str">
        <f t="shared" si="554"/>
        <v>--</v>
      </c>
      <c r="N2321" s="14" t="str">
        <f t="shared" si="555"/>
        <v/>
      </c>
      <c r="O2321" s="15" t="str">
        <f t="shared" si="548"/>
        <v/>
      </c>
      <c r="P2321" s="15" t="str">
        <f>IF(N2321=1,FLOOR(MAX($P$4:P2320),1)+1,IF(AND(P2320&lt;&gt;"",O2320&lt;&gt;1),MAX($P$4:P2320)+0.1,""))</f>
        <v/>
      </c>
      <c r="Q2321" s="5">
        <f>ROW()</f>
        <v>2321</v>
      </c>
    </row>
    <row r="2322" spans="1:17" x14ac:dyDescent="0.3">
      <c r="A2322" s="1" t="s">
        <v>1215</v>
      </c>
      <c r="B2322" s="5"/>
      <c r="C2322" s="14">
        <f t="shared" si="549"/>
        <v>0</v>
      </c>
      <c r="D2322" s="14">
        <f t="shared" si="549"/>
        <v>0</v>
      </c>
      <c r="E2322" s="14" t="str">
        <f t="shared" si="550"/>
        <v/>
      </c>
      <c r="F2322" s="14">
        <f t="shared" si="551"/>
        <v>4</v>
      </c>
      <c r="G2322" s="14">
        <f t="shared" si="547"/>
        <v>3</v>
      </c>
      <c r="H2322" s="14">
        <f t="shared" si="552"/>
        <v>3</v>
      </c>
      <c r="I2322" s="14">
        <f t="shared" si="552"/>
        <v>1</v>
      </c>
      <c r="J2322" s="14">
        <f t="shared" si="552"/>
        <v>2</v>
      </c>
      <c r="K2322" s="14">
        <f t="shared" si="552"/>
        <v>3</v>
      </c>
      <c r="L2322" s="14" t="str">
        <f t="shared" si="553"/>
        <v>3.3.1.2.3</v>
      </c>
      <c r="M2322" s="15" t="str">
        <f t="shared" si="554"/>
        <v>--</v>
      </c>
      <c r="N2322" s="14" t="str">
        <f t="shared" si="555"/>
        <v/>
      </c>
      <c r="O2322" s="15" t="str">
        <f t="shared" si="548"/>
        <v/>
      </c>
      <c r="P2322" s="15" t="str">
        <f>IF(N2322=1,FLOOR(MAX($P$4:P2321),1)+1,IF(AND(P2321&lt;&gt;"",O2321&lt;&gt;1),MAX($P$4:P2321)+0.1,""))</f>
        <v/>
      </c>
      <c r="Q2322" s="5">
        <f>ROW()</f>
        <v>2322</v>
      </c>
    </row>
    <row r="2323" spans="1:17" x14ac:dyDescent="0.3">
      <c r="A2323" s="1" t="s">
        <v>1237</v>
      </c>
      <c r="B2323" s="5"/>
      <c r="C2323" s="14">
        <f t="shared" si="549"/>
        <v>0</v>
      </c>
      <c r="D2323" s="14">
        <f t="shared" si="549"/>
        <v>0</v>
      </c>
      <c r="E2323" s="14" t="str">
        <f t="shared" si="550"/>
        <v/>
      </c>
      <c r="F2323" s="14">
        <f t="shared" si="551"/>
        <v>4</v>
      </c>
      <c r="G2323" s="14">
        <f t="shared" si="547"/>
        <v>3</v>
      </c>
      <c r="H2323" s="14">
        <f t="shared" si="552"/>
        <v>3</v>
      </c>
      <c r="I2323" s="14">
        <f t="shared" si="552"/>
        <v>1</v>
      </c>
      <c r="J2323" s="14">
        <f t="shared" si="552"/>
        <v>2</v>
      </c>
      <c r="K2323" s="14">
        <f t="shared" si="552"/>
        <v>3</v>
      </c>
      <c r="L2323" s="14" t="str">
        <f t="shared" si="553"/>
        <v>3.3.1.2.3</v>
      </c>
      <c r="M2323" s="15" t="str">
        <f t="shared" si="554"/>
        <v>--</v>
      </c>
      <c r="N2323" s="14" t="str">
        <f t="shared" si="555"/>
        <v/>
      </c>
      <c r="O2323" s="15" t="str">
        <f t="shared" si="548"/>
        <v/>
      </c>
      <c r="P2323" s="15" t="str">
        <f>IF(N2323=1,FLOOR(MAX($P$4:P2322),1)+1,IF(AND(P2322&lt;&gt;"",O2322&lt;&gt;1),MAX($P$4:P2322)+0.1,""))</f>
        <v/>
      </c>
      <c r="Q2323" s="5">
        <f>ROW()</f>
        <v>2323</v>
      </c>
    </row>
    <row r="2324" spans="1:17" x14ac:dyDescent="0.3">
      <c r="A2324" s="1" t="s">
        <v>43</v>
      </c>
      <c r="B2324" s="5"/>
      <c r="C2324" s="14">
        <f t="shared" si="549"/>
        <v>0</v>
      </c>
      <c r="D2324" s="14">
        <f t="shared" si="549"/>
        <v>0</v>
      </c>
      <c r="E2324" s="14" t="str">
        <f t="shared" si="550"/>
        <v/>
      </c>
      <c r="F2324" s="14">
        <f t="shared" si="551"/>
        <v>4</v>
      </c>
      <c r="G2324" s="14">
        <f t="shared" si="547"/>
        <v>3</v>
      </c>
      <c r="H2324" s="14">
        <f t="shared" si="552"/>
        <v>3</v>
      </c>
      <c r="I2324" s="14">
        <f t="shared" si="552"/>
        <v>1</v>
      </c>
      <c r="J2324" s="14">
        <f t="shared" si="552"/>
        <v>2</v>
      </c>
      <c r="K2324" s="14">
        <f t="shared" si="552"/>
        <v>3</v>
      </c>
      <c r="L2324" s="14" t="str">
        <f t="shared" si="553"/>
        <v>3.3.1.2.3</v>
      </c>
      <c r="M2324" s="15" t="str">
        <f t="shared" si="554"/>
        <v>--</v>
      </c>
      <c r="N2324" s="14" t="str">
        <f t="shared" si="555"/>
        <v/>
      </c>
      <c r="O2324" s="15" t="str">
        <f t="shared" si="548"/>
        <v/>
      </c>
      <c r="P2324" s="15" t="str">
        <f>IF(N2324=1,FLOOR(MAX($P$4:P2323),1)+1,IF(AND(P2323&lt;&gt;"",O2323&lt;&gt;1),MAX($P$4:P2323)+0.1,""))</f>
        <v/>
      </c>
      <c r="Q2324" s="5">
        <f>ROW()</f>
        <v>2324</v>
      </c>
    </row>
    <row r="2325" spans="1:17" x14ac:dyDescent="0.3">
      <c r="A2325" s="1" t="s">
        <v>45</v>
      </c>
      <c r="B2325" s="5"/>
      <c r="C2325" s="14">
        <f t="shared" si="549"/>
        <v>0</v>
      </c>
      <c r="D2325" s="14">
        <f t="shared" si="549"/>
        <v>0</v>
      </c>
      <c r="E2325" s="14" t="str">
        <f t="shared" si="550"/>
        <v/>
      </c>
      <c r="F2325" s="14">
        <f t="shared" si="551"/>
        <v>4</v>
      </c>
      <c r="G2325" s="14">
        <f t="shared" si="547"/>
        <v>3</v>
      </c>
      <c r="H2325" s="14">
        <f t="shared" si="552"/>
        <v>3</v>
      </c>
      <c r="I2325" s="14">
        <f t="shared" si="552"/>
        <v>1</v>
      </c>
      <c r="J2325" s="14">
        <f t="shared" si="552"/>
        <v>2</v>
      </c>
      <c r="K2325" s="14">
        <f t="shared" si="552"/>
        <v>3</v>
      </c>
      <c r="L2325" s="14" t="str">
        <f t="shared" si="553"/>
        <v>3.3.1.2.3</v>
      </c>
      <c r="M2325" s="15" t="str">
        <f t="shared" si="554"/>
        <v>--</v>
      </c>
      <c r="N2325" s="14" t="str">
        <f t="shared" si="555"/>
        <v/>
      </c>
      <c r="O2325" s="15" t="str">
        <f t="shared" si="548"/>
        <v/>
      </c>
      <c r="P2325" s="15" t="str">
        <f>IF(N2325=1,FLOOR(MAX($P$4:P2324),1)+1,IF(AND(P2324&lt;&gt;"",O2324&lt;&gt;1),MAX($P$4:P2324)+0.1,""))</f>
        <v/>
      </c>
      <c r="Q2325" s="5">
        <f>ROW()</f>
        <v>2325</v>
      </c>
    </row>
    <row r="2326" spans="1:17" x14ac:dyDescent="0.3">
      <c r="A2326" s="1" t="s">
        <v>1186</v>
      </c>
      <c r="B2326" s="5"/>
      <c r="C2326" s="14">
        <f t="shared" si="549"/>
        <v>0</v>
      </c>
      <c r="D2326" s="14">
        <f t="shared" si="549"/>
        <v>0</v>
      </c>
      <c r="E2326" s="14" t="str">
        <f t="shared" si="550"/>
        <v/>
      </c>
      <c r="F2326" s="14">
        <f t="shared" si="551"/>
        <v>4</v>
      </c>
      <c r="G2326" s="14">
        <f t="shared" si="547"/>
        <v>3</v>
      </c>
      <c r="H2326" s="14">
        <f t="shared" ref="H2326:K2341" si="556">IF(G2326&lt;&gt;G2325,0,IF(AND(($F2325-$D2326)=(H$3-1),$F2326=H$3),H2325+1,H2325))</f>
        <v>3</v>
      </c>
      <c r="I2326" s="14">
        <f t="shared" si="556"/>
        <v>1</v>
      </c>
      <c r="J2326" s="14">
        <f t="shared" si="556"/>
        <v>2</v>
      </c>
      <c r="K2326" s="14">
        <f t="shared" si="556"/>
        <v>3</v>
      </c>
      <c r="L2326" s="14" t="str">
        <f t="shared" si="553"/>
        <v>3.3.1.2.3</v>
      </c>
      <c r="M2326" s="15" t="str">
        <f t="shared" si="554"/>
        <v>--</v>
      </c>
      <c r="N2326" s="14" t="str">
        <f t="shared" si="555"/>
        <v/>
      </c>
      <c r="O2326" s="15" t="str">
        <f t="shared" si="548"/>
        <v/>
      </c>
      <c r="P2326" s="15" t="str">
        <f>IF(N2326=1,FLOOR(MAX($P$4:P2325),1)+1,IF(AND(P2325&lt;&gt;"",O2325&lt;&gt;1),MAX($P$4:P2325)+0.1,""))</f>
        <v/>
      </c>
      <c r="Q2326" s="5">
        <f>ROW()</f>
        <v>2326</v>
      </c>
    </row>
    <row r="2327" spans="1:17" x14ac:dyDescent="0.3">
      <c r="A2327" s="1" t="s">
        <v>1215</v>
      </c>
      <c r="B2327" s="5"/>
      <c r="C2327" s="14">
        <f t="shared" si="549"/>
        <v>0</v>
      </c>
      <c r="D2327" s="14">
        <f t="shared" si="549"/>
        <v>0</v>
      </c>
      <c r="E2327" s="14" t="str">
        <f t="shared" si="550"/>
        <v/>
      </c>
      <c r="F2327" s="14">
        <f t="shared" si="551"/>
        <v>4</v>
      </c>
      <c r="G2327" s="14">
        <f t="shared" si="547"/>
        <v>3</v>
      </c>
      <c r="H2327" s="14">
        <f t="shared" si="556"/>
        <v>3</v>
      </c>
      <c r="I2327" s="14">
        <f t="shared" si="556"/>
        <v>1</v>
      </c>
      <c r="J2327" s="14">
        <f t="shared" si="556"/>
        <v>2</v>
      </c>
      <c r="K2327" s="14">
        <f t="shared" si="556"/>
        <v>3</v>
      </c>
      <c r="L2327" s="14" t="str">
        <f t="shared" si="553"/>
        <v>3.3.1.2.3</v>
      </c>
      <c r="M2327" s="15" t="str">
        <f t="shared" si="554"/>
        <v>--</v>
      </c>
      <c r="N2327" s="14" t="str">
        <f t="shared" si="555"/>
        <v/>
      </c>
      <c r="O2327" s="15" t="str">
        <f t="shared" si="548"/>
        <v/>
      </c>
      <c r="P2327" s="15" t="str">
        <f>IF(N2327=1,FLOOR(MAX($P$4:P2326),1)+1,IF(AND(P2326&lt;&gt;"",O2326&lt;&gt;1),MAX($P$4:P2326)+0.1,""))</f>
        <v/>
      </c>
      <c r="Q2327" s="5">
        <f>ROW()</f>
        <v>2327</v>
      </c>
    </row>
    <row r="2328" spans="1:17" x14ac:dyDescent="0.3">
      <c r="A2328" s="1" t="s">
        <v>1218</v>
      </c>
      <c r="B2328" s="5"/>
      <c r="C2328" s="14">
        <f t="shared" si="549"/>
        <v>0</v>
      </c>
      <c r="D2328" s="14">
        <f t="shared" si="549"/>
        <v>0</v>
      </c>
      <c r="E2328" s="14" t="str">
        <f t="shared" si="550"/>
        <v/>
      </c>
      <c r="F2328" s="14">
        <f t="shared" si="551"/>
        <v>4</v>
      </c>
      <c r="G2328" s="14">
        <f t="shared" si="547"/>
        <v>3</v>
      </c>
      <c r="H2328" s="14">
        <f t="shared" si="556"/>
        <v>3</v>
      </c>
      <c r="I2328" s="14">
        <f t="shared" si="556"/>
        <v>1</v>
      </c>
      <c r="J2328" s="14">
        <f t="shared" si="556"/>
        <v>2</v>
      </c>
      <c r="K2328" s="14">
        <f t="shared" si="556"/>
        <v>3</v>
      </c>
      <c r="L2328" s="14" t="str">
        <f t="shared" si="553"/>
        <v>3.3.1.2.3</v>
      </c>
      <c r="M2328" s="15" t="str">
        <f t="shared" si="554"/>
        <v>--</v>
      </c>
      <c r="N2328" s="14" t="str">
        <f t="shared" si="555"/>
        <v/>
      </c>
      <c r="O2328" s="15" t="str">
        <f t="shared" si="548"/>
        <v/>
      </c>
      <c r="P2328" s="15" t="str">
        <f>IF(N2328=1,FLOOR(MAX($P$4:P2327),1)+1,IF(AND(P2327&lt;&gt;"",O2327&lt;&gt;1),MAX($P$4:P2327)+0.1,""))</f>
        <v/>
      </c>
      <c r="Q2328" s="5">
        <f>ROW()</f>
        <v>2328</v>
      </c>
    </row>
    <row r="2329" spans="1:17" x14ac:dyDescent="0.3">
      <c r="A2329" s="1" t="s">
        <v>43</v>
      </c>
      <c r="B2329" s="5"/>
      <c r="C2329" s="14">
        <f t="shared" si="549"/>
        <v>0</v>
      </c>
      <c r="D2329" s="14">
        <f t="shared" si="549"/>
        <v>0</v>
      </c>
      <c r="E2329" s="14" t="str">
        <f t="shared" si="550"/>
        <v/>
      </c>
      <c r="F2329" s="14">
        <f t="shared" si="551"/>
        <v>4</v>
      </c>
      <c r="G2329" s="14">
        <f t="shared" si="547"/>
        <v>3</v>
      </c>
      <c r="H2329" s="14">
        <f t="shared" si="556"/>
        <v>3</v>
      </c>
      <c r="I2329" s="14">
        <f t="shared" si="556"/>
        <v>1</v>
      </c>
      <c r="J2329" s="14">
        <f t="shared" si="556"/>
        <v>2</v>
      </c>
      <c r="K2329" s="14">
        <f t="shared" si="556"/>
        <v>3</v>
      </c>
      <c r="L2329" s="14" t="str">
        <f t="shared" si="553"/>
        <v>3.3.1.2.3</v>
      </c>
      <c r="M2329" s="15" t="str">
        <f t="shared" si="554"/>
        <v>--</v>
      </c>
      <c r="N2329" s="14" t="str">
        <f t="shared" si="555"/>
        <v/>
      </c>
      <c r="O2329" s="15" t="str">
        <f t="shared" si="548"/>
        <v/>
      </c>
      <c r="P2329" s="15" t="str">
        <f>IF(N2329=1,FLOOR(MAX($P$4:P2328),1)+1,IF(AND(P2328&lt;&gt;"",O2328&lt;&gt;1),MAX($P$4:P2328)+0.1,""))</f>
        <v/>
      </c>
      <c r="Q2329" s="5">
        <f>ROW()</f>
        <v>2329</v>
      </c>
    </row>
    <row r="2330" spans="1:17" x14ac:dyDescent="0.3">
      <c r="A2330" s="1" t="s">
        <v>1215</v>
      </c>
      <c r="B2330" s="5"/>
      <c r="C2330" s="14">
        <f t="shared" si="549"/>
        <v>0</v>
      </c>
      <c r="D2330" s="14">
        <f t="shared" si="549"/>
        <v>0</v>
      </c>
      <c r="E2330" s="14" t="str">
        <f t="shared" si="550"/>
        <v/>
      </c>
      <c r="F2330" s="14">
        <f t="shared" si="551"/>
        <v>4</v>
      </c>
      <c r="G2330" s="14">
        <f t="shared" si="547"/>
        <v>3</v>
      </c>
      <c r="H2330" s="14">
        <f t="shared" si="556"/>
        <v>3</v>
      </c>
      <c r="I2330" s="14">
        <f t="shared" si="556"/>
        <v>1</v>
      </c>
      <c r="J2330" s="14">
        <f t="shared" si="556"/>
        <v>2</v>
      </c>
      <c r="K2330" s="14">
        <f t="shared" si="556"/>
        <v>3</v>
      </c>
      <c r="L2330" s="14" t="str">
        <f t="shared" si="553"/>
        <v>3.3.1.2.3</v>
      </c>
      <c r="M2330" s="15" t="str">
        <f t="shared" si="554"/>
        <v>--</v>
      </c>
      <c r="N2330" s="14" t="str">
        <f t="shared" si="555"/>
        <v/>
      </c>
      <c r="O2330" s="15" t="str">
        <f t="shared" si="548"/>
        <v/>
      </c>
      <c r="P2330" s="15" t="str">
        <f>IF(N2330=1,FLOOR(MAX($P$4:P2329),1)+1,IF(AND(P2329&lt;&gt;"",O2329&lt;&gt;1),MAX($P$4:P2329)+0.1,""))</f>
        <v/>
      </c>
      <c r="Q2330" s="5">
        <f>ROW()</f>
        <v>2330</v>
      </c>
    </row>
    <row r="2331" spans="1:17" x14ac:dyDescent="0.3">
      <c r="A2331" s="1" t="s">
        <v>1238</v>
      </c>
      <c r="B2331" s="5"/>
      <c r="C2331" s="14">
        <f t="shared" si="549"/>
        <v>0</v>
      </c>
      <c r="D2331" s="14">
        <f t="shared" si="549"/>
        <v>0</v>
      </c>
      <c r="E2331" s="14" t="str">
        <f t="shared" si="550"/>
        <v/>
      </c>
      <c r="F2331" s="14">
        <f t="shared" si="551"/>
        <v>4</v>
      </c>
      <c r="G2331" s="14">
        <f t="shared" si="547"/>
        <v>3</v>
      </c>
      <c r="H2331" s="14">
        <f t="shared" si="556"/>
        <v>3</v>
      </c>
      <c r="I2331" s="14">
        <f t="shared" si="556"/>
        <v>1</v>
      </c>
      <c r="J2331" s="14">
        <f t="shared" si="556"/>
        <v>2</v>
      </c>
      <c r="K2331" s="14">
        <f t="shared" si="556"/>
        <v>3</v>
      </c>
      <c r="L2331" s="14" t="str">
        <f t="shared" si="553"/>
        <v>3.3.1.2.3</v>
      </c>
      <c r="M2331" s="15" t="str">
        <f t="shared" si="554"/>
        <v>--</v>
      </c>
      <c r="N2331" s="14" t="str">
        <f t="shared" si="555"/>
        <v/>
      </c>
      <c r="O2331" s="15" t="str">
        <f t="shared" si="548"/>
        <v/>
      </c>
      <c r="P2331" s="15" t="str">
        <f>IF(N2331=1,FLOOR(MAX($P$4:P2330),1)+1,IF(AND(P2330&lt;&gt;"",O2330&lt;&gt;1),MAX($P$4:P2330)+0.1,""))</f>
        <v/>
      </c>
      <c r="Q2331" s="5">
        <f>ROW()</f>
        <v>2331</v>
      </c>
    </row>
    <row r="2332" spans="1:17" x14ac:dyDescent="0.3">
      <c r="A2332" s="1" t="s">
        <v>43</v>
      </c>
      <c r="B2332" s="5"/>
      <c r="C2332" s="14">
        <f t="shared" si="549"/>
        <v>0</v>
      </c>
      <c r="D2332" s="14">
        <f t="shared" si="549"/>
        <v>0</v>
      </c>
      <c r="E2332" s="14" t="str">
        <f t="shared" si="550"/>
        <v/>
      </c>
      <c r="F2332" s="14">
        <f t="shared" si="551"/>
        <v>4</v>
      </c>
      <c r="G2332" s="14">
        <f t="shared" si="547"/>
        <v>3</v>
      </c>
      <c r="H2332" s="14">
        <f t="shared" si="556"/>
        <v>3</v>
      </c>
      <c r="I2332" s="14">
        <f t="shared" si="556"/>
        <v>1</v>
      </c>
      <c r="J2332" s="14">
        <f t="shared" si="556"/>
        <v>2</v>
      </c>
      <c r="K2332" s="14">
        <f t="shared" si="556"/>
        <v>3</v>
      </c>
      <c r="L2332" s="14" t="str">
        <f t="shared" si="553"/>
        <v>3.3.1.2.3</v>
      </c>
      <c r="M2332" s="15" t="str">
        <f t="shared" si="554"/>
        <v>--</v>
      </c>
      <c r="N2332" s="14" t="str">
        <f t="shared" si="555"/>
        <v/>
      </c>
      <c r="O2332" s="15" t="str">
        <f t="shared" si="548"/>
        <v/>
      </c>
      <c r="P2332" s="15" t="str">
        <f>IF(N2332=1,FLOOR(MAX($P$4:P2331),1)+1,IF(AND(P2331&lt;&gt;"",O2331&lt;&gt;1),MAX($P$4:P2331)+0.1,""))</f>
        <v/>
      </c>
      <c r="Q2332" s="5">
        <f>ROW()</f>
        <v>2332</v>
      </c>
    </row>
    <row r="2333" spans="1:17" x14ac:dyDescent="0.3">
      <c r="A2333" s="1" t="s">
        <v>45</v>
      </c>
      <c r="B2333" s="5"/>
      <c r="C2333" s="14">
        <f t="shared" si="549"/>
        <v>0</v>
      </c>
      <c r="D2333" s="14">
        <f t="shared" si="549"/>
        <v>0</v>
      </c>
      <c r="E2333" s="14" t="str">
        <f t="shared" si="550"/>
        <v/>
      </c>
      <c r="F2333" s="14">
        <f t="shared" si="551"/>
        <v>4</v>
      </c>
      <c r="G2333" s="14">
        <f t="shared" si="547"/>
        <v>3</v>
      </c>
      <c r="H2333" s="14">
        <f t="shared" si="556"/>
        <v>3</v>
      </c>
      <c r="I2333" s="14">
        <f t="shared" si="556"/>
        <v>1</v>
      </c>
      <c r="J2333" s="14">
        <f t="shared" si="556"/>
        <v>2</v>
      </c>
      <c r="K2333" s="14">
        <f t="shared" si="556"/>
        <v>3</v>
      </c>
      <c r="L2333" s="14" t="str">
        <f t="shared" si="553"/>
        <v>3.3.1.2.3</v>
      </c>
      <c r="M2333" s="15" t="str">
        <f t="shared" si="554"/>
        <v>--</v>
      </c>
      <c r="N2333" s="14" t="str">
        <f t="shared" si="555"/>
        <v/>
      </c>
      <c r="O2333" s="15" t="str">
        <f t="shared" si="548"/>
        <v/>
      </c>
      <c r="P2333" s="15" t="str">
        <f>IF(N2333=1,FLOOR(MAX($P$4:P2332),1)+1,IF(AND(P2332&lt;&gt;"",O2332&lt;&gt;1),MAX($P$4:P2332)+0.1,""))</f>
        <v/>
      </c>
      <c r="Q2333" s="5">
        <f>ROW()</f>
        <v>2333</v>
      </c>
    </row>
    <row r="2334" spans="1:17" x14ac:dyDescent="0.3">
      <c r="A2334" s="1" t="s">
        <v>1186</v>
      </c>
      <c r="B2334" s="5"/>
      <c r="C2334" s="14">
        <f t="shared" si="549"/>
        <v>0</v>
      </c>
      <c r="D2334" s="14">
        <f t="shared" si="549"/>
        <v>0</v>
      </c>
      <c r="E2334" s="14" t="str">
        <f t="shared" si="550"/>
        <v/>
      </c>
      <c r="F2334" s="14">
        <f t="shared" si="551"/>
        <v>4</v>
      </c>
      <c r="G2334" s="14">
        <f t="shared" si="547"/>
        <v>3</v>
      </c>
      <c r="H2334" s="14">
        <f t="shared" si="556"/>
        <v>3</v>
      </c>
      <c r="I2334" s="14">
        <f t="shared" si="556"/>
        <v>1</v>
      </c>
      <c r="J2334" s="14">
        <f t="shared" si="556"/>
        <v>2</v>
      </c>
      <c r="K2334" s="14">
        <f t="shared" si="556"/>
        <v>3</v>
      </c>
      <c r="L2334" s="14" t="str">
        <f t="shared" si="553"/>
        <v>3.3.1.2.3</v>
      </c>
      <c r="M2334" s="15" t="str">
        <f t="shared" si="554"/>
        <v>--</v>
      </c>
      <c r="N2334" s="14" t="str">
        <f t="shared" si="555"/>
        <v/>
      </c>
      <c r="O2334" s="15" t="str">
        <f t="shared" si="548"/>
        <v/>
      </c>
      <c r="P2334" s="15" t="str">
        <f>IF(N2334=1,FLOOR(MAX($P$4:P2333),1)+1,IF(AND(P2333&lt;&gt;"",O2333&lt;&gt;1),MAX($P$4:P2333)+0.1,""))</f>
        <v/>
      </c>
      <c r="Q2334" s="5">
        <f>ROW()</f>
        <v>2334</v>
      </c>
    </row>
    <row r="2335" spans="1:17" x14ac:dyDescent="0.3">
      <c r="A2335" s="1" t="s">
        <v>1215</v>
      </c>
      <c r="B2335" s="5"/>
      <c r="C2335" s="14">
        <f t="shared" si="549"/>
        <v>0</v>
      </c>
      <c r="D2335" s="14">
        <f t="shared" si="549"/>
        <v>0</v>
      </c>
      <c r="E2335" s="14" t="str">
        <f t="shared" si="550"/>
        <v/>
      </c>
      <c r="F2335" s="14">
        <f t="shared" si="551"/>
        <v>4</v>
      </c>
      <c r="G2335" s="14">
        <f t="shared" si="547"/>
        <v>3</v>
      </c>
      <c r="H2335" s="14">
        <f t="shared" si="556"/>
        <v>3</v>
      </c>
      <c r="I2335" s="14">
        <f t="shared" si="556"/>
        <v>1</v>
      </c>
      <c r="J2335" s="14">
        <f t="shared" si="556"/>
        <v>2</v>
      </c>
      <c r="K2335" s="14">
        <f t="shared" si="556"/>
        <v>3</v>
      </c>
      <c r="L2335" s="14" t="str">
        <f t="shared" si="553"/>
        <v>3.3.1.2.3</v>
      </c>
      <c r="M2335" s="15" t="str">
        <f t="shared" si="554"/>
        <v>--</v>
      </c>
      <c r="N2335" s="14" t="str">
        <f t="shared" si="555"/>
        <v/>
      </c>
      <c r="O2335" s="15" t="str">
        <f t="shared" si="548"/>
        <v/>
      </c>
      <c r="P2335" s="15" t="str">
        <f>IF(N2335=1,FLOOR(MAX($P$4:P2334),1)+1,IF(AND(P2334&lt;&gt;"",O2334&lt;&gt;1),MAX($P$4:P2334)+0.1,""))</f>
        <v/>
      </c>
      <c r="Q2335" s="5">
        <f>ROW()</f>
        <v>2335</v>
      </c>
    </row>
    <row r="2336" spans="1:17" x14ac:dyDescent="0.3">
      <c r="A2336" s="1" t="s">
        <v>1197</v>
      </c>
      <c r="B2336" s="5"/>
      <c r="C2336" s="14">
        <f t="shared" si="549"/>
        <v>0</v>
      </c>
      <c r="D2336" s="14">
        <f t="shared" si="549"/>
        <v>0</v>
      </c>
      <c r="E2336" s="14" t="str">
        <f t="shared" si="550"/>
        <v/>
      </c>
      <c r="F2336" s="14">
        <f t="shared" si="551"/>
        <v>4</v>
      </c>
      <c r="G2336" s="14">
        <f t="shared" si="547"/>
        <v>3</v>
      </c>
      <c r="H2336" s="14">
        <f t="shared" si="556"/>
        <v>3</v>
      </c>
      <c r="I2336" s="14">
        <f t="shared" si="556"/>
        <v>1</v>
      </c>
      <c r="J2336" s="14">
        <f t="shared" si="556"/>
        <v>2</v>
      </c>
      <c r="K2336" s="14">
        <f t="shared" si="556"/>
        <v>3</v>
      </c>
      <c r="L2336" s="14" t="str">
        <f t="shared" si="553"/>
        <v>3.3.1.2.3</v>
      </c>
      <c r="M2336" s="15" t="str">
        <f t="shared" si="554"/>
        <v>--</v>
      </c>
      <c r="N2336" s="14" t="str">
        <f t="shared" si="555"/>
        <v/>
      </c>
      <c r="O2336" s="15" t="str">
        <f t="shared" si="548"/>
        <v/>
      </c>
      <c r="P2336" s="15" t="str">
        <f>IF(N2336=1,FLOOR(MAX($P$4:P2335),1)+1,IF(AND(P2335&lt;&gt;"",O2335&lt;&gt;1),MAX($P$4:P2335)+0.1,""))</f>
        <v/>
      </c>
      <c r="Q2336" s="5">
        <f>ROW()</f>
        <v>2336</v>
      </c>
    </row>
    <row r="2337" spans="1:17" x14ac:dyDescent="0.3">
      <c r="A2337" s="1" t="s">
        <v>43</v>
      </c>
      <c r="B2337" s="5"/>
      <c r="C2337" s="14">
        <f t="shared" si="549"/>
        <v>0</v>
      </c>
      <c r="D2337" s="14">
        <f t="shared" si="549"/>
        <v>0</v>
      </c>
      <c r="E2337" s="14" t="str">
        <f t="shared" si="550"/>
        <v/>
      </c>
      <c r="F2337" s="14">
        <f t="shared" si="551"/>
        <v>4</v>
      </c>
      <c r="G2337" s="14">
        <f t="shared" si="547"/>
        <v>3</v>
      </c>
      <c r="H2337" s="14">
        <f t="shared" si="556"/>
        <v>3</v>
      </c>
      <c r="I2337" s="14">
        <f t="shared" si="556"/>
        <v>1</v>
      </c>
      <c r="J2337" s="14">
        <f t="shared" si="556"/>
        <v>2</v>
      </c>
      <c r="K2337" s="14">
        <f t="shared" si="556"/>
        <v>3</v>
      </c>
      <c r="L2337" s="14" t="str">
        <f t="shared" si="553"/>
        <v>3.3.1.2.3</v>
      </c>
      <c r="M2337" s="15" t="str">
        <f t="shared" si="554"/>
        <v>--</v>
      </c>
      <c r="N2337" s="14" t="str">
        <f t="shared" si="555"/>
        <v/>
      </c>
      <c r="O2337" s="15" t="str">
        <f t="shared" si="548"/>
        <v/>
      </c>
      <c r="P2337" s="15" t="str">
        <f>IF(N2337=1,FLOOR(MAX($P$4:P2336),1)+1,IF(AND(P2336&lt;&gt;"",O2336&lt;&gt;1),MAX($P$4:P2336)+0.1,""))</f>
        <v/>
      </c>
      <c r="Q2337" s="5">
        <f>ROW()</f>
        <v>2337</v>
      </c>
    </row>
    <row r="2338" spans="1:17" x14ac:dyDescent="0.3">
      <c r="A2338" s="1" t="s">
        <v>1215</v>
      </c>
      <c r="B2338" s="5"/>
      <c r="C2338" s="14">
        <f t="shared" si="549"/>
        <v>0</v>
      </c>
      <c r="D2338" s="14">
        <f t="shared" si="549"/>
        <v>0</v>
      </c>
      <c r="E2338" s="14" t="str">
        <f t="shared" si="550"/>
        <v/>
      </c>
      <c r="F2338" s="14">
        <f t="shared" si="551"/>
        <v>4</v>
      </c>
      <c r="G2338" s="14">
        <f t="shared" si="547"/>
        <v>3</v>
      </c>
      <c r="H2338" s="14">
        <f t="shared" si="556"/>
        <v>3</v>
      </c>
      <c r="I2338" s="14">
        <f t="shared" si="556"/>
        <v>1</v>
      </c>
      <c r="J2338" s="14">
        <f t="shared" si="556"/>
        <v>2</v>
      </c>
      <c r="K2338" s="14">
        <f t="shared" si="556"/>
        <v>3</v>
      </c>
      <c r="L2338" s="14" t="str">
        <f t="shared" si="553"/>
        <v>3.3.1.2.3</v>
      </c>
      <c r="M2338" s="15" t="str">
        <f t="shared" si="554"/>
        <v>--</v>
      </c>
      <c r="N2338" s="14" t="str">
        <f t="shared" si="555"/>
        <v/>
      </c>
      <c r="O2338" s="15" t="str">
        <f t="shared" si="548"/>
        <v/>
      </c>
      <c r="P2338" s="15" t="str">
        <f>IF(N2338=1,FLOOR(MAX($P$4:P2337),1)+1,IF(AND(P2337&lt;&gt;"",O2337&lt;&gt;1),MAX($P$4:P2337)+0.1,""))</f>
        <v/>
      </c>
      <c r="Q2338" s="5">
        <f>ROW()</f>
        <v>2338</v>
      </c>
    </row>
    <row r="2339" spans="1:17" x14ac:dyDescent="0.3">
      <c r="A2339" s="1" t="s">
        <v>1239</v>
      </c>
      <c r="B2339" s="5"/>
      <c r="C2339" s="14">
        <f t="shared" si="549"/>
        <v>0</v>
      </c>
      <c r="D2339" s="14">
        <f t="shared" si="549"/>
        <v>0</v>
      </c>
      <c r="E2339" s="14" t="str">
        <f t="shared" si="550"/>
        <v/>
      </c>
      <c r="F2339" s="14">
        <f t="shared" si="551"/>
        <v>4</v>
      </c>
      <c r="G2339" s="14">
        <f t="shared" si="547"/>
        <v>3</v>
      </c>
      <c r="H2339" s="14">
        <f t="shared" si="556"/>
        <v>3</v>
      </c>
      <c r="I2339" s="14">
        <f t="shared" si="556"/>
        <v>1</v>
      </c>
      <c r="J2339" s="14">
        <f t="shared" si="556"/>
        <v>2</v>
      </c>
      <c r="K2339" s="14">
        <f t="shared" si="556"/>
        <v>3</v>
      </c>
      <c r="L2339" s="14" t="str">
        <f t="shared" si="553"/>
        <v>3.3.1.2.3</v>
      </c>
      <c r="M2339" s="15" t="str">
        <f t="shared" si="554"/>
        <v>--</v>
      </c>
      <c r="N2339" s="14" t="str">
        <f t="shared" si="555"/>
        <v/>
      </c>
      <c r="O2339" s="15" t="str">
        <f t="shared" si="548"/>
        <v/>
      </c>
      <c r="P2339" s="15" t="str">
        <f>IF(N2339=1,FLOOR(MAX($P$4:P2338),1)+1,IF(AND(P2338&lt;&gt;"",O2338&lt;&gt;1),MAX($P$4:P2338)+0.1,""))</f>
        <v/>
      </c>
      <c r="Q2339" s="5">
        <f>ROW()</f>
        <v>2339</v>
      </c>
    </row>
    <row r="2340" spans="1:17" x14ac:dyDescent="0.3">
      <c r="A2340" s="1" t="s">
        <v>1240</v>
      </c>
      <c r="B2340" s="5"/>
      <c r="C2340" s="14">
        <f t="shared" si="549"/>
        <v>0</v>
      </c>
      <c r="D2340" s="14">
        <f t="shared" si="549"/>
        <v>0</v>
      </c>
      <c r="E2340" s="14" t="str">
        <f t="shared" si="550"/>
        <v/>
      </c>
      <c r="F2340" s="14">
        <f t="shared" si="551"/>
        <v>4</v>
      </c>
      <c r="G2340" s="14">
        <f t="shared" si="547"/>
        <v>3</v>
      </c>
      <c r="H2340" s="14">
        <f t="shared" si="556"/>
        <v>3</v>
      </c>
      <c r="I2340" s="14">
        <f t="shared" si="556"/>
        <v>1</v>
      </c>
      <c r="J2340" s="14">
        <f t="shared" si="556"/>
        <v>2</v>
      </c>
      <c r="K2340" s="14">
        <f t="shared" si="556"/>
        <v>3</v>
      </c>
      <c r="L2340" s="14" t="str">
        <f t="shared" si="553"/>
        <v>3.3.1.2.3</v>
      </c>
      <c r="M2340" s="15" t="str">
        <f t="shared" si="554"/>
        <v>--</v>
      </c>
      <c r="N2340" s="14" t="str">
        <f t="shared" si="555"/>
        <v/>
      </c>
      <c r="O2340" s="15" t="str">
        <f t="shared" si="548"/>
        <v/>
      </c>
      <c r="P2340" s="15" t="str">
        <f>IF(N2340=1,FLOOR(MAX($P$4:P2339),1)+1,IF(AND(P2339&lt;&gt;"",O2339&lt;&gt;1),MAX($P$4:P2339)+0.1,""))</f>
        <v/>
      </c>
      <c r="Q2340" s="5">
        <f>ROW()</f>
        <v>2340</v>
      </c>
    </row>
    <row r="2341" spans="1:17" x14ac:dyDescent="0.3">
      <c r="A2341" s="1" t="s">
        <v>43</v>
      </c>
      <c r="B2341" s="5"/>
      <c r="C2341" s="14">
        <f t="shared" si="549"/>
        <v>0</v>
      </c>
      <c r="D2341" s="14">
        <f t="shared" si="549"/>
        <v>0</v>
      </c>
      <c r="E2341" s="14" t="str">
        <f t="shared" si="550"/>
        <v/>
      </c>
      <c r="F2341" s="14">
        <f t="shared" si="551"/>
        <v>4</v>
      </c>
      <c r="G2341" s="14">
        <f t="shared" si="547"/>
        <v>3</v>
      </c>
      <c r="H2341" s="14">
        <f t="shared" si="556"/>
        <v>3</v>
      </c>
      <c r="I2341" s="14">
        <f t="shared" si="556"/>
        <v>1</v>
      </c>
      <c r="J2341" s="14">
        <f t="shared" si="556"/>
        <v>2</v>
      </c>
      <c r="K2341" s="14">
        <f t="shared" si="556"/>
        <v>3</v>
      </c>
      <c r="L2341" s="14" t="str">
        <f t="shared" si="553"/>
        <v>3.3.1.2.3</v>
      </c>
      <c r="M2341" s="15" t="str">
        <f t="shared" si="554"/>
        <v>--</v>
      </c>
      <c r="N2341" s="14" t="str">
        <f t="shared" si="555"/>
        <v/>
      </c>
      <c r="O2341" s="15" t="str">
        <f t="shared" si="548"/>
        <v/>
      </c>
      <c r="P2341" s="15" t="str">
        <f>IF(N2341=1,FLOOR(MAX($P$4:P2340),1)+1,IF(AND(P2340&lt;&gt;"",O2340&lt;&gt;1),MAX($P$4:P2340)+0.1,""))</f>
        <v/>
      </c>
      <c r="Q2341" s="5">
        <f>ROW()</f>
        <v>2341</v>
      </c>
    </row>
    <row r="2342" spans="1:17" x14ac:dyDescent="0.3">
      <c r="A2342" s="1" t="s">
        <v>45</v>
      </c>
      <c r="B2342" s="5"/>
      <c r="C2342" s="14">
        <f t="shared" si="549"/>
        <v>0</v>
      </c>
      <c r="D2342" s="14">
        <f t="shared" si="549"/>
        <v>0</v>
      </c>
      <c r="E2342" s="14" t="str">
        <f t="shared" si="550"/>
        <v/>
      </c>
      <c r="F2342" s="14">
        <f t="shared" si="551"/>
        <v>4</v>
      </c>
      <c r="G2342" s="14">
        <f t="shared" si="547"/>
        <v>3</v>
      </c>
      <c r="H2342" s="14">
        <f t="shared" ref="H2342:K2357" si="557">IF(G2342&lt;&gt;G2341,0,IF(AND(($F2341-$D2342)=(H$3-1),$F2342=H$3),H2341+1,H2341))</f>
        <v>3</v>
      </c>
      <c r="I2342" s="14">
        <f t="shared" si="557"/>
        <v>1</v>
      </c>
      <c r="J2342" s="14">
        <f t="shared" si="557"/>
        <v>2</v>
      </c>
      <c r="K2342" s="14">
        <f t="shared" si="557"/>
        <v>3</v>
      </c>
      <c r="L2342" s="14" t="str">
        <f t="shared" si="553"/>
        <v>3.3.1.2.3</v>
      </c>
      <c r="M2342" s="15" t="str">
        <f t="shared" si="554"/>
        <v>--</v>
      </c>
      <c r="N2342" s="14" t="str">
        <f t="shared" si="555"/>
        <v/>
      </c>
      <c r="O2342" s="15" t="str">
        <f t="shared" si="548"/>
        <v/>
      </c>
      <c r="P2342" s="15" t="str">
        <f>IF(N2342=1,FLOOR(MAX($P$4:P2341),1)+1,IF(AND(P2341&lt;&gt;"",O2341&lt;&gt;1),MAX($P$4:P2341)+0.1,""))</f>
        <v/>
      </c>
      <c r="Q2342" s="5">
        <f>ROW()</f>
        <v>2342</v>
      </c>
    </row>
    <row r="2343" spans="1:17" x14ac:dyDescent="0.3">
      <c r="A2343" s="1" t="s">
        <v>1186</v>
      </c>
      <c r="B2343" s="5"/>
      <c r="C2343" s="14">
        <f t="shared" si="549"/>
        <v>0</v>
      </c>
      <c r="D2343" s="14">
        <f t="shared" si="549"/>
        <v>0</v>
      </c>
      <c r="E2343" s="14" t="str">
        <f t="shared" si="550"/>
        <v/>
      </c>
      <c r="F2343" s="14">
        <f t="shared" si="551"/>
        <v>4</v>
      </c>
      <c r="G2343" s="14">
        <f t="shared" si="547"/>
        <v>3</v>
      </c>
      <c r="H2343" s="14">
        <f t="shared" si="557"/>
        <v>3</v>
      </c>
      <c r="I2343" s="14">
        <f t="shared" si="557"/>
        <v>1</v>
      </c>
      <c r="J2343" s="14">
        <f t="shared" si="557"/>
        <v>2</v>
      </c>
      <c r="K2343" s="14">
        <f t="shared" si="557"/>
        <v>3</v>
      </c>
      <c r="L2343" s="14" t="str">
        <f t="shared" si="553"/>
        <v>3.3.1.2.3</v>
      </c>
      <c r="M2343" s="15" t="str">
        <f t="shared" si="554"/>
        <v>--</v>
      </c>
      <c r="N2343" s="14" t="str">
        <f t="shared" si="555"/>
        <v/>
      </c>
      <c r="O2343" s="15" t="str">
        <f t="shared" si="548"/>
        <v/>
      </c>
      <c r="P2343" s="15" t="str">
        <f>IF(N2343=1,FLOOR(MAX($P$4:P2342),1)+1,IF(AND(P2342&lt;&gt;"",O2342&lt;&gt;1),MAX($P$4:P2342)+0.1,""))</f>
        <v/>
      </c>
      <c r="Q2343" s="5">
        <f>ROW()</f>
        <v>2343</v>
      </c>
    </row>
    <row r="2344" spans="1:17" x14ac:dyDescent="0.3">
      <c r="A2344" s="1" t="s">
        <v>1215</v>
      </c>
      <c r="B2344" s="5"/>
      <c r="C2344" s="14">
        <f t="shared" si="549"/>
        <v>0</v>
      </c>
      <c r="D2344" s="14">
        <f t="shared" si="549"/>
        <v>0</v>
      </c>
      <c r="E2344" s="14" t="str">
        <f t="shared" si="550"/>
        <v/>
      </c>
      <c r="F2344" s="14">
        <f t="shared" si="551"/>
        <v>4</v>
      </c>
      <c r="G2344" s="14">
        <f t="shared" si="547"/>
        <v>3</v>
      </c>
      <c r="H2344" s="14">
        <f t="shared" si="557"/>
        <v>3</v>
      </c>
      <c r="I2344" s="14">
        <f t="shared" si="557"/>
        <v>1</v>
      </c>
      <c r="J2344" s="14">
        <f t="shared" si="557"/>
        <v>2</v>
      </c>
      <c r="K2344" s="14">
        <f t="shared" si="557"/>
        <v>3</v>
      </c>
      <c r="L2344" s="14" t="str">
        <f t="shared" si="553"/>
        <v>3.3.1.2.3</v>
      </c>
      <c r="M2344" s="15" t="str">
        <f t="shared" si="554"/>
        <v>--</v>
      </c>
      <c r="N2344" s="14" t="str">
        <f t="shared" si="555"/>
        <v/>
      </c>
      <c r="O2344" s="15" t="str">
        <f t="shared" si="548"/>
        <v/>
      </c>
      <c r="P2344" s="15" t="str">
        <f>IF(N2344=1,FLOOR(MAX($P$4:P2343),1)+1,IF(AND(P2343&lt;&gt;"",O2343&lt;&gt;1),MAX($P$4:P2343)+0.1,""))</f>
        <v/>
      </c>
      <c r="Q2344" s="5">
        <f>ROW()</f>
        <v>2344</v>
      </c>
    </row>
    <row r="2345" spans="1:17" x14ac:dyDescent="0.3">
      <c r="A2345" s="1" t="s">
        <v>1199</v>
      </c>
      <c r="B2345" s="5"/>
      <c r="C2345" s="14">
        <f t="shared" si="549"/>
        <v>0</v>
      </c>
      <c r="D2345" s="14">
        <f t="shared" si="549"/>
        <v>0</v>
      </c>
      <c r="E2345" s="14" t="str">
        <f t="shared" si="550"/>
        <v/>
      </c>
      <c r="F2345" s="14">
        <f t="shared" si="551"/>
        <v>4</v>
      </c>
      <c r="G2345" s="14">
        <f t="shared" si="547"/>
        <v>3</v>
      </c>
      <c r="H2345" s="14">
        <f t="shared" si="557"/>
        <v>3</v>
      </c>
      <c r="I2345" s="14">
        <f t="shared" si="557"/>
        <v>1</v>
      </c>
      <c r="J2345" s="14">
        <f t="shared" si="557"/>
        <v>2</v>
      </c>
      <c r="K2345" s="14">
        <f t="shared" si="557"/>
        <v>3</v>
      </c>
      <c r="L2345" s="14" t="str">
        <f t="shared" si="553"/>
        <v>3.3.1.2.3</v>
      </c>
      <c r="M2345" s="15" t="str">
        <f t="shared" si="554"/>
        <v>--</v>
      </c>
      <c r="N2345" s="14" t="str">
        <f t="shared" si="555"/>
        <v/>
      </c>
      <c r="O2345" s="15" t="str">
        <f t="shared" si="548"/>
        <v/>
      </c>
      <c r="P2345" s="15" t="str">
        <f>IF(N2345=1,FLOOR(MAX($P$4:P2344),1)+1,IF(AND(P2344&lt;&gt;"",O2344&lt;&gt;1),MAX($P$4:P2344)+0.1,""))</f>
        <v/>
      </c>
      <c r="Q2345" s="5">
        <f>ROW()</f>
        <v>2345</v>
      </c>
    </row>
    <row r="2346" spans="1:17" x14ac:dyDescent="0.3">
      <c r="A2346" s="1" t="s">
        <v>43</v>
      </c>
      <c r="B2346" s="5"/>
      <c r="C2346" s="14">
        <f t="shared" si="549"/>
        <v>0</v>
      </c>
      <c r="D2346" s="14">
        <f t="shared" si="549"/>
        <v>0</v>
      </c>
      <c r="E2346" s="14" t="str">
        <f t="shared" si="550"/>
        <v/>
      </c>
      <c r="F2346" s="14">
        <f t="shared" si="551"/>
        <v>4</v>
      </c>
      <c r="G2346" s="14">
        <f t="shared" si="547"/>
        <v>3</v>
      </c>
      <c r="H2346" s="14">
        <f t="shared" si="557"/>
        <v>3</v>
      </c>
      <c r="I2346" s="14">
        <f t="shared" si="557"/>
        <v>1</v>
      </c>
      <c r="J2346" s="14">
        <f t="shared" si="557"/>
        <v>2</v>
      </c>
      <c r="K2346" s="14">
        <f t="shared" si="557"/>
        <v>3</v>
      </c>
      <c r="L2346" s="14" t="str">
        <f t="shared" si="553"/>
        <v>3.3.1.2.3</v>
      </c>
      <c r="M2346" s="15" t="str">
        <f t="shared" si="554"/>
        <v>--</v>
      </c>
      <c r="N2346" s="14" t="str">
        <f t="shared" si="555"/>
        <v/>
      </c>
      <c r="O2346" s="15" t="str">
        <f t="shared" si="548"/>
        <v/>
      </c>
      <c r="P2346" s="15" t="str">
        <f>IF(N2346=1,FLOOR(MAX($P$4:P2345),1)+1,IF(AND(P2345&lt;&gt;"",O2345&lt;&gt;1),MAX($P$4:P2345)+0.1,""))</f>
        <v/>
      </c>
      <c r="Q2346" s="5">
        <f>ROW()</f>
        <v>2346</v>
      </c>
    </row>
    <row r="2347" spans="1:17" x14ac:dyDescent="0.3">
      <c r="A2347" s="1" t="s">
        <v>1215</v>
      </c>
      <c r="B2347" s="5"/>
      <c r="C2347" s="14">
        <f t="shared" si="549"/>
        <v>0</v>
      </c>
      <c r="D2347" s="14">
        <f t="shared" si="549"/>
        <v>0</v>
      </c>
      <c r="E2347" s="14" t="str">
        <f t="shared" si="550"/>
        <v/>
      </c>
      <c r="F2347" s="14">
        <f t="shared" si="551"/>
        <v>4</v>
      </c>
      <c r="G2347" s="14">
        <f t="shared" si="547"/>
        <v>3</v>
      </c>
      <c r="H2347" s="14">
        <f t="shared" si="557"/>
        <v>3</v>
      </c>
      <c r="I2347" s="14">
        <f t="shared" si="557"/>
        <v>1</v>
      </c>
      <c r="J2347" s="14">
        <f t="shared" si="557"/>
        <v>2</v>
      </c>
      <c r="K2347" s="14">
        <f t="shared" si="557"/>
        <v>3</v>
      </c>
      <c r="L2347" s="14" t="str">
        <f t="shared" si="553"/>
        <v>3.3.1.2.3</v>
      </c>
      <c r="M2347" s="15" t="str">
        <f t="shared" si="554"/>
        <v>--</v>
      </c>
      <c r="N2347" s="14" t="str">
        <f t="shared" si="555"/>
        <v/>
      </c>
      <c r="O2347" s="15" t="str">
        <f t="shared" si="548"/>
        <v/>
      </c>
      <c r="P2347" s="15" t="str">
        <f>IF(N2347=1,FLOOR(MAX($P$4:P2346),1)+1,IF(AND(P2346&lt;&gt;"",O2346&lt;&gt;1),MAX($P$4:P2346)+0.1,""))</f>
        <v/>
      </c>
      <c r="Q2347" s="5">
        <f>ROW()</f>
        <v>2347</v>
      </c>
    </row>
    <row r="2348" spans="1:17" x14ac:dyDescent="0.3">
      <c r="A2348" s="1" t="s">
        <v>1241</v>
      </c>
      <c r="B2348" s="5"/>
      <c r="C2348" s="14">
        <f t="shared" si="549"/>
        <v>0</v>
      </c>
      <c r="D2348" s="14">
        <f t="shared" si="549"/>
        <v>0</v>
      </c>
      <c r="E2348" s="14" t="str">
        <f t="shared" si="550"/>
        <v/>
      </c>
      <c r="F2348" s="14">
        <f t="shared" si="551"/>
        <v>4</v>
      </c>
      <c r="G2348" s="14">
        <f t="shared" si="547"/>
        <v>3</v>
      </c>
      <c r="H2348" s="14">
        <f t="shared" si="557"/>
        <v>3</v>
      </c>
      <c r="I2348" s="14">
        <f t="shared" si="557"/>
        <v>1</v>
      </c>
      <c r="J2348" s="14">
        <f t="shared" si="557"/>
        <v>2</v>
      </c>
      <c r="K2348" s="14">
        <f t="shared" si="557"/>
        <v>3</v>
      </c>
      <c r="L2348" s="14" t="str">
        <f t="shared" si="553"/>
        <v>3.3.1.2.3</v>
      </c>
      <c r="M2348" s="15" t="str">
        <f t="shared" si="554"/>
        <v>--</v>
      </c>
      <c r="N2348" s="14" t="str">
        <f t="shared" si="555"/>
        <v/>
      </c>
      <c r="O2348" s="15" t="str">
        <f t="shared" si="548"/>
        <v/>
      </c>
      <c r="P2348" s="15" t="str">
        <f>IF(N2348=1,FLOOR(MAX($P$4:P2347),1)+1,IF(AND(P2347&lt;&gt;"",O2347&lt;&gt;1),MAX($P$4:P2347)+0.1,""))</f>
        <v/>
      </c>
      <c r="Q2348" s="5">
        <f>ROW()</f>
        <v>2348</v>
      </c>
    </row>
    <row r="2349" spans="1:17" x14ac:dyDescent="0.3">
      <c r="A2349" s="1" t="s">
        <v>43</v>
      </c>
      <c r="B2349" s="5"/>
      <c r="C2349" s="14">
        <f t="shared" si="549"/>
        <v>0</v>
      </c>
      <c r="D2349" s="14">
        <f t="shared" si="549"/>
        <v>0</v>
      </c>
      <c r="E2349" s="14" t="str">
        <f t="shared" si="550"/>
        <v/>
      </c>
      <c r="F2349" s="14">
        <f t="shared" si="551"/>
        <v>4</v>
      </c>
      <c r="G2349" s="14">
        <f t="shared" si="547"/>
        <v>3</v>
      </c>
      <c r="H2349" s="14">
        <f t="shared" si="557"/>
        <v>3</v>
      </c>
      <c r="I2349" s="14">
        <f t="shared" si="557"/>
        <v>1</v>
      </c>
      <c r="J2349" s="14">
        <f t="shared" si="557"/>
        <v>2</v>
      </c>
      <c r="K2349" s="14">
        <f t="shared" si="557"/>
        <v>3</v>
      </c>
      <c r="L2349" s="14" t="str">
        <f t="shared" si="553"/>
        <v>3.3.1.2.3</v>
      </c>
      <c r="M2349" s="15" t="str">
        <f t="shared" si="554"/>
        <v>--</v>
      </c>
      <c r="N2349" s="14" t="str">
        <f t="shared" si="555"/>
        <v/>
      </c>
      <c r="O2349" s="15" t="str">
        <f t="shared" si="548"/>
        <v/>
      </c>
      <c r="P2349" s="15" t="str">
        <f>IF(N2349=1,FLOOR(MAX($P$4:P2348),1)+1,IF(AND(P2348&lt;&gt;"",O2348&lt;&gt;1),MAX($P$4:P2348)+0.1,""))</f>
        <v/>
      </c>
      <c r="Q2349" s="5">
        <f>ROW()</f>
        <v>2349</v>
      </c>
    </row>
    <row r="2350" spans="1:17" x14ac:dyDescent="0.3">
      <c r="A2350" s="1" t="s">
        <v>45</v>
      </c>
      <c r="B2350" s="5"/>
      <c r="C2350" s="14">
        <f t="shared" si="549"/>
        <v>0</v>
      </c>
      <c r="D2350" s="14">
        <f t="shared" si="549"/>
        <v>0</v>
      </c>
      <c r="E2350" s="14" t="str">
        <f t="shared" si="550"/>
        <v/>
      </c>
      <c r="F2350" s="14">
        <f t="shared" si="551"/>
        <v>4</v>
      </c>
      <c r="G2350" s="14">
        <f t="shared" si="547"/>
        <v>3</v>
      </c>
      <c r="H2350" s="14">
        <f t="shared" si="557"/>
        <v>3</v>
      </c>
      <c r="I2350" s="14">
        <f t="shared" si="557"/>
        <v>1</v>
      </c>
      <c r="J2350" s="14">
        <f t="shared" si="557"/>
        <v>2</v>
      </c>
      <c r="K2350" s="14">
        <f t="shared" si="557"/>
        <v>3</v>
      </c>
      <c r="L2350" s="14" t="str">
        <f t="shared" si="553"/>
        <v>3.3.1.2.3</v>
      </c>
      <c r="M2350" s="15" t="str">
        <f t="shared" si="554"/>
        <v>--</v>
      </c>
      <c r="N2350" s="14" t="str">
        <f t="shared" si="555"/>
        <v/>
      </c>
      <c r="O2350" s="15" t="str">
        <f t="shared" si="548"/>
        <v/>
      </c>
      <c r="P2350" s="15" t="str">
        <f>IF(N2350=1,FLOOR(MAX($P$4:P2349),1)+1,IF(AND(P2349&lt;&gt;"",O2349&lt;&gt;1),MAX($P$4:P2349)+0.1,""))</f>
        <v/>
      </c>
      <c r="Q2350" s="5">
        <f>ROW()</f>
        <v>2350</v>
      </c>
    </row>
    <row r="2351" spans="1:17" x14ac:dyDescent="0.3">
      <c r="A2351" s="1" t="s">
        <v>1186</v>
      </c>
      <c r="B2351" s="5"/>
      <c r="C2351" s="14">
        <f t="shared" si="549"/>
        <v>0</v>
      </c>
      <c r="D2351" s="14">
        <f t="shared" si="549"/>
        <v>0</v>
      </c>
      <c r="E2351" s="14" t="str">
        <f t="shared" si="550"/>
        <v/>
      </c>
      <c r="F2351" s="14">
        <f t="shared" si="551"/>
        <v>4</v>
      </c>
      <c r="G2351" s="14">
        <f t="shared" si="547"/>
        <v>3</v>
      </c>
      <c r="H2351" s="14">
        <f t="shared" si="557"/>
        <v>3</v>
      </c>
      <c r="I2351" s="14">
        <f t="shared" si="557"/>
        <v>1</v>
      </c>
      <c r="J2351" s="14">
        <f t="shared" si="557"/>
        <v>2</v>
      </c>
      <c r="K2351" s="14">
        <f t="shared" si="557"/>
        <v>3</v>
      </c>
      <c r="L2351" s="14" t="str">
        <f t="shared" si="553"/>
        <v>3.3.1.2.3</v>
      </c>
      <c r="M2351" s="15" t="str">
        <f t="shared" si="554"/>
        <v>--</v>
      </c>
      <c r="N2351" s="14" t="str">
        <f t="shared" si="555"/>
        <v/>
      </c>
      <c r="O2351" s="15" t="str">
        <f t="shared" si="548"/>
        <v/>
      </c>
      <c r="P2351" s="15" t="str">
        <f>IF(N2351=1,FLOOR(MAX($P$4:P2350),1)+1,IF(AND(P2350&lt;&gt;"",O2350&lt;&gt;1),MAX($P$4:P2350)+0.1,""))</f>
        <v/>
      </c>
      <c r="Q2351" s="5">
        <f>ROW()</f>
        <v>2351</v>
      </c>
    </row>
    <row r="2352" spans="1:17" x14ac:dyDescent="0.3">
      <c r="A2352" s="1" t="s">
        <v>1215</v>
      </c>
      <c r="B2352" s="5"/>
      <c r="C2352" s="14">
        <f t="shared" si="549"/>
        <v>0</v>
      </c>
      <c r="D2352" s="14">
        <f t="shared" si="549"/>
        <v>0</v>
      </c>
      <c r="E2352" s="14" t="str">
        <f t="shared" si="550"/>
        <v/>
      </c>
      <c r="F2352" s="14">
        <f t="shared" si="551"/>
        <v>4</v>
      </c>
      <c r="G2352" s="14">
        <f t="shared" si="547"/>
        <v>3</v>
      </c>
      <c r="H2352" s="14">
        <f t="shared" si="557"/>
        <v>3</v>
      </c>
      <c r="I2352" s="14">
        <f t="shared" si="557"/>
        <v>1</v>
      </c>
      <c r="J2352" s="14">
        <f t="shared" si="557"/>
        <v>2</v>
      </c>
      <c r="K2352" s="14">
        <f t="shared" si="557"/>
        <v>3</v>
      </c>
      <c r="L2352" s="14" t="str">
        <f t="shared" si="553"/>
        <v>3.3.1.2.3</v>
      </c>
      <c r="M2352" s="15" t="str">
        <f t="shared" si="554"/>
        <v>--</v>
      </c>
      <c r="N2352" s="14" t="str">
        <f t="shared" si="555"/>
        <v/>
      </c>
      <c r="O2352" s="15" t="str">
        <f t="shared" si="548"/>
        <v/>
      </c>
      <c r="P2352" s="15" t="str">
        <f>IF(N2352=1,FLOOR(MAX($P$4:P2351),1)+1,IF(AND(P2351&lt;&gt;"",O2351&lt;&gt;1),MAX($P$4:P2351)+0.1,""))</f>
        <v/>
      </c>
      <c r="Q2352" s="5">
        <f>ROW()</f>
        <v>2352</v>
      </c>
    </row>
    <row r="2353" spans="1:17" x14ac:dyDescent="0.3">
      <c r="A2353" s="1" t="s">
        <v>1201</v>
      </c>
      <c r="B2353" s="5"/>
      <c r="C2353" s="14">
        <f t="shared" si="549"/>
        <v>0</v>
      </c>
      <c r="D2353" s="14">
        <f t="shared" si="549"/>
        <v>0</v>
      </c>
      <c r="E2353" s="14" t="str">
        <f t="shared" si="550"/>
        <v/>
      </c>
      <c r="F2353" s="14">
        <f t="shared" si="551"/>
        <v>4</v>
      </c>
      <c r="G2353" s="14">
        <f t="shared" si="547"/>
        <v>3</v>
      </c>
      <c r="H2353" s="14">
        <f t="shared" si="557"/>
        <v>3</v>
      </c>
      <c r="I2353" s="14">
        <f t="shared" si="557"/>
        <v>1</v>
      </c>
      <c r="J2353" s="14">
        <f t="shared" si="557"/>
        <v>2</v>
      </c>
      <c r="K2353" s="14">
        <f t="shared" si="557"/>
        <v>3</v>
      </c>
      <c r="L2353" s="14" t="str">
        <f t="shared" si="553"/>
        <v>3.3.1.2.3</v>
      </c>
      <c r="M2353" s="15" t="str">
        <f t="shared" si="554"/>
        <v>--</v>
      </c>
      <c r="N2353" s="14" t="str">
        <f t="shared" si="555"/>
        <v/>
      </c>
      <c r="O2353" s="15" t="str">
        <f t="shared" si="548"/>
        <v/>
      </c>
      <c r="P2353" s="15" t="str">
        <f>IF(N2353=1,FLOOR(MAX($P$4:P2352),1)+1,IF(AND(P2352&lt;&gt;"",O2352&lt;&gt;1),MAX($P$4:P2352)+0.1,""))</f>
        <v/>
      </c>
      <c r="Q2353" s="5">
        <f>ROW()</f>
        <v>2353</v>
      </c>
    </row>
    <row r="2354" spans="1:17" x14ac:dyDescent="0.3">
      <c r="A2354" s="1" t="s">
        <v>43</v>
      </c>
      <c r="B2354" s="5"/>
      <c r="C2354" s="14">
        <f t="shared" si="549"/>
        <v>0</v>
      </c>
      <c r="D2354" s="14">
        <f t="shared" si="549"/>
        <v>0</v>
      </c>
      <c r="E2354" s="14" t="str">
        <f t="shared" si="550"/>
        <v/>
      </c>
      <c r="F2354" s="14">
        <f t="shared" si="551"/>
        <v>4</v>
      </c>
      <c r="G2354" s="14">
        <f t="shared" si="547"/>
        <v>3</v>
      </c>
      <c r="H2354" s="14">
        <f t="shared" si="557"/>
        <v>3</v>
      </c>
      <c r="I2354" s="14">
        <f t="shared" si="557"/>
        <v>1</v>
      </c>
      <c r="J2354" s="14">
        <f t="shared" si="557"/>
        <v>2</v>
      </c>
      <c r="K2354" s="14">
        <f t="shared" si="557"/>
        <v>3</v>
      </c>
      <c r="L2354" s="14" t="str">
        <f t="shared" si="553"/>
        <v>3.3.1.2.3</v>
      </c>
      <c r="M2354" s="15" t="str">
        <f t="shared" si="554"/>
        <v>--</v>
      </c>
      <c r="N2354" s="14" t="str">
        <f t="shared" si="555"/>
        <v/>
      </c>
      <c r="O2354" s="15" t="str">
        <f t="shared" si="548"/>
        <v/>
      </c>
      <c r="P2354" s="15" t="str">
        <f>IF(N2354=1,FLOOR(MAX($P$4:P2353),1)+1,IF(AND(P2353&lt;&gt;"",O2353&lt;&gt;1),MAX($P$4:P2353)+0.1,""))</f>
        <v/>
      </c>
      <c r="Q2354" s="5">
        <f>ROW()</f>
        <v>2354</v>
      </c>
    </row>
    <row r="2355" spans="1:17" x14ac:dyDescent="0.3">
      <c r="A2355" s="1" t="s">
        <v>1215</v>
      </c>
      <c r="B2355" s="5"/>
      <c r="C2355" s="14">
        <f t="shared" si="549"/>
        <v>0</v>
      </c>
      <c r="D2355" s="14">
        <f t="shared" si="549"/>
        <v>0</v>
      </c>
      <c r="E2355" s="14" t="str">
        <f t="shared" si="550"/>
        <v/>
      </c>
      <c r="F2355" s="14">
        <f t="shared" si="551"/>
        <v>4</v>
      </c>
      <c r="G2355" s="14">
        <f t="shared" si="547"/>
        <v>3</v>
      </c>
      <c r="H2355" s="14">
        <f t="shared" si="557"/>
        <v>3</v>
      </c>
      <c r="I2355" s="14">
        <f t="shared" si="557"/>
        <v>1</v>
      </c>
      <c r="J2355" s="14">
        <f t="shared" si="557"/>
        <v>2</v>
      </c>
      <c r="K2355" s="14">
        <f t="shared" si="557"/>
        <v>3</v>
      </c>
      <c r="L2355" s="14" t="str">
        <f t="shared" si="553"/>
        <v>3.3.1.2.3</v>
      </c>
      <c r="M2355" s="15" t="str">
        <f t="shared" si="554"/>
        <v>--</v>
      </c>
      <c r="N2355" s="14" t="str">
        <f t="shared" si="555"/>
        <v/>
      </c>
      <c r="O2355" s="15" t="str">
        <f t="shared" si="548"/>
        <v/>
      </c>
      <c r="P2355" s="15" t="str">
        <f>IF(N2355=1,FLOOR(MAX($P$4:P2354),1)+1,IF(AND(P2354&lt;&gt;"",O2354&lt;&gt;1),MAX($P$4:P2354)+0.1,""))</f>
        <v/>
      </c>
      <c r="Q2355" s="5">
        <f>ROW()</f>
        <v>2355</v>
      </c>
    </row>
    <row r="2356" spans="1:17" x14ac:dyDescent="0.3">
      <c r="A2356" s="1" t="s">
        <v>1196</v>
      </c>
      <c r="B2356" s="5"/>
      <c r="C2356" s="14">
        <f t="shared" si="549"/>
        <v>0</v>
      </c>
      <c r="D2356" s="14">
        <f t="shared" si="549"/>
        <v>0</v>
      </c>
      <c r="E2356" s="14" t="str">
        <f t="shared" si="550"/>
        <v/>
      </c>
      <c r="F2356" s="14">
        <f t="shared" si="551"/>
        <v>4</v>
      </c>
      <c r="G2356" s="14">
        <f t="shared" si="547"/>
        <v>3</v>
      </c>
      <c r="H2356" s="14">
        <f t="shared" si="557"/>
        <v>3</v>
      </c>
      <c r="I2356" s="14">
        <f t="shared" si="557"/>
        <v>1</v>
      </c>
      <c r="J2356" s="14">
        <f t="shared" si="557"/>
        <v>2</v>
      </c>
      <c r="K2356" s="14">
        <f t="shared" si="557"/>
        <v>3</v>
      </c>
      <c r="L2356" s="14" t="str">
        <f t="shared" si="553"/>
        <v>3.3.1.2.3</v>
      </c>
      <c r="M2356" s="15" t="str">
        <f t="shared" si="554"/>
        <v>--</v>
      </c>
      <c r="N2356" s="14" t="str">
        <f t="shared" si="555"/>
        <v/>
      </c>
      <c r="O2356" s="15" t="str">
        <f t="shared" si="548"/>
        <v/>
      </c>
      <c r="P2356" s="15" t="str">
        <f>IF(N2356=1,FLOOR(MAX($P$4:P2355),1)+1,IF(AND(P2355&lt;&gt;"",O2355&lt;&gt;1),MAX($P$4:P2355)+0.1,""))</f>
        <v/>
      </c>
      <c r="Q2356" s="5">
        <f>ROW()</f>
        <v>2356</v>
      </c>
    </row>
    <row r="2357" spans="1:17" x14ac:dyDescent="0.3">
      <c r="A2357" s="1" t="s">
        <v>43</v>
      </c>
      <c r="B2357" s="5"/>
      <c r="C2357" s="14">
        <f t="shared" si="549"/>
        <v>0</v>
      </c>
      <c r="D2357" s="14">
        <f t="shared" si="549"/>
        <v>0</v>
      </c>
      <c r="E2357" s="14" t="str">
        <f t="shared" si="550"/>
        <v/>
      </c>
      <c r="F2357" s="14">
        <f t="shared" si="551"/>
        <v>4</v>
      </c>
      <c r="G2357" s="14">
        <f t="shared" si="547"/>
        <v>3</v>
      </c>
      <c r="H2357" s="14">
        <f t="shared" si="557"/>
        <v>3</v>
      </c>
      <c r="I2357" s="14">
        <f t="shared" si="557"/>
        <v>1</v>
      </c>
      <c r="J2357" s="14">
        <f t="shared" si="557"/>
        <v>2</v>
      </c>
      <c r="K2357" s="14">
        <f t="shared" si="557"/>
        <v>3</v>
      </c>
      <c r="L2357" s="14" t="str">
        <f t="shared" si="553"/>
        <v>3.3.1.2.3</v>
      </c>
      <c r="M2357" s="15" t="str">
        <f t="shared" si="554"/>
        <v>--</v>
      </c>
      <c r="N2357" s="14" t="str">
        <f t="shared" si="555"/>
        <v/>
      </c>
      <c r="O2357" s="15" t="str">
        <f t="shared" si="548"/>
        <v/>
      </c>
      <c r="P2357" s="15" t="str">
        <f>IF(N2357=1,FLOOR(MAX($P$4:P2356),1)+1,IF(AND(P2356&lt;&gt;"",O2356&lt;&gt;1),MAX($P$4:P2356)+0.1,""))</f>
        <v/>
      </c>
      <c r="Q2357" s="5">
        <f>ROW()</f>
        <v>2357</v>
      </c>
    </row>
    <row r="2358" spans="1:17" x14ac:dyDescent="0.3">
      <c r="A2358" s="1" t="s">
        <v>45</v>
      </c>
      <c r="B2358" s="5"/>
      <c r="C2358" s="14">
        <f t="shared" si="549"/>
        <v>0</v>
      </c>
      <c r="D2358" s="14">
        <f t="shared" si="549"/>
        <v>0</v>
      </c>
      <c r="E2358" s="14" t="str">
        <f t="shared" si="550"/>
        <v/>
      </c>
      <c r="F2358" s="14">
        <f t="shared" si="551"/>
        <v>4</v>
      </c>
      <c r="G2358" s="14">
        <f t="shared" si="547"/>
        <v>3</v>
      </c>
      <c r="H2358" s="14">
        <f t="shared" ref="H2358:K2373" si="558">IF(G2358&lt;&gt;G2357,0,IF(AND(($F2357-$D2358)=(H$3-1),$F2358=H$3),H2357+1,H2357))</f>
        <v>3</v>
      </c>
      <c r="I2358" s="14">
        <f t="shared" si="558"/>
        <v>1</v>
      </c>
      <c r="J2358" s="14">
        <f t="shared" si="558"/>
        <v>2</v>
      </c>
      <c r="K2358" s="14">
        <f t="shared" si="558"/>
        <v>3</v>
      </c>
      <c r="L2358" s="14" t="str">
        <f t="shared" si="553"/>
        <v>3.3.1.2.3</v>
      </c>
      <c r="M2358" s="15" t="str">
        <f t="shared" si="554"/>
        <v>--</v>
      </c>
      <c r="N2358" s="14" t="str">
        <f t="shared" si="555"/>
        <v/>
      </c>
      <c r="O2358" s="15" t="str">
        <f t="shared" si="548"/>
        <v/>
      </c>
      <c r="P2358" s="15" t="str">
        <f>IF(N2358=1,FLOOR(MAX($P$4:P2357),1)+1,IF(AND(P2357&lt;&gt;"",O2357&lt;&gt;1),MAX($P$4:P2357)+0.1,""))</f>
        <v/>
      </c>
      <c r="Q2358" s="5">
        <f>ROW()</f>
        <v>2358</v>
      </c>
    </row>
    <row r="2359" spans="1:17" x14ac:dyDescent="0.3">
      <c r="A2359" s="1" t="s">
        <v>1186</v>
      </c>
      <c r="B2359" s="5"/>
      <c r="C2359" s="14">
        <f t="shared" si="549"/>
        <v>0</v>
      </c>
      <c r="D2359" s="14">
        <f t="shared" si="549"/>
        <v>0</v>
      </c>
      <c r="E2359" s="14" t="str">
        <f t="shared" si="550"/>
        <v/>
      </c>
      <c r="F2359" s="14">
        <f t="shared" si="551"/>
        <v>4</v>
      </c>
      <c r="G2359" s="14">
        <f t="shared" si="547"/>
        <v>3</v>
      </c>
      <c r="H2359" s="14">
        <f t="shared" si="558"/>
        <v>3</v>
      </c>
      <c r="I2359" s="14">
        <f t="shared" si="558"/>
        <v>1</v>
      </c>
      <c r="J2359" s="14">
        <f t="shared" si="558"/>
        <v>2</v>
      </c>
      <c r="K2359" s="14">
        <f t="shared" si="558"/>
        <v>3</v>
      </c>
      <c r="L2359" s="14" t="str">
        <f t="shared" si="553"/>
        <v>3.3.1.2.3</v>
      </c>
      <c r="M2359" s="15" t="str">
        <f t="shared" si="554"/>
        <v>--</v>
      </c>
      <c r="N2359" s="14" t="str">
        <f t="shared" si="555"/>
        <v/>
      </c>
      <c r="O2359" s="15" t="str">
        <f t="shared" si="548"/>
        <v/>
      </c>
      <c r="P2359" s="15" t="str">
        <f>IF(N2359=1,FLOOR(MAX($P$4:P2358),1)+1,IF(AND(P2358&lt;&gt;"",O2358&lt;&gt;1),MAX($P$4:P2358)+0.1,""))</f>
        <v/>
      </c>
      <c r="Q2359" s="5">
        <f>ROW()</f>
        <v>2359</v>
      </c>
    </row>
    <row r="2360" spans="1:17" x14ac:dyDescent="0.3">
      <c r="A2360" s="1" t="s">
        <v>1215</v>
      </c>
      <c r="B2360" s="5"/>
      <c r="C2360" s="14">
        <f t="shared" si="549"/>
        <v>0</v>
      </c>
      <c r="D2360" s="14">
        <f t="shared" si="549"/>
        <v>0</v>
      </c>
      <c r="E2360" s="14" t="str">
        <f t="shared" si="550"/>
        <v/>
      </c>
      <c r="F2360" s="14">
        <f t="shared" si="551"/>
        <v>4</v>
      </c>
      <c r="G2360" s="14">
        <f t="shared" si="547"/>
        <v>3</v>
      </c>
      <c r="H2360" s="14">
        <f t="shared" si="558"/>
        <v>3</v>
      </c>
      <c r="I2360" s="14">
        <f t="shared" si="558"/>
        <v>1</v>
      </c>
      <c r="J2360" s="14">
        <f t="shared" si="558"/>
        <v>2</v>
      </c>
      <c r="K2360" s="14">
        <f t="shared" si="558"/>
        <v>3</v>
      </c>
      <c r="L2360" s="14" t="str">
        <f t="shared" si="553"/>
        <v>3.3.1.2.3</v>
      </c>
      <c r="M2360" s="15" t="str">
        <f t="shared" si="554"/>
        <v>--</v>
      </c>
      <c r="N2360" s="14" t="str">
        <f t="shared" si="555"/>
        <v/>
      </c>
      <c r="O2360" s="15" t="str">
        <f t="shared" si="548"/>
        <v/>
      </c>
      <c r="P2360" s="15" t="str">
        <f>IF(N2360=1,FLOOR(MAX($P$4:P2359),1)+1,IF(AND(P2359&lt;&gt;"",O2359&lt;&gt;1),MAX($P$4:P2359)+0.1,""))</f>
        <v/>
      </c>
      <c r="Q2360" s="5">
        <f>ROW()</f>
        <v>2360</v>
      </c>
    </row>
    <row r="2361" spans="1:17" x14ac:dyDescent="0.3">
      <c r="A2361" s="1" t="s">
        <v>1202</v>
      </c>
      <c r="B2361" s="5"/>
      <c r="C2361" s="14">
        <f t="shared" si="549"/>
        <v>0</v>
      </c>
      <c r="D2361" s="14">
        <f t="shared" si="549"/>
        <v>0</v>
      </c>
      <c r="E2361" s="14" t="str">
        <f t="shared" si="550"/>
        <v/>
      </c>
      <c r="F2361" s="14">
        <f t="shared" si="551"/>
        <v>4</v>
      </c>
      <c r="G2361" s="14">
        <f t="shared" si="547"/>
        <v>3</v>
      </c>
      <c r="H2361" s="14">
        <f t="shared" si="558"/>
        <v>3</v>
      </c>
      <c r="I2361" s="14">
        <f t="shared" si="558"/>
        <v>1</v>
      </c>
      <c r="J2361" s="14">
        <f t="shared" si="558"/>
        <v>2</v>
      </c>
      <c r="K2361" s="14">
        <f t="shared" si="558"/>
        <v>3</v>
      </c>
      <c r="L2361" s="14" t="str">
        <f t="shared" si="553"/>
        <v>3.3.1.2.3</v>
      </c>
      <c r="M2361" s="15" t="str">
        <f t="shared" si="554"/>
        <v>--</v>
      </c>
      <c r="N2361" s="14" t="str">
        <f t="shared" si="555"/>
        <v/>
      </c>
      <c r="O2361" s="15" t="str">
        <f t="shared" si="548"/>
        <v/>
      </c>
      <c r="P2361" s="15" t="str">
        <f>IF(N2361=1,FLOOR(MAX($P$4:P2360),1)+1,IF(AND(P2360&lt;&gt;"",O2360&lt;&gt;1),MAX($P$4:P2360)+0.1,""))</f>
        <v/>
      </c>
      <c r="Q2361" s="5">
        <f>ROW()</f>
        <v>2361</v>
      </c>
    </row>
    <row r="2362" spans="1:17" x14ac:dyDescent="0.3">
      <c r="A2362" s="1" t="s">
        <v>43</v>
      </c>
      <c r="B2362" s="5"/>
      <c r="C2362" s="14">
        <f t="shared" si="549"/>
        <v>0</v>
      </c>
      <c r="D2362" s="14">
        <f t="shared" si="549"/>
        <v>0</v>
      </c>
      <c r="E2362" s="14" t="str">
        <f t="shared" si="550"/>
        <v/>
      </c>
      <c r="F2362" s="14">
        <f t="shared" si="551"/>
        <v>4</v>
      </c>
      <c r="G2362" s="14">
        <f t="shared" si="547"/>
        <v>3</v>
      </c>
      <c r="H2362" s="14">
        <f t="shared" si="558"/>
        <v>3</v>
      </c>
      <c r="I2362" s="14">
        <f t="shared" si="558"/>
        <v>1</v>
      </c>
      <c r="J2362" s="14">
        <f t="shared" si="558"/>
        <v>2</v>
      </c>
      <c r="K2362" s="14">
        <f t="shared" si="558"/>
        <v>3</v>
      </c>
      <c r="L2362" s="14" t="str">
        <f t="shared" si="553"/>
        <v>3.3.1.2.3</v>
      </c>
      <c r="M2362" s="15" t="str">
        <f t="shared" si="554"/>
        <v>--</v>
      </c>
      <c r="N2362" s="14" t="str">
        <f t="shared" si="555"/>
        <v/>
      </c>
      <c r="O2362" s="15" t="str">
        <f t="shared" si="548"/>
        <v/>
      </c>
      <c r="P2362" s="15" t="str">
        <f>IF(N2362=1,FLOOR(MAX($P$4:P2361),1)+1,IF(AND(P2361&lt;&gt;"",O2361&lt;&gt;1),MAX($P$4:P2361)+0.1,""))</f>
        <v/>
      </c>
      <c r="Q2362" s="5">
        <f>ROW()</f>
        <v>2362</v>
      </c>
    </row>
    <row r="2363" spans="1:17" x14ac:dyDescent="0.3">
      <c r="A2363" s="1" t="s">
        <v>1215</v>
      </c>
      <c r="B2363" s="5"/>
      <c r="C2363" s="14">
        <f t="shared" si="549"/>
        <v>0</v>
      </c>
      <c r="D2363" s="14">
        <f t="shared" si="549"/>
        <v>0</v>
      </c>
      <c r="E2363" s="14" t="str">
        <f t="shared" si="550"/>
        <v/>
      </c>
      <c r="F2363" s="14">
        <f t="shared" si="551"/>
        <v>4</v>
      </c>
      <c r="G2363" s="14">
        <f t="shared" si="547"/>
        <v>3</v>
      </c>
      <c r="H2363" s="14">
        <f t="shared" si="558"/>
        <v>3</v>
      </c>
      <c r="I2363" s="14">
        <f t="shared" si="558"/>
        <v>1</v>
      </c>
      <c r="J2363" s="14">
        <f t="shared" si="558"/>
        <v>2</v>
      </c>
      <c r="K2363" s="14">
        <f t="shared" si="558"/>
        <v>3</v>
      </c>
      <c r="L2363" s="14" t="str">
        <f t="shared" si="553"/>
        <v>3.3.1.2.3</v>
      </c>
      <c r="M2363" s="15" t="str">
        <f t="shared" si="554"/>
        <v>--</v>
      </c>
      <c r="N2363" s="14" t="str">
        <f t="shared" si="555"/>
        <v/>
      </c>
      <c r="O2363" s="15" t="str">
        <f t="shared" si="548"/>
        <v/>
      </c>
      <c r="P2363" s="15" t="str">
        <f>IF(N2363=1,FLOOR(MAX($P$4:P2362),1)+1,IF(AND(P2362&lt;&gt;"",O2362&lt;&gt;1),MAX($P$4:P2362)+0.1,""))</f>
        <v/>
      </c>
      <c r="Q2363" s="5">
        <f>ROW()</f>
        <v>2363</v>
      </c>
    </row>
    <row r="2364" spans="1:17" x14ac:dyDescent="0.3">
      <c r="A2364" s="1" t="s">
        <v>1238</v>
      </c>
      <c r="B2364" s="5"/>
      <c r="C2364" s="14">
        <f t="shared" si="549"/>
        <v>0</v>
      </c>
      <c r="D2364" s="14">
        <f t="shared" si="549"/>
        <v>0</v>
      </c>
      <c r="E2364" s="14" t="str">
        <f t="shared" si="550"/>
        <v/>
      </c>
      <c r="F2364" s="14">
        <f t="shared" si="551"/>
        <v>4</v>
      </c>
      <c r="G2364" s="14">
        <f t="shared" si="547"/>
        <v>3</v>
      </c>
      <c r="H2364" s="14">
        <f t="shared" si="558"/>
        <v>3</v>
      </c>
      <c r="I2364" s="14">
        <f t="shared" si="558"/>
        <v>1</v>
      </c>
      <c r="J2364" s="14">
        <f t="shared" si="558"/>
        <v>2</v>
      </c>
      <c r="K2364" s="14">
        <f t="shared" si="558"/>
        <v>3</v>
      </c>
      <c r="L2364" s="14" t="str">
        <f t="shared" si="553"/>
        <v>3.3.1.2.3</v>
      </c>
      <c r="M2364" s="15" t="str">
        <f t="shared" si="554"/>
        <v>--</v>
      </c>
      <c r="N2364" s="14" t="str">
        <f t="shared" si="555"/>
        <v/>
      </c>
      <c r="O2364" s="15" t="str">
        <f t="shared" si="548"/>
        <v/>
      </c>
      <c r="P2364" s="15" t="str">
        <f>IF(N2364=1,FLOOR(MAX($P$4:P2363),1)+1,IF(AND(P2363&lt;&gt;"",O2363&lt;&gt;1),MAX($P$4:P2363)+0.1,""))</f>
        <v/>
      </c>
      <c r="Q2364" s="5">
        <f>ROW()</f>
        <v>2364</v>
      </c>
    </row>
    <row r="2365" spans="1:17" x14ac:dyDescent="0.3">
      <c r="A2365" s="1" t="s">
        <v>43</v>
      </c>
      <c r="B2365" s="5"/>
      <c r="C2365" s="14">
        <f t="shared" si="549"/>
        <v>0</v>
      </c>
      <c r="D2365" s="14">
        <f t="shared" si="549"/>
        <v>0</v>
      </c>
      <c r="E2365" s="14" t="str">
        <f t="shared" si="550"/>
        <v/>
      </c>
      <c r="F2365" s="14">
        <f t="shared" si="551"/>
        <v>4</v>
      </c>
      <c r="G2365" s="14">
        <f t="shared" si="547"/>
        <v>3</v>
      </c>
      <c r="H2365" s="14">
        <f t="shared" si="558"/>
        <v>3</v>
      </c>
      <c r="I2365" s="14">
        <f t="shared" si="558"/>
        <v>1</v>
      </c>
      <c r="J2365" s="14">
        <f t="shared" si="558"/>
        <v>2</v>
      </c>
      <c r="K2365" s="14">
        <f t="shared" si="558"/>
        <v>3</v>
      </c>
      <c r="L2365" s="14" t="str">
        <f t="shared" si="553"/>
        <v>3.3.1.2.3</v>
      </c>
      <c r="M2365" s="15" t="str">
        <f t="shared" si="554"/>
        <v>--</v>
      </c>
      <c r="N2365" s="14" t="str">
        <f t="shared" si="555"/>
        <v/>
      </c>
      <c r="O2365" s="15" t="str">
        <f t="shared" si="548"/>
        <v/>
      </c>
      <c r="P2365" s="15" t="str">
        <f>IF(N2365=1,FLOOR(MAX($P$4:P2364),1)+1,IF(AND(P2364&lt;&gt;"",O2364&lt;&gt;1),MAX($P$4:P2364)+0.1,""))</f>
        <v/>
      </c>
      <c r="Q2365" s="5">
        <f>ROW()</f>
        <v>2365</v>
      </c>
    </row>
    <row r="2366" spans="1:17" x14ac:dyDescent="0.3">
      <c r="A2366" s="1" t="s">
        <v>45</v>
      </c>
      <c r="B2366" s="5"/>
      <c r="C2366" s="14">
        <f t="shared" si="549"/>
        <v>0</v>
      </c>
      <c r="D2366" s="14">
        <f t="shared" si="549"/>
        <v>0</v>
      </c>
      <c r="E2366" s="14" t="str">
        <f t="shared" si="550"/>
        <v/>
      </c>
      <c r="F2366" s="14">
        <f t="shared" si="551"/>
        <v>4</v>
      </c>
      <c r="G2366" s="14">
        <f t="shared" si="547"/>
        <v>3</v>
      </c>
      <c r="H2366" s="14">
        <f t="shared" si="558"/>
        <v>3</v>
      </c>
      <c r="I2366" s="14">
        <f t="shared" si="558"/>
        <v>1</v>
      </c>
      <c r="J2366" s="14">
        <f t="shared" si="558"/>
        <v>2</v>
      </c>
      <c r="K2366" s="14">
        <f t="shared" si="558"/>
        <v>3</v>
      </c>
      <c r="L2366" s="14" t="str">
        <f t="shared" si="553"/>
        <v>3.3.1.2.3</v>
      </c>
      <c r="M2366" s="15" t="str">
        <f t="shared" si="554"/>
        <v>--</v>
      </c>
      <c r="N2366" s="14" t="str">
        <f t="shared" si="555"/>
        <v/>
      </c>
      <c r="O2366" s="15" t="str">
        <f t="shared" si="548"/>
        <v/>
      </c>
      <c r="P2366" s="15" t="str">
        <f>IF(N2366=1,FLOOR(MAX($P$4:P2365),1)+1,IF(AND(P2365&lt;&gt;"",O2365&lt;&gt;1),MAX($P$4:P2365)+0.1,""))</f>
        <v/>
      </c>
      <c r="Q2366" s="5">
        <f>ROW()</f>
        <v>2366</v>
      </c>
    </row>
    <row r="2367" spans="1:17" x14ac:dyDescent="0.3">
      <c r="A2367" s="1" t="s">
        <v>1227</v>
      </c>
      <c r="B2367" s="5"/>
      <c r="C2367" s="14">
        <f t="shared" si="549"/>
        <v>0</v>
      </c>
      <c r="D2367" s="14">
        <f t="shared" si="549"/>
        <v>0</v>
      </c>
      <c r="E2367" s="14" t="str">
        <f t="shared" si="550"/>
        <v/>
      </c>
      <c r="F2367" s="14">
        <f t="shared" si="551"/>
        <v>4</v>
      </c>
      <c r="G2367" s="14">
        <f t="shared" si="547"/>
        <v>3</v>
      </c>
      <c r="H2367" s="14">
        <f t="shared" si="558"/>
        <v>3</v>
      </c>
      <c r="I2367" s="14">
        <f t="shared" si="558"/>
        <v>1</v>
      </c>
      <c r="J2367" s="14">
        <f t="shared" si="558"/>
        <v>2</v>
      </c>
      <c r="K2367" s="14">
        <f t="shared" si="558"/>
        <v>3</v>
      </c>
      <c r="L2367" s="14" t="str">
        <f t="shared" si="553"/>
        <v>3.3.1.2.3</v>
      </c>
      <c r="M2367" s="15" t="str">
        <f t="shared" si="554"/>
        <v>--</v>
      </c>
      <c r="N2367" s="14" t="str">
        <f t="shared" si="555"/>
        <v/>
      </c>
      <c r="O2367" s="15" t="str">
        <f t="shared" si="548"/>
        <v/>
      </c>
      <c r="P2367" s="15" t="str">
        <f>IF(N2367=1,FLOOR(MAX($P$4:P2366),1)+1,IF(AND(P2366&lt;&gt;"",O2366&lt;&gt;1),MAX($P$4:P2366)+0.1,""))</f>
        <v/>
      </c>
      <c r="Q2367" s="5">
        <f>ROW()</f>
        <v>2367</v>
      </c>
    </row>
    <row r="2368" spans="1:17" x14ac:dyDescent="0.3">
      <c r="A2368" s="1" t="s">
        <v>1215</v>
      </c>
      <c r="B2368" s="5"/>
      <c r="C2368" s="14">
        <f t="shared" si="549"/>
        <v>0</v>
      </c>
      <c r="D2368" s="14">
        <f t="shared" si="549"/>
        <v>0</v>
      </c>
      <c r="E2368" s="14" t="str">
        <f t="shared" si="550"/>
        <v/>
      </c>
      <c r="F2368" s="14">
        <f t="shared" si="551"/>
        <v>4</v>
      </c>
      <c r="G2368" s="14">
        <f t="shared" si="547"/>
        <v>3</v>
      </c>
      <c r="H2368" s="14">
        <f t="shared" si="558"/>
        <v>3</v>
      </c>
      <c r="I2368" s="14">
        <f t="shared" si="558"/>
        <v>1</v>
      </c>
      <c r="J2368" s="14">
        <f t="shared" si="558"/>
        <v>2</v>
      </c>
      <c r="K2368" s="14">
        <f t="shared" si="558"/>
        <v>3</v>
      </c>
      <c r="L2368" s="14" t="str">
        <f t="shared" si="553"/>
        <v>3.3.1.2.3</v>
      </c>
      <c r="M2368" s="15" t="str">
        <f t="shared" si="554"/>
        <v>--</v>
      </c>
      <c r="N2368" s="14" t="str">
        <f t="shared" si="555"/>
        <v/>
      </c>
      <c r="O2368" s="15" t="str">
        <f t="shared" si="548"/>
        <v/>
      </c>
      <c r="P2368" s="15" t="str">
        <f>IF(N2368=1,FLOOR(MAX($P$4:P2367),1)+1,IF(AND(P2367&lt;&gt;"",O2367&lt;&gt;1),MAX($P$4:P2367)+0.1,""))</f>
        <v/>
      </c>
      <c r="Q2368" s="5">
        <f>ROW()</f>
        <v>2368</v>
      </c>
    </row>
    <row r="2369" spans="1:17" x14ac:dyDescent="0.3">
      <c r="A2369" s="1" t="s">
        <v>1204</v>
      </c>
      <c r="B2369" s="5"/>
      <c r="C2369" s="14">
        <f t="shared" si="549"/>
        <v>0</v>
      </c>
      <c r="D2369" s="14">
        <f t="shared" si="549"/>
        <v>0</v>
      </c>
      <c r="E2369" s="14" t="str">
        <f t="shared" si="550"/>
        <v/>
      </c>
      <c r="F2369" s="14">
        <f t="shared" si="551"/>
        <v>4</v>
      </c>
      <c r="G2369" s="14">
        <f t="shared" si="547"/>
        <v>3</v>
      </c>
      <c r="H2369" s="14">
        <f t="shared" si="558"/>
        <v>3</v>
      </c>
      <c r="I2369" s="14">
        <f t="shared" si="558"/>
        <v>1</v>
      </c>
      <c r="J2369" s="14">
        <f t="shared" si="558"/>
        <v>2</v>
      </c>
      <c r="K2369" s="14">
        <f t="shared" si="558"/>
        <v>3</v>
      </c>
      <c r="L2369" s="14" t="str">
        <f t="shared" si="553"/>
        <v>3.3.1.2.3</v>
      </c>
      <c r="M2369" s="15" t="str">
        <f t="shared" si="554"/>
        <v>--</v>
      </c>
      <c r="N2369" s="14" t="str">
        <f t="shared" si="555"/>
        <v/>
      </c>
      <c r="O2369" s="15" t="str">
        <f t="shared" si="548"/>
        <v/>
      </c>
      <c r="P2369" s="15" t="str">
        <f>IF(N2369=1,FLOOR(MAX($P$4:P2368),1)+1,IF(AND(P2368&lt;&gt;"",O2368&lt;&gt;1),MAX($P$4:P2368)+0.1,""))</f>
        <v/>
      </c>
      <c r="Q2369" s="5">
        <f>ROW()</f>
        <v>2369</v>
      </c>
    </row>
    <row r="2370" spans="1:17" x14ac:dyDescent="0.3">
      <c r="A2370" s="1" t="s">
        <v>43</v>
      </c>
      <c r="B2370" s="5"/>
      <c r="C2370" s="14">
        <f t="shared" si="549"/>
        <v>0</v>
      </c>
      <c r="D2370" s="14">
        <f t="shared" si="549"/>
        <v>0</v>
      </c>
      <c r="E2370" s="14" t="str">
        <f t="shared" si="550"/>
        <v/>
      </c>
      <c r="F2370" s="14">
        <f t="shared" si="551"/>
        <v>4</v>
      </c>
      <c r="G2370" s="14">
        <f t="shared" si="547"/>
        <v>3</v>
      </c>
      <c r="H2370" s="14">
        <f t="shared" si="558"/>
        <v>3</v>
      </c>
      <c r="I2370" s="14">
        <f t="shared" si="558"/>
        <v>1</v>
      </c>
      <c r="J2370" s="14">
        <f t="shared" si="558"/>
        <v>2</v>
      </c>
      <c r="K2370" s="14">
        <f t="shared" si="558"/>
        <v>3</v>
      </c>
      <c r="L2370" s="14" t="str">
        <f t="shared" si="553"/>
        <v>3.3.1.2.3</v>
      </c>
      <c r="M2370" s="15" t="str">
        <f t="shared" si="554"/>
        <v>--</v>
      </c>
      <c r="N2370" s="14" t="str">
        <f t="shared" si="555"/>
        <v/>
      </c>
      <c r="O2370" s="15" t="str">
        <f t="shared" si="548"/>
        <v/>
      </c>
      <c r="P2370" s="15" t="str">
        <f>IF(N2370=1,FLOOR(MAX($P$4:P2369),1)+1,IF(AND(P2369&lt;&gt;"",O2369&lt;&gt;1),MAX($P$4:P2369)+0.1,""))</f>
        <v/>
      </c>
      <c r="Q2370" s="5">
        <f>ROW()</f>
        <v>2370</v>
      </c>
    </row>
    <row r="2371" spans="1:17" x14ac:dyDescent="0.3">
      <c r="A2371" s="1" t="s">
        <v>1215</v>
      </c>
      <c r="B2371" s="5"/>
      <c r="C2371" s="14">
        <f t="shared" si="549"/>
        <v>0</v>
      </c>
      <c r="D2371" s="14">
        <f t="shared" si="549"/>
        <v>0</v>
      </c>
      <c r="E2371" s="14" t="str">
        <f t="shared" si="550"/>
        <v/>
      </c>
      <c r="F2371" s="14">
        <f t="shared" si="551"/>
        <v>4</v>
      </c>
      <c r="G2371" s="14">
        <f t="shared" si="547"/>
        <v>3</v>
      </c>
      <c r="H2371" s="14">
        <f t="shared" si="558"/>
        <v>3</v>
      </c>
      <c r="I2371" s="14">
        <f t="shared" si="558"/>
        <v>1</v>
      </c>
      <c r="J2371" s="14">
        <f t="shared" si="558"/>
        <v>2</v>
      </c>
      <c r="K2371" s="14">
        <f t="shared" si="558"/>
        <v>3</v>
      </c>
      <c r="L2371" s="14" t="str">
        <f t="shared" si="553"/>
        <v>3.3.1.2.3</v>
      </c>
      <c r="M2371" s="15" t="str">
        <f t="shared" si="554"/>
        <v>--</v>
      </c>
      <c r="N2371" s="14" t="str">
        <f t="shared" si="555"/>
        <v/>
      </c>
      <c r="O2371" s="15" t="str">
        <f t="shared" si="548"/>
        <v/>
      </c>
      <c r="P2371" s="15" t="str">
        <f>IF(N2371=1,FLOOR(MAX($P$4:P2370),1)+1,IF(AND(P2370&lt;&gt;"",O2370&lt;&gt;1),MAX($P$4:P2370)+0.1,""))</f>
        <v/>
      </c>
      <c r="Q2371" s="5">
        <f>ROW()</f>
        <v>2371</v>
      </c>
    </row>
    <row r="2372" spans="1:17" x14ac:dyDescent="0.3">
      <c r="A2372" s="1" t="s">
        <v>1205</v>
      </c>
      <c r="B2372" s="5"/>
      <c r="C2372" s="14">
        <f t="shared" si="549"/>
        <v>0</v>
      </c>
      <c r="D2372" s="14">
        <f t="shared" si="549"/>
        <v>0</v>
      </c>
      <c r="E2372" s="14" t="str">
        <f t="shared" si="550"/>
        <v/>
      </c>
      <c r="F2372" s="14">
        <f t="shared" si="551"/>
        <v>4</v>
      </c>
      <c r="G2372" s="14">
        <f t="shared" si="547"/>
        <v>3</v>
      </c>
      <c r="H2372" s="14">
        <f t="shared" si="558"/>
        <v>3</v>
      </c>
      <c r="I2372" s="14">
        <f t="shared" si="558"/>
        <v>1</v>
      </c>
      <c r="J2372" s="14">
        <f t="shared" si="558"/>
        <v>2</v>
      </c>
      <c r="K2372" s="14">
        <f t="shared" si="558"/>
        <v>3</v>
      </c>
      <c r="L2372" s="14" t="str">
        <f t="shared" si="553"/>
        <v>3.3.1.2.3</v>
      </c>
      <c r="M2372" s="15" t="str">
        <f t="shared" si="554"/>
        <v>--</v>
      </c>
      <c r="N2372" s="14" t="str">
        <f t="shared" si="555"/>
        <v/>
      </c>
      <c r="O2372" s="15" t="str">
        <f t="shared" si="548"/>
        <v/>
      </c>
      <c r="P2372" s="15" t="str">
        <f>IF(N2372=1,FLOOR(MAX($P$4:P2371),1)+1,IF(AND(P2371&lt;&gt;"",O2371&lt;&gt;1),MAX($P$4:P2371)+0.1,""))</f>
        <v/>
      </c>
      <c r="Q2372" s="5">
        <f>ROW()</f>
        <v>2372</v>
      </c>
    </row>
    <row r="2373" spans="1:17" x14ac:dyDescent="0.3">
      <c r="A2373" s="1" t="s">
        <v>43</v>
      </c>
      <c r="B2373" s="5"/>
      <c r="C2373" s="14">
        <f t="shared" si="549"/>
        <v>0</v>
      </c>
      <c r="D2373" s="14">
        <f t="shared" si="549"/>
        <v>0</v>
      </c>
      <c r="E2373" s="14" t="str">
        <f t="shared" si="550"/>
        <v/>
      </c>
      <c r="F2373" s="14">
        <f t="shared" si="551"/>
        <v>4</v>
      </c>
      <c r="G2373" s="14">
        <f t="shared" ref="G2373:G2436" si="559">G2372+IF(NOT(ISERROR(FIND("&lt;PRT&gt;",A2373))),1,0)</f>
        <v>3</v>
      </c>
      <c r="H2373" s="14">
        <f t="shared" si="558"/>
        <v>3</v>
      </c>
      <c r="I2373" s="14">
        <f t="shared" si="558"/>
        <v>1</v>
      </c>
      <c r="J2373" s="14">
        <f t="shared" si="558"/>
        <v>2</v>
      </c>
      <c r="K2373" s="14">
        <f t="shared" si="558"/>
        <v>3</v>
      </c>
      <c r="L2373" s="14" t="str">
        <f t="shared" si="553"/>
        <v>3.3.1.2.3</v>
      </c>
      <c r="M2373" s="15" t="str">
        <f t="shared" si="554"/>
        <v>--</v>
      </c>
      <c r="N2373" s="14" t="str">
        <f t="shared" si="555"/>
        <v/>
      </c>
      <c r="O2373" s="15" t="str">
        <f t="shared" ref="O2373:O2436" si="560">IF(ISERROR(FIND(O$4,$A2373)),"",1)</f>
        <v/>
      </c>
      <c r="P2373" s="15" t="str">
        <f>IF(N2373=1,FLOOR(MAX($P$4:P2372),1)+1,IF(AND(P2372&lt;&gt;"",O2372&lt;&gt;1),MAX($P$4:P2372)+0.1,""))</f>
        <v/>
      </c>
      <c r="Q2373" s="5">
        <f>ROW()</f>
        <v>2373</v>
      </c>
    </row>
    <row r="2374" spans="1:17" x14ac:dyDescent="0.3">
      <c r="A2374" s="1" t="s">
        <v>45</v>
      </c>
      <c r="B2374" s="5"/>
      <c r="C2374" s="14">
        <f t="shared" ref="C2374:D2437" si="561">(LEN($A2374)-LEN(SUBSTITUTE($A2374,C$3,"")))/LEN(C$3)</f>
        <v>0</v>
      </c>
      <c r="D2374" s="14">
        <f t="shared" si="561"/>
        <v>0</v>
      </c>
      <c r="E2374" s="14" t="str">
        <f t="shared" ref="E2374:E2437" si="562">IF(AND(C2374&gt;0,D2374&gt;0),IF(FIND(D$3,A2374)&gt;FIND(C$3,A2374),"WARNING","OK"),"")</f>
        <v/>
      </c>
      <c r="F2374" s="14">
        <f t="shared" ref="F2374:F2437" si="563">F2373+C2374-D2374</f>
        <v>4</v>
      </c>
      <c r="G2374" s="14">
        <f t="shared" si="559"/>
        <v>3</v>
      </c>
      <c r="H2374" s="14">
        <f t="shared" ref="H2374:K2389" si="564">IF(G2374&lt;&gt;G2373,0,IF(AND(($F2373-$D2374)=(H$3-1),$F2374=H$3),H2373+1,H2373))</f>
        <v>3</v>
      </c>
      <c r="I2374" s="14">
        <f t="shared" si="564"/>
        <v>1</v>
      </c>
      <c r="J2374" s="14">
        <f t="shared" si="564"/>
        <v>2</v>
      </c>
      <c r="K2374" s="14">
        <f t="shared" si="564"/>
        <v>3</v>
      </c>
      <c r="L2374" s="14" t="str">
        <f t="shared" ref="L2374:L2437" si="565">SUBSTITUTE(G2374&amp;"."&amp;H2374&amp;"."&amp;I2374&amp;"."&amp;J2374&amp;"."&amp;K2374,".0","")</f>
        <v>3.3.1.2.3</v>
      </c>
      <c r="M2374" s="15" t="str">
        <f t="shared" ref="M2374:M2437" si="566">IF(ISERROR(FIND("&lt;SPT&gt;&lt;TTL&gt;",A2374)),"--",SUBSTITUTE(SUBSTITUTE(MID(A2374&amp;A2375,FIND("&lt;SPT&gt;&lt;TTL&gt;",A2374&amp;A2375)+10,FIND("&lt;/TTL&gt;",A2374&amp;A2375)-FIND("&lt;SPT&gt;&lt;TTL&gt;",A2374&amp;A2375)-10),"&lt;SUB&gt;",""),"&lt;/SUB&gt;",""))</f>
        <v>--</v>
      </c>
      <c r="N2374" s="14" t="str">
        <f t="shared" ref="N2374:N2437" si="567">IF(ISERROR(FIND(N$4,UPPER($A2374))),"",1)</f>
        <v/>
      </c>
      <c r="O2374" s="15" t="str">
        <f t="shared" si="560"/>
        <v/>
      </c>
      <c r="P2374" s="15" t="str">
        <f>IF(N2374=1,FLOOR(MAX($P$4:P2373),1)+1,IF(AND(P2373&lt;&gt;"",O2373&lt;&gt;1),MAX($P$4:P2373)+0.1,""))</f>
        <v/>
      </c>
      <c r="Q2374" s="5">
        <f>ROW()</f>
        <v>2374</v>
      </c>
    </row>
    <row r="2375" spans="1:17" x14ac:dyDescent="0.3">
      <c r="A2375" s="1" t="s">
        <v>1228</v>
      </c>
      <c r="B2375" s="5"/>
      <c r="C2375" s="14">
        <f t="shared" si="561"/>
        <v>0</v>
      </c>
      <c r="D2375" s="14">
        <f t="shared" si="561"/>
        <v>0</v>
      </c>
      <c r="E2375" s="14" t="str">
        <f t="shared" si="562"/>
        <v/>
      </c>
      <c r="F2375" s="14">
        <f t="shared" si="563"/>
        <v>4</v>
      </c>
      <c r="G2375" s="14">
        <f t="shared" si="559"/>
        <v>3</v>
      </c>
      <c r="H2375" s="14">
        <f t="shared" si="564"/>
        <v>3</v>
      </c>
      <c r="I2375" s="14">
        <f t="shared" si="564"/>
        <v>1</v>
      </c>
      <c r="J2375" s="14">
        <f t="shared" si="564"/>
        <v>2</v>
      </c>
      <c r="K2375" s="14">
        <f t="shared" si="564"/>
        <v>3</v>
      </c>
      <c r="L2375" s="14" t="str">
        <f t="shared" si="565"/>
        <v>3.3.1.2.3</v>
      </c>
      <c r="M2375" s="15" t="str">
        <f t="shared" si="566"/>
        <v>--</v>
      </c>
      <c r="N2375" s="14" t="str">
        <f t="shared" si="567"/>
        <v/>
      </c>
      <c r="O2375" s="15" t="str">
        <f t="shared" si="560"/>
        <v/>
      </c>
      <c r="P2375" s="15" t="str">
        <f>IF(N2375=1,FLOOR(MAX($P$4:P2374),1)+1,IF(AND(P2374&lt;&gt;"",O2374&lt;&gt;1),MAX($P$4:P2374)+0.1,""))</f>
        <v/>
      </c>
      <c r="Q2375" s="5">
        <f>ROW()</f>
        <v>2375</v>
      </c>
    </row>
    <row r="2376" spans="1:17" x14ac:dyDescent="0.3">
      <c r="A2376" s="1" t="s">
        <v>1212</v>
      </c>
      <c r="B2376" s="5"/>
      <c r="C2376" s="14">
        <f t="shared" si="561"/>
        <v>0</v>
      </c>
      <c r="D2376" s="14">
        <f t="shared" si="561"/>
        <v>0</v>
      </c>
      <c r="E2376" s="14" t="str">
        <f t="shared" si="562"/>
        <v/>
      </c>
      <c r="F2376" s="14">
        <f t="shared" si="563"/>
        <v>4</v>
      </c>
      <c r="G2376" s="14">
        <f t="shared" si="559"/>
        <v>3</v>
      </c>
      <c r="H2376" s="14">
        <f t="shared" si="564"/>
        <v>3</v>
      </c>
      <c r="I2376" s="14">
        <f t="shared" si="564"/>
        <v>1</v>
      </c>
      <c r="J2376" s="14">
        <f t="shared" si="564"/>
        <v>2</v>
      </c>
      <c r="K2376" s="14">
        <f t="shared" si="564"/>
        <v>3</v>
      </c>
      <c r="L2376" s="14" t="str">
        <f t="shared" si="565"/>
        <v>3.3.1.2.3</v>
      </c>
      <c r="M2376" s="15" t="str">
        <f t="shared" si="566"/>
        <v>--</v>
      </c>
      <c r="N2376" s="14" t="str">
        <f t="shared" si="567"/>
        <v/>
      </c>
      <c r="O2376" s="15" t="str">
        <f t="shared" si="560"/>
        <v/>
      </c>
      <c r="P2376" s="15" t="str">
        <f>IF(N2376=1,FLOOR(MAX($P$4:P2375),1)+1,IF(AND(P2375&lt;&gt;"",O2375&lt;&gt;1),MAX($P$4:P2375)+0.1,""))</f>
        <v/>
      </c>
      <c r="Q2376" s="5">
        <f>ROW()</f>
        <v>2376</v>
      </c>
    </row>
    <row r="2377" spans="1:17" x14ac:dyDescent="0.3">
      <c r="A2377" s="1" t="s">
        <v>1229</v>
      </c>
      <c r="B2377" s="5"/>
      <c r="C2377" s="14">
        <f t="shared" si="561"/>
        <v>0</v>
      </c>
      <c r="D2377" s="14">
        <f t="shared" si="561"/>
        <v>0</v>
      </c>
      <c r="E2377" s="14" t="str">
        <f t="shared" si="562"/>
        <v/>
      </c>
      <c r="F2377" s="14">
        <f t="shared" si="563"/>
        <v>4</v>
      </c>
      <c r="G2377" s="14">
        <f t="shared" si="559"/>
        <v>3</v>
      </c>
      <c r="H2377" s="14">
        <f t="shared" si="564"/>
        <v>3</v>
      </c>
      <c r="I2377" s="14">
        <f t="shared" si="564"/>
        <v>1</v>
      </c>
      <c r="J2377" s="14">
        <f t="shared" si="564"/>
        <v>2</v>
      </c>
      <c r="K2377" s="14">
        <f t="shared" si="564"/>
        <v>3</v>
      </c>
      <c r="L2377" s="14" t="str">
        <f t="shared" si="565"/>
        <v>3.3.1.2.3</v>
      </c>
      <c r="M2377" s="15" t="str">
        <f t="shared" si="566"/>
        <v>--</v>
      </c>
      <c r="N2377" s="14" t="str">
        <f t="shared" si="567"/>
        <v/>
      </c>
      <c r="O2377" s="15" t="str">
        <f t="shared" si="560"/>
        <v/>
      </c>
      <c r="P2377" s="15" t="str">
        <f>IF(N2377=1,FLOOR(MAX($P$4:P2376),1)+1,IF(AND(P2376&lt;&gt;"",O2376&lt;&gt;1),MAX($P$4:P2376)+0.1,""))</f>
        <v/>
      </c>
      <c r="Q2377" s="5">
        <f>ROW()</f>
        <v>2377</v>
      </c>
    </row>
    <row r="2378" spans="1:17" x14ac:dyDescent="0.3">
      <c r="A2378" s="1" t="s">
        <v>43</v>
      </c>
      <c r="B2378" s="5"/>
      <c r="C2378" s="14">
        <f t="shared" si="561"/>
        <v>0</v>
      </c>
      <c r="D2378" s="14">
        <f t="shared" si="561"/>
        <v>0</v>
      </c>
      <c r="E2378" s="14" t="str">
        <f t="shared" si="562"/>
        <v/>
      </c>
      <c r="F2378" s="14">
        <f t="shared" si="563"/>
        <v>4</v>
      </c>
      <c r="G2378" s="14">
        <f t="shared" si="559"/>
        <v>3</v>
      </c>
      <c r="H2378" s="14">
        <f t="shared" si="564"/>
        <v>3</v>
      </c>
      <c r="I2378" s="14">
        <f t="shared" si="564"/>
        <v>1</v>
      </c>
      <c r="J2378" s="14">
        <f t="shared" si="564"/>
        <v>2</v>
      </c>
      <c r="K2378" s="14">
        <f t="shared" si="564"/>
        <v>3</v>
      </c>
      <c r="L2378" s="14" t="str">
        <f t="shared" si="565"/>
        <v>3.3.1.2.3</v>
      </c>
      <c r="M2378" s="15" t="str">
        <f t="shared" si="566"/>
        <v>--</v>
      </c>
      <c r="N2378" s="14" t="str">
        <f t="shared" si="567"/>
        <v/>
      </c>
      <c r="O2378" s="15" t="str">
        <f t="shared" si="560"/>
        <v/>
      </c>
      <c r="P2378" s="15" t="str">
        <f>IF(N2378=1,FLOOR(MAX($P$4:P2377),1)+1,IF(AND(P2377&lt;&gt;"",O2377&lt;&gt;1),MAX($P$4:P2377)+0.1,""))</f>
        <v/>
      </c>
      <c r="Q2378" s="5">
        <f>ROW()</f>
        <v>2378</v>
      </c>
    </row>
    <row r="2379" spans="1:17" x14ac:dyDescent="0.3">
      <c r="A2379" s="1" t="s">
        <v>45</v>
      </c>
      <c r="B2379" s="5"/>
      <c r="C2379" s="14">
        <f t="shared" si="561"/>
        <v>0</v>
      </c>
      <c r="D2379" s="14">
        <f t="shared" si="561"/>
        <v>0</v>
      </c>
      <c r="E2379" s="14" t="str">
        <f t="shared" si="562"/>
        <v/>
      </c>
      <c r="F2379" s="14">
        <f t="shared" si="563"/>
        <v>4</v>
      </c>
      <c r="G2379" s="14">
        <f t="shared" si="559"/>
        <v>3</v>
      </c>
      <c r="H2379" s="14">
        <f t="shared" si="564"/>
        <v>3</v>
      </c>
      <c r="I2379" s="14">
        <f t="shared" si="564"/>
        <v>1</v>
      </c>
      <c r="J2379" s="14">
        <f t="shared" si="564"/>
        <v>2</v>
      </c>
      <c r="K2379" s="14">
        <f t="shared" si="564"/>
        <v>3</v>
      </c>
      <c r="L2379" s="14" t="str">
        <f t="shared" si="565"/>
        <v>3.3.1.2.3</v>
      </c>
      <c r="M2379" s="15" t="str">
        <f t="shared" si="566"/>
        <v>--</v>
      </c>
      <c r="N2379" s="14" t="str">
        <f t="shared" si="567"/>
        <v/>
      </c>
      <c r="O2379" s="15" t="str">
        <f t="shared" si="560"/>
        <v/>
      </c>
      <c r="P2379" s="15" t="str">
        <f>IF(N2379=1,FLOOR(MAX($P$4:P2378),1)+1,IF(AND(P2378&lt;&gt;"",O2378&lt;&gt;1),MAX($P$4:P2378)+0.1,""))</f>
        <v/>
      </c>
      <c r="Q2379" s="5">
        <f>ROW()</f>
        <v>2379</v>
      </c>
    </row>
    <row r="2380" spans="1:17" x14ac:dyDescent="0.3">
      <c r="A2380" s="1" t="s">
        <v>51</v>
      </c>
      <c r="B2380" s="5"/>
      <c r="C2380" s="14">
        <f t="shared" si="561"/>
        <v>0</v>
      </c>
      <c r="D2380" s="14">
        <f t="shared" si="561"/>
        <v>0</v>
      </c>
      <c r="E2380" s="14" t="str">
        <f t="shared" si="562"/>
        <v/>
      </c>
      <c r="F2380" s="14">
        <f t="shared" si="563"/>
        <v>4</v>
      </c>
      <c r="G2380" s="14">
        <f t="shared" si="559"/>
        <v>3</v>
      </c>
      <c r="H2380" s="14">
        <f t="shared" si="564"/>
        <v>3</v>
      </c>
      <c r="I2380" s="14">
        <f t="shared" si="564"/>
        <v>1</v>
      </c>
      <c r="J2380" s="14">
        <f t="shared" si="564"/>
        <v>2</v>
      </c>
      <c r="K2380" s="14">
        <f t="shared" si="564"/>
        <v>3</v>
      </c>
      <c r="L2380" s="14" t="str">
        <f t="shared" si="565"/>
        <v>3.3.1.2.3</v>
      </c>
      <c r="M2380" s="15" t="str">
        <f t="shared" si="566"/>
        <v>--</v>
      </c>
      <c r="N2380" s="14" t="str">
        <f t="shared" si="567"/>
        <v/>
      </c>
      <c r="O2380" s="15" t="str">
        <f t="shared" si="560"/>
        <v/>
      </c>
      <c r="P2380" s="15" t="str">
        <f>IF(N2380=1,FLOOR(MAX($P$4:P2379),1)+1,IF(AND(P2379&lt;&gt;"",O2379&lt;&gt;1),MAX($P$4:P2379)+0.1,""))</f>
        <v/>
      </c>
      <c r="Q2380" s="5">
        <f>ROW()</f>
        <v>2380</v>
      </c>
    </row>
    <row r="2381" spans="1:17" x14ac:dyDescent="0.3">
      <c r="A2381" s="1" t="s">
        <v>52</v>
      </c>
      <c r="B2381" s="5"/>
      <c r="C2381" s="14">
        <f t="shared" si="561"/>
        <v>0</v>
      </c>
      <c r="D2381" s="14">
        <f t="shared" si="561"/>
        <v>0</v>
      </c>
      <c r="E2381" s="14" t="str">
        <f t="shared" si="562"/>
        <v/>
      </c>
      <c r="F2381" s="14">
        <f t="shared" si="563"/>
        <v>4</v>
      </c>
      <c r="G2381" s="14">
        <f t="shared" si="559"/>
        <v>3</v>
      </c>
      <c r="H2381" s="14">
        <f t="shared" si="564"/>
        <v>3</v>
      </c>
      <c r="I2381" s="14">
        <f t="shared" si="564"/>
        <v>1</v>
      </c>
      <c r="J2381" s="14">
        <f t="shared" si="564"/>
        <v>2</v>
      </c>
      <c r="K2381" s="14">
        <f t="shared" si="564"/>
        <v>3</v>
      </c>
      <c r="L2381" s="14" t="str">
        <f t="shared" si="565"/>
        <v>3.3.1.2.3</v>
      </c>
      <c r="M2381" s="15" t="str">
        <f t="shared" si="566"/>
        <v>--</v>
      </c>
      <c r="N2381" s="14" t="str">
        <f t="shared" si="567"/>
        <v/>
      </c>
      <c r="O2381" s="15" t="str">
        <f t="shared" si="560"/>
        <v/>
      </c>
      <c r="P2381" s="15" t="str">
        <f>IF(N2381=1,FLOOR(MAX($P$4:P2380),1)+1,IF(AND(P2380&lt;&gt;"",O2380&lt;&gt;1),MAX($P$4:P2380)+0.1,""))</f>
        <v/>
      </c>
      <c r="Q2381" s="5">
        <f>ROW()</f>
        <v>2381</v>
      </c>
    </row>
    <row r="2382" spans="1:17" x14ac:dyDescent="0.3">
      <c r="A2382" s="1" t="s">
        <v>1208</v>
      </c>
      <c r="B2382" s="5"/>
      <c r="C2382" s="14">
        <f t="shared" si="561"/>
        <v>0</v>
      </c>
      <c r="D2382" s="14">
        <f t="shared" si="561"/>
        <v>0</v>
      </c>
      <c r="E2382" s="14" t="str">
        <f t="shared" si="562"/>
        <v/>
      </c>
      <c r="F2382" s="14">
        <f t="shared" si="563"/>
        <v>4</v>
      </c>
      <c r="G2382" s="14">
        <f t="shared" si="559"/>
        <v>3</v>
      </c>
      <c r="H2382" s="14">
        <f t="shared" si="564"/>
        <v>3</v>
      </c>
      <c r="I2382" s="14">
        <f t="shared" si="564"/>
        <v>1</v>
      </c>
      <c r="J2382" s="14">
        <f t="shared" si="564"/>
        <v>2</v>
      </c>
      <c r="K2382" s="14">
        <f t="shared" si="564"/>
        <v>3</v>
      </c>
      <c r="L2382" s="14" t="str">
        <f t="shared" si="565"/>
        <v>3.3.1.2.3</v>
      </c>
      <c r="M2382" s="15" t="str">
        <f t="shared" si="566"/>
        <v>--</v>
      </c>
      <c r="N2382" s="14" t="str">
        <f t="shared" si="567"/>
        <v/>
      </c>
      <c r="O2382" s="15" t="str">
        <f t="shared" si="560"/>
        <v/>
      </c>
      <c r="P2382" s="15" t="str">
        <f>IF(N2382=1,FLOOR(MAX($P$4:P2381),1)+1,IF(AND(P2381&lt;&gt;"",O2381&lt;&gt;1),MAX($P$4:P2381)+0.1,""))</f>
        <v/>
      </c>
      <c r="Q2382" s="5">
        <f>ROW()</f>
        <v>2382</v>
      </c>
    </row>
    <row r="2383" spans="1:17" x14ac:dyDescent="0.3">
      <c r="A2383" s="1" t="s">
        <v>1230</v>
      </c>
      <c r="B2383" s="5"/>
      <c r="C2383" s="14">
        <f t="shared" si="561"/>
        <v>0</v>
      </c>
      <c r="D2383" s="14">
        <f t="shared" si="561"/>
        <v>0</v>
      </c>
      <c r="E2383" s="14" t="str">
        <f t="shared" si="562"/>
        <v/>
      </c>
      <c r="F2383" s="14">
        <f t="shared" si="563"/>
        <v>4</v>
      </c>
      <c r="G2383" s="14">
        <f t="shared" si="559"/>
        <v>3</v>
      </c>
      <c r="H2383" s="14">
        <f t="shared" si="564"/>
        <v>3</v>
      </c>
      <c r="I2383" s="14">
        <f t="shared" si="564"/>
        <v>1</v>
      </c>
      <c r="J2383" s="14">
        <f t="shared" si="564"/>
        <v>2</v>
      </c>
      <c r="K2383" s="14">
        <f t="shared" si="564"/>
        <v>3</v>
      </c>
      <c r="L2383" s="14" t="str">
        <f t="shared" si="565"/>
        <v>3.3.1.2.3</v>
      </c>
      <c r="M2383" s="15" t="str">
        <f t="shared" si="566"/>
        <v>--</v>
      </c>
      <c r="N2383" s="14" t="str">
        <f t="shared" si="567"/>
        <v/>
      </c>
      <c r="O2383" s="15" t="str">
        <f t="shared" si="560"/>
        <v/>
      </c>
      <c r="P2383" s="15" t="str">
        <f>IF(N2383=1,FLOOR(MAX($P$4:P2382),1)+1,IF(AND(P2382&lt;&gt;"",O2382&lt;&gt;1),MAX($P$4:P2382)+0.1,""))</f>
        <v/>
      </c>
      <c r="Q2383" s="5">
        <f>ROW()</f>
        <v>2383</v>
      </c>
    </row>
    <row r="2384" spans="1:17" x14ac:dyDescent="0.3">
      <c r="A2384" s="1" t="s">
        <v>16</v>
      </c>
      <c r="B2384" s="5"/>
      <c r="C2384" s="14">
        <f t="shared" si="561"/>
        <v>0</v>
      </c>
      <c r="D2384" s="14">
        <f t="shared" si="561"/>
        <v>0</v>
      </c>
      <c r="E2384" s="14" t="str">
        <f t="shared" si="562"/>
        <v/>
      </c>
      <c r="F2384" s="14">
        <f t="shared" si="563"/>
        <v>4</v>
      </c>
      <c r="G2384" s="14">
        <f t="shared" si="559"/>
        <v>3</v>
      </c>
      <c r="H2384" s="14">
        <f t="shared" si="564"/>
        <v>3</v>
      </c>
      <c r="I2384" s="14">
        <f t="shared" si="564"/>
        <v>1</v>
      </c>
      <c r="J2384" s="14">
        <f t="shared" si="564"/>
        <v>2</v>
      </c>
      <c r="K2384" s="14">
        <f t="shared" si="564"/>
        <v>3</v>
      </c>
      <c r="L2384" s="14" t="str">
        <f t="shared" si="565"/>
        <v>3.3.1.2.3</v>
      </c>
      <c r="M2384" s="15" t="str">
        <f t="shared" si="566"/>
        <v>--</v>
      </c>
      <c r="N2384" s="14" t="str">
        <f t="shared" si="567"/>
        <v/>
      </c>
      <c r="O2384" s="15" t="str">
        <f t="shared" si="560"/>
        <v/>
      </c>
      <c r="P2384" s="15" t="str">
        <f>IF(N2384=1,FLOOR(MAX($P$4:P2383),1)+1,IF(AND(P2383&lt;&gt;"",O2383&lt;&gt;1),MAX($P$4:P2383)+0.1,""))</f>
        <v/>
      </c>
      <c r="Q2384" s="5">
        <f>ROW()</f>
        <v>2384</v>
      </c>
    </row>
    <row r="2385" spans="1:17" x14ac:dyDescent="0.3">
      <c r="A2385" s="1" t="s">
        <v>1178</v>
      </c>
      <c r="B2385" s="5"/>
      <c r="C2385" s="14">
        <f t="shared" si="561"/>
        <v>0</v>
      </c>
      <c r="D2385" s="14">
        <f t="shared" si="561"/>
        <v>0</v>
      </c>
      <c r="E2385" s="14" t="str">
        <f t="shared" si="562"/>
        <v/>
      </c>
      <c r="F2385" s="14">
        <f t="shared" si="563"/>
        <v>4</v>
      </c>
      <c r="G2385" s="14">
        <f t="shared" si="559"/>
        <v>3</v>
      </c>
      <c r="H2385" s="14">
        <f t="shared" si="564"/>
        <v>3</v>
      </c>
      <c r="I2385" s="14">
        <f t="shared" si="564"/>
        <v>1</v>
      </c>
      <c r="J2385" s="14">
        <f t="shared" si="564"/>
        <v>2</v>
      </c>
      <c r="K2385" s="14">
        <f t="shared" si="564"/>
        <v>3</v>
      </c>
      <c r="L2385" s="14" t="str">
        <f t="shared" si="565"/>
        <v>3.3.1.2.3</v>
      </c>
      <c r="M2385" s="15" t="str">
        <f t="shared" si="566"/>
        <v>--</v>
      </c>
      <c r="N2385" s="14" t="str">
        <f t="shared" si="567"/>
        <v/>
      </c>
      <c r="O2385" s="15" t="str">
        <f t="shared" si="560"/>
        <v/>
      </c>
      <c r="P2385" s="15" t="str">
        <f>IF(N2385=1,FLOOR(MAX($P$4:P2384),1)+1,IF(AND(P2384&lt;&gt;"",O2384&lt;&gt;1),MAX($P$4:P2384)+0.1,""))</f>
        <v/>
      </c>
      <c r="Q2385" s="5">
        <f>ROW()</f>
        <v>2385</v>
      </c>
    </row>
    <row r="2386" spans="1:17" x14ac:dyDescent="0.3">
      <c r="A2386" s="1" t="s">
        <v>1179</v>
      </c>
      <c r="B2386" s="5"/>
      <c r="C2386" s="14">
        <f t="shared" si="561"/>
        <v>0</v>
      </c>
      <c r="D2386" s="14">
        <f t="shared" si="561"/>
        <v>0</v>
      </c>
      <c r="E2386" s="14" t="str">
        <f t="shared" si="562"/>
        <v/>
      </c>
      <c r="F2386" s="14">
        <f t="shared" si="563"/>
        <v>4</v>
      </c>
      <c r="G2386" s="14">
        <f t="shared" si="559"/>
        <v>3</v>
      </c>
      <c r="H2386" s="14">
        <f t="shared" si="564"/>
        <v>3</v>
      </c>
      <c r="I2386" s="14">
        <f t="shared" si="564"/>
        <v>1</v>
      </c>
      <c r="J2386" s="14">
        <f t="shared" si="564"/>
        <v>2</v>
      </c>
      <c r="K2386" s="14">
        <f t="shared" si="564"/>
        <v>3</v>
      </c>
      <c r="L2386" s="14" t="str">
        <f t="shared" si="565"/>
        <v>3.3.1.2.3</v>
      </c>
      <c r="M2386" s="15" t="str">
        <f t="shared" si="566"/>
        <v>--</v>
      </c>
      <c r="N2386" s="14" t="str">
        <f t="shared" si="567"/>
        <v/>
      </c>
      <c r="O2386" s="15" t="str">
        <f t="shared" si="560"/>
        <v/>
      </c>
      <c r="P2386" s="15" t="str">
        <f>IF(N2386=1,FLOOR(MAX($P$4:P2385),1)+1,IF(AND(P2385&lt;&gt;"",O2385&lt;&gt;1),MAX($P$4:P2385)+0.1,""))</f>
        <v/>
      </c>
      <c r="Q2386" s="5">
        <f>ROW()</f>
        <v>2386</v>
      </c>
    </row>
    <row r="2387" spans="1:17" x14ac:dyDescent="0.3">
      <c r="A2387" s="1" t="s">
        <v>1180</v>
      </c>
      <c r="B2387" s="5"/>
      <c r="C2387" s="14">
        <f t="shared" si="561"/>
        <v>0</v>
      </c>
      <c r="D2387" s="14">
        <f t="shared" si="561"/>
        <v>0</v>
      </c>
      <c r="E2387" s="14" t="str">
        <f t="shared" si="562"/>
        <v/>
      </c>
      <c r="F2387" s="14">
        <f t="shared" si="563"/>
        <v>4</v>
      </c>
      <c r="G2387" s="14">
        <f t="shared" si="559"/>
        <v>3</v>
      </c>
      <c r="H2387" s="14">
        <f t="shared" si="564"/>
        <v>3</v>
      </c>
      <c r="I2387" s="14">
        <f t="shared" si="564"/>
        <v>1</v>
      </c>
      <c r="J2387" s="14">
        <f t="shared" si="564"/>
        <v>2</v>
      </c>
      <c r="K2387" s="14">
        <f t="shared" si="564"/>
        <v>3</v>
      </c>
      <c r="L2387" s="14" t="str">
        <f t="shared" si="565"/>
        <v>3.3.1.2.3</v>
      </c>
      <c r="M2387" s="15" t="str">
        <f t="shared" si="566"/>
        <v>--</v>
      </c>
      <c r="N2387" s="14" t="str">
        <f t="shared" si="567"/>
        <v/>
      </c>
      <c r="O2387" s="15" t="str">
        <f t="shared" si="560"/>
        <v/>
      </c>
      <c r="P2387" s="15" t="str">
        <f>IF(N2387=1,FLOOR(MAX($P$4:P2386),1)+1,IF(AND(P2386&lt;&gt;"",O2386&lt;&gt;1),MAX($P$4:P2386)+0.1,""))</f>
        <v/>
      </c>
      <c r="Q2387" s="5">
        <f>ROW()</f>
        <v>2387</v>
      </c>
    </row>
    <row r="2388" spans="1:17" x14ac:dyDescent="0.3">
      <c r="A2388" s="1" t="s">
        <v>1181</v>
      </c>
      <c r="B2388" s="5"/>
      <c r="C2388" s="14">
        <f t="shared" si="561"/>
        <v>0</v>
      </c>
      <c r="D2388" s="14">
        <f t="shared" si="561"/>
        <v>0</v>
      </c>
      <c r="E2388" s="14" t="str">
        <f t="shared" si="562"/>
        <v/>
      </c>
      <c r="F2388" s="14">
        <f t="shared" si="563"/>
        <v>4</v>
      </c>
      <c r="G2388" s="14">
        <f t="shared" si="559"/>
        <v>3</v>
      </c>
      <c r="H2388" s="14">
        <f t="shared" si="564"/>
        <v>3</v>
      </c>
      <c r="I2388" s="14">
        <f t="shared" si="564"/>
        <v>1</v>
      </c>
      <c r="J2388" s="14">
        <f t="shared" si="564"/>
        <v>2</v>
      </c>
      <c r="K2388" s="14">
        <f t="shared" si="564"/>
        <v>3</v>
      </c>
      <c r="L2388" s="14" t="str">
        <f t="shared" si="565"/>
        <v>3.3.1.2.3</v>
      </c>
      <c r="M2388" s="15" t="str">
        <f t="shared" si="566"/>
        <v>--</v>
      </c>
      <c r="N2388" s="14" t="str">
        <f t="shared" si="567"/>
        <v/>
      </c>
      <c r="O2388" s="15" t="str">
        <f t="shared" si="560"/>
        <v/>
      </c>
      <c r="P2388" s="15" t="str">
        <f>IF(N2388=1,FLOOR(MAX($P$4:P2387),1)+1,IF(AND(P2387&lt;&gt;"",O2387&lt;&gt;1),MAX($P$4:P2387)+0.1,""))</f>
        <v/>
      </c>
      <c r="Q2388" s="5">
        <f>ROW()</f>
        <v>2388</v>
      </c>
    </row>
    <row r="2389" spans="1:17" x14ac:dyDescent="0.3">
      <c r="A2389" s="1" t="s">
        <v>1182</v>
      </c>
      <c r="B2389" s="5"/>
      <c r="C2389" s="14">
        <f t="shared" si="561"/>
        <v>0</v>
      </c>
      <c r="D2389" s="14">
        <f t="shared" si="561"/>
        <v>0</v>
      </c>
      <c r="E2389" s="14" t="str">
        <f t="shared" si="562"/>
        <v/>
      </c>
      <c r="F2389" s="14">
        <f t="shared" si="563"/>
        <v>4</v>
      </c>
      <c r="G2389" s="14">
        <f t="shared" si="559"/>
        <v>3</v>
      </c>
      <c r="H2389" s="14">
        <f t="shared" si="564"/>
        <v>3</v>
      </c>
      <c r="I2389" s="14">
        <f t="shared" si="564"/>
        <v>1</v>
      </c>
      <c r="J2389" s="14">
        <f t="shared" si="564"/>
        <v>2</v>
      </c>
      <c r="K2389" s="14">
        <f t="shared" si="564"/>
        <v>3</v>
      </c>
      <c r="L2389" s="14" t="str">
        <f t="shared" si="565"/>
        <v>3.3.1.2.3</v>
      </c>
      <c r="M2389" s="15" t="str">
        <f t="shared" si="566"/>
        <v>--</v>
      </c>
      <c r="N2389" s="14" t="str">
        <f t="shared" si="567"/>
        <v/>
      </c>
      <c r="O2389" s="15" t="str">
        <f t="shared" si="560"/>
        <v/>
      </c>
      <c r="P2389" s="15" t="str">
        <f>IF(N2389=1,FLOOR(MAX($P$4:P2388),1)+1,IF(AND(P2388&lt;&gt;"",O2388&lt;&gt;1),MAX($P$4:P2388)+0.1,""))</f>
        <v/>
      </c>
      <c r="Q2389" s="5">
        <f>ROW()</f>
        <v>2389</v>
      </c>
    </row>
    <row r="2390" spans="1:17" x14ac:dyDescent="0.3">
      <c r="A2390" s="1" t="s">
        <v>1183</v>
      </c>
      <c r="B2390" s="5"/>
      <c r="C2390" s="14">
        <f t="shared" si="561"/>
        <v>0</v>
      </c>
      <c r="D2390" s="14">
        <f t="shared" si="561"/>
        <v>0</v>
      </c>
      <c r="E2390" s="14" t="str">
        <f t="shared" si="562"/>
        <v/>
      </c>
      <c r="F2390" s="14">
        <f t="shared" si="563"/>
        <v>4</v>
      </c>
      <c r="G2390" s="14">
        <f t="shared" si="559"/>
        <v>3</v>
      </c>
      <c r="H2390" s="14">
        <f t="shared" ref="H2390:K2405" si="568">IF(G2390&lt;&gt;G2389,0,IF(AND(($F2389-$D2390)=(H$3-1),$F2390=H$3),H2389+1,H2389))</f>
        <v>3</v>
      </c>
      <c r="I2390" s="14">
        <f t="shared" si="568"/>
        <v>1</v>
      </c>
      <c r="J2390" s="14">
        <f t="shared" si="568"/>
        <v>2</v>
      </c>
      <c r="K2390" s="14">
        <f t="shared" si="568"/>
        <v>3</v>
      </c>
      <c r="L2390" s="14" t="str">
        <f t="shared" si="565"/>
        <v>3.3.1.2.3</v>
      </c>
      <c r="M2390" s="15" t="str">
        <f t="shared" si="566"/>
        <v>--</v>
      </c>
      <c r="N2390" s="14" t="str">
        <f t="shared" si="567"/>
        <v/>
      </c>
      <c r="O2390" s="15" t="str">
        <f t="shared" si="560"/>
        <v/>
      </c>
      <c r="P2390" s="15" t="str">
        <f>IF(N2390=1,FLOOR(MAX($P$4:P2389),1)+1,IF(AND(P2389&lt;&gt;"",O2389&lt;&gt;1),MAX($P$4:P2389)+0.1,""))</f>
        <v/>
      </c>
      <c r="Q2390" s="5">
        <f>ROW()</f>
        <v>2390</v>
      </c>
    </row>
    <row r="2391" spans="1:17" x14ac:dyDescent="0.3">
      <c r="A2391" s="1" t="s">
        <v>1181</v>
      </c>
      <c r="B2391" s="5"/>
      <c r="C2391" s="14">
        <f t="shared" si="561"/>
        <v>0</v>
      </c>
      <c r="D2391" s="14">
        <f t="shared" si="561"/>
        <v>0</v>
      </c>
      <c r="E2391" s="14" t="str">
        <f t="shared" si="562"/>
        <v/>
      </c>
      <c r="F2391" s="14">
        <f t="shared" si="563"/>
        <v>4</v>
      </c>
      <c r="G2391" s="14">
        <f t="shared" si="559"/>
        <v>3</v>
      </c>
      <c r="H2391" s="14">
        <f t="shared" si="568"/>
        <v>3</v>
      </c>
      <c r="I2391" s="14">
        <f t="shared" si="568"/>
        <v>1</v>
      </c>
      <c r="J2391" s="14">
        <f t="shared" si="568"/>
        <v>2</v>
      </c>
      <c r="K2391" s="14">
        <f t="shared" si="568"/>
        <v>3</v>
      </c>
      <c r="L2391" s="14" t="str">
        <f t="shared" si="565"/>
        <v>3.3.1.2.3</v>
      </c>
      <c r="M2391" s="15" t="str">
        <f t="shared" si="566"/>
        <v>--</v>
      </c>
      <c r="N2391" s="14" t="str">
        <f t="shared" si="567"/>
        <v/>
      </c>
      <c r="O2391" s="15" t="str">
        <f t="shared" si="560"/>
        <v/>
      </c>
      <c r="P2391" s="15" t="str">
        <f>IF(N2391=1,FLOOR(MAX($P$4:P2390),1)+1,IF(AND(P2390&lt;&gt;"",O2390&lt;&gt;1),MAX($P$4:P2390)+0.1,""))</f>
        <v/>
      </c>
      <c r="Q2391" s="5">
        <f>ROW()</f>
        <v>2391</v>
      </c>
    </row>
    <row r="2392" spans="1:17" x14ac:dyDescent="0.3">
      <c r="A2392" s="1" t="s">
        <v>1184</v>
      </c>
      <c r="B2392" s="5"/>
      <c r="C2392" s="14">
        <f t="shared" si="561"/>
        <v>0</v>
      </c>
      <c r="D2392" s="14">
        <f t="shared" si="561"/>
        <v>0</v>
      </c>
      <c r="E2392" s="14" t="str">
        <f t="shared" si="562"/>
        <v/>
      </c>
      <c r="F2392" s="14">
        <f t="shared" si="563"/>
        <v>4</v>
      </c>
      <c r="G2392" s="14">
        <f t="shared" si="559"/>
        <v>3</v>
      </c>
      <c r="H2392" s="14">
        <f t="shared" si="568"/>
        <v>3</v>
      </c>
      <c r="I2392" s="14">
        <f t="shared" si="568"/>
        <v>1</v>
      </c>
      <c r="J2392" s="14">
        <f t="shared" si="568"/>
        <v>2</v>
      </c>
      <c r="K2392" s="14">
        <f t="shared" si="568"/>
        <v>3</v>
      </c>
      <c r="L2392" s="14" t="str">
        <f t="shared" si="565"/>
        <v>3.3.1.2.3</v>
      </c>
      <c r="M2392" s="15" t="str">
        <f t="shared" si="566"/>
        <v>--</v>
      </c>
      <c r="N2392" s="14" t="str">
        <f t="shared" si="567"/>
        <v/>
      </c>
      <c r="O2392" s="15" t="str">
        <f t="shared" si="560"/>
        <v/>
      </c>
      <c r="P2392" s="15" t="str">
        <f>IF(N2392=1,FLOOR(MAX($P$4:P2391),1)+1,IF(AND(P2391&lt;&gt;"",O2391&lt;&gt;1),MAX($P$4:P2391)+0.1,""))</f>
        <v/>
      </c>
      <c r="Q2392" s="5">
        <f>ROW()</f>
        <v>2392</v>
      </c>
    </row>
    <row r="2393" spans="1:17" x14ac:dyDescent="0.3">
      <c r="A2393" s="1" t="s">
        <v>1185</v>
      </c>
      <c r="B2393" s="5"/>
      <c r="C2393" s="14">
        <f t="shared" si="561"/>
        <v>0</v>
      </c>
      <c r="D2393" s="14">
        <f t="shared" si="561"/>
        <v>0</v>
      </c>
      <c r="E2393" s="14" t="str">
        <f t="shared" si="562"/>
        <v/>
      </c>
      <c r="F2393" s="14">
        <f t="shared" si="563"/>
        <v>4</v>
      </c>
      <c r="G2393" s="14">
        <f t="shared" si="559"/>
        <v>3</v>
      </c>
      <c r="H2393" s="14">
        <f t="shared" si="568"/>
        <v>3</v>
      </c>
      <c r="I2393" s="14">
        <f t="shared" si="568"/>
        <v>1</v>
      </c>
      <c r="J2393" s="14">
        <f t="shared" si="568"/>
        <v>2</v>
      </c>
      <c r="K2393" s="14">
        <f t="shared" si="568"/>
        <v>3</v>
      </c>
      <c r="L2393" s="14" t="str">
        <f t="shared" si="565"/>
        <v>3.3.1.2.3</v>
      </c>
      <c r="M2393" s="15" t="str">
        <f t="shared" si="566"/>
        <v>--</v>
      </c>
      <c r="N2393" s="14" t="str">
        <f t="shared" si="567"/>
        <v/>
      </c>
      <c r="O2393" s="15" t="str">
        <f t="shared" si="560"/>
        <v/>
      </c>
      <c r="P2393" s="15" t="str">
        <f>IF(N2393=1,FLOOR(MAX($P$4:P2392),1)+1,IF(AND(P2392&lt;&gt;"",O2392&lt;&gt;1),MAX($P$4:P2392)+0.1,""))</f>
        <v/>
      </c>
      <c r="Q2393" s="5">
        <f>ROW()</f>
        <v>2393</v>
      </c>
    </row>
    <row r="2394" spans="1:17" x14ac:dyDescent="0.3">
      <c r="A2394" s="1" t="s">
        <v>2441</v>
      </c>
      <c r="B2394" s="5"/>
      <c r="C2394" s="14">
        <f t="shared" si="561"/>
        <v>0</v>
      </c>
      <c r="D2394" s="14">
        <f t="shared" si="561"/>
        <v>0</v>
      </c>
      <c r="E2394" s="14" t="str">
        <f t="shared" si="562"/>
        <v/>
      </c>
      <c r="F2394" s="14">
        <f t="shared" si="563"/>
        <v>4</v>
      </c>
      <c r="G2394" s="14">
        <f t="shared" si="559"/>
        <v>3</v>
      </c>
      <c r="H2394" s="14">
        <f t="shared" si="568"/>
        <v>3</v>
      </c>
      <c r="I2394" s="14">
        <f t="shared" si="568"/>
        <v>1</v>
      </c>
      <c r="J2394" s="14">
        <f t="shared" si="568"/>
        <v>2</v>
      </c>
      <c r="K2394" s="14">
        <f t="shared" si="568"/>
        <v>3</v>
      </c>
      <c r="L2394" s="14" t="str">
        <f t="shared" si="565"/>
        <v>3.3.1.2.3</v>
      </c>
      <c r="M2394" s="15" t="str">
        <f t="shared" si="566"/>
        <v>--</v>
      </c>
      <c r="N2394" s="14" t="str">
        <f t="shared" si="567"/>
        <v/>
      </c>
      <c r="O2394" s="15" t="str">
        <f t="shared" si="560"/>
        <v/>
      </c>
      <c r="P2394" s="15" t="str">
        <f>IF(N2394=1,FLOOR(MAX($P$4:P2393),1)+1,IF(AND(P2393&lt;&gt;"",O2393&lt;&gt;1),MAX($P$4:P2393)+0.1,""))</f>
        <v/>
      </c>
      <c r="Q2394" s="5">
        <f>ROW()</f>
        <v>2394</v>
      </c>
    </row>
    <row r="2395" spans="1:17" x14ac:dyDescent="0.3">
      <c r="A2395" s="1" t="s">
        <v>2442</v>
      </c>
      <c r="B2395" s="5"/>
      <c r="C2395" s="14">
        <f t="shared" si="561"/>
        <v>0</v>
      </c>
      <c r="D2395" s="14">
        <f t="shared" si="561"/>
        <v>0</v>
      </c>
      <c r="E2395" s="14" t="str">
        <f t="shared" si="562"/>
        <v/>
      </c>
      <c r="F2395" s="14">
        <f t="shared" si="563"/>
        <v>4</v>
      </c>
      <c r="G2395" s="14">
        <f t="shared" si="559"/>
        <v>3</v>
      </c>
      <c r="H2395" s="14">
        <f t="shared" si="568"/>
        <v>3</v>
      </c>
      <c r="I2395" s="14">
        <f t="shared" si="568"/>
        <v>1</v>
      </c>
      <c r="J2395" s="14">
        <f t="shared" si="568"/>
        <v>2</v>
      </c>
      <c r="K2395" s="14">
        <f t="shared" si="568"/>
        <v>3</v>
      </c>
      <c r="L2395" s="14" t="str">
        <f t="shared" si="565"/>
        <v>3.3.1.2.3</v>
      </c>
      <c r="M2395" s="15" t="str">
        <f t="shared" si="566"/>
        <v>--</v>
      </c>
      <c r="N2395" s="14" t="str">
        <f t="shared" si="567"/>
        <v/>
      </c>
      <c r="O2395" s="15" t="str">
        <f t="shared" si="560"/>
        <v/>
      </c>
      <c r="P2395" s="15" t="str">
        <f>IF(N2395=1,FLOOR(MAX($P$4:P2394),1)+1,IF(AND(P2394&lt;&gt;"",O2394&lt;&gt;1),MAX($P$4:P2394)+0.1,""))</f>
        <v/>
      </c>
      <c r="Q2395" s="5">
        <f>ROW()</f>
        <v>2395</v>
      </c>
    </row>
    <row r="2396" spans="1:17" x14ac:dyDescent="0.3">
      <c r="A2396" s="1" t="s">
        <v>1186</v>
      </c>
      <c r="B2396" s="5"/>
      <c r="C2396" s="14">
        <f t="shared" si="561"/>
        <v>0</v>
      </c>
      <c r="D2396" s="14">
        <f t="shared" si="561"/>
        <v>0</v>
      </c>
      <c r="E2396" s="14" t="str">
        <f t="shared" si="562"/>
        <v/>
      </c>
      <c r="F2396" s="14">
        <f t="shared" si="563"/>
        <v>4</v>
      </c>
      <c r="G2396" s="14">
        <f t="shared" si="559"/>
        <v>3</v>
      </c>
      <c r="H2396" s="14">
        <f t="shared" si="568"/>
        <v>3</v>
      </c>
      <c r="I2396" s="14">
        <f t="shared" si="568"/>
        <v>1</v>
      </c>
      <c r="J2396" s="14">
        <f t="shared" si="568"/>
        <v>2</v>
      </c>
      <c r="K2396" s="14">
        <f t="shared" si="568"/>
        <v>3</v>
      </c>
      <c r="L2396" s="14" t="str">
        <f t="shared" si="565"/>
        <v>3.3.1.2.3</v>
      </c>
      <c r="M2396" s="15" t="str">
        <f t="shared" si="566"/>
        <v>--</v>
      </c>
      <c r="N2396" s="14" t="str">
        <f t="shared" si="567"/>
        <v/>
      </c>
      <c r="O2396" s="15" t="str">
        <f t="shared" si="560"/>
        <v/>
      </c>
      <c r="P2396" s="15" t="str">
        <f>IF(N2396=1,FLOOR(MAX($P$4:P2395),1)+1,IF(AND(P2395&lt;&gt;"",O2395&lt;&gt;1),MAX($P$4:P2395)+0.1,""))</f>
        <v/>
      </c>
      <c r="Q2396" s="5">
        <f>ROW()</f>
        <v>2396</v>
      </c>
    </row>
    <row r="2397" spans="1:17" x14ac:dyDescent="0.3">
      <c r="A2397" s="1" t="s">
        <v>1187</v>
      </c>
      <c r="B2397" s="5"/>
      <c r="C2397" s="14">
        <f t="shared" si="561"/>
        <v>0</v>
      </c>
      <c r="D2397" s="14">
        <f t="shared" si="561"/>
        <v>0</v>
      </c>
      <c r="E2397" s="14" t="str">
        <f t="shared" si="562"/>
        <v/>
      </c>
      <c r="F2397" s="14">
        <f t="shared" si="563"/>
        <v>4</v>
      </c>
      <c r="G2397" s="14">
        <f t="shared" si="559"/>
        <v>3</v>
      </c>
      <c r="H2397" s="14">
        <f t="shared" si="568"/>
        <v>3</v>
      </c>
      <c r="I2397" s="14">
        <f t="shared" si="568"/>
        <v>1</v>
      </c>
      <c r="J2397" s="14">
        <f t="shared" si="568"/>
        <v>2</v>
      </c>
      <c r="K2397" s="14">
        <f t="shared" si="568"/>
        <v>3</v>
      </c>
      <c r="L2397" s="14" t="str">
        <f t="shared" si="565"/>
        <v>3.3.1.2.3</v>
      </c>
      <c r="M2397" s="15" t="str">
        <f t="shared" si="566"/>
        <v>--</v>
      </c>
      <c r="N2397" s="14" t="str">
        <f t="shared" si="567"/>
        <v/>
      </c>
      <c r="O2397" s="15" t="str">
        <f t="shared" si="560"/>
        <v/>
      </c>
      <c r="P2397" s="15" t="str">
        <f>IF(N2397=1,FLOOR(MAX($P$4:P2396),1)+1,IF(AND(P2396&lt;&gt;"",O2396&lt;&gt;1),MAX($P$4:P2396)+0.1,""))</f>
        <v/>
      </c>
      <c r="Q2397" s="5">
        <f>ROW()</f>
        <v>2397</v>
      </c>
    </row>
    <row r="2398" spans="1:17" x14ac:dyDescent="0.3">
      <c r="A2398" s="1" t="s">
        <v>1242</v>
      </c>
      <c r="B2398" s="5"/>
      <c r="C2398" s="14">
        <f t="shared" si="561"/>
        <v>0</v>
      </c>
      <c r="D2398" s="14">
        <f t="shared" si="561"/>
        <v>0</v>
      </c>
      <c r="E2398" s="14" t="str">
        <f t="shared" si="562"/>
        <v/>
      </c>
      <c r="F2398" s="14">
        <f t="shared" si="563"/>
        <v>4</v>
      </c>
      <c r="G2398" s="14">
        <f t="shared" si="559"/>
        <v>3</v>
      </c>
      <c r="H2398" s="14">
        <f t="shared" si="568"/>
        <v>3</v>
      </c>
      <c r="I2398" s="14">
        <f t="shared" si="568"/>
        <v>1</v>
      </c>
      <c r="J2398" s="14">
        <f t="shared" si="568"/>
        <v>2</v>
      </c>
      <c r="K2398" s="14">
        <f t="shared" si="568"/>
        <v>3</v>
      </c>
      <c r="L2398" s="14" t="str">
        <f t="shared" si="565"/>
        <v>3.3.1.2.3</v>
      </c>
      <c r="M2398" s="15" t="str">
        <f t="shared" si="566"/>
        <v>--</v>
      </c>
      <c r="N2398" s="14" t="str">
        <f t="shared" si="567"/>
        <v/>
      </c>
      <c r="O2398" s="15" t="str">
        <f t="shared" si="560"/>
        <v/>
      </c>
      <c r="P2398" s="15" t="str">
        <f>IF(N2398=1,FLOOR(MAX($P$4:P2397),1)+1,IF(AND(P2397&lt;&gt;"",O2397&lt;&gt;1),MAX($P$4:P2397)+0.1,""))</f>
        <v/>
      </c>
      <c r="Q2398" s="5">
        <f>ROW()</f>
        <v>2398</v>
      </c>
    </row>
    <row r="2399" spans="1:17" x14ac:dyDescent="0.3">
      <c r="A2399" s="1" t="s">
        <v>43</v>
      </c>
      <c r="B2399" s="5"/>
      <c r="C2399" s="14">
        <f t="shared" si="561"/>
        <v>0</v>
      </c>
      <c r="D2399" s="14">
        <f t="shared" si="561"/>
        <v>0</v>
      </c>
      <c r="E2399" s="14" t="str">
        <f t="shared" si="562"/>
        <v/>
      </c>
      <c r="F2399" s="14">
        <f t="shared" si="563"/>
        <v>4</v>
      </c>
      <c r="G2399" s="14">
        <f t="shared" si="559"/>
        <v>3</v>
      </c>
      <c r="H2399" s="14">
        <f t="shared" si="568"/>
        <v>3</v>
      </c>
      <c r="I2399" s="14">
        <f t="shared" si="568"/>
        <v>1</v>
      </c>
      <c r="J2399" s="14">
        <f t="shared" si="568"/>
        <v>2</v>
      </c>
      <c r="K2399" s="14">
        <f t="shared" si="568"/>
        <v>3</v>
      </c>
      <c r="L2399" s="14" t="str">
        <f t="shared" si="565"/>
        <v>3.3.1.2.3</v>
      </c>
      <c r="M2399" s="15" t="str">
        <f t="shared" si="566"/>
        <v>--</v>
      </c>
      <c r="N2399" s="14" t="str">
        <f t="shared" si="567"/>
        <v/>
      </c>
      <c r="O2399" s="15" t="str">
        <f t="shared" si="560"/>
        <v/>
      </c>
      <c r="P2399" s="15" t="str">
        <f>IF(N2399=1,FLOOR(MAX($P$4:P2398),1)+1,IF(AND(P2398&lt;&gt;"",O2398&lt;&gt;1),MAX($P$4:P2398)+0.1,""))</f>
        <v/>
      </c>
      <c r="Q2399" s="5">
        <f>ROW()</f>
        <v>2399</v>
      </c>
    </row>
    <row r="2400" spans="1:17" x14ac:dyDescent="0.3">
      <c r="A2400" s="1" t="s">
        <v>45</v>
      </c>
      <c r="B2400" s="5"/>
      <c r="C2400" s="14">
        <f t="shared" si="561"/>
        <v>0</v>
      </c>
      <c r="D2400" s="14">
        <f t="shared" si="561"/>
        <v>0</v>
      </c>
      <c r="E2400" s="14" t="str">
        <f t="shared" si="562"/>
        <v/>
      </c>
      <c r="F2400" s="14">
        <f t="shared" si="563"/>
        <v>4</v>
      </c>
      <c r="G2400" s="14">
        <f t="shared" si="559"/>
        <v>3</v>
      </c>
      <c r="H2400" s="14">
        <f t="shared" si="568"/>
        <v>3</v>
      </c>
      <c r="I2400" s="14">
        <f t="shared" si="568"/>
        <v>1</v>
      </c>
      <c r="J2400" s="14">
        <f t="shared" si="568"/>
        <v>2</v>
      </c>
      <c r="K2400" s="14">
        <f t="shared" si="568"/>
        <v>3</v>
      </c>
      <c r="L2400" s="14" t="str">
        <f t="shared" si="565"/>
        <v>3.3.1.2.3</v>
      </c>
      <c r="M2400" s="15" t="str">
        <f t="shared" si="566"/>
        <v>--</v>
      </c>
      <c r="N2400" s="14" t="str">
        <f t="shared" si="567"/>
        <v/>
      </c>
      <c r="O2400" s="15" t="str">
        <f t="shared" si="560"/>
        <v/>
      </c>
      <c r="P2400" s="15" t="str">
        <f>IF(N2400=1,FLOOR(MAX($P$4:P2399),1)+1,IF(AND(P2399&lt;&gt;"",O2399&lt;&gt;1),MAX($P$4:P2399)+0.1,""))</f>
        <v/>
      </c>
      <c r="Q2400" s="5">
        <f>ROW()</f>
        <v>2400</v>
      </c>
    </row>
    <row r="2401" spans="1:17" x14ac:dyDescent="0.3">
      <c r="A2401" s="1" t="s">
        <v>1214</v>
      </c>
      <c r="B2401" s="5"/>
      <c r="C2401" s="14">
        <f t="shared" si="561"/>
        <v>0</v>
      </c>
      <c r="D2401" s="14">
        <f t="shared" si="561"/>
        <v>0</v>
      </c>
      <c r="E2401" s="14" t="str">
        <f t="shared" si="562"/>
        <v/>
      </c>
      <c r="F2401" s="14">
        <f t="shared" si="563"/>
        <v>4</v>
      </c>
      <c r="G2401" s="14">
        <f t="shared" si="559"/>
        <v>3</v>
      </c>
      <c r="H2401" s="14">
        <f t="shared" si="568"/>
        <v>3</v>
      </c>
      <c r="I2401" s="14">
        <f t="shared" si="568"/>
        <v>1</v>
      </c>
      <c r="J2401" s="14">
        <f t="shared" si="568"/>
        <v>2</v>
      </c>
      <c r="K2401" s="14">
        <f t="shared" si="568"/>
        <v>3</v>
      </c>
      <c r="L2401" s="14" t="str">
        <f t="shared" si="565"/>
        <v>3.3.1.2.3</v>
      </c>
      <c r="M2401" s="15" t="str">
        <f t="shared" si="566"/>
        <v>--</v>
      </c>
      <c r="N2401" s="14" t="str">
        <f t="shared" si="567"/>
        <v/>
      </c>
      <c r="O2401" s="15" t="str">
        <f t="shared" si="560"/>
        <v/>
      </c>
      <c r="P2401" s="15" t="str">
        <f>IF(N2401=1,FLOOR(MAX($P$4:P2400),1)+1,IF(AND(P2400&lt;&gt;"",O2400&lt;&gt;1),MAX($P$4:P2400)+0.1,""))</f>
        <v/>
      </c>
      <c r="Q2401" s="5">
        <f>ROW()</f>
        <v>2401</v>
      </c>
    </row>
    <row r="2402" spans="1:17" x14ac:dyDescent="0.3">
      <c r="A2402" s="1" t="s">
        <v>1189</v>
      </c>
      <c r="B2402" s="5"/>
      <c r="C2402" s="14">
        <f t="shared" si="561"/>
        <v>0</v>
      </c>
      <c r="D2402" s="14">
        <f t="shared" si="561"/>
        <v>0</v>
      </c>
      <c r="E2402" s="14" t="str">
        <f t="shared" si="562"/>
        <v/>
      </c>
      <c r="F2402" s="14">
        <f t="shared" si="563"/>
        <v>4</v>
      </c>
      <c r="G2402" s="14">
        <f t="shared" si="559"/>
        <v>3</v>
      </c>
      <c r="H2402" s="14">
        <f t="shared" si="568"/>
        <v>3</v>
      </c>
      <c r="I2402" s="14">
        <f t="shared" si="568"/>
        <v>1</v>
      </c>
      <c r="J2402" s="14">
        <f t="shared" si="568"/>
        <v>2</v>
      </c>
      <c r="K2402" s="14">
        <f t="shared" si="568"/>
        <v>3</v>
      </c>
      <c r="L2402" s="14" t="str">
        <f t="shared" si="565"/>
        <v>3.3.1.2.3</v>
      </c>
      <c r="M2402" s="15" t="str">
        <f t="shared" si="566"/>
        <v>--</v>
      </c>
      <c r="N2402" s="14" t="str">
        <f t="shared" si="567"/>
        <v/>
      </c>
      <c r="O2402" s="15" t="str">
        <f t="shared" si="560"/>
        <v/>
      </c>
      <c r="P2402" s="15" t="str">
        <f>IF(N2402=1,FLOOR(MAX($P$4:P2401),1)+1,IF(AND(P2401&lt;&gt;"",O2401&lt;&gt;1),MAX($P$4:P2401)+0.1,""))</f>
        <v/>
      </c>
      <c r="Q2402" s="5">
        <f>ROW()</f>
        <v>2402</v>
      </c>
    </row>
    <row r="2403" spans="1:17" x14ac:dyDescent="0.3">
      <c r="A2403" s="1" t="s">
        <v>1190</v>
      </c>
      <c r="B2403" s="5"/>
      <c r="C2403" s="14">
        <f t="shared" si="561"/>
        <v>0</v>
      </c>
      <c r="D2403" s="14">
        <f t="shared" si="561"/>
        <v>0</v>
      </c>
      <c r="E2403" s="14" t="str">
        <f t="shared" si="562"/>
        <v/>
      </c>
      <c r="F2403" s="14">
        <f t="shared" si="563"/>
        <v>4</v>
      </c>
      <c r="G2403" s="14">
        <f t="shared" si="559"/>
        <v>3</v>
      </c>
      <c r="H2403" s="14">
        <f t="shared" si="568"/>
        <v>3</v>
      </c>
      <c r="I2403" s="14">
        <f t="shared" si="568"/>
        <v>1</v>
      </c>
      <c r="J2403" s="14">
        <f t="shared" si="568"/>
        <v>2</v>
      </c>
      <c r="K2403" s="14">
        <f t="shared" si="568"/>
        <v>3</v>
      </c>
      <c r="L2403" s="14" t="str">
        <f t="shared" si="565"/>
        <v>3.3.1.2.3</v>
      </c>
      <c r="M2403" s="15" t="str">
        <f t="shared" si="566"/>
        <v>--</v>
      </c>
      <c r="N2403" s="14" t="str">
        <f t="shared" si="567"/>
        <v/>
      </c>
      <c r="O2403" s="15" t="str">
        <f t="shared" si="560"/>
        <v/>
      </c>
      <c r="P2403" s="15" t="str">
        <f>IF(N2403=1,FLOOR(MAX($P$4:P2402),1)+1,IF(AND(P2402&lt;&gt;"",O2402&lt;&gt;1),MAX($P$4:P2402)+0.1,""))</f>
        <v/>
      </c>
      <c r="Q2403" s="5">
        <f>ROW()</f>
        <v>2403</v>
      </c>
    </row>
    <row r="2404" spans="1:17" x14ac:dyDescent="0.3">
      <c r="A2404" s="1" t="s">
        <v>43</v>
      </c>
      <c r="B2404" s="5"/>
      <c r="C2404" s="14">
        <f t="shared" si="561"/>
        <v>0</v>
      </c>
      <c r="D2404" s="14">
        <f t="shared" si="561"/>
        <v>0</v>
      </c>
      <c r="E2404" s="14" t="str">
        <f t="shared" si="562"/>
        <v/>
      </c>
      <c r="F2404" s="14">
        <f t="shared" si="563"/>
        <v>4</v>
      </c>
      <c r="G2404" s="14">
        <f t="shared" si="559"/>
        <v>3</v>
      </c>
      <c r="H2404" s="14">
        <f t="shared" si="568"/>
        <v>3</v>
      </c>
      <c r="I2404" s="14">
        <f t="shared" si="568"/>
        <v>1</v>
      </c>
      <c r="J2404" s="14">
        <f t="shared" si="568"/>
        <v>2</v>
      </c>
      <c r="K2404" s="14">
        <f t="shared" si="568"/>
        <v>3</v>
      </c>
      <c r="L2404" s="14" t="str">
        <f t="shared" si="565"/>
        <v>3.3.1.2.3</v>
      </c>
      <c r="M2404" s="15" t="str">
        <f t="shared" si="566"/>
        <v>--</v>
      </c>
      <c r="N2404" s="14" t="str">
        <f t="shared" si="567"/>
        <v/>
      </c>
      <c r="O2404" s="15" t="str">
        <f t="shared" si="560"/>
        <v/>
      </c>
      <c r="P2404" s="15" t="str">
        <f>IF(N2404=1,FLOOR(MAX($P$4:P2403),1)+1,IF(AND(P2403&lt;&gt;"",O2403&lt;&gt;1),MAX($P$4:P2403)+0.1,""))</f>
        <v/>
      </c>
      <c r="Q2404" s="5">
        <f>ROW()</f>
        <v>2404</v>
      </c>
    </row>
    <row r="2405" spans="1:17" x14ac:dyDescent="0.3">
      <c r="A2405" s="1" t="s">
        <v>1189</v>
      </c>
      <c r="B2405" s="5"/>
      <c r="C2405" s="14">
        <f t="shared" si="561"/>
        <v>0</v>
      </c>
      <c r="D2405" s="14">
        <f t="shared" si="561"/>
        <v>0</v>
      </c>
      <c r="E2405" s="14" t="str">
        <f t="shared" si="562"/>
        <v/>
      </c>
      <c r="F2405" s="14">
        <f t="shared" si="563"/>
        <v>4</v>
      </c>
      <c r="G2405" s="14">
        <f t="shared" si="559"/>
        <v>3</v>
      </c>
      <c r="H2405" s="14">
        <f t="shared" si="568"/>
        <v>3</v>
      </c>
      <c r="I2405" s="14">
        <f t="shared" si="568"/>
        <v>1</v>
      </c>
      <c r="J2405" s="14">
        <f t="shared" si="568"/>
        <v>2</v>
      </c>
      <c r="K2405" s="14">
        <f t="shared" si="568"/>
        <v>3</v>
      </c>
      <c r="L2405" s="14" t="str">
        <f t="shared" si="565"/>
        <v>3.3.1.2.3</v>
      </c>
      <c r="M2405" s="15" t="str">
        <f t="shared" si="566"/>
        <v>--</v>
      </c>
      <c r="N2405" s="14" t="str">
        <f t="shared" si="567"/>
        <v/>
      </c>
      <c r="O2405" s="15" t="str">
        <f t="shared" si="560"/>
        <v/>
      </c>
      <c r="P2405" s="15" t="str">
        <f>IF(N2405=1,FLOOR(MAX($P$4:P2404),1)+1,IF(AND(P2404&lt;&gt;"",O2404&lt;&gt;1),MAX($P$4:P2404)+0.1,""))</f>
        <v/>
      </c>
      <c r="Q2405" s="5">
        <f>ROW()</f>
        <v>2405</v>
      </c>
    </row>
    <row r="2406" spans="1:17" x14ac:dyDescent="0.3">
      <c r="A2406" s="1" t="s">
        <v>1216</v>
      </c>
      <c r="B2406" s="5"/>
      <c r="C2406" s="14">
        <f t="shared" si="561"/>
        <v>0</v>
      </c>
      <c r="D2406" s="14">
        <f t="shared" si="561"/>
        <v>0</v>
      </c>
      <c r="E2406" s="14" t="str">
        <f t="shared" si="562"/>
        <v/>
      </c>
      <c r="F2406" s="14">
        <f t="shared" si="563"/>
        <v>4</v>
      </c>
      <c r="G2406" s="14">
        <f t="shared" si="559"/>
        <v>3</v>
      </c>
      <c r="H2406" s="14">
        <f t="shared" ref="H2406:K2421" si="569">IF(G2406&lt;&gt;G2405,0,IF(AND(($F2405-$D2406)=(H$3-1),$F2406=H$3),H2405+1,H2405))</f>
        <v>3</v>
      </c>
      <c r="I2406" s="14">
        <f t="shared" si="569"/>
        <v>1</v>
      </c>
      <c r="J2406" s="14">
        <f t="shared" si="569"/>
        <v>2</v>
      </c>
      <c r="K2406" s="14">
        <f t="shared" si="569"/>
        <v>3</v>
      </c>
      <c r="L2406" s="14" t="str">
        <f t="shared" si="565"/>
        <v>3.3.1.2.3</v>
      </c>
      <c r="M2406" s="15" t="str">
        <f t="shared" si="566"/>
        <v>--</v>
      </c>
      <c r="N2406" s="14" t="str">
        <f t="shared" si="567"/>
        <v/>
      </c>
      <c r="O2406" s="15" t="str">
        <f t="shared" si="560"/>
        <v/>
      </c>
      <c r="P2406" s="15" t="str">
        <f>IF(N2406=1,FLOOR(MAX($P$4:P2405),1)+1,IF(AND(P2405&lt;&gt;"",O2405&lt;&gt;1),MAX($P$4:P2405)+0.1,""))</f>
        <v/>
      </c>
      <c r="Q2406" s="5">
        <f>ROW()</f>
        <v>2406</v>
      </c>
    </row>
    <row r="2407" spans="1:17" x14ac:dyDescent="0.3">
      <c r="A2407" s="1" t="s">
        <v>43</v>
      </c>
      <c r="B2407" s="5"/>
      <c r="C2407" s="14">
        <f t="shared" si="561"/>
        <v>0</v>
      </c>
      <c r="D2407" s="14">
        <f t="shared" si="561"/>
        <v>0</v>
      </c>
      <c r="E2407" s="14" t="str">
        <f t="shared" si="562"/>
        <v/>
      </c>
      <c r="F2407" s="14">
        <f t="shared" si="563"/>
        <v>4</v>
      </c>
      <c r="G2407" s="14">
        <f t="shared" si="559"/>
        <v>3</v>
      </c>
      <c r="H2407" s="14">
        <f t="shared" si="569"/>
        <v>3</v>
      </c>
      <c r="I2407" s="14">
        <f t="shared" si="569"/>
        <v>1</v>
      </c>
      <c r="J2407" s="14">
        <f t="shared" si="569"/>
        <v>2</v>
      </c>
      <c r="K2407" s="14">
        <f t="shared" si="569"/>
        <v>3</v>
      </c>
      <c r="L2407" s="14" t="str">
        <f t="shared" si="565"/>
        <v>3.3.1.2.3</v>
      </c>
      <c r="M2407" s="15" t="str">
        <f t="shared" si="566"/>
        <v>--</v>
      </c>
      <c r="N2407" s="14" t="str">
        <f t="shared" si="567"/>
        <v/>
      </c>
      <c r="O2407" s="15" t="str">
        <f t="shared" si="560"/>
        <v/>
      </c>
      <c r="P2407" s="15" t="str">
        <f>IF(N2407=1,FLOOR(MAX($P$4:P2406),1)+1,IF(AND(P2406&lt;&gt;"",O2406&lt;&gt;1),MAX($P$4:P2406)+0.1,""))</f>
        <v/>
      </c>
      <c r="Q2407" s="5">
        <f>ROW()</f>
        <v>2407</v>
      </c>
    </row>
    <row r="2408" spans="1:17" x14ac:dyDescent="0.3">
      <c r="A2408" s="1" t="s">
        <v>45</v>
      </c>
      <c r="B2408" s="5"/>
      <c r="C2408" s="14">
        <f t="shared" si="561"/>
        <v>0</v>
      </c>
      <c r="D2408" s="14">
        <f t="shared" si="561"/>
        <v>0</v>
      </c>
      <c r="E2408" s="14" t="str">
        <f t="shared" si="562"/>
        <v/>
      </c>
      <c r="F2408" s="14">
        <f t="shared" si="563"/>
        <v>4</v>
      </c>
      <c r="G2408" s="14">
        <f t="shared" si="559"/>
        <v>3</v>
      </c>
      <c r="H2408" s="14">
        <f t="shared" si="569"/>
        <v>3</v>
      </c>
      <c r="I2408" s="14">
        <f t="shared" si="569"/>
        <v>1</v>
      </c>
      <c r="J2408" s="14">
        <f t="shared" si="569"/>
        <v>2</v>
      </c>
      <c r="K2408" s="14">
        <f t="shared" si="569"/>
        <v>3</v>
      </c>
      <c r="L2408" s="14" t="str">
        <f t="shared" si="565"/>
        <v>3.3.1.2.3</v>
      </c>
      <c r="M2408" s="15" t="str">
        <f t="shared" si="566"/>
        <v>--</v>
      </c>
      <c r="N2408" s="14" t="str">
        <f t="shared" si="567"/>
        <v/>
      </c>
      <c r="O2408" s="15" t="str">
        <f t="shared" si="560"/>
        <v/>
      </c>
      <c r="P2408" s="15" t="str">
        <f>IF(N2408=1,FLOOR(MAX($P$4:P2407),1)+1,IF(AND(P2407&lt;&gt;"",O2407&lt;&gt;1),MAX($P$4:P2407)+0.1,""))</f>
        <v/>
      </c>
      <c r="Q2408" s="5">
        <f>ROW()</f>
        <v>2408</v>
      </c>
    </row>
    <row r="2409" spans="1:17" x14ac:dyDescent="0.3">
      <c r="A2409" s="1" t="s">
        <v>1217</v>
      </c>
      <c r="B2409" s="5"/>
      <c r="C2409" s="14">
        <f t="shared" si="561"/>
        <v>0</v>
      </c>
      <c r="D2409" s="14">
        <f t="shared" si="561"/>
        <v>0</v>
      </c>
      <c r="E2409" s="14" t="str">
        <f t="shared" si="562"/>
        <v/>
      </c>
      <c r="F2409" s="14">
        <f t="shared" si="563"/>
        <v>4</v>
      </c>
      <c r="G2409" s="14">
        <f t="shared" si="559"/>
        <v>3</v>
      </c>
      <c r="H2409" s="14">
        <f t="shared" si="569"/>
        <v>3</v>
      </c>
      <c r="I2409" s="14">
        <f t="shared" si="569"/>
        <v>1</v>
      </c>
      <c r="J2409" s="14">
        <f t="shared" si="569"/>
        <v>2</v>
      </c>
      <c r="K2409" s="14">
        <f t="shared" si="569"/>
        <v>3</v>
      </c>
      <c r="L2409" s="14" t="str">
        <f t="shared" si="565"/>
        <v>3.3.1.2.3</v>
      </c>
      <c r="M2409" s="15" t="str">
        <f t="shared" si="566"/>
        <v>--</v>
      </c>
      <c r="N2409" s="14" t="str">
        <f t="shared" si="567"/>
        <v/>
      </c>
      <c r="O2409" s="15" t="str">
        <f t="shared" si="560"/>
        <v/>
      </c>
      <c r="P2409" s="15" t="str">
        <f>IF(N2409=1,FLOOR(MAX($P$4:P2408),1)+1,IF(AND(P2408&lt;&gt;"",O2408&lt;&gt;1),MAX($P$4:P2408)+0.1,""))</f>
        <v/>
      </c>
      <c r="Q2409" s="5">
        <f>ROW()</f>
        <v>2409</v>
      </c>
    </row>
    <row r="2410" spans="1:17" x14ac:dyDescent="0.3">
      <c r="A2410" s="1" t="s">
        <v>1189</v>
      </c>
      <c r="B2410" s="5"/>
      <c r="C2410" s="14">
        <f t="shared" si="561"/>
        <v>0</v>
      </c>
      <c r="D2410" s="14">
        <f t="shared" si="561"/>
        <v>0</v>
      </c>
      <c r="E2410" s="14" t="str">
        <f t="shared" si="562"/>
        <v/>
      </c>
      <c r="F2410" s="14">
        <f t="shared" si="563"/>
        <v>4</v>
      </c>
      <c r="G2410" s="14">
        <f t="shared" si="559"/>
        <v>3</v>
      </c>
      <c r="H2410" s="14">
        <f t="shared" si="569"/>
        <v>3</v>
      </c>
      <c r="I2410" s="14">
        <f t="shared" si="569"/>
        <v>1</v>
      </c>
      <c r="J2410" s="14">
        <f t="shared" si="569"/>
        <v>2</v>
      </c>
      <c r="K2410" s="14">
        <f t="shared" si="569"/>
        <v>3</v>
      </c>
      <c r="L2410" s="14" t="str">
        <f t="shared" si="565"/>
        <v>3.3.1.2.3</v>
      </c>
      <c r="M2410" s="15" t="str">
        <f t="shared" si="566"/>
        <v>--</v>
      </c>
      <c r="N2410" s="14" t="str">
        <f t="shared" si="567"/>
        <v/>
      </c>
      <c r="O2410" s="15" t="str">
        <f t="shared" si="560"/>
        <v/>
      </c>
      <c r="P2410" s="15" t="str">
        <f>IF(N2410=1,FLOOR(MAX($P$4:P2409),1)+1,IF(AND(P2409&lt;&gt;"",O2409&lt;&gt;1),MAX($P$4:P2409)+0.1,""))</f>
        <v/>
      </c>
      <c r="Q2410" s="5">
        <f>ROW()</f>
        <v>2410</v>
      </c>
    </row>
    <row r="2411" spans="1:17" x14ac:dyDescent="0.3">
      <c r="A2411" s="1" t="s">
        <v>1192</v>
      </c>
      <c r="B2411" s="5"/>
      <c r="C2411" s="14">
        <f t="shared" si="561"/>
        <v>0</v>
      </c>
      <c r="D2411" s="14">
        <f t="shared" si="561"/>
        <v>0</v>
      </c>
      <c r="E2411" s="14" t="str">
        <f t="shared" si="562"/>
        <v/>
      </c>
      <c r="F2411" s="14">
        <f t="shared" si="563"/>
        <v>4</v>
      </c>
      <c r="G2411" s="14">
        <f t="shared" si="559"/>
        <v>3</v>
      </c>
      <c r="H2411" s="14">
        <f t="shared" si="569"/>
        <v>3</v>
      </c>
      <c r="I2411" s="14">
        <f t="shared" si="569"/>
        <v>1</v>
      </c>
      <c r="J2411" s="14">
        <f t="shared" si="569"/>
        <v>2</v>
      </c>
      <c r="K2411" s="14">
        <f t="shared" si="569"/>
        <v>3</v>
      </c>
      <c r="L2411" s="14" t="str">
        <f t="shared" si="565"/>
        <v>3.3.1.2.3</v>
      </c>
      <c r="M2411" s="15" t="str">
        <f t="shared" si="566"/>
        <v>--</v>
      </c>
      <c r="N2411" s="14" t="str">
        <f t="shared" si="567"/>
        <v/>
      </c>
      <c r="O2411" s="15" t="str">
        <f t="shared" si="560"/>
        <v/>
      </c>
      <c r="P2411" s="15" t="str">
        <f>IF(N2411=1,FLOOR(MAX($P$4:P2410),1)+1,IF(AND(P2410&lt;&gt;"",O2410&lt;&gt;1),MAX($P$4:P2410)+0.1,""))</f>
        <v/>
      </c>
      <c r="Q2411" s="5">
        <f>ROW()</f>
        <v>2411</v>
      </c>
    </row>
    <row r="2412" spans="1:17" x14ac:dyDescent="0.3">
      <c r="A2412" s="1" t="s">
        <v>43</v>
      </c>
      <c r="B2412" s="5"/>
      <c r="C2412" s="14">
        <f t="shared" si="561"/>
        <v>0</v>
      </c>
      <c r="D2412" s="14">
        <f t="shared" si="561"/>
        <v>0</v>
      </c>
      <c r="E2412" s="14" t="str">
        <f t="shared" si="562"/>
        <v/>
      </c>
      <c r="F2412" s="14">
        <f t="shared" si="563"/>
        <v>4</v>
      </c>
      <c r="G2412" s="14">
        <f t="shared" si="559"/>
        <v>3</v>
      </c>
      <c r="H2412" s="14">
        <f t="shared" si="569"/>
        <v>3</v>
      </c>
      <c r="I2412" s="14">
        <f t="shared" si="569"/>
        <v>1</v>
      </c>
      <c r="J2412" s="14">
        <f t="shared" si="569"/>
        <v>2</v>
      </c>
      <c r="K2412" s="14">
        <f t="shared" si="569"/>
        <v>3</v>
      </c>
      <c r="L2412" s="14" t="str">
        <f t="shared" si="565"/>
        <v>3.3.1.2.3</v>
      </c>
      <c r="M2412" s="15" t="str">
        <f t="shared" si="566"/>
        <v>--</v>
      </c>
      <c r="N2412" s="14" t="str">
        <f t="shared" si="567"/>
        <v/>
      </c>
      <c r="O2412" s="15" t="str">
        <f t="shared" si="560"/>
        <v/>
      </c>
      <c r="P2412" s="15" t="str">
        <f>IF(N2412=1,FLOOR(MAX($P$4:P2411),1)+1,IF(AND(P2411&lt;&gt;"",O2411&lt;&gt;1),MAX($P$4:P2411)+0.1,""))</f>
        <v/>
      </c>
      <c r="Q2412" s="5">
        <f>ROW()</f>
        <v>2412</v>
      </c>
    </row>
    <row r="2413" spans="1:17" x14ac:dyDescent="0.3">
      <c r="A2413" s="1" t="s">
        <v>1189</v>
      </c>
      <c r="B2413" s="5"/>
      <c r="C2413" s="14">
        <f t="shared" si="561"/>
        <v>0</v>
      </c>
      <c r="D2413" s="14">
        <f t="shared" si="561"/>
        <v>0</v>
      </c>
      <c r="E2413" s="14" t="str">
        <f t="shared" si="562"/>
        <v/>
      </c>
      <c r="F2413" s="14">
        <f t="shared" si="563"/>
        <v>4</v>
      </c>
      <c r="G2413" s="14">
        <f t="shared" si="559"/>
        <v>3</v>
      </c>
      <c r="H2413" s="14">
        <f t="shared" si="569"/>
        <v>3</v>
      </c>
      <c r="I2413" s="14">
        <f t="shared" si="569"/>
        <v>1</v>
      </c>
      <c r="J2413" s="14">
        <f t="shared" si="569"/>
        <v>2</v>
      </c>
      <c r="K2413" s="14">
        <f t="shared" si="569"/>
        <v>3</v>
      </c>
      <c r="L2413" s="14" t="str">
        <f t="shared" si="565"/>
        <v>3.3.1.2.3</v>
      </c>
      <c r="M2413" s="15" t="str">
        <f t="shared" si="566"/>
        <v>--</v>
      </c>
      <c r="N2413" s="14" t="str">
        <f t="shared" si="567"/>
        <v/>
      </c>
      <c r="O2413" s="15" t="str">
        <f t="shared" si="560"/>
        <v/>
      </c>
      <c r="P2413" s="15" t="str">
        <f>IF(N2413=1,FLOOR(MAX($P$4:P2412),1)+1,IF(AND(P2412&lt;&gt;"",O2412&lt;&gt;1),MAX($P$4:P2412)+0.1,""))</f>
        <v/>
      </c>
      <c r="Q2413" s="5">
        <f>ROW()</f>
        <v>2413</v>
      </c>
    </row>
    <row r="2414" spans="1:17" x14ac:dyDescent="0.3">
      <c r="A2414" s="1" t="s">
        <v>1237</v>
      </c>
      <c r="B2414" s="5"/>
      <c r="C2414" s="14">
        <f t="shared" si="561"/>
        <v>0</v>
      </c>
      <c r="D2414" s="14">
        <f t="shared" si="561"/>
        <v>0</v>
      </c>
      <c r="E2414" s="14" t="str">
        <f t="shared" si="562"/>
        <v/>
      </c>
      <c r="F2414" s="14">
        <f t="shared" si="563"/>
        <v>4</v>
      </c>
      <c r="G2414" s="14">
        <f t="shared" si="559"/>
        <v>3</v>
      </c>
      <c r="H2414" s="14">
        <f t="shared" si="569"/>
        <v>3</v>
      </c>
      <c r="I2414" s="14">
        <f t="shared" si="569"/>
        <v>1</v>
      </c>
      <c r="J2414" s="14">
        <f t="shared" si="569"/>
        <v>2</v>
      </c>
      <c r="K2414" s="14">
        <f t="shared" si="569"/>
        <v>3</v>
      </c>
      <c r="L2414" s="14" t="str">
        <f t="shared" si="565"/>
        <v>3.3.1.2.3</v>
      </c>
      <c r="M2414" s="15" t="str">
        <f t="shared" si="566"/>
        <v>--</v>
      </c>
      <c r="N2414" s="14" t="str">
        <f t="shared" si="567"/>
        <v/>
      </c>
      <c r="O2414" s="15" t="str">
        <f t="shared" si="560"/>
        <v/>
      </c>
      <c r="P2414" s="15" t="str">
        <f>IF(N2414=1,FLOOR(MAX($P$4:P2413),1)+1,IF(AND(P2413&lt;&gt;"",O2413&lt;&gt;1),MAX($P$4:P2413)+0.1,""))</f>
        <v/>
      </c>
      <c r="Q2414" s="5">
        <f>ROW()</f>
        <v>2414</v>
      </c>
    </row>
    <row r="2415" spans="1:17" x14ac:dyDescent="0.3">
      <c r="A2415" s="1" t="s">
        <v>43</v>
      </c>
      <c r="B2415" s="5"/>
      <c r="C2415" s="14">
        <f t="shared" si="561"/>
        <v>0</v>
      </c>
      <c r="D2415" s="14">
        <f t="shared" si="561"/>
        <v>0</v>
      </c>
      <c r="E2415" s="14" t="str">
        <f t="shared" si="562"/>
        <v/>
      </c>
      <c r="F2415" s="14">
        <f t="shared" si="563"/>
        <v>4</v>
      </c>
      <c r="G2415" s="14">
        <f t="shared" si="559"/>
        <v>3</v>
      </c>
      <c r="H2415" s="14">
        <f t="shared" si="569"/>
        <v>3</v>
      </c>
      <c r="I2415" s="14">
        <f t="shared" si="569"/>
        <v>1</v>
      </c>
      <c r="J2415" s="14">
        <f t="shared" si="569"/>
        <v>2</v>
      </c>
      <c r="K2415" s="14">
        <f t="shared" si="569"/>
        <v>3</v>
      </c>
      <c r="L2415" s="14" t="str">
        <f t="shared" si="565"/>
        <v>3.3.1.2.3</v>
      </c>
      <c r="M2415" s="15" t="str">
        <f t="shared" si="566"/>
        <v>--</v>
      </c>
      <c r="N2415" s="14" t="str">
        <f t="shared" si="567"/>
        <v/>
      </c>
      <c r="O2415" s="15" t="str">
        <f t="shared" si="560"/>
        <v/>
      </c>
      <c r="P2415" s="15" t="str">
        <f>IF(N2415=1,FLOOR(MAX($P$4:P2414),1)+1,IF(AND(P2414&lt;&gt;"",O2414&lt;&gt;1),MAX($P$4:P2414)+0.1,""))</f>
        <v/>
      </c>
      <c r="Q2415" s="5">
        <f>ROW()</f>
        <v>2415</v>
      </c>
    </row>
    <row r="2416" spans="1:17" x14ac:dyDescent="0.3">
      <c r="A2416" s="1" t="s">
        <v>45</v>
      </c>
      <c r="B2416" s="5"/>
      <c r="C2416" s="14">
        <f t="shared" si="561"/>
        <v>0</v>
      </c>
      <c r="D2416" s="14">
        <f t="shared" si="561"/>
        <v>0</v>
      </c>
      <c r="E2416" s="14" t="str">
        <f t="shared" si="562"/>
        <v/>
      </c>
      <c r="F2416" s="14">
        <f t="shared" si="563"/>
        <v>4</v>
      </c>
      <c r="G2416" s="14">
        <f t="shared" si="559"/>
        <v>3</v>
      </c>
      <c r="H2416" s="14">
        <f t="shared" si="569"/>
        <v>3</v>
      </c>
      <c r="I2416" s="14">
        <f t="shared" si="569"/>
        <v>1</v>
      </c>
      <c r="J2416" s="14">
        <f t="shared" si="569"/>
        <v>2</v>
      </c>
      <c r="K2416" s="14">
        <f t="shared" si="569"/>
        <v>3</v>
      </c>
      <c r="L2416" s="14" t="str">
        <f t="shared" si="565"/>
        <v>3.3.1.2.3</v>
      </c>
      <c r="M2416" s="15" t="str">
        <f t="shared" si="566"/>
        <v>--</v>
      </c>
      <c r="N2416" s="14" t="str">
        <f t="shared" si="567"/>
        <v/>
      </c>
      <c r="O2416" s="15" t="str">
        <f t="shared" si="560"/>
        <v/>
      </c>
      <c r="P2416" s="15" t="str">
        <f>IF(N2416=1,FLOOR(MAX($P$4:P2415),1)+1,IF(AND(P2415&lt;&gt;"",O2415&lt;&gt;1),MAX($P$4:P2415)+0.1,""))</f>
        <v/>
      </c>
      <c r="Q2416" s="5">
        <f>ROW()</f>
        <v>2416</v>
      </c>
    </row>
    <row r="2417" spans="1:17" x14ac:dyDescent="0.3">
      <c r="A2417" s="1" t="s">
        <v>1217</v>
      </c>
      <c r="B2417" s="5"/>
      <c r="C2417" s="14">
        <f t="shared" si="561"/>
        <v>0</v>
      </c>
      <c r="D2417" s="14">
        <f t="shared" si="561"/>
        <v>0</v>
      </c>
      <c r="E2417" s="14" t="str">
        <f t="shared" si="562"/>
        <v/>
      </c>
      <c r="F2417" s="14">
        <f t="shared" si="563"/>
        <v>4</v>
      </c>
      <c r="G2417" s="14">
        <f t="shared" si="559"/>
        <v>3</v>
      </c>
      <c r="H2417" s="14">
        <f t="shared" si="569"/>
        <v>3</v>
      </c>
      <c r="I2417" s="14">
        <f t="shared" si="569"/>
        <v>1</v>
      </c>
      <c r="J2417" s="14">
        <f t="shared" si="569"/>
        <v>2</v>
      </c>
      <c r="K2417" s="14">
        <f t="shared" si="569"/>
        <v>3</v>
      </c>
      <c r="L2417" s="14" t="str">
        <f t="shared" si="565"/>
        <v>3.3.1.2.3</v>
      </c>
      <c r="M2417" s="15" t="str">
        <f t="shared" si="566"/>
        <v>--</v>
      </c>
      <c r="N2417" s="14" t="str">
        <f t="shared" si="567"/>
        <v/>
      </c>
      <c r="O2417" s="15" t="str">
        <f t="shared" si="560"/>
        <v/>
      </c>
      <c r="P2417" s="15" t="str">
        <f>IF(N2417=1,FLOOR(MAX($P$4:P2416),1)+1,IF(AND(P2416&lt;&gt;"",O2416&lt;&gt;1),MAX($P$4:P2416)+0.1,""))</f>
        <v/>
      </c>
      <c r="Q2417" s="5">
        <f>ROW()</f>
        <v>2417</v>
      </c>
    </row>
    <row r="2418" spans="1:17" x14ac:dyDescent="0.3">
      <c r="A2418" s="1" t="s">
        <v>1189</v>
      </c>
      <c r="B2418" s="5"/>
      <c r="C2418" s="14">
        <f t="shared" si="561"/>
        <v>0</v>
      </c>
      <c r="D2418" s="14">
        <f t="shared" si="561"/>
        <v>0</v>
      </c>
      <c r="E2418" s="14" t="str">
        <f t="shared" si="562"/>
        <v/>
      </c>
      <c r="F2418" s="14">
        <f t="shared" si="563"/>
        <v>4</v>
      </c>
      <c r="G2418" s="14">
        <f t="shared" si="559"/>
        <v>3</v>
      </c>
      <c r="H2418" s="14">
        <f t="shared" si="569"/>
        <v>3</v>
      </c>
      <c r="I2418" s="14">
        <f t="shared" si="569"/>
        <v>1</v>
      </c>
      <c r="J2418" s="14">
        <f t="shared" si="569"/>
        <v>2</v>
      </c>
      <c r="K2418" s="14">
        <f t="shared" si="569"/>
        <v>3</v>
      </c>
      <c r="L2418" s="14" t="str">
        <f t="shared" si="565"/>
        <v>3.3.1.2.3</v>
      </c>
      <c r="M2418" s="15" t="str">
        <f t="shared" si="566"/>
        <v>--</v>
      </c>
      <c r="N2418" s="14" t="str">
        <f t="shared" si="567"/>
        <v/>
      </c>
      <c r="O2418" s="15" t="str">
        <f t="shared" si="560"/>
        <v/>
      </c>
      <c r="P2418" s="15" t="str">
        <f>IF(N2418=1,FLOOR(MAX($P$4:P2417),1)+1,IF(AND(P2417&lt;&gt;"",O2417&lt;&gt;1),MAX($P$4:P2417)+0.1,""))</f>
        <v/>
      </c>
      <c r="Q2418" s="5">
        <f>ROW()</f>
        <v>2418</v>
      </c>
    </row>
    <row r="2419" spans="1:17" x14ac:dyDescent="0.3">
      <c r="A2419" s="1" t="s">
        <v>1218</v>
      </c>
      <c r="B2419" s="5"/>
      <c r="C2419" s="14">
        <f t="shared" si="561"/>
        <v>0</v>
      </c>
      <c r="D2419" s="14">
        <f t="shared" si="561"/>
        <v>0</v>
      </c>
      <c r="E2419" s="14" t="str">
        <f t="shared" si="562"/>
        <v/>
      </c>
      <c r="F2419" s="14">
        <f t="shared" si="563"/>
        <v>4</v>
      </c>
      <c r="G2419" s="14">
        <f t="shared" si="559"/>
        <v>3</v>
      </c>
      <c r="H2419" s="14">
        <f t="shared" si="569"/>
        <v>3</v>
      </c>
      <c r="I2419" s="14">
        <f t="shared" si="569"/>
        <v>1</v>
      </c>
      <c r="J2419" s="14">
        <f t="shared" si="569"/>
        <v>2</v>
      </c>
      <c r="K2419" s="14">
        <f t="shared" si="569"/>
        <v>3</v>
      </c>
      <c r="L2419" s="14" t="str">
        <f t="shared" si="565"/>
        <v>3.3.1.2.3</v>
      </c>
      <c r="M2419" s="15" t="str">
        <f t="shared" si="566"/>
        <v>--</v>
      </c>
      <c r="N2419" s="14" t="str">
        <f t="shared" si="567"/>
        <v/>
      </c>
      <c r="O2419" s="15" t="str">
        <f t="shared" si="560"/>
        <v/>
      </c>
      <c r="P2419" s="15" t="str">
        <f>IF(N2419=1,FLOOR(MAX($P$4:P2418),1)+1,IF(AND(P2418&lt;&gt;"",O2418&lt;&gt;1),MAX($P$4:P2418)+0.1,""))</f>
        <v/>
      </c>
      <c r="Q2419" s="5">
        <f>ROW()</f>
        <v>2419</v>
      </c>
    </row>
    <row r="2420" spans="1:17" x14ac:dyDescent="0.3">
      <c r="A2420" s="1" t="s">
        <v>43</v>
      </c>
      <c r="B2420" s="5"/>
      <c r="C2420" s="14">
        <f t="shared" si="561"/>
        <v>0</v>
      </c>
      <c r="D2420" s="14">
        <f t="shared" si="561"/>
        <v>0</v>
      </c>
      <c r="E2420" s="14" t="str">
        <f t="shared" si="562"/>
        <v/>
      </c>
      <c r="F2420" s="14">
        <f t="shared" si="563"/>
        <v>4</v>
      </c>
      <c r="G2420" s="14">
        <f t="shared" si="559"/>
        <v>3</v>
      </c>
      <c r="H2420" s="14">
        <f t="shared" si="569"/>
        <v>3</v>
      </c>
      <c r="I2420" s="14">
        <f t="shared" si="569"/>
        <v>1</v>
      </c>
      <c r="J2420" s="14">
        <f t="shared" si="569"/>
        <v>2</v>
      </c>
      <c r="K2420" s="14">
        <f t="shared" si="569"/>
        <v>3</v>
      </c>
      <c r="L2420" s="14" t="str">
        <f t="shared" si="565"/>
        <v>3.3.1.2.3</v>
      </c>
      <c r="M2420" s="15" t="str">
        <f t="shared" si="566"/>
        <v>--</v>
      </c>
      <c r="N2420" s="14" t="str">
        <f t="shared" si="567"/>
        <v/>
      </c>
      <c r="O2420" s="15" t="str">
        <f t="shared" si="560"/>
        <v/>
      </c>
      <c r="P2420" s="15" t="str">
        <f>IF(N2420=1,FLOOR(MAX($P$4:P2419),1)+1,IF(AND(P2419&lt;&gt;"",O2419&lt;&gt;1),MAX($P$4:P2419)+0.1,""))</f>
        <v/>
      </c>
      <c r="Q2420" s="5">
        <f>ROW()</f>
        <v>2420</v>
      </c>
    </row>
    <row r="2421" spans="1:17" x14ac:dyDescent="0.3">
      <c r="A2421" s="1" t="s">
        <v>1189</v>
      </c>
      <c r="B2421" s="5"/>
      <c r="C2421" s="14">
        <f t="shared" si="561"/>
        <v>0</v>
      </c>
      <c r="D2421" s="14">
        <f t="shared" si="561"/>
        <v>0</v>
      </c>
      <c r="E2421" s="14" t="str">
        <f t="shared" si="562"/>
        <v/>
      </c>
      <c r="F2421" s="14">
        <f t="shared" si="563"/>
        <v>4</v>
      </c>
      <c r="G2421" s="14">
        <f t="shared" si="559"/>
        <v>3</v>
      </c>
      <c r="H2421" s="14">
        <f t="shared" si="569"/>
        <v>3</v>
      </c>
      <c r="I2421" s="14">
        <f t="shared" si="569"/>
        <v>1</v>
      </c>
      <c r="J2421" s="14">
        <f t="shared" si="569"/>
        <v>2</v>
      </c>
      <c r="K2421" s="14">
        <f t="shared" si="569"/>
        <v>3</v>
      </c>
      <c r="L2421" s="14" t="str">
        <f t="shared" si="565"/>
        <v>3.3.1.2.3</v>
      </c>
      <c r="M2421" s="15" t="str">
        <f t="shared" si="566"/>
        <v>--</v>
      </c>
      <c r="N2421" s="14" t="str">
        <f t="shared" si="567"/>
        <v/>
      </c>
      <c r="O2421" s="15" t="str">
        <f t="shared" si="560"/>
        <v/>
      </c>
      <c r="P2421" s="15" t="str">
        <f>IF(N2421=1,FLOOR(MAX($P$4:P2420),1)+1,IF(AND(P2420&lt;&gt;"",O2420&lt;&gt;1),MAX($P$4:P2420)+0.1,""))</f>
        <v/>
      </c>
      <c r="Q2421" s="5">
        <f>ROW()</f>
        <v>2421</v>
      </c>
    </row>
    <row r="2422" spans="1:17" x14ac:dyDescent="0.3">
      <c r="A2422" s="1" t="s">
        <v>1238</v>
      </c>
      <c r="B2422" s="5"/>
      <c r="C2422" s="14">
        <f t="shared" si="561"/>
        <v>0</v>
      </c>
      <c r="D2422" s="14">
        <f t="shared" si="561"/>
        <v>0</v>
      </c>
      <c r="E2422" s="14" t="str">
        <f t="shared" si="562"/>
        <v/>
      </c>
      <c r="F2422" s="14">
        <f t="shared" si="563"/>
        <v>4</v>
      </c>
      <c r="G2422" s="14">
        <f t="shared" si="559"/>
        <v>3</v>
      </c>
      <c r="H2422" s="14">
        <f t="shared" ref="H2422:K2437" si="570">IF(G2422&lt;&gt;G2421,0,IF(AND(($F2421-$D2422)=(H$3-1),$F2422=H$3),H2421+1,H2421))</f>
        <v>3</v>
      </c>
      <c r="I2422" s="14">
        <f t="shared" si="570"/>
        <v>1</v>
      </c>
      <c r="J2422" s="14">
        <f t="shared" si="570"/>
        <v>2</v>
      </c>
      <c r="K2422" s="14">
        <f t="shared" si="570"/>
        <v>3</v>
      </c>
      <c r="L2422" s="14" t="str">
        <f t="shared" si="565"/>
        <v>3.3.1.2.3</v>
      </c>
      <c r="M2422" s="15" t="str">
        <f t="shared" si="566"/>
        <v>--</v>
      </c>
      <c r="N2422" s="14" t="str">
        <f t="shared" si="567"/>
        <v/>
      </c>
      <c r="O2422" s="15" t="str">
        <f t="shared" si="560"/>
        <v/>
      </c>
      <c r="P2422" s="15" t="str">
        <f>IF(N2422=1,FLOOR(MAX($P$4:P2421),1)+1,IF(AND(P2421&lt;&gt;"",O2421&lt;&gt;1),MAX($P$4:P2421)+0.1,""))</f>
        <v/>
      </c>
      <c r="Q2422" s="5">
        <f>ROW()</f>
        <v>2422</v>
      </c>
    </row>
    <row r="2423" spans="1:17" x14ac:dyDescent="0.3">
      <c r="A2423" s="1" t="s">
        <v>43</v>
      </c>
      <c r="B2423" s="5"/>
      <c r="C2423" s="14">
        <f t="shared" si="561"/>
        <v>0</v>
      </c>
      <c r="D2423" s="14">
        <f t="shared" si="561"/>
        <v>0</v>
      </c>
      <c r="E2423" s="14" t="str">
        <f t="shared" si="562"/>
        <v/>
      </c>
      <c r="F2423" s="14">
        <f t="shared" si="563"/>
        <v>4</v>
      </c>
      <c r="G2423" s="14">
        <f t="shared" si="559"/>
        <v>3</v>
      </c>
      <c r="H2423" s="14">
        <f t="shared" si="570"/>
        <v>3</v>
      </c>
      <c r="I2423" s="14">
        <f t="shared" si="570"/>
        <v>1</v>
      </c>
      <c r="J2423" s="14">
        <f t="shared" si="570"/>
        <v>2</v>
      </c>
      <c r="K2423" s="14">
        <f t="shared" si="570"/>
        <v>3</v>
      </c>
      <c r="L2423" s="14" t="str">
        <f t="shared" si="565"/>
        <v>3.3.1.2.3</v>
      </c>
      <c r="M2423" s="15" t="str">
        <f t="shared" si="566"/>
        <v>--</v>
      </c>
      <c r="N2423" s="14" t="str">
        <f t="shared" si="567"/>
        <v/>
      </c>
      <c r="O2423" s="15" t="str">
        <f t="shared" si="560"/>
        <v/>
      </c>
      <c r="P2423" s="15" t="str">
        <f>IF(N2423=1,FLOOR(MAX($P$4:P2422),1)+1,IF(AND(P2422&lt;&gt;"",O2422&lt;&gt;1),MAX($P$4:P2422)+0.1,""))</f>
        <v/>
      </c>
      <c r="Q2423" s="5">
        <f>ROW()</f>
        <v>2423</v>
      </c>
    </row>
    <row r="2424" spans="1:17" x14ac:dyDescent="0.3">
      <c r="A2424" s="1" t="s">
        <v>45</v>
      </c>
      <c r="B2424" s="5"/>
      <c r="C2424" s="14">
        <f t="shared" si="561"/>
        <v>0</v>
      </c>
      <c r="D2424" s="14">
        <f t="shared" si="561"/>
        <v>0</v>
      </c>
      <c r="E2424" s="14" t="str">
        <f t="shared" si="562"/>
        <v/>
      </c>
      <c r="F2424" s="14">
        <f t="shared" si="563"/>
        <v>4</v>
      </c>
      <c r="G2424" s="14">
        <f t="shared" si="559"/>
        <v>3</v>
      </c>
      <c r="H2424" s="14">
        <f t="shared" si="570"/>
        <v>3</v>
      </c>
      <c r="I2424" s="14">
        <f t="shared" si="570"/>
        <v>1</v>
      </c>
      <c r="J2424" s="14">
        <f t="shared" si="570"/>
        <v>2</v>
      </c>
      <c r="K2424" s="14">
        <f t="shared" si="570"/>
        <v>3</v>
      </c>
      <c r="L2424" s="14" t="str">
        <f t="shared" si="565"/>
        <v>3.3.1.2.3</v>
      </c>
      <c r="M2424" s="15" t="str">
        <f t="shared" si="566"/>
        <v>--</v>
      </c>
      <c r="N2424" s="14" t="str">
        <f t="shared" si="567"/>
        <v/>
      </c>
      <c r="O2424" s="15" t="str">
        <f t="shared" si="560"/>
        <v/>
      </c>
      <c r="P2424" s="15" t="str">
        <f>IF(N2424=1,FLOOR(MAX($P$4:P2423),1)+1,IF(AND(P2423&lt;&gt;"",O2423&lt;&gt;1),MAX($P$4:P2423)+0.1,""))</f>
        <v/>
      </c>
      <c r="Q2424" s="5">
        <f>ROW()</f>
        <v>2424</v>
      </c>
    </row>
    <row r="2425" spans="1:17" x14ac:dyDescent="0.3">
      <c r="A2425" s="1" t="s">
        <v>1219</v>
      </c>
      <c r="B2425" s="5"/>
      <c r="C2425" s="14">
        <f t="shared" si="561"/>
        <v>0</v>
      </c>
      <c r="D2425" s="14">
        <f t="shared" si="561"/>
        <v>0</v>
      </c>
      <c r="E2425" s="14" t="str">
        <f t="shared" si="562"/>
        <v/>
      </c>
      <c r="F2425" s="14">
        <f t="shared" si="563"/>
        <v>4</v>
      </c>
      <c r="G2425" s="14">
        <f t="shared" si="559"/>
        <v>3</v>
      </c>
      <c r="H2425" s="14">
        <f t="shared" si="570"/>
        <v>3</v>
      </c>
      <c r="I2425" s="14">
        <f t="shared" si="570"/>
        <v>1</v>
      </c>
      <c r="J2425" s="14">
        <f t="shared" si="570"/>
        <v>2</v>
      </c>
      <c r="K2425" s="14">
        <f t="shared" si="570"/>
        <v>3</v>
      </c>
      <c r="L2425" s="14" t="str">
        <f t="shared" si="565"/>
        <v>3.3.1.2.3</v>
      </c>
      <c r="M2425" s="15" t="str">
        <f t="shared" si="566"/>
        <v>--</v>
      </c>
      <c r="N2425" s="14" t="str">
        <f t="shared" si="567"/>
        <v/>
      </c>
      <c r="O2425" s="15" t="str">
        <f t="shared" si="560"/>
        <v/>
      </c>
      <c r="P2425" s="15" t="str">
        <f>IF(N2425=1,FLOOR(MAX($P$4:P2424),1)+1,IF(AND(P2424&lt;&gt;"",O2424&lt;&gt;1),MAX($P$4:P2424)+0.1,""))</f>
        <v/>
      </c>
      <c r="Q2425" s="5">
        <f>ROW()</f>
        <v>2425</v>
      </c>
    </row>
    <row r="2426" spans="1:17" x14ac:dyDescent="0.3">
      <c r="A2426" s="1" t="s">
        <v>1189</v>
      </c>
      <c r="B2426" s="5"/>
      <c r="C2426" s="14">
        <f t="shared" si="561"/>
        <v>0</v>
      </c>
      <c r="D2426" s="14">
        <f t="shared" si="561"/>
        <v>0</v>
      </c>
      <c r="E2426" s="14" t="str">
        <f t="shared" si="562"/>
        <v/>
      </c>
      <c r="F2426" s="14">
        <f t="shared" si="563"/>
        <v>4</v>
      </c>
      <c r="G2426" s="14">
        <f t="shared" si="559"/>
        <v>3</v>
      </c>
      <c r="H2426" s="14">
        <f t="shared" si="570"/>
        <v>3</v>
      </c>
      <c r="I2426" s="14">
        <f t="shared" si="570"/>
        <v>1</v>
      </c>
      <c r="J2426" s="14">
        <f t="shared" si="570"/>
        <v>2</v>
      </c>
      <c r="K2426" s="14">
        <f t="shared" si="570"/>
        <v>3</v>
      </c>
      <c r="L2426" s="14" t="str">
        <f t="shared" si="565"/>
        <v>3.3.1.2.3</v>
      </c>
      <c r="M2426" s="15" t="str">
        <f t="shared" si="566"/>
        <v>--</v>
      </c>
      <c r="N2426" s="14" t="str">
        <f t="shared" si="567"/>
        <v/>
      </c>
      <c r="O2426" s="15" t="str">
        <f t="shared" si="560"/>
        <v/>
      </c>
      <c r="P2426" s="15" t="str">
        <f>IF(N2426=1,FLOOR(MAX($P$4:P2425),1)+1,IF(AND(P2425&lt;&gt;"",O2425&lt;&gt;1),MAX($P$4:P2425)+0.1,""))</f>
        <v/>
      </c>
      <c r="Q2426" s="5">
        <f>ROW()</f>
        <v>2426</v>
      </c>
    </row>
    <row r="2427" spans="1:17" x14ac:dyDescent="0.3">
      <c r="A2427" s="1" t="s">
        <v>1197</v>
      </c>
      <c r="B2427" s="5"/>
      <c r="C2427" s="14">
        <f t="shared" si="561"/>
        <v>0</v>
      </c>
      <c r="D2427" s="14">
        <f t="shared" si="561"/>
        <v>0</v>
      </c>
      <c r="E2427" s="14" t="str">
        <f t="shared" si="562"/>
        <v/>
      </c>
      <c r="F2427" s="14">
        <f t="shared" si="563"/>
        <v>4</v>
      </c>
      <c r="G2427" s="14">
        <f t="shared" si="559"/>
        <v>3</v>
      </c>
      <c r="H2427" s="14">
        <f t="shared" si="570"/>
        <v>3</v>
      </c>
      <c r="I2427" s="14">
        <f t="shared" si="570"/>
        <v>1</v>
      </c>
      <c r="J2427" s="14">
        <f t="shared" si="570"/>
        <v>2</v>
      </c>
      <c r="K2427" s="14">
        <f t="shared" si="570"/>
        <v>3</v>
      </c>
      <c r="L2427" s="14" t="str">
        <f t="shared" si="565"/>
        <v>3.3.1.2.3</v>
      </c>
      <c r="M2427" s="15" t="str">
        <f t="shared" si="566"/>
        <v>--</v>
      </c>
      <c r="N2427" s="14" t="str">
        <f t="shared" si="567"/>
        <v/>
      </c>
      <c r="O2427" s="15" t="str">
        <f t="shared" si="560"/>
        <v/>
      </c>
      <c r="P2427" s="15" t="str">
        <f>IF(N2427=1,FLOOR(MAX($P$4:P2426),1)+1,IF(AND(P2426&lt;&gt;"",O2426&lt;&gt;1),MAX($P$4:P2426)+0.1,""))</f>
        <v/>
      </c>
      <c r="Q2427" s="5">
        <f>ROW()</f>
        <v>2427</v>
      </c>
    </row>
    <row r="2428" spans="1:17" x14ac:dyDescent="0.3">
      <c r="A2428" s="1" t="s">
        <v>43</v>
      </c>
      <c r="B2428" s="5"/>
      <c r="C2428" s="14">
        <f t="shared" si="561"/>
        <v>0</v>
      </c>
      <c r="D2428" s="14">
        <f t="shared" si="561"/>
        <v>0</v>
      </c>
      <c r="E2428" s="14" t="str">
        <f t="shared" si="562"/>
        <v/>
      </c>
      <c r="F2428" s="14">
        <f t="shared" si="563"/>
        <v>4</v>
      </c>
      <c r="G2428" s="14">
        <f t="shared" si="559"/>
        <v>3</v>
      </c>
      <c r="H2428" s="14">
        <f t="shared" si="570"/>
        <v>3</v>
      </c>
      <c r="I2428" s="14">
        <f t="shared" si="570"/>
        <v>1</v>
      </c>
      <c r="J2428" s="14">
        <f t="shared" si="570"/>
        <v>2</v>
      </c>
      <c r="K2428" s="14">
        <f t="shared" si="570"/>
        <v>3</v>
      </c>
      <c r="L2428" s="14" t="str">
        <f t="shared" si="565"/>
        <v>3.3.1.2.3</v>
      </c>
      <c r="M2428" s="15" t="str">
        <f t="shared" si="566"/>
        <v>--</v>
      </c>
      <c r="N2428" s="14" t="str">
        <f t="shared" si="567"/>
        <v/>
      </c>
      <c r="O2428" s="15" t="str">
        <f t="shared" si="560"/>
        <v/>
      </c>
      <c r="P2428" s="15" t="str">
        <f>IF(N2428=1,FLOOR(MAX($P$4:P2427),1)+1,IF(AND(P2427&lt;&gt;"",O2427&lt;&gt;1),MAX($P$4:P2427)+0.1,""))</f>
        <v/>
      </c>
      <c r="Q2428" s="5">
        <f>ROW()</f>
        <v>2428</v>
      </c>
    </row>
    <row r="2429" spans="1:17" x14ac:dyDescent="0.3">
      <c r="A2429" s="1" t="s">
        <v>1189</v>
      </c>
      <c r="B2429" s="5"/>
      <c r="C2429" s="14">
        <f t="shared" si="561"/>
        <v>0</v>
      </c>
      <c r="D2429" s="14">
        <f t="shared" si="561"/>
        <v>0</v>
      </c>
      <c r="E2429" s="14" t="str">
        <f t="shared" si="562"/>
        <v/>
      </c>
      <c r="F2429" s="14">
        <f t="shared" si="563"/>
        <v>4</v>
      </c>
      <c r="G2429" s="14">
        <f t="shared" si="559"/>
        <v>3</v>
      </c>
      <c r="H2429" s="14">
        <f t="shared" si="570"/>
        <v>3</v>
      </c>
      <c r="I2429" s="14">
        <f t="shared" si="570"/>
        <v>1</v>
      </c>
      <c r="J2429" s="14">
        <f t="shared" si="570"/>
        <v>2</v>
      </c>
      <c r="K2429" s="14">
        <f t="shared" si="570"/>
        <v>3</v>
      </c>
      <c r="L2429" s="14" t="str">
        <f t="shared" si="565"/>
        <v>3.3.1.2.3</v>
      </c>
      <c r="M2429" s="15" t="str">
        <f t="shared" si="566"/>
        <v>--</v>
      </c>
      <c r="N2429" s="14" t="str">
        <f t="shared" si="567"/>
        <v/>
      </c>
      <c r="O2429" s="15" t="str">
        <f t="shared" si="560"/>
        <v/>
      </c>
      <c r="P2429" s="15" t="str">
        <f>IF(N2429=1,FLOOR(MAX($P$4:P2428),1)+1,IF(AND(P2428&lt;&gt;"",O2428&lt;&gt;1),MAX($P$4:P2428)+0.1,""))</f>
        <v/>
      </c>
      <c r="Q2429" s="5">
        <f>ROW()</f>
        <v>2429</v>
      </c>
    </row>
    <row r="2430" spans="1:17" x14ac:dyDescent="0.3">
      <c r="A2430" s="1" t="s">
        <v>1205</v>
      </c>
      <c r="B2430" s="5"/>
      <c r="C2430" s="14">
        <f t="shared" si="561"/>
        <v>0</v>
      </c>
      <c r="D2430" s="14">
        <f t="shared" si="561"/>
        <v>0</v>
      </c>
      <c r="E2430" s="14" t="str">
        <f t="shared" si="562"/>
        <v/>
      </c>
      <c r="F2430" s="14">
        <f t="shared" si="563"/>
        <v>4</v>
      </c>
      <c r="G2430" s="14">
        <f t="shared" si="559"/>
        <v>3</v>
      </c>
      <c r="H2430" s="14">
        <f t="shared" si="570"/>
        <v>3</v>
      </c>
      <c r="I2430" s="14">
        <f t="shared" si="570"/>
        <v>1</v>
      </c>
      <c r="J2430" s="14">
        <f t="shared" si="570"/>
        <v>2</v>
      </c>
      <c r="K2430" s="14">
        <f t="shared" si="570"/>
        <v>3</v>
      </c>
      <c r="L2430" s="14" t="str">
        <f t="shared" si="565"/>
        <v>3.3.1.2.3</v>
      </c>
      <c r="M2430" s="15" t="str">
        <f t="shared" si="566"/>
        <v>--</v>
      </c>
      <c r="N2430" s="14" t="str">
        <f t="shared" si="567"/>
        <v/>
      </c>
      <c r="O2430" s="15" t="str">
        <f t="shared" si="560"/>
        <v/>
      </c>
      <c r="P2430" s="15" t="str">
        <f>IF(N2430=1,FLOOR(MAX($P$4:P2429),1)+1,IF(AND(P2429&lt;&gt;"",O2429&lt;&gt;1),MAX($P$4:P2429)+0.1,""))</f>
        <v/>
      </c>
      <c r="Q2430" s="5">
        <f>ROW()</f>
        <v>2430</v>
      </c>
    </row>
    <row r="2431" spans="1:17" x14ac:dyDescent="0.3">
      <c r="A2431" s="1" t="s">
        <v>43</v>
      </c>
      <c r="B2431" s="5"/>
      <c r="C2431" s="14">
        <f t="shared" si="561"/>
        <v>0</v>
      </c>
      <c r="D2431" s="14">
        <f t="shared" si="561"/>
        <v>0</v>
      </c>
      <c r="E2431" s="14" t="str">
        <f t="shared" si="562"/>
        <v/>
      </c>
      <c r="F2431" s="14">
        <f t="shared" si="563"/>
        <v>4</v>
      </c>
      <c r="G2431" s="14">
        <f t="shared" si="559"/>
        <v>3</v>
      </c>
      <c r="H2431" s="14">
        <f t="shared" si="570"/>
        <v>3</v>
      </c>
      <c r="I2431" s="14">
        <f t="shared" si="570"/>
        <v>1</v>
      </c>
      <c r="J2431" s="14">
        <f t="shared" si="570"/>
        <v>2</v>
      </c>
      <c r="K2431" s="14">
        <f t="shared" si="570"/>
        <v>3</v>
      </c>
      <c r="L2431" s="14" t="str">
        <f t="shared" si="565"/>
        <v>3.3.1.2.3</v>
      </c>
      <c r="M2431" s="15" t="str">
        <f t="shared" si="566"/>
        <v>--</v>
      </c>
      <c r="N2431" s="14" t="str">
        <f t="shared" si="567"/>
        <v/>
      </c>
      <c r="O2431" s="15" t="str">
        <f t="shared" si="560"/>
        <v/>
      </c>
      <c r="P2431" s="15" t="str">
        <f>IF(N2431=1,FLOOR(MAX($P$4:P2430),1)+1,IF(AND(P2430&lt;&gt;"",O2430&lt;&gt;1),MAX($P$4:P2430)+0.1,""))</f>
        <v/>
      </c>
      <c r="Q2431" s="5">
        <f>ROW()</f>
        <v>2431</v>
      </c>
    </row>
    <row r="2432" spans="1:17" x14ac:dyDescent="0.3">
      <c r="A2432" s="1" t="s">
        <v>45</v>
      </c>
      <c r="B2432" s="5"/>
      <c r="C2432" s="14">
        <f t="shared" si="561"/>
        <v>0</v>
      </c>
      <c r="D2432" s="14">
        <f t="shared" si="561"/>
        <v>0</v>
      </c>
      <c r="E2432" s="14" t="str">
        <f t="shared" si="562"/>
        <v/>
      </c>
      <c r="F2432" s="14">
        <f t="shared" si="563"/>
        <v>4</v>
      </c>
      <c r="G2432" s="14">
        <f t="shared" si="559"/>
        <v>3</v>
      </c>
      <c r="H2432" s="14">
        <f t="shared" si="570"/>
        <v>3</v>
      </c>
      <c r="I2432" s="14">
        <f t="shared" si="570"/>
        <v>1</v>
      </c>
      <c r="J2432" s="14">
        <f t="shared" si="570"/>
        <v>2</v>
      </c>
      <c r="K2432" s="14">
        <f t="shared" si="570"/>
        <v>3</v>
      </c>
      <c r="L2432" s="14" t="str">
        <f t="shared" si="565"/>
        <v>3.3.1.2.3</v>
      </c>
      <c r="M2432" s="15" t="str">
        <f t="shared" si="566"/>
        <v>--</v>
      </c>
      <c r="N2432" s="14" t="str">
        <f t="shared" si="567"/>
        <v/>
      </c>
      <c r="O2432" s="15" t="str">
        <f t="shared" si="560"/>
        <v/>
      </c>
      <c r="P2432" s="15" t="str">
        <f>IF(N2432=1,FLOOR(MAX($P$4:P2431),1)+1,IF(AND(P2431&lt;&gt;"",O2431&lt;&gt;1),MAX($P$4:P2431)+0.1,""))</f>
        <v/>
      </c>
      <c r="Q2432" s="5">
        <f>ROW()</f>
        <v>2432</v>
      </c>
    </row>
    <row r="2433" spans="1:17" x14ac:dyDescent="0.3">
      <c r="A2433" s="1" t="s">
        <v>1217</v>
      </c>
      <c r="B2433" s="5"/>
      <c r="C2433" s="14">
        <f t="shared" si="561"/>
        <v>0</v>
      </c>
      <c r="D2433" s="14">
        <f t="shared" si="561"/>
        <v>0</v>
      </c>
      <c r="E2433" s="14" t="str">
        <f t="shared" si="562"/>
        <v/>
      </c>
      <c r="F2433" s="14">
        <f t="shared" si="563"/>
        <v>4</v>
      </c>
      <c r="G2433" s="14">
        <f t="shared" si="559"/>
        <v>3</v>
      </c>
      <c r="H2433" s="14">
        <f t="shared" si="570"/>
        <v>3</v>
      </c>
      <c r="I2433" s="14">
        <f t="shared" si="570"/>
        <v>1</v>
      </c>
      <c r="J2433" s="14">
        <f t="shared" si="570"/>
        <v>2</v>
      </c>
      <c r="K2433" s="14">
        <f t="shared" si="570"/>
        <v>3</v>
      </c>
      <c r="L2433" s="14" t="str">
        <f t="shared" si="565"/>
        <v>3.3.1.2.3</v>
      </c>
      <c r="M2433" s="15" t="str">
        <f t="shared" si="566"/>
        <v>--</v>
      </c>
      <c r="N2433" s="14" t="str">
        <f t="shared" si="567"/>
        <v/>
      </c>
      <c r="O2433" s="15" t="str">
        <f t="shared" si="560"/>
        <v/>
      </c>
      <c r="P2433" s="15" t="str">
        <f>IF(N2433=1,FLOOR(MAX($P$4:P2432),1)+1,IF(AND(P2432&lt;&gt;"",O2432&lt;&gt;1),MAX($P$4:P2432)+0.1,""))</f>
        <v/>
      </c>
      <c r="Q2433" s="5">
        <f>ROW()</f>
        <v>2433</v>
      </c>
    </row>
    <row r="2434" spans="1:17" x14ac:dyDescent="0.3">
      <c r="A2434" s="1" t="s">
        <v>1189</v>
      </c>
      <c r="B2434" s="5"/>
      <c r="C2434" s="14">
        <f t="shared" si="561"/>
        <v>0</v>
      </c>
      <c r="D2434" s="14">
        <f t="shared" si="561"/>
        <v>0</v>
      </c>
      <c r="E2434" s="14" t="str">
        <f t="shared" si="562"/>
        <v/>
      </c>
      <c r="F2434" s="14">
        <f t="shared" si="563"/>
        <v>4</v>
      </c>
      <c r="G2434" s="14">
        <f t="shared" si="559"/>
        <v>3</v>
      </c>
      <c r="H2434" s="14">
        <f t="shared" si="570"/>
        <v>3</v>
      </c>
      <c r="I2434" s="14">
        <f t="shared" si="570"/>
        <v>1</v>
      </c>
      <c r="J2434" s="14">
        <f t="shared" si="570"/>
        <v>2</v>
      </c>
      <c r="K2434" s="14">
        <f t="shared" si="570"/>
        <v>3</v>
      </c>
      <c r="L2434" s="14" t="str">
        <f t="shared" si="565"/>
        <v>3.3.1.2.3</v>
      </c>
      <c r="M2434" s="15" t="str">
        <f t="shared" si="566"/>
        <v>--</v>
      </c>
      <c r="N2434" s="14" t="str">
        <f t="shared" si="567"/>
        <v/>
      </c>
      <c r="O2434" s="15" t="str">
        <f t="shared" si="560"/>
        <v/>
      </c>
      <c r="P2434" s="15" t="str">
        <f>IF(N2434=1,FLOOR(MAX($P$4:P2433),1)+1,IF(AND(P2433&lt;&gt;"",O2433&lt;&gt;1),MAX($P$4:P2433)+0.1,""))</f>
        <v/>
      </c>
      <c r="Q2434" s="5">
        <f>ROW()</f>
        <v>2434</v>
      </c>
    </row>
    <row r="2435" spans="1:17" x14ac:dyDescent="0.3">
      <c r="A2435" s="1" t="s">
        <v>1199</v>
      </c>
      <c r="B2435" s="5"/>
      <c r="C2435" s="14">
        <f t="shared" si="561"/>
        <v>0</v>
      </c>
      <c r="D2435" s="14">
        <f t="shared" si="561"/>
        <v>0</v>
      </c>
      <c r="E2435" s="14" t="str">
        <f t="shared" si="562"/>
        <v/>
      </c>
      <c r="F2435" s="14">
        <f t="shared" si="563"/>
        <v>4</v>
      </c>
      <c r="G2435" s="14">
        <f t="shared" si="559"/>
        <v>3</v>
      </c>
      <c r="H2435" s="14">
        <f t="shared" si="570"/>
        <v>3</v>
      </c>
      <c r="I2435" s="14">
        <f t="shared" si="570"/>
        <v>1</v>
      </c>
      <c r="J2435" s="14">
        <f t="shared" si="570"/>
        <v>2</v>
      </c>
      <c r="K2435" s="14">
        <f t="shared" si="570"/>
        <v>3</v>
      </c>
      <c r="L2435" s="14" t="str">
        <f t="shared" si="565"/>
        <v>3.3.1.2.3</v>
      </c>
      <c r="M2435" s="15" t="str">
        <f t="shared" si="566"/>
        <v>--</v>
      </c>
      <c r="N2435" s="14" t="str">
        <f t="shared" si="567"/>
        <v/>
      </c>
      <c r="O2435" s="15" t="str">
        <f t="shared" si="560"/>
        <v/>
      </c>
      <c r="P2435" s="15" t="str">
        <f>IF(N2435=1,FLOOR(MAX($P$4:P2434),1)+1,IF(AND(P2434&lt;&gt;"",O2434&lt;&gt;1),MAX($P$4:P2434)+0.1,""))</f>
        <v/>
      </c>
      <c r="Q2435" s="5">
        <f>ROW()</f>
        <v>2435</v>
      </c>
    </row>
    <row r="2436" spans="1:17" x14ac:dyDescent="0.3">
      <c r="A2436" s="1" t="s">
        <v>43</v>
      </c>
      <c r="B2436" s="5"/>
      <c r="C2436" s="14">
        <f t="shared" si="561"/>
        <v>0</v>
      </c>
      <c r="D2436" s="14">
        <f t="shared" si="561"/>
        <v>0</v>
      </c>
      <c r="E2436" s="14" t="str">
        <f t="shared" si="562"/>
        <v/>
      </c>
      <c r="F2436" s="14">
        <f t="shared" si="563"/>
        <v>4</v>
      </c>
      <c r="G2436" s="14">
        <f t="shared" si="559"/>
        <v>3</v>
      </c>
      <c r="H2436" s="14">
        <f t="shared" si="570"/>
        <v>3</v>
      </c>
      <c r="I2436" s="14">
        <f t="shared" si="570"/>
        <v>1</v>
      </c>
      <c r="J2436" s="14">
        <f t="shared" si="570"/>
        <v>2</v>
      </c>
      <c r="K2436" s="14">
        <f t="shared" si="570"/>
        <v>3</v>
      </c>
      <c r="L2436" s="14" t="str">
        <f t="shared" si="565"/>
        <v>3.3.1.2.3</v>
      </c>
      <c r="M2436" s="15" t="str">
        <f t="shared" si="566"/>
        <v>--</v>
      </c>
      <c r="N2436" s="14" t="str">
        <f t="shared" si="567"/>
        <v/>
      </c>
      <c r="O2436" s="15" t="str">
        <f t="shared" si="560"/>
        <v/>
      </c>
      <c r="P2436" s="15" t="str">
        <f>IF(N2436=1,FLOOR(MAX($P$4:P2435),1)+1,IF(AND(P2435&lt;&gt;"",O2435&lt;&gt;1),MAX($P$4:P2435)+0.1,""))</f>
        <v/>
      </c>
      <c r="Q2436" s="5">
        <f>ROW()</f>
        <v>2436</v>
      </c>
    </row>
    <row r="2437" spans="1:17" x14ac:dyDescent="0.3">
      <c r="A2437" s="1" t="s">
        <v>1189</v>
      </c>
      <c r="B2437" s="5"/>
      <c r="C2437" s="14">
        <f t="shared" si="561"/>
        <v>0</v>
      </c>
      <c r="D2437" s="14">
        <f t="shared" si="561"/>
        <v>0</v>
      </c>
      <c r="E2437" s="14" t="str">
        <f t="shared" si="562"/>
        <v/>
      </c>
      <c r="F2437" s="14">
        <f t="shared" si="563"/>
        <v>4</v>
      </c>
      <c r="G2437" s="14">
        <f t="shared" ref="G2437:G2500" si="571">G2436+IF(NOT(ISERROR(FIND("&lt;PRT&gt;",A2437))),1,0)</f>
        <v>3</v>
      </c>
      <c r="H2437" s="14">
        <f t="shared" si="570"/>
        <v>3</v>
      </c>
      <c r="I2437" s="14">
        <f t="shared" si="570"/>
        <v>1</v>
      </c>
      <c r="J2437" s="14">
        <f t="shared" si="570"/>
        <v>2</v>
      </c>
      <c r="K2437" s="14">
        <f t="shared" si="570"/>
        <v>3</v>
      </c>
      <c r="L2437" s="14" t="str">
        <f t="shared" si="565"/>
        <v>3.3.1.2.3</v>
      </c>
      <c r="M2437" s="15" t="str">
        <f t="shared" si="566"/>
        <v>--</v>
      </c>
      <c r="N2437" s="14" t="str">
        <f t="shared" si="567"/>
        <v/>
      </c>
      <c r="O2437" s="15" t="str">
        <f t="shared" ref="O2437:O2500" si="572">IF(ISERROR(FIND(O$4,$A2437)),"",1)</f>
        <v/>
      </c>
      <c r="P2437" s="15" t="str">
        <f>IF(N2437=1,FLOOR(MAX($P$4:P2436),1)+1,IF(AND(P2436&lt;&gt;"",O2436&lt;&gt;1),MAX($P$4:P2436)+0.1,""))</f>
        <v/>
      </c>
      <c r="Q2437" s="5">
        <f>ROW()</f>
        <v>2437</v>
      </c>
    </row>
    <row r="2438" spans="1:17" x14ac:dyDescent="0.3">
      <c r="A2438" s="1" t="s">
        <v>1241</v>
      </c>
      <c r="B2438" s="5"/>
      <c r="C2438" s="14">
        <f t="shared" ref="C2438:D2501" si="573">(LEN($A2438)-LEN(SUBSTITUTE($A2438,C$3,"")))/LEN(C$3)</f>
        <v>0</v>
      </c>
      <c r="D2438" s="14">
        <f t="shared" si="573"/>
        <v>0</v>
      </c>
      <c r="E2438" s="14" t="str">
        <f t="shared" ref="E2438:E2501" si="574">IF(AND(C2438&gt;0,D2438&gt;0),IF(FIND(D$3,A2438)&gt;FIND(C$3,A2438),"WARNING","OK"),"")</f>
        <v/>
      </c>
      <c r="F2438" s="14">
        <f t="shared" ref="F2438:F2501" si="575">F2437+C2438-D2438</f>
        <v>4</v>
      </c>
      <c r="G2438" s="14">
        <f t="shared" si="571"/>
        <v>3</v>
      </c>
      <c r="H2438" s="14">
        <f t="shared" ref="H2438:K2453" si="576">IF(G2438&lt;&gt;G2437,0,IF(AND(($F2437-$D2438)=(H$3-1),$F2438=H$3),H2437+1,H2437))</f>
        <v>3</v>
      </c>
      <c r="I2438" s="14">
        <f t="shared" si="576"/>
        <v>1</v>
      </c>
      <c r="J2438" s="14">
        <f t="shared" si="576"/>
        <v>2</v>
      </c>
      <c r="K2438" s="14">
        <f t="shared" si="576"/>
        <v>3</v>
      </c>
      <c r="L2438" s="14" t="str">
        <f t="shared" ref="L2438:L2501" si="577">SUBSTITUTE(G2438&amp;"."&amp;H2438&amp;"."&amp;I2438&amp;"."&amp;J2438&amp;"."&amp;K2438,".0","")</f>
        <v>3.3.1.2.3</v>
      </c>
      <c r="M2438" s="15" t="str">
        <f t="shared" ref="M2438:M2501" si="578">IF(ISERROR(FIND("&lt;SPT&gt;&lt;TTL&gt;",A2438)),"--",SUBSTITUTE(SUBSTITUTE(MID(A2438&amp;A2439,FIND("&lt;SPT&gt;&lt;TTL&gt;",A2438&amp;A2439)+10,FIND("&lt;/TTL&gt;",A2438&amp;A2439)-FIND("&lt;SPT&gt;&lt;TTL&gt;",A2438&amp;A2439)-10),"&lt;SUB&gt;",""),"&lt;/SUB&gt;",""))</f>
        <v>--</v>
      </c>
      <c r="N2438" s="14" t="str">
        <f t="shared" ref="N2438:N2501" si="579">IF(ISERROR(FIND(N$4,UPPER($A2438))),"",1)</f>
        <v/>
      </c>
      <c r="O2438" s="15" t="str">
        <f t="shared" si="572"/>
        <v/>
      </c>
      <c r="P2438" s="15" t="str">
        <f>IF(N2438=1,FLOOR(MAX($P$4:P2437),1)+1,IF(AND(P2437&lt;&gt;"",O2437&lt;&gt;1),MAX($P$4:P2437)+0.1,""))</f>
        <v/>
      </c>
      <c r="Q2438" s="5">
        <f>ROW()</f>
        <v>2438</v>
      </c>
    </row>
    <row r="2439" spans="1:17" x14ac:dyDescent="0.3">
      <c r="A2439" s="1" t="s">
        <v>43</v>
      </c>
      <c r="B2439" s="5"/>
      <c r="C2439" s="14">
        <f t="shared" si="573"/>
        <v>0</v>
      </c>
      <c r="D2439" s="14">
        <f t="shared" si="573"/>
        <v>0</v>
      </c>
      <c r="E2439" s="14" t="str">
        <f t="shared" si="574"/>
        <v/>
      </c>
      <c r="F2439" s="14">
        <f t="shared" si="575"/>
        <v>4</v>
      </c>
      <c r="G2439" s="14">
        <f t="shared" si="571"/>
        <v>3</v>
      </c>
      <c r="H2439" s="14">
        <f t="shared" si="576"/>
        <v>3</v>
      </c>
      <c r="I2439" s="14">
        <f t="shared" si="576"/>
        <v>1</v>
      </c>
      <c r="J2439" s="14">
        <f t="shared" si="576"/>
        <v>2</v>
      </c>
      <c r="K2439" s="14">
        <f t="shared" si="576"/>
        <v>3</v>
      </c>
      <c r="L2439" s="14" t="str">
        <f t="shared" si="577"/>
        <v>3.3.1.2.3</v>
      </c>
      <c r="M2439" s="15" t="str">
        <f t="shared" si="578"/>
        <v>--</v>
      </c>
      <c r="N2439" s="14" t="str">
        <f t="shared" si="579"/>
        <v/>
      </c>
      <c r="O2439" s="15" t="str">
        <f t="shared" si="572"/>
        <v/>
      </c>
      <c r="P2439" s="15" t="str">
        <f>IF(N2439=1,FLOOR(MAX($P$4:P2438),1)+1,IF(AND(P2438&lt;&gt;"",O2438&lt;&gt;1),MAX($P$4:P2438)+0.1,""))</f>
        <v/>
      </c>
      <c r="Q2439" s="5">
        <f>ROW()</f>
        <v>2439</v>
      </c>
    </row>
    <row r="2440" spans="1:17" x14ac:dyDescent="0.3">
      <c r="A2440" s="1" t="s">
        <v>45</v>
      </c>
      <c r="B2440" s="5"/>
      <c r="C2440" s="14">
        <f t="shared" si="573"/>
        <v>0</v>
      </c>
      <c r="D2440" s="14">
        <f t="shared" si="573"/>
        <v>0</v>
      </c>
      <c r="E2440" s="14" t="str">
        <f t="shared" si="574"/>
        <v/>
      </c>
      <c r="F2440" s="14">
        <f t="shared" si="575"/>
        <v>4</v>
      </c>
      <c r="G2440" s="14">
        <f t="shared" si="571"/>
        <v>3</v>
      </c>
      <c r="H2440" s="14">
        <f t="shared" si="576"/>
        <v>3</v>
      </c>
      <c r="I2440" s="14">
        <f t="shared" si="576"/>
        <v>1</v>
      </c>
      <c r="J2440" s="14">
        <f t="shared" si="576"/>
        <v>2</v>
      </c>
      <c r="K2440" s="14">
        <f t="shared" si="576"/>
        <v>3</v>
      </c>
      <c r="L2440" s="14" t="str">
        <f t="shared" si="577"/>
        <v>3.3.1.2.3</v>
      </c>
      <c r="M2440" s="15" t="str">
        <f t="shared" si="578"/>
        <v>--</v>
      </c>
      <c r="N2440" s="14" t="str">
        <f t="shared" si="579"/>
        <v/>
      </c>
      <c r="O2440" s="15" t="str">
        <f t="shared" si="572"/>
        <v/>
      </c>
      <c r="P2440" s="15" t="str">
        <f>IF(N2440=1,FLOOR(MAX($P$4:P2439),1)+1,IF(AND(P2439&lt;&gt;"",O2439&lt;&gt;1),MAX($P$4:P2439)+0.1,""))</f>
        <v/>
      </c>
      <c r="Q2440" s="5">
        <f>ROW()</f>
        <v>2440</v>
      </c>
    </row>
    <row r="2441" spans="1:17" x14ac:dyDescent="0.3">
      <c r="A2441" s="1" t="s">
        <v>1217</v>
      </c>
      <c r="B2441" s="5"/>
      <c r="C2441" s="14">
        <f t="shared" si="573"/>
        <v>0</v>
      </c>
      <c r="D2441" s="14">
        <f t="shared" si="573"/>
        <v>0</v>
      </c>
      <c r="E2441" s="14" t="str">
        <f t="shared" si="574"/>
        <v/>
      </c>
      <c r="F2441" s="14">
        <f t="shared" si="575"/>
        <v>4</v>
      </c>
      <c r="G2441" s="14">
        <f t="shared" si="571"/>
        <v>3</v>
      </c>
      <c r="H2441" s="14">
        <f t="shared" si="576"/>
        <v>3</v>
      </c>
      <c r="I2441" s="14">
        <f t="shared" si="576"/>
        <v>1</v>
      </c>
      <c r="J2441" s="14">
        <f t="shared" si="576"/>
        <v>2</v>
      </c>
      <c r="K2441" s="14">
        <f t="shared" si="576"/>
        <v>3</v>
      </c>
      <c r="L2441" s="14" t="str">
        <f t="shared" si="577"/>
        <v>3.3.1.2.3</v>
      </c>
      <c r="M2441" s="15" t="str">
        <f t="shared" si="578"/>
        <v>--</v>
      </c>
      <c r="N2441" s="14" t="str">
        <f t="shared" si="579"/>
        <v/>
      </c>
      <c r="O2441" s="15" t="str">
        <f t="shared" si="572"/>
        <v/>
      </c>
      <c r="P2441" s="15" t="str">
        <f>IF(N2441=1,FLOOR(MAX($P$4:P2440),1)+1,IF(AND(P2440&lt;&gt;"",O2440&lt;&gt;1),MAX($P$4:P2440)+0.1,""))</f>
        <v/>
      </c>
      <c r="Q2441" s="5">
        <f>ROW()</f>
        <v>2441</v>
      </c>
    </row>
    <row r="2442" spans="1:17" x14ac:dyDescent="0.3">
      <c r="A2442" s="1" t="s">
        <v>1189</v>
      </c>
      <c r="B2442" s="5"/>
      <c r="C2442" s="14">
        <f t="shared" si="573"/>
        <v>0</v>
      </c>
      <c r="D2442" s="14">
        <f t="shared" si="573"/>
        <v>0</v>
      </c>
      <c r="E2442" s="14" t="str">
        <f t="shared" si="574"/>
        <v/>
      </c>
      <c r="F2442" s="14">
        <f t="shared" si="575"/>
        <v>4</v>
      </c>
      <c r="G2442" s="14">
        <f t="shared" si="571"/>
        <v>3</v>
      </c>
      <c r="H2442" s="14">
        <f t="shared" si="576"/>
        <v>3</v>
      </c>
      <c r="I2442" s="14">
        <f t="shared" si="576"/>
        <v>1</v>
      </c>
      <c r="J2442" s="14">
        <f t="shared" si="576"/>
        <v>2</v>
      </c>
      <c r="K2442" s="14">
        <f t="shared" si="576"/>
        <v>3</v>
      </c>
      <c r="L2442" s="14" t="str">
        <f t="shared" si="577"/>
        <v>3.3.1.2.3</v>
      </c>
      <c r="M2442" s="15" t="str">
        <f t="shared" si="578"/>
        <v>--</v>
      </c>
      <c r="N2442" s="14" t="str">
        <f t="shared" si="579"/>
        <v/>
      </c>
      <c r="O2442" s="15" t="str">
        <f t="shared" si="572"/>
        <v/>
      </c>
      <c r="P2442" s="15" t="str">
        <f>IF(N2442=1,FLOOR(MAX($P$4:P2441),1)+1,IF(AND(P2441&lt;&gt;"",O2441&lt;&gt;1),MAX($P$4:P2441)+0.1,""))</f>
        <v/>
      </c>
      <c r="Q2442" s="5">
        <f>ROW()</f>
        <v>2442</v>
      </c>
    </row>
    <row r="2443" spans="1:17" x14ac:dyDescent="0.3">
      <c r="A2443" s="1" t="s">
        <v>1201</v>
      </c>
      <c r="B2443" s="5"/>
      <c r="C2443" s="14">
        <f t="shared" si="573"/>
        <v>0</v>
      </c>
      <c r="D2443" s="14">
        <f t="shared" si="573"/>
        <v>0</v>
      </c>
      <c r="E2443" s="14" t="str">
        <f t="shared" si="574"/>
        <v/>
      </c>
      <c r="F2443" s="14">
        <f t="shared" si="575"/>
        <v>4</v>
      </c>
      <c r="G2443" s="14">
        <f t="shared" si="571"/>
        <v>3</v>
      </c>
      <c r="H2443" s="14">
        <f t="shared" si="576"/>
        <v>3</v>
      </c>
      <c r="I2443" s="14">
        <f t="shared" si="576"/>
        <v>1</v>
      </c>
      <c r="J2443" s="14">
        <f t="shared" si="576"/>
        <v>2</v>
      </c>
      <c r="K2443" s="14">
        <f t="shared" si="576"/>
        <v>3</v>
      </c>
      <c r="L2443" s="14" t="str">
        <f t="shared" si="577"/>
        <v>3.3.1.2.3</v>
      </c>
      <c r="M2443" s="15" t="str">
        <f t="shared" si="578"/>
        <v>--</v>
      </c>
      <c r="N2443" s="14" t="str">
        <f t="shared" si="579"/>
        <v/>
      </c>
      <c r="O2443" s="15" t="str">
        <f t="shared" si="572"/>
        <v/>
      </c>
      <c r="P2443" s="15" t="str">
        <f>IF(N2443=1,FLOOR(MAX($P$4:P2442),1)+1,IF(AND(P2442&lt;&gt;"",O2442&lt;&gt;1),MAX($P$4:P2442)+0.1,""))</f>
        <v/>
      </c>
      <c r="Q2443" s="5">
        <f>ROW()</f>
        <v>2443</v>
      </c>
    </row>
    <row r="2444" spans="1:17" x14ac:dyDescent="0.3">
      <c r="A2444" s="1" t="s">
        <v>43</v>
      </c>
      <c r="B2444" s="5"/>
      <c r="C2444" s="14">
        <f t="shared" si="573"/>
        <v>0</v>
      </c>
      <c r="D2444" s="14">
        <f t="shared" si="573"/>
        <v>0</v>
      </c>
      <c r="E2444" s="14" t="str">
        <f t="shared" si="574"/>
        <v/>
      </c>
      <c r="F2444" s="14">
        <f t="shared" si="575"/>
        <v>4</v>
      </c>
      <c r="G2444" s="14">
        <f t="shared" si="571"/>
        <v>3</v>
      </c>
      <c r="H2444" s="14">
        <f t="shared" si="576"/>
        <v>3</v>
      </c>
      <c r="I2444" s="14">
        <f t="shared" si="576"/>
        <v>1</v>
      </c>
      <c r="J2444" s="14">
        <f t="shared" si="576"/>
        <v>2</v>
      </c>
      <c r="K2444" s="14">
        <f t="shared" si="576"/>
        <v>3</v>
      </c>
      <c r="L2444" s="14" t="str">
        <f t="shared" si="577"/>
        <v>3.3.1.2.3</v>
      </c>
      <c r="M2444" s="15" t="str">
        <f t="shared" si="578"/>
        <v>--</v>
      </c>
      <c r="N2444" s="14" t="str">
        <f t="shared" si="579"/>
        <v/>
      </c>
      <c r="O2444" s="15" t="str">
        <f t="shared" si="572"/>
        <v/>
      </c>
      <c r="P2444" s="15" t="str">
        <f>IF(N2444=1,FLOOR(MAX($P$4:P2443),1)+1,IF(AND(P2443&lt;&gt;"",O2443&lt;&gt;1),MAX($P$4:P2443)+0.1,""))</f>
        <v/>
      </c>
      <c r="Q2444" s="5">
        <f>ROW()</f>
        <v>2444</v>
      </c>
    </row>
    <row r="2445" spans="1:17" x14ac:dyDescent="0.3">
      <c r="A2445" s="1" t="s">
        <v>1189</v>
      </c>
      <c r="B2445" s="5"/>
      <c r="C2445" s="14">
        <f t="shared" si="573"/>
        <v>0</v>
      </c>
      <c r="D2445" s="14">
        <f t="shared" si="573"/>
        <v>0</v>
      </c>
      <c r="E2445" s="14" t="str">
        <f t="shared" si="574"/>
        <v/>
      </c>
      <c r="F2445" s="14">
        <f t="shared" si="575"/>
        <v>4</v>
      </c>
      <c r="G2445" s="14">
        <f t="shared" si="571"/>
        <v>3</v>
      </c>
      <c r="H2445" s="14">
        <f t="shared" si="576"/>
        <v>3</v>
      </c>
      <c r="I2445" s="14">
        <f t="shared" si="576"/>
        <v>1</v>
      </c>
      <c r="J2445" s="14">
        <f t="shared" si="576"/>
        <v>2</v>
      </c>
      <c r="K2445" s="14">
        <f t="shared" si="576"/>
        <v>3</v>
      </c>
      <c r="L2445" s="14" t="str">
        <f t="shared" si="577"/>
        <v>3.3.1.2.3</v>
      </c>
      <c r="M2445" s="15" t="str">
        <f t="shared" si="578"/>
        <v>--</v>
      </c>
      <c r="N2445" s="14" t="str">
        <f t="shared" si="579"/>
        <v/>
      </c>
      <c r="O2445" s="15" t="str">
        <f t="shared" si="572"/>
        <v/>
      </c>
      <c r="P2445" s="15" t="str">
        <f>IF(N2445=1,FLOOR(MAX($P$4:P2444),1)+1,IF(AND(P2444&lt;&gt;"",O2444&lt;&gt;1),MAX($P$4:P2444)+0.1,""))</f>
        <v/>
      </c>
      <c r="Q2445" s="5">
        <f>ROW()</f>
        <v>2445</v>
      </c>
    </row>
    <row r="2446" spans="1:17" x14ac:dyDescent="0.3">
      <c r="A2446" s="1" t="s">
        <v>1196</v>
      </c>
      <c r="B2446" s="5"/>
      <c r="C2446" s="14">
        <f t="shared" si="573"/>
        <v>0</v>
      </c>
      <c r="D2446" s="14">
        <f t="shared" si="573"/>
        <v>0</v>
      </c>
      <c r="E2446" s="14" t="str">
        <f t="shared" si="574"/>
        <v/>
      </c>
      <c r="F2446" s="14">
        <f t="shared" si="575"/>
        <v>4</v>
      </c>
      <c r="G2446" s="14">
        <f t="shared" si="571"/>
        <v>3</v>
      </c>
      <c r="H2446" s="14">
        <f t="shared" si="576"/>
        <v>3</v>
      </c>
      <c r="I2446" s="14">
        <f t="shared" si="576"/>
        <v>1</v>
      </c>
      <c r="J2446" s="14">
        <f t="shared" si="576"/>
        <v>2</v>
      </c>
      <c r="K2446" s="14">
        <f t="shared" si="576"/>
        <v>3</v>
      </c>
      <c r="L2446" s="14" t="str">
        <f t="shared" si="577"/>
        <v>3.3.1.2.3</v>
      </c>
      <c r="M2446" s="15" t="str">
        <f t="shared" si="578"/>
        <v>--</v>
      </c>
      <c r="N2446" s="14" t="str">
        <f t="shared" si="579"/>
        <v/>
      </c>
      <c r="O2446" s="15" t="str">
        <f t="shared" si="572"/>
        <v/>
      </c>
      <c r="P2446" s="15" t="str">
        <f>IF(N2446=1,FLOOR(MAX($P$4:P2445),1)+1,IF(AND(P2445&lt;&gt;"",O2445&lt;&gt;1),MAX($P$4:P2445)+0.1,""))</f>
        <v/>
      </c>
      <c r="Q2446" s="5">
        <f>ROW()</f>
        <v>2446</v>
      </c>
    </row>
    <row r="2447" spans="1:17" x14ac:dyDescent="0.3">
      <c r="A2447" s="1" t="s">
        <v>43</v>
      </c>
      <c r="B2447" s="5"/>
      <c r="C2447" s="14">
        <f t="shared" si="573"/>
        <v>0</v>
      </c>
      <c r="D2447" s="14">
        <f t="shared" si="573"/>
        <v>0</v>
      </c>
      <c r="E2447" s="14" t="str">
        <f t="shared" si="574"/>
        <v/>
      </c>
      <c r="F2447" s="14">
        <f t="shared" si="575"/>
        <v>4</v>
      </c>
      <c r="G2447" s="14">
        <f t="shared" si="571"/>
        <v>3</v>
      </c>
      <c r="H2447" s="14">
        <f t="shared" si="576"/>
        <v>3</v>
      </c>
      <c r="I2447" s="14">
        <f t="shared" si="576"/>
        <v>1</v>
      </c>
      <c r="J2447" s="14">
        <f t="shared" si="576"/>
        <v>2</v>
      </c>
      <c r="K2447" s="14">
        <f t="shared" si="576"/>
        <v>3</v>
      </c>
      <c r="L2447" s="14" t="str">
        <f t="shared" si="577"/>
        <v>3.3.1.2.3</v>
      </c>
      <c r="M2447" s="15" t="str">
        <f t="shared" si="578"/>
        <v>--</v>
      </c>
      <c r="N2447" s="14" t="str">
        <f t="shared" si="579"/>
        <v/>
      </c>
      <c r="O2447" s="15" t="str">
        <f t="shared" si="572"/>
        <v/>
      </c>
      <c r="P2447" s="15" t="str">
        <f>IF(N2447=1,FLOOR(MAX($P$4:P2446),1)+1,IF(AND(P2446&lt;&gt;"",O2446&lt;&gt;1),MAX($P$4:P2446)+0.1,""))</f>
        <v/>
      </c>
      <c r="Q2447" s="5">
        <f>ROW()</f>
        <v>2447</v>
      </c>
    </row>
    <row r="2448" spans="1:17" x14ac:dyDescent="0.3">
      <c r="A2448" s="1" t="s">
        <v>45</v>
      </c>
      <c r="B2448" s="5"/>
      <c r="C2448" s="14">
        <f t="shared" si="573"/>
        <v>0</v>
      </c>
      <c r="D2448" s="14">
        <f t="shared" si="573"/>
        <v>0</v>
      </c>
      <c r="E2448" s="14" t="str">
        <f t="shared" si="574"/>
        <v/>
      </c>
      <c r="F2448" s="14">
        <f t="shared" si="575"/>
        <v>4</v>
      </c>
      <c r="G2448" s="14">
        <f t="shared" si="571"/>
        <v>3</v>
      </c>
      <c r="H2448" s="14">
        <f t="shared" si="576"/>
        <v>3</v>
      </c>
      <c r="I2448" s="14">
        <f t="shared" si="576"/>
        <v>1</v>
      </c>
      <c r="J2448" s="14">
        <f t="shared" si="576"/>
        <v>2</v>
      </c>
      <c r="K2448" s="14">
        <f t="shared" si="576"/>
        <v>3</v>
      </c>
      <c r="L2448" s="14" t="str">
        <f t="shared" si="577"/>
        <v>3.3.1.2.3</v>
      </c>
      <c r="M2448" s="15" t="str">
        <f t="shared" si="578"/>
        <v>--</v>
      </c>
      <c r="N2448" s="14" t="str">
        <f t="shared" si="579"/>
        <v/>
      </c>
      <c r="O2448" s="15" t="str">
        <f t="shared" si="572"/>
        <v/>
      </c>
      <c r="P2448" s="15" t="str">
        <f>IF(N2448=1,FLOOR(MAX($P$4:P2447),1)+1,IF(AND(P2447&lt;&gt;"",O2447&lt;&gt;1),MAX($P$4:P2447)+0.1,""))</f>
        <v/>
      </c>
      <c r="Q2448" s="5">
        <f>ROW()</f>
        <v>2448</v>
      </c>
    </row>
    <row r="2449" spans="1:17" x14ac:dyDescent="0.3">
      <c r="A2449" s="1" t="s">
        <v>1186</v>
      </c>
      <c r="B2449" s="5"/>
      <c r="C2449" s="14">
        <f t="shared" si="573"/>
        <v>0</v>
      </c>
      <c r="D2449" s="14">
        <f t="shared" si="573"/>
        <v>0</v>
      </c>
      <c r="E2449" s="14" t="str">
        <f t="shared" si="574"/>
        <v/>
      </c>
      <c r="F2449" s="14">
        <f t="shared" si="575"/>
        <v>4</v>
      </c>
      <c r="G2449" s="14">
        <f t="shared" si="571"/>
        <v>3</v>
      </c>
      <c r="H2449" s="14">
        <f t="shared" si="576"/>
        <v>3</v>
      </c>
      <c r="I2449" s="14">
        <f t="shared" si="576"/>
        <v>1</v>
      </c>
      <c r="J2449" s="14">
        <f t="shared" si="576"/>
        <v>2</v>
      </c>
      <c r="K2449" s="14">
        <f t="shared" si="576"/>
        <v>3</v>
      </c>
      <c r="L2449" s="14" t="str">
        <f t="shared" si="577"/>
        <v>3.3.1.2.3</v>
      </c>
      <c r="M2449" s="15" t="str">
        <f t="shared" si="578"/>
        <v>--</v>
      </c>
      <c r="N2449" s="14" t="str">
        <f t="shared" si="579"/>
        <v/>
      </c>
      <c r="O2449" s="15" t="str">
        <f t="shared" si="572"/>
        <v/>
      </c>
      <c r="P2449" s="15" t="str">
        <f>IF(N2449=1,FLOOR(MAX($P$4:P2448),1)+1,IF(AND(P2448&lt;&gt;"",O2448&lt;&gt;1),MAX($P$4:P2448)+0.1,""))</f>
        <v/>
      </c>
      <c r="Q2449" s="5">
        <f>ROW()</f>
        <v>2449</v>
      </c>
    </row>
    <row r="2450" spans="1:17" x14ac:dyDescent="0.3">
      <c r="A2450" s="1" t="s">
        <v>1189</v>
      </c>
      <c r="B2450" s="5"/>
      <c r="C2450" s="14">
        <f t="shared" si="573"/>
        <v>0</v>
      </c>
      <c r="D2450" s="14">
        <f t="shared" si="573"/>
        <v>0</v>
      </c>
      <c r="E2450" s="14" t="str">
        <f t="shared" si="574"/>
        <v/>
      </c>
      <c r="F2450" s="14">
        <f t="shared" si="575"/>
        <v>4</v>
      </c>
      <c r="G2450" s="14">
        <f t="shared" si="571"/>
        <v>3</v>
      </c>
      <c r="H2450" s="14">
        <f t="shared" si="576"/>
        <v>3</v>
      </c>
      <c r="I2450" s="14">
        <f t="shared" si="576"/>
        <v>1</v>
      </c>
      <c r="J2450" s="14">
        <f t="shared" si="576"/>
        <v>2</v>
      </c>
      <c r="K2450" s="14">
        <f t="shared" si="576"/>
        <v>3</v>
      </c>
      <c r="L2450" s="14" t="str">
        <f t="shared" si="577"/>
        <v>3.3.1.2.3</v>
      </c>
      <c r="M2450" s="15" t="str">
        <f t="shared" si="578"/>
        <v>--</v>
      </c>
      <c r="N2450" s="14" t="str">
        <f t="shared" si="579"/>
        <v/>
      </c>
      <c r="O2450" s="15" t="str">
        <f t="shared" si="572"/>
        <v/>
      </c>
      <c r="P2450" s="15" t="str">
        <f>IF(N2450=1,FLOOR(MAX($P$4:P2449),1)+1,IF(AND(P2449&lt;&gt;"",O2449&lt;&gt;1),MAX($P$4:P2449)+0.1,""))</f>
        <v/>
      </c>
      <c r="Q2450" s="5">
        <f>ROW()</f>
        <v>2450</v>
      </c>
    </row>
    <row r="2451" spans="1:17" x14ac:dyDescent="0.3">
      <c r="A2451" s="1" t="s">
        <v>1202</v>
      </c>
      <c r="B2451" s="5"/>
      <c r="C2451" s="14">
        <f t="shared" si="573"/>
        <v>0</v>
      </c>
      <c r="D2451" s="14">
        <f t="shared" si="573"/>
        <v>0</v>
      </c>
      <c r="E2451" s="14" t="str">
        <f t="shared" si="574"/>
        <v/>
      </c>
      <c r="F2451" s="14">
        <f t="shared" si="575"/>
        <v>4</v>
      </c>
      <c r="G2451" s="14">
        <f t="shared" si="571"/>
        <v>3</v>
      </c>
      <c r="H2451" s="14">
        <f t="shared" si="576"/>
        <v>3</v>
      </c>
      <c r="I2451" s="14">
        <f t="shared" si="576"/>
        <v>1</v>
      </c>
      <c r="J2451" s="14">
        <f t="shared" si="576"/>
        <v>2</v>
      </c>
      <c r="K2451" s="14">
        <f t="shared" si="576"/>
        <v>3</v>
      </c>
      <c r="L2451" s="14" t="str">
        <f t="shared" si="577"/>
        <v>3.3.1.2.3</v>
      </c>
      <c r="M2451" s="15" t="str">
        <f t="shared" si="578"/>
        <v>--</v>
      </c>
      <c r="N2451" s="14" t="str">
        <f t="shared" si="579"/>
        <v/>
      </c>
      <c r="O2451" s="15" t="str">
        <f t="shared" si="572"/>
        <v/>
      </c>
      <c r="P2451" s="15" t="str">
        <f>IF(N2451=1,FLOOR(MAX($P$4:P2450),1)+1,IF(AND(P2450&lt;&gt;"",O2450&lt;&gt;1),MAX($P$4:P2450)+0.1,""))</f>
        <v/>
      </c>
      <c r="Q2451" s="5">
        <f>ROW()</f>
        <v>2451</v>
      </c>
    </row>
    <row r="2452" spans="1:17" x14ac:dyDescent="0.3">
      <c r="A2452" s="1" t="s">
        <v>43</v>
      </c>
      <c r="B2452" s="5"/>
      <c r="C2452" s="14">
        <f t="shared" si="573"/>
        <v>0</v>
      </c>
      <c r="D2452" s="14">
        <f t="shared" si="573"/>
        <v>0</v>
      </c>
      <c r="E2452" s="14" t="str">
        <f t="shared" si="574"/>
        <v/>
      </c>
      <c r="F2452" s="14">
        <f t="shared" si="575"/>
        <v>4</v>
      </c>
      <c r="G2452" s="14">
        <f t="shared" si="571"/>
        <v>3</v>
      </c>
      <c r="H2452" s="14">
        <f t="shared" si="576"/>
        <v>3</v>
      </c>
      <c r="I2452" s="14">
        <f t="shared" si="576"/>
        <v>1</v>
      </c>
      <c r="J2452" s="14">
        <f t="shared" si="576"/>
        <v>2</v>
      </c>
      <c r="K2452" s="14">
        <f t="shared" si="576"/>
        <v>3</v>
      </c>
      <c r="L2452" s="14" t="str">
        <f t="shared" si="577"/>
        <v>3.3.1.2.3</v>
      </c>
      <c r="M2452" s="15" t="str">
        <f t="shared" si="578"/>
        <v>--</v>
      </c>
      <c r="N2452" s="14" t="str">
        <f t="shared" si="579"/>
        <v/>
      </c>
      <c r="O2452" s="15" t="str">
        <f t="shared" si="572"/>
        <v/>
      </c>
      <c r="P2452" s="15" t="str">
        <f>IF(N2452=1,FLOOR(MAX($P$4:P2451),1)+1,IF(AND(P2451&lt;&gt;"",O2451&lt;&gt;1),MAX($P$4:P2451)+0.1,""))</f>
        <v/>
      </c>
      <c r="Q2452" s="5">
        <f>ROW()</f>
        <v>2452</v>
      </c>
    </row>
    <row r="2453" spans="1:17" x14ac:dyDescent="0.3">
      <c r="A2453" s="1" t="s">
        <v>1189</v>
      </c>
      <c r="B2453" s="5"/>
      <c r="C2453" s="14">
        <f t="shared" si="573"/>
        <v>0</v>
      </c>
      <c r="D2453" s="14">
        <f t="shared" si="573"/>
        <v>0</v>
      </c>
      <c r="E2453" s="14" t="str">
        <f t="shared" si="574"/>
        <v/>
      </c>
      <c r="F2453" s="14">
        <f t="shared" si="575"/>
        <v>4</v>
      </c>
      <c r="G2453" s="14">
        <f t="shared" si="571"/>
        <v>3</v>
      </c>
      <c r="H2453" s="14">
        <f t="shared" si="576"/>
        <v>3</v>
      </c>
      <c r="I2453" s="14">
        <f t="shared" si="576"/>
        <v>1</v>
      </c>
      <c r="J2453" s="14">
        <f t="shared" si="576"/>
        <v>2</v>
      </c>
      <c r="K2453" s="14">
        <f t="shared" si="576"/>
        <v>3</v>
      </c>
      <c r="L2453" s="14" t="str">
        <f t="shared" si="577"/>
        <v>3.3.1.2.3</v>
      </c>
      <c r="M2453" s="15" t="str">
        <f t="shared" si="578"/>
        <v>--</v>
      </c>
      <c r="N2453" s="14" t="str">
        <f t="shared" si="579"/>
        <v/>
      </c>
      <c r="O2453" s="15" t="str">
        <f t="shared" si="572"/>
        <v/>
      </c>
      <c r="P2453" s="15" t="str">
        <f>IF(N2453=1,FLOOR(MAX($P$4:P2452),1)+1,IF(AND(P2452&lt;&gt;"",O2452&lt;&gt;1),MAX($P$4:P2452)+0.1,""))</f>
        <v/>
      </c>
      <c r="Q2453" s="5">
        <f>ROW()</f>
        <v>2453</v>
      </c>
    </row>
    <row r="2454" spans="1:17" x14ac:dyDescent="0.3">
      <c r="A2454" s="1" t="s">
        <v>1238</v>
      </c>
      <c r="B2454" s="5"/>
      <c r="C2454" s="14">
        <f t="shared" si="573"/>
        <v>0</v>
      </c>
      <c r="D2454" s="14">
        <f t="shared" si="573"/>
        <v>0</v>
      </c>
      <c r="E2454" s="14" t="str">
        <f t="shared" si="574"/>
        <v/>
      </c>
      <c r="F2454" s="14">
        <f t="shared" si="575"/>
        <v>4</v>
      </c>
      <c r="G2454" s="14">
        <f t="shared" si="571"/>
        <v>3</v>
      </c>
      <c r="H2454" s="14">
        <f t="shared" ref="H2454:K2469" si="580">IF(G2454&lt;&gt;G2453,0,IF(AND(($F2453-$D2454)=(H$3-1),$F2454=H$3),H2453+1,H2453))</f>
        <v>3</v>
      </c>
      <c r="I2454" s="14">
        <f t="shared" si="580"/>
        <v>1</v>
      </c>
      <c r="J2454" s="14">
        <f t="shared" si="580"/>
        <v>2</v>
      </c>
      <c r="K2454" s="14">
        <f t="shared" si="580"/>
        <v>3</v>
      </c>
      <c r="L2454" s="14" t="str">
        <f t="shared" si="577"/>
        <v>3.3.1.2.3</v>
      </c>
      <c r="M2454" s="15" t="str">
        <f t="shared" si="578"/>
        <v>--</v>
      </c>
      <c r="N2454" s="14" t="str">
        <f t="shared" si="579"/>
        <v/>
      </c>
      <c r="O2454" s="15" t="str">
        <f t="shared" si="572"/>
        <v/>
      </c>
      <c r="P2454" s="15" t="str">
        <f>IF(N2454=1,FLOOR(MAX($P$4:P2453),1)+1,IF(AND(P2453&lt;&gt;"",O2453&lt;&gt;1),MAX($P$4:P2453)+0.1,""))</f>
        <v/>
      </c>
      <c r="Q2454" s="5">
        <f>ROW()</f>
        <v>2454</v>
      </c>
    </row>
    <row r="2455" spans="1:17" x14ac:dyDescent="0.3">
      <c r="A2455" s="1" t="s">
        <v>43</v>
      </c>
      <c r="B2455" s="5"/>
      <c r="C2455" s="14">
        <f t="shared" si="573"/>
        <v>0</v>
      </c>
      <c r="D2455" s="14">
        <f t="shared" si="573"/>
        <v>0</v>
      </c>
      <c r="E2455" s="14" t="str">
        <f t="shared" si="574"/>
        <v/>
      </c>
      <c r="F2455" s="14">
        <f t="shared" si="575"/>
        <v>4</v>
      </c>
      <c r="G2455" s="14">
        <f t="shared" si="571"/>
        <v>3</v>
      </c>
      <c r="H2455" s="14">
        <f t="shared" si="580"/>
        <v>3</v>
      </c>
      <c r="I2455" s="14">
        <f t="shared" si="580"/>
        <v>1</v>
      </c>
      <c r="J2455" s="14">
        <f t="shared" si="580"/>
        <v>2</v>
      </c>
      <c r="K2455" s="14">
        <f t="shared" si="580"/>
        <v>3</v>
      </c>
      <c r="L2455" s="14" t="str">
        <f t="shared" si="577"/>
        <v>3.3.1.2.3</v>
      </c>
      <c r="M2455" s="15" t="str">
        <f t="shared" si="578"/>
        <v>--</v>
      </c>
      <c r="N2455" s="14" t="str">
        <f t="shared" si="579"/>
        <v/>
      </c>
      <c r="O2455" s="15" t="str">
        <f t="shared" si="572"/>
        <v/>
      </c>
      <c r="P2455" s="15" t="str">
        <f>IF(N2455=1,FLOOR(MAX($P$4:P2454),1)+1,IF(AND(P2454&lt;&gt;"",O2454&lt;&gt;1),MAX($P$4:P2454)+0.1,""))</f>
        <v/>
      </c>
      <c r="Q2455" s="5">
        <f>ROW()</f>
        <v>2455</v>
      </c>
    </row>
    <row r="2456" spans="1:17" x14ac:dyDescent="0.3">
      <c r="A2456" s="1" t="s">
        <v>45</v>
      </c>
      <c r="B2456" s="5"/>
      <c r="C2456" s="14">
        <f t="shared" si="573"/>
        <v>0</v>
      </c>
      <c r="D2456" s="14">
        <f t="shared" si="573"/>
        <v>0</v>
      </c>
      <c r="E2456" s="14" t="str">
        <f t="shared" si="574"/>
        <v/>
      </c>
      <c r="F2456" s="14">
        <f t="shared" si="575"/>
        <v>4</v>
      </c>
      <c r="G2456" s="14">
        <f t="shared" si="571"/>
        <v>3</v>
      </c>
      <c r="H2456" s="14">
        <f t="shared" si="580"/>
        <v>3</v>
      </c>
      <c r="I2456" s="14">
        <f t="shared" si="580"/>
        <v>1</v>
      </c>
      <c r="J2456" s="14">
        <f t="shared" si="580"/>
        <v>2</v>
      </c>
      <c r="K2456" s="14">
        <f t="shared" si="580"/>
        <v>3</v>
      </c>
      <c r="L2456" s="14" t="str">
        <f t="shared" si="577"/>
        <v>3.3.1.2.3</v>
      </c>
      <c r="M2456" s="15" t="str">
        <f t="shared" si="578"/>
        <v>--</v>
      </c>
      <c r="N2456" s="14" t="str">
        <f t="shared" si="579"/>
        <v/>
      </c>
      <c r="O2456" s="15" t="str">
        <f t="shared" si="572"/>
        <v/>
      </c>
      <c r="P2456" s="15" t="str">
        <f>IF(N2456=1,FLOOR(MAX($P$4:P2455),1)+1,IF(AND(P2455&lt;&gt;"",O2455&lt;&gt;1),MAX($P$4:P2455)+0.1,""))</f>
        <v/>
      </c>
      <c r="Q2456" s="5">
        <f>ROW()</f>
        <v>2456</v>
      </c>
    </row>
    <row r="2457" spans="1:17" x14ac:dyDescent="0.3">
      <c r="A2457" s="1" t="s">
        <v>1203</v>
      </c>
      <c r="B2457" s="5"/>
      <c r="C2457" s="14">
        <f t="shared" si="573"/>
        <v>0</v>
      </c>
      <c r="D2457" s="14">
        <f t="shared" si="573"/>
        <v>0</v>
      </c>
      <c r="E2457" s="14" t="str">
        <f t="shared" si="574"/>
        <v/>
      </c>
      <c r="F2457" s="14">
        <f t="shared" si="575"/>
        <v>4</v>
      </c>
      <c r="G2457" s="14">
        <f t="shared" si="571"/>
        <v>3</v>
      </c>
      <c r="H2457" s="14">
        <f t="shared" si="580"/>
        <v>3</v>
      </c>
      <c r="I2457" s="14">
        <f t="shared" si="580"/>
        <v>1</v>
      </c>
      <c r="J2457" s="14">
        <f t="shared" si="580"/>
        <v>2</v>
      </c>
      <c r="K2457" s="14">
        <f t="shared" si="580"/>
        <v>3</v>
      </c>
      <c r="L2457" s="14" t="str">
        <f t="shared" si="577"/>
        <v>3.3.1.2.3</v>
      </c>
      <c r="M2457" s="15" t="str">
        <f t="shared" si="578"/>
        <v>--</v>
      </c>
      <c r="N2457" s="14" t="str">
        <f t="shared" si="579"/>
        <v/>
      </c>
      <c r="O2457" s="15" t="str">
        <f t="shared" si="572"/>
        <v/>
      </c>
      <c r="P2457" s="15" t="str">
        <f>IF(N2457=1,FLOOR(MAX($P$4:P2456),1)+1,IF(AND(P2456&lt;&gt;"",O2456&lt;&gt;1),MAX($P$4:P2456)+0.1,""))</f>
        <v/>
      </c>
      <c r="Q2457" s="5">
        <f>ROW()</f>
        <v>2457</v>
      </c>
    </row>
    <row r="2458" spans="1:17" x14ac:dyDescent="0.3">
      <c r="A2458" s="1" t="s">
        <v>1189</v>
      </c>
      <c r="B2458" s="5"/>
      <c r="C2458" s="14">
        <f t="shared" si="573"/>
        <v>0</v>
      </c>
      <c r="D2458" s="14">
        <f t="shared" si="573"/>
        <v>0</v>
      </c>
      <c r="E2458" s="14" t="str">
        <f t="shared" si="574"/>
        <v/>
      </c>
      <c r="F2458" s="14">
        <f t="shared" si="575"/>
        <v>4</v>
      </c>
      <c r="G2458" s="14">
        <f t="shared" si="571"/>
        <v>3</v>
      </c>
      <c r="H2458" s="14">
        <f t="shared" si="580"/>
        <v>3</v>
      </c>
      <c r="I2458" s="14">
        <f t="shared" si="580"/>
        <v>1</v>
      </c>
      <c r="J2458" s="14">
        <f t="shared" si="580"/>
        <v>2</v>
      </c>
      <c r="K2458" s="14">
        <f t="shared" si="580"/>
        <v>3</v>
      </c>
      <c r="L2458" s="14" t="str">
        <f t="shared" si="577"/>
        <v>3.3.1.2.3</v>
      </c>
      <c r="M2458" s="15" t="str">
        <f t="shared" si="578"/>
        <v>--</v>
      </c>
      <c r="N2458" s="14" t="str">
        <f t="shared" si="579"/>
        <v/>
      </c>
      <c r="O2458" s="15" t="str">
        <f t="shared" si="572"/>
        <v/>
      </c>
      <c r="P2458" s="15" t="str">
        <f>IF(N2458=1,FLOOR(MAX($P$4:P2457),1)+1,IF(AND(P2457&lt;&gt;"",O2457&lt;&gt;1),MAX($P$4:P2457)+0.1,""))</f>
        <v/>
      </c>
      <c r="Q2458" s="5">
        <f>ROW()</f>
        <v>2458</v>
      </c>
    </row>
    <row r="2459" spans="1:17" x14ac:dyDescent="0.3">
      <c r="A2459" s="1" t="s">
        <v>1204</v>
      </c>
      <c r="B2459" s="5"/>
      <c r="C2459" s="14">
        <f t="shared" si="573"/>
        <v>0</v>
      </c>
      <c r="D2459" s="14">
        <f t="shared" si="573"/>
        <v>0</v>
      </c>
      <c r="E2459" s="14" t="str">
        <f t="shared" si="574"/>
        <v/>
      </c>
      <c r="F2459" s="14">
        <f t="shared" si="575"/>
        <v>4</v>
      </c>
      <c r="G2459" s="14">
        <f t="shared" si="571"/>
        <v>3</v>
      </c>
      <c r="H2459" s="14">
        <f t="shared" si="580"/>
        <v>3</v>
      </c>
      <c r="I2459" s="14">
        <f t="shared" si="580"/>
        <v>1</v>
      </c>
      <c r="J2459" s="14">
        <f t="shared" si="580"/>
        <v>2</v>
      </c>
      <c r="K2459" s="14">
        <f t="shared" si="580"/>
        <v>3</v>
      </c>
      <c r="L2459" s="14" t="str">
        <f t="shared" si="577"/>
        <v>3.3.1.2.3</v>
      </c>
      <c r="M2459" s="15" t="str">
        <f t="shared" si="578"/>
        <v>--</v>
      </c>
      <c r="N2459" s="14" t="str">
        <f t="shared" si="579"/>
        <v/>
      </c>
      <c r="O2459" s="15" t="str">
        <f t="shared" si="572"/>
        <v/>
      </c>
      <c r="P2459" s="15" t="str">
        <f>IF(N2459=1,FLOOR(MAX($P$4:P2458),1)+1,IF(AND(P2458&lt;&gt;"",O2458&lt;&gt;1),MAX($P$4:P2458)+0.1,""))</f>
        <v/>
      </c>
      <c r="Q2459" s="5">
        <f>ROW()</f>
        <v>2459</v>
      </c>
    </row>
    <row r="2460" spans="1:17" x14ac:dyDescent="0.3">
      <c r="A2460" s="1" t="s">
        <v>43</v>
      </c>
      <c r="B2460" s="5"/>
      <c r="C2460" s="14">
        <f t="shared" si="573"/>
        <v>0</v>
      </c>
      <c r="D2460" s="14">
        <f t="shared" si="573"/>
        <v>0</v>
      </c>
      <c r="E2460" s="14" t="str">
        <f t="shared" si="574"/>
        <v/>
      </c>
      <c r="F2460" s="14">
        <f t="shared" si="575"/>
        <v>4</v>
      </c>
      <c r="G2460" s="14">
        <f t="shared" si="571"/>
        <v>3</v>
      </c>
      <c r="H2460" s="14">
        <f t="shared" si="580"/>
        <v>3</v>
      </c>
      <c r="I2460" s="14">
        <f t="shared" si="580"/>
        <v>1</v>
      </c>
      <c r="J2460" s="14">
        <f t="shared" si="580"/>
        <v>2</v>
      </c>
      <c r="K2460" s="14">
        <f t="shared" si="580"/>
        <v>3</v>
      </c>
      <c r="L2460" s="14" t="str">
        <f t="shared" si="577"/>
        <v>3.3.1.2.3</v>
      </c>
      <c r="M2460" s="15" t="str">
        <f t="shared" si="578"/>
        <v>--</v>
      </c>
      <c r="N2460" s="14" t="str">
        <f t="shared" si="579"/>
        <v/>
      </c>
      <c r="O2460" s="15" t="str">
        <f t="shared" si="572"/>
        <v/>
      </c>
      <c r="P2460" s="15" t="str">
        <f>IF(N2460=1,FLOOR(MAX($P$4:P2459),1)+1,IF(AND(P2459&lt;&gt;"",O2459&lt;&gt;1),MAX($P$4:P2459)+0.1,""))</f>
        <v/>
      </c>
      <c r="Q2460" s="5">
        <f>ROW()</f>
        <v>2460</v>
      </c>
    </row>
    <row r="2461" spans="1:17" x14ac:dyDescent="0.3">
      <c r="A2461" s="1" t="s">
        <v>1189</v>
      </c>
      <c r="B2461" s="5"/>
      <c r="C2461" s="14">
        <f t="shared" si="573"/>
        <v>0</v>
      </c>
      <c r="D2461" s="14">
        <f t="shared" si="573"/>
        <v>0</v>
      </c>
      <c r="E2461" s="14" t="str">
        <f t="shared" si="574"/>
        <v/>
      </c>
      <c r="F2461" s="14">
        <f t="shared" si="575"/>
        <v>4</v>
      </c>
      <c r="G2461" s="14">
        <f t="shared" si="571"/>
        <v>3</v>
      </c>
      <c r="H2461" s="14">
        <f t="shared" si="580"/>
        <v>3</v>
      </c>
      <c r="I2461" s="14">
        <f t="shared" si="580"/>
        <v>1</v>
      </c>
      <c r="J2461" s="14">
        <f t="shared" si="580"/>
        <v>2</v>
      </c>
      <c r="K2461" s="14">
        <f t="shared" si="580"/>
        <v>3</v>
      </c>
      <c r="L2461" s="14" t="str">
        <f t="shared" si="577"/>
        <v>3.3.1.2.3</v>
      </c>
      <c r="M2461" s="15" t="str">
        <f t="shared" si="578"/>
        <v>--</v>
      </c>
      <c r="N2461" s="14" t="str">
        <f t="shared" si="579"/>
        <v/>
      </c>
      <c r="O2461" s="15" t="str">
        <f t="shared" si="572"/>
        <v/>
      </c>
      <c r="P2461" s="15" t="str">
        <f>IF(N2461=1,FLOOR(MAX($P$4:P2460),1)+1,IF(AND(P2460&lt;&gt;"",O2460&lt;&gt;1),MAX($P$4:P2460)+0.1,""))</f>
        <v/>
      </c>
      <c r="Q2461" s="5">
        <f>ROW()</f>
        <v>2461</v>
      </c>
    </row>
    <row r="2462" spans="1:17" x14ac:dyDescent="0.3">
      <c r="A2462" s="1" t="s">
        <v>1205</v>
      </c>
      <c r="B2462" s="5"/>
      <c r="C2462" s="14">
        <f t="shared" si="573"/>
        <v>0</v>
      </c>
      <c r="D2462" s="14">
        <f t="shared" si="573"/>
        <v>0</v>
      </c>
      <c r="E2462" s="14" t="str">
        <f t="shared" si="574"/>
        <v/>
      </c>
      <c r="F2462" s="14">
        <f t="shared" si="575"/>
        <v>4</v>
      </c>
      <c r="G2462" s="14">
        <f t="shared" si="571"/>
        <v>3</v>
      </c>
      <c r="H2462" s="14">
        <f t="shared" si="580"/>
        <v>3</v>
      </c>
      <c r="I2462" s="14">
        <f t="shared" si="580"/>
        <v>1</v>
      </c>
      <c r="J2462" s="14">
        <f t="shared" si="580"/>
        <v>2</v>
      </c>
      <c r="K2462" s="14">
        <f t="shared" si="580"/>
        <v>3</v>
      </c>
      <c r="L2462" s="14" t="str">
        <f t="shared" si="577"/>
        <v>3.3.1.2.3</v>
      </c>
      <c r="M2462" s="15" t="str">
        <f t="shared" si="578"/>
        <v>--</v>
      </c>
      <c r="N2462" s="14" t="str">
        <f t="shared" si="579"/>
        <v/>
      </c>
      <c r="O2462" s="15" t="str">
        <f t="shared" si="572"/>
        <v/>
      </c>
      <c r="P2462" s="15" t="str">
        <f>IF(N2462=1,FLOOR(MAX($P$4:P2461),1)+1,IF(AND(P2461&lt;&gt;"",O2461&lt;&gt;1),MAX($P$4:P2461)+0.1,""))</f>
        <v/>
      </c>
      <c r="Q2462" s="5">
        <f>ROW()</f>
        <v>2462</v>
      </c>
    </row>
    <row r="2463" spans="1:17" x14ac:dyDescent="0.3">
      <c r="A2463" s="1" t="s">
        <v>43</v>
      </c>
      <c r="B2463" s="5"/>
      <c r="C2463" s="14">
        <f t="shared" si="573"/>
        <v>0</v>
      </c>
      <c r="D2463" s="14">
        <f t="shared" si="573"/>
        <v>0</v>
      </c>
      <c r="E2463" s="14" t="str">
        <f t="shared" si="574"/>
        <v/>
      </c>
      <c r="F2463" s="14">
        <f t="shared" si="575"/>
        <v>4</v>
      </c>
      <c r="G2463" s="14">
        <f t="shared" si="571"/>
        <v>3</v>
      </c>
      <c r="H2463" s="14">
        <f t="shared" si="580"/>
        <v>3</v>
      </c>
      <c r="I2463" s="14">
        <f t="shared" si="580"/>
        <v>1</v>
      </c>
      <c r="J2463" s="14">
        <f t="shared" si="580"/>
        <v>2</v>
      </c>
      <c r="K2463" s="14">
        <f t="shared" si="580"/>
        <v>3</v>
      </c>
      <c r="L2463" s="14" t="str">
        <f t="shared" si="577"/>
        <v>3.3.1.2.3</v>
      </c>
      <c r="M2463" s="15" t="str">
        <f t="shared" si="578"/>
        <v>--</v>
      </c>
      <c r="N2463" s="14" t="str">
        <f t="shared" si="579"/>
        <v/>
      </c>
      <c r="O2463" s="15" t="str">
        <f t="shared" si="572"/>
        <v/>
      </c>
      <c r="P2463" s="15" t="str">
        <f>IF(N2463=1,FLOOR(MAX($P$4:P2462),1)+1,IF(AND(P2462&lt;&gt;"",O2462&lt;&gt;1),MAX($P$4:P2462)+0.1,""))</f>
        <v/>
      </c>
      <c r="Q2463" s="5">
        <f>ROW()</f>
        <v>2463</v>
      </c>
    </row>
    <row r="2464" spans="1:17" x14ac:dyDescent="0.3">
      <c r="A2464" s="1" t="s">
        <v>45</v>
      </c>
      <c r="B2464" s="5"/>
      <c r="C2464" s="14">
        <f t="shared" si="573"/>
        <v>0</v>
      </c>
      <c r="D2464" s="14">
        <f t="shared" si="573"/>
        <v>0</v>
      </c>
      <c r="E2464" s="14" t="str">
        <f t="shared" si="574"/>
        <v/>
      </c>
      <c r="F2464" s="14">
        <f t="shared" si="575"/>
        <v>4</v>
      </c>
      <c r="G2464" s="14">
        <f t="shared" si="571"/>
        <v>3</v>
      </c>
      <c r="H2464" s="14">
        <f t="shared" si="580"/>
        <v>3</v>
      </c>
      <c r="I2464" s="14">
        <f t="shared" si="580"/>
        <v>1</v>
      </c>
      <c r="J2464" s="14">
        <f t="shared" si="580"/>
        <v>2</v>
      </c>
      <c r="K2464" s="14">
        <f t="shared" si="580"/>
        <v>3</v>
      </c>
      <c r="L2464" s="14" t="str">
        <f t="shared" si="577"/>
        <v>3.3.1.2.3</v>
      </c>
      <c r="M2464" s="15" t="str">
        <f t="shared" si="578"/>
        <v>--</v>
      </c>
      <c r="N2464" s="14" t="str">
        <f t="shared" si="579"/>
        <v/>
      </c>
      <c r="O2464" s="15" t="str">
        <f t="shared" si="572"/>
        <v/>
      </c>
      <c r="P2464" s="15" t="str">
        <f>IF(N2464=1,FLOOR(MAX($P$4:P2463),1)+1,IF(AND(P2463&lt;&gt;"",O2463&lt;&gt;1),MAX($P$4:P2463)+0.1,""))</f>
        <v/>
      </c>
      <c r="Q2464" s="5">
        <f>ROW()</f>
        <v>2464</v>
      </c>
    </row>
    <row r="2465" spans="1:17" x14ac:dyDescent="0.3">
      <c r="A2465" s="1" t="s">
        <v>1233</v>
      </c>
      <c r="B2465" s="5"/>
      <c r="C2465" s="14">
        <f t="shared" si="573"/>
        <v>0</v>
      </c>
      <c r="D2465" s="14">
        <f t="shared" si="573"/>
        <v>0</v>
      </c>
      <c r="E2465" s="14" t="str">
        <f t="shared" si="574"/>
        <v/>
      </c>
      <c r="F2465" s="14">
        <f t="shared" si="575"/>
        <v>4</v>
      </c>
      <c r="G2465" s="14">
        <f t="shared" si="571"/>
        <v>3</v>
      </c>
      <c r="H2465" s="14">
        <f t="shared" si="580"/>
        <v>3</v>
      </c>
      <c r="I2465" s="14">
        <f t="shared" si="580"/>
        <v>1</v>
      </c>
      <c r="J2465" s="14">
        <f t="shared" si="580"/>
        <v>2</v>
      </c>
      <c r="K2465" s="14">
        <f t="shared" si="580"/>
        <v>3</v>
      </c>
      <c r="L2465" s="14" t="str">
        <f t="shared" si="577"/>
        <v>3.3.1.2.3</v>
      </c>
      <c r="M2465" s="15" t="str">
        <f t="shared" si="578"/>
        <v>--</v>
      </c>
      <c r="N2465" s="14" t="str">
        <f t="shared" si="579"/>
        <v/>
      </c>
      <c r="O2465" s="15" t="str">
        <f t="shared" si="572"/>
        <v/>
      </c>
      <c r="P2465" s="15" t="str">
        <f>IF(N2465=1,FLOOR(MAX($P$4:P2464),1)+1,IF(AND(P2464&lt;&gt;"",O2464&lt;&gt;1),MAX($P$4:P2464)+0.1,""))</f>
        <v/>
      </c>
      <c r="Q2465" s="5">
        <f>ROW()</f>
        <v>2465</v>
      </c>
    </row>
    <row r="2466" spans="1:17" x14ac:dyDescent="0.3">
      <c r="A2466" s="1" t="s">
        <v>1187</v>
      </c>
      <c r="B2466" s="5"/>
      <c r="C2466" s="14">
        <f t="shared" si="573"/>
        <v>0</v>
      </c>
      <c r="D2466" s="14">
        <f t="shared" si="573"/>
        <v>0</v>
      </c>
      <c r="E2466" s="14" t="str">
        <f t="shared" si="574"/>
        <v/>
      </c>
      <c r="F2466" s="14">
        <f t="shared" si="575"/>
        <v>4</v>
      </c>
      <c r="G2466" s="14">
        <f t="shared" si="571"/>
        <v>3</v>
      </c>
      <c r="H2466" s="14">
        <f t="shared" si="580"/>
        <v>3</v>
      </c>
      <c r="I2466" s="14">
        <f t="shared" si="580"/>
        <v>1</v>
      </c>
      <c r="J2466" s="14">
        <f t="shared" si="580"/>
        <v>2</v>
      </c>
      <c r="K2466" s="14">
        <f t="shared" si="580"/>
        <v>3</v>
      </c>
      <c r="L2466" s="14" t="str">
        <f t="shared" si="577"/>
        <v>3.3.1.2.3</v>
      </c>
      <c r="M2466" s="15" t="str">
        <f t="shared" si="578"/>
        <v>--</v>
      </c>
      <c r="N2466" s="14" t="str">
        <f t="shared" si="579"/>
        <v/>
      </c>
      <c r="O2466" s="15" t="str">
        <f t="shared" si="572"/>
        <v/>
      </c>
      <c r="P2466" s="15" t="str">
        <f>IF(N2466=1,FLOOR(MAX($P$4:P2465),1)+1,IF(AND(P2465&lt;&gt;"",O2465&lt;&gt;1),MAX($P$4:P2465)+0.1,""))</f>
        <v/>
      </c>
      <c r="Q2466" s="5">
        <f>ROW()</f>
        <v>2466</v>
      </c>
    </row>
    <row r="2467" spans="1:17" x14ac:dyDescent="0.3">
      <c r="A2467" s="1" t="s">
        <v>1223</v>
      </c>
      <c r="B2467" s="5"/>
      <c r="C2467" s="14">
        <f t="shared" si="573"/>
        <v>0</v>
      </c>
      <c r="D2467" s="14">
        <f t="shared" si="573"/>
        <v>0</v>
      </c>
      <c r="E2467" s="14" t="str">
        <f t="shared" si="574"/>
        <v/>
      </c>
      <c r="F2467" s="14">
        <f t="shared" si="575"/>
        <v>4</v>
      </c>
      <c r="G2467" s="14">
        <f t="shared" si="571"/>
        <v>3</v>
      </c>
      <c r="H2467" s="14">
        <f t="shared" si="580"/>
        <v>3</v>
      </c>
      <c r="I2467" s="14">
        <f t="shared" si="580"/>
        <v>1</v>
      </c>
      <c r="J2467" s="14">
        <f t="shared" si="580"/>
        <v>2</v>
      </c>
      <c r="K2467" s="14">
        <f t="shared" si="580"/>
        <v>3</v>
      </c>
      <c r="L2467" s="14" t="str">
        <f t="shared" si="577"/>
        <v>3.3.1.2.3</v>
      </c>
      <c r="M2467" s="15" t="str">
        <f t="shared" si="578"/>
        <v>--</v>
      </c>
      <c r="N2467" s="14" t="str">
        <f t="shared" si="579"/>
        <v/>
      </c>
      <c r="O2467" s="15" t="str">
        <f t="shared" si="572"/>
        <v/>
      </c>
      <c r="P2467" s="15" t="str">
        <f>IF(N2467=1,FLOOR(MAX($P$4:P2466),1)+1,IF(AND(P2466&lt;&gt;"",O2466&lt;&gt;1),MAX($P$4:P2466)+0.1,""))</f>
        <v/>
      </c>
      <c r="Q2467" s="5">
        <f>ROW()</f>
        <v>2467</v>
      </c>
    </row>
    <row r="2468" spans="1:17" x14ac:dyDescent="0.3">
      <c r="A2468" s="1" t="s">
        <v>43</v>
      </c>
      <c r="B2468" s="5"/>
      <c r="C2468" s="14">
        <f t="shared" si="573"/>
        <v>0</v>
      </c>
      <c r="D2468" s="14">
        <f t="shared" si="573"/>
        <v>0</v>
      </c>
      <c r="E2468" s="14" t="str">
        <f t="shared" si="574"/>
        <v/>
      </c>
      <c r="F2468" s="14">
        <f t="shared" si="575"/>
        <v>4</v>
      </c>
      <c r="G2468" s="14">
        <f t="shared" si="571"/>
        <v>3</v>
      </c>
      <c r="H2468" s="14">
        <f t="shared" si="580"/>
        <v>3</v>
      </c>
      <c r="I2468" s="14">
        <f t="shared" si="580"/>
        <v>1</v>
      </c>
      <c r="J2468" s="14">
        <f t="shared" si="580"/>
        <v>2</v>
      </c>
      <c r="K2468" s="14">
        <f t="shared" si="580"/>
        <v>3</v>
      </c>
      <c r="L2468" s="14" t="str">
        <f t="shared" si="577"/>
        <v>3.3.1.2.3</v>
      </c>
      <c r="M2468" s="15" t="str">
        <f t="shared" si="578"/>
        <v>--</v>
      </c>
      <c r="N2468" s="14" t="str">
        <f t="shared" si="579"/>
        <v/>
      </c>
      <c r="O2468" s="15" t="str">
        <f t="shared" si="572"/>
        <v/>
      </c>
      <c r="P2468" s="15" t="str">
        <f>IF(N2468=1,FLOOR(MAX($P$4:P2467),1)+1,IF(AND(P2467&lt;&gt;"",O2467&lt;&gt;1),MAX($P$4:P2467)+0.1,""))</f>
        <v/>
      </c>
      <c r="Q2468" s="5">
        <f>ROW()</f>
        <v>2468</v>
      </c>
    </row>
    <row r="2469" spans="1:17" x14ac:dyDescent="0.3">
      <c r="A2469" s="1" t="s">
        <v>45</v>
      </c>
      <c r="B2469" s="5"/>
      <c r="C2469" s="14">
        <f t="shared" si="573"/>
        <v>0</v>
      </c>
      <c r="D2469" s="14">
        <f t="shared" si="573"/>
        <v>0</v>
      </c>
      <c r="E2469" s="14" t="str">
        <f t="shared" si="574"/>
        <v/>
      </c>
      <c r="F2469" s="14">
        <f t="shared" si="575"/>
        <v>4</v>
      </c>
      <c r="G2469" s="14">
        <f t="shared" si="571"/>
        <v>3</v>
      </c>
      <c r="H2469" s="14">
        <f t="shared" si="580"/>
        <v>3</v>
      </c>
      <c r="I2469" s="14">
        <f t="shared" si="580"/>
        <v>1</v>
      </c>
      <c r="J2469" s="14">
        <f t="shared" si="580"/>
        <v>2</v>
      </c>
      <c r="K2469" s="14">
        <f t="shared" si="580"/>
        <v>3</v>
      </c>
      <c r="L2469" s="14" t="str">
        <f t="shared" si="577"/>
        <v>3.3.1.2.3</v>
      </c>
      <c r="M2469" s="15" t="str">
        <f t="shared" si="578"/>
        <v>--</v>
      </c>
      <c r="N2469" s="14" t="str">
        <f t="shared" si="579"/>
        <v/>
      </c>
      <c r="O2469" s="15" t="str">
        <f t="shared" si="572"/>
        <v/>
      </c>
      <c r="P2469" s="15" t="str">
        <f>IF(N2469=1,FLOOR(MAX($P$4:P2468),1)+1,IF(AND(P2468&lt;&gt;"",O2468&lt;&gt;1),MAX($P$4:P2468)+0.1,""))</f>
        <v/>
      </c>
      <c r="Q2469" s="5">
        <f>ROW()</f>
        <v>2469</v>
      </c>
    </row>
    <row r="2470" spans="1:17" x14ac:dyDescent="0.3">
      <c r="A2470" s="1" t="s">
        <v>51</v>
      </c>
      <c r="B2470" s="5"/>
      <c r="C2470" s="14">
        <f t="shared" si="573"/>
        <v>0</v>
      </c>
      <c r="D2470" s="14">
        <f t="shared" si="573"/>
        <v>0</v>
      </c>
      <c r="E2470" s="14" t="str">
        <f t="shared" si="574"/>
        <v/>
      </c>
      <c r="F2470" s="14">
        <f t="shared" si="575"/>
        <v>4</v>
      </c>
      <c r="G2470" s="14">
        <f t="shared" si="571"/>
        <v>3</v>
      </c>
      <c r="H2470" s="14">
        <f t="shared" ref="H2470:K2485" si="581">IF(G2470&lt;&gt;G2469,0,IF(AND(($F2469-$D2470)=(H$3-1),$F2470=H$3),H2469+1,H2469))</f>
        <v>3</v>
      </c>
      <c r="I2470" s="14">
        <f t="shared" si="581"/>
        <v>1</v>
      </c>
      <c r="J2470" s="14">
        <f t="shared" si="581"/>
        <v>2</v>
      </c>
      <c r="K2470" s="14">
        <f t="shared" si="581"/>
        <v>3</v>
      </c>
      <c r="L2470" s="14" t="str">
        <f t="shared" si="577"/>
        <v>3.3.1.2.3</v>
      </c>
      <c r="M2470" s="15" t="str">
        <f t="shared" si="578"/>
        <v>--</v>
      </c>
      <c r="N2470" s="14" t="str">
        <f t="shared" si="579"/>
        <v/>
      </c>
      <c r="O2470" s="15" t="str">
        <f t="shared" si="572"/>
        <v/>
      </c>
      <c r="P2470" s="15" t="str">
        <f>IF(N2470=1,FLOOR(MAX($P$4:P2469),1)+1,IF(AND(P2469&lt;&gt;"",O2469&lt;&gt;1),MAX($P$4:P2469)+0.1,""))</f>
        <v/>
      </c>
      <c r="Q2470" s="5">
        <f>ROW()</f>
        <v>2470</v>
      </c>
    </row>
    <row r="2471" spans="1:17" x14ac:dyDescent="0.3">
      <c r="A2471" s="1" t="s">
        <v>52</v>
      </c>
      <c r="B2471" s="5"/>
      <c r="C2471" s="14">
        <f t="shared" si="573"/>
        <v>0</v>
      </c>
      <c r="D2471" s="14">
        <f t="shared" si="573"/>
        <v>0</v>
      </c>
      <c r="E2471" s="14" t="str">
        <f t="shared" si="574"/>
        <v/>
      </c>
      <c r="F2471" s="14">
        <f t="shared" si="575"/>
        <v>4</v>
      </c>
      <c r="G2471" s="14">
        <f t="shared" si="571"/>
        <v>3</v>
      </c>
      <c r="H2471" s="14">
        <f t="shared" si="581"/>
        <v>3</v>
      </c>
      <c r="I2471" s="14">
        <f t="shared" si="581"/>
        <v>1</v>
      </c>
      <c r="J2471" s="14">
        <f t="shared" si="581"/>
        <v>2</v>
      </c>
      <c r="K2471" s="14">
        <f t="shared" si="581"/>
        <v>3</v>
      </c>
      <c r="L2471" s="14" t="str">
        <f t="shared" si="577"/>
        <v>3.3.1.2.3</v>
      </c>
      <c r="M2471" s="15" t="str">
        <f t="shared" si="578"/>
        <v>--</v>
      </c>
      <c r="N2471" s="14" t="str">
        <f t="shared" si="579"/>
        <v/>
      </c>
      <c r="O2471" s="15" t="str">
        <f t="shared" si="572"/>
        <v/>
      </c>
      <c r="P2471" s="15" t="str">
        <f>IF(N2471=1,FLOOR(MAX($P$4:P2470),1)+1,IF(AND(P2470&lt;&gt;"",O2470&lt;&gt;1),MAX($P$4:P2470)+0.1,""))</f>
        <v/>
      </c>
      <c r="Q2471" s="5">
        <f>ROW()</f>
        <v>2471</v>
      </c>
    </row>
    <row r="2472" spans="1:17" x14ac:dyDescent="0.3">
      <c r="A2472" s="1" t="s">
        <v>1208</v>
      </c>
      <c r="B2472" s="5"/>
      <c r="C2472" s="14">
        <f t="shared" si="573"/>
        <v>0</v>
      </c>
      <c r="D2472" s="14">
        <f t="shared" si="573"/>
        <v>0</v>
      </c>
      <c r="E2472" s="14" t="str">
        <f t="shared" si="574"/>
        <v/>
      </c>
      <c r="F2472" s="14">
        <f t="shared" si="575"/>
        <v>4</v>
      </c>
      <c r="G2472" s="14">
        <f t="shared" si="571"/>
        <v>3</v>
      </c>
      <c r="H2472" s="14">
        <f t="shared" si="581"/>
        <v>3</v>
      </c>
      <c r="I2472" s="14">
        <f t="shared" si="581"/>
        <v>1</v>
      </c>
      <c r="J2472" s="14">
        <f t="shared" si="581"/>
        <v>2</v>
      </c>
      <c r="K2472" s="14">
        <f t="shared" si="581"/>
        <v>3</v>
      </c>
      <c r="L2472" s="14" t="str">
        <f t="shared" si="577"/>
        <v>3.3.1.2.3</v>
      </c>
      <c r="M2472" s="15" t="str">
        <f t="shared" si="578"/>
        <v>--</v>
      </c>
      <c r="N2472" s="14" t="str">
        <f t="shared" si="579"/>
        <v/>
      </c>
      <c r="O2472" s="15" t="str">
        <f t="shared" si="572"/>
        <v/>
      </c>
      <c r="P2472" s="15" t="str">
        <f>IF(N2472=1,FLOOR(MAX($P$4:P2471),1)+1,IF(AND(P2471&lt;&gt;"",O2471&lt;&gt;1),MAX($P$4:P2471)+0.1,""))</f>
        <v/>
      </c>
      <c r="Q2472" s="5">
        <f>ROW()</f>
        <v>2472</v>
      </c>
    </row>
    <row r="2473" spans="1:17" x14ac:dyDescent="0.3">
      <c r="A2473" s="1" t="s">
        <v>1234</v>
      </c>
      <c r="B2473" s="5"/>
      <c r="C2473" s="14">
        <f t="shared" si="573"/>
        <v>0</v>
      </c>
      <c r="D2473" s="14">
        <f t="shared" si="573"/>
        <v>0</v>
      </c>
      <c r="E2473" s="14" t="str">
        <f t="shared" si="574"/>
        <v/>
      </c>
      <c r="F2473" s="14">
        <f t="shared" si="575"/>
        <v>4</v>
      </c>
      <c r="G2473" s="14">
        <f t="shared" si="571"/>
        <v>3</v>
      </c>
      <c r="H2473" s="14">
        <f t="shared" si="581"/>
        <v>3</v>
      </c>
      <c r="I2473" s="14">
        <f t="shared" si="581"/>
        <v>1</v>
      </c>
      <c r="J2473" s="14">
        <f t="shared" si="581"/>
        <v>2</v>
      </c>
      <c r="K2473" s="14">
        <f t="shared" si="581"/>
        <v>3</v>
      </c>
      <c r="L2473" s="14" t="str">
        <f t="shared" si="577"/>
        <v>3.3.1.2.3</v>
      </c>
      <c r="M2473" s="15" t="str">
        <f t="shared" si="578"/>
        <v>--</v>
      </c>
      <c r="N2473" s="14" t="str">
        <f t="shared" si="579"/>
        <v/>
      </c>
      <c r="O2473" s="15" t="str">
        <f t="shared" si="572"/>
        <v/>
      </c>
      <c r="P2473" s="15" t="str">
        <f>IF(N2473=1,FLOOR(MAX($P$4:P2472),1)+1,IF(AND(P2472&lt;&gt;"",O2472&lt;&gt;1),MAX($P$4:P2472)+0.1,""))</f>
        <v/>
      </c>
      <c r="Q2473" s="5">
        <f>ROW()</f>
        <v>2473</v>
      </c>
    </row>
    <row r="2474" spans="1:17" x14ac:dyDescent="0.3">
      <c r="A2474" s="1" t="s">
        <v>190</v>
      </c>
      <c r="B2474" s="5"/>
      <c r="C2474" s="14">
        <f t="shared" si="573"/>
        <v>0</v>
      </c>
      <c r="D2474" s="14">
        <f t="shared" si="573"/>
        <v>1</v>
      </c>
      <c r="E2474" s="14" t="str">
        <f t="shared" si="574"/>
        <v/>
      </c>
      <c r="F2474" s="14">
        <f t="shared" si="575"/>
        <v>3</v>
      </c>
      <c r="G2474" s="14">
        <f t="shared" si="571"/>
        <v>3</v>
      </c>
      <c r="H2474" s="14">
        <f t="shared" si="581"/>
        <v>3</v>
      </c>
      <c r="I2474" s="14">
        <f t="shared" si="581"/>
        <v>1</v>
      </c>
      <c r="J2474" s="14">
        <f t="shared" si="581"/>
        <v>2</v>
      </c>
      <c r="K2474" s="14">
        <f t="shared" si="581"/>
        <v>3</v>
      </c>
      <c r="L2474" s="14" t="str">
        <f t="shared" si="577"/>
        <v>3.3.1.2.3</v>
      </c>
      <c r="M2474" s="15" t="str">
        <f t="shared" si="578"/>
        <v>--</v>
      </c>
      <c r="N2474" s="14" t="str">
        <f t="shared" si="579"/>
        <v/>
      </c>
      <c r="O2474" s="15" t="str">
        <f t="shared" si="572"/>
        <v/>
      </c>
      <c r="P2474" s="15" t="str">
        <f>IF(N2474=1,FLOOR(MAX($P$4:P2473),1)+1,IF(AND(P2473&lt;&gt;"",O2473&lt;&gt;1),MAX($P$4:P2473)+0.1,""))</f>
        <v/>
      </c>
      <c r="Q2474" s="5">
        <f>ROW()</f>
        <v>2474</v>
      </c>
    </row>
    <row r="2475" spans="1:17" x14ac:dyDescent="0.3">
      <c r="A2475" s="1" t="s">
        <v>1243</v>
      </c>
      <c r="B2475" s="5"/>
      <c r="C2475" s="14">
        <f t="shared" si="573"/>
        <v>1</v>
      </c>
      <c r="D2475" s="14">
        <f t="shared" si="573"/>
        <v>0</v>
      </c>
      <c r="E2475" s="14" t="str">
        <f t="shared" si="574"/>
        <v/>
      </c>
      <c r="F2475" s="14">
        <f t="shared" si="575"/>
        <v>4</v>
      </c>
      <c r="G2475" s="14">
        <f t="shared" si="571"/>
        <v>3</v>
      </c>
      <c r="H2475" s="14">
        <f t="shared" si="581"/>
        <v>3</v>
      </c>
      <c r="I2475" s="14">
        <f t="shared" si="581"/>
        <v>1</v>
      </c>
      <c r="J2475" s="14">
        <f t="shared" si="581"/>
        <v>2</v>
      </c>
      <c r="K2475" s="14">
        <f t="shared" si="581"/>
        <v>4</v>
      </c>
      <c r="L2475" s="14" t="str">
        <f t="shared" si="577"/>
        <v>3.3.1.2.4</v>
      </c>
      <c r="M2475" s="15" t="str">
        <f t="shared" si="578"/>
        <v>Fire Protection Systems</v>
      </c>
      <c r="N2475" s="14" t="str">
        <f t="shared" si="579"/>
        <v/>
      </c>
      <c r="O2475" s="15" t="str">
        <f t="shared" si="572"/>
        <v/>
      </c>
      <c r="P2475" s="15" t="str">
        <f>IF(N2475=1,FLOOR(MAX($P$4:P2474),1)+1,IF(AND(P2474&lt;&gt;"",O2474&lt;&gt;1),MAX($P$4:P2474)+0.1,""))</f>
        <v/>
      </c>
      <c r="Q2475" s="5">
        <f>ROW()</f>
        <v>2475</v>
      </c>
    </row>
    <row r="2476" spans="1:17" x14ac:dyDescent="0.3">
      <c r="A2476" s="1" t="s">
        <v>55</v>
      </c>
      <c r="B2476" s="5"/>
      <c r="C2476" s="14">
        <f t="shared" si="573"/>
        <v>0</v>
      </c>
      <c r="D2476" s="14">
        <f t="shared" si="573"/>
        <v>0</v>
      </c>
      <c r="E2476" s="14" t="str">
        <f t="shared" si="574"/>
        <v/>
      </c>
      <c r="F2476" s="14">
        <f t="shared" si="575"/>
        <v>4</v>
      </c>
      <c r="G2476" s="14">
        <f t="shared" si="571"/>
        <v>3</v>
      </c>
      <c r="H2476" s="14">
        <f t="shared" si="581"/>
        <v>3</v>
      </c>
      <c r="I2476" s="14">
        <f t="shared" si="581"/>
        <v>1</v>
      </c>
      <c r="J2476" s="14">
        <f t="shared" si="581"/>
        <v>2</v>
      </c>
      <c r="K2476" s="14">
        <f t="shared" si="581"/>
        <v>4</v>
      </c>
      <c r="L2476" s="14" t="str">
        <f t="shared" si="577"/>
        <v>3.3.1.2.4</v>
      </c>
      <c r="M2476" s="15" t="str">
        <f t="shared" si="578"/>
        <v>--</v>
      </c>
      <c r="N2476" s="14" t="str">
        <f t="shared" si="579"/>
        <v/>
      </c>
      <c r="O2476" s="15" t="str">
        <f t="shared" si="572"/>
        <v/>
      </c>
      <c r="P2476" s="15" t="str">
        <f>IF(N2476=1,FLOOR(MAX($P$4:P2475),1)+1,IF(AND(P2475&lt;&gt;"",O2475&lt;&gt;1),MAX($P$4:P2475)+0.1,""))</f>
        <v/>
      </c>
      <c r="Q2476" s="5">
        <f>ROW()</f>
        <v>2476</v>
      </c>
    </row>
    <row r="2477" spans="1:17" x14ac:dyDescent="0.3">
      <c r="A2477" s="1" t="s">
        <v>1177</v>
      </c>
      <c r="B2477" s="5"/>
      <c r="C2477" s="14">
        <f t="shared" si="573"/>
        <v>0</v>
      </c>
      <c r="D2477" s="14">
        <f t="shared" si="573"/>
        <v>0</v>
      </c>
      <c r="E2477" s="14" t="str">
        <f t="shared" si="574"/>
        <v/>
      </c>
      <c r="F2477" s="14">
        <f t="shared" si="575"/>
        <v>4</v>
      </c>
      <c r="G2477" s="14">
        <f t="shared" si="571"/>
        <v>3</v>
      </c>
      <c r="H2477" s="14">
        <f t="shared" si="581"/>
        <v>3</v>
      </c>
      <c r="I2477" s="14">
        <f t="shared" si="581"/>
        <v>1</v>
      </c>
      <c r="J2477" s="14">
        <f t="shared" si="581"/>
        <v>2</v>
      </c>
      <c r="K2477" s="14">
        <f t="shared" si="581"/>
        <v>4</v>
      </c>
      <c r="L2477" s="14" t="str">
        <f t="shared" si="577"/>
        <v>3.3.1.2.4</v>
      </c>
      <c r="M2477" s="15" t="str">
        <f t="shared" si="578"/>
        <v>--</v>
      </c>
      <c r="N2477" s="14" t="str">
        <f t="shared" si="579"/>
        <v/>
      </c>
      <c r="O2477" s="15" t="str">
        <f t="shared" si="572"/>
        <v/>
      </c>
      <c r="P2477" s="15" t="str">
        <f>IF(N2477=1,FLOOR(MAX($P$4:P2476),1)+1,IF(AND(P2476&lt;&gt;"",O2476&lt;&gt;1),MAX($P$4:P2476)+0.1,""))</f>
        <v/>
      </c>
      <c r="Q2477" s="5">
        <f>ROW()</f>
        <v>2477</v>
      </c>
    </row>
    <row r="2478" spans="1:17" x14ac:dyDescent="0.3">
      <c r="A2478" s="1" t="s">
        <v>16</v>
      </c>
      <c r="B2478" s="5"/>
      <c r="C2478" s="14">
        <f t="shared" si="573"/>
        <v>0</v>
      </c>
      <c r="D2478" s="14">
        <f t="shared" si="573"/>
        <v>0</v>
      </c>
      <c r="E2478" s="14" t="str">
        <f t="shared" si="574"/>
        <v/>
      </c>
      <c r="F2478" s="14">
        <f t="shared" si="575"/>
        <v>4</v>
      </c>
      <c r="G2478" s="14">
        <f t="shared" si="571"/>
        <v>3</v>
      </c>
      <c r="H2478" s="14">
        <f t="shared" si="581"/>
        <v>3</v>
      </c>
      <c r="I2478" s="14">
        <f t="shared" si="581"/>
        <v>1</v>
      </c>
      <c r="J2478" s="14">
        <f t="shared" si="581"/>
        <v>2</v>
      </c>
      <c r="K2478" s="14">
        <f t="shared" si="581"/>
        <v>4</v>
      </c>
      <c r="L2478" s="14" t="str">
        <f t="shared" si="577"/>
        <v>3.3.1.2.4</v>
      </c>
      <c r="M2478" s="15" t="str">
        <f t="shared" si="578"/>
        <v>--</v>
      </c>
      <c r="N2478" s="14" t="str">
        <f t="shared" si="579"/>
        <v/>
      </c>
      <c r="O2478" s="15" t="str">
        <f t="shared" si="572"/>
        <v/>
      </c>
      <c r="P2478" s="15" t="str">
        <f>IF(N2478=1,FLOOR(MAX($P$4:P2477),1)+1,IF(AND(P2477&lt;&gt;"",O2477&lt;&gt;1),MAX($P$4:P2477)+0.1,""))</f>
        <v/>
      </c>
      <c r="Q2478" s="5">
        <f>ROW()</f>
        <v>2478</v>
      </c>
    </row>
    <row r="2479" spans="1:17" x14ac:dyDescent="0.3">
      <c r="A2479" s="1" t="s">
        <v>1178</v>
      </c>
      <c r="B2479" s="5"/>
      <c r="C2479" s="14">
        <f t="shared" si="573"/>
        <v>0</v>
      </c>
      <c r="D2479" s="14">
        <f t="shared" si="573"/>
        <v>0</v>
      </c>
      <c r="E2479" s="14" t="str">
        <f t="shared" si="574"/>
        <v/>
      </c>
      <c r="F2479" s="14">
        <f t="shared" si="575"/>
        <v>4</v>
      </c>
      <c r="G2479" s="14">
        <f t="shared" si="571"/>
        <v>3</v>
      </c>
      <c r="H2479" s="14">
        <f t="shared" si="581"/>
        <v>3</v>
      </c>
      <c r="I2479" s="14">
        <f t="shared" si="581"/>
        <v>1</v>
      </c>
      <c r="J2479" s="14">
        <f t="shared" si="581"/>
        <v>2</v>
      </c>
      <c r="K2479" s="14">
        <f t="shared" si="581"/>
        <v>4</v>
      </c>
      <c r="L2479" s="14" t="str">
        <f t="shared" si="577"/>
        <v>3.3.1.2.4</v>
      </c>
      <c r="M2479" s="15" t="str">
        <f t="shared" si="578"/>
        <v>--</v>
      </c>
      <c r="N2479" s="14" t="str">
        <f t="shared" si="579"/>
        <v/>
      </c>
      <c r="O2479" s="15" t="str">
        <f t="shared" si="572"/>
        <v/>
      </c>
      <c r="P2479" s="15" t="str">
        <f>IF(N2479=1,FLOOR(MAX($P$4:P2478),1)+1,IF(AND(P2478&lt;&gt;"",O2478&lt;&gt;1),MAX($P$4:P2478)+0.1,""))</f>
        <v/>
      </c>
      <c r="Q2479" s="5">
        <f>ROW()</f>
        <v>2479</v>
      </c>
    </row>
    <row r="2480" spans="1:17" x14ac:dyDescent="0.3">
      <c r="A2480" s="1" t="s">
        <v>1179</v>
      </c>
      <c r="B2480" s="5"/>
      <c r="C2480" s="14">
        <f t="shared" si="573"/>
        <v>0</v>
      </c>
      <c r="D2480" s="14">
        <f t="shared" si="573"/>
        <v>0</v>
      </c>
      <c r="E2480" s="14" t="str">
        <f t="shared" si="574"/>
        <v/>
      </c>
      <c r="F2480" s="14">
        <f t="shared" si="575"/>
        <v>4</v>
      </c>
      <c r="G2480" s="14">
        <f t="shared" si="571"/>
        <v>3</v>
      </c>
      <c r="H2480" s="14">
        <f t="shared" si="581"/>
        <v>3</v>
      </c>
      <c r="I2480" s="14">
        <f t="shared" si="581"/>
        <v>1</v>
      </c>
      <c r="J2480" s="14">
        <f t="shared" si="581"/>
        <v>2</v>
      </c>
      <c r="K2480" s="14">
        <f t="shared" si="581"/>
        <v>4</v>
      </c>
      <c r="L2480" s="14" t="str">
        <f t="shared" si="577"/>
        <v>3.3.1.2.4</v>
      </c>
      <c r="M2480" s="15" t="str">
        <f t="shared" si="578"/>
        <v>--</v>
      </c>
      <c r="N2480" s="14" t="str">
        <f t="shared" si="579"/>
        <v/>
      </c>
      <c r="O2480" s="15" t="str">
        <f t="shared" si="572"/>
        <v/>
      </c>
      <c r="P2480" s="15" t="str">
        <f>IF(N2480=1,FLOOR(MAX($P$4:P2479),1)+1,IF(AND(P2479&lt;&gt;"",O2479&lt;&gt;1),MAX($P$4:P2479)+0.1,""))</f>
        <v/>
      </c>
      <c r="Q2480" s="5">
        <f>ROW()</f>
        <v>2480</v>
      </c>
    </row>
    <row r="2481" spans="1:17" x14ac:dyDescent="0.3">
      <c r="A2481" s="1" t="s">
        <v>1210</v>
      </c>
      <c r="B2481" s="5"/>
      <c r="C2481" s="14">
        <f t="shared" si="573"/>
        <v>0</v>
      </c>
      <c r="D2481" s="14">
        <f t="shared" si="573"/>
        <v>0</v>
      </c>
      <c r="E2481" s="14" t="str">
        <f t="shared" si="574"/>
        <v/>
      </c>
      <c r="F2481" s="14">
        <f t="shared" si="575"/>
        <v>4</v>
      </c>
      <c r="G2481" s="14">
        <f t="shared" si="571"/>
        <v>3</v>
      </c>
      <c r="H2481" s="14">
        <f t="shared" si="581"/>
        <v>3</v>
      </c>
      <c r="I2481" s="14">
        <f t="shared" si="581"/>
        <v>1</v>
      </c>
      <c r="J2481" s="14">
        <f t="shared" si="581"/>
        <v>2</v>
      </c>
      <c r="K2481" s="14">
        <f t="shared" si="581"/>
        <v>4</v>
      </c>
      <c r="L2481" s="14" t="str">
        <f t="shared" si="577"/>
        <v>3.3.1.2.4</v>
      </c>
      <c r="M2481" s="15" t="str">
        <f t="shared" si="578"/>
        <v>--</v>
      </c>
      <c r="N2481" s="14" t="str">
        <f t="shared" si="579"/>
        <v/>
      </c>
      <c r="O2481" s="15" t="str">
        <f t="shared" si="572"/>
        <v/>
      </c>
      <c r="P2481" s="15" t="str">
        <f>IF(N2481=1,FLOOR(MAX($P$4:P2480),1)+1,IF(AND(P2480&lt;&gt;"",O2480&lt;&gt;1),MAX($P$4:P2480)+0.1,""))</f>
        <v/>
      </c>
      <c r="Q2481" s="5">
        <f>ROW()</f>
        <v>2481</v>
      </c>
    </row>
    <row r="2482" spans="1:17" x14ac:dyDescent="0.3">
      <c r="A2482" s="1" t="s">
        <v>1181</v>
      </c>
      <c r="B2482" s="5"/>
      <c r="C2482" s="14">
        <f t="shared" si="573"/>
        <v>0</v>
      </c>
      <c r="D2482" s="14">
        <f t="shared" si="573"/>
        <v>0</v>
      </c>
      <c r="E2482" s="14" t="str">
        <f t="shared" si="574"/>
        <v/>
      </c>
      <c r="F2482" s="14">
        <f t="shared" si="575"/>
        <v>4</v>
      </c>
      <c r="G2482" s="14">
        <f t="shared" si="571"/>
        <v>3</v>
      </c>
      <c r="H2482" s="14">
        <f t="shared" si="581"/>
        <v>3</v>
      </c>
      <c r="I2482" s="14">
        <f t="shared" si="581"/>
        <v>1</v>
      </c>
      <c r="J2482" s="14">
        <f t="shared" si="581"/>
        <v>2</v>
      </c>
      <c r="K2482" s="14">
        <f t="shared" si="581"/>
        <v>4</v>
      </c>
      <c r="L2482" s="14" t="str">
        <f t="shared" si="577"/>
        <v>3.3.1.2.4</v>
      </c>
      <c r="M2482" s="15" t="str">
        <f t="shared" si="578"/>
        <v>--</v>
      </c>
      <c r="N2482" s="14" t="str">
        <f t="shared" si="579"/>
        <v/>
      </c>
      <c r="O2482" s="15" t="str">
        <f t="shared" si="572"/>
        <v/>
      </c>
      <c r="P2482" s="15" t="str">
        <f>IF(N2482=1,FLOOR(MAX($P$4:P2481),1)+1,IF(AND(P2481&lt;&gt;"",O2481&lt;&gt;1),MAX($P$4:P2481)+0.1,""))</f>
        <v/>
      </c>
      <c r="Q2482" s="5">
        <f>ROW()</f>
        <v>2482</v>
      </c>
    </row>
    <row r="2483" spans="1:17" x14ac:dyDescent="0.3">
      <c r="A2483" s="1" t="s">
        <v>1184</v>
      </c>
      <c r="B2483" s="5"/>
      <c r="C2483" s="14">
        <f t="shared" si="573"/>
        <v>0</v>
      </c>
      <c r="D2483" s="14">
        <f t="shared" si="573"/>
        <v>0</v>
      </c>
      <c r="E2483" s="14" t="str">
        <f t="shared" si="574"/>
        <v/>
      </c>
      <c r="F2483" s="14">
        <f t="shared" si="575"/>
        <v>4</v>
      </c>
      <c r="G2483" s="14">
        <f t="shared" si="571"/>
        <v>3</v>
      </c>
      <c r="H2483" s="14">
        <f t="shared" si="581"/>
        <v>3</v>
      </c>
      <c r="I2483" s="14">
        <f t="shared" si="581"/>
        <v>1</v>
      </c>
      <c r="J2483" s="14">
        <f t="shared" si="581"/>
        <v>2</v>
      </c>
      <c r="K2483" s="14">
        <f t="shared" si="581"/>
        <v>4</v>
      </c>
      <c r="L2483" s="14" t="str">
        <f t="shared" si="577"/>
        <v>3.3.1.2.4</v>
      </c>
      <c r="M2483" s="15" t="str">
        <f t="shared" si="578"/>
        <v>--</v>
      </c>
      <c r="N2483" s="14" t="str">
        <f t="shared" si="579"/>
        <v/>
      </c>
      <c r="O2483" s="15" t="str">
        <f t="shared" si="572"/>
        <v/>
      </c>
      <c r="P2483" s="15" t="str">
        <f>IF(N2483=1,FLOOR(MAX($P$4:P2482),1)+1,IF(AND(P2482&lt;&gt;"",O2482&lt;&gt;1),MAX($P$4:P2482)+0.1,""))</f>
        <v/>
      </c>
      <c r="Q2483" s="5">
        <f>ROW()</f>
        <v>2483</v>
      </c>
    </row>
    <row r="2484" spans="1:17" x14ac:dyDescent="0.3">
      <c r="A2484" s="1" t="s">
        <v>1185</v>
      </c>
      <c r="B2484" s="5"/>
      <c r="C2484" s="14">
        <f t="shared" si="573"/>
        <v>0</v>
      </c>
      <c r="D2484" s="14">
        <f t="shared" si="573"/>
        <v>0</v>
      </c>
      <c r="E2484" s="14" t="str">
        <f t="shared" si="574"/>
        <v/>
      </c>
      <c r="F2484" s="14">
        <f t="shared" si="575"/>
        <v>4</v>
      </c>
      <c r="G2484" s="14">
        <f t="shared" si="571"/>
        <v>3</v>
      </c>
      <c r="H2484" s="14">
        <f t="shared" si="581"/>
        <v>3</v>
      </c>
      <c r="I2484" s="14">
        <f t="shared" si="581"/>
        <v>1</v>
      </c>
      <c r="J2484" s="14">
        <f t="shared" si="581"/>
        <v>2</v>
      </c>
      <c r="K2484" s="14">
        <f t="shared" si="581"/>
        <v>4</v>
      </c>
      <c r="L2484" s="14" t="str">
        <f t="shared" si="577"/>
        <v>3.3.1.2.4</v>
      </c>
      <c r="M2484" s="15" t="str">
        <f t="shared" si="578"/>
        <v>--</v>
      </c>
      <c r="N2484" s="14" t="str">
        <f t="shared" si="579"/>
        <v/>
      </c>
      <c r="O2484" s="15" t="str">
        <f t="shared" si="572"/>
        <v/>
      </c>
      <c r="P2484" s="15" t="str">
        <f>IF(N2484=1,FLOOR(MAX($P$4:P2483),1)+1,IF(AND(P2483&lt;&gt;"",O2483&lt;&gt;1),MAX($P$4:P2483)+0.1,""))</f>
        <v/>
      </c>
      <c r="Q2484" s="5">
        <f>ROW()</f>
        <v>2484</v>
      </c>
    </row>
    <row r="2485" spans="1:17" x14ac:dyDescent="0.3">
      <c r="A2485" s="1" t="s">
        <v>1211</v>
      </c>
      <c r="B2485" s="5"/>
      <c r="C2485" s="14">
        <f t="shared" si="573"/>
        <v>0</v>
      </c>
      <c r="D2485" s="14">
        <f t="shared" si="573"/>
        <v>0</v>
      </c>
      <c r="E2485" s="14" t="str">
        <f t="shared" si="574"/>
        <v/>
      </c>
      <c r="F2485" s="14">
        <f t="shared" si="575"/>
        <v>4</v>
      </c>
      <c r="G2485" s="14">
        <f t="shared" si="571"/>
        <v>3</v>
      </c>
      <c r="H2485" s="14">
        <f t="shared" si="581"/>
        <v>3</v>
      </c>
      <c r="I2485" s="14">
        <f t="shared" si="581"/>
        <v>1</v>
      </c>
      <c r="J2485" s="14">
        <f t="shared" si="581"/>
        <v>2</v>
      </c>
      <c r="K2485" s="14">
        <f t="shared" si="581"/>
        <v>4</v>
      </c>
      <c r="L2485" s="14" t="str">
        <f t="shared" si="577"/>
        <v>3.3.1.2.4</v>
      </c>
      <c r="M2485" s="15" t="str">
        <f t="shared" si="578"/>
        <v>--</v>
      </c>
      <c r="N2485" s="14" t="str">
        <f t="shared" si="579"/>
        <v/>
      </c>
      <c r="O2485" s="15" t="str">
        <f t="shared" si="572"/>
        <v/>
      </c>
      <c r="P2485" s="15" t="str">
        <f>IF(N2485=1,FLOOR(MAX($P$4:P2484),1)+1,IF(AND(P2484&lt;&gt;"",O2484&lt;&gt;1),MAX($P$4:P2484)+0.1,""))</f>
        <v/>
      </c>
      <c r="Q2485" s="5">
        <f>ROW()</f>
        <v>2485</v>
      </c>
    </row>
    <row r="2486" spans="1:17" x14ac:dyDescent="0.3">
      <c r="A2486" s="1" t="s">
        <v>1211</v>
      </c>
      <c r="B2486" s="5"/>
      <c r="C2486" s="14">
        <f t="shared" si="573"/>
        <v>0</v>
      </c>
      <c r="D2486" s="14">
        <f t="shared" si="573"/>
        <v>0</v>
      </c>
      <c r="E2486" s="14" t="str">
        <f t="shared" si="574"/>
        <v/>
      </c>
      <c r="F2486" s="14">
        <f t="shared" si="575"/>
        <v>4</v>
      </c>
      <c r="G2486" s="14">
        <f t="shared" si="571"/>
        <v>3</v>
      </c>
      <c r="H2486" s="14">
        <f t="shared" ref="H2486:K2501" si="582">IF(G2486&lt;&gt;G2485,0,IF(AND(($F2485-$D2486)=(H$3-1),$F2486=H$3),H2485+1,H2485))</f>
        <v>3</v>
      </c>
      <c r="I2486" s="14">
        <f t="shared" si="582"/>
        <v>1</v>
      </c>
      <c r="J2486" s="14">
        <f t="shared" si="582"/>
        <v>2</v>
      </c>
      <c r="K2486" s="14">
        <f t="shared" si="582"/>
        <v>4</v>
      </c>
      <c r="L2486" s="14" t="str">
        <f t="shared" si="577"/>
        <v>3.3.1.2.4</v>
      </c>
      <c r="M2486" s="15" t="str">
        <f t="shared" si="578"/>
        <v>--</v>
      </c>
      <c r="N2486" s="14" t="str">
        <f t="shared" si="579"/>
        <v/>
      </c>
      <c r="O2486" s="15" t="str">
        <f t="shared" si="572"/>
        <v/>
      </c>
      <c r="P2486" s="15" t="str">
        <f>IF(N2486=1,FLOOR(MAX($P$4:P2485),1)+1,IF(AND(P2485&lt;&gt;"",O2485&lt;&gt;1),MAX($P$4:P2485)+0.1,""))</f>
        <v/>
      </c>
      <c r="Q2486" s="5">
        <f>ROW()</f>
        <v>2486</v>
      </c>
    </row>
    <row r="2487" spans="1:17" x14ac:dyDescent="0.3">
      <c r="A2487" s="1" t="s">
        <v>1186</v>
      </c>
      <c r="B2487" s="5"/>
      <c r="C2487" s="14">
        <f t="shared" si="573"/>
        <v>0</v>
      </c>
      <c r="D2487" s="14">
        <f t="shared" si="573"/>
        <v>0</v>
      </c>
      <c r="E2487" s="14" t="str">
        <f t="shared" si="574"/>
        <v/>
      </c>
      <c r="F2487" s="14">
        <f t="shared" si="575"/>
        <v>4</v>
      </c>
      <c r="G2487" s="14">
        <f t="shared" si="571"/>
        <v>3</v>
      </c>
      <c r="H2487" s="14">
        <f t="shared" si="582"/>
        <v>3</v>
      </c>
      <c r="I2487" s="14">
        <f t="shared" si="582"/>
        <v>1</v>
      </c>
      <c r="J2487" s="14">
        <f t="shared" si="582"/>
        <v>2</v>
      </c>
      <c r="K2487" s="14">
        <f t="shared" si="582"/>
        <v>4</v>
      </c>
      <c r="L2487" s="14" t="str">
        <f t="shared" si="577"/>
        <v>3.3.1.2.4</v>
      </c>
      <c r="M2487" s="15" t="str">
        <f t="shared" si="578"/>
        <v>--</v>
      </c>
      <c r="N2487" s="14" t="str">
        <f t="shared" si="579"/>
        <v/>
      </c>
      <c r="O2487" s="15" t="str">
        <f t="shared" si="572"/>
        <v/>
      </c>
      <c r="P2487" s="15" t="str">
        <f>IF(N2487=1,FLOOR(MAX($P$4:P2486),1)+1,IF(AND(P2486&lt;&gt;"",O2486&lt;&gt;1),MAX($P$4:P2486)+0.1,""))</f>
        <v/>
      </c>
      <c r="Q2487" s="5">
        <f>ROW()</f>
        <v>2487</v>
      </c>
    </row>
    <row r="2488" spans="1:17" x14ac:dyDescent="0.3">
      <c r="A2488" s="1" t="s">
        <v>1212</v>
      </c>
      <c r="B2488" s="5"/>
      <c r="C2488" s="14">
        <f t="shared" si="573"/>
        <v>0</v>
      </c>
      <c r="D2488" s="14">
        <f t="shared" si="573"/>
        <v>0</v>
      </c>
      <c r="E2488" s="14" t="str">
        <f t="shared" si="574"/>
        <v/>
      </c>
      <c r="F2488" s="14">
        <f t="shared" si="575"/>
        <v>4</v>
      </c>
      <c r="G2488" s="14">
        <f t="shared" si="571"/>
        <v>3</v>
      </c>
      <c r="H2488" s="14">
        <f t="shared" si="582"/>
        <v>3</v>
      </c>
      <c r="I2488" s="14">
        <f t="shared" si="582"/>
        <v>1</v>
      </c>
      <c r="J2488" s="14">
        <f t="shared" si="582"/>
        <v>2</v>
      </c>
      <c r="K2488" s="14">
        <f t="shared" si="582"/>
        <v>4</v>
      </c>
      <c r="L2488" s="14" t="str">
        <f t="shared" si="577"/>
        <v>3.3.1.2.4</v>
      </c>
      <c r="M2488" s="15" t="str">
        <f t="shared" si="578"/>
        <v>--</v>
      </c>
      <c r="N2488" s="14" t="str">
        <f t="shared" si="579"/>
        <v/>
      </c>
      <c r="O2488" s="15" t="str">
        <f t="shared" si="572"/>
        <v/>
      </c>
      <c r="P2488" s="15" t="str">
        <f>IF(N2488=1,FLOOR(MAX($P$4:P2487),1)+1,IF(AND(P2487&lt;&gt;"",O2487&lt;&gt;1),MAX($P$4:P2487)+0.1,""))</f>
        <v/>
      </c>
      <c r="Q2488" s="5">
        <f>ROW()</f>
        <v>2488</v>
      </c>
    </row>
    <row r="2489" spans="1:17" x14ac:dyDescent="0.3">
      <c r="A2489" s="1" t="s">
        <v>1244</v>
      </c>
      <c r="B2489" s="5"/>
      <c r="C2489" s="14">
        <f t="shared" si="573"/>
        <v>0</v>
      </c>
      <c r="D2489" s="14">
        <f t="shared" si="573"/>
        <v>0</v>
      </c>
      <c r="E2489" s="14" t="str">
        <f t="shared" si="574"/>
        <v/>
      </c>
      <c r="F2489" s="14">
        <f t="shared" si="575"/>
        <v>4</v>
      </c>
      <c r="G2489" s="14">
        <f t="shared" si="571"/>
        <v>3</v>
      </c>
      <c r="H2489" s="14">
        <f t="shared" si="582"/>
        <v>3</v>
      </c>
      <c r="I2489" s="14">
        <f t="shared" si="582"/>
        <v>1</v>
      </c>
      <c r="J2489" s="14">
        <f t="shared" si="582"/>
        <v>2</v>
      </c>
      <c r="K2489" s="14">
        <f t="shared" si="582"/>
        <v>4</v>
      </c>
      <c r="L2489" s="14" t="str">
        <f t="shared" si="577"/>
        <v>3.3.1.2.4</v>
      </c>
      <c r="M2489" s="15" t="str">
        <f t="shared" si="578"/>
        <v>--</v>
      </c>
      <c r="N2489" s="14" t="str">
        <f t="shared" si="579"/>
        <v/>
      </c>
      <c r="O2489" s="15" t="str">
        <f t="shared" si="572"/>
        <v/>
      </c>
      <c r="P2489" s="15" t="str">
        <f>IF(N2489=1,FLOOR(MAX($P$4:P2488),1)+1,IF(AND(P2488&lt;&gt;"",O2488&lt;&gt;1),MAX($P$4:P2488)+0.1,""))</f>
        <v/>
      </c>
      <c r="Q2489" s="5">
        <f>ROW()</f>
        <v>2489</v>
      </c>
    </row>
    <row r="2490" spans="1:17" x14ac:dyDescent="0.3">
      <c r="A2490" s="1" t="s">
        <v>43</v>
      </c>
      <c r="B2490" s="5"/>
      <c r="C2490" s="14">
        <f t="shared" si="573"/>
        <v>0</v>
      </c>
      <c r="D2490" s="14">
        <f t="shared" si="573"/>
        <v>0</v>
      </c>
      <c r="E2490" s="14" t="str">
        <f t="shared" si="574"/>
        <v/>
      </c>
      <c r="F2490" s="14">
        <f t="shared" si="575"/>
        <v>4</v>
      </c>
      <c r="G2490" s="14">
        <f t="shared" si="571"/>
        <v>3</v>
      </c>
      <c r="H2490" s="14">
        <f t="shared" si="582"/>
        <v>3</v>
      </c>
      <c r="I2490" s="14">
        <f t="shared" si="582"/>
        <v>1</v>
      </c>
      <c r="J2490" s="14">
        <f t="shared" si="582"/>
        <v>2</v>
      </c>
      <c r="K2490" s="14">
        <f t="shared" si="582"/>
        <v>4</v>
      </c>
      <c r="L2490" s="14" t="str">
        <f t="shared" si="577"/>
        <v>3.3.1.2.4</v>
      </c>
      <c r="M2490" s="15" t="str">
        <f t="shared" si="578"/>
        <v>--</v>
      </c>
      <c r="N2490" s="14" t="str">
        <f t="shared" si="579"/>
        <v/>
      </c>
      <c r="O2490" s="15" t="str">
        <f t="shared" si="572"/>
        <v/>
      </c>
      <c r="P2490" s="15" t="str">
        <f>IF(N2490=1,FLOOR(MAX($P$4:P2489),1)+1,IF(AND(P2489&lt;&gt;"",O2489&lt;&gt;1),MAX($P$4:P2489)+0.1,""))</f>
        <v/>
      </c>
      <c r="Q2490" s="5">
        <f>ROW()</f>
        <v>2490</v>
      </c>
    </row>
    <row r="2491" spans="1:17" x14ac:dyDescent="0.3">
      <c r="A2491" s="1" t="s">
        <v>45</v>
      </c>
      <c r="B2491" s="5"/>
      <c r="C2491" s="14">
        <f t="shared" si="573"/>
        <v>0</v>
      </c>
      <c r="D2491" s="14">
        <f t="shared" si="573"/>
        <v>0</v>
      </c>
      <c r="E2491" s="14" t="str">
        <f t="shared" si="574"/>
        <v/>
      </c>
      <c r="F2491" s="14">
        <f t="shared" si="575"/>
        <v>4</v>
      </c>
      <c r="G2491" s="14">
        <f t="shared" si="571"/>
        <v>3</v>
      </c>
      <c r="H2491" s="14">
        <f t="shared" si="582"/>
        <v>3</v>
      </c>
      <c r="I2491" s="14">
        <f t="shared" si="582"/>
        <v>1</v>
      </c>
      <c r="J2491" s="14">
        <f t="shared" si="582"/>
        <v>2</v>
      </c>
      <c r="K2491" s="14">
        <f t="shared" si="582"/>
        <v>4</v>
      </c>
      <c r="L2491" s="14" t="str">
        <f t="shared" si="577"/>
        <v>3.3.1.2.4</v>
      </c>
      <c r="M2491" s="15" t="str">
        <f t="shared" si="578"/>
        <v>--</v>
      </c>
      <c r="N2491" s="14" t="str">
        <f t="shared" si="579"/>
        <v/>
      </c>
      <c r="O2491" s="15" t="str">
        <f t="shared" si="572"/>
        <v/>
      </c>
      <c r="P2491" s="15" t="str">
        <f>IF(N2491=1,FLOOR(MAX($P$4:P2490),1)+1,IF(AND(P2490&lt;&gt;"",O2490&lt;&gt;1),MAX($P$4:P2490)+0.1,""))</f>
        <v/>
      </c>
      <c r="Q2491" s="5">
        <f>ROW()</f>
        <v>2491</v>
      </c>
    </row>
    <row r="2492" spans="1:17" x14ac:dyDescent="0.3">
      <c r="A2492" s="1" t="s">
        <v>1186</v>
      </c>
      <c r="B2492" s="5"/>
      <c r="C2492" s="14">
        <f t="shared" si="573"/>
        <v>0</v>
      </c>
      <c r="D2492" s="14">
        <f t="shared" si="573"/>
        <v>0</v>
      </c>
      <c r="E2492" s="14" t="str">
        <f t="shared" si="574"/>
        <v/>
      </c>
      <c r="F2492" s="14">
        <f t="shared" si="575"/>
        <v>4</v>
      </c>
      <c r="G2492" s="14">
        <f t="shared" si="571"/>
        <v>3</v>
      </c>
      <c r="H2492" s="14">
        <f t="shared" si="582"/>
        <v>3</v>
      </c>
      <c r="I2492" s="14">
        <f t="shared" si="582"/>
        <v>1</v>
      </c>
      <c r="J2492" s="14">
        <f t="shared" si="582"/>
        <v>2</v>
      </c>
      <c r="K2492" s="14">
        <f t="shared" si="582"/>
        <v>4</v>
      </c>
      <c r="L2492" s="14" t="str">
        <f t="shared" si="577"/>
        <v>3.3.1.2.4</v>
      </c>
      <c r="M2492" s="15" t="str">
        <f t="shared" si="578"/>
        <v>--</v>
      </c>
      <c r="N2492" s="14" t="str">
        <f t="shared" si="579"/>
        <v/>
      </c>
      <c r="O2492" s="15" t="str">
        <f t="shared" si="572"/>
        <v/>
      </c>
      <c r="P2492" s="15" t="str">
        <f>IF(N2492=1,FLOOR(MAX($P$4:P2491),1)+1,IF(AND(P2491&lt;&gt;"",O2491&lt;&gt;1),MAX($P$4:P2491)+0.1,""))</f>
        <v/>
      </c>
      <c r="Q2492" s="5">
        <f>ROW()</f>
        <v>2492</v>
      </c>
    </row>
    <row r="2493" spans="1:17" x14ac:dyDescent="0.3">
      <c r="A2493" s="1" t="s">
        <v>1215</v>
      </c>
      <c r="B2493" s="5"/>
      <c r="C2493" s="14">
        <f t="shared" si="573"/>
        <v>0</v>
      </c>
      <c r="D2493" s="14">
        <f t="shared" si="573"/>
        <v>0</v>
      </c>
      <c r="E2493" s="14" t="str">
        <f t="shared" si="574"/>
        <v/>
      </c>
      <c r="F2493" s="14">
        <f t="shared" si="575"/>
        <v>4</v>
      </c>
      <c r="G2493" s="14">
        <f t="shared" si="571"/>
        <v>3</v>
      </c>
      <c r="H2493" s="14">
        <f t="shared" si="582"/>
        <v>3</v>
      </c>
      <c r="I2493" s="14">
        <f t="shared" si="582"/>
        <v>1</v>
      </c>
      <c r="J2493" s="14">
        <f t="shared" si="582"/>
        <v>2</v>
      </c>
      <c r="K2493" s="14">
        <f t="shared" si="582"/>
        <v>4</v>
      </c>
      <c r="L2493" s="14" t="str">
        <f t="shared" si="577"/>
        <v>3.3.1.2.4</v>
      </c>
      <c r="M2493" s="15" t="str">
        <f t="shared" si="578"/>
        <v>--</v>
      </c>
      <c r="N2493" s="14" t="str">
        <f t="shared" si="579"/>
        <v/>
      </c>
      <c r="O2493" s="15" t="str">
        <f t="shared" si="572"/>
        <v/>
      </c>
      <c r="P2493" s="15" t="str">
        <f>IF(N2493=1,FLOOR(MAX($P$4:P2492),1)+1,IF(AND(P2492&lt;&gt;"",O2492&lt;&gt;1),MAX($P$4:P2492)+0.1,""))</f>
        <v/>
      </c>
      <c r="Q2493" s="5">
        <f>ROW()</f>
        <v>2493</v>
      </c>
    </row>
    <row r="2494" spans="1:17" x14ac:dyDescent="0.3">
      <c r="A2494" s="1" t="s">
        <v>1190</v>
      </c>
      <c r="B2494" s="5"/>
      <c r="C2494" s="14">
        <f t="shared" si="573"/>
        <v>0</v>
      </c>
      <c r="D2494" s="14">
        <f t="shared" si="573"/>
        <v>0</v>
      </c>
      <c r="E2494" s="14" t="str">
        <f t="shared" si="574"/>
        <v/>
      </c>
      <c r="F2494" s="14">
        <f t="shared" si="575"/>
        <v>4</v>
      </c>
      <c r="G2494" s="14">
        <f t="shared" si="571"/>
        <v>3</v>
      </c>
      <c r="H2494" s="14">
        <f t="shared" si="582"/>
        <v>3</v>
      </c>
      <c r="I2494" s="14">
        <f t="shared" si="582"/>
        <v>1</v>
      </c>
      <c r="J2494" s="14">
        <f t="shared" si="582"/>
        <v>2</v>
      </c>
      <c r="K2494" s="14">
        <f t="shared" si="582"/>
        <v>4</v>
      </c>
      <c r="L2494" s="14" t="str">
        <f t="shared" si="577"/>
        <v>3.3.1.2.4</v>
      </c>
      <c r="M2494" s="15" t="str">
        <f t="shared" si="578"/>
        <v>--</v>
      </c>
      <c r="N2494" s="14" t="str">
        <f t="shared" si="579"/>
        <v/>
      </c>
      <c r="O2494" s="15" t="str">
        <f t="shared" si="572"/>
        <v/>
      </c>
      <c r="P2494" s="15" t="str">
        <f>IF(N2494=1,FLOOR(MAX($P$4:P2493),1)+1,IF(AND(P2493&lt;&gt;"",O2493&lt;&gt;1),MAX($P$4:P2493)+0.1,""))</f>
        <v/>
      </c>
      <c r="Q2494" s="5">
        <f>ROW()</f>
        <v>2494</v>
      </c>
    </row>
    <row r="2495" spans="1:17" x14ac:dyDescent="0.3">
      <c r="A2495" s="1" t="s">
        <v>43</v>
      </c>
      <c r="B2495" s="5"/>
      <c r="C2495" s="14">
        <f t="shared" si="573"/>
        <v>0</v>
      </c>
      <c r="D2495" s="14">
        <f t="shared" si="573"/>
        <v>0</v>
      </c>
      <c r="E2495" s="14" t="str">
        <f t="shared" si="574"/>
        <v/>
      </c>
      <c r="F2495" s="14">
        <f t="shared" si="575"/>
        <v>4</v>
      </c>
      <c r="G2495" s="14">
        <f t="shared" si="571"/>
        <v>3</v>
      </c>
      <c r="H2495" s="14">
        <f t="shared" si="582"/>
        <v>3</v>
      </c>
      <c r="I2495" s="14">
        <f t="shared" si="582"/>
        <v>1</v>
      </c>
      <c r="J2495" s="14">
        <f t="shared" si="582"/>
        <v>2</v>
      </c>
      <c r="K2495" s="14">
        <f t="shared" si="582"/>
        <v>4</v>
      </c>
      <c r="L2495" s="14" t="str">
        <f t="shared" si="577"/>
        <v>3.3.1.2.4</v>
      </c>
      <c r="M2495" s="15" t="str">
        <f t="shared" si="578"/>
        <v>--</v>
      </c>
      <c r="N2495" s="14" t="str">
        <f t="shared" si="579"/>
        <v/>
      </c>
      <c r="O2495" s="15" t="str">
        <f t="shared" si="572"/>
        <v/>
      </c>
      <c r="P2495" s="15" t="str">
        <f>IF(N2495=1,FLOOR(MAX($P$4:P2494),1)+1,IF(AND(P2494&lt;&gt;"",O2494&lt;&gt;1),MAX($P$4:P2494)+0.1,""))</f>
        <v/>
      </c>
      <c r="Q2495" s="5">
        <f>ROW()</f>
        <v>2495</v>
      </c>
    </row>
    <row r="2496" spans="1:17" x14ac:dyDescent="0.3">
      <c r="A2496" s="1" t="s">
        <v>1215</v>
      </c>
      <c r="B2496" s="5"/>
      <c r="C2496" s="14">
        <f t="shared" si="573"/>
        <v>0</v>
      </c>
      <c r="D2496" s="14">
        <f t="shared" si="573"/>
        <v>0</v>
      </c>
      <c r="E2496" s="14" t="str">
        <f t="shared" si="574"/>
        <v/>
      </c>
      <c r="F2496" s="14">
        <f t="shared" si="575"/>
        <v>4</v>
      </c>
      <c r="G2496" s="14">
        <f t="shared" si="571"/>
        <v>3</v>
      </c>
      <c r="H2496" s="14">
        <f t="shared" si="582"/>
        <v>3</v>
      </c>
      <c r="I2496" s="14">
        <f t="shared" si="582"/>
        <v>1</v>
      </c>
      <c r="J2496" s="14">
        <f t="shared" si="582"/>
        <v>2</v>
      </c>
      <c r="K2496" s="14">
        <f t="shared" si="582"/>
        <v>4</v>
      </c>
      <c r="L2496" s="14" t="str">
        <f t="shared" si="577"/>
        <v>3.3.1.2.4</v>
      </c>
      <c r="M2496" s="15" t="str">
        <f t="shared" si="578"/>
        <v>--</v>
      </c>
      <c r="N2496" s="14" t="str">
        <f t="shared" si="579"/>
        <v/>
      </c>
      <c r="O2496" s="15" t="str">
        <f t="shared" si="572"/>
        <v/>
      </c>
      <c r="P2496" s="15" t="str">
        <f>IF(N2496=1,FLOOR(MAX($P$4:P2495),1)+1,IF(AND(P2495&lt;&gt;"",O2495&lt;&gt;1),MAX($P$4:P2495)+0.1,""))</f>
        <v/>
      </c>
      <c r="Q2496" s="5">
        <f>ROW()</f>
        <v>2496</v>
      </c>
    </row>
    <row r="2497" spans="1:17" x14ac:dyDescent="0.3">
      <c r="A2497" s="1" t="s">
        <v>1191</v>
      </c>
      <c r="B2497" s="5"/>
      <c r="C2497" s="14">
        <f t="shared" si="573"/>
        <v>0</v>
      </c>
      <c r="D2497" s="14">
        <f t="shared" si="573"/>
        <v>0</v>
      </c>
      <c r="E2497" s="14" t="str">
        <f t="shared" si="574"/>
        <v/>
      </c>
      <c r="F2497" s="14">
        <f t="shared" si="575"/>
        <v>4</v>
      </c>
      <c r="G2497" s="14">
        <f t="shared" si="571"/>
        <v>3</v>
      </c>
      <c r="H2497" s="14">
        <f t="shared" si="582"/>
        <v>3</v>
      </c>
      <c r="I2497" s="14">
        <f t="shared" si="582"/>
        <v>1</v>
      </c>
      <c r="J2497" s="14">
        <f t="shared" si="582"/>
        <v>2</v>
      </c>
      <c r="K2497" s="14">
        <f t="shared" si="582"/>
        <v>4</v>
      </c>
      <c r="L2497" s="14" t="str">
        <f t="shared" si="577"/>
        <v>3.3.1.2.4</v>
      </c>
      <c r="M2497" s="15" t="str">
        <f t="shared" si="578"/>
        <v>--</v>
      </c>
      <c r="N2497" s="14" t="str">
        <f t="shared" si="579"/>
        <v/>
      </c>
      <c r="O2497" s="15" t="str">
        <f t="shared" si="572"/>
        <v/>
      </c>
      <c r="P2497" s="15" t="str">
        <f>IF(N2497=1,FLOOR(MAX($P$4:P2496),1)+1,IF(AND(P2496&lt;&gt;"",O2496&lt;&gt;1),MAX($P$4:P2496)+0.1,""))</f>
        <v/>
      </c>
      <c r="Q2497" s="5">
        <f>ROW()</f>
        <v>2497</v>
      </c>
    </row>
    <row r="2498" spans="1:17" x14ac:dyDescent="0.3">
      <c r="A2498" s="1" t="s">
        <v>43</v>
      </c>
      <c r="B2498" s="5"/>
      <c r="C2498" s="14">
        <f t="shared" si="573"/>
        <v>0</v>
      </c>
      <c r="D2498" s="14">
        <f t="shared" si="573"/>
        <v>0</v>
      </c>
      <c r="E2498" s="14" t="str">
        <f t="shared" si="574"/>
        <v/>
      </c>
      <c r="F2498" s="14">
        <f t="shared" si="575"/>
        <v>4</v>
      </c>
      <c r="G2498" s="14">
        <f t="shared" si="571"/>
        <v>3</v>
      </c>
      <c r="H2498" s="14">
        <f t="shared" si="582"/>
        <v>3</v>
      </c>
      <c r="I2498" s="14">
        <f t="shared" si="582"/>
        <v>1</v>
      </c>
      <c r="J2498" s="14">
        <f t="shared" si="582"/>
        <v>2</v>
      </c>
      <c r="K2498" s="14">
        <f t="shared" si="582"/>
        <v>4</v>
      </c>
      <c r="L2498" s="14" t="str">
        <f t="shared" si="577"/>
        <v>3.3.1.2.4</v>
      </c>
      <c r="M2498" s="15" t="str">
        <f t="shared" si="578"/>
        <v>--</v>
      </c>
      <c r="N2498" s="14" t="str">
        <f t="shared" si="579"/>
        <v/>
      </c>
      <c r="O2498" s="15" t="str">
        <f t="shared" si="572"/>
        <v/>
      </c>
      <c r="P2498" s="15" t="str">
        <f>IF(N2498=1,FLOOR(MAX($P$4:P2497),1)+1,IF(AND(P2497&lt;&gt;"",O2497&lt;&gt;1),MAX($P$4:P2497)+0.1,""))</f>
        <v/>
      </c>
      <c r="Q2498" s="5">
        <f>ROW()</f>
        <v>2498</v>
      </c>
    </row>
    <row r="2499" spans="1:17" x14ac:dyDescent="0.3">
      <c r="A2499" s="1" t="s">
        <v>45</v>
      </c>
      <c r="B2499" s="5"/>
      <c r="C2499" s="14">
        <f t="shared" si="573"/>
        <v>0</v>
      </c>
      <c r="D2499" s="14">
        <f t="shared" si="573"/>
        <v>0</v>
      </c>
      <c r="E2499" s="14" t="str">
        <f t="shared" si="574"/>
        <v/>
      </c>
      <c r="F2499" s="14">
        <f t="shared" si="575"/>
        <v>4</v>
      </c>
      <c r="G2499" s="14">
        <f t="shared" si="571"/>
        <v>3</v>
      </c>
      <c r="H2499" s="14">
        <f t="shared" si="582"/>
        <v>3</v>
      </c>
      <c r="I2499" s="14">
        <f t="shared" si="582"/>
        <v>1</v>
      </c>
      <c r="J2499" s="14">
        <f t="shared" si="582"/>
        <v>2</v>
      </c>
      <c r="K2499" s="14">
        <f t="shared" si="582"/>
        <v>4</v>
      </c>
      <c r="L2499" s="14" t="str">
        <f t="shared" si="577"/>
        <v>3.3.1.2.4</v>
      </c>
      <c r="M2499" s="15" t="str">
        <f t="shared" si="578"/>
        <v>--</v>
      </c>
      <c r="N2499" s="14" t="str">
        <f t="shared" si="579"/>
        <v/>
      </c>
      <c r="O2499" s="15" t="str">
        <f t="shared" si="572"/>
        <v/>
      </c>
      <c r="P2499" s="15" t="str">
        <f>IF(N2499=1,FLOOR(MAX($P$4:P2498),1)+1,IF(AND(P2498&lt;&gt;"",O2498&lt;&gt;1),MAX($P$4:P2498)+0.1,""))</f>
        <v/>
      </c>
      <c r="Q2499" s="5">
        <f>ROW()</f>
        <v>2499</v>
      </c>
    </row>
    <row r="2500" spans="1:17" x14ac:dyDescent="0.3">
      <c r="A2500" s="1" t="s">
        <v>1186</v>
      </c>
      <c r="B2500" s="5"/>
      <c r="C2500" s="14">
        <f t="shared" si="573"/>
        <v>0</v>
      </c>
      <c r="D2500" s="14">
        <f t="shared" si="573"/>
        <v>0</v>
      </c>
      <c r="E2500" s="14" t="str">
        <f t="shared" si="574"/>
        <v/>
      </c>
      <c r="F2500" s="14">
        <f t="shared" si="575"/>
        <v>4</v>
      </c>
      <c r="G2500" s="14">
        <f t="shared" si="571"/>
        <v>3</v>
      </c>
      <c r="H2500" s="14">
        <f t="shared" si="582"/>
        <v>3</v>
      </c>
      <c r="I2500" s="14">
        <f t="shared" si="582"/>
        <v>1</v>
      </c>
      <c r="J2500" s="14">
        <f t="shared" si="582"/>
        <v>2</v>
      </c>
      <c r="K2500" s="14">
        <f t="shared" si="582"/>
        <v>4</v>
      </c>
      <c r="L2500" s="14" t="str">
        <f t="shared" si="577"/>
        <v>3.3.1.2.4</v>
      </c>
      <c r="M2500" s="15" t="str">
        <f t="shared" si="578"/>
        <v>--</v>
      </c>
      <c r="N2500" s="14" t="str">
        <f t="shared" si="579"/>
        <v/>
      </c>
      <c r="O2500" s="15" t="str">
        <f t="shared" si="572"/>
        <v/>
      </c>
      <c r="P2500" s="15" t="str">
        <f>IF(N2500=1,FLOOR(MAX($P$4:P2499),1)+1,IF(AND(P2499&lt;&gt;"",O2499&lt;&gt;1),MAX($P$4:P2499)+0.1,""))</f>
        <v/>
      </c>
      <c r="Q2500" s="5">
        <f>ROW()</f>
        <v>2500</v>
      </c>
    </row>
    <row r="2501" spans="1:17" x14ac:dyDescent="0.3">
      <c r="A2501" s="1" t="s">
        <v>1215</v>
      </c>
      <c r="B2501" s="5"/>
      <c r="C2501" s="14">
        <f t="shared" si="573"/>
        <v>0</v>
      </c>
      <c r="D2501" s="14">
        <f t="shared" si="573"/>
        <v>0</v>
      </c>
      <c r="E2501" s="14" t="str">
        <f t="shared" si="574"/>
        <v/>
      </c>
      <c r="F2501" s="14">
        <f t="shared" si="575"/>
        <v>4</v>
      </c>
      <c r="G2501" s="14">
        <f t="shared" ref="G2501:G2564" si="583">G2500+IF(NOT(ISERROR(FIND("&lt;PRT&gt;",A2501))),1,0)</f>
        <v>3</v>
      </c>
      <c r="H2501" s="14">
        <f t="shared" si="582"/>
        <v>3</v>
      </c>
      <c r="I2501" s="14">
        <f t="shared" si="582"/>
        <v>1</v>
      </c>
      <c r="J2501" s="14">
        <f t="shared" si="582"/>
        <v>2</v>
      </c>
      <c r="K2501" s="14">
        <f t="shared" si="582"/>
        <v>4</v>
      </c>
      <c r="L2501" s="14" t="str">
        <f t="shared" si="577"/>
        <v>3.3.1.2.4</v>
      </c>
      <c r="M2501" s="15" t="str">
        <f t="shared" si="578"/>
        <v>--</v>
      </c>
      <c r="N2501" s="14" t="str">
        <f t="shared" si="579"/>
        <v/>
      </c>
      <c r="O2501" s="15" t="str">
        <f t="shared" ref="O2501:O2564" si="584">IF(ISERROR(FIND(O$4,$A2501)),"",1)</f>
        <v/>
      </c>
      <c r="P2501" s="15" t="str">
        <f>IF(N2501=1,FLOOR(MAX($P$4:P2500),1)+1,IF(AND(P2500&lt;&gt;"",O2500&lt;&gt;1),MAX($P$4:P2500)+0.1,""))</f>
        <v/>
      </c>
      <c r="Q2501" s="5">
        <f>ROW()</f>
        <v>2501</v>
      </c>
    </row>
    <row r="2502" spans="1:17" x14ac:dyDescent="0.3">
      <c r="A2502" s="1" t="s">
        <v>1192</v>
      </c>
      <c r="B2502" s="5"/>
      <c r="C2502" s="14">
        <f t="shared" ref="C2502:D2565" si="585">(LEN($A2502)-LEN(SUBSTITUTE($A2502,C$3,"")))/LEN(C$3)</f>
        <v>0</v>
      </c>
      <c r="D2502" s="14">
        <f t="shared" si="585"/>
        <v>0</v>
      </c>
      <c r="E2502" s="14" t="str">
        <f t="shared" ref="E2502:E2565" si="586">IF(AND(C2502&gt;0,D2502&gt;0),IF(FIND(D$3,A2502)&gt;FIND(C$3,A2502),"WARNING","OK"),"")</f>
        <v/>
      </c>
      <c r="F2502" s="14">
        <f t="shared" ref="F2502:F2565" si="587">F2501+C2502-D2502</f>
        <v>4</v>
      </c>
      <c r="G2502" s="14">
        <f t="shared" si="583"/>
        <v>3</v>
      </c>
      <c r="H2502" s="14">
        <f t="shared" ref="H2502:K2517" si="588">IF(G2502&lt;&gt;G2501,0,IF(AND(($F2501-$D2502)=(H$3-1),$F2502=H$3),H2501+1,H2501))</f>
        <v>3</v>
      </c>
      <c r="I2502" s="14">
        <f t="shared" si="588"/>
        <v>1</v>
      </c>
      <c r="J2502" s="14">
        <f t="shared" si="588"/>
        <v>2</v>
      </c>
      <c r="K2502" s="14">
        <f t="shared" si="588"/>
        <v>4</v>
      </c>
      <c r="L2502" s="14" t="str">
        <f t="shared" ref="L2502:L2565" si="589">SUBSTITUTE(G2502&amp;"."&amp;H2502&amp;"."&amp;I2502&amp;"."&amp;J2502&amp;"."&amp;K2502,".0","")</f>
        <v>3.3.1.2.4</v>
      </c>
      <c r="M2502" s="15" t="str">
        <f t="shared" ref="M2502:M2565" si="590">IF(ISERROR(FIND("&lt;SPT&gt;&lt;TTL&gt;",A2502)),"--",SUBSTITUTE(SUBSTITUTE(MID(A2502&amp;A2503,FIND("&lt;SPT&gt;&lt;TTL&gt;",A2502&amp;A2503)+10,FIND("&lt;/TTL&gt;",A2502&amp;A2503)-FIND("&lt;SPT&gt;&lt;TTL&gt;",A2502&amp;A2503)-10),"&lt;SUB&gt;",""),"&lt;/SUB&gt;",""))</f>
        <v>--</v>
      </c>
      <c r="N2502" s="14" t="str">
        <f t="shared" ref="N2502:N2565" si="591">IF(ISERROR(FIND(N$4,UPPER($A2502))),"",1)</f>
        <v/>
      </c>
      <c r="O2502" s="15" t="str">
        <f t="shared" si="584"/>
        <v/>
      </c>
      <c r="P2502" s="15" t="str">
        <f>IF(N2502=1,FLOOR(MAX($P$4:P2501),1)+1,IF(AND(P2501&lt;&gt;"",O2501&lt;&gt;1),MAX($P$4:P2501)+0.1,""))</f>
        <v/>
      </c>
      <c r="Q2502" s="5">
        <f>ROW()</f>
        <v>2502</v>
      </c>
    </row>
    <row r="2503" spans="1:17" x14ac:dyDescent="0.3">
      <c r="A2503" s="1" t="s">
        <v>43</v>
      </c>
      <c r="B2503" s="5"/>
      <c r="C2503" s="14">
        <f t="shared" si="585"/>
        <v>0</v>
      </c>
      <c r="D2503" s="14">
        <f t="shared" si="585"/>
        <v>0</v>
      </c>
      <c r="E2503" s="14" t="str">
        <f t="shared" si="586"/>
        <v/>
      </c>
      <c r="F2503" s="14">
        <f t="shared" si="587"/>
        <v>4</v>
      </c>
      <c r="G2503" s="14">
        <f t="shared" si="583"/>
        <v>3</v>
      </c>
      <c r="H2503" s="14">
        <f t="shared" si="588"/>
        <v>3</v>
      </c>
      <c r="I2503" s="14">
        <f t="shared" si="588"/>
        <v>1</v>
      </c>
      <c r="J2503" s="14">
        <f t="shared" si="588"/>
        <v>2</v>
      </c>
      <c r="K2503" s="14">
        <f t="shared" si="588"/>
        <v>4</v>
      </c>
      <c r="L2503" s="14" t="str">
        <f t="shared" si="589"/>
        <v>3.3.1.2.4</v>
      </c>
      <c r="M2503" s="15" t="str">
        <f t="shared" si="590"/>
        <v>--</v>
      </c>
      <c r="N2503" s="14" t="str">
        <f t="shared" si="591"/>
        <v/>
      </c>
      <c r="O2503" s="15" t="str">
        <f t="shared" si="584"/>
        <v/>
      </c>
      <c r="P2503" s="15" t="str">
        <f>IF(N2503=1,FLOOR(MAX($P$4:P2502),1)+1,IF(AND(P2502&lt;&gt;"",O2502&lt;&gt;1),MAX($P$4:P2502)+0.1,""))</f>
        <v/>
      </c>
      <c r="Q2503" s="5">
        <f>ROW()</f>
        <v>2503</v>
      </c>
    </row>
    <row r="2504" spans="1:17" x14ac:dyDescent="0.3">
      <c r="A2504" s="1" t="s">
        <v>1215</v>
      </c>
      <c r="B2504" s="5"/>
      <c r="C2504" s="14">
        <f t="shared" si="585"/>
        <v>0</v>
      </c>
      <c r="D2504" s="14">
        <f t="shared" si="585"/>
        <v>0</v>
      </c>
      <c r="E2504" s="14" t="str">
        <f t="shared" si="586"/>
        <v/>
      </c>
      <c r="F2504" s="14">
        <f t="shared" si="587"/>
        <v>4</v>
      </c>
      <c r="G2504" s="14">
        <f t="shared" si="583"/>
        <v>3</v>
      </c>
      <c r="H2504" s="14">
        <f t="shared" si="588"/>
        <v>3</v>
      </c>
      <c r="I2504" s="14">
        <f t="shared" si="588"/>
        <v>1</v>
      </c>
      <c r="J2504" s="14">
        <f t="shared" si="588"/>
        <v>2</v>
      </c>
      <c r="K2504" s="14">
        <f t="shared" si="588"/>
        <v>4</v>
      </c>
      <c r="L2504" s="14" t="str">
        <f t="shared" si="589"/>
        <v>3.3.1.2.4</v>
      </c>
      <c r="M2504" s="15" t="str">
        <f t="shared" si="590"/>
        <v>--</v>
      </c>
      <c r="N2504" s="14" t="str">
        <f t="shared" si="591"/>
        <v/>
      </c>
      <c r="O2504" s="15" t="str">
        <f t="shared" si="584"/>
        <v/>
      </c>
      <c r="P2504" s="15" t="str">
        <f>IF(N2504=1,FLOOR(MAX($P$4:P2503),1)+1,IF(AND(P2503&lt;&gt;"",O2503&lt;&gt;1),MAX($P$4:P2503)+0.1,""))</f>
        <v/>
      </c>
      <c r="Q2504" s="5">
        <f>ROW()</f>
        <v>2504</v>
      </c>
    </row>
    <row r="2505" spans="1:17" x14ac:dyDescent="0.3">
      <c r="A2505" s="1" t="s">
        <v>1193</v>
      </c>
      <c r="B2505" s="5"/>
      <c r="C2505" s="14">
        <f t="shared" si="585"/>
        <v>0</v>
      </c>
      <c r="D2505" s="14">
        <f t="shared" si="585"/>
        <v>0</v>
      </c>
      <c r="E2505" s="14" t="str">
        <f t="shared" si="586"/>
        <v/>
      </c>
      <c r="F2505" s="14">
        <f t="shared" si="587"/>
        <v>4</v>
      </c>
      <c r="G2505" s="14">
        <f t="shared" si="583"/>
        <v>3</v>
      </c>
      <c r="H2505" s="14">
        <f t="shared" si="588"/>
        <v>3</v>
      </c>
      <c r="I2505" s="14">
        <f t="shared" si="588"/>
        <v>1</v>
      </c>
      <c r="J2505" s="14">
        <f t="shared" si="588"/>
        <v>2</v>
      </c>
      <c r="K2505" s="14">
        <f t="shared" si="588"/>
        <v>4</v>
      </c>
      <c r="L2505" s="14" t="str">
        <f t="shared" si="589"/>
        <v>3.3.1.2.4</v>
      </c>
      <c r="M2505" s="15" t="str">
        <f t="shared" si="590"/>
        <v>--</v>
      </c>
      <c r="N2505" s="14" t="str">
        <f t="shared" si="591"/>
        <v/>
      </c>
      <c r="O2505" s="15" t="str">
        <f t="shared" si="584"/>
        <v/>
      </c>
      <c r="P2505" s="15" t="str">
        <f>IF(N2505=1,FLOOR(MAX($P$4:P2504),1)+1,IF(AND(P2504&lt;&gt;"",O2504&lt;&gt;1),MAX($P$4:P2504)+0.1,""))</f>
        <v/>
      </c>
      <c r="Q2505" s="5">
        <f>ROW()</f>
        <v>2505</v>
      </c>
    </row>
    <row r="2506" spans="1:17" x14ac:dyDescent="0.3">
      <c r="A2506" s="1" t="s">
        <v>43</v>
      </c>
      <c r="B2506" s="5"/>
      <c r="C2506" s="14">
        <f t="shared" si="585"/>
        <v>0</v>
      </c>
      <c r="D2506" s="14">
        <f t="shared" si="585"/>
        <v>0</v>
      </c>
      <c r="E2506" s="14" t="str">
        <f t="shared" si="586"/>
        <v/>
      </c>
      <c r="F2506" s="14">
        <f t="shared" si="587"/>
        <v>4</v>
      </c>
      <c r="G2506" s="14">
        <f t="shared" si="583"/>
        <v>3</v>
      </c>
      <c r="H2506" s="14">
        <f t="shared" si="588"/>
        <v>3</v>
      </c>
      <c r="I2506" s="14">
        <f t="shared" si="588"/>
        <v>1</v>
      </c>
      <c r="J2506" s="14">
        <f t="shared" si="588"/>
        <v>2</v>
      </c>
      <c r="K2506" s="14">
        <f t="shared" si="588"/>
        <v>4</v>
      </c>
      <c r="L2506" s="14" t="str">
        <f t="shared" si="589"/>
        <v>3.3.1.2.4</v>
      </c>
      <c r="M2506" s="15" t="str">
        <f t="shared" si="590"/>
        <v>--</v>
      </c>
      <c r="N2506" s="14" t="str">
        <f t="shared" si="591"/>
        <v/>
      </c>
      <c r="O2506" s="15" t="str">
        <f t="shared" si="584"/>
        <v/>
      </c>
      <c r="P2506" s="15" t="str">
        <f>IF(N2506=1,FLOOR(MAX($P$4:P2505),1)+1,IF(AND(P2505&lt;&gt;"",O2505&lt;&gt;1),MAX($P$4:P2505)+0.1,""))</f>
        <v/>
      </c>
      <c r="Q2506" s="5">
        <f>ROW()</f>
        <v>2506</v>
      </c>
    </row>
    <row r="2507" spans="1:17" x14ac:dyDescent="0.3">
      <c r="A2507" s="1" t="s">
        <v>45</v>
      </c>
      <c r="B2507" s="5"/>
      <c r="C2507" s="14">
        <f t="shared" si="585"/>
        <v>0</v>
      </c>
      <c r="D2507" s="14">
        <f t="shared" si="585"/>
        <v>0</v>
      </c>
      <c r="E2507" s="14" t="str">
        <f t="shared" si="586"/>
        <v/>
      </c>
      <c r="F2507" s="14">
        <f t="shared" si="587"/>
        <v>4</v>
      </c>
      <c r="G2507" s="14">
        <f t="shared" si="583"/>
        <v>3</v>
      </c>
      <c r="H2507" s="14">
        <f t="shared" si="588"/>
        <v>3</v>
      </c>
      <c r="I2507" s="14">
        <f t="shared" si="588"/>
        <v>1</v>
      </c>
      <c r="J2507" s="14">
        <f t="shared" si="588"/>
        <v>2</v>
      </c>
      <c r="K2507" s="14">
        <f t="shared" si="588"/>
        <v>4</v>
      </c>
      <c r="L2507" s="14" t="str">
        <f t="shared" si="589"/>
        <v>3.3.1.2.4</v>
      </c>
      <c r="M2507" s="15" t="str">
        <f t="shared" si="590"/>
        <v>--</v>
      </c>
      <c r="N2507" s="14" t="str">
        <f t="shared" si="591"/>
        <v/>
      </c>
      <c r="O2507" s="15" t="str">
        <f t="shared" si="584"/>
        <v/>
      </c>
      <c r="P2507" s="15" t="str">
        <f>IF(N2507=1,FLOOR(MAX($P$4:P2506),1)+1,IF(AND(P2506&lt;&gt;"",O2506&lt;&gt;1),MAX($P$4:P2506)+0.1,""))</f>
        <v/>
      </c>
      <c r="Q2507" s="5">
        <f>ROW()</f>
        <v>2507</v>
      </c>
    </row>
    <row r="2508" spans="1:17" x14ac:dyDescent="0.3">
      <c r="A2508" s="1" t="s">
        <v>1186</v>
      </c>
      <c r="B2508" s="5"/>
      <c r="C2508" s="14">
        <f t="shared" si="585"/>
        <v>0</v>
      </c>
      <c r="D2508" s="14">
        <f t="shared" si="585"/>
        <v>0</v>
      </c>
      <c r="E2508" s="14" t="str">
        <f t="shared" si="586"/>
        <v/>
      </c>
      <c r="F2508" s="14">
        <f t="shared" si="587"/>
        <v>4</v>
      </c>
      <c r="G2508" s="14">
        <f t="shared" si="583"/>
        <v>3</v>
      </c>
      <c r="H2508" s="14">
        <f t="shared" si="588"/>
        <v>3</v>
      </c>
      <c r="I2508" s="14">
        <f t="shared" si="588"/>
        <v>1</v>
      </c>
      <c r="J2508" s="14">
        <f t="shared" si="588"/>
        <v>2</v>
      </c>
      <c r="K2508" s="14">
        <f t="shared" si="588"/>
        <v>4</v>
      </c>
      <c r="L2508" s="14" t="str">
        <f t="shared" si="589"/>
        <v>3.3.1.2.4</v>
      </c>
      <c r="M2508" s="15" t="str">
        <f t="shared" si="590"/>
        <v>--</v>
      </c>
      <c r="N2508" s="14" t="str">
        <f t="shared" si="591"/>
        <v/>
      </c>
      <c r="O2508" s="15" t="str">
        <f t="shared" si="584"/>
        <v/>
      </c>
      <c r="P2508" s="15" t="str">
        <f>IF(N2508=1,FLOOR(MAX($P$4:P2507),1)+1,IF(AND(P2507&lt;&gt;"",O2507&lt;&gt;1),MAX($P$4:P2507)+0.1,""))</f>
        <v/>
      </c>
      <c r="Q2508" s="5">
        <f>ROW()</f>
        <v>2508</v>
      </c>
    </row>
    <row r="2509" spans="1:17" x14ac:dyDescent="0.3">
      <c r="A2509" s="1" t="s">
        <v>1215</v>
      </c>
      <c r="B2509" s="5"/>
      <c r="C2509" s="14">
        <f t="shared" si="585"/>
        <v>0</v>
      </c>
      <c r="D2509" s="14">
        <f t="shared" si="585"/>
        <v>0</v>
      </c>
      <c r="E2509" s="14" t="str">
        <f t="shared" si="586"/>
        <v/>
      </c>
      <c r="F2509" s="14">
        <f t="shared" si="587"/>
        <v>4</v>
      </c>
      <c r="G2509" s="14">
        <f t="shared" si="583"/>
        <v>3</v>
      </c>
      <c r="H2509" s="14">
        <f t="shared" si="588"/>
        <v>3</v>
      </c>
      <c r="I2509" s="14">
        <f t="shared" si="588"/>
        <v>1</v>
      </c>
      <c r="J2509" s="14">
        <f t="shared" si="588"/>
        <v>2</v>
      </c>
      <c r="K2509" s="14">
        <f t="shared" si="588"/>
        <v>4</v>
      </c>
      <c r="L2509" s="14" t="str">
        <f t="shared" si="589"/>
        <v>3.3.1.2.4</v>
      </c>
      <c r="M2509" s="15" t="str">
        <f t="shared" si="590"/>
        <v>--</v>
      </c>
      <c r="N2509" s="14" t="str">
        <f t="shared" si="591"/>
        <v/>
      </c>
      <c r="O2509" s="15" t="str">
        <f t="shared" si="584"/>
        <v/>
      </c>
      <c r="P2509" s="15" t="str">
        <f>IF(N2509=1,FLOOR(MAX($P$4:P2508),1)+1,IF(AND(P2508&lt;&gt;"",O2508&lt;&gt;1),MAX($P$4:P2508)+0.1,""))</f>
        <v/>
      </c>
      <c r="Q2509" s="5">
        <f>ROW()</f>
        <v>2509</v>
      </c>
    </row>
    <row r="2510" spans="1:17" x14ac:dyDescent="0.3">
      <c r="A2510" s="1" t="s">
        <v>1218</v>
      </c>
      <c r="B2510" s="5"/>
      <c r="C2510" s="14">
        <f t="shared" si="585"/>
        <v>0</v>
      </c>
      <c r="D2510" s="14">
        <f t="shared" si="585"/>
        <v>0</v>
      </c>
      <c r="E2510" s="14" t="str">
        <f t="shared" si="586"/>
        <v/>
      </c>
      <c r="F2510" s="14">
        <f t="shared" si="587"/>
        <v>4</v>
      </c>
      <c r="G2510" s="14">
        <f t="shared" si="583"/>
        <v>3</v>
      </c>
      <c r="H2510" s="14">
        <f t="shared" si="588"/>
        <v>3</v>
      </c>
      <c r="I2510" s="14">
        <f t="shared" si="588"/>
        <v>1</v>
      </c>
      <c r="J2510" s="14">
        <f t="shared" si="588"/>
        <v>2</v>
      </c>
      <c r="K2510" s="14">
        <f t="shared" si="588"/>
        <v>4</v>
      </c>
      <c r="L2510" s="14" t="str">
        <f t="shared" si="589"/>
        <v>3.3.1.2.4</v>
      </c>
      <c r="M2510" s="15" t="str">
        <f t="shared" si="590"/>
        <v>--</v>
      </c>
      <c r="N2510" s="14" t="str">
        <f t="shared" si="591"/>
        <v/>
      </c>
      <c r="O2510" s="15" t="str">
        <f t="shared" si="584"/>
        <v/>
      </c>
      <c r="P2510" s="15" t="str">
        <f>IF(N2510=1,FLOOR(MAX($P$4:P2509),1)+1,IF(AND(P2509&lt;&gt;"",O2509&lt;&gt;1),MAX($P$4:P2509)+0.1,""))</f>
        <v/>
      </c>
      <c r="Q2510" s="5">
        <f>ROW()</f>
        <v>2510</v>
      </c>
    </row>
    <row r="2511" spans="1:17" x14ac:dyDescent="0.3">
      <c r="A2511" s="1" t="s">
        <v>43</v>
      </c>
      <c r="B2511" s="5"/>
      <c r="C2511" s="14">
        <f t="shared" si="585"/>
        <v>0</v>
      </c>
      <c r="D2511" s="14">
        <f t="shared" si="585"/>
        <v>0</v>
      </c>
      <c r="E2511" s="14" t="str">
        <f t="shared" si="586"/>
        <v/>
      </c>
      <c r="F2511" s="14">
        <f t="shared" si="587"/>
        <v>4</v>
      </c>
      <c r="G2511" s="14">
        <f t="shared" si="583"/>
        <v>3</v>
      </c>
      <c r="H2511" s="14">
        <f t="shared" si="588"/>
        <v>3</v>
      </c>
      <c r="I2511" s="14">
        <f t="shared" si="588"/>
        <v>1</v>
      </c>
      <c r="J2511" s="14">
        <f t="shared" si="588"/>
        <v>2</v>
      </c>
      <c r="K2511" s="14">
        <f t="shared" si="588"/>
        <v>4</v>
      </c>
      <c r="L2511" s="14" t="str">
        <f t="shared" si="589"/>
        <v>3.3.1.2.4</v>
      </c>
      <c r="M2511" s="15" t="str">
        <f t="shared" si="590"/>
        <v>--</v>
      </c>
      <c r="N2511" s="14" t="str">
        <f t="shared" si="591"/>
        <v/>
      </c>
      <c r="O2511" s="15" t="str">
        <f t="shared" si="584"/>
        <v/>
      </c>
      <c r="P2511" s="15" t="str">
        <f>IF(N2511=1,FLOOR(MAX($P$4:P2510),1)+1,IF(AND(P2510&lt;&gt;"",O2510&lt;&gt;1),MAX($P$4:P2510)+0.1,""))</f>
        <v/>
      </c>
      <c r="Q2511" s="5">
        <f>ROW()</f>
        <v>2511</v>
      </c>
    </row>
    <row r="2512" spans="1:17" x14ac:dyDescent="0.3">
      <c r="A2512" s="1" t="s">
        <v>1215</v>
      </c>
      <c r="B2512" s="5"/>
      <c r="C2512" s="14">
        <f t="shared" si="585"/>
        <v>0</v>
      </c>
      <c r="D2512" s="14">
        <f t="shared" si="585"/>
        <v>0</v>
      </c>
      <c r="E2512" s="14" t="str">
        <f t="shared" si="586"/>
        <v/>
      </c>
      <c r="F2512" s="14">
        <f t="shared" si="587"/>
        <v>4</v>
      </c>
      <c r="G2512" s="14">
        <f t="shared" si="583"/>
        <v>3</v>
      </c>
      <c r="H2512" s="14">
        <f t="shared" si="588"/>
        <v>3</v>
      </c>
      <c r="I2512" s="14">
        <f t="shared" si="588"/>
        <v>1</v>
      </c>
      <c r="J2512" s="14">
        <f t="shared" si="588"/>
        <v>2</v>
      </c>
      <c r="K2512" s="14">
        <f t="shared" si="588"/>
        <v>4</v>
      </c>
      <c r="L2512" s="14" t="str">
        <f t="shared" si="589"/>
        <v>3.3.1.2.4</v>
      </c>
      <c r="M2512" s="15" t="str">
        <f t="shared" si="590"/>
        <v>--</v>
      </c>
      <c r="N2512" s="14" t="str">
        <f t="shared" si="591"/>
        <v/>
      </c>
      <c r="O2512" s="15" t="str">
        <f t="shared" si="584"/>
        <v/>
      </c>
      <c r="P2512" s="15" t="str">
        <f>IF(N2512=1,FLOOR(MAX($P$4:P2511),1)+1,IF(AND(P2511&lt;&gt;"",O2511&lt;&gt;1),MAX($P$4:P2511)+0.1,""))</f>
        <v/>
      </c>
      <c r="Q2512" s="5">
        <f>ROW()</f>
        <v>2512</v>
      </c>
    </row>
    <row r="2513" spans="1:17" x14ac:dyDescent="0.3">
      <c r="A2513" s="1" t="s">
        <v>1245</v>
      </c>
      <c r="B2513" s="5"/>
      <c r="C2513" s="14">
        <f t="shared" si="585"/>
        <v>0</v>
      </c>
      <c r="D2513" s="14">
        <f t="shared" si="585"/>
        <v>0</v>
      </c>
      <c r="E2513" s="14" t="str">
        <f t="shared" si="586"/>
        <v/>
      </c>
      <c r="F2513" s="14">
        <f t="shared" si="587"/>
        <v>4</v>
      </c>
      <c r="G2513" s="14">
        <f t="shared" si="583"/>
        <v>3</v>
      </c>
      <c r="H2513" s="14">
        <f t="shared" si="588"/>
        <v>3</v>
      </c>
      <c r="I2513" s="14">
        <f t="shared" si="588"/>
        <v>1</v>
      </c>
      <c r="J2513" s="14">
        <f t="shared" si="588"/>
        <v>2</v>
      </c>
      <c r="K2513" s="14">
        <f t="shared" si="588"/>
        <v>4</v>
      </c>
      <c r="L2513" s="14" t="str">
        <f t="shared" si="589"/>
        <v>3.3.1.2.4</v>
      </c>
      <c r="M2513" s="15" t="str">
        <f t="shared" si="590"/>
        <v>--</v>
      </c>
      <c r="N2513" s="14" t="str">
        <f t="shared" si="591"/>
        <v/>
      </c>
      <c r="O2513" s="15" t="str">
        <f t="shared" si="584"/>
        <v/>
      </c>
      <c r="P2513" s="15" t="str">
        <f>IF(N2513=1,FLOOR(MAX($P$4:P2512),1)+1,IF(AND(P2512&lt;&gt;"",O2512&lt;&gt;1),MAX($P$4:P2512)+0.1,""))</f>
        <v/>
      </c>
      <c r="Q2513" s="5">
        <f>ROW()</f>
        <v>2513</v>
      </c>
    </row>
    <row r="2514" spans="1:17" x14ac:dyDescent="0.3">
      <c r="A2514" s="1" t="s">
        <v>43</v>
      </c>
      <c r="B2514" s="5"/>
      <c r="C2514" s="14">
        <f t="shared" si="585"/>
        <v>0</v>
      </c>
      <c r="D2514" s="14">
        <f t="shared" si="585"/>
        <v>0</v>
      </c>
      <c r="E2514" s="14" t="str">
        <f t="shared" si="586"/>
        <v/>
      </c>
      <c r="F2514" s="14">
        <f t="shared" si="587"/>
        <v>4</v>
      </c>
      <c r="G2514" s="14">
        <f t="shared" si="583"/>
        <v>3</v>
      </c>
      <c r="H2514" s="14">
        <f t="shared" si="588"/>
        <v>3</v>
      </c>
      <c r="I2514" s="14">
        <f t="shared" si="588"/>
        <v>1</v>
      </c>
      <c r="J2514" s="14">
        <f t="shared" si="588"/>
        <v>2</v>
      </c>
      <c r="K2514" s="14">
        <f t="shared" si="588"/>
        <v>4</v>
      </c>
      <c r="L2514" s="14" t="str">
        <f t="shared" si="589"/>
        <v>3.3.1.2.4</v>
      </c>
      <c r="M2514" s="15" t="str">
        <f t="shared" si="590"/>
        <v>--</v>
      </c>
      <c r="N2514" s="14" t="str">
        <f t="shared" si="591"/>
        <v/>
      </c>
      <c r="O2514" s="15" t="str">
        <f t="shared" si="584"/>
        <v/>
      </c>
      <c r="P2514" s="15" t="str">
        <f>IF(N2514=1,FLOOR(MAX($P$4:P2513),1)+1,IF(AND(P2513&lt;&gt;"",O2513&lt;&gt;1),MAX($P$4:P2513)+0.1,""))</f>
        <v/>
      </c>
      <c r="Q2514" s="5">
        <f>ROW()</f>
        <v>2514</v>
      </c>
    </row>
    <row r="2515" spans="1:17" x14ac:dyDescent="0.3">
      <c r="A2515" s="1" t="s">
        <v>45</v>
      </c>
      <c r="B2515" s="5"/>
      <c r="C2515" s="14">
        <f t="shared" si="585"/>
        <v>0</v>
      </c>
      <c r="D2515" s="14">
        <f t="shared" si="585"/>
        <v>0</v>
      </c>
      <c r="E2515" s="14" t="str">
        <f t="shared" si="586"/>
        <v/>
      </c>
      <c r="F2515" s="14">
        <f t="shared" si="587"/>
        <v>4</v>
      </c>
      <c r="G2515" s="14">
        <f t="shared" si="583"/>
        <v>3</v>
      </c>
      <c r="H2515" s="14">
        <f t="shared" si="588"/>
        <v>3</v>
      </c>
      <c r="I2515" s="14">
        <f t="shared" si="588"/>
        <v>1</v>
      </c>
      <c r="J2515" s="14">
        <f t="shared" si="588"/>
        <v>2</v>
      </c>
      <c r="K2515" s="14">
        <f t="shared" si="588"/>
        <v>4</v>
      </c>
      <c r="L2515" s="14" t="str">
        <f t="shared" si="589"/>
        <v>3.3.1.2.4</v>
      </c>
      <c r="M2515" s="15" t="str">
        <f t="shared" si="590"/>
        <v>--</v>
      </c>
      <c r="N2515" s="14" t="str">
        <f t="shared" si="591"/>
        <v/>
      </c>
      <c r="O2515" s="15" t="str">
        <f t="shared" si="584"/>
        <v/>
      </c>
      <c r="P2515" s="15" t="str">
        <f>IF(N2515=1,FLOOR(MAX($P$4:P2514),1)+1,IF(AND(P2514&lt;&gt;"",O2514&lt;&gt;1),MAX($P$4:P2514)+0.1,""))</f>
        <v/>
      </c>
      <c r="Q2515" s="5">
        <f>ROW()</f>
        <v>2515</v>
      </c>
    </row>
    <row r="2516" spans="1:17" x14ac:dyDescent="0.3">
      <c r="A2516" s="1" t="s">
        <v>1186</v>
      </c>
      <c r="B2516" s="5"/>
      <c r="C2516" s="14">
        <f t="shared" si="585"/>
        <v>0</v>
      </c>
      <c r="D2516" s="14">
        <f t="shared" si="585"/>
        <v>0</v>
      </c>
      <c r="E2516" s="14" t="str">
        <f t="shared" si="586"/>
        <v/>
      </c>
      <c r="F2516" s="14">
        <f t="shared" si="587"/>
        <v>4</v>
      </c>
      <c r="G2516" s="14">
        <f t="shared" si="583"/>
        <v>3</v>
      </c>
      <c r="H2516" s="14">
        <f t="shared" si="588"/>
        <v>3</v>
      </c>
      <c r="I2516" s="14">
        <f t="shared" si="588"/>
        <v>1</v>
      </c>
      <c r="J2516" s="14">
        <f t="shared" si="588"/>
        <v>2</v>
      </c>
      <c r="K2516" s="14">
        <f t="shared" si="588"/>
        <v>4</v>
      </c>
      <c r="L2516" s="14" t="str">
        <f t="shared" si="589"/>
        <v>3.3.1.2.4</v>
      </c>
      <c r="M2516" s="15" t="str">
        <f t="shared" si="590"/>
        <v>--</v>
      </c>
      <c r="N2516" s="14" t="str">
        <f t="shared" si="591"/>
        <v/>
      </c>
      <c r="O2516" s="15" t="str">
        <f t="shared" si="584"/>
        <v/>
      </c>
      <c r="P2516" s="15" t="str">
        <f>IF(N2516=1,FLOOR(MAX($P$4:P2515),1)+1,IF(AND(P2515&lt;&gt;"",O2515&lt;&gt;1),MAX($P$4:P2515)+0.1,""))</f>
        <v/>
      </c>
      <c r="Q2516" s="5">
        <f>ROW()</f>
        <v>2516</v>
      </c>
    </row>
    <row r="2517" spans="1:17" x14ac:dyDescent="0.3">
      <c r="A2517" s="1" t="s">
        <v>1215</v>
      </c>
      <c r="B2517" s="5"/>
      <c r="C2517" s="14">
        <f t="shared" si="585"/>
        <v>0</v>
      </c>
      <c r="D2517" s="14">
        <f t="shared" si="585"/>
        <v>0</v>
      </c>
      <c r="E2517" s="14" t="str">
        <f t="shared" si="586"/>
        <v/>
      </c>
      <c r="F2517" s="14">
        <f t="shared" si="587"/>
        <v>4</v>
      </c>
      <c r="G2517" s="14">
        <f t="shared" si="583"/>
        <v>3</v>
      </c>
      <c r="H2517" s="14">
        <f t="shared" si="588"/>
        <v>3</v>
      </c>
      <c r="I2517" s="14">
        <f t="shared" si="588"/>
        <v>1</v>
      </c>
      <c r="J2517" s="14">
        <f t="shared" si="588"/>
        <v>2</v>
      </c>
      <c r="K2517" s="14">
        <f t="shared" si="588"/>
        <v>4</v>
      </c>
      <c r="L2517" s="14" t="str">
        <f t="shared" si="589"/>
        <v>3.3.1.2.4</v>
      </c>
      <c r="M2517" s="15" t="str">
        <f t="shared" si="590"/>
        <v>--</v>
      </c>
      <c r="N2517" s="14" t="str">
        <f t="shared" si="591"/>
        <v/>
      </c>
      <c r="O2517" s="15" t="str">
        <f t="shared" si="584"/>
        <v/>
      </c>
      <c r="P2517" s="15" t="str">
        <f>IF(N2517=1,FLOOR(MAX($P$4:P2516),1)+1,IF(AND(P2516&lt;&gt;"",O2516&lt;&gt;1),MAX($P$4:P2516)+0.1,""))</f>
        <v/>
      </c>
      <c r="Q2517" s="5">
        <f>ROW()</f>
        <v>2517</v>
      </c>
    </row>
    <row r="2518" spans="1:17" x14ac:dyDescent="0.3">
      <c r="A2518" s="1" t="s">
        <v>1197</v>
      </c>
      <c r="B2518" s="5"/>
      <c r="C2518" s="14">
        <f t="shared" si="585"/>
        <v>0</v>
      </c>
      <c r="D2518" s="14">
        <f t="shared" si="585"/>
        <v>0</v>
      </c>
      <c r="E2518" s="14" t="str">
        <f t="shared" si="586"/>
        <v/>
      </c>
      <c r="F2518" s="14">
        <f t="shared" si="587"/>
        <v>4</v>
      </c>
      <c r="G2518" s="14">
        <f t="shared" si="583"/>
        <v>3</v>
      </c>
      <c r="H2518" s="14">
        <f t="shared" ref="H2518:K2533" si="592">IF(G2518&lt;&gt;G2517,0,IF(AND(($F2517-$D2518)=(H$3-1),$F2518=H$3),H2517+1,H2517))</f>
        <v>3</v>
      </c>
      <c r="I2518" s="14">
        <f t="shared" si="592"/>
        <v>1</v>
      </c>
      <c r="J2518" s="14">
        <f t="shared" si="592"/>
        <v>2</v>
      </c>
      <c r="K2518" s="14">
        <f t="shared" si="592"/>
        <v>4</v>
      </c>
      <c r="L2518" s="14" t="str">
        <f t="shared" si="589"/>
        <v>3.3.1.2.4</v>
      </c>
      <c r="M2518" s="15" t="str">
        <f t="shared" si="590"/>
        <v>--</v>
      </c>
      <c r="N2518" s="14" t="str">
        <f t="shared" si="591"/>
        <v/>
      </c>
      <c r="O2518" s="15" t="str">
        <f t="shared" si="584"/>
        <v/>
      </c>
      <c r="P2518" s="15" t="str">
        <f>IF(N2518=1,FLOOR(MAX($P$4:P2517),1)+1,IF(AND(P2517&lt;&gt;"",O2517&lt;&gt;1),MAX($P$4:P2517)+0.1,""))</f>
        <v/>
      </c>
      <c r="Q2518" s="5">
        <f>ROW()</f>
        <v>2518</v>
      </c>
    </row>
    <row r="2519" spans="1:17" x14ac:dyDescent="0.3">
      <c r="A2519" s="1" t="s">
        <v>43</v>
      </c>
      <c r="B2519" s="5"/>
      <c r="C2519" s="14">
        <f t="shared" si="585"/>
        <v>0</v>
      </c>
      <c r="D2519" s="14">
        <f t="shared" si="585"/>
        <v>0</v>
      </c>
      <c r="E2519" s="14" t="str">
        <f t="shared" si="586"/>
        <v/>
      </c>
      <c r="F2519" s="14">
        <f t="shared" si="587"/>
        <v>4</v>
      </c>
      <c r="G2519" s="14">
        <f t="shared" si="583"/>
        <v>3</v>
      </c>
      <c r="H2519" s="14">
        <f t="shared" si="592"/>
        <v>3</v>
      </c>
      <c r="I2519" s="14">
        <f t="shared" si="592"/>
        <v>1</v>
      </c>
      <c r="J2519" s="14">
        <f t="shared" si="592"/>
        <v>2</v>
      </c>
      <c r="K2519" s="14">
        <f t="shared" si="592"/>
        <v>4</v>
      </c>
      <c r="L2519" s="14" t="str">
        <f t="shared" si="589"/>
        <v>3.3.1.2.4</v>
      </c>
      <c r="M2519" s="15" t="str">
        <f t="shared" si="590"/>
        <v>--</v>
      </c>
      <c r="N2519" s="14" t="str">
        <f t="shared" si="591"/>
        <v/>
      </c>
      <c r="O2519" s="15" t="str">
        <f t="shared" si="584"/>
        <v/>
      </c>
      <c r="P2519" s="15" t="str">
        <f>IF(N2519=1,FLOOR(MAX($P$4:P2518),1)+1,IF(AND(P2518&lt;&gt;"",O2518&lt;&gt;1),MAX($P$4:P2518)+0.1,""))</f>
        <v/>
      </c>
      <c r="Q2519" s="5">
        <f>ROW()</f>
        <v>2519</v>
      </c>
    </row>
    <row r="2520" spans="1:17" x14ac:dyDescent="0.3">
      <c r="A2520" s="1" t="s">
        <v>1215</v>
      </c>
      <c r="B2520" s="5"/>
      <c r="C2520" s="14">
        <f t="shared" si="585"/>
        <v>0</v>
      </c>
      <c r="D2520" s="14">
        <f t="shared" si="585"/>
        <v>0</v>
      </c>
      <c r="E2520" s="14" t="str">
        <f t="shared" si="586"/>
        <v/>
      </c>
      <c r="F2520" s="14">
        <f t="shared" si="587"/>
        <v>4</v>
      </c>
      <c r="G2520" s="14">
        <f t="shared" si="583"/>
        <v>3</v>
      </c>
      <c r="H2520" s="14">
        <f t="shared" si="592"/>
        <v>3</v>
      </c>
      <c r="I2520" s="14">
        <f t="shared" si="592"/>
        <v>1</v>
      </c>
      <c r="J2520" s="14">
        <f t="shared" si="592"/>
        <v>2</v>
      </c>
      <c r="K2520" s="14">
        <f t="shared" si="592"/>
        <v>4</v>
      </c>
      <c r="L2520" s="14" t="str">
        <f t="shared" si="589"/>
        <v>3.3.1.2.4</v>
      </c>
      <c r="M2520" s="15" t="str">
        <f t="shared" si="590"/>
        <v>--</v>
      </c>
      <c r="N2520" s="14" t="str">
        <f t="shared" si="591"/>
        <v/>
      </c>
      <c r="O2520" s="15" t="str">
        <f t="shared" si="584"/>
        <v/>
      </c>
      <c r="P2520" s="15" t="str">
        <f>IF(N2520=1,FLOOR(MAX($P$4:P2519),1)+1,IF(AND(P2519&lt;&gt;"",O2519&lt;&gt;1),MAX($P$4:P2519)+0.1,""))</f>
        <v/>
      </c>
      <c r="Q2520" s="5">
        <f>ROW()</f>
        <v>2520</v>
      </c>
    </row>
    <row r="2521" spans="1:17" x14ac:dyDescent="0.3">
      <c r="A2521" s="1" t="s">
        <v>1246</v>
      </c>
      <c r="B2521" s="5"/>
      <c r="C2521" s="14">
        <f t="shared" si="585"/>
        <v>0</v>
      </c>
      <c r="D2521" s="14">
        <f t="shared" si="585"/>
        <v>0</v>
      </c>
      <c r="E2521" s="14" t="str">
        <f t="shared" si="586"/>
        <v/>
      </c>
      <c r="F2521" s="14">
        <f t="shared" si="587"/>
        <v>4</v>
      </c>
      <c r="G2521" s="14">
        <f t="shared" si="583"/>
        <v>3</v>
      </c>
      <c r="H2521" s="14">
        <f t="shared" si="592"/>
        <v>3</v>
      </c>
      <c r="I2521" s="14">
        <f t="shared" si="592"/>
        <v>1</v>
      </c>
      <c r="J2521" s="14">
        <f t="shared" si="592"/>
        <v>2</v>
      </c>
      <c r="K2521" s="14">
        <f t="shared" si="592"/>
        <v>4</v>
      </c>
      <c r="L2521" s="14" t="str">
        <f t="shared" si="589"/>
        <v>3.3.1.2.4</v>
      </c>
      <c r="M2521" s="15" t="str">
        <f t="shared" si="590"/>
        <v>--</v>
      </c>
      <c r="N2521" s="14" t="str">
        <f t="shared" si="591"/>
        <v/>
      </c>
      <c r="O2521" s="15" t="str">
        <f t="shared" si="584"/>
        <v/>
      </c>
      <c r="P2521" s="15" t="str">
        <f>IF(N2521=1,FLOOR(MAX($P$4:P2520),1)+1,IF(AND(P2520&lt;&gt;"",O2520&lt;&gt;1),MAX($P$4:P2520)+0.1,""))</f>
        <v/>
      </c>
      <c r="Q2521" s="5">
        <f>ROW()</f>
        <v>2521</v>
      </c>
    </row>
    <row r="2522" spans="1:17" x14ac:dyDescent="0.3">
      <c r="A2522" s="1" t="s">
        <v>43</v>
      </c>
      <c r="B2522" s="5"/>
      <c r="C2522" s="14">
        <f t="shared" si="585"/>
        <v>0</v>
      </c>
      <c r="D2522" s="14">
        <f t="shared" si="585"/>
        <v>0</v>
      </c>
      <c r="E2522" s="14" t="str">
        <f t="shared" si="586"/>
        <v/>
      </c>
      <c r="F2522" s="14">
        <f t="shared" si="587"/>
        <v>4</v>
      </c>
      <c r="G2522" s="14">
        <f t="shared" si="583"/>
        <v>3</v>
      </c>
      <c r="H2522" s="14">
        <f t="shared" si="592"/>
        <v>3</v>
      </c>
      <c r="I2522" s="14">
        <f t="shared" si="592"/>
        <v>1</v>
      </c>
      <c r="J2522" s="14">
        <f t="shared" si="592"/>
        <v>2</v>
      </c>
      <c r="K2522" s="14">
        <f t="shared" si="592"/>
        <v>4</v>
      </c>
      <c r="L2522" s="14" t="str">
        <f t="shared" si="589"/>
        <v>3.3.1.2.4</v>
      </c>
      <c r="M2522" s="15" t="str">
        <f t="shared" si="590"/>
        <v>--</v>
      </c>
      <c r="N2522" s="14" t="str">
        <f t="shared" si="591"/>
        <v/>
      </c>
      <c r="O2522" s="15" t="str">
        <f t="shared" si="584"/>
        <v/>
      </c>
      <c r="P2522" s="15" t="str">
        <f>IF(N2522=1,FLOOR(MAX($P$4:P2521),1)+1,IF(AND(P2521&lt;&gt;"",O2521&lt;&gt;1),MAX($P$4:P2521)+0.1,""))</f>
        <v/>
      </c>
      <c r="Q2522" s="5">
        <f>ROW()</f>
        <v>2522</v>
      </c>
    </row>
    <row r="2523" spans="1:17" x14ac:dyDescent="0.3">
      <c r="A2523" s="1" t="s">
        <v>45</v>
      </c>
      <c r="B2523" s="5"/>
      <c r="C2523" s="14">
        <f t="shared" si="585"/>
        <v>0</v>
      </c>
      <c r="D2523" s="14">
        <f t="shared" si="585"/>
        <v>0</v>
      </c>
      <c r="E2523" s="14" t="str">
        <f t="shared" si="586"/>
        <v/>
      </c>
      <c r="F2523" s="14">
        <f t="shared" si="587"/>
        <v>4</v>
      </c>
      <c r="G2523" s="14">
        <f t="shared" si="583"/>
        <v>3</v>
      </c>
      <c r="H2523" s="14">
        <f t="shared" si="592"/>
        <v>3</v>
      </c>
      <c r="I2523" s="14">
        <f t="shared" si="592"/>
        <v>1</v>
      </c>
      <c r="J2523" s="14">
        <f t="shared" si="592"/>
        <v>2</v>
      </c>
      <c r="K2523" s="14">
        <f t="shared" si="592"/>
        <v>4</v>
      </c>
      <c r="L2523" s="14" t="str">
        <f t="shared" si="589"/>
        <v>3.3.1.2.4</v>
      </c>
      <c r="M2523" s="15" t="str">
        <f t="shared" si="590"/>
        <v>--</v>
      </c>
      <c r="N2523" s="14" t="str">
        <f t="shared" si="591"/>
        <v/>
      </c>
      <c r="O2523" s="15" t="str">
        <f t="shared" si="584"/>
        <v/>
      </c>
      <c r="P2523" s="15" t="str">
        <f>IF(N2523=1,FLOOR(MAX($P$4:P2522),1)+1,IF(AND(P2522&lt;&gt;"",O2522&lt;&gt;1),MAX($P$4:P2522)+0.1,""))</f>
        <v/>
      </c>
      <c r="Q2523" s="5">
        <f>ROW()</f>
        <v>2523</v>
      </c>
    </row>
    <row r="2524" spans="1:17" x14ac:dyDescent="0.3">
      <c r="A2524" s="1" t="s">
        <v>1186</v>
      </c>
      <c r="B2524" s="5"/>
      <c r="C2524" s="14">
        <f t="shared" si="585"/>
        <v>0</v>
      </c>
      <c r="D2524" s="14">
        <f t="shared" si="585"/>
        <v>0</v>
      </c>
      <c r="E2524" s="14" t="str">
        <f t="shared" si="586"/>
        <v/>
      </c>
      <c r="F2524" s="14">
        <f t="shared" si="587"/>
        <v>4</v>
      </c>
      <c r="G2524" s="14">
        <f t="shared" si="583"/>
        <v>3</v>
      </c>
      <c r="H2524" s="14">
        <f t="shared" si="592"/>
        <v>3</v>
      </c>
      <c r="I2524" s="14">
        <f t="shared" si="592"/>
        <v>1</v>
      </c>
      <c r="J2524" s="14">
        <f t="shared" si="592"/>
        <v>2</v>
      </c>
      <c r="K2524" s="14">
        <f t="shared" si="592"/>
        <v>4</v>
      </c>
      <c r="L2524" s="14" t="str">
        <f t="shared" si="589"/>
        <v>3.3.1.2.4</v>
      </c>
      <c r="M2524" s="15" t="str">
        <f t="shared" si="590"/>
        <v>--</v>
      </c>
      <c r="N2524" s="14" t="str">
        <f t="shared" si="591"/>
        <v/>
      </c>
      <c r="O2524" s="15" t="str">
        <f t="shared" si="584"/>
        <v/>
      </c>
      <c r="P2524" s="15" t="str">
        <f>IF(N2524=1,FLOOR(MAX($P$4:P2523),1)+1,IF(AND(P2523&lt;&gt;"",O2523&lt;&gt;1),MAX($P$4:P2523)+0.1,""))</f>
        <v/>
      </c>
      <c r="Q2524" s="5">
        <f>ROW()</f>
        <v>2524</v>
      </c>
    </row>
    <row r="2525" spans="1:17" x14ac:dyDescent="0.3">
      <c r="A2525" s="1" t="s">
        <v>1215</v>
      </c>
      <c r="B2525" s="5"/>
      <c r="C2525" s="14">
        <f t="shared" si="585"/>
        <v>0</v>
      </c>
      <c r="D2525" s="14">
        <f t="shared" si="585"/>
        <v>0</v>
      </c>
      <c r="E2525" s="14" t="str">
        <f t="shared" si="586"/>
        <v/>
      </c>
      <c r="F2525" s="14">
        <f t="shared" si="587"/>
        <v>4</v>
      </c>
      <c r="G2525" s="14">
        <f t="shared" si="583"/>
        <v>3</v>
      </c>
      <c r="H2525" s="14">
        <f t="shared" si="592"/>
        <v>3</v>
      </c>
      <c r="I2525" s="14">
        <f t="shared" si="592"/>
        <v>1</v>
      </c>
      <c r="J2525" s="14">
        <f t="shared" si="592"/>
        <v>2</v>
      </c>
      <c r="K2525" s="14">
        <f t="shared" si="592"/>
        <v>4</v>
      </c>
      <c r="L2525" s="14" t="str">
        <f t="shared" si="589"/>
        <v>3.3.1.2.4</v>
      </c>
      <c r="M2525" s="15" t="str">
        <f t="shared" si="590"/>
        <v>--</v>
      </c>
      <c r="N2525" s="14" t="str">
        <f t="shared" si="591"/>
        <v/>
      </c>
      <c r="O2525" s="15" t="str">
        <f t="shared" si="584"/>
        <v/>
      </c>
      <c r="P2525" s="15" t="str">
        <f>IF(N2525=1,FLOOR(MAX($P$4:P2524),1)+1,IF(AND(P2524&lt;&gt;"",O2524&lt;&gt;1),MAX($P$4:P2524)+0.1,""))</f>
        <v/>
      </c>
      <c r="Q2525" s="5">
        <f>ROW()</f>
        <v>2525</v>
      </c>
    </row>
    <row r="2526" spans="1:17" x14ac:dyDescent="0.3">
      <c r="A2526" s="1" t="s">
        <v>1199</v>
      </c>
      <c r="B2526" s="5"/>
      <c r="C2526" s="14">
        <f t="shared" si="585"/>
        <v>0</v>
      </c>
      <c r="D2526" s="14">
        <f t="shared" si="585"/>
        <v>0</v>
      </c>
      <c r="E2526" s="14" t="str">
        <f t="shared" si="586"/>
        <v/>
      </c>
      <c r="F2526" s="14">
        <f t="shared" si="587"/>
        <v>4</v>
      </c>
      <c r="G2526" s="14">
        <f t="shared" si="583"/>
        <v>3</v>
      </c>
      <c r="H2526" s="14">
        <f t="shared" si="592"/>
        <v>3</v>
      </c>
      <c r="I2526" s="14">
        <f t="shared" si="592"/>
        <v>1</v>
      </c>
      <c r="J2526" s="14">
        <f t="shared" si="592"/>
        <v>2</v>
      </c>
      <c r="K2526" s="14">
        <f t="shared" si="592"/>
        <v>4</v>
      </c>
      <c r="L2526" s="14" t="str">
        <f t="shared" si="589"/>
        <v>3.3.1.2.4</v>
      </c>
      <c r="M2526" s="15" t="str">
        <f t="shared" si="590"/>
        <v>--</v>
      </c>
      <c r="N2526" s="14" t="str">
        <f t="shared" si="591"/>
        <v/>
      </c>
      <c r="O2526" s="15" t="str">
        <f t="shared" si="584"/>
        <v/>
      </c>
      <c r="P2526" s="15" t="str">
        <f>IF(N2526=1,FLOOR(MAX($P$4:P2525),1)+1,IF(AND(P2525&lt;&gt;"",O2525&lt;&gt;1),MAX($P$4:P2525)+0.1,""))</f>
        <v/>
      </c>
      <c r="Q2526" s="5">
        <f>ROW()</f>
        <v>2526</v>
      </c>
    </row>
    <row r="2527" spans="1:17" x14ac:dyDescent="0.3">
      <c r="A2527" s="1" t="s">
        <v>43</v>
      </c>
      <c r="B2527" s="5"/>
      <c r="C2527" s="14">
        <f t="shared" si="585"/>
        <v>0</v>
      </c>
      <c r="D2527" s="14">
        <f t="shared" si="585"/>
        <v>0</v>
      </c>
      <c r="E2527" s="14" t="str">
        <f t="shared" si="586"/>
        <v/>
      </c>
      <c r="F2527" s="14">
        <f t="shared" si="587"/>
        <v>4</v>
      </c>
      <c r="G2527" s="14">
        <f t="shared" si="583"/>
        <v>3</v>
      </c>
      <c r="H2527" s="14">
        <f t="shared" si="592"/>
        <v>3</v>
      </c>
      <c r="I2527" s="14">
        <f t="shared" si="592"/>
        <v>1</v>
      </c>
      <c r="J2527" s="14">
        <f t="shared" si="592"/>
        <v>2</v>
      </c>
      <c r="K2527" s="14">
        <f t="shared" si="592"/>
        <v>4</v>
      </c>
      <c r="L2527" s="14" t="str">
        <f t="shared" si="589"/>
        <v>3.3.1.2.4</v>
      </c>
      <c r="M2527" s="15" t="str">
        <f t="shared" si="590"/>
        <v>--</v>
      </c>
      <c r="N2527" s="14" t="str">
        <f t="shared" si="591"/>
        <v/>
      </c>
      <c r="O2527" s="15" t="str">
        <f t="shared" si="584"/>
        <v/>
      </c>
      <c r="P2527" s="15" t="str">
        <f>IF(N2527=1,FLOOR(MAX($P$4:P2526),1)+1,IF(AND(P2526&lt;&gt;"",O2526&lt;&gt;1),MAX($P$4:P2526)+0.1,""))</f>
        <v/>
      </c>
      <c r="Q2527" s="5">
        <f>ROW()</f>
        <v>2527</v>
      </c>
    </row>
    <row r="2528" spans="1:17" x14ac:dyDescent="0.3">
      <c r="A2528" s="1" t="s">
        <v>1215</v>
      </c>
      <c r="B2528" s="5"/>
      <c r="C2528" s="14">
        <f t="shared" si="585"/>
        <v>0</v>
      </c>
      <c r="D2528" s="14">
        <f t="shared" si="585"/>
        <v>0</v>
      </c>
      <c r="E2528" s="14" t="str">
        <f t="shared" si="586"/>
        <v/>
      </c>
      <c r="F2528" s="14">
        <f t="shared" si="587"/>
        <v>4</v>
      </c>
      <c r="G2528" s="14">
        <f t="shared" si="583"/>
        <v>3</v>
      </c>
      <c r="H2528" s="14">
        <f t="shared" si="592"/>
        <v>3</v>
      </c>
      <c r="I2528" s="14">
        <f t="shared" si="592"/>
        <v>1</v>
      </c>
      <c r="J2528" s="14">
        <f t="shared" si="592"/>
        <v>2</v>
      </c>
      <c r="K2528" s="14">
        <f t="shared" si="592"/>
        <v>4</v>
      </c>
      <c r="L2528" s="14" t="str">
        <f t="shared" si="589"/>
        <v>3.3.1.2.4</v>
      </c>
      <c r="M2528" s="15" t="str">
        <f t="shared" si="590"/>
        <v>--</v>
      </c>
      <c r="N2528" s="14" t="str">
        <f t="shared" si="591"/>
        <v/>
      </c>
      <c r="O2528" s="15" t="str">
        <f t="shared" si="584"/>
        <v/>
      </c>
      <c r="P2528" s="15" t="str">
        <f>IF(N2528=1,FLOOR(MAX($P$4:P2527),1)+1,IF(AND(P2527&lt;&gt;"",O2527&lt;&gt;1),MAX($P$4:P2527)+0.1,""))</f>
        <v/>
      </c>
      <c r="Q2528" s="5">
        <f>ROW()</f>
        <v>2528</v>
      </c>
    </row>
    <row r="2529" spans="1:17" x14ac:dyDescent="0.3">
      <c r="A2529" s="1" t="s">
        <v>1247</v>
      </c>
      <c r="B2529" s="5"/>
      <c r="C2529" s="14">
        <f t="shared" si="585"/>
        <v>0</v>
      </c>
      <c r="D2529" s="14">
        <f t="shared" si="585"/>
        <v>0</v>
      </c>
      <c r="E2529" s="14" t="str">
        <f t="shared" si="586"/>
        <v/>
      </c>
      <c r="F2529" s="14">
        <f t="shared" si="587"/>
        <v>4</v>
      </c>
      <c r="G2529" s="14">
        <f t="shared" si="583"/>
        <v>3</v>
      </c>
      <c r="H2529" s="14">
        <f t="shared" si="592"/>
        <v>3</v>
      </c>
      <c r="I2529" s="14">
        <f t="shared" si="592"/>
        <v>1</v>
      </c>
      <c r="J2529" s="14">
        <f t="shared" si="592"/>
        <v>2</v>
      </c>
      <c r="K2529" s="14">
        <f t="shared" si="592"/>
        <v>4</v>
      </c>
      <c r="L2529" s="14" t="str">
        <f t="shared" si="589"/>
        <v>3.3.1.2.4</v>
      </c>
      <c r="M2529" s="15" t="str">
        <f t="shared" si="590"/>
        <v>--</v>
      </c>
      <c r="N2529" s="14" t="str">
        <f t="shared" si="591"/>
        <v/>
      </c>
      <c r="O2529" s="15" t="str">
        <f t="shared" si="584"/>
        <v/>
      </c>
      <c r="P2529" s="15" t="str">
        <f>IF(N2529=1,FLOOR(MAX($P$4:P2528),1)+1,IF(AND(P2528&lt;&gt;"",O2528&lt;&gt;1),MAX($P$4:P2528)+0.1,""))</f>
        <v/>
      </c>
      <c r="Q2529" s="5">
        <f>ROW()</f>
        <v>2529</v>
      </c>
    </row>
    <row r="2530" spans="1:17" x14ac:dyDescent="0.3">
      <c r="A2530" s="1" t="s">
        <v>43</v>
      </c>
      <c r="B2530" s="5"/>
      <c r="C2530" s="14">
        <f t="shared" si="585"/>
        <v>0</v>
      </c>
      <c r="D2530" s="14">
        <f t="shared" si="585"/>
        <v>0</v>
      </c>
      <c r="E2530" s="14" t="str">
        <f t="shared" si="586"/>
        <v/>
      </c>
      <c r="F2530" s="14">
        <f t="shared" si="587"/>
        <v>4</v>
      </c>
      <c r="G2530" s="14">
        <f t="shared" si="583"/>
        <v>3</v>
      </c>
      <c r="H2530" s="14">
        <f t="shared" si="592"/>
        <v>3</v>
      </c>
      <c r="I2530" s="14">
        <f t="shared" si="592"/>
        <v>1</v>
      </c>
      <c r="J2530" s="14">
        <f t="shared" si="592"/>
        <v>2</v>
      </c>
      <c r="K2530" s="14">
        <f t="shared" si="592"/>
        <v>4</v>
      </c>
      <c r="L2530" s="14" t="str">
        <f t="shared" si="589"/>
        <v>3.3.1.2.4</v>
      </c>
      <c r="M2530" s="15" t="str">
        <f t="shared" si="590"/>
        <v>--</v>
      </c>
      <c r="N2530" s="14" t="str">
        <f t="shared" si="591"/>
        <v/>
      </c>
      <c r="O2530" s="15" t="str">
        <f t="shared" si="584"/>
        <v/>
      </c>
      <c r="P2530" s="15" t="str">
        <f>IF(N2530=1,FLOOR(MAX($P$4:P2529),1)+1,IF(AND(P2529&lt;&gt;"",O2529&lt;&gt;1),MAX($P$4:P2529)+0.1,""))</f>
        <v/>
      </c>
      <c r="Q2530" s="5">
        <f>ROW()</f>
        <v>2530</v>
      </c>
    </row>
    <row r="2531" spans="1:17" x14ac:dyDescent="0.3">
      <c r="A2531" s="1" t="s">
        <v>45</v>
      </c>
      <c r="B2531" s="5"/>
      <c r="C2531" s="14">
        <f t="shared" si="585"/>
        <v>0</v>
      </c>
      <c r="D2531" s="14">
        <f t="shared" si="585"/>
        <v>0</v>
      </c>
      <c r="E2531" s="14" t="str">
        <f t="shared" si="586"/>
        <v/>
      </c>
      <c r="F2531" s="14">
        <f t="shared" si="587"/>
        <v>4</v>
      </c>
      <c r="G2531" s="14">
        <f t="shared" si="583"/>
        <v>3</v>
      </c>
      <c r="H2531" s="14">
        <f t="shared" si="592"/>
        <v>3</v>
      </c>
      <c r="I2531" s="14">
        <f t="shared" si="592"/>
        <v>1</v>
      </c>
      <c r="J2531" s="14">
        <f t="shared" si="592"/>
        <v>2</v>
      </c>
      <c r="K2531" s="14">
        <f t="shared" si="592"/>
        <v>4</v>
      </c>
      <c r="L2531" s="14" t="str">
        <f t="shared" si="589"/>
        <v>3.3.1.2.4</v>
      </c>
      <c r="M2531" s="15" t="str">
        <f t="shared" si="590"/>
        <v>--</v>
      </c>
      <c r="N2531" s="14" t="str">
        <f t="shared" si="591"/>
        <v/>
      </c>
      <c r="O2531" s="15" t="str">
        <f t="shared" si="584"/>
        <v/>
      </c>
      <c r="P2531" s="15" t="str">
        <f>IF(N2531=1,FLOOR(MAX($P$4:P2530),1)+1,IF(AND(P2530&lt;&gt;"",O2530&lt;&gt;1),MAX($P$4:P2530)+0.1,""))</f>
        <v/>
      </c>
      <c r="Q2531" s="5">
        <f>ROW()</f>
        <v>2531</v>
      </c>
    </row>
    <row r="2532" spans="1:17" x14ac:dyDescent="0.3">
      <c r="A2532" s="1" t="s">
        <v>1186</v>
      </c>
      <c r="B2532" s="5"/>
      <c r="C2532" s="14">
        <f t="shared" si="585"/>
        <v>0</v>
      </c>
      <c r="D2532" s="14">
        <f t="shared" si="585"/>
        <v>0</v>
      </c>
      <c r="E2532" s="14" t="str">
        <f t="shared" si="586"/>
        <v/>
      </c>
      <c r="F2532" s="14">
        <f t="shared" si="587"/>
        <v>4</v>
      </c>
      <c r="G2532" s="14">
        <f t="shared" si="583"/>
        <v>3</v>
      </c>
      <c r="H2532" s="14">
        <f t="shared" si="592"/>
        <v>3</v>
      </c>
      <c r="I2532" s="14">
        <f t="shared" si="592"/>
        <v>1</v>
      </c>
      <c r="J2532" s="14">
        <f t="shared" si="592"/>
        <v>2</v>
      </c>
      <c r="K2532" s="14">
        <f t="shared" si="592"/>
        <v>4</v>
      </c>
      <c r="L2532" s="14" t="str">
        <f t="shared" si="589"/>
        <v>3.3.1.2.4</v>
      </c>
      <c r="M2532" s="15" t="str">
        <f t="shared" si="590"/>
        <v>--</v>
      </c>
      <c r="N2532" s="14" t="str">
        <f t="shared" si="591"/>
        <v/>
      </c>
      <c r="O2532" s="15" t="str">
        <f t="shared" si="584"/>
        <v/>
      </c>
      <c r="P2532" s="15" t="str">
        <f>IF(N2532=1,FLOOR(MAX($P$4:P2531),1)+1,IF(AND(P2531&lt;&gt;"",O2531&lt;&gt;1),MAX($P$4:P2531)+0.1,""))</f>
        <v/>
      </c>
      <c r="Q2532" s="5">
        <f>ROW()</f>
        <v>2532</v>
      </c>
    </row>
    <row r="2533" spans="1:17" x14ac:dyDescent="0.3">
      <c r="A2533" s="1" t="s">
        <v>1215</v>
      </c>
      <c r="B2533" s="5"/>
      <c r="C2533" s="14">
        <f t="shared" si="585"/>
        <v>0</v>
      </c>
      <c r="D2533" s="14">
        <f t="shared" si="585"/>
        <v>0</v>
      </c>
      <c r="E2533" s="14" t="str">
        <f t="shared" si="586"/>
        <v/>
      </c>
      <c r="F2533" s="14">
        <f t="shared" si="587"/>
        <v>4</v>
      </c>
      <c r="G2533" s="14">
        <f t="shared" si="583"/>
        <v>3</v>
      </c>
      <c r="H2533" s="14">
        <f t="shared" si="592"/>
        <v>3</v>
      </c>
      <c r="I2533" s="14">
        <f t="shared" si="592"/>
        <v>1</v>
      </c>
      <c r="J2533" s="14">
        <f t="shared" si="592"/>
        <v>2</v>
      </c>
      <c r="K2533" s="14">
        <f t="shared" si="592"/>
        <v>4</v>
      </c>
      <c r="L2533" s="14" t="str">
        <f t="shared" si="589"/>
        <v>3.3.1.2.4</v>
      </c>
      <c r="M2533" s="15" t="str">
        <f t="shared" si="590"/>
        <v>--</v>
      </c>
      <c r="N2533" s="14" t="str">
        <f t="shared" si="591"/>
        <v/>
      </c>
      <c r="O2533" s="15" t="str">
        <f t="shared" si="584"/>
        <v/>
      </c>
      <c r="P2533" s="15" t="str">
        <f>IF(N2533=1,FLOOR(MAX($P$4:P2532),1)+1,IF(AND(P2532&lt;&gt;"",O2532&lt;&gt;1),MAX($P$4:P2532)+0.1,""))</f>
        <v/>
      </c>
      <c r="Q2533" s="5">
        <f>ROW()</f>
        <v>2533</v>
      </c>
    </row>
    <row r="2534" spans="1:17" x14ac:dyDescent="0.3">
      <c r="A2534" s="1" t="s">
        <v>1201</v>
      </c>
      <c r="B2534" s="5"/>
      <c r="C2534" s="14">
        <f t="shared" si="585"/>
        <v>0</v>
      </c>
      <c r="D2534" s="14">
        <f t="shared" si="585"/>
        <v>0</v>
      </c>
      <c r="E2534" s="14" t="str">
        <f t="shared" si="586"/>
        <v/>
      </c>
      <c r="F2534" s="14">
        <f t="shared" si="587"/>
        <v>4</v>
      </c>
      <c r="G2534" s="14">
        <f t="shared" si="583"/>
        <v>3</v>
      </c>
      <c r="H2534" s="14">
        <f t="shared" ref="H2534:K2549" si="593">IF(G2534&lt;&gt;G2533,0,IF(AND(($F2533-$D2534)=(H$3-1),$F2534=H$3),H2533+1,H2533))</f>
        <v>3</v>
      </c>
      <c r="I2534" s="14">
        <f t="shared" si="593"/>
        <v>1</v>
      </c>
      <c r="J2534" s="14">
        <f t="shared" si="593"/>
        <v>2</v>
      </c>
      <c r="K2534" s="14">
        <f t="shared" si="593"/>
        <v>4</v>
      </c>
      <c r="L2534" s="14" t="str">
        <f t="shared" si="589"/>
        <v>3.3.1.2.4</v>
      </c>
      <c r="M2534" s="15" t="str">
        <f t="shared" si="590"/>
        <v>--</v>
      </c>
      <c r="N2534" s="14" t="str">
        <f t="shared" si="591"/>
        <v/>
      </c>
      <c r="O2534" s="15" t="str">
        <f t="shared" si="584"/>
        <v/>
      </c>
      <c r="P2534" s="15" t="str">
        <f>IF(N2534=1,FLOOR(MAX($P$4:P2533),1)+1,IF(AND(P2533&lt;&gt;"",O2533&lt;&gt;1),MAX($P$4:P2533)+0.1,""))</f>
        <v/>
      </c>
      <c r="Q2534" s="5">
        <f>ROW()</f>
        <v>2534</v>
      </c>
    </row>
    <row r="2535" spans="1:17" x14ac:dyDescent="0.3">
      <c r="A2535" s="1" t="s">
        <v>43</v>
      </c>
      <c r="B2535" s="5"/>
      <c r="C2535" s="14">
        <f t="shared" si="585"/>
        <v>0</v>
      </c>
      <c r="D2535" s="14">
        <f t="shared" si="585"/>
        <v>0</v>
      </c>
      <c r="E2535" s="14" t="str">
        <f t="shared" si="586"/>
        <v/>
      </c>
      <c r="F2535" s="14">
        <f t="shared" si="587"/>
        <v>4</v>
      </c>
      <c r="G2535" s="14">
        <f t="shared" si="583"/>
        <v>3</v>
      </c>
      <c r="H2535" s="14">
        <f t="shared" si="593"/>
        <v>3</v>
      </c>
      <c r="I2535" s="14">
        <f t="shared" si="593"/>
        <v>1</v>
      </c>
      <c r="J2535" s="14">
        <f t="shared" si="593"/>
        <v>2</v>
      </c>
      <c r="K2535" s="14">
        <f t="shared" si="593"/>
        <v>4</v>
      </c>
      <c r="L2535" s="14" t="str">
        <f t="shared" si="589"/>
        <v>3.3.1.2.4</v>
      </c>
      <c r="M2535" s="15" t="str">
        <f t="shared" si="590"/>
        <v>--</v>
      </c>
      <c r="N2535" s="14" t="str">
        <f t="shared" si="591"/>
        <v/>
      </c>
      <c r="O2535" s="15" t="str">
        <f t="shared" si="584"/>
        <v/>
      </c>
      <c r="P2535" s="15" t="str">
        <f>IF(N2535=1,FLOOR(MAX($P$4:P2534),1)+1,IF(AND(P2534&lt;&gt;"",O2534&lt;&gt;1),MAX($P$4:P2534)+0.1,""))</f>
        <v/>
      </c>
      <c r="Q2535" s="5">
        <f>ROW()</f>
        <v>2535</v>
      </c>
    </row>
    <row r="2536" spans="1:17" x14ac:dyDescent="0.3">
      <c r="A2536" s="1" t="s">
        <v>1215</v>
      </c>
      <c r="B2536" s="5"/>
      <c r="C2536" s="14">
        <f t="shared" si="585"/>
        <v>0</v>
      </c>
      <c r="D2536" s="14">
        <f t="shared" si="585"/>
        <v>0</v>
      </c>
      <c r="E2536" s="14" t="str">
        <f t="shared" si="586"/>
        <v/>
      </c>
      <c r="F2536" s="14">
        <f t="shared" si="587"/>
        <v>4</v>
      </c>
      <c r="G2536" s="14">
        <f t="shared" si="583"/>
        <v>3</v>
      </c>
      <c r="H2536" s="14">
        <f t="shared" si="593"/>
        <v>3</v>
      </c>
      <c r="I2536" s="14">
        <f t="shared" si="593"/>
        <v>1</v>
      </c>
      <c r="J2536" s="14">
        <f t="shared" si="593"/>
        <v>2</v>
      </c>
      <c r="K2536" s="14">
        <f t="shared" si="593"/>
        <v>4</v>
      </c>
      <c r="L2536" s="14" t="str">
        <f t="shared" si="589"/>
        <v>3.3.1.2.4</v>
      </c>
      <c r="M2536" s="15" t="str">
        <f t="shared" si="590"/>
        <v>--</v>
      </c>
      <c r="N2536" s="14" t="str">
        <f t="shared" si="591"/>
        <v/>
      </c>
      <c r="O2536" s="15" t="str">
        <f t="shared" si="584"/>
        <v/>
      </c>
      <c r="P2536" s="15" t="str">
        <f>IF(N2536=1,FLOOR(MAX($P$4:P2535),1)+1,IF(AND(P2535&lt;&gt;"",O2535&lt;&gt;1),MAX($P$4:P2535)+0.1,""))</f>
        <v/>
      </c>
      <c r="Q2536" s="5">
        <f>ROW()</f>
        <v>2536</v>
      </c>
    </row>
    <row r="2537" spans="1:17" x14ac:dyDescent="0.3">
      <c r="A2537" s="1" t="s">
        <v>1193</v>
      </c>
      <c r="B2537" s="5"/>
      <c r="C2537" s="14">
        <f t="shared" si="585"/>
        <v>0</v>
      </c>
      <c r="D2537" s="14">
        <f t="shared" si="585"/>
        <v>0</v>
      </c>
      <c r="E2537" s="14" t="str">
        <f t="shared" si="586"/>
        <v/>
      </c>
      <c r="F2537" s="14">
        <f t="shared" si="587"/>
        <v>4</v>
      </c>
      <c r="G2537" s="14">
        <f t="shared" si="583"/>
        <v>3</v>
      </c>
      <c r="H2537" s="14">
        <f t="shared" si="593"/>
        <v>3</v>
      </c>
      <c r="I2537" s="14">
        <f t="shared" si="593"/>
        <v>1</v>
      </c>
      <c r="J2537" s="14">
        <f t="shared" si="593"/>
        <v>2</v>
      </c>
      <c r="K2537" s="14">
        <f t="shared" si="593"/>
        <v>4</v>
      </c>
      <c r="L2537" s="14" t="str">
        <f t="shared" si="589"/>
        <v>3.3.1.2.4</v>
      </c>
      <c r="M2537" s="15" t="str">
        <f t="shared" si="590"/>
        <v>--</v>
      </c>
      <c r="N2537" s="14" t="str">
        <f t="shared" si="591"/>
        <v/>
      </c>
      <c r="O2537" s="15" t="str">
        <f t="shared" si="584"/>
        <v/>
      </c>
      <c r="P2537" s="15" t="str">
        <f>IF(N2537=1,FLOOR(MAX($P$4:P2536),1)+1,IF(AND(P2536&lt;&gt;"",O2536&lt;&gt;1),MAX($P$4:P2536)+0.1,""))</f>
        <v/>
      </c>
      <c r="Q2537" s="5">
        <f>ROW()</f>
        <v>2537</v>
      </c>
    </row>
    <row r="2538" spans="1:17" x14ac:dyDescent="0.3">
      <c r="A2538" s="1" t="s">
        <v>43</v>
      </c>
      <c r="B2538" s="5"/>
      <c r="C2538" s="14">
        <f t="shared" si="585"/>
        <v>0</v>
      </c>
      <c r="D2538" s="14">
        <f t="shared" si="585"/>
        <v>0</v>
      </c>
      <c r="E2538" s="14" t="str">
        <f t="shared" si="586"/>
        <v/>
      </c>
      <c r="F2538" s="14">
        <f t="shared" si="587"/>
        <v>4</v>
      </c>
      <c r="G2538" s="14">
        <f t="shared" si="583"/>
        <v>3</v>
      </c>
      <c r="H2538" s="14">
        <f t="shared" si="593"/>
        <v>3</v>
      </c>
      <c r="I2538" s="14">
        <f t="shared" si="593"/>
        <v>1</v>
      </c>
      <c r="J2538" s="14">
        <f t="shared" si="593"/>
        <v>2</v>
      </c>
      <c r="K2538" s="14">
        <f t="shared" si="593"/>
        <v>4</v>
      </c>
      <c r="L2538" s="14" t="str">
        <f t="shared" si="589"/>
        <v>3.3.1.2.4</v>
      </c>
      <c r="M2538" s="15" t="str">
        <f t="shared" si="590"/>
        <v>--</v>
      </c>
      <c r="N2538" s="14" t="str">
        <f t="shared" si="591"/>
        <v/>
      </c>
      <c r="O2538" s="15" t="str">
        <f t="shared" si="584"/>
        <v/>
      </c>
      <c r="P2538" s="15" t="str">
        <f>IF(N2538=1,FLOOR(MAX($P$4:P2537),1)+1,IF(AND(P2537&lt;&gt;"",O2537&lt;&gt;1),MAX($P$4:P2537)+0.1,""))</f>
        <v/>
      </c>
      <c r="Q2538" s="5">
        <f>ROW()</f>
        <v>2538</v>
      </c>
    </row>
    <row r="2539" spans="1:17" x14ac:dyDescent="0.3">
      <c r="A2539" s="1" t="s">
        <v>45</v>
      </c>
      <c r="B2539" s="5"/>
      <c r="C2539" s="14">
        <f t="shared" si="585"/>
        <v>0</v>
      </c>
      <c r="D2539" s="14">
        <f t="shared" si="585"/>
        <v>0</v>
      </c>
      <c r="E2539" s="14" t="str">
        <f t="shared" si="586"/>
        <v/>
      </c>
      <c r="F2539" s="14">
        <f t="shared" si="587"/>
        <v>4</v>
      </c>
      <c r="G2539" s="14">
        <f t="shared" si="583"/>
        <v>3</v>
      </c>
      <c r="H2539" s="14">
        <f t="shared" si="593"/>
        <v>3</v>
      </c>
      <c r="I2539" s="14">
        <f t="shared" si="593"/>
        <v>1</v>
      </c>
      <c r="J2539" s="14">
        <f t="shared" si="593"/>
        <v>2</v>
      </c>
      <c r="K2539" s="14">
        <f t="shared" si="593"/>
        <v>4</v>
      </c>
      <c r="L2539" s="14" t="str">
        <f t="shared" si="589"/>
        <v>3.3.1.2.4</v>
      </c>
      <c r="M2539" s="15" t="str">
        <f t="shared" si="590"/>
        <v>--</v>
      </c>
      <c r="N2539" s="14" t="str">
        <f t="shared" si="591"/>
        <v/>
      </c>
      <c r="O2539" s="15" t="str">
        <f t="shared" si="584"/>
        <v/>
      </c>
      <c r="P2539" s="15" t="str">
        <f>IF(N2539=1,FLOOR(MAX($P$4:P2538),1)+1,IF(AND(P2538&lt;&gt;"",O2538&lt;&gt;1),MAX($P$4:P2538)+0.1,""))</f>
        <v/>
      </c>
      <c r="Q2539" s="5">
        <f>ROW()</f>
        <v>2539</v>
      </c>
    </row>
    <row r="2540" spans="1:17" x14ac:dyDescent="0.3">
      <c r="A2540" s="1" t="s">
        <v>1186</v>
      </c>
      <c r="B2540" s="5"/>
      <c r="C2540" s="14">
        <f t="shared" si="585"/>
        <v>0</v>
      </c>
      <c r="D2540" s="14">
        <f t="shared" si="585"/>
        <v>0</v>
      </c>
      <c r="E2540" s="14" t="str">
        <f t="shared" si="586"/>
        <v/>
      </c>
      <c r="F2540" s="14">
        <f t="shared" si="587"/>
        <v>4</v>
      </c>
      <c r="G2540" s="14">
        <f t="shared" si="583"/>
        <v>3</v>
      </c>
      <c r="H2540" s="14">
        <f t="shared" si="593"/>
        <v>3</v>
      </c>
      <c r="I2540" s="14">
        <f t="shared" si="593"/>
        <v>1</v>
      </c>
      <c r="J2540" s="14">
        <f t="shared" si="593"/>
        <v>2</v>
      </c>
      <c r="K2540" s="14">
        <f t="shared" si="593"/>
        <v>4</v>
      </c>
      <c r="L2540" s="14" t="str">
        <f t="shared" si="589"/>
        <v>3.3.1.2.4</v>
      </c>
      <c r="M2540" s="15" t="str">
        <f t="shared" si="590"/>
        <v>--</v>
      </c>
      <c r="N2540" s="14" t="str">
        <f t="shared" si="591"/>
        <v/>
      </c>
      <c r="O2540" s="15" t="str">
        <f t="shared" si="584"/>
        <v/>
      </c>
      <c r="P2540" s="15" t="str">
        <f>IF(N2540=1,FLOOR(MAX($P$4:P2539),1)+1,IF(AND(P2539&lt;&gt;"",O2539&lt;&gt;1),MAX($P$4:P2539)+0.1,""))</f>
        <v/>
      </c>
      <c r="Q2540" s="5">
        <f>ROW()</f>
        <v>2540</v>
      </c>
    </row>
    <row r="2541" spans="1:17" x14ac:dyDescent="0.3">
      <c r="A2541" s="1" t="s">
        <v>1215</v>
      </c>
      <c r="B2541" s="5"/>
      <c r="C2541" s="14">
        <f t="shared" si="585"/>
        <v>0</v>
      </c>
      <c r="D2541" s="14">
        <f t="shared" si="585"/>
        <v>0</v>
      </c>
      <c r="E2541" s="14" t="str">
        <f t="shared" si="586"/>
        <v/>
      </c>
      <c r="F2541" s="14">
        <f t="shared" si="587"/>
        <v>4</v>
      </c>
      <c r="G2541" s="14">
        <f t="shared" si="583"/>
        <v>3</v>
      </c>
      <c r="H2541" s="14">
        <f t="shared" si="593"/>
        <v>3</v>
      </c>
      <c r="I2541" s="14">
        <f t="shared" si="593"/>
        <v>1</v>
      </c>
      <c r="J2541" s="14">
        <f t="shared" si="593"/>
        <v>2</v>
      </c>
      <c r="K2541" s="14">
        <f t="shared" si="593"/>
        <v>4</v>
      </c>
      <c r="L2541" s="14" t="str">
        <f t="shared" si="589"/>
        <v>3.3.1.2.4</v>
      </c>
      <c r="M2541" s="15" t="str">
        <f t="shared" si="590"/>
        <v>--</v>
      </c>
      <c r="N2541" s="14" t="str">
        <f t="shared" si="591"/>
        <v/>
      </c>
      <c r="O2541" s="15" t="str">
        <f t="shared" si="584"/>
        <v/>
      </c>
      <c r="P2541" s="15" t="str">
        <f>IF(N2541=1,FLOOR(MAX($P$4:P2540),1)+1,IF(AND(P2540&lt;&gt;"",O2540&lt;&gt;1),MAX($P$4:P2540)+0.1,""))</f>
        <v/>
      </c>
      <c r="Q2541" s="5">
        <f>ROW()</f>
        <v>2541</v>
      </c>
    </row>
    <row r="2542" spans="1:17" x14ac:dyDescent="0.3">
      <c r="A2542" s="1" t="s">
        <v>1202</v>
      </c>
      <c r="B2542" s="5"/>
      <c r="C2542" s="14">
        <f t="shared" si="585"/>
        <v>0</v>
      </c>
      <c r="D2542" s="14">
        <f t="shared" si="585"/>
        <v>0</v>
      </c>
      <c r="E2542" s="14" t="str">
        <f t="shared" si="586"/>
        <v/>
      </c>
      <c r="F2542" s="14">
        <f t="shared" si="587"/>
        <v>4</v>
      </c>
      <c r="G2542" s="14">
        <f t="shared" si="583"/>
        <v>3</v>
      </c>
      <c r="H2542" s="14">
        <f t="shared" si="593"/>
        <v>3</v>
      </c>
      <c r="I2542" s="14">
        <f t="shared" si="593"/>
        <v>1</v>
      </c>
      <c r="J2542" s="14">
        <f t="shared" si="593"/>
        <v>2</v>
      </c>
      <c r="K2542" s="14">
        <f t="shared" si="593"/>
        <v>4</v>
      </c>
      <c r="L2542" s="14" t="str">
        <f t="shared" si="589"/>
        <v>3.3.1.2.4</v>
      </c>
      <c r="M2542" s="15" t="str">
        <f t="shared" si="590"/>
        <v>--</v>
      </c>
      <c r="N2542" s="14" t="str">
        <f t="shared" si="591"/>
        <v/>
      </c>
      <c r="O2542" s="15" t="str">
        <f t="shared" si="584"/>
        <v/>
      </c>
      <c r="P2542" s="15" t="str">
        <f>IF(N2542=1,FLOOR(MAX($P$4:P2541),1)+1,IF(AND(P2541&lt;&gt;"",O2541&lt;&gt;1),MAX($P$4:P2541)+0.1,""))</f>
        <v/>
      </c>
      <c r="Q2542" s="5">
        <f>ROW()</f>
        <v>2542</v>
      </c>
    </row>
    <row r="2543" spans="1:17" x14ac:dyDescent="0.3">
      <c r="A2543" s="1" t="s">
        <v>43</v>
      </c>
      <c r="B2543" s="5"/>
      <c r="C2543" s="14">
        <f t="shared" si="585"/>
        <v>0</v>
      </c>
      <c r="D2543" s="14">
        <f t="shared" si="585"/>
        <v>0</v>
      </c>
      <c r="E2543" s="14" t="str">
        <f t="shared" si="586"/>
        <v/>
      </c>
      <c r="F2543" s="14">
        <f t="shared" si="587"/>
        <v>4</v>
      </c>
      <c r="G2543" s="14">
        <f t="shared" si="583"/>
        <v>3</v>
      </c>
      <c r="H2543" s="14">
        <f t="shared" si="593"/>
        <v>3</v>
      </c>
      <c r="I2543" s="14">
        <f t="shared" si="593"/>
        <v>1</v>
      </c>
      <c r="J2543" s="14">
        <f t="shared" si="593"/>
        <v>2</v>
      </c>
      <c r="K2543" s="14">
        <f t="shared" si="593"/>
        <v>4</v>
      </c>
      <c r="L2543" s="14" t="str">
        <f t="shared" si="589"/>
        <v>3.3.1.2.4</v>
      </c>
      <c r="M2543" s="15" t="str">
        <f t="shared" si="590"/>
        <v>--</v>
      </c>
      <c r="N2543" s="14" t="str">
        <f t="shared" si="591"/>
        <v/>
      </c>
      <c r="O2543" s="15" t="str">
        <f t="shared" si="584"/>
        <v/>
      </c>
      <c r="P2543" s="15" t="str">
        <f>IF(N2543=1,FLOOR(MAX($P$4:P2542),1)+1,IF(AND(P2542&lt;&gt;"",O2542&lt;&gt;1),MAX($P$4:P2542)+0.1,""))</f>
        <v/>
      </c>
      <c r="Q2543" s="5">
        <f>ROW()</f>
        <v>2543</v>
      </c>
    </row>
    <row r="2544" spans="1:17" x14ac:dyDescent="0.3">
      <c r="A2544" s="1" t="s">
        <v>1215</v>
      </c>
      <c r="B2544" s="5"/>
      <c r="C2544" s="14">
        <f t="shared" si="585"/>
        <v>0</v>
      </c>
      <c r="D2544" s="14">
        <f t="shared" si="585"/>
        <v>0</v>
      </c>
      <c r="E2544" s="14" t="str">
        <f t="shared" si="586"/>
        <v/>
      </c>
      <c r="F2544" s="14">
        <f t="shared" si="587"/>
        <v>4</v>
      </c>
      <c r="G2544" s="14">
        <f t="shared" si="583"/>
        <v>3</v>
      </c>
      <c r="H2544" s="14">
        <f t="shared" si="593"/>
        <v>3</v>
      </c>
      <c r="I2544" s="14">
        <f t="shared" si="593"/>
        <v>1</v>
      </c>
      <c r="J2544" s="14">
        <f t="shared" si="593"/>
        <v>2</v>
      </c>
      <c r="K2544" s="14">
        <f t="shared" si="593"/>
        <v>4</v>
      </c>
      <c r="L2544" s="14" t="str">
        <f t="shared" si="589"/>
        <v>3.3.1.2.4</v>
      </c>
      <c r="M2544" s="15" t="str">
        <f t="shared" si="590"/>
        <v>--</v>
      </c>
      <c r="N2544" s="14" t="str">
        <f t="shared" si="591"/>
        <v/>
      </c>
      <c r="O2544" s="15" t="str">
        <f t="shared" si="584"/>
        <v/>
      </c>
      <c r="P2544" s="15" t="str">
        <f>IF(N2544=1,FLOOR(MAX($P$4:P2543),1)+1,IF(AND(P2543&lt;&gt;"",O2543&lt;&gt;1),MAX($P$4:P2543)+0.1,""))</f>
        <v/>
      </c>
      <c r="Q2544" s="5">
        <f>ROW()</f>
        <v>2544</v>
      </c>
    </row>
    <row r="2545" spans="1:17" x14ac:dyDescent="0.3">
      <c r="A2545" s="1" t="s">
        <v>1200</v>
      </c>
      <c r="B2545" s="5"/>
      <c r="C2545" s="14">
        <f t="shared" si="585"/>
        <v>0</v>
      </c>
      <c r="D2545" s="14">
        <f t="shared" si="585"/>
        <v>0</v>
      </c>
      <c r="E2545" s="14" t="str">
        <f t="shared" si="586"/>
        <v/>
      </c>
      <c r="F2545" s="14">
        <f t="shared" si="587"/>
        <v>4</v>
      </c>
      <c r="G2545" s="14">
        <f t="shared" si="583"/>
        <v>3</v>
      </c>
      <c r="H2545" s="14">
        <f t="shared" si="593"/>
        <v>3</v>
      </c>
      <c r="I2545" s="14">
        <f t="shared" si="593"/>
        <v>1</v>
      </c>
      <c r="J2545" s="14">
        <f t="shared" si="593"/>
        <v>2</v>
      </c>
      <c r="K2545" s="14">
        <f t="shared" si="593"/>
        <v>4</v>
      </c>
      <c r="L2545" s="14" t="str">
        <f t="shared" si="589"/>
        <v>3.3.1.2.4</v>
      </c>
      <c r="M2545" s="15" t="str">
        <f t="shared" si="590"/>
        <v>--</v>
      </c>
      <c r="N2545" s="14" t="str">
        <f t="shared" si="591"/>
        <v/>
      </c>
      <c r="O2545" s="15" t="str">
        <f t="shared" si="584"/>
        <v/>
      </c>
      <c r="P2545" s="15" t="str">
        <f>IF(N2545=1,FLOOR(MAX($P$4:P2544),1)+1,IF(AND(P2544&lt;&gt;"",O2544&lt;&gt;1),MAX($P$4:P2544)+0.1,""))</f>
        <v/>
      </c>
      <c r="Q2545" s="5">
        <f>ROW()</f>
        <v>2545</v>
      </c>
    </row>
    <row r="2546" spans="1:17" x14ac:dyDescent="0.3">
      <c r="A2546" s="1" t="s">
        <v>43</v>
      </c>
      <c r="B2546" s="5"/>
      <c r="C2546" s="14">
        <f t="shared" si="585"/>
        <v>0</v>
      </c>
      <c r="D2546" s="14">
        <f t="shared" si="585"/>
        <v>0</v>
      </c>
      <c r="E2546" s="14" t="str">
        <f t="shared" si="586"/>
        <v/>
      </c>
      <c r="F2546" s="14">
        <f t="shared" si="587"/>
        <v>4</v>
      </c>
      <c r="G2546" s="14">
        <f t="shared" si="583"/>
        <v>3</v>
      </c>
      <c r="H2546" s="14">
        <f t="shared" si="593"/>
        <v>3</v>
      </c>
      <c r="I2546" s="14">
        <f t="shared" si="593"/>
        <v>1</v>
      </c>
      <c r="J2546" s="14">
        <f t="shared" si="593"/>
        <v>2</v>
      </c>
      <c r="K2546" s="14">
        <f t="shared" si="593"/>
        <v>4</v>
      </c>
      <c r="L2546" s="14" t="str">
        <f t="shared" si="589"/>
        <v>3.3.1.2.4</v>
      </c>
      <c r="M2546" s="15" t="str">
        <f t="shared" si="590"/>
        <v>--</v>
      </c>
      <c r="N2546" s="14" t="str">
        <f t="shared" si="591"/>
        <v/>
      </c>
      <c r="O2546" s="15" t="str">
        <f t="shared" si="584"/>
        <v/>
      </c>
      <c r="P2546" s="15" t="str">
        <f>IF(N2546=1,FLOOR(MAX($P$4:P2545),1)+1,IF(AND(P2545&lt;&gt;"",O2545&lt;&gt;1),MAX($P$4:P2545)+0.1,""))</f>
        <v/>
      </c>
      <c r="Q2546" s="5">
        <f>ROW()</f>
        <v>2546</v>
      </c>
    </row>
    <row r="2547" spans="1:17" x14ac:dyDescent="0.3">
      <c r="A2547" s="1" t="s">
        <v>45</v>
      </c>
      <c r="B2547" s="5"/>
      <c r="C2547" s="14">
        <f t="shared" si="585"/>
        <v>0</v>
      </c>
      <c r="D2547" s="14">
        <f t="shared" si="585"/>
        <v>0</v>
      </c>
      <c r="E2547" s="14" t="str">
        <f t="shared" si="586"/>
        <v/>
      </c>
      <c r="F2547" s="14">
        <f t="shared" si="587"/>
        <v>4</v>
      </c>
      <c r="G2547" s="14">
        <f t="shared" si="583"/>
        <v>3</v>
      </c>
      <c r="H2547" s="14">
        <f t="shared" si="593"/>
        <v>3</v>
      </c>
      <c r="I2547" s="14">
        <f t="shared" si="593"/>
        <v>1</v>
      </c>
      <c r="J2547" s="14">
        <f t="shared" si="593"/>
        <v>2</v>
      </c>
      <c r="K2547" s="14">
        <f t="shared" si="593"/>
        <v>4</v>
      </c>
      <c r="L2547" s="14" t="str">
        <f t="shared" si="589"/>
        <v>3.3.1.2.4</v>
      </c>
      <c r="M2547" s="15" t="str">
        <f t="shared" si="590"/>
        <v>--</v>
      </c>
      <c r="N2547" s="14" t="str">
        <f t="shared" si="591"/>
        <v/>
      </c>
      <c r="O2547" s="15" t="str">
        <f t="shared" si="584"/>
        <v/>
      </c>
      <c r="P2547" s="15" t="str">
        <f>IF(N2547=1,FLOOR(MAX($P$4:P2546),1)+1,IF(AND(P2546&lt;&gt;"",O2546&lt;&gt;1),MAX($P$4:P2546)+0.1,""))</f>
        <v/>
      </c>
      <c r="Q2547" s="5">
        <f>ROW()</f>
        <v>2547</v>
      </c>
    </row>
    <row r="2548" spans="1:17" x14ac:dyDescent="0.3">
      <c r="A2548" s="1" t="s">
        <v>1219</v>
      </c>
      <c r="B2548" s="5"/>
      <c r="C2548" s="14">
        <f t="shared" si="585"/>
        <v>0</v>
      </c>
      <c r="D2548" s="14">
        <f t="shared" si="585"/>
        <v>0</v>
      </c>
      <c r="E2548" s="14" t="str">
        <f t="shared" si="586"/>
        <v/>
      </c>
      <c r="F2548" s="14">
        <f t="shared" si="587"/>
        <v>4</v>
      </c>
      <c r="G2548" s="14">
        <f t="shared" si="583"/>
        <v>3</v>
      </c>
      <c r="H2548" s="14">
        <f t="shared" si="593"/>
        <v>3</v>
      </c>
      <c r="I2548" s="14">
        <f t="shared" si="593"/>
        <v>1</v>
      </c>
      <c r="J2548" s="14">
        <f t="shared" si="593"/>
        <v>2</v>
      </c>
      <c r="K2548" s="14">
        <f t="shared" si="593"/>
        <v>4</v>
      </c>
      <c r="L2548" s="14" t="str">
        <f t="shared" si="589"/>
        <v>3.3.1.2.4</v>
      </c>
      <c r="M2548" s="15" t="str">
        <f t="shared" si="590"/>
        <v>--</v>
      </c>
      <c r="N2548" s="14" t="str">
        <f t="shared" si="591"/>
        <v/>
      </c>
      <c r="O2548" s="15" t="str">
        <f t="shared" si="584"/>
        <v/>
      </c>
      <c r="P2548" s="15" t="str">
        <f>IF(N2548=1,FLOOR(MAX($P$4:P2547),1)+1,IF(AND(P2547&lt;&gt;"",O2547&lt;&gt;1),MAX($P$4:P2547)+0.1,""))</f>
        <v/>
      </c>
      <c r="Q2548" s="5">
        <f>ROW()</f>
        <v>2548</v>
      </c>
    </row>
    <row r="2549" spans="1:17" x14ac:dyDescent="0.3">
      <c r="A2549" s="1" t="s">
        <v>1215</v>
      </c>
      <c r="B2549" s="5"/>
      <c r="C2549" s="14">
        <f t="shared" si="585"/>
        <v>0</v>
      </c>
      <c r="D2549" s="14">
        <f t="shared" si="585"/>
        <v>0</v>
      </c>
      <c r="E2549" s="14" t="str">
        <f t="shared" si="586"/>
        <v/>
      </c>
      <c r="F2549" s="14">
        <f t="shared" si="587"/>
        <v>4</v>
      </c>
      <c r="G2549" s="14">
        <f t="shared" si="583"/>
        <v>3</v>
      </c>
      <c r="H2549" s="14">
        <f t="shared" si="593"/>
        <v>3</v>
      </c>
      <c r="I2549" s="14">
        <f t="shared" si="593"/>
        <v>1</v>
      </c>
      <c r="J2549" s="14">
        <f t="shared" si="593"/>
        <v>2</v>
      </c>
      <c r="K2549" s="14">
        <f t="shared" si="593"/>
        <v>4</v>
      </c>
      <c r="L2549" s="14" t="str">
        <f t="shared" si="589"/>
        <v>3.3.1.2.4</v>
      </c>
      <c r="M2549" s="15" t="str">
        <f t="shared" si="590"/>
        <v>--</v>
      </c>
      <c r="N2549" s="14" t="str">
        <f t="shared" si="591"/>
        <v/>
      </c>
      <c r="O2549" s="15" t="str">
        <f t="shared" si="584"/>
        <v/>
      </c>
      <c r="P2549" s="15" t="str">
        <f>IF(N2549=1,FLOOR(MAX($P$4:P2548),1)+1,IF(AND(P2548&lt;&gt;"",O2548&lt;&gt;1),MAX($P$4:P2548)+0.1,""))</f>
        <v/>
      </c>
      <c r="Q2549" s="5">
        <f>ROW()</f>
        <v>2549</v>
      </c>
    </row>
    <row r="2550" spans="1:17" x14ac:dyDescent="0.3">
      <c r="A2550" s="1" t="s">
        <v>1248</v>
      </c>
      <c r="B2550" s="5"/>
      <c r="C2550" s="14">
        <f t="shared" si="585"/>
        <v>0</v>
      </c>
      <c r="D2550" s="14">
        <f t="shared" si="585"/>
        <v>0</v>
      </c>
      <c r="E2550" s="14" t="str">
        <f t="shared" si="586"/>
        <v/>
      </c>
      <c r="F2550" s="14">
        <f t="shared" si="587"/>
        <v>4</v>
      </c>
      <c r="G2550" s="14">
        <f t="shared" si="583"/>
        <v>3</v>
      </c>
      <c r="H2550" s="14">
        <f t="shared" ref="H2550:K2565" si="594">IF(G2550&lt;&gt;G2549,0,IF(AND(($F2549-$D2550)=(H$3-1),$F2550=H$3),H2549+1,H2549))</f>
        <v>3</v>
      </c>
      <c r="I2550" s="14">
        <f t="shared" si="594"/>
        <v>1</v>
      </c>
      <c r="J2550" s="14">
        <f t="shared" si="594"/>
        <v>2</v>
      </c>
      <c r="K2550" s="14">
        <f t="shared" si="594"/>
        <v>4</v>
      </c>
      <c r="L2550" s="14" t="str">
        <f t="shared" si="589"/>
        <v>3.3.1.2.4</v>
      </c>
      <c r="M2550" s="15" t="str">
        <f t="shared" si="590"/>
        <v>--</v>
      </c>
      <c r="N2550" s="14" t="str">
        <f t="shared" si="591"/>
        <v/>
      </c>
      <c r="O2550" s="15" t="str">
        <f t="shared" si="584"/>
        <v/>
      </c>
      <c r="P2550" s="15" t="str">
        <f>IF(N2550=1,FLOOR(MAX($P$4:P2549),1)+1,IF(AND(P2549&lt;&gt;"",O2549&lt;&gt;1),MAX($P$4:P2549)+0.1,""))</f>
        <v/>
      </c>
      <c r="Q2550" s="5">
        <f>ROW()</f>
        <v>2550</v>
      </c>
    </row>
    <row r="2551" spans="1:17" x14ac:dyDescent="0.3">
      <c r="A2551" s="1" t="s">
        <v>43</v>
      </c>
      <c r="B2551" s="5"/>
      <c r="C2551" s="14">
        <f t="shared" si="585"/>
        <v>0</v>
      </c>
      <c r="D2551" s="14">
        <f t="shared" si="585"/>
        <v>0</v>
      </c>
      <c r="E2551" s="14" t="str">
        <f t="shared" si="586"/>
        <v/>
      </c>
      <c r="F2551" s="14">
        <f t="shared" si="587"/>
        <v>4</v>
      </c>
      <c r="G2551" s="14">
        <f t="shared" si="583"/>
        <v>3</v>
      </c>
      <c r="H2551" s="14">
        <f t="shared" si="594"/>
        <v>3</v>
      </c>
      <c r="I2551" s="14">
        <f t="shared" si="594"/>
        <v>1</v>
      </c>
      <c r="J2551" s="14">
        <f t="shared" si="594"/>
        <v>2</v>
      </c>
      <c r="K2551" s="14">
        <f t="shared" si="594"/>
        <v>4</v>
      </c>
      <c r="L2551" s="14" t="str">
        <f t="shared" si="589"/>
        <v>3.3.1.2.4</v>
      </c>
      <c r="M2551" s="15" t="str">
        <f t="shared" si="590"/>
        <v>--</v>
      </c>
      <c r="N2551" s="14" t="str">
        <f t="shared" si="591"/>
        <v/>
      </c>
      <c r="O2551" s="15" t="str">
        <f t="shared" si="584"/>
        <v/>
      </c>
      <c r="P2551" s="15" t="str">
        <f>IF(N2551=1,FLOOR(MAX($P$4:P2550),1)+1,IF(AND(P2550&lt;&gt;"",O2550&lt;&gt;1),MAX($P$4:P2550)+0.1,""))</f>
        <v/>
      </c>
      <c r="Q2551" s="5">
        <f>ROW()</f>
        <v>2551</v>
      </c>
    </row>
    <row r="2552" spans="1:17" x14ac:dyDescent="0.3">
      <c r="A2552" s="1" t="s">
        <v>1215</v>
      </c>
      <c r="B2552" s="5"/>
      <c r="C2552" s="14">
        <f t="shared" si="585"/>
        <v>0</v>
      </c>
      <c r="D2552" s="14">
        <f t="shared" si="585"/>
        <v>0</v>
      </c>
      <c r="E2552" s="14" t="str">
        <f t="shared" si="586"/>
        <v/>
      </c>
      <c r="F2552" s="14">
        <f t="shared" si="587"/>
        <v>4</v>
      </c>
      <c r="G2552" s="14">
        <f t="shared" si="583"/>
        <v>3</v>
      </c>
      <c r="H2552" s="14">
        <f t="shared" si="594"/>
        <v>3</v>
      </c>
      <c r="I2552" s="14">
        <f t="shared" si="594"/>
        <v>1</v>
      </c>
      <c r="J2552" s="14">
        <f t="shared" si="594"/>
        <v>2</v>
      </c>
      <c r="K2552" s="14">
        <f t="shared" si="594"/>
        <v>4</v>
      </c>
      <c r="L2552" s="14" t="str">
        <f t="shared" si="589"/>
        <v>3.3.1.2.4</v>
      </c>
      <c r="M2552" s="15" t="str">
        <f t="shared" si="590"/>
        <v>--</v>
      </c>
      <c r="N2552" s="14" t="str">
        <f t="shared" si="591"/>
        <v/>
      </c>
      <c r="O2552" s="15" t="str">
        <f t="shared" si="584"/>
        <v/>
      </c>
      <c r="P2552" s="15" t="str">
        <f>IF(N2552=1,FLOOR(MAX($P$4:P2551),1)+1,IF(AND(P2551&lt;&gt;"",O2551&lt;&gt;1),MAX($P$4:P2551)+0.1,""))</f>
        <v/>
      </c>
      <c r="Q2552" s="5">
        <f>ROW()</f>
        <v>2552</v>
      </c>
    </row>
    <row r="2553" spans="1:17" x14ac:dyDescent="0.3">
      <c r="A2553" s="1" t="s">
        <v>1205</v>
      </c>
      <c r="B2553" s="5"/>
      <c r="C2553" s="14">
        <f t="shared" si="585"/>
        <v>0</v>
      </c>
      <c r="D2553" s="14">
        <f t="shared" si="585"/>
        <v>0</v>
      </c>
      <c r="E2553" s="14" t="str">
        <f t="shared" si="586"/>
        <v/>
      </c>
      <c r="F2553" s="14">
        <f t="shared" si="587"/>
        <v>4</v>
      </c>
      <c r="G2553" s="14">
        <f t="shared" si="583"/>
        <v>3</v>
      </c>
      <c r="H2553" s="14">
        <f t="shared" si="594"/>
        <v>3</v>
      </c>
      <c r="I2553" s="14">
        <f t="shared" si="594"/>
        <v>1</v>
      </c>
      <c r="J2553" s="14">
        <f t="shared" si="594"/>
        <v>2</v>
      </c>
      <c r="K2553" s="14">
        <f t="shared" si="594"/>
        <v>4</v>
      </c>
      <c r="L2553" s="14" t="str">
        <f t="shared" si="589"/>
        <v>3.3.1.2.4</v>
      </c>
      <c r="M2553" s="15" t="str">
        <f t="shared" si="590"/>
        <v>--</v>
      </c>
      <c r="N2553" s="14" t="str">
        <f t="shared" si="591"/>
        <v/>
      </c>
      <c r="O2553" s="15" t="str">
        <f t="shared" si="584"/>
        <v/>
      </c>
      <c r="P2553" s="15" t="str">
        <f>IF(N2553=1,FLOOR(MAX($P$4:P2552),1)+1,IF(AND(P2552&lt;&gt;"",O2552&lt;&gt;1),MAX($P$4:P2552)+0.1,""))</f>
        <v/>
      </c>
      <c r="Q2553" s="5">
        <f>ROW()</f>
        <v>2553</v>
      </c>
    </row>
    <row r="2554" spans="1:17" x14ac:dyDescent="0.3">
      <c r="A2554" s="1" t="s">
        <v>43</v>
      </c>
      <c r="B2554" s="5"/>
      <c r="C2554" s="14">
        <f t="shared" si="585"/>
        <v>0</v>
      </c>
      <c r="D2554" s="14">
        <f t="shared" si="585"/>
        <v>0</v>
      </c>
      <c r="E2554" s="14" t="str">
        <f t="shared" si="586"/>
        <v/>
      </c>
      <c r="F2554" s="14">
        <f t="shared" si="587"/>
        <v>4</v>
      </c>
      <c r="G2554" s="14">
        <f t="shared" si="583"/>
        <v>3</v>
      </c>
      <c r="H2554" s="14">
        <f t="shared" si="594"/>
        <v>3</v>
      </c>
      <c r="I2554" s="14">
        <f t="shared" si="594"/>
        <v>1</v>
      </c>
      <c r="J2554" s="14">
        <f t="shared" si="594"/>
        <v>2</v>
      </c>
      <c r="K2554" s="14">
        <f t="shared" si="594"/>
        <v>4</v>
      </c>
      <c r="L2554" s="14" t="str">
        <f t="shared" si="589"/>
        <v>3.3.1.2.4</v>
      </c>
      <c r="M2554" s="15" t="str">
        <f t="shared" si="590"/>
        <v>--</v>
      </c>
      <c r="N2554" s="14" t="str">
        <f t="shared" si="591"/>
        <v/>
      </c>
      <c r="O2554" s="15" t="str">
        <f t="shared" si="584"/>
        <v/>
      </c>
      <c r="P2554" s="15" t="str">
        <f>IF(N2554=1,FLOOR(MAX($P$4:P2553),1)+1,IF(AND(P2553&lt;&gt;"",O2553&lt;&gt;1),MAX($P$4:P2553)+0.1,""))</f>
        <v/>
      </c>
      <c r="Q2554" s="5">
        <f>ROW()</f>
        <v>2554</v>
      </c>
    </row>
    <row r="2555" spans="1:17" x14ac:dyDescent="0.3">
      <c r="A2555" s="1" t="s">
        <v>45</v>
      </c>
      <c r="B2555" s="5"/>
      <c r="C2555" s="14">
        <f t="shared" si="585"/>
        <v>0</v>
      </c>
      <c r="D2555" s="14">
        <f t="shared" si="585"/>
        <v>0</v>
      </c>
      <c r="E2555" s="14" t="str">
        <f t="shared" si="586"/>
        <v/>
      </c>
      <c r="F2555" s="14">
        <f t="shared" si="587"/>
        <v>4</v>
      </c>
      <c r="G2555" s="14">
        <f t="shared" si="583"/>
        <v>3</v>
      </c>
      <c r="H2555" s="14">
        <f t="shared" si="594"/>
        <v>3</v>
      </c>
      <c r="I2555" s="14">
        <f t="shared" si="594"/>
        <v>1</v>
      </c>
      <c r="J2555" s="14">
        <f t="shared" si="594"/>
        <v>2</v>
      </c>
      <c r="K2555" s="14">
        <f t="shared" si="594"/>
        <v>4</v>
      </c>
      <c r="L2555" s="14" t="str">
        <f t="shared" si="589"/>
        <v>3.3.1.2.4</v>
      </c>
      <c r="M2555" s="15" t="str">
        <f t="shared" si="590"/>
        <v>--</v>
      </c>
      <c r="N2555" s="14" t="str">
        <f t="shared" si="591"/>
        <v/>
      </c>
      <c r="O2555" s="15" t="str">
        <f t="shared" si="584"/>
        <v/>
      </c>
      <c r="P2555" s="15" t="str">
        <f>IF(N2555=1,FLOOR(MAX($P$4:P2554),1)+1,IF(AND(P2554&lt;&gt;"",O2554&lt;&gt;1),MAX($P$4:P2554)+0.1,""))</f>
        <v/>
      </c>
      <c r="Q2555" s="5">
        <f>ROW()</f>
        <v>2555</v>
      </c>
    </row>
    <row r="2556" spans="1:17" x14ac:dyDescent="0.3">
      <c r="A2556" s="1" t="s">
        <v>1249</v>
      </c>
      <c r="B2556" s="5"/>
      <c r="C2556" s="14">
        <f t="shared" si="585"/>
        <v>0</v>
      </c>
      <c r="D2556" s="14">
        <f t="shared" si="585"/>
        <v>0</v>
      </c>
      <c r="E2556" s="14" t="str">
        <f t="shared" si="586"/>
        <v/>
      </c>
      <c r="F2556" s="14">
        <f t="shared" si="587"/>
        <v>4</v>
      </c>
      <c r="G2556" s="14">
        <f t="shared" si="583"/>
        <v>3</v>
      </c>
      <c r="H2556" s="14">
        <f t="shared" si="594"/>
        <v>3</v>
      </c>
      <c r="I2556" s="14">
        <f t="shared" si="594"/>
        <v>1</v>
      </c>
      <c r="J2556" s="14">
        <f t="shared" si="594"/>
        <v>2</v>
      </c>
      <c r="K2556" s="14">
        <f t="shared" si="594"/>
        <v>4</v>
      </c>
      <c r="L2556" s="14" t="str">
        <f t="shared" si="589"/>
        <v>3.3.1.2.4</v>
      </c>
      <c r="M2556" s="15" t="str">
        <f t="shared" si="590"/>
        <v>--</v>
      </c>
      <c r="N2556" s="14" t="str">
        <f t="shared" si="591"/>
        <v/>
      </c>
      <c r="O2556" s="15" t="str">
        <f t="shared" si="584"/>
        <v/>
      </c>
      <c r="P2556" s="15" t="str">
        <f>IF(N2556=1,FLOOR(MAX($P$4:P2555),1)+1,IF(AND(P2555&lt;&gt;"",O2555&lt;&gt;1),MAX($P$4:P2555)+0.1,""))</f>
        <v/>
      </c>
      <c r="Q2556" s="5">
        <f>ROW()</f>
        <v>2556</v>
      </c>
    </row>
    <row r="2557" spans="1:17" x14ac:dyDescent="0.3">
      <c r="A2557" s="1" t="s">
        <v>1212</v>
      </c>
      <c r="B2557" s="5"/>
      <c r="C2557" s="14">
        <f t="shared" si="585"/>
        <v>0</v>
      </c>
      <c r="D2557" s="14">
        <f t="shared" si="585"/>
        <v>0</v>
      </c>
      <c r="E2557" s="14" t="str">
        <f t="shared" si="586"/>
        <v/>
      </c>
      <c r="F2557" s="14">
        <f t="shared" si="587"/>
        <v>4</v>
      </c>
      <c r="G2557" s="14">
        <f t="shared" si="583"/>
        <v>3</v>
      </c>
      <c r="H2557" s="14">
        <f t="shared" si="594"/>
        <v>3</v>
      </c>
      <c r="I2557" s="14">
        <f t="shared" si="594"/>
        <v>1</v>
      </c>
      <c r="J2557" s="14">
        <f t="shared" si="594"/>
        <v>2</v>
      </c>
      <c r="K2557" s="14">
        <f t="shared" si="594"/>
        <v>4</v>
      </c>
      <c r="L2557" s="14" t="str">
        <f t="shared" si="589"/>
        <v>3.3.1.2.4</v>
      </c>
      <c r="M2557" s="15" t="str">
        <f t="shared" si="590"/>
        <v>--</v>
      </c>
      <c r="N2557" s="14" t="str">
        <f t="shared" si="591"/>
        <v/>
      </c>
      <c r="O2557" s="15" t="str">
        <f t="shared" si="584"/>
        <v/>
      </c>
      <c r="P2557" s="15" t="str">
        <f>IF(N2557=1,FLOOR(MAX($P$4:P2556),1)+1,IF(AND(P2556&lt;&gt;"",O2556&lt;&gt;1),MAX($P$4:P2556)+0.1,""))</f>
        <v/>
      </c>
      <c r="Q2557" s="5">
        <f>ROW()</f>
        <v>2557</v>
      </c>
    </row>
    <row r="2558" spans="1:17" x14ac:dyDescent="0.3">
      <c r="A2558" s="1" t="s">
        <v>1250</v>
      </c>
      <c r="B2558" s="5"/>
      <c r="C2558" s="14">
        <f t="shared" si="585"/>
        <v>0</v>
      </c>
      <c r="D2558" s="14">
        <f t="shared" si="585"/>
        <v>0</v>
      </c>
      <c r="E2558" s="14" t="str">
        <f t="shared" si="586"/>
        <v/>
      </c>
      <c r="F2558" s="14">
        <f t="shared" si="587"/>
        <v>4</v>
      </c>
      <c r="G2558" s="14">
        <f t="shared" si="583"/>
        <v>3</v>
      </c>
      <c r="H2558" s="14">
        <f t="shared" si="594"/>
        <v>3</v>
      </c>
      <c r="I2558" s="14">
        <f t="shared" si="594"/>
        <v>1</v>
      </c>
      <c r="J2558" s="14">
        <f t="shared" si="594"/>
        <v>2</v>
      </c>
      <c r="K2558" s="14">
        <f t="shared" si="594"/>
        <v>4</v>
      </c>
      <c r="L2558" s="14" t="str">
        <f t="shared" si="589"/>
        <v>3.3.1.2.4</v>
      </c>
      <c r="M2558" s="15" t="str">
        <f t="shared" si="590"/>
        <v>--</v>
      </c>
      <c r="N2558" s="14" t="str">
        <f t="shared" si="591"/>
        <v/>
      </c>
      <c r="O2558" s="15" t="str">
        <f t="shared" si="584"/>
        <v/>
      </c>
      <c r="P2558" s="15" t="str">
        <f>IF(N2558=1,FLOOR(MAX($P$4:P2557),1)+1,IF(AND(P2557&lt;&gt;"",O2557&lt;&gt;1),MAX($P$4:P2557)+0.1,""))</f>
        <v/>
      </c>
      <c r="Q2558" s="5">
        <f>ROW()</f>
        <v>2558</v>
      </c>
    </row>
    <row r="2559" spans="1:17" x14ac:dyDescent="0.3">
      <c r="A2559" s="1" t="s">
        <v>43</v>
      </c>
      <c r="B2559" s="5"/>
      <c r="C2559" s="14">
        <f t="shared" si="585"/>
        <v>0</v>
      </c>
      <c r="D2559" s="14">
        <f t="shared" si="585"/>
        <v>0</v>
      </c>
      <c r="E2559" s="14" t="str">
        <f t="shared" si="586"/>
        <v/>
      </c>
      <c r="F2559" s="14">
        <f t="shared" si="587"/>
        <v>4</v>
      </c>
      <c r="G2559" s="14">
        <f t="shared" si="583"/>
        <v>3</v>
      </c>
      <c r="H2559" s="14">
        <f t="shared" si="594"/>
        <v>3</v>
      </c>
      <c r="I2559" s="14">
        <f t="shared" si="594"/>
        <v>1</v>
      </c>
      <c r="J2559" s="14">
        <f t="shared" si="594"/>
        <v>2</v>
      </c>
      <c r="K2559" s="14">
        <f t="shared" si="594"/>
        <v>4</v>
      </c>
      <c r="L2559" s="14" t="str">
        <f t="shared" si="589"/>
        <v>3.3.1.2.4</v>
      </c>
      <c r="M2559" s="15" t="str">
        <f t="shared" si="590"/>
        <v>--</v>
      </c>
      <c r="N2559" s="14" t="str">
        <f t="shared" si="591"/>
        <v/>
      </c>
      <c r="O2559" s="15" t="str">
        <f t="shared" si="584"/>
        <v/>
      </c>
      <c r="P2559" s="15" t="str">
        <f>IF(N2559=1,FLOOR(MAX($P$4:P2558),1)+1,IF(AND(P2558&lt;&gt;"",O2558&lt;&gt;1),MAX($P$4:P2558)+0.1,""))</f>
        <v/>
      </c>
      <c r="Q2559" s="5">
        <f>ROW()</f>
        <v>2559</v>
      </c>
    </row>
    <row r="2560" spans="1:17" x14ac:dyDescent="0.3">
      <c r="A2560" s="1" t="s">
        <v>45</v>
      </c>
      <c r="B2560" s="5"/>
      <c r="C2560" s="14">
        <f t="shared" si="585"/>
        <v>0</v>
      </c>
      <c r="D2560" s="14">
        <f t="shared" si="585"/>
        <v>0</v>
      </c>
      <c r="E2560" s="14" t="str">
        <f t="shared" si="586"/>
        <v/>
      </c>
      <c r="F2560" s="14">
        <f t="shared" si="587"/>
        <v>4</v>
      </c>
      <c r="G2560" s="14">
        <f t="shared" si="583"/>
        <v>3</v>
      </c>
      <c r="H2560" s="14">
        <f t="shared" si="594"/>
        <v>3</v>
      </c>
      <c r="I2560" s="14">
        <f t="shared" si="594"/>
        <v>1</v>
      </c>
      <c r="J2560" s="14">
        <f t="shared" si="594"/>
        <v>2</v>
      </c>
      <c r="K2560" s="14">
        <f t="shared" si="594"/>
        <v>4</v>
      </c>
      <c r="L2560" s="14" t="str">
        <f t="shared" si="589"/>
        <v>3.3.1.2.4</v>
      </c>
      <c r="M2560" s="15" t="str">
        <f t="shared" si="590"/>
        <v>--</v>
      </c>
      <c r="N2560" s="14" t="str">
        <f t="shared" si="591"/>
        <v/>
      </c>
      <c r="O2560" s="15" t="str">
        <f t="shared" si="584"/>
        <v/>
      </c>
      <c r="P2560" s="15" t="str">
        <f>IF(N2560=1,FLOOR(MAX($P$4:P2559),1)+1,IF(AND(P2559&lt;&gt;"",O2559&lt;&gt;1),MAX($P$4:P2559)+0.1,""))</f>
        <v/>
      </c>
      <c r="Q2560" s="5">
        <f>ROW()</f>
        <v>2560</v>
      </c>
    </row>
    <row r="2561" spans="1:17" x14ac:dyDescent="0.3">
      <c r="A2561" s="1" t="s">
        <v>51</v>
      </c>
      <c r="B2561" s="5"/>
      <c r="C2561" s="14">
        <f t="shared" si="585"/>
        <v>0</v>
      </c>
      <c r="D2561" s="14">
        <f t="shared" si="585"/>
        <v>0</v>
      </c>
      <c r="E2561" s="14" t="str">
        <f t="shared" si="586"/>
        <v/>
      </c>
      <c r="F2561" s="14">
        <f t="shared" si="587"/>
        <v>4</v>
      </c>
      <c r="G2561" s="14">
        <f t="shared" si="583"/>
        <v>3</v>
      </c>
      <c r="H2561" s="14">
        <f t="shared" si="594"/>
        <v>3</v>
      </c>
      <c r="I2561" s="14">
        <f t="shared" si="594"/>
        <v>1</v>
      </c>
      <c r="J2561" s="14">
        <f t="shared" si="594"/>
        <v>2</v>
      </c>
      <c r="K2561" s="14">
        <f t="shared" si="594"/>
        <v>4</v>
      </c>
      <c r="L2561" s="14" t="str">
        <f t="shared" si="589"/>
        <v>3.3.1.2.4</v>
      </c>
      <c r="M2561" s="15" t="str">
        <f t="shared" si="590"/>
        <v>--</v>
      </c>
      <c r="N2561" s="14" t="str">
        <f t="shared" si="591"/>
        <v/>
      </c>
      <c r="O2561" s="15" t="str">
        <f t="shared" si="584"/>
        <v/>
      </c>
      <c r="P2561" s="15" t="str">
        <f>IF(N2561=1,FLOOR(MAX($P$4:P2560),1)+1,IF(AND(P2560&lt;&gt;"",O2560&lt;&gt;1),MAX($P$4:P2560)+0.1,""))</f>
        <v/>
      </c>
      <c r="Q2561" s="5">
        <f>ROW()</f>
        <v>2561</v>
      </c>
    </row>
    <row r="2562" spans="1:17" x14ac:dyDescent="0.3">
      <c r="A2562" s="1" t="s">
        <v>52</v>
      </c>
      <c r="B2562" s="5"/>
      <c r="C2562" s="14">
        <f t="shared" si="585"/>
        <v>0</v>
      </c>
      <c r="D2562" s="14">
        <f t="shared" si="585"/>
        <v>0</v>
      </c>
      <c r="E2562" s="14" t="str">
        <f t="shared" si="586"/>
        <v/>
      </c>
      <c r="F2562" s="14">
        <f t="shared" si="587"/>
        <v>4</v>
      </c>
      <c r="G2562" s="14">
        <f t="shared" si="583"/>
        <v>3</v>
      </c>
      <c r="H2562" s="14">
        <f t="shared" si="594"/>
        <v>3</v>
      </c>
      <c r="I2562" s="14">
        <f t="shared" si="594"/>
        <v>1</v>
      </c>
      <c r="J2562" s="14">
        <f t="shared" si="594"/>
        <v>2</v>
      </c>
      <c r="K2562" s="14">
        <f t="shared" si="594"/>
        <v>4</v>
      </c>
      <c r="L2562" s="14" t="str">
        <f t="shared" si="589"/>
        <v>3.3.1.2.4</v>
      </c>
      <c r="M2562" s="15" t="str">
        <f t="shared" si="590"/>
        <v>--</v>
      </c>
      <c r="N2562" s="14" t="str">
        <f t="shared" si="591"/>
        <v/>
      </c>
      <c r="O2562" s="15" t="str">
        <f t="shared" si="584"/>
        <v/>
      </c>
      <c r="P2562" s="15" t="str">
        <f>IF(N2562=1,FLOOR(MAX($P$4:P2561),1)+1,IF(AND(P2561&lt;&gt;"",O2561&lt;&gt;1),MAX($P$4:P2561)+0.1,""))</f>
        <v/>
      </c>
      <c r="Q2562" s="5">
        <f>ROW()</f>
        <v>2562</v>
      </c>
    </row>
    <row r="2563" spans="1:17" x14ac:dyDescent="0.3">
      <c r="A2563" s="1" t="s">
        <v>1208</v>
      </c>
      <c r="B2563" s="5"/>
      <c r="C2563" s="14">
        <f t="shared" si="585"/>
        <v>0</v>
      </c>
      <c r="D2563" s="14">
        <f t="shared" si="585"/>
        <v>0</v>
      </c>
      <c r="E2563" s="14" t="str">
        <f t="shared" si="586"/>
        <v/>
      </c>
      <c r="F2563" s="14">
        <f t="shared" si="587"/>
        <v>4</v>
      </c>
      <c r="G2563" s="14">
        <f t="shared" si="583"/>
        <v>3</v>
      </c>
      <c r="H2563" s="14">
        <f t="shared" si="594"/>
        <v>3</v>
      </c>
      <c r="I2563" s="14">
        <f t="shared" si="594"/>
        <v>1</v>
      </c>
      <c r="J2563" s="14">
        <f t="shared" si="594"/>
        <v>2</v>
      </c>
      <c r="K2563" s="14">
        <f t="shared" si="594"/>
        <v>4</v>
      </c>
      <c r="L2563" s="14" t="str">
        <f t="shared" si="589"/>
        <v>3.3.1.2.4</v>
      </c>
      <c r="M2563" s="15" t="str">
        <f t="shared" si="590"/>
        <v>--</v>
      </c>
      <c r="N2563" s="14" t="str">
        <f t="shared" si="591"/>
        <v/>
      </c>
      <c r="O2563" s="15" t="str">
        <f t="shared" si="584"/>
        <v/>
      </c>
      <c r="P2563" s="15" t="str">
        <f>IF(N2563=1,FLOOR(MAX($P$4:P2562),1)+1,IF(AND(P2562&lt;&gt;"",O2562&lt;&gt;1),MAX($P$4:P2562)+0.1,""))</f>
        <v/>
      </c>
      <c r="Q2563" s="5">
        <f>ROW()</f>
        <v>2563</v>
      </c>
    </row>
    <row r="2564" spans="1:17" x14ac:dyDescent="0.3">
      <c r="A2564" s="1" t="s">
        <v>1251</v>
      </c>
      <c r="B2564" s="5"/>
      <c r="C2564" s="14">
        <f t="shared" si="585"/>
        <v>0</v>
      </c>
      <c r="D2564" s="14">
        <f t="shared" si="585"/>
        <v>0</v>
      </c>
      <c r="E2564" s="14" t="str">
        <f t="shared" si="586"/>
        <v/>
      </c>
      <c r="F2564" s="14">
        <f t="shared" si="587"/>
        <v>4</v>
      </c>
      <c r="G2564" s="14">
        <f t="shared" si="583"/>
        <v>3</v>
      </c>
      <c r="H2564" s="14">
        <f t="shared" si="594"/>
        <v>3</v>
      </c>
      <c r="I2564" s="14">
        <f t="shared" si="594"/>
        <v>1</v>
      </c>
      <c r="J2564" s="14">
        <f t="shared" si="594"/>
        <v>2</v>
      </c>
      <c r="K2564" s="14">
        <f t="shared" si="594"/>
        <v>4</v>
      </c>
      <c r="L2564" s="14" t="str">
        <f t="shared" si="589"/>
        <v>3.3.1.2.4</v>
      </c>
      <c r="M2564" s="15" t="str">
        <f t="shared" si="590"/>
        <v>--</v>
      </c>
      <c r="N2564" s="14" t="str">
        <f t="shared" si="591"/>
        <v/>
      </c>
      <c r="O2564" s="15" t="str">
        <f t="shared" si="584"/>
        <v/>
      </c>
      <c r="P2564" s="15" t="str">
        <f>IF(N2564=1,FLOOR(MAX($P$4:P2563),1)+1,IF(AND(P2563&lt;&gt;"",O2563&lt;&gt;1),MAX($P$4:P2563)+0.1,""))</f>
        <v/>
      </c>
      <c r="Q2564" s="5">
        <f>ROW()</f>
        <v>2564</v>
      </c>
    </row>
    <row r="2565" spans="1:17" x14ac:dyDescent="0.3">
      <c r="A2565" s="1" t="s">
        <v>16</v>
      </c>
      <c r="B2565" s="5"/>
      <c r="C2565" s="14">
        <f t="shared" si="585"/>
        <v>0</v>
      </c>
      <c r="D2565" s="14">
        <f t="shared" si="585"/>
        <v>0</v>
      </c>
      <c r="E2565" s="14" t="str">
        <f t="shared" si="586"/>
        <v/>
      </c>
      <c r="F2565" s="14">
        <f t="shared" si="587"/>
        <v>4</v>
      </c>
      <c r="G2565" s="14">
        <f t="shared" ref="G2565:G2628" si="595">G2564+IF(NOT(ISERROR(FIND("&lt;PRT&gt;",A2565))),1,0)</f>
        <v>3</v>
      </c>
      <c r="H2565" s="14">
        <f t="shared" si="594"/>
        <v>3</v>
      </c>
      <c r="I2565" s="14">
        <f t="shared" si="594"/>
        <v>1</v>
      </c>
      <c r="J2565" s="14">
        <f t="shared" si="594"/>
        <v>2</v>
      </c>
      <c r="K2565" s="14">
        <f t="shared" si="594"/>
        <v>4</v>
      </c>
      <c r="L2565" s="14" t="str">
        <f t="shared" si="589"/>
        <v>3.3.1.2.4</v>
      </c>
      <c r="M2565" s="15" t="str">
        <f t="shared" si="590"/>
        <v>--</v>
      </c>
      <c r="N2565" s="14" t="str">
        <f t="shared" si="591"/>
        <v/>
      </c>
      <c r="O2565" s="15" t="str">
        <f t="shared" ref="O2565:O2628" si="596">IF(ISERROR(FIND(O$4,$A2565)),"",1)</f>
        <v/>
      </c>
      <c r="P2565" s="15" t="str">
        <f>IF(N2565=1,FLOOR(MAX($P$4:P2564),1)+1,IF(AND(P2564&lt;&gt;"",O2564&lt;&gt;1),MAX($P$4:P2564)+0.1,""))</f>
        <v/>
      </c>
      <c r="Q2565" s="5">
        <f>ROW()</f>
        <v>2565</v>
      </c>
    </row>
    <row r="2566" spans="1:17" x14ac:dyDescent="0.3">
      <c r="A2566" s="1" t="s">
        <v>1178</v>
      </c>
      <c r="B2566" s="5"/>
      <c r="C2566" s="14">
        <f t="shared" ref="C2566:D2629" si="597">(LEN($A2566)-LEN(SUBSTITUTE($A2566,C$3,"")))/LEN(C$3)</f>
        <v>0</v>
      </c>
      <c r="D2566" s="14">
        <f t="shared" si="597"/>
        <v>0</v>
      </c>
      <c r="E2566" s="14" t="str">
        <f t="shared" ref="E2566:E2629" si="598">IF(AND(C2566&gt;0,D2566&gt;0),IF(FIND(D$3,A2566)&gt;FIND(C$3,A2566),"WARNING","OK"),"")</f>
        <v/>
      </c>
      <c r="F2566" s="14">
        <f t="shared" ref="F2566:F2629" si="599">F2565+C2566-D2566</f>
        <v>4</v>
      </c>
      <c r="G2566" s="14">
        <f t="shared" si="595"/>
        <v>3</v>
      </c>
      <c r="H2566" s="14">
        <f t="shared" ref="H2566:K2581" si="600">IF(G2566&lt;&gt;G2565,0,IF(AND(($F2565-$D2566)=(H$3-1),$F2566=H$3),H2565+1,H2565))</f>
        <v>3</v>
      </c>
      <c r="I2566" s="14">
        <f t="shared" si="600"/>
        <v>1</v>
      </c>
      <c r="J2566" s="14">
        <f t="shared" si="600"/>
        <v>2</v>
      </c>
      <c r="K2566" s="14">
        <f t="shared" si="600"/>
        <v>4</v>
      </c>
      <c r="L2566" s="14" t="str">
        <f t="shared" ref="L2566:L2629" si="601">SUBSTITUTE(G2566&amp;"."&amp;H2566&amp;"."&amp;I2566&amp;"."&amp;J2566&amp;"."&amp;K2566,".0","")</f>
        <v>3.3.1.2.4</v>
      </c>
      <c r="M2566" s="15" t="str">
        <f t="shared" ref="M2566:M2629" si="602">IF(ISERROR(FIND("&lt;SPT&gt;&lt;TTL&gt;",A2566)),"--",SUBSTITUTE(SUBSTITUTE(MID(A2566&amp;A2567,FIND("&lt;SPT&gt;&lt;TTL&gt;",A2566&amp;A2567)+10,FIND("&lt;/TTL&gt;",A2566&amp;A2567)-FIND("&lt;SPT&gt;&lt;TTL&gt;",A2566&amp;A2567)-10),"&lt;SUB&gt;",""),"&lt;/SUB&gt;",""))</f>
        <v>--</v>
      </c>
      <c r="N2566" s="14" t="str">
        <f t="shared" ref="N2566:N2629" si="603">IF(ISERROR(FIND(N$4,UPPER($A2566))),"",1)</f>
        <v/>
      </c>
      <c r="O2566" s="15" t="str">
        <f t="shared" si="596"/>
        <v/>
      </c>
      <c r="P2566" s="15" t="str">
        <f>IF(N2566=1,FLOOR(MAX($P$4:P2565),1)+1,IF(AND(P2565&lt;&gt;"",O2565&lt;&gt;1),MAX($P$4:P2565)+0.1,""))</f>
        <v/>
      </c>
      <c r="Q2566" s="5">
        <f>ROW()</f>
        <v>2566</v>
      </c>
    </row>
    <row r="2567" spans="1:17" x14ac:dyDescent="0.3">
      <c r="A2567" s="1" t="s">
        <v>1179</v>
      </c>
      <c r="B2567" s="5"/>
      <c r="C2567" s="14">
        <f t="shared" si="597"/>
        <v>0</v>
      </c>
      <c r="D2567" s="14">
        <f t="shared" si="597"/>
        <v>0</v>
      </c>
      <c r="E2567" s="14" t="str">
        <f t="shared" si="598"/>
        <v/>
      </c>
      <c r="F2567" s="14">
        <f t="shared" si="599"/>
        <v>4</v>
      </c>
      <c r="G2567" s="14">
        <f t="shared" si="595"/>
        <v>3</v>
      </c>
      <c r="H2567" s="14">
        <f t="shared" si="600"/>
        <v>3</v>
      </c>
      <c r="I2567" s="14">
        <f t="shared" si="600"/>
        <v>1</v>
      </c>
      <c r="J2567" s="14">
        <f t="shared" si="600"/>
        <v>2</v>
      </c>
      <c r="K2567" s="14">
        <f t="shared" si="600"/>
        <v>4</v>
      </c>
      <c r="L2567" s="14" t="str">
        <f t="shared" si="601"/>
        <v>3.3.1.2.4</v>
      </c>
      <c r="M2567" s="15" t="str">
        <f t="shared" si="602"/>
        <v>--</v>
      </c>
      <c r="N2567" s="14" t="str">
        <f t="shared" si="603"/>
        <v/>
      </c>
      <c r="O2567" s="15" t="str">
        <f t="shared" si="596"/>
        <v/>
      </c>
      <c r="P2567" s="15" t="str">
        <f>IF(N2567=1,FLOOR(MAX($P$4:P2566),1)+1,IF(AND(P2566&lt;&gt;"",O2566&lt;&gt;1),MAX($P$4:P2566)+0.1,""))</f>
        <v/>
      </c>
      <c r="Q2567" s="5">
        <f>ROW()</f>
        <v>2567</v>
      </c>
    </row>
    <row r="2568" spans="1:17" x14ac:dyDescent="0.3">
      <c r="A2568" s="1" t="s">
        <v>1180</v>
      </c>
      <c r="B2568" s="5"/>
      <c r="C2568" s="14">
        <f t="shared" si="597"/>
        <v>0</v>
      </c>
      <c r="D2568" s="14">
        <f t="shared" si="597"/>
        <v>0</v>
      </c>
      <c r="E2568" s="14" t="str">
        <f t="shared" si="598"/>
        <v/>
      </c>
      <c r="F2568" s="14">
        <f t="shared" si="599"/>
        <v>4</v>
      </c>
      <c r="G2568" s="14">
        <f t="shared" si="595"/>
        <v>3</v>
      </c>
      <c r="H2568" s="14">
        <f t="shared" si="600"/>
        <v>3</v>
      </c>
      <c r="I2568" s="14">
        <f t="shared" si="600"/>
        <v>1</v>
      </c>
      <c r="J2568" s="14">
        <f t="shared" si="600"/>
        <v>2</v>
      </c>
      <c r="K2568" s="14">
        <f t="shared" si="600"/>
        <v>4</v>
      </c>
      <c r="L2568" s="14" t="str">
        <f t="shared" si="601"/>
        <v>3.3.1.2.4</v>
      </c>
      <c r="M2568" s="15" t="str">
        <f t="shared" si="602"/>
        <v>--</v>
      </c>
      <c r="N2568" s="14" t="str">
        <f t="shared" si="603"/>
        <v/>
      </c>
      <c r="O2568" s="15" t="str">
        <f t="shared" si="596"/>
        <v/>
      </c>
      <c r="P2568" s="15" t="str">
        <f>IF(N2568=1,FLOOR(MAX($P$4:P2567),1)+1,IF(AND(P2567&lt;&gt;"",O2567&lt;&gt;1),MAX($P$4:P2567)+0.1,""))</f>
        <v/>
      </c>
      <c r="Q2568" s="5">
        <f>ROW()</f>
        <v>2568</v>
      </c>
    </row>
    <row r="2569" spans="1:17" x14ac:dyDescent="0.3">
      <c r="A2569" s="1" t="s">
        <v>1181</v>
      </c>
      <c r="B2569" s="5"/>
      <c r="C2569" s="14">
        <f t="shared" si="597"/>
        <v>0</v>
      </c>
      <c r="D2569" s="14">
        <f t="shared" si="597"/>
        <v>0</v>
      </c>
      <c r="E2569" s="14" t="str">
        <f t="shared" si="598"/>
        <v/>
      </c>
      <c r="F2569" s="14">
        <f t="shared" si="599"/>
        <v>4</v>
      </c>
      <c r="G2569" s="14">
        <f t="shared" si="595"/>
        <v>3</v>
      </c>
      <c r="H2569" s="14">
        <f t="shared" si="600"/>
        <v>3</v>
      </c>
      <c r="I2569" s="14">
        <f t="shared" si="600"/>
        <v>1</v>
      </c>
      <c r="J2569" s="14">
        <f t="shared" si="600"/>
        <v>2</v>
      </c>
      <c r="K2569" s="14">
        <f t="shared" si="600"/>
        <v>4</v>
      </c>
      <c r="L2569" s="14" t="str">
        <f t="shared" si="601"/>
        <v>3.3.1.2.4</v>
      </c>
      <c r="M2569" s="15" t="str">
        <f t="shared" si="602"/>
        <v>--</v>
      </c>
      <c r="N2569" s="14" t="str">
        <f t="shared" si="603"/>
        <v/>
      </c>
      <c r="O2569" s="15" t="str">
        <f t="shared" si="596"/>
        <v/>
      </c>
      <c r="P2569" s="15" t="str">
        <f>IF(N2569=1,FLOOR(MAX($P$4:P2568),1)+1,IF(AND(P2568&lt;&gt;"",O2568&lt;&gt;1),MAX($P$4:P2568)+0.1,""))</f>
        <v/>
      </c>
      <c r="Q2569" s="5">
        <f>ROW()</f>
        <v>2569</v>
      </c>
    </row>
    <row r="2570" spans="1:17" x14ac:dyDescent="0.3">
      <c r="A2570" s="1" t="s">
        <v>1182</v>
      </c>
      <c r="B2570" s="5"/>
      <c r="C2570" s="14">
        <f t="shared" si="597"/>
        <v>0</v>
      </c>
      <c r="D2570" s="14">
        <f t="shared" si="597"/>
        <v>0</v>
      </c>
      <c r="E2570" s="14" t="str">
        <f t="shared" si="598"/>
        <v/>
      </c>
      <c r="F2570" s="14">
        <f t="shared" si="599"/>
        <v>4</v>
      </c>
      <c r="G2570" s="14">
        <f t="shared" si="595"/>
        <v>3</v>
      </c>
      <c r="H2570" s="14">
        <f t="shared" si="600"/>
        <v>3</v>
      </c>
      <c r="I2570" s="14">
        <f t="shared" si="600"/>
        <v>1</v>
      </c>
      <c r="J2570" s="14">
        <f t="shared" si="600"/>
        <v>2</v>
      </c>
      <c r="K2570" s="14">
        <f t="shared" si="600"/>
        <v>4</v>
      </c>
      <c r="L2570" s="14" t="str">
        <f t="shared" si="601"/>
        <v>3.3.1.2.4</v>
      </c>
      <c r="M2570" s="15" t="str">
        <f t="shared" si="602"/>
        <v>--</v>
      </c>
      <c r="N2570" s="14" t="str">
        <f t="shared" si="603"/>
        <v/>
      </c>
      <c r="O2570" s="15" t="str">
        <f t="shared" si="596"/>
        <v/>
      </c>
      <c r="P2570" s="15" t="str">
        <f>IF(N2570=1,FLOOR(MAX($P$4:P2569),1)+1,IF(AND(P2569&lt;&gt;"",O2569&lt;&gt;1),MAX($P$4:P2569)+0.1,""))</f>
        <v/>
      </c>
      <c r="Q2570" s="5">
        <f>ROW()</f>
        <v>2570</v>
      </c>
    </row>
    <row r="2571" spans="1:17" x14ac:dyDescent="0.3">
      <c r="A2571" s="1" t="s">
        <v>1183</v>
      </c>
      <c r="B2571" s="5"/>
      <c r="C2571" s="14">
        <f t="shared" si="597"/>
        <v>0</v>
      </c>
      <c r="D2571" s="14">
        <f t="shared" si="597"/>
        <v>0</v>
      </c>
      <c r="E2571" s="14" t="str">
        <f t="shared" si="598"/>
        <v/>
      </c>
      <c r="F2571" s="14">
        <f t="shared" si="599"/>
        <v>4</v>
      </c>
      <c r="G2571" s="14">
        <f t="shared" si="595"/>
        <v>3</v>
      </c>
      <c r="H2571" s="14">
        <f t="shared" si="600"/>
        <v>3</v>
      </c>
      <c r="I2571" s="14">
        <f t="shared" si="600"/>
        <v>1</v>
      </c>
      <c r="J2571" s="14">
        <f t="shared" si="600"/>
        <v>2</v>
      </c>
      <c r="K2571" s="14">
        <f t="shared" si="600"/>
        <v>4</v>
      </c>
      <c r="L2571" s="14" t="str">
        <f t="shared" si="601"/>
        <v>3.3.1.2.4</v>
      </c>
      <c r="M2571" s="15" t="str">
        <f t="shared" si="602"/>
        <v>--</v>
      </c>
      <c r="N2571" s="14" t="str">
        <f t="shared" si="603"/>
        <v/>
      </c>
      <c r="O2571" s="15" t="str">
        <f t="shared" si="596"/>
        <v/>
      </c>
      <c r="P2571" s="15" t="str">
        <f>IF(N2571=1,FLOOR(MAX($P$4:P2570),1)+1,IF(AND(P2570&lt;&gt;"",O2570&lt;&gt;1),MAX($P$4:P2570)+0.1,""))</f>
        <v/>
      </c>
      <c r="Q2571" s="5">
        <f>ROW()</f>
        <v>2571</v>
      </c>
    </row>
    <row r="2572" spans="1:17" x14ac:dyDescent="0.3">
      <c r="A2572" s="1" t="s">
        <v>1181</v>
      </c>
      <c r="B2572" s="5"/>
      <c r="C2572" s="14">
        <f t="shared" si="597"/>
        <v>0</v>
      </c>
      <c r="D2572" s="14">
        <f t="shared" si="597"/>
        <v>0</v>
      </c>
      <c r="E2572" s="14" t="str">
        <f t="shared" si="598"/>
        <v/>
      </c>
      <c r="F2572" s="14">
        <f t="shared" si="599"/>
        <v>4</v>
      </c>
      <c r="G2572" s="14">
        <f t="shared" si="595"/>
        <v>3</v>
      </c>
      <c r="H2572" s="14">
        <f t="shared" si="600"/>
        <v>3</v>
      </c>
      <c r="I2572" s="14">
        <f t="shared" si="600"/>
        <v>1</v>
      </c>
      <c r="J2572" s="14">
        <f t="shared" si="600"/>
        <v>2</v>
      </c>
      <c r="K2572" s="14">
        <f t="shared" si="600"/>
        <v>4</v>
      </c>
      <c r="L2572" s="14" t="str">
        <f t="shared" si="601"/>
        <v>3.3.1.2.4</v>
      </c>
      <c r="M2572" s="15" t="str">
        <f t="shared" si="602"/>
        <v>--</v>
      </c>
      <c r="N2572" s="14" t="str">
        <f t="shared" si="603"/>
        <v/>
      </c>
      <c r="O2572" s="15" t="str">
        <f t="shared" si="596"/>
        <v/>
      </c>
      <c r="P2572" s="15" t="str">
        <f>IF(N2572=1,FLOOR(MAX($P$4:P2571),1)+1,IF(AND(P2571&lt;&gt;"",O2571&lt;&gt;1),MAX($P$4:P2571)+0.1,""))</f>
        <v/>
      </c>
      <c r="Q2572" s="5">
        <f>ROW()</f>
        <v>2572</v>
      </c>
    </row>
    <row r="2573" spans="1:17" x14ac:dyDescent="0.3">
      <c r="A2573" s="1" t="s">
        <v>1184</v>
      </c>
      <c r="B2573" s="5"/>
      <c r="C2573" s="14">
        <f t="shared" si="597"/>
        <v>0</v>
      </c>
      <c r="D2573" s="14">
        <f t="shared" si="597"/>
        <v>0</v>
      </c>
      <c r="E2573" s="14" t="str">
        <f t="shared" si="598"/>
        <v/>
      </c>
      <c r="F2573" s="14">
        <f t="shared" si="599"/>
        <v>4</v>
      </c>
      <c r="G2573" s="14">
        <f t="shared" si="595"/>
        <v>3</v>
      </c>
      <c r="H2573" s="14">
        <f t="shared" si="600"/>
        <v>3</v>
      </c>
      <c r="I2573" s="14">
        <f t="shared" si="600"/>
        <v>1</v>
      </c>
      <c r="J2573" s="14">
        <f t="shared" si="600"/>
        <v>2</v>
      </c>
      <c r="K2573" s="14">
        <f t="shared" si="600"/>
        <v>4</v>
      </c>
      <c r="L2573" s="14" t="str">
        <f t="shared" si="601"/>
        <v>3.3.1.2.4</v>
      </c>
      <c r="M2573" s="15" t="str">
        <f t="shared" si="602"/>
        <v>--</v>
      </c>
      <c r="N2573" s="14" t="str">
        <f t="shared" si="603"/>
        <v/>
      </c>
      <c r="O2573" s="15" t="str">
        <f t="shared" si="596"/>
        <v/>
      </c>
      <c r="P2573" s="15" t="str">
        <f>IF(N2573=1,FLOOR(MAX($P$4:P2572),1)+1,IF(AND(P2572&lt;&gt;"",O2572&lt;&gt;1),MAX($P$4:P2572)+0.1,""))</f>
        <v/>
      </c>
      <c r="Q2573" s="5">
        <f>ROW()</f>
        <v>2573</v>
      </c>
    </row>
    <row r="2574" spans="1:17" x14ac:dyDescent="0.3">
      <c r="A2574" s="1" t="s">
        <v>1185</v>
      </c>
      <c r="B2574" s="5"/>
      <c r="C2574" s="14">
        <f t="shared" si="597"/>
        <v>0</v>
      </c>
      <c r="D2574" s="14">
        <f t="shared" si="597"/>
        <v>0</v>
      </c>
      <c r="E2574" s="14" t="str">
        <f t="shared" si="598"/>
        <v/>
      </c>
      <c r="F2574" s="14">
        <f t="shared" si="599"/>
        <v>4</v>
      </c>
      <c r="G2574" s="14">
        <f t="shared" si="595"/>
        <v>3</v>
      </c>
      <c r="H2574" s="14">
        <f t="shared" si="600"/>
        <v>3</v>
      </c>
      <c r="I2574" s="14">
        <f t="shared" si="600"/>
        <v>1</v>
      </c>
      <c r="J2574" s="14">
        <f t="shared" si="600"/>
        <v>2</v>
      </c>
      <c r="K2574" s="14">
        <f t="shared" si="600"/>
        <v>4</v>
      </c>
      <c r="L2574" s="14" t="str">
        <f t="shared" si="601"/>
        <v>3.3.1.2.4</v>
      </c>
      <c r="M2574" s="15" t="str">
        <f t="shared" si="602"/>
        <v>--</v>
      </c>
      <c r="N2574" s="14" t="str">
        <f t="shared" si="603"/>
        <v/>
      </c>
      <c r="O2574" s="15" t="str">
        <f t="shared" si="596"/>
        <v/>
      </c>
      <c r="P2574" s="15" t="str">
        <f>IF(N2574=1,FLOOR(MAX($P$4:P2573),1)+1,IF(AND(P2573&lt;&gt;"",O2573&lt;&gt;1),MAX($P$4:P2573)+0.1,""))</f>
        <v/>
      </c>
      <c r="Q2574" s="5">
        <f>ROW()</f>
        <v>2574</v>
      </c>
    </row>
    <row r="2575" spans="1:17" x14ac:dyDescent="0.3">
      <c r="A2575" s="1" t="s">
        <v>1231</v>
      </c>
      <c r="B2575" s="5"/>
      <c r="C2575" s="14">
        <f t="shared" si="597"/>
        <v>0</v>
      </c>
      <c r="D2575" s="14">
        <f t="shared" si="597"/>
        <v>0</v>
      </c>
      <c r="E2575" s="14" t="str">
        <f t="shared" si="598"/>
        <v/>
      </c>
      <c r="F2575" s="14">
        <f t="shared" si="599"/>
        <v>4</v>
      </c>
      <c r="G2575" s="14">
        <f t="shared" si="595"/>
        <v>3</v>
      </c>
      <c r="H2575" s="14">
        <f t="shared" si="600"/>
        <v>3</v>
      </c>
      <c r="I2575" s="14">
        <f t="shared" si="600"/>
        <v>1</v>
      </c>
      <c r="J2575" s="14">
        <f t="shared" si="600"/>
        <v>2</v>
      </c>
      <c r="K2575" s="14">
        <f t="shared" si="600"/>
        <v>4</v>
      </c>
      <c r="L2575" s="14" t="str">
        <f t="shared" si="601"/>
        <v>3.3.1.2.4</v>
      </c>
      <c r="M2575" s="15" t="str">
        <f t="shared" si="602"/>
        <v>--</v>
      </c>
      <c r="N2575" s="14" t="str">
        <f t="shared" si="603"/>
        <v/>
      </c>
      <c r="O2575" s="15" t="str">
        <f t="shared" si="596"/>
        <v/>
      </c>
      <c r="P2575" s="15" t="str">
        <f>IF(N2575=1,FLOOR(MAX($P$4:P2574),1)+1,IF(AND(P2574&lt;&gt;"",O2574&lt;&gt;1),MAX($P$4:P2574)+0.1,""))</f>
        <v/>
      </c>
      <c r="Q2575" s="5">
        <f>ROW()</f>
        <v>2575</v>
      </c>
    </row>
    <row r="2576" spans="1:17" x14ac:dyDescent="0.3">
      <c r="A2576" s="1" t="s">
        <v>1231</v>
      </c>
      <c r="B2576" s="5"/>
      <c r="C2576" s="14">
        <f t="shared" si="597"/>
        <v>0</v>
      </c>
      <c r="D2576" s="14">
        <f t="shared" si="597"/>
        <v>0</v>
      </c>
      <c r="E2576" s="14" t="str">
        <f t="shared" si="598"/>
        <v/>
      </c>
      <c r="F2576" s="14">
        <f t="shared" si="599"/>
        <v>4</v>
      </c>
      <c r="G2576" s="14">
        <f t="shared" si="595"/>
        <v>3</v>
      </c>
      <c r="H2576" s="14">
        <f t="shared" si="600"/>
        <v>3</v>
      </c>
      <c r="I2576" s="14">
        <f t="shared" si="600"/>
        <v>1</v>
      </c>
      <c r="J2576" s="14">
        <f t="shared" si="600"/>
        <v>2</v>
      </c>
      <c r="K2576" s="14">
        <f t="shared" si="600"/>
        <v>4</v>
      </c>
      <c r="L2576" s="14" t="str">
        <f t="shared" si="601"/>
        <v>3.3.1.2.4</v>
      </c>
      <c r="M2576" s="15" t="str">
        <f t="shared" si="602"/>
        <v>--</v>
      </c>
      <c r="N2576" s="14" t="str">
        <f t="shared" si="603"/>
        <v/>
      </c>
      <c r="O2576" s="15" t="str">
        <f t="shared" si="596"/>
        <v/>
      </c>
      <c r="P2576" s="15" t="str">
        <f>IF(N2576=1,FLOOR(MAX($P$4:P2575),1)+1,IF(AND(P2575&lt;&gt;"",O2575&lt;&gt;1),MAX($P$4:P2575)+0.1,""))</f>
        <v/>
      </c>
      <c r="Q2576" s="5">
        <f>ROW()</f>
        <v>2576</v>
      </c>
    </row>
    <row r="2577" spans="1:17" x14ac:dyDescent="0.3">
      <c r="A2577" s="1" t="s">
        <v>1186</v>
      </c>
      <c r="B2577" s="5"/>
      <c r="C2577" s="14">
        <f t="shared" si="597"/>
        <v>0</v>
      </c>
      <c r="D2577" s="14">
        <f t="shared" si="597"/>
        <v>0</v>
      </c>
      <c r="E2577" s="14" t="str">
        <f t="shared" si="598"/>
        <v/>
      </c>
      <c r="F2577" s="14">
        <f t="shared" si="599"/>
        <v>4</v>
      </c>
      <c r="G2577" s="14">
        <f t="shared" si="595"/>
        <v>3</v>
      </c>
      <c r="H2577" s="14">
        <f t="shared" si="600"/>
        <v>3</v>
      </c>
      <c r="I2577" s="14">
        <f t="shared" si="600"/>
        <v>1</v>
      </c>
      <c r="J2577" s="14">
        <f t="shared" si="600"/>
        <v>2</v>
      </c>
      <c r="K2577" s="14">
        <f t="shared" si="600"/>
        <v>4</v>
      </c>
      <c r="L2577" s="14" t="str">
        <f t="shared" si="601"/>
        <v>3.3.1.2.4</v>
      </c>
      <c r="M2577" s="15" t="str">
        <f t="shared" si="602"/>
        <v>--</v>
      </c>
      <c r="N2577" s="14" t="str">
        <f t="shared" si="603"/>
        <v/>
      </c>
      <c r="O2577" s="15" t="str">
        <f t="shared" si="596"/>
        <v/>
      </c>
      <c r="P2577" s="15" t="str">
        <f>IF(N2577=1,FLOOR(MAX($P$4:P2576),1)+1,IF(AND(P2576&lt;&gt;"",O2576&lt;&gt;1),MAX($P$4:P2576)+0.1,""))</f>
        <v/>
      </c>
      <c r="Q2577" s="5">
        <f>ROW()</f>
        <v>2577</v>
      </c>
    </row>
    <row r="2578" spans="1:17" x14ac:dyDescent="0.3">
      <c r="A2578" s="1" t="s">
        <v>1187</v>
      </c>
      <c r="B2578" s="5"/>
      <c r="C2578" s="14">
        <f t="shared" si="597"/>
        <v>0</v>
      </c>
      <c r="D2578" s="14">
        <f t="shared" si="597"/>
        <v>0</v>
      </c>
      <c r="E2578" s="14" t="str">
        <f t="shared" si="598"/>
        <v/>
      </c>
      <c r="F2578" s="14">
        <f t="shared" si="599"/>
        <v>4</v>
      </c>
      <c r="G2578" s="14">
        <f t="shared" si="595"/>
        <v>3</v>
      </c>
      <c r="H2578" s="14">
        <f t="shared" si="600"/>
        <v>3</v>
      </c>
      <c r="I2578" s="14">
        <f t="shared" si="600"/>
        <v>1</v>
      </c>
      <c r="J2578" s="14">
        <f t="shared" si="600"/>
        <v>2</v>
      </c>
      <c r="K2578" s="14">
        <f t="shared" si="600"/>
        <v>4</v>
      </c>
      <c r="L2578" s="14" t="str">
        <f t="shared" si="601"/>
        <v>3.3.1.2.4</v>
      </c>
      <c r="M2578" s="15" t="str">
        <f t="shared" si="602"/>
        <v>--</v>
      </c>
      <c r="N2578" s="14" t="str">
        <f t="shared" si="603"/>
        <v/>
      </c>
      <c r="O2578" s="15" t="str">
        <f t="shared" si="596"/>
        <v/>
      </c>
      <c r="P2578" s="15" t="str">
        <f>IF(N2578=1,FLOOR(MAX($P$4:P2577),1)+1,IF(AND(P2577&lt;&gt;"",O2577&lt;&gt;1),MAX($P$4:P2577)+0.1,""))</f>
        <v/>
      </c>
      <c r="Q2578" s="5">
        <f>ROW()</f>
        <v>2578</v>
      </c>
    </row>
    <row r="2579" spans="1:17" x14ac:dyDescent="0.3">
      <c r="A2579" s="1" t="s">
        <v>1252</v>
      </c>
      <c r="B2579" s="5"/>
      <c r="C2579" s="14">
        <f t="shared" si="597"/>
        <v>0</v>
      </c>
      <c r="D2579" s="14">
        <f t="shared" si="597"/>
        <v>0</v>
      </c>
      <c r="E2579" s="14" t="str">
        <f t="shared" si="598"/>
        <v/>
      </c>
      <c r="F2579" s="14">
        <f t="shared" si="599"/>
        <v>4</v>
      </c>
      <c r="G2579" s="14">
        <f t="shared" si="595"/>
        <v>3</v>
      </c>
      <c r="H2579" s="14">
        <f t="shared" si="600"/>
        <v>3</v>
      </c>
      <c r="I2579" s="14">
        <f t="shared" si="600"/>
        <v>1</v>
      </c>
      <c r="J2579" s="14">
        <f t="shared" si="600"/>
        <v>2</v>
      </c>
      <c r="K2579" s="14">
        <f t="shared" si="600"/>
        <v>4</v>
      </c>
      <c r="L2579" s="14" t="str">
        <f t="shared" si="601"/>
        <v>3.3.1.2.4</v>
      </c>
      <c r="M2579" s="15" t="str">
        <f t="shared" si="602"/>
        <v>--</v>
      </c>
      <c r="N2579" s="14" t="str">
        <f t="shared" si="603"/>
        <v/>
      </c>
      <c r="O2579" s="15" t="str">
        <f t="shared" si="596"/>
        <v/>
      </c>
      <c r="P2579" s="15" t="str">
        <f>IF(N2579=1,FLOOR(MAX($P$4:P2578),1)+1,IF(AND(P2578&lt;&gt;"",O2578&lt;&gt;1),MAX($P$4:P2578)+0.1,""))</f>
        <v/>
      </c>
      <c r="Q2579" s="5">
        <f>ROW()</f>
        <v>2579</v>
      </c>
    </row>
    <row r="2580" spans="1:17" x14ac:dyDescent="0.3">
      <c r="A2580" s="1" t="s">
        <v>1253</v>
      </c>
      <c r="B2580" s="5"/>
      <c r="C2580" s="14">
        <f t="shared" si="597"/>
        <v>0</v>
      </c>
      <c r="D2580" s="14">
        <f t="shared" si="597"/>
        <v>0</v>
      </c>
      <c r="E2580" s="14" t="str">
        <f t="shared" si="598"/>
        <v/>
      </c>
      <c r="F2580" s="14">
        <f t="shared" si="599"/>
        <v>4</v>
      </c>
      <c r="G2580" s="14">
        <f t="shared" si="595"/>
        <v>3</v>
      </c>
      <c r="H2580" s="14">
        <f t="shared" si="600"/>
        <v>3</v>
      </c>
      <c r="I2580" s="14">
        <f t="shared" si="600"/>
        <v>1</v>
      </c>
      <c r="J2580" s="14">
        <f t="shared" si="600"/>
        <v>2</v>
      </c>
      <c r="K2580" s="14">
        <f t="shared" si="600"/>
        <v>4</v>
      </c>
      <c r="L2580" s="14" t="str">
        <f t="shared" si="601"/>
        <v>3.3.1.2.4</v>
      </c>
      <c r="M2580" s="15" t="str">
        <f t="shared" si="602"/>
        <v>--</v>
      </c>
      <c r="N2580" s="14" t="str">
        <f t="shared" si="603"/>
        <v/>
      </c>
      <c r="O2580" s="15" t="str">
        <f t="shared" si="596"/>
        <v/>
      </c>
      <c r="P2580" s="15" t="str">
        <f>IF(N2580=1,FLOOR(MAX($P$4:P2579),1)+1,IF(AND(P2579&lt;&gt;"",O2579&lt;&gt;1),MAX($P$4:P2579)+0.1,""))</f>
        <v/>
      </c>
      <c r="Q2580" s="5">
        <f>ROW()</f>
        <v>2580</v>
      </c>
    </row>
    <row r="2581" spans="1:17" x14ac:dyDescent="0.3">
      <c r="A2581" s="1" t="s">
        <v>43</v>
      </c>
      <c r="B2581" s="5"/>
      <c r="C2581" s="14">
        <f t="shared" si="597"/>
        <v>0</v>
      </c>
      <c r="D2581" s="14">
        <f t="shared" si="597"/>
        <v>0</v>
      </c>
      <c r="E2581" s="14" t="str">
        <f t="shared" si="598"/>
        <v/>
      </c>
      <c r="F2581" s="14">
        <f t="shared" si="599"/>
        <v>4</v>
      </c>
      <c r="G2581" s="14">
        <f t="shared" si="595"/>
        <v>3</v>
      </c>
      <c r="H2581" s="14">
        <f t="shared" si="600"/>
        <v>3</v>
      </c>
      <c r="I2581" s="14">
        <f t="shared" si="600"/>
        <v>1</v>
      </c>
      <c r="J2581" s="14">
        <f t="shared" si="600"/>
        <v>2</v>
      </c>
      <c r="K2581" s="14">
        <f t="shared" si="600"/>
        <v>4</v>
      </c>
      <c r="L2581" s="14" t="str">
        <f t="shared" si="601"/>
        <v>3.3.1.2.4</v>
      </c>
      <c r="M2581" s="15" t="str">
        <f t="shared" si="602"/>
        <v>--</v>
      </c>
      <c r="N2581" s="14" t="str">
        <f t="shared" si="603"/>
        <v/>
      </c>
      <c r="O2581" s="15" t="str">
        <f t="shared" si="596"/>
        <v/>
      </c>
      <c r="P2581" s="15" t="str">
        <f>IF(N2581=1,FLOOR(MAX($P$4:P2580),1)+1,IF(AND(P2580&lt;&gt;"",O2580&lt;&gt;1),MAX($P$4:P2580)+0.1,""))</f>
        <v/>
      </c>
      <c r="Q2581" s="5">
        <f>ROW()</f>
        <v>2581</v>
      </c>
    </row>
    <row r="2582" spans="1:17" x14ac:dyDescent="0.3">
      <c r="A2582" s="1" t="s">
        <v>45</v>
      </c>
      <c r="B2582" s="5"/>
      <c r="C2582" s="14">
        <f t="shared" si="597"/>
        <v>0</v>
      </c>
      <c r="D2582" s="14">
        <f t="shared" si="597"/>
        <v>0</v>
      </c>
      <c r="E2582" s="14" t="str">
        <f t="shared" si="598"/>
        <v/>
      </c>
      <c r="F2582" s="14">
        <f t="shared" si="599"/>
        <v>4</v>
      </c>
      <c r="G2582" s="14">
        <f t="shared" si="595"/>
        <v>3</v>
      </c>
      <c r="H2582" s="14">
        <f t="shared" ref="H2582:K2597" si="604">IF(G2582&lt;&gt;G2581,0,IF(AND(($F2581-$D2582)=(H$3-1),$F2582=H$3),H2581+1,H2581))</f>
        <v>3</v>
      </c>
      <c r="I2582" s="14">
        <f t="shared" si="604"/>
        <v>1</v>
      </c>
      <c r="J2582" s="14">
        <f t="shared" si="604"/>
        <v>2</v>
      </c>
      <c r="K2582" s="14">
        <f t="shared" si="604"/>
        <v>4</v>
      </c>
      <c r="L2582" s="14" t="str">
        <f t="shared" si="601"/>
        <v>3.3.1.2.4</v>
      </c>
      <c r="M2582" s="15" t="str">
        <f t="shared" si="602"/>
        <v>--</v>
      </c>
      <c r="N2582" s="14" t="str">
        <f t="shared" si="603"/>
        <v/>
      </c>
      <c r="O2582" s="15" t="str">
        <f t="shared" si="596"/>
        <v/>
      </c>
      <c r="P2582" s="15" t="str">
        <f>IF(N2582=1,FLOOR(MAX($P$4:P2581),1)+1,IF(AND(P2581&lt;&gt;"",O2581&lt;&gt;1),MAX($P$4:P2581)+0.1,""))</f>
        <v/>
      </c>
      <c r="Q2582" s="5">
        <f>ROW()</f>
        <v>2582</v>
      </c>
    </row>
    <row r="2583" spans="1:17" x14ac:dyDescent="0.3">
      <c r="A2583" s="1" t="s">
        <v>1214</v>
      </c>
      <c r="B2583" s="5"/>
      <c r="C2583" s="14">
        <f t="shared" si="597"/>
        <v>0</v>
      </c>
      <c r="D2583" s="14">
        <f t="shared" si="597"/>
        <v>0</v>
      </c>
      <c r="E2583" s="14" t="str">
        <f t="shared" si="598"/>
        <v/>
      </c>
      <c r="F2583" s="14">
        <f t="shared" si="599"/>
        <v>4</v>
      </c>
      <c r="G2583" s="14">
        <f t="shared" si="595"/>
        <v>3</v>
      </c>
      <c r="H2583" s="14">
        <f t="shared" si="604"/>
        <v>3</v>
      </c>
      <c r="I2583" s="14">
        <f t="shared" si="604"/>
        <v>1</v>
      </c>
      <c r="J2583" s="14">
        <f t="shared" si="604"/>
        <v>2</v>
      </c>
      <c r="K2583" s="14">
        <f t="shared" si="604"/>
        <v>4</v>
      </c>
      <c r="L2583" s="14" t="str">
        <f t="shared" si="601"/>
        <v>3.3.1.2.4</v>
      </c>
      <c r="M2583" s="15" t="str">
        <f t="shared" si="602"/>
        <v>--</v>
      </c>
      <c r="N2583" s="14" t="str">
        <f t="shared" si="603"/>
        <v/>
      </c>
      <c r="O2583" s="15" t="str">
        <f t="shared" si="596"/>
        <v/>
      </c>
      <c r="P2583" s="15" t="str">
        <f>IF(N2583=1,FLOOR(MAX($P$4:P2582),1)+1,IF(AND(P2582&lt;&gt;"",O2582&lt;&gt;1),MAX($P$4:P2582)+0.1,""))</f>
        <v/>
      </c>
      <c r="Q2583" s="5">
        <f>ROW()</f>
        <v>2583</v>
      </c>
    </row>
    <row r="2584" spans="1:17" x14ac:dyDescent="0.3">
      <c r="A2584" s="1" t="s">
        <v>1189</v>
      </c>
      <c r="B2584" s="5"/>
      <c r="C2584" s="14">
        <f t="shared" si="597"/>
        <v>0</v>
      </c>
      <c r="D2584" s="14">
        <f t="shared" si="597"/>
        <v>0</v>
      </c>
      <c r="E2584" s="14" t="str">
        <f t="shared" si="598"/>
        <v/>
      </c>
      <c r="F2584" s="14">
        <f t="shared" si="599"/>
        <v>4</v>
      </c>
      <c r="G2584" s="14">
        <f t="shared" si="595"/>
        <v>3</v>
      </c>
      <c r="H2584" s="14">
        <f t="shared" si="604"/>
        <v>3</v>
      </c>
      <c r="I2584" s="14">
        <f t="shared" si="604"/>
        <v>1</v>
      </c>
      <c r="J2584" s="14">
        <f t="shared" si="604"/>
        <v>2</v>
      </c>
      <c r="K2584" s="14">
        <f t="shared" si="604"/>
        <v>4</v>
      </c>
      <c r="L2584" s="14" t="str">
        <f t="shared" si="601"/>
        <v>3.3.1.2.4</v>
      </c>
      <c r="M2584" s="15" t="str">
        <f t="shared" si="602"/>
        <v>--</v>
      </c>
      <c r="N2584" s="14" t="str">
        <f t="shared" si="603"/>
        <v/>
      </c>
      <c r="O2584" s="15" t="str">
        <f t="shared" si="596"/>
        <v/>
      </c>
      <c r="P2584" s="15" t="str">
        <f>IF(N2584=1,FLOOR(MAX($P$4:P2583),1)+1,IF(AND(P2583&lt;&gt;"",O2583&lt;&gt;1),MAX($P$4:P2583)+0.1,""))</f>
        <v/>
      </c>
      <c r="Q2584" s="5">
        <f>ROW()</f>
        <v>2584</v>
      </c>
    </row>
    <row r="2585" spans="1:17" x14ac:dyDescent="0.3">
      <c r="A2585" s="1" t="s">
        <v>1190</v>
      </c>
      <c r="B2585" s="5"/>
      <c r="C2585" s="14">
        <f t="shared" si="597"/>
        <v>0</v>
      </c>
      <c r="D2585" s="14">
        <f t="shared" si="597"/>
        <v>0</v>
      </c>
      <c r="E2585" s="14" t="str">
        <f t="shared" si="598"/>
        <v/>
      </c>
      <c r="F2585" s="14">
        <f t="shared" si="599"/>
        <v>4</v>
      </c>
      <c r="G2585" s="14">
        <f t="shared" si="595"/>
        <v>3</v>
      </c>
      <c r="H2585" s="14">
        <f t="shared" si="604"/>
        <v>3</v>
      </c>
      <c r="I2585" s="14">
        <f t="shared" si="604"/>
        <v>1</v>
      </c>
      <c r="J2585" s="14">
        <f t="shared" si="604"/>
        <v>2</v>
      </c>
      <c r="K2585" s="14">
        <f t="shared" si="604"/>
        <v>4</v>
      </c>
      <c r="L2585" s="14" t="str">
        <f t="shared" si="601"/>
        <v>3.3.1.2.4</v>
      </c>
      <c r="M2585" s="15" t="str">
        <f t="shared" si="602"/>
        <v>--</v>
      </c>
      <c r="N2585" s="14" t="str">
        <f t="shared" si="603"/>
        <v/>
      </c>
      <c r="O2585" s="15" t="str">
        <f t="shared" si="596"/>
        <v/>
      </c>
      <c r="P2585" s="15" t="str">
        <f>IF(N2585=1,FLOOR(MAX($P$4:P2584),1)+1,IF(AND(P2584&lt;&gt;"",O2584&lt;&gt;1),MAX($P$4:P2584)+0.1,""))</f>
        <v/>
      </c>
      <c r="Q2585" s="5">
        <f>ROW()</f>
        <v>2585</v>
      </c>
    </row>
    <row r="2586" spans="1:17" x14ac:dyDescent="0.3">
      <c r="A2586" s="1" t="s">
        <v>43</v>
      </c>
      <c r="B2586" s="5"/>
      <c r="C2586" s="14">
        <f t="shared" si="597"/>
        <v>0</v>
      </c>
      <c r="D2586" s="14">
        <f t="shared" si="597"/>
        <v>0</v>
      </c>
      <c r="E2586" s="14" t="str">
        <f t="shared" si="598"/>
        <v/>
      </c>
      <c r="F2586" s="14">
        <f t="shared" si="599"/>
        <v>4</v>
      </c>
      <c r="G2586" s="14">
        <f t="shared" si="595"/>
        <v>3</v>
      </c>
      <c r="H2586" s="14">
        <f t="shared" si="604"/>
        <v>3</v>
      </c>
      <c r="I2586" s="14">
        <f t="shared" si="604"/>
        <v>1</v>
      </c>
      <c r="J2586" s="14">
        <f t="shared" si="604"/>
        <v>2</v>
      </c>
      <c r="K2586" s="14">
        <f t="shared" si="604"/>
        <v>4</v>
      </c>
      <c r="L2586" s="14" t="str">
        <f t="shared" si="601"/>
        <v>3.3.1.2.4</v>
      </c>
      <c r="M2586" s="15" t="str">
        <f t="shared" si="602"/>
        <v>--</v>
      </c>
      <c r="N2586" s="14" t="str">
        <f t="shared" si="603"/>
        <v/>
      </c>
      <c r="O2586" s="15" t="str">
        <f t="shared" si="596"/>
        <v/>
      </c>
      <c r="P2586" s="15" t="str">
        <f>IF(N2586=1,FLOOR(MAX($P$4:P2585),1)+1,IF(AND(P2585&lt;&gt;"",O2585&lt;&gt;1),MAX($P$4:P2585)+0.1,""))</f>
        <v/>
      </c>
      <c r="Q2586" s="5">
        <f>ROW()</f>
        <v>2586</v>
      </c>
    </row>
    <row r="2587" spans="1:17" x14ac:dyDescent="0.3">
      <c r="A2587" s="1" t="s">
        <v>1189</v>
      </c>
      <c r="B2587" s="5"/>
      <c r="C2587" s="14">
        <f t="shared" si="597"/>
        <v>0</v>
      </c>
      <c r="D2587" s="14">
        <f t="shared" si="597"/>
        <v>0</v>
      </c>
      <c r="E2587" s="14" t="str">
        <f t="shared" si="598"/>
        <v/>
      </c>
      <c r="F2587" s="14">
        <f t="shared" si="599"/>
        <v>4</v>
      </c>
      <c r="G2587" s="14">
        <f t="shared" si="595"/>
        <v>3</v>
      </c>
      <c r="H2587" s="14">
        <f t="shared" si="604"/>
        <v>3</v>
      </c>
      <c r="I2587" s="14">
        <f t="shared" si="604"/>
        <v>1</v>
      </c>
      <c r="J2587" s="14">
        <f t="shared" si="604"/>
        <v>2</v>
      </c>
      <c r="K2587" s="14">
        <f t="shared" si="604"/>
        <v>4</v>
      </c>
      <c r="L2587" s="14" t="str">
        <f t="shared" si="601"/>
        <v>3.3.1.2.4</v>
      </c>
      <c r="M2587" s="15" t="str">
        <f t="shared" si="602"/>
        <v>--</v>
      </c>
      <c r="N2587" s="14" t="str">
        <f t="shared" si="603"/>
        <v/>
      </c>
      <c r="O2587" s="15" t="str">
        <f t="shared" si="596"/>
        <v/>
      </c>
      <c r="P2587" s="15" t="str">
        <f>IF(N2587=1,FLOOR(MAX($P$4:P2586),1)+1,IF(AND(P2586&lt;&gt;"",O2586&lt;&gt;1),MAX($P$4:P2586)+0.1,""))</f>
        <v/>
      </c>
      <c r="Q2587" s="5">
        <f>ROW()</f>
        <v>2587</v>
      </c>
    </row>
    <row r="2588" spans="1:17" x14ac:dyDescent="0.3">
      <c r="A2588" s="1" t="s">
        <v>1254</v>
      </c>
      <c r="B2588" s="5"/>
      <c r="C2588" s="14">
        <f t="shared" si="597"/>
        <v>0</v>
      </c>
      <c r="D2588" s="14">
        <f t="shared" si="597"/>
        <v>0</v>
      </c>
      <c r="E2588" s="14" t="str">
        <f t="shared" si="598"/>
        <v/>
      </c>
      <c r="F2588" s="14">
        <f t="shared" si="599"/>
        <v>4</v>
      </c>
      <c r="G2588" s="14">
        <f t="shared" si="595"/>
        <v>3</v>
      </c>
      <c r="H2588" s="14">
        <f t="shared" si="604"/>
        <v>3</v>
      </c>
      <c r="I2588" s="14">
        <f t="shared" si="604"/>
        <v>1</v>
      </c>
      <c r="J2588" s="14">
        <f t="shared" si="604"/>
        <v>2</v>
      </c>
      <c r="K2588" s="14">
        <f t="shared" si="604"/>
        <v>4</v>
      </c>
      <c r="L2588" s="14" t="str">
        <f t="shared" si="601"/>
        <v>3.3.1.2.4</v>
      </c>
      <c r="M2588" s="15" t="str">
        <f t="shared" si="602"/>
        <v>--</v>
      </c>
      <c r="N2588" s="14" t="str">
        <f t="shared" si="603"/>
        <v/>
      </c>
      <c r="O2588" s="15" t="str">
        <f t="shared" si="596"/>
        <v/>
      </c>
      <c r="P2588" s="15" t="str">
        <f>IF(N2588=1,FLOOR(MAX($P$4:P2587),1)+1,IF(AND(P2587&lt;&gt;"",O2587&lt;&gt;1),MAX($P$4:P2587)+0.1,""))</f>
        <v/>
      </c>
      <c r="Q2588" s="5">
        <f>ROW()</f>
        <v>2588</v>
      </c>
    </row>
    <row r="2589" spans="1:17" x14ac:dyDescent="0.3">
      <c r="A2589" s="1" t="s">
        <v>43</v>
      </c>
      <c r="B2589" s="5"/>
      <c r="C2589" s="14">
        <f t="shared" si="597"/>
        <v>0</v>
      </c>
      <c r="D2589" s="14">
        <f t="shared" si="597"/>
        <v>0</v>
      </c>
      <c r="E2589" s="14" t="str">
        <f t="shared" si="598"/>
        <v/>
      </c>
      <c r="F2589" s="14">
        <f t="shared" si="599"/>
        <v>4</v>
      </c>
      <c r="G2589" s="14">
        <f t="shared" si="595"/>
        <v>3</v>
      </c>
      <c r="H2589" s="14">
        <f t="shared" si="604"/>
        <v>3</v>
      </c>
      <c r="I2589" s="14">
        <f t="shared" si="604"/>
        <v>1</v>
      </c>
      <c r="J2589" s="14">
        <f t="shared" si="604"/>
        <v>2</v>
      </c>
      <c r="K2589" s="14">
        <f t="shared" si="604"/>
        <v>4</v>
      </c>
      <c r="L2589" s="14" t="str">
        <f t="shared" si="601"/>
        <v>3.3.1.2.4</v>
      </c>
      <c r="M2589" s="15" t="str">
        <f t="shared" si="602"/>
        <v>--</v>
      </c>
      <c r="N2589" s="14" t="str">
        <f t="shared" si="603"/>
        <v/>
      </c>
      <c r="O2589" s="15" t="str">
        <f t="shared" si="596"/>
        <v/>
      </c>
      <c r="P2589" s="15" t="str">
        <f>IF(N2589=1,FLOOR(MAX($P$4:P2588),1)+1,IF(AND(P2588&lt;&gt;"",O2588&lt;&gt;1),MAX($P$4:P2588)+0.1,""))</f>
        <v/>
      </c>
      <c r="Q2589" s="5">
        <f>ROW()</f>
        <v>2589</v>
      </c>
    </row>
    <row r="2590" spans="1:17" x14ac:dyDescent="0.3">
      <c r="A2590" s="1" t="s">
        <v>45</v>
      </c>
      <c r="B2590" s="5"/>
      <c r="C2590" s="14">
        <f t="shared" si="597"/>
        <v>0</v>
      </c>
      <c r="D2590" s="14">
        <f t="shared" si="597"/>
        <v>0</v>
      </c>
      <c r="E2590" s="14" t="str">
        <f t="shared" si="598"/>
        <v/>
      </c>
      <c r="F2590" s="14">
        <f t="shared" si="599"/>
        <v>4</v>
      </c>
      <c r="G2590" s="14">
        <f t="shared" si="595"/>
        <v>3</v>
      </c>
      <c r="H2590" s="14">
        <f t="shared" si="604"/>
        <v>3</v>
      </c>
      <c r="I2590" s="14">
        <f t="shared" si="604"/>
        <v>1</v>
      </c>
      <c r="J2590" s="14">
        <f t="shared" si="604"/>
        <v>2</v>
      </c>
      <c r="K2590" s="14">
        <f t="shared" si="604"/>
        <v>4</v>
      </c>
      <c r="L2590" s="14" t="str">
        <f t="shared" si="601"/>
        <v>3.3.1.2.4</v>
      </c>
      <c r="M2590" s="15" t="str">
        <f t="shared" si="602"/>
        <v>--</v>
      </c>
      <c r="N2590" s="14" t="str">
        <f t="shared" si="603"/>
        <v/>
      </c>
      <c r="O2590" s="15" t="str">
        <f t="shared" si="596"/>
        <v/>
      </c>
      <c r="P2590" s="15" t="str">
        <f>IF(N2590=1,FLOOR(MAX($P$4:P2589),1)+1,IF(AND(P2589&lt;&gt;"",O2589&lt;&gt;1),MAX($P$4:P2589)+0.1,""))</f>
        <v/>
      </c>
      <c r="Q2590" s="5">
        <f>ROW()</f>
        <v>2590</v>
      </c>
    </row>
    <row r="2591" spans="1:17" x14ac:dyDescent="0.3">
      <c r="A2591" s="1" t="s">
        <v>1217</v>
      </c>
      <c r="B2591" s="5"/>
      <c r="C2591" s="14">
        <f t="shared" si="597"/>
        <v>0</v>
      </c>
      <c r="D2591" s="14">
        <f t="shared" si="597"/>
        <v>0</v>
      </c>
      <c r="E2591" s="14" t="str">
        <f t="shared" si="598"/>
        <v/>
      </c>
      <c r="F2591" s="14">
        <f t="shared" si="599"/>
        <v>4</v>
      </c>
      <c r="G2591" s="14">
        <f t="shared" si="595"/>
        <v>3</v>
      </c>
      <c r="H2591" s="14">
        <f t="shared" si="604"/>
        <v>3</v>
      </c>
      <c r="I2591" s="14">
        <f t="shared" si="604"/>
        <v>1</v>
      </c>
      <c r="J2591" s="14">
        <f t="shared" si="604"/>
        <v>2</v>
      </c>
      <c r="K2591" s="14">
        <f t="shared" si="604"/>
        <v>4</v>
      </c>
      <c r="L2591" s="14" t="str">
        <f t="shared" si="601"/>
        <v>3.3.1.2.4</v>
      </c>
      <c r="M2591" s="15" t="str">
        <f t="shared" si="602"/>
        <v>--</v>
      </c>
      <c r="N2591" s="14" t="str">
        <f t="shared" si="603"/>
        <v/>
      </c>
      <c r="O2591" s="15" t="str">
        <f t="shared" si="596"/>
        <v/>
      </c>
      <c r="P2591" s="15" t="str">
        <f>IF(N2591=1,FLOOR(MAX($P$4:P2590),1)+1,IF(AND(P2590&lt;&gt;"",O2590&lt;&gt;1),MAX($P$4:P2590)+0.1,""))</f>
        <v/>
      </c>
      <c r="Q2591" s="5">
        <f>ROW()</f>
        <v>2591</v>
      </c>
    </row>
    <row r="2592" spans="1:17" x14ac:dyDescent="0.3">
      <c r="A2592" s="1" t="s">
        <v>1189</v>
      </c>
      <c r="B2592" s="5"/>
      <c r="C2592" s="14">
        <f t="shared" si="597"/>
        <v>0</v>
      </c>
      <c r="D2592" s="14">
        <f t="shared" si="597"/>
        <v>0</v>
      </c>
      <c r="E2592" s="14" t="str">
        <f t="shared" si="598"/>
        <v/>
      </c>
      <c r="F2592" s="14">
        <f t="shared" si="599"/>
        <v>4</v>
      </c>
      <c r="G2592" s="14">
        <f t="shared" si="595"/>
        <v>3</v>
      </c>
      <c r="H2592" s="14">
        <f t="shared" si="604"/>
        <v>3</v>
      </c>
      <c r="I2592" s="14">
        <f t="shared" si="604"/>
        <v>1</v>
      </c>
      <c r="J2592" s="14">
        <f t="shared" si="604"/>
        <v>2</v>
      </c>
      <c r="K2592" s="14">
        <f t="shared" si="604"/>
        <v>4</v>
      </c>
      <c r="L2592" s="14" t="str">
        <f t="shared" si="601"/>
        <v>3.3.1.2.4</v>
      </c>
      <c r="M2592" s="15" t="str">
        <f t="shared" si="602"/>
        <v>--</v>
      </c>
      <c r="N2592" s="14" t="str">
        <f t="shared" si="603"/>
        <v/>
      </c>
      <c r="O2592" s="15" t="str">
        <f t="shared" si="596"/>
        <v/>
      </c>
      <c r="P2592" s="15" t="str">
        <f>IF(N2592=1,FLOOR(MAX($P$4:P2591),1)+1,IF(AND(P2591&lt;&gt;"",O2591&lt;&gt;1),MAX($P$4:P2591)+0.1,""))</f>
        <v/>
      </c>
      <c r="Q2592" s="5">
        <f>ROW()</f>
        <v>2592</v>
      </c>
    </row>
    <row r="2593" spans="1:17" x14ac:dyDescent="0.3">
      <c r="A2593" s="1" t="s">
        <v>1255</v>
      </c>
      <c r="B2593" s="5"/>
      <c r="C2593" s="14">
        <f t="shared" si="597"/>
        <v>0</v>
      </c>
      <c r="D2593" s="14">
        <f t="shared" si="597"/>
        <v>0</v>
      </c>
      <c r="E2593" s="14" t="str">
        <f t="shared" si="598"/>
        <v/>
      </c>
      <c r="F2593" s="14">
        <f t="shared" si="599"/>
        <v>4</v>
      </c>
      <c r="G2593" s="14">
        <f t="shared" si="595"/>
        <v>3</v>
      </c>
      <c r="H2593" s="14">
        <f t="shared" si="604"/>
        <v>3</v>
      </c>
      <c r="I2593" s="14">
        <f t="shared" si="604"/>
        <v>1</v>
      </c>
      <c r="J2593" s="14">
        <f t="shared" si="604"/>
        <v>2</v>
      </c>
      <c r="K2593" s="14">
        <f t="shared" si="604"/>
        <v>4</v>
      </c>
      <c r="L2593" s="14" t="str">
        <f t="shared" si="601"/>
        <v>3.3.1.2.4</v>
      </c>
      <c r="M2593" s="15" t="str">
        <f t="shared" si="602"/>
        <v>--</v>
      </c>
      <c r="N2593" s="14" t="str">
        <f t="shared" si="603"/>
        <v/>
      </c>
      <c r="O2593" s="15" t="str">
        <f t="shared" si="596"/>
        <v/>
      </c>
      <c r="P2593" s="15" t="str">
        <f>IF(N2593=1,FLOOR(MAX($P$4:P2592),1)+1,IF(AND(P2592&lt;&gt;"",O2592&lt;&gt;1),MAX($P$4:P2592)+0.1,""))</f>
        <v/>
      </c>
      <c r="Q2593" s="5">
        <f>ROW()</f>
        <v>2593</v>
      </c>
    </row>
    <row r="2594" spans="1:17" x14ac:dyDescent="0.3">
      <c r="A2594" s="1" t="s">
        <v>43</v>
      </c>
      <c r="B2594" s="5"/>
      <c r="C2594" s="14">
        <f t="shared" si="597"/>
        <v>0</v>
      </c>
      <c r="D2594" s="14">
        <f t="shared" si="597"/>
        <v>0</v>
      </c>
      <c r="E2594" s="14" t="str">
        <f t="shared" si="598"/>
        <v/>
      </c>
      <c r="F2594" s="14">
        <f t="shared" si="599"/>
        <v>4</v>
      </c>
      <c r="G2594" s="14">
        <f t="shared" si="595"/>
        <v>3</v>
      </c>
      <c r="H2594" s="14">
        <f t="shared" si="604"/>
        <v>3</v>
      </c>
      <c r="I2594" s="14">
        <f t="shared" si="604"/>
        <v>1</v>
      </c>
      <c r="J2594" s="14">
        <f t="shared" si="604"/>
        <v>2</v>
      </c>
      <c r="K2594" s="14">
        <f t="shared" si="604"/>
        <v>4</v>
      </c>
      <c r="L2594" s="14" t="str">
        <f t="shared" si="601"/>
        <v>3.3.1.2.4</v>
      </c>
      <c r="M2594" s="15" t="str">
        <f t="shared" si="602"/>
        <v>--</v>
      </c>
      <c r="N2594" s="14" t="str">
        <f t="shared" si="603"/>
        <v/>
      </c>
      <c r="O2594" s="15" t="str">
        <f t="shared" si="596"/>
        <v/>
      </c>
      <c r="P2594" s="15" t="str">
        <f>IF(N2594=1,FLOOR(MAX($P$4:P2593),1)+1,IF(AND(P2593&lt;&gt;"",O2593&lt;&gt;1),MAX($P$4:P2593)+0.1,""))</f>
        <v/>
      </c>
      <c r="Q2594" s="5">
        <f>ROW()</f>
        <v>2594</v>
      </c>
    </row>
    <row r="2595" spans="1:17" x14ac:dyDescent="0.3">
      <c r="A2595" s="1" t="s">
        <v>1189</v>
      </c>
      <c r="B2595" s="5"/>
      <c r="C2595" s="14">
        <f t="shared" si="597"/>
        <v>0</v>
      </c>
      <c r="D2595" s="14">
        <f t="shared" si="597"/>
        <v>0</v>
      </c>
      <c r="E2595" s="14" t="str">
        <f t="shared" si="598"/>
        <v/>
      </c>
      <c r="F2595" s="14">
        <f t="shared" si="599"/>
        <v>4</v>
      </c>
      <c r="G2595" s="14">
        <f t="shared" si="595"/>
        <v>3</v>
      </c>
      <c r="H2595" s="14">
        <f t="shared" si="604"/>
        <v>3</v>
      </c>
      <c r="I2595" s="14">
        <f t="shared" si="604"/>
        <v>1</v>
      </c>
      <c r="J2595" s="14">
        <f t="shared" si="604"/>
        <v>2</v>
      </c>
      <c r="K2595" s="14">
        <f t="shared" si="604"/>
        <v>4</v>
      </c>
      <c r="L2595" s="14" t="str">
        <f t="shared" si="601"/>
        <v>3.3.1.2.4</v>
      </c>
      <c r="M2595" s="15" t="str">
        <f t="shared" si="602"/>
        <v>--</v>
      </c>
      <c r="N2595" s="14" t="str">
        <f t="shared" si="603"/>
        <v/>
      </c>
      <c r="O2595" s="15" t="str">
        <f t="shared" si="596"/>
        <v/>
      </c>
      <c r="P2595" s="15" t="str">
        <f>IF(N2595=1,FLOOR(MAX($P$4:P2594),1)+1,IF(AND(P2594&lt;&gt;"",O2594&lt;&gt;1),MAX($P$4:P2594)+0.1,""))</f>
        <v/>
      </c>
      <c r="Q2595" s="5">
        <f>ROW()</f>
        <v>2595</v>
      </c>
    </row>
    <row r="2596" spans="1:17" x14ac:dyDescent="0.3">
      <c r="A2596" s="1" t="s">
        <v>1193</v>
      </c>
      <c r="B2596" s="5"/>
      <c r="C2596" s="14">
        <f t="shared" si="597"/>
        <v>0</v>
      </c>
      <c r="D2596" s="14">
        <f t="shared" si="597"/>
        <v>0</v>
      </c>
      <c r="E2596" s="14" t="str">
        <f t="shared" si="598"/>
        <v/>
      </c>
      <c r="F2596" s="14">
        <f t="shared" si="599"/>
        <v>4</v>
      </c>
      <c r="G2596" s="14">
        <f t="shared" si="595"/>
        <v>3</v>
      </c>
      <c r="H2596" s="14">
        <f t="shared" si="604"/>
        <v>3</v>
      </c>
      <c r="I2596" s="14">
        <f t="shared" si="604"/>
        <v>1</v>
      </c>
      <c r="J2596" s="14">
        <f t="shared" si="604"/>
        <v>2</v>
      </c>
      <c r="K2596" s="14">
        <f t="shared" si="604"/>
        <v>4</v>
      </c>
      <c r="L2596" s="14" t="str">
        <f t="shared" si="601"/>
        <v>3.3.1.2.4</v>
      </c>
      <c r="M2596" s="15" t="str">
        <f t="shared" si="602"/>
        <v>--</v>
      </c>
      <c r="N2596" s="14" t="str">
        <f t="shared" si="603"/>
        <v/>
      </c>
      <c r="O2596" s="15" t="str">
        <f t="shared" si="596"/>
        <v/>
      </c>
      <c r="P2596" s="15" t="str">
        <f>IF(N2596=1,FLOOR(MAX($P$4:P2595),1)+1,IF(AND(P2595&lt;&gt;"",O2595&lt;&gt;1),MAX($P$4:P2595)+0.1,""))</f>
        <v/>
      </c>
      <c r="Q2596" s="5">
        <f>ROW()</f>
        <v>2596</v>
      </c>
    </row>
    <row r="2597" spans="1:17" x14ac:dyDescent="0.3">
      <c r="A2597" s="1" t="s">
        <v>43</v>
      </c>
      <c r="B2597" s="5"/>
      <c r="C2597" s="14">
        <f t="shared" si="597"/>
        <v>0</v>
      </c>
      <c r="D2597" s="14">
        <f t="shared" si="597"/>
        <v>0</v>
      </c>
      <c r="E2597" s="14" t="str">
        <f t="shared" si="598"/>
        <v/>
      </c>
      <c r="F2597" s="14">
        <f t="shared" si="599"/>
        <v>4</v>
      </c>
      <c r="G2597" s="14">
        <f t="shared" si="595"/>
        <v>3</v>
      </c>
      <c r="H2597" s="14">
        <f t="shared" si="604"/>
        <v>3</v>
      </c>
      <c r="I2597" s="14">
        <f t="shared" si="604"/>
        <v>1</v>
      </c>
      <c r="J2597" s="14">
        <f t="shared" si="604"/>
        <v>2</v>
      </c>
      <c r="K2597" s="14">
        <f t="shared" si="604"/>
        <v>4</v>
      </c>
      <c r="L2597" s="14" t="str">
        <f t="shared" si="601"/>
        <v>3.3.1.2.4</v>
      </c>
      <c r="M2597" s="15" t="str">
        <f t="shared" si="602"/>
        <v>--</v>
      </c>
      <c r="N2597" s="14" t="str">
        <f t="shared" si="603"/>
        <v/>
      </c>
      <c r="O2597" s="15" t="str">
        <f t="shared" si="596"/>
        <v/>
      </c>
      <c r="P2597" s="15" t="str">
        <f>IF(N2597=1,FLOOR(MAX($P$4:P2596),1)+1,IF(AND(P2596&lt;&gt;"",O2596&lt;&gt;1),MAX($P$4:P2596)+0.1,""))</f>
        <v/>
      </c>
      <c r="Q2597" s="5">
        <f>ROW()</f>
        <v>2597</v>
      </c>
    </row>
    <row r="2598" spans="1:17" x14ac:dyDescent="0.3">
      <c r="A2598" s="1" t="s">
        <v>45</v>
      </c>
      <c r="B2598" s="5"/>
      <c r="C2598" s="14">
        <f t="shared" si="597"/>
        <v>0</v>
      </c>
      <c r="D2598" s="14">
        <f t="shared" si="597"/>
        <v>0</v>
      </c>
      <c r="E2598" s="14" t="str">
        <f t="shared" si="598"/>
        <v/>
      </c>
      <c r="F2598" s="14">
        <f t="shared" si="599"/>
        <v>4</v>
      </c>
      <c r="G2598" s="14">
        <f t="shared" si="595"/>
        <v>3</v>
      </c>
      <c r="H2598" s="14">
        <f t="shared" ref="H2598:K2613" si="605">IF(G2598&lt;&gt;G2597,0,IF(AND(($F2597-$D2598)=(H$3-1),$F2598=H$3),H2597+1,H2597))</f>
        <v>3</v>
      </c>
      <c r="I2598" s="14">
        <f t="shared" si="605"/>
        <v>1</v>
      </c>
      <c r="J2598" s="14">
        <f t="shared" si="605"/>
        <v>2</v>
      </c>
      <c r="K2598" s="14">
        <f t="shared" si="605"/>
        <v>4</v>
      </c>
      <c r="L2598" s="14" t="str">
        <f t="shared" si="601"/>
        <v>3.3.1.2.4</v>
      </c>
      <c r="M2598" s="15" t="str">
        <f t="shared" si="602"/>
        <v>--</v>
      </c>
      <c r="N2598" s="14" t="str">
        <f t="shared" si="603"/>
        <v/>
      </c>
      <c r="O2598" s="15" t="str">
        <f t="shared" si="596"/>
        <v/>
      </c>
      <c r="P2598" s="15" t="str">
        <f>IF(N2598=1,FLOOR(MAX($P$4:P2597),1)+1,IF(AND(P2597&lt;&gt;"",O2597&lt;&gt;1),MAX($P$4:P2597)+0.1,""))</f>
        <v/>
      </c>
      <c r="Q2598" s="5">
        <f>ROW()</f>
        <v>2598</v>
      </c>
    </row>
    <row r="2599" spans="1:17" x14ac:dyDescent="0.3">
      <c r="A2599" s="1" t="s">
        <v>1217</v>
      </c>
      <c r="B2599" s="5"/>
      <c r="C2599" s="14">
        <f t="shared" si="597"/>
        <v>0</v>
      </c>
      <c r="D2599" s="14">
        <f t="shared" si="597"/>
        <v>0</v>
      </c>
      <c r="E2599" s="14" t="str">
        <f t="shared" si="598"/>
        <v/>
      </c>
      <c r="F2599" s="14">
        <f t="shared" si="599"/>
        <v>4</v>
      </c>
      <c r="G2599" s="14">
        <f t="shared" si="595"/>
        <v>3</v>
      </c>
      <c r="H2599" s="14">
        <f t="shared" si="605"/>
        <v>3</v>
      </c>
      <c r="I2599" s="14">
        <f t="shared" si="605"/>
        <v>1</v>
      </c>
      <c r="J2599" s="14">
        <f t="shared" si="605"/>
        <v>2</v>
      </c>
      <c r="K2599" s="14">
        <f t="shared" si="605"/>
        <v>4</v>
      </c>
      <c r="L2599" s="14" t="str">
        <f t="shared" si="601"/>
        <v>3.3.1.2.4</v>
      </c>
      <c r="M2599" s="15" t="str">
        <f t="shared" si="602"/>
        <v>--</v>
      </c>
      <c r="N2599" s="14" t="str">
        <f t="shared" si="603"/>
        <v/>
      </c>
      <c r="O2599" s="15" t="str">
        <f t="shared" si="596"/>
        <v/>
      </c>
      <c r="P2599" s="15" t="str">
        <f>IF(N2599=1,FLOOR(MAX($P$4:P2598),1)+1,IF(AND(P2598&lt;&gt;"",O2598&lt;&gt;1),MAX($P$4:P2598)+0.1,""))</f>
        <v/>
      </c>
      <c r="Q2599" s="5">
        <f>ROW()</f>
        <v>2599</v>
      </c>
    </row>
    <row r="2600" spans="1:17" x14ac:dyDescent="0.3">
      <c r="A2600" s="1" t="s">
        <v>1189</v>
      </c>
      <c r="B2600" s="5"/>
      <c r="C2600" s="14">
        <f t="shared" si="597"/>
        <v>0</v>
      </c>
      <c r="D2600" s="14">
        <f t="shared" si="597"/>
        <v>0</v>
      </c>
      <c r="E2600" s="14" t="str">
        <f t="shared" si="598"/>
        <v/>
      </c>
      <c r="F2600" s="14">
        <f t="shared" si="599"/>
        <v>4</v>
      </c>
      <c r="G2600" s="14">
        <f t="shared" si="595"/>
        <v>3</v>
      </c>
      <c r="H2600" s="14">
        <f t="shared" si="605"/>
        <v>3</v>
      </c>
      <c r="I2600" s="14">
        <f t="shared" si="605"/>
        <v>1</v>
      </c>
      <c r="J2600" s="14">
        <f t="shared" si="605"/>
        <v>2</v>
      </c>
      <c r="K2600" s="14">
        <f t="shared" si="605"/>
        <v>4</v>
      </c>
      <c r="L2600" s="14" t="str">
        <f t="shared" si="601"/>
        <v>3.3.1.2.4</v>
      </c>
      <c r="M2600" s="15" t="str">
        <f t="shared" si="602"/>
        <v>--</v>
      </c>
      <c r="N2600" s="14" t="str">
        <f t="shared" si="603"/>
        <v/>
      </c>
      <c r="O2600" s="15" t="str">
        <f t="shared" si="596"/>
        <v/>
      </c>
      <c r="P2600" s="15" t="str">
        <f>IF(N2600=1,FLOOR(MAX($P$4:P2599),1)+1,IF(AND(P2599&lt;&gt;"",O2599&lt;&gt;1),MAX($P$4:P2599)+0.1,""))</f>
        <v/>
      </c>
      <c r="Q2600" s="5">
        <f>ROW()</f>
        <v>2600</v>
      </c>
    </row>
    <row r="2601" spans="1:17" x14ac:dyDescent="0.3">
      <c r="A2601" s="1" t="s">
        <v>1218</v>
      </c>
      <c r="B2601" s="5"/>
      <c r="C2601" s="14">
        <f t="shared" si="597"/>
        <v>0</v>
      </c>
      <c r="D2601" s="14">
        <f t="shared" si="597"/>
        <v>0</v>
      </c>
      <c r="E2601" s="14" t="str">
        <f t="shared" si="598"/>
        <v/>
      </c>
      <c r="F2601" s="14">
        <f t="shared" si="599"/>
        <v>4</v>
      </c>
      <c r="G2601" s="14">
        <f t="shared" si="595"/>
        <v>3</v>
      </c>
      <c r="H2601" s="14">
        <f t="shared" si="605"/>
        <v>3</v>
      </c>
      <c r="I2601" s="14">
        <f t="shared" si="605"/>
        <v>1</v>
      </c>
      <c r="J2601" s="14">
        <f t="shared" si="605"/>
        <v>2</v>
      </c>
      <c r="K2601" s="14">
        <f t="shared" si="605"/>
        <v>4</v>
      </c>
      <c r="L2601" s="14" t="str">
        <f t="shared" si="601"/>
        <v>3.3.1.2.4</v>
      </c>
      <c r="M2601" s="15" t="str">
        <f t="shared" si="602"/>
        <v>--</v>
      </c>
      <c r="N2601" s="14" t="str">
        <f t="shared" si="603"/>
        <v/>
      </c>
      <c r="O2601" s="15" t="str">
        <f t="shared" si="596"/>
        <v/>
      </c>
      <c r="P2601" s="15" t="str">
        <f>IF(N2601=1,FLOOR(MAX($P$4:P2600),1)+1,IF(AND(P2600&lt;&gt;"",O2600&lt;&gt;1),MAX($P$4:P2600)+0.1,""))</f>
        <v/>
      </c>
      <c r="Q2601" s="5">
        <f>ROW()</f>
        <v>2601</v>
      </c>
    </row>
    <row r="2602" spans="1:17" x14ac:dyDescent="0.3">
      <c r="A2602" s="1" t="s">
        <v>43</v>
      </c>
      <c r="B2602" s="5"/>
      <c r="C2602" s="14">
        <f t="shared" si="597"/>
        <v>0</v>
      </c>
      <c r="D2602" s="14">
        <f t="shared" si="597"/>
        <v>0</v>
      </c>
      <c r="E2602" s="14" t="str">
        <f t="shared" si="598"/>
        <v/>
      </c>
      <c r="F2602" s="14">
        <f t="shared" si="599"/>
        <v>4</v>
      </c>
      <c r="G2602" s="14">
        <f t="shared" si="595"/>
        <v>3</v>
      </c>
      <c r="H2602" s="14">
        <f t="shared" si="605"/>
        <v>3</v>
      </c>
      <c r="I2602" s="14">
        <f t="shared" si="605"/>
        <v>1</v>
      </c>
      <c r="J2602" s="14">
        <f t="shared" si="605"/>
        <v>2</v>
      </c>
      <c r="K2602" s="14">
        <f t="shared" si="605"/>
        <v>4</v>
      </c>
      <c r="L2602" s="14" t="str">
        <f t="shared" si="601"/>
        <v>3.3.1.2.4</v>
      </c>
      <c r="M2602" s="15" t="str">
        <f t="shared" si="602"/>
        <v>--</v>
      </c>
      <c r="N2602" s="14" t="str">
        <f t="shared" si="603"/>
        <v/>
      </c>
      <c r="O2602" s="15" t="str">
        <f t="shared" si="596"/>
        <v/>
      </c>
      <c r="P2602" s="15" t="str">
        <f>IF(N2602=1,FLOOR(MAX($P$4:P2601),1)+1,IF(AND(P2601&lt;&gt;"",O2601&lt;&gt;1),MAX($P$4:P2601)+0.1,""))</f>
        <v/>
      </c>
      <c r="Q2602" s="5">
        <f>ROW()</f>
        <v>2602</v>
      </c>
    </row>
    <row r="2603" spans="1:17" x14ac:dyDescent="0.3">
      <c r="A2603" s="1" t="s">
        <v>1189</v>
      </c>
      <c r="B2603" s="5"/>
      <c r="C2603" s="14">
        <f t="shared" si="597"/>
        <v>0</v>
      </c>
      <c r="D2603" s="14">
        <f t="shared" si="597"/>
        <v>0</v>
      </c>
      <c r="E2603" s="14" t="str">
        <f t="shared" si="598"/>
        <v/>
      </c>
      <c r="F2603" s="14">
        <f t="shared" si="599"/>
        <v>4</v>
      </c>
      <c r="G2603" s="14">
        <f t="shared" si="595"/>
        <v>3</v>
      </c>
      <c r="H2603" s="14">
        <f t="shared" si="605"/>
        <v>3</v>
      </c>
      <c r="I2603" s="14">
        <f t="shared" si="605"/>
        <v>1</v>
      </c>
      <c r="J2603" s="14">
        <f t="shared" si="605"/>
        <v>2</v>
      </c>
      <c r="K2603" s="14">
        <f t="shared" si="605"/>
        <v>4</v>
      </c>
      <c r="L2603" s="14" t="str">
        <f t="shared" si="601"/>
        <v>3.3.1.2.4</v>
      </c>
      <c r="M2603" s="15" t="str">
        <f t="shared" si="602"/>
        <v>--</v>
      </c>
      <c r="N2603" s="14" t="str">
        <f t="shared" si="603"/>
        <v/>
      </c>
      <c r="O2603" s="15" t="str">
        <f t="shared" si="596"/>
        <v/>
      </c>
      <c r="P2603" s="15" t="str">
        <f>IF(N2603=1,FLOOR(MAX($P$4:P2602),1)+1,IF(AND(P2602&lt;&gt;"",O2602&lt;&gt;1),MAX($P$4:P2602)+0.1,""))</f>
        <v/>
      </c>
      <c r="Q2603" s="5">
        <f>ROW()</f>
        <v>2603</v>
      </c>
    </row>
    <row r="2604" spans="1:17" x14ac:dyDescent="0.3">
      <c r="A2604" s="1" t="s">
        <v>1245</v>
      </c>
      <c r="B2604" s="5"/>
      <c r="C2604" s="14">
        <f t="shared" si="597"/>
        <v>0</v>
      </c>
      <c r="D2604" s="14">
        <f t="shared" si="597"/>
        <v>0</v>
      </c>
      <c r="E2604" s="14" t="str">
        <f t="shared" si="598"/>
        <v/>
      </c>
      <c r="F2604" s="14">
        <f t="shared" si="599"/>
        <v>4</v>
      </c>
      <c r="G2604" s="14">
        <f t="shared" si="595"/>
        <v>3</v>
      </c>
      <c r="H2604" s="14">
        <f t="shared" si="605"/>
        <v>3</v>
      </c>
      <c r="I2604" s="14">
        <f t="shared" si="605"/>
        <v>1</v>
      </c>
      <c r="J2604" s="14">
        <f t="shared" si="605"/>
        <v>2</v>
      </c>
      <c r="K2604" s="14">
        <f t="shared" si="605"/>
        <v>4</v>
      </c>
      <c r="L2604" s="14" t="str">
        <f t="shared" si="601"/>
        <v>3.3.1.2.4</v>
      </c>
      <c r="M2604" s="15" t="str">
        <f t="shared" si="602"/>
        <v>--</v>
      </c>
      <c r="N2604" s="14" t="str">
        <f t="shared" si="603"/>
        <v/>
      </c>
      <c r="O2604" s="15" t="str">
        <f t="shared" si="596"/>
        <v/>
      </c>
      <c r="P2604" s="15" t="str">
        <f>IF(N2604=1,FLOOR(MAX($P$4:P2603),1)+1,IF(AND(P2603&lt;&gt;"",O2603&lt;&gt;1),MAX($P$4:P2603)+0.1,""))</f>
        <v/>
      </c>
      <c r="Q2604" s="5">
        <f>ROW()</f>
        <v>2604</v>
      </c>
    </row>
    <row r="2605" spans="1:17" x14ac:dyDescent="0.3">
      <c r="A2605" s="1" t="s">
        <v>43</v>
      </c>
      <c r="B2605" s="5"/>
      <c r="C2605" s="14">
        <f t="shared" si="597"/>
        <v>0</v>
      </c>
      <c r="D2605" s="14">
        <f t="shared" si="597"/>
        <v>0</v>
      </c>
      <c r="E2605" s="14" t="str">
        <f t="shared" si="598"/>
        <v/>
      </c>
      <c r="F2605" s="14">
        <f t="shared" si="599"/>
        <v>4</v>
      </c>
      <c r="G2605" s="14">
        <f t="shared" si="595"/>
        <v>3</v>
      </c>
      <c r="H2605" s="14">
        <f t="shared" si="605"/>
        <v>3</v>
      </c>
      <c r="I2605" s="14">
        <f t="shared" si="605"/>
        <v>1</v>
      </c>
      <c r="J2605" s="14">
        <f t="shared" si="605"/>
        <v>2</v>
      </c>
      <c r="K2605" s="14">
        <f t="shared" si="605"/>
        <v>4</v>
      </c>
      <c r="L2605" s="14" t="str">
        <f t="shared" si="601"/>
        <v>3.3.1.2.4</v>
      </c>
      <c r="M2605" s="15" t="str">
        <f t="shared" si="602"/>
        <v>--</v>
      </c>
      <c r="N2605" s="14" t="str">
        <f t="shared" si="603"/>
        <v/>
      </c>
      <c r="O2605" s="15" t="str">
        <f t="shared" si="596"/>
        <v/>
      </c>
      <c r="P2605" s="15" t="str">
        <f>IF(N2605=1,FLOOR(MAX($P$4:P2604),1)+1,IF(AND(P2604&lt;&gt;"",O2604&lt;&gt;1),MAX($P$4:P2604)+0.1,""))</f>
        <v/>
      </c>
      <c r="Q2605" s="5">
        <f>ROW()</f>
        <v>2605</v>
      </c>
    </row>
    <row r="2606" spans="1:17" x14ac:dyDescent="0.3">
      <c r="A2606" s="1" t="s">
        <v>45</v>
      </c>
      <c r="B2606" s="5"/>
      <c r="C2606" s="14">
        <f t="shared" si="597"/>
        <v>0</v>
      </c>
      <c r="D2606" s="14">
        <f t="shared" si="597"/>
        <v>0</v>
      </c>
      <c r="E2606" s="14" t="str">
        <f t="shared" si="598"/>
        <v/>
      </c>
      <c r="F2606" s="14">
        <f t="shared" si="599"/>
        <v>4</v>
      </c>
      <c r="G2606" s="14">
        <f t="shared" si="595"/>
        <v>3</v>
      </c>
      <c r="H2606" s="14">
        <f t="shared" si="605"/>
        <v>3</v>
      </c>
      <c r="I2606" s="14">
        <f t="shared" si="605"/>
        <v>1</v>
      </c>
      <c r="J2606" s="14">
        <f t="shared" si="605"/>
        <v>2</v>
      </c>
      <c r="K2606" s="14">
        <f t="shared" si="605"/>
        <v>4</v>
      </c>
      <c r="L2606" s="14" t="str">
        <f t="shared" si="601"/>
        <v>3.3.1.2.4</v>
      </c>
      <c r="M2606" s="15" t="str">
        <f t="shared" si="602"/>
        <v>--</v>
      </c>
      <c r="N2606" s="14" t="str">
        <f t="shared" si="603"/>
        <v/>
      </c>
      <c r="O2606" s="15" t="str">
        <f t="shared" si="596"/>
        <v/>
      </c>
      <c r="P2606" s="15" t="str">
        <f>IF(N2606=1,FLOOR(MAX($P$4:P2605),1)+1,IF(AND(P2605&lt;&gt;"",O2605&lt;&gt;1),MAX($P$4:P2605)+0.1,""))</f>
        <v/>
      </c>
      <c r="Q2606" s="5">
        <f>ROW()</f>
        <v>2606</v>
      </c>
    </row>
    <row r="2607" spans="1:17" x14ac:dyDescent="0.3">
      <c r="A2607" s="1" t="s">
        <v>1219</v>
      </c>
      <c r="B2607" s="5"/>
      <c r="C2607" s="14">
        <f t="shared" si="597"/>
        <v>0</v>
      </c>
      <c r="D2607" s="14">
        <f t="shared" si="597"/>
        <v>0</v>
      </c>
      <c r="E2607" s="14" t="str">
        <f t="shared" si="598"/>
        <v/>
      </c>
      <c r="F2607" s="14">
        <f t="shared" si="599"/>
        <v>4</v>
      </c>
      <c r="G2607" s="14">
        <f t="shared" si="595"/>
        <v>3</v>
      </c>
      <c r="H2607" s="14">
        <f t="shared" si="605"/>
        <v>3</v>
      </c>
      <c r="I2607" s="14">
        <f t="shared" si="605"/>
        <v>1</v>
      </c>
      <c r="J2607" s="14">
        <f t="shared" si="605"/>
        <v>2</v>
      </c>
      <c r="K2607" s="14">
        <f t="shared" si="605"/>
        <v>4</v>
      </c>
      <c r="L2607" s="14" t="str">
        <f t="shared" si="601"/>
        <v>3.3.1.2.4</v>
      </c>
      <c r="M2607" s="15" t="str">
        <f t="shared" si="602"/>
        <v>--</v>
      </c>
      <c r="N2607" s="14" t="str">
        <f t="shared" si="603"/>
        <v/>
      </c>
      <c r="O2607" s="15" t="str">
        <f t="shared" si="596"/>
        <v/>
      </c>
      <c r="P2607" s="15" t="str">
        <f>IF(N2607=1,FLOOR(MAX($P$4:P2606),1)+1,IF(AND(P2606&lt;&gt;"",O2606&lt;&gt;1),MAX($P$4:P2606)+0.1,""))</f>
        <v/>
      </c>
      <c r="Q2607" s="5">
        <f>ROW()</f>
        <v>2607</v>
      </c>
    </row>
    <row r="2608" spans="1:17" x14ac:dyDescent="0.3">
      <c r="A2608" s="1" t="s">
        <v>1189</v>
      </c>
      <c r="B2608" s="5"/>
      <c r="C2608" s="14">
        <f t="shared" si="597"/>
        <v>0</v>
      </c>
      <c r="D2608" s="14">
        <f t="shared" si="597"/>
        <v>0</v>
      </c>
      <c r="E2608" s="14" t="str">
        <f t="shared" si="598"/>
        <v/>
      </c>
      <c r="F2608" s="14">
        <f t="shared" si="599"/>
        <v>4</v>
      </c>
      <c r="G2608" s="14">
        <f t="shared" si="595"/>
        <v>3</v>
      </c>
      <c r="H2608" s="14">
        <f t="shared" si="605"/>
        <v>3</v>
      </c>
      <c r="I2608" s="14">
        <f t="shared" si="605"/>
        <v>1</v>
      </c>
      <c r="J2608" s="14">
        <f t="shared" si="605"/>
        <v>2</v>
      </c>
      <c r="K2608" s="14">
        <f t="shared" si="605"/>
        <v>4</v>
      </c>
      <c r="L2608" s="14" t="str">
        <f t="shared" si="601"/>
        <v>3.3.1.2.4</v>
      </c>
      <c r="M2608" s="15" t="str">
        <f t="shared" si="602"/>
        <v>--</v>
      </c>
      <c r="N2608" s="14" t="str">
        <f t="shared" si="603"/>
        <v/>
      </c>
      <c r="O2608" s="15" t="str">
        <f t="shared" si="596"/>
        <v/>
      </c>
      <c r="P2608" s="15" t="str">
        <f>IF(N2608=1,FLOOR(MAX($P$4:P2607),1)+1,IF(AND(P2607&lt;&gt;"",O2607&lt;&gt;1),MAX($P$4:P2607)+0.1,""))</f>
        <v/>
      </c>
      <c r="Q2608" s="5">
        <f>ROW()</f>
        <v>2608</v>
      </c>
    </row>
    <row r="2609" spans="1:17" x14ac:dyDescent="0.3">
      <c r="A2609" s="1" t="s">
        <v>1197</v>
      </c>
      <c r="B2609" s="5"/>
      <c r="C2609" s="14">
        <f t="shared" si="597"/>
        <v>0</v>
      </c>
      <c r="D2609" s="14">
        <f t="shared" si="597"/>
        <v>0</v>
      </c>
      <c r="E2609" s="14" t="str">
        <f t="shared" si="598"/>
        <v/>
      </c>
      <c r="F2609" s="14">
        <f t="shared" si="599"/>
        <v>4</v>
      </c>
      <c r="G2609" s="14">
        <f t="shared" si="595"/>
        <v>3</v>
      </c>
      <c r="H2609" s="14">
        <f t="shared" si="605"/>
        <v>3</v>
      </c>
      <c r="I2609" s="14">
        <f t="shared" si="605"/>
        <v>1</v>
      </c>
      <c r="J2609" s="14">
        <f t="shared" si="605"/>
        <v>2</v>
      </c>
      <c r="K2609" s="14">
        <f t="shared" si="605"/>
        <v>4</v>
      </c>
      <c r="L2609" s="14" t="str">
        <f t="shared" si="601"/>
        <v>3.3.1.2.4</v>
      </c>
      <c r="M2609" s="15" t="str">
        <f t="shared" si="602"/>
        <v>--</v>
      </c>
      <c r="N2609" s="14" t="str">
        <f t="shared" si="603"/>
        <v/>
      </c>
      <c r="O2609" s="15" t="str">
        <f t="shared" si="596"/>
        <v/>
      </c>
      <c r="P2609" s="15" t="str">
        <f>IF(N2609=1,FLOOR(MAX($P$4:P2608),1)+1,IF(AND(P2608&lt;&gt;"",O2608&lt;&gt;1),MAX($P$4:P2608)+0.1,""))</f>
        <v/>
      </c>
      <c r="Q2609" s="5">
        <f>ROW()</f>
        <v>2609</v>
      </c>
    </row>
    <row r="2610" spans="1:17" x14ac:dyDescent="0.3">
      <c r="A2610" s="1" t="s">
        <v>43</v>
      </c>
      <c r="B2610" s="5"/>
      <c r="C2610" s="14">
        <f t="shared" si="597"/>
        <v>0</v>
      </c>
      <c r="D2610" s="14">
        <f t="shared" si="597"/>
        <v>0</v>
      </c>
      <c r="E2610" s="14" t="str">
        <f t="shared" si="598"/>
        <v/>
      </c>
      <c r="F2610" s="14">
        <f t="shared" si="599"/>
        <v>4</v>
      </c>
      <c r="G2610" s="14">
        <f t="shared" si="595"/>
        <v>3</v>
      </c>
      <c r="H2610" s="14">
        <f t="shared" si="605"/>
        <v>3</v>
      </c>
      <c r="I2610" s="14">
        <f t="shared" si="605"/>
        <v>1</v>
      </c>
      <c r="J2610" s="14">
        <f t="shared" si="605"/>
        <v>2</v>
      </c>
      <c r="K2610" s="14">
        <f t="shared" si="605"/>
        <v>4</v>
      </c>
      <c r="L2610" s="14" t="str">
        <f t="shared" si="601"/>
        <v>3.3.1.2.4</v>
      </c>
      <c r="M2610" s="15" t="str">
        <f t="shared" si="602"/>
        <v>--</v>
      </c>
      <c r="N2610" s="14" t="str">
        <f t="shared" si="603"/>
        <v/>
      </c>
      <c r="O2610" s="15" t="str">
        <f t="shared" si="596"/>
        <v/>
      </c>
      <c r="P2610" s="15" t="str">
        <f>IF(N2610=1,FLOOR(MAX($P$4:P2609),1)+1,IF(AND(P2609&lt;&gt;"",O2609&lt;&gt;1),MAX($P$4:P2609)+0.1,""))</f>
        <v/>
      </c>
      <c r="Q2610" s="5">
        <f>ROW()</f>
        <v>2610</v>
      </c>
    </row>
    <row r="2611" spans="1:17" x14ac:dyDescent="0.3">
      <c r="A2611" s="1" t="s">
        <v>1189</v>
      </c>
      <c r="B2611" s="5"/>
      <c r="C2611" s="14">
        <f t="shared" si="597"/>
        <v>0</v>
      </c>
      <c r="D2611" s="14">
        <f t="shared" si="597"/>
        <v>0</v>
      </c>
      <c r="E2611" s="14" t="str">
        <f t="shared" si="598"/>
        <v/>
      </c>
      <c r="F2611" s="14">
        <f t="shared" si="599"/>
        <v>4</v>
      </c>
      <c r="G2611" s="14">
        <f t="shared" si="595"/>
        <v>3</v>
      </c>
      <c r="H2611" s="14">
        <f t="shared" si="605"/>
        <v>3</v>
      </c>
      <c r="I2611" s="14">
        <f t="shared" si="605"/>
        <v>1</v>
      </c>
      <c r="J2611" s="14">
        <f t="shared" si="605"/>
        <v>2</v>
      </c>
      <c r="K2611" s="14">
        <f t="shared" si="605"/>
        <v>4</v>
      </c>
      <c r="L2611" s="14" t="str">
        <f t="shared" si="601"/>
        <v>3.3.1.2.4</v>
      </c>
      <c r="M2611" s="15" t="str">
        <f t="shared" si="602"/>
        <v>--</v>
      </c>
      <c r="N2611" s="14" t="str">
        <f t="shared" si="603"/>
        <v/>
      </c>
      <c r="O2611" s="15" t="str">
        <f t="shared" si="596"/>
        <v/>
      </c>
      <c r="P2611" s="15" t="str">
        <f>IF(N2611=1,FLOOR(MAX($P$4:P2610),1)+1,IF(AND(P2610&lt;&gt;"",O2610&lt;&gt;1),MAX($P$4:P2610)+0.1,""))</f>
        <v/>
      </c>
      <c r="Q2611" s="5">
        <f>ROW()</f>
        <v>2611</v>
      </c>
    </row>
    <row r="2612" spans="1:17" x14ac:dyDescent="0.3">
      <c r="A2612" s="1" t="s">
        <v>1256</v>
      </c>
      <c r="B2612" s="5"/>
      <c r="C2612" s="14">
        <f t="shared" si="597"/>
        <v>0</v>
      </c>
      <c r="D2612" s="14">
        <f t="shared" si="597"/>
        <v>0</v>
      </c>
      <c r="E2612" s="14" t="str">
        <f t="shared" si="598"/>
        <v/>
      </c>
      <c r="F2612" s="14">
        <f t="shared" si="599"/>
        <v>4</v>
      </c>
      <c r="G2612" s="14">
        <f t="shared" si="595"/>
        <v>3</v>
      </c>
      <c r="H2612" s="14">
        <f t="shared" si="605"/>
        <v>3</v>
      </c>
      <c r="I2612" s="14">
        <f t="shared" si="605"/>
        <v>1</v>
      </c>
      <c r="J2612" s="14">
        <f t="shared" si="605"/>
        <v>2</v>
      </c>
      <c r="K2612" s="14">
        <f t="shared" si="605"/>
        <v>4</v>
      </c>
      <c r="L2612" s="14" t="str">
        <f t="shared" si="601"/>
        <v>3.3.1.2.4</v>
      </c>
      <c r="M2612" s="15" t="str">
        <f t="shared" si="602"/>
        <v>--</v>
      </c>
      <c r="N2612" s="14" t="str">
        <f t="shared" si="603"/>
        <v/>
      </c>
      <c r="O2612" s="15" t="str">
        <f t="shared" si="596"/>
        <v/>
      </c>
      <c r="P2612" s="15" t="str">
        <f>IF(N2612=1,FLOOR(MAX($P$4:P2611),1)+1,IF(AND(P2611&lt;&gt;"",O2611&lt;&gt;1),MAX($P$4:P2611)+0.1,""))</f>
        <v/>
      </c>
      <c r="Q2612" s="5">
        <f>ROW()</f>
        <v>2612</v>
      </c>
    </row>
    <row r="2613" spans="1:17" x14ac:dyDescent="0.3">
      <c r="A2613" s="1" t="s">
        <v>43</v>
      </c>
      <c r="B2613" s="5"/>
      <c r="C2613" s="14">
        <f t="shared" si="597"/>
        <v>0</v>
      </c>
      <c r="D2613" s="14">
        <f t="shared" si="597"/>
        <v>0</v>
      </c>
      <c r="E2613" s="14" t="str">
        <f t="shared" si="598"/>
        <v/>
      </c>
      <c r="F2613" s="14">
        <f t="shared" si="599"/>
        <v>4</v>
      </c>
      <c r="G2613" s="14">
        <f t="shared" si="595"/>
        <v>3</v>
      </c>
      <c r="H2613" s="14">
        <f t="shared" si="605"/>
        <v>3</v>
      </c>
      <c r="I2613" s="14">
        <f t="shared" si="605"/>
        <v>1</v>
      </c>
      <c r="J2613" s="14">
        <f t="shared" si="605"/>
        <v>2</v>
      </c>
      <c r="K2613" s="14">
        <f t="shared" si="605"/>
        <v>4</v>
      </c>
      <c r="L2613" s="14" t="str">
        <f t="shared" si="601"/>
        <v>3.3.1.2.4</v>
      </c>
      <c r="M2613" s="15" t="str">
        <f t="shared" si="602"/>
        <v>--</v>
      </c>
      <c r="N2613" s="14" t="str">
        <f t="shared" si="603"/>
        <v/>
      </c>
      <c r="O2613" s="15" t="str">
        <f t="shared" si="596"/>
        <v/>
      </c>
      <c r="P2613" s="15" t="str">
        <f>IF(N2613=1,FLOOR(MAX($P$4:P2612),1)+1,IF(AND(P2612&lt;&gt;"",O2612&lt;&gt;1),MAX($P$4:P2612)+0.1,""))</f>
        <v/>
      </c>
      <c r="Q2613" s="5">
        <f>ROW()</f>
        <v>2613</v>
      </c>
    </row>
    <row r="2614" spans="1:17" x14ac:dyDescent="0.3">
      <c r="A2614" s="1" t="s">
        <v>45</v>
      </c>
      <c r="B2614" s="5"/>
      <c r="C2614" s="14">
        <f t="shared" si="597"/>
        <v>0</v>
      </c>
      <c r="D2614" s="14">
        <f t="shared" si="597"/>
        <v>0</v>
      </c>
      <c r="E2614" s="14" t="str">
        <f t="shared" si="598"/>
        <v/>
      </c>
      <c r="F2614" s="14">
        <f t="shared" si="599"/>
        <v>4</v>
      </c>
      <c r="G2614" s="14">
        <f t="shared" si="595"/>
        <v>3</v>
      </c>
      <c r="H2614" s="14">
        <f t="shared" ref="H2614:K2629" si="606">IF(G2614&lt;&gt;G2613,0,IF(AND(($F2613-$D2614)=(H$3-1),$F2614=H$3),H2613+1,H2613))</f>
        <v>3</v>
      </c>
      <c r="I2614" s="14">
        <f t="shared" si="606"/>
        <v>1</v>
      </c>
      <c r="J2614" s="14">
        <f t="shared" si="606"/>
        <v>2</v>
      </c>
      <c r="K2614" s="14">
        <f t="shared" si="606"/>
        <v>4</v>
      </c>
      <c r="L2614" s="14" t="str">
        <f t="shared" si="601"/>
        <v>3.3.1.2.4</v>
      </c>
      <c r="M2614" s="15" t="str">
        <f t="shared" si="602"/>
        <v>--</v>
      </c>
      <c r="N2614" s="14" t="str">
        <f t="shared" si="603"/>
        <v/>
      </c>
      <c r="O2614" s="15" t="str">
        <f t="shared" si="596"/>
        <v/>
      </c>
      <c r="P2614" s="15" t="str">
        <f>IF(N2614=1,FLOOR(MAX($P$4:P2613),1)+1,IF(AND(P2613&lt;&gt;"",O2613&lt;&gt;1),MAX($P$4:P2613)+0.1,""))</f>
        <v/>
      </c>
      <c r="Q2614" s="5">
        <f>ROW()</f>
        <v>2614</v>
      </c>
    </row>
    <row r="2615" spans="1:17" x14ac:dyDescent="0.3">
      <c r="A2615" s="1" t="s">
        <v>1217</v>
      </c>
      <c r="B2615" s="5"/>
      <c r="C2615" s="14">
        <f t="shared" si="597"/>
        <v>0</v>
      </c>
      <c r="D2615" s="14">
        <f t="shared" si="597"/>
        <v>0</v>
      </c>
      <c r="E2615" s="14" t="str">
        <f t="shared" si="598"/>
        <v/>
      </c>
      <c r="F2615" s="14">
        <f t="shared" si="599"/>
        <v>4</v>
      </c>
      <c r="G2615" s="14">
        <f t="shared" si="595"/>
        <v>3</v>
      </c>
      <c r="H2615" s="14">
        <f t="shared" si="606"/>
        <v>3</v>
      </c>
      <c r="I2615" s="14">
        <f t="shared" si="606"/>
        <v>1</v>
      </c>
      <c r="J2615" s="14">
        <f t="shared" si="606"/>
        <v>2</v>
      </c>
      <c r="K2615" s="14">
        <f t="shared" si="606"/>
        <v>4</v>
      </c>
      <c r="L2615" s="14" t="str">
        <f t="shared" si="601"/>
        <v>3.3.1.2.4</v>
      </c>
      <c r="M2615" s="15" t="str">
        <f t="shared" si="602"/>
        <v>--</v>
      </c>
      <c r="N2615" s="14" t="str">
        <f t="shared" si="603"/>
        <v/>
      </c>
      <c r="O2615" s="15" t="str">
        <f t="shared" si="596"/>
        <v/>
      </c>
      <c r="P2615" s="15" t="str">
        <f>IF(N2615=1,FLOOR(MAX($P$4:P2614),1)+1,IF(AND(P2614&lt;&gt;"",O2614&lt;&gt;1),MAX($P$4:P2614)+0.1,""))</f>
        <v/>
      </c>
      <c r="Q2615" s="5">
        <f>ROW()</f>
        <v>2615</v>
      </c>
    </row>
    <row r="2616" spans="1:17" x14ac:dyDescent="0.3">
      <c r="A2616" s="1" t="s">
        <v>1189</v>
      </c>
      <c r="B2616" s="5"/>
      <c r="C2616" s="14">
        <f t="shared" si="597"/>
        <v>0</v>
      </c>
      <c r="D2616" s="14">
        <f t="shared" si="597"/>
        <v>0</v>
      </c>
      <c r="E2616" s="14" t="str">
        <f t="shared" si="598"/>
        <v/>
      </c>
      <c r="F2616" s="14">
        <f t="shared" si="599"/>
        <v>4</v>
      </c>
      <c r="G2616" s="14">
        <f t="shared" si="595"/>
        <v>3</v>
      </c>
      <c r="H2616" s="14">
        <f t="shared" si="606"/>
        <v>3</v>
      </c>
      <c r="I2616" s="14">
        <f t="shared" si="606"/>
        <v>1</v>
      </c>
      <c r="J2616" s="14">
        <f t="shared" si="606"/>
        <v>2</v>
      </c>
      <c r="K2616" s="14">
        <f t="shared" si="606"/>
        <v>4</v>
      </c>
      <c r="L2616" s="14" t="str">
        <f t="shared" si="601"/>
        <v>3.3.1.2.4</v>
      </c>
      <c r="M2616" s="15" t="str">
        <f t="shared" si="602"/>
        <v>--</v>
      </c>
      <c r="N2616" s="14" t="str">
        <f t="shared" si="603"/>
        <v/>
      </c>
      <c r="O2616" s="15" t="str">
        <f t="shared" si="596"/>
        <v/>
      </c>
      <c r="P2616" s="15" t="str">
        <f>IF(N2616=1,FLOOR(MAX($P$4:P2615),1)+1,IF(AND(P2615&lt;&gt;"",O2615&lt;&gt;1),MAX($P$4:P2615)+0.1,""))</f>
        <v/>
      </c>
      <c r="Q2616" s="5">
        <f>ROW()</f>
        <v>2616</v>
      </c>
    </row>
    <row r="2617" spans="1:17" x14ac:dyDescent="0.3">
      <c r="A2617" s="1" t="s">
        <v>1199</v>
      </c>
      <c r="B2617" s="5"/>
      <c r="C2617" s="14">
        <f t="shared" si="597"/>
        <v>0</v>
      </c>
      <c r="D2617" s="14">
        <f t="shared" si="597"/>
        <v>0</v>
      </c>
      <c r="E2617" s="14" t="str">
        <f t="shared" si="598"/>
        <v/>
      </c>
      <c r="F2617" s="14">
        <f t="shared" si="599"/>
        <v>4</v>
      </c>
      <c r="G2617" s="14">
        <f t="shared" si="595"/>
        <v>3</v>
      </c>
      <c r="H2617" s="14">
        <f t="shared" si="606"/>
        <v>3</v>
      </c>
      <c r="I2617" s="14">
        <f t="shared" si="606"/>
        <v>1</v>
      </c>
      <c r="J2617" s="14">
        <f t="shared" si="606"/>
        <v>2</v>
      </c>
      <c r="K2617" s="14">
        <f t="shared" si="606"/>
        <v>4</v>
      </c>
      <c r="L2617" s="14" t="str">
        <f t="shared" si="601"/>
        <v>3.3.1.2.4</v>
      </c>
      <c r="M2617" s="15" t="str">
        <f t="shared" si="602"/>
        <v>--</v>
      </c>
      <c r="N2617" s="14" t="str">
        <f t="shared" si="603"/>
        <v/>
      </c>
      <c r="O2617" s="15" t="str">
        <f t="shared" si="596"/>
        <v/>
      </c>
      <c r="P2617" s="15" t="str">
        <f>IF(N2617=1,FLOOR(MAX($P$4:P2616),1)+1,IF(AND(P2616&lt;&gt;"",O2616&lt;&gt;1),MAX($P$4:P2616)+0.1,""))</f>
        <v/>
      </c>
      <c r="Q2617" s="5">
        <f>ROW()</f>
        <v>2617</v>
      </c>
    </row>
    <row r="2618" spans="1:17" x14ac:dyDescent="0.3">
      <c r="A2618" s="1" t="s">
        <v>43</v>
      </c>
      <c r="B2618" s="5"/>
      <c r="C2618" s="14">
        <f t="shared" si="597"/>
        <v>0</v>
      </c>
      <c r="D2618" s="14">
        <f t="shared" si="597"/>
        <v>0</v>
      </c>
      <c r="E2618" s="14" t="str">
        <f t="shared" si="598"/>
        <v/>
      </c>
      <c r="F2618" s="14">
        <f t="shared" si="599"/>
        <v>4</v>
      </c>
      <c r="G2618" s="14">
        <f t="shared" si="595"/>
        <v>3</v>
      </c>
      <c r="H2618" s="14">
        <f t="shared" si="606"/>
        <v>3</v>
      </c>
      <c r="I2618" s="14">
        <f t="shared" si="606"/>
        <v>1</v>
      </c>
      <c r="J2618" s="14">
        <f t="shared" si="606"/>
        <v>2</v>
      </c>
      <c r="K2618" s="14">
        <f t="shared" si="606"/>
        <v>4</v>
      </c>
      <c r="L2618" s="14" t="str">
        <f t="shared" si="601"/>
        <v>3.3.1.2.4</v>
      </c>
      <c r="M2618" s="15" t="str">
        <f t="shared" si="602"/>
        <v>--</v>
      </c>
      <c r="N2618" s="14" t="str">
        <f t="shared" si="603"/>
        <v/>
      </c>
      <c r="O2618" s="15" t="str">
        <f t="shared" si="596"/>
        <v/>
      </c>
      <c r="P2618" s="15" t="str">
        <f>IF(N2618=1,FLOOR(MAX($P$4:P2617),1)+1,IF(AND(P2617&lt;&gt;"",O2617&lt;&gt;1),MAX($P$4:P2617)+0.1,""))</f>
        <v/>
      </c>
      <c r="Q2618" s="5">
        <f>ROW()</f>
        <v>2618</v>
      </c>
    </row>
    <row r="2619" spans="1:17" x14ac:dyDescent="0.3">
      <c r="A2619" s="1" t="s">
        <v>1189</v>
      </c>
      <c r="B2619" s="5"/>
      <c r="C2619" s="14">
        <f t="shared" si="597"/>
        <v>0</v>
      </c>
      <c r="D2619" s="14">
        <f t="shared" si="597"/>
        <v>0</v>
      </c>
      <c r="E2619" s="14" t="str">
        <f t="shared" si="598"/>
        <v/>
      </c>
      <c r="F2619" s="14">
        <f t="shared" si="599"/>
        <v>4</v>
      </c>
      <c r="G2619" s="14">
        <f t="shared" si="595"/>
        <v>3</v>
      </c>
      <c r="H2619" s="14">
        <f t="shared" si="606"/>
        <v>3</v>
      </c>
      <c r="I2619" s="14">
        <f t="shared" si="606"/>
        <v>1</v>
      </c>
      <c r="J2619" s="14">
        <f t="shared" si="606"/>
        <v>2</v>
      </c>
      <c r="K2619" s="14">
        <f t="shared" si="606"/>
        <v>4</v>
      </c>
      <c r="L2619" s="14" t="str">
        <f t="shared" si="601"/>
        <v>3.3.1.2.4</v>
      </c>
      <c r="M2619" s="15" t="str">
        <f t="shared" si="602"/>
        <v>--</v>
      </c>
      <c r="N2619" s="14" t="str">
        <f t="shared" si="603"/>
        <v/>
      </c>
      <c r="O2619" s="15" t="str">
        <f t="shared" si="596"/>
        <v/>
      </c>
      <c r="P2619" s="15" t="str">
        <f>IF(N2619=1,FLOOR(MAX($P$4:P2618),1)+1,IF(AND(P2618&lt;&gt;"",O2618&lt;&gt;1),MAX($P$4:P2618)+0.1,""))</f>
        <v/>
      </c>
      <c r="Q2619" s="5">
        <f>ROW()</f>
        <v>2619</v>
      </c>
    </row>
    <row r="2620" spans="1:17" x14ac:dyDescent="0.3">
      <c r="A2620" s="1" t="s">
        <v>1247</v>
      </c>
      <c r="B2620" s="5"/>
      <c r="C2620" s="14">
        <f t="shared" si="597"/>
        <v>0</v>
      </c>
      <c r="D2620" s="14">
        <f t="shared" si="597"/>
        <v>0</v>
      </c>
      <c r="E2620" s="14" t="str">
        <f t="shared" si="598"/>
        <v/>
      </c>
      <c r="F2620" s="14">
        <f t="shared" si="599"/>
        <v>4</v>
      </c>
      <c r="G2620" s="14">
        <f t="shared" si="595"/>
        <v>3</v>
      </c>
      <c r="H2620" s="14">
        <f t="shared" si="606"/>
        <v>3</v>
      </c>
      <c r="I2620" s="14">
        <f t="shared" si="606"/>
        <v>1</v>
      </c>
      <c r="J2620" s="14">
        <f t="shared" si="606"/>
        <v>2</v>
      </c>
      <c r="K2620" s="14">
        <f t="shared" si="606"/>
        <v>4</v>
      </c>
      <c r="L2620" s="14" t="str">
        <f t="shared" si="601"/>
        <v>3.3.1.2.4</v>
      </c>
      <c r="M2620" s="15" t="str">
        <f t="shared" si="602"/>
        <v>--</v>
      </c>
      <c r="N2620" s="14" t="str">
        <f t="shared" si="603"/>
        <v/>
      </c>
      <c r="O2620" s="15" t="str">
        <f t="shared" si="596"/>
        <v/>
      </c>
      <c r="P2620" s="15" t="str">
        <f>IF(N2620=1,FLOOR(MAX($P$4:P2619),1)+1,IF(AND(P2619&lt;&gt;"",O2619&lt;&gt;1),MAX($P$4:P2619)+0.1,""))</f>
        <v/>
      </c>
      <c r="Q2620" s="5">
        <f>ROW()</f>
        <v>2620</v>
      </c>
    </row>
    <row r="2621" spans="1:17" x14ac:dyDescent="0.3">
      <c r="A2621" s="1" t="s">
        <v>43</v>
      </c>
      <c r="B2621" s="5"/>
      <c r="C2621" s="14">
        <f t="shared" si="597"/>
        <v>0</v>
      </c>
      <c r="D2621" s="14">
        <f t="shared" si="597"/>
        <v>0</v>
      </c>
      <c r="E2621" s="14" t="str">
        <f t="shared" si="598"/>
        <v/>
      </c>
      <c r="F2621" s="14">
        <f t="shared" si="599"/>
        <v>4</v>
      </c>
      <c r="G2621" s="14">
        <f t="shared" si="595"/>
        <v>3</v>
      </c>
      <c r="H2621" s="14">
        <f t="shared" si="606"/>
        <v>3</v>
      </c>
      <c r="I2621" s="14">
        <f t="shared" si="606"/>
        <v>1</v>
      </c>
      <c r="J2621" s="14">
        <f t="shared" si="606"/>
        <v>2</v>
      </c>
      <c r="K2621" s="14">
        <f t="shared" si="606"/>
        <v>4</v>
      </c>
      <c r="L2621" s="14" t="str">
        <f t="shared" si="601"/>
        <v>3.3.1.2.4</v>
      </c>
      <c r="M2621" s="15" t="str">
        <f t="shared" si="602"/>
        <v>--</v>
      </c>
      <c r="N2621" s="14" t="str">
        <f t="shared" si="603"/>
        <v/>
      </c>
      <c r="O2621" s="15" t="str">
        <f t="shared" si="596"/>
        <v/>
      </c>
      <c r="P2621" s="15" t="str">
        <f>IF(N2621=1,FLOOR(MAX($P$4:P2620),1)+1,IF(AND(P2620&lt;&gt;"",O2620&lt;&gt;1),MAX($P$4:P2620)+0.1,""))</f>
        <v/>
      </c>
      <c r="Q2621" s="5">
        <f>ROW()</f>
        <v>2621</v>
      </c>
    </row>
    <row r="2622" spans="1:17" x14ac:dyDescent="0.3">
      <c r="A2622" s="1" t="s">
        <v>45</v>
      </c>
      <c r="B2622" s="5"/>
      <c r="C2622" s="14">
        <f t="shared" si="597"/>
        <v>0</v>
      </c>
      <c r="D2622" s="14">
        <f t="shared" si="597"/>
        <v>0</v>
      </c>
      <c r="E2622" s="14" t="str">
        <f t="shared" si="598"/>
        <v/>
      </c>
      <c r="F2622" s="14">
        <f t="shared" si="599"/>
        <v>4</v>
      </c>
      <c r="G2622" s="14">
        <f t="shared" si="595"/>
        <v>3</v>
      </c>
      <c r="H2622" s="14">
        <f t="shared" si="606"/>
        <v>3</v>
      </c>
      <c r="I2622" s="14">
        <f t="shared" si="606"/>
        <v>1</v>
      </c>
      <c r="J2622" s="14">
        <f t="shared" si="606"/>
        <v>2</v>
      </c>
      <c r="K2622" s="14">
        <f t="shared" si="606"/>
        <v>4</v>
      </c>
      <c r="L2622" s="14" t="str">
        <f t="shared" si="601"/>
        <v>3.3.1.2.4</v>
      </c>
      <c r="M2622" s="15" t="str">
        <f t="shared" si="602"/>
        <v>--</v>
      </c>
      <c r="N2622" s="14" t="str">
        <f t="shared" si="603"/>
        <v/>
      </c>
      <c r="O2622" s="15" t="str">
        <f t="shared" si="596"/>
        <v/>
      </c>
      <c r="P2622" s="15" t="str">
        <f>IF(N2622=1,FLOOR(MAX($P$4:P2621),1)+1,IF(AND(P2621&lt;&gt;"",O2621&lt;&gt;1),MAX($P$4:P2621)+0.1,""))</f>
        <v/>
      </c>
      <c r="Q2622" s="5">
        <f>ROW()</f>
        <v>2622</v>
      </c>
    </row>
    <row r="2623" spans="1:17" x14ac:dyDescent="0.3">
      <c r="A2623" s="1" t="s">
        <v>1217</v>
      </c>
      <c r="B2623" s="5"/>
      <c r="C2623" s="14">
        <f t="shared" si="597"/>
        <v>0</v>
      </c>
      <c r="D2623" s="14">
        <f t="shared" si="597"/>
        <v>0</v>
      </c>
      <c r="E2623" s="14" t="str">
        <f t="shared" si="598"/>
        <v/>
      </c>
      <c r="F2623" s="14">
        <f t="shared" si="599"/>
        <v>4</v>
      </c>
      <c r="G2623" s="14">
        <f t="shared" si="595"/>
        <v>3</v>
      </c>
      <c r="H2623" s="14">
        <f t="shared" si="606"/>
        <v>3</v>
      </c>
      <c r="I2623" s="14">
        <f t="shared" si="606"/>
        <v>1</v>
      </c>
      <c r="J2623" s="14">
        <f t="shared" si="606"/>
        <v>2</v>
      </c>
      <c r="K2623" s="14">
        <f t="shared" si="606"/>
        <v>4</v>
      </c>
      <c r="L2623" s="14" t="str">
        <f t="shared" si="601"/>
        <v>3.3.1.2.4</v>
      </c>
      <c r="M2623" s="15" t="str">
        <f t="shared" si="602"/>
        <v>--</v>
      </c>
      <c r="N2623" s="14" t="str">
        <f t="shared" si="603"/>
        <v/>
      </c>
      <c r="O2623" s="15" t="str">
        <f t="shared" si="596"/>
        <v/>
      </c>
      <c r="P2623" s="15" t="str">
        <f>IF(N2623=1,FLOOR(MAX($P$4:P2622),1)+1,IF(AND(P2622&lt;&gt;"",O2622&lt;&gt;1),MAX($P$4:P2622)+0.1,""))</f>
        <v/>
      </c>
      <c r="Q2623" s="5">
        <f>ROW()</f>
        <v>2623</v>
      </c>
    </row>
    <row r="2624" spans="1:17" x14ac:dyDescent="0.3">
      <c r="A2624" s="1" t="s">
        <v>1189</v>
      </c>
      <c r="B2624" s="5"/>
      <c r="C2624" s="14">
        <f t="shared" si="597"/>
        <v>0</v>
      </c>
      <c r="D2624" s="14">
        <f t="shared" si="597"/>
        <v>0</v>
      </c>
      <c r="E2624" s="14" t="str">
        <f t="shared" si="598"/>
        <v/>
      </c>
      <c r="F2624" s="14">
        <f t="shared" si="599"/>
        <v>4</v>
      </c>
      <c r="G2624" s="14">
        <f t="shared" si="595"/>
        <v>3</v>
      </c>
      <c r="H2624" s="14">
        <f t="shared" si="606"/>
        <v>3</v>
      </c>
      <c r="I2624" s="14">
        <f t="shared" si="606"/>
        <v>1</v>
      </c>
      <c r="J2624" s="14">
        <f t="shared" si="606"/>
        <v>2</v>
      </c>
      <c r="K2624" s="14">
        <f t="shared" si="606"/>
        <v>4</v>
      </c>
      <c r="L2624" s="14" t="str">
        <f t="shared" si="601"/>
        <v>3.3.1.2.4</v>
      </c>
      <c r="M2624" s="15" t="str">
        <f t="shared" si="602"/>
        <v>--</v>
      </c>
      <c r="N2624" s="14" t="str">
        <f t="shared" si="603"/>
        <v/>
      </c>
      <c r="O2624" s="15" t="str">
        <f t="shared" si="596"/>
        <v/>
      </c>
      <c r="P2624" s="15" t="str">
        <f>IF(N2624=1,FLOOR(MAX($P$4:P2623),1)+1,IF(AND(P2623&lt;&gt;"",O2623&lt;&gt;1),MAX($P$4:P2623)+0.1,""))</f>
        <v/>
      </c>
      <c r="Q2624" s="5">
        <f>ROW()</f>
        <v>2624</v>
      </c>
    </row>
    <row r="2625" spans="1:17" x14ac:dyDescent="0.3">
      <c r="A2625" s="1" t="s">
        <v>1201</v>
      </c>
      <c r="B2625" s="5"/>
      <c r="C2625" s="14">
        <f t="shared" si="597"/>
        <v>0</v>
      </c>
      <c r="D2625" s="14">
        <f t="shared" si="597"/>
        <v>0</v>
      </c>
      <c r="E2625" s="14" t="str">
        <f t="shared" si="598"/>
        <v/>
      </c>
      <c r="F2625" s="14">
        <f t="shared" si="599"/>
        <v>4</v>
      </c>
      <c r="G2625" s="14">
        <f t="shared" si="595"/>
        <v>3</v>
      </c>
      <c r="H2625" s="14">
        <f t="shared" si="606"/>
        <v>3</v>
      </c>
      <c r="I2625" s="14">
        <f t="shared" si="606"/>
        <v>1</v>
      </c>
      <c r="J2625" s="14">
        <f t="shared" si="606"/>
        <v>2</v>
      </c>
      <c r="K2625" s="14">
        <f t="shared" si="606"/>
        <v>4</v>
      </c>
      <c r="L2625" s="14" t="str">
        <f t="shared" si="601"/>
        <v>3.3.1.2.4</v>
      </c>
      <c r="M2625" s="15" t="str">
        <f t="shared" si="602"/>
        <v>--</v>
      </c>
      <c r="N2625" s="14" t="str">
        <f t="shared" si="603"/>
        <v/>
      </c>
      <c r="O2625" s="15" t="str">
        <f t="shared" si="596"/>
        <v/>
      </c>
      <c r="P2625" s="15" t="str">
        <f>IF(N2625=1,FLOOR(MAX($P$4:P2624),1)+1,IF(AND(P2624&lt;&gt;"",O2624&lt;&gt;1),MAX($P$4:P2624)+0.1,""))</f>
        <v/>
      </c>
      <c r="Q2625" s="5">
        <f>ROW()</f>
        <v>2625</v>
      </c>
    </row>
    <row r="2626" spans="1:17" x14ac:dyDescent="0.3">
      <c r="A2626" s="1" t="s">
        <v>43</v>
      </c>
      <c r="B2626" s="5"/>
      <c r="C2626" s="14">
        <f t="shared" si="597"/>
        <v>0</v>
      </c>
      <c r="D2626" s="14">
        <f t="shared" si="597"/>
        <v>0</v>
      </c>
      <c r="E2626" s="14" t="str">
        <f t="shared" si="598"/>
        <v/>
      </c>
      <c r="F2626" s="14">
        <f t="shared" si="599"/>
        <v>4</v>
      </c>
      <c r="G2626" s="14">
        <f t="shared" si="595"/>
        <v>3</v>
      </c>
      <c r="H2626" s="14">
        <f t="shared" si="606"/>
        <v>3</v>
      </c>
      <c r="I2626" s="14">
        <f t="shared" si="606"/>
        <v>1</v>
      </c>
      <c r="J2626" s="14">
        <f t="shared" si="606"/>
        <v>2</v>
      </c>
      <c r="K2626" s="14">
        <f t="shared" si="606"/>
        <v>4</v>
      </c>
      <c r="L2626" s="14" t="str">
        <f t="shared" si="601"/>
        <v>3.3.1.2.4</v>
      </c>
      <c r="M2626" s="15" t="str">
        <f t="shared" si="602"/>
        <v>--</v>
      </c>
      <c r="N2626" s="14" t="str">
        <f t="shared" si="603"/>
        <v/>
      </c>
      <c r="O2626" s="15" t="str">
        <f t="shared" si="596"/>
        <v/>
      </c>
      <c r="P2626" s="15" t="str">
        <f>IF(N2626=1,FLOOR(MAX($P$4:P2625),1)+1,IF(AND(P2625&lt;&gt;"",O2625&lt;&gt;1),MAX($P$4:P2625)+0.1,""))</f>
        <v/>
      </c>
      <c r="Q2626" s="5">
        <f>ROW()</f>
        <v>2626</v>
      </c>
    </row>
    <row r="2627" spans="1:17" x14ac:dyDescent="0.3">
      <c r="A2627" s="1" t="s">
        <v>1189</v>
      </c>
      <c r="B2627" s="5"/>
      <c r="C2627" s="14">
        <f t="shared" si="597"/>
        <v>0</v>
      </c>
      <c r="D2627" s="14">
        <f t="shared" si="597"/>
        <v>0</v>
      </c>
      <c r="E2627" s="14" t="str">
        <f t="shared" si="598"/>
        <v/>
      </c>
      <c r="F2627" s="14">
        <f t="shared" si="599"/>
        <v>4</v>
      </c>
      <c r="G2627" s="14">
        <f t="shared" si="595"/>
        <v>3</v>
      </c>
      <c r="H2627" s="14">
        <f t="shared" si="606"/>
        <v>3</v>
      </c>
      <c r="I2627" s="14">
        <f t="shared" si="606"/>
        <v>1</v>
      </c>
      <c r="J2627" s="14">
        <f t="shared" si="606"/>
        <v>2</v>
      </c>
      <c r="K2627" s="14">
        <f t="shared" si="606"/>
        <v>4</v>
      </c>
      <c r="L2627" s="14" t="str">
        <f t="shared" si="601"/>
        <v>3.3.1.2.4</v>
      </c>
      <c r="M2627" s="15" t="str">
        <f t="shared" si="602"/>
        <v>--</v>
      </c>
      <c r="N2627" s="14" t="str">
        <f t="shared" si="603"/>
        <v/>
      </c>
      <c r="O2627" s="15" t="str">
        <f t="shared" si="596"/>
        <v/>
      </c>
      <c r="P2627" s="15" t="str">
        <f>IF(N2627=1,FLOOR(MAX($P$4:P2626),1)+1,IF(AND(P2626&lt;&gt;"",O2626&lt;&gt;1),MAX($P$4:P2626)+0.1,""))</f>
        <v/>
      </c>
      <c r="Q2627" s="5">
        <f>ROW()</f>
        <v>2627</v>
      </c>
    </row>
    <row r="2628" spans="1:17" x14ac:dyDescent="0.3">
      <c r="A2628" s="1" t="s">
        <v>1196</v>
      </c>
      <c r="B2628" s="5"/>
      <c r="C2628" s="14">
        <f t="shared" si="597"/>
        <v>0</v>
      </c>
      <c r="D2628" s="14">
        <f t="shared" si="597"/>
        <v>0</v>
      </c>
      <c r="E2628" s="14" t="str">
        <f t="shared" si="598"/>
        <v/>
      </c>
      <c r="F2628" s="14">
        <f t="shared" si="599"/>
        <v>4</v>
      </c>
      <c r="G2628" s="14">
        <f t="shared" si="595"/>
        <v>3</v>
      </c>
      <c r="H2628" s="14">
        <f t="shared" si="606"/>
        <v>3</v>
      </c>
      <c r="I2628" s="14">
        <f t="shared" si="606"/>
        <v>1</v>
      </c>
      <c r="J2628" s="14">
        <f t="shared" si="606"/>
        <v>2</v>
      </c>
      <c r="K2628" s="14">
        <f t="shared" si="606"/>
        <v>4</v>
      </c>
      <c r="L2628" s="14" t="str">
        <f t="shared" si="601"/>
        <v>3.3.1.2.4</v>
      </c>
      <c r="M2628" s="15" t="str">
        <f t="shared" si="602"/>
        <v>--</v>
      </c>
      <c r="N2628" s="14" t="str">
        <f t="shared" si="603"/>
        <v/>
      </c>
      <c r="O2628" s="15" t="str">
        <f t="shared" si="596"/>
        <v/>
      </c>
      <c r="P2628" s="15" t="str">
        <f>IF(N2628=1,FLOOR(MAX($P$4:P2627),1)+1,IF(AND(P2627&lt;&gt;"",O2627&lt;&gt;1),MAX($P$4:P2627)+0.1,""))</f>
        <v/>
      </c>
      <c r="Q2628" s="5">
        <f>ROW()</f>
        <v>2628</v>
      </c>
    </row>
    <row r="2629" spans="1:17" x14ac:dyDescent="0.3">
      <c r="A2629" s="1" t="s">
        <v>43</v>
      </c>
      <c r="B2629" s="5"/>
      <c r="C2629" s="14">
        <f t="shared" si="597"/>
        <v>0</v>
      </c>
      <c r="D2629" s="14">
        <f t="shared" si="597"/>
        <v>0</v>
      </c>
      <c r="E2629" s="14" t="str">
        <f t="shared" si="598"/>
        <v/>
      </c>
      <c r="F2629" s="14">
        <f t="shared" si="599"/>
        <v>4</v>
      </c>
      <c r="G2629" s="14">
        <f t="shared" ref="G2629:G2692" si="607">G2628+IF(NOT(ISERROR(FIND("&lt;PRT&gt;",A2629))),1,0)</f>
        <v>3</v>
      </c>
      <c r="H2629" s="14">
        <f t="shared" si="606"/>
        <v>3</v>
      </c>
      <c r="I2629" s="14">
        <f t="shared" si="606"/>
        <v>1</v>
      </c>
      <c r="J2629" s="14">
        <f t="shared" si="606"/>
        <v>2</v>
      </c>
      <c r="K2629" s="14">
        <f t="shared" si="606"/>
        <v>4</v>
      </c>
      <c r="L2629" s="14" t="str">
        <f t="shared" si="601"/>
        <v>3.3.1.2.4</v>
      </c>
      <c r="M2629" s="15" t="str">
        <f t="shared" si="602"/>
        <v>--</v>
      </c>
      <c r="N2629" s="14" t="str">
        <f t="shared" si="603"/>
        <v/>
      </c>
      <c r="O2629" s="15" t="str">
        <f t="shared" ref="O2629:O2692" si="608">IF(ISERROR(FIND(O$4,$A2629)),"",1)</f>
        <v/>
      </c>
      <c r="P2629" s="15" t="str">
        <f>IF(N2629=1,FLOOR(MAX($P$4:P2628),1)+1,IF(AND(P2628&lt;&gt;"",O2628&lt;&gt;1),MAX($P$4:P2628)+0.1,""))</f>
        <v/>
      </c>
      <c r="Q2629" s="5">
        <f>ROW()</f>
        <v>2629</v>
      </c>
    </row>
    <row r="2630" spans="1:17" x14ac:dyDescent="0.3">
      <c r="A2630" s="1" t="s">
        <v>45</v>
      </c>
      <c r="B2630" s="5"/>
      <c r="C2630" s="14">
        <f t="shared" ref="C2630:D2693" si="609">(LEN($A2630)-LEN(SUBSTITUTE($A2630,C$3,"")))/LEN(C$3)</f>
        <v>0</v>
      </c>
      <c r="D2630" s="14">
        <f t="shared" si="609"/>
        <v>0</v>
      </c>
      <c r="E2630" s="14" t="str">
        <f t="shared" ref="E2630:E2693" si="610">IF(AND(C2630&gt;0,D2630&gt;0),IF(FIND(D$3,A2630)&gt;FIND(C$3,A2630),"WARNING","OK"),"")</f>
        <v/>
      </c>
      <c r="F2630" s="14">
        <f t="shared" ref="F2630:F2693" si="611">F2629+C2630-D2630</f>
        <v>4</v>
      </c>
      <c r="G2630" s="14">
        <f t="shared" si="607"/>
        <v>3</v>
      </c>
      <c r="H2630" s="14">
        <f t="shared" ref="H2630:K2645" si="612">IF(G2630&lt;&gt;G2629,0,IF(AND(($F2629-$D2630)=(H$3-1),$F2630=H$3),H2629+1,H2629))</f>
        <v>3</v>
      </c>
      <c r="I2630" s="14">
        <f t="shared" si="612"/>
        <v>1</v>
      </c>
      <c r="J2630" s="14">
        <f t="shared" si="612"/>
        <v>2</v>
      </c>
      <c r="K2630" s="14">
        <f t="shared" si="612"/>
        <v>4</v>
      </c>
      <c r="L2630" s="14" t="str">
        <f t="shared" ref="L2630:L2693" si="613">SUBSTITUTE(G2630&amp;"."&amp;H2630&amp;"."&amp;I2630&amp;"."&amp;J2630&amp;"."&amp;K2630,".0","")</f>
        <v>3.3.1.2.4</v>
      </c>
      <c r="M2630" s="15" t="str">
        <f t="shared" ref="M2630:M2693" si="614">IF(ISERROR(FIND("&lt;SPT&gt;&lt;TTL&gt;",A2630)),"--",SUBSTITUTE(SUBSTITUTE(MID(A2630&amp;A2631,FIND("&lt;SPT&gt;&lt;TTL&gt;",A2630&amp;A2631)+10,FIND("&lt;/TTL&gt;",A2630&amp;A2631)-FIND("&lt;SPT&gt;&lt;TTL&gt;",A2630&amp;A2631)-10),"&lt;SUB&gt;",""),"&lt;/SUB&gt;",""))</f>
        <v>--</v>
      </c>
      <c r="N2630" s="14" t="str">
        <f t="shared" ref="N2630:N2693" si="615">IF(ISERROR(FIND(N$4,UPPER($A2630))),"",1)</f>
        <v/>
      </c>
      <c r="O2630" s="15" t="str">
        <f t="shared" si="608"/>
        <v/>
      </c>
      <c r="P2630" s="15" t="str">
        <f>IF(N2630=1,FLOOR(MAX($P$4:P2629),1)+1,IF(AND(P2629&lt;&gt;"",O2629&lt;&gt;1),MAX($P$4:P2629)+0.1,""))</f>
        <v/>
      </c>
      <c r="Q2630" s="5">
        <f>ROW()</f>
        <v>2630</v>
      </c>
    </row>
    <row r="2631" spans="1:17" x14ac:dyDescent="0.3">
      <c r="A2631" s="1" t="s">
        <v>1186</v>
      </c>
      <c r="B2631" s="5"/>
      <c r="C2631" s="14">
        <f t="shared" si="609"/>
        <v>0</v>
      </c>
      <c r="D2631" s="14">
        <f t="shared" si="609"/>
        <v>0</v>
      </c>
      <c r="E2631" s="14" t="str">
        <f t="shared" si="610"/>
        <v/>
      </c>
      <c r="F2631" s="14">
        <f t="shared" si="611"/>
        <v>4</v>
      </c>
      <c r="G2631" s="14">
        <f t="shared" si="607"/>
        <v>3</v>
      </c>
      <c r="H2631" s="14">
        <f t="shared" si="612"/>
        <v>3</v>
      </c>
      <c r="I2631" s="14">
        <f t="shared" si="612"/>
        <v>1</v>
      </c>
      <c r="J2631" s="14">
        <f t="shared" si="612"/>
        <v>2</v>
      </c>
      <c r="K2631" s="14">
        <f t="shared" si="612"/>
        <v>4</v>
      </c>
      <c r="L2631" s="14" t="str">
        <f t="shared" si="613"/>
        <v>3.3.1.2.4</v>
      </c>
      <c r="M2631" s="15" t="str">
        <f t="shared" si="614"/>
        <v>--</v>
      </c>
      <c r="N2631" s="14" t="str">
        <f t="shared" si="615"/>
        <v/>
      </c>
      <c r="O2631" s="15" t="str">
        <f t="shared" si="608"/>
        <v/>
      </c>
      <c r="P2631" s="15" t="str">
        <f>IF(N2631=1,FLOOR(MAX($P$4:P2630),1)+1,IF(AND(P2630&lt;&gt;"",O2630&lt;&gt;1),MAX($P$4:P2630)+0.1,""))</f>
        <v/>
      </c>
      <c r="Q2631" s="5">
        <f>ROW()</f>
        <v>2631</v>
      </c>
    </row>
    <row r="2632" spans="1:17" x14ac:dyDescent="0.3">
      <c r="A2632" s="1" t="s">
        <v>1189</v>
      </c>
      <c r="B2632" s="5"/>
      <c r="C2632" s="14">
        <f t="shared" si="609"/>
        <v>0</v>
      </c>
      <c r="D2632" s="14">
        <f t="shared" si="609"/>
        <v>0</v>
      </c>
      <c r="E2632" s="14" t="str">
        <f t="shared" si="610"/>
        <v/>
      </c>
      <c r="F2632" s="14">
        <f t="shared" si="611"/>
        <v>4</v>
      </c>
      <c r="G2632" s="14">
        <f t="shared" si="607"/>
        <v>3</v>
      </c>
      <c r="H2632" s="14">
        <f t="shared" si="612"/>
        <v>3</v>
      </c>
      <c r="I2632" s="14">
        <f t="shared" si="612"/>
        <v>1</v>
      </c>
      <c r="J2632" s="14">
        <f t="shared" si="612"/>
        <v>2</v>
      </c>
      <c r="K2632" s="14">
        <f t="shared" si="612"/>
        <v>4</v>
      </c>
      <c r="L2632" s="14" t="str">
        <f t="shared" si="613"/>
        <v>3.3.1.2.4</v>
      </c>
      <c r="M2632" s="15" t="str">
        <f t="shared" si="614"/>
        <v>--</v>
      </c>
      <c r="N2632" s="14" t="str">
        <f t="shared" si="615"/>
        <v/>
      </c>
      <c r="O2632" s="15" t="str">
        <f t="shared" si="608"/>
        <v/>
      </c>
      <c r="P2632" s="15" t="str">
        <f>IF(N2632=1,FLOOR(MAX($P$4:P2631),1)+1,IF(AND(P2631&lt;&gt;"",O2631&lt;&gt;1),MAX($P$4:P2631)+0.1,""))</f>
        <v/>
      </c>
      <c r="Q2632" s="5">
        <f>ROW()</f>
        <v>2632</v>
      </c>
    </row>
    <row r="2633" spans="1:17" x14ac:dyDescent="0.3">
      <c r="A2633" s="1" t="s">
        <v>1202</v>
      </c>
      <c r="B2633" s="5"/>
      <c r="C2633" s="14">
        <f t="shared" si="609"/>
        <v>0</v>
      </c>
      <c r="D2633" s="14">
        <f t="shared" si="609"/>
        <v>0</v>
      </c>
      <c r="E2633" s="14" t="str">
        <f t="shared" si="610"/>
        <v/>
      </c>
      <c r="F2633" s="14">
        <f t="shared" si="611"/>
        <v>4</v>
      </c>
      <c r="G2633" s="14">
        <f t="shared" si="607"/>
        <v>3</v>
      </c>
      <c r="H2633" s="14">
        <f t="shared" si="612"/>
        <v>3</v>
      </c>
      <c r="I2633" s="14">
        <f t="shared" si="612"/>
        <v>1</v>
      </c>
      <c r="J2633" s="14">
        <f t="shared" si="612"/>
        <v>2</v>
      </c>
      <c r="K2633" s="14">
        <f t="shared" si="612"/>
        <v>4</v>
      </c>
      <c r="L2633" s="14" t="str">
        <f t="shared" si="613"/>
        <v>3.3.1.2.4</v>
      </c>
      <c r="M2633" s="15" t="str">
        <f t="shared" si="614"/>
        <v>--</v>
      </c>
      <c r="N2633" s="14" t="str">
        <f t="shared" si="615"/>
        <v/>
      </c>
      <c r="O2633" s="15" t="str">
        <f t="shared" si="608"/>
        <v/>
      </c>
      <c r="P2633" s="15" t="str">
        <f>IF(N2633=1,FLOOR(MAX($P$4:P2632),1)+1,IF(AND(P2632&lt;&gt;"",O2632&lt;&gt;1),MAX($P$4:P2632)+0.1,""))</f>
        <v/>
      </c>
      <c r="Q2633" s="5">
        <f>ROW()</f>
        <v>2633</v>
      </c>
    </row>
    <row r="2634" spans="1:17" x14ac:dyDescent="0.3">
      <c r="A2634" s="1" t="s">
        <v>43</v>
      </c>
      <c r="B2634" s="5"/>
      <c r="C2634" s="14">
        <f t="shared" si="609"/>
        <v>0</v>
      </c>
      <c r="D2634" s="14">
        <f t="shared" si="609"/>
        <v>0</v>
      </c>
      <c r="E2634" s="14" t="str">
        <f t="shared" si="610"/>
        <v/>
      </c>
      <c r="F2634" s="14">
        <f t="shared" si="611"/>
        <v>4</v>
      </c>
      <c r="G2634" s="14">
        <f t="shared" si="607"/>
        <v>3</v>
      </c>
      <c r="H2634" s="14">
        <f t="shared" si="612"/>
        <v>3</v>
      </c>
      <c r="I2634" s="14">
        <f t="shared" si="612"/>
        <v>1</v>
      </c>
      <c r="J2634" s="14">
        <f t="shared" si="612"/>
        <v>2</v>
      </c>
      <c r="K2634" s="14">
        <f t="shared" si="612"/>
        <v>4</v>
      </c>
      <c r="L2634" s="14" t="str">
        <f t="shared" si="613"/>
        <v>3.3.1.2.4</v>
      </c>
      <c r="M2634" s="15" t="str">
        <f t="shared" si="614"/>
        <v>--</v>
      </c>
      <c r="N2634" s="14" t="str">
        <f t="shared" si="615"/>
        <v/>
      </c>
      <c r="O2634" s="15" t="str">
        <f t="shared" si="608"/>
        <v/>
      </c>
      <c r="P2634" s="15" t="str">
        <f>IF(N2634=1,FLOOR(MAX($P$4:P2633),1)+1,IF(AND(P2633&lt;&gt;"",O2633&lt;&gt;1),MAX($P$4:P2633)+0.1,""))</f>
        <v/>
      </c>
      <c r="Q2634" s="5">
        <f>ROW()</f>
        <v>2634</v>
      </c>
    </row>
    <row r="2635" spans="1:17" x14ac:dyDescent="0.3">
      <c r="A2635" s="1" t="s">
        <v>1189</v>
      </c>
      <c r="B2635" s="5"/>
      <c r="C2635" s="14">
        <f t="shared" si="609"/>
        <v>0</v>
      </c>
      <c r="D2635" s="14">
        <f t="shared" si="609"/>
        <v>0</v>
      </c>
      <c r="E2635" s="14" t="str">
        <f t="shared" si="610"/>
        <v/>
      </c>
      <c r="F2635" s="14">
        <f t="shared" si="611"/>
        <v>4</v>
      </c>
      <c r="G2635" s="14">
        <f t="shared" si="607"/>
        <v>3</v>
      </c>
      <c r="H2635" s="14">
        <f t="shared" si="612"/>
        <v>3</v>
      </c>
      <c r="I2635" s="14">
        <f t="shared" si="612"/>
        <v>1</v>
      </c>
      <c r="J2635" s="14">
        <f t="shared" si="612"/>
        <v>2</v>
      </c>
      <c r="K2635" s="14">
        <f t="shared" si="612"/>
        <v>4</v>
      </c>
      <c r="L2635" s="14" t="str">
        <f t="shared" si="613"/>
        <v>3.3.1.2.4</v>
      </c>
      <c r="M2635" s="15" t="str">
        <f t="shared" si="614"/>
        <v>--</v>
      </c>
      <c r="N2635" s="14" t="str">
        <f t="shared" si="615"/>
        <v/>
      </c>
      <c r="O2635" s="15" t="str">
        <f t="shared" si="608"/>
        <v/>
      </c>
      <c r="P2635" s="15" t="str">
        <f>IF(N2635=1,FLOOR(MAX($P$4:P2634),1)+1,IF(AND(P2634&lt;&gt;"",O2634&lt;&gt;1),MAX($P$4:P2634)+0.1,""))</f>
        <v/>
      </c>
      <c r="Q2635" s="5">
        <f>ROW()</f>
        <v>2635</v>
      </c>
    </row>
    <row r="2636" spans="1:17" x14ac:dyDescent="0.3">
      <c r="A2636" s="1" t="s">
        <v>1205</v>
      </c>
      <c r="B2636" s="5"/>
      <c r="C2636" s="14">
        <f t="shared" si="609"/>
        <v>0</v>
      </c>
      <c r="D2636" s="14">
        <f t="shared" si="609"/>
        <v>0</v>
      </c>
      <c r="E2636" s="14" t="str">
        <f t="shared" si="610"/>
        <v/>
      </c>
      <c r="F2636" s="14">
        <f t="shared" si="611"/>
        <v>4</v>
      </c>
      <c r="G2636" s="14">
        <f t="shared" si="607"/>
        <v>3</v>
      </c>
      <c r="H2636" s="14">
        <f t="shared" si="612"/>
        <v>3</v>
      </c>
      <c r="I2636" s="14">
        <f t="shared" si="612"/>
        <v>1</v>
      </c>
      <c r="J2636" s="14">
        <f t="shared" si="612"/>
        <v>2</v>
      </c>
      <c r="K2636" s="14">
        <f t="shared" si="612"/>
        <v>4</v>
      </c>
      <c r="L2636" s="14" t="str">
        <f t="shared" si="613"/>
        <v>3.3.1.2.4</v>
      </c>
      <c r="M2636" s="15" t="str">
        <f t="shared" si="614"/>
        <v>--</v>
      </c>
      <c r="N2636" s="14" t="str">
        <f t="shared" si="615"/>
        <v/>
      </c>
      <c r="O2636" s="15" t="str">
        <f t="shared" si="608"/>
        <v/>
      </c>
      <c r="P2636" s="15" t="str">
        <f>IF(N2636=1,FLOOR(MAX($P$4:P2635),1)+1,IF(AND(P2635&lt;&gt;"",O2635&lt;&gt;1),MAX($P$4:P2635)+0.1,""))</f>
        <v/>
      </c>
      <c r="Q2636" s="5">
        <f>ROW()</f>
        <v>2636</v>
      </c>
    </row>
    <row r="2637" spans="1:17" x14ac:dyDescent="0.3">
      <c r="A2637" s="1" t="s">
        <v>43</v>
      </c>
      <c r="B2637" s="5"/>
      <c r="C2637" s="14">
        <f t="shared" si="609"/>
        <v>0</v>
      </c>
      <c r="D2637" s="14">
        <f t="shared" si="609"/>
        <v>0</v>
      </c>
      <c r="E2637" s="14" t="str">
        <f t="shared" si="610"/>
        <v/>
      </c>
      <c r="F2637" s="14">
        <f t="shared" si="611"/>
        <v>4</v>
      </c>
      <c r="G2637" s="14">
        <f t="shared" si="607"/>
        <v>3</v>
      </c>
      <c r="H2637" s="14">
        <f t="shared" si="612"/>
        <v>3</v>
      </c>
      <c r="I2637" s="14">
        <f t="shared" si="612"/>
        <v>1</v>
      </c>
      <c r="J2637" s="14">
        <f t="shared" si="612"/>
        <v>2</v>
      </c>
      <c r="K2637" s="14">
        <f t="shared" si="612"/>
        <v>4</v>
      </c>
      <c r="L2637" s="14" t="str">
        <f t="shared" si="613"/>
        <v>3.3.1.2.4</v>
      </c>
      <c r="M2637" s="15" t="str">
        <f t="shared" si="614"/>
        <v>--</v>
      </c>
      <c r="N2637" s="14" t="str">
        <f t="shared" si="615"/>
        <v/>
      </c>
      <c r="O2637" s="15" t="str">
        <f t="shared" si="608"/>
        <v/>
      </c>
      <c r="P2637" s="15" t="str">
        <f>IF(N2637=1,FLOOR(MAX($P$4:P2636),1)+1,IF(AND(P2636&lt;&gt;"",O2636&lt;&gt;1),MAX($P$4:P2636)+0.1,""))</f>
        <v/>
      </c>
      <c r="Q2637" s="5">
        <f>ROW()</f>
        <v>2637</v>
      </c>
    </row>
    <row r="2638" spans="1:17" x14ac:dyDescent="0.3">
      <c r="A2638" s="1" t="s">
        <v>45</v>
      </c>
      <c r="B2638" s="5"/>
      <c r="C2638" s="14">
        <f t="shared" si="609"/>
        <v>0</v>
      </c>
      <c r="D2638" s="14">
        <f t="shared" si="609"/>
        <v>0</v>
      </c>
      <c r="E2638" s="14" t="str">
        <f t="shared" si="610"/>
        <v/>
      </c>
      <c r="F2638" s="14">
        <f t="shared" si="611"/>
        <v>4</v>
      </c>
      <c r="G2638" s="14">
        <f t="shared" si="607"/>
        <v>3</v>
      </c>
      <c r="H2638" s="14">
        <f t="shared" si="612"/>
        <v>3</v>
      </c>
      <c r="I2638" s="14">
        <f t="shared" si="612"/>
        <v>1</v>
      </c>
      <c r="J2638" s="14">
        <f t="shared" si="612"/>
        <v>2</v>
      </c>
      <c r="K2638" s="14">
        <f t="shared" si="612"/>
        <v>4</v>
      </c>
      <c r="L2638" s="14" t="str">
        <f t="shared" si="613"/>
        <v>3.3.1.2.4</v>
      </c>
      <c r="M2638" s="15" t="str">
        <f t="shared" si="614"/>
        <v>--</v>
      </c>
      <c r="N2638" s="14" t="str">
        <f t="shared" si="615"/>
        <v/>
      </c>
      <c r="O2638" s="15" t="str">
        <f t="shared" si="608"/>
        <v/>
      </c>
      <c r="P2638" s="15" t="str">
        <f>IF(N2638=1,FLOOR(MAX($P$4:P2637),1)+1,IF(AND(P2637&lt;&gt;"",O2637&lt;&gt;1),MAX($P$4:P2637)+0.1,""))</f>
        <v/>
      </c>
      <c r="Q2638" s="5">
        <f>ROW()</f>
        <v>2638</v>
      </c>
    </row>
    <row r="2639" spans="1:17" x14ac:dyDescent="0.3">
      <c r="A2639" s="1" t="s">
        <v>1203</v>
      </c>
      <c r="B2639" s="5"/>
      <c r="C2639" s="14">
        <f t="shared" si="609"/>
        <v>0</v>
      </c>
      <c r="D2639" s="14">
        <f t="shared" si="609"/>
        <v>0</v>
      </c>
      <c r="E2639" s="14" t="str">
        <f t="shared" si="610"/>
        <v/>
      </c>
      <c r="F2639" s="14">
        <f t="shared" si="611"/>
        <v>4</v>
      </c>
      <c r="G2639" s="14">
        <f t="shared" si="607"/>
        <v>3</v>
      </c>
      <c r="H2639" s="14">
        <f t="shared" si="612"/>
        <v>3</v>
      </c>
      <c r="I2639" s="14">
        <f t="shared" si="612"/>
        <v>1</v>
      </c>
      <c r="J2639" s="14">
        <f t="shared" si="612"/>
        <v>2</v>
      </c>
      <c r="K2639" s="14">
        <f t="shared" si="612"/>
        <v>4</v>
      </c>
      <c r="L2639" s="14" t="str">
        <f t="shared" si="613"/>
        <v>3.3.1.2.4</v>
      </c>
      <c r="M2639" s="15" t="str">
        <f t="shared" si="614"/>
        <v>--</v>
      </c>
      <c r="N2639" s="14" t="str">
        <f t="shared" si="615"/>
        <v/>
      </c>
      <c r="O2639" s="15" t="str">
        <f t="shared" si="608"/>
        <v/>
      </c>
      <c r="P2639" s="15" t="str">
        <f>IF(N2639=1,FLOOR(MAX($P$4:P2638),1)+1,IF(AND(P2638&lt;&gt;"",O2638&lt;&gt;1),MAX($P$4:P2638)+0.1,""))</f>
        <v/>
      </c>
      <c r="Q2639" s="5">
        <f>ROW()</f>
        <v>2639</v>
      </c>
    </row>
    <row r="2640" spans="1:17" x14ac:dyDescent="0.3">
      <c r="A2640" s="1" t="s">
        <v>1189</v>
      </c>
      <c r="B2640" s="5"/>
      <c r="C2640" s="14">
        <f t="shared" si="609"/>
        <v>0</v>
      </c>
      <c r="D2640" s="14">
        <f t="shared" si="609"/>
        <v>0</v>
      </c>
      <c r="E2640" s="14" t="str">
        <f t="shared" si="610"/>
        <v/>
      </c>
      <c r="F2640" s="14">
        <f t="shared" si="611"/>
        <v>4</v>
      </c>
      <c r="G2640" s="14">
        <f t="shared" si="607"/>
        <v>3</v>
      </c>
      <c r="H2640" s="14">
        <f t="shared" si="612"/>
        <v>3</v>
      </c>
      <c r="I2640" s="14">
        <f t="shared" si="612"/>
        <v>1</v>
      </c>
      <c r="J2640" s="14">
        <f t="shared" si="612"/>
        <v>2</v>
      </c>
      <c r="K2640" s="14">
        <f t="shared" si="612"/>
        <v>4</v>
      </c>
      <c r="L2640" s="14" t="str">
        <f t="shared" si="613"/>
        <v>3.3.1.2.4</v>
      </c>
      <c r="M2640" s="15" t="str">
        <f t="shared" si="614"/>
        <v>--</v>
      </c>
      <c r="N2640" s="14" t="str">
        <f t="shared" si="615"/>
        <v/>
      </c>
      <c r="O2640" s="15" t="str">
        <f t="shared" si="608"/>
        <v/>
      </c>
      <c r="P2640" s="15" t="str">
        <f>IF(N2640=1,FLOOR(MAX($P$4:P2639),1)+1,IF(AND(P2639&lt;&gt;"",O2639&lt;&gt;1),MAX($P$4:P2639)+0.1,""))</f>
        <v/>
      </c>
      <c r="Q2640" s="5">
        <f>ROW()</f>
        <v>2640</v>
      </c>
    </row>
    <row r="2641" spans="1:17" x14ac:dyDescent="0.3">
      <c r="A2641" s="1" t="s">
        <v>1248</v>
      </c>
      <c r="B2641" s="5"/>
      <c r="C2641" s="14">
        <f t="shared" si="609"/>
        <v>0</v>
      </c>
      <c r="D2641" s="14">
        <f t="shared" si="609"/>
        <v>0</v>
      </c>
      <c r="E2641" s="14" t="str">
        <f t="shared" si="610"/>
        <v/>
      </c>
      <c r="F2641" s="14">
        <f t="shared" si="611"/>
        <v>4</v>
      </c>
      <c r="G2641" s="14">
        <f t="shared" si="607"/>
        <v>3</v>
      </c>
      <c r="H2641" s="14">
        <f t="shared" si="612"/>
        <v>3</v>
      </c>
      <c r="I2641" s="14">
        <f t="shared" si="612"/>
        <v>1</v>
      </c>
      <c r="J2641" s="14">
        <f t="shared" si="612"/>
        <v>2</v>
      </c>
      <c r="K2641" s="14">
        <f t="shared" si="612"/>
        <v>4</v>
      </c>
      <c r="L2641" s="14" t="str">
        <f t="shared" si="613"/>
        <v>3.3.1.2.4</v>
      </c>
      <c r="M2641" s="15" t="str">
        <f t="shared" si="614"/>
        <v>--</v>
      </c>
      <c r="N2641" s="14" t="str">
        <f t="shared" si="615"/>
        <v/>
      </c>
      <c r="O2641" s="15" t="str">
        <f t="shared" si="608"/>
        <v/>
      </c>
      <c r="P2641" s="15" t="str">
        <f>IF(N2641=1,FLOOR(MAX($P$4:P2640),1)+1,IF(AND(P2640&lt;&gt;"",O2640&lt;&gt;1),MAX($P$4:P2640)+0.1,""))</f>
        <v/>
      </c>
      <c r="Q2641" s="5">
        <f>ROW()</f>
        <v>2641</v>
      </c>
    </row>
    <row r="2642" spans="1:17" x14ac:dyDescent="0.3">
      <c r="A2642" s="1" t="s">
        <v>43</v>
      </c>
      <c r="B2642" s="5"/>
      <c r="C2642" s="14">
        <f t="shared" si="609"/>
        <v>0</v>
      </c>
      <c r="D2642" s="14">
        <f t="shared" si="609"/>
        <v>0</v>
      </c>
      <c r="E2642" s="14" t="str">
        <f t="shared" si="610"/>
        <v/>
      </c>
      <c r="F2642" s="14">
        <f t="shared" si="611"/>
        <v>4</v>
      </c>
      <c r="G2642" s="14">
        <f t="shared" si="607"/>
        <v>3</v>
      </c>
      <c r="H2642" s="14">
        <f t="shared" si="612"/>
        <v>3</v>
      </c>
      <c r="I2642" s="14">
        <f t="shared" si="612"/>
        <v>1</v>
      </c>
      <c r="J2642" s="14">
        <f t="shared" si="612"/>
        <v>2</v>
      </c>
      <c r="K2642" s="14">
        <f t="shared" si="612"/>
        <v>4</v>
      </c>
      <c r="L2642" s="14" t="str">
        <f t="shared" si="613"/>
        <v>3.3.1.2.4</v>
      </c>
      <c r="M2642" s="15" t="str">
        <f t="shared" si="614"/>
        <v>--</v>
      </c>
      <c r="N2642" s="14" t="str">
        <f t="shared" si="615"/>
        <v/>
      </c>
      <c r="O2642" s="15" t="str">
        <f t="shared" si="608"/>
        <v/>
      </c>
      <c r="P2642" s="15" t="str">
        <f>IF(N2642=1,FLOOR(MAX($P$4:P2641),1)+1,IF(AND(P2641&lt;&gt;"",O2641&lt;&gt;1),MAX($P$4:P2641)+0.1,""))</f>
        <v/>
      </c>
      <c r="Q2642" s="5">
        <f>ROW()</f>
        <v>2642</v>
      </c>
    </row>
    <row r="2643" spans="1:17" x14ac:dyDescent="0.3">
      <c r="A2643" s="1" t="s">
        <v>1189</v>
      </c>
      <c r="B2643" s="5"/>
      <c r="C2643" s="14">
        <f t="shared" si="609"/>
        <v>0</v>
      </c>
      <c r="D2643" s="14">
        <f t="shared" si="609"/>
        <v>0</v>
      </c>
      <c r="E2643" s="14" t="str">
        <f t="shared" si="610"/>
        <v/>
      </c>
      <c r="F2643" s="14">
        <f t="shared" si="611"/>
        <v>4</v>
      </c>
      <c r="G2643" s="14">
        <f t="shared" si="607"/>
        <v>3</v>
      </c>
      <c r="H2643" s="14">
        <f t="shared" si="612"/>
        <v>3</v>
      </c>
      <c r="I2643" s="14">
        <f t="shared" si="612"/>
        <v>1</v>
      </c>
      <c r="J2643" s="14">
        <f t="shared" si="612"/>
        <v>2</v>
      </c>
      <c r="K2643" s="14">
        <f t="shared" si="612"/>
        <v>4</v>
      </c>
      <c r="L2643" s="14" t="str">
        <f t="shared" si="613"/>
        <v>3.3.1.2.4</v>
      </c>
      <c r="M2643" s="15" t="str">
        <f t="shared" si="614"/>
        <v>--</v>
      </c>
      <c r="N2643" s="14" t="str">
        <f t="shared" si="615"/>
        <v/>
      </c>
      <c r="O2643" s="15" t="str">
        <f t="shared" si="608"/>
        <v/>
      </c>
      <c r="P2643" s="15" t="str">
        <f>IF(N2643=1,FLOOR(MAX($P$4:P2642),1)+1,IF(AND(P2642&lt;&gt;"",O2642&lt;&gt;1),MAX($P$4:P2642)+0.1,""))</f>
        <v/>
      </c>
      <c r="Q2643" s="5">
        <f>ROW()</f>
        <v>2643</v>
      </c>
    </row>
    <row r="2644" spans="1:17" x14ac:dyDescent="0.3">
      <c r="A2644" s="1" t="s">
        <v>1205</v>
      </c>
      <c r="B2644" s="5"/>
      <c r="C2644" s="14">
        <f t="shared" si="609"/>
        <v>0</v>
      </c>
      <c r="D2644" s="14">
        <f t="shared" si="609"/>
        <v>0</v>
      </c>
      <c r="E2644" s="14" t="str">
        <f t="shared" si="610"/>
        <v/>
      </c>
      <c r="F2644" s="14">
        <f t="shared" si="611"/>
        <v>4</v>
      </c>
      <c r="G2644" s="14">
        <f t="shared" si="607"/>
        <v>3</v>
      </c>
      <c r="H2644" s="14">
        <f t="shared" si="612"/>
        <v>3</v>
      </c>
      <c r="I2644" s="14">
        <f t="shared" si="612"/>
        <v>1</v>
      </c>
      <c r="J2644" s="14">
        <f t="shared" si="612"/>
        <v>2</v>
      </c>
      <c r="K2644" s="14">
        <f t="shared" si="612"/>
        <v>4</v>
      </c>
      <c r="L2644" s="14" t="str">
        <f t="shared" si="613"/>
        <v>3.3.1.2.4</v>
      </c>
      <c r="M2644" s="15" t="str">
        <f t="shared" si="614"/>
        <v>--</v>
      </c>
      <c r="N2644" s="14" t="str">
        <f t="shared" si="615"/>
        <v/>
      </c>
      <c r="O2644" s="15" t="str">
        <f t="shared" si="608"/>
        <v/>
      </c>
      <c r="P2644" s="15" t="str">
        <f>IF(N2644=1,FLOOR(MAX($P$4:P2643),1)+1,IF(AND(P2643&lt;&gt;"",O2643&lt;&gt;1),MAX($P$4:P2643)+0.1,""))</f>
        <v/>
      </c>
      <c r="Q2644" s="5">
        <f>ROW()</f>
        <v>2644</v>
      </c>
    </row>
    <row r="2645" spans="1:17" x14ac:dyDescent="0.3">
      <c r="A2645" s="1" t="s">
        <v>43</v>
      </c>
      <c r="B2645" s="5"/>
      <c r="C2645" s="14">
        <f t="shared" si="609"/>
        <v>0</v>
      </c>
      <c r="D2645" s="14">
        <f t="shared" si="609"/>
        <v>0</v>
      </c>
      <c r="E2645" s="14" t="str">
        <f t="shared" si="610"/>
        <v/>
      </c>
      <c r="F2645" s="14">
        <f t="shared" si="611"/>
        <v>4</v>
      </c>
      <c r="G2645" s="14">
        <f t="shared" si="607"/>
        <v>3</v>
      </c>
      <c r="H2645" s="14">
        <f t="shared" si="612"/>
        <v>3</v>
      </c>
      <c r="I2645" s="14">
        <f t="shared" si="612"/>
        <v>1</v>
      </c>
      <c r="J2645" s="14">
        <f t="shared" si="612"/>
        <v>2</v>
      </c>
      <c r="K2645" s="14">
        <f t="shared" si="612"/>
        <v>4</v>
      </c>
      <c r="L2645" s="14" t="str">
        <f t="shared" si="613"/>
        <v>3.3.1.2.4</v>
      </c>
      <c r="M2645" s="15" t="str">
        <f t="shared" si="614"/>
        <v>--</v>
      </c>
      <c r="N2645" s="14" t="str">
        <f t="shared" si="615"/>
        <v/>
      </c>
      <c r="O2645" s="15" t="str">
        <f t="shared" si="608"/>
        <v/>
      </c>
      <c r="P2645" s="15" t="str">
        <f>IF(N2645=1,FLOOR(MAX($P$4:P2644),1)+1,IF(AND(P2644&lt;&gt;"",O2644&lt;&gt;1),MAX($P$4:P2644)+0.1,""))</f>
        <v/>
      </c>
      <c r="Q2645" s="5">
        <f>ROW()</f>
        <v>2645</v>
      </c>
    </row>
    <row r="2646" spans="1:17" x14ac:dyDescent="0.3">
      <c r="A2646" s="1" t="s">
        <v>45</v>
      </c>
      <c r="B2646" s="5"/>
      <c r="C2646" s="14">
        <f t="shared" si="609"/>
        <v>0</v>
      </c>
      <c r="D2646" s="14">
        <f t="shared" si="609"/>
        <v>0</v>
      </c>
      <c r="E2646" s="14" t="str">
        <f t="shared" si="610"/>
        <v/>
      </c>
      <c r="F2646" s="14">
        <f t="shared" si="611"/>
        <v>4</v>
      </c>
      <c r="G2646" s="14">
        <f t="shared" si="607"/>
        <v>3</v>
      </c>
      <c r="H2646" s="14">
        <f t="shared" ref="H2646:K2661" si="616">IF(G2646&lt;&gt;G2645,0,IF(AND(($F2645-$D2646)=(H$3-1),$F2646=H$3),H2645+1,H2645))</f>
        <v>3</v>
      </c>
      <c r="I2646" s="14">
        <f t="shared" si="616"/>
        <v>1</v>
      </c>
      <c r="J2646" s="14">
        <f t="shared" si="616"/>
        <v>2</v>
      </c>
      <c r="K2646" s="14">
        <f t="shared" si="616"/>
        <v>4</v>
      </c>
      <c r="L2646" s="14" t="str">
        <f t="shared" si="613"/>
        <v>3.3.1.2.4</v>
      </c>
      <c r="M2646" s="15" t="str">
        <f t="shared" si="614"/>
        <v>--</v>
      </c>
      <c r="N2646" s="14" t="str">
        <f t="shared" si="615"/>
        <v/>
      </c>
      <c r="O2646" s="15" t="str">
        <f t="shared" si="608"/>
        <v/>
      </c>
      <c r="P2646" s="15" t="str">
        <f>IF(N2646=1,FLOOR(MAX($P$4:P2645),1)+1,IF(AND(P2645&lt;&gt;"",O2645&lt;&gt;1),MAX($P$4:P2645)+0.1,""))</f>
        <v/>
      </c>
      <c r="Q2646" s="5">
        <f>ROW()</f>
        <v>2646</v>
      </c>
    </row>
    <row r="2647" spans="1:17" x14ac:dyDescent="0.3">
      <c r="A2647" s="1" t="s">
        <v>1228</v>
      </c>
      <c r="B2647" s="5"/>
      <c r="C2647" s="14">
        <f t="shared" si="609"/>
        <v>0</v>
      </c>
      <c r="D2647" s="14">
        <f t="shared" si="609"/>
        <v>0</v>
      </c>
      <c r="E2647" s="14" t="str">
        <f t="shared" si="610"/>
        <v/>
      </c>
      <c r="F2647" s="14">
        <f t="shared" si="611"/>
        <v>4</v>
      </c>
      <c r="G2647" s="14">
        <f t="shared" si="607"/>
        <v>3</v>
      </c>
      <c r="H2647" s="14">
        <f t="shared" si="616"/>
        <v>3</v>
      </c>
      <c r="I2647" s="14">
        <f t="shared" si="616"/>
        <v>1</v>
      </c>
      <c r="J2647" s="14">
        <f t="shared" si="616"/>
        <v>2</v>
      </c>
      <c r="K2647" s="14">
        <f t="shared" si="616"/>
        <v>4</v>
      </c>
      <c r="L2647" s="14" t="str">
        <f t="shared" si="613"/>
        <v>3.3.1.2.4</v>
      </c>
      <c r="M2647" s="15" t="str">
        <f t="shared" si="614"/>
        <v>--</v>
      </c>
      <c r="N2647" s="14" t="str">
        <f t="shared" si="615"/>
        <v/>
      </c>
      <c r="O2647" s="15" t="str">
        <f t="shared" si="608"/>
        <v/>
      </c>
      <c r="P2647" s="15" t="str">
        <f>IF(N2647=1,FLOOR(MAX($P$4:P2646),1)+1,IF(AND(P2646&lt;&gt;"",O2646&lt;&gt;1),MAX($P$4:P2646)+0.1,""))</f>
        <v/>
      </c>
      <c r="Q2647" s="5">
        <f>ROW()</f>
        <v>2647</v>
      </c>
    </row>
    <row r="2648" spans="1:17" x14ac:dyDescent="0.3">
      <c r="A2648" s="1" t="s">
        <v>1187</v>
      </c>
      <c r="B2648" s="5"/>
      <c r="C2648" s="14">
        <f t="shared" si="609"/>
        <v>0</v>
      </c>
      <c r="D2648" s="14">
        <f t="shared" si="609"/>
        <v>0</v>
      </c>
      <c r="E2648" s="14" t="str">
        <f t="shared" si="610"/>
        <v/>
      </c>
      <c r="F2648" s="14">
        <f t="shared" si="611"/>
        <v>4</v>
      </c>
      <c r="G2648" s="14">
        <f t="shared" si="607"/>
        <v>3</v>
      </c>
      <c r="H2648" s="14">
        <f t="shared" si="616"/>
        <v>3</v>
      </c>
      <c r="I2648" s="14">
        <f t="shared" si="616"/>
        <v>1</v>
      </c>
      <c r="J2648" s="14">
        <f t="shared" si="616"/>
        <v>2</v>
      </c>
      <c r="K2648" s="14">
        <f t="shared" si="616"/>
        <v>4</v>
      </c>
      <c r="L2648" s="14" t="str">
        <f t="shared" si="613"/>
        <v>3.3.1.2.4</v>
      </c>
      <c r="M2648" s="15" t="str">
        <f t="shared" si="614"/>
        <v>--</v>
      </c>
      <c r="N2648" s="14" t="str">
        <f t="shared" si="615"/>
        <v/>
      </c>
      <c r="O2648" s="15" t="str">
        <f t="shared" si="608"/>
        <v/>
      </c>
      <c r="P2648" s="15" t="str">
        <f>IF(N2648=1,FLOOR(MAX($P$4:P2647),1)+1,IF(AND(P2647&lt;&gt;"",O2647&lt;&gt;1),MAX($P$4:P2647)+0.1,""))</f>
        <v/>
      </c>
      <c r="Q2648" s="5">
        <f>ROW()</f>
        <v>2648</v>
      </c>
    </row>
    <row r="2649" spans="1:17" x14ac:dyDescent="0.3">
      <c r="A2649" s="1" t="s">
        <v>1257</v>
      </c>
      <c r="B2649" s="5"/>
      <c r="C2649" s="14">
        <f t="shared" si="609"/>
        <v>0</v>
      </c>
      <c r="D2649" s="14">
        <f t="shared" si="609"/>
        <v>0</v>
      </c>
      <c r="E2649" s="14" t="str">
        <f t="shared" si="610"/>
        <v/>
      </c>
      <c r="F2649" s="14">
        <f t="shared" si="611"/>
        <v>4</v>
      </c>
      <c r="G2649" s="14">
        <f t="shared" si="607"/>
        <v>3</v>
      </c>
      <c r="H2649" s="14">
        <f t="shared" si="616"/>
        <v>3</v>
      </c>
      <c r="I2649" s="14">
        <f t="shared" si="616"/>
        <v>1</v>
      </c>
      <c r="J2649" s="14">
        <f t="shared" si="616"/>
        <v>2</v>
      </c>
      <c r="K2649" s="14">
        <f t="shared" si="616"/>
        <v>4</v>
      </c>
      <c r="L2649" s="14" t="str">
        <f t="shared" si="613"/>
        <v>3.3.1.2.4</v>
      </c>
      <c r="M2649" s="15" t="str">
        <f t="shared" si="614"/>
        <v>--</v>
      </c>
      <c r="N2649" s="14" t="str">
        <f t="shared" si="615"/>
        <v/>
      </c>
      <c r="O2649" s="15" t="str">
        <f t="shared" si="608"/>
        <v/>
      </c>
      <c r="P2649" s="15" t="str">
        <f>IF(N2649=1,FLOOR(MAX($P$4:P2648),1)+1,IF(AND(P2648&lt;&gt;"",O2648&lt;&gt;1),MAX($P$4:P2648)+0.1,""))</f>
        <v/>
      </c>
      <c r="Q2649" s="5">
        <f>ROW()</f>
        <v>2649</v>
      </c>
    </row>
    <row r="2650" spans="1:17" x14ac:dyDescent="0.3">
      <c r="A2650" s="1" t="s">
        <v>43</v>
      </c>
      <c r="B2650" s="5"/>
      <c r="C2650" s="14">
        <f t="shared" si="609"/>
        <v>0</v>
      </c>
      <c r="D2650" s="14">
        <f t="shared" si="609"/>
        <v>0</v>
      </c>
      <c r="E2650" s="14" t="str">
        <f t="shared" si="610"/>
        <v/>
      </c>
      <c r="F2650" s="14">
        <f t="shared" si="611"/>
        <v>4</v>
      </c>
      <c r="G2650" s="14">
        <f t="shared" si="607"/>
        <v>3</v>
      </c>
      <c r="H2650" s="14">
        <f t="shared" si="616"/>
        <v>3</v>
      </c>
      <c r="I2650" s="14">
        <f t="shared" si="616"/>
        <v>1</v>
      </c>
      <c r="J2650" s="14">
        <f t="shared" si="616"/>
        <v>2</v>
      </c>
      <c r="K2650" s="14">
        <f t="shared" si="616"/>
        <v>4</v>
      </c>
      <c r="L2650" s="14" t="str">
        <f t="shared" si="613"/>
        <v>3.3.1.2.4</v>
      </c>
      <c r="M2650" s="15" t="str">
        <f t="shared" si="614"/>
        <v>--</v>
      </c>
      <c r="N2650" s="14" t="str">
        <f t="shared" si="615"/>
        <v/>
      </c>
      <c r="O2650" s="15" t="str">
        <f t="shared" si="608"/>
        <v/>
      </c>
      <c r="P2650" s="15" t="str">
        <f>IF(N2650=1,FLOOR(MAX($P$4:P2649),1)+1,IF(AND(P2649&lt;&gt;"",O2649&lt;&gt;1),MAX($P$4:P2649)+0.1,""))</f>
        <v/>
      </c>
      <c r="Q2650" s="5">
        <f>ROW()</f>
        <v>2650</v>
      </c>
    </row>
    <row r="2651" spans="1:17" x14ac:dyDescent="0.3">
      <c r="A2651" s="1" t="s">
        <v>45</v>
      </c>
      <c r="B2651" s="5"/>
      <c r="C2651" s="14">
        <f t="shared" si="609"/>
        <v>0</v>
      </c>
      <c r="D2651" s="14">
        <f t="shared" si="609"/>
        <v>0</v>
      </c>
      <c r="E2651" s="14" t="str">
        <f t="shared" si="610"/>
        <v/>
      </c>
      <c r="F2651" s="14">
        <f t="shared" si="611"/>
        <v>4</v>
      </c>
      <c r="G2651" s="14">
        <f t="shared" si="607"/>
        <v>3</v>
      </c>
      <c r="H2651" s="14">
        <f t="shared" si="616"/>
        <v>3</v>
      </c>
      <c r="I2651" s="14">
        <f t="shared" si="616"/>
        <v>1</v>
      </c>
      <c r="J2651" s="14">
        <f t="shared" si="616"/>
        <v>2</v>
      </c>
      <c r="K2651" s="14">
        <f t="shared" si="616"/>
        <v>4</v>
      </c>
      <c r="L2651" s="14" t="str">
        <f t="shared" si="613"/>
        <v>3.3.1.2.4</v>
      </c>
      <c r="M2651" s="15" t="str">
        <f t="shared" si="614"/>
        <v>--</v>
      </c>
      <c r="N2651" s="14" t="str">
        <f t="shared" si="615"/>
        <v/>
      </c>
      <c r="O2651" s="15" t="str">
        <f t="shared" si="608"/>
        <v/>
      </c>
      <c r="P2651" s="15" t="str">
        <f>IF(N2651=1,FLOOR(MAX($P$4:P2650),1)+1,IF(AND(P2650&lt;&gt;"",O2650&lt;&gt;1),MAX($P$4:P2650)+0.1,""))</f>
        <v/>
      </c>
      <c r="Q2651" s="5">
        <f>ROW()</f>
        <v>2651</v>
      </c>
    </row>
    <row r="2652" spans="1:17" x14ac:dyDescent="0.3">
      <c r="A2652" s="1" t="s">
        <v>51</v>
      </c>
      <c r="B2652" s="5"/>
      <c r="C2652" s="14">
        <f t="shared" si="609"/>
        <v>0</v>
      </c>
      <c r="D2652" s="14">
        <f t="shared" si="609"/>
        <v>0</v>
      </c>
      <c r="E2652" s="14" t="str">
        <f t="shared" si="610"/>
        <v/>
      </c>
      <c r="F2652" s="14">
        <f t="shared" si="611"/>
        <v>4</v>
      </c>
      <c r="G2652" s="14">
        <f t="shared" si="607"/>
        <v>3</v>
      </c>
      <c r="H2652" s="14">
        <f t="shared" si="616"/>
        <v>3</v>
      </c>
      <c r="I2652" s="14">
        <f t="shared" si="616"/>
        <v>1</v>
      </c>
      <c r="J2652" s="14">
        <f t="shared" si="616"/>
        <v>2</v>
      </c>
      <c r="K2652" s="14">
        <f t="shared" si="616"/>
        <v>4</v>
      </c>
      <c r="L2652" s="14" t="str">
        <f t="shared" si="613"/>
        <v>3.3.1.2.4</v>
      </c>
      <c r="M2652" s="15" t="str">
        <f t="shared" si="614"/>
        <v>--</v>
      </c>
      <c r="N2652" s="14" t="str">
        <f t="shared" si="615"/>
        <v/>
      </c>
      <c r="O2652" s="15" t="str">
        <f t="shared" si="608"/>
        <v/>
      </c>
      <c r="P2652" s="15" t="str">
        <f>IF(N2652=1,FLOOR(MAX($P$4:P2651),1)+1,IF(AND(P2651&lt;&gt;"",O2651&lt;&gt;1),MAX($P$4:P2651)+0.1,""))</f>
        <v/>
      </c>
      <c r="Q2652" s="5">
        <f>ROW()</f>
        <v>2652</v>
      </c>
    </row>
    <row r="2653" spans="1:17" x14ac:dyDescent="0.3">
      <c r="A2653" s="1" t="s">
        <v>52</v>
      </c>
      <c r="B2653" s="5"/>
      <c r="C2653" s="14">
        <f t="shared" si="609"/>
        <v>0</v>
      </c>
      <c r="D2653" s="14">
        <f t="shared" si="609"/>
        <v>0</v>
      </c>
      <c r="E2653" s="14" t="str">
        <f t="shared" si="610"/>
        <v/>
      </c>
      <c r="F2653" s="14">
        <f t="shared" si="611"/>
        <v>4</v>
      </c>
      <c r="G2653" s="14">
        <f t="shared" si="607"/>
        <v>3</v>
      </c>
      <c r="H2653" s="14">
        <f t="shared" si="616"/>
        <v>3</v>
      </c>
      <c r="I2653" s="14">
        <f t="shared" si="616"/>
        <v>1</v>
      </c>
      <c r="J2653" s="14">
        <f t="shared" si="616"/>
        <v>2</v>
      </c>
      <c r="K2653" s="14">
        <f t="shared" si="616"/>
        <v>4</v>
      </c>
      <c r="L2653" s="14" t="str">
        <f t="shared" si="613"/>
        <v>3.3.1.2.4</v>
      </c>
      <c r="M2653" s="15" t="str">
        <f t="shared" si="614"/>
        <v>--</v>
      </c>
      <c r="N2653" s="14" t="str">
        <f t="shared" si="615"/>
        <v/>
      </c>
      <c r="O2653" s="15" t="str">
        <f t="shared" si="608"/>
        <v/>
      </c>
      <c r="P2653" s="15" t="str">
        <f>IF(N2653=1,FLOOR(MAX($P$4:P2652),1)+1,IF(AND(P2652&lt;&gt;"",O2652&lt;&gt;1),MAX($P$4:P2652)+0.1,""))</f>
        <v/>
      </c>
      <c r="Q2653" s="5">
        <f>ROW()</f>
        <v>2653</v>
      </c>
    </row>
    <row r="2654" spans="1:17" x14ac:dyDescent="0.3">
      <c r="A2654" s="1" t="s">
        <v>1208</v>
      </c>
      <c r="B2654" s="5"/>
      <c r="C2654" s="14">
        <f t="shared" si="609"/>
        <v>0</v>
      </c>
      <c r="D2654" s="14">
        <f t="shared" si="609"/>
        <v>0</v>
      </c>
      <c r="E2654" s="14" t="str">
        <f t="shared" si="610"/>
        <v/>
      </c>
      <c r="F2654" s="14">
        <f t="shared" si="611"/>
        <v>4</v>
      </c>
      <c r="G2654" s="14">
        <f t="shared" si="607"/>
        <v>3</v>
      </c>
      <c r="H2654" s="14">
        <f t="shared" si="616"/>
        <v>3</v>
      </c>
      <c r="I2654" s="14">
        <f t="shared" si="616"/>
        <v>1</v>
      </c>
      <c r="J2654" s="14">
        <f t="shared" si="616"/>
        <v>2</v>
      </c>
      <c r="K2654" s="14">
        <f t="shared" si="616"/>
        <v>4</v>
      </c>
      <c r="L2654" s="14" t="str">
        <f t="shared" si="613"/>
        <v>3.3.1.2.4</v>
      </c>
      <c r="M2654" s="15" t="str">
        <f t="shared" si="614"/>
        <v>--</v>
      </c>
      <c r="N2654" s="14" t="str">
        <f t="shared" si="615"/>
        <v/>
      </c>
      <c r="O2654" s="15" t="str">
        <f t="shared" si="608"/>
        <v/>
      </c>
      <c r="P2654" s="15" t="str">
        <f>IF(N2654=1,FLOOR(MAX($P$4:P2653),1)+1,IF(AND(P2653&lt;&gt;"",O2653&lt;&gt;1),MAX($P$4:P2653)+0.1,""))</f>
        <v/>
      </c>
      <c r="Q2654" s="5">
        <f>ROW()</f>
        <v>2654</v>
      </c>
    </row>
    <row r="2655" spans="1:17" x14ac:dyDescent="0.3">
      <c r="A2655" s="1" t="s">
        <v>1258</v>
      </c>
      <c r="B2655" s="5"/>
      <c r="C2655" s="14">
        <f t="shared" si="609"/>
        <v>0</v>
      </c>
      <c r="D2655" s="14">
        <f t="shared" si="609"/>
        <v>0</v>
      </c>
      <c r="E2655" s="14" t="str">
        <f t="shared" si="610"/>
        <v/>
      </c>
      <c r="F2655" s="14">
        <f t="shared" si="611"/>
        <v>4</v>
      </c>
      <c r="G2655" s="14">
        <f t="shared" si="607"/>
        <v>3</v>
      </c>
      <c r="H2655" s="14">
        <f t="shared" si="616"/>
        <v>3</v>
      </c>
      <c r="I2655" s="14">
        <f t="shared" si="616"/>
        <v>1</v>
      </c>
      <c r="J2655" s="14">
        <f t="shared" si="616"/>
        <v>2</v>
      </c>
      <c r="K2655" s="14">
        <f t="shared" si="616"/>
        <v>4</v>
      </c>
      <c r="L2655" s="14" t="str">
        <f t="shared" si="613"/>
        <v>3.3.1.2.4</v>
      </c>
      <c r="M2655" s="15" t="str">
        <f t="shared" si="614"/>
        <v>--</v>
      </c>
      <c r="N2655" s="14" t="str">
        <f t="shared" si="615"/>
        <v/>
      </c>
      <c r="O2655" s="15" t="str">
        <f t="shared" si="608"/>
        <v/>
      </c>
      <c r="P2655" s="15" t="str">
        <f>IF(N2655=1,FLOOR(MAX($P$4:P2654),1)+1,IF(AND(P2654&lt;&gt;"",O2654&lt;&gt;1),MAX($P$4:P2654)+0.1,""))</f>
        <v/>
      </c>
      <c r="Q2655" s="5">
        <f>ROW()</f>
        <v>2655</v>
      </c>
    </row>
    <row r="2656" spans="1:17" x14ac:dyDescent="0.3">
      <c r="A2656" s="1" t="s">
        <v>190</v>
      </c>
      <c r="B2656" s="5"/>
      <c r="C2656" s="14">
        <f t="shared" si="609"/>
        <v>0</v>
      </c>
      <c r="D2656" s="14">
        <f t="shared" si="609"/>
        <v>1</v>
      </c>
      <c r="E2656" s="14" t="str">
        <f t="shared" si="610"/>
        <v/>
      </c>
      <c r="F2656" s="14">
        <f t="shared" si="611"/>
        <v>3</v>
      </c>
      <c r="G2656" s="14">
        <f t="shared" si="607"/>
        <v>3</v>
      </c>
      <c r="H2656" s="14">
        <f t="shared" si="616"/>
        <v>3</v>
      </c>
      <c r="I2656" s="14">
        <f t="shared" si="616"/>
        <v>1</v>
      </c>
      <c r="J2656" s="14">
        <f t="shared" si="616"/>
        <v>2</v>
      </c>
      <c r="K2656" s="14">
        <f t="shared" si="616"/>
        <v>4</v>
      </c>
      <c r="L2656" s="14" t="str">
        <f t="shared" si="613"/>
        <v>3.3.1.2.4</v>
      </c>
      <c r="M2656" s="15" t="str">
        <f t="shared" si="614"/>
        <v>--</v>
      </c>
      <c r="N2656" s="14" t="str">
        <f t="shared" si="615"/>
        <v/>
      </c>
      <c r="O2656" s="15" t="str">
        <f t="shared" si="608"/>
        <v/>
      </c>
      <c r="P2656" s="15" t="str">
        <f>IF(N2656=1,FLOOR(MAX($P$4:P2655),1)+1,IF(AND(P2655&lt;&gt;"",O2655&lt;&gt;1),MAX($P$4:P2655)+0.1,""))</f>
        <v/>
      </c>
      <c r="Q2656" s="5">
        <f>ROW()</f>
        <v>2656</v>
      </c>
    </row>
    <row r="2657" spans="1:17" x14ac:dyDescent="0.3">
      <c r="A2657" s="1" t="s">
        <v>1259</v>
      </c>
      <c r="B2657" s="5"/>
      <c r="C2657" s="14">
        <f t="shared" si="609"/>
        <v>1</v>
      </c>
      <c r="D2657" s="14">
        <f t="shared" si="609"/>
        <v>0</v>
      </c>
      <c r="E2657" s="14" t="str">
        <f t="shared" si="610"/>
        <v/>
      </c>
      <c r="F2657" s="14">
        <f t="shared" si="611"/>
        <v>4</v>
      </c>
      <c r="G2657" s="14">
        <f t="shared" si="607"/>
        <v>3</v>
      </c>
      <c r="H2657" s="14">
        <f t="shared" si="616"/>
        <v>3</v>
      </c>
      <c r="I2657" s="14">
        <f t="shared" si="616"/>
        <v>1</v>
      </c>
      <c r="J2657" s="14">
        <f t="shared" si="616"/>
        <v>2</v>
      </c>
      <c r="K2657" s="14">
        <f t="shared" si="616"/>
        <v>5</v>
      </c>
      <c r="L2657" s="14" t="str">
        <f t="shared" si="613"/>
        <v>3.3.1.2.5</v>
      </c>
      <c r="M2657" s="15" t="str">
        <f t="shared" si="614"/>
        <v>[_____] Control Systems</v>
      </c>
      <c r="N2657" s="14" t="str">
        <f t="shared" si="615"/>
        <v/>
      </c>
      <c r="O2657" s="15" t="str">
        <f t="shared" si="608"/>
        <v/>
      </c>
      <c r="P2657" s="15" t="str">
        <f>IF(N2657=1,FLOOR(MAX($P$4:P2656),1)+1,IF(AND(P2656&lt;&gt;"",O2656&lt;&gt;1),MAX($P$4:P2656)+0.1,""))</f>
        <v/>
      </c>
      <c r="Q2657" s="5">
        <f>ROW()</f>
        <v>2657</v>
      </c>
    </row>
    <row r="2658" spans="1:17" x14ac:dyDescent="0.3">
      <c r="A2658" s="1" t="s">
        <v>59</v>
      </c>
      <c r="B2658" s="5"/>
      <c r="C2658" s="14">
        <f t="shared" si="609"/>
        <v>0</v>
      </c>
      <c r="D2658" s="14">
        <f t="shared" si="609"/>
        <v>0</v>
      </c>
      <c r="E2658" s="14" t="str">
        <f t="shared" si="610"/>
        <v/>
      </c>
      <c r="F2658" s="14">
        <f t="shared" si="611"/>
        <v>4</v>
      </c>
      <c r="G2658" s="14">
        <f t="shared" si="607"/>
        <v>3</v>
      </c>
      <c r="H2658" s="14">
        <f t="shared" si="616"/>
        <v>3</v>
      </c>
      <c r="I2658" s="14">
        <f t="shared" si="616"/>
        <v>1</v>
      </c>
      <c r="J2658" s="14">
        <f t="shared" si="616"/>
        <v>2</v>
      </c>
      <c r="K2658" s="14">
        <f t="shared" si="616"/>
        <v>5</v>
      </c>
      <c r="L2658" s="14" t="str">
        <f t="shared" si="613"/>
        <v>3.3.1.2.5</v>
      </c>
      <c r="M2658" s="15" t="str">
        <f t="shared" si="614"/>
        <v>--</v>
      </c>
      <c r="N2658" s="14" t="str">
        <f t="shared" si="615"/>
        <v/>
      </c>
      <c r="O2658" s="15" t="str">
        <f t="shared" si="608"/>
        <v/>
      </c>
      <c r="P2658" s="15" t="str">
        <f>IF(N2658=1,FLOOR(MAX($P$4:P2657),1)+1,IF(AND(P2657&lt;&gt;"",O2657&lt;&gt;1),MAX($P$4:P2657)+0.1,""))</f>
        <v/>
      </c>
      <c r="Q2658" s="5">
        <f>ROW()</f>
        <v>2658</v>
      </c>
    </row>
    <row r="2659" spans="1:17" x14ac:dyDescent="0.3">
      <c r="A2659" s="1" t="s">
        <v>60</v>
      </c>
      <c r="B2659" s="5"/>
      <c r="C2659" s="14">
        <f t="shared" si="609"/>
        <v>0</v>
      </c>
      <c r="D2659" s="14">
        <f t="shared" si="609"/>
        <v>0</v>
      </c>
      <c r="E2659" s="14" t="str">
        <f t="shared" si="610"/>
        <v/>
      </c>
      <c r="F2659" s="14">
        <f t="shared" si="611"/>
        <v>4</v>
      </c>
      <c r="G2659" s="14">
        <f t="shared" si="607"/>
        <v>3</v>
      </c>
      <c r="H2659" s="14">
        <f t="shared" si="616"/>
        <v>3</v>
      </c>
      <c r="I2659" s="14">
        <f t="shared" si="616"/>
        <v>1</v>
      </c>
      <c r="J2659" s="14">
        <f t="shared" si="616"/>
        <v>2</v>
      </c>
      <c r="K2659" s="14">
        <f t="shared" si="616"/>
        <v>5</v>
      </c>
      <c r="L2659" s="14" t="str">
        <f t="shared" si="613"/>
        <v>3.3.1.2.5</v>
      </c>
      <c r="M2659" s="15" t="str">
        <f t="shared" si="614"/>
        <v>--</v>
      </c>
      <c r="N2659" s="14" t="str">
        <f t="shared" si="615"/>
        <v/>
      </c>
      <c r="O2659" s="15" t="str">
        <f t="shared" si="608"/>
        <v/>
      </c>
      <c r="P2659" s="15" t="str">
        <f>IF(N2659=1,FLOOR(MAX($P$4:P2658),1)+1,IF(AND(P2658&lt;&gt;"",O2658&lt;&gt;1),MAX($P$4:P2658)+0.1,""))</f>
        <v/>
      </c>
      <c r="Q2659" s="5">
        <f>ROW()</f>
        <v>2659</v>
      </c>
    </row>
    <row r="2660" spans="1:17" x14ac:dyDescent="0.3">
      <c r="A2660" s="1" t="s">
        <v>735</v>
      </c>
      <c r="B2660" s="5"/>
      <c r="C2660" s="14">
        <f t="shared" si="609"/>
        <v>0</v>
      </c>
      <c r="D2660" s="14">
        <f t="shared" si="609"/>
        <v>0</v>
      </c>
      <c r="E2660" s="14" t="str">
        <f t="shared" si="610"/>
        <v/>
      </c>
      <c r="F2660" s="14">
        <f t="shared" si="611"/>
        <v>4</v>
      </c>
      <c r="G2660" s="14">
        <f t="shared" si="607"/>
        <v>3</v>
      </c>
      <c r="H2660" s="14">
        <f t="shared" si="616"/>
        <v>3</v>
      </c>
      <c r="I2660" s="14">
        <f t="shared" si="616"/>
        <v>1</v>
      </c>
      <c r="J2660" s="14">
        <f t="shared" si="616"/>
        <v>2</v>
      </c>
      <c r="K2660" s="14">
        <f t="shared" si="616"/>
        <v>5</v>
      </c>
      <c r="L2660" s="14" t="str">
        <f t="shared" si="613"/>
        <v>3.3.1.2.5</v>
      </c>
      <c r="M2660" s="15" t="str">
        <f t="shared" si="614"/>
        <v>--</v>
      </c>
      <c r="N2660" s="14" t="str">
        <f t="shared" si="615"/>
        <v/>
      </c>
      <c r="O2660" s="15" t="str">
        <f t="shared" si="608"/>
        <v/>
      </c>
      <c r="P2660" s="15" t="str">
        <f>IF(N2660=1,FLOOR(MAX($P$4:P2659),1)+1,IF(AND(P2659&lt;&gt;"",O2659&lt;&gt;1),MAX($P$4:P2659)+0.1,""))</f>
        <v/>
      </c>
      <c r="Q2660" s="5">
        <f>ROW()</f>
        <v>2660</v>
      </c>
    </row>
    <row r="2661" spans="1:17" x14ac:dyDescent="0.3">
      <c r="A2661" s="1" t="s">
        <v>1260</v>
      </c>
      <c r="B2661" s="5"/>
      <c r="C2661" s="14">
        <f t="shared" si="609"/>
        <v>0</v>
      </c>
      <c r="D2661" s="14">
        <f t="shared" si="609"/>
        <v>0</v>
      </c>
      <c r="E2661" s="14" t="str">
        <f t="shared" si="610"/>
        <v/>
      </c>
      <c r="F2661" s="14">
        <f t="shared" si="611"/>
        <v>4</v>
      </c>
      <c r="G2661" s="14">
        <f t="shared" si="607"/>
        <v>3</v>
      </c>
      <c r="H2661" s="14">
        <f t="shared" si="616"/>
        <v>3</v>
      </c>
      <c r="I2661" s="14">
        <f t="shared" si="616"/>
        <v>1</v>
      </c>
      <c r="J2661" s="14">
        <f t="shared" si="616"/>
        <v>2</v>
      </c>
      <c r="K2661" s="14">
        <f t="shared" si="616"/>
        <v>5</v>
      </c>
      <c r="L2661" s="14" t="str">
        <f t="shared" si="613"/>
        <v>3.3.1.2.5</v>
      </c>
      <c r="M2661" s="15" t="str">
        <f t="shared" si="614"/>
        <v>--</v>
      </c>
      <c r="N2661" s="14" t="str">
        <f t="shared" si="615"/>
        <v/>
      </c>
      <c r="O2661" s="15" t="str">
        <f t="shared" si="608"/>
        <v/>
      </c>
      <c r="P2661" s="15" t="str">
        <f>IF(N2661=1,FLOOR(MAX($P$4:P2660),1)+1,IF(AND(P2660&lt;&gt;"",O2660&lt;&gt;1),MAX($P$4:P2660)+0.1,""))</f>
        <v/>
      </c>
      <c r="Q2661" s="5">
        <f>ROW()</f>
        <v>2661</v>
      </c>
    </row>
    <row r="2662" spans="1:17" x14ac:dyDescent="0.3">
      <c r="A2662" s="1" t="s">
        <v>1261</v>
      </c>
      <c r="B2662" s="5"/>
      <c r="C2662" s="14">
        <f t="shared" si="609"/>
        <v>0</v>
      </c>
      <c r="D2662" s="14">
        <f t="shared" si="609"/>
        <v>0</v>
      </c>
      <c r="E2662" s="14" t="str">
        <f t="shared" si="610"/>
        <v/>
      </c>
      <c r="F2662" s="14">
        <f t="shared" si="611"/>
        <v>4</v>
      </c>
      <c r="G2662" s="14">
        <f t="shared" si="607"/>
        <v>3</v>
      </c>
      <c r="H2662" s="14">
        <f t="shared" ref="H2662:K2677" si="617">IF(G2662&lt;&gt;G2661,0,IF(AND(($F2661-$D2662)=(H$3-1),$F2662=H$3),H2661+1,H2661))</f>
        <v>3</v>
      </c>
      <c r="I2662" s="14">
        <f t="shared" si="617"/>
        <v>1</v>
      </c>
      <c r="J2662" s="14">
        <f t="shared" si="617"/>
        <v>2</v>
      </c>
      <c r="K2662" s="14">
        <f t="shared" si="617"/>
        <v>5</v>
      </c>
      <c r="L2662" s="14" t="str">
        <f t="shared" si="613"/>
        <v>3.3.1.2.5</v>
      </c>
      <c r="M2662" s="15" t="str">
        <f t="shared" si="614"/>
        <v>--</v>
      </c>
      <c r="N2662" s="14" t="str">
        <f t="shared" si="615"/>
        <v/>
      </c>
      <c r="O2662" s="15" t="str">
        <f t="shared" si="608"/>
        <v/>
      </c>
      <c r="P2662" s="15" t="str">
        <f>IF(N2662=1,FLOOR(MAX($P$4:P2661),1)+1,IF(AND(P2661&lt;&gt;"",O2661&lt;&gt;1),MAX($P$4:P2661)+0.1,""))</f>
        <v/>
      </c>
      <c r="Q2662" s="5">
        <f>ROW()</f>
        <v>2662</v>
      </c>
    </row>
    <row r="2663" spans="1:17" x14ac:dyDescent="0.3">
      <c r="A2663" s="1" t="s">
        <v>55</v>
      </c>
      <c r="B2663" s="5"/>
      <c r="C2663" s="14">
        <f t="shared" si="609"/>
        <v>0</v>
      </c>
      <c r="D2663" s="14">
        <f t="shared" si="609"/>
        <v>0</v>
      </c>
      <c r="E2663" s="14" t="str">
        <f t="shared" si="610"/>
        <v/>
      </c>
      <c r="F2663" s="14">
        <f t="shared" si="611"/>
        <v>4</v>
      </c>
      <c r="G2663" s="14">
        <f t="shared" si="607"/>
        <v>3</v>
      </c>
      <c r="H2663" s="14">
        <f t="shared" si="617"/>
        <v>3</v>
      </c>
      <c r="I2663" s="14">
        <f t="shared" si="617"/>
        <v>1</v>
      </c>
      <c r="J2663" s="14">
        <f t="shared" si="617"/>
        <v>2</v>
      </c>
      <c r="K2663" s="14">
        <f t="shared" si="617"/>
        <v>5</v>
      </c>
      <c r="L2663" s="14" t="str">
        <f t="shared" si="613"/>
        <v>3.3.1.2.5</v>
      </c>
      <c r="M2663" s="15" t="str">
        <f t="shared" si="614"/>
        <v>--</v>
      </c>
      <c r="N2663" s="14" t="str">
        <f t="shared" si="615"/>
        <v/>
      </c>
      <c r="O2663" s="15" t="str">
        <f t="shared" si="608"/>
        <v/>
      </c>
      <c r="P2663" s="15" t="str">
        <f>IF(N2663=1,FLOOR(MAX($P$4:P2662),1)+1,IF(AND(P2662&lt;&gt;"",O2662&lt;&gt;1),MAX($P$4:P2662)+0.1,""))</f>
        <v/>
      </c>
      <c r="Q2663" s="5">
        <f>ROW()</f>
        <v>2663</v>
      </c>
    </row>
    <row r="2664" spans="1:17" x14ac:dyDescent="0.3">
      <c r="A2664" s="1" t="s">
        <v>738</v>
      </c>
      <c r="B2664" s="5"/>
      <c r="C2664" s="14">
        <f t="shared" si="609"/>
        <v>0</v>
      </c>
      <c r="D2664" s="14">
        <f t="shared" si="609"/>
        <v>0</v>
      </c>
      <c r="E2664" s="14" t="str">
        <f t="shared" si="610"/>
        <v/>
      </c>
      <c r="F2664" s="14">
        <f t="shared" si="611"/>
        <v>4</v>
      </c>
      <c r="G2664" s="14">
        <f t="shared" si="607"/>
        <v>3</v>
      </c>
      <c r="H2664" s="14">
        <f t="shared" si="617"/>
        <v>3</v>
      </c>
      <c r="I2664" s="14">
        <f t="shared" si="617"/>
        <v>1</v>
      </c>
      <c r="J2664" s="14">
        <f t="shared" si="617"/>
        <v>2</v>
      </c>
      <c r="K2664" s="14">
        <f t="shared" si="617"/>
        <v>5</v>
      </c>
      <c r="L2664" s="14" t="str">
        <f t="shared" si="613"/>
        <v>3.3.1.2.5</v>
      </c>
      <c r="M2664" s="15" t="str">
        <f t="shared" si="614"/>
        <v>--</v>
      </c>
      <c r="N2664" s="14" t="str">
        <f t="shared" si="615"/>
        <v/>
      </c>
      <c r="O2664" s="15" t="str">
        <f t="shared" si="608"/>
        <v/>
      </c>
      <c r="P2664" s="15" t="str">
        <f>IF(N2664=1,FLOOR(MAX($P$4:P2663),1)+1,IF(AND(P2663&lt;&gt;"",O2663&lt;&gt;1),MAX($P$4:P2663)+0.1,""))</f>
        <v/>
      </c>
      <c r="Q2664" s="5">
        <f>ROW()</f>
        <v>2664</v>
      </c>
    </row>
    <row r="2665" spans="1:17" x14ac:dyDescent="0.3">
      <c r="A2665" s="1" t="s">
        <v>1262</v>
      </c>
      <c r="B2665" s="5"/>
      <c r="C2665" s="14">
        <f t="shared" si="609"/>
        <v>0</v>
      </c>
      <c r="D2665" s="14">
        <f t="shared" si="609"/>
        <v>0</v>
      </c>
      <c r="E2665" s="14" t="str">
        <f t="shared" si="610"/>
        <v/>
      </c>
      <c r="F2665" s="14">
        <f t="shared" si="611"/>
        <v>4</v>
      </c>
      <c r="G2665" s="14">
        <f t="shared" si="607"/>
        <v>3</v>
      </c>
      <c r="H2665" s="14">
        <f t="shared" si="617"/>
        <v>3</v>
      </c>
      <c r="I2665" s="14">
        <f t="shared" si="617"/>
        <v>1</v>
      </c>
      <c r="J2665" s="14">
        <f t="shared" si="617"/>
        <v>2</v>
      </c>
      <c r="K2665" s="14">
        <f t="shared" si="617"/>
        <v>5</v>
      </c>
      <c r="L2665" s="14" t="str">
        <f t="shared" si="613"/>
        <v>3.3.1.2.5</v>
      </c>
      <c r="M2665" s="15" t="str">
        <f t="shared" si="614"/>
        <v>--</v>
      </c>
      <c r="N2665" s="14" t="str">
        <f t="shared" si="615"/>
        <v/>
      </c>
      <c r="O2665" s="15" t="str">
        <f t="shared" si="608"/>
        <v/>
      </c>
      <c r="P2665" s="15" t="str">
        <f>IF(N2665=1,FLOOR(MAX($P$4:P2664),1)+1,IF(AND(P2664&lt;&gt;"",O2664&lt;&gt;1),MAX($P$4:P2664)+0.1,""))</f>
        <v/>
      </c>
      <c r="Q2665" s="5">
        <f>ROW()</f>
        <v>2665</v>
      </c>
    </row>
    <row r="2666" spans="1:17" x14ac:dyDescent="0.3">
      <c r="A2666" s="1" t="s">
        <v>73</v>
      </c>
      <c r="B2666" s="5"/>
      <c r="C2666" s="14">
        <f t="shared" si="609"/>
        <v>0</v>
      </c>
      <c r="D2666" s="14">
        <f t="shared" si="609"/>
        <v>0</v>
      </c>
      <c r="E2666" s="14" t="str">
        <f t="shared" si="610"/>
        <v/>
      </c>
      <c r="F2666" s="14">
        <f t="shared" si="611"/>
        <v>4</v>
      </c>
      <c r="G2666" s="14">
        <f t="shared" si="607"/>
        <v>3</v>
      </c>
      <c r="H2666" s="14">
        <f t="shared" si="617"/>
        <v>3</v>
      </c>
      <c r="I2666" s="14">
        <f t="shared" si="617"/>
        <v>1</v>
      </c>
      <c r="J2666" s="14">
        <f t="shared" si="617"/>
        <v>2</v>
      </c>
      <c r="K2666" s="14">
        <f t="shared" si="617"/>
        <v>5</v>
      </c>
      <c r="L2666" s="14" t="str">
        <f t="shared" si="613"/>
        <v>3.3.1.2.5</v>
      </c>
      <c r="M2666" s="15" t="str">
        <f t="shared" si="614"/>
        <v>--</v>
      </c>
      <c r="N2666" s="14" t="str">
        <f t="shared" si="615"/>
        <v/>
      </c>
      <c r="O2666" s="15" t="str">
        <f t="shared" si="608"/>
        <v/>
      </c>
      <c r="P2666" s="15" t="str">
        <f>IF(N2666=1,FLOOR(MAX($P$4:P2665),1)+1,IF(AND(P2665&lt;&gt;"",O2665&lt;&gt;1),MAX($P$4:P2665)+0.1,""))</f>
        <v/>
      </c>
      <c r="Q2666" s="5">
        <f>ROW()</f>
        <v>2666</v>
      </c>
    </row>
    <row r="2667" spans="1:17" x14ac:dyDescent="0.3">
      <c r="A2667" s="1" t="s">
        <v>55</v>
      </c>
      <c r="B2667" s="5"/>
      <c r="C2667" s="14">
        <f t="shared" si="609"/>
        <v>0</v>
      </c>
      <c r="D2667" s="14">
        <f t="shared" si="609"/>
        <v>0</v>
      </c>
      <c r="E2667" s="14" t="str">
        <f t="shared" si="610"/>
        <v/>
      </c>
      <c r="F2667" s="14">
        <f t="shared" si="611"/>
        <v>4</v>
      </c>
      <c r="G2667" s="14">
        <f t="shared" si="607"/>
        <v>3</v>
      </c>
      <c r="H2667" s="14">
        <f t="shared" si="617"/>
        <v>3</v>
      </c>
      <c r="I2667" s="14">
        <f t="shared" si="617"/>
        <v>1</v>
      </c>
      <c r="J2667" s="14">
        <f t="shared" si="617"/>
        <v>2</v>
      </c>
      <c r="K2667" s="14">
        <f t="shared" si="617"/>
        <v>5</v>
      </c>
      <c r="L2667" s="14" t="str">
        <f t="shared" si="613"/>
        <v>3.3.1.2.5</v>
      </c>
      <c r="M2667" s="15" t="str">
        <f t="shared" si="614"/>
        <v>--</v>
      </c>
      <c r="N2667" s="14" t="str">
        <f t="shared" si="615"/>
        <v/>
      </c>
      <c r="O2667" s="15" t="str">
        <f t="shared" si="608"/>
        <v/>
      </c>
      <c r="P2667" s="15" t="str">
        <f>IF(N2667=1,FLOOR(MAX($P$4:P2666),1)+1,IF(AND(P2666&lt;&gt;"",O2666&lt;&gt;1),MAX($P$4:P2666)+0.1,""))</f>
        <v/>
      </c>
      <c r="Q2667" s="5">
        <f>ROW()</f>
        <v>2667</v>
      </c>
    </row>
    <row r="2668" spans="1:17" x14ac:dyDescent="0.3">
      <c r="A2668" s="1" t="s">
        <v>1177</v>
      </c>
      <c r="B2668" s="5"/>
      <c r="C2668" s="14">
        <f t="shared" si="609"/>
        <v>0</v>
      </c>
      <c r="D2668" s="14">
        <f t="shared" si="609"/>
        <v>0</v>
      </c>
      <c r="E2668" s="14" t="str">
        <f t="shared" si="610"/>
        <v/>
      </c>
      <c r="F2668" s="14">
        <f t="shared" si="611"/>
        <v>4</v>
      </c>
      <c r="G2668" s="14">
        <f t="shared" si="607"/>
        <v>3</v>
      </c>
      <c r="H2668" s="14">
        <f t="shared" si="617"/>
        <v>3</v>
      </c>
      <c r="I2668" s="14">
        <f t="shared" si="617"/>
        <v>1</v>
      </c>
      <c r="J2668" s="14">
        <f t="shared" si="617"/>
        <v>2</v>
      </c>
      <c r="K2668" s="14">
        <f t="shared" si="617"/>
        <v>5</v>
      </c>
      <c r="L2668" s="14" t="str">
        <f t="shared" si="613"/>
        <v>3.3.1.2.5</v>
      </c>
      <c r="M2668" s="15" t="str">
        <f t="shared" si="614"/>
        <v>--</v>
      </c>
      <c r="N2668" s="14" t="str">
        <f t="shared" si="615"/>
        <v/>
      </c>
      <c r="O2668" s="15" t="str">
        <f t="shared" si="608"/>
        <v/>
      </c>
      <c r="P2668" s="15" t="str">
        <f>IF(N2668=1,FLOOR(MAX($P$4:P2667),1)+1,IF(AND(P2667&lt;&gt;"",O2667&lt;&gt;1),MAX($P$4:P2667)+0.1,""))</f>
        <v/>
      </c>
      <c r="Q2668" s="5">
        <f>ROW()</f>
        <v>2668</v>
      </c>
    </row>
    <row r="2669" spans="1:17" x14ac:dyDescent="0.3">
      <c r="A2669" s="1" t="s">
        <v>16</v>
      </c>
      <c r="B2669" s="5"/>
      <c r="C2669" s="14">
        <f t="shared" si="609"/>
        <v>0</v>
      </c>
      <c r="D2669" s="14">
        <f t="shared" si="609"/>
        <v>0</v>
      </c>
      <c r="E2669" s="14" t="str">
        <f t="shared" si="610"/>
        <v/>
      </c>
      <c r="F2669" s="14">
        <f t="shared" si="611"/>
        <v>4</v>
      </c>
      <c r="G2669" s="14">
        <f t="shared" si="607"/>
        <v>3</v>
      </c>
      <c r="H2669" s="14">
        <f t="shared" si="617"/>
        <v>3</v>
      </c>
      <c r="I2669" s="14">
        <f t="shared" si="617"/>
        <v>1</v>
      </c>
      <c r="J2669" s="14">
        <f t="shared" si="617"/>
        <v>2</v>
      </c>
      <c r="K2669" s="14">
        <f t="shared" si="617"/>
        <v>5</v>
      </c>
      <c r="L2669" s="14" t="str">
        <f t="shared" si="613"/>
        <v>3.3.1.2.5</v>
      </c>
      <c r="M2669" s="15" t="str">
        <f t="shared" si="614"/>
        <v>--</v>
      </c>
      <c r="N2669" s="14" t="str">
        <f t="shared" si="615"/>
        <v/>
      </c>
      <c r="O2669" s="15" t="str">
        <f t="shared" si="608"/>
        <v/>
      </c>
      <c r="P2669" s="15" t="str">
        <f>IF(N2669=1,FLOOR(MAX($P$4:P2668),1)+1,IF(AND(P2668&lt;&gt;"",O2668&lt;&gt;1),MAX($P$4:P2668)+0.1,""))</f>
        <v/>
      </c>
      <c r="Q2669" s="5">
        <f>ROW()</f>
        <v>2669</v>
      </c>
    </row>
    <row r="2670" spans="1:17" x14ac:dyDescent="0.3">
      <c r="A2670" s="1" t="s">
        <v>1178</v>
      </c>
      <c r="B2670" s="5"/>
      <c r="C2670" s="14">
        <f t="shared" si="609"/>
        <v>0</v>
      </c>
      <c r="D2670" s="14">
        <f t="shared" si="609"/>
        <v>0</v>
      </c>
      <c r="E2670" s="14" t="str">
        <f t="shared" si="610"/>
        <v/>
      </c>
      <c r="F2670" s="14">
        <f t="shared" si="611"/>
        <v>4</v>
      </c>
      <c r="G2670" s="14">
        <f t="shared" si="607"/>
        <v>3</v>
      </c>
      <c r="H2670" s="14">
        <f t="shared" si="617"/>
        <v>3</v>
      </c>
      <c r="I2670" s="14">
        <f t="shared" si="617"/>
        <v>1</v>
      </c>
      <c r="J2670" s="14">
        <f t="shared" si="617"/>
        <v>2</v>
      </c>
      <c r="K2670" s="14">
        <f t="shared" si="617"/>
        <v>5</v>
      </c>
      <c r="L2670" s="14" t="str">
        <f t="shared" si="613"/>
        <v>3.3.1.2.5</v>
      </c>
      <c r="M2670" s="15" t="str">
        <f t="shared" si="614"/>
        <v>--</v>
      </c>
      <c r="N2670" s="14" t="str">
        <f t="shared" si="615"/>
        <v/>
      </c>
      <c r="O2670" s="15" t="str">
        <f t="shared" si="608"/>
        <v/>
      </c>
      <c r="P2670" s="15" t="str">
        <f>IF(N2670=1,FLOOR(MAX($P$4:P2669),1)+1,IF(AND(P2669&lt;&gt;"",O2669&lt;&gt;1),MAX($P$4:P2669)+0.1,""))</f>
        <v/>
      </c>
      <c r="Q2670" s="5">
        <f>ROW()</f>
        <v>2670</v>
      </c>
    </row>
    <row r="2671" spans="1:17" x14ac:dyDescent="0.3">
      <c r="A2671" s="1" t="s">
        <v>1179</v>
      </c>
      <c r="B2671" s="5"/>
      <c r="C2671" s="14">
        <f t="shared" si="609"/>
        <v>0</v>
      </c>
      <c r="D2671" s="14">
        <f t="shared" si="609"/>
        <v>0</v>
      </c>
      <c r="E2671" s="14" t="str">
        <f t="shared" si="610"/>
        <v/>
      </c>
      <c r="F2671" s="14">
        <f t="shared" si="611"/>
        <v>4</v>
      </c>
      <c r="G2671" s="14">
        <f t="shared" si="607"/>
        <v>3</v>
      </c>
      <c r="H2671" s="14">
        <f t="shared" si="617"/>
        <v>3</v>
      </c>
      <c r="I2671" s="14">
        <f t="shared" si="617"/>
        <v>1</v>
      </c>
      <c r="J2671" s="14">
        <f t="shared" si="617"/>
        <v>2</v>
      </c>
      <c r="K2671" s="14">
        <f t="shared" si="617"/>
        <v>5</v>
      </c>
      <c r="L2671" s="14" t="str">
        <f t="shared" si="613"/>
        <v>3.3.1.2.5</v>
      </c>
      <c r="M2671" s="15" t="str">
        <f t="shared" si="614"/>
        <v>--</v>
      </c>
      <c r="N2671" s="14" t="str">
        <f t="shared" si="615"/>
        <v/>
      </c>
      <c r="O2671" s="15" t="str">
        <f t="shared" si="608"/>
        <v/>
      </c>
      <c r="P2671" s="15" t="str">
        <f>IF(N2671=1,FLOOR(MAX($P$4:P2670),1)+1,IF(AND(P2670&lt;&gt;"",O2670&lt;&gt;1),MAX($P$4:P2670)+0.1,""))</f>
        <v/>
      </c>
      <c r="Q2671" s="5">
        <f>ROW()</f>
        <v>2671</v>
      </c>
    </row>
    <row r="2672" spans="1:17" x14ac:dyDescent="0.3">
      <c r="A2672" s="1" t="s">
        <v>1180</v>
      </c>
      <c r="B2672" s="5"/>
      <c r="C2672" s="14">
        <f t="shared" si="609"/>
        <v>0</v>
      </c>
      <c r="D2672" s="14">
        <f t="shared" si="609"/>
        <v>0</v>
      </c>
      <c r="E2672" s="14" t="str">
        <f t="shared" si="610"/>
        <v/>
      </c>
      <c r="F2672" s="14">
        <f t="shared" si="611"/>
        <v>4</v>
      </c>
      <c r="G2672" s="14">
        <f t="shared" si="607"/>
        <v>3</v>
      </c>
      <c r="H2672" s="14">
        <f t="shared" si="617"/>
        <v>3</v>
      </c>
      <c r="I2672" s="14">
        <f t="shared" si="617"/>
        <v>1</v>
      </c>
      <c r="J2672" s="14">
        <f t="shared" si="617"/>
        <v>2</v>
      </c>
      <c r="K2672" s="14">
        <f t="shared" si="617"/>
        <v>5</v>
      </c>
      <c r="L2672" s="14" t="str">
        <f t="shared" si="613"/>
        <v>3.3.1.2.5</v>
      </c>
      <c r="M2672" s="15" t="str">
        <f t="shared" si="614"/>
        <v>--</v>
      </c>
      <c r="N2672" s="14" t="str">
        <f t="shared" si="615"/>
        <v/>
      </c>
      <c r="O2672" s="15" t="str">
        <f t="shared" si="608"/>
        <v/>
      </c>
      <c r="P2672" s="15" t="str">
        <f>IF(N2672=1,FLOOR(MAX($P$4:P2671),1)+1,IF(AND(P2671&lt;&gt;"",O2671&lt;&gt;1),MAX($P$4:P2671)+0.1,""))</f>
        <v/>
      </c>
      <c r="Q2672" s="5">
        <f>ROW()</f>
        <v>2672</v>
      </c>
    </row>
    <row r="2673" spans="1:17" x14ac:dyDescent="0.3">
      <c r="A2673" s="1" t="s">
        <v>1181</v>
      </c>
      <c r="B2673" s="5"/>
      <c r="C2673" s="14">
        <f t="shared" si="609"/>
        <v>0</v>
      </c>
      <c r="D2673" s="14">
        <f t="shared" si="609"/>
        <v>0</v>
      </c>
      <c r="E2673" s="14" t="str">
        <f t="shared" si="610"/>
        <v/>
      </c>
      <c r="F2673" s="14">
        <f t="shared" si="611"/>
        <v>4</v>
      </c>
      <c r="G2673" s="14">
        <f t="shared" si="607"/>
        <v>3</v>
      </c>
      <c r="H2673" s="14">
        <f t="shared" si="617"/>
        <v>3</v>
      </c>
      <c r="I2673" s="14">
        <f t="shared" si="617"/>
        <v>1</v>
      </c>
      <c r="J2673" s="14">
        <f t="shared" si="617"/>
        <v>2</v>
      </c>
      <c r="K2673" s="14">
        <f t="shared" si="617"/>
        <v>5</v>
      </c>
      <c r="L2673" s="14" t="str">
        <f t="shared" si="613"/>
        <v>3.3.1.2.5</v>
      </c>
      <c r="M2673" s="15" t="str">
        <f t="shared" si="614"/>
        <v>--</v>
      </c>
      <c r="N2673" s="14" t="str">
        <f t="shared" si="615"/>
        <v/>
      </c>
      <c r="O2673" s="15" t="str">
        <f t="shared" si="608"/>
        <v/>
      </c>
      <c r="P2673" s="15" t="str">
        <f>IF(N2673=1,FLOOR(MAX($P$4:P2672),1)+1,IF(AND(P2672&lt;&gt;"",O2672&lt;&gt;1),MAX($P$4:P2672)+0.1,""))</f>
        <v/>
      </c>
      <c r="Q2673" s="5">
        <f>ROW()</f>
        <v>2673</v>
      </c>
    </row>
    <row r="2674" spans="1:17" x14ac:dyDescent="0.3">
      <c r="A2674" s="1" t="s">
        <v>1182</v>
      </c>
      <c r="B2674" s="5"/>
      <c r="C2674" s="14">
        <f t="shared" si="609"/>
        <v>0</v>
      </c>
      <c r="D2674" s="14">
        <f t="shared" si="609"/>
        <v>0</v>
      </c>
      <c r="E2674" s="14" t="str">
        <f t="shared" si="610"/>
        <v/>
      </c>
      <c r="F2674" s="14">
        <f t="shared" si="611"/>
        <v>4</v>
      </c>
      <c r="G2674" s="14">
        <f t="shared" si="607"/>
        <v>3</v>
      </c>
      <c r="H2674" s="14">
        <f t="shared" si="617"/>
        <v>3</v>
      </c>
      <c r="I2674" s="14">
        <f t="shared" si="617"/>
        <v>1</v>
      </c>
      <c r="J2674" s="14">
        <f t="shared" si="617"/>
        <v>2</v>
      </c>
      <c r="K2674" s="14">
        <f t="shared" si="617"/>
        <v>5</v>
      </c>
      <c r="L2674" s="14" t="str">
        <f t="shared" si="613"/>
        <v>3.3.1.2.5</v>
      </c>
      <c r="M2674" s="15" t="str">
        <f t="shared" si="614"/>
        <v>--</v>
      </c>
      <c r="N2674" s="14" t="str">
        <f t="shared" si="615"/>
        <v/>
      </c>
      <c r="O2674" s="15" t="str">
        <f t="shared" si="608"/>
        <v/>
      </c>
      <c r="P2674" s="15" t="str">
        <f>IF(N2674=1,FLOOR(MAX($P$4:P2673),1)+1,IF(AND(P2673&lt;&gt;"",O2673&lt;&gt;1),MAX($P$4:P2673)+0.1,""))</f>
        <v/>
      </c>
      <c r="Q2674" s="5">
        <f>ROW()</f>
        <v>2674</v>
      </c>
    </row>
    <row r="2675" spans="1:17" x14ac:dyDescent="0.3">
      <c r="A2675" s="1" t="s">
        <v>1183</v>
      </c>
      <c r="B2675" s="5"/>
      <c r="C2675" s="14">
        <f t="shared" si="609"/>
        <v>0</v>
      </c>
      <c r="D2675" s="14">
        <f t="shared" si="609"/>
        <v>0</v>
      </c>
      <c r="E2675" s="14" t="str">
        <f t="shared" si="610"/>
        <v/>
      </c>
      <c r="F2675" s="14">
        <f t="shared" si="611"/>
        <v>4</v>
      </c>
      <c r="G2675" s="14">
        <f t="shared" si="607"/>
        <v>3</v>
      </c>
      <c r="H2675" s="14">
        <f t="shared" si="617"/>
        <v>3</v>
      </c>
      <c r="I2675" s="14">
        <f t="shared" si="617"/>
        <v>1</v>
      </c>
      <c r="J2675" s="14">
        <f t="shared" si="617"/>
        <v>2</v>
      </c>
      <c r="K2675" s="14">
        <f t="shared" si="617"/>
        <v>5</v>
      </c>
      <c r="L2675" s="14" t="str">
        <f t="shared" si="613"/>
        <v>3.3.1.2.5</v>
      </c>
      <c r="M2675" s="15" t="str">
        <f t="shared" si="614"/>
        <v>--</v>
      </c>
      <c r="N2675" s="14" t="str">
        <f t="shared" si="615"/>
        <v/>
      </c>
      <c r="O2675" s="15" t="str">
        <f t="shared" si="608"/>
        <v/>
      </c>
      <c r="P2675" s="15" t="str">
        <f>IF(N2675=1,FLOOR(MAX($P$4:P2674),1)+1,IF(AND(P2674&lt;&gt;"",O2674&lt;&gt;1),MAX($P$4:P2674)+0.1,""))</f>
        <v/>
      </c>
      <c r="Q2675" s="5">
        <f>ROW()</f>
        <v>2675</v>
      </c>
    </row>
    <row r="2676" spans="1:17" x14ac:dyDescent="0.3">
      <c r="A2676" s="1" t="s">
        <v>1181</v>
      </c>
      <c r="B2676" s="5"/>
      <c r="C2676" s="14">
        <f t="shared" si="609"/>
        <v>0</v>
      </c>
      <c r="D2676" s="14">
        <f t="shared" si="609"/>
        <v>0</v>
      </c>
      <c r="E2676" s="14" t="str">
        <f t="shared" si="610"/>
        <v/>
      </c>
      <c r="F2676" s="14">
        <f t="shared" si="611"/>
        <v>4</v>
      </c>
      <c r="G2676" s="14">
        <f t="shared" si="607"/>
        <v>3</v>
      </c>
      <c r="H2676" s="14">
        <f t="shared" si="617"/>
        <v>3</v>
      </c>
      <c r="I2676" s="14">
        <f t="shared" si="617"/>
        <v>1</v>
      </c>
      <c r="J2676" s="14">
        <f t="shared" si="617"/>
        <v>2</v>
      </c>
      <c r="K2676" s="14">
        <f t="shared" si="617"/>
        <v>5</v>
      </c>
      <c r="L2676" s="14" t="str">
        <f t="shared" si="613"/>
        <v>3.3.1.2.5</v>
      </c>
      <c r="M2676" s="15" t="str">
        <f t="shared" si="614"/>
        <v>--</v>
      </c>
      <c r="N2676" s="14" t="str">
        <f t="shared" si="615"/>
        <v/>
      </c>
      <c r="O2676" s="15" t="str">
        <f t="shared" si="608"/>
        <v/>
      </c>
      <c r="P2676" s="15" t="str">
        <f>IF(N2676=1,FLOOR(MAX($P$4:P2675),1)+1,IF(AND(P2675&lt;&gt;"",O2675&lt;&gt;1),MAX($P$4:P2675)+0.1,""))</f>
        <v/>
      </c>
      <c r="Q2676" s="5">
        <f>ROW()</f>
        <v>2676</v>
      </c>
    </row>
    <row r="2677" spans="1:17" x14ac:dyDescent="0.3">
      <c r="A2677" s="1" t="s">
        <v>1184</v>
      </c>
      <c r="B2677" s="5"/>
      <c r="C2677" s="14">
        <f t="shared" si="609"/>
        <v>0</v>
      </c>
      <c r="D2677" s="14">
        <f t="shared" si="609"/>
        <v>0</v>
      </c>
      <c r="E2677" s="14" t="str">
        <f t="shared" si="610"/>
        <v/>
      </c>
      <c r="F2677" s="14">
        <f t="shared" si="611"/>
        <v>4</v>
      </c>
      <c r="G2677" s="14">
        <f t="shared" si="607"/>
        <v>3</v>
      </c>
      <c r="H2677" s="14">
        <f t="shared" si="617"/>
        <v>3</v>
      </c>
      <c r="I2677" s="14">
        <f t="shared" si="617"/>
        <v>1</v>
      </c>
      <c r="J2677" s="14">
        <f t="shared" si="617"/>
        <v>2</v>
      </c>
      <c r="K2677" s="14">
        <f t="shared" si="617"/>
        <v>5</v>
      </c>
      <c r="L2677" s="14" t="str">
        <f t="shared" si="613"/>
        <v>3.3.1.2.5</v>
      </c>
      <c r="M2677" s="15" t="str">
        <f t="shared" si="614"/>
        <v>--</v>
      </c>
      <c r="N2677" s="14" t="str">
        <f t="shared" si="615"/>
        <v/>
      </c>
      <c r="O2677" s="15" t="str">
        <f t="shared" si="608"/>
        <v/>
      </c>
      <c r="P2677" s="15" t="str">
        <f>IF(N2677=1,FLOOR(MAX($P$4:P2676),1)+1,IF(AND(P2676&lt;&gt;"",O2676&lt;&gt;1),MAX($P$4:P2676)+0.1,""))</f>
        <v/>
      </c>
      <c r="Q2677" s="5">
        <f>ROW()</f>
        <v>2677</v>
      </c>
    </row>
    <row r="2678" spans="1:17" x14ac:dyDescent="0.3">
      <c r="A2678" s="1" t="s">
        <v>1185</v>
      </c>
      <c r="B2678" s="5"/>
      <c r="C2678" s="14">
        <f t="shared" si="609"/>
        <v>0</v>
      </c>
      <c r="D2678" s="14">
        <f t="shared" si="609"/>
        <v>0</v>
      </c>
      <c r="E2678" s="14" t="str">
        <f t="shared" si="610"/>
        <v/>
      </c>
      <c r="F2678" s="14">
        <f t="shared" si="611"/>
        <v>4</v>
      </c>
      <c r="G2678" s="14">
        <f t="shared" si="607"/>
        <v>3</v>
      </c>
      <c r="H2678" s="14">
        <f t="shared" ref="H2678:K2693" si="618">IF(G2678&lt;&gt;G2677,0,IF(AND(($F2677-$D2678)=(H$3-1),$F2678=H$3),H2677+1,H2677))</f>
        <v>3</v>
      </c>
      <c r="I2678" s="14">
        <f t="shared" si="618"/>
        <v>1</v>
      </c>
      <c r="J2678" s="14">
        <f t="shared" si="618"/>
        <v>2</v>
      </c>
      <c r="K2678" s="14">
        <f t="shared" si="618"/>
        <v>5</v>
      </c>
      <c r="L2678" s="14" t="str">
        <f t="shared" si="613"/>
        <v>3.3.1.2.5</v>
      </c>
      <c r="M2678" s="15" t="str">
        <f t="shared" si="614"/>
        <v>--</v>
      </c>
      <c r="N2678" s="14" t="str">
        <f t="shared" si="615"/>
        <v/>
      </c>
      <c r="O2678" s="15" t="str">
        <f t="shared" si="608"/>
        <v/>
      </c>
      <c r="P2678" s="15" t="str">
        <f>IF(N2678=1,FLOOR(MAX($P$4:P2677),1)+1,IF(AND(P2677&lt;&gt;"",O2677&lt;&gt;1),MAX($P$4:P2677)+0.1,""))</f>
        <v/>
      </c>
      <c r="Q2678" s="5">
        <f>ROW()</f>
        <v>2678</v>
      </c>
    </row>
    <row r="2679" spans="1:17" x14ac:dyDescent="0.3">
      <c r="A2679" s="1" t="s">
        <v>1231</v>
      </c>
      <c r="B2679" s="5"/>
      <c r="C2679" s="14">
        <f t="shared" si="609"/>
        <v>0</v>
      </c>
      <c r="D2679" s="14">
        <f t="shared" si="609"/>
        <v>0</v>
      </c>
      <c r="E2679" s="14" t="str">
        <f t="shared" si="610"/>
        <v/>
      </c>
      <c r="F2679" s="14">
        <f t="shared" si="611"/>
        <v>4</v>
      </c>
      <c r="G2679" s="14">
        <f t="shared" si="607"/>
        <v>3</v>
      </c>
      <c r="H2679" s="14">
        <f t="shared" si="618"/>
        <v>3</v>
      </c>
      <c r="I2679" s="14">
        <f t="shared" si="618"/>
        <v>1</v>
      </c>
      <c r="J2679" s="14">
        <f t="shared" si="618"/>
        <v>2</v>
      </c>
      <c r="K2679" s="14">
        <f t="shared" si="618"/>
        <v>5</v>
      </c>
      <c r="L2679" s="14" t="str">
        <f t="shared" si="613"/>
        <v>3.3.1.2.5</v>
      </c>
      <c r="M2679" s="15" t="str">
        <f t="shared" si="614"/>
        <v>--</v>
      </c>
      <c r="N2679" s="14" t="str">
        <f t="shared" si="615"/>
        <v/>
      </c>
      <c r="O2679" s="15" t="str">
        <f t="shared" si="608"/>
        <v/>
      </c>
      <c r="P2679" s="15" t="str">
        <f>IF(N2679=1,FLOOR(MAX($P$4:P2678),1)+1,IF(AND(P2678&lt;&gt;"",O2678&lt;&gt;1),MAX($P$4:P2678)+0.1,""))</f>
        <v/>
      </c>
      <c r="Q2679" s="5">
        <f>ROW()</f>
        <v>2679</v>
      </c>
    </row>
    <row r="2680" spans="1:17" x14ac:dyDescent="0.3">
      <c r="A2680" s="1" t="s">
        <v>1231</v>
      </c>
      <c r="B2680" s="5"/>
      <c r="C2680" s="14">
        <f t="shared" si="609"/>
        <v>0</v>
      </c>
      <c r="D2680" s="14">
        <f t="shared" si="609"/>
        <v>0</v>
      </c>
      <c r="E2680" s="14" t="str">
        <f t="shared" si="610"/>
        <v/>
      </c>
      <c r="F2680" s="14">
        <f t="shared" si="611"/>
        <v>4</v>
      </c>
      <c r="G2680" s="14">
        <f t="shared" si="607"/>
        <v>3</v>
      </c>
      <c r="H2680" s="14">
        <f t="shared" si="618"/>
        <v>3</v>
      </c>
      <c r="I2680" s="14">
        <f t="shared" si="618"/>
        <v>1</v>
      </c>
      <c r="J2680" s="14">
        <f t="shared" si="618"/>
        <v>2</v>
      </c>
      <c r="K2680" s="14">
        <f t="shared" si="618"/>
        <v>5</v>
      </c>
      <c r="L2680" s="14" t="str">
        <f t="shared" si="613"/>
        <v>3.3.1.2.5</v>
      </c>
      <c r="M2680" s="15" t="str">
        <f t="shared" si="614"/>
        <v>--</v>
      </c>
      <c r="N2680" s="14" t="str">
        <f t="shared" si="615"/>
        <v/>
      </c>
      <c r="O2680" s="15" t="str">
        <f t="shared" si="608"/>
        <v/>
      </c>
      <c r="P2680" s="15" t="str">
        <f>IF(N2680=1,FLOOR(MAX($P$4:P2679),1)+1,IF(AND(P2679&lt;&gt;"",O2679&lt;&gt;1),MAX($P$4:P2679)+0.1,""))</f>
        <v/>
      </c>
      <c r="Q2680" s="5">
        <f>ROW()</f>
        <v>2680</v>
      </c>
    </row>
    <row r="2681" spans="1:17" x14ac:dyDescent="0.3">
      <c r="A2681" s="1" t="s">
        <v>1186</v>
      </c>
      <c r="B2681" s="5"/>
      <c r="C2681" s="14">
        <f t="shared" si="609"/>
        <v>0</v>
      </c>
      <c r="D2681" s="14">
        <f t="shared" si="609"/>
        <v>0</v>
      </c>
      <c r="E2681" s="14" t="str">
        <f t="shared" si="610"/>
        <v/>
      </c>
      <c r="F2681" s="14">
        <f t="shared" si="611"/>
        <v>4</v>
      </c>
      <c r="G2681" s="14">
        <f t="shared" si="607"/>
        <v>3</v>
      </c>
      <c r="H2681" s="14">
        <f t="shared" si="618"/>
        <v>3</v>
      </c>
      <c r="I2681" s="14">
        <f t="shared" si="618"/>
        <v>1</v>
      </c>
      <c r="J2681" s="14">
        <f t="shared" si="618"/>
        <v>2</v>
      </c>
      <c r="K2681" s="14">
        <f t="shared" si="618"/>
        <v>5</v>
      </c>
      <c r="L2681" s="14" t="str">
        <f t="shared" si="613"/>
        <v>3.3.1.2.5</v>
      </c>
      <c r="M2681" s="15" t="str">
        <f t="shared" si="614"/>
        <v>--</v>
      </c>
      <c r="N2681" s="14" t="str">
        <f t="shared" si="615"/>
        <v/>
      </c>
      <c r="O2681" s="15" t="str">
        <f t="shared" si="608"/>
        <v/>
      </c>
      <c r="P2681" s="15" t="str">
        <f>IF(N2681=1,FLOOR(MAX($P$4:P2680),1)+1,IF(AND(P2680&lt;&gt;"",O2680&lt;&gt;1),MAX($P$4:P2680)+0.1,""))</f>
        <v/>
      </c>
      <c r="Q2681" s="5">
        <f>ROW()</f>
        <v>2681</v>
      </c>
    </row>
    <row r="2682" spans="1:17" x14ac:dyDescent="0.3">
      <c r="A2682" s="1" t="s">
        <v>1187</v>
      </c>
      <c r="B2682" s="5"/>
      <c r="C2682" s="14">
        <f t="shared" si="609"/>
        <v>0</v>
      </c>
      <c r="D2682" s="14">
        <f t="shared" si="609"/>
        <v>0</v>
      </c>
      <c r="E2682" s="14" t="str">
        <f t="shared" si="610"/>
        <v/>
      </c>
      <c r="F2682" s="14">
        <f t="shared" si="611"/>
        <v>4</v>
      </c>
      <c r="G2682" s="14">
        <f t="shared" si="607"/>
        <v>3</v>
      </c>
      <c r="H2682" s="14">
        <f t="shared" si="618"/>
        <v>3</v>
      </c>
      <c r="I2682" s="14">
        <f t="shared" si="618"/>
        <v>1</v>
      </c>
      <c r="J2682" s="14">
        <f t="shared" si="618"/>
        <v>2</v>
      </c>
      <c r="K2682" s="14">
        <f t="shared" si="618"/>
        <v>5</v>
      </c>
      <c r="L2682" s="14" t="str">
        <f t="shared" si="613"/>
        <v>3.3.1.2.5</v>
      </c>
      <c r="M2682" s="15" t="str">
        <f t="shared" si="614"/>
        <v>--</v>
      </c>
      <c r="N2682" s="14" t="str">
        <f t="shared" si="615"/>
        <v/>
      </c>
      <c r="O2682" s="15" t="str">
        <f t="shared" si="608"/>
        <v/>
      </c>
      <c r="P2682" s="15" t="str">
        <f>IF(N2682=1,FLOOR(MAX($P$4:P2681),1)+1,IF(AND(P2681&lt;&gt;"",O2681&lt;&gt;1),MAX($P$4:P2681)+0.1,""))</f>
        <v/>
      </c>
      <c r="Q2682" s="5">
        <f>ROW()</f>
        <v>2682</v>
      </c>
    </row>
    <row r="2683" spans="1:17" x14ac:dyDescent="0.3">
      <c r="A2683" s="1" t="s">
        <v>1263</v>
      </c>
      <c r="B2683" s="5"/>
      <c r="C2683" s="14">
        <f t="shared" si="609"/>
        <v>0</v>
      </c>
      <c r="D2683" s="14">
        <f t="shared" si="609"/>
        <v>0</v>
      </c>
      <c r="E2683" s="14" t="str">
        <f t="shared" si="610"/>
        <v/>
      </c>
      <c r="F2683" s="14">
        <f t="shared" si="611"/>
        <v>4</v>
      </c>
      <c r="G2683" s="14">
        <f t="shared" si="607"/>
        <v>3</v>
      </c>
      <c r="H2683" s="14">
        <f t="shared" si="618"/>
        <v>3</v>
      </c>
      <c r="I2683" s="14">
        <f t="shared" si="618"/>
        <v>1</v>
      </c>
      <c r="J2683" s="14">
        <f t="shared" si="618"/>
        <v>2</v>
      </c>
      <c r="K2683" s="14">
        <f t="shared" si="618"/>
        <v>5</v>
      </c>
      <c r="L2683" s="14" t="str">
        <f t="shared" si="613"/>
        <v>3.3.1.2.5</v>
      </c>
      <c r="M2683" s="15" t="str">
        <f t="shared" si="614"/>
        <v>--</v>
      </c>
      <c r="N2683" s="14" t="str">
        <f t="shared" si="615"/>
        <v/>
      </c>
      <c r="O2683" s="15" t="str">
        <f t="shared" si="608"/>
        <v/>
      </c>
      <c r="P2683" s="15" t="str">
        <f>IF(N2683=1,FLOOR(MAX($P$4:P2682),1)+1,IF(AND(P2682&lt;&gt;"",O2682&lt;&gt;1),MAX($P$4:P2682)+0.1,""))</f>
        <v/>
      </c>
      <c r="Q2683" s="5">
        <f>ROW()</f>
        <v>2683</v>
      </c>
    </row>
    <row r="2684" spans="1:17" x14ac:dyDescent="0.3">
      <c r="A2684" s="1" t="s">
        <v>43</v>
      </c>
      <c r="B2684" s="5"/>
      <c r="C2684" s="14">
        <f t="shared" si="609"/>
        <v>0</v>
      </c>
      <c r="D2684" s="14">
        <f t="shared" si="609"/>
        <v>0</v>
      </c>
      <c r="E2684" s="14" t="str">
        <f t="shared" si="610"/>
        <v/>
      </c>
      <c r="F2684" s="14">
        <f t="shared" si="611"/>
        <v>4</v>
      </c>
      <c r="G2684" s="14">
        <f t="shared" si="607"/>
        <v>3</v>
      </c>
      <c r="H2684" s="14">
        <f t="shared" si="618"/>
        <v>3</v>
      </c>
      <c r="I2684" s="14">
        <f t="shared" si="618"/>
        <v>1</v>
      </c>
      <c r="J2684" s="14">
        <f t="shared" si="618"/>
        <v>2</v>
      </c>
      <c r="K2684" s="14">
        <f t="shared" si="618"/>
        <v>5</v>
      </c>
      <c r="L2684" s="14" t="str">
        <f t="shared" si="613"/>
        <v>3.3.1.2.5</v>
      </c>
      <c r="M2684" s="15" t="str">
        <f t="shared" si="614"/>
        <v>--</v>
      </c>
      <c r="N2684" s="14" t="str">
        <f t="shared" si="615"/>
        <v/>
      </c>
      <c r="O2684" s="15" t="str">
        <f t="shared" si="608"/>
        <v/>
      </c>
      <c r="P2684" s="15" t="str">
        <f>IF(N2684=1,FLOOR(MAX($P$4:P2683),1)+1,IF(AND(P2683&lt;&gt;"",O2683&lt;&gt;1),MAX($P$4:P2683)+0.1,""))</f>
        <v/>
      </c>
      <c r="Q2684" s="5">
        <f>ROW()</f>
        <v>2684</v>
      </c>
    </row>
    <row r="2685" spans="1:17" x14ac:dyDescent="0.3">
      <c r="A2685" s="1" t="s">
        <v>45</v>
      </c>
      <c r="B2685" s="5"/>
      <c r="C2685" s="14">
        <f t="shared" si="609"/>
        <v>0</v>
      </c>
      <c r="D2685" s="14">
        <f t="shared" si="609"/>
        <v>0</v>
      </c>
      <c r="E2685" s="14" t="str">
        <f t="shared" si="610"/>
        <v/>
      </c>
      <c r="F2685" s="14">
        <f t="shared" si="611"/>
        <v>4</v>
      </c>
      <c r="G2685" s="14">
        <f t="shared" si="607"/>
        <v>3</v>
      </c>
      <c r="H2685" s="14">
        <f t="shared" si="618"/>
        <v>3</v>
      </c>
      <c r="I2685" s="14">
        <f t="shared" si="618"/>
        <v>1</v>
      </c>
      <c r="J2685" s="14">
        <f t="shared" si="618"/>
        <v>2</v>
      </c>
      <c r="K2685" s="14">
        <f t="shared" si="618"/>
        <v>5</v>
      </c>
      <c r="L2685" s="14" t="str">
        <f t="shared" si="613"/>
        <v>3.3.1.2.5</v>
      </c>
      <c r="M2685" s="15" t="str">
        <f t="shared" si="614"/>
        <v>--</v>
      </c>
      <c r="N2685" s="14" t="str">
        <f t="shared" si="615"/>
        <v/>
      </c>
      <c r="O2685" s="15" t="str">
        <f t="shared" si="608"/>
        <v/>
      </c>
      <c r="P2685" s="15" t="str">
        <f>IF(N2685=1,FLOOR(MAX($P$4:P2684),1)+1,IF(AND(P2684&lt;&gt;"",O2684&lt;&gt;1),MAX($P$4:P2684)+0.1,""))</f>
        <v/>
      </c>
      <c r="Q2685" s="5">
        <f>ROW()</f>
        <v>2685</v>
      </c>
    </row>
    <row r="2686" spans="1:17" x14ac:dyDescent="0.3">
      <c r="A2686" s="1" t="s">
        <v>1186</v>
      </c>
      <c r="B2686" s="5"/>
      <c r="C2686" s="14">
        <f t="shared" si="609"/>
        <v>0</v>
      </c>
      <c r="D2686" s="14">
        <f t="shared" si="609"/>
        <v>0</v>
      </c>
      <c r="E2686" s="14" t="str">
        <f t="shared" si="610"/>
        <v/>
      </c>
      <c r="F2686" s="14">
        <f t="shared" si="611"/>
        <v>4</v>
      </c>
      <c r="G2686" s="14">
        <f t="shared" si="607"/>
        <v>3</v>
      </c>
      <c r="H2686" s="14">
        <f t="shared" si="618"/>
        <v>3</v>
      </c>
      <c r="I2686" s="14">
        <f t="shared" si="618"/>
        <v>1</v>
      </c>
      <c r="J2686" s="14">
        <f t="shared" si="618"/>
        <v>2</v>
      </c>
      <c r="K2686" s="14">
        <f t="shared" si="618"/>
        <v>5</v>
      </c>
      <c r="L2686" s="14" t="str">
        <f t="shared" si="613"/>
        <v>3.3.1.2.5</v>
      </c>
      <c r="M2686" s="15" t="str">
        <f t="shared" si="614"/>
        <v>--</v>
      </c>
      <c r="N2686" s="14" t="str">
        <f t="shared" si="615"/>
        <v/>
      </c>
      <c r="O2686" s="15" t="str">
        <f t="shared" si="608"/>
        <v/>
      </c>
      <c r="P2686" s="15" t="str">
        <f>IF(N2686=1,FLOOR(MAX($P$4:P2685),1)+1,IF(AND(P2685&lt;&gt;"",O2685&lt;&gt;1),MAX($P$4:P2685)+0.1,""))</f>
        <v/>
      </c>
      <c r="Q2686" s="5">
        <f>ROW()</f>
        <v>2686</v>
      </c>
    </row>
    <row r="2687" spans="1:17" x14ac:dyDescent="0.3">
      <c r="A2687" s="1" t="s">
        <v>1189</v>
      </c>
      <c r="B2687" s="5"/>
      <c r="C2687" s="14">
        <f t="shared" si="609"/>
        <v>0</v>
      </c>
      <c r="D2687" s="14">
        <f t="shared" si="609"/>
        <v>0</v>
      </c>
      <c r="E2687" s="14" t="str">
        <f t="shared" si="610"/>
        <v/>
      </c>
      <c r="F2687" s="14">
        <f t="shared" si="611"/>
        <v>4</v>
      </c>
      <c r="G2687" s="14">
        <f t="shared" si="607"/>
        <v>3</v>
      </c>
      <c r="H2687" s="14">
        <f t="shared" si="618"/>
        <v>3</v>
      </c>
      <c r="I2687" s="14">
        <f t="shared" si="618"/>
        <v>1</v>
      </c>
      <c r="J2687" s="14">
        <f t="shared" si="618"/>
        <v>2</v>
      </c>
      <c r="K2687" s="14">
        <f t="shared" si="618"/>
        <v>5</v>
      </c>
      <c r="L2687" s="14" t="str">
        <f t="shared" si="613"/>
        <v>3.3.1.2.5</v>
      </c>
      <c r="M2687" s="15" t="str">
        <f t="shared" si="614"/>
        <v>--</v>
      </c>
      <c r="N2687" s="14" t="str">
        <f t="shared" si="615"/>
        <v/>
      </c>
      <c r="O2687" s="15" t="str">
        <f t="shared" si="608"/>
        <v/>
      </c>
      <c r="P2687" s="15" t="str">
        <f>IF(N2687=1,FLOOR(MAX($P$4:P2686),1)+1,IF(AND(P2686&lt;&gt;"",O2686&lt;&gt;1),MAX($P$4:P2686)+0.1,""))</f>
        <v/>
      </c>
      <c r="Q2687" s="5">
        <f>ROW()</f>
        <v>2687</v>
      </c>
    </row>
    <row r="2688" spans="1:17" x14ac:dyDescent="0.3">
      <c r="A2688" s="1" t="s">
        <v>1190</v>
      </c>
      <c r="B2688" s="5"/>
      <c r="C2688" s="14">
        <f t="shared" si="609"/>
        <v>0</v>
      </c>
      <c r="D2688" s="14">
        <f t="shared" si="609"/>
        <v>0</v>
      </c>
      <c r="E2688" s="14" t="str">
        <f t="shared" si="610"/>
        <v/>
      </c>
      <c r="F2688" s="14">
        <f t="shared" si="611"/>
        <v>4</v>
      </c>
      <c r="G2688" s="14">
        <f t="shared" si="607"/>
        <v>3</v>
      </c>
      <c r="H2688" s="14">
        <f t="shared" si="618"/>
        <v>3</v>
      </c>
      <c r="I2688" s="14">
        <f t="shared" si="618"/>
        <v>1</v>
      </c>
      <c r="J2688" s="14">
        <f t="shared" si="618"/>
        <v>2</v>
      </c>
      <c r="K2688" s="14">
        <f t="shared" si="618"/>
        <v>5</v>
      </c>
      <c r="L2688" s="14" t="str">
        <f t="shared" si="613"/>
        <v>3.3.1.2.5</v>
      </c>
      <c r="M2688" s="15" t="str">
        <f t="shared" si="614"/>
        <v>--</v>
      </c>
      <c r="N2688" s="14" t="str">
        <f t="shared" si="615"/>
        <v/>
      </c>
      <c r="O2688" s="15" t="str">
        <f t="shared" si="608"/>
        <v/>
      </c>
      <c r="P2688" s="15" t="str">
        <f>IF(N2688=1,FLOOR(MAX($P$4:P2687),1)+1,IF(AND(P2687&lt;&gt;"",O2687&lt;&gt;1),MAX($P$4:P2687)+0.1,""))</f>
        <v/>
      </c>
      <c r="Q2688" s="5">
        <f>ROW()</f>
        <v>2688</v>
      </c>
    </row>
    <row r="2689" spans="1:17" x14ac:dyDescent="0.3">
      <c r="A2689" s="1" t="s">
        <v>43</v>
      </c>
      <c r="B2689" s="5"/>
      <c r="C2689" s="14">
        <f t="shared" si="609"/>
        <v>0</v>
      </c>
      <c r="D2689" s="14">
        <f t="shared" si="609"/>
        <v>0</v>
      </c>
      <c r="E2689" s="14" t="str">
        <f t="shared" si="610"/>
        <v/>
      </c>
      <c r="F2689" s="14">
        <f t="shared" si="611"/>
        <v>4</v>
      </c>
      <c r="G2689" s="14">
        <f t="shared" si="607"/>
        <v>3</v>
      </c>
      <c r="H2689" s="14">
        <f t="shared" si="618"/>
        <v>3</v>
      </c>
      <c r="I2689" s="14">
        <f t="shared" si="618"/>
        <v>1</v>
      </c>
      <c r="J2689" s="14">
        <f t="shared" si="618"/>
        <v>2</v>
      </c>
      <c r="K2689" s="14">
        <f t="shared" si="618"/>
        <v>5</v>
      </c>
      <c r="L2689" s="14" t="str">
        <f t="shared" si="613"/>
        <v>3.3.1.2.5</v>
      </c>
      <c r="M2689" s="15" t="str">
        <f t="shared" si="614"/>
        <v>--</v>
      </c>
      <c r="N2689" s="14" t="str">
        <f t="shared" si="615"/>
        <v/>
      </c>
      <c r="O2689" s="15" t="str">
        <f t="shared" si="608"/>
        <v/>
      </c>
      <c r="P2689" s="15" t="str">
        <f>IF(N2689=1,FLOOR(MAX($P$4:P2688),1)+1,IF(AND(P2688&lt;&gt;"",O2688&lt;&gt;1),MAX($P$4:P2688)+0.1,""))</f>
        <v/>
      </c>
      <c r="Q2689" s="5">
        <f>ROW()</f>
        <v>2689</v>
      </c>
    </row>
    <row r="2690" spans="1:17" x14ac:dyDescent="0.3">
      <c r="A2690" s="1" t="s">
        <v>1189</v>
      </c>
      <c r="B2690" s="5"/>
      <c r="C2690" s="14">
        <f t="shared" si="609"/>
        <v>0</v>
      </c>
      <c r="D2690" s="14">
        <f t="shared" si="609"/>
        <v>0</v>
      </c>
      <c r="E2690" s="14" t="str">
        <f t="shared" si="610"/>
        <v/>
      </c>
      <c r="F2690" s="14">
        <f t="shared" si="611"/>
        <v>4</v>
      </c>
      <c r="G2690" s="14">
        <f t="shared" si="607"/>
        <v>3</v>
      </c>
      <c r="H2690" s="14">
        <f t="shared" si="618"/>
        <v>3</v>
      </c>
      <c r="I2690" s="14">
        <f t="shared" si="618"/>
        <v>1</v>
      </c>
      <c r="J2690" s="14">
        <f t="shared" si="618"/>
        <v>2</v>
      </c>
      <c r="K2690" s="14">
        <f t="shared" si="618"/>
        <v>5</v>
      </c>
      <c r="L2690" s="14" t="str">
        <f t="shared" si="613"/>
        <v>3.3.1.2.5</v>
      </c>
      <c r="M2690" s="15" t="str">
        <f t="shared" si="614"/>
        <v>--</v>
      </c>
      <c r="N2690" s="14" t="str">
        <f t="shared" si="615"/>
        <v/>
      </c>
      <c r="O2690" s="15" t="str">
        <f t="shared" si="608"/>
        <v/>
      </c>
      <c r="P2690" s="15" t="str">
        <f>IF(N2690=1,FLOOR(MAX($P$4:P2689),1)+1,IF(AND(P2689&lt;&gt;"",O2689&lt;&gt;1),MAX($P$4:P2689)+0.1,""))</f>
        <v/>
      </c>
      <c r="Q2690" s="5">
        <f>ROW()</f>
        <v>2690</v>
      </c>
    </row>
    <row r="2691" spans="1:17" x14ac:dyDescent="0.3">
      <c r="A2691" s="1" t="s">
        <v>1191</v>
      </c>
      <c r="B2691" s="5"/>
      <c r="C2691" s="14">
        <f t="shared" si="609"/>
        <v>0</v>
      </c>
      <c r="D2691" s="14">
        <f t="shared" si="609"/>
        <v>0</v>
      </c>
      <c r="E2691" s="14" t="str">
        <f t="shared" si="610"/>
        <v/>
      </c>
      <c r="F2691" s="14">
        <f t="shared" si="611"/>
        <v>4</v>
      </c>
      <c r="G2691" s="14">
        <f t="shared" si="607"/>
        <v>3</v>
      </c>
      <c r="H2691" s="14">
        <f t="shared" si="618"/>
        <v>3</v>
      </c>
      <c r="I2691" s="14">
        <f t="shared" si="618"/>
        <v>1</v>
      </c>
      <c r="J2691" s="14">
        <f t="shared" si="618"/>
        <v>2</v>
      </c>
      <c r="K2691" s="14">
        <f t="shared" si="618"/>
        <v>5</v>
      </c>
      <c r="L2691" s="14" t="str">
        <f t="shared" si="613"/>
        <v>3.3.1.2.5</v>
      </c>
      <c r="M2691" s="15" t="str">
        <f t="shared" si="614"/>
        <v>--</v>
      </c>
      <c r="N2691" s="14" t="str">
        <f t="shared" si="615"/>
        <v/>
      </c>
      <c r="O2691" s="15" t="str">
        <f t="shared" si="608"/>
        <v/>
      </c>
      <c r="P2691" s="15" t="str">
        <f>IF(N2691=1,FLOOR(MAX($P$4:P2690),1)+1,IF(AND(P2690&lt;&gt;"",O2690&lt;&gt;1),MAX($P$4:P2690)+0.1,""))</f>
        <v/>
      </c>
      <c r="Q2691" s="5">
        <f>ROW()</f>
        <v>2691</v>
      </c>
    </row>
    <row r="2692" spans="1:17" x14ac:dyDescent="0.3">
      <c r="A2692" s="1" t="s">
        <v>43</v>
      </c>
      <c r="B2692" s="5"/>
      <c r="C2692" s="14">
        <f t="shared" si="609"/>
        <v>0</v>
      </c>
      <c r="D2692" s="14">
        <f t="shared" si="609"/>
        <v>0</v>
      </c>
      <c r="E2692" s="14" t="str">
        <f t="shared" si="610"/>
        <v/>
      </c>
      <c r="F2692" s="14">
        <f t="shared" si="611"/>
        <v>4</v>
      </c>
      <c r="G2692" s="14">
        <f t="shared" si="607"/>
        <v>3</v>
      </c>
      <c r="H2692" s="14">
        <f t="shared" si="618"/>
        <v>3</v>
      </c>
      <c r="I2692" s="14">
        <f t="shared" si="618"/>
        <v>1</v>
      </c>
      <c r="J2692" s="14">
        <f t="shared" si="618"/>
        <v>2</v>
      </c>
      <c r="K2692" s="14">
        <f t="shared" si="618"/>
        <v>5</v>
      </c>
      <c r="L2692" s="14" t="str">
        <f t="shared" si="613"/>
        <v>3.3.1.2.5</v>
      </c>
      <c r="M2692" s="15" t="str">
        <f t="shared" si="614"/>
        <v>--</v>
      </c>
      <c r="N2692" s="14" t="str">
        <f t="shared" si="615"/>
        <v/>
      </c>
      <c r="O2692" s="15" t="str">
        <f t="shared" si="608"/>
        <v/>
      </c>
      <c r="P2692" s="15" t="str">
        <f>IF(N2692=1,FLOOR(MAX($P$4:P2691),1)+1,IF(AND(P2691&lt;&gt;"",O2691&lt;&gt;1),MAX($P$4:P2691)+0.1,""))</f>
        <v/>
      </c>
      <c r="Q2692" s="5">
        <f>ROW()</f>
        <v>2692</v>
      </c>
    </row>
    <row r="2693" spans="1:17" x14ac:dyDescent="0.3">
      <c r="A2693" s="1" t="s">
        <v>45</v>
      </c>
      <c r="B2693" s="5"/>
      <c r="C2693" s="14">
        <f t="shared" si="609"/>
        <v>0</v>
      </c>
      <c r="D2693" s="14">
        <f t="shared" si="609"/>
        <v>0</v>
      </c>
      <c r="E2693" s="14" t="str">
        <f t="shared" si="610"/>
        <v/>
      </c>
      <c r="F2693" s="14">
        <f t="shared" si="611"/>
        <v>4</v>
      </c>
      <c r="G2693" s="14">
        <f t="shared" ref="G2693:G2756" si="619">G2692+IF(NOT(ISERROR(FIND("&lt;PRT&gt;",A2693))),1,0)</f>
        <v>3</v>
      </c>
      <c r="H2693" s="14">
        <f t="shared" si="618"/>
        <v>3</v>
      </c>
      <c r="I2693" s="14">
        <f t="shared" si="618"/>
        <v>1</v>
      </c>
      <c r="J2693" s="14">
        <f t="shared" si="618"/>
        <v>2</v>
      </c>
      <c r="K2693" s="14">
        <f t="shared" si="618"/>
        <v>5</v>
      </c>
      <c r="L2693" s="14" t="str">
        <f t="shared" si="613"/>
        <v>3.3.1.2.5</v>
      </c>
      <c r="M2693" s="15" t="str">
        <f t="shared" si="614"/>
        <v>--</v>
      </c>
      <c r="N2693" s="14" t="str">
        <f t="shared" si="615"/>
        <v/>
      </c>
      <c r="O2693" s="15" t="str">
        <f t="shared" ref="O2693:O2756" si="620">IF(ISERROR(FIND(O$4,$A2693)),"",1)</f>
        <v/>
      </c>
      <c r="P2693" s="15" t="str">
        <f>IF(N2693=1,FLOOR(MAX($P$4:P2692),1)+1,IF(AND(P2692&lt;&gt;"",O2692&lt;&gt;1),MAX($P$4:P2692)+0.1,""))</f>
        <v/>
      </c>
      <c r="Q2693" s="5">
        <f>ROW()</f>
        <v>2693</v>
      </c>
    </row>
    <row r="2694" spans="1:17" x14ac:dyDescent="0.3">
      <c r="A2694" s="1" t="s">
        <v>1186</v>
      </c>
      <c r="B2694" s="5"/>
      <c r="C2694" s="14">
        <f t="shared" ref="C2694:D2757" si="621">(LEN($A2694)-LEN(SUBSTITUTE($A2694,C$3,"")))/LEN(C$3)</f>
        <v>0</v>
      </c>
      <c r="D2694" s="14">
        <f t="shared" si="621"/>
        <v>0</v>
      </c>
      <c r="E2694" s="14" t="str">
        <f t="shared" ref="E2694:E2757" si="622">IF(AND(C2694&gt;0,D2694&gt;0),IF(FIND(D$3,A2694)&gt;FIND(C$3,A2694),"WARNING","OK"),"")</f>
        <v/>
      </c>
      <c r="F2694" s="14">
        <f t="shared" ref="F2694:F2757" si="623">F2693+C2694-D2694</f>
        <v>4</v>
      </c>
      <c r="G2694" s="14">
        <f t="shared" si="619"/>
        <v>3</v>
      </c>
      <c r="H2694" s="14">
        <f t="shared" ref="H2694:K2709" si="624">IF(G2694&lt;&gt;G2693,0,IF(AND(($F2693-$D2694)=(H$3-1),$F2694=H$3),H2693+1,H2693))</f>
        <v>3</v>
      </c>
      <c r="I2694" s="14">
        <f t="shared" si="624"/>
        <v>1</v>
      </c>
      <c r="J2694" s="14">
        <f t="shared" si="624"/>
        <v>2</v>
      </c>
      <c r="K2694" s="14">
        <f t="shared" si="624"/>
        <v>5</v>
      </c>
      <c r="L2694" s="14" t="str">
        <f t="shared" ref="L2694:L2757" si="625">SUBSTITUTE(G2694&amp;"."&amp;H2694&amp;"."&amp;I2694&amp;"."&amp;J2694&amp;"."&amp;K2694,".0","")</f>
        <v>3.3.1.2.5</v>
      </c>
      <c r="M2694" s="15" t="str">
        <f t="shared" ref="M2694:M2757" si="626">IF(ISERROR(FIND("&lt;SPT&gt;&lt;TTL&gt;",A2694)),"--",SUBSTITUTE(SUBSTITUTE(MID(A2694&amp;A2695,FIND("&lt;SPT&gt;&lt;TTL&gt;",A2694&amp;A2695)+10,FIND("&lt;/TTL&gt;",A2694&amp;A2695)-FIND("&lt;SPT&gt;&lt;TTL&gt;",A2694&amp;A2695)-10),"&lt;SUB&gt;",""),"&lt;/SUB&gt;",""))</f>
        <v>--</v>
      </c>
      <c r="N2694" s="14" t="str">
        <f t="shared" ref="N2694:N2757" si="627">IF(ISERROR(FIND(N$4,UPPER($A2694))),"",1)</f>
        <v/>
      </c>
      <c r="O2694" s="15" t="str">
        <f t="shared" si="620"/>
        <v/>
      </c>
      <c r="P2694" s="15" t="str">
        <f>IF(N2694=1,FLOOR(MAX($P$4:P2693),1)+1,IF(AND(P2693&lt;&gt;"",O2693&lt;&gt;1),MAX($P$4:P2693)+0.1,""))</f>
        <v/>
      </c>
      <c r="Q2694" s="5">
        <f>ROW()</f>
        <v>2694</v>
      </c>
    </row>
    <row r="2695" spans="1:17" x14ac:dyDescent="0.3">
      <c r="A2695" s="1" t="s">
        <v>1189</v>
      </c>
      <c r="B2695" s="5"/>
      <c r="C2695" s="14">
        <f t="shared" si="621"/>
        <v>0</v>
      </c>
      <c r="D2695" s="14">
        <f t="shared" si="621"/>
        <v>0</v>
      </c>
      <c r="E2695" s="14" t="str">
        <f t="shared" si="622"/>
        <v/>
      </c>
      <c r="F2695" s="14">
        <f t="shared" si="623"/>
        <v>4</v>
      </c>
      <c r="G2695" s="14">
        <f t="shared" si="619"/>
        <v>3</v>
      </c>
      <c r="H2695" s="14">
        <f t="shared" si="624"/>
        <v>3</v>
      </c>
      <c r="I2695" s="14">
        <f t="shared" si="624"/>
        <v>1</v>
      </c>
      <c r="J2695" s="14">
        <f t="shared" si="624"/>
        <v>2</v>
      </c>
      <c r="K2695" s="14">
        <f t="shared" si="624"/>
        <v>5</v>
      </c>
      <c r="L2695" s="14" t="str">
        <f t="shared" si="625"/>
        <v>3.3.1.2.5</v>
      </c>
      <c r="M2695" s="15" t="str">
        <f t="shared" si="626"/>
        <v>--</v>
      </c>
      <c r="N2695" s="14" t="str">
        <f t="shared" si="627"/>
        <v/>
      </c>
      <c r="O2695" s="15" t="str">
        <f t="shared" si="620"/>
        <v/>
      </c>
      <c r="P2695" s="15" t="str">
        <f>IF(N2695=1,FLOOR(MAX($P$4:P2694),1)+1,IF(AND(P2694&lt;&gt;"",O2694&lt;&gt;1),MAX($P$4:P2694)+0.1,""))</f>
        <v/>
      </c>
      <c r="Q2695" s="5">
        <f>ROW()</f>
        <v>2695</v>
      </c>
    </row>
    <row r="2696" spans="1:17" x14ac:dyDescent="0.3">
      <c r="A2696" s="1" t="s">
        <v>1192</v>
      </c>
      <c r="B2696" s="5"/>
      <c r="C2696" s="14">
        <f t="shared" si="621"/>
        <v>0</v>
      </c>
      <c r="D2696" s="14">
        <f t="shared" si="621"/>
        <v>0</v>
      </c>
      <c r="E2696" s="14" t="str">
        <f t="shared" si="622"/>
        <v/>
      </c>
      <c r="F2696" s="14">
        <f t="shared" si="623"/>
        <v>4</v>
      </c>
      <c r="G2696" s="14">
        <f t="shared" si="619"/>
        <v>3</v>
      </c>
      <c r="H2696" s="14">
        <f t="shared" si="624"/>
        <v>3</v>
      </c>
      <c r="I2696" s="14">
        <f t="shared" si="624"/>
        <v>1</v>
      </c>
      <c r="J2696" s="14">
        <f t="shared" si="624"/>
        <v>2</v>
      </c>
      <c r="K2696" s="14">
        <f t="shared" si="624"/>
        <v>5</v>
      </c>
      <c r="L2696" s="14" t="str">
        <f t="shared" si="625"/>
        <v>3.3.1.2.5</v>
      </c>
      <c r="M2696" s="15" t="str">
        <f t="shared" si="626"/>
        <v>--</v>
      </c>
      <c r="N2696" s="14" t="str">
        <f t="shared" si="627"/>
        <v/>
      </c>
      <c r="O2696" s="15" t="str">
        <f t="shared" si="620"/>
        <v/>
      </c>
      <c r="P2696" s="15" t="str">
        <f>IF(N2696=1,FLOOR(MAX($P$4:P2695),1)+1,IF(AND(P2695&lt;&gt;"",O2695&lt;&gt;1),MAX($P$4:P2695)+0.1,""))</f>
        <v/>
      </c>
      <c r="Q2696" s="5">
        <f>ROW()</f>
        <v>2696</v>
      </c>
    </row>
    <row r="2697" spans="1:17" x14ac:dyDescent="0.3">
      <c r="A2697" s="1" t="s">
        <v>43</v>
      </c>
      <c r="B2697" s="5"/>
      <c r="C2697" s="14">
        <f t="shared" si="621"/>
        <v>0</v>
      </c>
      <c r="D2697" s="14">
        <f t="shared" si="621"/>
        <v>0</v>
      </c>
      <c r="E2697" s="14" t="str">
        <f t="shared" si="622"/>
        <v/>
      </c>
      <c r="F2697" s="14">
        <f t="shared" si="623"/>
        <v>4</v>
      </c>
      <c r="G2697" s="14">
        <f t="shared" si="619"/>
        <v>3</v>
      </c>
      <c r="H2697" s="14">
        <f t="shared" si="624"/>
        <v>3</v>
      </c>
      <c r="I2697" s="14">
        <f t="shared" si="624"/>
        <v>1</v>
      </c>
      <c r="J2697" s="14">
        <f t="shared" si="624"/>
        <v>2</v>
      </c>
      <c r="K2697" s="14">
        <f t="shared" si="624"/>
        <v>5</v>
      </c>
      <c r="L2697" s="14" t="str">
        <f t="shared" si="625"/>
        <v>3.3.1.2.5</v>
      </c>
      <c r="M2697" s="15" t="str">
        <f t="shared" si="626"/>
        <v>--</v>
      </c>
      <c r="N2697" s="14" t="str">
        <f t="shared" si="627"/>
        <v/>
      </c>
      <c r="O2697" s="15" t="str">
        <f t="shared" si="620"/>
        <v/>
      </c>
      <c r="P2697" s="15" t="str">
        <f>IF(N2697=1,FLOOR(MAX($P$4:P2696),1)+1,IF(AND(P2696&lt;&gt;"",O2696&lt;&gt;1),MAX($P$4:P2696)+0.1,""))</f>
        <v/>
      </c>
      <c r="Q2697" s="5">
        <f>ROW()</f>
        <v>2697</v>
      </c>
    </row>
    <row r="2698" spans="1:17" x14ac:dyDescent="0.3">
      <c r="A2698" s="1" t="s">
        <v>1189</v>
      </c>
      <c r="B2698" s="5"/>
      <c r="C2698" s="14">
        <f t="shared" si="621"/>
        <v>0</v>
      </c>
      <c r="D2698" s="14">
        <f t="shared" si="621"/>
        <v>0</v>
      </c>
      <c r="E2698" s="14" t="str">
        <f t="shared" si="622"/>
        <v/>
      </c>
      <c r="F2698" s="14">
        <f t="shared" si="623"/>
        <v>4</v>
      </c>
      <c r="G2698" s="14">
        <f t="shared" si="619"/>
        <v>3</v>
      </c>
      <c r="H2698" s="14">
        <f t="shared" si="624"/>
        <v>3</v>
      </c>
      <c r="I2698" s="14">
        <f t="shared" si="624"/>
        <v>1</v>
      </c>
      <c r="J2698" s="14">
        <f t="shared" si="624"/>
        <v>2</v>
      </c>
      <c r="K2698" s="14">
        <f t="shared" si="624"/>
        <v>5</v>
      </c>
      <c r="L2698" s="14" t="str">
        <f t="shared" si="625"/>
        <v>3.3.1.2.5</v>
      </c>
      <c r="M2698" s="15" t="str">
        <f t="shared" si="626"/>
        <v>--</v>
      </c>
      <c r="N2698" s="14" t="str">
        <f t="shared" si="627"/>
        <v/>
      </c>
      <c r="O2698" s="15" t="str">
        <f t="shared" si="620"/>
        <v/>
      </c>
      <c r="P2698" s="15" t="str">
        <f>IF(N2698=1,FLOOR(MAX($P$4:P2697),1)+1,IF(AND(P2697&lt;&gt;"",O2697&lt;&gt;1),MAX($P$4:P2697)+0.1,""))</f>
        <v/>
      </c>
      <c r="Q2698" s="5">
        <f>ROW()</f>
        <v>2698</v>
      </c>
    </row>
    <row r="2699" spans="1:17" x14ac:dyDescent="0.3">
      <c r="A2699" s="1" t="s">
        <v>1264</v>
      </c>
      <c r="B2699" s="5"/>
      <c r="C2699" s="14">
        <f t="shared" si="621"/>
        <v>0</v>
      </c>
      <c r="D2699" s="14">
        <f t="shared" si="621"/>
        <v>0</v>
      </c>
      <c r="E2699" s="14" t="str">
        <f t="shared" si="622"/>
        <v/>
      </c>
      <c r="F2699" s="14">
        <f t="shared" si="623"/>
        <v>4</v>
      </c>
      <c r="G2699" s="14">
        <f t="shared" si="619"/>
        <v>3</v>
      </c>
      <c r="H2699" s="14">
        <f t="shared" si="624"/>
        <v>3</v>
      </c>
      <c r="I2699" s="14">
        <f t="shared" si="624"/>
        <v>1</v>
      </c>
      <c r="J2699" s="14">
        <f t="shared" si="624"/>
        <v>2</v>
      </c>
      <c r="K2699" s="14">
        <f t="shared" si="624"/>
        <v>5</v>
      </c>
      <c r="L2699" s="14" t="str">
        <f t="shared" si="625"/>
        <v>3.3.1.2.5</v>
      </c>
      <c r="M2699" s="15" t="str">
        <f t="shared" si="626"/>
        <v>--</v>
      </c>
      <c r="N2699" s="14" t="str">
        <f t="shared" si="627"/>
        <v/>
      </c>
      <c r="O2699" s="15" t="str">
        <f t="shared" si="620"/>
        <v/>
      </c>
      <c r="P2699" s="15" t="str">
        <f>IF(N2699=1,FLOOR(MAX($P$4:P2698),1)+1,IF(AND(P2698&lt;&gt;"",O2698&lt;&gt;1),MAX($P$4:P2698)+0.1,""))</f>
        <v/>
      </c>
      <c r="Q2699" s="5">
        <f>ROW()</f>
        <v>2699</v>
      </c>
    </row>
    <row r="2700" spans="1:17" x14ac:dyDescent="0.3">
      <c r="A2700" s="1" t="s">
        <v>43</v>
      </c>
      <c r="B2700" s="5"/>
      <c r="C2700" s="14">
        <f t="shared" si="621"/>
        <v>0</v>
      </c>
      <c r="D2700" s="14">
        <f t="shared" si="621"/>
        <v>0</v>
      </c>
      <c r="E2700" s="14" t="str">
        <f t="shared" si="622"/>
        <v/>
      </c>
      <c r="F2700" s="14">
        <f t="shared" si="623"/>
        <v>4</v>
      </c>
      <c r="G2700" s="14">
        <f t="shared" si="619"/>
        <v>3</v>
      </c>
      <c r="H2700" s="14">
        <f t="shared" si="624"/>
        <v>3</v>
      </c>
      <c r="I2700" s="14">
        <f t="shared" si="624"/>
        <v>1</v>
      </c>
      <c r="J2700" s="14">
        <f t="shared" si="624"/>
        <v>2</v>
      </c>
      <c r="K2700" s="14">
        <f t="shared" si="624"/>
        <v>5</v>
      </c>
      <c r="L2700" s="14" t="str">
        <f t="shared" si="625"/>
        <v>3.3.1.2.5</v>
      </c>
      <c r="M2700" s="15" t="str">
        <f t="shared" si="626"/>
        <v>--</v>
      </c>
      <c r="N2700" s="14" t="str">
        <f t="shared" si="627"/>
        <v/>
      </c>
      <c r="O2700" s="15" t="str">
        <f t="shared" si="620"/>
        <v/>
      </c>
      <c r="P2700" s="15" t="str">
        <f>IF(N2700=1,FLOOR(MAX($P$4:P2699),1)+1,IF(AND(P2699&lt;&gt;"",O2699&lt;&gt;1),MAX($P$4:P2699)+0.1,""))</f>
        <v/>
      </c>
      <c r="Q2700" s="5">
        <f>ROW()</f>
        <v>2700</v>
      </c>
    </row>
    <row r="2701" spans="1:17" x14ac:dyDescent="0.3">
      <c r="A2701" s="1" t="s">
        <v>45</v>
      </c>
      <c r="B2701" s="5"/>
      <c r="C2701" s="14">
        <f t="shared" si="621"/>
        <v>0</v>
      </c>
      <c r="D2701" s="14">
        <f t="shared" si="621"/>
        <v>0</v>
      </c>
      <c r="E2701" s="14" t="str">
        <f t="shared" si="622"/>
        <v/>
      </c>
      <c r="F2701" s="14">
        <f t="shared" si="623"/>
        <v>4</v>
      </c>
      <c r="G2701" s="14">
        <f t="shared" si="619"/>
        <v>3</v>
      </c>
      <c r="H2701" s="14">
        <f t="shared" si="624"/>
        <v>3</v>
      </c>
      <c r="I2701" s="14">
        <f t="shared" si="624"/>
        <v>1</v>
      </c>
      <c r="J2701" s="14">
        <f t="shared" si="624"/>
        <v>2</v>
      </c>
      <c r="K2701" s="14">
        <f t="shared" si="624"/>
        <v>5</v>
      </c>
      <c r="L2701" s="14" t="str">
        <f t="shared" si="625"/>
        <v>3.3.1.2.5</v>
      </c>
      <c r="M2701" s="15" t="str">
        <f t="shared" si="626"/>
        <v>--</v>
      </c>
      <c r="N2701" s="14" t="str">
        <f t="shared" si="627"/>
        <v/>
      </c>
      <c r="O2701" s="15" t="str">
        <f t="shared" si="620"/>
        <v/>
      </c>
      <c r="P2701" s="15" t="str">
        <f>IF(N2701=1,FLOOR(MAX($P$4:P2700),1)+1,IF(AND(P2700&lt;&gt;"",O2700&lt;&gt;1),MAX($P$4:P2700)+0.1,""))</f>
        <v/>
      </c>
      <c r="Q2701" s="5">
        <f>ROW()</f>
        <v>2701</v>
      </c>
    </row>
    <row r="2702" spans="1:17" x14ac:dyDescent="0.3">
      <c r="A2702" s="1" t="s">
        <v>1186</v>
      </c>
      <c r="B2702" s="5"/>
      <c r="C2702" s="14">
        <f t="shared" si="621"/>
        <v>0</v>
      </c>
      <c r="D2702" s="14">
        <f t="shared" si="621"/>
        <v>0</v>
      </c>
      <c r="E2702" s="14" t="str">
        <f t="shared" si="622"/>
        <v/>
      </c>
      <c r="F2702" s="14">
        <f t="shared" si="623"/>
        <v>4</v>
      </c>
      <c r="G2702" s="14">
        <f t="shared" si="619"/>
        <v>3</v>
      </c>
      <c r="H2702" s="14">
        <f t="shared" si="624"/>
        <v>3</v>
      </c>
      <c r="I2702" s="14">
        <f t="shared" si="624"/>
        <v>1</v>
      </c>
      <c r="J2702" s="14">
        <f t="shared" si="624"/>
        <v>2</v>
      </c>
      <c r="K2702" s="14">
        <f t="shared" si="624"/>
        <v>5</v>
      </c>
      <c r="L2702" s="14" t="str">
        <f t="shared" si="625"/>
        <v>3.3.1.2.5</v>
      </c>
      <c r="M2702" s="15" t="str">
        <f t="shared" si="626"/>
        <v>--</v>
      </c>
      <c r="N2702" s="14" t="str">
        <f t="shared" si="627"/>
        <v/>
      </c>
      <c r="O2702" s="15" t="str">
        <f t="shared" si="620"/>
        <v/>
      </c>
      <c r="P2702" s="15" t="str">
        <f>IF(N2702=1,FLOOR(MAX($P$4:P2701),1)+1,IF(AND(P2701&lt;&gt;"",O2701&lt;&gt;1),MAX($P$4:P2701)+0.1,""))</f>
        <v/>
      </c>
      <c r="Q2702" s="5">
        <f>ROW()</f>
        <v>2702</v>
      </c>
    </row>
    <row r="2703" spans="1:17" x14ac:dyDescent="0.3">
      <c r="A2703" s="1" t="s">
        <v>1189</v>
      </c>
      <c r="B2703" s="5"/>
      <c r="C2703" s="14">
        <f t="shared" si="621"/>
        <v>0</v>
      </c>
      <c r="D2703" s="14">
        <f t="shared" si="621"/>
        <v>0</v>
      </c>
      <c r="E2703" s="14" t="str">
        <f t="shared" si="622"/>
        <v/>
      </c>
      <c r="F2703" s="14">
        <f t="shared" si="623"/>
        <v>4</v>
      </c>
      <c r="G2703" s="14">
        <f t="shared" si="619"/>
        <v>3</v>
      </c>
      <c r="H2703" s="14">
        <f t="shared" si="624"/>
        <v>3</v>
      </c>
      <c r="I2703" s="14">
        <f t="shared" si="624"/>
        <v>1</v>
      </c>
      <c r="J2703" s="14">
        <f t="shared" si="624"/>
        <v>2</v>
      </c>
      <c r="K2703" s="14">
        <f t="shared" si="624"/>
        <v>5</v>
      </c>
      <c r="L2703" s="14" t="str">
        <f t="shared" si="625"/>
        <v>3.3.1.2.5</v>
      </c>
      <c r="M2703" s="15" t="str">
        <f t="shared" si="626"/>
        <v>--</v>
      </c>
      <c r="N2703" s="14" t="str">
        <f t="shared" si="627"/>
        <v/>
      </c>
      <c r="O2703" s="15" t="str">
        <f t="shared" si="620"/>
        <v/>
      </c>
      <c r="P2703" s="15" t="str">
        <f>IF(N2703=1,FLOOR(MAX($P$4:P2702),1)+1,IF(AND(P2702&lt;&gt;"",O2702&lt;&gt;1),MAX($P$4:P2702)+0.1,""))</f>
        <v/>
      </c>
      <c r="Q2703" s="5">
        <f>ROW()</f>
        <v>2703</v>
      </c>
    </row>
    <row r="2704" spans="1:17" x14ac:dyDescent="0.3">
      <c r="A2704" s="1" t="s">
        <v>1218</v>
      </c>
      <c r="B2704" s="5"/>
      <c r="C2704" s="14">
        <f t="shared" si="621"/>
        <v>0</v>
      </c>
      <c r="D2704" s="14">
        <f t="shared" si="621"/>
        <v>0</v>
      </c>
      <c r="E2704" s="14" t="str">
        <f t="shared" si="622"/>
        <v/>
      </c>
      <c r="F2704" s="14">
        <f t="shared" si="623"/>
        <v>4</v>
      </c>
      <c r="G2704" s="14">
        <f t="shared" si="619"/>
        <v>3</v>
      </c>
      <c r="H2704" s="14">
        <f t="shared" si="624"/>
        <v>3</v>
      </c>
      <c r="I2704" s="14">
        <f t="shared" si="624"/>
        <v>1</v>
      </c>
      <c r="J2704" s="14">
        <f t="shared" si="624"/>
        <v>2</v>
      </c>
      <c r="K2704" s="14">
        <f t="shared" si="624"/>
        <v>5</v>
      </c>
      <c r="L2704" s="14" t="str">
        <f t="shared" si="625"/>
        <v>3.3.1.2.5</v>
      </c>
      <c r="M2704" s="15" t="str">
        <f t="shared" si="626"/>
        <v>--</v>
      </c>
      <c r="N2704" s="14" t="str">
        <f t="shared" si="627"/>
        <v/>
      </c>
      <c r="O2704" s="15" t="str">
        <f t="shared" si="620"/>
        <v/>
      </c>
      <c r="P2704" s="15" t="str">
        <f>IF(N2704=1,FLOOR(MAX($P$4:P2703),1)+1,IF(AND(P2703&lt;&gt;"",O2703&lt;&gt;1),MAX($P$4:P2703)+0.1,""))</f>
        <v/>
      </c>
      <c r="Q2704" s="5">
        <f>ROW()</f>
        <v>2704</v>
      </c>
    </row>
    <row r="2705" spans="1:17" x14ac:dyDescent="0.3">
      <c r="A2705" s="1" t="s">
        <v>43</v>
      </c>
      <c r="B2705" s="5"/>
      <c r="C2705" s="14">
        <f t="shared" si="621"/>
        <v>0</v>
      </c>
      <c r="D2705" s="14">
        <f t="shared" si="621"/>
        <v>0</v>
      </c>
      <c r="E2705" s="14" t="str">
        <f t="shared" si="622"/>
        <v/>
      </c>
      <c r="F2705" s="14">
        <f t="shared" si="623"/>
        <v>4</v>
      </c>
      <c r="G2705" s="14">
        <f t="shared" si="619"/>
        <v>3</v>
      </c>
      <c r="H2705" s="14">
        <f t="shared" si="624"/>
        <v>3</v>
      </c>
      <c r="I2705" s="14">
        <f t="shared" si="624"/>
        <v>1</v>
      </c>
      <c r="J2705" s="14">
        <f t="shared" si="624"/>
        <v>2</v>
      </c>
      <c r="K2705" s="14">
        <f t="shared" si="624"/>
        <v>5</v>
      </c>
      <c r="L2705" s="14" t="str">
        <f t="shared" si="625"/>
        <v>3.3.1.2.5</v>
      </c>
      <c r="M2705" s="15" t="str">
        <f t="shared" si="626"/>
        <v>--</v>
      </c>
      <c r="N2705" s="14" t="str">
        <f t="shared" si="627"/>
        <v/>
      </c>
      <c r="O2705" s="15" t="str">
        <f t="shared" si="620"/>
        <v/>
      </c>
      <c r="P2705" s="15" t="str">
        <f>IF(N2705=1,FLOOR(MAX($P$4:P2704),1)+1,IF(AND(P2704&lt;&gt;"",O2704&lt;&gt;1),MAX($P$4:P2704)+0.1,""))</f>
        <v/>
      </c>
      <c r="Q2705" s="5">
        <f>ROW()</f>
        <v>2705</v>
      </c>
    </row>
    <row r="2706" spans="1:17" x14ac:dyDescent="0.3">
      <c r="A2706" s="1" t="s">
        <v>1189</v>
      </c>
      <c r="B2706" s="5"/>
      <c r="C2706" s="14">
        <f t="shared" si="621"/>
        <v>0</v>
      </c>
      <c r="D2706" s="14">
        <f t="shared" si="621"/>
        <v>0</v>
      </c>
      <c r="E2706" s="14" t="str">
        <f t="shared" si="622"/>
        <v/>
      </c>
      <c r="F2706" s="14">
        <f t="shared" si="623"/>
        <v>4</v>
      </c>
      <c r="G2706" s="14">
        <f t="shared" si="619"/>
        <v>3</v>
      </c>
      <c r="H2706" s="14">
        <f t="shared" si="624"/>
        <v>3</v>
      </c>
      <c r="I2706" s="14">
        <f t="shared" si="624"/>
        <v>1</v>
      </c>
      <c r="J2706" s="14">
        <f t="shared" si="624"/>
        <v>2</v>
      </c>
      <c r="K2706" s="14">
        <f t="shared" si="624"/>
        <v>5</v>
      </c>
      <c r="L2706" s="14" t="str">
        <f t="shared" si="625"/>
        <v>3.3.1.2.5</v>
      </c>
      <c r="M2706" s="15" t="str">
        <f t="shared" si="626"/>
        <v>--</v>
      </c>
      <c r="N2706" s="14" t="str">
        <f t="shared" si="627"/>
        <v/>
      </c>
      <c r="O2706" s="15" t="str">
        <f t="shared" si="620"/>
        <v/>
      </c>
      <c r="P2706" s="15" t="str">
        <f>IF(N2706=1,FLOOR(MAX($P$4:P2705),1)+1,IF(AND(P2705&lt;&gt;"",O2705&lt;&gt;1),MAX($P$4:P2705)+0.1,""))</f>
        <v/>
      </c>
      <c r="Q2706" s="5">
        <f>ROW()</f>
        <v>2706</v>
      </c>
    </row>
    <row r="2707" spans="1:17" x14ac:dyDescent="0.3">
      <c r="A2707" s="1" t="s">
        <v>1264</v>
      </c>
      <c r="B2707" s="5"/>
      <c r="C2707" s="14">
        <f t="shared" si="621"/>
        <v>0</v>
      </c>
      <c r="D2707" s="14">
        <f t="shared" si="621"/>
        <v>0</v>
      </c>
      <c r="E2707" s="14" t="str">
        <f t="shared" si="622"/>
        <v/>
      </c>
      <c r="F2707" s="14">
        <f t="shared" si="623"/>
        <v>4</v>
      </c>
      <c r="G2707" s="14">
        <f t="shared" si="619"/>
        <v>3</v>
      </c>
      <c r="H2707" s="14">
        <f t="shared" si="624"/>
        <v>3</v>
      </c>
      <c r="I2707" s="14">
        <f t="shared" si="624"/>
        <v>1</v>
      </c>
      <c r="J2707" s="14">
        <f t="shared" si="624"/>
        <v>2</v>
      </c>
      <c r="K2707" s="14">
        <f t="shared" si="624"/>
        <v>5</v>
      </c>
      <c r="L2707" s="14" t="str">
        <f t="shared" si="625"/>
        <v>3.3.1.2.5</v>
      </c>
      <c r="M2707" s="15" t="str">
        <f t="shared" si="626"/>
        <v>--</v>
      </c>
      <c r="N2707" s="14" t="str">
        <f t="shared" si="627"/>
        <v/>
      </c>
      <c r="O2707" s="15" t="str">
        <f t="shared" si="620"/>
        <v/>
      </c>
      <c r="P2707" s="15" t="str">
        <f>IF(N2707=1,FLOOR(MAX($P$4:P2706),1)+1,IF(AND(P2706&lt;&gt;"",O2706&lt;&gt;1),MAX($P$4:P2706)+0.1,""))</f>
        <v/>
      </c>
      <c r="Q2707" s="5">
        <f>ROW()</f>
        <v>2707</v>
      </c>
    </row>
    <row r="2708" spans="1:17" x14ac:dyDescent="0.3">
      <c r="A2708" s="1" t="s">
        <v>43</v>
      </c>
      <c r="B2708" s="5"/>
      <c r="C2708" s="14">
        <f t="shared" si="621"/>
        <v>0</v>
      </c>
      <c r="D2708" s="14">
        <f t="shared" si="621"/>
        <v>0</v>
      </c>
      <c r="E2708" s="14" t="str">
        <f t="shared" si="622"/>
        <v/>
      </c>
      <c r="F2708" s="14">
        <f t="shared" si="623"/>
        <v>4</v>
      </c>
      <c r="G2708" s="14">
        <f t="shared" si="619"/>
        <v>3</v>
      </c>
      <c r="H2708" s="14">
        <f t="shared" si="624"/>
        <v>3</v>
      </c>
      <c r="I2708" s="14">
        <f t="shared" si="624"/>
        <v>1</v>
      </c>
      <c r="J2708" s="14">
        <f t="shared" si="624"/>
        <v>2</v>
      </c>
      <c r="K2708" s="14">
        <f t="shared" si="624"/>
        <v>5</v>
      </c>
      <c r="L2708" s="14" t="str">
        <f t="shared" si="625"/>
        <v>3.3.1.2.5</v>
      </c>
      <c r="M2708" s="15" t="str">
        <f t="shared" si="626"/>
        <v>--</v>
      </c>
      <c r="N2708" s="14" t="str">
        <f t="shared" si="627"/>
        <v/>
      </c>
      <c r="O2708" s="15" t="str">
        <f t="shared" si="620"/>
        <v/>
      </c>
      <c r="P2708" s="15" t="str">
        <f>IF(N2708=1,FLOOR(MAX($P$4:P2707),1)+1,IF(AND(P2707&lt;&gt;"",O2707&lt;&gt;1),MAX($P$4:P2707)+0.1,""))</f>
        <v/>
      </c>
      <c r="Q2708" s="5">
        <f>ROW()</f>
        <v>2708</v>
      </c>
    </row>
    <row r="2709" spans="1:17" x14ac:dyDescent="0.3">
      <c r="A2709" s="1" t="s">
        <v>45</v>
      </c>
      <c r="B2709" s="5"/>
      <c r="C2709" s="14">
        <f t="shared" si="621"/>
        <v>0</v>
      </c>
      <c r="D2709" s="14">
        <f t="shared" si="621"/>
        <v>0</v>
      </c>
      <c r="E2709" s="14" t="str">
        <f t="shared" si="622"/>
        <v/>
      </c>
      <c r="F2709" s="14">
        <f t="shared" si="623"/>
        <v>4</v>
      </c>
      <c r="G2709" s="14">
        <f t="shared" si="619"/>
        <v>3</v>
      </c>
      <c r="H2709" s="14">
        <f t="shared" si="624"/>
        <v>3</v>
      </c>
      <c r="I2709" s="14">
        <f t="shared" si="624"/>
        <v>1</v>
      </c>
      <c r="J2709" s="14">
        <f t="shared" si="624"/>
        <v>2</v>
      </c>
      <c r="K2709" s="14">
        <f t="shared" si="624"/>
        <v>5</v>
      </c>
      <c r="L2709" s="14" t="str">
        <f t="shared" si="625"/>
        <v>3.3.1.2.5</v>
      </c>
      <c r="M2709" s="15" t="str">
        <f t="shared" si="626"/>
        <v>--</v>
      </c>
      <c r="N2709" s="14" t="str">
        <f t="shared" si="627"/>
        <v/>
      </c>
      <c r="O2709" s="15" t="str">
        <f t="shared" si="620"/>
        <v/>
      </c>
      <c r="P2709" s="15" t="str">
        <f>IF(N2709=1,FLOOR(MAX($P$4:P2708),1)+1,IF(AND(P2708&lt;&gt;"",O2708&lt;&gt;1),MAX($P$4:P2708)+0.1,""))</f>
        <v/>
      </c>
      <c r="Q2709" s="5">
        <f>ROW()</f>
        <v>2709</v>
      </c>
    </row>
    <row r="2710" spans="1:17" x14ac:dyDescent="0.3">
      <c r="A2710" s="1" t="s">
        <v>1186</v>
      </c>
      <c r="B2710" s="5"/>
      <c r="C2710" s="14">
        <f t="shared" si="621"/>
        <v>0</v>
      </c>
      <c r="D2710" s="14">
        <f t="shared" si="621"/>
        <v>0</v>
      </c>
      <c r="E2710" s="14" t="str">
        <f t="shared" si="622"/>
        <v/>
      </c>
      <c r="F2710" s="14">
        <f t="shared" si="623"/>
        <v>4</v>
      </c>
      <c r="G2710" s="14">
        <f t="shared" si="619"/>
        <v>3</v>
      </c>
      <c r="H2710" s="14">
        <f t="shared" ref="H2710:K2725" si="628">IF(G2710&lt;&gt;G2709,0,IF(AND(($F2709-$D2710)=(H$3-1),$F2710=H$3),H2709+1,H2709))</f>
        <v>3</v>
      </c>
      <c r="I2710" s="14">
        <f t="shared" si="628"/>
        <v>1</v>
      </c>
      <c r="J2710" s="14">
        <f t="shared" si="628"/>
        <v>2</v>
      </c>
      <c r="K2710" s="14">
        <f t="shared" si="628"/>
        <v>5</v>
      </c>
      <c r="L2710" s="14" t="str">
        <f t="shared" si="625"/>
        <v>3.3.1.2.5</v>
      </c>
      <c r="M2710" s="15" t="str">
        <f t="shared" si="626"/>
        <v>--</v>
      </c>
      <c r="N2710" s="14" t="str">
        <f t="shared" si="627"/>
        <v/>
      </c>
      <c r="O2710" s="15" t="str">
        <f t="shared" si="620"/>
        <v/>
      </c>
      <c r="P2710" s="15" t="str">
        <f>IF(N2710=1,FLOOR(MAX($P$4:P2709),1)+1,IF(AND(P2709&lt;&gt;"",O2709&lt;&gt;1),MAX($P$4:P2709)+0.1,""))</f>
        <v/>
      </c>
      <c r="Q2710" s="5">
        <f>ROW()</f>
        <v>2710</v>
      </c>
    </row>
    <row r="2711" spans="1:17" x14ac:dyDescent="0.3">
      <c r="A2711" s="1" t="s">
        <v>1189</v>
      </c>
      <c r="B2711" s="5"/>
      <c r="C2711" s="14">
        <f t="shared" si="621"/>
        <v>0</v>
      </c>
      <c r="D2711" s="14">
        <f t="shared" si="621"/>
        <v>0</v>
      </c>
      <c r="E2711" s="14" t="str">
        <f t="shared" si="622"/>
        <v/>
      </c>
      <c r="F2711" s="14">
        <f t="shared" si="623"/>
        <v>4</v>
      </c>
      <c r="G2711" s="14">
        <f t="shared" si="619"/>
        <v>3</v>
      </c>
      <c r="H2711" s="14">
        <f t="shared" si="628"/>
        <v>3</v>
      </c>
      <c r="I2711" s="14">
        <f t="shared" si="628"/>
        <v>1</v>
      </c>
      <c r="J2711" s="14">
        <f t="shared" si="628"/>
        <v>2</v>
      </c>
      <c r="K2711" s="14">
        <f t="shared" si="628"/>
        <v>5</v>
      </c>
      <c r="L2711" s="14" t="str">
        <f t="shared" si="625"/>
        <v>3.3.1.2.5</v>
      </c>
      <c r="M2711" s="15" t="str">
        <f t="shared" si="626"/>
        <v>--</v>
      </c>
      <c r="N2711" s="14" t="str">
        <f t="shared" si="627"/>
        <v/>
      </c>
      <c r="O2711" s="15" t="str">
        <f t="shared" si="620"/>
        <v/>
      </c>
      <c r="P2711" s="15" t="str">
        <f>IF(N2711=1,FLOOR(MAX($P$4:P2710),1)+1,IF(AND(P2710&lt;&gt;"",O2710&lt;&gt;1),MAX($P$4:P2710)+0.1,""))</f>
        <v/>
      </c>
      <c r="Q2711" s="5">
        <f>ROW()</f>
        <v>2711</v>
      </c>
    </row>
    <row r="2712" spans="1:17" x14ac:dyDescent="0.3">
      <c r="A2712" s="1" t="s">
        <v>1197</v>
      </c>
      <c r="B2712" s="5"/>
      <c r="C2712" s="14">
        <f t="shared" si="621"/>
        <v>0</v>
      </c>
      <c r="D2712" s="14">
        <f t="shared" si="621"/>
        <v>0</v>
      </c>
      <c r="E2712" s="14" t="str">
        <f t="shared" si="622"/>
        <v/>
      </c>
      <c r="F2712" s="14">
        <f t="shared" si="623"/>
        <v>4</v>
      </c>
      <c r="G2712" s="14">
        <f t="shared" si="619"/>
        <v>3</v>
      </c>
      <c r="H2712" s="14">
        <f t="shared" si="628"/>
        <v>3</v>
      </c>
      <c r="I2712" s="14">
        <f t="shared" si="628"/>
        <v>1</v>
      </c>
      <c r="J2712" s="14">
        <f t="shared" si="628"/>
        <v>2</v>
      </c>
      <c r="K2712" s="14">
        <f t="shared" si="628"/>
        <v>5</v>
      </c>
      <c r="L2712" s="14" t="str">
        <f t="shared" si="625"/>
        <v>3.3.1.2.5</v>
      </c>
      <c r="M2712" s="15" t="str">
        <f t="shared" si="626"/>
        <v>--</v>
      </c>
      <c r="N2712" s="14" t="str">
        <f t="shared" si="627"/>
        <v/>
      </c>
      <c r="O2712" s="15" t="str">
        <f t="shared" si="620"/>
        <v/>
      </c>
      <c r="P2712" s="15" t="str">
        <f>IF(N2712=1,FLOOR(MAX($P$4:P2711),1)+1,IF(AND(P2711&lt;&gt;"",O2711&lt;&gt;1),MAX($P$4:P2711)+0.1,""))</f>
        <v/>
      </c>
      <c r="Q2712" s="5">
        <f>ROW()</f>
        <v>2712</v>
      </c>
    </row>
    <row r="2713" spans="1:17" x14ac:dyDescent="0.3">
      <c r="A2713" s="1" t="s">
        <v>43</v>
      </c>
      <c r="B2713" s="5"/>
      <c r="C2713" s="14">
        <f t="shared" si="621"/>
        <v>0</v>
      </c>
      <c r="D2713" s="14">
        <f t="shared" si="621"/>
        <v>0</v>
      </c>
      <c r="E2713" s="14" t="str">
        <f t="shared" si="622"/>
        <v/>
      </c>
      <c r="F2713" s="14">
        <f t="shared" si="623"/>
        <v>4</v>
      </c>
      <c r="G2713" s="14">
        <f t="shared" si="619"/>
        <v>3</v>
      </c>
      <c r="H2713" s="14">
        <f t="shared" si="628"/>
        <v>3</v>
      </c>
      <c r="I2713" s="14">
        <f t="shared" si="628"/>
        <v>1</v>
      </c>
      <c r="J2713" s="14">
        <f t="shared" si="628"/>
        <v>2</v>
      </c>
      <c r="K2713" s="14">
        <f t="shared" si="628"/>
        <v>5</v>
      </c>
      <c r="L2713" s="14" t="str">
        <f t="shared" si="625"/>
        <v>3.3.1.2.5</v>
      </c>
      <c r="M2713" s="15" t="str">
        <f t="shared" si="626"/>
        <v>--</v>
      </c>
      <c r="N2713" s="14" t="str">
        <f t="shared" si="627"/>
        <v/>
      </c>
      <c r="O2713" s="15" t="str">
        <f t="shared" si="620"/>
        <v/>
      </c>
      <c r="P2713" s="15" t="str">
        <f>IF(N2713=1,FLOOR(MAX($P$4:P2712),1)+1,IF(AND(P2712&lt;&gt;"",O2712&lt;&gt;1),MAX($P$4:P2712)+0.1,""))</f>
        <v/>
      </c>
      <c r="Q2713" s="5">
        <f>ROW()</f>
        <v>2713</v>
      </c>
    </row>
    <row r="2714" spans="1:17" x14ac:dyDescent="0.3">
      <c r="A2714" s="1" t="s">
        <v>1189</v>
      </c>
      <c r="B2714" s="5"/>
      <c r="C2714" s="14">
        <f t="shared" si="621"/>
        <v>0</v>
      </c>
      <c r="D2714" s="14">
        <f t="shared" si="621"/>
        <v>0</v>
      </c>
      <c r="E2714" s="14" t="str">
        <f t="shared" si="622"/>
        <v/>
      </c>
      <c r="F2714" s="14">
        <f t="shared" si="623"/>
        <v>4</v>
      </c>
      <c r="G2714" s="14">
        <f t="shared" si="619"/>
        <v>3</v>
      </c>
      <c r="H2714" s="14">
        <f t="shared" si="628"/>
        <v>3</v>
      </c>
      <c r="I2714" s="14">
        <f t="shared" si="628"/>
        <v>1</v>
      </c>
      <c r="J2714" s="14">
        <f t="shared" si="628"/>
        <v>2</v>
      </c>
      <c r="K2714" s="14">
        <f t="shared" si="628"/>
        <v>5</v>
      </c>
      <c r="L2714" s="14" t="str">
        <f t="shared" si="625"/>
        <v>3.3.1.2.5</v>
      </c>
      <c r="M2714" s="15" t="str">
        <f t="shared" si="626"/>
        <v>--</v>
      </c>
      <c r="N2714" s="14" t="str">
        <f t="shared" si="627"/>
        <v/>
      </c>
      <c r="O2714" s="15" t="str">
        <f t="shared" si="620"/>
        <v/>
      </c>
      <c r="P2714" s="15" t="str">
        <f>IF(N2714=1,FLOOR(MAX($P$4:P2713),1)+1,IF(AND(P2713&lt;&gt;"",O2713&lt;&gt;1),MAX($P$4:P2713)+0.1,""))</f>
        <v/>
      </c>
      <c r="Q2714" s="5">
        <f>ROW()</f>
        <v>2714</v>
      </c>
    </row>
    <row r="2715" spans="1:17" x14ac:dyDescent="0.3">
      <c r="A2715" s="1" t="s">
        <v>1264</v>
      </c>
      <c r="B2715" s="5"/>
      <c r="C2715" s="14">
        <f t="shared" si="621"/>
        <v>0</v>
      </c>
      <c r="D2715" s="14">
        <f t="shared" si="621"/>
        <v>0</v>
      </c>
      <c r="E2715" s="14" t="str">
        <f t="shared" si="622"/>
        <v/>
      </c>
      <c r="F2715" s="14">
        <f t="shared" si="623"/>
        <v>4</v>
      </c>
      <c r="G2715" s="14">
        <f t="shared" si="619"/>
        <v>3</v>
      </c>
      <c r="H2715" s="14">
        <f t="shared" si="628"/>
        <v>3</v>
      </c>
      <c r="I2715" s="14">
        <f t="shared" si="628"/>
        <v>1</v>
      </c>
      <c r="J2715" s="14">
        <f t="shared" si="628"/>
        <v>2</v>
      </c>
      <c r="K2715" s="14">
        <f t="shared" si="628"/>
        <v>5</v>
      </c>
      <c r="L2715" s="14" t="str">
        <f t="shared" si="625"/>
        <v>3.3.1.2.5</v>
      </c>
      <c r="M2715" s="15" t="str">
        <f t="shared" si="626"/>
        <v>--</v>
      </c>
      <c r="N2715" s="14" t="str">
        <f t="shared" si="627"/>
        <v/>
      </c>
      <c r="O2715" s="15" t="str">
        <f t="shared" si="620"/>
        <v/>
      </c>
      <c r="P2715" s="15" t="str">
        <f>IF(N2715=1,FLOOR(MAX($P$4:P2714),1)+1,IF(AND(P2714&lt;&gt;"",O2714&lt;&gt;1),MAX($P$4:P2714)+0.1,""))</f>
        <v/>
      </c>
      <c r="Q2715" s="5">
        <f>ROW()</f>
        <v>2715</v>
      </c>
    </row>
    <row r="2716" spans="1:17" x14ac:dyDescent="0.3">
      <c r="A2716" s="1" t="s">
        <v>43</v>
      </c>
      <c r="B2716" s="5"/>
      <c r="C2716" s="14">
        <f t="shared" si="621"/>
        <v>0</v>
      </c>
      <c r="D2716" s="14">
        <f t="shared" si="621"/>
        <v>0</v>
      </c>
      <c r="E2716" s="14" t="str">
        <f t="shared" si="622"/>
        <v/>
      </c>
      <c r="F2716" s="14">
        <f t="shared" si="623"/>
        <v>4</v>
      </c>
      <c r="G2716" s="14">
        <f t="shared" si="619"/>
        <v>3</v>
      </c>
      <c r="H2716" s="14">
        <f t="shared" si="628"/>
        <v>3</v>
      </c>
      <c r="I2716" s="14">
        <f t="shared" si="628"/>
        <v>1</v>
      </c>
      <c r="J2716" s="14">
        <f t="shared" si="628"/>
        <v>2</v>
      </c>
      <c r="K2716" s="14">
        <f t="shared" si="628"/>
        <v>5</v>
      </c>
      <c r="L2716" s="14" t="str">
        <f t="shared" si="625"/>
        <v>3.3.1.2.5</v>
      </c>
      <c r="M2716" s="15" t="str">
        <f t="shared" si="626"/>
        <v>--</v>
      </c>
      <c r="N2716" s="14" t="str">
        <f t="shared" si="627"/>
        <v/>
      </c>
      <c r="O2716" s="15" t="str">
        <f t="shared" si="620"/>
        <v/>
      </c>
      <c r="P2716" s="15" t="str">
        <f>IF(N2716=1,FLOOR(MAX($P$4:P2715),1)+1,IF(AND(P2715&lt;&gt;"",O2715&lt;&gt;1),MAX($P$4:P2715)+0.1,""))</f>
        <v/>
      </c>
      <c r="Q2716" s="5">
        <f>ROW()</f>
        <v>2716</v>
      </c>
    </row>
    <row r="2717" spans="1:17" x14ac:dyDescent="0.3">
      <c r="A2717" s="1" t="s">
        <v>45</v>
      </c>
      <c r="B2717" s="5"/>
      <c r="C2717" s="14">
        <f t="shared" si="621"/>
        <v>0</v>
      </c>
      <c r="D2717" s="14">
        <f t="shared" si="621"/>
        <v>0</v>
      </c>
      <c r="E2717" s="14" t="str">
        <f t="shared" si="622"/>
        <v/>
      </c>
      <c r="F2717" s="14">
        <f t="shared" si="623"/>
        <v>4</v>
      </c>
      <c r="G2717" s="14">
        <f t="shared" si="619"/>
        <v>3</v>
      </c>
      <c r="H2717" s="14">
        <f t="shared" si="628"/>
        <v>3</v>
      </c>
      <c r="I2717" s="14">
        <f t="shared" si="628"/>
        <v>1</v>
      </c>
      <c r="J2717" s="14">
        <f t="shared" si="628"/>
        <v>2</v>
      </c>
      <c r="K2717" s="14">
        <f t="shared" si="628"/>
        <v>5</v>
      </c>
      <c r="L2717" s="14" t="str">
        <f t="shared" si="625"/>
        <v>3.3.1.2.5</v>
      </c>
      <c r="M2717" s="15" t="str">
        <f t="shared" si="626"/>
        <v>--</v>
      </c>
      <c r="N2717" s="14" t="str">
        <f t="shared" si="627"/>
        <v/>
      </c>
      <c r="O2717" s="15" t="str">
        <f t="shared" si="620"/>
        <v/>
      </c>
      <c r="P2717" s="15" t="str">
        <f>IF(N2717=1,FLOOR(MAX($P$4:P2716),1)+1,IF(AND(P2716&lt;&gt;"",O2716&lt;&gt;1),MAX($P$4:P2716)+0.1,""))</f>
        <v/>
      </c>
      <c r="Q2717" s="5">
        <f>ROW()</f>
        <v>2717</v>
      </c>
    </row>
    <row r="2718" spans="1:17" x14ac:dyDescent="0.3">
      <c r="A2718" s="1" t="s">
        <v>1186</v>
      </c>
      <c r="B2718" s="5"/>
      <c r="C2718" s="14">
        <f t="shared" si="621"/>
        <v>0</v>
      </c>
      <c r="D2718" s="14">
        <f t="shared" si="621"/>
        <v>0</v>
      </c>
      <c r="E2718" s="14" t="str">
        <f t="shared" si="622"/>
        <v/>
      </c>
      <c r="F2718" s="14">
        <f t="shared" si="623"/>
        <v>4</v>
      </c>
      <c r="G2718" s="14">
        <f t="shared" si="619"/>
        <v>3</v>
      </c>
      <c r="H2718" s="14">
        <f t="shared" si="628"/>
        <v>3</v>
      </c>
      <c r="I2718" s="14">
        <f t="shared" si="628"/>
        <v>1</v>
      </c>
      <c r="J2718" s="14">
        <f t="shared" si="628"/>
        <v>2</v>
      </c>
      <c r="K2718" s="14">
        <f t="shared" si="628"/>
        <v>5</v>
      </c>
      <c r="L2718" s="14" t="str">
        <f t="shared" si="625"/>
        <v>3.3.1.2.5</v>
      </c>
      <c r="M2718" s="15" t="str">
        <f t="shared" si="626"/>
        <v>--</v>
      </c>
      <c r="N2718" s="14" t="str">
        <f t="shared" si="627"/>
        <v/>
      </c>
      <c r="O2718" s="15" t="str">
        <f t="shared" si="620"/>
        <v/>
      </c>
      <c r="P2718" s="15" t="str">
        <f>IF(N2718=1,FLOOR(MAX($P$4:P2717),1)+1,IF(AND(P2717&lt;&gt;"",O2717&lt;&gt;1),MAX($P$4:P2717)+0.1,""))</f>
        <v/>
      </c>
      <c r="Q2718" s="5">
        <f>ROW()</f>
        <v>2718</v>
      </c>
    </row>
    <row r="2719" spans="1:17" x14ac:dyDescent="0.3">
      <c r="A2719" s="1" t="s">
        <v>1189</v>
      </c>
      <c r="B2719" s="5"/>
      <c r="C2719" s="14">
        <f t="shared" si="621"/>
        <v>0</v>
      </c>
      <c r="D2719" s="14">
        <f t="shared" si="621"/>
        <v>0</v>
      </c>
      <c r="E2719" s="14" t="str">
        <f t="shared" si="622"/>
        <v/>
      </c>
      <c r="F2719" s="14">
        <f t="shared" si="623"/>
        <v>4</v>
      </c>
      <c r="G2719" s="14">
        <f t="shared" si="619"/>
        <v>3</v>
      </c>
      <c r="H2719" s="14">
        <f t="shared" si="628"/>
        <v>3</v>
      </c>
      <c r="I2719" s="14">
        <f t="shared" si="628"/>
        <v>1</v>
      </c>
      <c r="J2719" s="14">
        <f t="shared" si="628"/>
        <v>2</v>
      </c>
      <c r="K2719" s="14">
        <f t="shared" si="628"/>
        <v>5</v>
      </c>
      <c r="L2719" s="14" t="str">
        <f t="shared" si="625"/>
        <v>3.3.1.2.5</v>
      </c>
      <c r="M2719" s="15" t="str">
        <f t="shared" si="626"/>
        <v>--</v>
      </c>
      <c r="N2719" s="14" t="str">
        <f t="shared" si="627"/>
        <v/>
      </c>
      <c r="O2719" s="15" t="str">
        <f t="shared" si="620"/>
        <v/>
      </c>
      <c r="P2719" s="15" t="str">
        <f>IF(N2719=1,FLOOR(MAX($P$4:P2718),1)+1,IF(AND(P2718&lt;&gt;"",O2718&lt;&gt;1),MAX($P$4:P2718)+0.1,""))</f>
        <v/>
      </c>
      <c r="Q2719" s="5">
        <f>ROW()</f>
        <v>2719</v>
      </c>
    </row>
    <row r="2720" spans="1:17" x14ac:dyDescent="0.3">
      <c r="A2720" s="1" t="s">
        <v>1199</v>
      </c>
      <c r="B2720" s="5"/>
      <c r="C2720" s="14">
        <f t="shared" si="621"/>
        <v>0</v>
      </c>
      <c r="D2720" s="14">
        <f t="shared" si="621"/>
        <v>0</v>
      </c>
      <c r="E2720" s="14" t="str">
        <f t="shared" si="622"/>
        <v/>
      </c>
      <c r="F2720" s="14">
        <f t="shared" si="623"/>
        <v>4</v>
      </c>
      <c r="G2720" s="14">
        <f t="shared" si="619"/>
        <v>3</v>
      </c>
      <c r="H2720" s="14">
        <f t="shared" si="628"/>
        <v>3</v>
      </c>
      <c r="I2720" s="14">
        <f t="shared" si="628"/>
        <v>1</v>
      </c>
      <c r="J2720" s="14">
        <f t="shared" si="628"/>
        <v>2</v>
      </c>
      <c r="K2720" s="14">
        <f t="shared" si="628"/>
        <v>5</v>
      </c>
      <c r="L2720" s="14" t="str">
        <f t="shared" si="625"/>
        <v>3.3.1.2.5</v>
      </c>
      <c r="M2720" s="15" t="str">
        <f t="shared" si="626"/>
        <v>--</v>
      </c>
      <c r="N2720" s="14" t="str">
        <f t="shared" si="627"/>
        <v/>
      </c>
      <c r="O2720" s="15" t="str">
        <f t="shared" si="620"/>
        <v/>
      </c>
      <c r="P2720" s="15" t="str">
        <f>IF(N2720=1,FLOOR(MAX($P$4:P2719),1)+1,IF(AND(P2719&lt;&gt;"",O2719&lt;&gt;1),MAX($P$4:P2719)+0.1,""))</f>
        <v/>
      </c>
      <c r="Q2720" s="5">
        <f>ROW()</f>
        <v>2720</v>
      </c>
    </row>
    <row r="2721" spans="1:17" x14ac:dyDescent="0.3">
      <c r="A2721" s="1" t="s">
        <v>43</v>
      </c>
      <c r="B2721" s="5"/>
      <c r="C2721" s="14">
        <f t="shared" si="621"/>
        <v>0</v>
      </c>
      <c r="D2721" s="14">
        <f t="shared" si="621"/>
        <v>0</v>
      </c>
      <c r="E2721" s="14" t="str">
        <f t="shared" si="622"/>
        <v/>
      </c>
      <c r="F2721" s="14">
        <f t="shared" si="623"/>
        <v>4</v>
      </c>
      <c r="G2721" s="14">
        <f t="shared" si="619"/>
        <v>3</v>
      </c>
      <c r="H2721" s="14">
        <f t="shared" si="628"/>
        <v>3</v>
      </c>
      <c r="I2721" s="14">
        <f t="shared" si="628"/>
        <v>1</v>
      </c>
      <c r="J2721" s="14">
        <f t="shared" si="628"/>
        <v>2</v>
      </c>
      <c r="K2721" s="14">
        <f t="shared" si="628"/>
        <v>5</v>
      </c>
      <c r="L2721" s="14" t="str">
        <f t="shared" si="625"/>
        <v>3.3.1.2.5</v>
      </c>
      <c r="M2721" s="15" t="str">
        <f t="shared" si="626"/>
        <v>--</v>
      </c>
      <c r="N2721" s="14" t="str">
        <f t="shared" si="627"/>
        <v/>
      </c>
      <c r="O2721" s="15" t="str">
        <f t="shared" si="620"/>
        <v/>
      </c>
      <c r="P2721" s="15" t="str">
        <f>IF(N2721=1,FLOOR(MAX($P$4:P2720),1)+1,IF(AND(P2720&lt;&gt;"",O2720&lt;&gt;1),MAX($P$4:P2720)+0.1,""))</f>
        <v/>
      </c>
      <c r="Q2721" s="5">
        <f>ROW()</f>
        <v>2721</v>
      </c>
    </row>
    <row r="2722" spans="1:17" x14ac:dyDescent="0.3">
      <c r="A2722" s="1" t="s">
        <v>1189</v>
      </c>
      <c r="B2722" s="5"/>
      <c r="C2722" s="14">
        <f t="shared" si="621"/>
        <v>0</v>
      </c>
      <c r="D2722" s="14">
        <f t="shared" si="621"/>
        <v>0</v>
      </c>
      <c r="E2722" s="14" t="str">
        <f t="shared" si="622"/>
        <v/>
      </c>
      <c r="F2722" s="14">
        <f t="shared" si="623"/>
        <v>4</v>
      </c>
      <c r="G2722" s="14">
        <f t="shared" si="619"/>
        <v>3</v>
      </c>
      <c r="H2722" s="14">
        <f t="shared" si="628"/>
        <v>3</v>
      </c>
      <c r="I2722" s="14">
        <f t="shared" si="628"/>
        <v>1</v>
      </c>
      <c r="J2722" s="14">
        <f t="shared" si="628"/>
        <v>2</v>
      </c>
      <c r="K2722" s="14">
        <f t="shared" si="628"/>
        <v>5</v>
      </c>
      <c r="L2722" s="14" t="str">
        <f t="shared" si="625"/>
        <v>3.3.1.2.5</v>
      </c>
      <c r="M2722" s="15" t="str">
        <f t="shared" si="626"/>
        <v>--</v>
      </c>
      <c r="N2722" s="14" t="str">
        <f t="shared" si="627"/>
        <v/>
      </c>
      <c r="O2722" s="15" t="str">
        <f t="shared" si="620"/>
        <v/>
      </c>
      <c r="P2722" s="15" t="str">
        <f>IF(N2722=1,FLOOR(MAX($P$4:P2721),1)+1,IF(AND(P2721&lt;&gt;"",O2721&lt;&gt;1),MAX($P$4:P2721)+0.1,""))</f>
        <v/>
      </c>
      <c r="Q2722" s="5">
        <f>ROW()</f>
        <v>2722</v>
      </c>
    </row>
    <row r="2723" spans="1:17" x14ac:dyDescent="0.3">
      <c r="A2723" s="1" t="s">
        <v>1264</v>
      </c>
      <c r="B2723" s="5"/>
      <c r="C2723" s="14">
        <f t="shared" si="621"/>
        <v>0</v>
      </c>
      <c r="D2723" s="14">
        <f t="shared" si="621"/>
        <v>0</v>
      </c>
      <c r="E2723" s="14" t="str">
        <f t="shared" si="622"/>
        <v/>
      </c>
      <c r="F2723" s="14">
        <f t="shared" si="623"/>
        <v>4</v>
      </c>
      <c r="G2723" s="14">
        <f t="shared" si="619"/>
        <v>3</v>
      </c>
      <c r="H2723" s="14">
        <f t="shared" si="628"/>
        <v>3</v>
      </c>
      <c r="I2723" s="14">
        <f t="shared" si="628"/>
        <v>1</v>
      </c>
      <c r="J2723" s="14">
        <f t="shared" si="628"/>
        <v>2</v>
      </c>
      <c r="K2723" s="14">
        <f t="shared" si="628"/>
        <v>5</v>
      </c>
      <c r="L2723" s="14" t="str">
        <f t="shared" si="625"/>
        <v>3.3.1.2.5</v>
      </c>
      <c r="M2723" s="15" t="str">
        <f t="shared" si="626"/>
        <v>--</v>
      </c>
      <c r="N2723" s="14" t="str">
        <f t="shared" si="627"/>
        <v/>
      </c>
      <c r="O2723" s="15" t="str">
        <f t="shared" si="620"/>
        <v/>
      </c>
      <c r="P2723" s="15" t="str">
        <f>IF(N2723=1,FLOOR(MAX($P$4:P2722),1)+1,IF(AND(P2722&lt;&gt;"",O2722&lt;&gt;1),MAX($P$4:P2722)+0.1,""))</f>
        <v/>
      </c>
      <c r="Q2723" s="5">
        <f>ROW()</f>
        <v>2723</v>
      </c>
    </row>
    <row r="2724" spans="1:17" x14ac:dyDescent="0.3">
      <c r="A2724" s="1" t="s">
        <v>43</v>
      </c>
      <c r="B2724" s="5"/>
      <c r="C2724" s="14">
        <f t="shared" si="621"/>
        <v>0</v>
      </c>
      <c r="D2724" s="14">
        <f t="shared" si="621"/>
        <v>0</v>
      </c>
      <c r="E2724" s="14" t="str">
        <f t="shared" si="622"/>
        <v/>
      </c>
      <c r="F2724" s="14">
        <f t="shared" si="623"/>
        <v>4</v>
      </c>
      <c r="G2724" s="14">
        <f t="shared" si="619"/>
        <v>3</v>
      </c>
      <c r="H2724" s="14">
        <f t="shared" si="628"/>
        <v>3</v>
      </c>
      <c r="I2724" s="14">
        <f t="shared" si="628"/>
        <v>1</v>
      </c>
      <c r="J2724" s="14">
        <f t="shared" si="628"/>
        <v>2</v>
      </c>
      <c r="K2724" s="14">
        <f t="shared" si="628"/>
        <v>5</v>
      </c>
      <c r="L2724" s="14" t="str">
        <f t="shared" si="625"/>
        <v>3.3.1.2.5</v>
      </c>
      <c r="M2724" s="15" t="str">
        <f t="shared" si="626"/>
        <v>--</v>
      </c>
      <c r="N2724" s="14" t="str">
        <f t="shared" si="627"/>
        <v/>
      </c>
      <c r="O2724" s="15" t="str">
        <f t="shared" si="620"/>
        <v/>
      </c>
      <c r="P2724" s="15" t="str">
        <f>IF(N2724=1,FLOOR(MAX($P$4:P2723),1)+1,IF(AND(P2723&lt;&gt;"",O2723&lt;&gt;1),MAX($P$4:P2723)+0.1,""))</f>
        <v/>
      </c>
      <c r="Q2724" s="5">
        <f>ROW()</f>
        <v>2724</v>
      </c>
    </row>
    <row r="2725" spans="1:17" x14ac:dyDescent="0.3">
      <c r="A2725" s="1" t="s">
        <v>45</v>
      </c>
      <c r="B2725" s="5"/>
      <c r="C2725" s="14">
        <f t="shared" si="621"/>
        <v>0</v>
      </c>
      <c r="D2725" s="14">
        <f t="shared" si="621"/>
        <v>0</v>
      </c>
      <c r="E2725" s="14" t="str">
        <f t="shared" si="622"/>
        <v/>
      </c>
      <c r="F2725" s="14">
        <f t="shared" si="623"/>
        <v>4</v>
      </c>
      <c r="G2725" s="14">
        <f t="shared" si="619"/>
        <v>3</v>
      </c>
      <c r="H2725" s="14">
        <f t="shared" si="628"/>
        <v>3</v>
      </c>
      <c r="I2725" s="14">
        <f t="shared" si="628"/>
        <v>1</v>
      </c>
      <c r="J2725" s="14">
        <f t="shared" si="628"/>
        <v>2</v>
      </c>
      <c r="K2725" s="14">
        <f t="shared" si="628"/>
        <v>5</v>
      </c>
      <c r="L2725" s="14" t="str">
        <f t="shared" si="625"/>
        <v>3.3.1.2.5</v>
      </c>
      <c r="M2725" s="15" t="str">
        <f t="shared" si="626"/>
        <v>--</v>
      </c>
      <c r="N2725" s="14" t="str">
        <f t="shared" si="627"/>
        <v/>
      </c>
      <c r="O2725" s="15" t="str">
        <f t="shared" si="620"/>
        <v/>
      </c>
      <c r="P2725" s="15" t="str">
        <f>IF(N2725=1,FLOOR(MAX($P$4:P2724),1)+1,IF(AND(P2724&lt;&gt;"",O2724&lt;&gt;1),MAX($P$4:P2724)+0.1,""))</f>
        <v/>
      </c>
      <c r="Q2725" s="5">
        <f>ROW()</f>
        <v>2725</v>
      </c>
    </row>
    <row r="2726" spans="1:17" x14ac:dyDescent="0.3">
      <c r="A2726" s="1" t="s">
        <v>1186</v>
      </c>
      <c r="B2726" s="5"/>
      <c r="C2726" s="14">
        <f t="shared" si="621"/>
        <v>0</v>
      </c>
      <c r="D2726" s="14">
        <f t="shared" si="621"/>
        <v>0</v>
      </c>
      <c r="E2726" s="14" t="str">
        <f t="shared" si="622"/>
        <v/>
      </c>
      <c r="F2726" s="14">
        <f t="shared" si="623"/>
        <v>4</v>
      </c>
      <c r="G2726" s="14">
        <f t="shared" si="619"/>
        <v>3</v>
      </c>
      <c r="H2726" s="14">
        <f t="shared" ref="H2726:K2741" si="629">IF(G2726&lt;&gt;G2725,0,IF(AND(($F2725-$D2726)=(H$3-1),$F2726=H$3),H2725+1,H2725))</f>
        <v>3</v>
      </c>
      <c r="I2726" s="14">
        <f t="shared" si="629"/>
        <v>1</v>
      </c>
      <c r="J2726" s="14">
        <f t="shared" si="629"/>
        <v>2</v>
      </c>
      <c r="K2726" s="14">
        <f t="shared" si="629"/>
        <v>5</v>
      </c>
      <c r="L2726" s="14" t="str">
        <f t="shared" si="625"/>
        <v>3.3.1.2.5</v>
      </c>
      <c r="M2726" s="15" t="str">
        <f t="shared" si="626"/>
        <v>--</v>
      </c>
      <c r="N2726" s="14" t="str">
        <f t="shared" si="627"/>
        <v/>
      </c>
      <c r="O2726" s="15" t="str">
        <f t="shared" si="620"/>
        <v/>
      </c>
      <c r="P2726" s="15" t="str">
        <f>IF(N2726=1,FLOOR(MAX($P$4:P2725),1)+1,IF(AND(P2725&lt;&gt;"",O2725&lt;&gt;1),MAX($P$4:P2725)+0.1,""))</f>
        <v/>
      </c>
      <c r="Q2726" s="5">
        <f>ROW()</f>
        <v>2726</v>
      </c>
    </row>
    <row r="2727" spans="1:17" x14ac:dyDescent="0.3">
      <c r="A2727" s="1" t="s">
        <v>1189</v>
      </c>
      <c r="B2727" s="5"/>
      <c r="C2727" s="14">
        <f t="shared" si="621"/>
        <v>0</v>
      </c>
      <c r="D2727" s="14">
        <f t="shared" si="621"/>
        <v>0</v>
      </c>
      <c r="E2727" s="14" t="str">
        <f t="shared" si="622"/>
        <v/>
      </c>
      <c r="F2727" s="14">
        <f t="shared" si="623"/>
        <v>4</v>
      </c>
      <c r="G2727" s="14">
        <f t="shared" si="619"/>
        <v>3</v>
      </c>
      <c r="H2727" s="14">
        <f t="shared" si="629"/>
        <v>3</v>
      </c>
      <c r="I2727" s="14">
        <f t="shared" si="629"/>
        <v>1</v>
      </c>
      <c r="J2727" s="14">
        <f t="shared" si="629"/>
        <v>2</v>
      </c>
      <c r="K2727" s="14">
        <f t="shared" si="629"/>
        <v>5</v>
      </c>
      <c r="L2727" s="14" t="str">
        <f t="shared" si="625"/>
        <v>3.3.1.2.5</v>
      </c>
      <c r="M2727" s="15" t="str">
        <f t="shared" si="626"/>
        <v>--</v>
      </c>
      <c r="N2727" s="14" t="str">
        <f t="shared" si="627"/>
        <v/>
      </c>
      <c r="O2727" s="15" t="str">
        <f t="shared" si="620"/>
        <v/>
      </c>
      <c r="P2727" s="15" t="str">
        <f>IF(N2727=1,FLOOR(MAX($P$4:P2726),1)+1,IF(AND(P2726&lt;&gt;"",O2726&lt;&gt;1),MAX($P$4:P2726)+0.1,""))</f>
        <v/>
      </c>
      <c r="Q2727" s="5">
        <f>ROW()</f>
        <v>2727</v>
      </c>
    </row>
    <row r="2728" spans="1:17" x14ac:dyDescent="0.3">
      <c r="A2728" s="1" t="s">
        <v>1201</v>
      </c>
      <c r="B2728" s="5"/>
      <c r="C2728" s="14">
        <f t="shared" si="621"/>
        <v>0</v>
      </c>
      <c r="D2728" s="14">
        <f t="shared" si="621"/>
        <v>0</v>
      </c>
      <c r="E2728" s="14" t="str">
        <f t="shared" si="622"/>
        <v/>
      </c>
      <c r="F2728" s="14">
        <f t="shared" si="623"/>
        <v>4</v>
      </c>
      <c r="G2728" s="14">
        <f t="shared" si="619"/>
        <v>3</v>
      </c>
      <c r="H2728" s="14">
        <f t="shared" si="629"/>
        <v>3</v>
      </c>
      <c r="I2728" s="14">
        <f t="shared" si="629"/>
        <v>1</v>
      </c>
      <c r="J2728" s="14">
        <f t="shared" si="629"/>
        <v>2</v>
      </c>
      <c r="K2728" s="14">
        <f t="shared" si="629"/>
        <v>5</v>
      </c>
      <c r="L2728" s="14" t="str">
        <f t="shared" si="625"/>
        <v>3.3.1.2.5</v>
      </c>
      <c r="M2728" s="15" t="str">
        <f t="shared" si="626"/>
        <v>--</v>
      </c>
      <c r="N2728" s="14" t="str">
        <f t="shared" si="627"/>
        <v/>
      </c>
      <c r="O2728" s="15" t="str">
        <f t="shared" si="620"/>
        <v/>
      </c>
      <c r="P2728" s="15" t="str">
        <f>IF(N2728=1,FLOOR(MAX($P$4:P2727),1)+1,IF(AND(P2727&lt;&gt;"",O2727&lt;&gt;1),MAX($P$4:P2727)+0.1,""))</f>
        <v/>
      </c>
      <c r="Q2728" s="5">
        <f>ROW()</f>
        <v>2728</v>
      </c>
    </row>
    <row r="2729" spans="1:17" x14ac:dyDescent="0.3">
      <c r="A2729" s="1" t="s">
        <v>43</v>
      </c>
      <c r="B2729" s="5"/>
      <c r="C2729" s="14">
        <f t="shared" si="621"/>
        <v>0</v>
      </c>
      <c r="D2729" s="14">
        <f t="shared" si="621"/>
        <v>0</v>
      </c>
      <c r="E2729" s="14" t="str">
        <f t="shared" si="622"/>
        <v/>
      </c>
      <c r="F2729" s="14">
        <f t="shared" si="623"/>
        <v>4</v>
      </c>
      <c r="G2729" s="14">
        <f t="shared" si="619"/>
        <v>3</v>
      </c>
      <c r="H2729" s="14">
        <f t="shared" si="629"/>
        <v>3</v>
      </c>
      <c r="I2729" s="14">
        <f t="shared" si="629"/>
        <v>1</v>
      </c>
      <c r="J2729" s="14">
        <f t="shared" si="629"/>
        <v>2</v>
      </c>
      <c r="K2729" s="14">
        <f t="shared" si="629"/>
        <v>5</v>
      </c>
      <c r="L2729" s="14" t="str">
        <f t="shared" si="625"/>
        <v>3.3.1.2.5</v>
      </c>
      <c r="M2729" s="15" t="str">
        <f t="shared" si="626"/>
        <v>--</v>
      </c>
      <c r="N2729" s="14" t="str">
        <f t="shared" si="627"/>
        <v/>
      </c>
      <c r="O2729" s="15" t="str">
        <f t="shared" si="620"/>
        <v/>
      </c>
      <c r="P2729" s="15" t="str">
        <f>IF(N2729=1,FLOOR(MAX($P$4:P2728),1)+1,IF(AND(P2728&lt;&gt;"",O2728&lt;&gt;1),MAX($P$4:P2728)+0.1,""))</f>
        <v/>
      </c>
      <c r="Q2729" s="5">
        <f>ROW()</f>
        <v>2729</v>
      </c>
    </row>
    <row r="2730" spans="1:17" x14ac:dyDescent="0.3">
      <c r="A2730" s="1" t="s">
        <v>1189</v>
      </c>
      <c r="B2730" s="5"/>
      <c r="C2730" s="14">
        <f t="shared" si="621"/>
        <v>0</v>
      </c>
      <c r="D2730" s="14">
        <f t="shared" si="621"/>
        <v>0</v>
      </c>
      <c r="E2730" s="14" t="str">
        <f t="shared" si="622"/>
        <v/>
      </c>
      <c r="F2730" s="14">
        <f t="shared" si="623"/>
        <v>4</v>
      </c>
      <c r="G2730" s="14">
        <f t="shared" si="619"/>
        <v>3</v>
      </c>
      <c r="H2730" s="14">
        <f t="shared" si="629"/>
        <v>3</v>
      </c>
      <c r="I2730" s="14">
        <f t="shared" si="629"/>
        <v>1</v>
      </c>
      <c r="J2730" s="14">
        <f t="shared" si="629"/>
        <v>2</v>
      </c>
      <c r="K2730" s="14">
        <f t="shared" si="629"/>
        <v>5</v>
      </c>
      <c r="L2730" s="14" t="str">
        <f t="shared" si="625"/>
        <v>3.3.1.2.5</v>
      </c>
      <c r="M2730" s="15" t="str">
        <f t="shared" si="626"/>
        <v>--</v>
      </c>
      <c r="N2730" s="14" t="str">
        <f t="shared" si="627"/>
        <v/>
      </c>
      <c r="O2730" s="15" t="str">
        <f t="shared" si="620"/>
        <v/>
      </c>
      <c r="P2730" s="15" t="str">
        <f>IF(N2730=1,FLOOR(MAX($P$4:P2729),1)+1,IF(AND(P2729&lt;&gt;"",O2729&lt;&gt;1),MAX($P$4:P2729)+0.1,""))</f>
        <v/>
      </c>
      <c r="Q2730" s="5">
        <f>ROW()</f>
        <v>2730</v>
      </c>
    </row>
    <row r="2731" spans="1:17" x14ac:dyDescent="0.3">
      <c r="A2731" s="1" t="s">
        <v>1264</v>
      </c>
      <c r="B2731" s="5"/>
      <c r="C2731" s="14">
        <f t="shared" si="621"/>
        <v>0</v>
      </c>
      <c r="D2731" s="14">
        <f t="shared" si="621"/>
        <v>0</v>
      </c>
      <c r="E2731" s="14" t="str">
        <f t="shared" si="622"/>
        <v/>
      </c>
      <c r="F2731" s="14">
        <f t="shared" si="623"/>
        <v>4</v>
      </c>
      <c r="G2731" s="14">
        <f t="shared" si="619"/>
        <v>3</v>
      </c>
      <c r="H2731" s="14">
        <f t="shared" si="629"/>
        <v>3</v>
      </c>
      <c r="I2731" s="14">
        <f t="shared" si="629"/>
        <v>1</v>
      </c>
      <c r="J2731" s="14">
        <f t="shared" si="629"/>
        <v>2</v>
      </c>
      <c r="K2731" s="14">
        <f t="shared" si="629"/>
        <v>5</v>
      </c>
      <c r="L2731" s="14" t="str">
        <f t="shared" si="625"/>
        <v>3.3.1.2.5</v>
      </c>
      <c r="M2731" s="15" t="str">
        <f t="shared" si="626"/>
        <v>--</v>
      </c>
      <c r="N2731" s="14" t="str">
        <f t="shared" si="627"/>
        <v/>
      </c>
      <c r="O2731" s="15" t="str">
        <f t="shared" si="620"/>
        <v/>
      </c>
      <c r="P2731" s="15" t="str">
        <f>IF(N2731=1,FLOOR(MAX($P$4:P2730),1)+1,IF(AND(P2730&lt;&gt;"",O2730&lt;&gt;1),MAX($P$4:P2730)+0.1,""))</f>
        <v/>
      </c>
      <c r="Q2731" s="5">
        <f>ROW()</f>
        <v>2731</v>
      </c>
    </row>
    <row r="2732" spans="1:17" x14ac:dyDescent="0.3">
      <c r="A2732" s="1" t="s">
        <v>43</v>
      </c>
      <c r="B2732" s="5"/>
      <c r="C2732" s="14">
        <f t="shared" si="621"/>
        <v>0</v>
      </c>
      <c r="D2732" s="14">
        <f t="shared" si="621"/>
        <v>0</v>
      </c>
      <c r="E2732" s="14" t="str">
        <f t="shared" si="622"/>
        <v/>
      </c>
      <c r="F2732" s="14">
        <f t="shared" si="623"/>
        <v>4</v>
      </c>
      <c r="G2732" s="14">
        <f t="shared" si="619"/>
        <v>3</v>
      </c>
      <c r="H2732" s="14">
        <f t="shared" si="629"/>
        <v>3</v>
      </c>
      <c r="I2732" s="14">
        <f t="shared" si="629"/>
        <v>1</v>
      </c>
      <c r="J2732" s="14">
        <f t="shared" si="629"/>
        <v>2</v>
      </c>
      <c r="K2732" s="14">
        <f t="shared" si="629"/>
        <v>5</v>
      </c>
      <c r="L2732" s="14" t="str">
        <f t="shared" si="625"/>
        <v>3.3.1.2.5</v>
      </c>
      <c r="M2732" s="15" t="str">
        <f t="shared" si="626"/>
        <v>--</v>
      </c>
      <c r="N2732" s="14" t="str">
        <f t="shared" si="627"/>
        <v/>
      </c>
      <c r="O2732" s="15" t="str">
        <f t="shared" si="620"/>
        <v/>
      </c>
      <c r="P2732" s="15" t="str">
        <f>IF(N2732=1,FLOOR(MAX($P$4:P2731),1)+1,IF(AND(P2731&lt;&gt;"",O2731&lt;&gt;1),MAX($P$4:P2731)+0.1,""))</f>
        <v/>
      </c>
      <c r="Q2732" s="5">
        <f>ROW()</f>
        <v>2732</v>
      </c>
    </row>
    <row r="2733" spans="1:17" x14ac:dyDescent="0.3">
      <c r="A2733" s="1" t="s">
        <v>45</v>
      </c>
      <c r="B2733" s="5"/>
      <c r="C2733" s="14">
        <f t="shared" si="621"/>
        <v>0</v>
      </c>
      <c r="D2733" s="14">
        <f t="shared" si="621"/>
        <v>0</v>
      </c>
      <c r="E2733" s="14" t="str">
        <f t="shared" si="622"/>
        <v/>
      </c>
      <c r="F2733" s="14">
        <f t="shared" si="623"/>
        <v>4</v>
      </c>
      <c r="G2733" s="14">
        <f t="shared" si="619"/>
        <v>3</v>
      </c>
      <c r="H2733" s="14">
        <f t="shared" si="629"/>
        <v>3</v>
      </c>
      <c r="I2733" s="14">
        <f t="shared" si="629"/>
        <v>1</v>
      </c>
      <c r="J2733" s="14">
        <f t="shared" si="629"/>
        <v>2</v>
      </c>
      <c r="K2733" s="14">
        <f t="shared" si="629"/>
        <v>5</v>
      </c>
      <c r="L2733" s="14" t="str">
        <f t="shared" si="625"/>
        <v>3.3.1.2.5</v>
      </c>
      <c r="M2733" s="15" t="str">
        <f t="shared" si="626"/>
        <v>--</v>
      </c>
      <c r="N2733" s="14" t="str">
        <f t="shared" si="627"/>
        <v/>
      </c>
      <c r="O2733" s="15" t="str">
        <f t="shared" si="620"/>
        <v/>
      </c>
      <c r="P2733" s="15" t="str">
        <f>IF(N2733=1,FLOOR(MAX($P$4:P2732),1)+1,IF(AND(P2732&lt;&gt;"",O2732&lt;&gt;1),MAX($P$4:P2732)+0.1,""))</f>
        <v/>
      </c>
      <c r="Q2733" s="5">
        <f>ROW()</f>
        <v>2733</v>
      </c>
    </row>
    <row r="2734" spans="1:17" x14ac:dyDescent="0.3">
      <c r="A2734" s="1" t="s">
        <v>1186</v>
      </c>
      <c r="B2734" s="5"/>
      <c r="C2734" s="14">
        <f t="shared" si="621"/>
        <v>0</v>
      </c>
      <c r="D2734" s="14">
        <f t="shared" si="621"/>
        <v>0</v>
      </c>
      <c r="E2734" s="14" t="str">
        <f t="shared" si="622"/>
        <v/>
      </c>
      <c r="F2734" s="14">
        <f t="shared" si="623"/>
        <v>4</v>
      </c>
      <c r="G2734" s="14">
        <f t="shared" si="619"/>
        <v>3</v>
      </c>
      <c r="H2734" s="14">
        <f t="shared" si="629"/>
        <v>3</v>
      </c>
      <c r="I2734" s="14">
        <f t="shared" si="629"/>
        <v>1</v>
      </c>
      <c r="J2734" s="14">
        <f t="shared" si="629"/>
        <v>2</v>
      </c>
      <c r="K2734" s="14">
        <f t="shared" si="629"/>
        <v>5</v>
      </c>
      <c r="L2734" s="14" t="str">
        <f t="shared" si="625"/>
        <v>3.3.1.2.5</v>
      </c>
      <c r="M2734" s="15" t="str">
        <f t="shared" si="626"/>
        <v>--</v>
      </c>
      <c r="N2734" s="14" t="str">
        <f t="shared" si="627"/>
        <v/>
      </c>
      <c r="O2734" s="15" t="str">
        <f t="shared" si="620"/>
        <v/>
      </c>
      <c r="P2734" s="15" t="str">
        <f>IF(N2734=1,FLOOR(MAX($P$4:P2733),1)+1,IF(AND(P2733&lt;&gt;"",O2733&lt;&gt;1),MAX($P$4:P2733)+0.1,""))</f>
        <v/>
      </c>
      <c r="Q2734" s="5">
        <f>ROW()</f>
        <v>2734</v>
      </c>
    </row>
    <row r="2735" spans="1:17" x14ac:dyDescent="0.3">
      <c r="A2735" s="1" t="s">
        <v>1189</v>
      </c>
      <c r="B2735" s="5"/>
      <c r="C2735" s="14">
        <f t="shared" si="621"/>
        <v>0</v>
      </c>
      <c r="D2735" s="14">
        <f t="shared" si="621"/>
        <v>0</v>
      </c>
      <c r="E2735" s="14" t="str">
        <f t="shared" si="622"/>
        <v/>
      </c>
      <c r="F2735" s="14">
        <f t="shared" si="623"/>
        <v>4</v>
      </c>
      <c r="G2735" s="14">
        <f t="shared" si="619"/>
        <v>3</v>
      </c>
      <c r="H2735" s="14">
        <f t="shared" si="629"/>
        <v>3</v>
      </c>
      <c r="I2735" s="14">
        <f t="shared" si="629"/>
        <v>1</v>
      </c>
      <c r="J2735" s="14">
        <f t="shared" si="629"/>
        <v>2</v>
      </c>
      <c r="K2735" s="14">
        <f t="shared" si="629"/>
        <v>5</v>
      </c>
      <c r="L2735" s="14" t="str">
        <f t="shared" si="625"/>
        <v>3.3.1.2.5</v>
      </c>
      <c r="M2735" s="15" t="str">
        <f t="shared" si="626"/>
        <v>--</v>
      </c>
      <c r="N2735" s="14" t="str">
        <f t="shared" si="627"/>
        <v/>
      </c>
      <c r="O2735" s="15" t="str">
        <f t="shared" si="620"/>
        <v/>
      </c>
      <c r="P2735" s="15" t="str">
        <f>IF(N2735=1,FLOOR(MAX($P$4:P2734),1)+1,IF(AND(P2734&lt;&gt;"",O2734&lt;&gt;1),MAX($P$4:P2734)+0.1,""))</f>
        <v/>
      </c>
      <c r="Q2735" s="5">
        <f>ROW()</f>
        <v>2735</v>
      </c>
    </row>
    <row r="2736" spans="1:17" x14ac:dyDescent="0.3">
      <c r="A2736" s="1" t="s">
        <v>1202</v>
      </c>
      <c r="B2736" s="5"/>
      <c r="C2736" s="14">
        <f t="shared" si="621"/>
        <v>0</v>
      </c>
      <c r="D2736" s="14">
        <f t="shared" si="621"/>
        <v>0</v>
      </c>
      <c r="E2736" s="14" t="str">
        <f t="shared" si="622"/>
        <v/>
      </c>
      <c r="F2736" s="14">
        <f t="shared" si="623"/>
        <v>4</v>
      </c>
      <c r="G2736" s="14">
        <f t="shared" si="619"/>
        <v>3</v>
      </c>
      <c r="H2736" s="14">
        <f t="shared" si="629"/>
        <v>3</v>
      </c>
      <c r="I2736" s="14">
        <f t="shared" si="629"/>
        <v>1</v>
      </c>
      <c r="J2736" s="14">
        <f t="shared" si="629"/>
        <v>2</v>
      </c>
      <c r="K2736" s="14">
        <f t="shared" si="629"/>
        <v>5</v>
      </c>
      <c r="L2736" s="14" t="str">
        <f t="shared" si="625"/>
        <v>3.3.1.2.5</v>
      </c>
      <c r="M2736" s="15" t="str">
        <f t="shared" si="626"/>
        <v>--</v>
      </c>
      <c r="N2736" s="14" t="str">
        <f t="shared" si="627"/>
        <v/>
      </c>
      <c r="O2736" s="15" t="str">
        <f t="shared" si="620"/>
        <v/>
      </c>
      <c r="P2736" s="15" t="str">
        <f>IF(N2736=1,FLOOR(MAX($P$4:P2735),1)+1,IF(AND(P2735&lt;&gt;"",O2735&lt;&gt;1),MAX($P$4:P2735)+0.1,""))</f>
        <v/>
      </c>
      <c r="Q2736" s="5">
        <f>ROW()</f>
        <v>2736</v>
      </c>
    </row>
    <row r="2737" spans="1:17" x14ac:dyDescent="0.3">
      <c r="A2737" s="1" t="s">
        <v>43</v>
      </c>
      <c r="B2737" s="5"/>
      <c r="C2737" s="14">
        <f t="shared" si="621"/>
        <v>0</v>
      </c>
      <c r="D2737" s="14">
        <f t="shared" si="621"/>
        <v>0</v>
      </c>
      <c r="E2737" s="14" t="str">
        <f t="shared" si="622"/>
        <v/>
      </c>
      <c r="F2737" s="14">
        <f t="shared" si="623"/>
        <v>4</v>
      </c>
      <c r="G2737" s="14">
        <f t="shared" si="619"/>
        <v>3</v>
      </c>
      <c r="H2737" s="14">
        <f t="shared" si="629"/>
        <v>3</v>
      </c>
      <c r="I2737" s="14">
        <f t="shared" si="629"/>
        <v>1</v>
      </c>
      <c r="J2737" s="14">
        <f t="shared" si="629"/>
        <v>2</v>
      </c>
      <c r="K2737" s="14">
        <f t="shared" si="629"/>
        <v>5</v>
      </c>
      <c r="L2737" s="14" t="str">
        <f t="shared" si="625"/>
        <v>3.3.1.2.5</v>
      </c>
      <c r="M2737" s="15" t="str">
        <f t="shared" si="626"/>
        <v>--</v>
      </c>
      <c r="N2737" s="14" t="str">
        <f t="shared" si="627"/>
        <v/>
      </c>
      <c r="O2737" s="15" t="str">
        <f t="shared" si="620"/>
        <v/>
      </c>
      <c r="P2737" s="15" t="str">
        <f>IF(N2737=1,FLOOR(MAX($P$4:P2736),1)+1,IF(AND(P2736&lt;&gt;"",O2736&lt;&gt;1),MAX($P$4:P2736)+0.1,""))</f>
        <v/>
      </c>
      <c r="Q2737" s="5">
        <f>ROW()</f>
        <v>2737</v>
      </c>
    </row>
    <row r="2738" spans="1:17" x14ac:dyDescent="0.3">
      <c r="A2738" s="1" t="s">
        <v>1189</v>
      </c>
      <c r="B2738" s="5"/>
      <c r="C2738" s="14">
        <f t="shared" si="621"/>
        <v>0</v>
      </c>
      <c r="D2738" s="14">
        <f t="shared" si="621"/>
        <v>0</v>
      </c>
      <c r="E2738" s="14" t="str">
        <f t="shared" si="622"/>
        <v/>
      </c>
      <c r="F2738" s="14">
        <f t="shared" si="623"/>
        <v>4</v>
      </c>
      <c r="G2738" s="14">
        <f t="shared" si="619"/>
        <v>3</v>
      </c>
      <c r="H2738" s="14">
        <f t="shared" si="629"/>
        <v>3</v>
      </c>
      <c r="I2738" s="14">
        <f t="shared" si="629"/>
        <v>1</v>
      </c>
      <c r="J2738" s="14">
        <f t="shared" si="629"/>
        <v>2</v>
      </c>
      <c r="K2738" s="14">
        <f t="shared" si="629"/>
        <v>5</v>
      </c>
      <c r="L2738" s="14" t="str">
        <f t="shared" si="625"/>
        <v>3.3.1.2.5</v>
      </c>
      <c r="M2738" s="15" t="str">
        <f t="shared" si="626"/>
        <v>--</v>
      </c>
      <c r="N2738" s="14" t="str">
        <f t="shared" si="627"/>
        <v/>
      </c>
      <c r="O2738" s="15" t="str">
        <f t="shared" si="620"/>
        <v/>
      </c>
      <c r="P2738" s="15" t="str">
        <f>IF(N2738=1,FLOOR(MAX($P$4:P2737),1)+1,IF(AND(P2737&lt;&gt;"",O2737&lt;&gt;1),MAX($P$4:P2737)+0.1,""))</f>
        <v/>
      </c>
      <c r="Q2738" s="5">
        <f>ROW()</f>
        <v>2738</v>
      </c>
    </row>
    <row r="2739" spans="1:17" x14ac:dyDescent="0.3">
      <c r="A2739" s="1" t="s">
        <v>1264</v>
      </c>
      <c r="B2739" s="5"/>
      <c r="C2739" s="14">
        <f t="shared" si="621"/>
        <v>0</v>
      </c>
      <c r="D2739" s="14">
        <f t="shared" si="621"/>
        <v>0</v>
      </c>
      <c r="E2739" s="14" t="str">
        <f t="shared" si="622"/>
        <v/>
      </c>
      <c r="F2739" s="14">
        <f t="shared" si="623"/>
        <v>4</v>
      </c>
      <c r="G2739" s="14">
        <f t="shared" si="619"/>
        <v>3</v>
      </c>
      <c r="H2739" s="14">
        <f t="shared" si="629"/>
        <v>3</v>
      </c>
      <c r="I2739" s="14">
        <f t="shared" si="629"/>
        <v>1</v>
      </c>
      <c r="J2739" s="14">
        <f t="shared" si="629"/>
        <v>2</v>
      </c>
      <c r="K2739" s="14">
        <f t="shared" si="629"/>
        <v>5</v>
      </c>
      <c r="L2739" s="14" t="str">
        <f t="shared" si="625"/>
        <v>3.3.1.2.5</v>
      </c>
      <c r="M2739" s="15" t="str">
        <f t="shared" si="626"/>
        <v>--</v>
      </c>
      <c r="N2739" s="14" t="str">
        <f t="shared" si="627"/>
        <v/>
      </c>
      <c r="O2739" s="15" t="str">
        <f t="shared" si="620"/>
        <v/>
      </c>
      <c r="P2739" s="15" t="str">
        <f>IF(N2739=1,FLOOR(MAX($P$4:P2738),1)+1,IF(AND(P2738&lt;&gt;"",O2738&lt;&gt;1),MAX($P$4:P2738)+0.1,""))</f>
        <v/>
      </c>
      <c r="Q2739" s="5">
        <f>ROW()</f>
        <v>2739</v>
      </c>
    </row>
    <row r="2740" spans="1:17" x14ac:dyDescent="0.3">
      <c r="A2740" s="1" t="s">
        <v>43</v>
      </c>
      <c r="B2740" s="5"/>
      <c r="C2740" s="14">
        <f t="shared" si="621"/>
        <v>0</v>
      </c>
      <c r="D2740" s="14">
        <f t="shared" si="621"/>
        <v>0</v>
      </c>
      <c r="E2740" s="14" t="str">
        <f t="shared" si="622"/>
        <v/>
      </c>
      <c r="F2740" s="14">
        <f t="shared" si="623"/>
        <v>4</v>
      </c>
      <c r="G2740" s="14">
        <f t="shared" si="619"/>
        <v>3</v>
      </c>
      <c r="H2740" s="14">
        <f t="shared" si="629"/>
        <v>3</v>
      </c>
      <c r="I2740" s="14">
        <f t="shared" si="629"/>
        <v>1</v>
      </c>
      <c r="J2740" s="14">
        <f t="shared" si="629"/>
        <v>2</v>
      </c>
      <c r="K2740" s="14">
        <f t="shared" si="629"/>
        <v>5</v>
      </c>
      <c r="L2740" s="14" t="str">
        <f t="shared" si="625"/>
        <v>3.3.1.2.5</v>
      </c>
      <c r="M2740" s="15" t="str">
        <f t="shared" si="626"/>
        <v>--</v>
      </c>
      <c r="N2740" s="14" t="str">
        <f t="shared" si="627"/>
        <v/>
      </c>
      <c r="O2740" s="15" t="str">
        <f t="shared" si="620"/>
        <v/>
      </c>
      <c r="P2740" s="15" t="str">
        <f>IF(N2740=1,FLOOR(MAX($P$4:P2739),1)+1,IF(AND(P2739&lt;&gt;"",O2739&lt;&gt;1),MAX($P$4:P2739)+0.1,""))</f>
        <v/>
      </c>
      <c r="Q2740" s="5">
        <f>ROW()</f>
        <v>2740</v>
      </c>
    </row>
    <row r="2741" spans="1:17" x14ac:dyDescent="0.3">
      <c r="A2741" s="1" t="s">
        <v>45</v>
      </c>
      <c r="B2741" s="5"/>
      <c r="C2741" s="14">
        <f t="shared" si="621"/>
        <v>0</v>
      </c>
      <c r="D2741" s="14">
        <f t="shared" si="621"/>
        <v>0</v>
      </c>
      <c r="E2741" s="14" t="str">
        <f t="shared" si="622"/>
        <v/>
      </c>
      <c r="F2741" s="14">
        <f t="shared" si="623"/>
        <v>4</v>
      </c>
      <c r="G2741" s="14">
        <f t="shared" si="619"/>
        <v>3</v>
      </c>
      <c r="H2741" s="14">
        <f t="shared" si="629"/>
        <v>3</v>
      </c>
      <c r="I2741" s="14">
        <f t="shared" si="629"/>
        <v>1</v>
      </c>
      <c r="J2741" s="14">
        <f t="shared" si="629"/>
        <v>2</v>
      </c>
      <c r="K2741" s="14">
        <f t="shared" si="629"/>
        <v>5</v>
      </c>
      <c r="L2741" s="14" t="str">
        <f t="shared" si="625"/>
        <v>3.3.1.2.5</v>
      </c>
      <c r="M2741" s="15" t="str">
        <f t="shared" si="626"/>
        <v>--</v>
      </c>
      <c r="N2741" s="14" t="str">
        <f t="shared" si="627"/>
        <v/>
      </c>
      <c r="O2741" s="15" t="str">
        <f t="shared" si="620"/>
        <v/>
      </c>
      <c r="P2741" s="15" t="str">
        <f>IF(N2741=1,FLOOR(MAX($P$4:P2740),1)+1,IF(AND(P2740&lt;&gt;"",O2740&lt;&gt;1),MAX($P$4:P2740)+0.1,""))</f>
        <v/>
      </c>
      <c r="Q2741" s="5">
        <f>ROW()</f>
        <v>2741</v>
      </c>
    </row>
    <row r="2742" spans="1:17" x14ac:dyDescent="0.3">
      <c r="A2742" s="1" t="s">
        <v>1219</v>
      </c>
      <c r="B2742" s="5"/>
      <c r="C2742" s="14">
        <f t="shared" si="621"/>
        <v>0</v>
      </c>
      <c r="D2742" s="14">
        <f t="shared" si="621"/>
        <v>0</v>
      </c>
      <c r="E2742" s="14" t="str">
        <f t="shared" si="622"/>
        <v/>
      </c>
      <c r="F2742" s="14">
        <f t="shared" si="623"/>
        <v>4</v>
      </c>
      <c r="G2742" s="14">
        <f t="shared" si="619"/>
        <v>3</v>
      </c>
      <c r="H2742" s="14">
        <f t="shared" ref="H2742:K2757" si="630">IF(G2742&lt;&gt;G2741,0,IF(AND(($F2741-$D2742)=(H$3-1),$F2742=H$3),H2741+1,H2741))</f>
        <v>3</v>
      </c>
      <c r="I2742" s="14">
        <f t="shared" si="630"/>
        <v>1</v>
      </c>
      <c r="J2742" s="14">
        <f t="shared" si="630"/>
        <v>2</v>
      </c>
      <c r="K2742" s="14">
        <f t="shared" si="630"/>
        <v>5</v>
      </c>
      <c r="L2742" s="14" t="str">
        <f t="shared" si="625"/>
        <v>3.3.1.2.5</v>
      </c>
      <c r="M2742" s="15" t="str">
        <f t="shared" si="626"/>
        <v>--</v>
      </c>
      <c r="N2742" s="14" t="str">
        <f t="shared" si="627"/>
        <v/>
      </c>
      <c r="O2742" s="15" t="str">
        <f t="shared" si="620"/>
        <v/>
      </c>
      <c r="P2742" s="15" t="str">
        <f>IF(N2742=1,FLOOR(MAX($P$4:P2741),1)+1,IF(AND(P2741&lt;&gt;"",O2741&lt;&gt;1),MAX($P$4:P2741)+0.1,""))</f>
        <v/>
      </c>
      <c r="Q2742" s="5">
        <f>ROW()</f>
        <v>2742</v>
      </c>
    </row>
    <row r="2743" spans="1:17" x14ac:dyDescent="0.3">
      <c r="A2743" s="1" t="s">
        <v>1189</v>
      </c>
      <c r="B2743" s="5"/>
      <c r="C2743" s="14">
        <f t="shared" si="621"/>
        <v>0</v>
      </c>
      <c r="D2743" s="14">
        <f t="shared" si="621"/>
        <v>0</v>
      </c>
      <c r="E2743" s="14" t="str">
        <f t="shared" si="622"/>
        <v/>
      </c>
      <c r="F2743" s="14">
        <f t="shared" si="623"/>
        <v>4</v>
      </c>
      <c r="G2743" s="14">
        <f t="shared" si="619"/>
        <v>3</v>
      </c>
      <c r="H2743" s="14">
        <f t="shared" si="630"/>
        <v>3</v>
      </c>
      <c r="I2743" s="14">
        <f t="shared" si="630"/>
        <v>1</v>
      </c>
      <c r="J2743" s="14">
        <f t="shared" si="630"/>
        <v>2</v>
      </c>
      <c r="K2743" s="14">
        <f t="shared" si="630"/>
        <v>5</v>
      </c>
      <c r="L2743" s="14" t="str">
        <f t="shared" si="625"/>
        <v>3.3.1.2.5</v>
      </c>
      <c r="M2743" s="15" t="str">
        <f t="shared" si="626"/>
        <v>--</v>
      </c>
      <c r="N2743" s="14" t="str">
        <f t="shared" si="627"/>
        <v/>
      </c>
      <c r="O2743" s="15" t="str">
        <f t="shared" si="620"/>
        <v/>
      </c>
      <c r="P2743" s="15" t="str">
        <f>IF(N2743=1,FLOOR(MAX($P$4:P2742),1)+1,IF(AND(P2742&lt;&gt;"",O2742&lt;&gt;1),MAX($P$4:P2742)+0.1,""))</f>
        <v/>
      </c>
      <c r="Q2743" s="5">
        <f>ROW()</f>
        <v>2743</v>
      </c>
    </row>
    <row r="2744" spans="1:17" x14ac:dyDescent="0.3">
      <c r="A2744" s="1" t="s">
        <v>1204</v>
      </c>
      <c r="B2744" s="5"/>
      <c r="C2744" s="14">
        <f t="shared" si="621"/>
        <v>0</v>
      </c>
      <c r="D2744" s="14">
        <f t="shared" si="621"/>
        <v>0</v>
      </c>
      <c r="E2744" s="14" t="str">
        <f t="shared" si="622"/>
        <v/>
      </c>
      <c r="F2744" s="14">
        <f t="shared" si="623"/>
        <v>4</v>
      </c>
      <c r="G2744" s="14">
        <f t="shared" si="619"/>
        <v>3</v>
      </c>
      <c r="H2744" s="14">
        <f t="shared" si="630"/>
        <v>3</v>
      </c>
      <c r="I2744" s="14">
        <f t="shared" si="630"/>
        <v>1</v>
      </c>
      <c r="J2744" s="14">
        <f t="shared" si="630"/>
        <v>2</v>
      </c>
      <c r="K2744" s="14">
        <f t="shared" si="630"/>
        <v>5</v>
      </c>
      <c r="L2744" s="14" t="str">
        <f t="shared" si="625"/>
        <v>3.3.1.2.5</v>
      </c>
      <c r="M2744" s="15" t="str">
        <f t="shared" si="626"/>
        <v>--</v>
      </c>
      <c r="N2744" s="14" t="str">
        <f t="shared" si="627"/>
        <v/>
      </c>
      <c r="O2744" s="15" t="str">
        <f t="shared" si="620"/>
        <v/>
      </c>
      <c r="P2744" s="15" t="str">
        <f>IF(N2744=1,FLOOR(MAX($P$4:P2743),1)+1,IF(AND(P2743&lt;&gt;"",O2743&lt;&gt;1),MAX($P$4:P2743)+0.1,""))</f>
        <v/>
      </c>
      <c r="Q2744" s="5">
        <f>ROW()</f>
        <v>2744</v>
      </c>
    </row>
    <row r="2745" spans="1:17" x14ac:dyDescent="0.3">
      <c r="A2745" s="1" t="s">
        <v>43</v>
      </c>
      <c r="B2745" s="5"/>
      <c r="C2745" s="14">
        <f t="shared" si="621"/>
        <v>0</v>
      </c>
      <c r="D2745" s="14">
        <f t="shared" si="621"/>
        <v>0</v>
      </c>
      <c r="E2745" s="14" t="str">
        <f t="shared" si="622"/>
        <v/>
      </c>
      <c r="F2745" s="14">
        <f t="shared" si="623"/>
        <v>4</v>
      </c>
      <c r="G2745" s="14">
        <f t="shared" si="619"/>
        <v>3</v>
      </c>
      <c r="H2745" s="14">
        <f t="shared" si="630"/>
        <v>3</v>
      </c>
      <c r="I2745" s="14">
        <f t="shared" si="630"/>
        <v>1</v>
      </c>
      <c r="J2745" s="14">
        <f t="shared" si="630"/>
        <v>2</v>
      </c>
      <c r="K2745" s="14">
        <f t="shared" si="630"/>
        <v>5</v>
      </c>
      <c r="L2745" s="14" t="str">
        <f t="shared" si="625"/>
        <v>3.3.1.2.5</v>
      </c>
      <c r="M2745" s="15" t="str">
        <f t="shared" si="626"/>
        <v>--</v>
      </c>
      <c r="N2745" s="14" t="str">
        <f t="shared" si="627"/>
        <v/>
      </c>
      <c r="O2745" s="15" t="str">
        <f t="shared" si="620"/>
        <v/>
      </c>
      <c r="P2745" s="15" t="str">
        <f>IF(N2745=1,FLOOR(MAX($P$4:P2744),1)+1,IF(AND(P2744&lt;&gt;"",O2744&lt;&gt;1),MAX($P$4:P2744)+0.1,""))</f>
        <v/>
      </c>
      <c r="Q2745" s="5">
        <f>ROW()</f>
        <v>2745</v>
      </c>
    </row>
    <row r="2746" spans="1:17" x14ac:dyDescent="0.3">
      <c r="A2746" s="1" t="s">
        <v>1189</v>
      </c>
      <c r="B2746" s="5"/>
      <c r="C2746" s="14">
        <f t="shared" si="621"/>
        <v>0</v>
      </c>
      <c r="D2746" s="14">
        <f t="shared" si="621"/>
        <v>0</v>
      </c>
      <c r="E2746" s="14" t="str">
        <f t="shared" si="622"/>
        <v/>
      </c>
      <c r="F2746" s="14">
        <f t="shared" si="623"/>
        <v>4</v>
      </c>
      <c r="G2746" s="14">
        <f t="shared" si="619"/>
        <v>3</v>
      </c>
      <c r="H2746" s="14">
        <f t="shared" si="630"/>
        <v>3</v>
      </c>
      <c r="I2746" s="14">
        <f t="shared" si="630"/>
        <v>1</v>
      </c>
      <c r="J2746" s="14">
        <f t="shared" si="630"/>
        <v>2</v>
      </c>
      <c r="K2746" s="14">
        <f t="shared" si="630"/>
        <v>5</v>
      </c>
      <c r="L2746" s="14" t="str">
        <f t="shared" si="625"/>
        <v>3.3.1.2.5</v>
      </c>
      <c r="M2746" s="15" t="str">
        <f t="shared" si="626"/>
        <v>--</v>
      </c>
      <c r="N2746" s="14" t="str">
        <f t="shared" si="627"/>
        <v/>
      </c>
      <c r="O2746" s="15" t="str">
        <f t="shared" si="620"/>
        <v/>
      </c>
      <c r="P2746" s="15" t="str">
        <f>IF(N2746=1,FLOOR(MAX($P$4:P2745),1)+1,IF(AND(P2745&lt;&gt;"",O2745&lt;&gt;1),MAX($P$4:P2745)+0.1,""))</f>
        <v/>
      </c>
      <c r="Q2746" s="5">
        <f>ROW()</f>
        <v>2746</v>
      </c>
    </row>
    <row r="2747" spans="1:17" x14ac:dyDescent="0.3">
      <c r="A2747" s="1" t="s">
        <v>1265</v>
      </c>
      <c r="B2747" s="5"/>
      <c r="C2747" s="14">
        <f t="shared" si="621"/>
        <v>0</v>
      </c>
      <c r="D2747" s="14">
        <f t="shared" si="621"/>
        <v>0</v>
      </c>
      <c r="E2747" s="14" t="str">
        <f t="shared" si="622"/>
        <v/>
      </c>
      <c r="F2747" s="14">
        <f t="shared" si="623"/>
        <v>4</v>
      </c>
      <c r="G2747" s="14">
        <f t="shared" si="619"/>
        <v>3</v>
      </c>
      <c r="H2747" s="14">
        <f t="shared" si="630"/>
        <v>3</v>
      </c>
      <c r="I2747" s="14">
        <f t="shared" si="630"/>
        <v>1</v>
      </c>
      <c r="J2747" s="14">
        <f t="shared" si="630"/>
        <v>2</v>
      </c>
      <c r="K2747" s="14">
        <f t="shared" si="630"/>
        <v>5</v>
      </c>
      <c r="L2747" s="14" t="str">
        <f t="shared" si="625"/>
        <v>3.3.1.2.5</v>
      </c>
      <c r="M2747" s="15" t="str">
        <f t="shared" si="626"/>
        <v>--</v>
      </c>
      <c r="N2747" s="14" t="str">
        <f t="shared" si="627"/>
        <v/>
      </c>
      <c r="O2747" s="15" t="str">
        <f t="shared" si="620"/>
        <v/>
      </c>
      <c r="P2747" s="15" t="str">
        <f>IF(N2747=1,FLOOR(MAX($P$4:P2746),1)+1,IF(AND(P2746&lt;&gt;"",O2746&lt;&gt;1),MAX($P$4:P2746)+0.1,""))</f>
        <v/>
      </c>
      <c r="Q2747" s="5">
        <f>ROW()</f>
        <v>2747</v>
      </c>
    </row>
    <row r="2748" spans="1:17" x14ac:dyDescent="0.3">
      <c r="A2748" s="1" t="s">
        <v>43</v>
      </c>
      <c r="B2748" s="5"/>
      <c r="C2748" s="14">
        <f t="shared" si="621"/>
        <v>0</v>
      </c>
      <c r="D2748" s="14">
        <f t="shared" si="621"/>
        <v>0</v>
      </c>
      <c r="E2748" s="14" t="str">
        <f t="shared" si="622"/>
        <v/>
      </c>
      <c r="F2748" s="14">
        <f t="shared" si="623"/>
        <v>4</v>
      </c>
      <c r="G2748" s="14">
        <f t="shared" si="619"/>
        <v>3</v>
      </c>
      <c r="H2748" s="14">
        <f t="shared" si="630"/>
        <v>3</v>
      </c>
      <c r="I2748" s="14">
        <f t="shared" si="630"/>
        <v>1</v>
      </c>
      <c r="J2748" s="14">
        <f t="shared" si="630"/>
        <v>2</v>
      </c>
      <c r="K2748" s="14">
        <f t="shared" si="630"/>
        <v>5</v>
      </c>
      <c r="L2748" s="14" t="str">
        <f t="shared" si="625"/>
        <v>3.3.1.2.5</v>
      </c>
      <c r="M2748" s="15" t="str">
        <f t="shared" si="626"/>
        <v>--</v>
      </c>
      <c r="N2748" s="14" t="str">
        <f t="shared" si="627"/>
        <v/>
      </c>
      <c r="O2748" s="15" t="str">
        <f t="shared" si="620"/>
        <v/>
      </c>
      <c r="P2748" s="15" t="str">
        <f>IF(N2748=1,FLOOR(MAX($P$4:P2747),1)+1,IF(AND(P2747&lt;&gt;"",O2747&lt;&gt;1),MAX($P$4:P2747)+0.1,""))</f>
        <v/>
      </c>
      <c r="Q2748" s="5">
        <f>ROW()</f>
        <v>2748</v>
      </c>
    </row>
    <row r="2749" spans="1:17" x14ac:dyDescent="0.3">
      <c r="A2749" s="1" t="s">
        <v>45</v>
      </c>
      <c r="B2749" s="5"/>
      <c r="C2749" s="14">
        <f t="shared" si="621"/>
        <v>0</v>
      </c>
      <c r="D2749" s="14">
        <f t="shared" si="621"/>
        <v>0</v>
      </c>
      <c r="E2749" s="14" t="str">
        <f t="shared" si="622"/>
        <v/>
      </c>
      <c r="F2749" s="14">
        <f t="shared" si="623"/>
        <v>4</v>
      </c>
      <c r="G2749" s="14">
        <f t="shared" si="619"/>
        <v>3</v>
      </c>
      <c r="H2749" s="14">
        <f t="shared" si="630"/>
        <v>3</v>
      </c>
      <c r="I2749" s="14">
        <f t="shared" si="630"/>
        <v>1</v>
      </c>
      <c r="J2749" s="14">
        <f t="shared" si="630"/>
        <v>2</v>
      </c>
      <c r="K2749" s="14">
        <f t="shared" si="630"/>
        <v>5</v>
      </c>
      <c r="L2749" s="14" t="str">
        <f t="shared" si="625"/>
        <v>3.3.1.2.5</v>
      </c>
      <c r="M2749" s="15" t="str">
        <f t="shared" si="626"/>
        <v>--</v>
      </c>
      <c r="N2749" s="14" t="str">
        <f t="shared" si="627"/>
        <v/>
      </c>
      <c r="O2749" s="15" t="str">
        <f t="shared" si="620"/>
        <v/>
      </c>
      <c r="P2749" s="15" t="str">
        <f>IF(N2749=1,FLOOR(MAX($P$4:P2748),1)+1,IF(AND(P2748&lt;&gt;"",O2748&lt;&gt;1),MAX($P$4:P2748)+0.1,""))</f>
        <v/>
      </c>
      <c r="Q2749" s="5">
        <f>ROW()</f>
        <v>2749</v>
      </c>
    </row>
    <row r="2750" spans="1:17" x14ac:dyDescent="0.3">
      <c r="A2750" s="1" t="s">
        <v>1249</v>
      </c>
      <c r="B2750" s="5"/>
      <c r="C2750" s="14">
        <f t="shared" si="621"/>
        <v>0</v>
      </c>
      <c r="D2750" s="14">
        <f t="shared" si="621"/>
        <v>0</v>
      </c>
      <c r="E2750" s="14" t="str">
        <f t="shared" si="622"/>
        <v/>
      </c>
      <c r="F2750" s="14">
        <f t="shared" si="623"/>
        <v>4</v>
      </c>
      <c r="G2750" s="14">
        <f t="shared" si="619"/>
        <v>3</v>
      </c>
      <c r="H2750" s="14">
        <f t="shared" si="630"/>
        <v>3</v>
      </c>
      <c r="I2750" s="14">
        <f t="shared" si="630"/>
        <v>1</v>
      </c>
      <c r="J2750" s="14">
        <f t="shared" si="630"/>
        <v>2</v>
      </c>
      <c r="K2750" s="14">
        <f t="shared" si="630"/>
        <v>5</v>
      </c>
      <c r="L2750" s="14" t="str">
        <f t="shared" si="625"/>
        <v>3.3.1.2.5</v>
      </c>
      <c r="M2750" s="15" t="str">
        <f t="shared" si="626"/>
        <v>--</v>
      </c>
      <c r="N2750" s="14" t="str">
        <f t="shared" si="627"/>
        <v/>
      </c>
      <c r="O2750" s="15" t="str">
        <f t="shared" si="620"/>
        <v/>
      </c>
      <c r="P2750" s="15" t="str">
        <f>IF(N2750=1,FLOOR(MAX($P$4:P2749),1)+1,IF(AND(P2749&lt;&gt;"",O2749&lt;&gt;1),MAX($P$4:P2749)+0.1,""))</f>
        <v/>
      </c>
      <c r="Q2750" s="5">
        <f>ROW()</f>
        <v>2750</v>
      </c>
    </row>
    <row r="2751" spans="1:17" x14ac:dyDescent="0.3">
      <c r="A2751" s="1" t="s">
        <v>1187</v>
      </c>
      <c r="B2751" s="5"/>
      <c r="C2751" s="14">
        <f t="shared" si="621"/>
        <v>0</v>
      </c>
      <c r="D2751" s="14">
        <f t="shared" si="621"/>
        <v>0</v>
      </c>
      <c r="E2751" s="14" t="str">
        <f t="shared" si="622"/>
        <v/>
      </c>
      <c r="F2751" s="14">
        <f t="shared" si="623"/>
        <v>4</v>
      </c>
      <c r="G2751" s="14">
        <f t="shared" si="619"/>
        <v>3</v>
      </c>
      <c r="H2751" s="14">
        <f t="shared" si="630"/>
        <v>3</v>
      </c>
      <c r="I2751" s="14">
        <f t="shared" si="630"/>
        <v>1</v>
      </c>
      <c r="J2751" s="14">
        <f t="shared" si="630"/>
        <v>2</v>
      </c>
      <c r="K2751" s="14">
        <f t="shared" si="630"/>
        <v>5</v>
      </c>
      <c r="L2751" s="14" t="str">
        <f t="shared" si="625"/>
        <v>3.3.1.2.5</v>
      </c>
      <c r="M2751" s="15" t="str">
        <f t="shared" si="626"/>
        <v>--</v>
      </c>
      <c r="N2751" s="14" t="str">
        <f t="shared" si="627"/>
        <v/>
      </c>
      <c r="O2751" s="15" t="str">
        <f t="shared" si="620"/>
        <v/>
      </c>
      <c r="P2751" s="15" t="str">
        <f>IF(N2751=1,FLOOR(MAX($P$4:P2750),1)+1,IF(AND(P2750&lt;&gt;"",O2750&lt;&gt;1),MAX($P$4:P2750)+0.1,""))</f>
        <v/>
      </c>
      <c r="Q2751" s="5">
        <f>ROW()</f>
        <v>2751</v>
      </c>
    </row>
    <row r="2752" spans="1:17" x14ac:dyDescent="0.3">
      <c r="A2752" s="1" t="s">
        <v>1266</v>
      </c>
      <c r="B2752" s="5"/>
      <c r="C2752" s="14">
        <f t="shared" si="621"/>
        <v>0</v>
      </c>
      <c r="D2752" s="14">
        <f t="shared" si="621"/>
        <v>0</v>
      </c>
      <c r="E2752" s="14" t="str">
        <f t="shared" si="622"/>
        <v/>
      </c>
      <c r="F2752" s="14">
        <f t="shared" si="623"/>
        <v>4</v>
      </c>
      <c r="G2752" s="14">
        <f t="shared" si="619"/>
        <v>3</v>
      </c>
      <c r="H2752" s="14">
        <f t="shared" si="630"/>
        <v>3</v>
      </c>
      <c r="I2752" s="14">
        <f t="shared" si="630"/>
        <v>1</v>
      </c>
      <c r="J2752" s="14">
        <f t="shared" si="630"/>
        <v>2</v>
      </c>
      <c r="K2752" s="14">
        <f t="shared" si="630"/>
        <v>5</v>
      </c>
      <c r="L2752" s="14" t="str">
        <f t="shared" si="625"/>
        <v>3.3.1.2.5</v>
      </c>
      <c r="M2752" s="15" t="str">
        <f t="shared" si="626"/>
        <v>--</v>
      </c>
      <c r="N2752" s="14" t="str">
        <f t="shared" si="627"/>
        <v/>
      </c>
      <c r="O2752" s="15" t="str">
        <f t="shared" si="620"/>
        <v/>
      </c>
      <c r="P2752" s="15" t="str">
        <f>IF(N2752=1,FLOOR(MAX($P$4:P2751),1)+1,IF(AND(P2751&lt;&gt;"",O2751&lt;&gt;1),MAX($P$4:P2751)+0.1,""))</f>
        <v/>
      </c>
      <c r="Q2752" s="5">
        <f>ROW()</f>
        <v>2752</v>
      </c>
    </row>
    <row r="2753" spans="1:17" x14ac:dyDescent="0.3">
      <c r="A2753" s="1" t="s">
        <v>43</v>
      </c>
      <c r="B2753" s="5"/>
      <c r="C2753" s="14">
        <f t="shared" si="621"/>
        <v>0</v>
      </c>
      <c r="D2753" s="14">
        <f t="shared" si="621"/>
        <v>0</v>
      </c>
      <c r="E2753" s="14" t="str">
        <f t="shared" si="622"/>
        <v/>
      </c>
      <c r="F2753" s="14">
        <f t="shared" si="623"/>
        <v>4</v>
      </c>
      <c r="G2753" s="14">
        <f t="shared" si="619"/>
        <v>3</v>
      </c>
      <c r="H2753" s="14">
        <f t="shared" si="630"/>
        <v>3</v>
      </c>
      <c r="I2753" s="14">
        <f t="shared" si="630"/>
        <v>1</v>
      </c>
      <c r="J2753" s="14">
        <f t="shared" si="630"/>
        <v>2</v>
      </c>
      <c r="K2753" s="14">
        <f t="shared" si="630"/>
        <v>5</v>
      </c>
      <c r="L2753" s="14" t="str">
        <f t="shared" si="625"/>
        <v>3.3.1.2.5</v>
      </c>
      <c r="M2753" s="15" t="str">
        <f t="shared" si="626"/>
        <v>--</v>
      </c>
      <c r="N2753" s="14" t="str">
        <f t="shared" si="627"/>
        <v/>
      </c>
      <c r="O2753" s="15" t="str">
        <f t="shared" si="620"/>
        <v/>
      </c>
      <c r="P2753" s="15" t="str">
        <f>IF(N2753=1,FLOOR(MAX($P$4:P2752),1)+1,IF(AND(P2752&lt;&gt;"",O2752&lt;&gt;1),MAX($P$4:P2752)+0.1,""))</f>
        <v/>
      </c>
      <c r="Q2753" s="5">
        <f>ROW()</f>
        <v>2753</v>
      </c>
    </row>
    <row r="2754" spans="1:17" x14ac:dyDescent="0.3">
      <c r="A2754" s="1" t="s">
        <v>45</v>
      </c>
      <c r="B2754" s="5"/>
      <c r="C2754" s="14">
        <f t="shared" si="621"/>
        <v>0</v>
      </c>
      <c r="D2754" s="14">
        <f t="shared" si="621"/>
        <v>0</v>
      </c>
      <c r="E2754" s="14" t="str">
        <f t="shared" si="622"/>
        <v/>
      </c>
      <c r="F2754" s="14">
        <f t="shared" si="623"/>
        <v>4</v>
      </c>
      <c r="G2754" s="14">
        <f t="shared" si="619"/>
        <v>3</v>
      </c>
      <c r="H2754" s="14">
        <f t="shared" si="630"/>
        <v>3</v>
      </c>
      <c r="I2754" s="14">
        <f t="shared" si="630"/>
        <v>1</v>
      </c>
      <c r="J2754" s="14">
        <f t="shared" si="630"/>
        <v>2</v>
      </c>
      <c r="K2754" s="14">
        <f t="shared" si="630"/>
        <v>5</v>
      </c>
      <c r="L2754" s="14" t="str">
        <f t="shared" si="625"/>
        <v>3.3.1.2.5</v>
      </c>
      <c r="M2754" s="15" t="str">
        <f t="shared" si="626"/>
        <v>--</v>
      </c>
      <c r="N2754" s="14" t="str">
        <f t="shared" si="627"/>
        <v/>
      </c>
      <c r="O2754" s="15" t="str">
        <f t="shared" si="620"/>
        <v/>
      </c>
      <c r="P2754" s="15" t="str">
        <f>IF(N2754=1,FLOOR(MAX($P$4:P2753),1)+1,IF(AND(P2753&lt;&gt;"",O2753&lt;&gt;1),MAX($P$4:P2753)+0.1,""))</f>
        <v/>
      </c>
      <c r="Q2754" s="5">
        <f>ROW()</f>
        <v>2754</v>
      </c>
    </row>
    <row r="2755" spans="1:17" x14ac:dyDescent="0.3">
      <c r="A2755" s="1" t="s">
        <v>51</v>
      </c>
      <c r="B2755" s="5"/>
      <c r="C2755" s="14">
        <f t="shared" si="621"/>
        <v>0</v>
      </c>
      <c r="D2755" s="14">
        <f t="shared" si="621"/>
        <v>0</v>
      </c>
      <c r="E2755" s="14" t="str">
        <f t="shared" si="622"/>
        <v/>
      </c>
      <c r="F2755" s="14">
        <f t="shared" si="623"/>
        <v>4</v>
      </c>
      <c r="G2755" s="14">
        <f t="shared" si="619"/>
        <v>3</v>
      </c>
      <c r="H2755" s="14">
        <f t="shared" si="630"/>
        <v>3</v>
      </c>
      <c r="I2755" s="14">
        <f t="shared" si="630"/>
        <v>1</v>
      </c>
      <c r="J2755" s="14">
        <f t="shared" si="630"/>
        <v>2</v>
      </c>
      <c r="K2755" s="14">
        <f t="shared" si="630"/>
        <v>5</v>
      </c>
      <c r="L2755" s="14" t="str">
        <f t="shared" si="625"/>
        <v>3.3.1.2.5</v>
      </c>
      <c r="M2755" s="15" t="str">
        <f t="shared" si="626"/>
        <v>--</v>
      </c>
      <c r="N2755" s="14" t="str">
        <f t="shared" si="627"/>
        <v/>
      </c>
      <c r="O2755" s="15" t="str">
        <f t="shared" si="620"/>
        <v/>
      </c>
      <c r="P2755" s="15" t="str">
        <f>IF(N2755=1,FLOOR(MAX($P$4:P2754),1)+1,IF(AND(P2754&lt;&gt;"",O2754&lt;&gt;1),MAX($P$4:P2754)+0.1,""))</f>
        <v/>
      </c>
      <c r="Q2755" s="5">
        <f>ROW()</f>
        <v>2755</v>
      </c>
    </row>
    <row r="2756" spans="1:17" x14ac:dyDescent="0.3">
      <c r="A2756" s="1" t="s">
        <v>52</v>
      </c>
      <c r="B2756" s="5"/>
      <c r="C2756" s="14">
        <f t="shared" si="621"/>
        <v>0</v>
      </c>
      <c r="D2756" s="14">
        <f t="shared" si="621"/>
        <v>0</v>
      </c>
      <c r="E2756" s="14" t="str">
        <f t="shared" si="622"/>
        <v/>
      </c>
      <c r="F2756" s="14">
        <f t="shared" si="623"/>
        <v>4</v>
      </c>
      <c r="G2756" s="14">
        <f t="shared" si="619"/>
        <v>3</v>
      </c>
      <c r="H2756" s="14">
        <f t="shared" si="630"/>
        <v>3</v>
      </c>
      <c r="I2756" s="14">
        <f t="shared" si="630"/>
        <v>1</v>
      </c>
      <c r="J2756" s="14">
        <f t="shared" si="630"/>
        <v>2</v>
      </c>
      <c r="K2756" s="14">
        <f t="shared" si="630"/>
        <v>5</v>
      </c>
      <c r="L2756" s="14" t="str">
        <f t="shared" si="625"/>
        <v>3.3.1.2.5</v>
      </c>
      <c r="M2756" s="15" t="str">
        <f t="shared" si="626"/>
        <v>--</v>
      </c>
      <c r="N2756" s="14" t="str">
        <f t="shared" si="627"/>
        <v/>
      </c>
      <c r="O2756" s="15" t="str">
        <f t="shared" si="620"/>
        <v/>
      </c>
      <c r="P2756" s="15" t="str">
        <f>IF(N2756=1,FLOOR(MAX($P$4:P2755),1)+1,IF(AND(P2755&lt;&gt;"",O2755&lt;&gt;1),MAX($P$4:P2755)+0.1,""))</f>
        <v/>
      </c>
      <c r="Q2756" s="5">
        <f>ROW()</f>
        <v>2756</v>
      </c>
    </row>
    <row r="2757" spans="1:17" x14ac:dyDescent="0.3">
      <c r="A2757" s="1" t="s">
        <v>1208</v>
      </c>
      <c r="B2757" s="5"/>
      <c r="C2757" s="14">
        <f t="shared" si="621"/>
        <v>0</v>
      </c>
      <c r="D2757" s="14">
        <f t="shared" si="621"/>
        <v>0</v>
      </c>
      <c r="E2757" s="14" t="str">
        <f t="shared" si="622"/>
        <v/>
      </c>
      <c r="F2757" s="14">
        <f t="shared" si="623"/>
        <v>4</v>
      </c>
      <c r="G2757" s="14">
        <f t="shared" ref="G2757:G2820" si="631">G2756+IF(NOT(ISERROR(FIND("&lt;PRT&gt;",A2757))),1,0)</f>
        <v>3</v>
      </c>
      <c r="H2757" s="14">
        <f t="shared" si="630"/>
        <v>3</v>
      </c>
      <c r="I2757" s="14">
        <f t="shared" si="630"/>
        <v>1</v>
      </c>
      <c r="J2757" s="14">
        <f t="shared" si="630"/>
        <v>2</v>
      </c>
      <c r="K2757" s="14">
        <f t="shared" si="630"/>
        <v>5</v>
      </c>
      <c r="L2757" s="14" t="str">
        <f t="shared" si="625"/>
        <v>3.3.1.2.5</v>
      </c>
      <c r="M2757" s="15" t="str">
        <f t="shared" si="626"/>
        <v>--</v>
      </c>
      <c r="N2757" s="14" t="str">
        <f t="shared" si="627"/>
        <v/>
      </c>
      <c r="O2757" s="15" t="str">
        <f t="shared" ref="O2757:O2820" si="632">IF(ISERROR(FIND(O$4,$A2757)),"",1)</f>
        <v/>
      </c>
      <c r="P2757" s="15" t="str">
        <f>IF(N2757=1,FLOOR(MAX($P$4:P2756),1)+1,IF(AND(P2756&lt;&gt;"",O2756&lt;&gt;1),MAX($P$4:P2756)+0.1,""))</f>
        <v/>
      </c>
      <c r="Q2757" s="5">
        <f>ROW()</f>
        <v>2757</v>
      </c>
    </row>
    <row r="2758" spans="1:17" x14ac:dyDescent="0.3">
      <c r="A2758" s="1" t="s">
        <v>1267</v>
      </c>
      <c r="B2758" s="5"/>
      <c r="C2758" s="14">
        <f t="shared" ref="C2758:D2821" si="633">(LEN($A2758)-LEN(SUBSTITUTE($A2758,C$3,"")))/LEN(C$3)</f>
        <v>0</v>
      </c>
      <c r="D2758" s="14">
        <f t="shared" si="633"/>
        <v>0</v>
      </c>
      <c r="E2758" s="14" t="str">
        <f t="shared" ref="E2758:E2821" si="634">IF(AND(C2758&gt;0,D2758&gt;0),IF(FIND(D$3,A2758)&gt;FIND(C$3,A2758),"WARNING","OK"),"")</f>
        <v/>
      </c>
      <c r="F2758" s="14">
        <f t="shared" ref="F2758:F2821" si="635">F2757+C2758-D2758</f>
        <v>4</v>
      </c>
      <c r="G2758" s="14">
        <f t="shared" si="631"/>
        <v>3</v>
      </c>
      <c r="H2758" s="14">
        <f t="shared" ref="H2758:K2773" si="636">IF(G2758&lt;&gt;G2757,0,IF(AND(($F2757-$D2758)=(H$3-1),$F2758=H$3),H2757+1,H2757))</f>
        <v>3</v>
      </c>
      <c r="I2758" s="14">
        <f t="shared" si="636"/>
        <v>1</v>
      </c>
      <c r="J2758" s="14">
        <f t="shared" si="636"/>
        <v>2</v>
      </c>
      <c r="K2758" s="14">
        <f t="shared" si="636"/>
        <v>5</v>
      </c>
      <c r="L2758" s="14" t="str">
        <f t="shared" ref="L2758:L2821" si="637">SUBSTITUTE(G2758&amp;"."&amp;H2758&amp;"."&amp;I2758&amp;"."&amp;J2758&amp;"."&amp;K2758,".0","")</f>
        <v>3.3.1.2.5</v>
      </c>
      <c r="M2758" s="15" t="str">
        <f t="shared" ref="M2758:M2821" si="638">IF(ISERROR(FIND("&lt;SPT&gt;&lt;TTL&gt;",A2758)),"--",SUBSTITUTE(SUBSTITUTE(MID(A2758&amp;A2759,FIND("&lt;SPT&gt;&lt;TTL&gt;",A2758&amp;A2759)+10,FIND("&lt;/TTL&gt;",A2758&amp;A2759)-FIND("&lt;SPT&gt;&lt;TTL&gt;",A2758&amp;A2759)-10),"&lt;SUB&gt;",""),"&lt;/SUB&gt;",""))</f>
        <v>--</v>
      </c>
      <c r="N2758" s="14" t="str">
        <f t="shared" ref="N2758:N2821" si="639">IF(ISERROR(FIND(N$4,UPPER($A2758))),"",1)</f>
        <v/>
      </c>
      <c r="O2758" s="15" t="str">
        <f t="shared" si="632"/>
        <v/>
      </c>
      <c r="P2758" s="15" t="str">
        <f>IF(N2758=1,FLOOR(MAX($P$4:P2757),1)+1,IF(AND(P2757&lt;&gt;"",O2757&lt;&gt;1),MAX($P$4:P2757)+0.1,""))</f>
        <v/>
      </c>
      <c r="Q2758" s="5">
        <f>ROW()</f>
        <v>2758</v>
      </c>
    </row>
    <row r="2759" spans="1:17" x14ac:dyDescent="0.3">
      <c r="A2759" s="1" t="s">
        <v>1268</v>
      </c>
      <c r="B2759" s="5"/>
      <c r="C2759" s="14">
        <f t="shared" si="633"/>
        <v>0</v>
      </c>
      <c r="D2759" s="14">
        <f t="shared" si="633"/>
        <v>0</v>
      </c>
      <c r="E2759" s="14" t="str">
        <f t="shared" si="634"/>
        <v/>
      </c>
      <c r="F2759" s="14">
        <f t="shared" si="635"/>
        <v>4</v>
      </c>
      <c r="G2759" s="14">
        <f t="shared" si="631"/>
        <v>3</v>
      </c>
      <c r="H2759" s="14">
        <f t="shared" si="636"/>
        <v>3</v>
      </c>
      <c r="I2759" s="14">
        <f t="shared" si="636"/>
        <v>1</v>
      </c>
      <c r="J2759" s="14">
        <f t="shared" si="636"/>
        <v>2</v>
      </c>
      <c r="K2759" s="14">
        <f t="shared" si="636"/>
        <v>5</v>
      </c>
      <c r="L2759" s="14" t="str">
        <f t="shared" si="637"/>
        <v>3.3.1.2.5</v>
      </c>
      <c r="M2759" s="15" t="str">
        <f t="shared" si="638"/>
        <v>--</v>
      </c>
      <c r="N2759" s="14" t="str">
        <f t="shared" si="639"/>
        <v/>
      </c>
      <c r="O2759" s="15" t="str">
        <f t="shared" si="632"/>
        <v/>
      </c>
      <c r="P2759" s="15" t="str">
        <f>IF(N2759=1,FLOOR(MAX($P$4:P2758),1)+1,IF(AND(P2758&lt;&gt;"",O2758&lt;&gt;1),MAX($P$4:P2758)+0.1,""))</f>
        <v/>
      </c>
      <c r="Q2759" s="5">
        <f>ROW()</f>
        <v>2759</v>
      </c>
    </row>
    <row r="2760" spans="1:17" x14ac:dyDescent="0.3">
      <c r="A2760" s="1" t="s">
        <v>16</v>
      </c>
      <c r="B2760" s="5"/>
      <c r="C2760" s="14">
        <f t="shared" si="633"/>
        <v>0</v>
      </c>
      <c r="D2760" s="14">
        <f t="shared" si="633"/>
        <v>0</v>
      </c>
      <c r="E2760" s="14" t="str">
        <f t="shared" si="634"/>
        <v/>
      </c>
      <c r="F2760" s="14">
        <f t="shared" si="635"/>
        <v>4</v>
      </c>
      <c r="G2760" s="14">
        <f t="shared" si="631"/>
        <v>3</v>
      </c>
      <c r="H2760" s="14">
        <f t="shared" si="636"/>
        <v>3</v>
      </c>
      <c r="I2760" s="14">
        <f t="shared" si="636"/>
        <v>1</v>
      </c>
      <c r="J2760" s="14">
        <f t="shared" si="636"/>
        <v>2</v>
      </c>
      <c r="K2760" s="14">
        <f t="shared" si="636"/>
        <v>5</v>
      </c>
      <c r="L2760" s="14" t="str">
        <f t="shared" si="637"/>
        <v>3.3.1.2.5</v>
      </c>
      <c r="M2760" s="15" t="str">
        <f t="shared" si="638"/>
        <v>--</v>
      </c>
      <c r="N2760" s="14" t="str">
        <f t="shared" si="639"/>
        <v/>
      </c>
      <c r="O2760" s="15" t="str">
        <f t="shared" si="632"/>
        <v/>
      </c>
      <c r="P2760" s="15" t="str">
        <f>IF(N2760=1,FLOOR(MAX($P$4:P2759),1)+1,IF(AND(P2759&lt;&gt;"",O2759&lt;&gt;1),MAX($P$4:P2759)+0.1,""))</f>
        <v/>
      </c>
      <c r="Q2760" s="5">
        <f>ROW()</f>
        <v>2760</v>
      </c>
    </row>
    <row r="2761" spans="1:17" x14ac:dyDescent="0.3">
      <c r="A2761" s="1" t="s">
        <v>1178</v>
      </c>
      <c r="B2761" s="5"/>
      <c r="C2761" s="14">
        <f t="shared" si="633"/>
        <v>0</v>
      </c>
      <c r="D2761" s="14">
        <f t="shared" si="633"/>
        <v>0</v>
      </c>
      <c r="E2761" s="14" t="str">
        <f t="shared" si="634"/>
        <v/>
      </c>
      <c r="F2761" s="14">
        <f t="shared" si="635"/>
        <v>4</v>
      </c>
      <c r="G2761" s="14">
        <f t="shared" si="631"/>
        <v>3</v>
      </c>
      <c r="H2761" s="14">
        <f t="shared" si="636"/>
        <v>3</v>
      </c>
      <c r="I2761" s="14">
        <f t="shared" si="636"/>
        <v>1</v>
      </c>
      <c r="J2761" s="14">
        <f t="shared" si="636"/>
        <v>2</v>
      </c>
      <c r="K2761" s="14">
        <f t="shared" si="636"/>
        <v>5</v>
      </c>
      <c r="L2761" s="14" t="str">
        <f t="shared" si="637"/>
        <v>3.3.1.2.5</v>
      </c>
      <c r="M2761" s="15" t="str">
        <f t="shared" si="638"/>
        <v>--</v>
      </c>
      <c r="N2761" s="14" t="str">
        <f t="shared" si="639"/>
        <v/>
      </c>
      <c r="O2761" s="15" t="str">
        <f t="shared" si="632"/>
        <v/>
      </c>
      <c r="P2761" s="15" t="str">
        <f>IF(N2761=1,FLOOR(MAX($P$4:P2760),1)+1,IF(AND(P2760&lt;&gt;"",O2760&lt;&gt;1),MAX($P$4:P2760)+0.1,""))</f>
        <v/>
      </c>
      <c r="Q2761" s="5">
        <f>ROW()</f>
        <v>2761</v>
      </c>
    </row>
    <row r="2762" spans="1:17" x14ac:dyDescent="0.3">
      <c r="A2762" s="1" t="s">
        <v>1179</v>
      </c>
      <c r="B2762" s="5"/>
      <c r="C2762" s="14">
        <f t="shared" si="633"/>
        <v>0</v>
      </c>
      <c r="D2762" s="14">
        <f t="shared" si="633"/>
        <v>0</v>
      </c>
      <c r="E2762" s="14" t="str">
        <f t="shared" si="634"/>
        <v/>
      </c>
      <c r="F2762" s="14">
        <f t="shared" si="635"/>
        <v>4</v>
      </c>
      <c r="G2762" s="14">
        <f t="shared" si="631"/>
        <v>3</v>
      </c>
      <c r="H2762" s="14">
        <f t="shared" si="636"/>
        <v>3</v>
      </c>
      <c r="I2762" s="14">
        <f t="shared" si="636"/>
        <v>1</v>
      </c>
      <c r="J2762" s="14">
        <f t="shared" si="636"/>
        <v>2</v>
      </c>
      <c r="K2762" s="14">
        <f t="shared" si="636"/>
        <v>5</v>
      </c>
      <c r="L2762" s="14" t="str">
        <f t="shared" si="637"/>
        <v>3.3.1.2.5</v>
      </c>
      <c r="M2762" s="15" t="str">
        <f t="shared" si="638"/>
        <v>--</v>
      </c>
      <c r="N2762" s="14" t="str">
        <f t="shared" si="639"/>
        <v/>
      </c>
      <c r="O2762" s="15" t="str">
        <f t="shared" si="632"/>
        <v/>
      </c>
      <c r="P2762" s="15" t="str">
        <f>IF(N2762=1,FLOOR(MAX($P$4:P2761),1)+1,IF(AND(P2761&lt;&gt;"",O2761&lt;&gt;1),MAX($P$4:P2761)+0.1,""))</f>
        <v/>
      </c>
      <c r="Q2762" s="5">
        <f>ROW()</f>
        <v>2762</v>
      </c>
    </row>
    <row r="2763" spans="1:17" x14ac:dyDescent="0.3">
      <c r="A2763" s="1" t="s">
        <v>1210</v>
      </c>
      <c r="B2763" s="5"/>
      <c r="C2763" s="14">
        <f t="shared" si="633"/>
        <v>0</v>
      </c>
      <c r="D2763" s="14">
        <f t="shared" si="633"/>
        <v>0</v>
      </c>
      <c r="E2763" s="14" t="str">
        <f t="shared" si="634"/>
        <v/>
      </c>
      <c r="F2763" s="14">
        <f t="shared" si="635"/>
        <v>4</v>
      </c>
      <c r="G2763" s="14">
        <f t="shared" si="631"/>
        <v>3</v>
      </c>
      <c r="H2763" s="14">
        <f t="shared" si="636"/>
        <v>3</v>
      </c>
      <c r="I2763" s="14">
        <f t="shared" si="636"/>
        <v>1</v>
      </c>
      <c r="J2763" s="14">
        <f t="shared" si="636"/>
        <v>2</v>
      </c>
      <c r="K2763" s="14">
        <f t="shared" si="636"/>
        <v>5</v>
      </c>
      <c r="L2763" s="14" t="str">
        <f t="shared" si="637"/>
        <v>3.3.1.2.5</v>
      </c>
      <c r="M2763" s="15" t="str">
        <f t="shared" si="638"/>
        <v>--</v>
      </c>
      <c r="N2763" s="14" t="str">
        <f t="shared" si="639"/>
        <v/>
      </c>
      <c r="O2763" s="15" t="str">
        <f t="shared" si="632"/>
        <v/>
      </c>
      <c r="P2763" s="15" t="str">
        <f>IF(N2763=1,FLOOR(MAX($P$4:P2762),1)+1,IF(AND(P2762&lt;&gt;"",O2762&lt;&gt;1),MAX($P$4:P2762)+0.1,""))</f>
        <v/>
      </c>
      <c r="Q2763" s="5">
        <f>ROW()</f>
        <v>2763</v>
      </c>
    </row>
    <row r="2764" spans="1:17" x14ac:dyDescent="0.3">
      <c r="A2764" s="1" t="s">
        <v>1181</v>
      </c>
      <c r="B2764" s="5"/>
      <c r="C2764" s="14">
        <f t="shared" si="633"/>
        <v>0</v>
      </c>
      <c r="D2764" s="14">
        <f t="shared" si="633"/>
        <v>0</v>
      </c>
      <c r="E2764" s="14" t="str">
        <f t="shared" si="634"/>
        <v/>
      </c>
      <c r="F2764" s="14">
        <f t="shared" si="635"/>
        <v>4</v>
      </c>
      <c r="G2764" s="14">
        <f t="shared" si="631"/>
        <v>3</v>
      </c>
      <c r="H2764" s="14">
        <f t="shared" si="636"/>
        <v>3</v>
      </c>
      <c r="I2764" s="14">
        <f t="shared" si="636"/>
        <v>1</v>
      </c>
      <c r="J2764" s="14">
        <f t="shared" si="636"/>
        <v>2</v>
      </c>
      <c r="K2764" s="14">
        <f t="shared" si="636"/>
        <v>5</v>
      </c>
      <c r="L2764" s="14" t="str">
        <f t="shared" si="637"/>
        <v>3.3.1.2.5</v>
      </c>
      <c r="M2764" s="15" t="str">
        <f t="shared" si="638"/>
        <v>--</v>
      </c>
      <c r="N2764" s="14" t="str">
        <f t="shared" si="639"/>
        <v/>
      </c>
      <c r="O2764" s="15" t="str">
        <f t="shared" si="632"/>
        <v/>
      </c>
      <c r="P2764" s="15" t="str">
        <f>IF(N2764=1,FLOOR(MAX($P$4:P2763),1)+1,IF(AND(P2763&lt;&gt;"",O2763&lt;&gt;1),MAX($P$4:P2763)+0.1,""))</f>
        <v/>
      </c>
      <c r="Q2764" s="5">
        <f>ROW()</f>
        <v>2764</v>
      </c>
    </row>
    <row r="2765" spans="1:17" x14ac:dyDescent="0.3">
      <c r="A2765" s="1" t="s">
        <v>1184</v>
      </c>
      <c r="B2765" s="5"/>
      <c r="C2765" s="14">
        <f t="shared" si="633"/>
        <v>0</v>
      </c>
      <c r="D2765" s="14">
        <f t="shared" si="633"/>
        <v>0</v>
      </c>
      <c r="E2765" s="14" t="str">
        <f t="shared" si="634"/>
        <v/>
      </c>
      <c r="F2765" s="14">
        <f t="shared" si="635"/>
        <v>4</v>
      </c>
      <c r="G2765" s="14">
        <f t="shared" si="631"/>
        <v>3</v>
      </c>
      <c r="H2765" s="14">
        <f t="shared" si="636"/>
        <v>3</v>
      </c>
      <c r="I2765" s="14">
        <f t="shared" si="636"/>
        <v>1</v>
      </c>
      <c r="J2765" s="14">
        <f t="shared" si="636"/>
        <v>2</v>
      </c>
      <c r="K2765" s="14">
        <f t="shared" si="636"/>
        <v>5</v>
      </c>
      <c r="L2765" s="14" t="str">
        <f t="shared" si="637"/>
        <v>3.3.1.2.5</v>
      </c>
      <c r="M2765" s="15" t="str">
        <f t="shared" si="638"/>
        <v>--</v>
      </c>
      <c r="N2765" s="14" t="str">
        <f t="shared" si="639"/>
        <v/>
      </c>
      <c r="O2765" s="15" t="str">
        <f t="shared" si="632"/>
        <v/>
      </c>
      <c r="P2765" s="15" t="str">
        <f>IF(N2765=1,FLOOR(MAX($P$4:P2764),1)+1,IF(AND(P2764&lt;&gt;"",O2764&lt;&gt;1),MAX($P$4:P2764)+0.1,""))</f>
        <v/>
      </c>
      <c r="Q2765" s="5">
        <f>ROW()</f>
        <v>2765</v>
      </c>
    </row>
    <row r="2766" spans="1:17" x14ac:dyDescent="0.3">
      <c r="A2766" s="1" t="s">
        <v>1185</v>
      </c>
      <c r="B2766" s="5"/>
      <c r="C2766" s="14">
        <f t="shared" si="633"/>
        <v>0</v>
      </c>
      <c r="D2766" s="14">
        <f t="shared" si="633"/>
        <v>0</v>
      </c>
      <c r="E2766" s="14" t="str">
        <f t="shared" si="634"/>
        <v/>
      </c>
      <c r="F2766" s="14">
        <f t="shared" si="635"/>
        <v>4</v>
      </c>
      <c r="G2766" s="14">
        <f t="shared" si="631"/>
        <v>3</v>
      </c>
      <c r="H2766" s="14">
        <f t="shared" si="636"/>
        <v>3</v>
      </c>
      <c r="I2766" s="14">
        <f t="shared" si="636"/>
        <v>1</v>
      </c>
      <c r="J2766" s="14">
        <f t="shared" si="636"/>
        <v>2</v>
      </c>
      <c r="K2766" s="14">
        <f t="shared" si="636"/>
        <v>5</v>
      </c>
      <c r="L2766" s="14" t="str">
        <f t="shared" si="637"/>
        <v>3.3.1.2.5</v>
      </c>
      <c r="M2766" s="15" t="str">
        <f t="shared" si="638"/>
        <v>--</v>
      </c>
      <c r="N2766" s="14" t="str">
        <f t="shared" si="639"/>
        <v/>
      </c>
      <c r="O2766" s="15" t="str">
        <f t="shared" si="632"/>
        <v/>
      </c>
      <c r="P2766" s="15" t="str">
        <f>IF(N2766=1,FLOOR(MAX($P$4:P2765),1)+1,IF(AND(P2765&lt;&gt;"",O2765&lt;&gt;1),MAX($P$4:P2765)+0.1,""))</f>
        <v/>
      </c>
      <c r="Q2766" s="5">
        <f>ROW()</f>
        <v>2766</v>
      </c>
    </row>
    <row r="2767" spans="1:17" x14ac:dyDescent="0.3">
      <c r="A2767" s="1" t="s">
        <v>1211</v>
      </c>
      <c r="B2767" s="5"/>
      <c r="C2767" s="14">
        <f t="shared" si="633"/>
        <v>0</v>
      </c>
      <c r="D2767" s="14">
        <f t="shared" si="633"/>
        <v>0</v>
      </c>
      <c r="E2767" s="14" t="str">
        <f t="shared" si="634"/>
        <v/>
      </c>
      <c r="F2767" s="14">
        <f t="shared" si="635"/>
        <v>4</v>
      </c>
      <c r="G2767" s="14">
        <f t="shared" si="631"/>
        <v>3</v>
      </c>
      <c r="H2767" s="14">
        <f t="shared" si="636"/>
        <v>3</v>
      </c>
      <c r="I2767" s="14">
        <f t="shared" si="636"/>
        <v>1</v>
      </c>
      <c r="J2767" s="14">
        <f t="shared" si="636"/>
        <v>2</v>
      </c>
      <c r="K2767" s="14">
        <f t="shared" si="636"/>
        <v>5</v>
      </c>
      <c r="L2767" s="14" t="str">
        <f t="shared" si="637"/>
        <v>3.3.1.2.5</v>
      </c>
      <c r="M2767" s="15" t="str">
        <f t="shared" si="638"/>
        <v>--</v>
      </c>
      <c r="N2767" s="14" t="str">
        <f t="shared" si="639"/>
        <v/>
      </c>
      <c r="O2767" s="15" t="str">
        <f t="shared" si="632"/>
        <v/>
      </c>
      <c r="P2767" s="15" t="str">
        <f>IF(N2767=1,FLOOR(MAX($P$4:P2766),1)+1,IF(AND(P2766&lt;&gt;"",O2766&lt;&gt;1),MAX($P$4:P2766)+0.1,""))</f>
        <v/>
      </c>
      <c r="Q2767" s="5">
        <f>ROW()</f>
        <v>2767</v>
      </c>
    </row>
    <row r="2768" spans="1:17" x14ac:dyDescent="0.3">
      <c r="A2768" s="1" t="s">
        <v>1211</v>
      </c>
      <c r="B2768" s="5"/>
      <c r="C2768" s="14">
        <f t="shared" si="633"/>
        <v>0</v>
      </c>
      <c r="D2768" s="14">
        <f t="shared" si="633"/>
        <v>0</v>
      </c>
      <c r="E2768" s="14" t="str">
        <f t="shared" si="634"/>
        <v/>
      </c>
      <c r="F2768" s="14">
        <f t="shared" si="635"/>
        <v>4</v>
      </c>
      <c r="G2768" s="14">
        <f t="shared" si="631"/>
        <v>3</v>
      </c>
      <c r="H2768" s="14">
        <f t="shared" si="636"/>
        <v>3</v>
      </c>
      <c r="I2768" s="14">
        <f t="shared" si="636"/>
        <v>1</v>
      </c>
      <c r="J2768" s="14">
        <f t="shared" si="636"/>
        <v>2</v>
      </c>
      <c r="K2768" s="14">
        <f t="shared" si="636"/>
        <v>5</v>
      </c>
      <c r="L2768" s="14" t="str">
        <f t="shared" si="637"/>
        <v>3.3.1.2.5</v>
      </c>
      <c r="M2768" s="15" t="str">
        <f t="shared" si="638"/>
        <v>--</v>
      </c>
      <c r="N2768" s="14" t="str">
        <f t="shared" si="639"/>
        <v/>
      </c>
      <c r="O2768" s="15" t="str">
        <f t="shared" si="632"/>
        <v/>
      </c>
      <c r="P2768" s="15" t="str">
        <f>IF(N2768=1,FLOOR(MAX($P$4:P2767),1)+1,IF(AND(P2767&lt;&gt;"",O2767&lt;&gt;1),MAX($P$4:P2767)+0.1,""))</f>
        <v/>
      </c>
      <c r="Q2768" s="5">
        <f>ROW()</f>
        <v>2768</v>
      </c>
    </row>
    <row r="2769" spans="1:17" x14ac:dyDescent="0.3">
      <c r="A2769" s="1" t="s">
        <v>1214</v>
      </c>
      <c r="B2769" s="5"/>
      <c r="C2769" s="14">
        <f t="shared" si="633"/>
        <v>0</v>
      </c>
      <c r="D2769" s="14">
        <f t="shared" si="633"/>
        <v>0</v>
      </c>
      <c r="E2769" s="14" t="str">
        <f t="shared" si="634"/>
        <v/>
      </c>
      <c r="F2769" s="14">
        <f t="shared" si="635"/>
        <v>4</v>
      </c>
      <c r="G2769" s="14">
        <f t="shared" si="631"/>
        <v>3</v>
      </c>
      <c r="H2769" s="14">
        <f t="shared" si="636"/>
        <v>3</v>
      </c>
      <c r="I2769" s="14">
        <f t="shared" si="636"/>
        <v>1</v>
      </c>
      <c r="J2769" s="14">
        <f t="shared" si="636"/>
        <v>2</v>
      </c>
      <c r="K2769" s="14">
        <f t="shared" si="636"/>
        <v>5</v>
      </c>
      <c r="L2769" s="14" t="str">
        <f t="shared" si="637"/>
        <v>3.3.1.2.5</v>
      </c>
      <c r="M2769" s="15" t="str">
        <f t="shared" si="638"/>
        <v>--</v>
      </c>
      <c r="N2769" s="14" t="str">
        <f t="shared" si="639"/>
        <v/>
      </c>
      <c r="O2769" s="15" t="str">
        <f t="shared" si="632"/>
        <v/>
      </c>
      <c r="P2769" s="15" t="str">
        <f>IF(N2769=1,FLOOR(MAX($P$4:P2768),1)+1,IF(AND(P2768&lt;&gt;"",O2768&lt;&gt;1),MAX($P$4:P2768)+0.1,""))</f>
        <v/>
      </c>
      <c r="Q2769" s="5">
        <f>ROW()</f>
        <v>2769</v>
      </c>
    </row>
    <row r="2770" spans="1:17" x14ac:dyDescent="0.3">
      <c r="A2770" s="1" t="s">
        <v>1212</v>
      </c>
      <c r="B2770" s="5"/>
      <c r="C2770" s="14">
        <f t="shared" si="633"/>
        <v>0</v>
      </c>
      <c r="D2770" s="14">
        <f t="shared" si="633"/>
        <v>0</v>
      </c>
      <c r="E2770" s="14" t="str">
        <f t="shared" si="634"/>
        <v/>
      </c>
      <c r="F2770" s="14">
        <f t="shared" si="635"/>
        <v>4</v>
      </c>
      <c r="G2770" s="14">
        <f t="shared" si="631"/>
        <v>3</v>
      </c>
      <c r="H2770" s="14">
        <f t="shared" si="636"/>
        <v>3</v>
      </c>
      <c r="I2770" s="14">
        <f t="shared" si="636"/>
        <v>1</v>
      </c>
      <c r="J2770" s="14">
        <f t="shared" si="636"/>
        <v>2</v>
      </c>
      <c r="K2770" s="14">
        <f t="shared" si="636"/>
        <v>5</v>
      </c>
      <c r="L2770" s="14" t="str">
        <f t="shared" si="637"/>
        <v>3.3.1.2.5</v>
      </c>
      <c r="M2770" s="15" t="str">
        <f t="shared" si="638"/>
        <v>--</v>
      </c>
      <c r="N2770" s="14" t="str">
        <f t="shared" si="639"/>
        <v/>
      </c>
      <c r="O2770" s="15" t="str">
        <f t="shared" si="632"/>
        <v/>
      </c>
      <c r="P2770" s="15" t="str">
        <f>IF(N2770=1,FLOOR(MAX($P$4:P2769),1)+1,IF(AND(P2769&lt;&gt;"",O2769&lt;&gt;1),MAX($P$4:P2769)+0.1,""))</f>
        <v/>
      </c>
      <c r="Q2770" s="5">
        <f>ROW()</f>
        <v>2770</v>
      </c>
    </row>
    <row r="2771" spans="1:17" x14ac:dyDescent="0.3">
      <c r="A2771" s="1" t="s">
        <v>1269</v>
      </c>
      <c r="B2771" s="5"/>
      <c r="C2771" s="14">
        <f t="shared" si="633"/>
        <v>0</v>
      </c>
      <c r="D2771" s="14">
        <f t="shared" si="633"/>
        <v>0</v>
      </c>
      <c r="E2771" s="14" t="str">
        <f t="shared" si="634"/>
        <v/>
      </c>
      <c r="F2771" s="14">
        <f t="shared" si="635"/>
        <v>4</v>
      </c>
      <c r="G2771" s="14">
        <f t="shared" si="631"/>
        <v>3</v>
      </c>
      <c r="H2771" s="14">
        <f t="shared" si="636"/>
        <v>3</v>
      </c>
      <c r="I2771" s="14">
        <f t="shared" si="636"/>
        <v>1</v>
      </c>
      <c r="J2771" s="14">
        <f t="shared" si="636"/>
        <v>2</v>
      </c>
      <c r="K2771" s="14">
        <f t="shared" si="636"/>
        <v>5</v>
      </c>
      <c r="L2771" s="14" t="str">
        <f t="shared" si="637"/>
        <v>3.3.1.2.5</v>
      </c>
      <c r="M2771" s="15" t="str">
        <f t="shared" si="638"/>
        <v>--</v>
      </c>
      <c r="N2771" s="14" t="str">
        <f t="shared" si="639"/>
        <v/>
      </c>
      <c r="O2771" s="15" t="str">
        <f t="shared" si="632"/>
        <v/>
      </c>
      <c r="P2771" s="15" t="str">
        <f>IF(N2771=1,FLOOR(MAX($P$4:P2770),1)+1,IF(AND(P2770&lt;&gt;"",O2770&lt;&gt;1),MAX($P$4:P2770)+0.1,""))</f>
        <v/>
      </c>
      <c r="Q2771" s="5">
        <f>ROW()</f>
        <v>2771</v>
      </c>
    </row>
    <row r="2772" spans="1:17" x14ac:dyDescent="0.3">
      <c r="A2772" s="1" t="s">
        <v>43</v>
      </c>
      <c r="B2772" s="5"/>
      <c r="C2772" s="14">
        <f t="shared" si="633"/>
        <v>0</v>
      </c>
      <c r="D2772" s="14">
        <f t="shared" si="633"/>
        <v>0</v>
      </c>
      <c r="E2772" s="14" t="str">
        <f t="shared" si="634"/>
        <v/>
      </c>
      <c r="F2772" s="14">
        <f t="shared" si="635"/>
        <v>4</v>
      </c>
      <c r="G2772" s="14">
        <f t="shared" si="631"/>
        <v>3</v>
      </c>
      <c r="H2772" s="14">
        <f t="shared" si="636"/>
        <v>3</v>
      </c>
      <c r="I2772" s="14">
        <f t="shared" si="636"/>
        <v>1</v>
      </c>
      <c r="J2772" s="14">
        <f t="shared" si="636"/>
        <v>2</v>
      </c>
      <c r="K2772" s="14">
        <f t="shared" si="636"/>
        <v>5</v>
      </c>
      <c r="L2772" s="14" t="str">
        <f t="shared" si="637"/>
        <v>3.3.1.2.5</v>
      </c>
      <c r="M2772" s="15" t="str">
        <f t="shared" si="638"/>
        <v>--</v>
      </c>
      <c r="N2772" s="14" t="str">
        <f t="shared" si="639"/>
        <v/>
      </c>
      <c r="O2772" s="15" t="str">
        <f t="shared" si="632"/>
        <v/>
      </c>
      <c r="P2772" s="15" t="str">
        <f>IF(N2772=1,FLOOR(MAX($P$4:P2771),1)+1,IF(AND(P2771&lt;&gt;"",O2771&lt;&gt;1),MAX($P$4:P2771)+0.1,""))</f>
        <v/>
      </c>
      <c r="Q2772" s="5">
        <f>ROW()</f>
        <v>2772</v>
      </c>
    </row>
    <row r="2773" spans="1:17" x14ac:dyDescent="0.3">
      <c r="A2773" s="1" t="s">
        <v>45</v>
      </c>
      <c r="B2773" s="5"/>
      <c r="C2773" s="14">
        <f t="shared" si="633"/>
        <v>0</v>
      </c>
      <c r="D2773" s="14">
        <f t="shared" si="633"/>
        <v>0</v>
      </c>
      <c r="E2773" s="14" t="str">
        <f t="shared" si="634"/>
        <v/>
      </c>
      <c r="F2773" s="14">
        <f t="shared" si="635"/>
        <v>4</v>
      </c>
      <c r="G2773" s="14">
        <f t="shared" si="631"/>
        <v>3</v>
      </c>
      <c r="H2773" s="14">
        <f t="shared" si="636"/>
        <v>3</v>
      </c>
      <c r="I2773" s="14">
        <f t="shared" si="636"/>
        <v>1</v>
      </c>
      <c r="J2773" s="14">
        <f t="shared" si="636"/>
        <v>2</v>
      </c>
      <c r="K2773" s="14">
        <f t="shared" si="636"/>
        <v>5</v>
      </c>
      <c r="L2773" s="14" t="str">
        <f t="shared" si="637"/>
        <v>3.3.1.2.5</v>
      </c>
      <c r="M2773" s="15" t="str">
        <f t="shared" si="638"/>
        <v>--</v>
      </c>
      <c r="N2773" s="14" t="str">
        <f t="shared" si="639"/>
        <v/>
      </c>
      <c r="O2773" s="15" t="str">
        <f t="shared" si="632"/>
        <v/>
      </c>
      <c r="P2773" s="15" t="str">
        <f>IF(N2773=1,FLOOR(MAX($P$4:P2772),1)+1,IF(AND(P2772&lt;&gt;"",O2772&lt;&gt;1),MAX($P$4:P2772)+0.1,""))</f>
        <v/>
      </c>
      <c r="Q2773" s="5">
        <f>ROW()</f>
        <v>2773</v>
      </c>
    </row>
    <row r="2774" spans="1:17" x14ac:dyDescent="0.3">
      <c r="A2774" s="1" t="s">
        <v>1214</v>
      </c>
      <c r="B2774" s="5"/>
      <c r="C2774" s="14">
        <f t="shared" si="633"/>
        <v>0</v>
      </c>
      <c r="D2774" s="14">
        <f t="shared" si="633"/>
        <v>0</v>
      </c>
      <c r="E2774" s="14" t="str">
        <f t="shared" si="634"/>
        <v/>
      </c>
      <c r="F2774" s="14">
        <f t="shared" si="635"/>
        <v>4</v>
      </c>
      <c r="G2774" s="14">
        <f t="shared" si="631"/>
        <v>3</v>
      </c>
      <c r="H2774" s="14">
        <f t="shared" ref="H2774:K2789" si="640">IF(G2774&lt;&gt;G2773,0,IF(AND(($F2773-$D2774)=(H$3-1),$F2774=H$3),H2773+1,H2773))</f>
        <v>3</v>
      </c>
      <c r="I2774" s="14">
        <f t="shared" si="640"/>
        <v>1</v>
      </c>
      <c r="J2774" s="14">
        <f t="shared" si="640"/>
        <v>2</v>
      </c>
      <c r="K2774" s="14">
        <f t="shared" si="640"/>
        <v>5</v>
      </c>
      <c r="L2774" s="14" t="str">
        <f t="shared" si="637"/>
        <v>3.3.1.2.5</v>
      </c>
      <c r="M2774" s="15" t="str">
        <f t="shared" si="638"/>
        <v>--</v>
      </c>
      <c r="N2774" s="14" t="str">
        <f t="shared" si="639"/>
        <v/>
      </c>
      <c r="O2774" s="15" t="str">
        <f t="shared" si="632"/>
        <v/>
      </c>
      <c r="P2774" s="15" t="str">
        <f>IF(N2774=1,FLOOR(MAX($P$4:P2773),1)+1,IF(AND(P2773&lt;&gt;"",O2773&lt;&gt;1),MAX($P$4:P2773)+0.1,""))</f>
        <v/>
      </c>
      <c r="Q2774" s="5">
        <f>ROW()</f>
        <v>2774</v>
      </c>
    </row>
    <row r="2775" spans="1:17" x14ac:dyDescent="0.3">
      <c r="A2775" s="1" t="s">
        <v>1215</v>
      </c>
      <c r="B2775" s="5"/>
      <c r="C2775" s="14">
        <f t="shared" si="633"/>
        <v>0</v>
      </c>
      <c r="D2775" s="14">
        <f t="shared" si="633"/>
        <v>0</v>
      </c>
      <c r="E2775" s="14" t="str">
        <f t="shared" si="634"/>
        <v/>
      </c>
      <c r="F2775" s="14">
        <f t="shared" si="635"/>
        <v>4</v>
      </c>
      <c r="G2775" s="14">
        <f t="shared" si="631"/>
        <v>3</v>
      </c>
      <c r="H2775" s="14">
        <f t="shared" si="640"/>
        <v>3</v>
      </c>
      <c r="I2775" s="14">
        <f t="shared" si="640"/>
        <v>1</v>
      </c>
      <c r="J2775" s="14">
        <f t="shared" si="640"/>
        <v>2</v>
      </c>
      <c r="K2775" s="14">
        <f t="shared" si="640"/>
        <v>5</v>
      </c>
      <c r="L2775" s="14" t="str">
        <f t="shared" si="637"/>
        <v>3.3.1.2.5</v>
      </c>
      <c r="M2775" s="15" t="str">
        <f t="shared" si="638"/>
        <v>--</v>
      </c>
      <c r="N2775" s="14" t="str">
        <f t="shared" si="639"/>
        <v/>
      </c>
      <c r="O2775" s="15" t="str">
        <f t="shared" si="632"/>
        <v/>
      </c>
      <c r="P2775" s="15" t="str">
        <f>IF(N2775=1,FLOOR(MAX($P$4:P2774),1)+1,IF(AND(P2774&lt;&gt;"",O2774&lt;&gt;1),MAX($P$4:P2774)+0.1,""))</f>
        <v/>
      </c>
      <c r="Q2775" s="5">
        <f>ROW()</f>
        <v>2775</v>
      </c>
    </row>
    <row r="2776" spans="1:17" x14ac:dyDescent="0.3">
      <c r="A2776" s="1" t="s">
        <v>1190</v>
      </c>
      <c r="B2776" s="5"/>
      <c r="C2776" s="14">
        <f t="shared" si="633"/>
        <v>0</v>
      </c>
      <c r="D2776" s="14">
        <f t="shared" si="633"/>
        <v>0</v>
      </c>
      <c r="E2776" s="14" t="str">
        <f t="shared" si="634"/>
        <v/>
      </c>
      <c r="F2776" s="14">
        <f t="shared" si="635"/>
        <v>4</v>
      </c>
      <c r="G2776" s="14">
        <f t="shared" si="631"/>
        <v>3</v>
      </c>
      <c r="H2776" s="14">
        <f t="shared" si="640"/>
        <v>3</v>
      </c>
      <c r="I2776" s="14">
        <f t="shared" si="640"/>
        <v>1</v>
      </c>
      <c r="J2776" s="14">
        <f t="shared" si="640"/>
        <v>2</v>
      </c>
      <c r="K2776" s="14">
        <f t="shared" si="640"/>
        <v>5</v>
      </c>
      <c r="L2776" s="14" t="str">
        <f t="shared" si="637"/>
        <v>3.3.1.2.5</v>
      </c>
      <c r="M2776" s="15" t="str">
        <f t="shared" si="638"/>
        <v>--</v>
      </c>
      <c r="N2776" s="14" t="str">
        <f t="shared" si="639"/>
        <v/>
      </c>
      <c r="O2776" s="15" t="str">
        <f t="shared" si="632"/>
        <v/>
      </c>
      <c r="P2776" s="15" t="str">
        <f>IF(N2776=1,FLOOR(MAX($P$4:P2775),1)+1,IF(AND(P2775&lt;&gt;"",O2775&lt;&gt;1),MAX($P$4:P2775)+0.1,""))</f>
        <v/>
      </c>
      <c r="Q2776" s="5">
        <f>ROW()</f>
        <v>2776</v>
      </c>
    </row>
    <row r="2777" spans="1:17" x14ac:dyDescent="0.3">
      <c r="A2777" s="1" t="s">
        <v>43</v>
      </c>
      <c r="B2777" s="5"/>
      <c r="C2777" s="14">
        <f t="shared" si="633"/>
        <v>0</v>
      </c>
      <c r="D2777" s="14">
        <f t="shared" si="633"/>
        <v>0</v>
      </c>
      <c r="E2777" s="14" t="str">
        <f t="shared" si="634"/>
        <v/>
      </c>
      <c r="F2777" s="14">
        <f t="shared" si="635"/>
        <v>4</v>
      </c>
      <c r="G2777" s="14">
        <f t="shared" si="631"/>
        <v>3</v>
      </c>
      <c r="H2777" s="14">
        <f t="shared" si="640"/>
        <v>3</v>
      </c>
      <c r="I2777" s="14">
        <f t="shared" si="640"/>
        <v>1</v>
      </c>
      <c r="J2777" s="14">
        <f t="shared" si="640"/>
        <v>2</v>
      </c>
      <c r="K2777" s="14">
        <f t="shared" si="640"/>
        <v>5</v>
      </c>
      <c r="L2777" s="14" t="str">
        <f t="shared" si="637"/>
        <v>3.3.1.2.5</v>
      </c>
      <c r="M2777" s="15" t="str">
        <f t="shared" si="638"/>
        <v>--</v>
      </c>
      <c r="N2777" s="14" t="str">
        <f t="shared" si="639"/>
        <v/>
      </c>
      <c r="O2777" s="15" t="str">
        <f t="shared" si="632"/>
        <v/>
      </c>
      <c r="P2777" s="15" t="str">
        <f>IF(N2777=1,FLOOR(MAX($P$4:P2776),1)+1,IF(AND(P2776&lt;&gt;"",O2776&lt;&gt;1),MAX($P$4:P2776)+0.1,""))</f>
        <v/>
      </c>
      <c r="Q2777" s="5">
        <f>ROW()</f>
        <v>2777</v>
      </c>
    </row>
    <row r="2778" spans="1:17" x14ac:dyDescent="0.3">
      <c r="A2778" s="1" t="s">
        <v>1215</v>
      </c>
      <c r="B2778" s="5"/>
      <c r="C2778" s="14">
        <f t="shared" si="633"/>
        <v>0</v>
      </c>
      <c r="D2778" s="14">
        <f t="shared" si="633"/>
        <v>0</v>
      </c>
      <c r="E2778" s="14" t="str">
        <f t="shared" si="634"/>
        <v/>
      </c>
      <c r="F2778" s="14">
        <f t="shared" si="635"/>
        <v>4</v>
      </c>
      <c r="G2778" s="14">
        <f t="shared" si="631"/>
        <v>3</v>
      </c>
      <c r="H2778" s="14">
        <f t="shared" si="640"/>
        <v>3</v>
      </c>
      <c r="I2778" s="14">
        <f t="shared" si="640"/>
        <v>1</v>
      </c>
      <c r="J2778" s="14">
        <f t="shared" si="640"/>
        <v>2</v>
      </c>
      <c r="K2778" s="14">
        <f t="shared" si="640"/>
        <v>5</v>
      </c>
      <c r="L2778" s="14" t="str">
        <f t="shared" si="637"/>
        <v>3.3.1.2.5</v>
      </c>
      <c r="M2778" s="15" t="str">
        <f t="shared" si="638"/>
        <v>--</v>
      </c>
      <c r="N2778" s="14" t="str">
        <f t="shared" si="639"/>
        <v/>
      </c>
      <c r="O2778" s="15" t="str">
        <f t="shared" si="632"/>
        <v/>
      </c>
      <c r="P2778" s="15" t="str">
        <f>IF(N2778=1,FLOOR(MAX($P$4:P2777),1)+1,IF(AND(P2777&lt;&gt;"",O2777&lt;&gt;1),MAX($P$4:P2777)+0.1,""))</f>
        <v/>
      </c>
      <c r="Q2778" s="5">
        <f>ROW()</f>
        <v>2778</v>
      </c>
    </row>
    <row r="2779" spans="1:17" x14ac:dyDescent="0.3">
      <c r="A2779" s="1" t="s">
        <v>1216</v>
      </c>
      <c r="B2779" s="5"/>
      <c r="C2779" s="14">
        <f t="shared" si="633"/>
        <v>0</v>
      </c>
      <c r="D2779" s="14">
        <f t="shared" si="633"/>
        <v>0</v>
      </c>
      <c r="E2779" s="14" t="str">
        <f t="shared" si="634"/>
        <v/>
      </c>
      <c r="F2779" s="14">
        <f t="shared" si="635"/>
        <v>4</v>
      </c>
      <c r="G2779" s="14">
        <f t="shared" si="631"/>
        <v>3</v>
      </c>
      <c r="H2779" s="14">
        <f t="shared" si="640"/>
        <v>3</v>
      </c>
      <c r="I2779" s="14">
        <f t="shared" si="640"/>
        <v>1</v>
      </c>
      <c r="J2779" s="14">
        <f t="shared" si="640"/>
        <v>2</v>
      </c>
      <c r="K2779" s="14">
        <f t="shared" si="640"/>
        <v>5</v>
      </c>
      <c r="L2779" s="14" t="str">
        <f t="shared" si="637"/>
        <v>3.3.1.2.5</v>
      </c>
      <c r="M2779" s="15" t="str">
        <f t="shared" si="638"/>
        <v>--</v>
      </c>
      <c r="N2779" s="14" t="str">
        <f t="shared" si="639"/>
        <v/>
      </c>
      <c r="O2779" s="15" t="str">
        <f t="shared" si="632"/>
        <v/>
      </c>
      <c r="P2779" s="15" t="str">
        <f>IF(N2779=1,FLOOR(MAX($P$4:P2778),1)+1,IF(AND(P2778&lt;&gt;"",O2778&lt;&gt;1),MAX($P$4:P2778)+0.1,""))</f>
        <v/>
      </c>
      <c r="Q2779" s="5">
        <f>ROW()</f>
        <v>2779</v>
      </c>
    </row>
    <row r="2780" spans="1:17" x14ac:dyDescent="0.3">
      <c r="A2780" s="1" t="s">
        <v>43</v>
      </c>
      <c r="B2780" s="5"/>
      <c r="C2780" s="14">
        <f t="shared" si="633"/>
        <v>0</v>
      </c>
      <c r="D2780" s="14">
        <f t="shared" si="633"/>
        <v>0</v>
      </c>
      <c r="E2780" s="14" t="str">
        <f t="shared" si="634"/>
        <v/>
      </c>
      <c r="F2780" s="14">
        <f t="shared" si="635"/>
        <v>4</v>
      </c>
      <c r="G2780" s="14">
        <f t="shared" si="631"/>
        <v>3</v>
      </c>
      <c r="H2780" s="14">
        <f t="shared" si="640"/>
        <v>3</v>
      </c>
      <c r="I2780" s="14">
        <f t="shared" si="640"/>
        <v>1</v>
      </c>
      <c r="J2780" s="14">
        <f t="shared" si="640"/>
        <v>2</v>
      </c>
      <c r="K2780" s="14">
        <f t="shared" si="640"/>
        <v>5</v>
      </c>
      <c r="L2780" s="14" t="str">
        <f t="shared" si="637"/>
        <v>3.3.1.2.5</v>
      </c>
      <c r="M2780" s="15" t="str">
        <f t="shared" si="638"/>
        <v>--</v>
      </c>
      <c r="N2780" s="14" t="str">
        <f t="shared" si="639"/>
        <v/>
      </c>
      <c r="O2780" s="15" t="str">
        <f t="shared" si="632"/>
        <v/>
      </c>
      <c r="P2780" s="15" t="str">
        <f>IF(N2780=1,FLOOR(MAX($P$4:P2779),1)+1,IF(AND(P2779&lt;&gt;"",O2779&lt;&gt;1),MAX($P$4:P2779)+0.1,""))</f>
        <v/>
      </c>
      <c r="Q2780" s="5">
        <f>ROW()</f>
        <v>2780</v>
      </c>
    </row>
    <row r="2781" spans="1:17" x14ac:dyDescent="0.3">
      <c r="A2781" s="1" t="s">
        <v>45</v>
      </c>
      <c r="B2781" s="5"/>
      <c r="C2781" s="14">
        <f t="shared" si="633"/>
        <v>0</v>
      </c>
      <c r="D2781" s="14">
        <f t="shared" si="633"/>
        <v>0</v>
      </c>
      <c r="E2781" s="14" t="str">
        <f t="shared" si="634"/>
        <v/>
      </c>
      <c r="F2781" s="14">
        <f t="shared" si="635"/>
        <v>4</v>
      </c>
      <c r="G2781" s="14">
        <f t="shared" si="631"/>
        <v>3</v>
      </c>
      <c r="H2781" s="14">
        <f t="shared" si="640"/>
        <v>3</v>
      </c>
      <c r="I2781" s="14">
        <f t="shared" si="640"/>
        <v>1</v>
      </c>
      <c r="J2781" s="14">
        <f t="shared" si="640"/>
        <v>2</v>
      </c>
      <c r="K2781" s="14">
        <f t="shared" si="640"/>
        <v>5</v>
      </c>
      <c r="L2781" s="14" t="str">
        <f t="shared" si="637"/>
        <v>3.3.1.2.5</v>
      </c>
      <c r="M2781" s="15" t="str">
        <f t="shared" si="638"/>
        <v>--</v>
      </c>
      <c r="N2781" s="14" t="str">
        <f t="shared" si="639"/>
        <v/>
      </c>
      <c r="O2781" s="15" t="str">
        <f t="shared" si="632"/>
        <v/>
      </c>
      <c r="P2781" s="15" t="str">
        <f>IF(N2781=1,FLOOR(MAX($P$4:P2780),1)+1,IF(AND(P2780&lt;&gt;"",O2780&lt;&gt;1),MAX($P$4:P2780)+0.1,""))</f>
        <v/>
      </c>
      <c r="Q2781" s="5">
        <f>ROW()</f>
        <v>2781</v>
      </c>
    </row>
    <row r="2782" spans="1:17" x14ac:dyDescent="0.3">
      <c r="A2782" s="1" t="s">
        <v>1214</v>
      </c>
      <c r="B2782" s="5"/>
      <c r="C2782" s="14">
        <f t="shared" si="633"/>
        <v>0</v>
      </c>
      <c r="D2782" s="14">
        <f t="shared" si="633"/>
        <v>0</v>
      </c>
      <c r="E2782" s="14" t="str">
        <f t="shared" si="634"/>
        <v/>
      </c>
      <c r="F2782" s="14">
        <f t="shared" si="635"/>
        <v>4</v>
      </c>
      <c r="G2782" s="14">
        <f t="shared" si="631"/>
        <v>3</v>
      </c>
      <c r="H2782" s="14">
        <f t="shared" si="640"/>
        <v>3</v>
      </c>
      <c r="I2782" s="14">
        <f t="shared" si="640"/>
        <v>1</v>
      </c>
      <c r="J2782" s="14">
        <f t="shared" si="640"/>
        <v>2</v>
      </c>
      <c r="K2782" s="14">
        <f t="shared" si="640"/>
        <v>5</v>
      </c>
      <c r="L2782" s="14" t="str">
        <f t="shared" si="637"/>
        <v>3.3.1.2.5</v>
      </c>
      <c r="M2782" s="15" t="str">
        <f t="shared" si="638"/>
        <v>--</v>
      </c>
      <c r="N2782" s="14" t="str">
        <f t="shared" si="639"/>
        <v/>
      </c>
      <c r="O2782" s="15" t="str">
        <f t="shared" si="632"/>
        <v/>
      </c>
      <c r="P2782" s="15" t="str">
        <f>IF(N2782=1,FLOOR(MAX($P$4:P2781),1)+1,IF(AND(P2781&lt;&gt;"",O2781&lt;&gt;1),MAX($P$4:P2781)+0.1,""))</f>
        <v/>
      </c>
      <c r="Q2782" s="5">
        <f>ROW()</f>
        <v>2782</v>
      </c>
    </row>
    <row r="2783" spans="1:17" x14ac:dyDescent="0.3">
      <c r="A2783" s="1" t="s">
        <v>1215</v>
      </c>
      <c r="B2783" s="5"/>
      <c r="C2783" s="14">
        <f t="shared" si="633"/>
        <v>0</v>
      </c>
      <c r="D2783" s="14">
        <f t="shared" si="633"/>
        <v>0</v>
      </c>
      <c r="E2783" s="14" t="str">
        <f t="shared" si="634"/>
        <v/>
      </c>
      <c r="F2783" s="14">
        <f t="shared" si="635"/>
        <v>4</v>
      </c>
      <c r="G2783" s="14">
        <f t="shared" si="631"/>
        <v>3</v>
      </c>
      <c r="H2783" s="14">
        <f t="shared" si="640"/>
        <v>3</v>
      </c>
      <c r="I2783" s="14">
        <f t="shared" si="640"/>
        <v>1</v>
      </c>
      <c r="J2783" s="14">
        <f t="shared" si="640"/>
        <v>2</v>
      </c>
      <c r="K2783" s="14">
        <f t="shared" si="640"/>
        <v>5</v>
      </c>
      <c r="L2783" s="14" t="str">
        <f t="shared" si="637"/>
        <v>3.3.1.2.5</v>
      </c>
      <c r="M2783" s="15" t="str">
        <f t="shared" si="638"/>
        <v>--</v>
      </c>
      <c r="N2783" s="14" t="str">
        <f t="shared" si="639"/>
        <v/>
      </c>
      <c r="O2783" s="15" t="str">
        <f t="shared" si="632"/>
        <v/>
      </c>
      <c r="P2783" s="15" t="str">
        <f>IF(N2783=1,FLOOR(MAX($P$4:P2782),1)+1,IF(AND(P2782&lt;&gt;"",O2782&lt;&gt;1),MAX($P$4:P2782)+0.1,""))</f>
        <v/>
      </c>
      <c r="Q2783" s="5">
        <f>ROW()</f>
        <v>2783</v>
      </c>
    </row>
    <row r="2784" spans="1:17" x14ac:dyDescent="0.3">
      <c r="A2784" s="1" t="s">
        <v>1255</v>
      </c>
      <c r="B2784" s="5"/>
      <c r="C2784" s="14">
        <f t="shared" si="633"/>
        <v>0</v>
      </c>
      <c r="D2784" s="14">
        <f t="shared" si="633"/>
        <v>0</v>
      </c>
      <c r="E2784" s="14" t="str">
        <f t="shared" si="634"/>
        <v/>
      </c>
      <c r="F2784" s="14">
        <f t="shared" si="635"/>
        <v>4</v>
      </c>
      <c r="G2784" s="14">
        <f t="shared" si="631"/>
        <v>3</v>
      </c>
      <c r="H2784" s="14">
        <f t="shared" si="640"/>
        <v>3</v>
      </c>
      <c r="I2784" s="14">
        <f t="shared" si="640"/>
        <v>1</v>
      </c>
      <c r="J2784" s="14">
        <f t="shared" si="640"/>
        <v>2</v>
      </c>
      <c r="K2784" s="14">
        <f t="shared" si="640"/>
        <v>5</v>
      </c>
      <c r="L2784" s="14" t="str">
        <f t="shared" si="637"/>
        <v>3.3.1.2.5</v>
      </c>
      <c r="M2784" s="15" t="str">
        <f t="shared" si="638"/>
        <v>--</v>
      </c>
      <c r="N2784" s="14" t="str">
        <f t="shared" si="639"/>
        <v/>
      </c>
      <c r="O2784" s="15" t="str">
        <f t="shared" si="632"/>
        <v/>
      </c>
      <c r="P2784" s="15" t="str">
        <f>IF(N2784=1,FLOOR(MAX($P$4:P2783),1)+1,IF(AND(P2783&lt;&gt;"",O2783&lt;&gt;1),MAX($P$4:P2783)+0.1,""))</f>
        <v/>
      </c>
      <c r="Q2784" s="5">
        <f>ROW()</f>
        <v>2784</v>
      </c>
    </row>
    <row r="2785" spans="1:17" x14ac:dyDescent="0.3">
      <c r="A2785" s="1" t="s">
        <v>43</v>
      </c>
      <c r="B2785" s="5"/>
      <c r="C2785" s="14">
        <f t="shared" si="633"/>
        <v>0</v>
      </c>
      <c r="D2785" s="14">
        <f t="shared" si="633"/>
        <v>0</v>
      </c>
      <c r="E2785" s="14" t="str">
        <f t="shared" si="634"/>
        <v/>
      </c>
      <c r="F2785" s="14">
        <f t="shared" si="635"/>
        <v>4</v>
      </c>
      <c r="G2785" s="14">
        <f t="shared" si="631"/>
        <v>3</v>
      </c>
      <c r="H2785" s="14">
        <f t="shared" si="640"/>
        <v>3</v>
      </c>
      <c r="I2785" s="14">
        <f t="shared" si="640"/>
        <v>1</v>
      </c>
      <c r="J2785" s="14">
        <f t="shared" si="640"/>
        <v>2</v>
      </c>
      <c r="K2785" s="14">
        <f t="shared" si="640"/>
        <v>5</v>
      </c>
      <c r="L2785" s="14" t="str">
        <f t="shared" si="637"/>
        <v>3.3.1.2.5</v>
      </c>
      <c r="M2785" s="15" t="str">
        <f t="shared" si="638"/>
        <v>--</v>
      </c>
      <c r="N2785" s="14" t="str">
        <f t="shared" si="639"/>
        <v/>
      </c>
      <c r="O2785" s="15" t="str">
        <f t="shared" si="632"/>
        <v/>
      </c>
      <c r="P2785" s="15" t="str">
        <f>IF(N2785=1,FLOOR(MAX($P$4:P2784),1)+1,IF(AND(P2784&lt;&gt;"",O2784&lt;&gt;1),MAX($P$4:P2784)+0.1,""))</f>
        <v/>
      </c>
      <c r="Q2785" s="5">
        <f>ROW()</f>
        <v>2785</v>
      </c>
    </row>
    <row r="2786" spans="1:17" x14ac:dyDescent="0.3">
      <c r="A2786" s="1" t="s">
        <v>1215</v>
      </c>
      <c r="B2786" s="5"/>
      <c r="C2786" s="14">
        <f t="shared" si="633"/>
        <v>0</v>
      </c>
      <c r="D2786" s="14">
        <f t="shared" si="633"/>
        <v>0</v>
      </c>
      <c r="E2786" s="14" t="str">
        <f t="shared" si="634"/>
        <v/>
      </c>
      <c r="F2786" s="14">
        <f t="shared" si="635"/>
        <v>4</v>
      </c>
      <c r="G2786" s="14">
        <f t="shared" si="631"/>
        <v>3</v>
      </c>
      <c r="H2786" s="14">
        <f t="shared" si="640"/>
        <v>3</v>
      </c>
      <c r="I2786" s="14">
        <f t="shared" si="640"/>
        <v>1</v>
      </c>
      <c r="J2786" s="14">
        <f t="shared" si="640"/>
        <v>2</v>
      </c>
      <c r="K2786" s="14">
        <f t="shared" si="640"/>
        <v>5</v>
      </c>
      <c r="L2786" s="14" t="str">
        <f t="shared" si="637"/>
        <v>3.3.1.2.5</v>
      </c>
      <c r="M2786" s="15" t="str">
        <f t="shared" si="638"/>
        <v>--</v>
      </c>
      <c r="N2786" s="14" t="str">
        <f t="shared" si="639"/>
        <v/>
      </c>
      <c r="O2786" s="15" t="str">
        <f t="shared" si="632"/>
        <v/>
      </c>
      <c r="P2786" s="15" t="str">
        <f>IF(N2786=1,FLOOR(MAX($P$4:P2785),1)+1,IF(AND(P2785&lt;&gt;"",O2785&lt;&gt;1),MAX($P$4:P2785)+0.1,""))</f>
        <v/>
      </c>
      <c r="Q2786" s="5">
        <f>ROW()</f>
        <v>2786</v>
      </c>
    </row>
    <row r="2787" spans="1:17" x14ac:dyDescent="0.3">
      <c r="A2787" s="1" t="s">
        <v>1265</v>
      </c>
      <c r="B2787" s="5"/>
      <c r="C2787" s="14">
        <f t="shared" si="633"/>
        <v>0</v>
      </c>
      <c r="D2787" s="14">
        <f t="shared" si="633"/>
        <v>0</v>
      </c>
      <c r="E2787" s="14" t="str">
        <f t="shared" si="634"/>
        <v/>
      </c>
      <c r="F2787" s="14">
        <f t="shared" si="635"/>
        <v>4</v>
      </c>
      <c r="G2787" s="14">
        <f t="shared" si="631"/>
        <v>3</v>
      </c>
      <c r="H2787" s="14">
        <f t="shared" si="640"/>
        <v>3</v>
      </c>
      <c r="I2787" s="14">
        <f t="shared" si="640"/>
        <v>1</v>
      </c>
      <c r="J2787" s="14">
        <f t="shared" si="640"/>
        <v>2</v>
      </c>
      <c r="K2787" s="14">
        <f t="shared" si="640"/>
        <v>5</v>
      </c>
      <c r="L2787" s="14" t="str">
        <f t="shared" si="637"/>
        <v>3.3.1.2.5</v>
      </c>
      <c r="M2787" s="15" t="str">
        <f t="shared" si="638"/>
        <v>--</v>
      </c>
      <c r="N2787" s="14" t="str">
        <f t="shared" si="639"/>
        <v/>
      </c>
      <c r="O2787" s="15" t="str">
        <f t="shared" si="632"/>
        <v/>
      </c>
      <c r="P2787" s="15" t="str">
        <f>IF(N2787=1,FLOOR(MAX($P$4:P2786),1)+1,IF(AND(P2786&lt;&gt;"",O2786&lt;&gt;1),MAX($P$4:P2786)+0.1,""))</f>
        <v/>
      </c>
      <c r="Q2787" s="5">
        <f>ROW()</f>
        <v>2787</v>
      </c>
    </row>
    <row r="2788" spans="1:17" x14ac:dyDescent="0.3">
      <c r="A2788" s="1" t="s">
        <v>43</v>
      </c>
      <c r="B2788" s="5"/>
      <c r="C2788" s="14">
        <f t="shared" si="633"/>
        <v>0</v>
      </c>
      <c r="D2788" s="14">
        <f t="shared" si="633"/>
        <v>0</v>
      </c>
      <c r="E2788" s="14" t="str">
        <f t="shared" si="634"/>
        <v/>
      </c>
      <c r="F2788" s="14">
        <f t="shared" si="635"/>
        <v>4</v>
      </c>
      <c r="G2788" s="14">
        <f t="shared" si="631"/>
        <v>3</v>
      </c>
      <c r="H2788" s="14">
        <f t="shared" si="640"/>
        <v>3</v>
      </c>
      <c r="I2788" s="14">
        <f t="shared" si="640"/>
        <v>1</v>
      </c>
      <c r="J2788" s="14">
        <f t="shared" si="640"/>
        <v>2</v>
      </c>
      <c r="K2788" s="14">
        <f t="shared" si="640"/>
        <v>5</v>
      </c>
      <c r="L2788" s="14" t="str">
        <f t="shared" si="637"/>
        <v>3.3.1.2.5</v>
      </c>
      <c r="M2788" s="15" t="str">
        <f t="shared" si="638"/>
        <v>--</v>
      </c>
      <c r="N2788" s="14" t="str">
        <f t="shared" si="639"/>
        <v/>
      </c>
      <c r="O2788" s="15" t="str">
        <f t="shared" si="632"/>
        <v/>
      </c>
      <c r="P2788" s="15" t="str">
        <f>IF(N2788=1,FLOOR(MAX($P$4:P2787),1)+1,IF(AND(P2787&lt;&gt;"",O2787&lt;&gt;1),MAX($P$4:P2787)+0.1,""))</f>
        <v/>
      </c>
      <c r="Q2788" s="5">
        <f>ROW()</f>
        <v>2788</v>
      </c>
    </row>
    <row r="2789" spans="1:17" x14ac:dyDescent="0.3">
      <c r="A2789" s="1" t="s">
        <v>45</v>
      </c>
      <c r="B2789" s="5"/>
      <c r="C2789" s="14">
        <f t="shared" si="633"/>
        <v>0</v>
      </c>
      <c r="D2789" s="14">
        <f t="shared" si="633"/>
        <v>0</v>
      </c>
      <c r="E2789" s="14" t="str">
        <f t="shared" si="634"/>
        <v/>
      </c>
      <c r="F2789" s="14">
        <f t="shared" si="635"/>
        <v>4</v>
      </c>
      <c r="G2789" s="14">
        <f t="shared" si="631"/>
        <v>3</v>
      </c>
      <c r="H2789" s="14">
        <f t="shared" si="640"/>
        <v>3</v>
      </c>
      <c r="I2789" s="14">
        <f t="shared" si="640"/>
        <v>1</v>
      </c>
      <c r="J2789" s="14">
        <f t="shared" si="640"/>
        <v>2</v>
      </c>
      <c r="K2789" s="14">
        <f t="shared" si="640"/>
        <v>5</v>
      </c>
      <c r="L2789" s="14" t="str">
        <f t="shared" si="637"/>
        <v>3.3.1.2.5</v>
      </c>
      <c r="M2789" s="15" t="str">
        <f t="shared" si="638"/>
        <v>--</v>
      </c>
      <c r="N2789" s="14" t="str">
        <f t="shared" si="639"/>
        <v/>
      </c>
      <c r="O2789" s="15" t="str">
        <f t="shared" si="632"/>
        <v/>
      </c>
      <c r="P2789" s="15" t="str">
        <f>IF(N2789=1,FLOOR(MAX($P$4:P2788),1)+1,IF(AND(P2788&lt;&gt;"",O2788&lt;&gt;1),MAX($P$4:P2788)+0.1,""))</f>
        <v/>
      </c>
      <c r="Q2789" s="5">
        <f>ROW()</f>
        <v>2789</v>
      </c>
    </row>
    <row r="2790" spans="1:17" x14ac:dyDescent="0.3">
      <c r="A2790" s="1" t="s">
        <v>1214</v>
      </c>
      <c r="B2790" s="5"/>
      <c r="C2790" s="14">
        <f t="shared" si="633"/>
        <v>0</v>
      </c>
      <c r="D2790" s="14">
        <f t="shared" si="633"/>
        <v>0</v>
      </c>
      <c r="E2790" s="14" t="str">
        <f t="shared" si="634"/>
        <v/>
      </c>
      <c r="F2790" s="14">
        <f t="shared" si="635"/>
        <v>4</v>
      </c>
      <c r="G2790" s="14">
        <f t="shared" si="631"/>
        <v>3</v>
      </c>
      <c r="H2790" s="14">
        <f t="shared" ref="H2790:K2805" si="641">IF(G2790&lt;&gt;G2789,0,IF(AND(($F2789-$D2790)=(H$3-1),$F2790=H$3),H2789+1,H2789))</f>
        <v>3</v>
      </c>
      <c r="I2790" s="14">
        <f t="shared" si="641"/>
        <v>1</v>
      </c>
      <c r="J2790" s="14">
        <f t="shared" si="641"/>
        <v>2</v>
      </c>
      <c r="K2790" s="14">
        <f t="shared" si="641"/>
        <v>5</v>
      </c>
      <c r="L2790" s="14" t="str">
        <f t="shared" si="637"/>
        <v>3.3.1.2.5</v>
      </c>
      <c r="M2790" s="15" t="str">
        <f t="shared" si="638"/>
        <v>--</v>
      </c>
      <c r="N2790" s="14" t="str">
        <f t="shared" si="639"/>
        <v/>
      </c>
      <c r="O2790" s="15" t="str">
        <f t="shared" si="632"/>
        <v/>
      </c>
      <c r="P2790" s="15" t="str">
        <f>IF(N2790=1,FLOOR(MAX($P$4:P2789),1)+1,IF(AND(P2789&lt;&gt;"",O2789&lt;&gt;1),MAX($P$4:P2789)+0.1,""))</f>
        <v/>
      </c>
      <c r="Q2790" s="5">
        <f>ROW()</f>
        <v>2790</v>
      </c>
    </row>
    <row r="2791" spans="1:17" x14ac:dyDescent="0.3">
      <c r="A2791" s="1" t="s">
        <v>1215</v>
      </c>
      <c r="B2791" s="5"/>
      <c r="C2791" s="14">
        <f t="shared" si="633"/>
        <v>0</v>
      </c>
      <c r="D2791" s="14">
        <f t="shared" si="633"/>
        <v>0</v>
      </c>
      <c r="E2791" s="14" t="str">
        <f t="shared" si="634"/>
        <v/>
      </c>
      <c r="F2791" s="14">
        <f t="shared" si="635"/>
        <v>4</v>
      </c>
      <c r="G2791" s="14">
        <f t="shared" si="631"/>
        <v>3</v>
      </c>
      <c r="H2791" s="14">
        <f t="shared" si="641"/>
        <v>3</v>
      </c>
      <c r="I2791" s="14">
        <f t="shared" si="641"/>
        <v>1</v>
      </c>
      <c r="J2791" s="14">
        <f t="shared" si="641"/>
        <v>2</v>
      </c>
      <c r="K2791" s="14">
        <f t="shared" si="641"/>
        <v>5</v>
      </c>
      <c r="L2791" s="14" t="str">
        <f t="shared" si="637"/>
        <v>3.3.1.2.5</v>
      </c>
      <c r="M2791" s="15" t="str">
        <f t="shared" si="638"/>
        <v>--</v>
      </c>
      <c r="N2791" s="14" t="str">
        <f t="shared" si="639"/>
        <v/>
      </c>
      <c r="O2791" s="15" t="str">
        <f t="shared" si="632"/>
        <v/>
      </c>
      <c r="P2791" s="15" t="str">
        <f>IF(N2791=1,FLOOR(MAX($P$4:P2790),1)+1,IF(AND(P2790&lt;&gt;"",O2790&lt;&gt;1),MAX($P$4:P2790)+0.1,""))</f>
        <v/>
      </c>
      <c r="Q2791" s="5">
        <f>ROW()</f>
        <v>2791</v>
      </c>
    </row>
    <row r="2792" spans="1:17" x14ac:dyDescent="0.3">
      <c r="A2792" s="1" t="s">
        <v>1218</v>
      </c>
      <c r="B2792" s="5"/>
      <c r="C2792" s="14">
        <f t="shared" si="633"/>
        <v>0</v>
      </c>
      <c r="D2792" s="14">
        <f t="shared" si="633"/>
        <v>0</v>
      </c>
      <c r="E2792" s="14" t="str">
        <f t="shared" si="634"/>
        <v/>
      </c>
      <c r="F2792" s="14">
        <f t="shared" si="635"/>
        <v>4</v>
      </c>
      <c r="G2792" s="14">
        <f t="shared" si="631"/>
        <v>3</v>
      </c>
      <c r="H2792" s="14">
        <f t="shared" si="641"/>
        <v>3</v>
      </c>
      <c r="I2792" s="14">
        <f t="shared" si="641"/>
        <v>1</v>
      </c>
      <c r="J2792" s="14">
        <f t="shared" si="641"/>
        <v>2</v>
      </c>
      <c r="K2792" s="14">
        <f t="shared" si="641"/>
        <v>5</v>
      </c>
      <c r="L2792" s="14" t="str">
        <f t="shared" si="637"/>
        <v>3.3.1.2.5</v>
      </c>
      <c r="M2792" s="15" t="str">
        <f t="shared" si="638"/>
        <v>--</v>
      </c>
      <c r="N2792" s="14" t="str">
        <f t="shared" si="639"/>
        <v/>
      </c>
      <c r="O2792" s="15" t="str">
        <f t="shared" si="632"/>
        <v/>
      </c>
      <c r="P2792" s="15" t="str">
        <f>IF(N2792=1,FLOOR(MAX($P$4:P2791),1)+1,IF(AND(P2791&lt;&gt;"",O2791&lt;&gt;1),MAX($P$4:P2791)+0.1,""))</f>
        <v/>
      </c>
      <c r="Q2792" s="5">
        <f>ROW()</f>
        <v>2792</v>
      </c>
    </row>
    <row r="2793" spans="1:17" x14ac:dyDescent="0.3">
      <c r="A2793" s="1" t="s">
        <v>43</v>
      </c>
      <c r="B2793" s="5"/>
      <c r="C2793" s="14">
        <f t="shared" si="633"/>
        <v>0</v>
      </c>
      <c r="D2793" s="14">
        <f t="shared" si="633"/>
        <v>0</v>
      </c>
      <c r="E2793" s="14" t="str">
        <f t="shared" si="634"/>
        <v/>
      </c>
      <c r="F2793" s="14">
        <f t="shared" si="635"/>
        <v>4</v>
      </c>
      <c r="G2793" s="14">
        <f t="shared" si="631"/>
        <v>3</v>
      </c>
      <c r="H2793" s="14">
        <f t="shared" si="641"/>
        <v>3</v>
      </c>
      <c r="I2793" s="14">
        <f t="shared" si="641"/>
        <v>1</v>
      </c>
      <c r="J2793" s="14">
        <f t="shared" si="641"/>
        <v>2</v>
      </c>
      <c r="K2793" s="14">
        <f t="shared" si="641"/>
        <v>5</v>
      </c>
      <c r="L2793" s="14" t="str">
        <f t="shared" si="637"/>
        <v>3.3.1.2.5</v>
      </c>
      <c r="M2793" s="15" t="str">
        <f t="shared" si="638"/>
        <v>--</v>
      </c>
      <c r="N2793" s="14" t="str">
        <f t="shared" si="639"/>
        <v/>
      </c>
      <c r="O2793" s="15" t="str">
        <f t="shared" si="632"/>
        <v/>
      </c>
      <c r="P2793" s="15" t="str">
        <f>IF(N2793=1,FLOOR(MAX($P$4:P2792),1)+1,IF(AND(P2792&lt;&gt;"",O2792&lt;&gt;1),MAX($P$4:P2792)+0.1,""))</f>
        <v/>
      </c>
      <c r="Q2793" s="5">
        <f>ROW()</f>
        <v>2793</v>
      </c>
    </row>
    <row r="2794" spans="1:17" x14ac:dyDescent="0.3">
      <c r="A2794" s="1" t="s">
        <v>1215</v>
      </c>
      <c r="B2794" s="5"/>
      <c r="C2794" s="14">
        <f t="shared" si="633"/>
        <v>0</v>
      </c>
      <c r="D2794" s="14">
        <f t="shared" si="633"/>
        <v>0</v>
      </c>
      <c r="E2794" s="14" t="str">
        <f t="shared" si="634"/>
        <v/>
      </c>
      <c r="F2794" s="14">
        <f t="shared" si="635"/>
        <v>4</v>
      </c>
      <c r="G2794" s="14">
        <f t="shared" si="631"/>
        <v>3</v>
      </c>
      <c r="H2794" s="14">
        <f t="shared" si="641"/>
        <v>3</v>
      </c>
      <c r="I2794" s="14">
        <f t="shared" si="641"/>
        <v>1</v>
      </c>
      <c r="J2794" s="14">
        <f t="shared" si="641"/>
        <v>2</v>
      </c>
      <c r="K2794" s="14">
        <f t="shared" si="641"/>
        <v>5</v>
      </c>
      <c r="L2794" s="14" t="str">
        <f t="shared" si="637"/>
        <v>3.3.1.2.5</v>
      </c>
      <c r="M2794" s="15" t="str">
        <f t="shared" si="638"/>
        <v>--</v>
      </c>
      <c r="N2794" s="14" t="str">
        <f t="shared" si="639"/>
        <v/>
      </c>
      <c r="O2794" s="15" t="str">
        <f t="shared" si="632"/>
        <v/>
      </c>
      <c r="P2794" s="15" t="str">
        <f>IF(N2794=1,FLOOR(MAX($P$4:P2793),1)+1,IF(AND(P2793&lt;&gt;"",O2793&lt;&gt;1),MAX($P$4:P2793)+0.1,""))</f>
        <v/>
      </c>
      <c r="Q2794" s="5">
        <f>ROW()</f>
        <v>2794</v>
      </c>
    </row>
    <row r="2795" spans="1:17" x14ac:dyDescent="0.3">
      <c r="A2795" s="1" t="s">
        <v>1265</v>
      </c>
      <c r="B2795" s="5"/>
      <c r="C2795" s="14">
        <f t="shared" si="633"/>
        <v>0</v>
      </c>
      <c r="D2795" s="14">
        <f t="shared" si="633"/>
        <v>0</v>
      </c>
      <c r="E2795" s="14" t="str">
        <f t="shared" si="634"/>
        <v/>
      </c>
      <c r="F2795" s="14">
        <f t="shared" si="635"/>
        <v>4</v>
      </c>
      <c r="G2795" s="14">
        <f t="shared" si="631"/>
        <v>3</v>
      </c>
      <c r="H2795" s="14">
        <f t="shared" si="641"/>
        <v>3</v>
      </c>
      <c r="I2795" s="14">
        <f t="shared" si="641"/>
        <v>1</v>
      </c>
      <c r="J2795" s="14">
        <f t="shared" si="641"/>
        <v>2</v>
      </c>
      <c r="K2795" s="14">
        <f t="shared" si="641"/>
        <v>5</v>
      </c>
      <c r="L2795" s="14" t="str">
        <f t="shared" si="637"/>
        <v>3.3.1.2.5</v>
      </c>
      <c r="M2795" s="15" t="str">
        <f t="shared" si="638"/>
        <v>--</v>
      </c>
      <c r="N2795" s="14" t="str">
        <f t="shared" si="639"/>
        <v/>
      </c>
      <c r="O2795" s="15" t="str">
        <f t="shared" si="632"/>
        <v/>
      </c>
      <c r="P2795" s="15" t="str">
        <f>IF(N2795=1,FLOOR(MAX($P$4:P2794),1)+1,IF(AND(P2794&lt;&gt;"",O2794&lt;&gt;1),MAX($P$4:P2794)+0.1,""))</f>
        <v/>
      </c>
      <c r="Q2795" s="5">
        <f>ROW()</f>
        <v>2795</v>
      </c>
    </row>
    <row r="2796" spans="1:17" x14ac:dyDescent="0.3">
      <c r="A2796" s="1" t="s">
        <v>43</v>
      </c>
      <c r="B2796" s="5"/>
      <c r="C2796" s="14">
        <f t="shared" si="633"/>
        <v>0</v>
      </c>
      <c r="D2796" s="14">
        <f t="shared" si="633"/>
        <v>0</v>
      </c>
      <c r="E2796" s="14" t="str">
        <f t="shared" si="634"/>
        <v/>
      </c>
      <c r="F2796" s="14">
        <f t="shared" si="635"/>
        <v>4</v>
      </c>
      <c r="G2796" s="14">
        <f t="shared" si="631"/>
        <v>3</v>
      </c>
      <c r="H2796" s="14">
        <f t="shared" si="641"/>
        <v>3</v>
      </c>
      <c r="I2796" s="14">
        <f t="shared" si="641"/>
        <v>1</v>
      </c>
      <c r="J2796" s="14">
        <f t="shared" si="641"/>
        <v>2</v>
      </c>
      <c r="K2796" s="14">
        <f t="shared" si="641"/>
        <v>5</v>
      </c>
      <c r="L2796" s="14" t="str">
        <f t="shared" si="637"/>
        <v>3.3.1.2.5</v>
      </c>
      <c r="M2796" s="15" t="str">
        <f t="shared" si="638"/>
        <v>--</v>
      </c>
      <c r="N2796" s="14" t="str">
        <f t="shared" si="639"/>
        <v/>
      </c>
      <c r="O2796" s="15" t="str">
        <f t="shared" si="632"/>
        <v/>
      </c>
      <c r="P2796" s="15" t="str">
        <f>IF(N2796=1,FLOOR(MAX($P$4:P2795),1)+1,IF(AND(P2795&lt;&gt;"",O2795&lt;&gt;1),MAX($P$4:P2795)+0.1,""))</f>
        <v/>
      </c>
      <c r="Q2796" s="5">
        <f>ROW()</f>
        <v>2796</v>
      </c>
    </row>
    <row r="2797" spans="1:17" x14ac:dyDescent="0.3">
      <c r="A2797" s="1" t="s">
        <v>45</v>
      </c>
      <c r="B2797" s="5"/>
      <c r="C2797" s="14">
        <f t="shared" si="633"/>
        <v>0</v>
      </c>
      <c r="D2797" s="14">
        <f t="shared" si="633"/>
        <v>0</v>
      </c>
      <c r="E2797" s="14" t="str">
        <f t="shared" si="634"/>
        <v/>
      </c>
      <c r="F2797" s="14">
        <f t="shared" si="635"/>
        <v>4</v>
      </c>
      <c r="G2797" s="14">
        <f t="shared" si="631"/>
        <v>3</v>
      </c>
      <c r="H2797" s="14">
        <f t="shared" si="641"/>
        <v>3</v>
      </c>
      <c r="I2797" s="14">
        <f t="shared" si="641"/>
        <v>1</v>
      </c>
      <c r="J2797" s="14">
        <f t="shared" si="641"/>
        <v>2</v>
      </c>
      <c r="K2797" s="14">
        <f t="shared" si="641"/>
        <v>5</v>
      </c>
      <c r="L2797" s="14" t="str">
        <f t="shared" si="637"/>
        <v>3.3.1.2.5</v>
      </c>
      <c r="M2797" s="15" t="str">
        <f t="shared" si="638"/>
        <v>--</v>
      </c>
      <c r="N2797" s="14" t="str">
        <f t="shared" si="639"/>
        <v/>
      </c>
      <c r="O2797" s="15" t="str">
        <f t="shared" si="632"/>
        <v/>
      </c>
      <c r="P2797" s="15" t="str">
        <f>IF(N2797=1,FLOOR(MAX($P$4:P2796),1)+1,IF(AND(P2796&lt;&gt;"",O2796&lt;&gt;1),MAX($P$4:P2796)+0.1,""))</f>
        <v/>
      </c>
      <c r="Q2797" s="5">
        <f>ROW()</f>
        <v>2797</v>
      </c>
    </row>
    <row r="2798" spans="1:17" x14ac:dyDescent="0.3">
      <c r="A2798" s="1" t="s">
        <v>1214</v>
      </c>
      <c r="B2798" s="5"/>
      <c r="C2798" s="14">
        <f t="shared" si="633"/>
        <v>0</v>
      </c>
      <c r="D2798" s="14">
        <f t="shared" si="633"/>
        <v>0</v>
      </c>
      <c r="E2798" s="14" t="str">
        <f t="shared" si="634"/>
        <v/>
      </c>
      <c r="F2798" s="14">
        <f t="shared" si="635"/>
        <v>4</v>
      </c>
      <c r="G2798" s="14">
        <f t="shared" si="631"/>
        <v>3</v>
      </c>
      <c r="H2798" s="14">
        <f t="shared" si="641"/>
        <v>3</v>
      </c>
      <c r="I2798" s="14">
        <f t="shared" si="641"/>
        <v>1</v>
      </c>
      <c r="J2798" s="14">
        <f t="shared" si="641"/>
        <v>2</v>
      </c>
      <c r="K2798" s="14">
        <f t="shared" si="641"/>
        <v>5</v>
      </c>
      <c r="L2798" s="14" t="str">
        <f t="shared" si="637"/>
        <v>3.3.1.2.5</v>
      </c>
      <c r="M2798" s="15" t="str">
        <f t="shared" si="638"/>
        <v>--</v>
      </c>
      <c r="N2798" s="14" t="str">
        <f t="shared" si="639"/>
        <v/>
      </c>
      <c r="O2798" s="15" t="str">
        <f t="shared" si="632"/>
        <v/>
      </c>
      <c r="P2798" s="15" t="str">
        <f>IF(N2798=1,FLOOR(MAX($P$4:P2797),1)+1,IF(AND(P2797&lt;&gt;"",O2797&lt;&gt;1),MAX($P$4:P2797)+0.1,""))</f>
        <v/>
      </c>
      <c r="Q2798" s="5">
        <f>ROW()</f>
        <v>2798</v>
      </c>
    </row>
    <row r="2799" spans="1:17" x14ac:dyDescent="0.3">
      <c r="A2799" s="1" t="s">
        <v>1215</v>
      </c>
      <c r="B2799" s="5"/>
      <c r="C2799" s="14">
        <f t="shared" si="633"/>
        <v>0</v>
      </c>
      <c r="D2799" s="14">
        <f t="shared" si="633"/>
        <v>0</v>
      </c>
      <c r="E2799" s="14" t="str">
        <f t="shared" si="634"/>
        <v/>
      </c>
      <c r="F2799" s="14">
        <f t="shared" si="635"/>
        <v>4</v>
      </c>
      <c r="G2799" s="14">
        <f t="shared" si="631"/>
        <v>3</v>
      </c>
      <c r="H2799" s="14">
        <f t="shared" si="641"/>
        <v>3</v>
      </c>
      <c r="I2799" s="14">
        <f t="shared" si="641"/>
        <v>1</v>
      </c>
      <c r="J2799" s="14">
        <f t="shared" si="641"/>
        <v>2</v>
      </c>
      <c r="K2799" s="14">
        <f t="shared" si="641"/>
        <v>5</v>
      </c>
      <c r="L2799" s="14" t="str">
        <f t="shared" si="637"/>
        <v>3.3.1.2.5</v>
      </c>
      <c r="M2799" s="15" t="str">
        <f t="shared" si="638"/>
        <v>--</v>
      </c>
      <c r="N2799" s="14" t="str">
        <f t="shared" si="639"/>
        <v/>
      </c>
      <c r="O2799" s="15" t="str">
        <f t="shared" si="632"/>
        <v/>
      </c>
      <c r="P2799" s="15" t="str">
        <f>IF(N2799=1,FLOOR(MAX($P$4:P2798),1)+1,IF(AND(P2798&lt;&gt;"",O2798&lt;&gt;1),MAX($P$4:P2798)+0.1,""))</f>
        <v/>
      </c>
      <c r="Q2799" s="5">
        <f>ROW()</f>
        <v>2799</v>
      </c>
    </row>
    <row r="2800" spans="1:17" x14ac:dyDescent="0.3">
      <c r="A2800" s="1" t="s">
        <v>1197</v>
      </c>
      <c r="B2800" s="5"/>
      <c r="C2800" s="14">
        <f t="shared" si="633"/>
        <v>0</v>
      </c>
      <c r="D2800" s="14">
        <f t="shared" si="633"/>
        <v>0</v>
      </c>
      <c r="E2800" s="14" t="str">
        <f t="shared" si="634"/>
        <v/>
      </c>
      <c r="F2800" s="14">
        <f t="shared" si="635"/>
        <v>4</v>
      </c>
      <c r="G2800" s="14">
        <f t="shared" si="631"/>
        <v>3</v>
      </c>
      <c r="H2800" s="14">
        <f t="shared" si="641"/>
        <v>3</v>
      </c>
      <c r="I2800" s="14">
        <f t="shared" si="641"/>
        <v>1</v>
      </c>
      <c r="J2800" s="14">
        <f t="shared" si="641"/>
        <v>2</v>
      </c>
      <c r="K2800" s="14">
        <f t="shared" si="641"/>
        <v>5</v>
      </c>
      <c r="L2800" s="14" t="str">
        <f t="shared" si="637"/>
        <v>3.3.1.2.5</v>
      </c>
      <c r="M2800" s="15" t="str">
        <f t="shared" si="638"/>
        <v>--</v>
      </c>
      <c r="N2800" s="14" t="str">
        <f t="shared" si="639"/>
        <v/>
      </c>
      <c r="O2800" s="15" t="str">
        <f t="shared" si="632"/>
        <v/>
      </c>
      <c r="P2800" s="15" t="str">
        <f>IF(N2800=1,FLOOR(MAX($P$4:P2799),1)+1,IF(AND(P2799&lt;&gt;"",O2799&lt;&gt;1),MAX($P$4:P2799)+0.1,""))</f>
        <v/>
      </c>
      <c r="Q2800" s="5">
        <f>ROW()</f>
        <v>2800</v>
      </c>
    </row>
    <row r="2801" spans="1:17" x14ac:dyDescent="0.3">
      <c r="A2801" s="1" t="s">
        <v>43</v>
      </c>
      <c r="B2801" s="5"/>
      <c r="C2801" s="14">
        <f t="shared" si="633"/>
        <v>0</v>
      </c>
      <c r="D2801" s="14">
        <f t="shared" si="633"/>
        <v>0</v>
      </c>
      <c r="E2801" s="14" t="str">
        <f t="shared" si="634"/>
        <v/>
      </c>
      <c r="F2801" s="14">
        <f t="shared" si="635"/>
        <v>4</v>
      </c>
      <c r="G2801" s="14">
        <f t="shared" si="631"/>
        <v>3</v>
      </c>
      <c r="H2801" s="14">
        <f t="shared" si="641"/>
        <v>3</v>
      </c>
      <c r="I2801" s="14">
        <f t="shared" si="641"/>
        <v>1</v>
      </c>
      <c r="J2801" s="14">
        <f t="shared" si="641"/>
        <v>2</v>
      </c>
      <c r="K2801" s="14">
        <f t="shared" si="641"/>
        <v>5</v>
      </c>
      <c r="L2801" s="14" t="str">
        <f t="shared" si="637"/>
        <v>3.3.1.2.5</v>
      </c>
      <c r="M2801" s="15" t="str">
        <f t="shared" si="638"/>
        <v>--</v>
      </c>
      <c r="N2801" s="14" t="str">
        <f t="shared" si="639"/>
        <v/>
      </c>
      <c r="O2801" s="15" t="str">
        <f t="shared" si="632"/>
        <v/>
      </c>
      <c r="P2801" s="15" t="str">
        <f>IF(N2801=1,FLOOR(MAX($P$4:P2800),1)+1,IF(AND(P2800&lt;&gt;"",O2800&lt;&gt;1),MAX($P$4:P2800)+0.1,""))</f>
        <v/>
      </c>
      <c r="Q2801" s="5">
        <f>ROW()</f>
        <v>2801</v>
      </c>
    </row>
    <row r="2802" spans="1:17" x14ac:dyDescent="0.3">
      <c r="A2802" s="1" t="s">
        <v>1215</v>
      </c>
      <c r="B2802" s="5"/>
      <c r="C2802" s="14">
        <f t="shared" si="633"/>
        <v>0</v>
      </c>
      <c r="D2802" s="14">
        <f t="shared" si="633"/>
        <v>0</v>
      </c>
      <c r="E2802" s="14" t="str">
        <f t="shared" si="634"/>
        <v/>
      </c>
      <c r="F2802" s="14">
        <f t="shared" si="635"/>
        <v>4</v>
      </c>
      <c r="G2802" s="14">
        <f t="shared" si="631"/>
        <v>3</v>
      </c>
      <c r="H2802" s="14">
        <f t="shared" si="641"/>
        <v>3</v>
      </c>
      <c r="I2802" s="14">
        <f t="shared" si="641"/>
        <v>1</v>
      </c>
      <c r="J2802" s="14">
        <f t="shared" si="641"/>
        <v>2</v>
      </c>
      <c r="K2802" s="14">
        <f t="shared" si="641"/>
        <v>5</v>
      </c>
      <c r="L2802" s="14" t="str">
        <f t="shared" si="637"/>
        <v>3.3.1.2.5</v>
      </c>
      <c r="M2802" s="15" t="str">
        <f t="shared" si="638"/>
        <v>--</v>
      </c>
      <c r="N2802" s="14" t="str">
        <f t="shared" si="639"/>
        <v/>
      </c>
      <c r="O2802" s="15" t="str">
        <f t="shared" si="632"/>
        <v/>
      </c>
      <c r="P2802" s="15" t="str">
        <f>IF(N2802=1,FLOOR(MAX($P$4:P2801),1)+1,IF(AND(P2801&lt;&gt;"",O2801&lt;&gt;1),MAX($P$4:P2801)+0.1,""))</f>
        <v/>
      </c>
      <c r="Q2802" s="5">
        <f>ROW()</f>
        <v>2802</v>
      </c>
    </row>
    <row r="2803" spans="1:17" x14ac:dyDescent="0.3">
      <c r="A2803" s="1" t="s">
        <v>1265</v>
      </c>
      <c r="B2803" s="5"/>
      <c r="C2803" s="14">
        <f t="shared" si="633"/>
        <v>0</v>
      </c>
      <c r="D2803" s="14">
        <f t="shared" si="633"/>
        <v>0</v>
      </c>
      <c r="E2803" s="14" t="str">
        <f t="shared" si="634"/>
        <v/>
      </c>
      <c r="F2803" s="14">
        <f t="shared" si="635"/>
        <v>4</v>
      </c>
      <c r="G2803" s="14">
        <f t="shared" si="631"/>
        <v>3</v>
      </c>
      <c r="H2803" s="14">
        <f t="shared" si="641"/>
        <v>3</v>
      </c>
      <c r="I2803" s="14">
        <f t="shared" si="641"/>
        <v>1</v>
      </c>
      <c r="J2803" s="14">
        <f t="shared" si="641"/>
        <v>2</v>
      </c>
      <c r="K2803" s="14">
        <f t="shared" si="641"/>
        <v>5</v>
      </c>
      <c r="L2803" s="14" t="str">
        <f t="shared" si="637"/>
        <v>3.3.1.2.5</v>
      </c>
      <c r="M2803" s="15" t="str">
        <f t="shared" si="638"/>
        <v>--</v>
      </c>
      <c r="N2803" s="14" t="str">
        <f t="shared" si="639"/>
        <v/>
      </c>
      <c r="O2803" s="15" t="str">
        <f t="shared" si="632"/>
        <v/>
      </c>
      <c r="P2803" s="15" t="str">
        <f>IF(N2803=1,FLOOR(MAX($P$4:P2802),1)+1,IF(AND(P2802&lt;&gt;"",O2802&lt;&gt;1),MAX($P$4:P2802)+0.1,""))</f>
        <v/>
      </c>
      <c r="Q2803" s="5">
        <f>ROW()</f>
        <v>2803</v>
      </c>
    </row>
    <row r="2804" spans="1:17" x14ac:dyDescent="0.3">
      <c r="A2804" s="1" t="s">
        <v>43</v>
      </c>
      <c r="B2804" s="5"/>
      <c r="C2804" s="14">
        <f t="shared" si="633"/>
        <v>0</v>
      </c>
      <c r="D2804" s="14">
        <f t="shared" si="633"/>
        <v>0</v>
      </c>
      <c r="E2804" s="14" t="str">
        <f t="shared" si="634"/>
        <v/>
      </c>
      <c r="F2804" s="14">
        <f t="shared" si="635"/>
        <v>4</v>
      </c>
      <c r="G2804" s="14">
        <f t="shared" si="631"/>
        <v>3</v>
      </c>
      <c r="H2804" s="14">
        <f t="shared" si="641"/>
        <v>3</v>
      </c>
      <c r="I2804" s="14">
        <f t="shared" si="641"/>
        <v>1</v>
      </c>
      <c r="J2804" s="14">
        <f t="shared" si="641"/>
        <v>2</v>
      </c>
      <c r="K2804" s="14">
        <f t="shared" si="641"/>
        <v>5</v>
      </c>
      <c r="L2804" s="14" t="str">
        <f t="shared" si="637"/>
        <v>3.3.1.2.5</v>
      </c>
      <c r="M2804" s="15" t="str">
        <f t="shared" si="638"/>
        <v>--</v>
      </c>
      <c r="N2804" s="14" t="str">
        <f t="shared" si="639"/>
        <v/>
      </c>
      <c r="O2804" s="15" t="str">
        <f t="shared" si="632"/>
        <v/>
      </c>
      <c r="P2804" s="15" t="str">
        <f>IF(N2804=1,FLOOR(MAX($P$4:P2803),1)+1,IF(AND(P2803&lt;&gt;"",O2803&lt;&gt;1),MAX($P$4:P2803)+0.1,""))</f>
        <v/>
      </c>
      <c r="Q2804" s="5">
        <f>ROW()</f>
        <v>2804</v>
      </c>
    </row>
    <row r="2805" spans="1:17" x14ac:dyDescent="0.3">
      <c r="A2805" s="1" t="s">
        <v>45</v>
      </c>
      <c r="B2805" s="5"/>
      <c r="C2805" s="14">
        <f t="shared" si="633"/>
        <v>0</v>
      </c>
      <c r="D2805" s="14">
        <f t="shared" si="633"/>
        <v>0</v>
      </c>
      <c r="E2805" s="14" t="str">
        <f t="shared" si="634"/>
        <v/>
      </c>
      <c r="F2805" s="14">
        <f t="shared" si="635"/>
        <v>4</v>
      </c>
      <c r="G2805" s="14">
        <f t="shared" si="631"/>
        <v>3</v>
      </c>
      <c r="H2805" s="14">
        <f t="shared" si="641"/>
        <v>3</v>
      </c>
      <c r="I2805" s="14">
        <f t="shared" si="641"/>
        <v>1</v>
      </c>
      <c r="J2805" s="14">
        <f t="shared" si="641"/>
        <v>2</v>
      </c>
      <c r="K2805" s="14">
        <f t="shared" si="641"/>
        <v>5</v>
      </c>
      <c r="L2805" s="14" t="str">
        <f t="shared" si="637"/>
        <v>3.3.1.2.5</v>
      </c>
      <c r="M2805" s="15" t="str">
        <f t="shared" si="638"/>
        <v>--</v>
      </c>
      <c r="N2805" s="14" t="str">
        <f t="shared" si="639"/>
        <v/>
      </c>
      <c r="O2805" s="15" t="str">
        <f t="shared" si="632"/>
        <v/>
      </c>
      <c r="P2805" s="15" t="str">
        <f>IF(N2805=1,FLOOR(MAX($P$4:P2804),1)+1,IF(AND(P2804&lt;&gt;"",O2804&lt;&gt;1),MAX($P$4:P2804)+0.1,""))</f>
        <v/>
      </c>
      <c r="Q2805" s="5">
        <f>ROW()</f>
        <v>2805</v>
      </c>
    </row>
    <row r="2806" spans="1:17" x14ac:dyDescent="0.3">
      <c r="A2806" s="1" t="s">
        <v>1214</v>
      </c>
      <c r="B2806" s="5"/>
      <c r="C2806" s="14">
        <f t="shared" si="633"/>
        <v>0</v>
      </c>
      <c r="D2806" s="14">
        <f t="shared" si="633"/>
        <v>0</v>
      </c>
      <c r="E2806" s="14" t="str">
        <f t="shared" si="634"/>
        <v/>
      </c>
      <c r="F2806" s="14">
        <f t="shared" si="635"/>
        <v>4</v>
      </c>
      <c r="G2806" s="14">
        <f t="shared" si="631"/>
        <v>3</v>
      </c>
      <c r="H2806" s="14">
        <f t="shared" ref="H2806:K2821" si="642">IF(G2806&lt;&gt;G2805,0,IF(AND(($F2805-$D2806)=(H$3-1),$F2806=H$3),H2805+1,H2805))</f>
        <v>3</v>
      </c>
      <c r="I2806" s="14">
        <f t="shared" si="642"/>
        <v>1</v>
      </c>
      <c r="J2806" s="14">
        <f t="shared" si="642"/>
        <v>2</v>
      </c>
      <c r="K2806" s="14">
        <f t="shared" si="642"/>
        <v>5</v>
      </c>
      <c r="L2806" s="14" t="str">
        <f t="shared" si="637"/>
        <v>3.3.1.2.5</v>
      </c>
      <c r="M2806" s="15" t="str">
        <f t="shared" si="638"/>
        <v>--</v>
      </c>
      <c r="N2806" s="14" t="str">
        <f t="shared" si="639"/>
        <v/>
      </c>
      <c r="O2806" s="15" t="str">
        <f t="shared" si="632"/>
        <v/>
      </c>
      <c r="P2806" s="15" t="str">
        <f>IF(N2806=1,FLOOR(MAX($P$4:P2805),1)+1,IF(AND(P2805&lt;&gt;"",O2805&lt;&gt;1),MAX($P$4:P2805)+0.1,""))</f>
        <v/>
      </c>
      <c r="Q2806" s="5">
        <f>ROW()</f>
        <v>2806</v>
      </c>
    </row>
    <row r="2807" spans="1:17" x14ac:dyDescent="0.3">
      <c r="A2807" s="1" t="s">
        <v>1215</v>
      </c>
      <c r="B2807" s="5"/>
      <c r="C2807" s="14">
        <f t="shared" si="633"/>
        <v>0</v>
      </c>
      <c r="D2807" s="14">
        <f t="shared" si="633"/>
        <v>0</v>
      </c>
      <c r="E2807" s="14" t="str">
        <f t="shared" si="634"/>
        <v/>
      </c>
      <c r="F2807" s="14">
        <f t="shared" si="635"/>
        <v>4</v>
      </c>
      <c r="G2807" s="14">
        <f t="shared" si="631"/>
        <v>3</v>
      </c>
      <c r="H2807" s="14">
        <f t="shared" si="642"/>
        <v>3</v>
      </c>
      <c r="I2807" s="14">
        <f t="shared" si="642"/>
        <v>1</v>
      </c>
      <c r="J2807" s="14">
        <f t="shared" si="642"/>
        <v>2</v>
      </c>
      <c r="K2807" s="14">
        <f t="shared" si="642"/>
        <v>5</v>
      </c>
      <c r="L2807" s="14" t="str">
        <f t="shared" si="637"/>
        <v>3.3.1.2.5</v>
      </c>
      <c r="M2807" s="15" t="str">
        <f t="shared" si="638"/>
        <v>--</v>
      </c>
      <c r="N2807" s="14" t="str">
        <f t="shared" si="639"/>
        <v/>
      </c>
      <c r="O2807" s="15" t="str">
        <f t="shared" si="632"/>
        <v/>
      </c>
      <c r="P2807" s="15" t="str">
        <f>IF(N2807=1,FLOOR(MAX($P$4:P2806),1)+1,IF(AND(P2806&lt;&gt;"",O2806&lt;&gt;1),MAX($P$4:P2806)+0.1,""))</f>
        <v/>
      </c>
      <c r="Q2807" s="5">
        <f>ROW()</f>
        <v>2807</v>
      </c>
    </row>
    <row r="2808" spans="1:17" x14ac:dyDescent="0.3">
      <c r="A2808" s="1" t="s">
        <v>1199</v>
      </c>
      <c r="B2808" s="5"/>
      <c r="C2808" s="14">
        <f t="shared" si="633"/>
        <v>0</v>
      </c>
      <c r="D2808" s="14">
        <f t="shared" si="633"/>
        <v>0</v>
      </c>
      <c r="E2808" s="14" t="str">
        <f t="shared" si="634"/>
        <v/>
      </c>
      <c r="F2808" s="14">
        <f t="shared" si="635"/>
        <v>4</v>
      </c>
      <c r="G2808" s="14">
        <f t="shared" si="631"/>
        <v>3</v>
      </c>
      <c r="H2808" s="14">
        <f t="shared" si="642"/>
        <v>3</v>
      </c>
      <c r="I2808" s="14">
        <f t="shared" si="642"/>
        <v>1</v>
      </c>
      <c r="J2808" s="14">
        <f t="shared" si="642"/>
        <v>2</v>
      </c>
      <c r="K2808" s="14">
        <f t="shared" si="642"/>
        <v>5</v>
      </c>
      <c r="L2808" s="14" t="str">
        <f t="shared" si="637"/>
        <v>3.3.1.2.5</v>
      </c>
      <c r="M2808" s="15" t="str">
        <f t="shared" si="638"/>
        <v>--</v>
      </c>
      <c r="N2808" s="14" t="str">
        <f t="shared" si="639"/>
        <v/>
      </c>
      <c r="O2808" s="15" t="str">
        <f t="shared" si="632"/>
        <v/>
      </c>
      <c r="P2808" s="15" t="str">
        <f>IF(N2808=1,FLOOR(MAX($P$4:P2807),1)+1,IF(AND(P2807&lt;&gt;"",O2807&lt;&gt;1),MAX($P$4:P2807)+0.1,""))</f>
        <v/>
      </c>
      <c r="Q2808" s="5">
        <f>ROW()</f>
        <v>2808</v>
      </c>
    </row>
    <row r="2809" spans="1:17" x14ac:dyDescent="0.3">
      <c r="A2809" s="1" t="s">
        <v>43</v>
      </c>
      <c r="B2809" s="5"/>
      <c r="C2809" s="14">
        <f t="shared" si="633"/>
        <v>0</v>
      </c>
      <c r="D2809" s="14">
        <f t="shared" si="633"/>
        <v>0</v>
      </c>
      <c r="E2809" s="14" t="str">
        <f t="shared" si="634"/>
        <v/>
      </c>
      <c r="F2809" s="14">
        <f t="shared" si="635"/>
        <v>4</v>
      </c>
      <c r="G2809" s="14">
        <f t="shared" si="631"/>
        <v>3</v>
      </c>
      <c r="H2809" s="14">
        <f t="shared" si="642"/>
        <v>3</v>
      </c>
      <c r="I2809" s="14">
        <f t="shared" si="642"/>
        <v>1</v>
      </c>
      <c r="J2809" s="14">
        <f t="shared" si="642"/>
        <v>2</v>
      </c>
      <c r="K2809" s="14">
        <f t="shared" si="642"/>
        <v>5</v>
      </c>
      <c r="L2809" s="14" t="str">
        <f t="shared" si="637"/>
        <v>3.3.1.2.5</v>
      </c>
      <c r="M2809" s="15" t="str">
        <f t="shared" si="638"/>
        <v>--</v>
      </c>
      <c r="N2809" s="14" t="str">
        <f t="shared" si="639"/>
        <v/>
      </c>
      <c r="O2809" s="15" t="str">
        <f t="shared" si="632"/>
        <v/>
      </c>
      <c r="P2809" s="15" t="str">
        <f>IF(N2809=1,FLOOR(MAX($P$4:P2808),1)+1,IF(AND(P2808&lt;&gt;"",O2808&lt;&gt;1),MAX($P$4:P2808)+0.1,""))</f>
        <v/>
      </c>
      <c r="Q2809" s="5">
        <f>ROW()</f>
        <v>2809</v>
      </c>
    </row>
    <row r="2810" spans="1:17" x14ac:dyDescent="0.3">
      <c r="A2810" s="1" t="s">
        <v>1215</v>
      </c>
      <c r="B2810" s="5"/>
      <c r="C2810" s="14">
        <f t="shared" si="633"/>
        <v>0</v>
      </c>
      <c r="D2810" s="14">
        <f t="shared" si="633"/>
        <v>0</v>
      </c>
      <c r="E2810" s="14" t="str">
        <f t="shared" si="634"/>
        <v/>
      </c>
      <c r="F2810" s="14">
        <f t="shared" si="635"/>
        <v>4</v>
      </c>
      <c r="G2810" s="14">
        <f t="shared" si="631"/>
        <v>3</v>
      </c>
      <c r="H2810" s="14">
        <f t="shared" si="642"/>
        <v>3</v>
      </c>
      <c r="I2810" s="14">
        <f t="shared" si="642"/>
        <v>1</v>
      </c>
      <c r="J2810" s="14">
        <f t="shared" si="642"/>
        <v>2</v>
      </c>
      <c r="K2810" s="14">
        <f t="shared" si="642"/>
        <v>5</v>
      </c>
      <c r="L2810" s="14" t="str">
        <f t="shared" si="637"/>
        <v>3.3.1.2.5</v>
      </c>
      <c r="M2810" s="15" t="str">
        <f t="shared" si="638"/>
        <v>--</v>
      </c>
      <c r="N2810" s="14" t="str">
        <f t="shared" si="639"/>
        <v/>
      </c>
      <c r="O2810" s="15" t="str">
        <f t="shared" si="632"/>
        <v/>
      </c>
      <c r="P2810" s="15" t="str">
        <f>IF(N2810=1,FLOOR(MAX($P$4:P2809),1)+1,IF(AND(P2809&lt;&gt;"",O2809&lt;&gt;1),MAX($P$4:P2809)+0.1,""))</f>
        <v/>
      </c>
      <c r="Q2810" s="5">
        <f>ROW()</f>
        <v>2810</v>
      </c>
    </row>
    <row r="2811" spans="1:17" x14ac:dyDescent="0.3">
      <c r="A2811" s="1" t="s">
        <v>1265</v>
      </c>
      <c r="B2811" s="5"/>
      <c r="C2811" s="14">
        <f t="shared" si="633"/>
        <v>0</v>
      </c>
      <c r="D2811" s="14">
        <f t="shared" si="633"/>
        <v>0</v>
      </c>
      <c r="E2811" s="14" t="str">
        <f t="shared" si="634"/>
        <v/>
      </c>
      <c r="F2811" s="14">
        <f t="shared" si="635"/>
        <v>4</v>
      </c>
      <c r="G2811" s="14">
        <f t="shared" si="631"/>
        <v>3</v>
      </c>
      <c r="H2811" s="14">
        <f t="shared" si="642"/>
        <v>3</v>
      </c>
      <c r="I2811" s="14">
        <f t="shared" si="642"/>
        <v>1</v>
      </c>
      <c r="J2811" s="14">
        <f t="shared" si="642"/>
        <v>2</v>
      </c>
      <c r="K2811" s="14">
        <f t="shared" si="642"/>
        <v>5</v>
      </c>
      <c r="L2811" s="14" t="str">
        <f t="shared" si="637"/>
        <v>3.3.1.2.5</v>
      </c>
      <c r="M2811" s="15" t="str">
        <f t="shared" si="638"/>
        <v>--</v>
      </c>
      <c r="N2811" s="14" t="str">
        <f t="shared" si="639"/>
        <v/>
      </c>
      <c r="O2811" s="15" t="str">
        <f t="shared" si="632"/>
        <v/>
      </c>
      <c r="P2811" s="15" t="str">
        <f>IF(N2811=1,FLOOR(MAX($P$4:P2810),1)+1,IF(AND(P2810&lt;&gt;"",O2810&lt;&gt;1),MAX($P$4:P2810)+0.1,""))</f>
        <v/>
      </c>
      <c r="Q2811" s="5">
        <f>ROW()</f>
        <v>2811</v>
      </c>
    </row>
    <row r="2812" spans="1:17" x14ac:dyDescent="0.3">
      <c r="A2812" s="1" t="s">
        <v>43</v>
      </c>
      <c r="B2812" s="5"/>
      <c r="C2812" s="14">
        <f t="shared" si="633"/>
        <v>0</v>
      </c>
      <c r="D2812" s="14">
        <f t="shared" si="633"/>
        <v>0</v>
      </c>
      <c r="E2812" s="14" t="str">
        <f t="shared" si="634"/>
        <v/>
      </c>
      <c r="F2812" s="14">
        <f t="shared" si="635"/>
        <v>4</v>
      </c>
      <c r="G2812" s="14">
        <f t="shared" si="631"/>
        <v>3</v>
      </c>
      <c r="H2812" s="14">
        <f t="shared" si="642"/>
        <v>3</v>
      </c>
      <c r="I2812" s="14">
        <f t="shared" si="642"/>
        <v>1</v>
      </c>
      <c r="J2812" s="14">
        <f t="shared" si="642"/>
        <v>2</v>
      </c>
      <c r="K2812" s="14">
        <f t="shared" si="642"/>
        <v>5</v>
      </c>
      <c r="L2812" s="14" t="str">
        <f t="shared" si="637"/>
        <v>3.3.1.2.5</v>
      </c>
      <c r="M2812" s="15" t="str">
        <f t="shared" si="638"/>
        <v>--</v>
      </c>
      <c r="N2812" s="14" t="str">
        <f t="shared" si="639"/>
        <v/>
      </c>
      <c r="O2812" s="15" t="str">
        <f t="shared" si="632"/>
        <v/>
      </c>
      <c r="P2812" s="15" t="str">
        <f>IF(N2812=1,FLOOR(MAX($P$4:P2811),1)+1,IF(AND(P2811&lt;&gt;"",O2811&lt;&gt;1),MAX($P$4:P2811)+0.1,""))</f>
        <v/>
      </c>
      <c r="Q2812" s="5">
        <f>ROW()</f>
        <v>2812</v>
      </c>
    </row>
    <row r="2813" spans="1:17" x14ac:dyDescent="0.3">
      <c r="A2813" s="1" t="s">
        <v>45</v>
      </c>
      <c r="B2813" s="5"/>
      <c r="C2813" s="14">
        <f t="shared" si="633"/>
        <v>0</v>
      </c>
      <c r="D2813" s="14">
        <f t="shared" si="633"/>
        <v>0</v>
      </c>
      <c r="E2813" s="14" t="str">
        <f t="shared" si="634"/>
        <v/>
      </c>
      <c r="F2813" s="14">
        <f t="shared" si="635"/>
        <v>4</v>
      </c>
      <c r="G2813" s="14">
        <f t="shared" si="631"/>
        <v>3</v>
      </c>
      <c r="H2813" s="14">
        <f t="shared" si="642"/>
        <v>3</v>
      </c>
      <c r="I2813" s="14">
        <f t="shared" si="642"/>
        <v>1</v>
      </c>
      <c r="J2813" s="14">
        <f t="shared" si="642"/>
        <v>2</v>
      </c>
      <c r="K2813" s="14">
        <f t="shared" si="642"/>
        <v>5</v>
      </c>
      <c r="L2813" s="14" t="str">
        <f t="shared" si="637"/>
        <v>3.3.1.2.5</v>
      </c>
      <c r="M2813" s="15" t="str">
        <f t="shared" si="638"/>
        <v>--</v>
      </c>
      <c r="N2813" s="14" t="str">
        <f t="shared" si="639"/>
        <v/>
      </c>
      <c r="O2813" s="15" t="str">
        <f t="shared" si="632"/>
        <v/>
      </c>
      <c r="P2813" s="15" t="str">
        <f>IF(N2813=1,FLOOR(MAX($P$4:P2812),1)+1,IF(AND(P2812&lt;&gt;"",O2812&lt;&gt;1),MAX($P$4:P2812)+0.1,""))</f>
        <v/>
      </c>
      <c r="Q2813" s="5">
        <f>ROW()</f>
        <v>2813</v>
      </c>
    </row>
    <row r="2814" spans="1:17" x14ac:dyDescent="0.3">
      <c r="A2814" s="1" t="s">
        <v>1214</v>
      </c>
      <c r="B2814" s="5"/>
      <c r="C2814" s="14">
        <f t="shared" si="633"/>
        <v>0</v>
      </c>
      <c r="D2814" s="14">
        <f t="shared" si="633"/>
        <v>0</v>
      </c>
      <c r="E2814" s="14" t="str">
        <f t="shared" si="634"/>
        <v/>
      </c>
      <c r="F2814" s="14">
        <f t="shared" si="635"/>
        <v>4</v>
      </c>
      <c r="G2814" s="14">
        <f t="shared" si="631"/>
        <v>3</v>
      </c>
      <c r="H2814" s="14">
        <f t="shared" si="642"/>
        <v>3</v>
      </c>
      <c r="I2814" s="14">
        <f t="shared" si="642"/>
        <v>1</v>
      </c>
      <c r="J2814" s="14">
        <f t="shared" si="642"/>
        <v>2</v>
      </c>
      <c r="K2814" s="14">
        <f t="shared" si="642"/>
        <v>5</v>
      </c>
      <c r="L2814" s="14" t="str">
        <f t="shared" si="637"/>
        <v>3.3.1.2.5</v>
      </c>
      <c r="M2814" s="15" t="str">
        <f t="shared" si="638"/>
        <v>--</v>
      </c>
      <c r="N2814" s="14" t="str">
        <f t="shared" si="639"/>
        <v/>
      </c>
      <c r="O2814" s="15" t="str">
        <f t="shared" si="632"/>
        <v/>
      </c>
      <c r="P2814" s="15" t="str">
        <f>IF(N2814=1,FLOOR(MAX($P$4:P2813),1)+1,IF(AND(P2813&lt;&gt;"",O2813&lt;&gt;1),MAX($P$4:P2813)+0.1,""))</f>
        <v/>
      </c>
      <c r="Q2814" s="5">
        <f>ROW()</f>
        <v>2814</v>
      </c>
    </row>
    <row r="2815" spans="1:17" x14ac:dyDescent="0.3">
      <c r="A2815" s="1" t="s">
        <v>1215</v>
      </c>
      <c r="B2815" s="5"/>
      <c r="C2815" s="14">
        <f t="shared" si="633"/>
        <v>0</v>
      </c>
      <c r="D2815" s="14">
        <f t="shared" si="633"/>
        <v>0</v>
      </c>
      <c r="E2815" s="14" t="str">
        <f t="shared" si="634"/>
        <v/>
      </c>
      <c r="F2815" s="14">
        <f t="shared" si="635"/>
        <v>4</v>
      </c>
      <c r="G2815" s="14">
        <f t="shared" si="631"/>
        <v>3</v>
      </c>
      <c r="H2815" s="14">
        <f t="shared" si="642"/>
        <v>3</v>
      </c>
      <c r="I2815" s="14">
        <f t="shared" si="642"/>
        <v>1</v>
      </c>
      <c r="J2815" s="14">
        <f t="shared" si="642"/>
        <v>2</v>
      </c>
      <c r="K2815" s="14">
        <f t="shared" si="642"/>
        <v>5</v>
      </c>
      <c r="L2815" s="14" t="str">
        <f t="shared" si="637"/>
        <v>3.3.1.2.5</v>
      </c>
      <c r="M2815" s="15" t="str">
        <f t="shared" si="638"/>
        <v>--</v>
      </c>
      <c r="N2815" s="14" t="str">
        <f t="shared" si="639"/>
        <v/>
      </c>
      <c r="O2815" s="15" t="str">
        <f t="shared" si="632"/>
        <v/>
      </c>
      <c r="P2815" s="15" t="str">
        <f>IF(N2815=1,FLOOR(MAX($P$4:P2814),1)+1,IF(AND(P2814&lt;&gt;"",O2814&lt;&gt;1),MAX($P$4:P2814)+0.1,""))</f>
        <v/>
      </c>
      <c r="Q2815" s="5">
        <f>ROW()</f>
        <v>2815</v>
      </c>
    </row>
    <row r="2816" spans="1:17" x14ac:dyDescent="0.3">
      <c r="A2816" s="1" t="s">
        <v>1201</v>
      </c>
      <c r="B2816" s="5"/>
      <c r="C2816" s="14">
        <f t="shared" si="633"/>
        <v>0</v>
      </c>
      <c r="D2816" s="14">
        <f t="shared" si="633"/>
        <v>0</v>
      </c>
      <c r="E2816" s="14" t="str">
        <f t="shared" si="634"/>
        <v/>
      </c>
      <c r="F2816" s="14">
        <f t="shared" si="635"/>
        <v>4</v>
      </c>
      <c r="G2816" s="14">
        <f t="shared" si="631"/>
        <v>3</v>
      </c>
      <c r="H2816" s="14">
        <f t="shared" si="642"/>
        <v>3</v>
      </c>
      <c r="I2816" s="14">
        <f t="shared" si="642"/>
        <v>1</v>
      </c>
      <c r="J2816" s="14">
        <f t="shared" si="642"/>
        <v>2</v>
      </c>
      <c r="K2816" s="14">
        <f t="shared" si="642"/>
        <v>5</v>
      </c>
      <c r="L2816" s="14" t="str">
        <f t="shared" si="637"/>
        <v>3.3.1.2.5</v>
      </c>
      <c r="M2816" s="15" t="str">
        <f t="shared" si="638"/>
        <v>--</v>
      </c>
      <c r="N2816" s="14" t="str">
        <f t="shared" si="639"/>
        <v/>
      </c>
      <c r="O2816" s="15" t="str">
        <f t="shared" si="632"/>
        <v/>
      </c>
      <c r="P2816" s="15" t="str">
        <f>IF(N2816=1,FLOOR(MAX($P$4:P2815),1)+1,IF(AND(P2815&lt;&gt;"",O2815&lt;&gt;1),MAX($P$4:P2815)+0.1,""))</f>
        <v/>
      </c>
      <c r="Q2816" s="5">
        <f>ROW()</f>
        <v>2816</v>
      </c>
    </row>
    <row r="2817" spans="1:17" x14ac:dyDescent="0.3">
      <c r="A2817" s="1" t="s">
        <v>43</v>
      </c>
      <c r="B2817" s="5"/>
      <c r="C2817" s="14">
        <f t="shared" si="633"/>
        <v>0</v>
      </c>
      <c r="D2817" s="14">
        <f t="shared" si="633"/>
        <v>0</v>
      </c>
      <c r="E2817" s="14" t="str">
        <f t="shared" si="634"/>
        <v/>
      </c>
      <c r="F2817" s="14">
        <f t="shared" si="635"/>
        <v>4</v>
      </c>
      <c r="G2817" s="14">
        <f t="shared" si="631"/>
        <v>3</v>
      </c>
      <c r="H2817" s="14">
        <f t="shared" si="642"/>
        <v>3</v>
      </c>
      <c r="I2817" s="14">
        <f t="shared" si="642"/>
        <v>1</v>
      </c>
      <c r="J2817" s="14">
        <f t="shared" si="642"/>
        <v>2</v>
      </c>
      <c r="K2817" s="14">
        <f t="shared" si="642"/>
        <v>5</v>
      </c>
      <c r="L2817" s="14" t="str">
        <f t="shared" si="637"/>
        <v>3.3.1.2.5</v>
      </c>
      <c r="M2817" s="15" t="str">
        <f t="shared" si="638"/>
        <v>--</v>
      </c>
      <c r="N2817" s="14" t="str">
        <f t="shared" si="639"/>
        <v/>
      </c>
      <c r="O2817" s="15" t="str">
        <f t="shared" si="632"/>
        <v/>
      </c>
      <c r="P2817" s="15" t="str">
        <f>IF(N2817=1,FLOOR(MAX($P$4:P2816),1)+1,IF(AND(P2816&lt;&gt;"",O2816&lt;&gt;1),MAX($P$4:P2816)+0.1,""))</f>
        <v/>
      </c>
      <c r="Q2817" s="5">
        <f>ROW()</f>
        <v>2817</v>
      </c>
    </row>
    <row r="2818" spans="1:17" x14ac:dyDescent="0.3">
      <c r="A2818" s="1" t="s">
        <v>1215</v>
      </c>
      <c r="B2818" s="5"/>
      <c r="C2818" s="14">
        <f t="shared" si="633"/>
        <v>0</v>
      </c>
      <c r="D2818" s="14">
        <f t="shared" si="633"/>
        <v>0</v>
      </c>
      <c r="E2818" s="14" t="str">
        <f t="shared" si="634"/>
        <v/>
      </c>
      <c r="F2818" s="14">
        <f t="shared" si="635"/>
        <v>4</v>
      </c>
      <c r="G2818" s="14">
        <f t="shared" si="631"/>
        <v>3</v>
      </c>
      <c r="H2818" s="14">
        <f t="shared" si="642"/>
        <v>3</v>
      </c>
      <c r="I2818" s="14">
        <f t="shared" si="642"/>
        <v>1</v>
      </c>
      <c r="J2818" s="14">
        <f t="shared" si="642"/>
        <v>2</v>
      </c>
      <c r="K2818" s="14">
        <f t="shared" si="642"/>
        <v>5</v>
      </c>
      <c r="L2818" s="14" t="str">
        <f t="shared" si="637"/>
        <v>3.3.1.2.5</v>
      </c>
      <c r="M2818" s="15" t="str">
        <f t="shared" si="638"/>
        <v>--</v>
      </c>
      <c r="N2818" s="14" t="str">
        <f t="shared" si="639"/>
        <v/>
      </c>
      <c r="O2818" s="15" t="str">
        <f t="shared" si="632"/>
        <v/>
      </c>
      <c r="P2818" s="15" t="str">
        <f>IF(N2818=1,FLOOR(MAX($P$4:P2817),1)+1,IF(AND(P2817&lt;&gt;"",O2817&lt;&gt;1),MAX($P$4:P2817)+0.1,""))</f>
        <v/>
      </c>
      <c r="Q2818" s="5">
        <f>ROW()</f>
        <v>2818</v>
      </c>
    </row>
    <row r="2819" spans="1:17" x14ac:dyDescent="0.3">
      <c r="A2819" s="1" t="s">
        <v>1265</v>
      </c>
      <c r="B2819" s="5"/>
      <c r="C2819" s="14">
        <f t="shared" si="633"/>
        <v>0</v>
      </c>
      <c r="D2819" s="14">
        <f t="shared" si="633"/>
        <v>0</v>
      </c>
      <c r="E2819" s="14" t="str">
        <f t="shared" si="634"/>
        <v/>
      </c>
      <c r="F2819" s="14">
        <f t="shared" si="635"/>
        <v>4</v>
      </c>
      <c r="G2819" s="14">
        <f t="shared" si="631"/>
        <v>3</v>
      </c>
      <c r="H2819" s="14">
        <f t="shared" si="642"/>
        <v>3</v>
      </c>
      <c r="I2819" s="14">
        <f t="shared" si="642"/>
        <v>1</v>
      </c>
      <c r="J2819" s="14">
        <f t="shared" si="642"/>
        <v>2</v>
      </c>
      <c r="K2819" s="14">
        <f t="shared" si="642"/>
        <v>5</v>
      </c>
      <c r="L2819" s="14" t="str">
        <f t="shared" si="637"/>
        <v>3.3.1.2.5</v>
      </c>
      <c r="M2819" s="15" t="str">
        <f t="shared" si="638"/>
        <v>--</v>
      </c>
      <c r="N2819" s="14" t="str">
        <f t="shared" si="639"/>
        <v/>
      </c>
      <c r="O2819" s="15" t="str">
        <f t="shared" si="632"/>
        <v/>
      </c>
      <c r="P2819" s="15" t="str">
        <f>IF(N2819=1,FLOOR(MAX($P$4:P2818),1)+1,IF(AND(P2818&lt;&gt;"",O2818&lt;&gt;1),MAX($P$4:P2818)+0.1,""))</f>
        <v/>
      </c>
      <c r="Q2819" s="5">
        <f>ROW()</f>
        <v>2819</v>
      </c>
    </row>
    <row r="2820" spans="1:17" x14ac:dyDescent="0.3">
      <c r="A2820" s="1" t="s">
        <v>43</v>
      </c>
      <c r="B2820" s="5"/>
      <c r="C2820" s="14">
        <f t="shared" si="633"/>
        <v>0</v>
      </c>
      <c r="D2820" s="14">
        <f t="shared" si="633"/>
        <v>0</v>
      </c>
      <c r="E2820" s="14" t="str">
        <f t="shared" si="634"/>
        <v/>
      </c>
      <c r="F2820" s="14">
        <f t="shared" si="635"/>
        <v>4</v>
      </c>
      <c r="G2820" s="14">
        <f t="shared" si="631"/>
        <v>3</v>
      </c>
      <c r="H2820" s="14">
        <f t="shared" si="642"/>
        <v>3</v>
      </c>
      <c r="I2820" s="14">
        <f t="shared" si="642"/>
        <v>1</v>
      </c>
      <c r="J2820" s="14">
        <f t="shared" si="642"/>
        <v>2</v>
      </c>
      <c r="K2820" s="14">
        <f t="shared" si="642"/>
        <v>5</v>
      </c>
      <c r="L2820" s="14" t="str">
        <f t="shared" si="637"/>
        <v>3.3.1.2.5</v>
      </c>
      <c r="M2820" s="15" t="str">
        <f t="shared" si="638"/>
        <v>--</v>
      </c>
      <c r="N2820" s="14" t="str">
        <f t="shared" si="639"/>
        <v/>
      </c>
      <c r="O2820" s="15" t="str">
        <f t="shared" si="632"/>
        <v/>
      </c>
      <c r="P2820" s="15" t="str">
        <f>IF(N2820=1,FLOOR(MAX($P$4:P2819),1)+1,IF(AND(P2819&lt;&gt;"",O2819&lt;&gt;1),MAX($P$4:P2819)+0.1,""))</f>
        <v/>
      </c>
      <c r="Q2820" s="5">
        <f>ROW()</f>
        <v>2820</v>
      </c>
    </row>
    <row r="2821" spans="1:17" x14ac:dyDescent="0.3">
      <c r="A2821" s="1" t="s">
        <v>45</v>
      </c>
      <c r="B2821" s="5"/>
      <c r="C2821" s="14">
        <f t="shared" si="633"/>
        <v>0</v>
      </c>
      <c r="D2821" s="14">
        <f t="shared" si="633"/>
        <v>0</v>
      </c>
      <c r="E2821" s="14" t="str">
        <f t="shared" si="634"/>
        <v/>
      </c>
      <c r="F2821" s="14">
        <f t="shared" si="635"/>
        <v>4</v>
      </c>
      <c r="G2821" s="14">
        <f t="shared" ref="G2821:G2884" si="643">G2820+IF(NOT(ISERROR(FIND("&lt;PRT&gt;",A2821))),1,0)</f>
        <v>3</v>
      </c>
      <c r="H2821" s="14">
        <f t="shared" si="642"/>
        <v>3</v>
      </c>
      <c r="I2821" s="14">
        <f t="shared" si="642"/>
        <v>1</v>
      </c>
      <c r="J2821" s="14">
        <f t="shared" si="642"/>
        <v>2</v>
      </c>
      <c r="K2821" s="14">
        <f t="shared" si="642"/>
        <v>5</v>
      </c>
      <c r="L2821" s="14" t="str">
        <f t="shared" si="637"/>
        <v>3.3.1.2.5</v>
      </c>
      <c r="M2821" s="15" t="str">
        <f t="shared" si="638"/>
        <v>--</v>
      </c>
      <c r="N2821" s="14" t="str">
        <f t="shared" si="639"/>
        <v/>
      </c>
      <c r="O2821" s="15" t="str">
        <f t="shared" ref="O2821:O2884" si="644">IF(ISERROR(FIND(O$4,$A2821)),"",1)</f>
        <v/>
      </c>
      <c r="P2821" s="15" t="str">
        <f>IF(N2821=1,FLOOR(MAX($P$4:P2820),1)+1,IF(AND(P2820&lt;&gt;"",O2820&lt;&gt;1),MAX($P$4:P2820)+0.1,""))</f>
        <v/>
      </c>
      <c r="Q2821" s="5">
        <f>ROW()</f>
        <v>2821</v>
      </c>
    </row>
    <row r="2822" spans="1:17" x14ac:dyDescent="0.3">
      <c r="A2822" s="1" t="s">
        <v>1214</v>
      </c>
      <c r="B2822" s="5"/>
      <c r="C2822" s="14">
        <f t="shared" ref="C2822:D2885" si="645">(LEN($A2822)-LEN(SUBSTITUTE($A2822,C$3,"")))/LEN(C$3)</f>
        <v>0</v>
      </c>
      <c r="D2822" s="14">
        <f t="shared" si="645"/>
        <v>0</v>
      </c>
      <c r="E2822" s="14" t="str">
        <f t="shared" ref="E2822:E2885" si="646">IF(AND(C2822&gt;0,D2822&gt;0),IF(FIND(D$3,A2822)&gt;FIND(C$3,A2822),"WARNING","OK"),"")</f>
        <v/>
      </c>
      <c r="F2822" s="14">
        <f t="shared" ref="F2822:F2885" si="647">F2821+C2822-D2822</f>
        <v>4</v>
      </c>
      <c r="G2822" s="14">
        <f t="shared" si="643"/>
        <v>3</v>
      </c>
      <c r="H2822" s="14">
        <f t="shared" ref="H2822:K2837" si="648">IF(G2822&lt;&gt;G2821,0,IF(AND(($F2821-$D2822)=(H$3-1),$F2822=H$3),H2821+1,H2821))</f>
        <v>3</v>
      </c>
      <c r="I2822" s="14">
        <f t="shared" si="648"/>
        <v>1</v>
      </c>
      <c r="J2822" s="14">
        <f t="shared" si="648"/>
        <v>2</v>
      </c>
      <c r="K2822" s="14">
        <f t="shared" si="648"/>
        <v>5</v>
      </c>
      <c r="L2822" s="14" t="str">
        <f t="shared" ref="L2822:L2885" si="649">SUBSTITUTE(G2822&amp;"."&amp;H2822&amp;"."&amp;I2822&amp;"."&amp;J2822&amp;"."&amp;K2822,".0","")</f>
        <v>3.3.1.2.5</v>
      </c>
      <c r="M2822" s="15" t="str">
        <f t="shared" ref="M2822:M2885" si="650">IF(ISERROR(FIND("&lt;SPT&gt;&lt;TTL&gt;",A2822)),"--",SUBSTITUTE(SUBSTITUTE(MID(A2822&amp;A2823,FIND("&lt;SPT&gt;&lt;TTL&gt;",A2822&amp;A2823)+10,FIND("&lt;/TTL&gt;",A2822&amp;A2823)-FIND("&lt;SPT&gt;&lt;TTL&gt;",A2822&amp;A2823)-10),"&lt;SUB&gt;",""),"&lt;/SUB&gt;",""))</f>
        <v>--</v>
      </c>
      <c r="N2822" s="14" t="str">
        <f t="shared" ref="N2822:N2885" si="651">IF(ISERROR(FIND(N$4,UPPER($A2822))),"",1)</f>
        <v/>
      </c>
      <c r="O2822" s="15" t="str">
        <f t="shared" si="644"/>
        <v/>
      </c>
      <c r="P2822" s="15" t="str">
        <f>IF(N2822=1,FLOOR(MAX($P$4:P2821),1)+1,IF(AND(P2821&lt;&gt;"",O2821&lt;&gt;1),MAX($P$4:P2821)+0.1,""))</f>
        <v/>
      </c>
      <c r="Q2822" s="5">
        <f>ROW()</f>
        <v>2822</v>
      </c>
    </row>
    <row r="2823" spans="1:17" x14ac:dyDescent="0.3">
      <c r="A2823" s="1" t="s">
        <v>1215</v>
      </c>
      <c r="B2823" s="5"/>
      <c r="C2823" s="14">
        <f t="shared" si="645"/>
        <v>0</v>
      </c>
      <c r="D2823" s="14">
        <f t="shared" si="645"/>
        <v>0</v>
      </c>
      <c r="E2823" s="14" t="str">
        <f t="shared" si="646"/>
        <v/>
      </c>
      <c r="F2823" s="14">
        <f t="shared" si="647"/>
        <v>4</v>
      </c>
      <c r="G2823" s="14">
        <f t="shared" si="643"/>
        <v>3</v>
      </c>
      <c r="H2823" s="14">
        <f t="shared" si="648"/>
        <v>3</v>
      </c>
      <c r="I2823" s="14">
        <f t="shared" si="648"/>
        <v>1</v>
      </c>
      <c r="J2823" s="14">
        <f t="shared" si="648"/>
        <v>2</v>
      </c>
      <c r="K2823" s="14">
        <f t="shared" si="648"/>
        <v>5</v>
      </c>
      <c r="L2823" s="14" t="str">
        <f t="shared" si="649"/>
        <v>3.3.1.2.5</v>
      </c>
      <c r="M2823" s="15" t="str">
        <f t="shared" si="650"/>
        <v>--</v>
      </c>
      <c r="N2823" s="14" t="str">
        <f t="shared" si="651"/>
        <v/>
      </c>
      <c r="O2823" s="15" t="str">
        <f t="shared" si="644"/>
        <v/>
      </c>
      <c r="P2823" s="15" t="str">
        <f>IF(N2823=1,FLOOR(MAX($P$4:P2822),1)+1,IF(AND(P2822&lt;&gt;"",O2822&lt;&gt;1),MAX($P$4:P2822)+0.1,""))</f>
        <v/>
      </c>
      <c r="Q2823" s="5">
        <f>ROW()</f>
        <v>2823</v>
      </c>
    </row>
    <row r="2824" spans="1:17" x14ac:dyDescent="0.3">
      <c r="A2824" s="1" t="s">
        <v>1202</v>
      </c>
      <c r="B2824" s="5"/>
      <c r="C2824" s="14">
        <f t="shared" si="645"/>
        <v>0</v>
      </c>
      <c r="D2824" s="14">
        <f t="shared" si="645"/>
        <v>0</v>
      </c>
      <c r="E2824" s="14" t="str">
        <f t="shared" si="646"/>
        <v/>
      </c>
      <c r="F2824" s="14">
        <f t="shared" si="647"/>
        <v>4</v>
      </c>
      <c r="G2824" s="14">
        <f t="shared" si="643"/>
        <v>3</v>
      </c>
      <c r="H2824" s="14">
        <f t="shared" si="648"/>
        <v>3</v>
      </c>
      <c r="I2824" s="14">
        <f t="shared" si="648"/>
        <v>1</v>
      </c>
      <c r="J2824" s="14">
        <f t="shared" si="648"/>
        <v>2</v>
      </c>
      <c r="K2824" s="14">
        <f t="shared" si="648"/>
        <v>5</v>
      </c>
      <c r="L2824" s="14" t="str">
        <f t="shared" si="649"/>
        <v>3.3.1.2.5</v>
      </c>
      <c r="M2824" s="15" t="str">
        <f t="shared" si="650"/>
        <v>--</v>
      </c>
      <c r="N2824" s="14" t="str">
        <f t="shared" si="651"/>
        <v/>
      </c>
      <c r="O2824" s="15" t="str">
        <f t="shared" si="644"/>
        <v/>
      </c>
      <c r="P2824" s="15" t="str">
        <f>IF(N2824=1,FLOOR(MAX($P$4:P2823),1)+1,IF(AND(P2823&lt;&gt;"",O2823&lt;&gt;1),MAX($P$4:P2823)+0.1,""))</f>
        <v/>
      </c>
      <c r="Q2824" s="5">
        <f>ROW()</f>
        <v>2824</v>
      </c>
    </row>
    <row r="2825" spans="1:17" x14ac:dyDescent="0.3">
      <c r="A2825" s="1" t="s">
        <v>43</v>
      </c>
      <c r="B2825" s="5"/>
      <c r="C2825" s="14">
        <f t="shared" si="645"/>
        <v>0</v>
      </c>
      <c r="D2825" s="14">
        <f t="shared" si="645"/>
        <v>0</v>
      </c>
      <c r="E2825" s="14" t="str">
        <f t="shared" si="646"/>
        <v/>
      </c>
      <c r="F2825" s="14">
        <f t="shared" si="647"/>
        <v>4</v>
      </c>
      <c r="G2825" s="14">
        <f t="shared" si="643"/>
        <v>3</v>
      </c>
      <c r="H2825" s="14">
        <f t="shared" si="648"/>
        <v>3</v>
      </c>
      <c r="I2825" s="14">
        <f t="shared" si="648"/>
        <v>1</v>
      </c>
      <c r="J2825" s="14">
        <f t="shared" si="648"/>
        <v>2</v>
      </c>
      <c r="K2825" s="14">
        <f t="shared" si="648"/>
        <v>5</v>
      </c>
      <c r="L2825" s="14" t="str">
        <f t="shared" si="649"/>
        <v>3.3.1.2.5</v>
      </c>
      <c r="M2825" s="15" t="str">
        <f t="shared" si="650"/>
        <v>--</v>
      </c>
      <c r="N2825" s="14" t="str">
        <f t="shared" si="651"/>
        <v/>
      </c>
      <c r="O2825" s="15" t="str">
        <f t="shared" si="644"/>
        <v/>
      </c>
      <c r="P2825" s="15" t="str">
        <f>IF(N2825=1,FLOOR(MAX($P$4:P2824),1)+1,IF(AND(P2824&lt;&gt;"",O2824&lt;&gt;1),MAX($P$4:P2824)+0.1,""))</f>
        <v/>
      </c>
      <c r="Q2825" s="5">
        <f>ROW()</f>
        <v>2825</v>
      </c>
    </row>
    <row r="2826" spans="1:17" x14ac:dyDescent="0.3">
      <c r="A2826" s="1" t="s">
        <v>1215</v>
      </c>
      <c r="B2826" s="5"/>
      <c r="C2826" s="14">
        <f t="shared" si="645"/>
        <v>0</v>
      </c>
      <c r="D2826" s="14">
        <f t="shared" si="645"/>
        <v>0</v>
      </c>
      <c r="E2826" s="14" t="str">
        <f t="shared" si="646"/>
        <v/>
      </c>
      <c r="F2826" s="14">
        <f t="shared" si="647"/>
        <v>4</v>
      </c>
      <c r="G2826" s="14">
        <f t="shared" si="643"/>
        <v>3</v>
      </c>
      <c r="H2826" s="14">
        <f t="shared" si="648"/>
        <v>3</v>
      </c>
      <c r="I2826" s="14">
        <f t="shared" si="648"/>
        <v>1</v>
      </c>
      <c r="J2826" s="14">
        <f t="shared" si="648"/>
        <v>2</v>
      </c>
      <c r="K2826" s="14">
        <f t="shared" si="648"/>
        <v>5</v>
      </c>
      <c r="L2826" s="14" t="str">
        <f t="shared" si="649"/>
        <v>3.3.1.2.5</v>
      </c>
      <c r="M2826" s="15" t="str">
        <f t="shared" si="650"/>
        <v>--</v>
      </c>
      <c r="N2826" s="14" t="str">
        <f t="shared" si="651"/>
        <v/>
      </c>
      <c r="O2826" s="15" t="str">
        <f t="shared" si="644"/>
        <v/>
      </c>
      <c r="P2826" s="15" t="str">
        <f>IF(N2826=1,FLOOR(MAX($P$4:P2825),1)+1,IF(AND(P2825&lt;&gt;"",O2825&lt;&gt;1),MAX($P$4:P2825)+0.1,""))</f>
        <v/>
      </c>
      <c r="Q2826" s="5">
        <f>ROW()</f>
        <v>2826</v>
      </c>
    </row>
    <row r="2827" spans="1:17" x14ac:dyDescent="0.3">
      <c r="A2827" s="1" t="s">
        <v>1265</v>
      </c>
      <c r="B2827" s="5"/>
      <c r="C2827" s="14">
        <f t="shared" si="645"/>
        <v>0</v>
      </c>
      <c r="D2827" s="14">
        <f t="shared" si="645"/>
        <v>0</v>
      </c>
      <c r="E2827" s="14" t="str">
        <f t="shared" si="646"/>
        <v/>
      </c>
      <c r="F2827" s="14">
        <f t="shared" si="647"/>
        <v>4</v>
      </c>
      <c r="G2827" s="14">
        <f t="shared" si="643"/>
        <v>3</v>
      </c>
      <c r="H2827" s="14">
        <f t="shared" si="648"/>
        <v>3</v>
      </c>
      <c r="I2827" s="14">
        <f t="shared" si="648"/>
        <v>1</v>
      </c>
      <c r="J2827" s="14">
        <f t="shared" si="648"/>
        <v>2</v>
      </c>
      <c r="K2827" s="14">
        <f t="shared" si="648"/>
        <v>5</v>
      </c>
      <c r="L2827" s="14" t="str">
        <f t="shared" si="649"/>
        <v>3.3.1.2.5</v>
      </c>
      <c r="M2827" s="15" t="str">
        <f t="shared" si="650"/>
        <v>--</v>
      </c>
      <c r="N2827" s="14" t="str">
        <f t="shared" si="651"/>
        <v/>
      </c>
      <c r="O2827" s="15" t="str">
        <f t="shared" si="644"/>
        <v/>
      </c>
      <c r="P2827" s="15" t="str">
        <f>IF(N2827=1,FLOOR(MAX($P$4:P2826),1)+1,IF(AND(P2826&lt;&gt;"",O2826&lt;&gt;1),MAX($P$4:P2826)+0.1,""))</f>
        <v/>
      </c>
      <c r="Q2827" s="5">
        <f>ROW()</f>
        <v>2827</v>
      </c>
    </row>
    <row r="2828" spans="1:17" x14ac:dyDescent="0.3">
      <c r="A2828" s="1" t="s">
        <v>43</v>
      </c>
      <c r="B2828" s="5"/>
      <c r="C2828" s="14">
        <f t="shared" si="645"/>
        <v>0</v>
      </c>
      <c r="D2828" s="14">
        <f t="shared" si="645"/>
        <v>0</v>
      </c>
      <c r="E2828" s="14" t="str">
        <f t="shared" si="646"/>
        <v/>
      </c>
      <c r="F2828" s="14">
        <f t="shared" si="647"/>
        <v>4</v>
      </c>
      <c r="G2828" s="14">
        <f t="shared" si="643"/>
        <v>3</v>
      </c>
      <c r="H2828" s="14">
        <f t="shared" si="648"/>
        <v>3</v>
      </c>
      <c r="I2828" s="14">
        <f t="shared" si="648"/>
        <v>1</v>
      </c>
      <c r="J2828" s="14">
        <f t="shared" si="648"/>
        <v>2</v>
      </c>
      <c r="K2828" s="14">
        <f t="shared" si="648"/>
        <v>5</v>
      </c>
      <c r="L2828" s="14" t="str">
        <f t="shared" si="649"/>
        <v>3.3.1.2.5</v>
      </c>
      <c r="M2828" s="15" t="str">
        <f t="shared" si="650"/>
        <v>--</v>
      </c>
      <c r="N2828" s="14" t="str">
        <f t="shared" si="651"/>
        <v/>
      </c>
      <c r="O2828" s="15" t="str">
        <f t="shared" si="644"/>
        <v/>
      </c>
      <c r="P2828" s="15" t="str">
        <f>IF(N2828=1,FLOOR(MAX($P$4:P2827),1)+1,IF(AND(P2827&lt;&gt;"",O2827&lt;&gt;1),MAX($P$4:P2827)+0.1,""))</f>
        <v/>
      </c>
      <c r="Q2828" s="5">
        <f>ROW()</f>
        <v>2828</v>
      </c>
    </row>
    <row r="2829" spans="1:17" x14ac:dyDescent="0.3">
      <c r="A2829" s="1" t="s">
        <v>45</v>
      </c>
      <c r="B2829" s="5"/>
      <c r="C2829" s="14">
        <f t="shared" si="645"/>
        <v>0</v>
      </c>
      <c r="D2829" s="14">
        <f t="shared" si="645"/>
        <v>0</v>
      </c>
      <c r="E2829" s="14" t="str">
        <f t="shared" si="646"/>
        <v/>
      </c>
      <c r="F2829" s="14">
        <f t="shared" si="647"/>
        <v>4</v>
      </c>
      <c r="G2829" s="14">
        <f t="shared" si="643"/>
        <v>3</v>
      </c>
      <c r="H2829" s="14">
        <f t="shared" si="648"/>
        <v>3</v>
      </c>
      <c r="I2829" s="14">
        <f t="shared" si="648"/>
        <v>1</v>
      </c>
      <c r="J2829" s="14">
        <f t="shared" si="648"/>
        <v>2</v>
      </c>
      <c r="K2829" s="14">
        <f t="shared" si="648"/>
        <v>5</v>
      </c>
      <c r="L2829" s="14" t="str">
        <f t="shared" si="649"/>
        <v>3.3.1.2.5</v>
      </c>
      <c r="M2829" s="15" t="str">
        <f t="shared" si="650"/>
        <v>--</v>
      </c>
      <c r="N2829" s="14" t="str">
        <f t="shared" si="651"/>
        <v/>
      </c>
      <c r="O2829" s="15" t="str">
        <f t="shared" si="644"/>
        <v/>
      </c>
      <c r="P2829" s="15" t="str">
        <f>IF(N2829=1,FLOOR(MAX($P$4:P2828),1)+1,IF(AND(P2828&lt;&gt;"",O2828&lt;&gt;1),MAX($P$4:P2828)+0.1,""))</f>
        <v/>
      </c>
      <c r="Q2829" s="5">
        <f>ROW()</f>
        <v>2829</v>
      </c>
    </row>
    <row r="2830" spans="1:17" x14ac:dyDescent="0.3">
      <c r="A2830" s="1" t="s">
        <v>1203</v>
      </c>
      <c r="B2830" s="5"/>
      <c r="C2830" s="14">
        <f t="shared" si="645"/>
        <v>0</v>
      </c>
      <c r="D2830" s="14">
        <f t="shared" si="645"/>
        <v>0</v>
      </c>
      <c r="E2830" s="14" t="str">
        <f t="shared" si="646"/>
        <v/>
      </c>
      <c r="F2830" s="14">
        <f t="shared" si="647"/>
        <v>4</v>
      </c>
      <c r="G2830" s="14">
        <f t="shared" si="643"/>
        <v>3</v>
      </c>
      <c r="H2830" s="14">
        <f t="shared" si="648"/>
        <v>3</v>
      </c>
      <c r="I2830" s="14">
        <f t="shared" si="648"/>
        <v>1</v>
      </c>
      <c r="J2830" s="14">
        <f t="shared" si="648"/>
        <v>2</v>
      </c>
      <c r="K2830" s="14">
        <f t="shared" si="648"/>
        <v>5</v>
      </c>
      <c r="L2830" s="14" t="str">
        <f t="shared" si="649"/>
        <v>3.3.1.2.5</v>
      </c>
      <c r="M2830" s="15" t="str">
        <f t="shared" si="650"/>
        <v>--</v>
      </c>
      <c r="N2830" s="14" t="str">
        <f t="shared" si="651"/>
        <v/>
      </c>
      <c r="O2830" s="15" t="str">
        <f t="shared" si="644"/>
        <v/>
      </c>
      <c r="P2830" s="15" t="str">
        <f>IF(N2830=1,FLOOR(MAX($P$4:P2829),1)+1,IF(AND(P2829&lt;&gt;"",O2829&lt;&gt;1),MAX($P$4:P2829)+0.1,""))</f>
        <v/>
      </c>
      <c r="Q2830" s="5">
        <f>ROW()</f>
        <v>2830</v>
      </c>
    </row>
    <row r="2831" spans="1:17" x14ac:dyDescent="0.3">
      <c r="A2831" s="1" t="s">
        <v>1215</v>
      </c>
      <c r="B2831" s="5"/>
      <c r="C2831" s="14">
        <f t="shared" si="645"/>
        <v>0</v>
      </c>
      <c r="D2831" s="14">
        <f t="shared" si="645"/>
        <v>0</v>
      </c>
      <c r="E2831" s="14" t="str">
        <f t="shared" si="646"/>
        <v/>
      </c>
      <c r="F2831" s="14">
        <f t="shared" si="647"/>
        <v>4</v>
      </c>
      <c r="G2831" s="14">
        <f t="shared" si="643"/>
        <v>3</v>
      </c>
      <c r="H2831" s="14">
        <f t="shared" si="648"/>
        <v>3</v>
      </c>
      <c r="I2831" s="14">
        <f t="shared" si="648"/>
        <v>1</v>
      </c>
      <c r="J2831" s="14">
        <f t="shared" si="648"/>
        <v>2</v>
      </c>
      <c r="K2831" s="14">
        <f t="shared" si="648"/>
        <v>5</v>
      </c>
      <c r="L2831" s="14" t="str">
        <f t="shared" si="649"/>
        <v>3.3.1.2.5</v>
      </c>
      <c r="M2831" s="15" t="str">
        <f t="shared" si="650"/>
        <v>--</v>
      </c>
      <c r="N2831" s="14" t="str">
        <f t="shared" si="651"/>
        <v/>
      </c>
      <c r="O2831" s="15" t="str">
        <f t="shared" si="644"/>
        <v/>
      </c>
      <c r="P2831" s="15" t="str">
        <f>IF(N2831=1,FLOOR(MAX($P$4:P2830),1)+1,IF(AND(P2830&lt;&gt;"",O2830&lt;&gt;1),MAX($P$4:P2830)+0.1,""))</f>
        <v/>
      </c>
      <c r="Q2831" s="5">
        <f>ROW()</f>
        <v>2831</v>
      </c>
    </row>
    <row r="2832" spans="1:17" x14ac:dyDescent="0.3">
      <c r="A2832" s="1" t="s">
        <v>1204</v>
      </c>
      <c r="B2832" s="5"/>
      <c r="C2832" s="14">
        <f t="shared" si="645"/>
        <v>0</v>
      </c>
      <c r="D2832" s="14">
        <f t="shared" si="645"/>
        <v>0</v>
      </c>
      <c r="E2832" s="14" t="str">
        <f t="shared" si="646"/>
        <v/>
      </c>
      <c r="F2832" s="14">
        <f t="shared" si="647"/>
        <v>4</v>
      </c>
      <c r="G2832" s="14">
        <f t="shared" si="643"/>
        <v>3</v>
      </c>
      <c r="H2832" s="14">
        <f t="shared" si="648"/>
        <v>3</v>
      </c>
      <c r="I2832" s="14">
        <f t="shared" si="648"/>
        <v>1</v>
      </c>
      <c r="J2832" s="14">
        <f t="shared" si="648"/>
        <v>2</v>
      </c>
      <c r="K2832" s="14">
        <f t="shared" si="648"/>
        <v>5</v>
      </c>
      <c r="L2832" s="14" t="str">
        <f t="shared" si="649"/>
        <v>3.3.1.2.5</v>
      </c>
      <c r="M2832" s="15" t="str">
        <f t="shared" si="650"/>
        <v>--</v>
      </c>
      <c r="N2832" s="14" t="str">
        <f t="shared" si="651"/>
        <v/>
      </c>
      <c r="O2832" s="15" t="str">
        <f t="shared" si="644"/>
        <v/>
      </c>
      <c r="P2832" s="15" t="str">
        <f>IF(N2832=1,FLOOR(MAX($P$4:P2831),1)+1,IF(AND(P2831&lt;&gt;"",O2831&lt;&gt;1),MAX($P$4:P2831)+0.1,""))</f>
        <v/>
      </c>
      <c r="Q2832" s="5">
        <f>ROW()</f>
        <v>2832</v>
      </c>
    </row>
    <row r="2833" spans="1:17" x14ac:dyDescent="0.3">
      <c r="A2833" s="1" t="s">
        <v>43</v>
      </c>
      <c r="B2833" s="5"/>
      <c r="C2833" s="14">
        <f t="shared" si="645"/>
        <v>0</v>
      </c>
      <c r="D2833" s="14">
        <f t="shared" si="645"/>
        <v>0</v>
      </c>
      <c r="E2833" s="14" t="str">
        <f t="shared" si="646"/>
        <v/>
      </c>
      <c r="F2833" s="14">
        <f t="shared" si="647"/>
        <v>4</v>
      </c>
      <c r="G2833" s="14">
        <f t="shared" si="643"/>
        <v>3</v>
      </c>
      <c r="H2833" s="14">
        <f t="shared" si="648"/>
        <v>3</v>
      </c>
      <c r="I2833" s="14">
        <f t="shared" si="648"/>
        <v>1</v>
      </c>
      <c r="J2833" s="14">
        <f t="shared" si="648"/>
        <v>2</v>
      </c>
      <c r="K2833" s="14">
        <f t="shared" si="648"/>
        <v>5</v>
      </c>
      <c r="L2833" s="14" t="str">
        <f t="shared" si="649"/>
        <v>3.3.1.2.5</v>
      </c>
      <c r="M2833" s="15" t="str">
        <f t="shared" si="650"/>
        <v>--</v>
      </c>
      <c r="N2833" s="14" t="str">
        <f t="shared" si="651"/>
        <v/>
      </c>
      <c r="O2833" s="15" t="str">
        <f t="shared" si="644"/>
        <v/>
      </c>
      <c r="P2833" s="15" t="str">
        <f>IF(N2833=1,FLOOR(MAX($P$4:P2832),1)+1,IF(AND(P2832&lt;&gt;"",O2832&lt;&gt;1),MAX($P$4:P2832)+0.1,""))</f>
        <v/>
      </c>
      <c r="Q2833" s="5">
        <f>ROW()</f>
        <v>2833</v>
      </c>
    </row>
    <row r="2834" spans="1:17" x14ac:dyDescent="0.3">
      <c r="A2834" s="1" t="s">
        <v>1215</v>
      </c>
      <c r="B2834" s="5"/>
      <c r="C2834" s="14">
        <f t="shared" si="645"/>
        <v>0</v>
      </c>
      <c r="D2834" s="14">
        <f t="shared" si="645"/>
        <v>0</v>
      </c>
      <c r="E2834" s="14" t="str">
        <f t="shared" si="646"/>
        <v/>
      </c>
      <c r="F2834" s="14">
        <f t="shared" si="647"/>
        <v>4</v>
      </c>
      <c r="G2834" s="14">
        <f t="shared" si="643"/>
        <v>3</v>
      </c>
      <c r="H2834" s="14">
        <f t="shared" si="648"/>
        <v>3</v>
      </c>
      <c r="I2834" s="14">
        <f t="shared" si="648"/>
        <v>1</v>
      </c>
      <c r="J2834" s="14">
        <f t="shared" si="648"/>
        <v>2</v>
      </c>
      <c r="K2834" s="14">
        <f t="shared" si="648"/>
        <v>5</v>
      </c>
      <c r="L2834" s="14" t="str">
        <f t="shared" si="649"/>
        <v>3.3.1.2.5</v>
      </c>
      <c r="M2834" s="15" t="str">
        <f t="shared" si="650"/>
        <v>--</v>
      </c>
      <c r="N2834" s="14" t="str">
        <f t="shared" si="651"/>
        <v/>
      </c>
      <c r="O2834" s="15" t="str">
        <f t="shared" si="644"/>
        <v/>
      </c>
      <c r="P2834" s="15" t="str">
        <f>IF(N2834=1,FLOOR(MAX($P$4:P2833),1)+1,IF(AND(P2833&lt;&gt;"",O2833&lt;&gt;1),MAX($P$4:P2833)+0.1,""))</f>
        <v/>
      </c>
      <c r="Q2834" s="5">
        <f>ROW()</f>
        <v>2834</v>
      </c>
    </row>
    <row r="2835" spans="1:17" x14ac:dyDescent="0.3">
      <c r="A2835" s="1" t="s">
        <v>1265</v>
      </c>
      <c r="B2835" s="5"/>
      <c r="C2835" s="14">
        <f t="shared" si="645"/>
        <v>0</v>
      </c>
      <c r="D2835" s="14">
        <f t="shared" si="645"/>
        <v>0</v>
      </c>
      <c r="E2835" s="14" t="str">
        <f t="shared" si="646"/>
        <v/>
      </c>
      <c r="F2835" s="14">
        <f t="shared" si="647"/>
        <v>4</v>
      </c>
      <c r="G2835" s="14">
        <f t="shared" si="643"/>
        <v>3</v>
      </c>
      <c r="H2835" s="14">
        <f t="shared" si="648"/>
        <v>3</v>
      </c>
      <c r="I2835" s="14">
        <f t="shared" si="648"/>
        <v>1</v>
      </c>
      <c r="J2835" s="14">
        <f t="shared" si="648"/>
        <v>2</v>
      </c>
      <c r="K2835" s="14">
        <f t="shared" si="648"/>
        <v>5</v>
      </c>
      <c r="L2835" s="14" t="str">
        <f t="shared" si="649"/>
        <v>3.3.1.2.5</v>
      </c>
      <c r="M2835" s="15" t="str">
        <f t="shared" si="650"/>
        <v>--</v>
      </c>
      <c r="N2835" s="14" t="str">
        <f t="shared" si="651"/>
        <v/>
      </c>
      <c r="O2835" s="15" t="str">
        <f t="shared" si="644"/>
        <v/>
      </c>
      <c r="P2835" s="15" t="str">
        <f>IF(N2835=1,FLOOR(MAX($P$4:P2834),1)+1,IF(AND(P2834&lt;&gt;"",O2834&lt;&gt;1),MAX($P$4:P2834)+0.1,""))</f>
        <v/>
      </c>
      <c r="Q2835" s="5">
        <f>ROW()</f>
        <v>2835</v>
      </c>
    </row>
    <row r="2836" spans="1:17" x14ac:dyDescent="0.3">
      <c r="A2836" s="1" t="s">
        <v>43</v>
      </c>
      <c r="B2836" s="5"/>
      <c r="C2836" s="14">
        <f t="shared" si="645"/>
        <v>0</v>
      </c>
      <c r="D2836" s="14">
        <f t="shared" si="645"/>
        <v>0</v>
      </c>
      <c r="E2836" s="14" t="str">
        <f t="shared" si="646"/>
        <v/>
      </c>
      <c r="F2836" s="14">
        <f t="shared" si="647"/>
        <v>4</v>
      </c>
      <c r="G2836" s="14">
        <f t="shared" si="643"/>
        <v>3</v>
      </c>
      <c r="H2836" s="14">
        <f t="shared" si="648"/>
        <v>3</v>
      </c>
      <c r="I2836" s="14">
        <f t="shared" si="648"/>
        <v>1</v>
      </c>
      <c r="J2836" s="14">
        <f t="shared" si="648"/>
        <v>2</v>
      </c>
      <c r="K2836" s="14">
        <f t="shared" si="648"/>
        <v>5</v>
      </c>
      <c r="L2836" s="14" t="str">
        <f t="shared" si="649"/>
        <v>3.3.1.2.5</v>
      </c>
      <c r="M2836" s="15" t="str">
        <f t="shared" si="650"/>
        <v>--</v>
      </c>
      <c r="N2836" s="14" t="str">
        <f t="shared" si="651"/>
        <v/>
      </c>
      <c r="O2836" s="15" t="str">
        <f t="shared" si="644"/>
        <v/>
      </c>
      <c r="P2836" s="15" t="str">
        <f>IF(N2836=1,FLOOR(MAX($P$4:P2835),1)+1,IF(AND(P2835&lt;&gt;"",O2835&lt;&gt;1),MAX($P$4:P2835)+0.1,""))</f>
        <v/>
      </c>
      <c r="Q2836" s="5">
        <f>ROW()</f>
        <v>2836</v>
      </c>
    </row>
    <row r="2837" spans="1:17" x14ac:dyDescent="0.3">
      <c r="A2837" s="1" t="s">
        <v>45</v>
      </c>
      <c r="B2837" s="5"/>
      <c r="C2837" s="14">
        <f t="shared" si="645"/>
        <v>0</v>
      </c>
      <c r="D2837" s="14">
        <f t="shared" si="645"/>
        <v>0</v>
      </c>
      <c r="E2837" s="14" t="str">
        <f t="shared" si="646"/>
        <v/>
      </c>
      <c r="F2837" s="14">
        <f t="shared" si="647"/>
        <v>4</v>
      </c>
      <c r="G2837" s="14">
        <f t="shared" si="643"/>
        <v>3</v>
      </c>
      <c r="H2837" s="14">
        <f t="shared" si="648"/>
        <v>3</v>
      </c>
      <c r="I2837" s="14">
        <f t="shared" si="648"/>
        <v>1</v>
      </c>
      <c r="J2837" s="14">
        <f t="shared" si="648"/>
        <v>2</v>
      </c>
      <c r="K2837" s="14">
        <f t="shared" si="648"/>
        <v>5</v>
      </c>
      <c r="L2837" s="14" t="str">
        <f t="shared" si="649"/>
        <v>3.3.1.2.5</v>
      </c>
      <c r="M2837" s="15" t="str">
        <f t="shared" si="650"/>
        <v>--</v>
      </c>
      <c r="N2837" s="14" t="str">
        <f t="shared" si="651"/>
        <v/>
      </c>
      <c r="O2837" s="15" t="str">
        <f t="shared" si="644"/>
        <v/>
      </c>
      <c r="P2837" s="15" t="str">
        <f>IF(N2837=1,FLOOR(MAX($P$4:P2836),1)+1,IF(AND(P2836&lt;&gt;"",O2836&lt;&gt;1),MAX($P$4:P2836)+0.1,""))</f>
        <v/>
      </c>
      <c r="Q2837" s="5">
        <f>ROW()</f>
        <v>2837</v>
      </c>
    </row>
    <row r="2838" spans="1:17" x14ac:dyDescent="0.3">
      <c r="A2838" s="1" t="s">
        <v>1270</v>
      </c>
      <c r="B2838" s="5"/>
      <c r="C2838" s="14">
        <f t="shared" si="645"/>
        <v>0</v>
      </c>
      <c r="D2838" s="14">
        <f t="shared" si="645"/>
        <v>0</v>
      </c>
      <c r="E2838" s="14" t="str">
        <f t="shared" si="646"/>
        <v/>
      </c>
      <c r="F2838" s="14">
        <f t="shared" si="647"/>
        <v>4</v>
      </c>
      <c r="G2838" s="14">
        <f t="shared" si="643"/>
        <v>3</v>
      </c>
      <c r="H2838" s="14">
        <f t="shared" ref="H2838:K2853" si="652">IF(G2838&lt;&gt;G2837,0,IF(AND(($F2837-$D2838)=(H$3-1),$F2838=H$3),H2837+1,H2837))</f>
        <v>3</v>
      </c>
      <c r="I2838" s="14">
        <f t="shared" si="652"/>
        <v>1</v>
      </c>
      <c r="J2838" s="14">
        <f t="shared" si="652"/>
        <v>2</v>
      </c>
      <c r="K2838" s="14">
        <f t="shared" si="652"/>
        <v>5</v>
      </c>
      <c r="L2838" s="14" t="str">
        <f t="shared" si="649"/>
        <v>3.3.1.2.5</v>
      </c>
      <c r="M2838" s="15" t="str">
        <f t="shared" si="650"/>
        <v>--</v>
      </c>
      <c r="N2838" s="14" t="str">
        <f t="shared" si="651"/>
        <v/>
      </c>
      <c r="O2838" s="15" t="str">
        <f t="shared" si="644"/>
        <v/>
      </c>
      <c r="P2838" s="15" t="str">
        <f>IF(N2838=1,FLOOR(MAX($P$4:P2837),1)+1,IF(AND(P2837&lt;&gt;"",O2837&lt;&gt;1),MAX($P$4:P2837)+0.1,""))</f>
        <v/>
      </c>
      <c r="Q2838" s="5">
        <f>ROW()</f>
        <v>2838</v>
      </c>
    </row>
    <row r="2839" spans="1:17" x14ac:dyDescent="0.3">
      <c r="A2839" s="1" t="s">
        <v>1212</v>
      </c>
      <c r="B2839" s="5"/>
      <c r="C2839" s="14">
        <f t="shared" si="645"/>
        <v>0</v>
      </c>
      <c r="D2839" s="14">
        <f t="shared" si="645"/>
        <v>0</v>
      </c>
      <c r="E2839" s="14" t="str">
        <f t="shared" si="646"/>
        <v/>
      </c>
      <c r="F2839" s="14">
        <f t="shared" si="647"/>
        <v>4</v>
      </c>
      <c r="G2839" s="14">
        <f t="shared" si="643"/>
        <v>3</v>
      </c>
      <c r="H2839" s="14">
        <f t="shared" si="652"/>
        <v>3</v>
      </c>
      <c r="I2839" s="14">
        <f t="shared" si="652"/>
        <v>1</v>
      </c>
      <c r="J2839" s="14">
        <f t="shared" si="652"/>
        <v>2</v>
      </c>
      <c r="K2839" s="14">
        <f t="shared" si="652"/>
        <v>5</v>
      </c>
      <c r="L2839" s="14" t="str">
        <f t="shared" si="649"/>
        <v>3.3.1.2.5</v>
      </c>
      <c r="M2839" s="15" t="str">
        <f t="shared" si="650"/>
        <v>--</v>
      </c>
      <c r="N2839" s="14" t="str">
        <f t="shared" si="651"/>
        <v/>
      </c>
      <c r="O2839" s="15" t="str">
        <f t="shared" si="644"/>
        <v/>
      </c>
      <c r="P2839" s="15" t="str">
        <f>IF(N2839=1,FLOOR(MAX($P$4:P2838),1)+1,IF(AND(P2838&lt;&gt;"",O2838&lt;&gt;1),MAX($P$4:P2838)+0.1,""))</f>
        <v/>
      </c>
      <c r="Q2839" s="5">
        <f>ROW()</f>
        <v>2839</v>
      </c>
    </row>
    <row r="2840" spans="1:17" x14ac:dyDescent="0.3">
      <c r="A2840" s="1" t="s">
        <v>1223</v>
      </c>
      <c r="B2840" s="5"/>
      <c r="C2840" s="14">
        <f t="shared" si="645"/>
        <v>0</v>
      </c>
      <c r="D2840" s="14">
        <f t="shared" si="645"/>
        <v>0</v>
      </c>
      <c r="E2840" s="14" t="str">
        <f t="shared" si="646"/>
        <v/>
      </c>
      <c r="F2840" s="14">
        <f t="shared" si="647"/>
        <v>4</v>
      </c>
      <c r="G2840" s="14">
        <f t="shared" si="643"/>
        <v>3</v>
      </c>
      <c r="H2840" s="14">
        <f t="shared" si="652"/>
        <v>3</v>
      </c>
      <c r="I2840" s="14">
        <f t="shared" si="652"/>
        <v>1</v>
      </c>
      <c r="J2840" s="14">
        <f t="shared" si="652"/>
        <v>2</v>
      </c>
      <c r="K2840" s="14">
        <f t="shared" si="652"/>
        <v>5</v>
      </c>
      <c r="L2840" s="14" t="str">
        <f t="shared" si="649"/>
        <v>3.3.1.2.5</v>
      </c>
      <c r="M2840" s="15" t="str">
        <f t="shared" si="650"/>
        <v>--</v>
      </c>
      <c r="N2840" s="14" t="str">
        <f t="shared" si="651"/>
        <v/>
      </c>
      <c r="O2840" s="15" t="str">
        <f t="shared" si="644"/>
        <v/>
      </c>
      <c r="P2840" s="15" t="str">
        <f>IF(N2840=1,FLOOR(MAX($P$4:P2839),1)+1,IF(AND(P2839&lt;&gt;"",O2839&lt;&gt;1),MAX($P$4:P2839)+0.1,""))</f>
        <v/>
      </c>
      <c r="Q2840" s="5">
        <f>ROW()</f>
        <v>2840</v>
      </c>
    </row>
    <row r="2841" spans="1:17" x14ac:dyDescent="0.3">
      <c r="A2841" s="1" t="s">
        <v>43</v>
      </c>
      <c r="B2841" s="5"/>
      <c r="C2841" s="14">
        <f t="shared" si="645"/>
        <v>0</v>
      </c>
      <c r="D2841" s="14">
        <f t="shared" si="645"/>
        <v>0</v>
      </c>
      <c r="E2841" s="14" t="str">
        <f t="shared" si="646"/>
        <v/>
      </c>
      <c r="F2841" s="14">
        <f t="shared" si="647"/>
        <v>4</v>
      </c>
      <c r="G2841" s="14">
        <f t="shared" si="643"/>
        <v>3</v>
      </c>
      <c r="H2841" s="14">
        <f t="shared" si="652"/>
        <v>3</v>
      </c>
      <c r="I2841" s="14">
        <f t="shared" si="652"/>
        <v>1</v>
      </c>
      <c r="J2841" s="14">
        <f t="shared" si="652"/>
        <v>2</v>
      </c>
      <c r="K2841" s="14">
        <f t="shared" si="652"/>
        <v>5</v>
      </c>
      <c r="L2841" s="14" t="str">
        <f t="shared" si="649"/>
        <v>3.3.1.2.5</v>
      </c>
      <c r="M2841" s="15" t="str">
        <f t="shared" si="650"/>
        <v>--</v>
      </c>
      <c r="N2841" s="14" t="str">
        <f t="shared" si="651"/>
        <v/>
      </c>
      <c r="O2841" s="15" t="str">
        <f t="shared" si="644"/>
        <v/>
      </c>
      <c r="P2841" s="15" t="str">
        <f>IF(N2841=1,FLOOR(MAX($P$4:P2840),1)+1,IF(AND(P2840&lt;&gt;"",O2840&lt;&gt;1),MAX($P$4:P2840)+0.1,""))</f>
        <v/>
      </c>
      <c r="Q2841" s="5">
        <f>ROW()</f>
        <v>2841</v>
      </c>
    </row>
    <row r="2842" spans="1:17" x14ac:dyDescent="0.3">
      <c r="A2842" s="1" t="s">
        <v>45</v>
      </c>
      <c r="B2842" s="5"/>
      <c r="C2842" s="14">
        <f t="shared" si="645"/>
        <v>0</v>
      </c>
      <c r="D2842" s="14">
        <f t="shared" si="645"/>
        <v>0</v>
      </c>
      <c r="E2842" s="14" t="str">
        <f t="shared" si="646"/>
        <v/>
      </c>
      <c r="F2842" s="14">
        <f t="shared" si="647"/>
        <v>4</v>
      </c>
      <c r="G2842" s="14">
        <f t="shared" si="643"/>
        <v>3</v>
      </c>
      <c r="H2842" s="14">
        <f t="shared" si="652"/>
        <v>3</v>
      </c>
      <c r="I2842" s="14">
        <f t="shared" si="652"/>
        <v>1</v>
      </c>
      <c r="J2842" s="14">
        <f t="shared" si="652"/>
        <v>2</v>
      </c>
      <c r="K2842" s="14">
        <f t="shared" si="652"/>
        <v>5</v>
      </c>
      <c r="L2842" s="14" t="str">
        <f t="shared" si="649"/>
        <v>3.3.1.2.5</v>
      </c>
      <c r="M2842" s="15" t="str">
        <f t="shared" si="650"/>
        <v>--</v>
      </c>
      <c r="N2842" s="14" t="str">
        <f t="shared" si="651"/>
        <v/>
      </c>
      <c r="O2842" s="15" t="str">
        <f t="shared" si="644"/>
        <v/>
      </c>
      <c r="P2842" s="15" t="str">
        <f>IF(N2842=1,FLOOR(MAX($P$4:P2841),1)+1,IF(AND(P2841&lt;&gt;"",O2841&lt;&gt;1),MAX($P$4:P2841)+0.1,""))</f>
        <v/>
      </c>
      <c r="Q2842" s="5">
        <f>ROW()</f>
        <v>2842</v>
      </c>
    </row>
    <row r="2843" spans="1:17" x14ac:dyDescent="0.3">
      <c r="A2843" s="1" t="s">
        <v>51</v>
      </c>
      <c r="B2843" s="5"/>
      <c r="C2843" s="14">
        <f t="shared" si="645"/>
        <v>0</v>
      </c>
      <c r="D2843" s="14">
        <f t="shared" si="645"/>
        <v>0</v>
      </c>
      <c r="E2843" s="14" t="str">
        <f t="shared" si="646"/>
        <v/>
      </c>
      <c r="F2843" s="14">
        <f t="shared" si="647"/>
        <v>4</v>
      </c>
      <c r="G2843" s="14">
        <f t="shared" si="643"/>
        <v>3</v>
      </c>
      <c r="H2843" s="14">
        <f t="shared" si="652"/>
        <v>3</v>
      </c>
      <c r="I2843" s="14">
        <f t="shared" si="652"/>
        <v>1</v>
      </c>
      <c r="J2843" s="14">
        <f t="shared" si="652"/>
        <v>2</v>
      </c>
      <c r="K2843" s="14">
        <f t="shared" si="652"/>
        <v>5</v>
      </c>
      <c r="L2843" s="14" t="str">
        <f t="shared" si="649"/>
        <v>3.3.1.2.5</v>
      </c>
      <c r="M2843" s="15" t="str">
        <f t="shared" si="650"/>
        <v>--</v>
      </c>
      <c r="N2843" s="14" t="str">
        <f t="shared" si="651"/>
        <v/>
      </c>
      <c r="O2843" s="15" t="str">
        <f t="shared" si="644"/>
        <v/>
      </c>
      <c r="P2843" s="15" t="str">
        <f>IF(N2843=1,FLOOR(MAX($P$4:P2842),1)+1,IF(AND(P2842&lt;&gt;"",O2842&lt;&gt;1),MAX($P$4:P2842)+0.1,""))</f>
        <v/>
      </c>
      <c r="Q2843" s="5">
        <f>ROW()</f>
        <v>2843</v>
      </c>
    </row>
    <row r="2844" spans="1:17" x14ac:dyDescent="0.3">
      <c r="A2844" s="1" t="s">
        <v>52</v>
      </c>
      <c r="B2844" s="5"/>
      <c r="C2844" s="14">
        <f t="shared" si="645"/>
        <v>0</v>
      </c>
      <c r="D2844" s="14">
        <f t="shared" si="645"/>
        <v>0</v>
      </c>
      <c r="E2844" s="14" t="str">
        <f t="shared" si="646"/>
        <v/>
      </c>
      <c r="F2844" s="14">
        <f t="shared" si="647"/>
        <v>4</v>
      </c>
      <c r="G2844" s="14">
        <f t="shared" si="643"/>
        <v>3</v>
      </c>
      <c r="H2844" s="14">
        <f t="shared" si="652"/>
        <v>3</v>
      </c>
      <c r="I2844" s="14">
        <f t="shared" si="652"/>
        <v>1</v>
      </c>
      <c r="J2844" s="14">
        <f t="shared" si="652"/>
        <v>2</v>
      </c>
      <c r="K2844" s="14">
        <f t="shared" si="652"/>
        <v>5</v>
      </c>
      <c r="L2844" s="14" t="str">
        <f t="shared" si="649"/>
        <v>3.3.1.2.5</v>
      </c>
      <c r="M2844" s="15" t="str">
        <f t="shared" si="650"/>
        <v>--</v>
      </c>
      <c r="N2844" s="14" t="str">
        <f t="shared" si="651"/>
        <v/>
      </c>
      <c r="O2844" s="15" t="str">
        <f t="shared" si="644"/>
        <v/>
      </c>
      <c r="P2844" s="15" t="str">
        <f>IF(N2844=1,FLOOR(MAX($P$4:P2843),1)+1,IF(AND(P2843&lt;&gt;"",O2843&lt;&gt;1),MAX($P$4:P2843)+0.1,""))</f>
        <v/>
      </c>
      <c r="Q2844" s="5">
        <f>ROW()</f>
        <v>2844</v>
      </c>
    </row>
    <row r="2845" spans="1:17" x14ac:dyDescent="0.3">
      <c r="A2845" s="1" t="s">
        <v>1208</v>
      </c>
      <c r="B2845" s="5"/>
      <c r="C2845" s="14">
        <f t="shared" si="645"/>
        <v>0</v>
      </c>
      <c r="D2845" s="14">
        <f t="shared" si="645"/>
        <v>0</v>
      </c>
      <c r="E2845" s="14" t="str">
        <f t="shared" si="646"/>
        <v/>
      </c>
      <c r="F2845" s="14">
        <f t="shared" si="647"/>
        <v>4</v>
      </c>
      <c r="G2845" s="14">
        <f t="shared" si="643"/>
        <v>3</v>
      </c>
      <c r="H2845" s="14">
        <f t="shared" si="652"/>
        <v>3</v>
      </c>
      <c r="I2845" s="14">
        <f t="shared" si="652"/>
        <v>1</v>
      </c>
      <c r="J2845" s="14">
        <f t="shared" si="652"/>
        <v>2</v>
      </c>
      <c r="K2845" s="14">
        <f t="shared" si="652"/>
        <v>5</v>
      </c>
      <c r="L2845" s="14" t="str">
        <f t="shared" si="649"/>
        <v>3.3.1.2.5</v>
      </c>
      <c r="M2845" s="15" t="str">
        <f t="shared" si="650"/>
        <v>--</v>
      </c>
      <c r="N2845" s="14" t="str">
        <f t="shared" si="651"/>
        <v/>
      </c>
      <c r="O2845" s="15" t="str">
        <f t="shared" si="644"/>
        <v/>
      </c>
      <c r="P2845" s="15" t="str">
        <f>IF(N2845=1,FLOOR(MAX($P$4:P2844),1)+1,IF(AND(P2844&lt;&gt;"",O2844&lt;&gt;1),MAX($P$4:P2844)+0.1,""))</f>
        <v/>
      </c>
      <c r="Q2845" s="5">
        <f>ROW()</f>
        <v>2845</v>
      </c>
    </row>
    <row r="2846" spans="1:17" x14ac:dyDescent="0.3">
      <c r="A2846" s="1" t="s">
        <v>1271</v>
      </c>
      <c r="B2846" s="5"/>
      <c r="C2846" s="14">
        <f t="shared" si="645"/>
        <v>0</v>
      </c>
      <c r="D2846" s="14">
        <f t="shared" si="645"/>
        <v>0</v>
      </c>
      <c r="E2846" s="14" t="str">
        <f t="shared" si="646"/>
        <v/>
      </c>
      <c r="F2846" s="14">
        <f t="shared" si="647"/>
        <v>4</v>
      </c>
      <c r="G2846" s="14">
        <f t="shared" si="643"/>
        <v>3</v>
      </c>
      <c r="H2846" s="14">
        <f t="shared" si="652"/>
        <v>3</v>
      </c>
      <c r="I2846" s="14">
        <f t="shared" si="652"/>
        <v>1</v>
      </c>
      <c r="J2846" s="14">
        <f t="shared" si="652"/>
        <v>2</v>
      </c>
      <c r="K2846" s="14">
        <f t="shared" si="652"/>
        <v>5</v>
      </c>
      <c r="L2846" s="14" t="str">
        <f t="shared" si="649"/>
        <v>3.3.1.2.5</v>
      </c>
      <c r="M2846" s="15" t="str">
        <f t="shared" si="650"/>
        <v>--</v>
      </c>
      <c r="N2846" s="14" t="str">
        <f t="shared" si="651"/>
        <v/>
      </c>
      <c r="O2846" s="15" t="str">
        <f t="shared" si="644"/>
        <v/>
      </c>
      <c r="P2846" s="15" t="str">
        <f>IF(N2846=1,FLOOR(MAX($P$4:P2845),1)+1,IF(AND(P2845&lt;&gt;"",O2845&lt;&gt;1),MAX($P$4:P2845)+0.1,""))</f>
        <v/>
      </c>
      <c r="Q2846" s="5">
        <f>ROW()</f>
        <v>2846</v>
      </c>
    </row>
    <row r="2847" spans="1:17" x14ac:dyDescent="0.3">
      <c r="A2847" s="1" t="s">
        <v>190</v>
      </c>
      <c r="B2847" s="5"/>
      <c r="C2847" s="14">
        <f t="shared" si="645"/>
        <v>0</v>
      </c>
      <c r="D2847" s="14">
        <f t="shared" si="645"/>
        <v>1</v>
      </c>
      <c r="E2847" s="14" t="str">
        <f t="shared" si="646"/>
        <v/>
      </c>
      <c r="F2847" s="14">
        <f t="shared" si="647"/>
        <v>3</v>
      </c>
      <c r="G2847" s="14">
        <f t="shared" si="643"/>
        <v>3</v>
      </c>
      <c r="H2847" s="14">
        <f t="shared" si="652"/>
        <v>3</v>
      </c>
      <c r="I2847" s="14">
        <f t="shared" si="652"/>
        <v>1</v>
      </c>
      <c r="J2847" s="14">
        <f t="shared" si="652"/>
        <v>2</v>
      </c>
      <c r="K2847" s="14">
        <f t="shared" si="652"/>
        <v>5</v>
      </c>
      <c r="L2847" s="14" t="str">
        <f t="shared" si="649"/>
        <v>3.3.1.2.5</v>
      </c>
      <c r="M2847" s="15" t="str">
        <f t="shared" si="650"/>
        <v>--</v>
      </c>
      <c r="N2847" s="14" t="str">
        <f t="shared" si="651"/>
        <v/>
      </c>
      <c r="O2847" s="15" t="str">
        <f t="shared" si="644"/>
        <v/>
      </c>
      <c r="P2847" s="15" t="str">
        <f>IF(N2847=1,FLOOR(MAX($P$4:P2846),1)+1,IF(AND(P2846&lt;&gt;"",O2846&lt;&gt;1),MAX($P$4:P2846)+0.1,""))</f>
        <v/>
      </c>
      <c r="Q2847" s="5">
        <f>ROW()</f>
        <v>2847</v>
      </c>
    </row>
    <row r="2848" spans="1:17" x14ac:dyDescent="0.3">
      <c r="A2848" s="1" t="s">
        <v>1272</v>
      </c>
      <c r="B2848" s="5"/>
      <c r="C2848" s="14">
        <f t="shared" si="645"/>
        <v>1</v>
      </c>
      <c r="D2848" s="14">
        <f t="shared" si="645"/>
        <v>0</v>
      </c>
      <c r="E2848" s="14" t="str">
        <f t="shared" si="646"/>
        <v/>
      </c>
      <c r="F2848" s="14">
        <f t="shared" si="647"/>
        <v>4</v>
      </c>
      <c r="G2848" s="14">
        <f t="shared" si="643"/>
        <v>3</v>
      </c>
      <c r="H2848" s="14">
        <f t="shared" si="652"/>
        <v>3</v>
      </c>
      <c r="I2848" s="14">
        <f t="shared" si="652"/>
        <v>1</v>
      </c>
      <c r="J2848" s="14">
        <f t="shared" si="652"/>
        <v>2</v>
      </c>
      <c r="K2848" s="14">
        <f t="shared" si="652"/>
        <v>6</v>
      </c>
      <c r="L2848" s="14" t="str">
        <f t="shared" si="649"/>
        <v>3.3.1.2.6</v>
      </c>
      <c r="M2848" s="15" t="str">
        <f t="shared" si="650"/>
        <v>Default Requirements for Other Control Systems</v>
      </c>
      <c r="N2848" s="14" t="str">
        <f t="shared" si="651"/>
        <v/>
      </c>
      <c r="O2848" s="15" t="str">
        <f t="shared" si="644"/>
        <v/>
      </c>
      <c r="P2848" s="15" t="str">
        <f>IF(N2848=1,FLOOR(MAX($P$4:P2847),1)+1,IF(AND(P2847&lt;&gt;"",O2847&lt;&gt;1),MAX($P$4:P2847)+0.1,""))</f>
        <v/>
      </c>
      <c r="Q2848" s="5">
        <f>ROW()</f>
        <v>2848</v>
      </c>
    </row>
    <row r="2849" spans="1:17" x14ac:dyDescent="0.3">
      <c r="A2849" s="1" t="s">
        <v>59</v>
      </c>
      <c r="B2849" s="5"/>
      <c r="C2849" s="14">
        <f t="shared" si="645"/>
        <v>0</v>
      </c>
      <c r="D2849" s="14">
        <f t="shared" si="645"/>
        <v>0</v>
      </c>
      <c r="E2849" s="14" t="str">
        <f t="shared" si="646"/>
        <v/>
      </c>
      <c r="F2849" s="14">
        <f t="shared" si="647"/>
        <v>4</v>
      </c>
      <c r="G2849" s="14">
        <f t="shared" si="643"/>
        <v>3</v>
      </c>
      <c r="H2849" s="14">
        <f t="shared" si="652"/>
        <v>3</v>
      </c>
      <c r="I2849" s="14">
        <f t="shared" si="652"/>
        <v>1</v>
      </c>
      <c r="J2849" s="14">
        <f t="shared" si="652"/>
        <v>2</v>
      </c>
      <c r="K2849" s="14">
        <f t="shared" si="652"/>
        <v>6</v>
      </c>
      <c r="L2849" s="14" t="str">
        <f t="shared" si="649"/>
        <v>3.3.1.2.6</v>
      </c>
      <c r="M2849" s="15" t="str">
        <f t="shared" si="650"/>
        <v>--</v>
      </c>
      <c r="N2849" s="14" t="str">
        <f t="shared" si="651"/>
        <v/>
      </c>
      <c r="O2849" s="15" t="str">
        <f t="shared" si="644"/>
        <v/>
      </c>
      <c r="P2849" s="15" t="str">
        <f>IF(N2849=1,FLOOR(MAX($P$4:P2848),1)+1,IF(AND(P2848&lt;&gt;"",O2848&lt;&gt;1),MAX($P$4:P2848)+0.1,""))</f>
        <v/>
      </c>
      <c r="Q2849" s="5">
        <f>ROW()</f>
        <v>2849</v>
      </c>
    </row>
    <row r="2850" spans="1:17" x14ac:dyDescent="0.3">
      <c r="A2850" s="1" t="s">
        <v>60</v>
      </c>
      <c r="B2850" s="5"/>
      <c r="C2850" s="14">
        <f t="shared" si="645"/>
        <v>0</v>
      </c>
      <c r="D2850" s="14">
        <f t="shared" si="645"/>
        <v>0</v>
      </c>
      <c r="E2850" s="14" t="str">
        <f t="shared" si="646"/>
        <v/>
      </c>
      <c r="F2850" s="14">
        <f t="shared" si="647"/>
        <v>4</v>
      </c>
      <c r="G2850" s="14">
        <f t="shared" si="643"/>
        <v>3</v>
      </c>
      <c r="H2850" s="14">
        <f t="shared" si="652"/>
        <v>3</v>
      </c>
      <c r="I2850" s="14">
        <f t="shared" si="652"/>
        <v>1</v>
      </c>
      <c r="J2850" s="14">
        <f t="shared" si="652"/>
        <v>2</v>
      </c>
      <c r="K2850" s="14">
        <f t="shared" si="652"/>
        <v>6</v>
      </c>
      <c r="L2850" s="14" t="str">
        <f t="shared" si="649"/>
        <v>3.3.1.2.6</v>
      </c>
      <c r="M2850" s="15" t="str">
        <f t="shared" si="650"/>
        <v>--</v>
      </c>
      <c r="N2850" s="14" t="str">
        <f t="shared" si="651"/>
        <v/>
      </c>
      <c r="O2850" s="15" t="str">
        <f t="shared" si="644"/>
        <v/>
      </c>
      <c r="P2850" s="15" t="str">
        <f>IF(N2850=1,FLOOR(MAX($P$4:P2849),1)+1,IF(AND(P2849&lt;&gt;"",O2849&lt;&gt;1),MAX($P$4:P2849)+0.1,""))</f>
        <v/>
      </c>
      <c r="Q2850" s="5">
        <f>ROW()</f>
        <v>2850</v>
      </c>
    </row>
    <row r="2851" spans="1:17" x14ac:dyDescent="0.3">
      <c r="A2851" s="1" t="s">
        <v>741</v>
      </c>
      <c r="B2851" s="5"/>
      <c r="C2851" s="14">
        <f t="shared" si="645"/>
        <v>0</v>
      </c>
      <c r="D2851" s="14">
        <f t="shared" si="645"/>
        <v>0</v>
      </c>
      <c r="E2851" s="14" t="str">
        <f t="shared" si="646"/>
        <v/>
      </c>
      <c r="F2851" s="14">
        <f t="shared" si="647"/>
        <v>4</v>
      </c>
      <c r="G2851" s="14">
        <f t="shared" si="643"/>
        <v>3</v>
      </c>
      <c r="H2851" s="14">
        <f t="shared" si="652"/>
        <v>3</v>
      </c>
      <c r="I2851" s="14">
        <f t="shared" si="652"/>
        <v>1</v>
      </c>
      <c r="J2851" s="14">
        <f t="shared" si="652"/>
        <v>2</v>
      </c>
      <c r="K2851" s="14">
        <f t="shared" si="652"/>
        <v>6</v>
      </c>
      <c r="L2851" s="14" t="str">
        <f t="shared" si="649"/>
        <v>3.3.1.2.6</v>
      </c>
      <c r="M2851" s="15" t="str">
        <f t="shared" si="650"/>
        <v>--</v>
      </c>
      <c r="N2851" s="14" t="str">
        <f t="shared" si="651"/>
        <v/>
      </c>
      <c r="O2851" s="15" t="str">
        <f t="shared" si="644"/>
        <v/>
      </c>
      <c r="P2851" s="15" t="str">
        <f>IF(N2851=1,FLOOR(MAX($P$4:P2850),1)+1,IF(AND(P2850&lt;&gt;"",O2850&lt;&gt;1),MAX($P$4:P2850)+0.1,""))</f>
        <v/>
      </c>
      <c r="Q2851" s="5">
        <f>ROW()</f>
        <v>2851</v>
      </c>
    </row>
    <row r="2852" spans="1:17" x14ac:dyDescent="0.3">
      <c r="A2852" s="1" t="s">
        <v>742</v>
      </c>
      <c r="B2852" s="5"/>
      <c r="C2852" s="14">
        <f t="shared" si="645"/>
        <v>0</v>
      </c>
      <c r="D2852" s="14">
        <f t="shared" si="645"/>
        <v>0</v>
      </c>
      <c r="E2852" s="14" t="str">
        <f t="shared" si="646"/>
        <v/>
      </c>
      <c r="F2852" s="14">
        <f t="shared" si="647"/>
        <v>4</v>
      </c>
      <c r="G2852" s="14">
        <f t="shared" si="643"/>
        <v>3</v>
      </c>
      <c r="H2852" s="14">
        <f t="shared" si="652"/>
        <v>3</v>
      </c>
      <c r="I2852" s="14">
        <f t="shared" si="652"/>
        <v>1</v>
      </c>
      <c r="J2852" s="14">
        <f t="shared" si="652"/>
        <v>2</v>
      </c>
      <c r="K2852" s="14">
        <f t="shared" si="652"/>
        <v>6</v>
      </c>
      <c r="L2852" s="14" t="str">
        <f t="shared" si="649"/>
        <v>3.3.1.2.6</v>
      </c>
      <c r="M2852" s="15" t="str">
        <f t="shared" si="650"/>
        <v>--</v>
      </c>
      <c r="N2852" s="14" t="str">
        <f t="shared" si="651"/>
        <v/>
      </c>
      <c r="O2852" s="15" t="str">
        <f t="shared" si="644"/>
        <v/>
      </c>
      <c r="P2852" s="15" t="str">
        <f>IF(N2852=1,FLOOR(MAX($P$4:P2851),1)+1,IF(AND(P2851&lt;&gt;"",O2851&lt;&gt;1),MAX($P$4:P2851)+0.1,""))</f>
        <v/>
      </c>
      <c r="Q2852" s="5">
        <f>ROW()</f>
        <v>2852</v>
      </c>
    </row>
    <row r="2853" spans="1:17" x14ac:dyDescent="0.3">
      <c r="A2853" s="1" t="s">
        <v>743</v>
      </c>
      <c r="B2853" s="5"/>
      <c r="C2853" s="14">
        <f t="shared" si="645"/>
        <v>0</v>
      </c>
      <c r="D2853" s="14">
        <f t="shared" si="645"/>
        <v>0</v>
      </c>
      <c r="E2853" s="14" t="str">
        <f t="shared" si="646"/>
        <v/>
      </c>
      <c r="F2853" s="14">
        <f t="shared" si="647"/>
        <v>4</v>
      </c>
      <c r="G2853" s="14">
        <f t="shared" si="643"/>
        <v>3</v>
      </c>
      <c r="H2853" s="14">
        <f t="shared" si="652"/>
        <v>3</v>
      </c>
      <c r="I2853" s="14">
        <f t="shared" si="652"/>
        <v>1</v>
      </c>
      <c r="J2853" s="14">
        <f t="shared" si="652"/>
        <v>2</v>
      </c>
      <c r="K2853" s="14">
        <f t="shared" si="652"/>
        <v>6</v>
      </c>
      <c r="L2853" s="14" t="str">
        <f t="shared" si="649"/>
        <v>3.3.1.2.6</v>
      </c>
      <c r="M2853" s="15" t="str">
        <f t="shared" si="650"/>
        <v>--</v>
      </c>
      <c r="N2853" s="14" t="str">
        <f t="shared" si="651"/>
        <v/>
      </c>
      <c r="O2853" s="15" t="str">
        <f t="shared" si="644"/>
        <v/>
      </c>
      <c r="P2853" s="15" t="str">
        <f>IF(N2853=1,FLOOR(MAX($P$4:P2852),1)+1,IF(AND(P2852&lt;&gt;"",O2852&lt;&gt;1),MAX($P$4:P2852)+0.1,""))</f>
        <v/>
      </c>
      <c r="Q2853" s="5">
        <f>ROW()</f>
        <v>2853</v>
      </c>
    </row>
    <row r="2854" spans="1:17" x14ac:dyDescent="0.3">
      <c r="A2854" s="1" t="s">
        <v>744</v>
      </c>
      <c r="B2854" s="5"/>
      <c r="C2854" s="14">
        <f t="shared" si="645"/>
        <v>0</v>
      </c>
      <c r="D2854" s="14">
        <f t="shared" si="645"/>
        <v>0</v>
      </c>
      <c r="E2854" s="14" t="str">
        <f t="shared" si="646"/>
        <v/>
      </c>
      <c r="F2854" s="14">
        <f t="shared" si="647"/>
        <v>4</v>
      </c>
      <c r="G2854" s="14">
        <f t="shared" si="643"/>
        <v>3</v>
      </c>
      <c r="H2854" s="14">
        <f t="shared" ref="H2854:K2869" si="653">IF(G2854&lt;&gt;G2853,0,IF(AND(($F2853-$D2854)=(H$3-1),$F2854=H$3),H2853+1,H2853))</f>
        <v>3</v>
      </c>
      <c r="I2854" s="14">
        <f t="shared" si="653"/>
        <v>1</v>
      </c>
      <c r="J2854" s="14">
        <f t="shared" si="653"/>
        <v>2</v>
      </c>
      <c r="K2854" s="14">
        <f t="shared" si="653"/>
        <v>6</v>
      </c>
      <c r="L2854" s="14" t="str">
        <f t="shared" si="649"/>
        <v>3.3.1.2.6</v>
      </c>
      <c r="M2854" s="15" t="str">
        <f t="shared" si="650"/>
        <v>--</v>
      </c>
      <c r="N2854" s="14" t="str">
        <f t="shared" si="651"/>
        <v/>
      </c>
      <c r="O2854" s="15" t="str">
        <f t="shared" si="644"/>
        <v/>
      </c>
      <c r="P2854" s="15" t="str">
        <f>IF(N2854=1,FLOOR(MAX($P$4:P2853),1)+1,IF(AND(P2853&lt;&gt;"",O2853&lt;&gt;1),MAX($P$4:P2853)+0.1,""))</f>
        <v/>
      </c>
      <c r="Q2854" s="5">
        <f>ROW()</f>
        <v>2854</v>
      </c>
    </row>
    <row r="2855" spans="1:17" x14ac:dyDescent="0.3">
      <c r="A2855" s="1" t="s">
        <v>680</v>
      </c>
      <c r="B2855" s="5"/>
      <c r="C2855" s="14">
        <f t="shared" si="645"/>
        <v>0</v>
      </c>
      <c r="D2855" s="14">
        <f t="shared" si="645"/>
        <v>0</v>
      </c>
      <c r="E2855" s="14" t="str">
        <f t="shared" si="646"/>
        <v/>
      </c>
      <c r="F2855" s="14">
        <f t="shared" si="647"/>
        <v>4</v>
      </c>
      <c r="G2855" s="14">
        <f t="shared" si="643"/>
        <v>3</v>
      </c>
      <c r="H2855" s="14">
        <f t="shared" si="653"/>
        <v>3</v>
      </c>
      <c r="I2855" s="14">
        <f t="shared" si="653"/>
        <v>1</v>
      </c>
      <c r="J2855" s="14">
        <f t="shared" si="653"/>
        <v>2</v>
      </c>
      <c r="K2855" s="14">
        <f t="shared" si="653"/>
        <v>6</v>
      </c>
      <c r="L2855" s="14" t="str">
        <f t="shared" si="649"/>
        <v>3.3.1.2.6</v>
      </c>
      <c r="M2855" s="15" t="str">
        <f t="shared" si="650"/>
        <v>--</v>
      </c>
      <c r="N2855" s="14" t="str">
        <f t="shared" si="651"/>
        <v/>
      </c>
      <c r="O2855" s="15" t="str">
        <f t="shared" si="644"/>
        <v/>
      </c>
      <c r="P2855" s="15" t="str">
        <f>IF(N2855=1,FLOOR(MAX($P$4:P2854),1)+1,IF(AND(P2854&lt;&gt;"",O2854&lt;&gt;1),MAX($P$4:P2854)+0.1,""))</f>
        <v/>
      </c>
      <c r="Q2855" s="5">
        <f>ROW()</f>
        <v>2855</v>
      </c>
    </row>
    <row r="2856" spans="1:17" x14ac:dyDescent="0.3">
      <c r="A2856" s="1" t="s">
        <v>73</v>
      </c>
      <c r="B2856" s="5"/>
      <c r="C2856" s="14">
        <f t="shared" si="645"/>
        <v>0</v>
      </c>
      <c r="D2856" s="14">
        <f t="shared" si="645"/>
        <v>0</v>
      </c>
      <c r="E2856" s="14" t="str">
        <f t="shared" si="646"/>
        <v/>
      </c>
      <c r="F2856" s="14">
        <f t="shared" si="647"/>
        <v>4</v>
      </c>
      <c r="G2856" s="14">
        <f t="shared" si="643"/>
        <v>3</v>
      </c>
      <c r="H2856" s="14">
        <f t="shared" si="653"/>
        <v>3</v>
      </c>
      <c r="I2856" s="14">
        <f t="shared" si="653"/>
        <v>1</v>
      </c>
      <c r="J2856" s="14">
        <f t="shared" si="653"/>
        <v>2</v>
      </c>
      <c r="K2856" s="14">
        <f t="shared" si="653"/>
        <v>6</v>
      </c>
      <c r="L2856" s="14" t="str">
        <f t="shared" si="649"/>
        <v>3.3.1.2.6</v>
      </c>
      <c r="M2856" s="15" t="str">
        <f t="shared" si="650"/>
        <v>--</v>
      </c>
      <c r="N2856" s="14" t="str">
        <f t="shared" si="651"/>
        <v/>
      </c>
      <c r="O2856" s="15" t="str">
        <f t="shared" si="644"/>
        <v/>
      </c>
      <c r="P2856" s="15" t="str">
        <f>IF(N2856=1,FLOOR(MAX($P$4:P2855),1)+1,IF(AND(P2855&lt;&gt;"",O2855&lt;&gt;1),MAX($P$4:P2855)+0.1,""))</f>
        <v/>
      </c>
      <c r="Q2856" s="5">
        <f>ROW()</f>
        <v>2856</v>
      </c>
    </row>
    <row r="2857" spans="1:17" x14ac:dyDescent="0.3">
      <c r="A2857" s="1" t="s">
        <v>55</v>
      </c>
      <c r="B2857" s="5"/>
      <c r="C2857" s="14">
        <f t="shared" si="645"/>
        <v>0</v>
      </c>
      <c r="D2857" s="14">
        <f t="shared" si="645"/>
        <v>0</v>
      </c>
      <c r="E2857" s="14" t="str">
        <f t="shared" si="646"/>
        <v/>
      </c>
      <c r="F2857" s="14">
        <f t="shared" si="647"/>
        <v>4</v>
      </c>
      <c r="G2857" s="14">
        <f t="shared" si="643"/>
        <v>3</v>
      </c>
      <c r="H2857" s="14">
        <f t="shared" si="653"/>
        <v>3</v>
      </c>
      <c r="I2857" s="14">
        <f t="shared" si="653"/>
        <v>1</v>
      </c>
      <c r="J2857" s="14">
        <f t="shared" si="653"/>
        <v>2</v>
      </c>
      <c r="K2857" s="14">
        <f t="shared" si="653"/>
        <v>6</v>
      </c>
      <c r="L2857" s="14" t="str">
        <f t="shared" si="649"/>
        <v>3.3.1.2.6</v>
      </c>
      <c r="M2857" s="15" t="str">
        <f t="shared" si="650"/>
        <v>--</v>
      </c>
      <c r="N2857" s="14" t="str">
        <f t="shared" si="651"/>
        <v/>
      </c>
      <c r="O2857" s="15" t="str">
        <f t="shared" si="644"/>
        <v/>
      </c>
      <c r="P2857" s="15" t="str">
        <f>IF(N2857=1,FLOOR(MAX($P$4:P2856),1)+1,IF(AND(P2856&lt;&gt;"",O2856&lt;&gt;1),MAX($P$4:P2856)+0.1,""))</f>
        <v/>
      </c>
      <c r="Q2857" s="5">
        <f>ROW()</f>
        <v>2857</v>
      </c>
    </row>
    <row r="2858" spans="1:17" x14ac:dyDescent="0.3">
      <c r="A2858" s="1" t="s">
        <v>1273</v>
      </c>
      <c r="B2858" s="5"/>
      <c r="C2858" s="14">
        <f t="shared" si="645"/>
        <v>0</v>
      </c>
      <c r="D2858" s="14">
        <f t="shared" si="645"/>
        <v>0</v>
      </c>
      <c r="E2858" s="14" t="str">
        <f t="shared" si="646"/>
        <v/>
      </c>
      <c r="F2858" s="14">
        <f t="shared" si="647"/>
        <v>4</v>
      </c>
      <c r="G2858" s="14">
        <f t="shared" si="643"/>
        <v>3</v>
      </c>
      <c r="H2858" s="14">
        <f t="shared" si="653"/>
        <v>3</v>
      </c>
      <c r="I2858" s="14">
        <f t="shared" si="653"/>
        <v>1</v>
      </c>
      <c r="J2858" s="14">
        <f t="shared" si="653"/>
        <v>2</v>
      </c>
      <c r="K2858" s="14">
        <f t="shared" si="653"/>
        <v>6</v>
      </c>
      <c r="L2858" s="14" t="str">
        <f t="shared" si="649"/>
        <v>3.3.1.2.6</v>
      </c>
      <c r="M2858" s="15" t="str">
        <f t="shared" si="650"/>
        <v>--</v>
      </c>
      <c r="N2858" s="14" t="str">
        <f t="shared" si="651"/>
        <v/>
      </c>
      <c r="O2858" s="15" t="str">
        <f t="shared" si="644"/>
        <v/>
      </c>
      <c r="P2858" s="15" t="str">
        <f>IF(N2858=1,FLOOR(MAX($P$4:P2857),1)+1,IF(AND(P2857&lt;&gt;"",O2857&lt;&gt;1),MAX($P$4:P2857)+0.1,""))</f>
        <v/>
      </c>
      <c r="Q2858" s="5">
        <f>ROW()</f>
        <v>2858</v>
      </c>
    </row>
    <row r="2859" spans="1:17" x14ac:dyDescent="0.3">
      <c r="A2859" s="1" t="s">
        <v>1274</v>
      </c>
      <c r="B2859" s="5"/>
      <c r="C2859" s="14">
        <f t="shared" si="645"/>
        <v>0</v>
      </c>
      <c r="D2859" s="14">
        <f t="shared" si="645"/>
        <v>0</v>
      </c>
      <c r="E2859" s="14" t="str">
        <f t="shared" si="646"/>
        <v/>
      </c>
      <c r="F2859" s="14">
        <f t="shared" si="647"/>
        <v>4</v>
      </c>
      <c r="G2859" s="14">
        <f t="shared" si="643"/>
        <v>3</v>
      </c>
      <c r="H2859" s="14">
        <f t="shared" si="653"/>
        <v>3</v>
      </c>
      <c r="I2859" s="14">
        <f t="shared" si="653"/>
        <v>1</v>
      </c>
      <c r="J2859" s="14">
        <f t="shared" si="653"/>
        <v>2</v>
      </c>
      <c r="K2859" s="14">
        <f t="shared" si="653"/>
        <v>6</v>
      </c>
      <c r="L2859" s="14" t="str">
        <f t="shared" si="649"/>
        <v>3.3.1.2.6</v>
      </c>
      <c r="M2859" s="15" t="str">
        <f t="shared" si="650"/>
        <v>--</v>
      </c>
      <c r="N2859" s="14" t="str">
        <f t="shared" si="651"/>
        <v/>
      </c>
      <c r="O2859" s="15" t="str">
        <f t="shared" si="644"/>
        <v/>
      </c>
      <c r="P2859" s="15" t="str">
        <f>IF(N2859=1,FLOOR(MAX($P$4:P2858),1)+1,IF(AND(P2858&lt;&gt;"",O2858&lt;&gt;1),MAX($P$4:P2858)+0.1,""))</f>
        <v/>
      </c>
      <c r="Q2859" s="5">
        <f>ROW()</f>
        <v>2859</v>
      </c>
    </row>
    <row r="2860" spans="1:17" x14ac:dyDescent="0.3">
      <c r="A2860" s="1" t="s">
        <v>1177</v>
      </c>
      <c r="B2860" s="5"/>
      <c r="C2860" s="14">
        <f t="shared" si="645"/>
        <v>0</v>
      </c>
      <c r="D2860" s="14">
        <f t="shared" si="645"/>
        <v>0</v>
      </c>
      <c r="E2860" s="14" t="str">
        <f t="shared" si="646"/>
        <v/>
      </c>
      <c r="F2860" s="14">
        <f t="shared" si="647"/>
        <v>4</v>
      </c>
      <c r="G2860" s="14">
        <f t="shared" si="643"/>
        <v>3</v>
      </c>
      <c r="H2860" s="14">
        <f t="shared" si="653"/>
        <v>3</v>
      </c>
      <c r="I2860" s="14">
        <f t="shared" si="653"/>
        <v>1</v>
      </c>
      <c r="J2860" s="14">
        <f t="shared" si="653"/>
        <v>2</v>
      </c>
      <c r="K2860" s="14">
        <f t="shared" si="653"/>
        <v>6</v>
      </c>
      <c r="L2860" s="14" t="str">
        <f t="shared" si="649"/>
        <v>3.3.1.2.6</v>
      </c>
      <c r="M2860" s="15" t="str">
        <f t="shared" si="650"/>
        <v>--</v>
      </c>
      <c r="N2860" s="14" t="str">
        <f t="shared" si="651"/>
        <v/>
      </c>
      <c r="O2860" s="15" t="str">
        <f t="shared" si="644"/>
        <v/>
      </c>
      <c r="P2860" s="15" t="str">
        <f>IF(N2860=1,FLOOR(MAX($P$4:P2859),1)+1,IF(AND(P2859&lt;&gt;"",O2859&lt;&gt;1),MAX($P$4:P2859)+0.1,""))</f>
        <v/>
      </c>
      <c r="Q2860" s="5">
        <f>ROW()</f>
        <v>2860</v>
      </c>
    </row>
    <row r="2861" spans="1:17" x14ac:dyDescent="0.3">
      <c r="A2861" s="1" t="s">
        <v>16</v>
      </c>
      <c r="B2861" s="5"/>
      <c r="C2861" s="14">
        <f t="shared" si="645"/>
        <v>0</v>
      </c>
      <c r="D2861" s="14">
        <f t="shared" si="645"/>
        <v>0</v>
      </c>
      <c r="E2861" s="14" t="str">
        <f t="shared" si="646"/>
        <v/>
      </c>
      <c r="F2861" s="14">
        <f t="shared" si="647"/>
        <v>4</v>
      </c>
      <c r="G2861" s="14">
        <f t="shared" si="643"/>
        <v>3</v>
      </c>
      <c r="H2861" s="14">
        <f t="shared" si="653"/>
        <v>3</v>
      </c>
      <c r="I2861" s="14">
        <f t="shared" si="653"/>
        <v>1</v>
      </c>
      <c r="J2861" s="14">
        <f t="shared" si="653"/>
        <v>2</v>
      </c>
      <c r="K2861" s="14">
        <f t="shared" si="653"/>
        <v>6</v>
      </c>
      <c r="L2861" s="14" t="str">
        <f t="shared" si="649"/>
        <v>3.3.1.2.6</v>
      </c>
      <c r="M2861" s="15" t="str">
        <f t="shared" si="650"/>
        <v>--</v>
      </c>
      <c r="N2861" s="14" t="str">
        <f t="shared" si="651"/>
        <v/>
      </c>
      <c r="O2861" s="15" t="str">
        <f t="shared" si="644"/>
        <v/>
      </c>
      <c r="P2861" s="15" t="str">
        <f>IF(N2861=1,FLOOR(MAX($P$4:P2860),1)+1,IF(AND(P2860&lt;&gt;"",O2860&lt;&gt;1),MAX($P$4:P2860)+0.1,""))</f>
        <v/>
      </c>
      <c r="Q2861" s="5">
        <f>ROW()</f>
        <v>2861</v>
      </c>
    </row>
    <row r="2862" spans="1:17" x14ac:dyDescent="0.3">
      <c r="A2862" s="1" t="s">
        <v>1178</v>
      </c>
      <c r="B2862" s="5"/>
      <c r="C2862" s="14">
        <f t="shared" si="645"/>
        <v>0</v>
      </c>
      <c r="D2862" s="14">
        <f t="shared" si="645"/>
        <v>0</v>
      </c>
      <c r="E2862" s="14" t="str">
        <f t="shared" si="646"/>
        <v/>
      </c>
      <c r="F2862" s="14">
        <f t="shared" si="647"/>
        <v>4</v>
      </c>
      <c r="G2862" s="14">
        <f t="shared" si="643"/>
        <v>3</v>
      </c>
      <c r="H2862" s="14">
        <f t="shared" si="653"/>
        <v>3</v>
      </c>
      <c r="I2862" s="14">
        <f t="shared" si="653"/>
        <v>1</v>
      </c>
      <c r="J2862" s="14">
        <f t="shared" si="653"/>
        <v>2</v>
      </c>
      <c r="K2862" s="14">
        <f t="shared" si="653"/>
        <v>6</v>
      </c>
      <c r="L2862" s="14" t="str">
        <f t="shared" si="649"/>
        <v>3.3.1.2.6</v>
      </c>
      <c r="M2862" s="15" t="str">
        <f t="shared" si="650"/>
        <v>--</v>
      </c>
      <c r="N2862" s="14" t="str">
        <f t="shared" si="651"/>
        <v/>
      </c>
      <c r="O2862" s="15" t="str">
        <f t="shared" si="644"/>
        <v/>
      </c>
      <c r="P2862" s="15" t="str">
        <f>IF(N2862=1,FLOOR(MAX($P$4:P2861),1)+1,IF(AND(P2861&lt;&gt;"",O2861&lt;&gt;1),MAX($P$4:P2861)+0.1,""))</f>
        <v/>
      </c>
      <c r="Q2862" s="5">
        <f>ROW()</f>
        <v>2862</v>
      </c>
    </row>
    <row r="2863" spans="1:17" x14ac:dyDescent="0.3">
      <c r="A2863" s="1" t="s">
        <v>1179</v>
      </c>
      <c r="B2863" s="5"/>
      <c r="C2863" s="14">
        <f t="shared" si="645"/>
        <v>0</v>
      </c>
      <c r="D2863" s="14">
        <f t="shared" si="645"/>
        <v>0</v>
      </c>
      <c r="E2863" s="14" t="str">
        <f t="shared" si="646"/>
        <v/>
      </c>
      <c r="F2863" s="14">
        <f t="shared" si="647"/>
        <v>4</v>
      </c>
      <c r="G2863" s="14">
        <f t="shared" si="643"/>
        <v>3</v>
      </c>
      <c r="H2863" s="14">
        <f t="shared" si="653"/>
        <v>3</v>
      </c>
      <c r="I2863" s="14">
        <f t="shared" si="653"/>
        <v>1</v>
      </c>
      <c r="J2863" s="14">
        <f t="shared" si="653"/>
        <v>2</v>
      </c>
      <c r="K2863" s="14">
        <f t="shared" si="653"/>
        <v>6</v>
      </c>
      <c r="L2863" s="14" t="str">
        <f t="shared" si="649"/>
        <v>3.3.1.2.6</v>
      </c>
      <c r="M2863" s="15" t="str">
        <f t="shared" si="650"/>
        <v>--</v>
      </c>
      <c r="N2863" s="14" t="str">
        <f t="shared" si="651"/>
        <v/>
      </c>
      <c r="O2863" s="15" t="str">
        <f t="shared" si="644"/>
        <v/>
      </c>
      <c r="P2863" s="15" t="str">
        <f>IF(N2863=1,FLOOR(MAX($P$4:P2862),1)+1,IF(AND(P2862&lt;&gt;"",O2862&lt;&gt;1),MAX($P$4:P2862)+0.1,""))</f>
        <v/>
      </c>
      <c r="Q2863" s="5">
        <f>ROW()</f>
        <v>2863</v>
      </c>
    </row>
    <row r="2864" spans="1:17" x14ac:dyDescent="0.3">
      <c r="A2864" s="1" t="s">
        <v>1210</v>
      </c>
      <c r="B2864" s="5"/>
      <c r="C2864" s="14">
        <f t="shared" si="645"/>
        <v>0</v>
      </c>
      <c r="D2864" s="14">
        <f t="shared" si="645"/>
        <v>0</v>
      </c>
      <c r="E2864" s="14" t="str">
        <f t="shared" si="646"/>
        <v/>
      </c>
      <c r="F2864" s="14">
        <f t="shared" si="647"/>
        <v>4</v>
      </c>
      <c r="G2864" s="14">
        <f t="shared" si="643"/>
        <v>3</v>
      </c>
      <c r="H2864" s="14">
        <f t="shared" si="653"/>
        <v>3</v>
      </c>
      <c r="I2864" s="14">
        <f t="shared" si="653"/>
        <v>1</v>
      </c>
      <c r="J2864" s="14">
        <f t="shared" si="653"/>
        <v>2</v>
      </c>
      <c r="K2864" s="14">
        <f t="shared" si="653"/>
        <v>6</v>
      </c>
      <c r="L2864" s="14" t="str">
        <f t="shared" si="649"/>
        <v>3.3.1.2.6</v>
      </c>
      <c r="M2864" s="15" t="str">
        <f t="shared" si="650"/>
        <v>--</v>
      </c>
      <c r="N2864" s="14" t="str">
        <f t="shared" si="651"/>
        <v/>
      </c>
      <c r="O2864" s="15" t="str">
        <f t="shared" si="644"/>
        <v/>
      </c>
      <c r="P2864" s="15" t="str">
        <f>IF(N2864=1,FLOOR(MAX($P$4:P2863),1)+1,IF(AND(P2863&lt;&gt;"",O2863&lt;&gt;1),MAX($P$4:P2863)+0.1,""))</f>
        <v/>
      </c>
      <c r="Q2864" s="5">
        <f>ROW()</f>
        <v>2864</v>
      </c>
    </row>
    <row r="2865" spans="1:17" x14ac:dyDescent="0.3">
      <c r="A2865" s="1" t="s">
        <v>1181</v>
      </c>
      <c r="B2865" s="5"/>
      <c r="C2865" s="14">
        <f t="shared" si="645"/>
        <v>0</v>
      </c>
      <c r="D2865" s="14">
        <f t="shared" si="645"/>
        <v>0</v>
      </c>
      <c r="E2865" s="14" t="str">
        <f t="shared" si="646"/>
        <v/>
      </c>
      <c r="F2865" s="14">
        <f t="shared" si="647"/>
        <v>4</v>
      </c>
      <c r="G2865" s="14">
        <f t="shared" si="643"/>
        <v>3</v>
      </c>
      <c r="H2865" s="14">
        <f t="shared" si="653"/>
        <v>3</v>
      </c>
      <c r="I2865" s="14">
        <f t="shared" si="653"/>
        <v>1</v>
      </c>
      <c r="J2865" s="14">
        <f t="shared" si="653"/>
        <v>2</v>
      </c>
      <c r="K2865" s="14">
        <f t="shared" si="653"/>
        <v>6</v>
      </c>
      <c r="L2865" s="14" t="str">
        <f t="shared" si="649"/>
        <v>3.3.1.2.6</v>
      </c>
      <c r="M2865" s="15" t="str">
        <f t="shared" si="650"/>
        <v>--</v>
      </c>
      <c r="N2865" s="14" t="str">
        <f t="shared" si="651"/>
        <v/>
      </c>
      <c r="O2865" s="15" t="str">
        <f t="shared" si="644"/>
        <v/>
      </c>
      <c r="P2865" s="15" t="str">
        <f>IF(N2865=1,FLOOR(MAX($P$4:P2864),1)+1,IF(AND(P2864&lt;&gt;"",O2864&lt;&gt;1),MAX($P$4:P2864)+0.1,""))</f>
        <v/>
      </c>
      <c r="Q2865" s="5">
        <f>ROW()</f>
        <v>2865</v>
      </c>
    </row>
    <row r="2866" spans="1:17" x14ac:dyDescent="0.3">
      <c r="A2866" s="1" t="s">
        <v>1184</v>
      </c>
      <c r="B2866" s="5"/>
      <c r="C2866" s="14">
        <f t="shared" si="645"/>
        <v>0</v>
      </c>
      <c r="D2866" s="14">
        <f t="shared" si="645"/>
        <v>0</v>
      </c>
      <c r="E2866" s="14" t="str">
        <f t="shared" si="646"/>
        <v/>
      </c>
      <c r="F2866" s="14">
        <f t="shared" si="647"/>
        <v>4</v>
      </c>
      <c r="G2866" s="14">
        <f t="shared" si="643"/>
        <v>3</v>
      </c>
      <c r="H2866" s="14">
        <f t="shared" si="653"/>
        <v>3</v>
      </c>
      <c r="I2866" s="14">
        <f t="shared" si="653"/>
        <v>1</v>
      </c>
      <c r="J2866" s="14">
        <f t="shared" si="653"/>
        <v>2</v>
      </c>
      <c r="K2866" s="14">
        <f t="shared" si="653"/>
        <v>6</v>
      </c>
      <c r="L2866" s="14" t="str">
        <f t="shared" si="649"/>
        <v>3.3.1.2.6</v>
      </c>
      <c r="M2866" s="15" t="str">
        <f t="shared" si="650"/>
        <v>--</v>
      </c>
      <c r="N2866" s="14" t="str">
        <f t="shared" si="651"/>
        <v/>
      </c>
      <c r="O2866" s="15" t="str">
        <f t="shared" si="644"/>
        <v/>
      </c>
      <c r="P2866" s="15" t="str">
        <f>IF(N2866=1,FLOOR(MAX($P$4:P2865),1)+1,IF(AND(P2865&lt;&gt;"",O2865&lt;&gt;1),MAX($P$4:P2865)+0.1,""))</f>
        <v/>
      </c>
      <c r="Q2866" s="5">
        <f>ROW()</f>
        <v>2866</v>
      </c>
    </row>
    <row r="2867" spans="1:17" x14ac:dyDescent="0.3">
      <c r="A2867" s="1" t="s">
        <v>1185</v>
      </c>
      <c r="B2867" s="5"/>
      <c r="C2867" s="14">
        <f t="shared" si="645"/>
        <v>0</v>
      </c>
      <c r="D2867" s="14">
        <f t="shared" si="645"/>
        <v>0</v>
      </c>
      <c r="E2867" s="14" t="str">
        <f t="shared" si="646"/>
        <v/>
      </c>
      <c r="F2867" s="14">
        <f t="shared" si="647"/>
        <v>4</v>
      </c>
      <c r="G2867" s="14">
        <f t="shared" si="643"/>
        <v>3</v>
      </c>
      <c r="H2867" s="14">
        <f t="shared" si="653"/>
        <v>3</v>
      </c>
      <c r="I2867" s="14">
        <f t="shared" si="653"/>
        <v>1</v>
      </c>
      <c r="J2867" s="14">
        <f t="shared" si="653"/>
        <v>2</v>
      </c>
      <c r="K2867" s="14">
        <f t="shared" si="653"/>
        <v>6</v>
      </c>
      <c r="L2867" s="14" t="str">
        <f t="shared" si="649"/>
        <v>3.3.1.2.6</v>
      </c>
      <c r="M2867" s="15" t="str">
        <f t="shared" si="650"/>
        <v>--</v>
      </c>
      <c r="N2867" s="14" t="str">
        <f t="shared" si="651"/>
        <v/>
      </c>
      <c r="O2867" s="15" t="str">
        <f t="shared" si="644"/>
        <v/>
      </c>
      <c r="P2867" s="15" t="str">
        <f>IF(N2867=1,FLOOR(MAX($P$4:P2866),1)+1,IF(AND(P2866&lt;&gt;"",O2866&lt;&gt;1),MAX($P$4:P2866)+0.1,""))</f>
        <v/>
      </c>
      <c r="Q2867" s="5">
        <f>ROW()</f>
        <v>2867</v>
      </c>
    </row>
    <row r="2868" spans="1:17" x14ac:dyDescent="0.3">
      <c r="A2868" s="1" t="s">
        <v>1211</v>
      </c>
      <c r="B2868" s="5"/>
      <c r="C2868" s="14">
        <f t="shared" si="645"/>
        <v>0</v>
      </c>
      <c r="D2868" s="14">
        <f t="shared" si="645"/>
        <v>0</v>
      </c>
      <c r="E2868" s="14" t="str">
        <f t="shared" si="646"/>
        <v/>
      </c>
      <c r="F2868" s="14">
        <f t="shared" si="647"/>
        <v>4</v>
      </c>
      <c r="G2868" s="14">
        <f t="shared" si="643"/>
        <v>3</v>
      </c>
      <c r="H2868" s="14">
        <f t="shared" si="653"/>
        <v>3</v>
      </c>
      <c r="I2868" s="14">
        <f t="shared" si="653"/>
        <v>1</v>
      </c>
      <c r="J2868" s="14">
        <f t="shared" si="653"/>
        <v>2</v>
      </c>
      <c r="K2868" s="14">
        <f t="shared" si="653"/>
        <v>6</v>
      </c>
      <c r="L2868" s="14" t="str">
        <f t="shared" si="649"/>
        <v>3.3.1.2.6</v>
      </c>
      <c r="M2868" s="15" t="str">
        <f t="shared" si="650"/>
        <v>--</v>
      </c>
      <c r="N2868" s="14" t="str">
        <f t="shared" si="651"/>
        <v/>
      </c>
      <c r="O2868" s="15" t="str">
        <f t="shared" si="644"/>
        <v/>
      </c>
      <c r="P2868" s="15" t="str">
        <f>IF(N2868=1,FLOOR(MAX($P$4:P2867),1)+1,IF(AND(P2867&lt;&gt;"",O2867&lt;&gt;1),MAX($P$4:P2867)+0.1,""))</f>
        <v/>
      </c>
      <c r="Q2868" s="5">
        <f>ROW()</f>
        <v>2868</v>
      </c>
    </row>
    <row r="2869" spans="1:17" x14ac:dyDescent="0.3">
      <c r="A2869" s="1" t="s">
        <v>1211</v>
      </c>
      <c r="B2869" s="5"/>
      <c r="C2869" s="14">
        <f t="shared" si="645"/>
        <v>0</v>
      </c>
      <c r="D2869" s="14">
        <f t="shared" si="645"/>
        <v>0</v>
      </c>
      <c r="E2869" s="14" t="str">
        <f t="shared" si="646"/>
        <v/>
      </c>
      <c r="F2869" s="14">
        <f t="shared" si="647"/>
        <v>4</v>
      </c>
      <c r="G2869" s="14">
        <f t="shared" si="643"/>
        <v>3</v>
      </c>
      <c r="H2869" s="14">
        <f t="shared" si="653"/>
        <v>3</v>
      </c>
      <c r="I2869" s="14">
        <f t="shared" si="653"/>
        <v>1</v>
      </c>
      <c r="J2869" s="14">
        <f t="shared" si="653"/>
        <v>2</v>
      </c>
      <c r="K2869" s="14">
        <f t="shared" si="653"/>
        <v>6</v>
      </c>
      <c r="L2869" s="14" t="str">
        <f t="shared" si="649"/>
        <v>3.3.1.2.6</v>
      </c>
      <c r="M2869" s="15" t="str">
        <f t="shared" si="650"/>
        <v>--</v>
      </c>
      <c r="N2869" s="14" t="str">
        <f t="shared" si="651"/>
        <v/>
      </c>
      <c r="O2869" s="15" t="str">
        <f t="shared" si="644"/>
        <v/>
      </c>
      <c r="P2869" s="15" t="str">
        <f>IF(N2869=1,FLOOR(MAX($P$4:P2868),1)+1,IF(AND(P2868&lt;&gt;"",O2868&lt;&gt;1),MAX($P$4:P2868)+0.1,""))</f>
        <v/>
      </c>
      <c r="Q2869" s="5">
        <f>ROW()</f>
        <v>2869</v>
      </c>
    </row>
    <row r="2870" spans="1:17" x14ac:dyDescent="0.3">
      <c r="A2870" s="1" t="s">
        <v>1186</v>
      </c>
      <c r="B2870" s="5"/>
      <c r="C2870" s="14">
        <f t="shared" si="645"/>
        <v>0</v>
      </c>
      <c r="D2870" s="14">
        <f t="shared" si="645"/>
        <v>0</v>
      </c>
      <c r="E2870" s="14" t="str">
        <f t="shared" si="646"/>
        <v/>
      </c>
      <c r="F2870" s="14">
        <f t="shared" si="647"/>
        <v>4</v>
      </c>
      <c r="G2870" s="14">
        <f t="shared" si="643"/>
        <v>3</v>
      </c>
      <c r="H2870" s="14">
        <f t="shared" ref="H2870:K2885" si="654">IF(G2870&lt;&gt;G2869,0,IF(AND(($F2869-$D2870)=(H$3-1),$F2870=H$3),H2869+1,H2869))</f>
        <v>3</v>
      </c>
      <c r="I2870" s="14">
        <f t="shared" si="654"/>
        <v>1</v>
      </c>
      <c r="J2870" s="14">
        <f t="shared" si="654"/>
        <v>2</v>
      </c>
      <c r="K2870" s="14">
        <f t="shared" si="654"/>
        <v>6</v>
      </c>
      <c r="L2870" s="14" t="str">
        <f t="shared" si="649"/>
        <v>3.3.1.2.6</v>
      </c>
      <c r="M2870" s="15" t="str">
        <f t="shared" si="650"/>
        <v>--</v>
      </c>
      <c r="N2870" s="14" t="str">
        <f t="shared" si="651"/>
        <v/>
      </c>
      <c r="O2870" s="15" t="str">
        <f t="shared" si="644"/>
        <v/>
      </c>
      <c r="P2870" s="15" t="str">
        <f>IF(N2870=1,FLOOR(MAX($P$4:P2869),1)+1,IF(AND(P2869&lt;&gt;"",O2869&lt;&gt;1),MAX($P$4:P2869)+0.1,""))</f>
        <v/>
      </c>
      <c r="Q2870" s="5">
        <f>ROW()</f>
        <v>2870</v>
      </c>
    </row>
    <row r="2871" spans="1:17" x14ac:dyDescent="0.3">
      <c r="A2871" s="1" t="s">
        <v>1212</v>
      </c>
      <c r="B2871" s="5"/>
      <c r="C2871" s="14">
        <f t="shared" si="645"/>
        <v>0</v>
      </c>
      <c r="D2871" s="14">
        <f t="shared" si="645"/>
        <v>0</v>
      </c>
      <c r="E2871" s="14" t="str">
        <f t="shared" si="646"/>
        <v/>
      </c>
      <c r="F2871" s="14">
        <f t="shared" si="647"/>
        <v>4</v>
      </c>
      <c r="G2871" s="14">
        <f t="shared" si="643"/>
        <v>3</v>
      </c>
      <c r="H2871" s="14">
        <f t="shared" si="654"/>
        <v>3</v>
      </c>
      <c r="I2871" s="14">
        <f t="shared" si="654"/>
        <v>1</v>
      </c>
      <c r="J2871" s="14">
        <f t="shared" si="654"/>
        <v>2</v>
      </c>
      <c r="K2871" s="14">
        <f t="shared" si="654"/>
        <v>6</v>
      </c>
      <c r="L2871" s="14" t="str">
        <f t="shared" si="649"/>
        <v>3.3.1.2.6</v>
      </c>
      <c r="M2871" s="15" t="str">
        <f t="shared" si="650"/>
        <v>--</v>
      </c>
      <c r="N2871" s="14" t="str">
        <f t="shared" si="651"/>
        <v/>
      </c>
      <c r="O2871" s="15" t="str">
        <f t="shared" si="644"/>
        <v/>
      </c>
      <c r="P2871" s="15" t="str">
        <f>IF(N2871=1,FLOOR(MAX($P$4:P2870),1)+1,IF(AND(P2870&lt;&gt;"",O2870&lt;&gt;1),MAX($P$4:P2870)+0.1,""))</f>
        <v/>
      </c>
      <c r="Q2871" s="5">
        <f>ROW()</f>
        <v>2871</v>
      </c>
    </row>
    <row r="2872" spans="1:17" x14ac:dyDescent="0.3">
      <c r="A2872" s="1" t="s">
        <v>1275</v>
      </c>
      <c r="B2872" s="5"/>
      <c r="C2872" s="14">
        <f t="shared" si="645"/>
        <v>0</v>
      </c>
      <c r="D2872" s="14">
        <f t="shared" si="645"/>
        <v>0</v>
      </c>
      <c r="E2872" s="14" t="str">
        <f t="shared" si="646"/>
        <v/>
      </c>
      <c r="F2872" s="14">
        <f t="shared" si="647"/>
        <v>4</v>
      </c>
      <c r="G2872" s="14">
        <f t="shared" si="643"/>
        <v>3</v>
      </c>
      <c r="H2872" s="14">
        <f t="shared" si="654"/>
        <v>3</v>
      </c>
      <c r="I2872" s="14">
        <f t="shared" si="654"/>
        <v>1</v>
      </c>
      <c r="J2872" s="14">
        <f t="shared" si="654"/>
        <v>2</v>
      </c>
      <c r="K2872" s="14">
        <f t="shared" si="654"/>
        <v>6</v>
      </c>
      <c r="L2872" s="14" t="str">
        <f t="shared" si="649"/>
        <v>3.3.1.2.6</v>
      </c>
      <c r="M2872" s="15" t="str">
        <f t="shared" si="650"/>
        <v>--</v>
      </c>
      <c r="N2872" s="14" t="str">
        <f t="shared" si="651"/>
        <v/>
      </c>
      <c r="O2872" s="15" t="str">
        <f t="shared" si="644"/>
        <v/>
      </c>
      <c r="P2872" s="15" t="str">
        <f>IF(N2872=1,FLOOR(MAX($P$4:P2871),1)+1,IF(AND(P2871&lt;&gt;"",O2871&lt;&gt;1),MAX($P$4:P2871)+0.1,""))</f>
        <v/>
      </c>
      <c r="Q2872" s="5">
        <f>ROW()</f>
        <v>2872</v>
      </c>
    </row>
    <row r="2873" spans="1:17" x14ac:dyDescent="0.3">
      <c r="A2873" s="1" t="s">
        <v>43</v>
      </c>
      <c r="B2873" s="5"/>
      <c r="C2873" s="14">
        <f t="shared" si="645"/>
        <v>0</v>
      </c>
      <c r="D2873" s="14">
        <f t="shared" si="645"/>
        <v>0</v>
      </c>
      <c r="E2873" s="14" t="str">
        <f t="shared" si="646"/>
        <v/>
      </c>
      <c r="F2873" s="14">
        <f t="shared" si="647"/>
        <v>4</v>
      </c>
      <c r="G2873" s="14">
        <f t="shared" si="643"/>
        <v>3</v>
      </c>
      <c r="H2873" s="14">
        <f t="shared" si="654"/>
        <v>3</v>
      </c>
      <c r="I2873" s="14">
        <f t="shared" si="654"/>
        <v>1</v>
      </c>
      <c r="J2873" s="14">
        <f t="shared" si="654"/>
        <v>2</v>
      </c>
      <c r="K2873" s="14">
        <f t="shared" si="654"/>
        <v>6</v>
      </c>
      <c r="L2873" s="14" t="str">
        <f t="shared" si="649"/>
        <v>3.3.1.2.6</v>
      </c>
      <c r="M2873" s="15" t="str">
        <f t="shared" si="650"/>
        <v>--</v>
      </c>
      <c r="N2873" s="14" t="str">
        <f t="shared" si="651"/>
        <v/>
      </c>
      <c r="O2873" s="15" t="str">
        <f t="shared" si="644"/>
        <v/>
      </c>
      <c r="P2873" s="15" t="str">
        <f>IF(N2873=1,FLOOR(MAX($P$4:P2872),1)+1,IF(AND(P2872&lt;&gt;"",O2872&lt;&gt;1),MAX($P$4:P2872)+0.1,""))</f>
        <v/>
      </c>
      <c r="Q2873" s="5">
        <f>ROW()</f>
        <v>2873</v>
      </c>
    </row>
    <row r="2874" spans="1:17" x14ac:dyDescent="0.3">
      <c r="A2874" s="1" t="s">
        <v>45</v>
      </c>
      <c r="B2874" s="5"/>
      <c r="C2874" s="14">
        <f t="shared" si="645"/>
        <v>0</v>
      </c>
      <c r="D2874" s="14">
        <f t="shared" si="645"/>
        <v>0</v>
      </c>
      <c r="E2874" s="14" t="str">
        <f t="shared" si="646"/>
        <v/>
      </c>
      <c r="F2874" s="14">
        <f t="shared" si="647"/>
        <v>4</v>
      </c>
      <c r="G2874" s="14">
        <f t="shared" si="643"/>
        <v>3</v>
      </c>
      <c r="H2874" s="14">
        <f t="shared" si="654"/>
        <v>3</v>
      </c>
      <c r="I2874" s="14">
        <f t="shared" si="654"/>
        <v>1</v>
      </c>
      <c r="J2874" s="14">
        <f t="shared" si="654"/>
        <v>2</v>
      </c>
      <c r="K2874" s="14">
        <f t="shared" si="654"/>
        <v>6</v>
      </c>
      <c r="L2874" s="14" t="str">
        <f t="shared" si="649"/>
        <v>3.3.1.2.6</v>
      </c>
      <c r="M2874" s="15" t="str">
        <f t="shared" si="650"/>
        <v>--</v>
      </c>
      <c r="N2874" s="14" t="str">
        <f t="shared" si="651"/>
        <v/>
      </c>
      <c r="O2874" s="15" t="str">
        <f t="shared" si="644"/>
        <v/>
      </c>
      <c r="P2874" s="15" t="str">
        <f>IF(N2874=1,FLOOR(MAX($P$4:P2873),1)+1,IF(AND(P2873&lt;&gt;"",O2873&lt;&gt;1),MAX($P$4:P2873)+0.1,""))</f>
        <v/>
      </c>
      <c r="Q2874" s="5">
        <f>ROW()</f>
        <v>2874</v>
      </c>
    </row>
    <row r="2875" spans="1:17" x14ac:dyDescent="0.3">
      <c r="A2875" s="1" t="s">
        <v>1186</v>
      </c>
      <c r="B2875" s="5"/>
      <c r="C2875" s="14">
        <f t="shared" si="645"/>
        <v>0</v>
      </c>
      <c r="D2875" s="14">
        <f t="shared" si="645"/>
        <v>0</v>
      </c>
      <c r="E2875" s="14" t="str">
        <f t="shared" si="646"/>
        <v/>
      </c>
      <c r="F2875" s="14">
        <f t="shared" si="647"/>
        <v>4</v>
      </c>
      <c r="G2875" s="14">
        <f t="shared" si="643"/>
        <v>3</v>
      </c>
      <c r="H2875" s="14">
        <f t="shared" si="654"/>
        <v>3</v>
      </c>
      <c r="I2875" s="14">
        <f t="shared" si="654"/>
        <v>1</v>
      </c>
      <c r="J2875" s="14">
        <f t="shared" si="654"/>
        <v>2</v>
      </c>
      <c r="K2875" s="14">
        <f t="shared" si="654"/>
        <v>6</v>
      </c>
      <c r="L2875" s="14" t="str">
        <f t="shared" si="649"/>
        <v>3.3.1.2.6</v>
      </c>
      <c r="M2875" s="15" t="str">
        <f t="shared" si="650"/>
        <v>--</v>
      </c>
      <c r="N2875" s="14" t="str">
        <f t="shared" si="651"/>
        <v/>
      </c>
      <c r="O2875" s="15" t="str">
        <f t="shared" si="644"/>
        <v/>
      </c>
      <c r="P2875" s="15" t="str">
        <f>IF(N2875=1,FLOOR(MAX($P$4:P2874),1)+1,IF(AND(P2874&lt;&gt;"",O2874&lt;&gt;1),MAX($P$4:P2874)+0.1,""))</f>
        <v/>
      </c>
      <c r="Q2875" s="5">
        <f>ROW()</f>
        <v>2875</v>
      </c>
    </row>
    <row r="2876" spans="1:17" x14ac:dyDescent="0.3">
      <c r="A2876" s="1" t="s">
        <v>1215</v>
      </c>
      <c r="B2876" s="5"/>
      <c r="C2876" s="14">
        <f t="shared" si="645"/>
        <v>0</v>
      </c>
      <c r="D2876" s="14">
        <f t="shared" si="645"/>
        <v>0</v>
      </c>
      <c r="E2876" s="14" t="str">
        <f t="shared" si="646"/>
        <v/>
      </c>
      <c r="F2876" s="14">
        <f t="shared" si="647"/>
        <v>4</v>
      </c>
      <c r="G2876" s="14">
        <f t="shared" si="643"/>
        <v>3</v>
      </c>
      <c r="H2876" s="14">
        <f t="shared" si="654"/>
        <v>3</v>
      </c>
      <c r="I2876" s="14">
        <f t="shared" si="654"/>
        <v>1</v>
      </c>
      <c r="J2876" s="14">
        <f t="shared" si="654"/>
        <v>2</v>
      </c>
      <c r="K2876" s="14">
        <f t="shared" si="654"/>
        <v>6</v>
      </c>
      <c r="L2876" s="14" t="str">
        <f t="shared" si="649"/>
        <v>3.3.1.2.6</v>
      </c>
      <c r="M2876" s="15" t="str">
        <f t="shared" si="650"/>
        <v>--</v>
      </c>
      <c r="N2876" s="14" t="str">
        <f t="shared" si="651"/>
        <v/>
      </c>
      <c r="O2876" s="15" t="str">
        <f t="shared" si="644"/>
        <v/>
      </c>
      <c r="P2876" s="15" t="str">
        <f>IF(N2876=1,FLOOR(MAX($P$4:P2875),1)+1,IF(AND(P2875&lt;&gt;"",O2875&lt;&gt;1),MAX($P$4:P2875)+0.1,""))</f>
        <v/>
      </c>
      <c r="Q2876" s="5">
        <f>ROW()</f>
        <v>2876</v>
      </c>
    </row>
    <row r="2877" spans="1:17" x14ac:dyDescent="0.3">
      <c r="A2877" s="1" t="s">
        <v>1190</v>
      </c>
      <c r="B2877" s="5"/>
      <c r="C2877" s="14">
        <f t="shared" si="645"/>
        <v>0</v>
      </c>
      <c r="D2877" s="14">
        <f t="shared" si="645"/>
        <v>0</v>
      </c>
      <c r="E2877" s="14" t="str">
        <f t="shared" si="646"/>
        <v/>
      </c>
      <c r="F2877" s="14">
        <f t="shared" si="647"/>
        <v>4</v>
      </c>
      <c r="G2877" s="14">
        <f t="shared" si="643"/>
        <v>3</v>
      </c>
      <c r="H2877" s="14">
        <f t="shared" si="654"/>
        <v>3</v>
      </c>
      <c r="I2877" s="14">
        <f t="shared" si="654"/>
        <v>1</v>
      </c>
      <c r="J2877" s="14">
        <f t="shared" si="654"/>
        <v>2</v>
      </c>
      <c r="K2877" s="14">
        <f t="shared" si="654"/>
        <v>6</v>
      </c>
      <c r="L2877" s="14" t="str">
        <f t="shared" si="649"/>
        <v>3.3.1.2.6</v>
      </c>
      <c r="M2877" s="15" t="str">
        <f t="shared" si="650"/>
        <v>--</v>
      </c>
      <c r="N2877" s="14" t="str">
        <f t="shared" si="651"/>
        <v/>
      </c>
      <c r="O2877" s="15" t="str">
        <f t="shared" si="644"/>
        <v/>
      </c>
      <c r="P2877" s="15" t="str">
        <f>IF(N2877=1,FLOOR(MAX($P$4:P2876),1)+1,IF(AND(P2876&lt;&gt;"",O2876&lt;&gt;1),MAX($P$4:P2876)+0.1,""))</f>
        <v/>
      </c>
      <c r="Q2877" s="5">
        <f>ROW()</f>
        <v>2877</v>
      </c>
    </row>
    <row r="2878" spans="1:17" x14ac:dyDescent="0.3">
      <c r="A2878" s="1" t="s">
        <v>43</v>
      </c>
      <c r="B2878" s="5"/>
      <c r="C2878" s="14">
        <f t="shared" si="645"/>
        <v>0</v>
      </c>
      <c r="D2878" s="14">
        <f t="shared" si="645"/>
        <v>0</v>
      </c>
      <c r="E2878" s="14" t="str">
        <f t="shared" si="646"/>
        <v/>
      </c>
      <c r="F2878" s="14">
        <f t="shared" si="647"/>
        <v>4</v>
      </c>
      <c r="G2878" s="14">
        <f t="shared" si="643"/>
        <v>3</v>
      </c>
      <c r="H2878" s="14">
        <f t="shared" si="654"/>
        <v>3</v>
      </c>
      <c r="I2878" s="14">
        <f t="shared" si="654"/>
        <v>1</v>
      </c>
      <c r="J2878" s="14">
        <f t="shared" si="654"/>
        <v>2</v>
      </c>
      <c r="K2878" s="14">
        <f t="shared" si="654"/>
        <v>6</v>
      </c>
      <c r="L2878" s="14" t="str">
        <f t="shared" si="649"/>
        <v>3.3.1.2.6</v>
      </c>
      <c r="M2878" s="15" t="str">
        <f t="shared" si="650"/>
        <v>--</v>
      </c>
      <c r="N2878" s="14" t="str">
        <f t="shared" si="651"/>
        <v/>
      </c>
      <c r="O2878" s="15" t="str">
        <f t="shared" si="644"/>
        <v/>
      </c>
      <c r="P2878" s="15" t="str">
        <f>IF(N2878=1,FLOOR(MAX($P$4:P2877),1)+1,IF(AND(P2877&lt;&gt;"",O2877&lt;&gt;1),MAX($P$4:P2877)+0.1,""))</f>
        <v/>
      </c>
      <c r="Q2878" s="5">
        <f>ROW()</f>
        <v>2878</v>
      </c>
    </row>
    <row r="2879" spans="1:17" x14ac:dyDescent="0.3">
      <c r="A2879" s="1" t="s">
        <v>1215</v>
      </c>
      <c r="B2879" s="5"/>
      <c r="C2879" s="14">
        <f t="shared" si="645"/>
        <v>0</v>
      </c>
      <c r="D2879" s="14">
        <f t="shared" si="645"/>
        <v>0</v>
      </c>
      <c r="E2879" s="14" t="str">
        <f t="shared" si="646"/>
        <v/>
      </c>
      <c r="F2879" s="14">
        <f t="shared" si="647"/>
        <v>4</v>
      </c>
      <c r="G2879" s="14">
        <f t="shared" si="643"/>
        <v>3</v>
      </c>
      <c r="H2879" s="14">
        <f t="shared" si="654"/>
        <v>3</v>
      </c>
      <c r="I2879" s="14">
        <f t="shared" si="654"/>
        <v>1</v>
      </c>
      <c r="J2879" s="14">
        <f t="shared" si="654"/>
        <v>2</v>
      </c>
      <c r="K2879" s="14">
        <f t="shared" si="654"/>
        <v>6</v>
      </c>
      <c r="L2879" s="14" t="str">
        <f t="shared" si="649"/>
        <v>3.3.1.2.6</v>
      </c>
      <c r="M2879" s="15" t="str">
        <f t="shared" si="650"/>
        <v>--</v>
      </c>
      <c r="N2879" s="14" t="str">
        <f t="shared" si="651"/>
        <v/>
      </c>
      <c r="O2879" s="15" t="str">
        <f t="shared" si="644"/>
        <v/>
      </c>
      <c r="P2879" s="15" t="str">
        <f>IF(N2879=1,FLOOR(MAX($P$4:P2878),1)+1,IF(AND(P2878&lt;&gt;"",O2878&lt;&gt;1),MAX($P$4:P2878)+0.1,""))</f>
        <v/>
      </c>
      <c r="Q2879" s="5">
        <f>ROW()</f>
        <v>2879</v>
      </c>
    </row>
    <row r="2880" spans="1:17" x14ac:dyDescent="0.3">
      <c r="A2880" s="1" t="s">
        <v>1191</v>
      </c>
      <c r="B2880" s="5"/>
      <c r="C2880" s="14">
        <f t="shared" si="645"/>
        <v>0</v>
      </c>
      <c r="D2880" s="14">
        <f t="shared" si="645"/>
        <v>0</v>
      </c>
      <c r="E2880" s="14" t="str">
        <f t="shared" si="646"/>
        <v/>
      </c>
      <c r="F2880" s="14">
        <f t="shared" si="647"/>
        <v>4</v>
      </c>
      <c r="G2880" s="14">
        <f t="shared" si="643"/>
        <v>3</v>
      </c>
      <c r="H2880" s="14">
        <f t="shared" si="654"/>
        <v>3</v>
      </c>
      <c r="I2880" s="14">
        <f t="shared" si="654"/>
        <v>1</v>
      </c>
      <c r="J2880" s="14">
        <f t="shared" si="654"/>
        <v>2</v>
      </c>
      <c r="K2880" s="14">
        <f t="shared" si="654"/>
        <v>6</v>
      </c>
      <c r="L2880" s="14" t="str">
        <f t="shared" si="649"/>
        <v>3.3.1.2.6</v>
      </c>
      <c r="M2880" s="15" t="str">
        <f t="shared" si="650"/>
        <v>--</v>
      </c>
      <c r="N2880" s="14" t="str">
        <f t="shared" si="651"/>
        <v/>
      </c>
      <c r="O2880" s="15" t="str">
        <f t="shared" si="644"/>
        <v/>
      </c>
      <c r="P2880" s="15" t="str">
        <f>IF(N2880=1,FLOOR(MAX($P$4:P2879),1)+1,IF(AND(P2879&lt;&gt;"",O2879&lt;&gt;1),MAX($P$4:P2879)+0.1,""))</f>
        <v/>
      </c>
      <c r="Q2880" s="5">
        <f>ROW()</f>
        <v>2880</v>
      </c>
    </row>
    <row r="2881" spans="1:17" x14ac:dyDescent="0.3">
      <c r="A2881" s="1" t="s">
        <v>43</v>
      </c>
      <c r="B2881" s="5"/>
      <c r="C2881" s="14">
        <f t="shared" si="645"/>
        <v>0</v>
      </c>
      <c r="D2881" s="14">
        <f t="shared" si="645"/>
        <v>0</v>
      </c>
      <c r="E2881" s="14" t="str">
        <f t="shared" si="646"/>
        <v/>
      </c>
      <c r="F2881" s="14">
        <f t="shared" si="647"/>
        <v>4</v>
      </c>
      <c r="G2881" s="14">
        <f t="shared" si="643"/>
        <v>3</v>
      </c>
      <c r="H2881" s="14">
        <f t="shared" si="654"/>
        <v>3</v>
      </c>
      <c r="I2881" s="14">
        <f t="shared" si="654"/>
        <v>1</v>
      </c>
      <c r="J2881" s="14">
        <f t="shared" si="654"/>
        <v>2</v>
      </c>
      <c r="K2881" s="14">
        <f t="shared" si="654"/>
        <v>6</v>
      </c>
      <c r="L2881" s="14" t="str">
        <f t="shared" si="649"/>
        <v>3.3.1.2.6</v>
      </c>
      <c r="M2881" s="15" t="str">
        <f t="shared" si="650"/>
        <v>--</v>
      </c>
      <c r="N2881" s="14" t="str">
        <f t="shared" si="651"/>
        <v/>
      </c>
      <c r="O2881" s="15" t="str">
        <f t="shared" si="644"/>
        <v/>
      </c>
      <c r="P2881" s="15" t="str">
        <f>IF(N2881=1,FLOOR(MAX($P$4:P2880),1)+1,IF(AND(P2880&lt;&gt;"",O2880&lt;&gt;1),MAX($P$4:P2880)+0.1,""))</f>
        <v/>
      </c>
      <c r="Q2881" s="5">
        <f>ROW()</f>
        <v>2881</v>
      </c>
    </row>
    <row r="2882" spans="1:17" x14ac:dyDescent="0.3">
      <c r="A2882" s="1" t="s">
        <v>45</v>
      </c>
      <c r="B2882" s="5"/>
      <c r="C2882" s="14">
        <f t="shared" si="645"/>
        <v>0</v>
      </c>
      <c r="D2882" s="14">
        <f t="shared" si="645"/>
        <v>0</v>
      </c>
      <c r="E2882" s="14" t="str">
        <f t="shared" si="646"/>
        <v/>
      </c>
      <c r="F2882" s="14">
        <f t="shared" si="647"/>
        <v>4</v>
      </c>
      <c r="G2882" s="14">
        <f t="shared" si="643"/>
        <v>3</v>
      </c>
      <c r="H2882" s="14">
        <f t="shared" si="654"/>
        <v>3</v>
      </c>
      <c r="I2882" s="14">
        <f t="shared" si="654"/>
        <v>1</v>
      </c>
      <c r="J2882" s="14">
        <f t="shared" si="654"/>
        <v>2</v>
      </c>
      <c r="K2882" s="14">
        <f t="shared" si="654"/>
        <v>6</v>
      </c>
      <c r="L2882" s="14" t="str">
        <f t="shared" si="649"/>
        <v>3.3.1.2.6</v>
      </c>
      <c r="M2882" s="15" t="str">
        <f t="shared" si="650"/>
        <v>--</v>
      </c>
      <c r="N2882" s="14" t="str">
        <f t="shared" si="651"/>
        <v/>
      </c>
      <c r="O2882" s="15" t="str">
        <f t="shared" si="644"/>
        <v/>
      </c>
      <c r="P2882" s="15" t="str">
        <f>IF(N2882=1,FLOOR(MAX($P$4:P2881),1)+1,IF(AND(P2881&lt;&gt;"",O2881&lt;&gt;1),MAX($P$4:P2881)+0.1,""))</f>
        <v/>
      </c>
      <c r="Q2882" s="5">
        <f>ROW()</f>
        <v>2882</v>
      </c>
    </row>
    <row r="2883" spans="1:17" x14ac:dyDescent="0.3">
      <c r="A2883" s="1" t="s">
        <v>1186</v>
      </c>
      <c r="B2883" s="5"/>
      <c r="C2883" s="14">
        <f t="shared" si="645"/>
        <v>0</v>
      </c>
      <c r="D2883" s="14">
        <f t="shared" si="645"/>
        <v>0</v>
      </c>
      <c r="E2883" s="14" t="str">
        <f t="shared" si="646"/>
        <v/>
      </c>
      <c r="F2883" s="14">
        <f t="shared" si="647"/>
        <v>4</v>
      </c>
      <c r="G2883" s="14">
        <f t="shared" si="643"/>
        <v>3</v>
      </c>
      <c r="H2883" s="14">
        <f t="shared" si="654"/>
        <v>3</v>
      </c>
      <c r="I2883" s="14">
        <f t="shared" si="654"/>
        <v>1</v>
      </c>
      <c r="J2883" s="14">
        <f t="shared" si="654"/>
        <v>2</v>
      </c>
      <c r="K2883" s="14">
        <f t="shared" si="654"/>
        <v>6</v>
      </c>
      <c r="L2883" s="14" t="str">
        <f t="shared" si="649"/>
        <v>3.3.1.2.6</v>
      </c>
      <c r="M2883" s="15" t="str">
        <f t="shared" si="650"/>
        <v>--</v>
      </c>
      <c r="N2883" s="14" t="str">
        <f t="shared" si="651"/>
        <v/>
      </c>
      <c r="O2883" s="15" t="str">
        <f t="shared" si="644"/>
        <v/>
      </c>
      <c r="P2883" s="15" t="str">
        <f>IF(N2883=1,FLOOR(MAX($P$4:P2882),1)+1,IF(AND(P2882&lt;&gt;"",O2882&lt;&gt;1),MAX($P$4:P2882)+0.1,""))</f>
        <v/>
      </c>
      <c r="Q2883" s="5">
        <f>ROW()</f>
        <v>2883</v>
      </c>
    </row>
    <row r="2884" spans="1:17" x14ac:dyDescent="0.3">
      <c r="A2884" s="1" t="s">
        <v>1215</v>
      </c>
      <c r="B2884" s="5"/>
      <c r="C2884" s="14">
        <f t="shared" si="645"/>
        <v>0</v>
      </c>
      <c r="D2884" s="14">
        <f t="shared" si="645"/>
        <v>0</v>
      </c>
      <c r="E2884" s="14" t="str">
        <f t="shared" si="646"/>
        <v/>
      </c>
      <c r="F2884" s="14">
        <f t="shared" si="647"/>
        <v>4</v>
      </c>
      <c r="G2884" s="14">
        <f t="shared" si="643"/>
        <v>3</v>
      </c>
      <c r="H2884" s="14">
        <f t="shared" si="654"/>
        <v>3</v>
      </c>
      <c r="I2884" s="14">
        <f t="shared" si="654"/>
        <v>1</v>
      </c>
      <c r="J2884" s="14">
        <f t="shared" si="654"/>
        <v>2</v>
      </c>
      <c r="K2884" s="14">
        <f t="shared" si="654"/>
        <v>6</v>
      </c>
      <c r="L2884" s="14" t="str">
        <f t="shared" si="649"/>
        <v>3.3.1.2.6</v>
      </c>
      <c r="M2884" s="15" t="str">
        <f t="shared" si="650"/>
        <v>--</v>
      </c>
      <c r="N2884" s="14" t="str">
        <f t="shared" si="651"/>
        <v/>
      </c>
      <c r="O2884" s="15" t="str">
        <f t="shared" si="644"/>
        <v/>
      </c>
      <c r="P2884" s="15" t="str">
        <f>IF(N2884=1,FLOOR(MAX($P$4:P2883),1)+1,IF(AND(P2883&lt;&gt;"",O2883&lt;&gt;1),MAX($P$4:P2883)+0.1,""))</f>
        <v/>
      </c>
      <c r="Q2884" s="5">
        <f>ROW()</f>
        <v>2884</v>
      </c>
    </row>
    <row r="2885" spans="1:17" x14ac:dyDescent="0.3">
      <c r="A2885" s="1" t="s">
        <v>1192</v>
      </c>
      <c r="B2885" s="5"/>
      <c r="C2885" s="14">
        <f t="shared" si="645"/>
        <v>0</v>
      </c>
      <c r="D2885" s="14">
        <f t="shared" si="645"/>
        <v>0</v>
      </c>
      <c r="E2885" s="14" t="str">
        <f t="shared" si="646"/>
        <v/>
      </c>
      <c r="F2885" s="14">
        <f t="shared" si="647"/>
        <v>4</v>
      </c>
      <c r="G2885" s="14">
        <f t="shared" ref="G2885:G2948" si="655">G2884+IF(NOT(ISERROR(FIND("&lt;PRT&gt;",A2885))),1,0)</f>
        <v>3</v>
      </c>
      <c r="H2885" s="14">
        <f t="shared" si="654"/>
        <v>3</v>
      </c>
      <c r="I2885" s="14">
        <f t="shared" si="654"/>
        <v>1</v>
      </c>
      <c r="J2885" s="14">
        <f t="shared" si="654"/>
        <v>2</v>
      </c>
      <c r="K2885" s="14">
        <f t="shared" si="654"/>
        <v>6</v>
      </c>
      <c r="L2885" s="14" t="str">
        <f t="shared" si="649"/>
        <v>3.3.1.2.6</v>
      </c>
      <c r="M2885" s="15" t="str">
        <f t="shared" si="650"/>
        <v>--</v>
      </c>
      <c r="N2885" s="14" t="str">
        <f t="shared" si="651"/>
        <v/>
      </c>
      <c r="O2885" s="15" t="str">
        <f t="shared" ref="O2885:O2948" si="656">IF(ISERROR(FIND(O$4,$A2885)),"",1)</f>
        <v/>
      </c>
      <c r="P2885" s="15" t="str">
        <f>IF(N2885=1,FLOOR(MAX($P$4:P2884),1)+1,IF(AND(P2884&lt;&gt;"",O2884&lt;&gt;1),MAX($P$4:P2884)+0.1,""))</f>
        <v/>
      </c>
      <c r="Q2885" s="5">
        <f>ROW()</f>
        <v>2885</v>
      </c>
    </row>
    <row r="2886" spans="1:17" x14ac:dyDescent="0.3">
      <c r="A2886" s="1" t="s">
        <v>43</v>
      </c>
      <c r="B2886" s="5"/>
      <c r="C2886" s="14">
        <f t="shared" ref="C2886:D2949" si="657">(LEN($A2886)-LEN(SUBSTITUTE($A2886,C$3,"")))/LEN(C$3)</f>
        <v>0</v>
      </c>
      <c r="D2886" s="14">
        <f t="shared" si="657"/>
        <v>0</v>
      </c>
      <c r="E2886" s="14" t="str">
        <f t="shared" ref="E2886:E2949" si="658">IF(AND(C2886&gt;0,D2886&gt;0),IF(FIND(D$3,A2886)&gt;FIND(C$3,A2886),"WARNING","OK"),"")</f>
        <v/>
      </c>
      <c r="F2886" s="14">
        <f t="shared" ref="F2886:F2949" si="659">F2885+C2886-D2886</f>
        <v>4</v>
      </c>
      <c r="G2886" s="14">
        <f t="shared" si="655"/>
        <v>3</v>
      </c>
      <c r="H2886" s="14">
        <f t="shared" ref="H2886:K2901" si="660">IF(G2886&lt;&gt;G2885,0,IF(AND(($F2885-$D2886)=(H$3-1),$F2886=H$3),H2885+1,H2885))</f>
        <v>3</v>
      </c>
      <c r="I2886" s="14">
        <f t="shared" si="660"/>
        <v>1</v>
      </c>
      <c r="J2886" s="14">
        <f t="shared" si="660"/>
        <v>2</v>
      </c>
      <c r="K2886" s="14">
        <f t="shared" si="660"/>
        <v>6</v>
      </c>
      <c r="L2886" s="14" t="str">
        <f t="shared" ref="L2886:L2949" si="661">SUBSTITUTE(G2886&amp;"."&amp;H2886&amp;"."&amp;I2886&amp;"."&amp;J2886&amp;"."&amp;K2886,".0","")</f>
        <v>3.3.1.2.6</v>
      </c>
      <c r="M2886" s="15" t="str">
        <f t="shared" ref="M2886:M2949" si="662">IF(ISERROR(FIND("&lt;SPT&gt;&lt;TTL&gt;",A2886)),"--",SUBSTITUTE(SUBSTITUTE(MID(A2886&amp;A2887,FIND("&lt;SPT&gt;&lt;TTL&gt;",A2886&amp;A2887)+10,FIND("&lt;/TTL&gt;",A2886&amp;A2887)-FIND("&lt;SPT&gt;&lt;TTL&gt;",A2886&amp;A2887)-10),"&lt;SUB&gt;",""),"&lt;/SUB&gt;",""))</f>
        <v>--</v>
      </c>
      <c r="N2886" s="14" t="str">
        <f t="shared" ref="N2886:N2949" si="663">IF(ISERROR(FIND(N$4,UPPER($A2886))),"",1)</f>
        <v/>
      </c>
      <c r="O2886" s="15" t="str">
        <f t="shared" si="656"/>
        <v/>
      </c>
      <c r="P2886" s="15" t="str">
        <f>IF(N2886=1,FLOOR(MAX($P$4:P2885),1)+1,IF(AND(P2885&lt;&gt;"",O2885&lt;&gt;1),MAX($P$4:P2885)+0.1,""))</f>
        <v/>
      </c>
      <c r="Q2886" s="5">
        <f>ROW()</f>
        <v>2886</v>
      </c>
    </row>
    <row r="2887" spans="1:17" x14ac:dyDescent="0.3">
      <c r="A2887" s="1" t="s">
        <v>1215</v>
      </c>
      <c r="B2887" s="5"/>
      <c r="C2887" s="14">
        <f t="shared" si="657"/>
        <v>0</v>
      </c>
      <c r="D2887" s="14">
        <f t="shared" si="657"/>
        <v>0</v>
      </c>
      <c r="E2887" s="14" t="str">
        <f t="shared" si="658"/>
        <v/>
      </c>
      <c r="F2887" s="14">
        <f t="shared" si="659"/>
        <v>4</v>
      </c>
      <c r="G2887" s="14">
        <f t="shared" si="655"/>
        <v>3</v>
      </c>
      <c r="H2887" s="14">
        <f t="shared" si="660"/>
        <v>3</v>
      </c>
      <c r="I2887" s="14">
        <f t="shared" si="660"/>
        <v>1</v>
      </c>
      <c r="J2887" s="14">
        <f t="shared" si="660"/>
        <v>2</v>
      </c>
      <c r="K2887" s="14">
        <f t="shared" si="660"/>
        <v>6</v>
      </c>
      <c r="L2887" s="14" t="str">
        <f t="shared" si="661"/>
        <v>3.3.1.2.6</v>
      </c>
      <c r="M2887" s="15" t="str">
        <f t="shared" si="662"/>
        <v>--</v>
      </c>
      <c r="N2887" s="14" t="str">
        <f t="shared" si="663"/>
        <v/>
      </c>
      <c r="O2887" s="15" t="str">
        <f t="shared" si="656"/>
        <v/>
      </c>
      <c r="P2887" s="15" t="str">
        <f>IF(N2887=1,FLOOR(MAX($P$4:P2886),1)+1,IF(AND(P2886&lt;&gt;"",O2886&lt;&gt;1),MAX($P$4:P2886)+0.1,""))</f>
        <v/>
      </c>
      <c r="Q2887" s="5">
        <f>ROW()</f>
        <v>2887</v>
      </c>
    </row>
    <row r="2888" spans="1:17" x14ac:dyDescent="0.3">
      <c r="A2888" s="1" t="s">
        <v>1196</v>
      </c>
      <c r="B2888" s="5"/>
      <c r="C2888" s="14">
        <f t="shared" si="657"/>
        <v>0</v>
      </c>
      <c r="D2888" s="14">
        <f t="shared" si="657"/>
        <v>0</v>
      </c>
      <c r="E2888" s="14" t="str">
        <f t="shared" si="658"/>
        <v/>
      </c>
      <c r="F2888" s="14">
        <f t="shared" si="659"/>
        <v>4</v>
      </c>
      <c r="G2888" s="14">
        <f t="shared" si="655"/>
        <v>3</v>
      </c>
      <c r="H2888" s="14">
        <f t="shared" si="660"/>
        <v>3</v>
      </c>
      <c r="I2888" s="14">
        <f t="shared" si="660"/>
        <v>1</v>
      </c>
      <c r="J2888" s="14">
        <f t="shared" si="660"/>
        <v>2</v>
      </c>
      <c r="K2888" s="14">
        <f t="shared" si="660"/>
        <v>6</v>
      </c>
      <c r="L2888" s="14" t="str">
        <f t="shared" si="661"/>
        <v>3.3.1.2.6</v>
      </c>
      <c r="M2888" s="15" t="str">
        <f t="shared" si="662"/>
        <v>--</v>
      </c>
      <c r="N2888" s="14" t="str">
        <f t="shared" si="663"/>
        <v/>
      </c>
      <c r="O2888" s="15" t="str">
        <f t="shared" si="656"/>
        <v/>
      </c>
      <c r="P2888" s="15" t="str">
        <f>IF(N2888=1,FLOOR(MAX($P$4:P2887),1)+1,IF(AND(P2887&lt;&gt;"",O2887&lt;&gt;1),MAX($P$4:P2887)+0.1,""))</f>
        <v/>
      </c>
      <c r="Q2888" s="5">
        <f>ROW()</f>
        <v>2888</v>
      </c>
    </row>
    <row r="2889" spans="1:17" x14ac:dyDescent="0.3">
      <c r="A2889" s="1" t="s">
        <v>43</v>
      </c>
      <c r="B2889" s="5"/>
      <c r="C2889" s="14">
        <f t="shared" si="657"/>
        <v>0</v>
      </c>
      <c r="D2889" s="14">
        <f t="shared" si="657"/>
        <v>0</v>
      </c>
      <c r="E2889" s="14" t="str">
        <f t="shared" si="658"/>
        <v/>
      </c>
      <c r="F2889" s="14">
        <f t="shared" si="659"/>
        <v>4</v>
      </c>
      <c r="G2889" s="14">
        <f t="shared" si="655"/>
        <v>3</v>
      </c>
      <c r="H2889" s="14">
        <f t="shared" si="660"/>
        <v>3</v>
      </c>
      <c r="I2889" s="14">
        <f t="shared" si="660"/>
        <v>1</v>
      </c>
      <c r="J2889" s="14">
        <f t="shared" si="660"/>
        <v>2</v>
      </c>
      <c r="K2889" s="14">
        <f t="shared" si="660"/>
        <v>6</v>
      </c>
      <c r="L2889" s="14" t="str">
        <f t="shared" si="661"/>
        <v>3.3.1.2.6</v>
      </c>
      <c r="M2889" s="15" t="str">
        <f t="shared" si="662"/>
        <v>--</v>
      </c>
      <c r="N2889" s="14" t="str">
        <f t="shared" si="663"/>
        <v/>
      </c>
      <c r="O2889" s="15" t="str">
        <f t="shared" si="656"/>
        <v/>
      </c>
      <c r="P2889" s="15" t="str">
        <f>IF(N2889=1,FLOOR(MAX($P$4:P2888),1)+1,IF(AND(P2888&lt;&gt;"",O2888&lt;&gt;1),MAX($P$4:P2888)+0.1,""))</f>
        <v/>
      </c>
      <c r="Q2889" s="5">
        <f>ROW()</f>
        <v>2889</v>
      </c>
    </row>
    <row r="2890" spans="1:17" x14ac:dyDescent="0.3">
      <c r="A2890" s="1" t="s">
        <v>45</v>
      </c>
      <c r="B2890" s="5"/>
      <c r="C2890" s="14">
        <f t="shared" si="657"/>
        <v>0</v>
      </c>
      <c r="D2890" s="14">
        <f t="shared" si="657"/>
        <v>0</v>
      </c>
      <c r="E2890" s="14" t="str">
        <f t="shared" si="658"/>
        <v/>
      </c>
      <c r="F2890" s="14">
        <f t="shared" si="659"/>
        <v>4</v>
      </c>
      <c r="G2890" s="14">
        <f t="shared" si="655"/>
        <v>3</v>
      </c>
      <c r="H2890" s="14">
        <f t="shared" si="660"/>
        <v>3</v>
      </c>
      <c r="I2890" s="14">
        <f t="shared" si="660"/>
        <v>1</v>
      </c>
      <c r="J2890" s="14">
        <f t="shared" si="660"/>
        <v>2</v>
      </c>
      <c r="K2890" s="14">
        <f t="shared" si="660"/>
        <v>6</v>
      </c>
      <c r="L2890" s="14" t="str">
        <f t="shared" si="661"/>
        <v>3.3.1.2.6</v>
      </c>
      <c r="M2890" s="15" t="str">
        <f t="shared" si="662"/>
        <v>--</v>
      </c>
      <c r="N2890" s="14" t="str">
        <f t="shared" si="663"/>
        <v/>
      </c>
      <c r="O2890" s="15" t="str">
        <f t="shared" si="656"/>
        <v/>
      </c>
      <c r="P2890" s="15" t="str">
        <f>IF(N2890=1,FLOOR(MAX($P$4:P2889),1)+1,IF(AND(P2889&lt;&gt;"",O2889&lt;&gt;1),MAX($P$4:P2889)+0.1,""))</f>
        <v/>
      </c>
      <c r="Q2890" s="5">
        <f>ROW()</f>
        <v>2890</v>
      </c>
    </row>
    <row r="2891" spans="1:17" x14ac:dyDescent="0.3">
      <c r="A2891" s="1" t="s">
        <v>1186</v>
      </c>
      <c r="B2891" s="5"/>
      <c r="C2891" s="14">
        <f t="shared" si="657"/>
        <v>0</v>
      </c>
      <c r="D2891" s="14">
        <f t="shared" si="657"/>
        <v>0</v>
      </c>
      <c r="E2891" s="14" t="str">
        <f t="shared" si="658"/>
        <v/>
      </c>
      <c r="F2891" s="14">
        <f t="shared" si="659"/>
        <v>4</v>
      </c>
      <c r="G2891" s="14">
        <f t="shared" si="655"/>
        <v>3</v>
      </c>
      <c r="H2891" s="14">
        <f t="shared" si="660"/>
        <v>3</v>
      </c>
      <c r="I2891" s="14">
        <f t="shared" si="660"/>
        <v>1</v>
      </c>
      <c r="J2891" s="14">
        <f t="shared" si="660"/>
        <v>2</v>
      </c>
      <c r="K2891" s="14">
        <f t="shared" si="660"/>
        <v>6</v>
      </c>
      <c r="L2891" s="14" t="str">
        <f t="shared" si="661"/>
        <v>3.3.1.2.6</v>
      </c>
      <c r="M2891" s="15" t="str">
        <f t="shared" si="662"/>
        <v>--</v>
      </c>
      <c r="N2891" s="14" t="str">
        <f t="shared" si="663"/>
        <v/>
      </c>
      <c r="O2891" s="15" t="str">
        <f t="shared" si="656"/>
        <v/>
      </c>
      <c r="P2891" s="15" t="str">
        <f>IF(N2891=1,FLOOR(MAX($P$4:P2890),1)+1,IF(AND(P2890&lt;&gt;"",O2890&lt;&gt;1),MAX($P$4:P2890)+0.1,""))</f>
        <v/>
      </c>
      <c r="Q2891" s="5">
        <f>ROW()</f>
        <v>2891</v>
      </c>
    </row>
    <row r="2892" spans="1:17" x14ac:dyDescent="0.3">
      <c r="A2892" s="1" t="s">
        <v>1215</v>
      </c>
      <c r="B2892" s="5"/>
      <c r="C2892" s="14">
        <f t="shared" si="657"/>
        <v>0</v>
      </c>
      <c r="D2892" s="14">
        <f t="shared" si="657"/>
        <v>0</v>
      </c>
      <c r="E2892" s="14" t="str">
        <f t="shared" si="658"/>
        <v/>
      </c>
      <c r="F2892" s="14">
        <f t="shared" si="659"/>
        <v>4</v>
      </c>
      <c r="G2892" s="14">
        <f t="shared" si="655"/>
        <v>3</v>
      </c>
      <c r="H2892" s="14">
        <f t="shared" si="660"/>
        <v>3</v>
      </c>
      <c r="I2892" s="14">
        <f t="shared" si="660"/>
        <v>1</v>
      </c>
      <c r="J2892" s="14">
        <f t="shared" si="660"/>
        <v>2</v>
      </c>
      <c r="K2892" s="14">
        <f t="shared" si="660"/>
        <v>6</v>
      </c>
      <c r="L2892" s="14" t="str">
        <f t="shared" si="661"/>
        <v>3.3.1.2.6</v>
      </c>
      <c r="M2892" s="15" t="str">
        <f t="shared" si="662"/>
        <v>--</v>
      </c>
      <c r="N2892" s="14" t="str">
        <f t="shared" si="663"/>
        <v/>
      </c>
      <c r="O2892" s="15" t="str">
        <f t="shared" si="656"/>
        <v/>
      </c>
      <c r="P2892" s="15" t="str">
        <f>IF(N2892=1,FLOOR(MAX($P$4:P2891),1)+1,IF(AND(P2891&lt;&gt;"",O2891&lt;&gt;1),MAX($P$4:P2891)+0.1,""))</f>
        <v/>
      </c>
      <c r="Q2892" s="5">
        <f>ROW()</f>
        <v>2892</v>
      </c>
    </row>
    <row r="2893" spans="1:17" x14ac:dyDescent="0.3">
      <c r="A2893" s="1" t="s">
        <v>1218</v>
      </c>
      <c r="B2893" s="5"/>
      <c r="C2893" s="14">
        <f t="shared" si="657"/>
        <v>0</v>
      </c>
      <c r="D2893" s="14">
        <f t="shared" si="657"/>
        <v>0</v>
      </c>
      <c r="E2893" s="14" t="str">
        <f t="shared" si="658"/>
        <v/>
      </c>
      <c r="F2893" s="14">
        <f t="shared" si="659"/>
        <v>4</v>
      </c>
      <c r="G2893" s="14">
        <f t="shared" si="655"/>
        <v>3</v>
      </c>
      <c r="H2893" s="14">
        <f t="shared" si="660"/>
        <v>3</v>
      </c>
      <c r="I2893" s="14">
        <f t="shared" si="660"/>
        <v>1</v>
      </c>
      <c r="J2893" s="14">
        <f t="shared" si="660"/>
        <v>2</v>
      </c>
      <c r="K2893" s="14">
        <f t="shared" si="660"/>
        <v>6</v>
      </c>
      <c r="L2893" s="14" t="str">
        <f t="shared" si="661"/>
        <v>3.3.1.2.6</v>
      </c>
      <c r="M2893" s="15" t="str">
        <f t="shared" si="662"/>
        <v>--</v>
      </c>
      <c r="N2893" s="14" t="str">
        <f t="shared" si="663"/>
        <v/>
      </c>
      <c r="O2893" s="15" t="str">
        <f t="shared" si="656"/>
        <v/>
      </c>
      <c r="P2893" s="15" t="str">
        <f>IF(N2893=1,FLOOR(MAX($P$4:P2892),1)+1,IF(AND(P2892&lt;&gt;"",O2892&lt;&gt;1),MAX($P$4:P2892)+0.1,""))</f>
        <v/>
      </c>
      <c r="Q2893" s="5">
        <f>ROW()</f>
        <v>2893</v>
      </c>
    </row>
    <row r="2894" spans="1:17" x14ac:dyDescent="0.3">
      <c r="A2894" s="1" t="s">
        <v>43</v>
      </c>
      <c r="B2894" s="5"/>
      <c r="C2894" s="14">
        <f t="shared" si="657"/>
        <v>0</v>
      </c>
      <c r="D2894" s="14">
        <f t="shared" si="657"/>
        <v>0</v>
      </c>
      <c r="E2894" s="14" t="str">
        <f t="shared" si="658"/>
        <v/>
      </c>
      <c r="F2894" s="14">
        <f t="shared" si="659"/>
        <v>4</v>
      </c>
      <c r="G2894" s="14">
        <f t="shared" si="655"/>
        <v>3</v>
      </c>
      <c r="H2894" s="14">
        <f t="shared" si="660"/>
        <v>3</v>
      </c>
      <c r="I2894" s="14">
        <f t="shared" si="660"/>
        <v>1</v>
      </c>
      <c r="J2894" s="14">
        <f t="shared" si="660"/>
        <v>2</v>
      </c>
      <c r="K2894" s="14">
        <f t="shared" si="660"/>
        <v>6</v>
      </c>
      <c r="L2894" s="14" t="str">
        <f t="shared" si="661"/>
        <v>3.3.1.2.6</v>
      </c>
      <c r="M2894" s="15" t="str">
        <f t="shared" si="662"/>
        <v>--</v>
      </c>
      <c r="N2894" s="14" t="str">
        <f t="shared" si="663"/>
        <v/>
      </c>
      <c r="O2894" s="15" t="str">
        <f t="shared" si="656"/>
        <v/>
      </c>
      <c r="P2894" s="15" t="str">
        <f>IF(N2894=1,FLOOR(MAX($P$4:P2893),1)+1,IF(AND(P2893&lt;&gt;"",O2893&lt;&gt;1),MAX($P$4:P2893)+0.1,""))</f>
        <v/>
      </c>
      <c r="Q2894" s="5">
        <f>ROW()</f>
        <v>2894</v>
      </c>
    </row>
    <row r="2895" spans="1:17" x14ac:dyDescent="0.3">
      <c r="A2895" s="1" t="s">
        <v>1215</v>
      </c>
      <c r="B2895" s="5"/>
      <c r="C2895" s="14">
        <f t="shared" si="657"/>
        <v>0</v>
      </c>
      <c r="D2895" s="14">
        <f t="shared" si="657"/>
        <v>0</v>
      </c>
      <c r="E2895" s="14" t="str">
        <f t="shared" si="658"/>
        <v/>
      </c>
      <c r="F2895" s="14">
        <f t="shared" si="659"/>
        <v>4</v>
      </c>
      <c r="G2895" s="14">
        <f t="shared" si="655"/>
        <v>3</v>
      </c>
      <c r="H2895" s="14">
        <f t="shared" si="660"/>
        <v>3</v>
      </c>
      <c r="I2895" s="14">
        <f t="shared" si="660"/>
        <v>1</v>
      </c>
      <c r="J2895" s="14">
        <f t="shared" si="660"/>
        <v>2</v>
      </c>
      <c r="K2895" s="14">
        <f t="shared" si="660"/>
        <v>6</v>
      </c>
      <c r="L2895" s="14" t="str">
        <f t="shared" si="661"/>
        <v>3.3.1.2.6</v>
      </c>
      <c r="M2895" s="15" t="str">
        <f t="shared" si="662"/>
        <v>--</v>
      </c>
      <c r="N2895" s="14" t="str">
        <f t="shared" si="663"/>
        <v/>
      </c>
      <c r="O2895" s="15" t="str">
        <f t="shared" si="656"/>
        <v/>
      </c>
      <c r="P2895" s="15" t="str">
        <f>IF(N2895=1,FLOOR(MAX($P$4:P2894),1)+1,IF(AND(P2894&lt;&gt;"",O2894&lt;&gt;1),MAX($P$4:P2894)+0.1,""))</f>
        <v/>
      </c>
      <c r="Q2895" s="5">
        <f>ROW()</f>
        <v>2895</v>
      </c>
    </row>
    <row r="2896" spans="1:17" x14ac:dyDescent="0.3">
      <c r="A2896" s="1" t="s">
        <v>1196</v>
      </c>
      <c r="B2896" s="5"/>
      <c r="C2896" s="14">
        <f t="shared" si="657"/>
        <v>0</v>
      </c>
      <c r="D2896" s="14">
        <f t="shared" si="657"/>
        <v>0</v>
      </c>
      <c r="E2896" s="14" t="str">
        <f t="shared" si="658"/>
        <v/>
      </c>
      <c r="F2896" s="14">
        <f t="shared" si="659"/>
        <v>4</v>
      </c>
      <c r="G2896" s="14">
        <f t="shared" si="655"/>
        <v>3</v>
      </c>
      <c r="H2896" s="14">
        <f t="shared" si="660"/>
        <v>3</v>
      </c>
      <c r="I2896" s="14">
        <f t="shared" si="660"/>
        <v>1</v>
      </c>
      <c r="J2896" s="14">
        <f t="shared" si="660"/>
        <v>2</v>
      </c>
      <c r="K2896" s="14">
        <f t="shared" si="660"/>
        <v>6</v>
      </c>
      <c r="L2896" s="14" t="str">
        <f t="shared" si="661"/>
        <v>3.3.1.2.6</v>
      </c>
      <c r="M2896" s="15" t="str">
        <f t="shared" si="662"/>
        <v>--</v>
      </c>
      <c r="N2896" s="14" t="str">
        <f t="shared" si="663"/>
        <v/>
      </c>
      <c r="O2896" s="15" t="str">
        <f t="shared" si="656"/>
        <v/>
      </c>
      <c r="P2896" s="15" t="str">
        <f>IF(N2896=1,FLOOR(MAX($P$4:P2895),1)+1,IF(AND(P2895&lt;&gt;"",O2895&lt;&gt;1),MAX($P$4:P2895)+0.1,""))</f>
        <v/>
      </c>
      <c r="Q2896" s="5">
        <f>ROW()</f>
        <v>2896</v>
      </c>
    </row>
    <row r="2897" spans="1:17" x14ac:dyDescent="0.3">
      <c r="A2897" s="1" t="s">
        <v>43</v>
      </c>
      <c r="B2897" s="5"/>
      <c r="C2897" s="14">
        <f t="shared" si="657"/>
        <v>0</v>
      </c>
      <c r="D2897" s="14">
        <f t="shared" si="657"/>
        <v>0</v>
      </c>
      <c r="E2897" s="14" t="str">
        <f t="shared" si="658"/>
        <v/>
      </c>
      <c r="F2897" s="14">
        <f t="shared" si="659"/>
        <v>4</v>
      </c>
      <c r="G2897" s="14">
        <f t="shared" si="655"/>
        <v>3</v>
      </c>
      <c r="H2897" s="14">
        <f t="shared" si="660"/>
        <v>3</v>
      </c>
      <c r="I2897" s="14">
        <f t="shared" si="660"/>
        <v>1</v>
      </c>
      <c r="J2897" s="14">
        <f t="shared" si="660"/>
        <v>2</v>
      </c>
      <c r="K2897" s="14">
        <f t="shared" si="660"/>
        <v>6</v>
      </c>
      <c r="L2897" s="14" t="str">
        <f t="shared" si="661"/>
        <v>3.3.1.2.6</v>
      </c>
      <c r="M2897" s="15" t="str">
        <f t="shared" si="662"/>
        <v>--</v>
      </c>
      <c r="N2897" s="14" t="str">
        <f t="shared" si="663"/>
        <v/>
      </c>
      <c r="O2897" s="15" t="str">
        <f t="shared" si="656"/>
        <v/>
      </c>
      <c r="P2897" s="15" t="str">
        <f>IF(N2897=1,FLOOR(MAX($P$4:P2896),1)+1,IF(AND(P2896&lt;&gt;"",O2896&lt;&gt;1),MAX($P$4:P2896)+0.1,""))</f>
        <v/>
      </c>
      <c r="Q2897" s="5">
        <f>ROW()</f>
        <v>2897</v>
      </c>
    </row>
    <row r="2898" spans="1:17" x14ac:dyDescent="0.3">
      <c r="A2898" s="1" t="s">
        <v>45</v>
      </c>
      <c r="B2898" s="5"/>
      <c r="C2898" s="14">
        <f t="shared" si="657"/>
        <v>0</v>
      </c>
      <c r="D2898" s="14">
        <f t="shared" si="657"/>
        <v>0</v>
      </c>
      <c r="E2898" s="14" t="str">
        <f t="shared" si="658"/>
        <v/>
      </c>
      <c r="F2898" s="14">
        <f t="shared" si="659"/>
        <v>4</v>
      </c>
      <c r="G2898" s="14">
        <f t="shared" si="655"/>
        <v>3</v>
      </c>
      <c r="H2898" s="14">
        <f t="shared" si="660"/>
        <v>3</v>
      </c>
      <c r="I2898" s="14">
        <f t="shared" si="660"/>
        <v>1</v>
      </c>
      <c r="J2898" s="14">
        <f t="shared" si="660"/>
        <v>2</v>
      </c>
      <c r="K2898" s="14">
        <f t="shared" si="660"/>
        <v>6</v>
      </c>
      <c r="L2898" s="14" t="str">
        <f t="shared" si="661"/>
        <v>3.3.1.2.6</v>
      </c>
      <c r="M2898" s="15" t="str">
        <f t="shared" si="662"/>
        <v>--</v>
      </c>
      <c r="N2898" s="14" t="str">
        <f t="shared" si="663"/>
        <v/>
      </c>
      <c r="O2898" s="15" t="str">
        <f t="shared" si="656"/>
        <v/>
      </c>
      <c r="P2898" s="15" t="str">
        <f>IF(N2898=1,FLOOR(MAX($P$4:P2897),1)+1,IF(AND(P2897&lt;&gt;"",O2897&lt;&gt;1),MAX($P$4:P2897)+0.1,""))</f>
        <v/>
      </c>
      <c r="Q2898" s="5">
        <f>ROW()</f>
        <v>2898</v>
      </c>
    </row>
    <row r="2899" spans="1:17" x14ac:dyDescent="0.3">
      <c r="A2899" s="1" t="s">
        <v>1186</v>
      </c>
      <c r="B2899" s="5"/>
      <c r="C2899" s="14">
        <f t="shared" si="657"/>
        <v>0</v>
      </c>
      <c r="D2899" s="14">
        <f t="shared" si="657"/>
        <v>0</v>
      </c>
      <c r="E2899" s="14" t="str">
        <f t="shared" si="658"/>
        <v/>
      </c>
      <c r="F2899" s="14">
        <f t="shared" si="659"/>
        <v>4</v>
      </c>
      <c r="G2899" s="14">
        <f t="shared" si="655"/>
        <v>3</v>
      </c>
      <c r="H2899" s="14">
        <f t="shared" si="660"/>
        <v>3</v>
      </c>
      <c r="I2899" s="14">
        <f t="shared" si="660"/>
        <v>1</v>
      </c>
      <c r="J2899" s="14">
        <f t="shared" si="660"/>
        <v>2</v>
      </c>
      <c r="K2899" s="14">
        <f t="shared" si="660"/>
        <v>6</v>
      </c>
      <c r="L2899" s="14" t="str">
        <f t="shared" si="661"/>
        <v>3.3.1.2.6</v>
      </c>
      <c r="M2899" s="15" t="str">
        <f t="shared" si="662"/>
        <v>--</v>
      </c>
      <c r="N2899" s="14" t="str">
        <f t="shared" si="663"/>
        <v/>
      </c>
      <c r="O2899" s="15" t="str">
        <f t="shared" si="656"/>
        <v/>
      </c>
      <c r="P2899" s="15" t="str">
        <f>IF(N2899=1,FLOOR(MAX($P$4:P2898),1)+1,IF(AND(P2898&lt;&gt;"",O2898&lt;&gt;1),MAX($P$4:P2898)+0.1,""))</f>
        <v/>
      </c>
      <c r="Q2899" s="5">
        <f>ROW()</f>
        <v>2899</v>
      </c>
    </row>
    <row r="2900" spans="1:17" x14ac:dyDescent="0.3">
      <c r="A2900" s="1" t="s">
        <v>1215</v>
      </c>
      <c r="B2900" s="5"/>
      <c r="C2900" s="14">
        <f t="shared" si="657"/>
        <v>0</v>
      </c>
      <c r="D2900" s="14">
        <f t="shared" si="657"/>
        <v>0</v>
      </c>
      <c r="E2900" s="14" t="str">
        <f t="shared" si="658"/>
        <v/>
      </c>
      <c r="F2900" s="14">
        <f t="shared" si="659"/>
        <v>4</v>
      </c>
      <c r="G2900" s="14">
        <f t="shared" si="655"/>
        <v>3</v>
      </c>
      <c r="H2900" s="14">
        <f t="shared" si="660"/>
        <v>3</v>
      </c>
      <c r="I2900" s="14">
        <f t="shared" si="660"/>
        <v>1</v>
      </c>
      <c r="J2900" s="14">
        <f t="shared" si="660"/>
        <v>2</v>
      </c>
      <c r="K2900" s="14">
        <f t="shared" si="660"/>
        <v>6</v>
      </c>
      <c r="L2900" s="14" t="str">
        <f t="shared" si="661"/>
        <v>3.3.1.2.6</v>
      </c>
      <c r="M2900" s="15" t="str">
        <f t="shared" si="662"/>
        <v>--</v>
      </c>
      <c r="N2900" s="14" t="str">
        <f t="shared" si="663"/>
        <v/>
      </c>
      <c r="O2900" s="15" t="str">
        <f t="shared" si="656"/>
        <v/>
      </c>
      <c r="P2900" s="15" t="str">
        <f>IF(N2900=1,FLOOR(MAX($P$4:P2899),1)+1,IF(AND(P2899&lt;&gt;"",O2899&lt;&gt;1),MAX($P$4:P2899)+0.1,""))</f>
        <v/>
      </c>
      <c r="Q2900" s="5">
        <f>ROW()</f>
        <v>2900</v>
      </c>
    </row>
    <row r="2901" spans="1:17" x14ac:dyDescent="0.3">
      <c r="A2901" s="1" t="s">
        <v>1197</v>
      </c>
      <c r="B2901" s="5"/>
      <c r="C2901" s="14">
        <f t="shared" si="657"/>
        <v>0</v>
      </c>
      <c r="D2901" s="14">
        <f t="shared" si="657"/>
        <v>0</v>
      </c>
      <c r="E2901" s="14" t="str">
        <f t="shared" si="658"/>
        <v/>
      </c>
      <c r="F2901" s="14">
        <f t="shared" si="659"/>
        <v>4</v>
      </c>
      <c r="G2901" s="14">
        <f t="shared" si="655"/>
        <v>3</v>
      </c>
      <c r="H2901" s="14">
        <f t="shared" si="660"/>
        <v>3</v>
      </c>
      <c r="I2901" s="14">
        <f t="shared" si="660"/>
        <v>1</v>
      </c>
      <c r="J2901" s="14">
        <f t="shared" si="660"/>
        <v>2</v>
      </c>
      <c r="K2901" s="14">
        <f t="shared" si="660"/>
        <v>6</v>
      </c>
      <c r="L2901" s="14" t="str">
        <f t="shared" si="661"/>
        <v>3.3.1.2.6</v>
      </c>
      <c r="M2901" s="15" t="str">
        <f t="shared" si="662"/>
        <v>--</v>
      </c>
      <c r="N2901" s="14" t="str">
        <f t="shared" si="663"/>
        <v/>
      </c>
      <c r="O2901" s="15" t="str">
        <f t="shared" si="656"/>
        <v/>
      </c>
      <c r="P2901" s="15" t="str">
        <f>IF(N2901=1,FLOOR(MAX($P$4:P2900),1)+1,IF(AND(P2900&lt;&gt;"",O2900&lt;&gt;1),MAX($P$4:P2900)+0.1,""))</f>
        <v/>
      </c>
      <c r="Q2901" s="5">
        <f>ROW()</f>
        <v>2901</v>
      </c>
    </row>
    <row r="2902" spans="1:17" x14ac:dyDescent="0.3">
      <c r="A2902" s="1" t="s">
        <v>43</v>
      </c>
      <c r="B2902" s="5"/>
      <c r="C2902" s="14">
        <f t="shared" si="657"/>
        <v>0</v>
      </c>
      <c r="D2902" s="14">
        <f t="shared" si="657"/>
        <v>0</v>
      </c>
      <c r="E2902" s="14" t="str">
        <f t="shared" si="658"/>
        <v/>
      </c>
      <c r="F2902" s="14">
        <f t="shared" si="659"/>
        <v>4</v>
      </c>
      <c r="G2902" s="14">
        <f t="shared" si="655"/>
        <v>3</v>
      </c>
      <c r="H2902" s="14">
        <f t="shared" ref="H2902:K2917" si="664">IF(G2902&lt;&gt;G2901,0,IF(AND(($F2901-$D2902)=(H$3-1),$F2902=H$3),H2901+1,H2901))</f>
        <v>3</v>
      </c>
      <c r="I2902" s="14">
        <f t="shared" si="664"/>
        <v>1</v>
      </c>
      <c r="J2902" s="14">
        <f t="shared" si="664"/>
        <v>2</v>
      </c>
      <c r="K2902" s="14">
        <f t="shared" si="664"/>
        <v>6</v>
      </c>
      <c r="L2902" s="14" t="str">
        <f t="shared" si="661"/>
        <v>3.3.1.2.6</v>
      </c>
      <c r="M2902" s="15" t="str">
        <f t="shared" si="662"/>
        <v>--</v>
      </c>
      <c r="N2902" s="14" t="str">
        <f t="shared" si="663"/>
        <v/>
      </c>
      <c r="O2902" s="15" t="str">
        <f t="shared" si="656"/>
        <v/>
      </c>
      <c r="P2902" s="15" t="str">
        <f>IF(N2902=1,FLOOR(MAX($P$4:P2901),1)+1,IF(AND(P2901&lt;&gt;"",O2901&lt;&gt;1),MAX($P$4:P2901)+0.1,""))</f>
        <v/>
      </c>
      <c r="Q2902" s="5">
        <f>ROW()</f>
        <v>2902</v>
      </c>
    </row>
    <row r="2903" spans="1:17" x14ac:dyDescent="0.3">
      <c r="A2903" s="1" t="s">
        <v>1215</v>
      </c>
      <c r="B2903" s="5"/>
      <c r="C2903" s="14">
        <f t="shared" si="657"/>
        <v>0</v>
      </c>
      <c r="D2903" s="14">
        <f t="shared" si="657"/>
        <v>0</v>
      </c>
      <c r="E2903" s="14" t="str">
        <f t="shared" si="658"/>
        <v/>
      </c>
      <c r="F2903" s="14">
        <f t="shared" si="659"/>
        <v>4</v>
      </c>
      <c r="G2903" s="14">
        <f t="shared" si="655"/>
        <v>3</v>
      </c>
      <c r="H2903" s="14">
        <f t="shared" si="664"/>
        <v>3</v>
      </c>
      <c r="I2903" s="14">
        <f t="shared" si="664"/>
        <v>1</v>
      </c>
      <c r="J2903" s="14">
        <f t="shared" si="664"/>
        <v>2</v>
      </c>
      <c r="K2903" s="14">
        <f t="shared" si="664"/>
        <v>6</v>
      </c>
      <c r="L2903" s="14" t="str">
        <f t="shared" si="661"/>
        <v>3.3.1.2.6</v>
      </c>
      <c r="M2903" s="15" t="str">
        <f t="shared" si="662"/>
        <v>--</v>
      </c>
      <c r="N2903" s="14" t="str">
        <f t="shared" si="663"/>
        <v/>
      </c>
      <c r="O2903" s="15" t="str">
        <f t="shared" si="656"/>
        <v/>
      </c>
      <c r="P2903" s="15" t="str">
        <f>IF(N2903=1,FLOOR(MAX($P$4:P2902),1)+1,IF(AND(P2902&lt;&gt;"",O2902&lt;&gt;1),MAX($P$4:P2902)+0.1,""))</f>
        <v/>
      </c>
      <c r="Q2903" s="5">
        <f>ROW()</f>
        <v>2903</v>
      </c>
    </row>
    <row r="2904" spans="1:17" x14ac:dyDescent="0.3">
      <c r="A2904" s="1" t="s">
        <v>1198</v>
      </c>
      <c r="B2904" s="5"/>
      <c r="C2904" s="14">
        <f t="shared" si="657"/>
        <v>0</v>
      </c>
      <c r="D2904" s="14">
        <f t="shared" si="657"/>
        <v>0</v>
      </c>
      <c r="E2904" s="14" t="str">
        <f t="shared" si="658"/>
        <v/>
      </c>
      <c r="F2904" s="14">
        <f t="shared" si="659"/>
        <v>4</v>
      </c>
      <c r="G2904" s="14">
        <f t="shared" si="655"/>
        <v>3</v>
      </c>
      <c r="H2904" s="14">
        <f t="shared" si="664"/>
        <v>3</v>
      </c>
      <c r="I2904" s="14">
        <f t="shared" si="664"/>
        <v>1</v>
      </c>
      <c r="J2904" s="14">
        <f t="shared" si="664"/>
        <v>2</v>
      </c>
      <c r="K2904" s="14">
        <f t="shared" si="664"/>
        <v>6</v>
      </c>
      <c r="L2904" s="14" t="str">
        <f t="shared" si="661"/>
        <v>3.3.1.2.6</v>
      </c>
      <c r="M2904" s="15" t="str">
        <f t="shared" si="662"/>
        <v>--</v>
      </c>
      <c r="N2904" s="14" t="str">
        <f t="shared" si="663"/>
        <v/>
      </c>
      <c r="O2904" s="15" t="str">
        <f t="shared" si="656"/>
        <v/>
      </c>
      <c r="P2904" s="15" t="str">
        <f>IF(N2904=1,FLOOR(MAX($P$4:P2903),1)+1,IF(AND(P2903&lt;&gt;"",O2903&lt;&gt;1),MAX($P$4:P2903)+0.1,""))</f>
        <v/>
      </c>
      <c r="Q2904" s="5">
        <f>ROW()</f>
        <v>2904</v>
      </c>
    </row>
    <row r="2905" spans="1:17" x14ac:dyDescent="0.3">
      <c r="A2905" s="1" t="s">
        <v>43</v>
      </c>
      <c r="B2905" s="5"/>
      <c r="C2905" s="14">
        <f t="shared" si="657"/>
        <v>0</v>
      </c>
      <c r="D2905" s="14">
        <f t="shared" si="657"/>
        <v>0</v>
      </c>
      <c r="E2905" s="14" t="str">
        <f t="shared" si="658"/>
        <v/>
      </c>
      <c r="F2905" s="14">
        <f t="shared" si="659"/>
        <v>4</v>
      </c>
      <c r="G2905" s="14">
        <f t="shared" si="655"/>
        <v>3</v>
      </c>
      <c r="H2905" s="14">
        <f t="shared" si="664"/>
        <v>3</v>
      </c>
      <c r="I2905" s="14">
        <f t="shared" si="664"/>
        <v>1</v>
      </c>
      <c r="J2905" s="14">
        <f t="shared" si="664"/>
        <v>2</v>
      </c>
      <c r="K2905" s="14">
        <f t="shared" si="664"/>
        <v>6</v>
      </c>
      <c r="L2905" s="14" t="str">
        <f t="shared" si="661"/>
        <v>3.3.1.2.6</v>
      </c>
      <c r="M2905" s="15" t="str">
        <f t="shared" si="662"/>
        <v>--</v>
      </c>
      <c r="N2905" s="14" t="str">
        <f t="shared" si="663"/>
        <v/>
      </c>
      <c r="O2905" s="15" t="str">
        <f t="shared" si="656"/>
        <v/>
      </c>
      <c r="P2905" s="15" t="str">
        <f>IF(N2905=1,FLOOR(MAX($P$4:P2904),1)+1,IF(AND(P2904&lt;&gt;"",O2904&lt;&gt;1),MAX($P$4:P2904)+0.1,""))</f>
        <v/>
      </c>
      <c r="Q2905" s="5">
        <f>ROW()</f>
        <v>2905</v>
      </c>
    </row>
    <row r="2906" spans="1:17" x14ac:dyDescent="0.3">
      <c r="A2906" s="1" t="s">
        <v>45</v>
      </c>
      <c r="B2906" s="5"/>
      <c r="C2906" s="14">
        <f t="shared" si="657"/>
        <v>0</v>
      </c>
      <c r="D2906" s="14">
        <f t="shared" si="657"/>
        <v>0</v>
      </c>
      <c r="E2906" s="14" t="str">
        <f t="shared" si="658"/>
        <v/>
      </c>
      <c r="F2906" s="14">
        <f t="shared" si="659"/>
        <v>4</v>
      </c>
      <c r="G2906" s="14">
        <f t="shared" si="655"/>
        <v>3</v>
      </c>
      <c r="H2906" s="14">
        <f t="shared" si="664"/>
        <v>3</v>
      </c>
      <c r="I2906" s="14">
        <f t="shared" si="664"/>
        <v>1</v>
      </c>
      <c r="J2906" s="14">
        <f t="shared" si="664"/>
        <v>2</v>
      </c>
      <c r="K2906" s="14">
        <f t="shared" si="664"/>
        <v>6</v>
      </c>
      <c r="L2906" s="14" t="str">
        <f t="shared" si="661"/>
        <v>3.3.1.2.6</v>
      </c>
      <c r="M2906" s="15" t="str">
        <f t="shared" si="662"/>
        <v>--</v>
      </c>
      <c r="N2906" s="14" t="str">
        <f t="shared" si="663"/>
        <v/>
      </c>
      <c r="O2906" s="15" t="str">
        <f t="shared" si="656"/>
        <v/>
      </c>
      <c r="P2906" s="15" t="str">
        <f>IF(N2906=1,FLOOR(MAX($P$4:P2905),1)+1,IF(AND(P2905&lt;&gt;"",O2905&lt;&gt;1),MAX($P$4:P2905)+0.1,""))</f>
        <v/>
      </c>
      <c r="Q2906" s="5">
        <f>ROW()</f>
        <v>2906</v>
      </c>
    </row>
    <row r="2907" spans="1:17" x14ac:dyDescent="0.3">
      <c r="A2907" s="1" t="s">
        <v>1186</v>
      </c>
      <c r="B2907" s="5"/>
      <c r="C2907" s="14">
        <f t="shared" si="657"/>
        <v>0</v>
      </c>
      <c r="D2907" s="14">
        <f t="shared" si="657"/>
        <v>0</v>
      </c>
      <c r="E2907" s="14" t="str">
        <f t="shared" si="658"/>
        <v/>
      </c>
      <c r="F2907" s="14">
        <f t="shared" si="659"/>
        <v>4</v>
      </c>
      <c r="G2907" s="14">
        <f t="shared" si="655"/>
        <v>3</v>
      </c>
      <c r="H2907" s="14">
        <f t="shared" si="664"/>
        <v>3</v>
      </c>
      <c r="I2907" s="14">
        <f t="shared" si="664"/>
        <v>1</v>
      </c>
      <c r="J2907" s="14">
        <f t="shared" si="664"/>
        <v>2</v>
      </c>
      <c r="K2907" s="14">
        <f t="shared" si="664"/>
        <v>6</v>
      </c>
      <c r="L2907" s="14" t="str">
        <f t="shared" si="661"/>
        <v>3.3.1.2.6</v>
      </c>
      <c r="M2907" s="15" t="str">
        <f t="shared" si="662"/>
        <v>--</v>
      </c>
      <c r="N2907" s="14" t="str">
        <f t="shared" si="663"/>
        <v/>
      </c>
      <c r="O2907" s="15" t="str">
        <f t="shared" si="656"/>
        <v/>
      </c>
      <c r="P2907" s="15" t="str">
        <f>IF(N2907=1,FLOOR(MAX($P$4:P2906),1)+1,IF(AND(P2906&lt;&gt;"",O2906&lt;&gt;1),MAX($P$4:P2906)+0.1,""))</f>
        <v/>
      </c>
      <c r="Q2907" s="5">
        <f>ROW()</f>
        <v>2907</v>
      </c>
    </row>
    <row r="2908" spans="1:17" x14ac:dyDescent="0.3">
      <c r="A2908" s="1" t="s">
        <v>1215</v>
      </c>
      <c r="B2908" s="5"/>
      <c r="C2908" s="14">
        <f t="shared" si="657"/>
        <v>0</v>
      </c>
      <c r="D2908" s="14">
        <f t="shared" si="657"/>
        <v>0</v>
      </c>
      <c r="E2908" s="14" t="str">
        <f t="shared" si="658"/>
        <v/>
      </c>
      <c r="F2908" s="14">
        <f t="shared" si="659"/>
        <v>4</v>
      </c>
      <c r="G2908" s="14">
        <f t="shared" si="655"/>
        <v>3</v>
      </c>
      <c r="H2908" s="14">
        <f t="shared" si="664"/>
        <v>3</v>
      </c>
      <c r="I2908" s="14">
        <f t="shared" si="664"/>
        <v>1</v>
      </c>
      <c r="J2908" s="14">
        <f t="shared" si="664"/>
        <v>2</v>
      </c>
      <c r="K2908" s="14">
        <f t="shared" si="664"/>
        <v>6</v>
      </c>
      <c r="L2908" s="14" t="str">
        <f t="shared" si="661"/>
        <v>3.3.1.2.6</v>
      </c>
      <c r="M2908" s="15" t="str">
        <f t="shared" si="662"/>
        <v>--</v>
      </c>
      <c r="N2908" s="14" t="str">
        <f t="shared" si="663"/>
        <v/>
      </c>
      <c r="O2908" s="15" t="str">
        <f t="shared" si="656"/>
        <v/>
      </c>
      <c r="P2908" s="15" t="str">
        <f>IF(N2908=1,FLOOR(MAX($P$4:P2907),1)+1,IF(AND(P2907&lt;&gt;"",O2907&lt;&gt;1),MAX($P$4:P2907)+0.1,""))</f>
        <v/>
      </c>
      <c r="Q2908" s="5">
        <f>ROW()</f>
        <v>2908</v>
      </c>
    </row>
    <row r="2909" spans="1:17" x14ac:dyDescent="0.3">
      <c r="A2909" s="1" t="s">
        <v>1199</v>
      </c>
      <c r="B2909" s="5"/>
      <c r="C2909" s="14">
        <f t="shared" si="657"/>
        <v>0</v>
      </c>
      <c r="D2909" s="14">
        <f t="shared" si="657"/>
        <v>0</v>
      </c>
      <c r="E2909" s="14" t="str">
        <f t="shared" si="658"/>
        <v/>
      </c>
      <c r="F2909" s="14">
        <f t="shared" si="659"/>
        <v>4</v>
      </c>
      <c r="G2909" s="14">
        <f t="shared" si="655"/>
        <v>3</v>
      </c>
      <c r="H2909" s="14">
        <f t="shared" si="664"/>
        <v>3</v>
      </c>
      <c r="I2909" s="14">
        <f t="shared" si="664"/>
        <v>1</v>
      </c>
      <c r="J2909" s="14">
        <f t="shared" si="664"/>
        <v>2</v>
      </c>
      <c r="K2909" s="14">
        <f t="shared" si="664"/>
        <v>6</v>
      </c>
      <c r="L2909" s="14" t="str">
        <f t="shared" si="661"/>
        <v>3.3.1.2.6</v>
      </c>
      <c r="M2909" s="15" t="str">
        <f t="shared" si="662"/>
        <v>--</v>
      </c>
      <c r="N2909" s="14" t="str">
        <f t="shared" si="663"/>
        <v/>
      </c>
      <c r="O2909" s="15" t="str">
        <f t="shared" si="656"/>
        <v/>
      </c>
      <c r="P2909" s="15" t="str">
        <f>IF(N2909=1,FLOOR(MAX($P$4:P2908),1)+1,IF(AND(P2908&lt;&gt;"",O2908&lt;&gt;1),MAX($P$4:P2908)+0.1,""))</f>
        <v/>
      </c>
      <c r="Q2909" s="5">
        <f>ROW()</f>
        <v>2909</v>
      </c>
    </row>
    <row r="2910" spans="1:17" x14ac:dyDescent="0.3">
      <c r="A2910" s="1" t="s">
        <v>43</v>
      </c>
      <c r="B2910" s="5"/>
      <c r="C2910" s="14">
        <f t="shared" si="657"/>
        <v>0</v>
      </c>
      <c r="D2910" s="14">
        <f t="shared" si="657"/>
        <v>0</v>
      </c>
      <c r="E2910" s="14" t="str">
        <f t="shared" si="658"/>
        <v/>
      </c>
      <c r="F2910" s="14">
        <f t="shared" si="659"/>
        <v>4</v>
      </c>
      <c r="G2910" s="14">
        <f t="shared" si="655"/>
        <v>3</v>
      </c>
      <c r="H2910" s="14">
        <f t="shared" si="664"/>
        <v>3</v>
      </c>
      <c r="I2910" s="14">
        <f t="shared" si="664"/>
        <v>1</v>
      </c>
      <c r="J2910" s="14">
        <f t="shared" si="664"/>
        <v>2</v>
      </c>
      <c r="K2910" s="14">
        <f t="shared" si="664"/>
        <v>6</v>
      </c>
      <c r="L2910" s="14" t="str">
        <f t="shared" si="661"/>
        <v>3.3.1.2.6</v>
      </c>
      <c r="M2910" s="15" t="str">
        <f t="shared" si="662"/>
        <v>--</v>
      </c>
      <c r="N2910" s="14" t="str">
        <f t="shared" si="663"/>
        <v/>
      </c>
      <c r="O2910" s="15" t="str">
        <f t="shared" si="656"/>
        <v/>
      </c>
      <c r="P2910" s="15" t="str">
        <f>IF(N2910=1,FLOOR(MAX($P$4:P2909),1)+1,IF(AND(P2909&lt;&gt;"",O2909&lt;&gt;1),MAX($P$4:P2909)+0.1,""))</f>
        <v/>
      </c>
      <c r="Q2910" s="5">
        <f>ROW()</f>
        <v>2910</v>
      </c>
    </row>
    <row r="2911" spans="1:17" x14ac:dyDescent="0.3">
      <c r="A2911" s="1" t="s">
        <v>1215</v>
      </c>
      <c r="B2911" s="5"/>
      <c r="C2911" s="14">
        <f t="shared" si="657"/>
        <v>0</v>
      </c>
      <c r="D2911" s="14">
        <f t="shared" si="657"/>
        <v>0</v>
      </c>
      <c r="E2911" s="14" t="str">
        <f t="shared" si="658"/>
        <v/>
      </c>
      <c r="F2911" s="14">
        <f t="shared" si="659"/>
        <v>4</v>
      </c>
      <c r="G2911" s="14">
        <f t="shared" si="655"/>
        <v>3</v>
      </c>
      <c r="H2911" s="14">
        <f t="shared" si="664"/>
        <v>3</v>
      </c>
      <c r="I2911" s="14">
        <f t="shared" si="664"/>
        <v>1</v>
      </c>
      <c r="J2911" s="14">
        <f t="shared" si="664"/>
        <v>2</v>
      </c>
      <c r="K2911" s="14">
        <f t="shared" si="664"/>
        <v>6</v>
      </c>
      <c r="L2911" s="14" t="str">
        <f t="shared" si="661"/>
        <v>3.3.1.2.6</v>
      </c>
      <c r="M2911" s="15" t="str">
        <f t="shared" si="662"/>
        <v>--</v>
      </c>
      <c r="N2911" s="14" t="str">
        <f t="shared" si="663"/>
        <v/>
      </c>
      <c r="O2911" s="15" t="str">
        <f t="shared" si="656"/>
        <v/>
      </c>
      <c r="P2911" s="15" t="str">
        <f>IF(N2911=1,FLOOR(MAX($P$4:P2910),1)+1,IF(AND(P2910&lt;&gt;"",O2910&lt;&gt;1),MAX($P$4:P2910)+0.1,""))</f>
        <v/>
      </c>
      <c r="Q2911" s="5">
        <f>ROW()</f>
        <v>2911</v>
      </c>
    </row>
    <row r="2912" spans="1:17" x14ac:dyDescent="0.3">
      <c r="A2912" s="1" t="s">
        <v>1276</v>
      </c>
      <c r="B2912" s="5"/>
      <c r="C2912" s="14">
        <f t="shared" si="657"/>
        <v>0</v>
      </c>
      <c r="D2912" s="14">
        <f t="shared" si="657"/>
        <v>0</v>
      </c>
      <c r="E2912" s="14" t="str">
        <f t="shared" si="658"/>
        <v/>
      </c>
      <c r="F2912" s="14">
        <f t="shared" si="659"/>
        <v>4</v>
      </c>
      <c r="G2912" s="14">
        <f t="shared" si="655"/>
        <v>3</v>
      </c>
      <c r="H2912" s="14">
        <f t="shared" si="664"/>
        <v>3</v>
      </c>
      <c r="I2912" s="14">
        <f t="shared" si="664"/>
        <v>1</v>
      </c>
      <c r="J2912" s="14">
        <f t="shared" si="664"/>
        <v>2</v>
      </c>
      <c r="K2912" s="14">
        <f t="shared" si="664"/>
        <v>6</v>
      </c>
      <c r="L2912" s="14" t="str">
        <f t="shared" si="661"/>
        <v>3.3.1.2.6</v>
      </c>
      <c r="M2912" s="15" t="str">
        <f t="shared" si="662"/>
        <v>--</v>
      </c>
      <c r="N2912" s="14" t="str">
        <f t="shared" si="663"/>
        <v/>
      </c>
      <c r="O2912" s="15" t="str">
        <f t="shared" si="656"/>
        <v/>
      </c>
      <c r="P2912" s="15" t="str">
        <f>IF(N2912=1,FLOOR(MAX($P$4:P2911),1)+1,IF(AND(P2911&lt;&gt;"",O2911&lt;&gt;1),MAX($P$4:P2911)+0.1,""))</f>
        <v/>
      </c>
      <c r="Q2912" s="5">
        <f>ROW()</f>
        <v>2912</v>
      </c>
    </row>
    <row r="2913" spans="1:17" x14ac:dyDescent="0.3">
      <c r="A2913" s="1" t="s">
        <v>43</v>
      </c>
      <c r="B2913" s="5"/>
      <c r="C2913" s="14">
        <f t="shared" si="657"/>
        <v>0</v>
      </c>
      <c r="D2913" s="14">
        <f t="shared" si="657"/>
        <v>0</v>
      </c>
      <c r="E2913" s="14" t="str">
        <f t="shared" si="658"/>
        <v/>
      </c>
      <c r="F2913" s="14">
        <f t="shared" si="659"/>
        <v>4</v>
      </c>
      <c r="G2913" s="14">
        <f t="shared" si="655"/>
        <v>3</v>
      </c>
      <c r="H2913" s="14">
        <f t="shared" si="664"/>
        <v>3</v>
      </c>
      <c r="I2913" s="14">
        <f t="shared" si="664"/>
        <v>1</v>
      </c>
      <c r="J2913" s="14">
        <f t="shared" si="664"/>
        <v>2</v>
      </c>
      <c r="K2913" s="14">
        <f t="shared" si="664"/>
        <v>6</v>
      </c>
      <c r="L2913" s="14" t="str">
        <f t="shared" si="661"/>
        <v>3.3.1.2.6</v>
      </c>
      <c r="M2913" s="15" t="str">
        <f t="shared" si="662"/>
        <v>--</v>
      </c>
      <c r="N2913" s="14" t="str">
        <f t="shared" si="663"/>
        <v/>
      </c>
      <c r="O2913" s="15" t="str">
        <f t="shared" si="656"/>
        <v/>
      </c>
      <c r="P2913" s="15" t="str">
        <f>IF(N2913=1,FLOOR(MAX($P$4:P2912),1)+1,IF(AND(P2912&lt;&gt;"",O2912&lt;&gt;1),MAX($P$4:P2912)+0.1,""))</f>
        <v/>
      </c>
      <c r="Q2913" s="5">
        <f>ROW()</f>
        <v>2913</v>
      </c>
    </row>
    <row r="2914" spans="1:17" x14ac:dyDescent="0.3">
      <c r="A2914" s="1" t="s">
        <v>45</v>
      </c>
      <c r="B2914" s="5"/>
      <c r="C2914" s="14">
        <f t="shared" si="657"/>
        <v>0</v>
      </c>
      <c r="D2914" s="14">
        <f t="shared" si="657"/>
        <v>0</v>
      </c>
      <c r="E2914" s="14" t="str">
        <f t="shared" si="658"/>
        <v/>
      </c>
      <c r="F2914" s="14">
        <f t="shared" si="659"/>
        <v>4</v>
      </c>
      <c r="G2914" s="14">
        <f t="shared" si="655"/>
        <v>3</v>
      </c>
      <c r="H2914" s="14">
        <f t="shared" si="664"/>
        <v>3</v>
      </c>
      <c r="I2914" s="14">
        <f t="shared" si="664"/>
        <v>1</v>
      </c>
      <c r="J2914" s="14">
        <f t="shared" si="664"/>
        <v>2</v>
      </c>
      <c r="K2914" s="14">
        <f t="shared" si="664"/>
        <v>6</v>
      </c>
      <c r="L2914" s="14" t="str">
        <f t="shared" si="661"/>
        <v>3.3.1.2.6</v>
      </c>
      <c r="M2914" s="15" t="str">
        <f t="shared" si="662"/>
        <v>--</v>
      </c>
      <c r="N2914" s="14" t="str">
        <f t="shared" si="663"/>
        <v/>
      </c>
      <c r="O2914" s="15" t="str">
        <f t="shared" si="656"/>
        <v/>
      </c>
      <c r="P2914" s="15" t="str">
        <f>IF(N2914=1,FLOOR(MAX($P$4:P2913),1)+1,IF(AND(P2913&lt;&gt;"",O2913&lt;&gt;1),MAX($P$4:P2913)+0.1,""))</f>
        <v/>
      </c>
      <c r="Q2914" s="5">
        <f>ROW()</f>
        <v>2914</v>
      </c>
    </row>
    <row r="2915" spans="1:17" x14ac:dyDescent="0.3">
      <c r="A2915" s="1" t="s">
        <v>1186</v>
      </c>
      <c r="B2915" s="5"/>
      <c r="C2915" s="14">
        <f t="shared" si="657"/>
        <v>0</v>
      </c>
      <c r="D2915" s="14">
        <f t="shared" si="657"/>
        <v>0</v>
      </c>
      <c r="E2915" s="14" t="str">
        <f t="shared" si="658"/>
        <v/>
      </c>
      <c r="F2915" s="14">
        <f t="shared" si="659"/>
        <v>4</v>
      </c>
      <c r="G2915" s="14">
        <f t="shared" si="655"/>
        <v>3</v>
      </c>
      <c r="H2915" s="14">
        <f t="shared" si="664"/>
        <v>3</v>
      </c>
      <c r="I2915" s="14">
        <f t="shared" si="664"/>
        <v>1</v>
      </c>
      <c r="J2915" s="14">
        <f t="shared" si="664"/>
        <v>2</v>
      </c>
      <c r="K2915" s="14">
        <f t="shared" si="664"/>
        <v>6</v>
      </c>
      <c r="L2915" s="14" t="str">
        <f t="shared" si="661"/>
        <v>3.3.1.2.6</v>
      </c>
      <c r="M2915" s="15" t="str">
        <f t="shared" si="662"/>
        <v>--</v>
      </c>
      <c r="N2915" s="14" t="str">
        <f t="shared" si="663"/>
        <v/>
      </c>
      <c r="O2915" s="15" t="str">
        <f t="shared" si="656"/>
        <v/>
      </c>
      <c r="P2915" s="15" t="str">
        <f>IF(N2915=1,FLOOR(MAX($P$4:P2914),1)+1,IF(AND(P2914&lt;&gt;"",O2914&lt;&gt;1),MAX($P$4:P2914)+0.1,""))</f>
        <v/>
      </c>
      <c r="Q2915" s="5">
        <f>ROW()</f>
        <v>2915</v>
      </c>
    </row>
    <row r="2916" spans="1:17" x14ac:dyDescent="0.3">
      <c r="A2916" s="1" t="s">
        <v>1215</v>
      </c>
      <c r="B2916" s="5"/>
      <c r="C2916" s="14">
        <f t="shared" si="657"/>
        <v>0</v>
      </c>
      <c r="D2916" s="14">
        <f t="shared" si="657"/>
        <v>0</v>
      </c>
      <c r="E2916" s="14" t="str">
        <f t="shared" si="658"/>
        <v/>
      </c>
      <c r="F2916" s="14">
        <f t="shared" si="659"/>
        <v>4</v>
      </c>
      <c r="G2916" s="14">
        <f t="shared" si="655"/>
        <v>3</v>
      </c>
      <c r="H2916" s="14">
        <f t="shared" si="664"/>
        <v>3</v>
      </c>
      <c r="I2916" s="14">
        <f t="shared" si="664"/>
        <v>1</v>
      </c>
      <c r="J2916" s="14">
        <f t="shared" si="664"/>
        <v>2</v>
      </c>
      <c r="K2916" s="14">
        <f t="shared" si="664"/>
        <v>6</v>
      </c>
      <c r="L2916" s="14" t="str">
        <f t="shared" si="661"/>
        <v>3.3.1.2.6</v>
      </c>
      <c r="M2916" s="15" t="str">
        <f t="shared" si="662"/>
        <v>--</v>
      </c>
      <c r="N2916" s="14" t="str">
        <f t="shared" si="663"/>
        <v/>
      </c>
      <c r="O2916" s="15" t="str">
        <f t="shared" si="656"/>
        <v/>
      </c>
      <c r="P2916" s="15" t="str">
        <f>IF(N2916=1,FLOOR(MAX($P$4:P2915),1)+1,IF(AND(P2915&lt;&gt;"",O2915&lt;&gt;1),MAX($P$4:P2915)+0.1,""))</f>
        <v/>
      </c>
      <c r="Q2916" s="5">
        <f>ROW()</f>
        <v>2916</v>
      </c>
    </row>
    <row r="2917" spans="1:17" x14ac:dyDescent="0.3">
      <c r="A2917" s="1" t="s">
        <v>1201</v>
      </c>
      <c r="B2917" s="5"/>
      <c r="C2917" s="14">
        <f t="shared" si="657"/>
        <v>0</v>
      </c>
      <c r="D2917" s="14">
        <f t="shared" si="657"/>
        <v>0</v>
      </c>
      <c r="E2917" s="14" t="str">
        <f t="shared" si="658"/>
        <v/>
      </c>
      <c r="F2917" s="14">
        <f t="shared" si="659"/>
        <v>4</v>
      </c>
      <c r="G2917" s="14">
        <f t="shared" si="655"/>
        <v>3</v>
      </c>
      <c r="H2917" s="14">
        <f t="shared" si="664"/>
        <v>3</v>
      </c>
      <c r="I2917" s="14">
        <f t="shared" si="664"/>
        <v>1</v>
      </c>
      <c r="J2917" s="14">
        <f t="shared" si="664"/>
        <v>2</v>
      </c>
      <c r="K2917" s="14">
        <f t="shared" si="664"/>
        <v>6</v>
      </c>
      <c r="L2917" s="14" t="str">
        <f t="shared" si="661"/>
        <v>3.3.1.2.6</v>
      </c>
      <c r="M2917" s="15" t="str">
        <f t="shared" si="662"/>
        <v>--</v>
      </c>
      <c r="N2917" s="14" t="str">
        <f t="shared" si="663"/>
        <v/>
      </c>
      <c r="O2917" s="15" t="str">
        <f t="shared" si="656"/>
        <v/>
      </c>
      <c r="P2917" s="15" t="str">
        <f>IF(N2917=1,FLOOR(MAX($P$4:P2916),1)+1,IF(AND(P2916&lt;&gt;"",O2916&lt;&gt;1),MAX($P$4:P2916)+0.1,""))</f>
        <v/>
      </c>
      <c r="Q2917" s="5">
        <f>ROW()</f>
        <v>2917</v>
      </c>
    </row>
    <row r="2918" spans="1:17" x14ac:dyDescent="0.3">
      <c r="A2918" s="1" t="s">
        <v>43</v>
      </c>
      <c r="B2918" s="5"/>
      <c r="C2918" s="14">
        <f t="shared" si="657"/>
        <v>0</v>
      </c>
      <c r="D2918" s="14">
        <f t="shared" si="657"/>
        <v>0</v>
      </c>
      <c r="E2918" s="14" t="str">
        <f t="shared" si="658"/>
        <v/>
      </c>
      <c r="F2918" s="14">
        <f t="shared" si="659"/>
        <v>4</v>
      </c>
      <c r="G2918" s="14">
        <f t="shared" si="655"/>
        <v>3</v>
      </c>
      <c r="H2918" s="14">
        <f t="shared" ref="H2918:K2933" si="665">IF(G2918&lt;&gt;G2917,0,IF(AND(($F2917-$D2918)=(H$3-1),$F2918=H$3),H2917+1,H2917))</f>
        <v>3</v>
      </c>
      <c r="I2918" s="14">
        <f t="shared" si="665"/>
        <v>1</v>
      </c>
      <c r="J2918" s="14">
        <f t="shared" si="665"/>
        <v>2</v>
      </c>
      <c r="K2918" s="14">
        <f t="shared" si="665"/>
        <v>6</v>
      </c>
      <c r="L2918" s="14" t="str">
        <f t="shared" si="661"/>
        <v>3.3.1.2.6</v>
      </c>
      <c r="M2918" s="15" t="str">
        <f t="shared" si="662"/>
        <v>--</v>
      </c>
      <c r="N2918" s="14" t="str">
        <f t="shared" si="663"/>
        <v/>
      </c>
      <c r="O2918" s="15" t="str">
        <f t="shared" si="656"/>
        <v/>
      </c>
      <c r="P2918" s="15" t="str">
        <f>IF(N2918=1,FLOOR(MAX($P$4:P2917),1)+1,IF(AND(P2917&lt;&gt;"",O2917&lt;&gt;1),MAX($P$4:P2917)+0.1,""))</f>
        <v/>
      </c>
      <c r="Q2918" s="5">
        <f>ROW()</f>
        <v>2918</v>
      </c>
    </row>
    <row r="2919" spans="1:17" x14ac:dyDescent="0.3">
      <c r="A2919" s="1" t="s">
        <v>1215</v>
      </c>
      <c r="B2919" s="5"/>
      <c r="C2919" s="14">
        <f t="shared" si="657"/>
        <v>0</v>
      </c>
      <c r="D2919" s="14">
        <f t="shared" si="657"/>
        <v>0</v>
      </c>
      <c r="E2919" s="14" t="str">
        <f t="shared" si="658"/>
        <v/>
      </c>
      <c r="F2919" s="14">
        <f t="shared" si="659"/>
        <v>4</v>
      </c>
      <c r="G2919" s="14">
        <f t="shared" si="655"/>
        <v>3</v>
      </c>
      <c r="H2919" s="14">
        <f t="shared" si="665"/>
        <v>3</v>
      </c>
      <c r="I2919" s="14">
        <f t="shared" si="665"/>
        <v>1</v>
      </c>
      <c r="J2919" s="14">
        <f t="shared" si="665"/>
        <v>2</v>
      </c>
      <c r="K2919" s="14">
        <f t="shared" si="665"/>
        <v>6</v>
      </c>
      <c r="L2919" s="14" t="str">
        <f t="shared" si="661"/>
        <v>3.3.1.2.6</v>
      </c>
      <c r="M2919" s="15" t="str">
        <f t="shared" si="662"/>
        <v>--</v>
      </c>
      <c r="N2919" s="14" t="str">
        <f t="shared" si="663"/>
        <v/>
      </c>
      <c r="O2919" s="15" t="str">
        <f t="shared" si="656"/>
        <v/>
      </c>
      <c r="P2919" s="15" t="str">
        <f>IF(N2919=1,FLOOR(MAX($P$4:P2918),1)+1,IF(AND(P2918&lt;&gt;"",O2918&lt;&gt;1),MAX($P$4:P2918)+0.1,""))</f>
        <v/>
      </c>
      <c r="Q2919" s="5">
        <f>ROW()</f>
        <v>2919</v>
      </c>
    </row>
    <row r="2920" spans="1:17" x14ac:dyDescent="0.3">
      <c r="A2920" s="1" t="s">
        <v>1196</v>
      </c>
      <c r="B2920" s="5"/>
      <c r="C2920" s="14">
        <f t="shared" si="657"/>
        <v>0</v>
      </c>
      <c r="D2920" s="14">
        <f t="shared" si="657"/>
        <v>0</v>
      </c>
      <c r="E2920" s="14" t="str">
        <f t="shared" si="658"/>
        <v/>
      </c>
      <c r="F2920" s="14">
        <f t="shared" si="659"/>
        <v>4</v>
      </c>
      <c r="G2920" s="14">
        <f t="shared" si="655"/>
        <v>3</v>
      </c>
      <c r="H2920" s="14">
        <f t="shared" si="665"/>
        <v>3</v>
      </c>
      <c r="I2920" s="14">
        <f t="shared" si="665"/>
        <v>1</v>
      </c>
      <c r="J2920" s="14">
        <f t="shared" si="665"/>
        <v>2</v>
      </c>
      <c r="K2920" s="14">
        <f t="shared" si="665"/>
        <v>6</v>
      </c>
      <c r="L2920" s="14" t="str">
        <f t="shared" si="661"/>
        <v>3.3.1.2.6</v>
      </c>
      <c r="M2920" s="15" t="str">
        <f t="shared" si="662"/>
        <v>--</v>
      </c>
      <c r="N2920" s="14" t="str">
        <f t="shared" si="663"/>
        <v/>
      </c>
      <c r="O2920" s="15" t="str">
        <f t="shared" si="656"/>
        <v/>
      </c>
      <c r="P2920" s="15" t="str">
        <f>IF(N2920=1,FLOOR(MAX($P$4:P2919),1)+1,IF(AND(P2919&lt;&gt;"",O2919&lt;&gt;1),MAX($P$4:P2919)+0.1,""))</f>
        <v/>
      </c>
      <c r="Q2920" s="5">
        <f>ROW()</f>
        <v>2920</v>
      </c>
    </row>
    <row r="2921" spans="1:17" x14ac:dyDescent="0.3">
      <c r="A2921" s="1" t="s">
        <v>43</v>
      </c>
      <c r="B2921" s="5"/>
      <c r="C2921" s="14">
        <f t="shared" si="657"/>
        <v>0</v>
      </c>
      <c r="D2921" s="14">
        <f t="shared" si="657"/>
        <v>0</v>
      </c>
      <c r="E2921" s="14" t="str">
        <f t="shared" si="658"/>
        <v/>
      </c>
      <c r="F2921" s="14">
        <f t="shared" si="659"/>
        <v>4</v>
      </c>
      <c r="G2921" s="14">
        <f t="shared" si="655"/>
        <v>3</v>
      </c>
      <c r="H2921" s="14">
        <f t="shared" si="665"/>
        <v>3</v>
      </c>
      <c r="I2921" s="14">
        <f t="shared" si="665"/>
        <v>1</v>
      </c>
      <c r="J2921" s="14">
        <f t="shared" si="665"/>
        <v>2</v>
      </c>
      <c r="K2921" s="14">
        <f t="shared" si="665"/>
        <v>6</v>
      </c>
      <c r="L2921" s="14" t="str">
        <f t="shared" si="661"/>
        <v>3.3.1.2.6</v>
      </c>
      <c r="M2921" s="15" t="str">
        <f t="shared" si="662"/>
        <v>--</v>
      </c>
      <c r="N2921" s="14" t="str">
        <f t="shared" si="663"/>
        <v/>
      </c>
      <c r="O2921" s="15" t="str">
        <f t="shared" si="656"/>
        <v/>
      </c>
      <c r="P2921" s="15" t="str">
        <f>IF(N2921=1,FLOOR(MAX($P$4:P2920),1)+1,IF(AND(P2920&lt;&gt;"",O2920&lt;&gt;1),MAX($P$4:P2920)+0.1,""))</f>
        <v/>
      </c>
      <c r="Q2921" s="5">
        <f>ROW()</f>
        <v>2921</v>
      </c>
    </row>
    <row r="2922" spans="1:17" x14ac:dyDescent="0.3">
      <c r="A2922" s="1" t="s">
        <v>45</v>
      </c>
      <c r="B2922" s="5"/>
      <c r="C2922" s="14">
        <f t="shared" si="657"/>
        <v>0</v>
      </c>
      <c r="D2922" s="14">
        <f t="shared" si="657"/>
        <v>0</v>
      </c>
      <c r="E2922" s="14" t="str">
        <f t="shared" si="658"/>
        <v/>
      </c>
      <c r="F2922" s="14">
        <f t="shared" si="659"/>
        <v>4</v>
      </c>
      <c r="G2922" s="14">
        <f t="shared" si="655"/>
        <v>3</v>
      </c>
      <c r="H2922" s="14">
        <f t="shared" si="665"/>
        <v>3</v>
      </c>
      <c r="I2922" s="14">
        <f t="shared" si="665"/>
        <v>1</v>
      </c>
      <c r="J2922" s="14">
        <f t="shared" si="665"/>
        <v>2</v>
      </c>
      <c r="K2922" s="14">
        <f t="shared" si="665"/>
        <v>6</v>
      </c>
      <c r="L2922" s="14" t="str">
        <f t="shared" si="661"/>
        <v>3.3.1.2.6</v>
      </c>
      <c r="M2922" s="15" t="str">
        <f t="shared" si="662"/>
        <v>--</v>
      </c>
      <c r="N2922" s="14" t="str">
        <f t="shared" si="663"/>
        <v/>
      </c>
      <c r="O2922" s="15" t="str">
        <f t="shared" si="656"/>
        <v/>
      </c>
      <c r="P2922" s="15" t="str">
        <f>IF(N2922=1,FLOOR(MAX($P$4:P2921),1)+1,IF(AND(P2921&lt;&gt;"",O2921&lt;&gt;1),MAX($P$4:P2921)+0.1,""))</f>
        <v/>
      </c>
      <c r="Q2922" s="5">
        <f>ROW()</f>
        <v>2922</v>
      </c>
    </row>
    <row r="2923" spans="1:17" x14ac:dyDescent="0.3">
      <c r="A2923" s="1" t="s">
        <v>1186</v>
      </c>
      <c r="B2923" s="5"/>
      <c r="C2923" s="14">
        <f t="shared" si="657"/>
        <v>0</v>
      </c>
      <c r="D2923" s="14">
        <f t="shared" si="657"/>
        <v>0</v>
      </c>
      <c r="E2923" s="14" t="str">
        <f t="shared" si="658"/>
        <v/>
      </c>
      <c r="F2923" s="14">
        <f t="shared" si="659"/>
        <v>4</v>
      </c>
      <c r="G2923" s="14">
        <f t="shared" si="655"/>
        <v>3</v>
      </c>
      <c r="H2923" s="14">
        <f t="shared" si="665"/>
        <v>3</v>
      </c>
      <c r="I2923" s="14">
        <f t="shared" si="665"/>
        <v>1</v>
      </c>
      <c r="J2923" s="14">
        <f t="shared" si="665"/>
        <v>2</v>
      </c>
      <c r="K2923" s="14">
        <f t="shared" si="665"/>
        <v>6</v>
      </c>
      <c r="L2923" s="14" t="str">
        <f t="shared" si="661"/>
        <v>3.3.1.2.6</v>
      </c>
      <c r="M2923" s="15" t="str">
        <f t="shared" si="662"/>
        <v>--</v>
      </c>
      <c r="N2923" s="14" t="str">
        <f t="shared" si="663"/>
        <v/>
      </c>
      <c r="O2923" s="15" t="str">
        <f t="shared" si="656"/>
        <v/>
      </c>
      <c r="P2923" s="15" t="str">
        <f>IF(N2923=1,FLOOR(MAX($P$4:P2922),1)+1,IF(AND(P2922&lt;&gt;"",O2922&lt;&gt;1),MAX($P$4:P2922)+0.1,""))</f>
        <v/>
      </c>
      <c r="Q2923" s="5">
        <f>ROW()</f>
        <v>2923</v>
      </c>
    </row>
    <row r="2924" spans="1:17" x14ac:dyDescent="0.3">
      <c r="A2924" s="1" t="s">
        <v>1215</v>
      </c>
      <c r="B2924" s="5"/>
      <c r="C2924" s="14">
        <f t="shared" si="657"/>
        <v>0</v>
      </c>
      <c r="D2924" s="14">
        <f t="shared" si="657"/>
        <v>0</v>
      </c>
      <c r="E2924" s="14" t="str">
        <f t="shared" si="658"/>
        <v/>
      </c>
      <c r="F2924" s="14">
        <f t="shared" si="659"/>
        <v>4</v>
      </c>
      <c r="G2924" s="14">
        <f t="shared" si="655"/>
        <v>3</v>
      </c>
      <c r="H2924" s="14">
        <f t="shared" si="665"/>
        <v>3</v>
      </c>
      <c r="I2924" s="14">
        <f t="shared" si="665"/>
        <v>1</v>
      </c>
      <c r="J2924" s="14">
        <f t="shared" si="665"/>
        <v>2</v>
      </c>
      <c r="K2924" s="14">
        <f t="shared" si="665"/>
        <v>6</v>
      </c>
      <c r="L2924" s="14" t="str">
        <f t="shared" si="661"/>
        <v>3.3.1.2.6</v>
      </c>
      <c r="M2924" s="15" t="str">
        <f t="shared" si="662"/>
        <v>--</v>
      </c>
      <c r="N2924" s="14" t="str">
        <f t="shared" si="663"/>
        <v/>
      </c>
      <c r="O2924" s="15" t="str">
        <f t="shared" si="656"/>
        <v/>
      </c>
      <c r="P2924" s="15" t="str">
        <f>IF(N2924=1,FLOOR(MAX($P$4:P2923),1)+1,IF(AND(P2923&lt;&gt;"",O2923&lt;&gt;1),MAX($P$4:P2923)+0.1,""))</f>
        <v/>
      </c>
      <c r="Q2924" s="5">
        <f>ROW()</f>
        <v>2924</v>
      </c>
    </row>
    <row r="2925" spans="1:17" x14ac:dyDescent="0.3">
      <c r="A2925" s="1" t="s">
        <v>1202</v>
      </c>
      <c r="B2925" s="5"/>
      <c r="C2925" s="14">
        <f t="shared" si="657"/>
        <v>0</v>
      </c>
      <c r="D2925" s="14">
        <f t="shared" si="657"/>
        <v>0</v>
      </c>
      <c r="E2925" s="14" t="str">
        <f t="shared" si="658"/>
        <v/>
      </c>
      <c r="F2925" s="14">
        <f t="shared" si="659"/>
        <v>4</v>
      </c>
      <c r="G2925" s="14">
        <f t="shared" si="655"/>
        <v>3</v>
      </c>
      <c r="H2925" s="14">
        <f t="shared" si="665"/>
        <v>3</v>
      </c>
      <c r="I2925" s="14">
        <f t="shared" si="665"/>
        <v>1</v>
      </c>
      <c r="J2925" s="14">
        <f t="shared" si="665"/>
        <v>2</v>
      </c>
      <c r="K2925" s="14">
        <f t="shared" si="665"/>
        <v>6</v>
      </c>
      <c r="L2925" s="14" t="str">
        <f t="shared" si="661"/>
        <v>3.3.1.2.6</v>
      </c>
      <c r="M2925" s="15" t="str">
        <f t="shared" si="662"/>
        <v>--</v>
      </c>
      <c r="N2925" s="14" t="str">
        <f t="shared" si="663"/>
        <v/>
      </c>
      <c r="O2925" s="15" t="str">
        <f t="shared" si="656"/>
        <v/>
      </c>
      <c r="P2925" s="15" t="str">
        <f>IF(N2925=1,FLOOR(MAX($P$4:P2924),1)+1,IF(AND(P2924&lt;&gt;"",O2924&lt;&gt;1),MAX($P$4:P2924)+0.1,""))</f>
        <v/>
      </c>
      <c r="Q2925" s="5">
        <f>ROW()</f>
        <v>2925</v>
      </c>
    </row>
    <row r="2926" spans="1:17" x14ac:dyDescent="0.3">
      <c r="A2926" s="1" t="s">
        <v>43</v>
      </c>
      <c r="B2926" s="5"/>
      <c r="C2926" s="14">
        <f t="shared" si="657"/>
        <v>0</v>
      </c>
      <c r="D2926" s="14">
        <f t="shared" si="657"/>
        <v>0</v>
      </c>
      <c r="E2926" s="14" t="str">
        <f t="shared" si="658"/>
        <v/>
      </c>
      <c r="F2926" s="14">
        <f t="shared" si="659"/>
        <v>4</v>
      </c>
      <c r="G2926" s="14">
        <f t="shared" si="655"/>
        <v>3</v>
      </c>
      <c r="H2926" s="14">
        <f t="shared" si="665"/>
        <v>3</v>
      </c>
      <c r="I2926" s="14">
        <f t="shared" si="665"/>
        <v>1</v>
      </c>
      <c r="J2926" s="14">
        <f t="shared" si="665"/>
        <v>2</v>
      </c>
      <c r="K2926" s="14">
        <f t="shared" si="665"/>
        <v>6</v>
      </c>
      <c r="L2926" s="14" t="str">
        <f t="shared" si="661"/>
        <v>3.3.1.2.6</v>
      </c>
      <c r="M2926" s="15" t="str">
        <f t="shared" si="662"/>
        <v>--</v>
      </c>
      <c r="N2926" s="14" t="str">
        <f t="shared" si="663"/>
        <v/>
      </c>
      <c r="O2926" s="15" t="str">
        <f t="shared" si="656"/>
        <v/>
      </c>
      <c r="P2926" s="15" t="str">
        <f>IF(N2926=1,FLOOR(MAX($P$4:P2925),1)+1,IF(AND(P2925&lt;&gt;"",O2925&lt;&gt;1),MAX($P$4:P2925)+0.1,""))</f>
        <v/>
      </c>
      <c r="Q2926" s="5">
        <f>ROW()</f>
        <v>2926</v>
      </c>
    </row>
    <row r="2927" spans="1:17" x14ac:dyDescent="0.3">
      <c r="A2927" s="1" t="s">
        <v>1215</v>
      </c>
      <c r="B2927" s="5"/>
      <c r="C2927" s="14">
        <f t="shared" si="657"/>
        <v>0</v>
      </c>
      <c r="D2927" s="14">
        <f t="shared" si="657"/>
        <v>0</v>
      </c>
      <c r="E2927" s="14" t="str">
        <f t="shared" si="658"/>
        <v/>
      </c>
      <c r="F2927" s="14">
        <f t="shared" si="659"/>
        <v>4</v>
      </c>
      <c r="G2927" s="14">
        <f t="shared" si="655"/>
        <v>3</v>
      </c>
      <c r="H2927" s="14">
        <f t="shared" si="665"/>
        <v>3</v>
      </c>
      <c r="I2927" s="14">
        <f t="shared" si="665"/>
        <v>1</v>
      </c>
      <c r="J2927" s="14">
        <f t="shared" si="665"/>
        <v>2</v>
      </c>
      <c r="K2927" s="14">
        <f t="shared" si="665"/>
        <v>6</v>
      </c>
      <c r="L2927" s="14" t="str">
        <f t="shared" si="661"/>
        <v>3.3.1.2.6</v>
      </c>
      <c r="M2927" s="15" t="str">
        <f t="shared" si="662"/>
        <v>--</v>
      </c>
      <c r="N2927" s="14" t="str">
        <f t="shared" si="663"/>
        <v/>
      </c>
      <c r="O2927" s="15" t="str">
        <f t="shared" si="656"/>
        <v/>
      </c>
      <c r="P2927" s="15" t="str">
        <f>IF(N2927=1,FLOOR(MAX($P$4:P2926),1)+1,IF(AND(P2926&lt;&gt;"",O2926&lt;&gt;1),MAX($P$4:P2926)+0.1,""))</f>
        <v/>
      </c>
      <c r="Q2927" s="5">
        <f>ROW()</f>
        <v>2927</v>
      </c>
    </row>
    <row r="2928" spans="1:17" x14ac:dyDescent="0.3">
      <c r="A2928" s="1" t="s">
        <v>1200</v>
      </c>
      <c r="B2928" s="5"/>
      <c r="C2928" s="14">
        <f t="shared" si="657"/>
        <v>0</v>
      </c>
      <c r="D2928" s="14">
        <f t="shared" si="657"/>
        <v>0</v>
      </c>
      <c r="E2928" s="14" t="str">
        <f t="shared" si="658"/>
        <v/>
      </c>
      <c r="F2928" s="14">
        <f t="shared" si="659"/>
        <v>4</v>
      </c>
      <c r="G2928" s="14">
        <f t="shared" si="655"/>
        <v>3</v>
      </c>
      <c r="H2928" s="14">
        <f t="shared" si="665"/>
        <v>3</v>
      </c>
      <c r="I2928" s="14">
        <f t="shared" si="665"/>
        <v>1</v>
      </c>
      <c r="J2928" s="14">
        <f t="shared" si="665"/>
        <v>2</v>
      </c>
      <c r="K2928" s="14">
        <f t="shared" si="665"/>
        <v>6</v>
      </c>
      <c r="L2928" s="14" t="str">
        <f t="shared" si="661"/>
        <v>3.3.1.2.6</v>
      </c>
      <c r="M2928" s="15" t="str">
        <f t="shared" si="662"/>
        <v>--</v>
      </c>
      <c r="N2928" s="14" t="str">
        <f t="shared" si="663"/>
        <v/>
      </c>
      <c r="O2928" s="15" t="str">
        <f t="shared" si="656"/>
        <v/>
      </c>
      <c r="P2928" s="15" t="str">
        <f>IF(N2928=1,FLOOR(MAX($P$4:P2927),1)+1,IF(AND(P2927&lt;&gt;"",O2927&lt;&gt;1),MAX($P$4:P2927)+0.1,""))</f>
        <v/>
      </c>
      <c r="Q2928" s="5">
        <f>ROW()</f>
        <v>2928</v>
      </c>
    </row>
    <row r="2929" spans="1:17" x14ac:dyDescent="0.3">
      <c r="A2929" s="1" t="s">
        <v>43</v>
      </c>
      <c r="B2929" s="5"/>
      <c r="C2929" s="14">
        <f t="shared" si="657"/>
        <v>0</v>
      </c>
      <c r="D2929" s="14">
        <f t="shared" si="657"/>
        <v>0</v>
      </c>
      <c r="E2929" s="14" t="str">
        <f t="shared" si="658"/>
        <v/>
      </c>
      <c r="F2929" s="14">
        <f t="shared" si="659"/>
        <v>4</v>
      </c>
      <c r="G2929" s="14">
        <f t="shared" si="655"/>
        <v>3</v>
      </c>
      <c r="H2929" s="14">
        <f t="shared" si="665"/>
        <v>3</v>
      </c>
      <c r="I2929" s="14">
        <f t="shared" si="665"/>
        <v>1</v>
      </c>
      <c r="J2929" s="14">
        <f t="shared" si="665"/>
        <v>2</v>
      </c>
      <c r="K2929" s="14">
        <f t="shared" si="665"/>
        <v>6</v>
      </c>
      <c r="L2929" s="14" t="str">
        <f t="shared" si="661"/>
        <v>3.3.1.2.6</v>
      </c>
      <c r="M2929" s="15" t="str">
        <f t="shared" si="662"/>
        <v>--</v>
      </c>
      <c r="N2929" s="14" t="str">
        <f t="shared" si="663"/>
        <v/>
      </c>
      <c r="O2929" s="15" t="str">
        <f t="shared" si="656"/>
        <v/>
      </c>
      <c r="P2929" s="15" t="str">
        <f>IF(N2929=1,FLOOR(MAX($P$4:P2928),1)+1,IF(AND(P2928&lt;&gt;"",O2928&lt;&gt;1),MAX($P$4:P2928)+0.1,""))</f>
        <v/>
      </c>
      <c r="Q2929" s="5">
        <f>ROW()</f>
        <v>2929</v>
      </c>
    </row>
    <row r="2930" spans="1:17" x14ac:dyDescent="0.3">
      <c r="A2930" s="1" t="s">
        <v>45</v>
      </c>
      <c r="B2930" s="5"/>
      <c r="C2930" s="14">
        <f t="shared" si="657"/>
        <v>0</v>
      </c>
      <c r="D2930" s="14">
        <f t="shared" si="657"/>
        <v>0</v>
      </c>
      <c r="E2930" s="14" t="str">
        <f t="shared" si="658"/>
        <v/>
      </c>
      <c r="F2930" s="14">
        <f t="shared" si="659"/>
        <v>4</v>
      </c>
      <c r="G2930" s="14">
        <f t="shared" si="655"/>
        <v>3</v>
      </c>
      <c r="H2930" s="14">
        <f t="shared" si="665"/>
        <v>3</v>
      </c>
      <c r="I2930" s="14">
        <f t="shared" si="665"/>
        <v>1</v>
      </c>
      <c r="J2930" s="14">
        <f t="shared" si="665"/>
        <v>2</v>
      </c>
      <c r="K2930" s="14">
        <f t="shared" si="665"/>
        <v>6</v>
      </c>
      <c r="L2930" s="14" t="str">
        <f t="shared" si="661"/>
        <v>3.3.1.2.6</v>
      </c>
      <c r="M2930" s="15" t="str">
        <f t="shared" si="662"/>
        <v>--</v>
      </c>
      <c r="N2930" s="14" t="str">
        <f t="shared" si="663"/>
        <v/>
      </c>
      <c r="O2930" s="15" t="str">
        <f t="shared" si="656"/>
        <v/>
      </c>
      <c r="P2930" s="15" t="str">
        <f>IF(N2930=1,FLOOR(MAX($P$4:P2929),1)+1,IF(AND(P2929&lt;&gt;"",O2929&lt;&gt;1),MAX($P$4:P2929)+0.1,""))</f>
        <v/>
      </c>
      <c r="Q2930" s="5">
        <f>ROW()</f>
        <v>2930</v>
      </c>
    </row>
    <row r="2931" spans="1:17" x14ac:dyDescent="0.3">
      <c r="A2931" s="1" t="s">
        <v>1227</v>
      </c>
      <c r="B2931" s="5"/>
      <c r="C2931" s="14">
        <f t="shared" si="657"/>
        <v>0</v>
      </c>
      <c r="D2931" s="14">
        <f t="shared" si="657"/>
        <v>0</v>
      </c>
      <c r="E2931" s="14" t="str">
        <f t="shared" si="658"/>
        <v/>
      </c>
      <c r="F2931" s="14">
        <f t="shared" si="659"/>
        <v>4</v>
      </c>
      <c r="G2931" s="14">
        <f t="shared" si="655"/>
        <v>3</v>
      </c>
      <c r="H2931" s="14">
        <f t="shared" si="665"/>
        <v>3</v>
      </c>
      <c r="I2931" s="14">
        <f t="shared" si="665"/>
        <v>1</v>
      </c>
      <c r="J2931" s="14">
        <f t="shared" si="665"/>
        <v>2</v>
      </c>
      <c r="K2931" s="14">
        <f t="shared" si="665"/>
        <v>6</v>
      </c>
      <c r="L2931" s="14" t="str">
        <f t="shared" si="661"/>
        <v>3.3.1.2.6</v>
      </c>
      <c r="M2931" s="15" t="str">
        <f t="shared" si="662"/>
        <v>--</v>
      </c>
      <c r="N2931" s="14" t="str">
        <f t="shared" si="663"/>
        <v/>
      </c>
      <c r="O2931" s="15" t="str">
        <f t="shared" si="656"/>
        <v/>
      </c>
      <c r="P2931" s="15" t="str">
        <f>IF(N2931=1,FLOOR(MAX($P$4:P2930),1)+1,IF(AND(P2930&lt;&gt;"",O2930&lt;&gt;1),MAX($P$4:P2930)+0.1,""))</f>
        <v/>
      </c>
      <c r="Q2931" s="5">
        <f>ROW()</f>
        <v>2931</v>
      </c>
    </row>
    <row r="2932" spans="1:17" x14ac:dyDescent="0.3">
      <c r="A2932" s="1" t="s">
        <v>1215</v>
      </c>
      <c r="B2932" s="5"/>
      <c r="C2932" s="14">
        <f t="shared" si="657"/>
        <v>0</v>
      </c>
      <c r="D2932" s="14">
        <f t="shared" si="657"/>
        <v>0</v>
      </c>
      <c r="E2932" s="14" t="str">
        <f t="shared" si="658"/>
        <v/>
      </c>
      <c r="F2932" s="14">
        <f t="shared" si="659"/>
        <v>4</v>
      </c>
      <c r="G2932" s="14">
        <f t="shared" si="655"/>
        <v>3</v>
      </c>
      <c r="H2932" s="14">
        <f t="shared" si="665"/>
        <v>3</v>
      </c>
      <c r="I2932" s="14">
        <f t="shared" si="665"/>
        <v>1</v>
      </c>
      <c r="J2932" s="14">
        <f t="shared" si="665"/>
        <v>2</v>
      </c>
      <c r="K2932" s="14">
        <f t="shared" si="665"/>
        <v>6</v>
      </c>
      <c r="L2932" s="14" t="str">
        <f t="shared" si="661"/>
        <v>3.3.1.2.6</v>
      </c>
      <c r="M2932" s="15" t="str">
        <f t="shared" si="662"/>
        <v>--</v>
      </c>
      <c r="N2932" s="14" t="str">
        <f t="shared" si="663"/>
        <v/>
      </c>
      <c r="O2932" s="15" t="str">
        <f t="shared" si="656"/>
        <v/>
      </c>
      <c r="P2932" s="15" t="str">
        <f>IF(N2932=1,FLOOR(MAX($P$4:P2931),1)+1,IF(AND(P2931&lt;&gt;"",O2931&lt;&gt;1),MAX($P$4:P2931)+0.1,""))</f>
        <v/>
      </c>
      <c r="Q2932" s="5">
        <f>ROW()</f>
        <v>2932</v>
      </c>
    </row>
    <row r="2933" spans="1:17" x14ac:dyDescent="0.3">
      <c r="A2933" s="1" t="s">
        <v>1204</v>
      </c>
      <c r="B2933" s="5"/>
      <c r="C2933" s="14">
        <f t="shared" si="657"/>
        <v>0</v>
      </c>
      <c r="D2933" s="14">
        <f t="shared" si="657"/>
        <v>0</v>
      </c>
      <c r="E2933" s="14" t="str">
        <f t="shared" si="658"/>
        <v/>
      </c>
      <c r="F2933" s="14">
        <f t="shared" si="659"/>
        <v>4</v>
      </c>
      <c r="G2933" s="14">
        <f t="shared" si="655"/>
        <v>3</v>
      </c>
      <c r="H2933" s="14">
        <f t="shared" si="665"/>
        <v>3</v>
      </c>
      <c r="I2933" s="14">
        <f t="shared" si="665"/>
        <v>1</v>
      </c>
      <c r="J2933" s="14">
        <f t="shared" si="665"/>
        <v>2</v>
      </c>
      <c r="K2933" s="14">
        <f t="shared" si="665"/>
        <v>6</v>
      </c>
      <c r="L2933" s="14" t="str">
        <f t="shared" si="661"/>
        <v>3.3.1.2.6</v>
      </c>
      <c r="M2933" s="15" t="str">
        <f t="shared" si="662"/>
        <v>--</v>
      </c>
      <c r="N2933" s="14" t="str">
        <f t="shared" si="663"/>
        <v/>
      </c>
      <c r="O2933" s="15" t="str">
        <f t="shared" si="656"/>
        <v/>
      </c>
      <c r="P2933" s="15" t="str">
        <f>IF(N2933=1,FLOOR(MAX($P$4:P2932),1)+1,IF(AND(P2932&lt;&gt;"",O2932&lt;&gt;1),MAX($P$4:P2932)+0.1,""))</f>
        <v/>
      </c>
      <c r="Q2933" s="5">
        <f>ROW()</f>
        <v>2933</v>
      </c>
    </row>
    <row r="2934" spans="1:17" x14ac:dyDescent="0.3">
      <c r="A2934" s="1" t="s">
        <v>43</v>
      </c>
      <c r="B2934" s="5"/>
      <c r="C2934" s="14">
        <f t="shared" si="657"/>
        <v>0</v>
      </c>
      <c r="D2934" s="14">
        <f t="shared" si="657"/>
        <v>0</v>
      </c>
      <c r="E2934" s="14" t="str">
        <f t="shared" si="658"/>
        <v/>
      </c>
      <c r="F2934" s="14">
        <f t="shared" si="659"/>
        <v>4</v>
      </c>
      <c r="G2934" s="14">
        <f t="shared" si="655"/>
        <v>3</v>
      </c>
      <c r="H2934" s="14">
        <f t="shared" ref="H2934:K2949" si="666">IF(G2934&lt;&gt;G2933,0,IF(AND(($F2933-$D2934)=(H$3-1),$F2934=H$3),H2933+1,H2933))</f>
        <v>3</v>
      </c>
      <c r="I2934" s="14">
        <f t="shared" si="666"/>
        <v>1</v>
      </c>
      <c r="J2934" s="14">
        <f t="shared" si="666"/>
        <v>2</v>
      </c>
      <c r="K2934" s="14">
        <f t="shared" si="666"/>
        <v>6</v>
      </c>
      <c r="L2934" s="14" t="str">
        <f t="shared" si="661"/>
        <v>3.3.1.2.6</v>
      </c>
      <c r="M2934" s="15" t="str">
        <f t="shared" si="662"/>
        <v>--</v>
      </c>
      <c r="N2934" s="14" t="str">
        <f t="shared" si="663"/>
        <v/>
      </c>
      <c r="O2934" s="15" t="str">
        <f t="shared" si="656"/>
        <v/>
      </c>
      <c r="P2934" s="15" t="str">
        <f>IF(N2934=1,FLOOR(MAX($P$4:P2933),1)+1,IF(AND(P2933&lt;&gt;"",O2933&lt;&gt;1),MAX($P$4:P2933)+0.1,""))</f>
        <v/>
      </c>
      <c r="Q2934" s="5">
        <f>ROW()</f>
        <v>2934</v>
      </c>
    </row>
    <row r="2935" spans="1:17" x14ac:dyDescent="0.3">
      <c r="A2935" s="1" t="s">
        <v>1215</v>
      </c>
      <c r="B2935" s="5"/>
      <c r="C2935" s="14">
        <f t="shared" si="657"/>
        <v>0</v>
      </c>
      <c r="D2935" s="14">
        <f t="shared" si="657"/>
        <v>0</v>
      </c>
      <c r="E2935" s="14" t="str">
        <f t="shared" si="658"/>
        <v/>
      </c>
      <c r="F2935" s="14">
        <f t="shared" si="659"/>
        <v>4</v>
      </c>
      <c r="G2935" s="14">
        <f t="shared" si="655"/>
        <v>3</v>
      </c>
      <c r="H2935" s="14">
        <f t="shared" si="666"/>
        <v>3</v>
      </c>
      <c r="I2935" s="14">
        <f t="shared" si="666"/>
        <v>1</v>
      </c>
      <c r="J2935" s="14">
        <f t="shared" si="666"/>
        <v>2</v>
      </c>
      <c r="K2935" s="14">
        <f t="shared" si="666"/>
        <v>6</v>
      </c>
      <c r="L2935" s="14" t="str">
        <f t="shared" si="661"/>
        <v>3.3.1.2.6</v>
      </c>
      <c r="M2935" s="15" t="str">
        <f t="shared" si="662"/>
        <v>--</v>
      </c>
      <c r="N2935" s="14" t="str">
        <f t="shared" si="663"/>
        <v/>
      </c>
      <c r="O2935" s="15" t="str">
        <f t="shared" si="656"/>
        <v/>
      </c>
      <c r="P2935" s="15" t="str">
        <f>IF(N2935=1,FLOOR(MAX($P$4:P2934),1)+1,IF(AND(P2934&lt;&gt;"",O2934&lt;&gt;1),MAX($P$4:P2934)+0.1,""))</f>
        <v/>
      </c>
      <c r="Q2935" s="5">
        <f>ROW()</f>
        <v>2935</v>
      </c>
    </row>
    <row r="2936" spans="1:17" x14ac:dyDescent="0.3">
      <c r="A2936" s="1" t="s">
        <v>1205</v>
      </c>
      <c r="B2936" s="5"/>
      <c r="C2936" s="14">
        <f t="shared" si="657"/>
        <v>0</v>
      </c>
      <c r="D2936" s="14">
        <f t="shared" si="657"/>
        <v>0</v>
      </c>
      <c r="E2936" s="14" t="str">
        <f t="shared" si="658"/>
        <v/>
      </c>
      <c r="F2936" s="14">
        <f t="shared" si="659"/>
        <v>4</v>
      </c>
      <c r="G2936" s="14">
        <f t="shared" si="655"/>
        <v>3</v>
      </c>
      <c r="H2936" s="14">
        <f t="shared" si="666"/>
        <v>3</v>
      </c>
      <c r="I2936" s="14">
        <f t="shared" si="666"/>
        <v>1</v>
      </c>
      <c r="J2936" s="14">
        <f t="shared" si="666"/>
        <v>2</v>
      </c>
      <c r="K2936" s="14">
        <f t="shared" si="666"/>
        <v>6</v>
      </c>
      <c r="L2936" s="14" t="str">
        <f t="shared" si="661"/>
        <v>3.3.1.2.6</v>
      </c>
      <c r="M2936" s="15" t="str">
        <f t="shared" si="662"/>
        <v>--</v>
      </c>
      <c r="N2936" s="14" t="str">
        <f t="shared" si="663"/>
        <v/>
      </c>
      <c r="O2936" s="15" t="str">
        <f t="shared" si="656"/>
        <v/>
      </c>
      <c r="P2936" s="15" t="str">
        <f>IF(N2936=1,FLOOR(MAX($P$4:P2935),1)+1,IF(AND(P2935&lt;&gt;"",O2935&lt;&gt;1),MAX($P$4:P2935)+0.1,""))</f>
        <v/>
      </c>
      <c r="Q2936" s="5">
        <f>ROW()</f>
        <v>2936</v>
      </c>
    </row>
    <row r="2937" spans="1:17" x14ac:dyDescent="0.3">
      <c r="A2937" s="1" t="s">
        <v>43</v>
      </c>
      <c r="B2937" s="5"/>
      <c r="C2937" s="14">
        <f t="shared" si="657"/>
        <v>0</v>
      </c>
      <c r="D2937" s="14">
        <f t="shared" si="657"/>
        <v>0</v>
      </c>
      <c r="E2937" s="14" t="str">
        <f t="shared" si="658"/>
        <v/>
      </c>
      <c r="F2937" s="14">
        <f t="shared" si="659"/>
        <v>4</v>
      </c>
      <c r="G2937" s="14">
        <f t="shared" si="655"/>
        <v>3</v>
      </c>
      <c r="H2937" s="14">
        <f t="shared" si="666"/>
        <v>3</v>
      </c>
      <c r="I2937" s="14">
        <f t="shared" si="666"/>
        <v>1</v>
      </c>
      <c r="J2937" s="14">
        <f t="shared" si="666"/>
        <v>2</v>
      </c>
      <c r="K2937" s="14">
        <f t="shared" si="666"/>
        <v>6</v>
      </c>
      <c r="L2937" s="14" t="str">
        <f t="shared" si="661"/>
        <v>3.3.1.2.6</v>
      </c>
      <c r="M2937" s="15" t="str">
        <f t="shared" si="662"/>
        <v>--</v>
      </c>
      <c r="N2937" s="14" t="str">
        <f t="shared" si="663"/>
        <v/>
      </c>
      <c r="O2937" s="15" t="str">
        <f t="shared" si="656"/>
        <v/>
      </c>
      <c r="P2937" s="15" t="str">
        <f>IF(N2937=1,FLOOR(MAX($P$4:P2936),1)+1,IF(AND(P2936&lt;&gt;"",O2936&lt;&gt;1),MAX($P$4:P2936)+0.1,""))</f>
        <v/>
      </c>
      <c r="Q2937" s="5">
        <f>ROW()</f>
        <v>2937</v>
      </c>
    </row>
    <row r="2938" spans="1:17" x14ac:dyDescent="0.3">
      <c r="A2938" s="1" t="s">
        <v>45</v>
      </c>
      <c r="B2938" s="5"/>
      <c r="C2938" s="14">
        <f t="shared" si="657"/>
        <v>0</v>
      </c>
      <c r="D2938" s="14">
        <f t="shared" si="657"/>
        <v>0</v>
      </c>
      <c r="E2938" s="14" t="str">
        <f t="shared" si="658"/>
        <v/>
      </c>
      <c r="F2938" s="14">
        <f t="shared" si="659"/>
        <v>4</v>
      </c>
      <c r="G2938" s="14">
        <f t="shared" si="655"/>
        <v>3</v>
      </c>
      <c r="H2938" s="14">
        <f t="shared" si="666"/>
        <v>3</v>
      </c>
      <c r="I2938" s="14">
        <f t="shared" si="666"/>
        <v>1</v>
      </c>
      <c r="J2938" s="14">
        <f t="shared" si="666"/>
        <v>2</v>
      </c>
      <c r="K2938" s="14">
        <f t="shared" si="666"/>
        <v>6</v>
      </c>
      <c r="L2938" s="14" t="str">
        <f t="shared" si="661"/>
        <v>3.3.1.2.6</v>
      </c>
      <c r="M2938" s="15" t="str">
        <f t="shared" si="662"/>
        <v>--</v>
      </c>
      <c r="N2938" s="14" t="str">
        <f t="shared" si="663"/>
        <v/>
      </c>
      <c r="O2938" s="15" t="str">
        <f t="shared" si="656"/>
        <v/>
      </c>
      <c r="P2938" s="15" t="str">
        <f>IF(N2938=1,FLOOR(MAX($P$4:P2937),1)+1,IF(AND(P2937&lt;&gt;"",O2937&lt;&gt;1),MAX($P$4:P2937)+0.1,""))</f>
        <v/>
      </c>
      <c r="Q2938" s="5">
        <f>ROW()</f>
        <v>2938</v>
      </c>
    </row>
    <row r="2939" spans="1:17" x14ac:dyDescent="0.3">
      <c r="A2939" s="1" t="s">
        <v>1228</v>
      </c>
      <c r="B2939" s="5"/>
      <c r="C2939" s="14">
        <f t="shared" si="657"/>
        <v>0</v>
      </c>
      <c r="D2939" s="14">
        <f t="shared" si="657"/>
        <v>0</v>
      </c>
      <c r="E2939" s="14" t="str">
        <f t="shared" si="658"/>
        <v/>
      </c>
      <c r="F2939" s="14">
        <f t="shared" si="659"/>
        <v>4</v>
      </c>
      <c r="G2939" s="14">
        <f t="shared" si="655"/>
        <v>3</v>
      </c>
      <c r="H2939" s="14">
        <f t="shared" si="666"/>
        <v>3</v>
      </c>
      <c r="I2939" s="14">
        <f t="shared" si="666"/>
        <v>1</v>
      </c>
      <c r="J2939" s="14">
        <f t="shared" si="666"/>
        <v>2</v>
      </c>
      <c r="K2939" s="14">
        <f t="shared" si="666"/>
        <v>6</v>
      </c>
      <c r="L2939" s="14" t="str">
        <f t="shared" si="661"/>
        <v>3.3.1.2.6</v>
      </c>
      <c r="M2939" s="15" t="str">
        <f t="shared" si="662"/>
        <v>--</v>
      </c>
      <c r="N2939" s="14" t="str">
        <f t="shared" si="663"/>
        <v/>
      </c>
      <c r="O2939" s="15" t="str">
        <f t="shared" si="656"/>
        <v/>
      </c>
      <c r="P2939" s="15" t="str">
        <f>IF(N2939=1,FLOOR(MAX($P$4:P2938),1)+1,IF(AND(P2938&lt;&gt;"",O2938&lt;&gt;1),MAX($P$4:P2938)+0.1,""))</f>
        <v/>
      </c>
      <c r="Q2939" s="5">
        <f>ROW()</f>
        <v>2939</v>
      </c>
    </row>
    <row r="2940" spans="1:17" x14ac:dyDescent="0.3">
      <c r="A2940" s="1" t="s">
        <v>1212</v>
      </c>
      <c r="B2940" s="5"/>
      <c r="C2940" s="14">
        <f t="shared" si="657"/>
        <v>0</v>
      </c>
      <c r="D2940" s="14">
        <f t="shared" si="657"/>
        <v>0</v>
      </c>
      <c r="E2940" s="14" t="str">
        <f t="shared" si="658"/>
        <v/>
      </c>
      <c r="F2940" s="14">
        <f t="shared" si="659"/>
        <v>4</v>
      </c>
      <c r="G2940" s="14">
        <f t="shared" si="655"/>
        <v>3</v>
      </c>
      <c r="H2940" s="14">
        <f t="shared" si="666"/>
        <v>3</v>
      </c>
      <c r="I2940" s="14">
        <f t="shared" si="666"/>
        <v>1</v>
      </c>
      <c r="J2940" s="14">
        <f t="shared" si="666"/>
        <v>2</v>
      </c>
      <c r="K2940" s="14">
        <f t="shared" si="666"/>
        <v>6</v>
      </c>
      <c r="L2940" s="14" t="str">
        <f t="shared" si="661"/>
        <v>3.3.1.2.6</v>
      </c>
      <c r="M2940" s="15" t="str">
        <f t="shared" si="662"/>
        <v>--</v>
      </c>
      <c r="N2940" s="14" t="str">
        <f t="shared" si="663"/>
        <v/>
      </c>
      <c r="O2940" s="15" t="str">
        <f t="shared" si="656"/>
        <v/>
      </c>
      <c r="P2940" s="15" t="str">
        <f>IF(N2940=1,FLOOR(MAX($P$4:P2939),1)+1,IF(AND(P2939&lt;&gt;"",O2939&lt;&gt;1),MAX($P$4:P2939)+0.1,""))</f>
        <v/>
      </c>
      <c r="Q2940" s="5">
        <f>ROW()</f>
        <v>2940</v>
      </c>
    </row>
    <row r="2941" spans="1:17" x14ac:dyDescent="0.3">
      <c r="A2941" s="1" t="s">
        <v>1229</v>
      </c>
      <c r="B2941" s="5"/>
      <c r="C2941" s="14">
        <f t="shared" si="657"/>
        <v>0</v>
      </c>
      <c r="D2941" s="14">
        <f t="shared" si="657"/>
        <v>0</v>
      </c>
      <c r="E2941" s="14" t="str">
        <f t="shared" si="658"/>
        <v/>
      </c>
      <c r="F2941" s="14">
        <f t="shared" si="659"/>
        <v>4</v>
      </c>
      <c r="G2941" s="14">
        <f t="shared" si="655"/>
        <v>3</v>
      </c>
      <c r="H2941" s="14">
        <f t="shared" si="666"/>
        <v>3</v>
      </c>
      <c r="I2941" s="14">
        <f t="shared" si="666"/>
        <v>1</v>
      </c>
      <c r="J2941" s="14">
        <f t="shared" si="666"/>
        <v>2</v>
      </c>
      <c r="K2941" s="14">
        <f t="shared" si="666"/>
        <v>6</v>
      </c>
      <c r="L2941" s="14" t="str">
        <f t="shared" si="661"/>
        <v>3.3.1.2.6</v>
      </c>
      <c r="M2941" s="15" t="str">
        <f t="shared" si="662"/>
        <v>--</v>
      </c>
      <c r="N2941" s="14" t="str">
        <f t="shared" si="663"/>
        <v/>
      </c>
      <c r="O2941" s="15" t="str">
        <f t="shared" si="656"/>
        <v/>
      </c>
      <c r="P2941" s="15" t="str">
        <f>IF(N2941=1,FLOOR(MAX($P$4:P2940),1)+1,IF(AND(P2940&lt;&gt;"",O2940&lt;&gt;1),MAX($P$4:P2940)+0.1,""))</f>
        <v/>
      </c>
      <c r="Q2941" s="5">
        <f>ROW()</f>
        <v>2941</v>
      </c>
    </row>
    <row r="2942" spans="1:17" x14ac:dyDescent="0.3">
      <c r="A2942" s="1" t="s">
        <v>43</v>
      </c>
      <c r="B2942" s="5"/>
      <c r="C2942" s="14">
        <f t="shared" si="657"/>
        <v>0</v>
      </c>
      <c r="D2942" s="14">
        <f t="shared" si="657"/>
        <v>0</v>
      </c>
      <c r="E2942" s="14" t="str">
        <f t="shared" si="658"/>
        <v/>
      </c>
      <c r="F2942" s="14">
        <f t="shared" si="659"/>
        <v>4</v>
      </c>
      <c r="G2942" s="14">
        <f t="shared" si="655"/>
        <v>3</v>
      </c>
      <c r="H2942" s="14">
        <f t="shared" si="666"/>
        <v>3</v>
      </c>
      <c r="I2942" s="14">
        <f t="shared" si="666"/>
        <v>1</v>
      </c>
      <c r="J2942" s="14">
        <f t="shared" si="666"/>
        <v>2</v>
      </c>
      <c r="K2942" s="14">
        <f t="shared" si="666"/>
        <v>6</v>
      </c>
      <c r="L2942" s="14" t="str">
        <f t="shared" si="661"/>
        <v>3.3.1.2.6</v>
      </c>
      <c r="M2942" s="15" t="str">
        <f t="shared" si="662"/>
        <v>--</v>
      </c>
      <c r="N2942" s="14" t="str">
        <f t="shared" si="663"/>
        <v/>
      </c>
      <c r="O2942" s="15" t="str">
        <f t="shared" si="656"/>
        <v/>
      </c>
      <c r="P2942" s="15" t="str">
        <f>IF(N2942=1,FLOOR(MAX($P$4:P2941),1)+1,IF(AND(P2941&lt;&gt;"",O2941&lt;&gt;1),MAX($P$4:P2941)+0.1,""))</f>
        <v/>
      </c>
      <c r="Q2942" s="5">
        <f>ROW()</f>
        <v>2942</v>
      </c>
    </row>
    <row r="2943" spans="1:17" x14ac:dyDescent="0.3">
      <c r="A2943" s="1" t="s">
        <v>45</v>
      </c>
      <c r="B2943" s="5"/>
      <c r="C2943" s="14">
        <f t="shared" si="657"/>
        <v>0</v>
      </c>
      <c r="D2943" s="14">
        <f t="shared" si="657"/>
        <v>0</v>
      </c>
      <c r="E2943" s="14" t="str">
        <f t="shared" si="658"/>
        <v/>
      </c>
      <c r="F2943" s="14">
        <f t="shared" si="659"/>
        <v>4</v>
      </c>
      <c r="G2943" s="14">
        <f t="shared" si="655"/>
        <v>3</v>
      </c>
      <c r="H2943" s="14">
        <f t="shared" si="666"/>
        <v>3</v>
      </c>
      <c r="I2943" s="14">
        <f t="shared" si="666"/>
        <v>1</v>
      </c>
      <c r="J2943" s="14">
        <f t="shared" si="666"/>
        <v>2</v>
      </c>
      <c r="K2943" s="14">
        <f t="shared" si="666"/>
        <v>6</v>
      </c>
      <c r="L2943" s="14" t="str">
        <f t="shared" si="661"/>
        <v>3.3.1.2.6</v>
      </c>
      <c r="M2943" s="15" t="str">
        <f t="shared" si="662"/>
        <v>--</v>
      </c>
      <c r="N2943" s="14" t="str">
        <f t="shared" si="663"/>
        <v/>
      </c>
      <c r="O2943" s="15" t="str">
        <f t="shared" si="656"/>
        <v/>
      </c>
      <c r="P2943" s="15" t="str">
        <f>IF(N2943=1,FLOOR(MAX($P$4:P2942),1)+1,IF(AND(P2942&lt;&gt;"",O2942&lt;&gt;1),MAX($P$4:P2942)+0.1,""))</f>
        <v/>
      </c>
      <c r="Q2943" s="5">
        <f>ROW()</f>
        <v>2943</v>
      </c>
    </row>
    <row r="2944" spans="1:17" x14ac:dyDescent="0.3">
      <c r="A2944" s="1" t="s">
        <v>51</v>
      </c>
      <c r="B2944" s="5"/>
      <c r="C2944" s="14">
        <f t="shared" si="657"/>
        <v>0</v>
      </c>
      <c r="D2944" s="14">
        <f t="shared" si="657"/>
        <v>0</v>
      </c>
      <c r="E2944" s="14" t="str">
        <f t="shared" si="658"/>
        <v/>
      </c>
      <c r="F2944" s="14">
        <f t="shared" si="659"/>
        <v>4</v>
      </c>
      <c r="G2944" s="14">
        <f t="shared" si="655"/>
        <v>3</v>
      </c>
      <c r="H2944" s="14">
        <f t="shared" si="666"/>
        <v>3</v>
      </c>
      <c r="I2944" s="14">
        <f t="shared" si="666"/>
        <v>1</v>
      </c>
      <c r="J2944" s="14">
        <f t="shared" si="666"/>
        <v>2</v>
      </c>
      <c r="K2944" s="14">
        <f t="shared" si="666"/>
        <v>6</v>
      </c>
      <c r="L2944" s="14" t="str">
        <f t="shared" si="661"/>
        <v>3.3.1.2.6</v>
      </c>
      <c r="M2944" s="15" t="str">
        <f t="shared" si="662"/>
        <v>--</v>
      </c>
      <c r="N2944" s="14" t="str">
        <f t="shared" si="663"/>
        <v/>
      </c>
      <c r="O2944" s="15" t="str">
        <f t="shared" si="656"/>
        <v/>
      </c>
      <c r="P2944" s="15" t="str">
        <f>IF(N2944=1,FLOOR(MAX($P$4:P2943),1)+1,IF(AND(P2943&lt;&gt;"",O2943&lt;&gt;1),MAX($P$4:P2943)+0.1,""))</f>
        <v/>
      </c>
      <c r="Q2944" s="5">
        <f>ROW()</f>
        <v>2944</v>
      </c>
    </row>
    <row r="2945" spans="1:17" x14ac:dyDescent="0.3">
      <c r="A2945" s="1" t="s">
        <v>52</v>
      </c>
      <c r="B2945" s="5"/>
      <c r="C2945" s="14">
        <f t="shared" si="657"/>
        <v>0</v>
      </c>
      <c r="D2945" s="14">
        <f t="shared" si="657"/>
        <v>0</v>
      </c>
      <c r="E2945" s="14" t="str">
        <f t="shared" si="658"/>
        <v/>
      </c>
      <c r="F2945" s="14">
        <f t="shared" si="659"/>
        <v>4</v>
      </c>
      <c r="G2945" s="14">
        <f t="shared" si="655"/>
        <v>3</v>
      </c>
      <c r="H2945" s="14">
        <f t="shared" si="666"/>
        <v>3</v>
      </c>
      <c r="I2945" s="14">
        <f t="shared" si="666"/>
        <v>1</v>
      </c>
      <c r="J2945" s="14">
        <f t="shared" si="666"/>
        <v>2</v>
      </c>
      <c r="K2945" s="14">
        <f t="shared" si="666"/>
        <v>6</v>
      </c>
      <c r="L2945" s="14" t="str">
        <f t="shared" si="661"/>
        <v>3.3.1.2.6</v>
      </c>
      <c r="M2945" s="15" t="str">
        <f t="shared" si="662"/>
        <v>--</v>
      </c>
      <c r="N2945" s="14" t="str">
        <f t="shared" si="663"/>
        <v/>
      </c>
      <c r="O2945" s="15" t="str">
        <f t="shared" si="656"/>
        <v/>
      </c>
      <c r="P2945" s="15" t="str">
        <f>IF(N2945=1,FLOOR(MAX($P$4:P2944),1)+1,IF(AND(P2944&lt;&gt;"",O2944&lt;&gt;1),MAX($P$4:P2944)+0.1,""))</f>
        <v/>
      </c>
      <c r="Q2945" s="5">
        <f>ROW()</f>
        <v>2945</v>
      </c>
    </row>
    <row r="2946" spans="1:17" x14ac:dyDescent="0.3">
      <c r="A2946" s="1" t="s">
        <v>1208</v>
      </c>
      <c r="B2946" s="5"/>
      <c r="C2946" s="14">
        <f t="shared" si="657"/>
        <v>0</v>
      </c>
      <c r="D2946" s="14">
        <f t="shared" si="657"/>
        <v>0</v>
      </c>
      <c r="E2946" s="14" t="str">
        <f t="shared" si="658"/>
        <v/>
      </c>
      <c r="F2946" s="14">
        <f t="shared" si="659"/>
        <v>4</v>
      </c>
      <c r="G2946" s="14">
        <f t="shared" si="655"/>
        <v>3</v>
      </c>
      <c r="H2946" s="14">
        <f t="shared" si="666"/>
        <v>3</v>
      </c>
      <c r="I2946" s="14">
        <f t="shared" si="666"/>
        <v>1</v>
      </c>
      <c r="J2946" s="14">
        <f t="shared" si="666"/>
        <v>2</v>
      </c>
      <c r="K2946" s="14">
        <f t="shared" si="666"/>
        <v>6</v>
      </c>
      <c r="L2946" s="14" t="str">
        <f t="shared" si="661"/>
        <v>3.3.1.2.6</v>
      </c>
      <c r="M2946" s="15" t="str">
        <f t="shared" si="662"/>
        <v>--</v>
      </c>
      <c r="N2946" s="14" t="str">
        <f t="shared" si="663"/>
        <v/>
      </c>
      <c r="O2946" s="15" t="str">
        <f t="shared" si="656"/>
        <v/>
      </c>
      <c r="P2946" s="15" t="str">
        <f>IF(N2946=1,FLOOR(MAX($P$4:P2945),1)+1,IF(AND(P2945&lt;&gt;"",O2945&lt;&gt;1),MAX($P$4:P2945)+0.1,""))</f>
        <v/>
      </c>
      <c r="Q2946" s="5">
        <f>ROW()</f>
        <v>2946</v>
      </c>
    </row>
    <row r="2947" spans="1:17" x14ac:dyDescent="0.3">
      <c r="A2947" s="1" t="s">
        <v>1230</v>
      </c>
      <c r="B2947" s="5"/>
      <c r="C2947" s="14">
        <f t="shared" si="657"/>
        <v>0</v>
      </c>
      <c r="D2947" s="14">
        <f t="shared" si="657"/>
        <v>0</v>
      </c>
      <c r="E2947" s="14" t="str">
        <f t="shared" si="658"/>
        <v/>
      </c>
      <c r="F2947" s="14">
        <f t="shared" si="659"/>
        <v>4</v>
      </c>
      <c r="G2947" s="14">
        <f t="shared" si="655"/>
        <v>3</v>
      </c>
      <c r="H2947" s="14">
        <f t="shared" si="666"/>
        <v>3</v>
      </c>
      <c r="I2947" s="14">
        <f t="shared" si="666"/>
        <v>1</v>
      </c>
      <c r="J2947" s="14">
        <f t="shared" si="666"/>
        <v>2</v>
      </c>
      <c r="K2947" s="14">
        <f t="shared" si="666"/>
        <v>6</v>
      </c>
      <c r="L2947" s="14" t="str">
        <f t="shared" si="661"/>
        <v>3.3.1.2.6</v>
      </c>
      <c r="M2947" s="15" t="str">
        <f t="shared" si="662"/>
        <v>--</v>
      </c>
      <c r="N2947" s="14" t="str">
        <f t="shared" si="663"/>
        <v/>
      </c>
      <c r="O2947" s="15" t="str">
        <f t="shared" si="656"/>
        <v/>
      </c>
      <c r="P2947" s="15" t="str">
        <f>IF(N2947=1,FLOOR(MAX($P$4:P2946),1)+1,IF(AND(P2946&lt;&gt;"",O2946&lt;&gt;1),MAX($P$4:P2946)+0.1,""))</f>
        <v/>
      </c>
      <c r="Q2947" s="5">
        <f>ROW()</f>
        <v>2947</v>
      </c>
    </row>
    <row r="2948" spans="1:17" x14ac:dyDescent="0.3">
      <c r="A2948" s="1" t="s">
        <v>16</v>
      </c>
      <c r="B2948" s="5"/>
      <c r="C2948" s="14">
        <f t="shared" si="657"/>
        <v>0</v>
      </c>
      <c r="D2948" s="14">
        <f t="shared" si="657"/>
        <v>0</v>
      </c>
      <c r="E2948" s="14" t="str">
        <f t="shared" si="658"/>
        <v/>
      </c>
      <c r="F2948" s="14">
        <f t="shared" si="659"/>
        <v>4</v>
      </c>
      <c r="G2948" s="14">
        <f t="shared" si="655"/>
        <v>3</v>
      </c>
      <c r="H2948" s="14">
        <f t="shared" si="666"/>
        <v>3</v>
      </c>
      <c r="I2948" s="14">
        <f t="shared" si="666"/>
        <v>1</v>
      </c>
      <c r="J2948" s="14">
        <f t="shared" si="666"/>
        <v>2</v>
      </c>
      <c r="K2948" s="14">
        <f t="shared" si="666"/>
        <v>6</v>
      </c>
      <c r="L2948" s="14" t="str">
        <f t="shared" si="661"/>
        <v>3.3.1.2.6</v>
      </c>
      <c r="M2948" s="15" t="str">
        <f t="shared" si="662"/>
        <v>--</v>
      </c>
      <c r="N2948" s="14" t="str">
        <f t="shared" si="663"/>
        <v/>
      </c>
      <c r="O2948" s="15" t="str">
        <f t="shared" si="656"/>
        <v/>
      </c>
      <c r="P2948" s="15" t="str">
        <f>IF(N2948=1,FLOOR(MAX($P$4:P2947),1)+1,IF(AND(P2947&lt;&gt;"",O2947&lt;&gt;1),MAX($P$4:P2947)+0.1,""))</f>
        <v/>
      </c>
      <c r="Q2948" s="5">
        <f>ROW()</f>
        <v>2948</v>
      </c>
    </row>
    <row r="2949" spans="1:17" x14ac:dyDescent="0.3">
      <c r="A2949" s="1" t="s">
        <v>1178</v>
      </c>
      <c r="B2949" s="5"/>
      <c r="C2949" s="14">
        <f t="shared" si="657"/>
        <v>0</v>
      </c>
      <c r="D2949" s="14">
        <f t="shared" si="657"/>
        <v>0</v>
      </c>
      <c r="E2949" s="14" t="str">
        <f t="shared" si="658"/>
        <v/>
      </c>
      <c r="F2949" s="14">
        <f t="shared" si="659"/>
        <v>4</v>
      </c>
      <c r="G2949" s="14">
        <f t="shared" ref="G2949:G3012" si="667">G2948+IF(NOT(ISERROR(FIND("&lt;PRT&gt;",A2949))),1,0)</f>
        <v>3</v>
      </c>
      <c r="H2949" s="14">
        <f t="shared" si="666"/>
        <v>3</v>
      </c>
      <c r="I2949" s="14">
        <f t="shared" si="666"/>
        <v>1</v>
      </c>
      <c r="J2949" s="14">
        <f t="shared" si="666"/>
        <v>2</v>
      </c>
      <c r="K2949" s="14">
        <f t="shared" si="666"/>
        <v>6</v>
      </c>
      <c r="L2949" s="14" t="str">
        <f t="shared" si="661"/>
        <v>3.3.1.2.6</v>
      </c>
      <c r="M2949" s="15" t="str">
        <f t="shared" si="662"/>
        <v>--</v>
      </c>
      <c r="N2949" s="14" t="str">
        <f t="shared" si="663"/>
        <v/>
      </c>
      <c r="O2949" s="15" t="str">
        <f t="shared" ref="O2949:O3012" si="668">IF(ISERROR(FIND(O$4,$A2949)),"",1)</f>
        <v/>
      </c>
      <c r="P2949" s="15" t="str">
        <f>IF(N2949=1,FLOOR(MAX($P$4:P2948),1)+1,IF(AND(P2948&lt;&gt;"",O2948&lt;&gt;1),MAX($P$4:P2948)+0.1,""))</f>
        <v/>
      </c>
      <c r="Q2949" s="5">
        <f>ROW()</f>
        <v>2949</v>
      </c>
    </row>
    <row r="2950" spans="1:17" x14ac:dyDescent="0.3">
      <c r="A2950" s="1" t="s">
        <v>1179</v>
      </c>
      <c r="B2950" s="5"/>
      <c r="C2950" s="14">
        <f t="shared" ref="C2950:D3013" si="669">(LEN($A2950)-LEN(SUBSTITUTE($A2950,C$3,"")))/LEN(C$3)</f>
        <v>0</v>
      </c>
      <c r="D2950" s="14">
        <f t="shared" si="669"/>
        <v>0</v>
      </c>
      <c r="E2950" s="14" t="str">
        <f t="shared" ref="E2950:E3013" si="670">IF(AND(C2950&gt;0,D2950&gt;0),IF(FIND(D$3,A2950)&gt;FIND(C$3,A2950),"WARNING","OK"),"")</f>
        <v/>
      </c>
      <c r="F2950" s="14">
        <f t="shared" ref="F2950:F3013" si="671">F2949+C2950-D2950</f>
        <v>4</v>
      </c>
      <c r="G2950" s="14">
        <f t="shared" si="667"/>
        <v>3</v>
      </c>
      <c r="H2950" s="14">
        <f t="shared" ref="H2950:K2965" si="672">IF(G2950&lt;&gt;G2949,0,IF(AND(($F2949-$D2950)=(H$3-1),$F2950=H$3),H2949+1,H2949))</f>
        <v>3</v>
      </c>
      <c r="I2950" s="14">
        <f t="shared" si="672"/>
        <v>1</v>
      </c>
      <c r="J2950" s="14">
        <f t="shared" si="672"/>
        <v>2</v>
      </c>
      <c r="K2950" s="14">
        <f t="shared" si="672"/>
        <v>6</v>
      </c>
      <c r="L2950" s="14" t="str">
        <f t="shared" ref="L2950:L3013" si="673">SUBSTITUTE(G2950&amp;"."&amp;H2950&amp;"."&amp;I2950&amp;"."&amp;J2950&amp;"."&amp;K2950,".0","")</f>
        <v>3.3.1.2.6</v>
      </c>
      <c r="M2950" s="15" t="str">
        <f t="shared" ref="M2950:M3013" si="674">IF(ISERROR(FIND("&lt;SPT&gt;&lt;TTL&gt;",A2950)),"--",SUBSTITUTE(SUBSTITUTE(MID(A2950&amp;A2951,FIND("&lt;SPT&gt;&lt;TTL&gt;",A2950&amp;A2951)+10,FIND("&lt;/TTL&gt;",A2950&amp;A2951)-FIND("&lt;SPT&gt;&lt;TTL&gt;",A2950&amp;A2951)-10),"&lt;SUB&gt;",""),"&lt;/SUB&gt;",""))</f>
        <v>--</v>
      </c>
      <c r="N2950" s="14" t="str">
        <f t="shared" ref="N2950:N3013" si="675">IF(ISERROR(FIND(N$4,UPPER($A2950))),"",1)</f>
        <v/>
      </c>
      <c r="O2950" s="15" t="str">
        <f t="shared" si="668"/>
        <v/>
      </c>
      <c r="P2950" s="15" t="str">
        <f>IF(N2950=1,FLOOR(MAX($P$4:P2949),1)+1,IF(AND(P2949&lt;&gt;"",O2949&lt;&gt;1),MAX($P$4:P2949)+0.1,""))</f>
        <v/>
      </c>
      <c r="Q2950" s="5">
        <f>ROW()</f>
        <v>2950</v>
      </c>
    </row>
    <row r="2951" spans="1:17" x14ac:dyDescent="0.3">
      <c r="A2951" s="1" t="s">
        <v>1180</v>
      </c>
      <c r="B2951" s="5"/>
      <c r="C2951" s="14">
        <f t="shared" si="669"/>
        <v>0</v>
      </c>
      <c r="D2951" s="14">
        <f t="shared" si="669"/>
        <v>0</v>
      </c>
      <c r="E2951" s="14" t="str">
        <f t="shared" si="670"/>
        <v/>
      </c>
      <c r="F2951" s="14">
        <f t="shared" si="671"/>
        <v>4</v>
      </c>
      <c r="G2951" s="14">
        <f t="shared" si="667"/>
        <v>3</v>
      </c>
      <c r="H2951" s="14">
        <f t="shared" si="672"/>
        <v>3</v>
      </c>
      <c r="I2951" s="14">
        <f t="shared" si="672"/>
        <v>1</v>
      </c>
      <c r="J2951" s="14">
        <f t="shared" si="672"/>
        <v>2</v>
      </c>
      <c r="K2951" s="14">
        <f t="shared" si="672"/>
        <v>6</v>
      </c>
      <c r="L2951" s="14" t="str">
        <f t="shared" si="673"/>
        <v>3.3.1.2.6</v>
      </c>
      <c r="M2951" s="15" t="str">
        <f t="shared" si="674"/>
        <v>--</v>
      </c>
      <c r="N2951" s="14" t="str">
        <f t="shared" si="675"/>
        <v/>
      </c>
      <c r="O2951" s="15" t="str">
        <f t="shared" si="668"/>
        <v/>
      </c>
      <c r="P2951" s="15" t="str">
        <f>IF(N2951=1,FLOOR(MAX($P$4:P2950),1)+1,IF(AND(P2950&lt;&gt;"",O2950&lt;&gt;1),MAX($P$4:P2950)+0.1,""))</f>
        <v/>
      </c>
      <c r="Q2951" s="5">
        <f>ROW()</f>
        <v>2951</v>
      </c>
    </row>
    <row r="2952" spans="1:17" x14ac:dyDescent="0.3">
      <c r="A2952" s="1" t="s">
        <v>1181</v>
      </c>
      <c r="B2952" s="5"/>
      <c r="C2952" s="14">
        <f t="shared" si="669"/>
        <v>0</v>
      </c>
      <c r="D2952" s="14">
        <f t="shared" si="669"/>
        <v>0</v>
      </c>
      <c r="E2952" s="14" t="str">
        <f t="shared" si="670"/>
        <v/>
      </c>
      <c r="F2952" s="14">
        <f t="shared" si="671"/>
        <v>4</v>
      </c>
      <c r="G2952" s="14">
        <f t="shared" si="667"/>
        <v>3</v>
      </c>
      <c r="H2952" s="14">
        <f t="shared" si="672"/>
        <v>3</v>
      </c>
      <c r="I2952" s="14">
        <f t="shared" si="672"/>
        <v>1</v>
      </c>
      <c r="J2952" s="14">
        <f t="shared" si="672"/>
        <v>2</v>
      </c>
      <c r="K2952" s="14">
        <f t="shared" si="672"/>
        <v>6</v>
      </c>
      <c r="L2952" s="14" t="str">
        <f t="shared" si="673"/>
        <v>3.3.1.2.6</v>
      </c>
      <c r="M2952" s="15" t="str">
        <f t="shared" si="674"/>
        <v>--</v>
      </c>
      <c r="N2952" s="14" t="str">
        <f t="shared" si="675"/>
        <v/>
      </c>
      <c r="O2952" s="15" t="str">
        <f t="shared" si="668"/>
        <v/>
      </c>
      <c r="P2952" s="15" t="str">
        <f>IF(N2952=1,FLOOR(MAX($P$4:P2951),1)+1,IF(AND(P2951&lt;&gt;"",O2951&lt;&gt;1),MAX($P$4:P2951)+0.1,""))</f>
        <v/>
      </c>
      <c r="Q2952" s="5">
        <f>ROW()</f>
        <v>2952</v>
      </c>
    </row>
    <row r="2953" spans="1:17" x14ac:dyDescent="0.3">
      <c r="A2953" s="1" t="s">
        <v>1182</v>
      </c>
      <c r="B2953" s="5"/>
      <c r="C2953" s="14">
        <f t="shared" si="669"/>
        <v>0</v>
      </c>
      <c r="D2953" s="14">
        <f t="shared" si="669"/>
        <v>0</v>
      </c>
      <c r="E2953" s="14" t="str">
        <f t="shared" si="670"/>
        <v/>
      </c>
      <c r="F2953" s="14">
        <f t="shared" si="671"/>
        <v>4</v>
      </c>
      <c r="G2953" s="14">
        <f t="shared" si="667"/>
        <v>3</v>
      </c>
      <c r="H2953" s="14">
        <f t="shared" si="672"/>
        <v>3</v>
      </c>
      <c r="I2953" s="14">
        <f t="shared" si="672"/>
        <v>1</v>
      </c>
      <c r="J2953" s="14">
        <f t="shared" si="672"/>
        <v>2</v>
      </c>
      <c r="K2953" s="14">
        <f t="shared" si="672"/>
        <v>6</v>
      </c>
      <c r="L2953" s="14" t="str">
        <f t="shared" si="673"/>
        <v>3.3.1.2.6</v>
      </c>
      <c r="M2953" s="15" t="str">
        <f t="shared" si="674"/>
        <v>--</v>
      </c>
      <c r="N2953" s="14" t="str">
        <f t="shared" si="675"/>
        <v/>
      </c>
      <c r="O2953" s="15" t="str">
        <f t="shared" si="668"/>
        <v/>
      </c>
      <c r="P2953" s="15" t="str">
        <f>IF(N2953=1,FLOOR(MAX($P$4:P2952),1)+1,IF(AND(P2952&lt;&gt;"",O2952&lt;&gt;1),MAX($P$4:P2952)+0.1,""))</f>
        <v/>
      </c>
      <c r="Q2953" s="5">
        <f>ROW()</f>
        <v>2953</v>
      </c>
    </row>
    <row r="2954" spans="1:17" x14ac:dyDescent="0.3">
      <c r="A2954" s="1" t="s">
        <v>1183</v>
      </c>
      <c r="B2954" s="5"/>
      <c r="C2954" s="14">
        <f t="shared" si="669"/>
        <v>0</v>
      </c>
      <c r="D2954" s="14">
        <f t="shared" si="669"/>
        <v>0</v>
      </c>
      <c r="E2954" s="14" t="str">
        <f t="shared" si="670"/>
        <v/>
      </c>
      <c r="F2954" s="14">
        <f t="shared" si="671"/>
        <v>4</v>
      </c>
      <c r="G2954" s="14">
        <f t="shared" si="667"/>
        <v>3</v>
      </c>
      <c r="H2954" s="14">
        <f t="shared" si="672"/>
        <v>3</v>
      </c>
      <c r="I2954" s="14">
        <f t="shared" si="672"/>
        <v>1</v>
      </c>
      <c r="J2954" s="14">
        <f t="shared" si="672"/>
        <v>2</v>
      </c>
      <c r="K2954" s="14">
        <f t="shared" si="672"/>
        <v>6</v>
      </c>
      <c r="L2954" s="14" t="str">
        <f t="shared" si="673"/>
        <v>3.3.1.2.6</v>
      </c>
      <c r="M2954" s="15" t="str">
        <f t="shared" si="674"/>
        <v>--</v>
      </c>
      <c r="N2954" s="14" t="str">
        <f t="shared" si="675"/>
        <v/>
      </c>
      <c r="O2954" s="15" t="str">
        <f t="shared" si="668"/>
        <v/>
      </c>
      <c r="P2954" s="15" t="str">
        <f>IF(N2954=1,FLOOR(MAX($P$4:P2953),1)+1,IF(AND(P2953&lt;&gt;"",O2953&lt;&gt;1),MAX($P$4:P2953)+0.1,""))</f>
        <v/>
      </c>
      <c r="Q2954" s="5">
        <f>ROW()</f>
        <v>2954</v>
      </c>
    </row>
    <row r="2955" spans="1:17" x14ac:dyDescent="0.3">
      <c r="A2955" s="1" t="s">
        <v>1181</v>
      </c>
      <c r="B2955" s="5"/>
      <c r="C2955" s="14">
        <f t="shared" si="669"/>
        <v>0</v>
      </c>
      <c r="D2955" s="14">
        <f t="shared" si="669"/>
        <v>0</v>
      </c>
      <c r="E2955" s="14" t="str">
        <f t="shared" si="670"/>
        <v/>
      </c>
      <c r="F2955" s="14">
        <f t="shared" si="671"/>
        <v>4</v>
      </c>
      <c r="G2955" s="14">
        <f t="shared" si="667"/>
        <v>3</v>
      </c>
      <c r="H2955" s="14">
        <f t="shared" si="672"/>
        <v>3</v>
      </c>
      <c r="I2955" s="14">
        <f t="shared" si="672"/>
        <v>1</v>
      </c>
      <c r="J2955" s="14">
        <f t="shared" si="672"/>
        <v>2</v>
      </c>
      <c r="K2955" s="14">
        <f t="shared" si="672"/>
        <v>6</v>
      </c>
      <c r="L2955" s="14" t="str">
        <f t="shared" si="673"/>
        <v>3.3.1.2.6</v>
      </c>
      <c r="M2955" s="15" t="str">
        <f t="shared" si="674"/>
        <v>--</v>
      </c>
      <c r="N2955" s="14" t="str">
        <f t="shared" si="675"/>
        <v/>
      </c>
      <c r="O2955" s="15" t="str">
        <f t="shared" si="668"/>
        <v/>
      </c>
      <c r="P2955" s="15" t="str">
        <f>IF(N2955=1,FLOOR(MAX($P$4:P2954),1)+1,IF(AND(P2954&lt;&gt;"",O2954&lt;&gt;1),MAX($P$4:P2954)+0.1,""))</f>
        <v/>
      </c>
      <c r="Q2955" s="5">
        <f>ROW()</f>
        <v>2955</v>
      </c>
    </row>
    <row r="2956" spans="1:17" x14ac:dyDescent="0.3">
      <c r="A2956" s="1" t="s">
        <v>1184</v>
      </c>
      <c r="B2956" s="5"/>
      <c r="C2956" s="14">
        <f t="shared" si="669"/>
        <v>0</v>
      </c>
      <c r="D2956" s="14">
        <f t="shared" si="669"/>
        <v>0</v>
      </c>
      <c r="E2956" s="14" t="str">
        <f t="shared" si="670"/>
        <v/>
      </c>
      <c r="F2956" s="14">
        <f t="shared" si="671"/>
        <v>4</v>
      </c>
      <c r="G2956" s="14">
        <f t="shared" si="667"/>
        <v>3</v>
      </c>
      <c r="H2956" s="14">
        <f t="shared" si="672"/>
        <v>3</v>
      </c>
      <c r="I2956" s="14">
        <f t="shared" si="672"/>
        <v>1</v>
      </c>
      <c r="J2956" s="14">
        <f t="shared" si="672"/>
        <v>2</v>
      </c>
      <c r="K2956" s="14">
        <f t="shared" si="672"/>
        <v>6</v>
      </c>
      <c r="L2956" s="14" t="str">
        <f t="shared" si="673"/>
        <v>3.3.1.2.6</v>
      </c>
      <c r="M2956" s="15" t="str">
        <f t="shared" si="674"/>
        <v>--</v>
      </c>
      <c r="N2956" s="14" t="str">
        <f t="shared" si="675"/>
        <v/>
      </c>
      <c r="O2956" s="15" t="str">
        <f t="shared" si="668"/>
        <v/>
      </c>
      <c r="P2956" s="15" t="str">
        <f>IF(N2956=1,FLOOR(MAX($P$4:P2955),1)+1,IF(AND(P2955&lt;&gt;"",O2955&lt;&gt;1),MAX($P$4:P2955)+0.1,""))</f>
        <v/>
      </c>
      <c r="Q2956" s="5">
        <f>ROW()</f>
        <v>2956</v>
      </c>
    </row>
    <row r="2957" spans="1:17" x14ac:dyDescent="0.3">
      <c r="A2957" s="1" t="s">
        <v>1185</v>
      </c>
      <c r="B2957" s="5"/>
      <c r="C2957" s="14">
        <f t="shared" si="669"/>
        <v>0</v>
      </c>
      <c r="D2957" s="14">
        <f t="shared" si="669"/>
        <v>0</v>
      </c>
      <c r="E2957" s="14" t="str">
        <f t="shared" si="670"/>
        <v/>
      </c>
      <c r="F2957" s="14">
        <f t="shared" si="671"/>
        <v>4</v>
      </c>
      <c r="G2957" s="14">
        <f t="shared" si="667"/>
        <v>3</v>
      </c>
      <c r="H2957" s="14">
        <f t="shared" si="672"/>
        <v>3</v>
      </c>
      <c r="I2957" s="14">
        <f t="shared" si="672"/>
        <v>1</v>
      </c>
      <c r="J2957" s="14">
        <f t="shared" si="672"/>
        <v>2</v>
      </c>
      <c r="K2957" s="14">
        <f t="shared" si="672"/>
        <v>6</v>
      </c>
      <c r="L2957" s="14" t="str">
        <f t="shared" si="673"/>
        <v>3.3.1.2.6</v>
      </c>
      <c r="M2957" s="15" t="str">
        <f t="shared" si="674"/>
        <v>--</v>
      </c>
      <c r="N2957" s="14" t="str">
        <f t="shared" si="675"/>
        <v/>
      </c>
      <c r="O2957" s="15" t="str">
        <f t="shared" si="668"/>
        <v/>
      </c>
      <c r="P2957" s="15" t="str">
        <f>IF(N2957=1,FLOOR(MAX($P$4:P2956),1)+1,IF(AND(P2956&lt;&gt;"",O2956&lt;&gt;1),MAX($P$4:P2956)+0.1,""))</f>
        <v/>
      </c>
      <c r="Q2957" s="5">
        <f>ROW()</f>
        <v>2957</v>
      </c>
    </row>
    <row r="2958" spans="1:17" x14ac:dyDescent="0.3">
      <c r="A2958" s="1" t="s">
        <v>1231</v>
      </c>
      <c r="B2958" s="5"/>
      <c r="C2958" s="14">
        <f t="shared" si="669"/>
        <v>0</v>
      </c>
      <c r="D2958" s="14">
        <f t="shared" si="669"/>
        <v>0</v>
      </c>
      <c r="E2958" s="14" t="str">
        <f t="shared" si="670"/>
        <v/>
      </c>
      <c r="F2958" s="14">
        <f t="shared" si="671"/>
        <v>4</v>
      </c>
      <c r="G2958" s="14">
        <f t="shared" si="667"/>
        <v>3</v>
      </c>
      <c r="H2958" s="14">
        <f t="shared" si="672"/>
        <v>3</v>
      </c>
      <c r="I2958" s="14">
        <f t="shared" si="672"/>
        <v>1</v>
      </c>
      <c r="J2958" s="14">
        <f t="shared" si="672"/>
        <v>2</v>
      </c>
      <c r="K2958" s="14">
        <f t="shared" si="672"/>
        <v>6</v>
      </c>
      <c r="L2958" s="14" t="str">
        <f t="shared" si="673"/>
        <v>3.3.1.2.6</v>
      </c>
      <c r="M2958" s="15" t="str">
        <f t="shared" si="674"/>
        <v>--</v>
      </c>
      <c r="N2958" s="14" t="str">
        <f t="shared" si="675"/>
        <v/>
      </c>
      <c r="O2958" s="15" t="str">
        <f t="shared" si="668"/>
        <v/>
      </c>
      <c r="P2958" s="15" t="str">
        <f>IF(N2958=1,FLOOR(MAX($P$4:P2957),1)+1,IF(AND(P2957&lt;&gt;"",O2957&lt;&gt;1),MAX($P$4:P2957)+0.1,""))</f>
        <v/>
      </c>
      <c r="Q2958" s="5">
        <f>ROW()</f>
        <v>2958</v>
      </c>
    </row>
    <row r="2959" spans="1:17" x14ac:dyDescent="0.3">
      <c r="A2959" s="1" t="s">
        <v>1231</v>
      </c>
      <c r="B2959" s="5"/>
      <c r="C2959" s="14">
        <f t="shared" si="669"/>
        <v>0</v>
      </c>
      <c r="D2959" s="14">
        <f t="shared" si="669"/>
        <v>0</v>
      </c>
      <c r="E2959" s="14" t="str">
        <f t="shared" si="670"/>
        <v/>
      </c>
      <c r="F2959" s="14">
        <f t="shared" si="671"/>
        <v>4</v>
      </c>
      <c r="G2959" s="14">
        <f t="shared" si="667"/>
        <v>3</v>
      </c>
      <c r="H2959" s="14">
        <f t="shared" si="672"/>
        <v>3</v>
      </c>
      <c r="I2959" s="14">
        <f t="shared" si="672"/>
        <v>1</v>
      </c>
      <c r="J2959" s="14">
        <f t="shared" si="672"/>
        <v>2</v>
      </c>
      <c r="K2959" s="14">
        <f t="shared" si="672"/>
        <v>6</v>
      </c>
      <c r="L2959" s="14" t="str">
        <f t="shared" si="673"/>
        <v>3.3.1.2.6</v>
      </c>
      <c r="M2959" s="15" t="str">
        <f t="shared" si="674"/>
        <v>--</v>
      </c>
      <c r="N2959" s="14" t="str">
        <f t="shared" si="675"/>
        <v/>
      </c>
      <c r="O2959" s="15" t="str">
        <f t="shared" si="668"/>
        <v/>
      </c>
      <c r="P2959" s="15" t="str">
        <f>IF(N2959=1,FLOOR(MAX($P$4:P2958),1)+1,IF(AND(P2958&lt;&gt;"",O2958&lt;&gt;1),MAX($P$4:P2958)+0.1,""))</f>
        <v/>
      </c>
      <c r="Q2959" s="5">
        <f>ROW()</f>
        <v>2959</v>
      </c>
    </row>
    <row r="2960" spans="1:17" x14ac:dyDescent="0.3">
      <c r="A2960" s="1" t="s">
        <v>1186</v>
      </c>
      <c r="B2960" s="5"/>
      <c r="C2960" s="14">
        <f t="shared" si="669"/>
        <v>0</v>
      </c>
      <c r="D2960" s="14">
        <f t="shared" si="669"/>
        <v>0</v>
      </c>
      <c r="E2960" s="14" t="str">
        <f t="shared" si="670"/>
        <v/>
      </c>
      <c r="F2960" s="14">
        <f t="shared" si="671"/>
        <v>4</v>
      </c>
      <c r="G2960" s="14">
        <f t="shared" si="667"/>
        <v>3</v>
      </c>
      <c r="H2960" s="14">
        <f t="shared" si="672"/>
        <v>3</v>
      </c>
      <c r="I2960" s="14">
        <f t="shared" si="672"/>
        <v>1</v>
      </c>
      <c r="J2960" s="14">
        <f t="shared" si="672"/>
        <v>2</v>
      </c>
      <c r="K2960" s="14">
        <f t="shared" si="672"/>
        <v>6</v>
      </c>
      <c r="L2960" s="14" t="str">
        <f t="shared" si="673"/>
        <v>3.3.1.2.6</v>
      </c>
      <c r="M2960" s="15" t="str">
        <f t="shared" si="674"/>
        <v>--</v>
      </c>
      <c r="N2960" s="14" t="str">
        <f t="shared" si="675"/>
        <v/>
      </c>
      <c r="O2960" s="15" t="str">
        <f t="shared" si="668"/>
        <v/>
      </c>
      <c r="P2960" s="15" t="str">
        <f>IF(N2960=1,FLOOR(MAX($P$4:P2959),1)+1,IF(AND(P2959&lt;&gt;"",O2959&lt;&gt;1),MAX($P$4:P2959)+0.1,""))</f>
        <v/>
      </c>
      <c r="Q2960" s="5">
        <f>ROW()</f>
        <v>2960</v>
      </c>
    </row>
    <row r="2961" spans="1:17" x14ac:dyDescent="0.3">
      <c r="A2961" s="1" t="s">
        <v>1187</v>
      </c>
      <c r="B2961" s="5"/>
      <c r="C2961" s="14">
        <f t="shared" si="669"/>
        <v>0</v>
      </c>
      <c r="D2961" s="14">
        <f t="shared" si="669"/>
        <v>0</v>
      </c>
      <c r="E2961" s="14" t="str">
        <f t="shared" si="670"/>
        <v/>
      </c>
      <c r="F2961" s="14">
        <f t="shared" si="671"/>
        <v>4</v>
      </c>
      <c r="G2961" s="14">
        <f t="shared" si="667"/>
        <v>3</v>
      </c>
      <c r="H2961" s="14">
        <f t="shared" si="672"/>
        <v>3</v>
      </c>
      <c r="I2961" s="14">
        <f t="shared" si="672"/>
        <v>1</v>
      </c>
      <c r="J2961" s="14">
        <f t="shared" si="672"/>
        <v>2</v>
      </c>
      <c r="K2961" s="14">
        <f t="shared" si="672"/>
        <v>6</v>
      </c>
      <c r="L2961" s="14" t="str">
        <f t="shared" si="673"/>
        <v>3.3.1.2.6</v>
      </c>
      <c r="M2961" s="15" t="str">
        <f t="shared" si="674"/>
        <v>--</v>
      </c>
      <c r="N2961" s="14" t="str">
        <f t="shared" si="675"/>
        <v/>
      </c>
      <c r="O2961" s="15" t="str">
        <f t="shared" si="668"/>
        <v/>
      </c>
      <c r="P2961" s="15" t="str">
        <f>IF(N2961=1,FLOOR(MAX($P$4:P2960),1)+1,IF(AND(P2960&lt;&gt;"",O2960&lt;&gt;1),MAX($P$4:P2960)+0.1,""))</f>
        <v/>
      </c>
      <c r="Q2961" s="5">
        <f>ROW()</f>
        <v>2961</v>
      </c>
    </row>
    <row r="2962" spans="1:17" x14ac:dyDescent="0.3">
      <c r="A2962" s="1" t="s">
        <v>1277</v>
      </c>
      <c r="B2962" s="5"/>
      <c r="C2962" s="14">
        <f t="shared" si="669"/>
        <v>0</v>
      </c>
      <c r="D2962" s="14">
        <f t="shared" si="669"/>
        <v>0</v>
      </c>
      <c r="E2962" s="14" t="str">
        <f t="shared" si="670"/>
        <v/>
      </c>
      <c r="F2962" s="14">
        <f t="shared" si="671"/>
        <v>4</v>
      </c>
      <c r="G2962" s="14">
        <f t="shared" si="667"/>
        <v>3</v>
      </c>
      <c r="H2962" s="14">
        <f t="shared" si="672"/>
        <v>3</v>
      </c>
      <c r="I2962" s="14">
        <f t="shared" si="672"/>
        <v>1</v>
      </c>
      <c r="J2962" s="14">
        <f t="shared" si="672"/>
        <v>2</v>
      </c>
      <c r="K2962" s="14">
        <f t="shared" si="672"/>
        <v>6</v>
      </c>
      <c r="L2962" s="14" t="str">
        <f t="shared" si="673"/>
        <v>3.3.1.2.6</v>
      </c>
      <c r="M2962" s="15" t="str">
        <f t="shared" si="674"/>
        <v>--</v>
      </c>
      <c r="N2962" s="14" t="str">
        <f t="shared" si="675"/>
        <v/>
      </c>
      <c r="O2962" s="15" t="str">
        <f t="shared" si="668"/>
        <v/>
      </c>
      <c r="P2962" s="15" t="str">
        <f>IF(N2962=1,FLOOR(MAX($P$4:P2961),1)+1,IF(AND(P2961&lt;&gt;"",O2961&lt;&gt;1),MAX($P$4:P2961)+0.1,""))</f>
        <v/>
      </c>
      <c r="Q2962" s="5">
        <f>ROW()</f>
        <v>2962</v>
      </c>
    </row>
    <row r="2963" spans="1:17" x14ac:dyDescent="0.3">
      <c r="A2963" s="1" t="s">
        <v>43</v>
      </c>
      <c r="B2963" s="5"/>
      <c r="C2963" s="14">
        <f t="shared" si="669"/>
        <v>0</v>
      </c>
      <c r="D2963" s="14">
        <f t="shared" si="669"/>
        <v>0</v>
      </c>
      <c r="E2963" s="14" t="str">
        <f t="shared" si="670"/>
        <v/>
      </c>
      <c r="F2963" s="14">
        <f t="shared" si="671"/>
        <v>4</v>
      </c>
      <c r="G2963" s="14">
        <f t="shared" si="667"/>
        <v>3</v>
      </c>
      <c r="H2963" s="14">
        <f t="shared" si="672"/>
        <v>3</v>
      </c>
      <c r="I2963" s="14">
        <f t="shared" si="672"/>
        <v>1</v>
      </c>
      <c r="J2963" s="14">
        <f t="shared" si="672"/>
        <v>2</v>
      </c>
      <c r="K2963" s="14">
        <f t="shared" si="672"/>
        <v>6</v>
      </c>
      <c r="L2963" s="14" t="str">
        <f t="shared" si="673"/>
        <v>3.3.1.2.6</v>
      </c>
      <c r="M2963" s="15" t="str">
        <f t="shared" si="674"/>
        <v>--</v>
      </c>
      <c r="N2963" s="14" t="str">
        <f t="shared" si="675"/>
        <v/>
      </c>
      <c r="O2963" s="15" t="str">
        <f t="shared" si="668"/>
        <v/>
      </c>
      <c r="P2963" s="15" t="str">
        <f>IF(N2963=1,FLOOR(MAX($P$4:P2962),1)+1,IF(AND(P2962&lt;&gt;"",O2962&lt;&gt;1),MAX($P$4:P2962)+0.1,""))</f>
        <v/>
      </c>
      <c r="Q2963" s="5">
        <f>ROW()</f>
        <v>2963</v>
      </c>
    </row>
    <row r="2964" spans="1:17" x14ac:dyDescent="0.3">
      <c r="A2964" s="1" t="s">
        <v>45</v>
      </c>
      <c r="B2964" s="5"/>
      <c r="C2964" s="14">
        <f t="shared" si="669"/>
        <v>0</v>
      </c>
      <c r="D2964" s="14">
        <f t="shared" si="669"/>
        <v>0</v>
      </c>
      <c r="E2964" s="14" t="str">
        <f t="shared" si="670"/>
        <v/>
      </c>
      <c r="F2964" s="14">
        <f t="shared" si="671"/>
        <v>4</v>
      </c>
      <c r="G2964" s="14">
        <f t="shared" si="667"/>
        <v>3</v>
      </c>
      <c r="H2964" s="14">
        <f t="shared" si="672"/>
        <v>3</v>
      </c>
      <c r="I2964" s="14">
        <f t="shared" si="672"/>
        <v>1</v>
      </c>
      <c r="J2964" s="14">
        <f t="shared" si="672"/>
        <v>2</v>
      </c>
      <c r="K2964" s="14">
        <f t="shared" si="672"/>
        <v>6</v>
      </c>
      <c r="L2964" s="14" t="str">
        <f t="shared" si="673"/>
        <v>3.3.1.2.6</v>
      </c>
      <c r="M2964" s="15" t="str">
        <f t="shared" si="674"/>
        <v>--</v>
      </c>
      <c r="N2964" s="14" t="str">
        <f t="shared" si="675"/>
        <v/>
      </c>
      <c r="O2964" s="15" t="str">
        <f t="shared" si="668"/>
        <v/>
      </c>
      <c r="P2964" s="15" t="str">
        <f>IF(N2964=1,FLOOR(MAX($P$4:P2963),1)+1,IF(AND(P2963&lt;&gt;"",O2963&lt;&gt;1),MAX($P$4:P2963)+0.1,""))</f>
        <v/>
      </c>
      <c r="Q2964" s="5">
        <f>ROW()</f>
        <v>2964</v>
      </c>
    </row>
    <row r="2965" spans="1:17" x14ac:dyDescent="0.3">
      <c r="A2965" s="1" t="s">
        <v>1214</v>
      </c>
      <c r="B2965" s="5"/>
      <c r="C2965" s="14">
        <f t="shared" si="669"/>
        <v>0</v>
      </c>
      <c r="D2965" s="14">
        <f t="shared" si="669"/>
        <v>0</v>
      </c>
      <c r="E2965" s="14" t="str">
        <f t="shared" si="670"/>
        <v/>
      </c>
      <c r="F2965" s="14">
        <f t="shared" si="671"/>
        <v>4</v>
      </c>
      <c r="G2965" s="14">
        <f t="shared" si="667"/>
        <v>3</v>
      </c>
      <c r="H2965" s="14">
        <f t="shared" si="672"/>
        <v>3</v>
      </c>
      <c r="I2965" s="14">
        <f t="shared" si="672"/>
        <v>1</v>
      </c>
      <c r="J2965" s="14">
        <f t="shared" si="672"/>
        <v>2</v>
      </c>
      <c r="K2965" s="14">
        <f t="shared" si="672"/>
        <v>6</v>
      </c>
      <c r="L2965" s="14" t="str">
        <f t="shared" si="673"/>
        <v>3.3.1.2.6</v>
      </c>
      <c r="M2965" s="15" t="str">
        <f t="shared" si="674"/>
        <v>--</v>
      </c>
      <c r="N2965" s="14" t="str">
        <f t="shared" si="675"/>
        <v/>
      </c>
      <c r="O2965" s="15" t="str">
        <f t="shared" si="668"/>
        <v/>
      </c>
      <c r="P2965" s="15" t="str">
        <f>IF(N2965=1,FLOOR(MAX($P$4:P2964),1)+1,IF(AND(P2964&lt;&gt;"",O2964&lt;&gt;1),MAX($P$4:P2964)+0.1,""))</f>
        <v/>
      </c>
      <c r="Q2965" s="5">
        <f>ROW()</f>
        <v>2965</v>
      </c>
    </row>
    <row r="2966" spans="1:17" x14ac:dyDescent="0.3">
      <c r="A2966" s="1" t="s">
        <v>1189</v>
      </c>
      <c r="B2966" s="5"/>
      <c r="C2966" s="14">
        <f t="shared" si="669"/>
        <v>0</v>
      </c>
      <c r="D2966" s="14">
        <f t="shared" si="669"/>
        <v>0</v>
      </c>
      <c r="E2966" s="14" t="str">
        <f t="shared" si="670"/>
        <v/>
      </c>
      <c r="F2966" s="14">
        <f t="shared" si="671"/>
        <v>4</v>
      </c>
      <c r="G2966" s="14">
        <f t="shared" si="667"/>
        <v>3</v>
      </c>
      <c r="H2966" s="14">
        <f t="shared" ref="H2966:K2981" si="676">IF(G2966&lt;&gt;G2965,0,IF(AND(($F2965-$D2966)=(H$3-1),$F2966=H$3),H2965+1,H2965))</f>
        <v>3</v>
      </c>
      <c r="I2966" s="14">
        <f t="shared" si="676"/>
        <v>1</v>
      </c>
      <c r="J2966" s="14">
        <f t="shared" si="676"/>
        <v>2</v>
      </c>
      <c r="K2966" s="14">
        <f t="shared" si="676"/>
        <v>6</v>
      </c>
      <c r="L2966" s="14" t="str">
        <f t="shared" si="673"/>
        <v>3.3.1.2.6</v>
      </c>
      <c r="M2966" s="15" t="str">
        <f t="shared" si="674"/>
        <v>--</v>
      </c>
      <c r="N2966" s="14" t="str">
        <f t="shared" si="675"/>
        <v/>
      </c>
      <c r="O2966" s="15" t="str">
        <f t="shared" si="668"/>
        <v/>
      </c>
      <c r="P2966" s="15" t="str">
        <f>IF(N2966=1,FLOOR(MAX($P$4:P2965),1)+1,IF(AND(P2965&lt;&gt;"",O2965&lt;&gt;1),MAX($P$4:P2965)+0.1,""))</f>
        <v/>
      </c>
      <c r="Q2966" s="5">
        <f>ROW()</f>
        <v>2966</v>
      </c>
    </row>
    <row r="2967" spans="1:17" x14ac:dyDescent="0.3">
      <c r="A2967" s="1" t="s">
        <v>1190</v>
      </c>
      <c r="B2967" s="5"/>
      <c r="C2967" s="14">
        <f t="shared" si="669"/>
        <v>0</v>
      </c>
      <c r="D2967" s="14">
        <f t="shared" si="669"/>
        <v>0</v>
      </c>
      <c r="E2967" s="14" t="str">
        <f t="shared" si="670"/>
        <v/>
      </c>
      <c r="F2967" s="14">
        <f t="shared" si="671"/>
        <v>4</v>
      </c>
      <c r="G2967" s="14">
        <f t="shared" si="667"/>
        <v>3</v>
      </c>
      <c r="H2967" s="14">
        <f t="shared" si="676"/>
        <v>3</v>
      </c>
      <c r="I2967" s="14">
        <f t="shared" si="676"/>
        <v>1</v>
      </c>
      <c r="J2967" s="14">
        <f t="shared" si="676"/>
        <v>2</v>
      </c>
      <c r="K2967" s="14">
        <f t="shared" si="676"/>
        <v>6</v>
      </c>
      <c r="L2967" s="14" t="str">
        <f t="shared" si="673"/>
        <v>3.3.1.2.6</v>
      </c>
      <c r="M2967" s="15" t="str">
        <f t="shared" si="674"/>
        <v>--</v>
      </c>
      <c r="N2967" s="14" t="str">
        <f t="shared" si="675"/>
        <v/>
      </c>
      <c r="O2967" s="15" t="str">
        <f t="shared" si="668"/>
        <v/>
      </c>
      <c r="P2967" s="15" t="str">
        <f>IF(N2967=1,FLOOR(MAX($P$4:P2966),1)+1,IF(AND(P2966&lt;&gt;"",O2966&lt;&gt;1),MAX($P$4:P2966)+0.1,""))</f>
        <v/>
      </c>
      <c r="Q2967" s="5">
        <f>ROW()</f>
        <v>2967</v>
      </c>
    </row>
    <row r="2968" spans="1:17" x14ac:dyDescent="0.3">
      <c r="A2968" s="1" t="s">
        <v>43</v>
      </c>
      <c r="B2968" s="5"/>
      <c r="C2968" s="14">
        <f t="shared" si="669"/>
        <v>0</v>
      </c>
      <c r="D2968" s="14">
        <f t="shared" si="669"/>
        <v>0</v>
      </c>
      <c r="E2968" s="14" t="str">
        <f t="shared" si="670"/>
        <v/>
      </c>
      <c r="F2968" s="14">
        <f t="shared" si="671"/>
        <v>4</v>
      </c>
      <c r="G2968" s="14">
        <f t="shared" si="667"/>
        <v>3</v>
      </c>
      <c r="H2968" s="14">
        <f t="shared" si="676"/>
        <v>3</v>
      </c>
      <c r="I2968" s="14">
        <f t="shared" si="676"/>
        <v>1</v>
      </c>
      <c r="J2968" s="14">
        <f t="shared" si="676"/>
        <v>2</v>
      </c>
      <c r="K2968" s="14">
        <f t="shared" si="676"/>
        <v>6</v>
      </c>
      <c r="L2968" s="14" t="str">
        <f t="shared" si="673"/>
        <v>3.3.1.2.6</v>
      </c>
      <c r="M2968" s="15" t="str">
        <f t="shared" si="674"/>
        <v>--</v>
      </c>
      <c r="N2968" s="14" t="str">
        <f t="shared" si="675"/>
        <v/>
      </c>
      <c r="O2968" s="15" t="str">
        <f t="shared" si="668"/>
        <v/>
      </c>
      <c r="P2968" s="15" t="str">
        <f>IF(N2968=1,FLOOR(MAX($P$4:P2967),1)+1,IF(AND(P2967&lt;&gt;"",O2967&lt;&gt;1),MAX($P$4:P2967)+0.1,""))</f>
        <v/>
      </c>
      <c r="Q2968" s="5">
        <f>ROW()</f>
        <v>2968</v>
      </c>
    </row>
    <row r="2969" spans="1:17" x14ac:dyDescent="0.3">
      <c r="A2969" s="1" t="s">
        <v>1189</v>
      </c>
      <c r="B2969" s="5"/>
      <c r="C2969" s="14">
        <f t="shared" si="669"/>
        <v>0</v>
      </c>
      <c r="D2969" s="14">
        <f t="shared" si="669"/>
        <v>0</v>
      </c>
      <c r="E2969" s="14" t="str">
        <f t="shared" si="670"/>
        <v/>
      </c>
      <c r="F2969" s="14">
        <f t="shared" si="671"/>
        <v>4</v>
      </c>
      <c r="G2969" s="14">
        <f t="shared" si="667"/>
        <v>3</v>
      </c>
      <c r="H2969" s="14">
        <f t="shared" si="676"/>
        <v>3</v>
      </c>
      <c r="I2969" s="14">
        <f t="shared" si="676"/>
        <v>1</v>
      </c>
      <c r="J2969" s="14">
        <f t="shared" si="676"/>
        <v>2</v>
      </c>
      <c r="K2969" s="14">
        <f t="shared" si="676"/>
        <v>6</v>
      </c>
      <c r="L2969" s="14" t="str">
        <f t="shared" si="673"/>
        <v>3.3.1.2.6</v>
      </c>
      <c r="M2969" s="15" t="str">
        <f t="shared" si="674"/>
        <v>--</v>
      </c>
      <c r="N2969" s="14" t="str">
        <f t="shared" si="675"/>
        <v/>
      </c>
      <c r="O2969" s="15" t="str">
        <f t="shared" si="668"/>
        <v/>
      </c>
      <c r="P2969" s="15" t="str">
        <f>IF(N2969=1,FLOOR(MAX($P$4:P2968),1)+1,IF(AND(P2968&lt;&gt;"",O2968&lt;&gt;1),MAX($P$4:P2968)+0.1,""))</f>
        <v/>
      </c>
      <c r="Q2969" s="5">
        <f>ROW()</f>
        <v>2969</v>
      </c>
    </row>
    <row r="2970" spans="1:17" x14ac:dyDescent="0.3">
      <c r="A2970" s="1" t="s">
        <v>1216</v>
      </c>
      <c r="B2970" s="5"/>
      <c r="C2970" s="14">
        <f t="shared" si="669"/>
        <v>0</v>
      </c>
      <c r="D2970" s="14">
        <f t="shared" si="669"/>
        <v>0</v>
      </c>
      <c r="E2970" s="14" t="str">
        <f t="shared" si="670"/>
        <v/>
      </c>
      <c r="F2970" s="14">
        <f t="shared" si="671"/>
        <v>4</v>
      </c>
      <c r="G2970" s="14">
        <f t="shared" si="667"/>
        <v>3</v>
      </c>
      <c r="H2970" s="14">
        <f t="shared" si="676"/>
        <v>3</v>
      </c>
      <c r="I2970" s="14">
        <f t="shared" si="676"/>
        <v>1</v>
      </c>
      <c r="J2970" s="14">
        <f t="shared" si="676"/>
        <v>2</v>
      </c>
      <c r="K2970" s="14">
        <f t="shared" si="676"/>
        <v>6</v>
      </c>
      <c r="L2970" s="14" t="str">
        <f t="shared" si="673"/>
        <v>3.3.1.2.6</v>
      </c>
      <c r="M2970" s="15" t="str">
        <f t="shared" si="674"/>
        <v>--</v>
      </c>
      <c r="N2970" s="14" t="str">
        <f t="shared" si="675"/>
        <v/>
      </c>
      <c r="O2970" s="15" t="str">
        <f t="shared" si="668"/>
        <v/>
      </c>
      <c r="P2970" s="15" t="str">
        <f>IF(N2970=1,FLOOR(MAX($P$4:P2969),1)+1,IF(AND(P2969&lt;&gt;"",O2969&lt;&gt;1),MAX($P$4:P2969)+0.1,""))</f>
        <v/>
      </c>
      <c r="Q2970" s="5">
        <f>ROW()</f>
        <v>2970</v>
      </c>
    </row>
    <row r="2971" spans="1:17" x14ac:dyDescent="0.3">
      <c r="A2971" s="1" t="s">
        <v>43</v>
      </c>
      <c r="B2971" s="5"/>
      <c r="C2971" s="14">
        <f t="shared" si="669"/>
        <v>0</v>
      </c>
      <c r="D2971" s="14">
        <f t="shared" si="669"/>
        <v>0</v>
      </c>
      <c r="E2971" s="14" t="str">
        <f t="shared" si="670"/>
        <v/>
      </c>
      <c r="F2971" s="14">
        <f t="shared" si="671"/>
        <v>4</v>
      </c>
      <c r="G2971" s="14">
        <f t="shared" si="667"/>
        <v>3</v>
      </c>
      <c r="H2971" s="14">
        <f t="shared" si="676"/>
        <v>3</v>
      </c>
      <c r="I2971" s="14">
        <f t="shared" si="676"/>
        <v>1</v>
      </c>
      <c r="J2971" s="14">
        <f t="shared" si="676"/>
        <v>2</v>
      </c>
      <c r="K2971" s="14">
        <f t="shared" si="676"/>
        <v>6</v>
      </c>
      <c r="L2971" s="14" t="str">
        <f t="shared" si="673"/>
        <v>3.3.1.2.6</v>
      </c>
      <c r="M2971" s="15" t="str">
        <f t="shared" si="674"/>
        <v>--</v>
      </c>
      <c r="N2971" s="14" t="str">
        <f t="shared" si="675"/>
        <v/>
      </c>
      <c r="O2971" s="15" t="str">
        <f t="shared" si="668"/>
        <v/>
      </c>
      <c r="P2971" s="15" t="str">
        <f>IF(N2971=1,FLOOR(MAX($P$4:P2970),1)+1,IF(AND(P2970&lt;&gt;"",O2970&lt;&gt;1),MAX($P$4:P2970)+0.1,""))</f>
        <v/>
      </c>
      <c r="Q2971" s="5">
        <f>ROW()</f>
        <v>2971</v>
      </c>
    </row>
    <row r="2972" spans="1:17" x14ac:dyDescent="0.3">
      <c r="A2972" s="1" t="s">
        <v>45</v>
      </c>
      <c r="B2972" s="5"/>
      <c r="C2972" s="14">
        <f t="shared" si="669"/>
        <v>0</v>
      </c>
      <c r="D2972" s="14">
        <f t="shared" si="669"/>
        <v>0</v>
      </c>
      <c r="E2972" s="14" t="str">
        <f t="shared" si="670"/>
        <v/>
      </c>
      <c r="F2972" s="14">
        <f t="shared" si="671"/>
        <v>4</v>
      </c>
      <c r="G2972" s="14">
        <f t="shared" si="667"/>
        <v>3</v>
      </c>
      <c r="H2972" s="14">
        <f t="shared" si="676"/>
        <v>3</v>
      </c>
      <c r="I2972" s="14">
        <f t="shared" si="676"/>
        <v>1</v>
      </c>
      <c r="J2972" s="14">
        <f t="shared" si="676"/>
        <v>2</v>
      </c>
      <c r="K2972" s="14">
        <f t="shared" si="676"/>
        <v>6</v>
      </c>
      <c r="L2972" s="14" t="str">
        <f t="shared" si="673"/>
        <v>3.3.1.2.6</v>
      </c>
      <c r="M2972" s="15" t="str">
        <f t="shared" si="674"/>
        <v>--</v>
      </c>
      <c r="N2972" s="14" t="str">
        <f t="shared" si="675"/>
        <v/>
      </c>
      <c r="O2972" s="15" t="str">
        <f t="shared" si="668"/>
        <v/>
      </c>
      <c r="P2972" s="15" t="str">
        <f>IF(N2972=1,FLOOR(MAX($P$4:P2971),1)+1,IF(AND(P2971&lt;&gt;"",O2971&lt;&gt;1),MAX($P$4:P2971)+0.1,""))</f>
        <v/>
      </c>
      <c r="Q2972" s="5">
        <f>ROW()</f>
        <v>2972</v>
      </c>
    </row>
    <row r="2973" spans="1:17" x14ac:dyDescent="0.3">
      <c r="A2973" s="1" t="s">
        <v>1217</v>
      </c>
      <c r="B2973" s="5"/>
      <c r="C2973" s="14">
        <f t="shared" si="669"/>
        <v>0</v>
      </c>
      <c r="D2973" s="14">
        <f t="shared" si="669"/>
        <v>0</v>
      </c>
      <c r="E2973" s="14" t="str">
        <f t="shared" si="670"/>
        <v/>
      </c>
      <c r="F2973" s="14">
        <f t="shared" si="671"/>
        <v>4</v>
      </c>
      <c r="G2973" s="14">
        <f t="shared" si="667"/>
        <v>3</v>
      </c>
      <c r="H2973" s="14">
        <f t="shared" si="676"/>
        <v>3</v>
      </c>
      <c r="I2973" s="14">
        <f t="shared" si="676"/>
        <v>1</v>
      </c>
      <c r="J2973" s="14">
        <f t="shared" si="676"/>
        <v>2</v>
      </c>
      <c r="K2973" s="14">
        <f t="shared" si="676"/>
        <v>6</v>
      </c>
      <c r="L2973" s="14" t="str">
        <f t="shared" si="673"/>
        <v>3.3.1.2.6</v>
      </c>
      <c r="M2973" s="15" t="str">
        <f t="shared" si="674"/>
        <v>--</v>
      </c>
      <c r="N2973" s="14" t="str">
        <f t="shared" si="675"/>
        <v/>
      </c>
      <c r="O2973" s="15" t="str">
        <f t="shared" si="668"/>
        <v/>
      </c>
      <c r="P2973" s="15" t="str">
        <f>IF(N2973=1,FLOOR(MAX($P$4:P2972),1)+1,IF(AND(P2972&lt;&gt;"",O2972&lt;&gt;1),MAX($P$4:P2972)+0.1,""))</f>
        <v/>
      </c>
      <c r="Q2973" s="5">
        <f>ROW()</f>
        <v>2973</v>
      </c>
    </row>
    <row r="2974" spans="1:17" x14ac:dyDescent="0.3">
      <c r="A2974" s="1" t="s">
        <v>1189</v>
      </c>
      <c r="B2974" s="5"/>
      <c r="C2974" s="14">
        <f t="shared" si="669"/>
        <v>0</v>
      </c>
      <c r="D2974" s="14">
        <f t="shared" si="669"/>
        <v>0</v>
      </c>
      <c r="E2974" s="14" t="str">
        <f t="shared" si="670"/>
        <v/>
      </c>
      <c r="F2974" s="14">
        <f t="shared" si="671"/>
        <v>4</v>
      </c>
      <c r="G2974" s="14">
        <f t="shared" si="667"/>
        <v>3</v>
      </c>
      <c r="H2974" s="14">
        <f t="shared" si="676"/>
        <v>3</v>
      </c>
      <c r="I2974" s="14">
        <f t="shared" si="676"/>
        <v>1</v>
      </c>
      <c r="J2974" s="14">
        <f t="shared" si="676"/>
        <v>2</v>
      </c>
      <c r="K2974" s="14">
        <f t="shared" si="676"/>
        <v>6</v>
      </c>
      <c r="L2974" s="14" t="str">
        <f t="shared" si="673"/>
        <v>3.3.1.2.6</v>
      </c>
      <c r="M2974" s="15" t="str">
        <f t="shared" si="674"/>
        <v>--</v>
      </c>
      <c r="N2974" s="14" t="str">
        <f t="shared" si="675"/>
        <v/>
      </c>
      <c r="O2974" s="15" t="str">
        <f t="shared" si="668"/>
        <v/>
      </c>
      <c r="P2974" s="15" t="str">
        <f>IF(N2974=1,FLOOR(MAX($P$4:P2973),1)+1,IF(AND(P2973&lt;&gt;"",O2973&lt;&gt;1),MAX($P$4:P2973)+0.1,""))</f>
        <v/>
      </c>
      <c r="Q2974" s="5">
        <f>ROW()</f>
        <v>2974</v>
      </c>
    </row>
    <row r="2975" spans="1:17" x14ac:dyDescent="0.3">
      <c r="A2975" s="1" t="s">
        <v>1192</v>
      </c>
      <c r="B2975" s="5"/>
      <c r="C2975" s="14">
        <f t="shared" si="669"/>
        <v>0</v>
      </c>
      <c r="D2975" s="14">
        <f t="shared" si="669"/>
        <v>0</v>
      </c>
      <c r="E2975" s="14" t="str">
        <f t="shared" si="670"/>
        <v/>
      </c>
      <c r="F2975" s="14">
        <f t="shared" si="671"/>
        <v>4</v>
      </c>
      <c r="G2975" s="14">
        <f t="shared" si="667"/>
        <v>3</v>
      </c>
      <c r="H2975" s="14">
        <f t="shared" si="676"/>
        <v>3</v>
      </c>
      <c r="I2975" s="14">
        <f t="shared" si="676"/>
        <v>1</v>
      </c>
      <c r="J2975" s="14">
        <f t="shared" si="676"/>
        <v>2</v>
      </c>
      <c r="K2975" s="14">
        <f t="shared" si="676"/>
        <v>6</v>
      </c>
      <c r="L2975" s="14" t="str">
        <f t="shared" si="673"/>
        <v>3.3.1.2.6</v>
      </c>
      <c r="M2975" s="15" t="str">
        <f t="shared" si="674"/>
        <v>--</v>
      </c>
      <c r="N2975" s="14" t="str">
        <f t="shared" si="675"/>
        <v/>
      </c>
      <c r="O2975" s="15" t="str">
        <f t="shared" si="668"/>
        <v/>
      </c>
      <c r="P2975" s="15" t="str">
        <f>IF(N2975=1,FLOOR(MAX($P$4:P2974),1)+1,IF(AND(P2974&lt;&gt;"",O2974&lt;&gt;1),MAX($P$4:P2974)+0.1,""))</f>
        <v/>
      </c>
      <c r="Q2975" s="5">
        <f>ROW()</f>
        <v>2975</v>
      </c>
    </row>
    <row r="2976" spans="1:17" x14ac:dyDescent="0.3">
      <c r="A2976" s="1" t="s">
        <v>43</v>
      </c>
      <c r="B2976" s="5"/>
      <c r="C2976" s="14">
        <f t="shared" si="669"/>
        <v>0</v>
      </c>
      <c r="D2976" s="14">
        <f t="shared" si="669"/>
        <v>0</v>
      </c>
      <c r="E2976" s="14" t="str">
        <f t="shared" si="670"/>
        <v/>
      </c>
      <c r="F2976" s="14">
        <f t="shared" si="671"/>
        <v>4</v>
      </c>
      <c r="G2976" s="14">
        <f t="shared" si="667"/>
        <v>3</v>
      </c>
      <c r="H2976" s="14">
        <f t="shared" si="676"/>
        <v>3</v>
      </c>
      <c r="I2976" s="14">
        <f t="shared" si="676"/>
        <v>1</v>
      </c>
      <c r="J2976" s="14">
        <f t="shared" si="676"/>
        <v>2</v>
      </c>
      <c r="K2976" s="14">
        <f t="shared" si="676"/>
        <v>6</v>
      </c>
      <c r="L2976" s="14" t="str">
        <f t="shared" si="673"/>
        <v>3.3.1.2.6</v>
      </c>
      <c r="M2976" s="15" t="str">
        <f t="shared" si="674"/>
        <v>--</v>
      </c>
      <c r="N2976" s="14" t="str">
        <f t="shared" si="675"/>
        <v/>
      </c>
      <c r="O2976" s="15" t="str">
        <f t="shared" si="668"/>
        <v/>
      </c>
      <c r="P2976" s="15" t="str">
        <f>IF(N2976=1,FLOOR(MAX($P$4:P2975),1)+1,IF(AND(P2975&lt;&gt;"",O2975&lt;&gt;1),MAX($P$4:P2975)+0.1,""))</f>
        <v/>
      </c>
      <c r="Q2976" s="5">
        <f>ROW()</f>
        <v>2976</v>
      </c>
    </row>
    <row r="2977" spans="1:17" x14ac:dyDescent="0.3">
      <c r="A2977" s="1" t="s">
        <v>1189</v>
      </c>
      <c r="B2977" s="5"/>
      <c r="C2977" s="14">
        <f t="shared" si="669"/>
        <v>0</v>
      </c>
      <c r="D2977" s="14">
        <f t="shared" si="669"/>
        <v>0</v>
      </c>
      <c r="E2977" s="14" t="str">
        <f t="shared" si="670"/>
        <v/>
      </c>
      <c r="F2977" s="14">
        <f t="shared" si="671"/>
        <v>4</v>
      </c>
      <c r="G2977" s="14">
        <f t="shared" si="667"/>
        <v>3</v>
      </c>
      <c r="H2977" s="14">
        <f t="shared" si="676"/>
        <v>3</v>
      </c>
      <c r="I2977" s="14">
        <f t="shared" si="676"/>
        <v>1</v>
      </c>
      <c r="J2977" s="14">
        <f t="shared" si="676"/>
        <v>2</v>
      </c>
      <c r="K2977" s="14">
        <f t="shared" si="676"/>
        <v>6</v>
      </c>
      <c r="L2977" s="14" t="str">
        <f t="shared" si="673"/>
        <v>3.3.1.2.6</v>
      </c>
      <c r="M2977" s="15" t="str">
        <f t="shared" si="674"/>
        <v>--</v>
      </c>
      <c r="N2977" s="14" t="str">
        <f t="shared" si="675"/>
        <v/>
      </c>
      <c r="O2977" s="15" t="str">
        <f t="shared" si="668"/>
        <v/>
      </c>
      <c r="P2977" s="15" t="str">
        <f>IF(N2977=1,FLOOR(MAX($P$4:P2976),1)+1,IF(AND(P2976&lt;&gt;"",O2976&lt;&gt;1),MAX($P$4:P2976)+0.1,""))</f>
        <v/>
      </c>
      <c r="Q2977" s="5">
        <f>ROW()</f>
        <v>2977</v>
      </c>
    </row>
    <row r="2978" spans="1:17" x14ac:dyDescent="0.3">
      <c r="A2978" s="1" t="s">
        <v>1196</v>
      </c>
      <c r="B2978" s="5"/>
      <c r="C2978" s="14">
        <f t="shared" si="669"/>
        <v>0</v>
      </c>
      <c r="D2978" s="14">
        <f t="shared" si="669"/>
        <v>0</v>
      </c>
      <c r="E2978" s="14" t="str">
        <f t="shared" si="670"/>
        <v/>
      </c>
      <c r="F2978" s="14">
        <f t="shared" si="671"/>
        <v>4</v>
      </c>
      <c r="G2978" s="14">
        <f t="shared" si="667"/>
        <v>3</v>
      </c>
      <c r="H2978" s="14">
        <f t="shared" si="676"/>
        <v>3</v>
      </c>
      <c r="I2978" s="14">
        <f t="shared" si="676"/>
        <v>1</v>
      </c>
      <c r="J2978" s="14">
        <f t="shared" si="676"/>
        <v>2</v>
      </c>
      <c r="K2978" s="14">
        <f t="shared" si="676"/>
        <v>6</v>
      </c>
      <c r="L2978" s="14" t="str">
        <f t="shared" si="673"/>
        <v>3.3.1.2.6</v>
      </c>
      <c r="M2978" s="15" t="str">
        <f t="shared" si="674"/>
        <v>--</v>
      </c>
      <c r="N2978" s="14" t="str">
        <f t="shared" si="675"/>
        <v/>
      </c>
      <c r="O2978" s="15" t="str">
        <f t="shared" si="668"/>
        <v/>
      </c>
      <c r="P2978" s="15" t="str">
        <f>IF(N2978=1,FLOOR(MAX($P$4:P2977),1)+1,IF(AND(P2977&lt;&gt;"",O2977&lt;&gt;1),MAX($P$4:P2977)+0.1,""))</f>
        <v/>
      </c>
      <c r="Q2978" s="5">
        <f>ROW()</f>
        <v>2978</v>
      </c>
    </row>
    <row r="2979" spans="1:17" x14ac:dyDescent="0.3">
      <c r="A2979" s="1" t="s">
        <v>43</v>
      </c>
      <c r="B2979" s="5"/>
      <c r="C2979" s="14">
        <f t="shared" si="669"/>
        <v>0</v>
      </c>
      <c r="D2979" s="14">
        <f t="shared" si="669"/>
        <v>0</v>
      </c>
      <c r="E2979" s="14" t="str">
        <f t="shared" si="670"/>
        <v/>
      </c>
      <c r="F2979" s="14">
        <f t="shared" si="671"/>
        <v>4</v>
      </c>
      <c r="G2979" s="14">
        <f t="shared" si="667"/>
        <v>3</v>
      </c>
      <c r="H2979" s="14">
        <f t="shared" si="676"/>
        <v>3</v>
      </c>
      <c r="I2979" s="14">
        <f t="shared" si="676"/>
        <v>1</v>
      </c>
      <c r="J2979" s="14">
        <f t="shared" si="676"/>
        <v>2</v>
      </c>
      <c r="K2979" s="14">
        <f t="shared" si="676"/>
        <v>6</v>
      </c>
      <c r="L2979" s="14" t="str">
        <f t="shared" si="673"/>
        <v>3.3.1.2.6</v>
      </c>
      <c r="M2979" s="15" t="str">
        <f t="shared" si="674"/>
        <v>--</v>
      </c>
      <c r="N2979" s="14" t="str">
        <f t="shared" si="675"/>
        <v/>
      </c>
      <c r="O2979" s="15" t="str">
        <f t="shared" si="668"/>
        <v/>
      </c>
      <c r="P2979" s="15" t="str">
        <f>IF(N2979=1,FLOOR(MAX($P$4:P2978),1)+1,IF(AND(P2978&lt;&gt;"",O2978&lt;&gt;1),MAX($P$4:P2978)+0.1,""))</f>
        <v/>
      </c>
      <c r="Q2979" s="5">
        <f>ROW()</f>
        <v>2979</v>
      </c>
    </row>
    <row r="2980" spans="1:17" x14ac:dyDescent="0.3">
      <c r="A2980" s="1" t="s">
        <v>45</v>
      </c>
      <c r="B2980" s="5"/>
      <c r="C2980" s="14">
        <f t="shared" si="669"/>
        <v>0</v>
      </c>
      <c r="D2980" s="14">
        <f t="shared" si="669"/>
        <v>0</v>
      </c>
      <c r="E2980" s="14" t="str">
        <f t="shared" si="670"/>
        <v/>
      </c>
      <c r="F2980" s="14">
        <f t="shared" si="671"/>
        <v>4</v>
      </c>
      <c r="G2980" s="14">
        <f t="shared" si="667"/>
        <v>3</v>
      </c>
      <c r="H2980" s="14">
        <f t="shared" si="676"/>
        <v>3</v>
      </c>
      <c r="I2980" s="14">
        <f t="shared" si="676"/>
        <v>1</v>
      </c>
      <c r="J2980" s="14">
        <f t="shared" si="676"/>
        <v>2</v>
      </c>
      <c r="K2980" s="14">
        <f t="shared" si="676"/>
        <v>6</v>
      </c>
      <c r="L2980" s="14" t="str">
        <f t="shared" si="673"/>
        <v>3.3.1.2.6</v>
      </c>
      <c r="M2980" s="15" t="str">
        <f t="shared" si="674"/>
        <v>--</v>
      </c>
      <c r="N2980" s="14" t="str">
        <f t="shared" si="675"/>
        <v/>
      </c>
      <c r="O2980" s="15" t="str">
        <f t="shared" si="668"/>
        <v/>
      </c>
      <c r="P2980" s="15" t="str">
        <f>IF(N2980=1,FLOOR(MAX($P$4:P2979),1)+1,IF(AND(P2979&lt;&gt;"",O2979&lt;&gt;1),MAX($P$4:P2979)+0.1,""))</f>
        <v/>
      </c>
      <c r="Q2980" s="5">
        <f>ROW()</f>
        <v>2980</v>
      </c>
    </row>
    <row r="2981" spans="1:17" x14ac:dyDescent="0.3">
      <c r="A2981" s="1" t="s">
        <v>1217</v>
      </c>
      <c r="B2981" s="5"/>
      <c r="C2981" s="14">
        <f t="shared" si="669"/>
        <v>0</v>
      </c>
      <c r="D2981" s="14">
        <f t="shared" si="669"/>
        <v>0</v>
      </c>
      <c r="E2981" s="14" t="str">
        <f t="shared" si="670"/>
        <v/>
      </c>
      <c r="F2981" s="14">
        <f t="shared" si="671"/>
        <v>4</v>
      </c>
      <c r="G2981" s="14">
        <f t="shared" si="667"/>
        <v>3</v>
      </c>
      <c r="H2981" s="14">
        <f t="shared" si="676"/>
        <v>3</v>
      </c>
      <c r="I2981" s="14">
        <f t="shared" si="676"/>
        <v>1</v>
      </c>
      <c r="J2981" s="14">
        <f t="shared" si="676"/>
        <v>2</v>
      </c>
      <c r="K2981" s="14">
        <f t="shared" si="676"/>
        <v>6</v>
      </c>
      <c r="L2981" s="14" t="str">
        <f t="shared" si="673"/>
        <v>3.3.1.2.6</v>
      </c>
      <c r="M2981" s="15" t="str">
        <f t="shared" si="674"/>
        <v>--</v>
      </c>
      <c r="N2981" s="14" t="str">
        <f t="shared" si="675"/>
        <v/>
      </c>
      <c r="O2981" s="15" t="str">
        <f t="shared" si="668"/>
        <v/>
      </c>
      <c r="P2981" s="15" t="str">
        <f>IF(N2981=1,FLOOR(MAX($P$4:P2980),1)+1,IF(AND(P2980&lt;&gt;"",O2980&lt;&gt;1),MAX($P$4:P2980)+0.1,""))</f>
        <v/>
      </c>
      <c r="Q2981" s="5">
        <f>ROW()</f>
        <v>2981</v>
      </c>
    </row>
    <row r="2982" spans="1:17" x14ac:dyDescent="0.3">
      <c r="A2982" s="1" t="s">
        <v>1189</v>
      </c>
      <c r="B2982" s="5"/>
      <c r="C2982" s="14">
        <f t="shared" si="669"/>
        <v>0</v>
      </c>
      <c r="D2982" s="14">
        <f t="shared" si="669"/>
        <v>0</v>
      </c>
      <c r="E2982" s="14" t="str">
        <f t="shared" si="670"/>
        <v/>
      </c>
      <c r="F2982" s="14">
        <f t="shared" si="671"/>
        <v>4</v>
      </c>
      <c r="G2982" s="14">
        <f t="shared" si="667"/>
        <v>3</v>
      </c>
      <c r="H2982" s="14">
        <f t="shared" ref="H2982:K2997" si="677">IF(G2982&lt;&gt;G2981,0,IF(AND(($F2981-$D2982)=(H$3-1),$F2982=H$3),H2981+1,H2981))</f>
        <v>3</v>
      </c>
      <c r="I2982" s="14">
        <f t="shared" si="677"/>
        <v>1</v>
      </c>
      <c r="J2982" s="14">
        <f t="shared" si="677"/>
        <v>2</v>
      </c>
      <c r="K2982" s="14">
        <f t="shared" si="677"/>
        <v>6</v>
      </c>
      <c r="L2982" s="14" t="str">
        <f t="shared" si="673"/>
        <v>3.3.1.2.6</v>
      </c>
      <c r="M2982" s="15" t="str">
        <f t="shared" si="674"/>
        <v>--</v>
      </c>
      <c r="N2982" s="14" t="str">
        <f t="shared" si="675"/>
        <v/>
      </c>
      <c r="O2982" s="15" t="str">
        <f t="shared" si="668"/>
        <v/>
      </c>
      <c r="P2982" s="15" t="str">
        <f>IF(N2982=1,FLOOR(MAX($P$4:P2981),1)+1,IF(AND(P2981&lt;&gt;"",O2981&lt;&gt;1),MAX($P$4:P2981)+0.1,""))</f>
        <v/>
      </c>
      <c r="Q2982" s="5">
        <f>ROW()</f>
        <v>2982</v>
      </c>
    </row>
    <row r="2983" spans="1:17" x14ac:dyDescent="0.3">
      <c r="A2983" s="1" t="s">
        <v>1218</v>
      </c>
      <c r="B2983" s="5"/>
      <c r="C2983" s="14">
        <f t="shared" si="669"/>
        <v>0</v>
      </c>
      <c r="D2983" s="14">
        <f t="shared" si="669"/>
        <v>0</v>
      </c>
      <c r="E2983" s="14" t="str">
        <f t="shared" si="670"/>
        <v/>
      </c>
      <c r="F2983" s="14">
        <f t="shared" si="671"/>
        <v>4</v>
      </c>
      <c r="G2983" s="14">
        <f t="shared" si="667"/>
        <v>3</v>
      </c>
      <c r="H2983" s="14">
        <f t="shared" si="677"/>
        <v>3</v>
      </c>
      <c r="I2983" s="14">
        <f t="shared" si="677"/>
        <v>1</v>
      </c>
      <c r="J2983" s="14">
        <f t="shared" si="677"/>
        <v>2</v>
      </c>
      <c r="K2983" s="14">
        <f t="shared" si="677"/>
        <v>6</v>
      </c>
      <c r="L2983" s="14" t="str">
        <f t="shared" si="673"/>
        <v>3.3.1.2.6</v>
      </c>
      <c r="M2983" s="15" t="str">
        <f t="shared" si="674"/>
        <v>--</v>
      </c>
      <c r="N2983" s="14" t="str">
        <f t="shared" si="675"/>
        <v/>
      </c>
      <c r="O2983" s="15" t="str">
        <f t="shared" si="668"/>
        <v/>
      </c>
      <c r="P2983" s="15" t="str">
        <f>IF(N2983=1,FLOOR(MAX($P$4:P2982),1)+1,IF(AND(P2982&lt;&gt;"",O2982&lt;&gt;1),MAX($P$4:P2982)+0.1,""))</f>
        <v/>
      </c>
      <c r="Q2983" s="5">
        <f>ROW()</f>
        <v>2983</v>
      </c>
    </row>
    <row r="2984" spans="1:17" x14ac:dyDescent="0.3">
      <c r="A2984" s="1" t="s">
        <v>43</v>
      </c>
      <c r="B2984" s="5"/>
      <c r="C2984" s="14">
        <f t="shared" si="669"/>
        <v>0</v>
      </c>
      <c r="D2984" s="14">
        <f t="shared" si="669"/>
        <v>0</v>
      </c>
      <c r="E2984" s="14" t="str">
        <f t="shared" si="670"/>
        <v/>
      </c>
      <c r="F2984" s="14">
        <f t="shared" si="671"/>
        <v>4</v>
      </c>
      <c r="G2984" s="14">
        <f t="shared" si="667"/>
        <v>3</v>
      </c>
      <c r="H2984" s="14">
        <f t="shared" si="677"/>
        <v>3</v>
      </c>
      <c r="I2984" s="14">
        <f t="shared" si="677"/>
        <v>1</v>
      </c>
      <c r="J2984" s="14">
        <f t="shared" si="677"/>
        <v>2</v>
      </c>
      <c r="K2984" s="14">
        <f t="shared" si="677"/>
        <v>6</v>
      </c>
      <c r="L2984" s="14" t="str">
        <f t="shared" si="673"/>
        <v>3.3.1.2.6</v>
      </c>
      <c r="M2984" s="15" t="str">
        <f t="shared" si="674"/>
        <v>--</v>
      </c>
      <c r="N2984" s="14" t="str">
        <f t="shared" si="675"/>
        <v/>
      </c>
      <c r="O2984" s="15" t="str">
        <f t="shared" si="668"/>
        <v/>
      </c>
      <c r="P2984" s="15" t="str">
        <f>IF(N2984=1,FLOOR(MAX($P$4:P2983),1)+1,IF(AND(P2983&lt;&gt;"",O2983&lt;&gt;1),MAX($P$4:P2983)+0.1,""))</f>
        <v/>
      </c>
      <c r="Q2984" s="5">
        <f>ROW()</f>
        <v>2984</v>
      </c>
    </row>
    <row r="2985" spans="1:17" x14ac:dyDescent="0.3">
      <c r="A2985" s="1" t="s">
        <v>1189</v>
      </c>
      <c r="B2985" s="5"/>
      <c r="C2985" s="14">
        <f t="shared" si="669"/>
        <v>0</v>
      </c>
      <c r="D2985" s="14">
        <f t="shared" si="669"/>
        <v>0</v>
      </c>
      <c r="E2985" s="14" t="str">
        <f t="shared" si="670"/>
        <v/>
      </c>
      <c r="F2985" s="14">
        <f t="shared" si="671"/>
        <v>4</v>
      </c>
      <c r="G2985" s="14">
        <f t="shared" si="667"/>
        <v>3</v>
      </c>
      <c r="H2985" s="14">
        <f t="shared" si="677"/>
        <v>3</v>
      </c>
      <c r="I2985" s="14">
        <f t="shared" si="677"/>
        <v>1</v>
      </c>
      <c r="J2985" s="14">
        <f t="shared" si="677"/>
        <v>2</v>
      </c>
      <c r="K2985" s="14">
        <f t="shared" si="677"/>
        <v>6</v>
      </c>
      <c r="L2985" s="14" t="str">
        <f t="shared" si="673"/>
        <v>3.3.1.2.6</v>
      </c>
      <c r="M2985" s="15" t="str">
        <f t="shared" si="674"/>
        <v>--</v>
      </c>
      <c r="N2985" s="14" t="str">
        <f t="shared" si="675"/>
        <v/>
      </c>
      <c r="O2985" s="15" t="str">
        <f t="shared" si="668"/>
        <v/>
      </c>
      <c r="P2985" s="15" t="str">
        <f>IF(N2985=1,FLOOR(MAX($P$4:P2984),1)+1,IF(AND(P2984&lt;&gt;"",O2984&lt;&gt;1),MAX($P$4:P2984)+0.1,""))</f>
        <v/>
      </c>
      <c r="Q2985" s="5">
        <f>ROW()</f>
        <v>2985</v>
      </c>
    </row>
    <row r="2986" spans="1:17" x14ac:dyDescent="0.3">
      <c r="A2986" s="1" t="s">
        <v>1196</v>
      </c>
      <c r="B2986" s="5"/>
      <c r="C2986" s="14">
        <f t="shared" si="669"/>
        <v>0</v>
      </c>
      <c r="D2986" s="14">
        <f t="shared" si="669"/>
        <v>0</v>
      </c>
      <c r="E2986" s="14" t="str">
        <f t="shared" si="670"/>
        <v/>
      </c>
      <c r="F2986" s="14">
        <f t="shared" si="671"/>
        <v>4</v>
      </c>
      <c r="G2986" s="14">
        <f t="shared" si="667"/>
        <v>3</v>
      </c>
      <c r="H2986" s="14">
        <f t="shared" si="677"/>
        <v>3</v>
      </c>
      <c r="I2986" s="14">
        <f t="shared" si="677"/>
        <v>1</v>
      </c>
      <c r="J2986" s="14">
        <f t="shared" si="677"/>
        <v>2</v>
      </c>
      <c r="K2986" s="14">
        <f t="shared" si="677"/>
        <v>6</v>
      </c>
      <c r="L2986" s="14" t="str">
        <f t="shared" si="673"/>
        <v>3.3.1.2.6</v>
      </c>
      <c r="M2986" s="15" t="str">
        <f t="shared" si="674"/>
        <v>--</v>
      </c>
      <c r="N2986" s="14" t="str">
        <f t="shared" si="675"/>
        <v/>
      </c>
      <c r="O2986" s="15" t="str">
        <f t="shared" si="668"/>
        <v/>
      </c>
      <c r="P2986" s="15" t="str">
        <f>IF(N2986=1,FLOOR(MAX($P$4:P2985),1)+1,IF(AND(P2985&lt;&gt;"",O2985&lt;&gt;1),MAX($P$4:P2985)+0.1,""))</f>
        <v/>
      </c>
      <c r="Q2986" s="5">
        <f>ROW()</f>
        <v>2986</v>
      </c>
    </row>
    <row r="2987" spans="1:17" x14ac:dyDescent="0.3">
      <c r="A2987" s="1" t="s">
        <v>43</v>
      </c>
      <c r="B2987" s="5"/>
      <c r="C2987" s="14">
        <f t="shared" si="669"/>
        <v>0</v>
      </c>
      <c r="D2987" s="14">
        <f t="shared" si="669"/>
        <v>0</v>
      </c>
      <c r="E2987" s="14" t="str">
        <f t="shared" si="670"/>
        <v/>
      </c>
      <c r="F2987" s="14">
        <f t="shared" si="671"/>
        <v>4</v>
      </c>
      <c r="G2987" s="14">
        <f t="shared" si="667"/>
        <v>3</v>
      </c>
      <c r="H2987" s="14">
        <f t="shared" si="677"/>
        <v>3</v>
      </c>
      <c r="I2987" s="14">
        <f t="shared" si="677"/>
        <v>1</v>
      </c>
      <c r="J2987" s="14">
        <f t="shared" si="677"/>
        <v>2</v>
      </c>
      <c r="K2987" s="14">
        <f t="shared" si="677"/>
        <v>6</v>
      </c>
      <c r="L2987" s="14" t="str">
        <f t="shared" si="673"/>
        <v>3.3.1.2.6</v>
      </c>
      <c r="M2987" s="15" t="str">
        <f t="shared" si="674"/>
        <v>--</v>
      </c>
      <c r="N2987" s="14" t="str">
        <f t="shared" si="675"/>
        <v/>
      </c>
      <c r="O2987" s="15" t="str">
        <f t="shared" si="668"/>
        <v/>
      </c>
      <c r="P2987" s="15" t="str">
        <f>IF(N2987=1,FLOOR(MAX($P$4:P2986),1)+1,IF(AND(P2986&lt;&gt;"",O2986&lt;&gt;1),MAX($P$4:P2986)+0.1,""))</f>
        <v/>
      </c>
      <c r="Q2987" s="5">
        <f>ROW()</f>
        <v>2987</v>
      </c>
    </row>
    <row r="2988" spans="1:17" x14ac:dyDescent="0.3">
      <c r="A2988" s="1" t="s">
        <v>45</v>
      </c>
      <c r="B2988" s="5"/>
      <c r="C2988" s="14">
        <f t="shared" si="669"/>
        <v>0</v>
      </c>
      <c r="D2988" s="14">
        <f t="shared" si="669"/>
        <v>0</v>
      </c>
      <c r="E2988" s="14" t="str">
        <f t="shared" si="670"/>
        <v/>
      </c>
      <c r="F2988" s="14">
        <f t="shared" si="671"/>
        <v>4</v>
      </c>
      <c r="G2988" s="14">
        <f t="shared" si="667"/>
        <v>3</v>
      </c>
      <c r="H2988" s="14">
        <f t="shared" si="677"/>
        <v>3</v>
      </c>
      <c r="I2988" s="14">
        <f t="shared" si="677"/>
        <v>1</v>
      </c>
      <c r="J2988" s="14">
        <f t="shared" si="677"/>
        <v>2</v>
      </c>
      <c r="K2988" s="14">
        <f t="shared" si="677"/>
        <v>6</v>
      </c>
      <c r="L2988" s="14" t="str">
        <f t="shared" si="673"/>
        <v>3.3.1.2.6</v>
      </c>
      <c r="M2988" s="15" t="str">
        <f t="shared" si="674"/>
        <v>--</v>
      </c>
      <c r="N2988" s="14" t="str">
        <f t="shared" si="675"/>
        <v/>
      </c>
      <c r="O2988" s="15" t="str">
        <f t="shared" si="668"/>
        <v/>
      </c>
      <c r="P2988" s="15" t="str">
        <f>IF(N2988=1,FLOOR(MAX($P$4:P2987),1)+1,IF(AND(P2987&lt;&gt;"",O2987&lt;&gt;1),MAX($P$4:P2987)+0.1,""))</f>
        <v/>
      </c>
      <c r="Q2988" s="5">
        <f>ROW()</f>
        <v>2988</v>
      </c>
    </row>
    <row r="2989" spans="1:17" x14ac:dyDescent="0.3">
      <c r="A2989" s="1" t="s">
        <v>1219</v>
      </c>
      <c r="B2989" s="5"/>
      <c r="C2989" s="14">
        <f t="shared" si="669"/>
        <v>0</v>
      </c>
      <c r="D2989" s="14">
        <f t="shared" si="669"/>
        <v>0</v>
      </c>
      <c r="E2989" s="14" t="str">
        <f t="shared" si="670"/>
        <v/>
      </c>
      <c r="F2989" s="14">
        <f t="shared" si="671"/>
        <v>4</v>
      </c>
      <c r="G2989" s="14">
        <f t="shared" si="667"/>
        <v>3</v>
      </c>
      <c r="H2989" s="14">
        <f t="shared" si="677"/>
        <v>3</v>
      </c>
      <c r="I2989" s="14">
        <f t="shared" si="677"/>
        <v>1</v>
      </c>
      <c r="J2989" s="14">
        <f t="shared" si="677"/>
        <v>2</v>
      </c>
      <c r="K2989" s="14">
        <f t="shared" si="677"/>
        <v>6</v>
      </c>
      <c r="L2989" s="14" t="str">
        <f t="shared" si="673"/>
        <v>3.3.1.2.6</v>
      </c>
      <c r="M2989" s="15" t="str">
        <f t="shared" si="674"/>
        <v>--</v>
      </c>
      <c r="N2989" s="14" t="str">
        <f t="shared" si="675"/>
        <v/>
      </c>
      <c r="O2989" s="15" t="str">
        <f t="shared" si="668"/>
        <v/>
      </c>
      <c r="P2989" s="15" t="str">
        <f>IF(N2989=1,FLOOR(MAX($P$4:P2988),1)+1,IF(AND(P2988&lt;&gt;"",O2988&lt;&gt;1),MAX($P$4:P2988)+0.1,""))</f>
        <v/>
      </c>
      <c r="Q2989" s="5">
        <f>ROW()</f>
        <v>2989</v>
      </c>
    </row>
    <row r="2990" spans="1:17" x14ac:dyDescent="0.3">
      <c r="A2990" s="1" t="s">
        <v>1189</v>
      </c>
      <c r="B2990" s="5"/>
      <c r="C2990" s="14">
        <f t="shared" si="669"/>
        <v>0</v>
      </c>
      <c r="D2990" s="14">
        <f t="shared" si="669"/>
        <v>0</v>
      </c>
      <c r="E2990" s="14" t="str">
        <f t="shared" si="670"/>
        <v/>
      </c>
      <c r="F2990" s="14">
        <f t="shared" si="671"/>
        <v>4</v>
      </c>
      <c r="G2990" s="14">
        <f t="shared" si="667"/>
        <v>3</v>
      </c>
      <c r="H2990" s="14">
        <f t="shared" si="677"/>
        <v>3</v>
      </c>
      <c r="I2990" s="14">
        <f t="shared" si="677"/>
        <v>1</v>
      </c>
      <c r="J2990" s="14">
        <f t="shared" si="677"/>
        <v>2</v>
      </c>
      <c r="K2990" s="14">
        <f t="shared" si="677"/>
        <v>6</v>
      </c>
      <c r="L2990" s="14" t="str">
        <f t="shared" si="673"/>
        <v>3.3.1.2.6</v>
      </c>
      <c r="M2990" s="15" t="str">
        <f t="shared" si="674"/>
        <v>--</v>
      </c>
      <c r="N2990" s="14" t="str">
        <f t="shared" si="675"/>
        <v/>
      </c>
      <c r="O2990" s="15" t="str">
        <f t="shared" si="668"/>
        <v/>
      </c>
      <c r="P2990" s="15" t="str">
        <f>IF(N2990=1,FLOOR(MAX($P$4:P2989),1)+1,IF(AND(P2989&lt;&gt;"",O2989&lt;&gt;1),MAX($P$4:P2989)+0.1,""))</f>
        <v/>
      </c>
      <c r="Q2990" s="5">
        <f>ROW()</f>
        <v>2990</v>
      </c>
    </row>
    <row r="2991" spans="1:17" x14ac:dyDescent="0.3">
      <c r="A2991" s="1" t="s">
        <v>1197</v>
      </c>
      <c r="B2991" s="5"/>
      <c r="C2991" s="14">
        <f t="shared" si="669"/>
        <v>0</v>
      </c>
      <c r="D2991" s="14">
        <f t="shared" si="669"/>
        <v>0</v>
      </c>
      <c r="E2991" s="14" t="str">
        <f t="shared" si="670"/>
        <v/>
      </c>
      <c r="F2991" s="14">
        <f t="shared" si="671"/>
        <v>4</v>
      </c>
      <c r="G2991" s="14">
        <f t="shared" si="667"/>
        <v>3</v>
      </c>
      <c r="H2991" s="14">
        <f t="shared" si="677"/>
        <v>3</v>
      </c>
      <c r="I2991" s="14">
        <f t="shared" si="677"/>
        <v>1</v>
      </c>
      <c r="J2991" s="14">
        <f t="shared" si="677"/>
        <v>2</v>
      </c>
      <c r="K2991" s="14">
        <f t="shared" si="677"/>
        <v>6</v>
      </c>
      <c r="L2991" s="14" t="str">
        <f t="shared" si="673"/>
        <v>3.3.1.2.6</v>
      </c>
      <c r="M2991" s="15" t="str">
        <f t="shared" si="674"/>
        <v>--</v>
      </c>
      <c r="N2991" s="14" t="str">
        <f t="shared" si="675"/>
        <v/>
      </c>
      <c r="O2991" s="15" t="str">
        <f t="shared" si="668"/>
        <v/>
      </c>
      <c r="P2991" s="15" t="str">
        <f>IF(N2991=1,FLOOR(MAX($P$4:P2990),1)+1,IF(AND(P2990&lt;&gt;"",O2990&lt;&gt;1),MAX($P$4:P2990)+0.1,""))</f>
        <v/>
      </c>
      <c r="Q2991" s="5">
        <f>ROW()</f>
        <v>2991</v>
      </c>
    </row>
    <row r="2992" spans="1:17" x14ac:dyDescent="0.3">
      <c r="A2992" s="1" t="s">
        <v>43</v>
      </c>
      <c r="B2992" s="5"/>
      <c r="C2992" s="14">
        <f t="shared" si="669"/>
        <v>0</v>
      </c>
      <c r="D2992" s="14">
        <f t="shared" si="669"/>
        <v>0</v>
      </c>
      <c r="E2992" s="14" t="str">
        <f t="shared" si="670"/>
        <v/>
      </c>
      <c r="F2992" s="14">
        <f t="shared" si="671"/>
        <v>4</v>
      </c>
      <c r="G2992" s="14">
        <f t="shared" si="667"/>
        <v>3</v>
      </c>
      <c r="H2992" s="14">
        <f t="shared" si="677"/>
        <v>3</v>
      </c>
      <c r="I2992" s="14">
        <f t="shared" si="677"/>
        <v>1</v>
      </c>
      <c r="J2992" s="14">
        <f t="shared" si="677"/>
        <v>2</v>
      </c>
      <c r="K2992" s="14">
        <f t="shared" si="677"/>
        <v>6</v>
      </c>
      <c r="L2992" s="14" t="str">
        <f t="shared" si="673"/>
        <v>3.3.1.2.6</v>
      </c>
      <c r="M2992" s="15" t="str">
        <f t="shared" si="674"/>
        <v>--</v>
      </c>
      <c r="N2992" s="14" t="str">
        <f t="shared" si="675"/>
        <v/>
      </c>
      <c r="O2992" s="15" t="str">
        <f t="shared" si="668"/>
        <v/>
      </c>
      <c r="P2992" s="15" t="str">
        <f>IF(N2992=1,FLOOR(MAX($P$4:P2991),1)+1,IF(AND(P2991&lt;&gt;"",O2991&lt;&gt;1),MAX($P$4:P2991)+0.1,""))</f>
        <v/>
      </c>
      <c r="Q2992" s="5">
        <f>ROW()</f>
        <v>2992</v>
      </c>
    </row>
    <row r="2993" spans="1:17" x14ac:dyDescent="0.3">
      <c r="A2993" s="1" t="s">
        <v>1189</v>
      </c>
      <c r="B2993" s="5"/>
      <c r="C2993" s="14">
        <f t="shared" si="669"/>
        <v>0</v>
      </c>
      <c r="D2993" s="14">
        <f t="shared" si="669"/>
        <v>0</v>
      </c>
      <c r="E2993" s="14" t="str">
        <f t="shared" si="670"/>
        <v/>
      </c>
      <c r="F2993" s="14">
        <f t="shared" si="671"/>
        <v>4</v>
      </c>
      <c r="G2993" s="14">
        <f t="shared" si="667"/>
        <v>3</v>
      </c>
      <c r="H2993" s="14">
        <f t="shared" si="677"/>
        <v>3</v>
      </c>
      <c r="I2993" s="14">
        <f t="shared" si="677"/>
        <v>1</v>
      </c>
      <c r="J2993" s="14">
        <f t="shared" si="677"/>
        <v>2</v>
      </c>
      <c r="K2993" s="14">
        <f t="shared" si="677"/>
        <v>6</v>
      </c>
      <c r="L2993" s="14" t="str">
        <f t="shared" si="673"/>
        <v>3.3.1.2.6</v>
      </c>
      <c r="M2993" s="15" t="str">
        <f t="shared" si="674"/>
        <v>--</v>
      </c>
      <c r="N2993" s="14" t="str">
        <f t="shared" si="675"/>
        <v/>
      </c>
      <c r="O2993" s="15" t="str">
        <f t="shared" si="668"/>
        <v/>
      </c>
      <c r="P2993" s="15" t="str">
        <f>IF(N2993=1,FLOOR(MAX($P$4:P2992),1)+1,IF(AND(P2992&lt;&gt;"",O2992&lt;&gt;1),MAX($P$4:P2992)+0.1,""))</f>
        <v/>
      </c>
      <c r="Q2993" s="5">
        <f>ROW()</f>
        <v>2993</v>
      </c>
    </row>
    <row r="2994" spans="1:17" x14ac:dyDescent="0.3">
      <c r="A2994" s="1" t="s">
        <v>1220</v>
      </c>
      <c r="B2994" s="5"/>
      <c r="C2994" s="14">
        <f t="shared" si="669"/>
        <v>0</v>
      </c>
      <c r="D2994" s="14">
        <f t="shared" si="669"/>
        <v>0</v>
      </c>
      <c r="E2994" s="14" t="str">
        <f t="shared" si="670"/>
        <v/>
      </c>
      <c r="F2994" s="14">
        <f t="shared" si="671"/>
        <v>4</v>
      </c>
      <c r="G2994" s="14">
        <f t="shared" si="667"/>
        <v>3</v>
      </c>
      <c r="H2994" s="14">
        <f t="shared" si="677"/>
        <v>3</v>
      </c>
      <c r="I2994" s="14">
        <f t="shared" si="677"/>
        <v>1</v>
      </c>
      <c r="J2994" s="14">
        <f t="shared" si="677"/>
        <v>2</v>
      </c>
      <c r="K2994" s="14">
        <f t="shared" si="677"/>
        <v>6</v>
      </c>
      <c r="L2994" s="14" t="str">
        <f t="shared" si="673"/>
        <v>3.3.1.2.6</v>
      </c>
      <c r="M2994" s="15" t="str">
        <f t="shared" si="674"/>
        <v>--</v>
      </c>
      <c r="N2994" s="14" t="str">
        <f t="shared" si="675"/>
        <v/>
      </c>
      <c r="O2994" s="15" t="str">
        <f t="shared" si="668"/>
        <v/>
      </c>
      <c r="P2994" s="15" t="str">
        <f>IF(N2994=1,FLOOR(MAX($P$4:P2993),1)+1,IF(AND(P2993&lt;&gt;"",O2993&lt;&gt;1),MAX($P$4:P2993)+0.1,""))</f>
        <v/>
      </c>
      <c r="Q2994" s="5">
        <f>ROW()</f>
        <v>2994</v>
      </c>
    </row>
    <row r="2995" spans="1:17" x14ac:dyDescent="0.3">
      <c r="A2995" s="1" t="s">
        <v>43</v>
      </c>
      <c r="B2995" s="5"/>
      <c r="C2995" s="14">
        <f t="shared" si="669"/>
        <v>0</v>
      </c>
      <c r="D2995" s="14">
        <f t="shared" si="669"/>
        <v>0</v>
      </c>
      <c r="E2995" s="14" t="str">
        <f t="shared" si="670"/>
        <v/>
      </c>
      <c r="F2995" s="14">
        <f t="shared" si="671"/>
        <v>4</v>
      </c>
      <c r="G2995" s="14">
        <f t="shared" si="667"/>
        <v>3</v>
      </c>
      <c r="H2995" s="14">
        <f t="shared" si="677"/>
        <v>3</v>
      </c>
      <c r="I2995" s="14">
        <f t="shared" si="677"/>
        <v>1</v>
      </c>
      <c r="J2995" s="14">
        <f t="shared" si="677"/>
        <v>2</v>
      </c>
      <c r="K2995" s="14">
        <f t="shared" si="677"/>
        <v>6</v>
      </c>
      <c r="L2995" s="14" t="str">
        <f t="shared" si="673"/>
        <v>3.3.1.2.6</v>
      </c>
      <c r="M2995" s="15" t="str">
        <f t="shared" si="674"/>
        <v>--</v>
      </c>
      <c r="N2995" s="14" t="str">
        <f t="shared" si="675"/>
        <v/>
      </c>
      <c r="O2995" s="15" t="str">
        <f t="shared" si="668"/>
        <v/>
      </c>
      <c r="P2995" s="15" t="str">
        <f>IF(N2995=1,FLOOR(MAX($P$4:P2994),1)+1,IF(AND(P2994&lt;&gt;"",O2994&lt;&gt;1),MAX($P$4:P2994)+0.1,""))</f>
        <v/>
      </c>
      <c r="Q2995" s="5">
        <f>ROW()</f>
        <v>2995</v>
      </c>
    </row>
    <row r="2996" spans="1:17" x14ac:dyDescent="0.3">
      <c r="A2996" s="1" t="s">
        <v>45</v>
      </c>
      <c r="B2996" s="5"/>
      <c r="C2996" s="14">
        <f t="shared" si="669"/>
        <v>0</v>
      </c>
      <c r="D2996" s="14">
        <f t="shared" si="669"/>
        <v>0</v>
      </c>
      <c r="E2996" s="14" t="str">
        <f t="shared" si="670"/>
        <v/>
      </c>
      <c r="F2996" s="14">
        <f t="shared" si="671"/>
        <v>4</v>
      </c>
      <c r="G2996" s="14">
        <f t="shared" si="667"/>
        <v>3</v>
      </c>
      <c r="H2996" s="14">
        <f t="shared" si="677"/>
        <v>3</v>
      </c>
      <c r="I2996" s="14">
        <f t="shared" si="677"/>
        <v>1</v>
      </c>
      <c r="J2996" s="14">
        <f t="shared" si="677"/>
        <v>2</v>
      </c>
      <c r="K2996" s="14">
        <f t="shared" si="677"/>
        <v>6</v>
      </c>
      <c r="L2996" s="14" t="str">
        <f t="shared" si="673"/>
        <v>3.3.1.2.6</v>
      </c>
      <c r="M2996" s="15" t="str">
        <f t="shared" si="674"/>
        <v>--</v>
      </c>
      <c r="N2996" s="14" t="str">
        <f t="shared" si="675"/>
        <v/>
      </c>
      <c r="O2996" s="15" t="str">
        <f t="shared" si="668"/>
        <v/>
      </c>
      <c r="P2996" s="15" t="str">
        <f>IF(N2996=1,FLOOR(MAX($P$4:P2995),1)+1,IF(AND(P2995&lt;&gt;"",O2995&lt;&gt;1),MAX($P$4:P2995)+0.1,""))</f>
        <v/>
      </c>
      <c r="Q2996" s="5">
        <f>ROW()</f>
        <v>2996</v>
      </c>
    </row>
    <row r="2997" spans="1:17" x14ac:dyDescent="0.3">
      <c r="A2997" s="1" t="s">
        <v>1278</v>
      </c>
      <c r="B2997" s="5"/>
      <c r="C2997" s="14">
        <f t="shared" si="669"/>
        <v>0</v>
      </c>
      <c r="D2997" s="14">
        <f t="shared" si="669"/>
        <v>0</v>
      </c>
      <c r="E2997" s="14" t="str">
        <f t="shared" si="670"/>
        <v/>
      </c>
      <c r="F2997" s="14">
        <f t="shared" si="671"/>
        <v>4</v>
      </c>
      <c r="G2997" s="14">
        <f t="shared" si="667"/>
        <v>3</v>
      </c>
      <c r="H2997" s="14">
        <f t="shared" si="677"/>
        <v>3</v>
      </c>
      <c r="I2997" s="14">
        <f t="shared" si="677"/>
        <v>1</v>
      </c>
      <c r="J2997" s="14">
        <f t="shared" si="677"/>
        <v>2</v>
      </c>
      <c r="K2997" s="14">
        <f t="shared" si="677"/>
        <v>6</v>
      </c>
      <c r="L2997" s="14" t="str">
        <f t="shared" si="673"/>
        <v>3.3.1.2.6</v>
      </c>
      <c r="M2997" s="15" t="str">
        <f t="shared" si="674"/>
        <v>--</v>
      </c>
      <c r="N2997" s="14" t="str">
        <f t="shared" si="675"/>
        <v/>
      </c>
      <c r="O2997" s="15" t="str">
        <f t="shared" si="668"/>
        <v/>
      </c>
      <c r="P2997" s="15" t="str">
        <f>IF(N2997=1,FLOOR(MAX($P$4:P2996),1)+1,IF(AND(P2996&lt;&gt;"",O2996&lt;&gt;1),MAX($P$4:P2996)+0.1,""))</f>
        <v/>
      </c>
      <c r="Q2997" s="5">
        <f>ROW()</f>
        <v>2997</v>
      </c>
    </row>
    <row r="2998" spans="1:17" x14ac:dyDescent="0.3">
      <c r="A2998" s="1" t="s">
        <v>1189</v>
      </c>
      <c r="B2998" s="5"/>
      <c r="C2998" s="14">
        <f t="shared" si="669"/>
        <v>0</v>
      </c>
      <c r="D2998" s="14">
        <f t="shared" si="669"/>
        <v>0</v>
      </c>
      <c r="E2998" s="14" t="str">
        <f t="shared" si="670"/>
        <v/>
      </c>
      <c r="F2998" s="14">
        <f t="shared" si="671"/>
        <v>4</v>
      </c>
      <c r="G2998" s="14">
        <f t="shared" si="667"/>
        <v>3</v>
      </c>
      <c r="H2998" s="14">
        <f t="shared" ref="H2998:K3013" si="678">IF(G2998&lt;&gt;G2997,0,IF(AND(($F2997-$D2998)=(H$3-1),$F2998=H$3),H2997+1,H2997))</f>
        <v>3</v>
      </c>
      <c r="I2998" s="14">
        <f t="shared" si="678"/>
        <v>1</v>
      </c>
      <c r="J2998" s="14">
        <f t="shared" si="678"/>
        <v>2</v>
      </c>
      <c r="K2998" s="14">
        <f t="shared" si="678"/>
        <v>6</v>
      </c>
      <c r="L2998" s="14" t="str">
        <f t="shared" si="673"/>
        <v>3.3.1.2.6</v>
      </c>
      <c r="M2998" s="15" t="str">
        <f t="shared" si="674"/>
        <v>--</v>
      </c>
      <c r="N2998" s="14" t="str">
        <f t="shared" si="675"/>
        <v/>
      </c>
      <c r="O2998" s="15" t="str">
        <f t="shared" si="668"/>
        <v/>
      </c>
      <c r="P2998" s="15" t="str">
        <f>IF(N2998=1,FLOOR(MAX($P$4:P2997),1)+1,IF(AND(P2997&lt;&gt;"",O2997&lt;&gt;1),MAX($P$4:P2997)+0.1,""))</f>
        <v/>
      </c>
      <c r="Q2998" s="5">
        <f>ROW()</f>
        <v>2998</v>
      </c>
    </row>
    <row r="2999" spans="1:17" x14ac:dyDescent="0.3">
      <c r="A2999" s="1" t="s">
        <v>1199</v>
      </c>
      <c r="B2999" s="5"/>
      <c r="C2999" s="14">
        <f t="shared" si="669"/>
        <v>0</v>
      </c>
      <c r="D2999" s="14">
        <f t="shared" si="669"/>
        <v>0</v>
      </c>
      <c r="E2999" s="14" t="str">
        <f t="shared" si="670"/>
        <v/>
      </c>
      <c r="F2999" s="14">
        <f t="shared" si="671"/>
        <v>4</v>
      </c>
      <c r="G2999" s="14">
        <f t="shared" si="667"/>
        <v>3</v>
      </c>
      <c r="H2999" s="14">
        <f t="shared" si="678"/>
        <v>3</v>
      </c>
      <c r="I2999" s="14">
        <f t="shared" si="678"/>
        <v>1</v>
      </c>
      <c r="J2999" s="14">
        <f t="shared" si="678"/>
        <v>2</v>
      </c>
      <c r="K2999" s="14">
        <f t="shared" si="678"/>
        <v>6</v>
      </c>
      <c r="L2999" s="14" t="str">
        <f t="shared" si="673"/>
        <v>3.3.1.2.6</v>
      </c>
      <c r="M2999" s="15" t="str">
        <f t="shared" si="674"/>
        <v>--</v>
      </c>
      <c r="N2999" s="14" t="str">
        <f t="shared" si="675"/>
        <v/>
      </c>
      <c r="O2999" s="15" t="str">
        <f t="shared" si="668"/>
        <v/>
      </c>
      <c r="P2999" s="15" t="str">
        <f>IF(N2999=1,FLOOR(MAX($P$4:P2998),1)+1,IF(AND(P2998&lt;&gt;"",O2998&lt;&gt;1),MAX($P$4:P2998)+0.1,""))</f>
        <v/>
      </c>
      <c r="Q2999" s="5">
        <f>ROW()</f>
        <v>2999</v>
      </c>
    </row>
    <row r="3000" spans="1:17" x14ac:dyDescent="0.3">
      <c r="A3000" s="1" t="s">
        <v>43</v>
      </c>
      <c r="B3000" s="5"/>
      <c r="C3000" s="14">
        <f t="shared" si="669"/>
        <v>0</v>
      </c>
      <c r="D3000" s="14">
        <f t="shared" si="669"/>
        <v>0</v>
      </c>
      <c r="E3000" s="14" t="str">
        <f t="shared" si="670"/>
        <v/>
      </c>
      <c r="F3000" s="14">
        <f t="shared" si="671"/>
        <v>4</v>
      </c>
      <c r="G3000" s="14">
        <f t="shared" si="667"/>
        <v>3</v>
      </c>
      <c r="H3000" s="14">
        <f t="shared" si="678"/>
        <v>3</v>
      </c>
      <c r="I3000" s="14">
        <f t="shared" si="678"/>
        <v>1</v>
      </c>
      <c r="J3000" s="14">
        <f t="shared" si="678"/>
        <v>2</v>
      </c>
      <c r="K3000" s="14">
        <f t="shared" si="678"/>
        <v>6</v>
      </c>
      <c r="L3000" s="14" t="str">
        <f t="shared" si="673"/>
        <v>3.3.1.2.6</v>
      </c>
      <c r="M3000" s="15" t="str">
        <f t="shared" si="674"/>
        <v>--</v>
      </c>
      <c r="N3000" s="14" t="str">
        <f t="shared" si="675"/>
        <v/>
      </c>
      <c r="O3000" s="15" t="str">
        <f t="shared" si="668"/>
        <v/>
      </c>
      <c r="P3000" s="15" t="str">
        <f>IF(N3000=1,FLOOR(MAX($P$4:P2999),1)+1,IF(AND(P2999&lt;&gt;"",O2999&lt;&gt;1),MAX($P$4:P2999)+0.1,""))</f>
        <v/>
      </c>
      <c r="Q3000" s="5">
        <f>ROW()</f>
        <v>3000</v>
      </c>
    </row>
    <row r="3001" spans="1:17" x14ac:dyDescent="0.3">
      <c r="A3001" s="1" t="s">
        <v>1189</v>
      </c>
      <c r="B3001" s="5"/>
      <c r="C3001" s="14">
        <f t="shared" si="669"/>
        <v>0</v>
      </c>
      <c r="D3001" s="14">
        <f t="shared" si="669"/>
        <v>0</v>
      </c>
      <c r="E3001" s="14" t="str">
        <f t="shared" si="670"/>
        <v/>
      </c>
      <c r="F3001" s="14">
        <f t="shared" si="671"/>
        <v>4</v>
      </c>
      <c r="G3001" s="14">
        <f t="shared" si="667"/>
        <v>3</v>
      </c>
      <c r="H3001" s="14">
        <f t="shared" si="678"/>
        <v>3</v>
      </c>
      <c r="I3001" s="14">
        <f t="shared" si="678"/>
        <v>1</v>
      </c>
      <c r="J3001" s="14">
        <f t="shared" si="678"/>
        <v>2</v>
      </c>
      <c r="K3001" s="14">
        <f t="shared" si="678"/>
        <v>6</v>
      </c>
      <c r="L3001" s="14" t="str">
        <f t="shared" si="673"/>
        <v>3.3.1.2.6</v>
      </c>
      <c r="M3001" s="15" t="str">
        <f t="shared" si="674"/>
        <v>--</v>
      </c>
      <c r="N3001" s="14" t="str">
        <f t="shared" si="675"/>
        <v/>
      </c>
      <c r="O3001" s="15" t="str">
        <f t="shared" si="668"/>
        <v/>
      </c>
      <c r="P3001" s="15" t="str">
        <f>IF(N3001=1,FLOOR(MAX($P$4:P3000),1)+1,IF(AND(P3000&lt;&gt;"",O3000&lt;&gt;1),MAX($P$4:P3000)+0.1,""))</f>
        <v/>
      </c>
      <c r="Q3001" s="5">
        <f>ROW()</f>
        <v>3001</v>
      </c>
    </row>
    <row r="3002" spans="1:17" x14ac:dyDescent="0.3">
      <c r="A3002" s="1" t="s">
        <v>1220</v>
      </c>
      <c r="B3002" s="5"/>
      <c r="C3002" s="14">
        <f t="shared" si="669"/>
        <v>0</v>
      </c>
      <c r="D3002" s="14">
        <f t="shared" si="669"/>
        <v>0</v>
      </c>
      <c r="E3002" s="14" t="str">
        <f t="shared" si="670"/>
        <v/>
      </c>
      <c r="F3002" s="14">
        <f t="shared" si="671"/>
        <v>4</v>
      </c>
      <c r="G3002" s="14">
        <f t="shared" si="667"/>
        <v>3</v>
      </c>
      <c r="H3002" s="14">
        <f t="shared" si="678"/>
        <v>3</v>
      </c>
      <c r="I3002" s="14">
        <f t="shared" si="678"/>
        <v>1</v>
      </c>
      <c r="J3002" s="14">
        <f t="shared" si="678"/>
        <v>2</v>
      </c>
      <c r="K3002" s="14">
        <f t="shared" si="678"/>
        <v>6</v>
      </c>
      <c r="L3002" s="14" t="str">
        <f t="shared" si="673"/>
        <v>3.3.1.2.6</v>
      </c>
      <c r="M3002" s="15" t="str">
        <f t="shared" si="674"/>
        <v>--</v>
      </c>
      <c r="N3002" s="14" t="str">
        <f t="shared" si="675"/>
        <v/>
      </c>
      <c r="O3002" s="15" t="str">
        <f t="shared" si="668"/>
        <v/>
      </c>
      <c r="P3002" s="15" t="str">
        <f>IF(N3002=1,FLOOR(MAX($P$4:P3001),1)+1,IF(AND(P3001&lt;&gt;"",O3001&lt;&gt;1),MAX($P$4:P3001)+0.1,""))</f>
        <v/>
      </c>
      <c r="Q3002" s="5">
        <f>ROW()</f>
        <v>3002</v>
      </c>
    </row>
    <row r="3003" spans="1:17" x14ac:dyDescent="0.3">
      <c r="A3003" s="1" t="s">
        <v>43</v>
      </c>
      <c r="B3003" s="5"/>
      <c r="C3003" s="14">
        <f t="shared" si="669"/>
        <v>0</v>
      </c>
      <c r="D3003" s="14">
        <f t="shared" si="669"/>
        <v>0</v>
      </c>
      <c r="E3003" s="14" t="str">
        <f t="shared" si="670"/>
        <v/>
      </c>
      <c r="F3003" s="14">
        <f t="shared" si="671"/>
        <v>4</v>
      </c>
      <c r="G3003" s="14">
        <f t="shared" si="667"/>
        <v>3</v>
      </c>
      <c r="H3003" s="14">
        <f t="shared" si="678"/>
        <v>3</v>
      </c>
      <c r="I3003" s="14">
        <f t="shared" si="678"/>
        <v>1</v>
      </c>
      <c r="J3003" s="14">
        <f t="shared" si="678"/>
        <v>2</v>
      </c>
      <c r="K3003" s="14">
        <f t="shared" si="678"/>
        <v>6</v>
      </c>
      <c r="L3003" s="14" t="str">
        <f t="shared" si="673"/>
        <v>3.3.1.2.6</v>
      </c>
      <c r="M3003" s="15" t="str">
        <f t="shared" si="674"/>
        <v>--</v>
      </c>
      <c r="N3003" s="14" t="str">
        <f t="shared" si="675"/>
        <v/>
      </c>
      <c r="O3003" s="15" t="str">
        <f t="shared" si="668"/>
        <v/>
      </c>
      <c r="P3003" s="15" t="str">
        <f>IF(N3003=1,FLOOR(MAX($P$4:P3002),1)+1,IF(AND(P3002&lt;&gt;"",O3002&lt;&gt;1),MAX($P$4:P3002)+0.1,""))</f>
        <v/>
      </c>
      <c r="Q3003" s="5">
        <f>ROW()</f>
        <v>3003</v>
      </c>
    </row>
    <row r="3004" spans="1:17" x14ac:dyDescent="0.3">
      <c r="A3004" s="1" t="s">
        <v>45</v>
      </c>
      <c r="B3004" s="5"/>
      <c r="C3004" s="14">
        <f t="shared" si="669"/>
        <v>0</v>
      </c>
      <c r="D3004" s="14">
        <f t="shared" si="669"/>
        <v>0</v>
      </c>
      <c r="E3004" s="14" t="str">
        <f t="shared" si="670"/>
        <v/>
      </c>
      <c r="F3004" s="14">
        <f t="shared" si="671"/>
        <v>4</v>
      </c>
      <c r="G3004" s="14">
        <f t="shared" si="667"/>
        <v>3</v>
      </c>
      <c r="H3004" s="14">
        <f t="shared" si="678"/>
        <v>3</v>
      </c>
      <c r="I3004" s="14">
        <f t="shared" si="678"/>
        <v>1</v>
      </c>
      <c r="J3004" s="14">
        <f t="shared" si="678"/>
        <v>2</v>
      </c>
      <c r="K3004" s="14">
        <f t="shared" si="678"/>
        <v>6</v>
      </c>
      <c r="L3004" s="14" t="str">
        <f t="shared" si="673"/>
        <v>3.3.1.2.6</v>
      </c>
      <c r="M3004" s="15" t="str">
        <f t="shared" si="674"/>
        <v>--</v>
      </c>
      <c r="N3004" s="14" t="str">
        <f t="shared" si="675"/>
        <v/>
      </c>
      <c r="O3004" s="15" t="str">
        <f t="shared" si="668"/>
        <v/>
      </c>
      <c r="P3004" s="15" t="str">
        <f>IF(N3004=1,FLOOR(MAX($P$4:P3003),1)+1,IF(AND(P3003&lt;&gt;"",O3003&lt;&gt;1),MAX($P$4:P3003)+0.1,""))</f>
        <v/>
      </c>
      <c r="Q3004" s="5">
        <f>ROW()</f>
        <v>3004</v>
      </c>
    </row>
    <row r="3005" spans="1:17" x14ac:dyDescent="0.3">
      <c r="A3005" s="1" t="s">
        <v>1186</v>
      </c>
      <c r="B3005" s="5"/>
      <c r="C3005" s="14">
        <f t="shared" si="669"/>
        <v>0</v>
      </c>
      <c r="D3005" s="14">
        <f t="shared" si="669"/>
        <v>0</v>
      </c>
      <c r="E3005" s="14" t="str">
        <f t="shared" si="670"/>
        <v/>
      </c>
      <c r="F3005" s="14">
        <f t="shared" si="671"/>
        <v>4</v>
      </c>
      <c r="G3005" s="14">
        <f t="shared" si="667"/>
        <v>3</v>
      </c>
      <c r="H3005" s="14">
        <f t="shared" si="678"/>
        <v>3</v>
      </c>
      <c r="I3005" s="14">
        <f t="shared" si="678"/>
        <v>1</v>
      </c>
      <c r="J3005" s="14">
        <f t="shared" si="678"/>
        <v>2</v>
      </c>
      <c r="K3005" s="14">
        <f t="shared" si="678"/>
        <v>6</v>
      </c>
      <c r="L3005" s="14" t="str">
        <f t="shared" si="673"/>
        <v>3.3.1.2.6</v>
      </c>
      <c r="M3005" s="15" t="str">
        <f t="shared" si="674"/>
        <v>--</v>
      </c>
      <c r="N3005" s="14" t="str">
        <f t="shared" si="675"/>
        <v/>
      </c>
      <c r="O3005" s="15" t="str">
        <f t="shared" si="668"/>
        <v/>
      </c>
      <c r="P3005" s="15" t="str">
        <f>IF(N3005=1,FLOOR(MAX($P$4:P3004),1)+1,IF(AND(P3004&lt;&gt;"",O3004&lt;&gt;1),MAX($P$4:P3004)+0.1,""))</f>
        <v/>
      </c>
      <c r="Q3005" s="5">
        <f>ROW()</f>
        <v>3005</v>
      </c>
    </row>
    <row r="3006" spans="1:17" x14ac:dyDescent="0.3">
      <c r="A3006" s="1" t="s">
        <v>1189</v>
      </c>
      <c r="B3006" s="5"/>
      <c r="C3006" s="14">
        <f t="shared" si="669"/>
        <v>0</v>
      </c>
      <c r="D3006" s="14">
        <f t="shared" si="669"/>
        <v>0</v>
      </c>
      <c r="E3006" s="14" t="str">
        <f t="shared" si="670"/>
        <v/>
      </c>
      <c r="F3006" s="14">
        <f t="shared" si="671"/>
        <v>4</v>
      </c>
      <c r="G3006" s="14">
        <f t="shared" si="667"/>
        <v>3</v>
      </c>
      <c r="H3006" s="14">
        <f t="shared" si="678"/>
        <v>3</v>
      </c>
      <c r="I3006" s="14">
        <f t="shared" si="678"/>
        <v>1</v>
      </c>
      <c r="J3006" s="14">
        <f t="shared" si="678"/>
        <v>2</v>
      </c>
      <c r="K3006" s="14">
        <f t="shared" si="678"/>
        <v>6</v>
      </c>
      <c r="L3006" s="14" t="str">
        <f t="shared" si="673"/>
        <v>3.3.1.2.6</v>
      </c>
      <c r="M3006" s="15" t="str">
        <f t="shared" si="674"/>
        <v>--</v>
      </c>
      <c r="N3006" s="14" t="str">
        <f t="shared" si="675"/>
        <v/>
      </c>
      <c r="O3006" s="15" t="str">
        <f t="shared" si="668"/>
        <v/>
      </c>
      <c r="P3006" s="15" t="str">
        <f>IF(N3006=1,FLOOR(MAX($P$4:P3005),1)+1,IF(AND(P3005&lt;&gt;"",O3005&lt;&gt;1),MAX($P$4:P3005)+0.1,""))</f>
        <v/>
      </c>
      <c r="Q3006" s="5">
        <f>ROW()</f>
        <v>3006</v>
      </c>
    </row>
    <row r="3007" spans="1:17" x14ac:dyDescent="0.3">
      <c r="A3007" s="1" t="s">
        <v>1201</v>
      </c>
      <c r="B3007" s="5"/>
      <c r="C3007" s="14">
        <f t="shared" si="669"/>
        <v>0</v>
      </c>
      <c r="D3007" s="14">
        <f t="shared" si="669"/>
        <v>0</v>
      </c>
      <c r="E3007" s="14" t="str">
        <f t="shared" si="670"/>
        <v/>
      </c>
      <c r="F3007" s="14">
        <f t="shared" si="671"/>
        <v>4</v>
      </c>
      <c r="G3007" s="14">
        <f t="shared" si="667"/>
        <v>3</v>
      </c>
      <c r="H3007" s="14">
        <f t="shared" si="678"/>
        <v>3</v>
      </c>
      <c r="I3007" s="14">
        <f t="shared" si="678"/>
        <v>1</v>
      </c>
      <c r="J3007" s="14">
        <f t="shared" si="678"/>
        <v>2</v>
      </c>
      <c r="K3007" s="14">
        <f t="shared" si="678"/>
        <v>6</v>
      </c>
      <c r="L3007" s="14" t="str">
        <f t="shared" si="673"/>
        <v>3.3.1.2.6</v>
      </c>
      <c r="M3007" s="15" t="str">
        <f t="shared" si="674"/>
        <v>--</v>
      </c>
      <c r="N3007" s="14" t="str">
        <f t="shared" si="675"/>
        <v/>
      </c>
      <c r="O3007" s="15" t="str">
        <f t="shared" si="668"/>
        <v/>
      </c>
      <c r="P3007" s="15" t="str">
        <f>IF(N3007=1,FLOOR(MAX($P$4:P3006),1)+1,IF(AND(P3006&lt;&gt;"",O3006&lt;&gt;1),MAX($P$4:P3006)+0.1,""))</f>
        <v/>
      </c>
      <c r="Q3007" s="5">
        <f>ROW()</f>
        <v>3007</v>
      </c>
    </row>
    <row r="3008" spans="1:17" x14ac:dyDescent="0.3">
      <c r="A3008" s="1" t="s">
        <v>43</v>
      </c>
      <c r="B3008" s="5"/>
      <c r="C3008" s="14">
        <f t="shared" si="669"/>
        <v>0</v>
      </c>
      <c r="D3008" s="14">
        <f t="shared" si="669"/>
        <v>0</v>
      </c>
      <c r="E3008" s="14" t="str">
        <f t="shared" si="670"/>
        <v/>
      </c>
      <c r="F3008" s="14">
        <f t="shared" si="671"/>
        <v>4</v>
      </c>
      <c r="G3008" s="14">
        <f t="shared" si="667"/>
        <v>3</v>
      </c>
      <c r="H3008" s="14">
        <f t="shared" si="678"/>
        <v>3</v>
      </c>
      <c r="I3008" s="14">
        <f t="shared" si="678"/>
        <v>1</v>
      </c>
      <c r="J3008" s="14">
        <f t="shared" si="678"/>
        <v>2</v>
      </c>
      <c r="K3008" s="14">
        <f t="shared" si="678"/>
        <v>6</v>
      </c>
      <c r="L3008" s="14" t="str">
        <f t="shared" si="673"/>
        <v>3.3.1.2.6</v>
      </c>
      <c r="M3008" s="15" t="str">
        <f t="shared" si="674"/>
        <v>--</v>
      </c>
      <c r="N3008" s="14" t="str">
        <f t="shared" si="675"/>
        <v/>
      </c>
      <c r="O3008" s="15" t="str">
        <f t="shared" si="668"/>
        <v/>
      </c>
      <c r="P3008" s="15" t="str">
        <f>IF(N3008=1,FLOOR(MAX($P$4:P3007),1)+1,IF(AND(P3007&lt;&gt;"",O3007&lt;&gt;1),MAX($P$4:P3007)+0.1,""))</f>
        <v/>
      </c>
      <c r="Q3008" s="5">
        <f>ROW()</f>
        <v>3008</v>
      </c>
    </row>
    <row r="3009" spans="1:17" x14ac:dyDescent="0.3">
      <c r="A3009" s="1" t="s">
        <v>1189</v>
      </c>
      <c r="B3009" s="5"/>
      <c r="C3009" s="14">
        <f t="shared" si="669"/>
        <v>0</v>
      </c>
      <c r="D3009" s="14">
        <f t="shared" si="669"/>
        <v>0</v>
      </c>
      <c r="E3009" s="14" t="str">
        <f t="shared" si="670"/>
        <v/>
      </c>
      <c r="F3009" s="14">
        <f t="shared" si="671"/>
        <v>4</v>
      </c>
      <c r="G3009" s="14">
        <f t="shared" si="667"/>
        <v>3</v>
      </c>
      <c r="H3009" s="14">
        <f t="shared" si="678"/>
        <v>3</v>
      </c>
      <c r="I3009" s="14">
        <f t="shared" si="678"/>
        <v>1</v>
      </c>
      <c r="J3009" s="14">
        <f t="shared" si="678"/>
        <v>2</v>
      </c>
      <c r="K3009" s="14">
        <f t="shared" si="678"/>
        <v>6</v>
      </c>
      <c r="L3009" s="14" t="str">
        <f t="shared" si="673"/>
        <v>3.3.1.2.6</v>
      </c>
      <c r="M3009" s="15" t="str">
        <f t="shared" si="674"/>
        <v>--</v>
      </c>
      <c r="N3009" s="14" t="str">
        <f t="shared" si="675"/>
        <v/>
      </c>
      <c r="O3009" s="15" t="str">
        <f t="shared" si="668"/>
        <v/>
      </c>
      <c r="P3009" s="15" t="str">
        <f>IF(N3009=1,FLOOR(MAX($P$4:P3008),1)+1,IF(AND(P3008&lt;&gt;"",O3008&lt;&gt;1),MAX($P$4:P3008)+0.1,""))</f>
        <v/>
      </c>
      <c r="Q3009" s="5">
        <f>ROW()</f>
        <v>3009</v>
      </c>
    </row>
    <row r="3010" spans="1:17" x14ac:dyDescent="0.3">
      <c r="A3010" s="1" t="s">
        <v>1196</v>
      </c>
      <c r="B3010" s="5"/>
      <c r="C3010" s="14">
        <f t="shared" si="669"/>
        <v>0</v>
      </c>
      <c r="D3010" s="14">
        <f t="shared" si="669"/>
        <v>0</v>
      </c>
      <c r="E3010" s="14" t="str">
        <f t="shared" si="670"/>
        <v/>
      </c>
      <c r="F3010" s="14">
        <f t="shared" si="671"/>
        <v>4</v>
      </c>
      <c r="G3010" s="14">
        <f t="shared" si="667"/>
        <v>3</v>
      </c>
      <c r="H3010" s="14">
        <f t="shared" si="678"/>
        <v>3</v>
      </c>
      <c r="I3010" s="14">
        <f t="shared" si="678"/>
        <v>1</v>
      </c>
      <c r="J3010" s="14">
        <f t="shared" si="678"/>
        <v>2</v>
      </c>
      <c r="K3010" s="14">
        <f t="shared" si="678"/>
        <v>6</v>
      </c>
      <c r="L3010" s="14" t="str">
        <f t="shared" si="673"/>
        <v>3.3.1.2.6</v>
      </c>
      <c r="M3010" s="15" t="str">
        <f t="shared" si="674"/>
        <v>--</v>
      </c>
      <c r="N3010" s="14" t="str">
        <f t="shared" si="675"/>
        <v/>
      </c>
      <c r="O3010" s="15" t="str">
        <f t="shared" si="668"/>
        <v/>
      </c>
      <c r="P3010" s="15" t="str">
        <f>IF(N3010=1,FLOOR(MAX($P$4:P3009),1)+1,IF(AND(P3009&lt;&gt;"",O3009&lt;&gt;1),MAX($P$4:P3009)+0.1,""))</f>
        <v/>
      </c>
      <c r="Q3010" s="5">
        <f>ROW()</f>
        <v>3010</v>
      </c>
    </row>
    <row r="3011" spans="1:17" x14ac:dyDescent="0.3">
      <c r="A3011" s="1" t="s">
        <v>43</v>
      </c>
      <c r="B3011" s="5"/>
      <c r="C3011" s="14">
        <f t="shared" si="669"/>
        <v>0</v>
      </c>
      <c r="D3011" s="14">
        <f t="shared" si="669"/>
        <v>0</v>
      </c>
      <c r="E3011" s="14" t="str">
        <f t="shared" si="670"/>
        <v/>
      </c>
      <c r="F3011" s="14">
        <f t="shared" si="671"/>
        <v>4</v>
      </c>
      <c r="G3011" s="14">
        <f t="shared" si="667"/>
        <v>3</v>
      </c>
      <c r="H3011" s="14">
        <f t="shared" si="678"/>
        <v>3</v>
      </c>
      <c r="I3011" s="14">
        <f t="shared" si="678"/>
        <v>1</v>
      </c>
      <c r="J3011" s="14">
        <f t="shared" si="678"/>
        <v>2</v>
      </c>
      <c r="K3011" s="14">
        <f t="shared" si="678"/>
        <v>6</v>
      </c>
      <c r="L3011" s="14" t="str">
        <f t="shared" si="673"/>
        <v>3.3.1.2.6</v>
      </c>
      <c r="M3011" s="15" t="str">
        <f t="shared" si="674"/>
        <v>--</v>
      </c>
      <c r="N3011" s="14" t="str">
        <f t="shared" si="675"/>
        <v/>
      </c>
      <c r="O3011" s="15" t="str">
        <f t="shared" si="668"/>
        <v/>
      </c>
      <c r="P3011" s="15" t="str">
        <f>IF(N3011=1,FLOOR(MAX($P$4:P3010),1)+1,IF(AND(P3010&lt;&gt;"",O3010&lt;&gt;1),MAX($P$4:P3010)+0.1,""))</f>
        <v/>
      </c>
      <c r="Q3011" s="5">
        <f>ROW()</f>
        <v>3011</v>
      </c>
    </row>
    <row r="3012" spans="1:17" x14ac:dyDescent="0.3">
      <c r="A3012" s="1" t="s">
        <v>45</v>
      </c>
      <c r="B3012" s="5"/>
      <c r="C3012" s="14">
        <f t="shared" si="669"/>
        <v>0</v>
      </c>
      <c r="D3012" s="14">
        <f t="shared" si="669"/>
        <v>0</v>
      </c>
      <c r="E3012" s="14" t="str">
        <f t="shared" si="670"/>
        <v/>
      </c>
      <c r="F3012" s="14">
        <f t="shared" si="671"/>
        <v>4</v>
      </c>
      <c r="G3012" s="14">
        <f t="shared" si="667"/>
        <v>3</v>
      </c>
      <c r="H3012" s="14">
        <f t="shared" si="678"/>
        <v>3</v>
      </c>
      <c r="I3012" s="14">
        <f t="shared" si="678"/>
        <v>1</v>
      </c>
      <c r="J3012" s="14">
        <f t="shared" si="678"/>
        <v>2</v>
      </c>
      <c r="K3012" s="14">
        <f t="shared" si="678"/>
        <v>6</v>
      </c>
      <c r="L3012" s="14" t="str">
        <f t="shared" si="673"/>
        <v>3.3.1.2.6</v>
      </c>
      <c r="M3012" s="15" t="str">
        <f t="shared" si="674"/>
        <v>--</v>
      </c>
      <c r="N3012" s="14" t="str">
        <f t="shared" si="675"/>
        <v/>
      </c>
      <c r="O3012" s="15" t="str">
        <f t="shared" si="668"/>
        <v/>
      </c>
      <c r="P3012" s="15" t="str">
        <f>IF(N3012=1,FLOOR(MAX($P$4:P3011),1)+1,IF(AND(P3011&lt;&gt;"",O3011&lt;&gt;1),MAX($P$4:P3011)+0.1,""))</f>
        <v/>
      </c>
      <c r="Q3012" s="5">
        <f>ROW()</f>
        <v>3012</v>
      </c>
    </row>
    <row r="3013" spans="1:17" x14ac:dyDescent="0.3">
      <c r="A3013" s="1" t="s">
        <v>1186</v>
      </c>
      <c r="B3013" s="5"/>
      <c r="C3013" s="14">
        <f t="shared" si="669"/>
        <v>0</v>
      </c>
      <c r="D3013" s="14">
        <f t="shared" si="669"/>
        <v>0</v>
      </c>
      <c r="E3013" s="14" t="str">
        <f t="shared" si="670"/>
        <v/>
      </c>
      <c r="F3013" s="14">
        <f t="shared" si="671"/>
        <v>4</v>
      </c>
      <c r="G3013" s="14">
        <f t="shared" ref="G3013:G3076" si="679">G3012+IF(NOT(ISERROR(FIND("&lt;PRT&gt;",A3013))),1,0)</f>
        <v>3</v>
      </c>
      <c r="H3013" s="14">
        <f t="shared" si="678"/>
        <v>3</v>
      </c>
      <c r="I3013" s="14">
        <f t="shared" si="678"/>
        <v>1</v>
      </c>
      <c r="J3013" s="14">
        <f t="shared" si="678"/>
        <v>2</v>
      </c>
      <c r="K3013" s="14">
        <f t="shared" si="678"/>
        <v>6</v>
      </c>
      <c r="L3013" s="14" t="str">
        <f t="shared" si="673"/>
        <v>3.3.1.2.6</v>
      </c>
      <c r="M3013" s="15" t="str">
        <f t="shared" si="674"/>
        <v>--</v>
      </c>
      <c r="N3013" s="14" t="str">
        <f t="shared" si="675"/>
        <v/>
      </c>
      <c r="O3013" s="15" t="str">
        <f t="shared" ref="O3013:O3076" si="680">IF(ISERROR(FIND(O$4,$A3013)),"",1)</f>
        <v/>
      </c>
      <c r="P3013" s="15" t="str">
        <f>IF(N3013=1,FLOOR(MAX($P$4:P3012),1)+1,IF(AND(P3012&lt;&gt;"",O3012&lt;&gt;1),MAX($P$4:P3012)+0.1,""))</f>
        <v/>
      </c>
      <c r="Q3013" s="5">
        <f>ROW()</f>
        <v>3013</v>
      </c>
    </row>
    <row r="3014" spans="1:17" x14ac:dyDescent="0.3">
      <c r="A3014" s="1" t="s">
        <v>1189</v>
      </c>
      <c r="B3014" s="5"/>
      <c r="C3014" s="14">
        <f t="shared" ref="C3014:D3077" si="681">(LEN($A3014)-LEN(SUBSTITUTE($A3014,C$3,"")))/LEN(C$3)</f>
        <v>0</v>
      </c>
      <c r="D3014" s="14">
        <f t="shared" si="681"/>
        <v>0</v>
      </c>
      <c r="E3014" s="14" t="str">
        <f t="shared" ref="E3014:E3077" si="682">IF(AND(C3014&gt;0,D3014&gt;0),IF(FIND(D$3,A3014)&gt;FIND(C$3,A3014),"WARNING","OK"),"")</f>
        <v/>
      </c>
      <c r="F3014" s="14">
        <f t="shared" ref="F3014:F3077" si="683">F3013+C3014-D3014</f>
        <v>4</v>
      </c>
      <c r="G3014" s="14">
        <f t="shared" si="679"/>
        <v>3</v>
      </c>
      <c r="H3014" s="14">
        <f t="shared" ref="H3014:K3029" si="684">IF(G3014&lt;&gt;G3013,0,IF(AND(($F3013-$D3014)=(H$3-1),$F3014=H$3),H3013+1,H3013))</f>
        <v>3</v>
      </c>
      <c r="I3014" s="14">
        <f t="shared" si="684"/>
        <v>1</v>
      </c>
      <c r="J3014" s="14">
        <f t="shared" si="684"/>
        <v>2</v>
      </c>
      <c r="K3014" s="14">
        <f t="shared" si="684"/>
        <v>6</v>
      </c>
      <c r="L3014" s="14" t="str">
        <f t="shared" ref="L3014:L3077" si="685">SUBSTITUTE(G3014&amp;"."&amp;H3014&amp;"."&amp;I3014&amp;"."&amp;J3014&amp;"."&amp;K3014,".0","")</f>
        <v>3.3.1.2.6</v>
      </c>
      <c r="M3014" s="15" t="str">
        <f t="shared" ref="M3014:M3077" si="686">IF(ISERROR(FIND("&lt;SPT&gt;&lt;TTL&gt;",A3014)),"--",SUBSTITUTE(SUBSTITUTE(MID(A3014&amp;A3015,FIND("&lt;SPT&gt;&lt;TTL&gt;",A3014&amp;A3015)+10,FIND("&lt;/TTL&gt;",A3014&amp;A3015)-FIND("&lt;SPT&gt;&lt;TTL&gt;",A3014&amp;A3015)-10),"&lt;SUB&gt;",""),"&lt;/SUB&gt;",""))</f>
        <v>--</v>
      </c>
      <c r="N3014" s="14" t="str">
        <f t="shared" ref="N3014:N3077" si="687">IF(ISERROR(FIND(N$4,UPPER($A3014))),"",1)</f>
        <v/>
      </c>
      <c r="O3014" s="15" t="str">
        <f t="shared" si="680"/>
        <v/>
      </c>
      <c r="P3014" s="15" t="str">
        <f>IF(N3014=1,FLOOR(MAX($P$4:P3013),1)+1,IF(AND(P3013&lt;&gt;"",O3013&lt;&gt;1),MAX($P$4:P3013)+0.1,""))</f>
        <v/>
      </c>
      <c r="Q3014" s="5">
        <f>ROW()</f>
        <v>3014</v>
      </c>
    </row>
    <row r="3015" spans="1:17" x14ac:dyDescent="0.3">
      <c r="A3015" s="1" t="s">
        <v>1202</v>
      </c>
      <c r="B3015" s="5"/>
      <c r="C3015" s="14">
        <f t="shared" si="681"/>
        <v>0</v>
      </c>
      <c r="D3015" s="14">
        <f t="shared" si="681"/>
        <v>0</v>
      </c>
      <c r="E3015" s="14" t="str">
        <f t="shared" si="682"/>
        <v/>
      </c>
      <c r="F3015" s="14">
        <f t="shared" si="683"/>
        <v>4</v>
      </c>
      <c r="G3015" s="14">
        <f t="shared" si="679"/>
        <v>3</v>
      </c>
      <c r="H3015" s="14">
        <f t="shared" si="684"/>
        <v>3</v>
      </c>
      <c r="I3015" s="14">
        <f t="shared" si="684"/>
        <v>1</v>
      </c>
      <c r="J3015" s="14">
        <f t="shared" si="684"/>
        <v>2</v>
      </c>
      <c r="K3015" s="14">
        <f t="shared" si="684"/>
        <v>6</v>
      </c>
      <c r="L3015" s="14" t="str">
        <f t="shared" si="685"/>
        <v>3.3.1.2.6</v>
      </c>
      <c r="M3015" s="15" t="str">
        <f t="shared" si="686"/>
        <v>--</v>
      </c>
      <c r="N3015" s="14" t="str">
        <f t="shared" si="687"/>
        <v/>
      </c>
      <c r="O3015" s="15" t="str">
        <f t="shared" si="680"/>
        <v/>
      </c>
      <c r="P3015" s="15" t="str">
        <f>IF(N3015=1,FLOOR(MAX($P$4:P3014),1)+1,IF(AND(P3014&lt;&gt;"",O3014&lt;&gt;1),MAX($P$4:P3014)+0.1,""))</f>
        <v/>
      </c>
      <c r="Q3015" s="5">
        <f>ROW()</f>
        <v>3015</v>
      </c>
    </row>
    <row r="3016" spans="1:17" x14ac:dyDescent="0.3">
      <c r="A3016" s="1" t="s">
        <v>43</v>
      </c>
      <c r="B3016" s="5"/>
      <c r="C3016" s="14">
        <f t="shared" si="681"/>
        <v>0</v>
      </c>
      <c r="D3016" s="14">
        <f t="shared" si="681"/>
        <v>0</v>
      </c>
      <c r="E3016" s="14" t="str">
        <f t="shared" si="682"/>
        <v/>
      </c>
      <c r="F3016" s="14">
        <f t="shared" si="683"/>
        <v>4</v>
      </c>
      <c r="G3016" s="14">
        <f t="shared" si="679"/>
        <v>3</v>
      </c>
      <c r="H3016" s="14">
        <f t="shared" si="684"/>
        <v>3</v>
      </c>
      <c r="I3016" s="14">
        <f t="shared" si="684"/>
        <v>1</v>
      </c>
      <c r="J3016" s="14">
        <f t="shared" si="684"/>
        <v>2</v>
      </c>
      <c r="K3016" s="14">
        <f t="shared" si="684"/>
        <v>6</v>
      </c>
      <c r="L3016" s="14" t="str">
        <f t="shared" si="685"/>
        <v>3.3.1.2.6</v>
      </c>
      <c r="M3016" s="15" t="str">
        <f t="shared" si="686"/>
        <v>--</v>
      </c>
      <c r="N3016" s="14" t="str">
        <f t="shared" si="687"/>
        <v/>
      </c>
      <c r="O3016" s="15" t="str">
        <f t="shared" si="680"/>
        <v/>
      </c>
      <c r="P3016" s="15" t="str">
        <f>IF(N3016=1,FLOOR(MAX($P$4:P3015),1)+1,IF(AND(P3015&lt;&gt;"",O3015&lt;&gt;1),MAX($P$4:P3015)+0.1,""))</f>
        <v/>
      </c>
      <c r="Q3016" s="5">
        <f>ROW()</f>
        <v>3016</v>
      </c>
    </row>
    <row r="3017" spans="1:17" x14ac:dyDescent="0.3">
      <c r="A3017" s="1" t="s">
        <v>1189</v>
      </c>
      <c r="B3017" s="5"/>
      <c r="C3017" s="14">
        <f t="shared" si="681"/>
        <v>0</v>
      </c>
      <c r="D3017" s="14">
        <f t="shared" si="681"/>
        <v>0</v>
      </c>
      <c r="E3017" s="14" t="str">
        <f t="shared" si="682"/>
        <v/>
      </c>
      <c r="F3017" s="14">
        <f t="shared" si="683"/>
        <v>4</v>
      </c>
      <c r="G3017" s="14">
        <f t="shared" si="679"/>
        <v>3</v>
      </c>
      <c r="H3017" s="14">
        <f t="shared" si="684"/>
        <v>3</v>
      </c>
      <c r="I3017" s="14">
        <f t="shared" si="684"/>
        <v>1</v>
      </c>
      <c r="J3017" s="14">
        <f t="shared" si="684"/>
        <v>2</v>
      </c>
      <c r="K3017" s="14">
        <f t="shared" si="684"/>
        <v>6</v>
      </c>
      <c r="L3017" s="14" t="str">
        <f t="shared" si="685"/>
        <v>3.3.1.2.6</v>
      </c>
      <c r="M3017" s="15" t="str">
        <f t="shared" si="686"/>
        <v>--</v>
      </c>
      <c r="N3017" s="14" t="str">
        <f t="shared" si="687"/>
        <v/>
      </c>
      <c r="O3017" s="15" t="str">
        <f t="shared" si="680"/>
        <v/>
      </c>
      <c r="P3017" s="15" t="str">
        <f>IF(N3017=1,FLOOR(MAX($P$4:P3016),1)+1,IF(AND(P3016&lt;&gt;"",O3016&lt;&gt;1),MAX($P$4:P3016)+0.1,""))</f>
        <v/>
      </c>
      <c r="Q3017" s="5">
        <f>ROW()</f>
        <v>3017</v>
      </c>
    </row>
    <row r="3018" spans="1:17" x14ac:dyDescent="0.3">
      <c r="A3018" s="1" t="s">
        <v>1205</v>
      </c>
      <c r="B3018" s="5"/>
      <c r="C3018" s="14">
        <f t="shared" si="681"/>
        <v>0</v>
      </c>
      <c r="D3018" s="14">
        <f t="shared" si="681"/>
        <v>0</v>
      </c>
      <c r="E3018" s="14" t="str">
        <f t="shared" si="682"/>
        <v/>
      </c>
      <c r="F3018" s="14">
        <f t="shared" si="683"/>
        <v>4</v>
      </c>
      <c r="G3018" s="14">
        <f t="shared" si="679"/>
        <v>3</v>
      </c>
      <c r="H3018" s="14">
        <f t="shared" si="684"/>
        <v>3</v>
      </c>
      <c r="I3018" s="14">
        <f t="shared" si="684"/>
        <v>1</v>
      </c>
      <c r="J3018" s="14">
        <f t="shared" si="684"/>
        <v>2</v>
      </c>
      <c r="K3018" s="14">
        <f t="shared" si="684"/>
        <v>6</v>
      </c>
      <c r="L3018" s="14" t="str">
        <f t="shared" si="685"/>
        <v>3.3.1.2.6</v>
      </c>
      <c r="M3018" s="15" t="str">
        <f t="shared" si="686"/>
        <v>--</v>
      </c>
      <c r="N3018" s="14" t="str">
        <f t="shared" si="687"/>
        <v/>
      </c>
      <c r="O3018" s="15" t="str">
        <f t="shared" si="680"/>
        <v/>
      </c>
      <c r="P3018" s="15" t="str">
        <f>IF(N3018=1,FLOOR(MAX($P$4:P3017),1)+1,IF(AND(P3017&lt;&gt;"",O3017&lt;&gt;1),MAX($P$4:P3017)+0.1,""))</f>
        <v/>
      </c>
      <c r="Q3018" s="5">
        <f>ROW()</f>
        <v>3018</v>
      </c>
    </row>
    <row r="3019" spans="1:17" x14ac:dyDescent="0.3">
      <c r="A3019" s="1" t="s">
        <v>43</v>
      </c>
      <c r="B3019" s="5"/>
      <c r="C3019" s="14">
        <f t="shared" si="681"/>
        <v>0</v>
      </c>
      <c r="D3019" s="14">
        <f t="shared" si="681"/>
        <v>0</v>
      </c>
      <c r="E3019" s="14" t="str">
        <f t="shared" si="682"/>
        <v/>
      </c>
      <c r="F3019" s="14">
        <f t="shared" si="683"/>
        <v>4</v>
      </c>
      <c r="G3019" s="14">
        <f t="shared" si="679"/>
        <v>3</v>
      </c>
      <c r="H3019" s="14">
        <f t="shared" si="684"/>
        <v>3</v>
      </c>
      <c r="I3019" s="14">
        <f t="shared" si="684"/>
        <v>1</v>
      </c>
      <c r="J3019" s="14">
        <f t="shared" si="684"/>
        <v>2</v>
      </c>
      <c r="K3019" s="14">
        <f t="shared" si="684"/>
        <v>6</v>
      </c>
      <c r="L3019" s="14" t="str">
        <f t="shared" si="685"/>
        <v>3.3.1.2.6</v>
      </c>
      <c r="M3019" s="15" t="str">
        <f t="shared" si="686"/>
        <v>--</v>
      </c>
      <c r="N3019" s="14" t="str">
        <f t="shared" si="687"/>
        <v/>
      </c>
      <c r="O3019" s="15" t="str">
        <f t="shared" si="680"/>
        <v/>
      </c>
      <c r="P3019" s="15" t="str">
        <f>IF(N3019=1,FLOOR(MAX($P$4:P3018),1)+1,IF(AND(P3018&lt;&gt;"",O3018&lt;&gt;1),MAX($P$4:P3018)+0.1,""))</f>
        <v/>
      </c>
      <c r="Q3019" s="5">
        <f>ROW()</f>
        <v>3019</v>
      </c>
    </row>
    <row r="3020" spans="1:17" x14ac:dyDescent="0.3">
      <c r="A3020" s="1" t="s">
        <v>45</v>
      </c>
      <c r="B3020" s="5"/>
      <c r="C3020" s="14">
        <f t="shared" si="681"/>
        <v>0</v>
      </c>
      <c r="D3020" s="14">
        <f t="shared" si="681"/>
        <v>0</v>
      </c>
      <c r="E3020" s="14" t="str">
        <f t="shared" si="682"/>
        <v/>
      </c>
      <c r="F3020" s="14">
        <f t="shared" si="683"/>
        <v>4</v>
      </c>
      <c r="G3020" s="14">
        <f t="shared" si="679"/>
        <v>3</v>
      </c>
      <c r="H3020" s="14">
        <f t="shared" si="684"/>
        <v>3</v>
      </c>
      <c r="I3020" s="14">
        <f t="shared" si="684"/>
        <v>1</v>
      </c>
      <c r="J3020" s="14">
        <f t="shared" si="684"/>
        <v>2</v>
      </c>
      <c r="K3020" s="14">
        <f t="shared" si="684"/>
        <v>6</v>
      </c>
      <c r="L3020" s="14" t="str">
        <f t="shared" si="685"/>
        <v>3.3.1.2.6</v>
      </c>
      <c r="M3020" s="15" t="str">
        <f t="shared" si="686"/>
        <v>--</v>
      </c>
      <c r="N3020" s="14" t="str">
        <f t="shared" si="687"/>
        <v/>
      </c>
      <c r="O3020" s="15" t="str">
        <f t="shared" si="680"/>
        <v/>
      </c>
      <c r="P3020" s="15" t="str">
        <f>IF(N3020=1,FLOOR(MAX($P$4:P3019),1)+1,IF(AND(P3019&lt;&gt;"",O3019&lt;&gt;1),MAX($P$4:P3019)+0.1,""))</f>
        <v/>
      </c>
      <c r="Q3020" s="5">
        <f>ROW()</f>
        <v>3020</v>
      </c>
    </row>
    <row r="3021" spans="1:17" x14ac:dyDescent="0.3">
      <c r="A3021" s="1" t="s">
        <v>1203</v>
      </c>
      <c r="B3021" s="5"/>
      <c r="C3021" s="14">
        <f t="shared" si="681"/>
        <v>0</v>
      </c>
      <c r="D3021" s="14">
        <f t="shared" si="681"/>
        <v>0</v>
      </c>
      <c r="E3021" s="14" t="str">
        <f t="shared" si="682"/>
        <v/>
      </c>
      <c r="F3021" s="14">
        <f t="shared" si="683"/>
        <v>4</v>
      </c>
      <c r="G3021" s="14">
        <f t="shared" si="679"/>
        <v>3</v>
      </c>
      <c r="H3021" s="14">
        <f t="shared" si="684"/>
        <v>3</v>
      </c>
      <c r="I3021" s="14">
        <f t="shared" si="684"/>
        <v>1</v>
      </c>
      <c r="J3021" s="14">
        <f t="shared" si="684"/>
        <v>2</v>
      </c>
      <c r="K3021" s="14">
        <f t="shared" si="684"/>
        <v>6</v>
      </c>
      <c r="L3021" s="14" t="str">
        <f t="shared" si="685"/>
        <v>3.3.1.2.6</v>
      </c>
      <c r="M3021" s="15" t="str">
        <f t="shared" si="686"/>
        <v>--</v>
      </c>
      <c r="N3021" s="14" t="str">
        <f t="shared" si="687"/>
        <v/>
      </c>
      <c r="O3021" s="15" t="str">
        <f t="shared" si="680"/>
        <v/>
      </c>
      <c r="P3021" s="15" t="str">
        <f>IF(N3021=1,FLOOR(MAX($P$4:P3020),1)+1,IF(AND(P3020&lt;&gt;"",O3020&lt;&gt;1),MAX($P$4:P3020)+0.1,""))</f>
        <v/>
      </c>
      <c r="Q3021" s="5">
        <f>ROW()</f>
        <v>3021</v>
      </c>
    </row>
    <row r="3022" spans="1:17" x14ac:dyDescent="0.3">
      <c r="A3022" s="1" t="s">
        <v>1189</v>
      </c>
      <c r="B3022" s="5"/>
      <c r="C3022" s="14">
        <f t="shared" si="681"/>
        <v>0</v>
      </c>
      <c r="D3022" s="14">
        <f t="shared" si="681"/>
        <v>0</v>
      </c>
      <c r="E3022" s="14" t="str">
        <f t="shared" si="682"/>
        <v/>
      </c>
      <c r="F3022" s="14">
        <f t="shared" si="683"/>
        <v>4</v>
      </c>
      <c r="G3022" s="14">
        <f t="shared" si="679"/>
        <v>3</v>
      </c>
      <c r="H3022" s="14">
        <f t="shared" si="684"/>
        <v>3</v>
      </c>
      <c r="I3022" s="14">
        <f t="shared" si="684"/>
        <v>1</v>
      </c>
      <c r="J3022" s="14">
        <f t="shared" si="684"/>
        <v>2</v>
      </c>
      <c r="K3022" s="14">
        <f t="shared" si="684"/>
        <v>6</v>
      </c>
      <c r="L3022" s="14" t="str">
        <f t="shared" si="685"/>
        <v>3.3.1.2.6</v>
      </c>
      <c r="M3022" s="15" t="str">
        <f t="shared" si="686"/>
        <v>--</v>
      </c>
      <c r="N3022" s="14" t="str">
        <f t="shared" si="687"/>
        <v/>
      </c>
      <c r="O3022" s="15" t="str">
        <f t="shared" si="680"/>
        <v/>
      </c>
      <c r="P3022" s="15" t="str">
        <f>IF(N3022=1,FLOOR(MAX($P$4:P3021),1)+1,IF(AND(P3021&lt;&gt;"",O3021&lt;&gt;1),MAX($P$4:P3021)+0.1,""))</f>
        <v/>
      </c>
      <c r="Q3022" s="5">
        <f>ROW()</f>
        <v>3022</v>
      </c>
    </row>
    <row r="3023" spans="1:17" x14ac:dyDescent="0.3">
      <c r="A3023" s="1" t="s">
        <v>1204</v>
      </c>
      <c r="B3023" s="5"/>
      <c r="C3023" s="14">
        <f t="shared" si="681"/>
        <v>0</v>
      </c>
      <c r="D3023" s="14">
        <f t="shared" si="681"/>
        <v>0</v>
      </c>
      <c r="E3023" s="14" t="str">
        <f t="shared" si="682"/>
        <v/>
      </c>
      <c r="F3023" s="14">
        <f t="shared" si="683"/>
        <v>4</v>
      </c>
      <c r="G3023" s="14">
        <f t="shared" si="679"/>
        <v>3</v>
      </c>
      <c r="H3023" s="14">
        <f t="shared" si="684"/>
        <v>3</v>
      </c>
      <c r="I3023" s="14">
        <f t="shared" si="684"/>
        <v>1</v>
      </c>
      <c r="J3023" s="14">
        <f t="shared" si="684"/>
        <v>2</v>
      </c>
      <c r="K3023" s="14">
        <f t="shared" si="684"/>
        <v>6</v>
      </c>
      <c r="L3023" s="14" t="str">
        <f t="shared" si="685"/>
        <v>3.3.1.2.6</v>
      </c>
      <c r="M3023" s="15" t="str">
        <f t="shared" si="686"/>
        <v>--</v>
      </c>
      <c r="N3023" s="14" t="str">
        <f t="shared" si="687"/>
        <v/>
      </c>
      <c r="O3023" s="15" t="str">
        <f t="shared" si="680"/>
        <v/>
      </c>
      <c r="P3023" s="15" t="str">
        <f>IF(N3023=1,FLOOR(MAX($P$4:P3022),1)+1,IF(AND(P3022&lt;&gt;"",O3022&lt;&gt;1),MAX($P$4:P3022)+0.1,""))</f>
        <v/>
      </c>
      <c r="Q3023" s="5">
        <f>ROW()</f>
        <v>3023</v>
      </c>
    </row>
    <row r="3024" spans="1:17" x14ac:dyDescent="0.3">
      <c r="A3024" s="1" t="s">
        <v>43</v>
      </c>
      <c r="B3024" s="5"/>
      <c r="C3024" s="14">
        <f t="shared" si="681"/>
        <v>0</v>
      </c>
      <c r="D3024" s="14">
        <f t="shared" si="681"/>
        <v>0</v>
      </c>
      <c r="E3024" s="14" t="str">
        <f t="shared" si="682"/>
        <v/>
      </c>
      <c r="F3024" s="14">
        <f t="shared" si="683"/>
        <v>4</v>
      </c>
      <c r="G3024" s="14">
        <f t="shared" si="679"/>
        <v>3</v>
      </c>
      <c r="H3024" s="14">
        <f t="shared" si="684"/>
        <v>3</v>
      </c>
      <c r="I3024" s="14">
        <f t="shared" si="684"/>
        <v>1</v>
      </c>
      <c r="J3024" s="14">
        <f t="shared" si="684"/>
        <v>2</v>
      </c>
      <c r="K3024" s="14">
        <f t="shared" si="684"/>
        <v>6</v>
      </c>
      <c r="L3024" s="14" t="str">
        <f t="shared" si="685"/>
        <v>3.3.1.2.6</v>
      </c>
      <c r="M3024" s="15" t="str">
        <f t="shared" si="686"/>
        <v>--</v>
      </c>
      <c r="N3024" s="14" t="str">
        <f t="shared" si="687"/>
        <v/>
      </c>
      <c r="O3024" s="15" t="str">
        <f t="shared" si="680"/>
        <v/>
      </c>
      <c r="P3024" s="15" t="str">
        <f>IF(N3024=1,FLOOR(MAX($P$4:P3023),1)+1,IF(AND(P3023&lt;&gt;"",O3023&lt;&gt;1),MAX($P$4:P3023)+0.1,""))</f>
        <v/>
      </c>
      <c r="Q3024" s="5">
        <f>ROW()</f>
        <v>3024</v>
      </c>
    </row>
    <row r="3025" spans="1:17" x14ac:dyDescent="0.3">
      <c r="A3025" s="1" t="s">
        <v>1189</v>
      </c>
      <c r="B3025" s="5"/>
      <c r="C3025" s="14">
        <f t="shared" si="681"/>
        <v>0</v>
      </c>
      <c r="D3025" s="14">
        <f t="shared" si="681"/>
        <v>0</v>
      </c>
      <c r="E3025" s="14" t="str">
        <f t="shared" si="682"/>
        <v/>
      </c>
      <c r="F3025" s="14">
        <f t="shared" si="683"/>
        <v>4</v>
      </c>
      <c r="G3025" s="14">
        <f t="shared" si="679"/>
        <v>3</v>
      </c>
      <c r="H3025" s="14">
        <f t="shared" si="684"/>
        <v>3</v>
      </c>
      <c r="I3025" s="14">
        <f t="shared" si="684"/>
        <v>1</v>
      </c>
      <c r="J3025" s="14">
        <f t="shared" si="684"/>
        <v>2</v>
      </c>
      <c r="K3025" s="14">
        <f t="shared" si="684"/>
        <v>6</v>
      </c>
      <c r="L3025" s="14" t="str">
        <f t="shared" si="685"/>
        <v>3.3.1.2.6</v>
      </c>
      <c r="M3025" s="15" t="str">
        <f t="shared" si="686"/>
        <v>--</v>
      </c>
      <c r="N3025" s="14" t="str">
        <f t="shared" si="687"/>
        <v/>
      </c>
      <c r="O3025" s="15" t="str">
        <f t="shared" si="680"/>
        <v/>
      </c>
      <c r="P3025" s="15" t="str">
        <f>IF(N3025=1,FLOOR(MAX($P$4:P3024),1)+1,IF(AND(P3024&lt;&gt;"",O3024&lt;&gt;1),MAX($P$4:P3024)+0.1,""))</f>
        <v/>
      </c>
      <c r="Q3025" s="5">
        <f>ROW()</f>
        <v>3025</v>
      </c>
    </row>
    <row r="3026" spans="1:17" x14ac:dyDescent="0.3">
      <c r="A3026" s="1" t="s">
        <v>1205</v>
      </c>
      <c r="B3026" s="5"/>
      <c r="C3026" s="14">
        <f t="shared" si="681"/>
        <v>0</v>
      </c>
      <c r="D3026" s="14">
        <f t="shared" si="681"/>
        <v>0</v>
      </c>
      <c r="E3026" s="14" t="str">
        <f t="shared" si="682"/>
        <v/>
      </c>
      <c r="F3026" s="14">
        <f t="shared" si="683"/>
        <v>4</v>
      </c>
      <c r="G3026" s="14">
        <f t="shared" si="679"/>
        <v>3</v>
      </c>
      <c r="H3026" s="14">
        <f t="shared" si="684"/>
        <v>3</v>
      </c>
      <c r="I3026" s="14">
        <f t="shared" si="684"/>
        <v>1</v>
      </c>
      <c r="J3026" s="14">
        <f t="shared" si="684"/>
        <v>2</v>
      </c>
      <c r="K3026" s="14">
        <f t="shared" si="684"/>
        <v>6</v>
      </c>
      <c r="L3026" s="14" t="str">
        <f t="shared" si="685"/>
        <v>3.3.1.2.6</v>
      </c>
      <c r="M3026" s="15" t="str">
        <f t="shared" si="686"/>
        <v>--</v>
      </c>
      <c r="N3026" s="14" t="str">
        <f t="shared" si="687"/>
        <v/>
      </c>
      <c r="O3026" s="15" t="str">
        <f t="shared" si="680"/>
        <v/>
      </c>
      <c r="P3026" s="15" t="str">
        <f>IF(N3026=1,FLOOR(MAX($P$4:P3025),1)+1,IF(AND(P3025&lt;&gt;"",O3025&lt;&gt;1),MAX($P$4:P3025)+0.1,""))</f>
        <v/>
      </c>
      <c r="Q3026" s="5">
        <f>ROW()</f>
        <v>3026</v>
      </c>
    </row>
    <row r="3027" spans="1:17" x14ac:dyDescent="0.3">
      <c r="A3027" s="1" t="s">
        <v>43</v>
      </c>
      <c r="B3027" s="5"/>
      <c r="C3027" s="14">
        <f t="shared" si="681"/>
        <v>0</v>
      </c>
      <c r="D3027" s="14">
        <f t="shared" si="681"/>
        <v>0</v>
      </c>
      <c r="E3027" s="14" t="str">
        <f t="shared" si="682"/>
        <v/>
      </c>
      <c r="F3027" s="14">
        <f t="shared" si="683"/>
        <v>4</v>
      </c>
      <c r="G3027" s="14">
        <f t="shared" si="679"/>
        <v>3</v>
      </c>
      <c r="H3027" s="14">
        <f t="shared" si="684"/>
        <v>3</v>
      </c>
      <c r="I3027" s="14">
        <f t="shared" si="684"/>
        <v>1</v>
      </c>
      <c r="J3027" s="14">
        <f t="shared" si="684"/>
        <v>2</v>
      </c>
      <c r="K3027" s="14">
        <f t="shared" si="684"/>
        <v>6</v>
      </c>
      <c r="L3027" s="14" t="str">
        <f t="shared" si="685"/>
        <v>3.3.1.2.6</v>
      </c>
      <c r="M3027" s="15" t="str">
        <f t="shared" si="686"/>
        <v>--</v>
      </c>
      <c r="N3027" s="14" t="str">
        <f t="shared" si="687"/>
        <v/>
      </c>
      <c r="O3027" s="15" t="str">
        <f t="shared" si="680"/>
        <v/>
      </c>
      <c r="P3027" s="15" t="str">
        <f>IF(N3027=1,FLOOR(MAX($P$4:P3026),1)+1,IF(AND(P3026&lt;&gt;"",O3026&lt;&gt;1),MAX($P$4:P3026)+0.1,""))</f>
        <v/>
      </c>
      <c r="Q3027" s="5">
        <f>ROW()</f>
        <v>3027</v>
      </c>
    </row>
    <row r="3028" spans="1:17" x14ac:dyDescent="0.3">
      <c r="A3028" s="1" t="s">
        <v>45</v>
      </c>
      <c r="B3028" s="5"/>
      <c r="C3028" s="14">
        <f t="shared" si="681"/>
        <v>0</v>
      </c>
      <c r="D3028" s="14">
        <f t="shared" si="681"/>
        <v>0</v>
      </c>
      <c r="E3028" s="14" t="str">
        <f t="shared" si="682"/>
        <v/>
      </c>
      <c r="F3028" s="14">
        <f t="shared" si="683"/>
        <v>4</v>
      </c>
      <c r="G3028" s="14">
        <f t="shared" si="679"/>
        <v>3</v>
      </c>
      <c r="H3028" s="14">
        <f t="shared" si="684"/>
        <v>3</v>
      </c>
      <c r="I3028" s="14">
        <f t="shared" si="684"/>
        <v>1</v>
      </c>
      <c r="J3028" s="14">
        <f t="shared" si="684"/>
        <v>2</v>
      </c>
      <c r="K3028" s="14">
        <f t="shared" si="684"/>
        <v>6</v>
      </c>
      <c r="L3028" s="14" t="str">
        <f t="shared" si="685"/>
        <v>3.3.1.2.6</v>
      </c>
      <c r="M3028" s="15" t="str">
        <f t="shared" si="686"/>
        <v>--</v>
      </c>
      <c r="N3028" s="14" t="str">
        <f t="shared" si="687"/>
        <v/>
      </c>
      <c r="O3028" s="15" t="str">
        <f t="shared" si="680"/>
        <v/>
      </c>
      <c r="P3028" s="15" t="str">
        <f>IF(N3028=1,FLOOR(MAX($P$4:P3027),1)+1,IF(AND(P3027&lt;&gt;"",O3027&lt;&gt;1),MAX($P$4:P3027)+0.1,""))</f>
        <v/>
      </c>
      <c r="Q3028" s="5">
        <f>ROW()</f>
        <v>3028</v>
      </c>
    </row>
    <row r="3029" spans="1:17" x14ac:dyDescent="0.3">
      <c r="A3029" s="1" t="s">
        <v>1270</v>
      </c>
      <c r="B3029" s="5"/>
      <c r="C3029" s="14">
        <f t="shared" si="681"/>
        <v>0</v>
      </c>
      <c r="D3029" s="14">
        <f t="shared" si="681"/>
        <v>0</v>
      </c>
      <c r="E3029" s="14" t="str">
        <f t="shared" si="682"/>
        <v/>
      </c>
      <c r="F3029" s="14">
        <f t="shared" si="683"/>
        <v>4</v>
      </c>
      <c r="G3029" s="14">
        <f t="shared" si="679"/>
        <v>3</v>
      </c>
      <c r="H3029" s="14">
        <f t="shared" si="684"/>
        <v>3</v>
      </c>
      <c r="I3029" s="14">
        <f t="shared" si="684"/>
        <v>1</v>
      </c>
      <c r="J3029" s="14">
        <f t="shared" si="684"/>
        <v>2</v>
      </c>
      <c r="K3029" s="14">
        <f t="shared" si="684"/>
        <v>6</v>
      </c>
      <c r="L3029" s="14" t="str">
        <f t="shared" si="685"/>
        <v>3.3.1.2.6</v>
      </c>
      <c r="M3029" s="15" t="str">
        <f t="shared" si="686"/>
        <v>--</v>
      </c>
      <c r="N3029" s="14" t="str">
        <f t="shared" si="687"/>
        <v/>
      </c>
      <c r="O3029" s="15" t="str">
        <f t="shared" si="680"/>
        <v/>
      </c>
      <c r="P3029" s="15" t="str">
        <f>IF(N3029=1,FLOOR(MAX($P$4:P3028),1)+1,IF(AND(P3028&lt;&gt;"",O3028&lt;&gt;1),MAX($P$4:P3028)+0.1,""))</f>
        <v/>
      </c>
      <c r="Q3029" s="5">
        <f>ROW()</f>
        <v>3029</v>
      </c>
    </row>
    <row r="3030" spans="1:17" x14ac:dyDescent="0.3">
      <c r="A3030" s="1" t="s">
        <v>1187</v>
      </c>
      <c r="B3030" s="5"/>
      <c r="C3030" s="14">
        <f t="shared" si="681"/>
        <v>0</v>
      </c>
      <c r="D3030" s="14">
        <f t="shared" si="681"/>
        <v>0</v>
      </c>
      <c r="E3030" s="14" t="str">
        <f t="shared" si="682"/>
        <v/>
      </c>
      <c r="F3030" s="14">
        <f t="shared" si="683"/>
        <v>4</v>
      </c>
      <c r="G3030" s="14">
        <f t="shared" si="679"/>
        <v>3</v>
      </c>
      <c r="H3030" s="14">
        <f t="shared" ref="H3030:K3045" si="688">IF(G3030&lt;&gt;G3029,0,IF(AND(($F3029-$D3030)=(H$3-1),$F3030=H$3),H3029+1,H3029))</f>
        <v>3</v>
      </c>
      <c r="I3030" s="14">
        <f t="shared" si="688"/>
        <v>1</v>
      </c>
      <c r="J3030" s="14">
        <f t="shared" si="688"/>
        <v>2</v>
      </c>
      <c r="K3030" s="14">
        <f t="shared" si="688"/>
        <v>6</v>
      </c>
      <c r="L3030" s="14" t="str">
        <f t="shared" si="685"/>
        <v>3.3.1.2.6</v>
      </c>
      <c r="M3030" s="15" t="str">
        <f t="shared" si="686"/>
        <v>--</v>
      </c>
      <c r="N3030" s="14" t="str">
        <f t="shared" si="687"/>
        <v/>
      </c>
      <c r="O3030" s="15" t="str">
        <f t="shared" si="680"/>
        <v/>
      </c>
      <c r="P3030" s="15" t="str">
        <f>IF(N3030=1,FLOOR(MAX($P$4:P3029),1)+1,IF(AND(P3029&lt;&gt;"",O3029&lt;&gt;1),MAX($P$4:P3029)+0.1,""))</f>
        <v/>
      </c>
      <c r="Q3030" s="5">
        <f>ROW()</f>
        <v>3030</v>
      </c>
    </row>
    <row r="3031" spans="1:17" x14ac:dyDescent="0.3">
      <c r="A3031" s="1" t="s">
        <v>1223</v>
      </c>
      <c r="B3031" s="5"/>
      <c r="C3031" s="14">
        <f t="shared" si="681"/>
        <v>0</v>
      </c>
      <c r="D3031" s="14">
        <f t="shared" si="681"/>
        <v>0</v>
      </c>
      <c r="E3031" s="14" t="str">
        <f t="shared" si="682"/>
        <v/>
      </c>
      <c r="F3031" s="14">
        <f t="shared" si="683"/>
        <v>4</v>
      </c>
      <c r="G3031" s="14">
        <f t="shared" si="679"/>
        <v>3</v>
      </c>
      <c r="H3031" s="14">
        <f t="shared" si="688"/>
        <v>3</v>
      </c>
      <c r="I3031" s="14">
        <f t="shared" si="688"/>
        <v>1</v>
      </c>
      <c r="J3031" s="14">
        <f t="shared" si="688"/>
        <v>2</v>
      </c>
      <c r="K3031" s="14">
        <f t="shared" si="688"/>
        <v>6</v>
      </c>
      <c r="L3031" s="14" t="str">
        <f t="shared" si="685"/>
        <v>3.3.1.2.6</v>
      </c>
      <c r="M3031" s="15" t="str">
        <f t="shared" si="686"/>
        <v>--</v>
      </c>
      <c r="N3031" s="14" t="str">
        <f t="shared" si="687"/>
        <v/>
      </c>
      <c r="O3031" s="15" t="str">
        <f t="shared" si="680"/>
        <v/>
      </c>
      <c r="P3031" s="15" t="str">
        <f>IF(N3031=1,FLOOR(MAX($P$4:P3030),1)+1,IF(AND(P3030&lt;&gt;"",O3030&lt;&gt;1),MAX($P$4:P3030)+0.1,""))</f>
        <v/>
      </c>
      <c r="Q3031" s="5">
        <f>ROW()</f>
        <v>3031</v>
      </c>
    </row>
    <row r="3032" spans="1:17" x14ac:dyDescent="0.3">
      <c r="A3032" s="1" t="s">
        <v>43</v>
      </c>
      <c r="B3032" s="5"/>
      <c r="C3032" s="14">
        <f t="shared" si="681"/>
        <v>0</v>
      </c>
      <c r="D3032" s="14">
        <f t="shared" si="681"/>
        <v>0</v>
      </c>
      <c r="E3032" s="14" t="str">
        <f t="shared" si="682"/>
        <v/>
      </c>
      <c r="F3032" s="14">
        <f t="shared" si="683"/>
        <v>4</v>
      </c>
      <c r="G3032" s="14">
        <f t="shared" si="679"/>
        <v>3</v>
      </c>
      <c r="H3032" s="14">
        <f t="shared" si="688"/>
        <v>3</v>
      </c>
      <c r="I3032" s="14">
        <f t="shared" si="688"/>
        <v>1</v>
      </c>
      <c r="J3032" s="14">
        <f t="shared" si="688"/>
        <v>2</v>
      </c>
      <c r="K3032" s="14">
        <f t="shared" si="688"/>
        <v>6</v>
      </c>
      <c r="L3032" s="14" t="str">
        <f t="shared" si="685"/>
        <v>3.3.1.2.6</v>
      </c>
      <c r="M3032" s="15" t="str">
        <f t="shared" si="686"/>
        <v>--</v>
      </c>
      <c r="N3032" s="14" t="str">
        <f t="shared" si="687"/>
        <v/>
      </c>
      <c r="O3032" s="15" t="str">
        <f t="shared" si="680"/>
        <v/>
      </c>
      <c r="P3032" s="15" t="str">
        <f>IF(N3032=1,FLOOR(MAX($P$4:P3031),1)+1,IF(AND(P3031&lt;&gt;"",O3031&lt;&gt;1),MAX($P$4:P3031)+0.1,""))</f>
        <v/>
      </c>
      <c r="Q3032" s="5">
        <f>ROW()</f>
        <v>3032</v>
      </c>
    </row>
    <row r="3033" spans="1:17" x14ac:dyDescent="0.3">
      <c r="A3033" s="1" t="s">
        <v>45</v>
      </c>
      <c r="B3033" s="5"/>
      <c r="C3033" s="14">
        <f t="shared" si="681"/>
        <v>0</v>
      </c>
      <c r="D3033" s="14">
        <f t="shared" si="681"/>
        <v>0</v>
      </c>
      <c r="E3033" s="14" t="str">
        <f t="shared" si="682"/>
        <v/>
      </c>
      <c r="F3033" s="14">
        <f t="shared" si="683"/>
        <v>4</v>
      </c>
      <c r="G3033" s="14">
        <f t="shared" si="679"/>
        <v>3</v>
      </c>
      <c r="H3033" s="14">
        <f t="shared" si="688"/>
        <v>3</v>
      </c>
      <c r="I3033" s="14">
        <f t="shared" si="688"/>
        <v>1</v>
      </c>
      <c r="J3033" s="14">
        <f t="shared" si="688"/>
        <v>2</v>
      </c>
      <c r="K3033" s="14">
        <f t="shared" si="688"/>
        <v>6</v>
      </c>
      <c r="L3033" s="14" t="str">
        <f t="shared" si="685"/>
        <v>3.3.1.2.6</v>
      </c>
      <c r="M3033" s="15" t="str">
        <f t="shared" si="686"/>
        <v>--</v>
      </c>
      <c r="N3033" s="14" t="str">
        <f t="shared" si="687"/>
        <v/>
      </c>
      <c r="O3033" s="15" t="str">
        <f t="shared" si="680"/>
        <v/>
      </c>
      <c r="P3033" s="15" t="str">
        <f>IF(N3033=1,FLOOR(MAX($P$4:P3032),1)+1,IF(AND(P3032&lt;&gt;"",O3032&lt;&gt;1),MAX($P$4:P3032)+0.1,""))</f>
        <v/>
      </c>
      <c r="Q3033" s="5">
        <f>ROW()</f>
        <v>3033</v>
      </c>
    </row>
    <row r="3034" spans="1:17" x14ac:dyDescent="0.3">
      <c r="A3034" s="1" t="s">
        <v>51</v>
      </c>
      <c r="B3034" s="5"/>
      <c r="C3034" s="14">
        <f t="shared" si="681"/>
        <v>0</v>
      </c>
      <c r="D3034" s="14">
        <f t="shared" si="681"/>
        <v>0</v>
      </c>
      <c r="E3034" s="14" t="str">
        <f t="shared" si="682"/>
        <v/>
      </c>
      <c r="F3034" s="14">
        <f t="shared" si="683"/>
        <v>4</v>
      </c>
      <c r="G3034" s="14">
        <f t="shared" si="679"/>
        <v>3</v>
      </c>
      <c r="H3034" s="14">
        <f t="shared" si="688"/>
        <v>3</v>
      </c>
      <c r="I3034" s="14">
        <f t="shared" si="688"/>
        <v>1</v>
      </c>
      <c r="J3034" s="14">
        <f t="shared" si="688"/>
        <v>2</v>
      </c>
      <c r="K3034" s="14">
        <f t="shared" si="688"/>
        <v>6</v>
      </c>
      <c r="L3034" s="14" t="str">
        <f t="shared" si="685"/>
        <v>3.3.1.2.6</v>
      </c>
      <c r="M3034" s="15" t="str">
        <f t="shared" si="686"/>
        <v>--</v>
      </c>
      <c r="N3034" s="14" t="str">
        <f t="shared" si="687"/>
        <v/>
      </c>
      <c r="O3034" s="15" t="str">
        <f t="shared" si="680"/>
        <v/>
      </c>
      <c r="P3034" s="15" t="str">
        <f>IF(N3034=1,FLOOR(MAX($P$4:P3033),1)+1,IF(AND(P3033&lt;&gt;"",O3033&lt;&gt;1),MAX($P$4:P3033)+0.1,""))</f>
        <v/>
      </c>
      <c r="Q3034" s="5">
        <f>ROW()</f>
        <v>3034</v>
      </c>
    </row>
    <row r="3035" spans="1:17" x14ac:dyDescent="0.3">
      <c r="A3035" s="1" t="s">
        <v>52</v>
      </c>
      <c r="B3035" s="5"/>
      <c r="C3035" s="14">
        <f t="shared" si="681"/>
        <v>0</v>
      </c>
      <c r="D3035" s="14">
        <f t="shared" si="681"/>
        <v>0</v>
      </c>
      <c r="E3035" s="14" t="str">
        <f t="shared" si="682"/>
        <v/>
      </c>
      <c r="F3035" s="14">
        <f t="shared" si="683"/>
        <v>4</v>
      </c>
      <c r="G3035" s="14">
        <f t="shared" si="679"/>
        <v>3</v>
      </c>
      <c r="H3035" s="14">
        <f t="shared" si="688"/>
        <v>3</v>
      </c>
      <c r="I3035" s="14">
        <f t="shared" si="688"/>
        <v>1</v>
      </c>
      <c r="J3035" s="14">
        <f t="shared" si="688"/>
        <v>2</v>
      </c>
      <c r="K3035" s="14">
        <f t="shared" si="688"/>
        <v>6</v>
      </c>
      <c r="L3035" s="14" t="str">
        <f t="shared" si="685"/>
        <v>3.3.1.2.6</v>
      </c>
      <c r="M3035" s="15" t="str">
        <f t="shared" si="686"/>
        <v>--</v>
      </c>
      <c r="N3035" s="14" t="str">
        <f t="shared" si="687"/>
        <v/>
      </c>
      <c r="O3035" s="15" t="str">
        <f t="shared" si="680"/>
        <v/>
      </c>
      <c r="P3035" s="15" t="str">
        <f>IF(N3035=1,FLOOR(MAX($P$4:P3034),1)+1,IF(AND(P3034&lt;&gt;"",O3034&lt;&gt;1),MAX($P$4:P3034)+0.1,""))</f>
        <v/>
      </c>
      <c r="Q3035" s="5">
        <f>ROW()</f>
        <v>3035</v>
      </c>
    </row>
    <row r="3036" spans="1:17" x14ac:dyDescent="0.3">
      <c r="A3036" s="1" t="s">
        <v>1208</v>
      </c>
      <c r="B3036" s="5"/>
      <c r="C3036" s="14">
        <f t="shared" si="681"/>
        <v>0</v>
      </c>
      <c r="D3036" s="14">
        <f t="shared" si="681"/>
        <v>0</v>
      </c>
      <c r="E3036" s="14" t="str">
        <f t="shared" si="682"/>
        <v/>
      </c>
      <c r="F3036" s="14">
        <f t="shared" si="683"/>
        <v>4</v>
      </c>
      <c r="G3036" s="14">
        <f t="shared" si="679"/>
        <v>3</v>
      </c>
      <c r="H3036" s="14">
        <f t="shared" si="688"/>
        <v>3</v>
      </c>
      <c r="I3036" s="14">
        <f t="shared" si="688"/>
        <v>1</v>
      </c>
      <c r="J3036" s="14">
        <f t="shared" si="688"/>
        <v>2</v>
      </c>
      <c r="K3036" s="14">
        <f t="shared" si="688"/>
        <v>6</v>
      </c>
      <c r="L3036" s="14" t="str">
        <f t="shared" si="685"/>
        <v>3.3.1.2.6</v>
      </c>
      <c r="M3036" s="15" t="str">
        <f t="shared" si="686"/>
        <v>--</v>
      </c>
      <c r="N3036" s="14" t="str">
        <f t="shared" si="687"/>
        <v/>
      </c>
      <c r="O3036" s="15" t="str">
        <f t="shared" si="680"/>
        <v/>
      </c>
      <c r="P3036" s="15" t="str">
        <f>IF(N3036=1,FLOOR(MAX($P$4:P3035),1)+1,IF(AND(P3035&lt;&gt;"",O3035&lt;&gt;1),MAX($P$4:P3035)+0.1,""))</f>
        <v/>
      </c>
      <c r="Q3036" s="5">
        <f>ROW()</f>
        <v>3036</v>
      </c>
    </row>
    <row r="3037" spans="1:17" x14ac:dyDescent="0.3">
      <c r="A3037" s="1" t="s">
        <v>1279</v>
      </c>
      <c r="B3037" s="5"/>
      <c r="C3037" s="14">
        <f t="shared" si="681"/>
        <v>0</v>
      </c>
      <c r="D3037" s="14">
        <f t="shared" si="681"/>
        <v>0</v>
      </c>
      <c r="E3037" s="14" t="str">
        <f t="shared" si="682"/>
        <v/>
      </c>
      <c r="F3037" s="14">
        <f t="shared" si="683"/>
        <v>4</v>
      </c>
      <c r="G3037" s="14">
        <f t="shared" si="679"/>
        <v>3</v>
      </c>
      <c r="H3037" s="14">
        <f t="shared" si="688"/>
        <v>3</v>
      </c>
      <c r="I3037" s="14">
        <f t="shared" si="688"/>
        <v>1</v>
      </c>
      <c r="J3037" s="14">
        <f t="shared" si="688"/>
        <v>2</v>
      </c>
      <c r="K3037" s="14">
        <f t="shared" si="688"/>
        <v>6</v>
      </c>
      <c r="L3037" s="14" t="str">
        <f t="shared" si="685"/>
        <v>3.3.1.2.6</v>
      </c>
      <c r="M3037" s="15" t="str">
        <f t="shared" si="686"/>
        <v>--</v>
      </c>
      <c r="N3037" s="14" t="str">
        <f t="shared" si="687"/>
        <v/>
      </c>
      <c r="O3037" s="15" t="str">
        <f t="shared" si="680"/>
        <v/>
      </c>
      <c r="P3037" s="15" t="str">
        <f>IF(N3037=1,FLOOR(MAX($P$4:P3036),1)+1,IF(AND(P3036&lt;&gt;"",O3036&lt;&gt;1),MAX($P$4:P3036)+0.1,""))</f>
        <v/>
      </c>
      <c r="Q3037" s="5">
        <f>ROW()</f>
        <v>3037</v>
      </c>
    </row>
    <row r="3038" spans="1:17" x14ac:dyDescent="0.3">
      <c r="A3038" s="1" t="s">
        <v>1280</v>
      </c>
      <c r="B3038" s="5"/>
      <c r="C3038" s="14">
        <f t="shared" si="681"/>
        <v>1</v>
      </c>
      <c r="D3038" s="14">
        <f t="shared" si="681"/>
        <v>2</v>
      </c>
      <c r="E3038" s="14" t="str">
        <f t="shared" si="682"/>
        <v>OK</v>
      </c>
      <c r="F3038" s="14">
        <f t="shared" si="683"/>
        <v>3</v>
      </c>
      <c r="G3038" s="14">
        <f t="shared" si="679"/>
        <v>3</v>
      </c>
      <c r="H3038" s="14">
        <f t="shared" si="688"/>
        <v>3</v>
      </c>
      <c r="I3038" s="14">
        <f t="shared" si="688"/>
        <v>1</v>
      </c>
      <c r="J3038" s="14">
        <f t="shared" si="688"/>
        <v>3</v>
      </c>
      <c r="K3038" s="14">
        <f t="shared" si="688"/>
        <v>0</v>
      </c>
      <c r="L3038" s="14" t="str">
        <f t="shared" si="685"/>
        <v>3.3.1.3</v>
      </c>
      <c r="M3038" s="15" t="str">
        <f t="shared" si="686"/>
        <v>Additional User Account Expiration Requirements In MODERATE Impact Systems:</v>
      </c>
      <c r="N3038" s="14" t="str">
        <f t="shared" si="687"/>
        <v/>
      </c>
      <c r="O3038" s="15" t="str">
        <f t="shared" si="680"/>
        <v/>
      </c>
      <c r="P3038" s="15" t="str">
        <f>IF(N3038=1,FLOOR(MAX($P$4:P3037),1)+1,IF(AND(P3037&lt;&gt;"",O3037&lt;&gt;1),MAX($P$4:P3037)+0.1,""))</f>
        <v/>
      </c>
      <c r="Q3038" s="5">
        <f>ROW()</f>
        <v>3038</v>
      </c>
    </row>
    <row r="3039" spans="1:17" x14ac:dyDescent="0.3">
      <c r="A3039" s="1" t="s">
        <v>55</v>
      </c>
      <c r="B3039" s="5"/>
      <c r="C3039" s="14">
        <f t="shared" si="681"/>
        <v>0</v>
      </c>
      <c r="D3039" s="14">
        <f t="shared" si="681"/>
        <v>0</v>
      </c>
      <c r="E3039" s="14" t="str">
        <f t="shared" si="682"/>
        <v/>
      </c>
      <c r="F3039" s="14">
        <f t="shared" si="683"/>
        <v>3</v>
      </c>
      <c r="G3039" s="14">
        <f t="shared" si="679"/>
        <v>3</v>
      </c>
      <c r="H3039" s="14">
        <f t="shared" si="688"/>
        <v>3</v>
      </c>
      <c r="I3039" s="14">
        <f t="shared" si="688"/>
        <v>1</v>
      </c>
      <c r="J3039" s="14">
        <f t="shared" si="688"/>
        <v>3</v>
      </c>
      <c r="K3039" s="14">
        <f t="shared" si="688"/>
        <v>0</v>
      </c>
      <c r="L3039" s="14" t="str">
        <f t="shared" si="685"/>
        <v>3.3.1.3</v>
      </c>
      <c r="M3039" s="15" t="str">
        <f t="shared" si="686"/>
        <v>--</v>
      </c>
      <c r="N3039" s="14" t="str">
        <f t="shared" si="687"/>
        <v/>
      </c>
      <c r="O3039" s="15" t="str">
        <f t="shared" si="680"/>
        <v/>
      </c>
      <c r="P3039" s="15" t="str">
        <f>IF(N3039=1,FLOOR(MAX($P$4:P3038),1)+1,IF(AND(P3038&lt;&gt;"",O3038&lt;&gt;1),MAX($P$4:P3038)+0.1,""))</f>
        <v/>
      </c>
      <c r="Q3039" s="5">
        <f>ROW()</f>
        <v>3039</v>
      </c>
    </row>
    <row r="3040" spans="1:17" x14ac:dyDescent="0.3">
      <c r="A3040" s="1" t="s">
        <v>1281</v>
      </c>
      <c r="B3040" s="5"/>
      <c r="C3040" s="14">
        <f t="shared" si="681"/>
        <v>0</v>
      </c>
      <c r="D3040" s="14">
        <f t="shared" si="681"/>
        <v>0</v>
      </c>
      <c r="E3040" s="14" t="str">
        <f t="shared" si="682"/>
        <v/>
      </c>
      <c r="F3040" s="14">
        <f t="shared" si="683"/>
        <v>3</v>
      </c>
      <c r="G3040" s="14">
        <f t="shared" si="679"/>
        <v>3</v>
      </c>
      <c r="H3040" s="14">
        <f t="shared" si="688"/>
        <v>3</v>
      </c>
      <c r="I3040" s="14">
        <f t="shared" si="688"/>
        <v>1</v>
      </c>
      <c r="J3040" s="14">
        <f t="shared" si="688"/>
        <v>3</v>
      </c>
      <c r="K3040" s="14">
        <f t="shared" si="688"/>
        <v>0</v>
      </c>
      <c r="L3040" s="14" t="str">
        <f t="shared" si="685"/>
        <v>3.3.1.3</v>
      </c>
      <c r="M3040" s="15" t="str">
        <f t="shared" si="686"/>
        <v>--</v>
      </c>
      <c r="N3040" s="14" t="str">
        <f t="shared" si="687"/>
        <v/>
      </c>
      <c r="O3040" s="15" t="str">
        <f t="shared" si="680"/>
        <v/>
      </c>
      <c r="P3040" s="15" t="str">
        <f>IF(N3040=1,FLOOR(MAX($P$4:P3039),1)+1,IF(AND(P3039&lt;&gt;"",O3039&lt;&gt;1),MAX($P$4:P3039)+0.1,""))</f>
        <v/>
      </c>
      <c r="Q3040" s="5">
        <f>ROW()</f>
        <v>3040</v>
      </c>
    </row>
    <row r="3041" spans="1:17" x14ac:dyDescent="0.3">
      <c r="A3041" s="1" t="s">
        <v>55</v>
      </c>
      <c r="B3041" s="5"/>
      <c r="C3041" s="14">
        <f t="shared" si="681"/>
        <v>0</v>
      </c>
      <c r="D3041" s="14">
        <f t="shared" si="681"/>
        <v>0</v>
      </c>
      <c r="E3041" s="14" t="str">
        <f t="shared" si="682"/>
        <v/>
      </c>
      <c r="F3041" s="14">
        <f t="shared" si="683"/>
        <v>3</v>
      </c>
      <c r="G3041" s="14">
        <f t="shared" si="679"/>
        <v>3</v>
      </c>
      <c r="H3041" s="14">
        <f t="shared" si="688"/>
        <v>3</v>
      </c>
      <c r="I3041" s="14">
        <f t="shared" si="688"/>
        <v>1</v>
      </c>
      <c r="J3041" s="14">
        <f t="shared" si="688"/>
        <v>3</v>
      </c>
      <c r="K3041" s="14">
        <f t="shared" si="688"/>
        <v>0</v>
      </c>
      <c r="L3041" s="14" t="str">
        <f t="shared" si="685"/>
        <v>3.3.1.3</v>
      </c>
      <c r="M3041" s="15" t="str">
        <f t="shared" si="686"/>
        <v>--</v>
      </c>
      <c r="N3041" s="14" t="str">
        <f t="shared" si="687"/>
        <v/>
      </c>
      <c r="O3041" s="15" t="str">
        <f t="shared" si="680"/>
        <v/>
      </c>
      <c r="P3041" s="15" t="str">
        <f>IF(N3041=1,FLOOR(MAX($P$4:P3040),1)+1,IF(AND(P3040&lt;&gt;"",O3040&lt;&gt;1),MAX($P$4:P3040)+0.1,""))</f>
        <v/>
      </c>
      <c r="Q3041" s="5">
        <f>ROW()</f>
        <v>3041</v>
      </c>
    </row>
    <row r="3042" spans="1:17" x14ac:dyDescent="0.3">
      <c r="A3042" s="1" t="s">
        <v>1282</v>
      </c>
      <c r="B3042" s="5"/>
      <c r="C3042" s="14">
        <f t="shared" si="681"/>
        <v>1</v>
      </c>
      <c r="D3042" s="14">
        <f t="shared" si="681"/>
        <v>0</v>
      </c>
      <c r="E3042" s="14" t="str">
        <f t="shared" si="682"/>
        <v/>
      </c>
      <c r="F3042" s="14">
        <f t="shared" si="683"/>
        <v>4</v>
      </c>
      <c r="G3042" s="14">
        <f t="shared" si="679"/>
        <v>3</v>
      </c>
      <c r="H3042" s="14">
        <f t="shared" si="688"/>
        <v>3</v>
      </c>
      <c r="I3042" s="14">
        <f t="shared" si="688"/>
        <v>1</v>
      </c>
      <c r="J3042" s="14">
        <f t="shared" si="688"/>
        <v>3</v>
      </c>
      <c r="K3042" s="14">
        <f t="shared" si="688"/>
        <v>1</v>
      </c>
      <c r="L3042" s="14" t="str">
        <f t="shared" si="685"/>
        <v>3.3.1.3.1</v>
      </c>
      <c r="M3042" s="15" t="str">
        <f t="shared" si="686"/>
        <v>For Control System Applications Running on Computers</v>
      </c>
      <c r="N3042" s="14" t="str">
        <f t="shared" si="687"/>
        <v/>
      </c>
      <c r="O3042" s="15" t="str">
        <f t="shared" si="680"/>
        <v/>
      </c>
      <c r="P3042" s="15" t="str">
        <f>IF(N3042=1,FLOOR(MAX($P$4:P3041),1)+1,IF(AND(P3041&lt;&gt;"",O3041&lt;&gt;1),MAX($P$4:P3041)+0.1,""))</f>
        <v/>
      </c>
      <c r="Q3042" s="5">
        <f>ROW()</f>
        <v>3042</v>
      </c>
    </row>
    <row r="3043" spans="1:17" x14ac:dyDescent="0.3">
      <c r="A3043" s="1" t="s">
        <v>55</v>
      </c>
      <c r="B3043" s="5"/>
      <c r="C3043" s="14">
        <f t="shared" si="681"/>
        <v>0</v>
      </c>
      <c r="D3043" s="14">
        <f t="shared" si="681"/>
        <v>0</v>
      </c>
      <c r="E3043" s="14" t="str">
        <f t="shared" si="682"/>
        <v/>
      </c>
      <c r="F3043" s="14">
        <f t="shared" si="683"/>
        <v>4</v>
      </c>
      <c r="G3043" s="14">
        <f t="shared" si="679"/>
        <v>3</v>
      </c>
      <c r="H3043" s="14">
        <f t="shared" si="688"/>
        <v>3</v>
      </c>
      <c r="I3043" s="14">
        <f t="shared" si="688"/>
        <v>1</v>
      </c>
      <c r="J3043" s="14">
        <f t="shared" si="688"/>
        <v>3</v>
      </c>
      <c r="K3043" s="14">
        <f t="shared" si="688"/>
        <v>1</v>
      </c>
      <c r="L3043" s="14" t="str">
        <f t="shared" si="685"/>
        <v>3.3.1.3.1</v>
      </c>
      <c r="M3043" s="15" t="str">
        <f t="shared" si="686"/>
        <v>--</v>
      </c>
      <c r="N3043" s="14" t="str">
        <f t="shared" si="687"/>
        <v/>
      </c>
      <c r="O3043" s="15" t="str">
        <f t="shared" si="680"/>
        <v/>
      </c>
      <c r="P3043" s="15" t="str">
        <f>IF(N3043=1,FLOOR(MAX($P$4:P3042),1)+1,IF(AND(P3042&lt;&gt;"",O3042&lt;&gt;1),MAX($P$4:P3042)+0.1,""))</f>
        <v/>
      </c>
      <c r="Q3043" s="5">
        <f>ROW()</f>
        <v>3043</v>
      </c>
    </row>
    <row r="3044" spans="1:17" x14ac:dyDescent="0.3">
      <c r="A3044" s="1" t="s">
        <v>1283</v>
      </c>
      <c r="B3044" s="5"/>
      <c r="C3044" s="14">
        <f t="shared" si="681"/>
        <v>0</v>
      </c>
      <c r="D3044" s="14">
        <f t="shared" si="681"/>
        <v>0</v>
      </c>
      <c r="E3044" s="14" t="str">
        <f t="shared" si="682"/>
        <v/>
      </c>
      <c r="F3044" s="14">
        <f t="shared" si="683"/>
        <v>4</v>
      </c>
      <c r="G3044" s="14">
        <f t="shared" si="679"/>
        <v>3</v>
      </c>
      <c r="H3044" s="14">
        <f t="shared" si="688"/>
        <v>3</v>
      </c>
      <c r="I3044" s="14">
        <f t="shared" si="688"/>
        <v>1</v>
      </c>
      <c r="J3044" s="14">
        <f t="shared" si="688"/>
        <v>3</v>
      </c>
      <c r="K3044" s="14">
        <f t="shared" si="688"/>
        <v>1</v>
      </c>
      <c r="L3044" s="14" t="str">
        <f t="shared" si="685"/>
        <v>3.3.1.3.1</v>
      </c>
      <c r="M3044" s="15" t="str">
        <f t="shared" si="686"/>
        <v>--</v>
      </c>
      <c r="N3044" s="14" t="str">
        <f t="shared" si="687"/>
        <v/>
      </c>
      <c r="O3044" s="15" t="str">
        <f t="shared" si="680"/>
        <v/>
      </c>
      <c r="P3044" s="15" t="str">
        <f>IF(N3044=1,FLOOR(MAX($P$4:P3043),1)+1,IF(AND(P3043&lt;&gt;"",O3043&lt;&gt;1),MAX($P$4:P3043)+0.1,""))</f>
        <v/>
      </c>
      <c r="Q3044" s="5">
        <f>ROW()</f>
        <v>3044</v>
      </c>
    </row>
    <row r="3045" spans="1:17" x14ac:dyDescent="0.3">
      <c r="A3045" s="1" t="s">
        <v>1284</v>
      </c>
      <c r="B3045" s="5"/>
      <c r="C3045" s="14">
        <f t="shared" si="681"/>
        <v>0</v>
      </c>
      <c r="D3045" s="14">
        <f t="shared" si="681"/>
        <v>0</v>
      </c>
      <c r="E3045" s="14" t="str">
        <f t="shared" si="682"/>
        <v/>
      </c>
      <c r="F3045" s="14">
        <f t="shared" si="683"/>
        <v>4</v>
      </c>
      <c r="G3045" s="14">
        <f t="shared" si="679"/>
        <v>3</v>
      </c>
      <c r="H3045" s="14">
        <f t="shared" si="688"/>
        <v>3</v>
      </c>
      <c r="I3045" s="14">
        <f t="shared" si="688"/>
        <v>1</v>
      </c>
      <c r="J3045" s="14">
        <f t="shared" si="688"/>
        <v>3</v>
      </c>
      <c r="K3045" s="14">
        <f t="shared" si="688"/>
        <v>1</v>
      </c>
      <c r="L3045" s="14" t="str">
        <f t="shared" si="685"/>
        <v>3.3.1.3.1</v>
      </c>
      <c r="M3045" s="15" t="str">
        <f t="shared" si="686"/>
        <v>--</v>
      </c>
      <c r="N3045" s="14" t="str">
        <f t="shared" si="687"/>
        <v/>
      </c>
      <c r="O3045" s="15" t="str">
        <f t="shared" si="680"/>
        <v/>
      </c>
      <c r="P3045" s="15" t="str">
        <f>IF(N3045=1,FLOOR(MAX($P$4:P3044),1)+1,IF(AND(P3044&lt;&gt;"",O3044&lt;&gt;1),MAX($P$4:P3044)+0.1,""))</f>
        <v/>
      </c>
      <c r="Q3045" s="5">
        <f>ROW()</f>
        <v>3045</v>
      </c>
    </row>
    <row r="3046" spans="1:17" x14ac:dyDescent="0.3">
      <c r="A3046" s="1" t="s">
        <v>190</v>
      </c>
      <c r="B3046" s="5"/>
      <c r="C3046" s="14">
        <f t="shared" si="681"/>
        <v>0</v>
      </c>
      <c r="D3046" s="14">
        <f t="shared" si="681"/>
        <v>1</v>
      </c>
      <c r="E3046" s="14" t="str">
        <f t="shared" si="682"/>
        <v/>
      </c>
      <c r="F3046" s="14">
        <f t="shared" si="683"/>
        <v>3</v>
      </c>
      <c r="G3046" s="14">
        <f t="shared" si="679"/>
        <v>3</v>
      </c>
      <c r="H3046" s="14">
        <f t="shared" ref="H3046:K3061" si="689">IF(G3046&lt;&gt;G3045,0,IF(AND(($F3045-$D3046)=(H$3-1),$F3046=H$3),H3045+1,H3045))</f>
        <v>3</v>
      </c>
      <c r="I3046" s="14">
        <f t="shared" si="689"/>
        <v>1</v>
      </c>
      <c r="J3046" s="14">
        <f t="shared" si="689"/>
        <v>3</v>
      </c>
      <c r="K3046" s="14">
        <f t="shared" si="689"/>
        <v>1</v>
      </c>
      <c r="L3046" s="14" t="str">
        <f t="shared" si="685"/>
        <v>3.3.1.3.1</v>
      </c>
      <c r="M3046" s="15" t="str">
        <f t="shared" si="686"/>
        <v>--</v>
      </c>
      <c r="N3046" s="14" t="str">
        <f t="shared" si="687"/>
        <v/>
      </c>
      <c r="O3046" s="15" t="str">
        <f t="shared" si="680"/>
        <v/>
      </c>
      <c r="P3046" s="15" t="str">
        <f>IF(N3046=1,FLOOR(MAX($P$4:P3045),1)+1,IF(AND(P3045&lt;&gt;"",O3045&lt;&gt;1),MAX($P$4:P3045)+0.1,""))</f>
        <v/>
      </c>
      <c r="Q3046" s="5">
        <f>ROW()</f>
        <v>3046</v>
      </c>
    </row>
    <row r="3047" spans="1:17" x14ac:dyDescent="0.3">
      <c r="A3047" s="1" t="s">
        <v>1285</v>
      </c>
      <c r="B3047" s="5"/>
      <c r="C3047" s="14">
        <f t="shared" si="681"/>
        <v>1</v>
      </c>
      <c r="D3047" s="14">
        <f t="shared" si="681"/>
        <v>0</v>
      </c>
      <c r="E3047" s="14" t="str">
        <f t="shared" si="682"/>
        <v/>
      </c>
      <c r="F3047" s="14">
        <f t="shared" si="683"/>
        <v>4</v>
      </c>
      <c r="G3047" s="14">
        <f t="shared" si="679"/>
        <v>3</v>
      </c>
      <c r="H3047" s="14">
        <f t="shared" si="689"/>
        <v>3</v>
      </c>
      <c r="I3047" s="14">
        <f t="shared" si="689"/>
        <v>1</v>
      </c>
      <c r="J3047" s="14">
        <f t="shared" si="689"/>
        <v>3</v>
      </c>
      <c r="K3047" s="14">
        <f t="shared" si="689"/>
        <v>2</v>
      </c>
      <c r="L3047" s="14" t="str">
        <f t="shared" si="685"/>
        <v>3.3.1.3.2</v>
      </c>
      <c r="M3047" s="15" t="str">
        <f t="shared" si="686"/>
        <v>For Other Control System Devices FULLY Supporting Accounts</v>
      </c>
      <c r="N3047" s="14" t="str">
        <f t="shared" si="687"/>
        <v/>
      </c>
      <c r="O3047" s="15" t="str">
        <f t="shared" si="680"/>
        <v/>
      </c>
      <c r="P3047" s="15" t="str">
        <f>IF(N3047=1,FLOOR(MAX($P$4:P3046),1)+1,IF(AND(P3046&lt;&gt;"",O3046&lt;&gt;1),MAX($P$4:P3046)+0.1,""))</f>
        <v/>
      </c>
      <c r="Q3047" s="5">
        <f>ROW()</f>
        <v>3047</v>
      </c>
    </row>
    <row r="3048" spans="1:17" x14ac:dyDescent="0.3">
      <c r="A3048" s="1" t="s">
        <v>55</v>
      </c>
      <c r="B3048" s="5"/>
      <c r="C3048" s="14">
        <f t="shared" si="681"/>
        <v>0</v>
      </c>
      <c r="D3048" s="14">
        <f t="shared" si="681"/>
        <v>0</v>
      </c>
      <c r="E3048" s="14" t="str">
        <f t="shared" si="682"/>
        <v/>
      </c>
      <c r="F3048" s="14">
        <f t="shared" si="683"/>
        <v>4</v>
      </c>
      <c r="G3048" s="14">
        <f t="shared" si="679"/>
        <v>3</v>
      </c>
      <c r="H3048" s="14">
        <f t="shared" si="689"/>
        <v>3</v>
      </c>
      <c r="I3048" s="14">
        <f t="shared" si="689"/>
        <v>1</v>
      </c>
      <c r="J3048" s="14">
        <f t="shared" si="689"/>
        <v>3</v>
      </c>
      <c r="K3048" s="14">
        <f t="shared" si="689"/>
        <v>2</v>
      </c>
      <c r="L3048" s="14" t="str">
        <f t="shared" si="685"/>
        <v>3.3.1.3.2</v>
      </c>
      <c r="M3048" s="15" t="str">
        <f t="shared" si="686"/>
        <v>--</v>
      </c>
      <c r="N3048" s="14" t="str">
        <f t="shared" si="687"/>
        <v/>
      </c>
      <c r="O3048" s="15" t="str">
        <f t="shared" si="680"/>
        <v/>
      </c>
      <c r="P3048" s="15" t="str">
        <f>IF(N3048=1,FLOOR(MAX($P$4:P3047),1)+1,IF(AND(P3047&lt;&gt;"",O3047&lt;&gt;1),MAX($P$4:P3047)+0.1,""))</f>
        <v/>
      </c>
      <c r="Q3048" s="5">
        <f>ROW()</f>
        <v>3048</v>
      </c>
    </row>
    <row r="3049" spans="1:17" x14ac:dyDescent="0.3">
      <c r="A3049" s="1" t="s">
        <v>1283</v>
      </c>
      <c r="B3049" s="5"/>
      <c r="C3049" s="14">
        <f t="shared" si="681"/>
        <v>0</v>
      </c>
      <c r="D3049" s="14">
        <f t="shared" si="681"/>
        <v>0</v>
      </c>
      <c r="E3049" s="14" t="str">
        <f t="shared" si="682"/>
        <v/>
      </c>
      <c r="F3049" s="14">
        <f t="shared" si="683"/>
        <v>4</v>
      </c>
      <c r="G3049" s="14">
        <f t="shared" si="679"/>
        <v>3</v>
      </c>
      <c r="H3049" s="14">
        <f t="shared" si="689"/>
        <v>3</v>
      </c>
      <c r="I3049" s="14">
        <f t="shared" si="689"/>
        <v>1</v>
      </c>
      <c r="J3049" s="14">
        <f t="shared" si="689"/>
        <v>3</v>
      </c>
      <c r="K3049" s="14">
        <f t="shared" si="689"/>
        <v>2</v>
      </c>
      <c r="L3049" s="14" t="str">
        <f t="shared" si="685"/>
        <v>3.3.1.3.2</v>
      </c>
      <c r="M3049" s="15" t="str">
        <f t="shared" si="686"/>
        <v>--</v>
      </c>
      <c r="N3049" s="14" t="str">
        <f t="shared" si="687"/>
        <v/>
      </c>
      <c r="O3049" s="15" t="str">
        <f t="shared" si="680"/>
        <v/>
      </c>
      <c r="P3049" s="15" t="str">
        <f>IF(N3049=1,FLOOR(MAX($P$4:P3048),1)+1,IF(AND(P3048&lt;&gt;"",O3048&lt;&gt;1),MAX($P$4:P3048)+0.1,""))</f>
        <v/>
      </c>
      <c r="Q3049" s="5">
        <f>ROW()</f>
        <v>3049</v>
      </c>
    </row>
    <row r="3050" spans="1:17" x14ac:dyDescent="0.3">
      <c r="A3050" s="1" t="s">
        <v>2445</v>
      </c>
      <c r="B3050" s="5"/>
      <c r="C3050" s="14">
        <f t="shared" si="681"/>
        <v>0</v>
      </c>
      <c r="D3050" s="14">
        <f t="shared" si="681"/>
        <v>0</v>
      </c>
      <c r="E3050" s="14" t="str">
        <f t="shared" si="682"/>
        <v/>
      </c>
      <c r="F3050" s="14">
        <f t="shared" si="683"/>
        <v>4</v>
      </c>
      <c r="G3050" s="14">
        <f t="shared" si="679"/>
        <v>3</v>
      </c>
      <c r="H3050" s="14">
        <f t="shared" si="689"/>
        <v>3</v>
      </c>
      <c r="I3050" s="14">
        <f t="shared" si="689"/>
        <v>1</v>
      </c>
      <c r="J3050" s="14">
        <f t="shared" si="689"/>
        <v>3</v>
      </c>
      <c r="K3050" s="14">
        <f t="shared" si="689"/>
        <v>2</v>
      </c>
      <c r="L3050" s="14" t="str">
        <f t="shared" si="685"/>
        <v>3.3.1.3.2</v>
      </c>
      <c r="M3050" s="15" t="str">
        <f t="shared" si="686"/>
        <v>--</v>
      </c>
      <c r="N3050" s="14" t="str">
        <f t="shared" si="687"/>
        <v/>
      </c>
      <c r="O3050" s="15" t="str">
        <f t="shared" si="680"/>
        <v/>
      </c>
      <c r="P3050" s="15" t="str">
        <f>IF(N3050=1,FLOOR(MAX($P$4:P3049),1)+1,IF(AND(P3049&lt;&gt;"",O3049&lt;&gt;1),MAX($P$4:P3049)+0.1,""))</f>
        <v/>
      </c>
      <c r="Q3050" s="5">
        <f>ROW()</f>
        <v>3050</v>
      </c>
    </row>
    <row r="3051" spans="1:17" x14ac:dyDescent="0.3">
      <c r="A3051" s="1" t="s">
        <v>190</v>
      </c>
      <c r="B3051" s="5"/>
      <c r="C3051" s="14">
        <f t="shared" si="681"/>
        <v>0</v>
      </c>
      <c r="D3051" s="14">
        <f t="shared" si="681"/>
        <v>1</v>
      </c>
      <c r="E3051" s="14" t="str">
        <f t="shared" si="682"/>
        <v/>
      </c>
      <c r="F3051" s="14">
        <f t="shared" si="683"/>
        <v>3</v>
      </c>
      <c r="G3051" s="14">
        <f t="shared" si="679"/>
        <v>3</v>
      </c>
      <c r="H3051" s="14">
        <f t="shared" si="689"/>
        <v>3</v>
      </c>
      <c r="I3051" s="14">
        <f t="shared" si="689"/>
        <v>1</v>
      </c>
      <c r="J3051" s="14">
        <f t="shared" si="689"/>
        <v>3</v>
      </c>
      <c r="K3051" s="14">
        <f t="shared" si="689"/>
        <v>2</v>
      </c>
      <c r="L3051" s="14" t="str">
        <f t="shared" si="685"/>
        <v>3.3.1.3.2</v>
      </c>
      <c r="M3051" s="15" t="str">
        <f t="shared" si="686"/>
        <v>--</v>
      </c>
      <c r="N3051" s="14" t="str">
        <f t="shared" si="687"/>
        <v/>
      </c>
      <c r="O3051" s="15" t="str">
        <f t="shared" si="680"/>
        <v/>
      </c>
      <c r="P3051" s="15" t="str">
        <f>IF(N3051=1,FLOOR(MAX($P$4:P3050),1)+1,IF(AND(P3050&lt;&gt;"",O3050&lt;&gt;1),MAX($P$4:P3050)+0.1,""))</f>
        <v/>
      </c>
      <c r="Q3051" s="5">
        <f>ROW()</f>
        <v>3051</v>
      </c>
    </row>
    <row r="3052" spans="1:17" x14ac:dyDescent="0.3">
      <c r="A3052" s="1" t="s">
        <v>1286</v>
      </c>
      <c r="B3052" s="5"/>
      <c r="C3052" s="14">
        <f t="shared" si="681"/>
        <v>1</v>
      </c>
      <c r="D3052" s="14">
        <f t="shared" si="681"/>
        <v>2</v>
      </c>
      <c r="E3052" s="14" t="str">
        <f t="shared" si="682"/>
        <v>OK</v>
      </c>
      <c r="F3052" s="14">
        <f t="shared" si="683"/>
        <v>2</v>
      </c>
      <c r="G3052" s="14">
        <f t="shared" si="679"/>
        <v>3</v>
      </c>
      <c r="H3052" s="14">
        <f t="shared" si="689"/>
        <v>3</v>
      </c>
      <c r="I3052" s="14">
        <f t="shared" si="689"/>
        <v>2</v>
      </c>
      <c r="J3052" s="14">
        <f t="shared" si="689"/>
        <v>0</v>
      </c>
      <c r="K3052" s="14">
        <f t="shared" si="689"/>
        <v>0</v>
      </c>
      <c r="L3052" s="14" t="str">
        <f t="shared" si="685"/>
        <v>3.3.2</v>
      </c>
      <c r="M3052" s="15" t="str">
        <f t="shared" si="686"/>
        <v>Unsuccessful Logon Attempts</v>
      </c>
      <c r="N3052" s="14" t="str">
        <f t="shared" si="687"/>
        <v/>
      </c>
      <c r="O3052" s="15" t="str">
        <f t="shared" si="680"/>
        <v/>
      </c>
      <c r="P3052" s="15" t="str">
        <f>IF(N3052=1,FLOOR(MAX($P$4:P3051),1)+1,IF(AND(P3051&lt;&gt;"",O3051&lt;&gt;1),MAX($P$4:P3051)+0.1,""))</f>
        <v/>
      </c>
      <c r="Q3052" s="5">
        <f>ROW()</f>
        <v>3052</v>
      </c>
    </row>
    <row r="3053" spans="1:17" x14ac:dyDescent="0.3">
      <c r="A3053" s="1" t="s">
        <v>59</v>
      </c>
      <c r="B3053" s="5"/>
      <c r="C3053" s="14">
        <f t="shared" si="681"/>
        <v>0</v>
      </c>
      <c r="D3053" s="14">
        <f t="shared" si="681"/>
        <v>0</v>
      </c>
      <c r="E3053" s="14" t="str">
        <f t="shared" si="682"/>
        <v/>
      </c>
      <c r="F3053" s="14">
        <f t="shared" si="683"/>
        <v>2</v>
      </c>
      <c r="G3053" s="14">
        <f t="shared" si="679"/>
        <v>3</v>
      </c>
      <c r="H3053" s="14">
        <f t="shared" si="689"/>
        <v>3</v>
      </c>
      <c r="I3053" s="14">
        <f t="shared" si="689"/>
        <v>2</v>
      </c>
      <c r="J3053" s="14">
        <f t="shared" si="689"/>
        <v>0</v>
      </c>
      <c r="K3053" s="14">
        <f t="shared" si="689"/>
        <v>0</v>
      </c>
      <c r="L3053" s="14" t="str">
        <f t="shared" si="685"/>
        <v>3.3.2</v>
      </c>
      <c r="M3053" s="15" t="str">
        <f t="shared" si="686"/>
        <v>--</v>
      </c>
      <c r="N3053" s="14" t="str">
        <f t="shared" si="687"/>
        <v/>
      </c>
      <c r="O3053" s="15" t="str">
        <f t="shared" si="680"/>
        <v/>
      </c>
      <c r="P3053" s="15" t="str">
        <f>IF(N3053=1,FLOOR(MAX($P$4:P3052),1)+1,IF(AND(P3052&lt;&gt;"",O3052&lt;&gt;1),MAX($P$4:P3052)+0.1,""))</f>
        <v/>
      </c>
      <c r="Q3053" s="5">
        <f>ROW()</f>
        <v>3053</v>
      </c>
    </row>
    <row r="3054" spans="1:17" x14ac:dyDescent="0.3">
      <c r="A3054" s="1" t="s">
        <v>60</v>
      </c>
      <c r="B3054" s="5"/>
      <c r="C3054" s="14">
        <f t="shared" si="681"/>
        <v>0</v>
      </c>
      <c r="D3054" s="14">
        <f t="shared" si="681"/>
        <v>0</v>
      </c>
      <c r="E3054" s="14" t="str">
        <f t="shared" si="682"/>
        <v/>
      </c>
      <c r="F3054" s="14">
        <f t="shared" si="683"/>
        <v>2</v>
      </c>
      <c r="G3054" s="14">
        <f t="shared" si="679"/>
        <v>3</v>
      </c>
      <c r="H3054" s="14">
        <f t="shared" si="689"/>
        <v>3</v>
      </c>
      <c r="I3054" s="14">
        <f t="shared" si="689"/>
        <v>2</v>
      </c>
      <c r="J3054" s="14">
        <f t="shared" si="689"/>
        <v>0</v>
      </c>
      <c r="K3054" s="14">
        <f t="shared" si="689"/>
        <v>0</v>
      </c>
      <c r="L3054" s="14" t="str">
        <f t="shared" si="685"/>
        <v>3.3.2</v>
      </c>
      <c r="M3054" s="15" t="str">
        <f t="shared" si="686"/>
        <v>--</v>
      </c>
      <c r="N3054" s="14" t="str">
        <f t="shared" si="687"/>
        <v/>
      </c>
      <c r="O3054" s="15" t="str">
        <f t="shared" si="680"/>
        <v/>
      </c>
      <c r="P3054" s="15" t="str">
        <f>IF(N3054=1,FLOOR(MAX($P$4:P3053),1)+1,IF(AND(P3053&lt;&gt;"",O3053&lt;&gt;1),MAX($P$4:P3053)+0.1,""))</f>
        <v/>
      </c>
      <c r="Q3054" s="5">
        <f>ROW()</f>
        <v>3054</v>
      </c>
    </row>
    <row r="3055" spans="1:17" x14ac:dyDescent="0.3">
      <c r="A3055" s="1" t="s">
        <v>1287</v>
      </c>
      <c r="B3055" s="5"/>
      <c r="C3055" s="14">
        <f t="shared" si="681"/>
        <v>0</v>
      </c>
      <c r="D3055" s="14">
        <f t="shared" si="681"/>
        <v>0</v>
      </c>
      <c r="E3055" s="14" t="str">
        <f t="shared" si="682"/>
        <v/>
      </c>
      <c r="F3055" s="14">
        <f t="shared" si="683"/>
        <v>2</v>
      </c>
      <c r="G3055" s="14">
        <f t="shared" si="679"/>
        <v>3</v>
      </c>
      <c r="H3055" s="14">
        <f t="shared" si="689"/>
        <v>3</v>
      </c>
      <c r="I3055" s="14">
        <f t="shared" si="689"/>
        <v>2</v>
      </c>
      <c r="J3055" s="14">
        <f t="shared" si="689"/>
        <v>0</v>
      </c>
      <c r="K3055" s="14">
        <f t="shared" si="689"/>
        <v>0</v>
      </c>
      <c r="L3055" s="14" t="str">
        <f t="shared" si="685"/>
        <v>3.3.2</v>
      </c>
      <c r="M3055" s="15" t="str">
        <f t="shared" si="686"/>
        <v>--</v>
      </c>
      <c r="N3055" s="14" t="str">
        <f t="shared" si="687"/>
        <v/>
      </c>
      <c r="O3055" s="15" t="str">
        <f t="shared" si="680"/>
        <v/>
      </c>
      <c r="P3055" s="15" t="str">
        <f>IF(N3055=1,FLOOR(MAX($P$4:P3054),1)+1,IF(AND(P3054&lt;&gt;"",O3054&lt;&gt;1),MAX($P$4:P3054)+0.1,""))</f>
        <v/>
      </c>
      <c r="Q3055" s="5">
        <f>ROW()</f>
        <v>3055</v>
      </c>
    </row>
    <row r="3056" spans="1:17" x14ac:dyDescent="0.3">
      <c r="A3056" s="1" t="s">
        <v>1288</v>
      </c>
      <c r="B3056" s="5"/>
      <c r="C3056" s="14">
        <f t="shared" si="681"/>
        <v>0</v>
      </c>
      <c r="D3056" s="14">
        <f t="shared" si="681"/>
        <v>0</v>
      </c>
      <c r="E3056" s="14" t="str">
        <f t="shared" si="682"/>
        <v/>
      </c>
      <c r="F3056" s="14">
        <f t="shared" si="683"/>
        <v>2</v>
      </c>
      <c r="G3056" s="14">
        <f t="shared" si="679"/>
        <v>3</v>
      </c>
      <c r="H3056" s="14">
        <f t="shared" si="689"/>
        <v>3</v>
      </c>
      <c r="I3056" s="14">
        <f t="shared" si="689"/>
        <v>2</v>
      </c>
      <c r="J3056" s="14">
        <f t="shared" si="689"/>
        <v>0</v>
      </c>
      <c r="K3056" s="14">
        <f t="shared" si="689"/>
        <v>0</v>
      </c>
      <c r="L3056" s="14" t="str">
        <f t="shared" si="685"/>
        <v>3.3.2</v>
      </c>
      <c r="M3056" s="15" t="str">
        <f t="shared" si="686"/>
        <v>--</v>
      </c>
      <c r="N3056" s="14" t="str">
        <f t="shared" si="687"/>
        <v/>
      </c>
      <c r="O3056" s="15" t="str">
        <f t="shared" si="680"/>
        <v/>
      </c>
      <c r="P3056" s="15" t="str">
        <f>IF(N3056=1,FLOOR(MAX($P$4:P3055),1)+1,IF(AND(P3055&lt;&gt;"",O3055&lt;&gt;1),MAX($P$4:P3055)+0.1,""))</f>
        <v/>
      </c>
      <c r="Q3056" s="5">
        <f>ROW()</f>
        <v>3056</v>
      </c>
    </row>
    <row r="3057" spans="1:17" x14ac:dyDescent="0.3">
      <c r="A3057" s="1" t="s">
        <v>1289</v>
      </c>
      <c r="B3057" s="5"/>
      <c r="C3057" s="14">
        <f t="shared" si="681"/>
        <v>0</v>
      </c>
      <c r="D3057" s="14">
        <f t="shared" si="681"/>
        <v>0</v>
      </c>
      <c r="E3057" s="14" t="str">
        <f t="shared" si="682"/>
        <v/>
      </c>
      <c r="F3057" s="14">
        <f t="shared" si="683"/>
        <v>2</v>
      </c>
      <c r="G3057" s="14">
        <f t="shared" si="679"/>
        <v>3</v>
      </c>
      <c r="H3057" s="14">
        <f t="shared" si="689"/>
        <v>3</v>
      </c>
      <c r="I3057" s="14">
        <f t="shared" si="689"/>
        <v>2</v>
      </c>
      <c r="J3057" s="14">
        <f t="shared" si="689"/>
        <v>0</v>
      </c>
      <c r="K3057" s="14">
        <f t="shared" si="689"/>
        <v>0</v>
      </c>
      <c r="L3057" s="14" t="str">
        <f t="shared" si="685"/>
        <v>3.3.2</v>
      </c>
      <c r="M3057" s="15" t="str">
        <f t="shared" si="686"/>
        <v>--</v>
      </c>
      <c r="N3057" s="14" t="str">
        <f t="shared" si="687"/>
        <v/>
      </c>
      <c r="O3057" s="15" t="str">
        <f t="shared" si="680"/>
        <v/>
      </c>
      <c r="P3057" s="15" t="str">
        <f>IF(N3057=1,FLOOR(MAX($P$4:P3056),1)+1,IF(AND(P3056&lt;&gt;"",O3056&lt;&gt;1),MAX($P$4:P3056)+0.1,""))</f>
        <v/>
      </c>
      <c r="Q3057" s="5">
        <f>ROW()</f>
        <v>3057</v>
      </c>
    </row>
    <row r="3058" spans="1:17" x14ac:dyDescent="0.3">
      <c r="A3058" s="1" t="s">
        <v>1290</v>
      </c>
      <c r="B3058" s="5"/>
      <c r="C3058" s="14">
        <f t="shared" si="681"/>
        <v>0</v>
      </c>
      <c r="D3058" s="14">
        <f t="shared" si="681"/>
        <v>0</v>
      </c>
      <c r="E3058" s="14" t="str">
        <f t="shared" si="682"/>
        <v/>
      </c>
      <c r="F3058" s="14">
        <f t="shared" si="683"/>
        <v>2</v>
      </c>
      <c r="G3058" s="14">
        <f t="shared" si="679"/>
        <v>3</v>
      </c>
      <c r="H3058" s="14">
        <f t="shared" si="689"/>
        <v>3</v>
      </c>
      <c r="I3058" s="14">
        <f t="shared" si="689"/>
        <v>2</v>
      </c>
      <c r="J3058" s="14">
        <f t="shared" si="689"/>
        <v>0</v>
      </c>
      <c r="K3058" s="14">
        <f t="shared" si="689"/>
        <v>0</v>
      </c>
      <c r="L3058" s="14" t="str">
        <f t="shared" si="685"/>
        <v>3.3.2</v>
      </c>
      <c r="M3058" s="15" t="str">
        <f t="shared" si="686"/>
        <v>--</v>
      </c>
      <c r="N3058" s="14" t="str">
        <f t="shared" si="687"/>
        <v/>
      </c>
      <c r="O3058" s="15" t="str">
        <f t="shared" si="680"/>
        <v/>
      </c>
      <c r="P3058" s="15" t="str">
        <f>IF(N3058=1,FLOOR(MAX($P$4:P3057),1)+1,IF(AND(P3057&lt;&gt;"",O3057&lt;&gt;1),MAX($P$4:P3057)+0.1,""))</f>
        <v/>
      </c>
      <c r="Q3058" s="5">
        <f>ROW()</f>
        <v>3058</v>
      </c>
    </row>
    <row r="3059" spans="1:17" x14ac:dyDescent="0.3">
      <c r="A3059" s="1" t="s">
        <v>1291</v>
      </c>
      <c r="B3059" s="5"/>
      <c r="C3059" s="14">
        <f t="shared" si="681"/>
        <v>0</v>
      </c>
      <c r="D3059" s="14">
        <f t="shared" si="681"/>
        <v>0</v>
      </c>
      <c r="E3059" s="14" t="str">
        <f t="shared" si="682"/>
        <v/>
      </c>
      <c r="F3059" s="14">
        <f t="shared" si="683"/>
        <v>2</v>
      </c>
      <c r="G3059" s="14">
        <f t="shared" si="679"/>
        <v>3</v>
      </c>
      <c r="H3059" s="14">
        <f t="shared" si="689"/>
        <v>3</v>
      </c>
      <c r="I3059" s="14">
        <f t="shared" si="689"/>
        <v>2</v>
      </c>
      <c r="J3059" s="14">
        <f t="shared" si="689"/>
        <v>0</v>
      </c>
      <c r="K3059" s="14">
        <f t="shared" si="689"/>
        <v>0</v>
      </c>
      <c r="L3059" s="14" t="str">
        <f t="shared" si="685"/>
        <v>3.3.2</v>
      </c>
      <c r="M3059" s="15" t="str">
        <f t="shared" si="686"/>
        <v>--</v>
      </c>
      <c r="N3059" s="14" t="str">
        <f t="shared" si="687"/>
        <v/>
      </c>
      <c r="O3059" s="15" t="str">
        <f t="shared" si="680"/>
        <v/>
      </c>
      <c r="P3059" s="15" t="str">
        <f>IF(N3059=1,FLOOR(MAX($P$4:P3058),1)+1,IF(AND(P3058&lt;&gt;"",O3058&lt;&gt;1),MAX($P$4:P3058)+0.1,""))</f>
        <v/>
      </c>
      <c r="Q3059" s="5">
        <f>ROW()</f>
        <v>3059</v>
      </c>
    </row>
    <row r="3060" spans="1:17" x14ac:dyDescent="0.3">
      <c r="A3060" s="1" t="s">
        <v>1292</v>
      </c>
      <c r="B3060" s="5"/>
      <c r="C3060" s="14">
        <f t="shared" si="681"/>
        <v>0</v>
      </c>
      <c r="D3060" s="14">
        <f t="shared" si="681"/>
        <v>0</v>
      </c>
      <c r="E3060" s="14" t="str">
        <f t="shared" si="682"/>
        <v/>
      </c>
      <c r="F3060" s="14">
        <f t="shared" si="683"/>
        <v>2</v>
      </c>
      <c r="G3060" s="14">
        <f t="shared" si="679"/>
        <v>3</v>
      </c>
      <c r="H3060" s="14">
        <f t="shared" si="689"/>
        <v>3</v>
      </c>
      <c r="I3060" s="14">
        <f t="shared" si="689"/>
        <v>2</v>
      </c>
      <c r="J3060" s="14">
        <f t="shared" si="689"/>
        <v>0</v>
      </c>
      <c r="K3060" s="14">
        <f t="shared" si="689"/>
        <v>0</v>
      </c>
      <c r="L3060" s="14" t="str">
        <f t="shared" si="685"/>
        <v>3.3.2</v>
      </c>
      <c r="M3060" s="15" t="str">
        <f t="shared" si="686"/>
        <v>--</v>
      </c>
      <c r="N3060" s="14" t="str">
        <f t="shared" si="687"/>
        <v/>
      </c>
      <c r="O3060" s="15" t="str">
        <f t="shared" si="680"/>
        <v/>
      </c>
      <c r="P3060" s="15" t="str">
        <f>IF(N3060=1,FLOOR(MAX($P$4:P3059),1)+1,IF(AND(P3059&lt;&gt;"",O3059&lt;&gt;1),MAX($P$4:P3059)+0.1,""))</f>
        <v/>
      </c>
      <c r="Q3060" s="5">
        <f>ROW()</f>
        <v>3060</v>
      </c>
    </row>
    <row r="3061" spans="1:17" x14ac:dyDescent="0.3">
      <c r="A3061" s="1" t="s">
        <v>55</v>
      </c>
      <c r="B3061" s="5"/>
      <c r="C3061" s="14">
        <f t="shared" si="681"/>
        <v>0</v>
      </c>
      <c r="D3061" s="14">
        <f t="shared" si="681"/>
        <v>0</v>
      </c>
      <c r="E3061" s="14" t="str">
        <f t="shared" si="682"/>
        <v/>
      </c>
      <c r="F3061" s="14">
        <f t="shared" si="683"/>
        <v>2</v>
      </c>
      <c r="G3061" s="14">
        <f t="shared" si="679"/>
        <v>3</v>
      </c>
      <c r="H3061" s="14">
        <f t="shared" si="689"/>
        <v>3</v>
      </c>
      <c r="I3061" s="14">
        <f t="shared" si="689"/>
        <v>2</v>
      </c>
      <c r="J3061" s="14">
        <f t="shared" si="689"/>
        <v>0</v>
      </c>
      <c r="K3061" s="14">
        <f t="shared" si="689"/>
        <v>0</v>
      </c>
      <c r="L3061" s="14" t="str">
        <f t="shared" si="685"/>
        <v>3.3.2</v>
      </c>
      <c r="M3061" s="15" t="str">
        <f t="shared" si="686"/>
        <v>--</v>
      </c>
      <c r="N3061" s="14" t="str">
        <f t="shared" si="687"/>
        <v/>
      </c>
      <c r="O3061" s="15" t="str">
        <f t="shared" si="680"/>
        <v/>
      </c>
      <c r="P3061" s="15" t="str">
        <f>IF(N3061=1,FLOOR(MAX($P$4:P3060),1)+1,IF(AND(P3060&lt;&gt;"",O3060&lt;&gt;1),MAX($P$4:P3060)+0.1,""))</f>
        <v/>
      </c>
      <c r="Q3061" s="5">
        <f>ROW()</f>
        <v>3061</v>
      </c>
    </row>
    <row r="3062" spans="1:17" x14ac:dyDescent="0.3">
      <c r="A3062" s="1" t="s">
        <v>1293</v>
      </c>
      <c r="B3062" s="5"/>
      <c r="C3062" s="14">
        <f t="shared" si="681"/>
        <v>0</v>
      </c>
      <c r="D3062" s="14">
        <f t="shared" si="681"/>
        <v>0</v>
      </c>
      <c r="E3062" s="14" t="str">
        <f t="shared" si="682"/>
        <v/>
      </c>
      <c r="F3062" s="14">
        <f t="shared" si="683"/>
        <v>2</v>
      </c>
      <c r="G3062" s="14">
        <f t="shared" si="679"/>
        <v>3</v>
      </c>
      <c r="H3062" s="14">
        <f t="shared" ref="H3062:K3077" si="690">IF(G3062&lt;&gt;G3061,0,IF(AND(($F3061-$D3062)=(H$3-1),$F3062=H$3),H3061+1,H3061))</f>
        <v>3</v>
      </c>
      <c r="I3062" s="14">
        <f t="shared" si="690"/>
        <v>2</v>
      </c>
      <c r="J3062" s="14">
        <f t="shared" si="690"/>
        <v>0</v>
      </c>
      <c r="K3062" s="14">
        <f t="shared" si="690"/>
        <v>0</v>
      </c>
      <c r="L3062" s="14" t="str">
        <f t="shared" si="685"/>
        <v>3.3.2</v>
      </c>
      <c r="M3062" s="15" t="str">
        <f t="shared" si="686"/>
        <v>--</v>
      </c>
      <c r="N3062" s="14" t="str">
        <f t="shared" si="687"/>
        <v/>
      </c>
      <c r="O3062" s="15" t="str">
        <f t="shared" si="680"/>
        <v/>
      </c>
      <c r="P3062" s="15" t="str">
        <f>IF(N3062=1,FLOOR(MAX($P$4:P3061),1)+1,IF(AND(P3061&lt;&gt;"",O3061&lt;&gt;1),MAX($P$4:P3061)+0.1,""))</f>
        <v/>
      </c>
      <c r="Q3062" s="5">
        <f>ROW()</f>
        <v>3062</v>
      </c>
    </row>
    <row r="3063" spans="1:17" x14ac:dyDescent="0.3">
      <c r="A3063" s="1" t="s">
        <v>1294</v>
      </c>
      <c r="B3063" s="5"/>
      <c r="C3063" s="14">
        <f t="shared" si="681"/>
        <v>0</v>
      </c>
      <c r="D3063" s="14">
        <f t="shared" si="681"/>
        <v>0</v>
      </c>
      <c r="E3063" s="14" t="str">
        <f t="shared" si="682"/>
        <v/>
      </c>
      <c r="F3063" s="14">
        <f t="shared" si="683"/>
        <v>2</v>
      </c>
      <c r="G3063" s="14">
        <f t="shared" si="679"/>
        <v>3</v>
      </c>
      <c r="H3063" s="14">
        <f t="shared" si="690"/>
        <v>3</v>
      </c>
      <c r="I3063" s="14">
        <f t="shared" si="690"/>
        <v>2</v>
      </c>
      <c r="J3063" s="14">
        <f t="shared" si="690"/>
        <v>0</v>
      </c>
      <c r="K3063" s="14">
        <f t="shared" si="690"/>
        <v>0</v>
      </c>
      <c r="L3063" s="14" t="str">
        <f t="shared" si="685"/>
        <v>3.3.2</v>
      </c>
      <c r="M3063" s="15" t="str">
        <f t="shared" si="686"/>
        <v>--</v>
      </c>
      <c r="N3063" s="14" t="str">
        <f t="shared" si="687"/>
        <v/>
      </c>
      <c r="O3063" s="15" t="str">
        <f t="shared" si="680"/>
        <v/>
      </c>
      <c r="P3063" s="15" t="str">
        <f>IF(N3063=1,FLOOR(MAX($P$4:P3062),1)+1,IF(AND(P3062&lt;&gt;"",O3062&lt;&gt;1),MAX($P$4:P3062)+0.1,""))</f>
        <v/>
      </c>
      <c r="Q3063" s="5">
        <f>ROW()</f>
        <v>3063</v>
      </c>
    </row>
    <row r="3064" spans="1:17" x14ac:dyDescent="0.3">
      <c r="A3064" s="1" t="s">
        <v>1295</v>
      </c>
      <c r="B3064" s="5"/>
      <c r="C3064" s="14">
        <f t="shared" si="681"/>
        <v>0</v>
      </c>
      <c r="D3064" s="14">
        <f t="shared" si="681"/>
        <v>0</v>
      </c>
      <c r="E3064" s="14" t="str">
        <f t="shared" si="682"/>
        <v/>
      </c>
      <c r="F3064" s="14">
        <f t="shared" si="683"/>
        <v>2</v>
      </c>
      <c r="G3064" s="14">
        <f t="shared" si="679"/>
        <v>3</v>
      </c>
      <c r="H3064" s="14">
        <f t="shared" si="690"/>
        <v>3</v>
      </c>
      <c r="I3064" s="14">
        <f t="shared" si="690"/>
        <v>2</v>
      </c>
      <c r="J3064" s="14">
        <f t="shared" si="690"/>
        <v>0</v>
      </c>
      <c r="K3064" s="14">
        <f t="shared" si="690"/>
        <v>0</v>
      </c>
      <c r="L3064" s="14" t="str">
        <f t="shared" si="685"/>
        <v>3.3.2</v>
      </c>
      <c r="M3064" s="15" t="str">
        <f t="shared" si="686"/>
        <v>--</v>
      </c>
      <c r="N3064" s="14" t="str">
        <f t="shared" si="687"/>
        <v/>
      </c>
      <c r="O3064" s="15" t="str">
        <f t="shared" si="680"/>
        <v/>
      </c>
      <c r="P3064" s="15" t="str">
        <f>IF(N3064=1,FLOOR(MAX($P$4:P3063),1)+1,IF(AND(P3063&lt;&gt;"",O3063&lt;&gt;1),MAX($P$4:P3063)+0.1,""))</f>
        <v/>
      </c>
      <c r="Q3064" s="5">
        <f>ROW()</f>
        <v>3064</v>
      </c>
    </row>
    <row r="3065" spans="1:17" x14ac:dyDescent="0.3">
      <c r="A3065" s="1" t="s">
        <v>1296</v>
      </c>
      <c r="B3065" s="5"/>
      <c r="C3065" s="14">
        <f t="shared" si="681"/>
        <v>0</v>
      </c>
      <c r="D3065" s="14">
        <f t="shared" si="681"/>
        <v>0</v>
      </c>
      <c r="E3065" s="14" t="str">
        <f t="shared" si="682"/>
        <v/>
      </c>
      <c r="F3065" s="14">
        <f t="shared" si="683"/>
        <v>2</v>
      </c>
      <c r="G3065" s="14">
        <f t="shared" si="679"/>
        <v>3</v>
      </c>
      <c r="H3065" s="14">
        <f t="shared" si="690"/>
        <v>3</v>
      </c>
      <c r="I3065" s="14">
        <f t="shared" si="690"/>
        <v>2</v>
      </c>
      <c r="J3065" s="14">
        <f t="shared" si="690"/>
        <v>0</v>
      </c>
      <c r="K3065" s="14">
        <f t="shared" si="690"/>
        <v>0</v>
      </c>
      <c r="L3065" s="14" t="str">
        <f t="shared" si="685"/>
        <v>3.3.2</v>
      </c>
      <c r="M3065" s="15" t="str">
        <f t="shared" si="686"/>
        <v>--</v>
      </c>
      <c r="N3065" s="14" t="str">
        <f t="shared" si="687"/>
        <v/>
      </c>
      <c r="O3065" s="15" t="str">
        <f t="shared" si="680"/>
        <v/>
      </c>
      <c r="P3065" s="15" t="str">
        <f>IF(N3065=1,FLOOR(MAX($P$4:P3064),1)+1,IF(AND(P3064&lt;&gt;"",O3064&lt;&gt;1),MAX($P$4:P3064)+0.1,""))</f>
        <v/>
      </c>
      <c r="Q3065" s="5">
        <f>ROW()</f>
        <v>3065</v>
      </c>
    </row>
    <row r="3066" spans="1:17" x14ac:dyDescent="0.3">
      <c r="A3066" s="1" t="s">
        <v>1297</v>
      </c>
      <c r="B3066" s="5"/>
      <c r="C3066" s="14">
        <f t="shared" si="681"/>
        <v>0</v>
      </c>
      <c r="D3066" s="14">
        <f t="shared" si="681"/>
        <v>0</v>
      </c>
      <c r="E3066" s="14" t="str">
        <f t="shared" si="682"/>
        <v/>
      </c>
      <c r="F3066" s="14">
        <f t="shared" si="683"/>
        <v>2</v>
      </c>
      <c r="G3066" s="14">
        <f t="shared" si="679"/>
        <v>3</v>
      </c>
      <c r="H3066" s="14">
        <f t="shared" si="690"/>
        <v>3</v>
      </c>
      <c r="I3066" s="14">
        <f t="shared" si="690"/>
        <v>2</v>
      </c>
      <c r="J3066" s="14">
        <f t="shared" si="690"/>
        <v>0</v>
      </c>
      <c r="K3066" s="14">
        <f t="shared" si="690"/>
        <v>0</v>
      </c>
      <c r="L3066" s="14" t="str">
        <f t="shared" si="685"/>
        <v>3.3.2</v>
      </c>
      <c r="M3066" s="15" t="str">
        <f t="shared" si="686"/>
        <v>--</v>
      </c>
      <c r="N3066" s="14" t="str">
        <f t="shared" si="687"/>
        <v/>
      </c>
      <c r="O3066" s="15" t="str">
        <f t="shared" si="680"/>
        <v/>
      </c>
      <c r="P3066" s="15" t="str">
        <f>IF(N3066=1,FLOOR(MAX($P$4:P3065),1)+1,IF(AND(P3065&lt;&gt;"",O3065&lt;&gt;1),MAX($P$4:P3065)+0.1,""))</f>
        <v/>
      </c>
      <c r="Q3066" s="5">
        <f>ROW()</f>
        <v>3066</v>
      </c>
    </row>
    <row r="3067" spans="1:17" x14ac:dyDescent="0.3">
      <c r="A3067" s="1" t="s">
        <v>1298</v>
      </c>
      <c r="B3067" s="5"/>
      <c r="C3067" s="14">
        <f t="shared" si="681"/>
        <v>0</v>
      </c>
      <c r="D3067" s="14">
        <f t="shared" si="681"/>
        <v>0</v>
      </c>
      <c r="E3067" s="14" t="str">
        <f t="shared" si="682"/>
        <v/>
      </c>
      <c r="F3067" s="14">
        <f t="shared" si="683"/>
        <v>2</v>
      </c>
      <c r="G3067" s="14">
        <f t="shared" si="679"/>
        <v>3</v>
      </c>
      <c r="H3067" s="14">
        <f t="shared" si="690"/>
        <v>3</v>
      </c>
      <c r="I3067" s="14">
        <f t="shared" si="690"/>
        <v>2</v>
      </c>
      <c r="J3067" s="14">
        <f t="shared" si="690"/>
        <v>0</v>
      </c>
      <c r="K3067" s="14">
        <f t="shared" si="690"/>
        <v>0</v>
      </c>
      <c r="L3067" s="14" t="str">
        <f t="shared" si="685"/>
        <v>3.3.2</v>
      </c>
      <c r="M3067" s="15" t="str">
        <f t="shared" si="686"/>
        <v>--</v>
      </c>
      <c r="N3067" s="14" t="str">
        <f t="shared" si="687"/>
        <v/>
      </c>
      <c r="O3067" s="15" t="str">
        <f t="shared" si="680"/>
        <v/>
      </c>
      <c r="P3067" s="15" t="str">
        <f>IF(N3067=1,FLOOR(MAX($P$4:P3066),1)+1,IF(AND(P3066&lt;&gt;"",O3066&lt;&gt;1),MAX($P$4:P3066)+0.1,""))</f>
        <v/>
      </c>
      <c r="Q3067" s="5">
        <f>ROW()</f>
        <v>3067</v>
      </c>
    </row>
    <row r="3068" spans="1:17" x14ac:dyDescent="0.3">
      <c r="A3068" s="1" t="s">
        <v>1299</v>
      </c>
      <c r="B3068" s="5"/>
      <c r="C3068" s="14">
        <f t="shared" si="681"/>
        <v>0</v>
      </c>
      <c r="D3068" s="14">
        <f t="shared" si="681"/>
        <v>0</v>
      </c>
      <c r="E3068" s="14" t="str">
        <f t="shared" si="682"/>
        <v/>
      </c>
      <c r="F3068" s="14">
        <f t="shared" si="683"/>
        <v>2</v>
      </c>
      <c r="G3068" s="14">
        <f t="shared" si="679"/>
        <v>3</v>
      </c>
      <c r="H3068" s="14">
        <f t="shared" si="690"/>
        <v>3</v>
      </c>
      <c r="I3068" s="14">
        <f t="shared" si="690"/>
        <v>2</v>
      </c>
      <c r="J3068" s="14">
        <f t="shared" si="690"/>
        <v>0</v>
      </c>
      <c r="K3068" s="14">
        <f t="shared" si="690"/>
        <v>0</v>
      </c>
      <c r="L3068" s="14" t="str">
        <f t="shared" si="685"/>
        <v>3.3.2</v>
      </c>
      <c r="M3068" s="15" t="str">
        <f t="shared" si="686"/>
        <v>--</v>
      </c>
      <c r="N3068" s="14" t="str">
        <f t="shared" si="687"/>
        <v/>
      </c>
      <c r="O3068" s="15" t="str">
        <f t="shared" si="680"/>
        <v/>
      </c>
      <c r="P3068" s="15" t="str">
        <f>IF(N3068=1,FLOOR(MAX($P$4:P3067),1)+1,IF(AND(P3067&lt;&gt;"",O3067&lt;&gt;1),MAX($P$4:P3067)+0.1,""))</f>
        <v/>
      </c>
      <c r="Q3068" s="5">
        <f>ROW()</f>
        <v>3068</v>
      </c>
    </row>
    <row r="3069" spans="1:17" x14ac:dyDescent="0.3">
      <c r="A3069" s="1" t="s">
        <v>1300</v>
      </c>
      <c r="B3069" s="5"/>
      <c r="C3069" s="14">
        <f t="shared" si="681"/>
        <v>0</v>
      </c>
      <c r="D3069" s="14">
        <f t="shared" si="681"/>
        <v>0</v>
      </c>
      <c r="E3069" s="14" t="str">
        <f t="shared" si="682"/>
        <v/>
      </c>
      <c r="F3069" s="14">
        <f t="shared" si="683"/>
        <v>2</v>
      </c>
      <c r="G3069" s="14">
        <f t="shared" si="679"/>
        <v>3</v>
      </c>
      <c r="H3069" s="14">
        <f t="shared" si="690"/>
        <v>3</v>
      </c>
      <c r="I3069" s="14">
        <f t="shared" si="690"/>
        <v>2</v>
      </c>
      <c r="J3069" s="14">
        <f t="shared" si="690"/>
        <v>0</v>
      </c>
      <c r="K3069" s="14">
        <f t="shared" si="690"/>
        <v>0</v>
      </c>
      <c r="L3069" s="14" t="str">
        <f t="shared" si="685"/>
        <v>3.3.2</v>
      </c>
      <c r="M3069" s="15" t="str">
        <f t="shared" si="686"/>
        <v>--</v>
      </c>
      <c r="N3069" s="14" t="str">
        <f t="shared" si="687"/>
        <v/>
      </c>
      <c r="O3069" s="15" t="str">
        <f t="shared" si="680"/>
        <v/>
      </c>
      <c r="P3069" s="15" t="str">
        <f>IF(N3069=1,FLOOR(MAX($P$4:P3068),1)+1,IF(AND(P3068&lt;&gt;"",O3068&lt;&gt;1),MAX($P$4:P3068)+0.1,""))</f>
        <v/>
      </c>
      <c r="Q3069" s="5">
        <f>ROW()</f>
        <v>3069</v>
      </c>
    </row>
    <row r="3070" spans="1:17" x14ac:dyDescent="0.3">
      <c r="A3070" s="1" t="s">
        <v>1301</v>
      </c>
      <c r="B3070" s="5"/>
      <c r="C3070" s="14">
        <f t="shared" si="681"/>
        <v>0</v>
      </c>
      <c r="D3070" s="14">
        <f t="shared" si="681"/>
        <v>0</v>
      </c>
      <c r="E3070" s="14" t="str">
        <f t="shared" si="682"/>
        <v/>
      </c>
      <c r="F3070" s="14">
        <f t="shared" si="683"/>
        <v>2</v>
      </c>
      <c r="G3070" s="14">
        <f t="shared" si="679"/>
        <v>3</v>
      </c>
      <c r="H3070" s="14">
        <f t="shared" si="690"/>
        <v>3</v>
      </c>
      <c r="I3070" s="14">
        <f t="shared" si="690"/>
        <v>2</v>
      </c>
      <c r="J3070" s="14">
        <f t="shared" si="690"/>
        <v>0</v>
      </c>
      <c r="K3070" s="14">
        <f t="shared" si="690"/>
        <v>0</v>
      </c>
      <c r="L3070" s="14" t="str">
        <f t="shared" si="685"/>
        <v>3.3.2</v>
      </c>
      <c r="M3070" s="15" t="str">
        <f t="shared" si="686"/>
        <v>--</v>
      </c>
      <c r="N3070" s="14" t="str">
        <f t="shared" si="687"/>
        <v/>
      </c>
      <c r="O3070" s="15" t="str">
        <f t="shared" si="680"/>
        <v/>
      </c>
      <c r="P3070" s="15" t="str">
        <f>IF(N3070=1,FLOOR(MAX($P$4:P3069),1)+1,IF(AND(P3069&lt;&gt;"",O3069&lt;&gt;1),MAX($P$4:P3069)+0.1,""))</f>
        <v/>
      </c>
      <c r="Q3070" s="5">
        <f>ROW()</f>
        <v>3070</v>
      </c>
    </row>
    <row r="3071" spans="1:17" x14ac:dyDescent="0.3">
      <c r="A3071" s="1" t="s">
        <v>1302</v>
      </c>
      <c r="B3071" s="5"/>
      <c r="C3071" s="14">
        <f t="shared" si="681"/>
        <v>0</v>
      </c>
      <c r="D3071" s="14">
        <f t="shared" si="681"/>
        <v>0</v>
      </c>
      <c r="E3071" s="14" t="str">
        <f t="shared" si="682"/>
        <v/>
      </c>
      <c r="F3071" s="14">
        <f t="shared" si="683"/>
        <v>2</v>
      </c>
      <c r="G3071" s="14">
        <f t="shared" si="679"/>
        <v>3</v>
      </c>
      <c r="H3071" s="14">
        <f t="shared" si="690"/>
        <v>3</v>
      </c>
      <c r="I3071" s="14">
        <f t="shared" si="690"/>
        <v>2</v>
      </c>
      <c r="J3071" s="14">
        <f t="shared" si="690"/>
        <v>0</v>
      </c>
      <c r="K3071" s="14">
        <f t="shared" si="690"/>
        <v>0</v>
      </c>
      <c r="L3071" s="14" t="str">
        <f t="shared" si="685"/>
        <v>3.3.2</v>
      </c>
      <c r="M3071" s="15" t="str">
        <f t="shared" si="686"/>
        <v>--</v>
      </c>
      <c r="N3071" s="14" t="str">
        <f t="shared" si="687"/>
        <v/>
      </c>
      <c r="O3071" s="15" t="str">
        <f t="shared" si="680"/>
        <v/>
      </c>
      <c r="P3071" s="15" t="str">
        <f>IF(N3071=1,FLOOR(MAX($P$4:P3070),1)+1,IF(AND(P3070&lt;&gt;"",O3070&lt;&gt;1),MAX($P$4:P3070)+0.1,""))</f>
        <v/>
      </c>
      <c r="Q3071" s="5">
        <f>ROW()</f>
        <v>3071</v>
      </c>
    </row>
    <row r="3072" spans="1:17" x14ac:dyDescent="0.3">
      <c r="A3072" s="1" t="s">
        <v>55</v>
      </c>
      <c r="B3072" s="5"/>
      <c r="C3072" s="14">
        <f t="shared" si="681"/>
        <v>0</v>
      </c>
      <c r="D3072" s="14">
        <f t="shared" si="681"/>
        <v>0</v>
      </c>
      <c r="E3072" s="14" t="str">
        <f t="shared" si="682"/>
        <v/>
      </c>
      <c r="F3072" s="14">
        <f t="shared" si="683"/>
        <v>2</v>
      </c>
      <c r="G3072" s="14">
        <f t="shared" si="679"/>
        <v>3</v>
      </c>
      <c r="H3072" s="14">
        <f t="shared" si="690"/>
        <v>3</v>
      </c>
      <c r="I3072" s="14">
        <f t="shared" si="690"/>
        <v>2</v>
      </c>
      <c r="J3072" s="14">
        <f t="shared" si="690"/>
        <v>0</v>
      </c>
      <c r="K3072" s="14">
        <f t="shared" si="690"/>
        <v>0</v>
      </c>
      <c r="L3072" s="14" t="str">
        <f t="shared" si="685"/>
        <v>3.3.2</v>
      </c>
      <c r="M3072" s="15" t="str">
        <f t="shared" si="686"/>
        <v>--</v>
      </c>
      <c r="N3072" s="14" t="str">
        <f t="shared" si="687"/>
        <v/>
      </c>
      <c r="O3072" s="15" t="str">
        <f t="shared" si="680"/>
        <v/>
      </c>
      <c r="P3072" s="15" t="str">
        <f>IF(N3072=1,FLOOR(MAX($P$4:P3071),1)+1,IF(AND(P3071&lt;&gt;"",O3071&lt;&gt;1),MAX($P$4:P3071)+0.1,""))</f>
        <v/>
      </c>
      <c r="Q3072" s="5">
        <f>ROW()</f>
        <v>3072</v>
      </c>
    </row>
    <row r="3073" spans="1:17" x14ac:dyDescent="0.3">
      <c r="A3073" s="1" t="s">
        <v>73</v>
      </c>
      <c r="B3073" s="5"/>
      <c r="C3073" s="14">
        <f t="shared" si="681"/>
        <v>0</v>
      </c>
      <c r="D3073" s="14">
        <f t="shared" si="681"/>
        <v>0</v>
      </c>
      <c r="E3073" s="14" t="str">
        <f t="shared" si="682"/>
        <v/>
      </c>
      <c r="F3073" s="14">
        <f t="shared" si="683"/>
        <v>2</v>
      </c>
      <c r="G3073" s="14">
        <f t="shared" si="679"/>
        <v>3</v>
      </c>
      <c r="H3073" s="14">
        <f t="shared" si="690"/>
        <v>3</v>
      </c>
      <c r="I3073" s="14">
        <f t="shared" si="690"/>
        <v>2</v>
      </c>
      <c r="J3073" s="14">
        <f t="shared" si="690"/>
        <v>0</v>
      </c>
      <c r="K3073" s="14">
        <f t="shared" si="690"/>
        <v>0</v>
      </c>
      <c r="L3073" s="14" t="str">
        <f t="shared" si="685"/>
        <v>3.3.2</v>
      </c>
      <c r="M3073" s="15" t="str">
        <f t="shared" si="686"/>
        <v>--</v>
      </c>
      <c r="N3073" s="14" t="str">
        <f t="shared" si="687"/>
        <v/>
      </c>
      <c r="O3073" s="15" t="str">
        <f t="shared" si="680"/>
        <v/>
      </c>
      <c r="P3073" s="15" t="str">
        <f>IF(N3073=1,FLOOR(MAX($P$4:P3072),1)+1,IF(AND(P3072&lt;&gt;"",O3072&lt;&gt;1),MAX($P$4:P3072)+0.1,""))</f>
        <v/>
      </c>
      <c r="Q3073" s="5">
        <f>ROW()</f>
        <v>3073</v>
      </c>
    </row>
    <row r="3074" spans="1:17" x14ac:dyDescent="0.3">
      <c r="A3074" s="1" t="s">
        <v>55</v>
      </c>
      <c r="B3074" s="5"/>
      <c r="C3074" s="14">
        <f t="shared" si="681"/>
        <v>0</v>
      </c>
      <c r="D3074" s="14">
        <f t="shared" si="681"/>
        <v>0</v>
      </c>
      <c r="E3074" s="14" t="str">
        <f t="shared" si="682"/>
        <v/>
      </c>
      <c r="F3074" s="14">
        <f t="shared" si="683"/>
        <v>2</v>
      </c>
      <c r="G3074" s="14">
        <f t="shared" si="679"/>
        <v>3</v>
      </c>
      <c r="H3074" s="14">
        <f t="shared" si="690"/>
        <v>3</v>
      </c>
      <c r="I3074" s="14">
        <f t="shared" si="690"/>
        <v>2</v>
      </c>
      <c r="J3074" s="14">
        <f t="shared" si="690"/>
        <v>0</v>
      </c>
      <c r="K3074" s="14">
        <f t="shared" si="690"/>
        <v>0</v>
      </c>
      <c r="L3074" s="14" t="str">
        <f t="shared" si="685"/>
        <v>3.3.2</v>
      </c>
      <c r="M3074" s="15" t="str">
        <f t="shared" si="686"/>
        <v>--</v>
      </c>
      <c r="N3074" s="14" t="str">
        <f t="shared" si="687"/>
        <v/>
      </c>
      <c r="O3074" s="15" t="str">
        <f t="shared" si="680"/>
        <v/>
      </c>
      <c r="P3074" s="15" t="str">
        <f>IF(N3074=1,FLOOR(MAX($P$4:P3073),1)+1,IF(AND(P3073&lt;&gt;"",O3073&lt;&gt;1),MAX($P$4:P3073)+0.1,""))</f>
        <v/>
      </c>
      <c r="Q3074" s="5">
        <f>ROW()</f>
        <v>3074</v>
      </c>
    </row>
    <row r="3075" spans="1:17" x14ac:dyDescent="0.3">
      <c r="A3075" s="1" t="s">
        <v>55</v>
      </c>
      <c r="B3075" s="5"/>
      <c r="C3075" s="14">
        <f t="shared" si="681"/>
        <v>0</v>
      </c>
      <c r="D3075" s="14">
        <f t="shared" si="681"/>
        <v>0</v>
      </c>
      <c r="E3075" s="14" t="str">
        <f t="shared" si="682"/>
        <v/>
      </c>
      <c r="F3075" s="14">
        <f t="shared" si="683"/>
        <v>2</v>
      </c>
      <c r="G3075" s="14">
        <f t="shared" si="679"/>
        <v>3</v>
      </c>
      <c r="H3075" s="14">
        <f t="shared" si="690"/>
        <v>3</v>
      </c>
      <c r="I3075" s="14">
        <f t="shared" si="690"/>
        <v>2</v>
      </c>
      <c r="J3075" s="14">
        <f t="shared" si="690"/>
        <v>0</v>
      </c>
      <c r="K3075" s="14">
        <f t="shared" si="690"/>
        <v>0</v>
      </c>
      <c r="L3075" s="14" t="str">
        <f t="shared" si="685"/>
        <v>3.3.2</v>
      </c>
      <c r="M3075" s="15" t="str">
        <f t="shared" si="686"/>
        <v>--</v>
      </c>
      <c r="N3075" s="14" t="str">
        <f t="shared" si="687"/>
        <v/>
      </c>
      <c r="O3075" s="15" t="str">
        <f t="shared" si="680"/>
        <v/>
      </c>
      <c r="P3075" s="15" t="str">
        <f>IF(N3075=1,FLOOR(MAX($P$4:P3074),1)+1,IF(AND(P3074&lt;&gt;"",O3074&lt;&gt;1),MAX($P$4:P3074)+0.1,""))</f>
        <v/>
      </c>
      <c r="Q3075" s="5">
        <f>ROW()</f>
        <v>3075</v>
      </c>
    </row>
    <row r="3076" spans="1:17" x14ac:dyDescent="0.3">
      <c r="A3076" s="1" t="s">
        <v>1303</v>
      </c>
      <c r="B3076" s="5"/>
      <c r="C3076" s="14">
        <f t="shared" si="681"/>
        <v>0</v>
      </c>
      <c r="D3076" s="14">
        <f t="shared" si="681"/>
        <v>0</v>
      </c>
      <c r="E3076" s="14" t="str">
        <f t="shared" si="682"/>
        <v/>
      </c>
      <c r="F3076" s="14">
        <f t="shared" si="683"/>
        <v>2</v>
      </c>
      <c r="G3076" s="14">
        <f t="shared" si="679"/>
        <v>3</v>
      </c>
      <c r="H3076" s="14">
        <f t="shared" si="690"/>
        <v>3</v>
      </c>
      <c r="I3076" s="14">
        <f t="shared" si="690"/>
        <v>2</v>
      </c>
      <c r="J3076" s="14">
        <f t="shared" si="690"/>
        <v>0</v>
      </c>
      <c r="K3076" s="14">
        <f t="shared" si="690"/>
        <v>0</v>
      </c>
      <c r="L3076" s="14" t="str">
        <f t="shared" si="685"/>
        <v>3.3.2</v>
      </c>
      <c r="M3076" s="15" t="str">
        <f t="shared" si="686"/>
        <v>--</v>
      </c>
      <c r="N3076" s="14">
        <f t="shared" si="687"/>
        <v>1</v>
      </c>
      <c r="O3076" s="15" t="str">
        <f t="shared" si="680"/>
        <v/>
      </c>
      <c r="P3076" s="15">
        <f>IF(N3076=1,FLOOR(MAX($P$4:P3075),1)+1,IF(AND(P3075&lt;&gt;"",O3075&lt;&gt;1),MAX($P$4:P3075)+0.1,""))</f>
        <v>50</v>
      </c>
      <c r="Q3076" s="5">
        <f>ROW()</f>
        <v>3076</v>
      </c>
    </row>
    <row r="3077" spans="1:17" x14ac:dyDescent="0.3">
      <c r="A3077" s="1" t="s">
        <v>1304</v>
      </c>
      <c r="B3077" s="5"/>
      <c r="C3077" s="14">
        <f t="shared" si="681"/>
        <v>0</v>
      </c>
      <c r="D3077" s="14">
        <f t="shared" si="681"/>
        <v>0</v>
      </c>
      <c r="E3077" s="14" t="str">
        <f t="shared" si="682"/>
        <v/>
      </c>
      <c r="F3077" s="14">
        <f t="shared" si="683"/>
        <v>2</v>
      </c>
      <c r="G3077" s="14">
        <f t="shared" ref="G3077:G3140" si="691">G3076+IF(NOT(ISERROR(FIND("&lt;PRT&gt;",A3077))),1,0)</f>
        <v>3</v>
      </c>
      <c r="H3077" s="14">
        <f t="shared" si="690"/>
        <v>3</v>
      </c>
      <c r="I3077" s="14">
        <f t="shared" si="690"/>
        <v>2</v>
      </c>
      <c r="J3077" s="14">
        <f t="shared" si="690"/>
        <v>0</v>
      </c>
      <c r="K3077" s="14">
        <f t="shared" si="690"/>
        <v>0</v>
      </c>
      <c r="L3077" s="14" t="str">
        <f t="shared" si="685"/>
        <v>3.3.2</v>
      </c>
      <c r="M3077" s="15" t="str">
        <f t="shared" si="686"/>
        <v>--</v>
      </c>
      <c r="N3077" s="14" t="str">
        <f t="shared" si="687"/>
        <v/>
      </c>
      <c r="O3077" s="15">
        <f t="shared" ref="O3077:O3140" si="692">IF(ISERROR(FIND(O$4,$A3077)),"",1)</f>
        <v>1</v>
      </c>
      <c r="P3077" s="15">
        <f>IF(N3077=1,FLOOR(MAX($P$4:P3076),1)+1,IF(AND(P3076&lt;&gt;"",O3076&lt;&gt;1),MAX($P$4:P3076)+0.1,""))</f>
        <v>50.1</v>
      </c>
      <c r="Q3077" s="5">
        <f>ROW()</f>
        <v>3077</v>
      </c>
    </row>
    <row r="3078" spans="1:17" x14ac:dyDescent="0.3">
      <c r="A3078" s="1" t="s">
        <v>55</v>
      </c>
      <c r="B3078" s="5"/>
      <c r="C3078" s="14">
        <f t="shared" ref="C3078:D3141" si="693">(LEN($A3078)-LEN(SUBSTITUTE($A3078,C$3,"")))/LEN(C$3)</f>
        <v>0</v>
      </c>
      <c r="D3078" s="14">
        <f t="shared" si="693"/>
        <v>0</v>
      </c>
      <c r="E3078" s="14" t="str">
        <f t="shared" ref="E3078:E3141" si="694">IF(AND(C3078&gt;0,D3078&gt;0),IF(FIND(D$3,A3078)&gt;FIND(C$3,A3078),"WARNING","OK"),"")</f>
        <v/>
      </c>
      <c r="F3078" s="14">
        <f t="shared" ref="F3078:F3141" si="695">F3077+C3078-D3078</f>
        <v>2</v>
      </c>
      <c r="G3078" s="14">
        <f t="shared" si="691"/>
        <v>3</v>
      </c>
      <c r="H3078" s="14">
        <f t="shared" ref="H3078:K3093" si="696">IF(G3078&lt;&gt;G3077,0,IF(AND(($F3077-$D3078)=(H$3-1),$F3078=H$3),H3077+1,H3077))</f>
        <v>3</v>
      </c>
      <c r="I3078" s="14">
        <f t="shared" si="696"/>
        <v>2</v>
      </c>
      <c r="J3078" s="14">
        <f t="shared" si="696"/>
        <v>0</v>
      </c>
      <c r="K3078" s="14">
        <f t="shared" si="696"/>
        <v>0</v>
      </c>
      <c r="L3078" s="14" t="str">
        <f t="shared" ref="L3078:L3141" si="697">SUBSTITUTE(G3078&amp;"."&amp;H3078&amp;"."&amp;I3078&amp;"."&amp;J3078&amp;"."&amp;K3078,".0","")</f>
        <v>3.3.2</v>
      </c>
      <c r="M3078" s="15" t="str">
        <f t="shared" ref="M3078:M3141" si="698">IF(ISERROR(FIND("&lt;SPT&gt;&lt;TTL&gt;",A3078)),"--",SUBSTITUTE(SUBSTITUTE(MID(A3078&amp;A3079,FIND("&lt;SPT&gt;&lt;TTL&gt;",A3078&amp;A3079)+10,FIND("&lt;/TTL&gt;",A3078&amp;A3079)-FIND("&lt;SPT&gt;&lt;TTL&gt;",A3078&amp;A3079)-10),"&lt;SUB&gt;",""),"&lt;/SUB&gt;",""))</f>
        <v>--</v>
      </c>
      <c r="N3078" s="14" t="str">
        <f t="shared" ref="N3078:N3141" si="699">IF(ISERROR(FIND(N$4,UPPER($A3078))),"",1)</f>
        <v/>
      </c>
      <c r="O3078" s="15" t="str">
        <f t="shared" si="692"/>
        <v/>
      </c>
      <c r="P3078" s="15" t="str">
        <f>IF(N3078=1,FLOOR(MAX($P$4:P3077),1)+1,IF(AND(P3077&lt;&gt;"",O3077&lt;&gt;1),MAX($P$4:P3077)+0.1,""))</f>
        <v/>
      </c>
      <c r="Q3078" s="5">
        <f>ROW()</f>
        <v>3078</v>
      </c>
    </row>
    <row r="3079" spans="1:17" x14ac:dyDescent="0.3">
      <c r="A3079" s="1" t="s">
        <v>1305</v>
      </c>
      <c r="B3079" s="5"/>
      <c r="C3079" s="14">
        <f t="shared" si="693"/>
        <v>0</v>
      </c>
      <c r="D3079" s="14">
        <f t="shared" si="693"/>
        <v>0</v>
      </c>
      <c r="E3079" s="14" t="str">
        <f t="shared" si="694"/>
        <v/>
      </c>
      <c r="F3079" s="14">
        <f t="shared" si="695"/>
        <v>2</v>
      </c>
      <c r="G3079" s="14">
        <f t="shared" si="691"/>
        <v>3</v>
      </c>
      <c r="H3079" s="14">
        <f t="shared" si="696"/>
        <v>3</v>
      </c>
      <c r="I3079" s="14">
        <f t="shared" si="696"/>
        <v>2</v>
      </c>
      <c r="J3079" s="14">
        <f t="shared" si="696"/>
        <v>0</v>
      </c>
      <c r="K3079" s="14">
        <f t="shared" si="696"/>
        <v>0</v>
      </c>
      <c r="L3079" s="14" t="str">
        <f t="shared" si="697"/>
        <v>3.3.2</v>
      </c>
      <c r="M3079" s="15" t="str">
        <f t="shared" si="698"/>
        <v>--</v>
      </c>
      <c r="N3079" s="14" t="str">
        <f t="shared" si="699"/>
        <v/>
      </c>
      <c r="O3079" s="15" t="str">
        <f t="shared" si="692"/>
        <v/>
      </c>
      <c r="P3079" s="15" t="str">
        <f>IF(N3079=1,FLOOR(MAX($P$4:P3078),1)+1,IF(AND(P3078&lt;&gt;"",O3078&lt;&gt;1),MAX($P$4:P3078)+0.1,""))</f>
        <v/>
      </c>
      <c r="Q3079" s="5">
        <f>ROW()</f>
        <v>3079</v>
      </c>
    </row>
    <row r="3080" spans="1:17" x14ac:dyDescent="0.3">
      <c r="A3080" s="1" t="s">
        <v>1306</v>
      </c>
      <c r="B3080" s="5"/>
      <c r="C3080" s="14">
        <f t="shared" si="693"/>
        <v>0</v>
      </c>
      <c r="D3080" s="14">
        <f t="shared" si="693"/>
        <v>0</v>
      </c>
      <c r="E3080" s="14" t="str">
        <f t="shared" si="694"/>
        <v/>
      </c>
      <c r="F3080" s="14">
        <f t="shared" si="695"/>
        <v>2</v>
      </c>
      <c r="G3080" s="14">
        <f t="shared" si="691"/>
        <v>3</v>
      </c>
      <c r="H3080" s="14">
        <f t="shared" si="696"/>
        <v>3</v>
      </c>
      <c r="I3080" s="14">
        <f t="shared" si="696"/>
        <v>2</v>
      </c>
      <c r="J3080" s="14">
        <f t="shared" si="696"/>
        <v>0</v>
      </c>
      <c r="K3080" s="14">
        <f t="shared" si="696"/>
        <v>0</v>
      </c>
      <c r="L3080" s="14" t="str">
        <f t="shared" si="697"/>
        <v>3.3.2</v>
      </c>
      <c r="M3080" s="15" t="str">
        <f t="shared" si="698"/>
        <v>--</v>
      </c>
      <c r="N3080" s="14" t="str">
        <f t="shared" si="699"/>
        <v/>
      </c>
      <c r="O3080" s="15" t="str">
        <f t="shared" si="692"/>
        <v/>
      </c>
      <c r="P3080" s="15" t="str">
        <f>IF(N3080=1,FLOOR(MAX($P$4:P3079),1)+1,IF(AND(P3079&lt;&gt;"",O3079&lt;&gt;1),MAX($P$4:P3079)+0.1,""))</f>
        <v/>
      </c>
      <c r="Q3080" s="5">
        <f>ROW()</f>
        <v>3080</v>
      </c>
    </row>
    <row r="3081" spans="1:17" x14ac:dyDescent="0.3">
      <c r="A3081" s="1" t="s">
        <v>1307</v>
      </c>
      <c r="B3081" s="5"/>
      <c r="C3081" s="14">
        <f t="shared" si="693"/>
        <v>0</v>
      </c>
      <c r="D3081" s="14">
        <f t="shared" si="693"/>
        <v>0</v>
      </c>
      <c r="E3081" s="14" t="str">
        <f t="shared" si="694"/>
        <v/>
      </c>
      <c r="F3081" s="14">
        <f t="shared" si="695"/>
        <v>2</v>
      </c>
      <c r="G3081" s="14">
        <f t="shared" si="691"/>
        <v>3</v>
      </c>
      <c r="H3081" s="14">
        <f t="shared" si="696"/>
        <v>3</v>
      </c>
      <c r="I3081" s="14">
        <f t="shared" si="696"/>
        <v>2</v>
      </c>
      <c r="J3081" s="14">
        <f t="shared" si="696"/>
        <v>0</v>
      </c>
      <c r="K3081" s="14">
        <f t="shared" si="696"/>
        <v>0</v>
      </c>
      <c r="L3081" s="14" t="str">
        <f t="shared" si="697"/>
        <v>3.3.2</v>
      </c>
      <c r="M3081" s="15" t="str">
        <f t="shared" si="698"/>
        <v>--</v>
      </c>
      <c r="N3081" s="14" t="str">
        <f t="shared" si="699"/>
        <v/>
      </c>
      <c r="O3081" s="15" t="str">
        <f t="shared" si="692"/>
        <v/>
      </c>
      <c r="P3081" s="15" t="str">
        <f>IF(N3081=1,FLOOR(MAX($P$4:P3080),1)+1,IF(AND(P3080&lt;&gt;"",O3080&lt;&gt;1),MAX($P$4:P3080)+0.1,""))</f>
        <v/>
      </c>
      <c r="Q3081" s="5">
        <f>ROW()</f>
        <v>3081</v>
      </c>
    </row>
    <row r="3082" spans="1:17" x14ac:dyDescent="0.3">
      <c r="A3082" s="1" t="s">
        <v>1308</v>
      </c>
      <c r="B3082" s="5"/>
      <c r="C3082" s="14">
        <f t="shared" si="693"/>
        <v>0</v>
      </c>
      <c r="D3082" s="14">
        <f t="shared" si="693"/>
        <v>0</v>
      </c>
      <c r="E3082" s="14" t="str">
        <f t="shared" si="694"/>
        <v/>
      </c>
      <c r="F3082" s="14">
        <f t="shared" si="695"/>
        <v>2</v>
      </c>
      <c r="G3082" s="14">
        <f t="shared" si="691"/>
        <v>3</v>
      </c>
      <c r="H3082" s="14">
        <f t="shared" si="696"/>
        <v>3</v>
      </c>
      <c r="I3082" s="14">
        <f t="shared" si="696"/>
        <v>2</v>
      </c>
      <c r="J3082" s="14">
        <f t="shared" si="696"/>
        <v>0</v>
      </c>
      <c r="K3082" s="14">
        <f t="shared" si="696"/>
        <v>0</v>
      </c>
      <c r="L3082" s="14" t="str">
        <f t="shared" si="697"/>
        <v>3.3.2</v>
      </c>
      <c r="M3082" s="15" t="str">
        <f t="shared" si="698"/>
        <v>--</v>
      </c>
      <c r="N3082" s="14" t="str">
        <f t="shared" si="699"/>
        <v/>
      </c>
      <c r="O3082" s="15" t="str">
        <f t="shared" si="692"/>
        <v/>
      </c>
      <c r="P3082" s="15" t="str">
        <f>IF(N3082=1,FLOOR(MAX($P$4:P3081),1)+1,IF(AND(P3081&lt;&gt;"",O3081&lt;&gt;1),MAX($P$4:P3081)+0.1,""))</f>
        <v/>
      </c>
      <c r="Q3082" s="5">
        <f>ROW()</f>
        <v>3082</v>
      </c>
    </row>
    <row r="3083" spans="1:17" x14ac:dyDescent="0.3">
      <c r="A3083" s="1" t="s">
        <v>1309</v>
      </c>
      <c r="B3083" s="5"/>
      <c r="C3083" s="14">
        <f t="shared" si="693"/>
        <v>0</v>
      </c>
      <c r="D3083" s="14">
        <f t="shared" si="693"/>
        <v>0</v>
      </c>
      <c r="E3083" s="14" t="str">
        <f t="shared" si="694"/>
        <v/>
      </c>
      <c r="F3083" s="14">
        <f t="shared" si="695"/>
        <v>2</v>
      </c>
      <c r="G3083" s="14">
        <f t="shared" si="691"/>
        <v>3</v>
      </c>
      <c r="H3083" s="14">
        <f t="shared" si="696"/>
        <v>3</v>
      </c>
      <c r="I3083" s="14">
        <f t="shared" si="696"/>
        <v>2</v>
      </c>
      <c r="J3083" s="14">
        <f t="shared" si="696"/>
        <v>0</v>
      </c>
      <c r="K3083" s="14">
        <f t="shared" si="696"/>
        <v>0</v>
      </c>
      <c r="L3083" s="14" t="str">
        <f t="shared" si="697"/>
        <v>3.3.2</v>
      </c>
      <c r="M3083" s="15" t="str">
        <f t="shared" si="698"/>
        <v>--</v>
      </c>
      <c r="N3083" s="14" t="str">
        <f t="shared" si="699"/>
        <v/>
      </c>
      <c r="O3083" s="15" t="str">
        <f t="shared" si="692"/>
        <v/>
      </c>
      <c r="P3083" s="15" t="str">
        <f>IF(N3083=1,FLOOR(MAX($P$4:P3082),1)+1,IF(AND(P3082&lt;&gt;"",O3082&lt;&gt;1),MAX($P$4:P3082)+0.1,""))</f>
        <v/>
      </c>
      <c r="Q3083" s="5">
        <f>ROW()</f>
        <v>3083</v>
      </c>
    </row>
    <row r="3084" spans="1:17" x14ac:dyDescent="0.3">
      <c r="A3084" s="1" t="s">
        <v>1310</v>
      </c>
      <c r="B3084" s="5"/>
      <c r="C3084" s="14">
        <f t="shared" si="693"/>
        <v>0</v>
      </c>
      <c r="D3084" s="14">
        <f t="shared" si="693"/>
        <v>0</v>
      </c>
      <c r="E3084" s="14" t="str">
        <f t="shared" si="694"/>
        <v/>
      </c>
      <c r="F3084" s="14">
        <f t="shared" si="695"/>
        <v>2</v>
      </c>
      <c r="G3084" s="14">
        <f t="shared" si="691"/>
        <v>3</v>
      </c>
      <c r="H3084" s="14">
        <f t="shared" si="696"/>
        <v>3</v>
      </c>
      <c r="I3084" s="14">
        <f t="shared" si="696"/>
        <v>2</v>
      </c>
      <c r="J3084" s="14">
        <f t="shared" si="696"/>
        <v>0</v>
      </c>
      <c r="K3084" s="14">
        <f t="shared" si="696"/>
        <v>0</v>
      </c>
      <c r="L3084" s="14" t="str">
        <f t="shared" si="697"/>
        <v>3.3.2</v>
      </c>
      <c r="M3084" s="15" t="str">
        <f t="shared" si="698"/>
        <v>--</v>
      </c>
      <c r="N3084" s="14" t="str">
        <f t="shared" si="699"/>
        <v/>
      </c>
      <c r="O3084" s="15" t="str">
        <f t="shared" si="692"/>
        <v/>
      </c>
      <c r="P3084" s="15" t="str">
        <f>IF(N3084=1,FLOOR(MAX($P$4:P3083),1)+1,IF(AND(P3083&lt;&gt;"",O3083&lt;&gt;1),MAX($P$4:P3083)+0.1,""))</f>
        <v/>
      </c>
      <c r="Q3084" s="5">
        <f>ROW()</f>
        <v>3084</v>
      </c>
    </row>
    <row r="3085" spans="1:17" x14ac:dyDescent="0.3">
      <c r="A3085" s="1" t="s">
        <v>55</v>
      </c>
      <c r="B3085" s="5"/>
      <c r="C3085" s="14">
        <f t="shared" si="693"/>
        <v>0</v>
      </c>
      <c r="D3085" s="14">
        <f t="shared" si="693"/>
        <v>0</v>
      </c>
      <c r="E3085" s="14" t="str">
        <f t="shared" si="694"/>
        <v/>
      </c>
      <c r="F3085" s="14">
        <f t="shared" si="695"/>
        <v>2</v>
      </c>
      <c r="G3085" s="14">
        <f t="shared" si="691"/>
        <v>3</v>
      </c>
      <c r="H3085" s="14">
        <f t="shared" si="696"/>
        <v>3</v>
      </c>
      <c r="I3085" s="14">
        <f t="shared" si="696"/>
        <v>2</v>
      </c>
      <c r="J3085" s="14">
        <f t="shared" si="696"/>
        <v>0</v>
      </c>
      <c r="K3085" s="14">
        <f t="shared" si="696"/>
        <v>0</v>
      </c>
      <c r="L3085" s="14" t="str">
        <f t="shared" si="697"/>
        <v>3.3.2</v>
      </c>
      <c r="M3085" s="15" t="str">
        <f t="shared" si="698"/>
        <v>--</v>
      </c>
      <c r="N3085" s="14" t="str">
        <f t="shared" si="699"/>
        <v/>
      </c>
      <c r="O3085" s="15" t="str">
        <f t="shared" si="692"/>
        <v/>
      </c>
      <c r="P3085" s="15" t="str">
        <f>IF(N3085=1,FLOOR(MAX($P$4:P3084),1)+1,IF(AND(P3084&lt;&gt;"",O3084&lt;&gt;1),MAX($P$4:P3084)+0.1,""))</f>
        <v/>
      </c>
      <c r="Q3085" s="5">
        <f>ROW()</f>
        <v>3085</v>
      </c>
    </row>
    <row r="3086" spans="1:17" x14ac:dyDescent="0.3">
      <c r="A3086" s="1" t="s">
        <v>1311</v>
      </c>
      <c r="B3086" s="5"/>
      <c r="C3086" s="14">
        <f t="shared" si="693"/>
        <v>1</v>
      </c>
      <c r="D3086" s="14">
        <f t="shared" si="693"/>
        <v>0</v>
      </c>
      <c r="E3086" s="14" t="str">
        <f t="shared" si="694"/>
        <v/>
      </c>
      <c r="F3086" s="14">
        <f t="shared" si="695"/>
        <v>3</v>
      </c>
      <c r="G3086" s="14">
        <f t="shared" si="691"/>
        <v>3</v>
      </c>
      <c r="H3086" s="14">
        <f t="shared" si="696"/>
        <v>3</v>
      </c>
      <c r="I3086" s="14">
        <f t="shared" si="696"/>
        <v>2</v>
      </c>
      <c r="J3086" s="14">
        <f t="shared" si="696"/>
        <v>1</v>
      </c>
      <c r="K3086" s="14">
        <f t="shared" si="696"/>
        <v>0</v>
      </c>
      <c r="L3086" s="14" t="str">
        <f t="shared" si="697"/>
        <v>3.3.2.1</v>
      </c>
      <c r="M3086" s="15" t="str">
        <f t="shared" si="698"/>
        <v>Devices MINIMALLY Supporting Accounts</v>
      </c>
      <c r="N3086" s="14" t="str">
        <f t="shared" si="699"/>
        <v/>
      </c>
      <c r="O3086" s="15" t="str">
        <f t="shared" si="692"/>
        <v/>
      </c>
      <c r="P3086" s="15" t="str">
        <f>IF(N3086=1,FLOOR(MAX($P$4:P3085),1)+1,IF(AND(P3085&lt;&gt;"",O3085&lt;&gt;1),MAX($P$4:P3085)+0.1,""))</f>
        <v/>
      </c>
      <c r="Q3086" s="5">
        <f>ROW()</f>
        <v>3086</v>
      </c>
    </row>
    <row r="3087" spans="1:17" x14ac:dyDescent="0.3">
      <c r="A3087" s="1" t="s">
        <v>59</v>
      </c>
      <c r="B3087" s="5"/>
      <c r="C3087" s="14">
        <f t="shared" si="693"/>
        <v>0</v>
      </c>
      <c r="D3087" s="14">
        <f t="shared" si="693"/>
        <v>0</v>
      </c>
      <c r="E3087" s="14" t="str">
        <f t="shared" si="694"/>
        <v/>
      </c>
      <c r="F3087" s="14">
        <f t="shared" si="695"/>
        <v>3</v>
      </c>
      <c r="G3087" s="14">
        <f t="shared" si="691"/>
        <v>3</v>
      </c>
      <c r="H3087" s="14">
        <f t="shared" si="696"/>
        <v>3</v>
      </c>
      <c r="I3087" s="14">
        <f t="shared" si="696"/>
        <v>2</v>
      </c>
      <c r="J3087" s="14">
        <f t="shared" si="696"/>
        <v>1</v>
      </c>
      <c r="K3087" s="14">
        <f t="shared" si="696"/>
        <v>0</v>
      </c>
      <c r="L3087" s="14" t="str">
        <f t="shared" si="697"/>
        <v>3.3.2.1</v>
      </c>
      <c r="M3087" s="15" t="str">
        <f t="shared" si="698"/>
        <v>--</v>
      </c>
      <c r="N3087" s="14" t="str">
        <f t="shared" si="699"/>
        <v/>
      </c>
      <c r="O3087" s="15" t="str">
        <f t="shared" si="692"/>
        <v/>
      </c>
      <c r="P3087" s="15" t="str">
        <f>IF(N3087=1,FLOOR(MAX($P$4:P3086),1)+1,IF(AND(P3086&lt;&gt;"",O3086&lt;&gt;1),MAX($P$4:P3086)+0.1,""))</f>
        <v/>
      </c>
      <c r="Q3087" s="5">
        <f>ROW()</f>
        <v>3087</v>
      </c>
    </row>
    <row r="3088" spans="1:17" x14ac:dyDescent="0.3">
      <c r="A3088" s="1" t="s">
        <v>60</v>
      </c>
      <c r="B3088" s="5"/>
      <c r="C3088" s="14">
        <f t="shared" si="693"/>
        <v>0</v>
      </c>
      <c r="D3088" s="14">
        <f t="shared" si="693"/>
        <v>0</v>
      </c>
      <c r="E3088" s="14" t="str">
        <f t="shared" si="694"/>
        <v/>
      </c>
      <c r="F3088" s="14">
        <f t="shared" si="695"/>
        <v>3</v>
      </c>
      <c r="G3088" s="14">
        <f t="shared" si="691"/>
        <v>3</v>
      </c>
      <c r="H3088" s="14">
        <f t="shared" si="696"/>
        <v>3</v>
      </c>
      <c r="I3088" s="14">
        <f t="shared" si="696"/>
        <v>2</v>
      </c>
      <c r="J3088" s="14">
        <f t="shared" si="696"/>
        <v>1</v>
      </c>
      <c r="K3088" s="14">
        <f t="shared" si="696"/>
        <v>0</v>
      </c>
      <c r="L3088" s="14" t="str">
        <f t="shared" si="697"/>
        <v>3.3.2.1</v>
      </c>
      <c r="M3088" s="15" t="str">
        <f t="shared" si="698"/>
        <v>--</v>
      </c>
      <c r="N3088" s="14" t="str">
        <f t="shared" si="699"/>
        <v/>
      </c>
      <c r="O3088" s="15" t="str">
        <f t="shared" si="692"/>
        <v/>
      </c>
      <c r="P3088" s="15" t="str">
        <f>IF(N3088=1,FLOOR(MAX($P$4:P3087),1)+1,IF(AND(P3087&lt;&gt;"",O3087&lt;&gt;1),MAX($P$4:P3087)+0.1,""))</f>
        <v/>
      </c>
      <c r="Q3088" s="5">
        <f>ROW()</f>
        <v>3088</v>
      </c>
    </row>
    <row r="3089" spans="1:17" x14ac:dyDescent="0.3">
      <c r="A3089" s="1" t="s">
        <v>1312</v>
      </c>
      <c r="B3089" s="5"/>
      <c r="C3089" s="14">
        <f t="shared" si="693"/>
        <v>0</v>
      </c>
      <c r="D3089" s="14">
        <f t="shared" si="693"/>
        <v>0</v>
      </c>
      <c r="E3089" s="14" t="str">
        <f t="shared" si="694"/>
        <v/>
      </c>
      <c r="F3089" s="14">
        <f t="shared" si="695"/>
        <v>3</v>
      </c>
      <c r="G3089" s="14">
        <f t="shared" si="691"/>
        <v>3</v>
      </c>
      <c r="H3089" s="14">
        <f t="shared" si="696"/>
        <v>3</v>
      </c>
      <c r="I3089" s="14">
        <f t="shared" si="696"/>
        <v>2</v>
      </c>
      <c r="J3089" s="14">
        <f t="shared" si="696"/>
        <v>1</v>
      </c>
      <c r="K3089" s="14">
        <f t="shared" si="696"/>
        <v>0</v>
      </c>
      <c r="L3089" s="14" t="str">
        <f t="shared" si="697"/>
        <v>3.3.2.1</v>
      </c>
      <c r="M3089" s="15" t="str">
        <f t="shared" si="698"/>
        <v>--</v>
      </c>
      <c r="N3089" s="14" t="str">
        <f t="shared" si="699"/>
        <v/>
      </c>
      <c r="O3089" s="15" t="str">
        <f t="shared" si="692"/>
        <v/>
      </c>
      <c r="P3089" s="15" t="str">
        <f>IF(N3089=1,FLOOR(MAX($P$4:P3088),1)+1,IF(AND(P3088&lt;&gt;"",O3088&lt;&gt;1),MAX($P$4:P3088)+0.1,""))</f>
        <v/>
      </c>
      <c r="Q3089" s="5">
        <f>ROW()</f>
        <v>3089</v>
      </c>
    </row>
    <row r="3090" spans="1:17" x14ac:dyDescent="0.3">
      <c r="A3090" s="1" t="s">
        <v>1313</v>
      </c>
      <c r="B3090" s="5"/>
      <c r="C3090" s="14">
        <f t="shared" si="693"/>
        <v>0</v>
      </c>
      <c r="D3090" s="14">
        <f t="shared" si="693"/>
        <v>0</v>
      </c>
      <c r="E3090" s="14" t="str">
        <f t="shared" si="694"/>
        <v/>
      </c>
      <c r="F3090" s="14">
        <f t="shared" si="695"/>
        <v>3</v>
      </c>
      <c r="G3090" s="14">
        <f t="shared" si="691"/>
        <v>3</v>
      </c>
      <c r="H3090" s="14">
        <f t="shared" si="696"/>
        <v>3</v>
      </c>
      <c r="I3090" s="14">
        <f t="shared" si="696"/>
        <v>2</v>
      </c>
      <c r="J3090" s="14">
        <f t="shared" si="696"/>
        <v>1</v>
      </c>
      <c r="K3090" s="14">
        <f t="shared" si="696"/>
        <v>0</v>
      </c>
      <c r="L3090" s="14" t="str">
        <f t="shared" si="697"/>
        <v>3.3.2.1</v>
      </c>
      <c r="M3090" s="15" t="str">
        <f t="shared" si="698"/>
        <v>--</v>
      </c>
      <c r="N3090" s="14" t="str">
        <f t="shared" si="699"/>
        <v/>
      </c>
      <c r="O3090" s="15" t="str">
        <f t="shared" si="692"/>
        <v/>
      </c>
      <c r="P3090" s="15" t="str">
        <f>IF(N3090=1,FLOOR(MAX($P$4:P3089),1)+1,IF(AND(P3089&lt;&gt;"",O3089&lt;&gt;1),MAX($P$4:P3089)+0.1,""))</f>
        <v/>
      </c>
      <c r="Q3090" s="5">
        <f>ROW()</f>
        <v>3090</v>
      </c>
    </row>
    <row r="3091" spans="1:17" x14ac:dyDescent="0.3">
      <c r="A3091" s="1" t="s">
        <v>1314</v>
      </c>
      <c r="B3091" s="5"/>
      <c r="C3091" s="14">
        <f t="shared" si="693"/>
        <v>0</v>
      </c>
      <c r="D3091" s="14">
        <f t="shared" si="693"/>
        <v>0</v>
      </c>
      <c r="E3091" s="14" t="str">
        <f t="shared" si="694"/>
        <v/>
      </c>
      <c r="F3091" s="14">
        <f t="shared" si="695"/>
        <v>3</v>
      </c>
      <c r="G3091" s="14">
        <f t="shared" si="691"/>
        <v>3</v>
      </c>
      <c r="H3091" s="14">
        <f t="shared" si="696"/>
        <v>3</v>
      </c>
      <c r="I3091" s="14">
        <f t="shared" si="696"/>
        <v>2</v>
      </c>
      <c r="J3091" s="14">
        <f t="shared" si="696"/>
        <v>1</v>
      </c>
      <c r="K3091" s="14">
        <f t="shared" si="696"/>
        <v>0</v>
      </c>
      <c r="L3091" s="14" t="str">
        <f t="shared" si="697"/>
        <v>3.3.2.1</v>
      </c>
      <c r="M3091" s="15" t="str">
        <f t="shared" si="698"/>
        <v>--</v>
      </c>
      <c r="N3091" s="14" t="str">
        <f t="shared" si="699"/>
        <v/>
      </c>
      <c r="O3091" s="15" t="str">
        <f t="shared" si="692"/>
        <v/>
      </c>
      <c r="P3091" s="15" t="str">
        <f>IF(N3091=1,FLOOR(MAX($P$4:P3090),1)+1,IF(AND(P3090&lt;&gt;"",O3090&lt;&gt;1),MAX($P$4:P3090)+0.1,""))</f>
        <v/>
      </c>
      <c r="Q3091" s="5">
        <f>ROW()</f>
        <v>3091</v>
      </c>
    </row>
    <row r="3092" spans="1:17" x14ac:dyDescent="0.3">
      <c r="A3092" s="1" t="s">
        <v>1315</v>
      </c>
      <c r="B3092" s="5"/>
      <c r="C3092" s="14">
        <f t="shared" si="693"/>
        <v>0</v>
      </c>
      <c r="D3092" s="14">
        <f t="shared" si="693"/>
        <v>0</v>
      </c>
      <c r="E3092" s="14" t="str">
        <f t="shared" si="694"/>
        <v/>
      </c>
      <c r="F3092" s="14">
        <f t="shared" si="695"/>
        <v>3</v>
      </c>
      <c r="G3092" s="14">
        <f t="shared" si="691"/>
        <v>3</v>
      </c>
      <c r="H3092" s="14">
        <f t="shared" si="696"/>
        <v>3</v>
      </c>
      <c r="I3092" s="14">
        <f t="shared" si="696"/>
        <v>2</v>
      </c>
      <c r="J3092" s="14">
        <f t="shared" si="696"/>
        <v>1</v>
      </c>
      <c r="K3092" s="14">
        <f t="shared" si="696"/>
        <v>0</v>
      </c>
      <c r="L3092" s="14" t="str">
        <f t="shared" si="697"/>
        <v>3.3.2.1</v>
      </c>
      <c r="M3092" s="15" t="str">
        <f t="shared" si="698"/>
        <v>--</v>
      </c>
      <c r="N3092" s="14" t="str">
        <f t="shared" si="699"/>
        <v/>
      </c>
      <c r="O3092" s="15" t="str">
        <f t="shared" si="692"/>
        <v/>
      </c>
      <c r="P3092" s="15" t="str">
        <f>IF(N3092=1,FLOOR(MAX($P$4:P3091),1)+1,IF(AND(P3091&lt;&gt;"",O3091&lt;&gt;1),MAX($P$4:P3091)+0.1,""))</f>
        <v/>
      </c>
      <c r="Q3092" s="5">
        <f>ROW()</f>
        <v>3092</v>
      </c>
    </row>
    <row r="3093" spans="1:17" x14ac:dyDescent="0.3">
      <c r="A3093" s="1" t="s">
        <v>55</v>
      </c>
      <c r="B3093" s="5"/>
      <c r="C3093" s="14">
        <f t="shared" si="693"/>
        <v>0</v>
      </c>
      <c r="D3093" s="14">
        <f t="shared" si="693"/>
        <v>0</v>
      </c>
      <c r="E3093" s="14" t="str">
        <f t="shared" si="694"/>
        <v/>
      </c>
      <c r="F3093" s="14">
        <f t="shared" si="695"/>
        <v>3</v>
      </c>
      <c r="G3093" s="14">
        <f t="shared" si="691"/>
        <v>3</v>
      </c>
      <c r="H3093" s="14">
        <f t="shared" si="696"/>
        <v>3</v>
      </c>
      <c r="I3093" s="14">
        <f t="shared" si="696"/>
        <v>2</v>
      </c>
      <c r="J3093" s="14">
        <f t="shared" si="696"/>
        <v>1</v>
      </c>
      <c r="K3093" s="14">
        <f t="shared" si="696"/>
        <v>0</v>
      </c>
      <c r="L3093" s="14" t="str">
        <f t="shared" si="697"/>
        <v>3.3.2.1</v>
      </c>
      <c r="M3093" s="15" t="str">
        <f t="shared" si="698"/>
        <v>--</v>
      </c>
      <c r="N3093" s="14" t="str">
        <f t="shared" si="699"/>
        <v/>
      </c>
      <c r="O3093" s="15" t="str">
        <f t="shared" si="692"/>
        <v/>
      </c>
      <c r="P3093" s="15" t="str">
        <f>IF(N3093=1,FLOOR(MAX($P$4:P3092),1)+1,IF(AND(P3092&lt;&gt;"",O3092&lt;&gt;1),MAX($P$4:P3092)+0.1,""))</f>
        <v/>
      </c>
      <c r="Q3093" s="5">
        <f>ROW()</f>
        <v>3093</v>
      </c>
    </row>
    <row r="3094" spans="1:17" x14ac:dyDescent="0.3">
      <c r="A3094" s="1" t="s">
        <v>1316</v>
      </c>
      <c r="B3094" s="5"/>
      <c r="C3094" s="14">
        <f t="shared" si="693"/>
        <v>0</v>
      </c>
      <c r="D3094" s="14">
        <f t="shared" si="693"/>
        <v>0</v>
      </c>
      <c r="E3094" s="14" t="str">
        <f t="shared" si="694"/>
        <v/>
      </c>
      <c r="F3094" s="14">
        <f t="shared" si="695"/>
        <v>3</v>
      </c>
      <c r="G3094" s="14">
        <f t="shared" si="691"/>
        <v>3</v>
      </c>
      <c r="H3094" s="14">
        <f t="shared" ref="H3094:K3109" si="700">IF(G3094&lt;&gt;G3093,0,IF(AND(($F3093-$D3094)=(H$3-1),$F3094=H$3),H3093+1,H3093))</f>
        <v>3</v>
      </c>
      <c r="I3094" s="14">
        <f t="shared" si="700"/>
        <v>2</v>
      </c>
      <c r="J3094" s="14">
        <f t="shared" si="700"/>
        <v>1</v>
      </c>
      <c r="K3094" s="14">
        <f t="shared" si="700"/>
        <v>0</v>
      </c>
      <c r="L3094" s="14" t="str">
        <f t="shared" si="697"/>
        <v>3.3.2.1</v>
      </c>
      <c r="M3094" s="15" t="str">
        <f t="shared" si="698"/>
        <v>--</v>
      </c>
      <c r="N3094" s="14" t="str">
        <f t="shared" si="699"/>
        <v/>
      </c>
      <c r="O3094" s="15" t="str">
        <f t="shared" si="692"/>
        <v/>
      </c>
      <c r="P3094" s="15" t="str">
        <f>IF(N3094=1,FLOOR(MAX($P$4:P3093),1)+1,IF(AND(P3093&lt;&gt;"",O3093&lt;&gt;1),MAX($P$4:P3093)+0.1,""))</f>
        <v/>
      </c>
      <c r="Q3094" s="5">
        <f>ROW()</f>
        <v>3094</v>
      </c>
    </row>
    <row r="3095" spans="1:17" x14ac:dyDescent="0.3">
      <c r="A3095" s="1" t="s">
        <v>1317</v>
      </c>
      <c r="B3095" s="5"/>
      <c r="C3095" s="14">
        <f t="shared" si="693"/>
        <v>0</v>
      </c>
      <c r="D3095" s="14">
        <f t="shared" si="693"/>
        <v>0</v>
      </c>
      <c r="E3095" s="14" t="str">
        <f t="shared" si="694"/>
        <v/>
      </c>
      <c r="F3095" s="14">
        <f t="shared" si="695"/>
        <v>3</v>
      </c>
      <c r="G3095" s="14">
        <f t="shared" si="691"/>
        <v>3</v>
      </c>
      <c r="H3095" s="14">
        <f t="shared" si="700"/>
        <v>3</v>
      </c>
      <c r="I3095" s="14">
        <f t="shared" si="700"/>
        <v>2</v>
      </c>
      <c r="J3095" s="14">
        <f t="shared" si="700"/>
        <v>1</v>
      </c>
      <c r="K3095" s="14">
        <f t="shared" si="700"/>
        <v>0</v>
      </c>
      <c r="L3095" s="14" t="str">
        <f t="shared" si="697"/>
        <v>3.3.2.1</v>
      </c>
      <c r="M3095" s="15" t="str">
        <f t="shared" si="698"/>
        <v>--</v>
      </c>
      <c r="N3095" s="14" t="str">
        <f t="shared" si="699"/>
        <v/>
      </c>
      <c r="O3095" s="15" t="str">
        <f t="shared" si="692"/>
        <v/>
      </c>
      <c r="P3095" s="15" t="str">
        <f>IF(N3095=1,FLOOR(MAX($P$4:P3094),1)+1,IF(AND(P3094&lt;&gt;"",O3094&lt;&gt;1),MAX($P$4:P3094)+0.1,""))</f>
        <v/>
      </c>
      <c r="Q3095" s="5">
        <f>ROW()</f>
        <v>3095</v>
      </c>
    </row>
    <row r="3096" spans="1:17" x14ac:dyDescent="0.3">
      <c r="A3096" s="1" t="s">
        <v>73</v>
      </c>
      <c r="B3096" s="5"/>
      <c r="C3096" s="14">
        <f t="shared" si="693"/>
        <v>0</v>
      </c>
      <c r="D3096" s="14">
        <f t="shared" si="693"/>
        <v>0</v>
      </c>
      <c r="E3096" s="14" t="str">
        <f t="shared" si="694"/>
        <v/>
      </c>
      <c r="F3096" s="14">
        <f t="shared" si="695"/>
        <v>3</v>
      </c>
      <c r="G3096" s="14">
        <f t="shared" si="691"/>
        <v>3</v>
      </c>
      <c r="H3096" s="14">
        <f t="shared" si="700"/>
        <v>3</v>
      </c>
      <c r="I3096" s="14">
        <f t="shared" si="700"/>
        <v>2</v>
      </c>
      <c r="J3096" s="14">
        <f t="shared" si="700"/>
        <v>1</v>
      </c>
      <c r="K3096" s="14">
        <f t="shared" si="700"/>
        <v>0</v>
      </c>
      <c r="L3096" s="14" t="str">
        <f t="shared" si="697"/>
        <v>3.3.2.1</v>
      </c>
      <c r="M3096" s="15" t="str">
        <f t="shared" si="698"/>
        <v>--</v>
      </c>
      <c r="N3096" s="14" t="str">
        <f t="shared" si="699"/>
        <v/>
      </c>
      <c r="O3096" s="15" t="str">
        <f t="shared" si="692"/>
        <v/>
      </c>
      <c r="P3096" s="15" t="str">
        <f>IF(N3096=1,FLOOR(MAX($P$4:P3095),1)+1,IF(AND(P3095&lt;&gt;"",O3095&lt;&gt;1),MAX($P$4:P3095)+0.1,""))</f>
        <v/>
      </c>
      <c r="Q3096" s="5">
        <f>ROW()</f>
        <v>3096</v>
      </c>
    </row>
    <row r="3097" spans="1:17" x14ac:dyDescent="0.3">
      <c r="A3097" s="1" t="s">
        <v>55</v>
      </c>
      <c r="B3097" s="5"/>
      <c r="C3097" s="14">
        <f t="shared" si="693"/>
        <v>0</v>
      </c>
      <c r="D3097" s="14">
        <f t="shared" si="693"/>
        <v>0</v>
      </c>
      <c r="E3097" s="14" t="str">
        <f t="shared" si="694"/>
        <v/>
      </c>
      <c r="F3097" s="14">
        <f t="shared" si="695"/>
        <v>3</v>
      </c>
      <c r="G3097" s="14">
        <f t="shared" si="691"/>
        <v>3</v>
      </c>
      <c r="H3097" s="14">
        <f t="shared" si="700"/>
        <v>3</v>
      </c>
      <c r="I3097" s="14">
        <f t="shared" si="700"/>
        <v>2</v>
      </c>
      <c r="J3097" s="14">
        <f t="shared" si="700"/>
        <v>1</v>
      </c>
      <c r="K3097" s="14">
        <f t="shared" si="700"/>
        <v>0</v>
      </c>
      <c r="L3097" s="14" t="str">
        <f t="shared" si="697"/>
        <v>3.3.2.1</v>
      </c>
      <c r="M3097" s="15" t="str">
        <f t="shared" si="698"/>
        <v>--</v>
      </c>
      <c r="N3097" s="14" t="str">
        <f t="shared" si="699"/>
        <v/>
      </c>
      <c r="O3097" s="15" t="str">
        <f t="shared" si="692"/>
        <v/>
      </c>
      <c r="P3097" s="15" t="str">
        <f>IF(N3097=1,FLOOR(MAX($P$4:P3096),1)+1,IF(AND(P3096&lt;&gt;"",O3096&lt;&gt;1),MAX($P$4:P3096)+0.1,""))</f>
        <v/>
      </c>
      <c r="Q3097" s="5">
        <f>ROW()</f>
        <v>3097</v>
      </c>
    </row>
    <row r="3098" spans="1:17" x14ac:dyDescent="0.3">
      <c r="A3098" s="1" t="s">
        <v>1318</v>
      </c>
      <c r="B3098" s="5"/>
      <c r="C3098" s="14">
        <f t="shared" si="693"/>
        <v>0</v>
      </c>
      <c r="D3098" s="14">
        <f t="shared" si="693"/>
        <v>0</v>
      </c>
      <c r="E3098" s="14" t="str">
        <f t="shared" si="694"/>
        <v/>
      </c>
      <c r="F3098" s="14">
        <f t="shared" si="695"/>
        <v>3</v>
      </c>
      <c r="G3098" s="14">
        <f t="shared" si="691"/>
        <v>3</v>
      </c>
      <c r="H3098" s="14">
        <f t="shared" si="700"/>
        <v>3</v>
      </c>
      <c r="I3098" s="14">
        <f t="shared" si="700"/>
        <v>2</v>
      </c>
      <c r="J3098" s="14">
        <f t="shared" si="700"/>
        <v>1</v>
      </c>
      <c r="K3098" s="14">
        <f t="shared" si="700"/>
        <v>0</v>
      </c>
      <c r="L3098" s="14" t="str">
        <f t="shared" si="697"/>
        <v>3.3.2.1</v>
      </c>
      <c r="M3098" s="15" t="str">
        <f t="shared" si="698"/>
        <v>--</v>
      </c>
      <c r="N3098" s="14" t="str">
        <f t="shared" si="699"/>
        <v/>
      </c>
      <c r="O3098" s="15" t="str">
        <f t="shared" si="692"/>
        <v/>
      </c>
      <c r="P3098" s="15" t="str">
        <f>IF(N3098=1,FLOOR(MAX($P$4:P3097),1)+1,IF(AND(P3097&lt;&gt;"",O3097&lt;&gt;1),MAX($P$4:P3097)+0.1,""))</f>
        <v/>
      </c>
      <c r="Q3098" s="5">
        <f>ROW()</f>
        <v>3098</v>
      </c>
    </row>
    <row r="3099" spans="1:17" x14ac:dyDescent="0.3">
      <c r="A3099" s="1" t="s">
        <v>1319</v>
      </c>
      <c r="B3099" s="5"/>
      <c r="C3099" s="14">
        <f t="shared" si="693"/>
        <v>0</v>
      </c>
      <c r="D3099" s="14">
        <f t="shared" si="693"/>
        <v>0</v>
      </c>
      <c r="E3099" s="14" t="str">
        <f t="shared" si="694"/>
        <v/>
      </c>
      <c r="F3099" s="14">
        <f t="shared" si="695"/>
        <v>3</v>
      </c>
      <c r="G3099" s="14">
        <f t="shared" si="691"/>
        <v>3</v>
      </c>
      <c r="H3099" s="14">
        <f t="shared" si="700"/>
        <v>3</v>
      </c>
      <c r="I3099" s="14">
        <f t="shared" si="700"/>
        <v>2</v>
      </c>
      <c r="J3099" s="14">
        <f t="shared" si="700"/>
        <v>1</v>
      </c>
      <c r="K3099" s="14">
        <f t="shared" si="700"/>
        <v>0</v>
      </c>
      <c r="L3099" s="14" t="str">
        <f t="shared" si="697"/>
        <v>3.3.2.1</v>
      </c>
      <c r="M3099" s="15" t="str">
        <f t="shared" si="698"/>
        <v>--</v>
      </c>
      <c r="N3099" s="14" t="str">
        <f t="shared" si="699"/>
        <v/>
      </c>
      <c r="O3099" s="15" t="str">
        <f t="shared" si="692"/>
        <v/>
      </c>
      <c r="P3099" s="15" t="str">
        <f>IF(N3099=1,FLOOR(MAX($P$4:P3098),1)+1,IF(AND(P3098&lt;&gt;"",O3098&lt;&gt;1),MAX($P$4:P3098)+0.1,""))</f>
        <v/>
      </c>
      <c r="Q3099" s="5">
        <f>ROW()</f>
        <v>3099</v>
      </c>
    </row>
    <row r="3100" spans="1:17" x14ac:dyDescent="0.3">
      <c r="A3100" s="1" t="s">
        <v>1320</v>
      </c>
      <c r="B3100" s="5"/>
      <c r="C3100" s="14">
        <f t="shared" si="693"/>
        <v>0</v>
      </c>
      <c r="D3100" s="14">
        <f t="shared" si="693"/>
        <v>0</v>
      </c>
      <c r="E3100" s="14" t="str">
        <f t="shared" si="694"/>
        <v/>
      </c>
      <c r="F3100" s="14">
        <f t="shared" si="695"/>
        <v>3</v>
      </c>
      <c r="G3100" s="14">
        <f t="shared" si="691"/>
        <v>3</v>
      </c>
      <c r="H3100" s="14">
        <f t="shared" si="700"/>
        <v>3</v>
      </c>
      <c r="I3100" s="14">
        <f t="shared" si="700"/>
        <v>2</v>
      </c>
      <c r="J3100" s="14">
        <f t="shared" si="700"/>
        <v>1</v>
      </c>
      <c r="K3100" s="14">
        <f t="shared" si="700"/>
        <v>0</v>
      </c>
      <c r="L3100" s="14" t="str">
        <f t="shared" si="697"/>
        <v>3.3.2.1</v>
      </c>
      <c r="M3100" s="15" t="str">
        <f t="shared" si="698"/>
        <v>--</v>
      </c>
      <c r="N3100" s="14" t="str">
        <f t="shared" si="699"/>
        <v/>
      </c>
      <c r="O3100" s="15" t="str">
        <f t="shared" si="692"/>
        <v/>
      </c>
      <c r="P3100" s="15" t="str">
        <f>IF(N3100=1,FLOOR(MAX($P$4:P3099),1)+1,IF(AND(P3099&lt;&gt;"",O3099&lt;&gt;1),MAX($P$4:P3099)+0.1,""))</f>
        <v/>
      </c>
      <c r="Q3100" s="5">
        <f>ROW()</f>
        <v>3100</v>
      </c>
    </row>
    <row r="3101" spans="1:17" x14ac:dyDescent="0.3">
      <c r="A3101" s="1" t="s">
        <v>1321</v>
      </c>
      <c r="B3101" s="5"/>
      <c r="C3101" s="14">
        <f t="shared" si="693"/>
        <v>0</v>
      </c>
      <c r="D3101" s="14">
        <f t="shared" si="693"/>
        <v>0</v>
      </c>
      <c r="E3101" s="14" t="str">
        <f t="shared" si="694"/>
        <v/>
      </c>
      <c r="F3101" s="14">
        <f t="shared" si="695"/>
        <v>3</v>
      </c>
      <c r="G3101" s="14">
        <f t="shared" si="691"/>
        <v>3</v>
      </c>
      <c r="H3101" s="14">
        <f t="shared" si="700"/>
        <v>3</v>
      </c>
      <c r="I3101" s="14">
        <f t="shared" si="700"/>
        <v>2</v>
      </c>
      <c r="J3101" s="14">
        <f t="shared" si="700"/>
        <v>1</v>
      </c>
      <c r="K3101" s="14">
        <f t="shared" si="700"/>
        <v>0</v>
      </c>
      <c r="L3101" s="14" t="str">
        <f t="shared" si="697"/>
        <v>3.3.2.1</v>
      </c>
      <c r="M3101" s="15" t="str">
        <f t="shared" si="698"/>
        <v>--</v>
      </c>
      <c r="N3101" s="14" t="str">
        <f t="shared" si="699"/>
        <v/>
      </c>
      <c r="O3101" s="15" t="str">
        <f t="shared" si="692"/>
        <v/>
      </c>
      <c r="P3101" s="15" t="str">
        <f>IF(N3101=1,FLOOR(MAX($P$4:P3100),1)+1,IF(AND(P3100&lt;&gt;"",O3100&lt;&gt;1),MAX($P$4:P3100)+0.1,""))</f>
        <v/>
      </c>
      <c r="Q3101" s="5">
        <f>ROW()</f>
        <v>3101</v>
      </c>
    </row>
    <row r="3102" spans="1:17" x14ac:dyDescent="0.3">
      <c r="A3102" s="1" t="s">
        <v>55</v>
      </c>
      <c r="B3102" s="5"/>
      <c r="C3102" s="14">
        <f t="shared" si="693"/>
        <v>0</v>
      </c>
      <c r="D3102" s="14">
        <f t="shared" si="693"/>
        <v>0</v>
      </c>
      <c r="E3102" s="14" t="str">
        <f t="shared" si="694"/>
        <v/>
      </c>
      <c r="F3102" s="14">
        <f t="shared" si="695"/>
        <v>3</v>
      </c>
      <c r="G3102" s="14">
        <f t="shared" si="691"/>
        <v>3</v>
      </c>
      <c r="H3102" s="14">
        <f t="shared" si="700"/>
        <v>3</v>
      </c>
      <c r="I3102" s="14">
        <f t="shared" si="700"/>
        <v>2</v>
      </c>
      <c r="J3102" s="14">
        <f t="shared" si="700"/>
        <v>1</v>
      </c>
      <c r="K3102" s="14">
        <f t="shared" si="700"/>
        <v>0</v>
      </c>
      <c r="L3102" s="14" t="str">
        <f t="shared" si="697"/>
        <v>3.3.2.1</v>
      </c>
      <c r="M3102" s="15" t="str">
        <f t="shared" si="698"/>
        <v>--</v>
      </c>
      <c r="N3102" s="14" t="str">
        <f t="shared" si="699"/>
        <v/>
      </c>
      <c r="O3102" s="15" t="str">
        <f t="shared" si="692"/>
        <v/>
      </c>
      <c r="P3102" s="15" t="str">
        <f>IF(N3102=1,FLOOR(MAX($P$4:P3101),1)+1,IF(AND(P3101&lt;&gt;"",O3101&lt;&gt;1),MAX($P$4:P3101)+0.1,""))</f>
        <v/>
      </c>
      <c r="Q3102" s="5">
        <f>ROW()</f>
        <v>3102</v>
      </c>
    </row>
    <row r="3103" spans="1:17" x14ac:dyDescent="0.3">
      <c r="A3103" s="1" t="s">
        <v>1322</v>
      </c>
      <c r="B3103" s="5"/>
      <c r="C3103" s="14">
        <f t="shared" si="693"/>
        <v>0</v>
      </c>
      <c r="D3103" s="14">
        <f t="shared" si="693"/>
        <v>0</v>
      </c>
      <c r="E3103" s="14" t="str">
        <f t="shared" si="694"/>
        <v/>
      </c>
      <c r="F3103" s="14">
        <f t="shared" si="695"/>
        <v>3</v>
      </c>
      <c r="G3103" s="14">
        <f t="shared" si="691"/>
        <v>3</v>
      </c>
      <c r="H3103" s="14">
        <f t="shared" si="700"/>
        <v>3</v>
      </c>
      <c r="I3103" s="14">
        <f t="shared" si="700"/>
        <v>2</v>
      </c>
      <c r="J3103" s="14">
        <f t="shared" si="700"/>
        <v>1</v>
      </c>
      <c r="K3103" s="14">
        <f t="shared" si="700"/>
        <v>0</v>
      </c>
      <c r="L3103" s="14" t="str">
        <f t="shared" si="697"/>
        <v>3.3.2.1</v>
      </c>
      <c r="M3103" s="15" t="str">
        <f t="shared" si="698"/>
        <v>--</v>
      </c>
      <c r="N3103" s="14" t="str">
        <f t="shared" si="699"/>
        <v/>
      </c>
      <c r="O3103" s="15" t="str">
        <f t="shared" si="692"/>
        <v/>
      </c>
      <c r="P3103" s="15" t="str">
        <f>IF(N3103=1,FLOOR(MAX($P$4:P3102),1)+1,IF(AND(P3102&lt;&gt;"",O3102&lt;&gt;1),MAX($P$4:P3102)+0.1,""))</f>
        <v/>
      </c>
      <c r="Q3103" s="5">
        <f>ROW()</f>
        <v>3103</v>
      </c>
    </row>
    <row r="3104" spans="1:17" x14ac:dyDescent="0.3">
      <c r="A3104" s="1" t="s">
        <v>1323</v>
      </c>
      <c r="B3104" s="5"/>
      <c r="C3104" s="14">
        <f t="shared" si="693"/>
        <v>0</v>
      </c>
      <c r="D3104" s="14">
        <f t="shared" si="693"/>
        <v>0</v>
      </c>
      <c r="E3104" s="14" t="str">
        <f t="shared" si="694"/>
        <v/>
      </c>
      <c r="F3104" s="14">
        <f t="shared" si="695"/>
        <v>3</v>
      </c>
      <c r="G3104" s="14">
        <f t="shared" si="691"/>
        <v>3</v>
      </c>
      <c r="H3104" s="14">
        <f t="shared" si="700"/>
        <v>3</v>
      </c>
      <c r="I3104" s="14">
        <f t="shared" si="700"/>
        <v>2</v>
      </c>
      <c r="J3104" s="14">
        <f t="shared" si="700"/>
        <v>1</v>
      </c>
      <c r="K3104" s="14">
        <f t="shared" si="700"/>
        <v>0</v>
      </c>
      <c r="L3104" s="14" t="str">
        <f t="shared" si="697"/>
        <v>3.3.2.1</v>
      </c>
      <c r="M3104" s="15" t="str">
        <f t="shared" si="698"/>
        <v>--</v>
      </c>
      <c r="N3104" s="14" t="str">
        <f t="shared" si="699"/>
        <v/>
      </c>
      <c r="O3104" s="15" t="str">
        <f t="shared" si="692"/>
        <v/>
      </c>
      <c r="P3104" s="15" t="str">
        <f>IF(N3104=1,FLOOR(MAX($P$4:P3103),1)+1,IF(AND(P3103&lt;&gt;"",O3103&lt;&gt;1),MAX($P$4:P3103)+0.1,""))</f>
        <v/>
      </c>
      <c r="Q3104" s="5">
        <f>ROW()</f>
        <v>3104</v>
      </c>
    </row>
    <row r="3105" spans="1:17" x14ac:dyDescent="0.3">
      <c r="A3105" s="1" t="s">
        <v>1324</v>
      </c>
      <c r="B3105" s="5"/>
      <c r="C3105" s="14">
        <f t="shared" si="693"/>
        <v>0</v>
      </c>
      <c r="D3105" s="14">
        <f t="shared" si="693"/>
        <v>0</v>
      </c>
      <c r="E3105" s="14" t="str">
        <f t="shared" si="694"/>
        <v/>
      </c>
      <c r="F3105" s="14">
        <f t="shared" si="695"/>
        <v>3</v>
      </c>
      <c r="G3105" s="14">
        <f t="shared" si="691"/>
        <v>3</v>
      </c>
      <c r="H3105" s="14">
        <f t="shared" si="700"/>
        <v>3</v>
      </c>
      <c r="I3105" s="14">
        <f t="shared" si="700"/>
        <v>2</v>
      </c>
      <c r="J3105" s="14">
        <f t="shared" si="700"/>
        <v>1</v>
      </c>
      <c r="K3105" s="14">
        <f t="shared" si="700"/>
        <v>0</v>
      </c>
      <c r="L3105" s="14" t="str">
        <f t="shared" si="697"/>
        <v>3.3.2.1</v>
      </c>
      <c r="M3105" s="15" t="str">
        <f t="shared" si="698"/>
        <v>--</v>
      </c>
      <c r="N3105" s="14" t="str">
        <f t="shared" si="699"/>
        <v/>
      </c>
      <c r="O3105" s="15" t="str">
        <f t="shared" si="692"/>
        <v/>
      </c>
      <c r="P3105" s="15" t="str">
        <f>IF(N3105=1,FLOOR(MAX($P$4:P3104),1)+1,IF(AND(P3104&lt;&gt;"",O3104&lt;&gt;1),MAX($P$4:P3104)+0.1,""))</f>
        <v/>
      </c>
      <c r="Q3105" s="5">
        <f>ROW()</f>
        <v>3105</v>
      </c>
    </row>
    <row r="3106" spans="1:17" x14ac:dyDescent="0.3">
      <c r="A3106" s="1" t="s">
        <v>1325</v>
      </c>
      <c r="B3106" s="5"/>
      <c r="C3106" s="14">
        <f t="shared" si="693"/>
        <v>0</v>
      </c>
      <c r="D3106" s="14">
        <f t="shared" si="693"/>
        <v>0</v>
      </c>
      <c r="E3106" s="14" t="str">
        <f t="shared" si="694"/>
        <v/>
      </c>
      <c r="F3106" s="14">
        <f t="shared" si="695"/>
        <v>3</v>
      </c>
      <c r="G3106" s="14">
        <f t="shared" si="691"/>
        <v>3</v>
      </c>
      <c r="H3106" s="14">
        <f t="shared" si="700"/>
        <v>3</v>
      </c>
      <c r="I3106" s="14">
        <f t="shared" si="700"/>
        <v>2</v>
      </c>
      <c r="J3106" s="14">
        <f t="shared" si="700"/>
        <v>1</v>
      </c>
      <c r="K3106" s="14">
        <f t="shared" si="700"/>
        <v>0</v>
      </c>
      <c r="L3106" s="14" t="str">
        <f t="shared" si="697"/>
        <v>3.3.2.1</v>
      </c>
      <c r="M3106" s="15" t="str">
        <f t="shared" si="698"/>
        <v>--</v>
      </c>
      <c r="N3106" s="14" t="str">
        <f t="shared" si="699"/>
        <v/>
      </c>
      <c r="O3106" s="15" t="str">
        <f t="shared" si="692"/>
        <v/>
      </c>
      <c r="P3106" s="15" t="str">
        <f>IF(N3106=1,FLOOR(MAX($P$4:P3105),1)+1,IF(AND(P3105&lt;&gt;"",O3105&lt;&gt;1),MAX($P$4:P3105)+0.1,""))</f>
        <v/>
      </c>
      <c r="Q3106" s="5">
        <f>ROW()</f>
        <v>3106</v>
      </c>
    </row>
    <row r="3107" spans="1:17" x14ac:dyDescent="0.3">
      <c r="A3107" s="1" t="s">
        <v>190</v>
      </c>
      <c r="B3107" s="5"/>
      <c r="C3107" s="14">
        <f t="shared" si="693"/>
        <v>0</v>
      </c>
      <c r="D3107" s="14">
        <f t="shared" si="693"/>
        <v>1</v>
      </c>
      <c r="E3107" s="14" t="str">
        <f t="shared" si="694"/>
        <v/>
      </c>
      <c r="F3107" s="14">
        <f t="shared" si="695"/>
        <v>2</v>
      </c>
      <c r="G3107" s="14">
        <f t="shared" si="691"/>
        <v>3</v>
      </c>
      <c r="H3107" s="14">
        <f t="shared" si="700"/>
        <v>3</v>
      </c>
      <c r="I3107" s="14">
        <f t="shared" si="700"/>
        <v>2</v>
      </c>
      <c r="J3107" s="14">
        <f t="shared" si="700"/>
        <v>1</v>
      </c>
      <c r="K3107" s="14">
        <f t="shared" si="700"/>
        <v>0</v>
      </c>
      <c r="L3107" s="14" t="str">
        <f t="shared" si="697"/>
        <v>3.3.2.1</v>
      </c>
      <c r="M3107" s="15" t="str">
        <f t="shared" si="698"/>
        <v>--</v>
      </c>
      <c r="N3107" s="14" t="str">
        <f t="shared" si="699"/>
        <v/>
      </c>
      <c r="O3107" s="15" t="str">
        <f t="shared" si="692"/>
        <v/>
      </c>
      <c r="P3107" s="15" t="str">
        <f>IF(N3107=1,FLOOR(MAX($P$4:P3106),1)+1,IF(AND(P3106&lt;&gt;"",O3106&lt;&gt;1),MAX($P$4:P3106)+0.1,""))</f>
        <v/>
      </c>
      <c r="Q3107" s="5">
        <f>ROW()</f>
        <v>3107</v>
      </c>
    </row>
    <row r="3108" spans="1:17" x14ac:dyDescent="0.3">
      <c r="A3108" s="1" t="s">
        <v>1326</v>
      </c>
      <c r="B3108" s="5"/>
      <c r="C3108" s="14">
        <f t="shared" si="693"/>
        <v>1</v>
      </c>
      <c r="D3108" s="14">
        <f t="shared" si="693"/>
        <v>0</v>
      </c>
      <c r="E3108" s="14" t="str">
        <f t="shared" si="694"/>
        <v/>
      </c>
      <c r="F3108" s="14">
        <f t="shared" si="695"/>
        <v>3</v>
      </c>
      <c r="G3108" s="14">
        <f t="shared" si="691"/>
        <v>3</v>
      </c>
      <c r="H3108" s="14">
        <f t="shared" si="700"/>
        <v>3</v>
      </c>
      <c r="I3108" s="14">
        <f t="shared" si="700"/>
        <v>2</v>
      </c>
      <c r="J3108" s="14">
        <f t="shared" si="700"/>
        <v>2</v>
      </c>
      <c r="K3108" s="14">
        <f t="shared" si="700"/>
        <v>0</v>
      </c>
      <c r="L3108" s="14" t="str">
        <f t="shared" si="697"/>
        <v>3.3.2.2</v>
      </c>
      <c r="M3108" s="15" t="str">
        <f t="shared" si="698"/>
        <v>Devices FULLY Supporting Accounts</v>
      </c>
      <c r="N3108" s="14" t="str">
        <f t="shared" si="699"/>
        <v/>
      </c>
      <c r="O3108" s="15" t="str">
        <f t="shared" si="692"/>
        <v/>
      </c>
      <c r="P3108" s="15" t="str">
        <f>IF(N3108=1,FLOOR(MAX($P$4:P3107),1)+1,IF(AND(P3107&lt;&gt;"",O3107&lt;&gt;1),MAX($P$4:P3107)+0.1,""))</f>
        <v/>
      </c>
      <c r="Q3108" s="5">
        <f>ROW()</f>
        <v>3108</v>
      </c>
    </row>
    <row r="3109" spans="1:17" x14ac:dyDescent="0.3">
      <c r="A3109" s="1" t="s">
        <v>59</v>
      </c>
      <c r="B3109" s="5"/>
      <c r="C3109" s="14">
        <f t="shared" si="693"/>
        <v>0</v>
      </c>
      <c r="D3109" s="14">
        <f t="shared" si="693"/>
        <v>0</v>
      </c>
      <c r="E3109" s="14" t="str">
        <f t="shared" si="694"/>
        <v/>
      </c>
      <c r="F3109" s="14">
        <f t="shared" si="695"/>
        <v>3</v>
      </c>
      <c r="G3109" s="14">
        <f t="shared" si="691"/>
        <v>3</v>
      </c>
      <c r="H3109" s="14">
        <f t="shared" si="700"/>
        <v>3</v>
      </c>
      <c r="I3109" s="14">
        <f t="shared" si="700"/>
        <v>2</v>
      </c>
      <c r="J3109" s="14">
        <f t="shared" si="700"/>
        <v>2</v>
      </c>
      <c r="K3109" s="14">
        <f t="shared" si="700"/>
        <v>0</v>
      </c>
      <c r="L3109" s="14" t="str">
        <f t="shared" si="697"/>
        <v>3.3.2.2</v>
      </c>
      <c r="M3109" s="15" t="str">
        <f t="shared" si="698"/>
        <v>--</v>
      </c>
      <c r="N3109" s="14" t="str">
        <f t="shared" si="699"/>
        <v/>
      </c>
      <c r="O3109" s="15" t="str">
        <f t="shared" si="692"/>
        <v/>
      </c>
      <c r="P3109" s="15" t="str">
        <f>IF(N3109=1,FLOOR(MAX($P$4:P3108),1)+1,IF(AND(P3108&lt;&gt;"",O3108&lt;&gt;1),MAX($P$4:P3108)+0.1,""))</f>
        <v/>
      </c>
      <c r="Q3109" s="5">
        <f>ROW()</f>
        <v>3109</v>
      </c>
    </row>
    <row r="3110" spans="1:17" x14ac:dyDescent="0.3">
      <c r="A3110" s="1" t="s">
        <v>60</v>
      </c>
      <c r="B3110" s="5"/>
      <c r="C3110" s="14">
        <f t="shared" si="693"/>
        <v>0</v>
      </c>
      <c r="D3110" s="14">
        <f t="shared" si="693"/>
        <v>0</v>
      </c>
      <c r="E3110" s="14" t="str">
        <f t="shared" si="694"/>
        <v/>
      </c>
      <c r="F3110" s="14">
        <f t="shared" si="695"/>
        <v>3</v>
      </c>
      <c r="G3110" s="14">
        <f t="shared" si="691"/>
        <v>3</v>
      </c>
      <c r="H3110" s="14">
        <f t="shared" ref="H3110:K3125" si="701">IF(G3110&lt;&gt;G3109,0,IF(AND(($F3109-$D3110)=(H$3-1),$F3110=H$3),H3109+1,H3109))</f>
        <v>3</v>
      </c>
      <c r="I3110" s="14">
        <f t="shared" si="701"/>
        <v>2</v>
      </c>
      <c r="J3110" s="14">
        <f t="shared" si="701"/>
        <v>2</v>
      </c>
      <c r="K3110" s="14">
        <f t="shared" si="701"/>
        <v>0</v>
      </c>
      <c r="L3110" s="14" t="str">
        <f t="shared" si="697"/>
        <v>3.3.2.2</v>
      </c>
      <c r="M3110" s="15" t="str">
        <f t="shared" si="698"/>
        <v>--</v>
      </c>
      <c r="N3110" s="14" t="str">
        <f t="shared" si="699"/>
        <v/>
      </c>
      <c r="O3110" s="15" t="str">
        <f t="shared" si="692"/>
        <v/>
      </c>
      <c r="P3110" s="15" t="str">
        <f>IF(N3110=1,FLOOR(MAX($P$4:P3109),1)+1,IF(AND(P3109&lt;&gt;"",O3109&lt;&gt;1),MAX($P$4:P3109)+0.1,""))</f>
        <v/>
      </c>
      <c r="Q3110" s="5">
        <f>ROW()</f>
        <v>3110</v>
      </c>
    </row>
    <row r="3111" spans="1:17" x14ac:dyDescent="0.3">
      <c r="A3111" s="1" t="s">
        <v>1327</v>
      </c>
      <c r="B3111" s="5"/>
      <c r="C3111" s="14">
        <f t="shared" si="693"/>
        <v>0</v>
      </c>
      <c r="D3111" s="14">
        <f t="shared" si="693"/>
        <v>0</v>
      </c>
      <c r="E3111" s="14" t="str">
        <f t="shared" si="694"/>
        <v/>
      </c>
      <c r="F3111" s="14">
        <f t="shared" si="695"/>
        <v>3</v>
      </c>
      <c r="G3111" s="14">
        <f t="shared" si="691"/>
        <v>3</v>
      </c>
      <c r="H3111" s="14">
        <f t="shared" si="701"/>
        <v>3</v>
      </c>
      <c r="I3111" s="14">
        <f t="shared" si="701"/>
        <v>2</v>
      </c>
      <c r="J3111" s="14">
        <f t="shared" si="701"/>
        <v>2</v>
      </c>
      <c r="K3111" s="14">
        <f t="shared" si="701"/>
        <v>0</v>
      </c>
      <c r="L3111" s="14" t="str">
        <f t="shared" si="697"/>
        <v>3.3.2.2</v>
      </c>
      <c r="M3111" s="15" t="str">
        <f t="shared" si="698"/>
        <v>--</v>
      </c>
      <c r="N3111" s="14" t="str">
        <f t="shared" si="699"/>
        <v/>
      </c>
      <c r="O3111" s="15" t="str">
        <f t="shared" si="692"/>
        <v/>
      </c>
      <c r="P3111" s="15" t="str">
        <f>IF(N3111=1,FLOOR(MAX($P$4:P3110),1)+1,IF(AND(P3110&lt;&gt;"",O3110&lt;&gt;1),MAX($P$4:P3110)+0.1,""))</f>
        <v/>
      </c>
      <c r="Q3111" s="5">
        <f>ROW()</f>
        <v>3111</v>
      </c>
    </row>
    <row r="3112" spans="1:17" x14ac:dyDescent="0.3">
      <c r="A3112" s="1" t="s">
        <v>1328</v>
      </c>
      <c r="B3112" s="5"/>
      <c r="C3112" s="14">
        <f t="shared" si="693"/>
        <v>0</v>
      </c>
      <c r="D3112" s="14">
        <f t="shared" si="693"/>
        <v>0</v>
      </c>
      <c r="E3112" s="14" t="str">
        <f t="shared" si="694"/>
        <v/>
      </c>
      <c r="F3112" s="14">
        <f t="shared" si="695"/>
        <v>3</v>
      </c>
      <c r="G3112" s="14">
        <f t="shared" si="691"/>
        <v>3</v>
      </c>
      <c r="H3112" s="14">
        <f t="shared" si="701"/>
        <v>3</v>
      </c>
      <c r="I3112" s="14">
        <f t="shared" si="701"/>
        <v>2</v>
      </c>
      <c r="J3112" s="14">
        <f t="shared" si="701"/>
        <v>2</v>
      </c>
      <c r="K3112" s="14">
        <f t="shared" si="701"/>
        <v>0</v>
      </c>
      <c r="L3112" s="14" t="str">
        <f t="shared" si="697"/>
        <v>3.3.2.2</v>
      </c>
      <c r="M3112" s="15" t="str">
        <f t="shared" si="698"/>
        <v>--</v>
      </c>
      <c r="N3112" s="14" t="str">
        <f t="shared" si="699"/>
        <v/>
      </c>
      <c r="O3112" s="15" t="str">
        <f t="shared" si="692"/>
        <v/>
      </c>
      <c r="P3112" s="15" t="str">
        <f>IF(N3112=1,FLOOR(MAX($P$4:P3111),1)+1,IF(AND(P3111&lt;&gt;"",O3111&lt;&gt;1),MAX($P$4:P3111)+0.1,""))</f>
        <v/>
      </c>
      <c r="Q3112" s="5">
        <f>ROW()</f>
        <v>3112</v>
      </c>
    </row>
    <row r="3113" spans="1:17" x14ac:dyDescent="0.3">
      <c r="A3113" s="1" t="s">
        <v>55</v>
      </c>
      <c r="B3113" s="5"/>
      <c r="C3113" s="14">
        <f t="shared" si="693"/>
        <v>0</v>
      </c>
      <c r="D3113" s="14">
        <f t="shared" si="693"/>
        <v>0</v>
      </c>
      <c r="E3113" s="14" t="str">
        <f t="shared" si="694"/>
        <v/>
      </c>
      <c r="F3113" s="14">
        <f t="shared" si="695"/>
        <v>3</v>
      </c>
      <c r="G3113" s="14">
        <f t="shared" si="691"/>
        <v>3</v>
      </c>
      <c r="H3113" s="14">
        <f t="shared" si="701"/>
        <v>3</v>
      </c>
      <c r="I3113" s="14">
        <f t="shared" si="701"/>
        <v>2</v>
      </c>
      <c r="J3113" s="14">
        <f t="shared" si="701"/>
        <v>2</v>
      </c>
      <c r="K3113" s="14">
        <f t="shared" si="701"/>
        <v>0</v>
      </c>
      <c r="L3113" s="14" t="str">
        <f t="shared" si="697"/>
        <v>3.3.2.2</v>
      </c>
      <c r="M3113" s="15" t="str">
        <f t="shared" si="698"/>
        <v>--</v>
      </c>
      <c r="N3113" s="14" t="str">
        <f t="shared" si="699"/>
        <v/>
      </c>
      <c r="O3113" s="15" t="str">
        <f t="shared" si="692"/>
        <v/>
      </c>
      <c r="P3113" s="15" t="str">
        <f>IF(N3113=1,FLOOR(MAX($P$4:P3112),1)+1,IF(AND(P3112&lt;&gt;"",O3112&lt;&gt;1),MAX($P$4:P3112)+0.1,""))</f>
        <v/>
      </c>
      <c r="Q3113" s="5">
        <f>ROW()</f>
        <v>3113</v>
      </c>
    </row>
    <row r="3114" spans="1:17" x14ac:dyDescent="0.3">
      <c r="A3114" s="1" t="s">
        <v>1329</v>
      </c>
      <c r="B3114" s="5"/>
      <c r="C3114" s="14">
        <f t="shared" si="693"/>
        <v>0</v>
      </c>
      <c r="D3114" s="14">
        <f t="shared" si="693"/>
        <v>0</v>
      </c>
      <c r="E3114" s="14" t="str">
        <f t="shared" si="694"/>
        <v/>
      </c>
      <c r="F3114" s="14">
        <f t="shared" si="695"/>
        <v>3</v>
      </c>
      <c r="G3114" s="14">
        <f t="shared" si="691"/>
        <v>3</v>
      </c>
      <c r="H3114" s="14">
        <f t="shared" si="701"/>
        <v>3</v>
      </c>
      <c r="I3114" s="14">
        <f t="shared" si="701"/>
        <v>2</v>
      </c>
      <c r="J3114" s="14">
        <f t="shared" si="701"/>
        <v>2</v>
      </c>
      <c r="K3114" s="14">
        <f t="shared" si="701"/>
        <v>0</v>
      </c>
      <c r="L3114" s="14" t="str">
        <f t="shared" si="697"/>
        <v>3.3.2.2</v>
      </c>
      <c r="M3114" s="15" t="str">
        <f t="shared" si="698"/>
        <v>--</v>
      </c>
      <c r="N3114" s="14" t="str">
        <f t="shared" si="699"/>
        <v/>
      </c>
      <c r="O3114" s="15" t="str">
        <f t="shared" si="692"/>
        <v/>
      </c>
      <c r="P3114" s="15" t="str">
        <f>IF(N3114=1,FLOOR(MAX($P$4:P3113),1)+1,IF(AND(P3113&lt;&gt;"",O3113&lt;&gt;1),MAX($P$4:P3113)+0.1,""))</f>
        <v/>
      </c>
      <c r="Q3114" s="5">
        <f>ROW()</f>
        <v>3114</v>
      </c>
    </row>
    <row r="3115" spans="1:17" x14ac:dyDescent="0.3">
      <c r="A3115" s="1" t="s">
        <v>1330</v>
      </c>
      <c r="B3115" s="5"/>
      <c r="C3115" s="14">
        <f t="shared" si="693"/>
        <v>0</v>
      </c>
      <c r="D3115" s="14">
        <f t="shared" si="693"/>
        <v>0</v>
      </c>
      <c r="E3115" s="14" t="str">
        <f t="shared" si="694"/>
        <v/>
      </c>
      <c r="F3115" s="14">
        <f t="shared" si="695"/>
        <v>3</v>
      </c>
      <c r="G3115" s="14">
        <f t="shared" si="691"/>
        <v>3</v>
      </c>
      <c r="H3115" s="14">
        <f t="shared" si="701"/>
        <v>3</v>
      </c>
      <c r="I3115" s="14">
        <f t="shared" si="701"/>
        <v>2</v>
      </c>
      <c r="J3115" s="14">
        <f t="shared" si="701"/>
        <v>2</v>
      </c>
      <c r="K3115" s="14">
        <f t="shared" si="701"/>
        <v>0</v>
      </c>
      <c r="L3115" s="14" t="str">
        <f t="shared" si="697"/>
        <v>3.3.2.2</v>
      </c>
      <c r="M3115" s="15" t="str">
        <f t="shared" si="698"/>
        <v>--</v>
      </c>
      <c r="N3115" s="14" t="str">
        <f t="shared" si="699"/>
        <v/>
      </c>
      <c r="O3115" s="15" t="str">
        <f t="shared" si="692"/>
        <v/>
      </c>
      <c r="P3115" s="15" t="str">
        <f>IF(N3115=1,FLOOR(MAX($P$4:P3114),1)+1,IF(AND(P3114&lt;&gt;"",O3114&lt;&gt;1),MAX($P$4:P3114)+0.1,""))</f>
        <v/>
      </c>
      <c r="Q3115" s="5">
        <f>ROW()</f>
        <v>3115</v>
      </c>
    </row>
    <row r="3116" spans="1:17" x14ac:dyDescent="0.3">
      <c r="A3116" s="1" t="s">
        <v>1331</v>
      </c>
      <c r="B3116" s="5"/>
      <c r="C3116" s="14">
        <f t="shared" si="693"/>
        <v>0</v>
      </c>
      <c r="D3116" s="14">
        <f t="shared" si="693"/>
        <v>0</v>
      </c>
      <c r="E3116" s="14" t="str">
        <f t="shared" si="694"/>
        <v/>
      </c>
      <c r="F3116" s="14">
        <f t="shared" si="695"/>
        <v>3</v>
      </c>
      <c r="G3116" s="14">
        <f t="shared" si="691"/>
        <v>3</v>
      </c>
      <c r="H3116" s="14">
        <f t="shared" si="701"/>
        <v>3</v>
      </c>
      <c r="I3116" s="14">
        <f t="shared" si="701"/>
        <v>2</v>
      </c>
      <c r="J3116" s="14">
        <f t="shared" si="701"/>
        <v>2</v>
      </c>
      <c r="K3116" s="14">
        <f t="shared" si="701"/>
        <v>0</v>
      </c>
      <c r="L3116" s="14" t="str">
        <f t="shared" si="697"/>
        <v>3.3.2.2</v>
      </c>
      <c r="M3116" s="15" t="str">
        <f t="shared" si="698"/>
        <v>--</v>
      </c>
      <c r="N3116" s="14" t="str">
        <f t="shared" si="699"/>
        <v/>
      </c>
      <c r="O3116" s="15" t="str">
        <f t="shared" si="692"/>
        <v/>
      </c>
      <c r="P3116" s="15" t="str">
        <f>IF(N3116=1,FLOOR(MAX($P$4:P3115),1)+1,IF(AND(P3115&lt;&gt;"",O3115&lt;&gt;1),MAX($P$4:P3115)+0.1,""))</f>
        <v/>
      </c>
      <c r="Q3116" s="5">
        <f>ROW()</f>
        <v>3116</v>
      </c>
    </row>
    <row r="3117" spans="1:17" x14ac:dyDescent="0.3">
      <c r="A3117" s="1" t="s">
        <v>1332</v>
      </c>
      <c r="B3117" s="5"/>
      <c r="C3117" s="14">
        <f t="shared" si="693"/>
        <v>0</v>
      </c>
      <c r="D3117" s="14">
        <f t="shared" si="693"/>
        <v>0</v>
      </c>
      <c r="E3117" s="14" t="str">
        <f t="shared" si="694"/>
        <v/>
      </c>
      <c r="F3117" s="14">
        <f t="shared" si="695"/>
        <v>3</v>
      </c>
      <c r="G3117" s="14">
        <f t="shared" si="691"/>
        <v>3</v>
      </c>
      <c r="H3117" s="14">
        <f t="shared" si="701"/>
        <v>3</v>
      </c>
      <c r="I3117" s="14">
        <f t="shared" si="701"/>
        <v>2</v>
      </c>
      <c r="J3117" s="14">
        <f t="shared" si="701"/>
        <v>2</v>
      </c>
      <c r="K3117" s="14">
        <f t="shared" si="701"/>
        <v>0</v>
      </c>
      <c r="L3117" s="14" t="str">
        <f t="shared" si="697"/>
        <v>3.3.2.2</v>
      </c>
      <c r="M3117" s="15" t="str">
        <f t="shared" si="698"/>
        <v>--</v>
      </c>
      <c r="N3117" s="14" t="str">
        <f t="shared" si="699"/>
        <v/>
      </c>
      <c r="O3117" s="15" t="str">
        <f t="shared" si="692"/>
        <v/>
      </c>
      <c r="P3117" s="15" t="str">
        <f>IF(N3117=1,FLOOR(MAX($P$4:P3116),1)+1,IF(AND(P3116&lt;&gt;"",O3116&lt;&gt;1),MAX($P$4:P3116)+0.1,""))</f>
        <v/>
      </c>
      <c r="Q3117" s="5">
        <f>ROW()</f>
        <v>3117</v>
      </c>
    </row>
    <row r="3118" spans="1:17" x14ac:dyDescent="0.3">
      <c r="A3118" s="1" t="s">
        <v>73</v>
      </c>
      <c r="B3118" s="5"/>
      <c r="C3118" s="14">
        <f t="shared" si="693"/>
        <v>0</v>
      </c>
      <c r="D3118" s="14">
        <f t="shared" si="693"/>
        <v>0</v>
      </c>
      <c r="E3118" s="14" t="str">
        <f t="shared" si="694"/>
        <v/>
      </c>
      <c r="F3118" s="14">
        <f t="shared" si="695"/>
        <v>3</v>
      </c>
      <c r="G3118" s="14">
        <f t="shared" si="691"/>
        <v>3</v>
      </c>
      <c r="H3118" s="14">
        <f t="shared" si="701"/>
        <v>3</v>
      </c>
      <c r="I3118" s="14">
        <f t="shared" si="701"/>
        <v>2</v>
      </c>
      <c r="J3118" s="14">
        <f t="shared" si="701"/>
        <v>2</v>
      </c>
      <c r="K3118" s="14">
        <f t="shared" si="701"/>
        <v>0</v>
      </c>
      <c r="L3118" s="14" t="str">
        <f t="shared" si="697"/>
        <v>3.3.2.2</v>
      </c>
      <c r="M3118" s="15" t="str">
        <f t="shared" si="698"/>
        <v>--</v>
      </c>
      <c r="N3118" s="14" t="str">
        <f t="shared" si="699"/>
        <v/>
      </c>
      <c r="O3118" s="15" t="str">
        <f t="shared" si="692"/>
        <v/>
      </c>
      <c r="P3118" s="15" t="str">
        <f>IF(N3118=1,FLOOR(MAX($P$4:P3117),1)+1,IF(AND(P3117&lt;&gt;"",O3117&lt;&gt;1),MAX($P$4:P3117)+0.1,""))</f>
        <v/>
      </c>
      <c r="Q3118" s="5">
        <f>ROW()</f>
        <v>3118</v>
      </c>
    </row>
    <row r="3119" spans="1:17" x14ac:dyDescent="0.3">
      <c r="A3119" s="1" t="s">
        <v>55</v>
      </c>
      <c r="B3119" s="5"/>
      <c r="C3119" s="14">
        <f t="shared" si="693"/>
        <v>0</v>
      </c>
      <c r="D3119" s="14">
        <f t="shared" si="693"/>
        <v>0</v>
      </c>
      <c r="E3119" s="14" t="str">
        <f t="shared" si="694"/>
        <v/>
      </c>
      <c r="F3119" s="14">
        <f t="shared" si="695"/>
        <v>3</v>
      </c>
      <c r="G3119" s="14">
        <f t="shared" si="691"/>
        <v>3</v>
      </c>
      <c r="H3119" s="14">
        <f t="shared" si="701"/>
        <v>3</v>
      </c>
      <c r="I3119" s="14">
        <f t="shared" si="701"/>
        <v>2</v>
      </c>
      <c r="J3119" s="14">
        <f t="shared" si="701"/>
        <v>2</v>
      </c>
      <c r="K3119" s="14">
        <f t="shared" si="701"/>
        <v>0</v>
      </c>
      <c r="L3119" s="14" t="str">
        <f t="shared" si="697"/>
        <v>3.3.2.2</v>
      </c>
      <c r="M3119" s="15" t="str">
        <f t="shared" si="698"/>
        <v>--</v>
      </c>
      <c r="N3119" s="14" t="str">
        <f t="shared" si="699"/>
        <v/>
      </c>
      <c r="O3119" s="15" t="str">
        <f t="shared" si="692"/>
        <v/>
      </c>
      <c r="P3119" s="15" t="str">
        <f>IF(N3119=1,FLOOR(MAX($P$4:P3118),1)+1,IF(AND(P3118&lt;&gt;"",O3118&lt;&gt;1),MAX($P$4:P3118)+0.1,""))</f>
        <v/>
      </c>
      <c r="Q3119" s="5">
        <f>ROW()</f>
        <v>3119</v>
      </c>
    </row>
    <row r="3120" spans="1:17" x14ac:dyDescent="0.3">
      <c r="A3120" s="1" t="s">
        <v>1333</v>
      </c>
      <c r="B3120" s="5"/>
      <c r="C3120" s="14">
        <f t="shared" si="693"/>
        <v>0</v>
      </c>
      <c r="D3120" s="14">
        <f t="shared" si="693"/>
        <v>0</v>
      </c>
      <c r="E3120" s="14" t="str">
        <f t="shared" si="694"/>
        <v/>
      </c>
      <c r="F3120" s="14">
        <f t="shared" si="695"/>
        <v>3</v>
      </c>
      <c r="G3120" s="14">
        <f t="shared" si="691"/>
        <v>3</v>
      </c>
      <c r="H3120" s="14">
        <f t="shared" si="701"/>
        <v>3</v>
      </c>
      <c r="I3120" s="14">
        <f t="shared" si="701"/>
        <v>2</v>
      </c>
      <c r="J3120" s="14">
        <f t="shared" si="701"/>
        <v>2</v>
      </c>
      <c r="K3120" s="14">
        <f t="shared" si="701"/>
        <v>0</v>
      </c>
      <c r="L3120" s="14" t="str">
        <f t="shared" si="697"/>
        <v>3.3.2.2</v>
      </c>
      <c r="M3120" s="15" t="str">
        <f t="shared" si="698"/>
        <v>--</v>
      </c>
      <c r="N3120" s="14" t="str">
        <f t="shared" si="699"/>
        <v/>
      </c>
      <c r="O3120" s="15" t="str">
        <f t="shared" si="692"/>
        <v/>
      </c>
      <c r="P3120" s="15" t="str">
        <f>IF(N3120=1,FLOOR(MAX($P$4:P3119),1)+1,IF(AND(P3119&lt;&gt;"",O3119&lt;&gt;1),MAX($P$4:P3119)+0.1,""))</f>
        <v/>
      </c>
      <c r="Q3120" s="5">
        <f>ROW()</f>
        <v>3120</v>
      </c>
    </row>
    <row r="3121" spans="1:17" x14ac:dyDescent="0.3">
      <c r="A3121" s="1" t="s">
        <v>55</v>
      </c>
      <c r="B3121" s="5"/>
      <c r="C3121" s="14">
        <f t="shared" si="693"/>
        <v>0</v>
      </c>
      <c r="D3121" s="14">
        <f t="shared" si="693"/>
        <v>0</v>
      </c>
      <c r="E3121" s="14" t="str">
        <f t="shared" si="694"/>
        <v/>
      </c>
      <c r="F3121" s="14">
        <f t="shared" si="695"/>
        <v>3</v>
      </c>
      <c r="G3121" s="14">
        <f t="shared" si="691"/>
        <v>3</v>
      </c>
      <c r="H3121" s="14">
        <f t="shared" si="701"/>
        <v>3</v>
      </c>
      <c r="I3121" s="14">
        <f t="shared" si="701"/>
        <v>2</v>
      </c>
      <c r="J3121" s="14">
        <f t="shared" si="701"/>
        <v>2</v>
      </c>
      <c r="K3121" s="14">
        <f t="shared" si="701"/>
        <v>0</v>
      </c>
      <c r="L3121" s="14" t="str">
        <f t="shared" si="697"/>
        <v>3.3.2.2</v>
      </c>
      <c r="M3121" s="15" t="str">
        <f t="shared" si="698"/>
        <v>--</v>
      </c>
      <c r="N3121" s="14" t="str">
        <f t="shared" si="699"/>
        <v/>
      </c>
      <c r="O3121" s="15" t="str">
        <f t="shared" si="692"/>
        <v/>
      </c>
      <c r="P3121" s="15" t="str">
        <f>IF(N3121=1,FLOOR(MAX($P$4:P3120),1)+1,IF(AND(P3120&lt;&gt;"",O3120&lt;&gt;1),MAX($P$4:P3120)+0.1,""))</f>
        <v/>
      </c>
      <c r="Q3121" s="5">
        <f>ROW()</f>
        <v>3121</v>
      </c>
    </row>
    <row r="3122" spans="1:17" x14ac:dyDescent="0.3">
      <c r="A3122" s="1" t="s">
        <v>1334</v>
      </c>
      <c r="B3122" s="5"/>
      <c r="C3122" s="14">
        <f t="shared" si="693"/>
        <v>0</v>
      </c>
      <c r="D3122" s="14">
        <f t="shared" si="693"/>
        <v>0</v>
      </c>
      <c r="E3122" s="14" t="str">
        <f t="shared" si="694"/>
        <v/>
      </c>
      <c r="F3122" s="14">
        <f t="shared" si="695"/>
        <v>3</v>
      </c>
      <c r="G3122" s="14">
        <f t="shared" si="691"/>
        <v>3</v>
      </c>
      <c r="H3122" s="14">
        <f t="shared" si="701"/>
        <v>3</v>
      </c>
      <c r="I3122" s="14">
        <f t="shared" si="701"/>
        <v>2</v>
      </c>
      <c r="J3122" s="14">
        <f t="shared" si="701"/>
        <v>2</v>
      </c>
      <c r="K3122" s="14">
        <f t="shared" si="701"/>
        <v>0</v>
      </c>
      <c r="L3122" s="14" t="str">
        <f t="shared" si="697"/>
        <v>3.3.2.2</v>
      </c>
      <c r="M3122" s="15" t="str">
        <f t="shared" si="698"/>
        <v>--</v>
      </c>
      <c r="N3122" s="14" t="str">
        <f t="shared" si="699"/>
        <v/>
      </c>
      <c r="O3122" s="15" t="str">
        <f t="shared" si="692"/>
        <v/>
      </c>
      <c r="P3122" s="15" t="str">
        <f>IF(N3122=1,FLOOR(MAX($P$4:P3121),1)+1,IF(AND(P3121&lt;&gt;"",O3121&lt;&gt;1),MAX($P$4:P3121)+0.1,""))</f>
        <v/>
      </c>
      <c r="Q3122" s="5">
        <f>ROW()</f>
        <v>3122</v>
      </c>
    </row>
    <row r="3123" spans="1:17" x14ac:dyDescent="0.3">
      <c r="A3123" s="1" t="s">
        <v>1335</v>
      </c>
      <c r="B3123" s="5"/>
      <c r="C3123" s="14">
        <f t="shared" si="693"/>
        <v>0</v>
      </c>
      <c r="D3123" s="14">
        <f t="shared" si="693"/>
        <v>0</v>
      </c>
      <c r="E3123" s="14" t="str">
        <f t="shared" si="694"/>
        <v/>
      </c>
      <c r="F3123" s="14">
        <f t="shared" si="695"/>
        <v>3</v>
      </c>
      <c r="G3123" s="14">
        <f t="shared" si="691"/>
        <v>3</v>
      </c>
      <c r="H3123" s="14">
        <f t="shared" si="701"/>
        <v>3</v>
      </c>
      <c r="I3123" s="14">
        <f t="shared" si="701"/>
        <v>2</v>
      </c>
      <c r="J3123" s="14">
        <f t="shared" si="701"/>
        <v>2</v>
      </c>
      <c r="K3123" s="14">
        <f t="shared" si="701"/>
        <v>0</v>
      </c>
      <c r="L3123" s="14" t="str">
        <f t="shared" si="697"/>
        <v>3.3.2.2</v>
      </c>
      <c r="M3123" s="15" t="str">
        <f t="shared" si="698"/>
        <v>--</v>
      </c>
      <c r="N3123" s="14" t="str">
        <f t="shared" si="699"/>
        <v/>
      </c>
      <c r="O3123" s="15" t="str">
        <f t="shared" si="692"/>
        <v/>
      </c>
      <c r="P3123" s="15" t="str">
        <f>IF(N3123=1,FLOOR(MAX($P$4:P3122),1)+1,IF(AND(P3122&lt;&gt;"",O3122&lt;&gt;1),MAX($P$4:P3122)+0.1,""))</f>
        <v/>
      </c>
      <c r="Q3123" s="5">
        <f>ROW()</f>
        <v>3123</v>
      </c>
    </row>
    <row r="3124" spans="1:17" x14ac:dyDescent="0.3">
      <c r="A3124" s="1" t="s">
        <v>55</v>
      </c>
      <c r="B3124" s="5"/>
      <c r="C3124" s="14">
        <f t="shared" si="693"/>
        <v>0</v>
      </c>
      <c r="D3124" s="14">
        <f t="shared" si="693"/>
        <v>0</v>
      </c>
      <c r="E3124" s="14" t="str">
        <f t="shared" si="694"/>
        <v/>
      </c>
      <c r="F3124" s="14">
        <f t="shared" si="695"/>
        <v>3</v>
      </c>
      <c r="G3124" s="14">
        <f t="shared" si="691"/>
        <v>3</v>
      </c>
      <c r="H3124" s="14">
        <f t="shared" si="701"/>
        <v>3</v>
      </c>
      <c r="I3124" s="14">
        <f t="shared" si="701"/>
        <v>2</v>
      </c>
      <c r="J3124" s="14">
        <f t="shared" si="701"/>
        <v>2</v>
      </c>
      <c r="K3124" s="14">
        <f t="shared" si="701"/>
        <v>0</v>
      </c>
      <c r="L3124" s="14" t="str">
        <f t="shared" si="697"/>
        <v>3.3.2.2</v>
      </c>
      <c r="M3124" s="15" t="str">
        <f t="shared" si="698"/>
        <v>--</v>
      </c>
      <c r="N3124" s="14" t="str">
        <f t="shared" si="699"/>
        <v/>
      </c>
      <c r="O3124" s="15" t="str">
        <f t="shared" si="692"/>
        <v/>
      </c>
      <c r="P3124" s="15" t="str">
        <f>IF(N3124=1,FLOOR(MAX($P$4:P3123),1)+1,IF(AND(P3123&lt;&gt;"",O3123&lt;&gt;1),MAX($P$4:P3123)+0.1,""))</f>
        <v/>
      </c>
      <c r="Q3124" s="5">
        <f>ROW()</f>
        <v>3124</v>
      </c>
    </row>
    <row r="3125" spans="1:17" x14ac:dyDescent="0.3">
      <c r="A3125" s="1" t="s">
        <v>1336</v>
      </c>
      <c r="B3125" s="5"/>
      <c r="C3125" s="14">
        <f t="shared" si="693"/>
        <v>0</v>
      </c>
      <c r="D3125" s="14">
        <f t="shared" si="693"/>
        <v>0</v>
      </c>
      <c r="E3125" s="14" t="str">
        <f t="shared" si="694"/>
        <v/>
      </c>
      <c r="F3125" s="14">
        <f t="shared" si="695"/>
        <v>3</v>
      </c>
      <c r="G3125" s="14">
        <f t="shared" si="691"/>
        <v>3</v>
      </c>
      <c r="H3125" s="14">
        <f t="shared" si="701"/>
        <v>3</v>
      </c>
      <c r="I3125" s="14">
        <f t="shared" si="701"/>
        <v>2</v>
      </c>
      <c r="J3125" s="14">
        <f t="shared" si="701"/>
        <v>2</v>
      </c>
      <c r="K3125" s="14">
        <f t="shared" si="701"/>
        <v>0</v>
      </c>
      <c r="L3125" s="14" t="str">
        <f t="shared" si="697"/>
        <v>3.3.2.2</v>
      </c>
      <c r="M3125" s="15" t="str">
        <f t="shared" si="698"/>
        <v>--</v>
      </c>
      <c r="N3125" s="14" t="str">
        <f t="shared" si="699"/>
        <v/>
      </c>
      <c r="O3125" s="15" t="str">
        <f t="shared" si="692"/>
        <v/>
      </c>
      <c r="P3125" s="15" t="str">
        <f>IF(N3125=1,FLOOR(MAX($P$4:P3124),1)+1,IF(AND(P3124&lt;&gt;"",O3124&lt;&gt;1),MAX($P$4:P3124)+0.1,""))</f>
        <v/>
      </c>
      <c r="Q3125" s="5">
        <f>ROW()</f>
        <v>3125</v>
      </c>
    </row>
    <row r="3126" spans="1:17" x14ac:dyDescent="0.3">
      <c r="A3126" s="1" t="s">
        <v>1337</v>
      </c>
      <c r="B3126" s="5"/>
      <c r="C3126" s="14">
        <f t="shared" si="693"/>
        <v>0</v>
      </c>
      <c r="D3126" s="14">
        <f t="shared" si="693"/>
        <v>0</v>
      </c>
      <c r="E3126" s="14" t="str">
        <f t="shared" si="694"/>
        <v/>
      </c>
      <c r="F3126" s="14">
        <f t="shared" si="695"/>
        <v>3</v>
      </c>
      <c r="G3126" s="14">
        <f t="shared" si="691"/>
        <v>3</v>
      </c>
      <c r="H3126" s="14">
        <f t="shared" ref="H3126:K3141" si="702">IF(G3126&lt;&gt;G3125,0,IF(AND(($F3125-$D3126)=(H$3-1),$F3126=H$3),H3125+1,H3125))</f>
        <v>3</v>
      </c>
      <c r="I3126" s="14">
        <f t="shared" si="702"/>
        <v>2</v>
      </c>
      <c r="J3126" s="14">
        <f t="shared" si="702"/>
        <v>2</v>
      </c>
      <c r="K3126" s="14">
        <f t="shared" si="702"/>
        <v>0</v>
      </c>
      <c r="L3126" s="14" t="str">
        <f t="shared" si="697"/>
        <v>3.3.2.2</v>
      </c>
      <c r="M3126" s="15" t="str">
        <f t="shared" si="698"/>
        <v>--</v>
      </c>
      <c r="N3126" s="14" t="str">
        <f t="shared" si="699"/>
        <v/>
      </c>
      <c r="O3126" s="15" t="str">
        <f t="shared" si="692"/>
        <v/>
      </c>
      <c r="P3126" s="15" t="str">
        <f>IF(N3126=1,FLOOR(MAX($P$4:P3125),1)+1,IF(AND(P3125&lt;&gt;"",O3125&lt;&gt;1),MAX($P$4:P3125)+0.1,""))</f>
        <v/>
      </c>
      <c r="Q3126" s="5">
        <f>ROW()</f>
        <v>3126</v>
      </c>
    </row>
    <row r="3127" spans="1:17" x14ac:dyDescent="0.3">
      <c r="A3127" s="1" t="s">
        <v>1338</v>
      </c>
      <c r="B3127" s="5"/>
      <c r="C3127" s="14">
        <f t="shared" si="693"/>
        <v>0</v>
      </c>
      <c r="D3127" s="14">
        <f t="shared" si="693"/>
        <v>0</v>
      </c>
      <c r="E3127" s="14" t="str">
        <f t="shared" si="694"/>
        <v/>
      </c>
      <c r="F3127" s="14">
        <f t="shared" si="695"/>
        <v>3</v>
      </c>
      <c r="G3127" s="14">
        <f t="shared" si="691"/>
        <v>3</v>
      </c>
      <c r="H3127" s="14">
        <f t="shared" si="702"/>
        <v>3</v>
      </c>
      <c r="I3127" s="14">
        <f t="shared" si="702"/>
        <v>2</v>
      </c>
      <c r="J3127" s="14">
        <f t="shared" si="702"/>
        <v>2</v>
      </c>
      <c r="K3127" s="14">
        <f t="shared" si="702"/>
        <v>0</v>
      </c>
      <c r="L3127" s="14" t="str">
        <f t="shared" si="697"/>
        <v>3.3.2.2</v>
      </c>
      <c r="M3127" s="15" t="str">
        <f t="shared" si="698"/>
        <v>--</v>
      </c>
      <c r="N3127" s="14" t="str">
        <f t="shared" si="699"/>
        <v/>
      </c>
      <c r="O3127" s="15" t="str">
        <f t="shared" si="692"/>
        <v/>
      </c>
      <c r="P3127" s="15" t="str">
        <f>IF(N3127=1,FLOOR(MAX($P$4:P3126),1)+1,IF(AND(P3126&lt;&gt;"",O3126&lt;&gt;1),MAX($P$4:P3126)+0.1,""))</f>
        <v/>
      </c>
      <c r="Q3127" s="5">
        <f>ROW()</f>
        <v>3127</v>
      </c>
    </row>
    <row r="3128" spans="1:17" x14ac:dyDescent="0.3">
      <c r="A3128" s="1" t="s">
        <v>55</v>
      </c>
      <c r="B3128" s="5"/>
      <c r="C3128" s="14">
        <f t="shared" si="693"/>
        <v>0</v>
      </c>
      <c r="D3128" s="14">
        <f t="shared" si="693"/>
        <v>0</v>
      </c>
      <c r="E3128" s="14" t="str">
        <f t="shared" si="694"/>
        <v/>
      </c>
      <c r="F3128" s="14">
        <f t="shared" si="695"/>
        <v>3</v>
      </c>
      <c r="G3128" s="14">
        <f t="shared" si="691"/>
        <v>3</v>
      </c>
      <c r="H3128" s="14">
        <f t="shared" si="702"/>
        <v>3</v>
      </c>
      <c r="I3128" s="14">
        <f t="shared" si="702"/>
        <v>2</v>
      </c>
      <c r="J3128" s="14">
        <f t="shared" si="702"/>
        <v>2</v>
      </c>
      <c r="K3128" s="14">
        <f t="shared" si="702"/>
        <v>0</v>
      </c>
      <c r="L3128" s="14" t="str">
        <f t="shared" si="697"/>
        <v>3.3.2.2</v>
      </c>
      <c r="M3128" s="15" t="str">
        <f t="shared" si="698"/>
        <v>--</v>
      </c>
      <c r="N3128" s="14" t="str">
        <f t="shared" si="699"/>
        <v/>
      </c>
      <c r="O3128" s="15" t="str">
        <f t="shared" si="692"/>
        <v/>
      </c>
      <c r="P3128" s="15" t="str">
        <f>IF(N3128=1,FLOOR(MAX($P$4:P3127),1)+1,IF(AND(P3127&lt;&gt;"",O3127&lt;&gt;1),MAX($P$4:P3127)+0.1,""))</f>
        <v/>
      </c>
      <c r="Q3128" s="5">
        <f>ROW()</f>
        <v>3128</v>
      </c>
    </row>
    <row r="3129" spans="1:17" x14ac:dyDescent="0.3">
      <c r="A3129" s="1" t="s">
        <v>1339</v>
      </c>
      <c r="B3129" s="5"/>
      <c r="C3129" s="14">
        <f t="shared" si="693"/>
        <v>0</v>
      </c>
      <c r="D3129" s="14">
        <f t="shared" si="693"/>
        <v>0</v>
      </c>
      <c r="E3129" s="14" t="str">
        <f t="shared" si="694"/>
        <v/>
      </c>
      <c r="F3129" s="14">
        <f t="shared" si="695"/>
        <v>3</v>
      </c>
      <c r="G3129" s="14">
        <f t="shared" si="691"/>
        <v>3</v>
      </c>
      <c r="H3129" s="14">
        <f t="shared" si="702"/>
        <v>3</v>
      </c>
      <c r="I3129" s="14">
        <f t="shared" si="702"/>
        <v>2</v>
      </c>
      <c r="J3129" s="14">
        <f t="shared" si="702"/>
        <v>2</v>
      </c>
      <c r="K3129" s="14">
        <f t="shared" si="702"/>
        <v>0</v>
      </c>
      <c r="L3129" s="14" t="str">
        <f t="shared" si="697"/>
        <v>3.3.2.2</v>
      </c>
      <c r="M3129" s="15" t="str">
        <f t="shared" si="698"/>
        <v>--</v>
      </c>
      <c r="N3129" s="14" t="str">
        <f t="shared" si="699"/>
        <v/>
      </c>
      <c r="O3129" s="15" t="str">
        <f t="shared" si="692"/>
        <v/>
      </c>
      <c r="P3129" s="15" t="str">
        <f>IF(N3129=1,FLOOR(MAX($P$4:P3128),1)+1,IF(AND(P3128&lt;&gt;"",O3128&lt;&gt;1),MAX($P$4:P3128)+0.1,""))</f>
        <v/>
      </c>
      <c r="Q3129" s="5">
        <f>ROW()</f>
        <v>3129</v>
      </c>
    </row>
    <row r="3130" spans="1:17" x14ac:dyDescent="0.3">
      <c r="A3130" s="1" t="s">
        <v>1340</v>
      </c>
      <c r="B3130" s="5"/>
      <c r="C3130" s="14">
        <f t="shared" si="693"/>
        <v>0</v>
      </c>
      <c r="D3130" s="14">
        <f t="shared" si="693"/>
        <v>0</v>
      </c>
      <c r="E3130" s="14" t="str">
        <f t="shared" si="694"/>
        <v/>
      </c>
      <c r="F3130" s="14">
        <f t="shared" si="695"/>
        <v>3</v>
      </c>
      <c r="G3130" s="14">
        <f t="shared" si="691"/>
        <v>3</v>
      </c>
      <c r="H3130" s="14">
        <f t="shared" si="702"/>
        <v>3</v>
      </c>
      <c r="I3130" s="14">
        <f t="shared" si="702"/>
        <v>2</v>
      </c>
      <c r="J3130" s="14">
        <f t="shared" si="702"/>
        <v>2</v>
      </c>
      <c r="K3130" s="14">
        <f t="shared" si="702"/>
        <v>0</v>
      </c>
      <c r="L3130" s="14" t="str">
        <f t="shared" si="697"/>
        <v>3.3.2.2</v>
      </c>
      <c r="M3130" s="15" t="str">
        <f t="shared" si="698"/>
        <v>--</v>
      </c>
      <c r="N3130" s="14" t="str">
        <f t="shared" si="699"/>
        <v/>
      </c>
      <c r="O3130" s="15" t="str">
        <f t="shared" si="692"/>
        <v/>
      </c>
      <c r="P3130" s="15" t="str">
        <f>IF(N3130=1,FLOOR(MAX($P$4:P3129),1)+1,IF(AND(P3129&lt;&gt;"",O3129&lt;&gt;1),MAX($P$4:P3129)+0.1,""))</f>
        <v/>
      </c>
      <c r="Q3130" s="5">
        <f>ROW()</f>
        <v>3130</v>
      </c>
    </row>
    <row r="3131" spans="1:17" x14ac:dyDescent="0.3">
      <c r="A3131" s="1" t="s">
        <v>190</v>
      </c>
      <c r="B3131" s="5"/>
      <c r="C3131" s="14">
        <f t="shared" si="693"/>
        <v>0</v>
      </c>
      <c r="D3131" s="14">
        <f t="shared" si="693"/>
        <v>1</v>
      </c>
      <c r="E3131" s="14" t="str">
        <f t="shared" si="694"/>
        <v/>
      </c>
      <c r="F3131" s="14">
        <f t="shared" si="695"/>
        <v>2</v>
      </c>
      <c r="G3131" s="14">
        <f t="shared" si="691"/>
        <v>3</v>
      </c>
      <c r="H3131" s="14">
        <f t="shared" si="702"/>
        <v>3</v>
      </c>
      <c r="I3131" s="14">
        <f t="shared" si="702"/>
        <v>2</v>
      </c>
      <c r="J3131" s="14">
        <f t="shared" si="702"/>
        <v>2</v>
      </c>
      <c r="K3131" s="14">
        <f t="shared" si="702"/>
        <v>0</v>
      </c>
      <c r="L3131" s="14" t="str">
        <f t="shared" si="697"/>
        <v>3.3.2.2</v>
      </c>
      <c r="M3131" s="15" t="str">
        <f t="shared" si="698"/>
        <v>--</v>
      </c>
      <c r="N3131" s="14" t="str">
        <f t="shared" si="699"/>
        <v/>
      </c>
      <c r="O3131" s="15" t="str">
        <f t="shared" si="692"/>
        <v/>
      </c>
      <c r="P3131" s="15" t="str">
        <f>IF(N3131=1,FLOOR(MAX($P$4:P3130),1)+1,IF(AND(P3130&lt;&gt;"",O3130&lt;&gt;1),MAX($P$4:P3130)+0.1,""))</f>
        <v/>
      </c>
      <c r="Q3131" s="5">
        <f>ROW()</f>
        <v>3131</v>
      </c>
    </row>
    <row r="3132" spans="1:17" x14ac:dyDescent="0.3">
      <c r="A3132" s="1" t="s">
        <v>1341</v>
      </c>
      <c r="B3132" s="5"/>
      <c r="C3132" s="14">
        <f t="shared" si="693"/>
        <v>1</v>
      </c>
      <c r="D3132" s="14">
        <f t="shared" si="693"/>
        <v>0</v>
      </c>
      <c r="E3132" s="14" t="str">
        <f t="shared" si="694"/>
        <v/>
      </c>
      <c r="F3132" s="14">
        <f t="shared" si="695"/>
        <v>3</v>
      </c>
      <c r="G3132" s="14">
        <f t="shared" si="691"/>
        <v>3</v>
      </c>
      <c r="H3132" s="14">
        <f t="shared" si="702"/>
        <v>3</v>
      </c>
      <c r="I3132" s="14">
        <f t="shared" si="702"/>
        <v>2</v>
      </c>
      <c r="J3132" s="14">
        <f t="shared" si="702"/>
        <v>3</v>
      </c>
      <c r="K3132" s="14">
        <f t="shared" si="702"/>
        <v>0</v>
      </c>
      <c r="L3132" s="14" t="str">
        <f t="shared" si="697"/>
        <v>3.3.2.3</v>
      </c>
      <c r="M3132" s="15" t="str">
        <f t="shared" si="698"/>
        <v>High Availability Interfaces Exempt from Unsuccessful Logon Attempts Requirements</v>
      </c>
      <c r="N3132" s="14" t="str">
        <f t="shared" si="699"/>
        <v/>
      </c>
      <c r="O3132" s="15" t="str">
        <f t="shared" si="692"/>
        <v/>
      </c>
      <c r="P3132" s="15" t="str">
        <f>IF(N3132=1,FLOOR(MAX($P$4:P3131),1)+1,IF(AND(P3131&lt;&gt;"",O3131&lt;&gt;1),MAX($P$4:P3131)+0.1,""))</f>
        <v/>
      </c>
      <c r="Q3132" s="5">
        <f>ROW()</f>
        <v>3132</v>
      </c>
    </row>
    <row r="3133" spans="1:17" x14ac:dyDescent="0.3">
      <c r="A3133" s="1" t="s">
        <v>59</v>
      </c>
      <c r="B3133" s="5"/>
      <c r="C3133" s="14">
        <f t="shared" si="693"/>
        <v>0</v>
      </c>
      <c r="D3133" s="14">
        <f t="shared" si="693"/>
        <v>0</v>
      </c>
      <c r="E3133" s="14" t="str">
        <f t="shared" si="694"/>
        <v/>
      </c>
      <c r="F3133" s="14">
        <f t="shared" si="695"/>
        <v>3</v>
      </c>
      <c r="G3133" s="14">
        <f t="shared" si="691"/>
        <v>3</v>
      </c>
      <c r="H3133" s="14">
        <f t="shared" si="702"/>
        <v>3</v>
      </c>
      <c r="I3133" s="14">
        <f t="shared" si="702"/>
        <v>2</v>
      </c>
      <c r="J3133" s="14">
        <f t="shared" si="702"/>
        <v>3</v>
      </c>
      <c r="K3133" s="14">
        <f t="shared" si="702"/>
        <v>0</v>
      </c>
      <c r="L3133" s="14" t="str">
        <f t="shared" si="697"/>
        <v>3.3.2.3</v>
      </c>
      <c r="M3133" s="15" t="str">
        <f t="shared" si="698"/>
        <v>--</v>
      </c>
      <c r="N3133" s="14" t="str">
        <f t="shared" si="699"/>
        <v/>
      </c>
      <c r="O3133" s="15" t="str">
        <f t="shared" si="692"/>
        <v/>
      </c>
      <c r="P3133" s="15" t="str">
        <f>IF(N3133=1,FLOOR(MAX($P$4:P3132),1)+1,IF(AND(P3132&lt;&gt;"",O3132&lt;&gt;1),MAX($P$4:P3132)+0.1,""))</f>
        <v/>
      </c>
      <c r="Q3133" s="5">
        <f>ROW()</f>
        <v>3133</v>
      </c>
    </row>
    <row r="3134" spans="1:17" x14ac:dyDescent="0.3">
      <c r="A3134" s="1" t="s">
        <v>60</v>
      </c>
      <c r="B3134" s="5"/>
      <c r="C3134" s="14">
        <f t="shared" si="693"/>
        <v>0</v>
      </c>
      <c r="D3134" s="14">
        <f t="shared" si="693"/>
        <v>0</v>
      </c>
      <c r="E3134" s="14" t="str">
        <f t="shared" si="694"/>
        <v/>
      </c>
      <c r="F3134" s="14">
        <f t="shared" si="695"/>
        <v>3</v>
      </c>
      <c r="G3134" s="14">
        <f t="shared" si="691"/>
        <v>3</v>
      </c>
      <c r="H3134" s="14">
        <f t="shared" si="702"/>
        <v>3</v>
      </c>
      <c r="I3134" s="14">
        <f t="shared" si="702"/>
        <v>2</v>
      </c>
      <c r="J3134" s="14">
        <f t="shared" si="702"/>
        <v>3</v>
      </c>
      <c r="K3134" s="14">
        <f t="shared" si="702"/>
        <v>0</v>
      </c>
      <c r="L3134" s="14" t="str">
        <f t="shared" si="697"/>
        <v>3.3.2.3</v>
      </c>
      <c r="M3134" s="15" t="str">
        <f t="shared" si="698"/>
        <v>--</v>
      </c>
      <c r="N3134" s="14" t="str">
        <f t="shared" si="699"/>
        <v/>
      </c>
      <c r="O3134" s="15" t="str">
        <f t="shared" si="692"/>
        <v/>
      </c>
      <c r="P3134" s="15" t="str">
        <f>IF(N3134=1,FLOOR(MAX($P$4:P3133),1)+1,IF(AND(P3133&lt;&gt;"",O3133&lt;&gt;1),MAX($P$4:P3133)+0.1,""))</f>
        <v/>
      </c>
      <c r="Q3134" s="5">
        <f>ROW()</f>
        <v>3134</v>
      </c>
    </row>
    <row r="3135" spans="1:17" x14ac:dyDescent="0.3">
      <c r="A3135" s="1" t="s">
        <v>1342</v>
      </c>
      <c r="B3135" s="5"/>
      <c r="C3135" s="14">
        <f t="shared" si="693"/>
        <v>0</v>
      </c>
      <c r="D3135" s="14">
        <f t="shared" si="693"/>
        <v>0</v>
      </c>
      <c r="E3135" s="14" t="str">
        <f t="shared" si="694"/>
        <v/>
      </c>
      <c r="F3135" s="14">
        <f t="shared" si="695"/>
        <v>3</v>
      </c>
      <c r="G3135" s="14">
        <f t="shared" si="691"/>
        <v>3</v>
      </c>
      <c r="H3135" s="14">
        <f t="shared" si="702"/>
        <v>3</v>
      </c>
      <c r="I3135" s="14">
        <f t="shared" si="702"/>
        <v>2</v>
      </c>
      <c r="J3135" s="14">
        <f t="shared" si="702"/>
        <v>3</v>
      </c>
      <c r="K3135" s="14">
        <f t="shared" si="702"/>
        <v>0</v>
      </c>
      <c r="L3135" s="14" t="str">
        <f t="shared" si="697"/>
        <v>3.3.2.3</v>
      </c>
      <c r="M3135" s="15" t="str">
        <f t="shared" si="698"/>
        <v>--</v>
      </c>
      <c r="N3135" s="14" t="str">
        <f t="shared" si="699"/>
        <v/>
      </c>
      <c r="O3135" s="15" t="str">
        <f t="shared" si="692"/>
        <v/>
      </c>
      <c r="P3135" s="15" t="str">
        <f>IF(N3135=1,FLOOR(MAX($P$4:P3134),1)+1,IF(AND(P3134&lt;&gt;"",O3134&lt;&gt;1),MAX($P$4:P3134)+0.1,""))</f>
        <v/>
      </c>
      <c r="Q3135" s="5">
        <f>ROW()</f>
        <v>3135</v>
      </c>
    </row>
    <row r="3136" spans="1:17" x14ac:dyDescent="0.3">
      <c r="A3136" s="1" t="s">
        <v>1343</v>
      </c>
      <c r="B3136" s="5"/>
      <c r="C3136" s="14">
        <f t="shared" si="693"/>
        <v>0</v>
      </c>
      <c r="D3136" s="14">
        <f t="shared" si="693"/>
        <v>0</v>
      </c>
      <c r="E3136" s="14" t="str">
        <f t="shared" si="694"/>
        <v/>
      </c>
      <c r="F3136" s="14">
        <f t="shared" si="695"/>
        <v>3</v>
      </c>
      <c r="G3136" s="14">
        <f t="shared" si="691"/>
        <v>3</v>
      </c>
      <c r="H3136" s="14">
        <f t="shared" si="702"/>
        <v>3</v>
      </c>
      <c r="I3136" s="14">
        <f t="shared" si="702"/>
        <v>2</v>
      </c>
      <c r="J3136" s="14">
        <f t="shared" si="702"/>
        <v>3</v>
      </c>
      <c r="K3136" s="14">
        <f t="shared" si="702"/>
        <v>0</v>
      </c>
      <c r="L3136" s="14" t="str">
        <f t="shared" si="697"/>
        <v>3.3.2.3</v>
      </c>
      <c r="M3136" s="15" t="str">
        <f t="shared" si="698"/>
        <v>--</v>
      </c>
      <c r="N3136" s="14" t="str">
        <f t="shared" si="699"/>
        <v/>
      </c>
      <c r="O3136" s="15" t="str">
        <f t="shared" si="692"/>
        <v/>
      </c>
      <c r="P3136" s="15" t="str">
        <f>IF(N3136=1,FLOOR(MAX($P$4:P3135),1)+1,IF(AND(P3135&lt;&gt;"",O3135&lt;&gt;1),MAX($P$4:P3135)+0.1,""))</f>
        <v/>
      </c>
      <c r="Q3136" s="5">
        <f>ROW()</f>
        <v>3136</v>
      </c>
    </row>
    <row r="3137" spans="1:17" x14ac:dyDescent="0.3">
      <c r="A3137" s="1" t="s">
        <v>1344</v>
      </c>
      <c r="B3137" s="5"/>
      <c r="C3137" s="14">
        <f t="shared" si="693"/>
        <v>0</v>
      </c>
      <c r="D3137" s="14">
        <f t="shared" si="693"/>
        <v>0</v>
      </c>
      <c r="E3137" s="14" t="str">
        <f t="shared" si="694"/>
        <v/>
      </c>
      <c r="F3137" s="14">
        <f t="shared" si="695"/>
        <v>3</v>
      </c>
      <c r="G3137" s="14">
        <f t="shared" si="691"/>
        <v>3</v>
      </c>
      <c r="H3137" s="14">
        <f t="shared" si="702"/>
        <v>3</v>
      </c>
      <c r="I3137" s="14">
        <f t="shared" si="702"/>
        <v>2</v>
      </c>
      <c r="J3137" s="14">
        <f t="shared" si="702"/>
        <v>3</v>
      </c>
      <c r="K3137" s="14">
        <f t="shared" si="702"/>
        <v>0</v>
      </c>
      <c r="L3137" s="14" t="str">
        <f t="shared" si="697"/>
        <v>3.3.2.3</v>
      </c>
      <c r="M3137" s="15" t="str">
        <f t="shared" si="698"/>
        <v>--</v>
      </c>
      <c r="N3137" s="14" t="str">
        <f t="shared" si="699"/>
        <v/>
      </c>
      <c r="O3137" s="15" t="str">
        <f t="shared" si="692"/>
        <v/>
      </c>
      <c r="P3137" s="15" t="str">
        <f>IF(N3137=1,FLOOR(MAX($P$4:P3136),1)+1,IF(AND(P3136&lt;&gt;"",O3136&lt;&gt;1),MAX($P$4:P3136)+0.1,""))</f>
        <v/>
      </c>
      <c r="Q3137" s="5">
        <f>ROW()</f>
        <v>3137</v>
      </c>
    </row>
    <row r="3138" spans="1:17" x14ac:dyDescent="0.3">
      <c r="A3138" s="1" t="s">
        <v>73</v>
      </c>
      <c r="B3138" s="5"/>
      <c r="C3138" s="14">
        <f t="shared" si="693"/>
        <v>0</v>
      </c>
      <c r="D3138" s="14">
        <f t="shared" si="693"/>
        <v>0</v>
      </c>
      <c r="E3138" s="14" t="str">
        <f t="shared" si="694"/>
        <v/>
      </c>
      <c r="F3138" s="14">
        <f t="shared" si="695"/>
        <v>3</v>
      </c>
      <c r="G3138" s="14">
        <f t="shared" si="691"/>
        <v>3</v>
      </c>
      <c r="H3138" s="14">
        <f t="shared" si="702"/>
        <v>3</v>
      </c>
      <c r="I3138" s="14">
        <f t="shared" si="702"/>
        <v>2</v>
      </c>
      <c r="J3138" s="14">
        <f t="shared" si="702"/>
        <v>3</v>
      </c>
      <c r="K3138" s="14">
        <f t="shared" si="702"/>
        <v>0</v>
      </c>
      <c r="L3138" s="14" t="str">
        <f t="shared" si="697"/>
        <v>3.3.2.3</v>
      </c>
      <c r="M3138" s="15" t="str">
        <f t="shared" si="698"/>
        <v>--</v>
      </c>
      <c r="N3138" s="14" t="str">
        <f t="shared" si="699"/>
        <v/>
      </c>
      <c r="O3138" s="15" t="str">
        <f t="shared" si="692"/>
        <v/>
      </c>
      <c r="P3138" s="15" t="str">
        <f>IF(N3138=1,FLOOR(MAX($P$4:P3137),1)+1,IF(AND(P3137&lt;&gt;"",O3137&lt;&gt;1),MAX($P$4:P3137)+0.1,""))</f>
        <v/>
      </c>
      <c r="Q3138" s="5">
        <f>ROW()</f>
        <v>3138</v>
      </c>
    </row>
    <row r="3139" spans="1:17" x14ac:dyDescent="0.3">
      <c r="A3139" s="1" t="s">
        <v>55</v>
      </c>
      <c r="B3139" s="5"/>
      <c r="C3139" s="14">
        <f t="shared" si="693"/>
        <v>0</v>
      </c>
      <c r="D3139" s="14">
        <f t="shared" si="693"/>
        <v>0</v>
      </c>
      <c r="E3139" s="14" t="str">
        <f t="shared" si="694"/>
        <v/>
      </c>
      <c r="F3139" s="14">
        <f t="shared" si="695"/>
        <v>3</v>
      </c>
      <c r="G3139" s="14">
        <f t="shared" si="691"/>
        <v>3</v>
      </c>
      <c r="H3139" s="14">
        <f t="shared" si="702"/>
        <v>3</v>
      </c>
      <c r="I3139" s="14">
        <f t="shared" si="702"/>
        <v>2</v>
      </c>
      <c r="J3139" s="14">
        <f t="shared" si="702"/>
        <v>3</v>
      </c>
      <c r="K3139" s="14">
        <f t="shared" si="702"/>
        <v>0</v>
      </c>
      <c r="L3139" s="14" t="str">
        <f t="shared" si="697"/>
        <v>3.3.2.3</v>
      </c>
      <c r="M3139" s="15" t="str">
        <f t="shared" si="698"/>
        <v>--</v>
      </c>
      <c r="N3139" s="14" t="str">
        <f t="shared" si="699"/>
        <v/>
      </c>
      <c r="O3139" s="15" t="str">
        <f t="shared" si="692"/>
        <v/>
      </c>
      <c r="P3139" s="15" t="str">
        <f>IF(N3139=1,FLOOR(MAX($P$4:P3138),1)+1,IF(AND(P3138&lt;&gt;"",O3138&lt;&gt;1),MAX($P$4:P3138)+0.1,""))</f>
        <v/>
      </c>
      <c r="Q3139" s="5">
        <f>ROW()</f>
        <v>3139</v>
      </c>
    </row>
    <row r="3140" spans="1:17" x14ac:dyDescent="0.3">
      <c r="A3140" s="1" t="s">
        <v>1345</v>
      </c>
      <c r="B3140" s="5"/>
      <c r="C3140" s="14">
        <f t="shared" si="693"/>
        <v>0</v>
      </c>
      <c r="D3140" s="14">
        <f t="shared" si="693"/>
        <v>0</v>
      </c>
      <c r="E3140" s="14" t="str">
        <f t="shared" si="694"/>
        <v/>
      </c>
      <c r="F3140" s="14">
        <f t="shared" si="695"/>
        <v>3</v>
      </c>
      <c r="G3140" s="14">
        <f t="shared" si="691"/>
        <v>3</v>
      </c>
      <c r="H3140" s="14">
        <f t="shared" si="702"/>
        <v>3</v>
      </c>
      <c r="I3140" s="14">
        <f t="shared" si="702"/>
        <v>2</v>
      </c>
      <c r="J3140" s="14">
        <f t="shared" si="702"/>
        <v>3</v>
      </c>
      <c r="K3140" s="14">
        <f t="shared" si="702"/>
        <v>0</v>
      </c>
      <c r="L3140" s="14" t="str">
        <f t="shared" si="697"/>
        <v>3.3.2.3</v>
      </c>
      <c r="M3140" s="15" t="str">
        <f t="shared" si="698"/>
        <v>--</v>
      </c>
      <c r="N3140" s="14" t="str">
        <f t="shared" si="699"/>
        <v/>
      </c>
      <c r="O3140" s="15" t="str">
        <f t="shared" si="692"/>
        <v/>
      </c>
      <c r="P3140" s="15" t="str">
        <f>IF(N3140=1,FLOOR(MAX($P$4:P3139),1)+1,IF(AND(P3139&lt;&gt;"",O3139&lt;&gt;1),MAX($P$4:P3139)+0.1,""))</f>
        <v/>
      </c>
      <c r="Q3140" s="5">
        <f>ROW()</f>
        <v>3140</v>
      </c>
    </row>
    <row r="3141" spans="1:17" x14ac:dyDescent="0.3">
      <c r="A3141" s="1" t="s">
        <v>1346</v>
      </c>
      <c r="B3141" s="5"/>
      <c r="C3141" s="14">
        <f t="shared" si="693"/>
        <v>0</v>
      </c>
      <c r="D3141" s="14">
        <f t="shared" si="693"/>
        <v>0</v>
      </c>
      <c r="E3141" s="14" t="str">
        <f t="shared" si="694"/>
        <v/>
      </c>
      <c r="F3141" s="14">
        <f t="shared" si="695"/>
        <v>3</v>
      </c>
      <c r="G3141" s="14">
        <f t="shared" ref="G3141:G3204" si="703">G3140+IF(NOT(ISERROR(FIND("&lt;PRT&gt;",A3141))),1,0)</f>
        <v>3</v>
      </c>
      <c r="H3141" s="14">
        <f t="shared" si="702"/>
        <v>3</v>
      </c>
      <c r="I3141" s="14">
        <f t="shared" si="702"/>
        <v>2</v>
      </c>
      <c r="J3141" s="14">
        <f t="shared" si="702"/>
        <v>3</v>
      </c>
      <c r="K3141" s="14">
        <f t="shared" si="702"/>
        <v>0</v>
      </c>
      <c r="L3141" s="14" t="str">
        <f t="shared" si="697"/>
        <v>3.3.2.3</v>
      </c>
      <c r="M3141" s="15" t="str">
        <f t="shared" si="698"/>
        <v>--</v>
      </c>
      <c r="N3141" s="14" t="str">
        <f t="shared" si="699"/>
        <v/>
      </c>
      <c r="O3141" s="15" t="str">
        <f t="shared" ref="O3141:O3204" si="704">IF(ISERROR(FIND(O$4,$A3141)),"",1)</f>
        <v/>
      </c>
      <c r="P3141" s="15" t="str">
        <f>IF(N3141=1,FLOOR(MAX($P$4:P3140),1)+1,IF(AND(P3140&lt;&gt;"",O3140&lt;&gt;1),MAX($P$4:P3140)+0.1,""))</f>
        <v/>
      </c>
      <c r="Q3141" s="5">
        <f>ROW()</f>
        <v>3141</v>
      </c>
    </row>
    <row r="3142" spans="1:17" x14ac:dyDescent="0.3">
      <c r="A3142" s="1" t="s">
        <v>16</v>
      </c>
      <c r="B3142" s="5"/>
      <c r="C3142" s="14">
        <f t="shared" ref="C3142:D3205" si="705">(LEN($A3142)-LEN(SUBSTITUTE($A3142,C$3,"")))/LEN(C$3)</f>
        <v>0</v>
      </c>
      <c r="D3142" s="14">
        <f t="shared" si="705"/>
        <v>0</v>
      </c>
      <c r="E3142" s="14" t="str">
        <f t="shared" ref="E3142:E3205" si="706">IF(AND(C3142&gt;0,D3142&gt;0),IF(FIND(D$3,A3142)&gt;FIND(C$3,A3142),"WARNING","OK"),"")</f>
        <v/>
      </c>
      <c r="F3142" s="14">
        <f t="shared" ref="F3142:F3205" si="707">F3141+C3142-D3142</f>
        <v>3</v>
      </c>
      <c r="G3142" s="14">
        <f t="shared" si="703"/>
        <v>3</v>
      </c>
      <c r="H3142" s="14">
        <f t="shared" ref="H3142:K3157" si="708">IF(G3142&lt;&gt;G3141,0,IF(AND(($F3141-$D3142)=(H$3-1),$F3142=H$3),H3141+1,H3141))</f>
        <v>3</v>
      </c>
      <c r="I3142" s="14">
        <f t="shared" si="708"/>
        <v>2</v>
      </c>
      <c r="J3142" s="14">
        <f t="shared" si="708"/>
        <v>3</v>
      </c>
      <c r="K3142" s="14">
        <f t="shared" si="708"/>
        <v>0</v>
      </c>
      <c r="L3142" s="14" t="str">
        <f t="shared" ref="L3142:L3205" si="709">SUBSTITUTE(G3142&amp;"."&amp;H3142&amp;"."&amp;I3142&amp;"."&amp;J3142&amp;"."&amp;K3142,".0","")</f>
        <v>3.3.2.3</v>
      </c>
      <c r="M3142" s="15" t="str">
        <f t="shared" ref="M3142:M3205" si="710">IF(ISERROR(FIND("&lt;SPT&gt;&lt;TTL&gt;",A3142)),"--",SUBSTITUTE(SUBSTITUTE(MID(A3142&amp;A3143,FIND("&lt;SPT&gt;&lt;TTL&gt;",A3142&amp;A3143)+10,FIND("&lt;/TTL&gt;",A3142&amp;A3143)-FIND("&lt;SPT&gt;&lt;TTL&gt;",A3142&amp;A3143)-10),"&lt;SUB&gt;",""),"&lt;/SUB&gt;",""))</f>
        <v>--</v>
      </c>
      <c r="N3142" s="14" t="str">
        <f t="shared" ref="N3142:N3205" si="711">IF(ISERROR(FIND(N$4,UPPER($A3142))),"",1)</f>
        <v/>
      </c>
      <c r="O3142" s="15" t="str">
        <f t="shared" si="704"/>
        <v/>
      </c>
      <c r="P3142" s="15" t="str">
        <f>IF(N3142=1,FLOOR(MAX($P$4:P3141),1)+1,IF(AND(P3141&lt;&gt;"",O3141&lt;&gt;1),MAX($P$4:P3141)+0.1,""))</f>
        <v/>
      </c>
      <c r="Q3142" s="5">
        <f>ROW()</f>
        <v>3142</v>
      </c>
    </row>
    <row r="3143" spans="1:17" x14ac:dyDescent="0.3">
      <c r="A3143" s="1" t="s">
        <v>1178</v>
      </c>
      <c r="B3143" s="5"/>
      <c r="C3143" s="14">
        <f t="shared" si="705"/>
        <v>0</v>
      </c>
      <c r="D3143" s="14">
        <f t="shared" si="705"/>
        <v>0</v>
      </c>
      <c r="E3143" s="14" t="str">
        <f t="shared" si="706"/>
        <v/>
      </c>
      <c r="F3143" s="14">
        <f t="shared" si="707"/>
        <v>3</v>
      </c>
      <c r="G3143" s="14">
        <f t="shared" si="703"/>
        <v>3</v>
      </c>
      <c r="H3143" s="14">
        <f t="shared" si="708"/>
        <v>3</v>
      </c>
      <c r="I3143" s="14">
        <f t="shared" si="708"/>
        <v>2</v>
      </c>
      <c r="J3143" s="14">
        <f t="shared" si="708"/>
        <v>3</v>
      </c>
      <c r="K3143" s="14">
        <f t="shared" si="708"/>
        <v>0</v>
      </c>
      <c r="L3143" s="14" t="str">
        <f t="shared" si="709"/>
        <v>3.3.2.3</v>
      </c>
      <c r="M3143" s="15" t="str">
        <f t="shared" si="710"/>
        <v>--</v>
      </c>
      <c r="N3143" s="14" t="str">
        <f t="shared" si="711"/>
        <v/>
      </c>
      <c r="O3143" s="15" t="str">
        <f t="shared" si="704"/>
        <v/>
      </c>
      <c r="P3143" s="15" t="str">
        <f>IF(N3143=1,FLOOR(MAX($P$4:P3142),1)+1,IF(AND(P3142&lt;&gt;"",O3142&lt;&gt;1),MAX($P$4:P3142)+0.1,""))</f>
        <v/>
      </c>
      <c r="Q3143" s="5">
        <f>ROW()</f>
        <v>3143</v>
      </c>
    </row>
    <row r="3144" spans="1:17" x14ac:dyDescent="0.3">
      <c r="A3144" s="1" t="s">
        <v>1179</v>
      </c>
      <c r="B3144" s="5"/>
      <c r="C3144" s="14">
        <f t="shared" si="705"/>
        <v>0</v>
      </c>
      <c r="D3144" s="14">
        <f t="shared" si="705"/>
        <v>0</v>
      </c>
      <c r="E3144" s="14" t="str">
        <f t="shared" si="706"/>
        <v/>
      </c>
      <c r="F3144" s="14">
        <f t="shared" si="707"/>
        <v>3</v>
      </c>
      <c r="G3144" s="14">
        <f t="shared" si="703"/>
        <v>3</v>
      </c>
      <c r="H3144" s="14">
        <f t="shared" si="708"/>
        <v>3</v>
      </c>
      <c r="I3144" s="14">
        <f t="shared" si="708"/>
        <v>2</v>
      </c>
      <c r="J3144" s="14">
        <f t="shared" si="708"/>
        <v>3</v>
      </c>
      <c r="K3144" s="14">
        <f t="shared" si="708"/>
        <v>0</v>
      </c>
      <c r="L3144" s="14" t="str">
        <f t="shared" si="709"/>
        <v>3.3.2.3</v>
      </c>
      <c r="M3144" s="15" t="str">
        <f t="shared" si="710"/>
        <v>--</v>
      </c>
      <c r="N3144" s="14" t="str">
        <f t="shared" si="711"/>
        <v/>
      </c>
      <c r="O3144" s="15" t="str">
        <f t="shared" si="704"/>
        <v/>
      </c>
      <c r="P3144" s="15" t="str">
        <f>IF(N3144=1,FLOOR(MAX($P$4:P3143),1)+1,IF(AND(P3143&lt;&gt;"",O3143&lt;&gt;1),MAX($P$4:P3143)+0.1,""))</f>
        <v/>
      </c>
      <c r="Q3144" s="5">
        <f>ROW()</f>
        <v>3144</v>
      </c>
    </row>
    <row r="3145" spans="1:17" x14ac:dyDescent="0.3">
      <c r="A3145" s="1" t="s">
        <v>1180</v>
      </c>
      <c r="B3145" s="5"/>
      <c r="C3145" s="14">
        <f t="shared" si="705"/>
        <v>0</v>
      </c>
      <c r="D3145" s="14">
        <f t="shared" si="705"/>
        <v>0</v>
      </c>
      <c r="E3145" s="14" t="str">
        <f t="shared" si="706"/>
        <v/>
      </c>
      <c r="F3145" s="14">
        <f t="shared" si="707"/>
        <v>3</v>
      </c>
      <c r="G3145" s="14">
        <f t="shared" si="703"/>
        <v>3</v>
      </c>
      <c r="H3145" s="14">
        <f t="shared" si="708"/>
        <v>3</v>
      </c>
      <c r="I3145" s="14">
        <f t="shared" si="708"/>
        <v>2</v>
      </c>
      <c r="J3145" s="14">
        <f t="shared" si="708"/>
        <v>3</v>
      </c>
      <c r="K3145" s="14">
        <f t="shared" si="708"/>
        <v>0</v>
      </c>
      <c r="L3145" s="14" t="str">
        <f t="shared" si="709"/>
        <v>3.3.2.3</v>
      </c>
      <c r="M3145" s="15" t="str">
        <f t="shared" si="710"/>
        <v>--</v>
      </c>
      <c r="N3145" s="14" t="str">
        <f t="shared" si="711"/>
        <v/>
      </c>
      <c r="O3145" s="15" t="str">
        <f t="shared" si="704"/>
        <v/>
      </c>
      <c r="P3145" s="15" t="str">
        <f>IF(N3145=1,FLOOR(MAX($P$4:P3144),1)+1,IF(AND(P3144&lt;&gt;"",O3144&lt;&gt;1),MAX($P$4:P3144)+0.1,""))</f>
        <v/>
      </c>
      <c r="Q3145" s="5">
        <f>ROW()</f>
        <v>3145</v>
      </c>
    </row>
    <row r="3146" spans="1:17" x14ac:dyDescent="0.3">
      <c r="A3146" s="1" t="s">
        <v>1181</v>
      </c>
      <c r="B3146" s="5"/>
      <c r="C3146" s="14">
        <f t="shared" si="705"/>
        <v>0</v>
      </c>
      <c r="D3146" s="14">
        <f t="shared" si="705"/>
        <v>0</v>
      </c>
      <c r="E3146" s="14" t="str">
        <f t="shared" si="706"/>
        <v/>
      </c>
      <c r="F3146" s="14">
        <f t="shared" si="707"/>
        <v>3</v>
      </c>
      <c r="G3146" s="14">
        <f t="shared" si="703"/>
        <v>3</v>
      </c>
      <c r="H3146" s="14">
        <f t="shared" si="708"/>
        <v>3</v>
      </c>
      <c r="I3146" s="14">
        <f t="shared" si="708"/>
        <v>2</v>
      </c>
      <c r="J3146" s="14">
        <f t="shared" si="708"/>
        <v>3</v>
      </c>
      <c r="K3146" s="14">
        <f t="shared" si="708"/>
        <v>0</v>
      </c>
      <c r="L3146" s="14" t="str">
        <f t="shared" si="709"/>
        <v>3.3.2.3</v>
      </c>
      <c r="M3146" s="15" t="str">
        <f t="shared" si="710"/>
        <v>--</v>
      </c>
      <c r="N3146" s="14" t="str">
        <f t="shared" si="711"/>
        <v/>
      </c>
      <c r="O3146" s="15" t="str">
        <f t="shared" si="704"/>
        <v/>
      </c>
      <c r="P3146" s="15" t="str">
        <f>IF(N3146=1,FLOOR(MAX($P$4:P3145),1)+1,IF(AND(P3145&lt;&gt;"",O3145&lt;&gt;1),MAX($P$4:P3145)+0.1,""))</f>
        <v/>
      </c>
      <c r="Q3146" s="5">
        <f>ROW()</f>
        <v>3146</v>
      </c>
    </row>
    <row r="3147" spans="1:17" x14ac:dyDescent="0.3">
      <c r="A3147" s="1" t="s">
        <v>1184</v>
      </c>
      <c r="B3147" s="5"/>
      <c r="C3147" s="14">
        <f t="shared" si="705"/>
        <v>0</v>
      </c>
      <c r="D3147" s="14">
        <f t="shared" si="705"/>
        <v>0</v>
      </c>
      <c r="E3147" s="14" t="str">
        <f t="shared" si="706"/>
        <v/>
      </c>
      <c r="F3147" s="14">
        <f t="shared" si="707"/>
        <v>3</v>
      </c>
      <c r="G3147" s="14">
        <f t="shared" si="703"/>
        <v>3</v>
      </c>
      <c r="H3147" s="14">
        <f t="shared" si="708"/>
        <v>3</v>
      </c>
      <c r="I3147" s="14">
        <f t="shared" si="708"/>
        <v>2</v>
      </c>
      <c r="J3147" s="14">
        <f t="shared" si="708"/>
        <v>3</v>
      </c>
      <c r="K3147" s="14">
        <f t="shared" si="708"/>
        <v>0</v>
      </c>
      <c r="L3147" s="14" t="str">
        <f t="shared" si="709"/>
        <v>3.3.2.3</v>
      </c>
      <c r="M3147" s="15" t="str">
        <f t="shared" si="710"/>
        <v>--</v>
      </c>
      <c r="N3147" s="14" t="str">
        <f t="shared" si="711"/>
        <v/>
      </c>
      <c r="O3147" s="15" t="str">
        <f t="shared" si="704"/>
        <v/>
      </c>
      <c r="P3147" s="15" t="str">
        <f>IF(N3147=1,FLOOR(MAX($P$4:P3146),1)+1,IF(AND(P3146&lt;&gt;"",O3146&lt;&gt;1),MAX($P$4:P3146)+0.1,""))</f>
        <v/>
      </c>
      <c r="Q3147" s="5">
        <f>ROW()</f>
        <v>3147</v>
      </c>
    </row>
    <row r="3148" spans="1:17" x14ac:dyDescent="0.3">
      <c r="A3148" s="1" t="s">
        <v>1347</v>
      </c>
      <c r="B3148" s="5"/>
      <c r="C3148" s="14">
        <f t="shared" si="705"/>
        <v>0</v>
      </c>
      <c r="D3148" s="14">
        <f t="shared" si="705"/>
        <v>0</v>
      </c>
      <c r="E3148" s="14" t="str">
        <f t="shared" si="706"/>
        <v/>
      </c>
      <c r="F3148" s="14">
        <f t="shared" si="707"/>
        <v>3</v>
      </c>
      <c r="G3148" s="14">
        <f t="shared" si="703"/>
        <v>3</v>
      </c>
      <c r="H3148" s="14">
        <f t="shared" si="708"/>
        <v>3</v>
      </c>
      <c r="I3148" s="14">
        <f t="shared" si="708"/>
        <v>2</v>
      </c>
      <c r="J3148" s="14">
        <f t="shared" si="708"/>
        <v>3</v>
      </c>
      <c r="K3148" s="14">
        <f t="shared" si="708"/>
        <v>0</v>
      </c>
      <c r="L3148" s="14" t="str">
        <f t="shared" si="709"/>
        <v>3.3.2.3</v>
      </c>
      <c r="M3148" s="15" t="str">
        <f t="shared" si="710"/>
        <v>--</v>
      </c>
      <c r="N3148" s="14" t="str">
        <f t="shared" si="711"/>
        <v/>
      </c>
      <c r="O3148" s="15" t="str">
        <f t="shared" si="704"/>
        <v/>
      </c>
      <c r="P3148" s="15" t="str">
        <f>IF(N3148=1,FLOOR(MAX($P$4:P3147),1)+1,IF(AND(P3147&lt;&gt;"",O3147&lt;&gt;1),MAX($P$4:P3147)+0.1,""))</f>
        <v/>
      </c>
      <c r="Q3148" s="5">
        <f>ROW()</f>
        <v>3148</v>
      </c>
    </row>
    <row r="3149" spans="1:17" x14ac:dyDescent="0.3">
      <c r="A3149" s="1" t="s">
        <v>2446</v>
      </c>
      <c r="B3149" s="5"/>
      <c r="C3149" s="14">
        <f t="shared" si="705"/>
        <v>0</v>
      </c>
      <c r="D3149" s="14">
        <f t="shared" si="705"/>
        <v>0</v>
      </c>
      <c r="E3149" s="14" t="str">
        <f t="shared" si="706"/>
        <v/>
      </c>
      <c r="F3149" s="14">
        <f t="shared" si="707"/>
        <v>3</v>
      </c>
      <c r="G3149" s="14">
        <f t="shared" si="703"/>
        <v>3</v>
      </c>
      <c r="H3149" s="14">
        <f t="shared" si="708"/>
        <v>3</v>
      </c>
      <c r="I3149" s="14">
        <f t="shared" si="708"/>
        <v>2</v>
      </c>
      <c r="J3149" s="14">
        <f t="shared" si="708"/>
        <v>3</v>
      </c>
      <c r="K3149" s="14">
        <f t="shared" si="708"/>
        <v>0</v>
      </c>
      <c r="L3149" s="14" t="str">
        <f t="shared" si="709"/>
        <v>3.3.2.3</v>
      </c>
      <c r="M3149" s="15" t="str">
        <f t="shared" si="710"/>
        <v>--</v>
      </c>
      <c r="N3149" s="14" t="str">
        <f t="shared" si="711"/>
        <v/>
      </c>
      <c r="O3149" s="15" t="str">
        <f t="shared" si="704"/>
        <v/>
      </c>
      <c r="P3149" s="15" t="str">
        <f>IF(N3149=1,FLOOR(MAX($P$4:P3148),1)+1,IF(AND(P3148&lt;&gt;"",O3148&lt;&gt;1),MAX($P$4:P3148)+0.1,""))</f>
        <v/>
      </c>
      <c r="Q3149" s="5">
        <f>ROW()</f>
        <v>3149</v>
      </c>
    </row>
    <row r="3150" spans="1:17" x14ac:dyDescent="0.3">
      <c r="A3150" s="1" t="s">
        <v>2447</v>
      </c>
      <c r="B3150" s="5"/>
      <c r="C3150" s="14">
        <f t="shared" si="705"/>
        <v>0</v>
      </c>
      <c r="D3150" s="14">
        <f t="shared" si="705"/>
        <v>0</v>
      </c>
      <c r="E3150" s="14" t="str">
        <f t="shared" si="706"/>
        <v/>
      </c>
      <c r="F3150" s="14">
        <f t="shared" si="707"/>
        <v>3</v>
      </c>
      <c r="G3150" s="14">
        <f t="shared" si="703"/>
        <v>3</v>
      </c>
      <c r="H3150" s="14">
        <f t="shared" si="708"/>
        <v>3</v>
      </c>
      <c r="I3150" s="14">
        <f t="shared" si="708"/>
        <v>2</v>
      </c>
      <c r="J3150" s="14">
        <f t="shared" si="708"/>
        <v>3</v>
      </c>
      <c r="K3150" s="14">
        <f t="shared" si="708"/>
        <v>0</v>
      </c>
      <c r="L3150" s="14" t="str">
        <f t="shared" si="709"/>
        <v>3.3.2.3</v>
      </c>
      <c r="M3150" s="15" t="str">
        <f t="shared" si="710"/>
        <v>--</v>
      </c>
      <c r="N3150" s="14" t="str">
        <f t="shared" si="711"/>
        <v/>
      </c>
      <c r="O3150" s="15" t="str">
        <f t="shared" si="704"/>
        <v/>
      </c>
      <c r="P3150" s="15" t="str">
        <f>IF(N3150=1,FLOOR(MAX($P$4:P3149),1)+1,IF(AND(P3149&lt;&gt;"",O3149&lt;&gt;1),MAX($P$4:P3149)+0.1,""))</f>
        <v/>
      </c>
      <c r="Q3150" s="5">
        <f>ROW()</f>
        <v>3150</v>
      </c>
    </row>
    <row r="3151" spans="1:17" x14ac:dyDescent="0.3">
      <c r="A3151" s="1" t="s">
        <v>1348</v>
      </c>
      <c r="B3151" s="5"/>
      <c r="C3151" s="14">
        <f t="shared" si="705"/>
        <v>0</v>
      </c>
      <c r="D3151" s="14">
        <f t="shared" si="705"/>
        <v>0</v>
      </c>
      <c r="E3151" s="14" t="str">
        <f t="shared" si="706"/>
        <v/>
      </c>
      <c r="F3151" s="14">
        <f t="shared" si="707"/>
        <v>3</v>
      </c>
      <c r="G3151" s="14">
        <f t="shared" si="703"/>
        <v>3</v>
      </c>
      <c r="H3151" s="14">
        <f t="shared" si="708"/>
        <v>3</v>
      </c>
      <c r="I3151" s="14">
        <f t="shared" si="708"/>
        <v>2</v>
      </c>
      <c r="J3151" s="14">
        <f t="shared" si="708"/>
        <v>3</v>
      </c>
      <c r="K3151" s="14">
        <f t="shared" si="708"/>
        <v>0</v>
      </c>
      <c r="L3151" s="14" t="str">
        <f t="shared" si="709"/>
        <v>3.3.2.3</v>
      </c>
      <c r="M3151" s="15" t="str">
        <f t="shared" si="710"/>
        <v>--</v>
      </c>
      <c r="N3151" s="14" t="str">
        <f t="shared" si="711"/>
        <v/>
      </c>
      <c r="O3151" s="15" t="str">
        <f t="shared" si="704"/>
        <v/>
      </c>
      <c r="P3151" s="15" t="str">
        <f>IF(N3151=1,FLOOR(MAX($P$4:P3150),1)+1,IF(AND(P3150&lt;&gt;"",O3150&lt;&gt;1),MAX($P$4:P3150)+0.1,""))</f>
        <v/>
      </c>
      <c r="Q3151" s="5">
        <f>ROW()</f>
        <v>3151</v>
      </c>
    </row>
    <row r="3152" spans="1:17" x14ac:dyDescent="0.3">
      <c r="A3152" s="1" t="s">
        <v>1186</v>
      </c>
      <c r="B3152" s="5"/>
      <c r="C3152" s="14">
        <f t="shared" si="705"/>
        <v>0</v>
      </c>
      <c r="D3152" s="14">
        <f t="shared" si="705"/>
        <v>0</v>
      </c>
      <c r="E3152" s="14" t="str">
        <f t="shared" si="706"/>
        <v/>
      </c>
      <c r="F3152" s="14">
        <f t="shared" si="707"/>
        <v>3</v>
      </c>
      <c r="G3152" s="14">
        <f t="shared" si="703"/>
        <v>3</v>
      </c>
      <c r="H3152" s="14">
        <f t="shared" si="708"/>
        <v>3</v>
      </c>
      <c r="I3152" s="14">
        <f t="shared" si="708"/>
        <v>2</v>
      </c>
      <c r="J3152" s="14">
        <f t="shared" si="708"/>
        <v>3</v>
      </c>
      <c r="K3152" s="14">
        <f t="shared" si="708"/>
        <v>0</v>
      </c>
      <c r="L3152" s="14" t="str">
        <f t="shared" si="709"/>
        <v>3.3.2.3</v>
      </c>
      <c r="M3152" s="15" t="str">
        <f t="shared" si="710"/>
        <v>--</v>
      </c>
      <c r="N3152" s="14" t="str">
        <f t="shared" si="711"/>
        <v/>
      </c>
      <c r="O3152" s="15" t="str">
        <f t="shared" si="704"/>
        <v/>
      </c>
      <c r="P3152" s="15" t="str">
        <f>IF(N3152=1,FLOOR(MAX($P$4:P3151),1)+1,IF(AND(P3151&lt;&gt;"",O3151&lt;&gt;1),MAX($P$4:P3151)+0.1,""))</f>
        <v/>
      </c>
      <c r="Q3152" s="5">
        <f>ROW()</f>
        <v>3152</v>
      </c>
    </row>
    <row r="3153" spans="1:17" x14ac:dyDescent="0.3">
      <c r="A3153" s="1" t="s">
        <v>1509</v>
      </c>
      <c r="B3153" s="5"/>
      <c r="C3153" s="14">
        <f t="shared" si="705"/>
        <v>0</v>
      </c>
      <c r="D3153" s="14">
        <f t="shared" si="705"/>
        <v>0</v>
      </c>
      <c r="E3153" s="14" t="str">
        <f t="shared" si="706"/>
        <v/>
      </c>
      <c r="F3153" s="14">
        <f t="shared" si="707"/>
        <v>3</v>
      </c>
      <c r="G3153" s="14">
        <f t="shared" si="703"/>
        <v>3</v>
      </c>
      <c r="H3153" s="14">
        <f t="shared" si="708"/>
        <v>3</v>
      </c>
      <c r="I3153" s="14">
        <f t="shared" si="708"/>
        <v>2</v>
      </c>
      <c r="J3153" s="14">
        <f t="shared" si="708"/>
        <v>3</v>
      </c>
      <c r="K3153" s="14">
        <f t="shared" si="708"/>
        <v>0</v>
      </c>
      <c r="L3153" s="14" t="str">
        <f t="shared" si="709"/>
        <v>3.3.2.3</v>
      </c>
      <c r="M3153" s="15" t="str">
        <f t="shared" si="710"/>
        <v>--</v>
      </c>
      <c r="N3153" s="14" t="str">
        <f t="shared" si="711"/>
        <v/>
      </c>
      <c r="O3153" s="15" t="str">
        <f t="shared" si="704"/>
        <v/>
      </c>
      <c r="P3153" s="15" t="str">
        <f>IF(N3153=1,FLOOR(MAX($P$4:P3152),1)+1,IF(AND(P3152&lt;&gt;"",O3152&lt;&gt;1),MAX($P$4:P3152)+0.1,""))</f>
        <v/>
      </c>
      <c r="Q3153" s="5">
        <f>ROW()</f>
        <v>3153</v>
      </c>
    </row>
    <row r="3154" spans="1:17" x14ac:dyDescent="0.3">
      <c r="A3154" s="1" t="s">
        <v>1350</v>
      </c>
      <c r="B3154" s="5"/>
      <c r="C3154" s="14">
        <f t="shared" si="705"/>
        <v>0</v>
      </c>
      <c r="D3154" s="14">
        <f t="shared" si="705"/>
        <v>0</v>
      </c>
      <c r="E3154" s="14" t="str">
        <f t="shared" si="706"/>
        <v/>
      </c>
      <c r="F3154" s="14">
        <f t="shared" si="707"/>
        <v>3</v>
      </c>
      <c r="G3154" s="14">
        <f t="shared" si="703"/>
        <v>3</v>
      </c>
      <c r="H3154" s="14">
        <f t="shared" si="708"/>
        <v>3</v>
      </c>
      <c r="I3154" s="14">
        <f t="shared" si="708"/>
        <v>2</v>
      </c>
      <c r="J3154" s="14">
        <f t="shared" si="708"/>
        <v>3</v>
      </c>
      <c r="K3154" s="14">
        <f t="shared" si="708"/>
        <v>0</v>
      </c>
      <c r="L3154" s="14" t="str">
        <f t="shared" si="709"/>
        <v>3.3.2.3</v>
      </c>
      <c r="M3154" s="15" t="str">
        <f t="shared" si="710"/>
        <v>--</v>
      </c>
      <c r="N3154" s="14" t="str">
        <f t="shared" si="711"/>
        <v/>
      </c>
      <c r="O3154" s="15" t="str">
        <f t="shared" si="704"/>
        <v/>
      </c>
      <c r="P3154" s="15" t="str">
        <f>IF(N3154=1,FLOOR(MAX($P$4:P3153),1)+1,IF(AND(P3153&lt;&gt;"",O3153&lt;&gt;1),MAX($P$4:P3153)+0.1,""))</f>
        <v/>
      </c>
      <c r="Q3154" s="5">
        <f>ROW()</f>
        <v>3154</v>
      </c>
    </row>
    <row r="3155" spans="1:17" x14ac:dyDescent="0.3">
      <c r="A3155" s="1" t="s">
        <v>43</v>
      </c>
      <c r="B3155" s="5"/>
      <c r="C3155" s="14">
        <f t="shared" si="705"/>
        <v>0</v>
      </c>
      <c r="D3155" s="14">
        <f t="shared" si="705"/>
        <v>0</v>
      </c>
      <c r="E3155" s="14" t="str">
        <f t="shared" si="706"/>
        <v/>
      </c>
      <c r="F3155" s="14">
        <f t="shared" si="707"/>
        <v>3</v>
      </c>
      <c r="G3155" s="14">
        <f t="shared" si="703"/>
        <v>3</v>
      </c>
      <c r="H3155" s="14">
        <f t="shared" si="708"/>
        <v>3</v>
      </c>
      <c r="I3155" s="14">
        <f t="shared" si="708"/>
        <v>2</v>
      </c>
      <c r="J3155" s="14">
        <f t="shared" si="708"/>
        <v>3</v>
      </c>
      <c r="K3155" s="14">
        <f t="shared" si="708"/>
        <v>0</v>
      </c>
      <c r="L3155" s="14" t="str">
        <f t="shared" si="709"/>
        <v>3.3.2.3</v>
      </c>
      <c r="M3155" s="15" t="str">
        <f t="shared" si="710"/>
        <v>--</v>
      </c>
      <c r="N3155" s="14" t="str">
        <f t="shared" si="711"/>
        <v/>
      </c>
      <c r="O3155" s="15" t="str">
        <f t="shared" si="704"/>
        <v/>
      </c>
      <c r="P3155" s="15" t="str">
        <f>IF(N3155=1,FLOOR(MAX($P$4:P3154),1)+1,IF(AND(P3154&lt;&gt;"",O3154&lt;&gt;1),MAX($P$4:P3154)+0.1,""))</f>
        <v/>
      </c>
      <c r="Q3155" s="5">
        <f>ROW()</f>
        <v>3155</v>
      </c>
    </row>
    <row r="3156" spans="1:17" x14ac:dyDescent="0.3">
      <c r="A3156" s="1" t="s">
        <v>45</v>
      </c>
      <c r="B3156" s="5"/>
      <c r="C3156" s="14">
        <f t="shared" si="705"/>
        <v>0</v>
      </c>
      <c r="D3156" s="14">
        <f t="shared" si="705"/>
        <v>0</v>
      </c>
      <c r="E3156" s="14" t="str">
        <f t="shared" si="706"/>
        <v/>
      </c>
      <c r="F3156" s="14">
        <f t="shared" si="707"/>
        <v>3</v>
      </c>
      <c r="G3156" s="14">
        <f t="shared" si="703"/>
        <v>3</v>
      </c>
      <c r="H3156" s="14">
        <f t="shared" si="708"/>
        <v>3</v>
      </c>
      <c r="I3156" s="14">
        <f t="shared" si="708"/>
        <v>2</v>
      </c>
      <c r="J3156" s="14">
        <f t="shared" si="708"/>
        <v>3</v>
      </c>
      <c r="K3156" s="14">
        <f t="shared" si="708"/>
        <v>0</v>
      </c>
      <c r="L3156" s="14" t="str">
        <f t="shared" si="709"/>
        <v>3.3.2.3</v>
      </c>
      <c r="M3156" s="15" t="str">
        <f t="shared" si="710"/>
        <v>--</v>
      </c>
      <c r="N3156" s="14" t="str">
        <f t="shared" si="711"/>
        <v/>
      </c>
      <c r="O3156" s="15" t="str">
        <f t="shared" si="704"/>
        <v/>
      </c>
      <c r="P3156" s="15" t="str">
        <f>IF(N3156=1,FLOOR(MAX($P$4:P3155),1)+1,IF(AND(P3155&lt;&gt;"",O3155&lt;&gt;1),MAX($P$4:P3155)+0.1,""))</f>
        <v/>
      </c>
      <c r="Q3156" s="5">
        <f>ROW()</f>
        <v>3156</v>
      </c>
    </row>
    <row r="3157" spans="1:17" x14ac:dyDescent="0.3">
      <c r="A3157" s="1" t="s">
        <v>46</v>
      </c>
      <c r="B3157" s="5"/>
      <c r="C3157" s="14">
        <f t="shared" si="705"/>
        <v>0</v>
      </c>
      <c r="D3157" s="14">
        <f t="shared" si="705"/>
        <v>0</v>
      </c>
      <c r="E3157" s="14" t="str">
        <f t="shared" si="706"/>
        <v/>
      </c>
      <c r="F3157" s="14">
        <f t="shared" si="707"/>
        <v>3</v>
      </c>
      <c r="G3157" s="14">
        <f t="shared" si="703"/>
        <v>3</v>
      </c>
      <c r="H3157" s="14">
        <f t="shared" si="708"/>
        <v>3</v>
      </c>
      <c r="I3157" s="14">
        <f t="shared" si="708"/>
        <v>2</v>
      </c>
      <c r="J3157" s="14">
        <f t="shared" si="708"/>
        <v>3</v>
      </c>
      <c r="K3157" s="14">
        <f t="shared" si="708"/>
        <v>0</v>
      </c>
      <c r="L3157" s="14" t="str">
        <f t="shared" si="709"/>
        <v>3.3.2.3</v>
      </c>
      <c r="M3157" s="15" t="str">
        <f t="shared" si="710"/>
        <v>--</v>
      </c>
      <c r="N3157" s="14" t="str">
        <f t="shared" si="711"/>
        <v/>
      </c>
      <c r="O3157" s="15" t="str">
        <f t="shared" si="704"/>
        <v/>
      </c>
      <c r="P3157" s="15" t="str">
        <f>IF(N3157=1,FLOOR(MAX($P$4:P3156),1)+1,IF(AND(P3156&lt;&gt;"",O3156&lt;&gt;1),MAX($P$4:P3156)+0.1,""))</f>
        <v/>
      </c>
      <c r="Q3157" s="5">
        <f>ROW()</f>
        <v>3157</v>
      </c>
    </row>
    <row r="3158" spans="1:17" x14ac:dyDescent="0.3">
      <c r="A3158" s="1" t="s">
        <v>1215</v>
      </c>
      <c r="B3158" s="5"/>
      <c r="C3158" s="14">
        <f t="shared" si="705"/>
        <v>0</v>
      </c>
      <c r="D3158" s="14">
        <f t="shared" si="705"/>
        <v>0</v>
      </c>
      <c r="E3158" s="14" t="str">
        <f t="shared" si="706"/>
        <v/>
      </c>
      <c r="F3158" s="14">
        <f t="shared" si="707"/>
        <v>3</v>
      </c>
      <c r="G3158" s="14">
        <f t="shared" si="703"/>
        <v>3</v>
      </c>
      <c r="H3158" s="14">
        <f t="shared" ref="H3158:K3173" si="712">IF(G3158&lt;&gt;G3157,0,IF(AND(($F3157-$D3158)=(H$3-1),$F3158=H$3),H3157+1,H3157))</f>
        <v>3</v>
      </c>
      <c r="I3158" s="14">
        <f t="shared" si="712"/>
        <v>2</v>
      </c>
      <c r="J3158" s="14">
        <f t="shared" si="712"/>
        <v>3</v>
      </c>
      <c r="K3158" s="14">
        <f t="shared" si="712"/>
        <v>0</v>
      </c>
      <c r="L3158" s="14" t="str">
        <f t="shared" si="709"/>
        <v>3.3.2.3</v>
      </c>
      <c r="M3158" s="15" t="str">
        <f t="shared" si="710"/>
        <v>--</v>
      </c>
      <c r="N3158" s="14" t="str">
        <f t="shared" si="711"/>
        <v/>
      </c>
      <c r="O3158" s="15" t="str">
        <f t="shared" si="704"/>
        <v/>
      </c>
      <c r="P3158" s="15" t="str">
        <f>IF(N3158=1,FLOOR(MAX($P$4:P3157),1)+1,IF(AND(P3157&lt;&gt;"",O3157&lt;&gt;1),MAX($P$4:P3157)+0.1,""))</f>
        <v/>
      </c>
      <c r="Q3158" s="5">
        <f>ROW()</f>
        <v>3158</v>
      </c>
    </row>
    <row r="3159" spans="1:17" x14ac:dyDescent="0.3">
      <c r="A3159" s="1" t="s">
        <v>1351</v>
      </c>
      <c r="B3159" s="5"/>
      <c r="C3159" s="14">
        <f t="shared" si="705"/>
        <v>0</v>
      </c>
      <c r="D3159" s="14">
        <f t="shared" si="705"/>
        <v>0</v>
      </c>
      <c r="E3159" s="14" t="str">
        <f t="shared" si="706"/>
        <v/>
      </c>
      <c r="F3159" s="14">
        <f t="shared" si="707"/>
        <v>3</v>
      </c>
      <c r="G3159" s="14">
        <f t="shared" si="703"/>
        <v>3</v>
      </c>
      <c r="H3159" s="14">
        <f t="shared" si="712"/>
        <v>3</v>
      </c>
      <c r="I3159" s="14">
        <f t="shared" si="712"/>
        <v>2</v>
      </c>
      <c r="J3159" s="14">
        <f t="shared" si="712"/>
        <v>3</v>
      </c>
      <c r="K3159" s="14">
        <f t="shared" si="712"/>
        <v>0</v>
      </c>
      <c r="L3159" s="14" t="str">
        <f t="shared" si="709"/>
        <v>3.3.2.3</v>
      </c>
      <c r="M3159" s="15" t="str">
        <f t="shared" si="710"/>
        <v>--</v>
      </c>
      <c r="N3159" s="14" t="str">
        <f t="shared" si="711"/>
        <v/>
      </c>
      <c r="O3159" s="15" t="str">
        <f t="shared" si="704"/>
        <v/>
      </c>
      <c r="P3159" s="15" t="str">
        <f>IF(N3159=1,FLOOR(MAX($P$4:P3158),1)+1,IF(AND(P3158&lt;&gt;"",O3158&lt;&gt;1),MAX($P$4:P3158)+0.1,""))</f>
        <v/>
      </c>
      <c r="Q3159" s="5">
        <f>ROW()</f>
        <v>3159</v>
      </c>
    </row>
    <row r="3160" spans="1:17" x14ac:dyDescent="0.3">
      <c r="A3160" s="1" t="s">
        <v>43</v>
      </c>
      <c r="B3160" s="5"/>
      <c r="C3160" s="14">
        <f t="shared" si="705"/>
        <v>0</v>
      </c>
      <c r="D3160" s="14">
        <f t="shared" si="705"/>
        <v>0</v>
      </c>
      <c r="E3160" s="14" t="str">
        <f t="shared" si="706"/>
        <v/>
      </c>
      <c r="F3160" s="14">
        <f t="shared" si="707"/>
        <v>3</v>
      </c>
      <c r="G3160" s="14">
        <f t="shared" si="703"/>
        <v>3</v>
      </c>
      <c r="H3160" s="14">
        <f t="shared" si="712"/>
        <v>3</v>
      </c>
      <c r="I3160" s="14">
        <f t="shared" si="712"/>
        <v>2</v>
      </c>
      <c r="J3160" s="14">
        <f t="shared" si="712"/>
        <v>3</v>
      </c>
      <c r="K3160" s="14">
        <f t="shared" si="712"/>
        <v>0</v>
      </c>
      <c r="L3160" s="14" t="str">
        <f t="shared" si="709"/>
        <v>3.3.2.3</v>
      </c>
      <c r="M3160" s="15" t="str">
        <f t="shared" si="710"/>
        <v>--</v>
      </c>
      <c r="N3160" s="14" t="str">
        <f t="shared" si="711"/>
        <v/>
      </c>
      <c r="O3160" s="15" t="str">
        <f t="shared" si="704"/>
        <v/>
      </c>
      <c r="P3160" s="15" t="str">
        <f>IF(N3160=1,FLOOR(MAX($P$4:P3159),1)+1,IF(AND(P3159&lt;&gt;"",O3159&lt;&gt;1),MAX($P$4:P3159)+0.1,""))</f>
        <v/>
      </c>
      <c r="Q3160" s="5">
        <f>ROW()</f>
        <v>3160</v>
      </c>
    </row>
    <row r="3161" spans="1:17" x14ac:dyDescent="0.3">
      <c r="A3161" s="1" t="s">
        <v>1215</v>
      </c>
      <c r="B3161" s="5"/>
      <c r="C3161" s="14">
        <f t="shared" si="705"/>
        <v>0</v>
      </c>
      <c r="D3161" s="14">
        <f t="shared" si="705"/>
        <v>0</v>
      </c>
      <c r="E3161" s="14" t="str">
        <f t="shared" si="706"/>
        <v/>
      </c>
      <c r="F3161" s="14">
        <f t="shared" si="707"/>
        <v>3</v>
      </c>
      <c r="G3161" s="14">
        <f t="shared" si="703"/>
        <v>3</v>
      </c>
      <c r="H3161" s="14">
        <f t="shared" si="712"/>
        <v>3</v>
      </c>
      <c r="I3161" s="14">
        <f t="shared" si="712"/>
        <v>2</v>
      </c>
      <c r="J3161" s="14">
        <f t="shared" si="712"/>
        <v>3</v>
      </c>
      <c r="K3161" s="14">
        <f t="shared" si="712"/>
        <v>0</v>
      </c>
      <c r="L3161" s="14" t="str">
        <f t="shared" si="709"/>
        <v>3.3.2.3</v>
      </c>
      <c r="M3161" s="15" t="str">
        <f t="shared" si="710"/>
        <v>--</v>
      </c>
      <c r="N3161" s="14" t="str">
        <f t="shared" si="711"/>
        <v/>
      </c>
      <c r="O3161" s="15" t="str">
        <f t="shared" si="704"/>
        <v/>
      </c>
      <c r="P3161" s="15" t="str">
        <f>IF(N3161=1,FLOOR(MAX($P$4:P3160),1)+1,IF(AND(P3160&lt;&gt;"",O3160&lt;&gt;1),MAX($P$4:P3160)+0.1,""))</f>
        <v/>
      </c>
      <c r="Q3161" s="5">
        <f>ROW()</f>
        <v>3161</v>
      </c>
    </row>
    <row r="3162" spans="1:17" x14ac:dyDescent="0.3">
      <c r="A3162" s="1" t="s">
        <v>1352</v>
      </c>
      <c r="B3162" s="5"/>
      <c r="C3162" s="14">
        <f t="shared" si="705"/>
        <v>0</v>
      </c>
      <c r="D3162" s="14">
        <f t="shared" si="705"/>
        <v>0</v>
      </c>
      <c r="E3162" s="14" t="str">
        <f t="shared" si="706"/>
        <v/>
      </c>
      <c r="F3162" s="14">
        <f t="shared" si="707"/>
        <v>3</v>
      </c>
      <c r="G3162" s="14">
        <f t="shared" si="703"/>
        <v>3</v>
      </c>
      <c r="H3162" s="14">
        <f t="shared" si="712"/>
        <v>3</v>
      </c>
      <c r="I3162" s="14">
        <f t="shared" si="712"/>
        <v>2</v>
      </c>
      <c r="J3162" s="14">
        <f t="shared" si="712"/>
        <v>3</v>
      </c>
      <c r="K3162" s="14">
        <f t="shared" si="712"/>
        <v>0</v>
      </c>
      <c r="L3162" s="14" t="str">
        <f t="shared" si="709"/>
        <v>3.3.2.3</v>
      </c>
      <c r="M3162" s="15" t="str">
        <f t="shared" si="710"/>
        <v>--</v>
      </c>
      <c r="N3162" s="14" t="str">
        <f t="shared" si="711"/>
        <v/>
      </c>
      <c r="O3162" s="15" t="str">
        <f t="shared" si="704"/>
        <v/>
      </c>
      <c r="P3162" s="15" t="str">
        <f>IF(N3162=1,FLOOR(MAX($P$4:P3161),1)+1,IF(AND(P3161&lt;&gt;"",O3161&lt;&gt;1),MAX($P$4:P3161)+0.1,""))</f>
        <v/>
      </c>
      <c r="Q3162" s="5">
        <f>ROW()</f>
        <v>3162</v>
      </c>
    </row>
    <row r="3163" spans="1:17" x14ac:dyDescent="0.3">
      <c r="A3163" s="1" t="s">
        <v>43</v>
      </c>
      <c r="B3163" s="5"/>
      <c r="C3163" s="14">
        <f t="shared" si="705"/>
        <v>0</v>
      </c>
      <c r="D3163" s="14">
        <f t="shared" si="705"/>
        <v>0</v>
      </c>
      <c r="E3163" s="14" t="str">
        <f t="shared" si="706"/>
        <v/>
      </c>
      <c r="F3163" s="14">
        <f t="shared" si="707"/>
        <v>3</v>
      </c>
      <c r="G3163" s="14">
        <f t="shared" si="703"/>
        <v>3</v>
      </c>
      <c r="H3163" s="14">
        <f t="shared" si="712"/>
        <v>3</v>
      </c>
      <c r="I3163" s="14">
        <f t="shared" si="712"/>
        <v>2</v>
      </c>
      <c r="J3163" s="14">
        <f t="shared" si="712"/>
        <v>3</v>
      </c>
      <c r="K3163" s="14">
        <f t="shared" si="712"/>
        <v>0</v>
      </c>
      <c r="L3163" s="14" t="str">
        <f t="shared" si="709"/>
        <v>3.3.2.3</v>
      </c>
      <c r="M3163" s="15" t="str">
        <f t="shared" si="710"/>
        <v>--</v>
      </c>
      <c r="N3163" s="14" t="str">
        <f t="shared" si="711"/>
        <v/>
      </c>
      <c r="O3163" s="15" t="str">
        <f t="shared" si="704"/>
        <v/>
      </c>
      <c r="P3163" s="15" t="str">
        <f>IF(N3163=1,FLOOR(MAX($P$4:P3162),1)+1,IF(AND(P3162&lt;&gt;"",O3162&lt;&gt;1),MAX($P$4:P3162)+0.1,""))</f>
        <v/>
      </c>
      <c r="Q3163" s="5">
        <f>ROW()</f>
        <v>3163</v>
      </c>
    </row>
    <row r="3164" spans="1:17" x14ac:dyDescent="0.3">
      <c r="A3164" s="1" t="s">
        <v>41</v>
      </c>
      <c r="B3164" s="5"/>
      <c r="C3164" s="14">
        <f t="shared" si="705"/>
        <v>0</v>
      </c>
      <c r="D3164" s="14">
        <f t="shared" si="705"/>
        <v>0</v>
      </c>
      <c r="E3164" s="14" t="str">
        <f t="shared" si="706"/>
        <v/>
      </c>
      <c r="F3164" s="14">
        <f t="shared" si="707"/>
        <v>3</v>
      </c>
      <c r="G3164" s="14">
        <f t="shared" si="703"/>
        <v>3</v>
      </c>
      <c r="H3164" s="14">
        <f t="shared" si="712"/>
        <v>3</v>
      </c>
      <c r="I3164" s="14">
        <f t="shared" si="712"/>
        <v>2</v>
      </c>
      <c r="J3164" s="14">
        <f t="shared" si="712"/>
        <v>3</v>
      </c>
      <c r="K3164" s="14">
        <f t="shared" si="712"/>
        <v>0</v>
      </c>
      <c r="L3164" s="14" t="str">
        <f t="shared" si="709"/>
        <v>3.3.2.3</v>
      </c>
      <c r="M3164" s="15" t="str">
        <f t="shared" si="710"/>
        <v>--</v>
      </c>
      <c r="N3164" s="14" t="str">
        <f t="shared" si="711"/>
        <v/>
      </c>
      <c r="O3164" s="15" t="str">
        <f t="shared" si="704"/>
        <v/>
      </c>
      <c r="P3164" s="15" t="str">
        <f>IF(N3164=1,FLOOR(MAX($P$4:P3163),1)+1,IF(AND(P3163&lt;&gt;"",O3163&lt;&gt;1),MAX($P$4:P3163)+0.1,""))</f>
        <v/>
      </c>
      <c r="Q3164" s="5">
        <f>ROW()</f>
        <v>3164</v>
      </c>
    </row>
    <row r="3165" spans="1:17" x14ac:dyDescent="0.3">
      <c r="A3165" s="1" t="s">
        <v>1353</v>
      </c>
      <c r="B3165" s="5"/>
      <c r="C3165" s="14">
        <f t="shared" si="705"/>
        <v>0</v>
      </c>
      <c r="D3165" s="14">
        <f t="shared" si="705"/>
        <v>0</v>
      </c>
      <c r="E3165" s="14" t="str">
        <f t="shared" si="706"/>
        <v/>
      </c>
      <c r="F3165" s="14">
        <f t="shared" si="707"/>
        <v>3</v>
      </c>
      <c r="G3165" s="14">
        <f t="shared" si="703"/>
        <v>3</v>
      </c>
      <c r="H3165" s="14">
        <f t="shared" si="712"/>
        <v>3</v>
      </c>
      <c r="I3165" s="14">
        <f t="shared" si="712"/>
        <v>2</v>
      </c>
      <c r="J3165" s="14">
        <f t="shared" si="712"/>
        <v>3</v>
      </c>
      <c r="K3165" s="14">
        <f t="shared" si="712"/>
        <v>0</v>
      </c>
      <c r="L3165" s="14" t="str">
        <f t="shared" si="709"/>
        <v>3.3.2.3</v>
      </c>
      <c r="M3165" s="15" t="str">
        <f t="shared" si="710"/>
        <v>--</v>
      </c>
      <c r="N3165" s="14" t="str">
        <f t="shared" si="711"/>
        <v/>
      </c>
      <c r="O3165" s="15" t="str">
        <f t="shared" si="704"/>
        <v/>
      </c>
      <c r="P3165" s="15" t="str">
        <f>IF(N3165=1,FLOOR(MAX($P$4:P3164),1)+1,IF(AND(P3164&lt;&gt;"",O3164&lt;&gt;1),MAX($P$4:P3164)+0.1,""))</f>
        <v/>
      </c>
      <c r="Q3165" s="5">
        <f>ROW()</f>
        <v>3165</v>
      </c>
    </row>
    <row r="3166" spans="1:17" x14ac:dyDescent="0.3">
      <c r="A3166" s="1" t="s">
        <v>43</v>
      </c>
      <c r="B3166" s="5"/>
      <c r="C3166" s="14">
        <f t="shared" si="705"/>
        <v>0</v>
      </c>
      <c r="D3166" s="14">
        <f t="shared" si="705"/>
        <v>0</v>
      </c>
      <c r="E3166" s="14" t="str">
        <f t="shared" si="706"/>
        <v/>
      </c>
      <c r="F3166" s="14">
        <f t="shared" si="707"/>
        <v>3</v>
      </c>
      <c r="G3166" s="14">
        <f t="shared" si="703"/>
        <v>3</v>
      </c>
      <c r="H3166" s="14">
        <f t="shared" si="712"/>
        <v>3</v>
      </c>
      <c r="I3166" s="14">
        <f t="shared" si="712"/>
        <v>2</v>
      </c>
      <c r="J3166" s="14">
        <f t="shared" si="712"/>
        <v>3</v>
      </c>
      <c r="K3166" s="14">
        <f t="shared" si="712"/>
        <v>0</v>
      </c>
      <c r="L3166" s="14" t="str">
        <f t="shared" si="709"/>
        <v>3.3.2.3</v>
      </c>
      <c r="M3166" s="15" t="str">
        <f t="shared" si="710"/>
        <v>--</v>
      </c>
      <c r="N3166" s="14" t="str">
        <f t="shared" si="711"/>
        <v/>
      </c>
      <c r="O3166" s="15" t="str">
        <f t="shared" si="704"/>
        <v/>
      </c>
      <c r="P3166" s="15" t="str">
        <f>IF(N3166=1,FLOOR(MAX($P$4:P3165),1)+1,IF(AND(P3165&lt;&gt;"",O3165&lt;&gt;1),MAX($P$4:P3165)+0.1,""))</f>
        <v/>
      </c>
      <c r="Q3166" s="5">
        <f>ROW()</f>
        <v>3166</v>
      </c>
    </row>
    <row r="3167" spans="1:17" x14ac:dyDescent="0.3">
      <c r="A3167" s="1" t="s">
        <v>45</v>
      </c>
      <c r="B3167" s="5"/>
      <c r="C3167" s="14">
        <f t="shared" si="705"/>
        <v>0</v>
      </c>
      <c r="D3167" s="14">
        <f t="shared" si="705"/>
        <v>0</v>
      </c>
      <c r="E3167" s="14" t="str">
        <f t="shared" si="706"/>
        <v/>
      </c>
      <c r="F3167" s="14">
        <f t="shared" si="707"/>
        <v>3</v>
      </c>
      <c r="G3167" s="14">
        <f t="shared" si="703"/>
        <v>3</v>
      </c>
      <c r="H3167" s="14">
        <f t="shared" si="712"/>
        <v>3</v>
      </c>
      <c r="I3167" s="14">
        <f t="shared" si="712"/>
        <v>2</v>
      </c>
      <c r="J3167" s="14">
        <f t="shared" si="712"/>
        <v>3</v>
      </c>
      <c r="K3167" s="14">
        <f t="shared" si="712"/>
        <v>0</v>
      </c>
      <c r="L3167" s="14" t="str">
        <f t="shared" si="709"/>
        <v>3.3.2.3</v>
      </c>
      <c r="M3167" s="15" t="str">
        <f t="shared" si="710"/>
        <v>--</v>
      </c>
      <c r="N3167" s="14" t="str">
        <f t="shared" si="711"/>
        <v/>
      </c>
      <c r="O3167" s="15" t="str">
        <f t="shared" si="704"/>
        <v/>
      </c>
      <c r="P3167" s="15" t="str">
        <f>IF(N3167=1,FLOOR(MAX($P$4:P3166),1)+1,IF(AND(P3166&lt;&gt;"",O3166&lt;&gt;1),MAX($P$4:P3166)+0.1,""))</f>
        <v/>
      </c>
      <c r="Q3167" s="5">
        <f>ROW()</f>
        <v>3167</v>
      </c>
    </row>
    <row r="3168" spans="1:17" x14ac:dyDescent="0.3">
      <c r="A3168" s="1" t="s">
        <v>1354</v>
      </c>
      <c r="B3168" s="5"/>
      <c r="C3168" s="14">
        <f t="shared" si="705"/>
        <v>0</v>
      </c>
      <c r="D3168" s="14">
        <f t="shared" si="705"/>
        <v>0</v>
      </c>
      <c r="E3168" s="14" t="str">
        <f t="shared" si="706"/>
        <v/>
      </c>
      <c r="F3168" s="14">
        <f t="shared" si="707"/>
        <v>3</v>
      </c>
      <c r="G3168" s="14">
        <f t="shared" si="703"/>
        <v>3</v>
      </c>
      <c r="H3168" s="14">
        <f t="shared" si="712"/>
        <v>3</v>
      </c>
      <c r="I3168" s="14">
        <f t="shared" si="712"/>
        <v>2</v>
      </c>
      <c r="J3168" s="14">
        <f t="shared" si="712"/>
        <v>3</v>
      </c>
      <c r="K3168" s="14">
        <f t="shared" si="712"/>
        <v>0</v>
      </c>
      <c r="L3168" s="14" t="str">
        <f t="shared" si="709"/>
        <v>3.3.2.3</v>
      </c>
      <c r="M3168" s="15" t="str">
        <f t="shared" si="710"/>
        <v>--</v>
      </c>
      <c r="N3168" s="14" t="str">
        <f t="shared" si="711"/>
        <v/>
      </c>
      <c r="O3168" s="15" t="str">
        <f t="shared" si="704"/>
        <v/>
      </c>
      <c r="P3168" s="15" t="str">
        <f>IF(N3168=1,FLOOR(MAX($P$4:P3167),1)+1,IF(AND(P3167&lt;&gt;"",O3167&lt;&gt;1),MAX($P$4:P3167)+0.1,""))</f>
        <v/>
      </c>
      <c r="Q3168" s="5">
        <f>ROW()</f>
        <v>3168</v>
      </c>
    </row>
    <row r="3169" spans="1:17" x14ac:dyDescent="0.3">
      <c r="A3169" s="1" t="s">
        <v>1215</v>
      </c>
      <c r="B3169" s="5"/>
      <c r="C3169" s="14">
        <f t="shared" si="705"/>
        <v>0</v>
      </c>
      <c r="D3169" s="14">
        <f t="shared" si="705"/>
        <v>0</v>
      </c>
      <c r="E3169" s="14" t="str">
        <f t="shared" si="706"/>
        <v/>
      </c>
      <c r="F3169" s="14">
        <f t="shared" si="707"/>
        <v>3</v>
      </c>
      <c r="G3169" s="14">
        <f t="shared" si="703"/>
        <v>3</v>
      </c>
      <c r="H3169" s="14">
        <f t="shared" si="712"/>
        <v>3</v>
      </c>
      <c r="I3169" s="14">
        <f t="shared" si="712"/>
        <v>2</v>
      </c>
      <c r="J3169" s="14">
        <f t="shared" si="712"/>
        <v>3</v>
      </c>
      <c r="K3169" s="14">
        <f t="shared" si="712"/>
        <v>0</v>
      </c>
      <c r="L3169" s="14" t="str">
        <f t="shared" si="709"/>
        <v>3.3.2.3</v>
      </c>
      <c r="M3169" s="15" t="str">
        <f t="shared" si="710"/>
        <v>--</v>
      </c>
      <c r="N3169" s="14" t="str">
        <f t="shared" si="711"/>
        <v/>
      </c>
      <c r="O3169" s="15" t="str">
        <f t="shared" si="704"/>
        <v/>
      </c>
      <c r="P3169" s="15" t="str">
        <f>IF(N3169=1,FLOOR(MAX($P$4:P3168),1)+1,IF(AND(P3168&lt;&gt;"",O3168&lt;&gt;1),MAX($P$4:P3168)+0.1,""))</f>
        <v/>
      </c>
      <c r="Q3169" s="5">
        <f>ROW()</f>
        <v>3169</v>
      </c>
    </row>
    <row r="3170" spans="1:17" x14ac:dyDescent="0.3">
      <c r="A3170" s="1" t="s">
        <v>1264</v>
      </c>
      <c r="B3170" s="5"/>
      <c r="C3170" s="14">
        <f t="shared" si="705"/>
        <v>0</v>
      </c>
      <c r="D3170" s="14">
        <f t="shared" si="705"/>
        <v>0</v>
      </c>
      <c r="E3170" s="14" t="str">
        <f t="shared" si="706"/>
        <v/>
      </c>
      <c r="F3170" s="14">
        <f t="shared" si="707"/>
        <v>3</v>
      </c>
      <c r="G3170" s="14">
        <f t="shared" si="703"/>
        <v>3</v>
      </c>
      <c r="H3170" s="14">
        <f t="shared" si="712"/>
        <v>3</v>
      </c>
      <c r="I3170" s="14">
        <f t="shared" si="712"/>
        <v>2</v>
      </c>
      <c r="J3170" s="14">
        <f t="shared" si="712"/>
        <v>3</v>
      </c>
      <c r="K3170" s="14">
        <f t="shared" si="712"/>
        <v>0</v>
      </c>
      <c r="L3170" s="14" t="str">
        <f t="shared" si="709"/>
        <v>3.3.2.3</v>
      </c>
      <c r="M3170" s="15" t="str">
        <f t="shared" si="710"/>
        <v>--</v>
      </c>
      <c r="N3170" s="14" t="str">
        <f t="shared" si="711"/>
        <v/>
      </c>
      <c r="O3170" s="15" t="str">
        <f t="shared" si="704"/>
        <v/>
      </c>
      <c r="P3170" s="15" t="str">
        <f>IF(N3170=1,FLOOR(MAX($P$4:P3169),1)+1,IF(AND(P3169&lt;&gt;"",O3169&lt;&gt;1),MAX($P$4:P3169)+0.1,""))</f>
        <v/>
      </c>
      <c r="Q3170" s="5">
        <f>ROW()</f>
        <v>3170</v>
      </c>
    </row>
    <row r="3171" spans="1:17" x14ac:dyDescent="0.3">
      <c r="A3171" s="1" t="s">
        <v>43</v>
      </c>
      <c r="B3171" s="5"/>
      <c r="C3171" s="14">
        <f t="shared" si="705"/>
        <v>0</v>
      </c>
      <c r="D3171" s="14">
        <f t="shared" si="705"/>
        <v>0</v>
      </c>
      <c r="E3171" s="14" t="str">
        <f t="shared" si="706"/>
        <v/>
      </c>
      <c r="F3171" s="14">
        <f t="shared" si="707"/>
        <v>3</v>
      </c>
      <c r="G3171" s="14">
        <f t="shared" si="703"/>
        <v>3</v>
      </c>
      <c r="H3171" s="14">
        <f t="shared" si="712"/>
        <v>3</v>
      </c>
      <c r="I3171" s="14">
        <f t="shared" si="712"/>
        <v>2</v>
      </c>
      <c r="J3171" s="14">
        <f t="shared" si="712"/>
        <v>3</v>
      </c>
      <c r="K3171" s="14">
        <f t="shared" si="712"/>
        <v>0</v>
      </c>
      <c r="L3171" s="14" t="str">
        <f t="shared" si="709"/>
        <v>3.3.2.3</v>
      </c>
      <c r="M3171" s="15" t="str">
        <f t="shared" si="710"/>
        <v>--</v>
      </c>
      <c r="N3171" s="14" t="str">
        <f t="shared" si="711"/>
        <v/>
      </c>
      <c r="O3171" s="15" t="str">
        <f t="shared" si="704"/>
        <v/>
      </c>
      <c r="P3171" s="15" t="str">
        <f>IF(N3171=1,FLOOR(MAX($P$4:P3170),1)+1,IF(AND(P3170&lt;&gt;"",O3170&lt;&gt;1),MAX($P$4:P3170)+0.1,""))</f>
        <v/>
      </c>
      <c r="Q3171" s="5">
        <f>ROW()</f>
        <v>3171</v>
      </c>
    </row>
    <row r="3172" spans="1:17" x14ac:dyDescent="0.3">
      <c r="A3172" s="1" t="s">
        <v>1215</v>
      </c>
      <c r="B3172" s="5"/>
      <c r="C3172" s="14">
        <f t="shared" si="705"/>
        <v>0</v>
      </c>
      <c r="D3172" s="14">
        <f t="shared" si="705"/>
        <v>0</v>
      </c>
      <c r="E3172" s="14" t="str">
        <f t="shared" si="706"/>
        <v/>
      </c>
      <c r="F3172" s="14">
        <f t="shared" si="707"/>
        <v>3</v>
      </c>
      <c r="G3172" s="14">
        <f t="shared" si="703"/>
        <v>3</v>
      </c>
      <c r="H3172" s="14">
        <f t="shared" si="712"/>
        <v>3</v>
      </c>
      <c r="I3172" s="14">
        <f t="shared" si="712"/>
        <v>2</v>
      </c>
      <c r="J3172" s="14">
        <f t="shared" si="712"/>
        <v>3</v>
      </c>
      <c r="K3172" s="14">
        <f t="shared" si="712"/>
        <v>0</v>
      </c>
      <c r="L3172" s="14" t="str">
        <f t="shared" si="709"/>
        <v>3.3.2.3</v>
      </c>
      <c r="M3172" s="15" t="str">
        <f t="shared" si="710"/>
        <v>--</v>
      </c>
      <c r="N3172" s="14" t="str">
        <f t="shared" si="711"/>
        <v/>
      </c>
      <c r="O3172" s="15" t="str">
        <f t="shared" si="704"/>
        <v/>
      </c>
      <c r="P3172" s="15" t="str">
        <f>IF(N3172=1,FLOOR(MAX($P$4:P3171),1)+1,IF(AND(P3171&lt;&gt;"",O3171&lt;&gt;1),MAX($P$4:P3171)+0.1,""))</f>
        <v/>
      </c>
      <c r="Q3172" s="5">
        <f>ROW()</f>
        <v>3172</v>
      </c>
    </row>
    <row r="3173" spans="1:17" x14ac:dyDescent="0.3">
      <c r="A3173" s="1" t="s">
        <v>1264</v>
      </c>
      <c r="B3173" s="5"/>
      <c r="C3173" s="14">
        <f t="shared" si="705"/>
        <v>0</v>
      </c>
      <c r="D3173" s="14">
        <f t="shared" si="705"/>
        <v>0</v>
      </c>
      <c r="E3173" s="14" t="str">
        <f t="shared" si="706"/>
        <v/>
      </c>
      <c r="F3173" s="14">
        <f t="shared" si="707"/>
        <v>3</v>
      </c>
      <c r="G3173" s="14">
        <f t="shared" si="703"/>
        <v>3</v>
      </c>
      <c r="H3173" s="14">
        <f t="shared" si="712"/>
        <v>3</v>
      </c>
      <c r="I3173" s="14">
        <f t="shared" si="712"/>
        <v>2</v>
      </c>
      <c r="J3173" s="14">
        <f t="shared" si="712"/>
        <v>3</v>
      </c>
      <c r="K3173" s="14">
        <f t="shared" si="712"/>
        <v>0</v>
      </c>
      <c r="L3173" s="14" t="str">
        <f t="shared" si="709"/>
        <v>3.3.2.3</v>
      </c>
      <c r="M3173" s="15" t="str">
        <f t="shared" si="710"/>
        <v>--</v>
      </c>
      <c r="N3173" s="14" t="str">
        <f t="shared" si="711"/>
        <v/>
      </c>
      <c r="O3173" s="15" t="str">
        <f t="shared" si="704"/>
        <v/>
      </c>
      <c r="P3173" s="15" t="str">
        <f>IF(N3173=1,FLOOR(MAX($P$4:P3172),1)+1,IF(AND(P3172&lt;&gt;"",O3172&lt;&gt;1),MAX($P$4:P3172)+0.1,""))</f>
        <v/>
      </c>
      <c r="Q3173" s="5">
        <f>ROW()</f>
        <v>3173</v>
      </c>
    </row>
    <row r="3174" spans="1:17" x14ac:dyDescent="0.3">
      <c r="A3174" s="1" t="s">
        <v>43</v>
      </c>
      <c r="B3174" s="5"/>
      <c r="C3174" s="14">
        <f t="shared" si="705"/>
        <v>0</v>
      </c>
      <c r="D3174" s="14">
        <f t="shared" si="705"/>
        <v>0</v>
      </c>
      <c r="E3174" s="14" t="str">
        <f t="shared" si="706"/>
        <v/>
      </c>
      <c r="F3174" s="14">
        <f t="shared" si="707"/>
        <v>3</v>
      </c>
      <c r="G3174" s="14">
        <f t="shared" si="703"/>
        <v>3</v>
      </c>
      <c r="H3174" s="14">
        <f t="shared" ref="H3174:K3189" si="713">IF(G3174&lt;&gt;G3173,0,IF(AND(($F3173-$D3174)=(H$3-1),$F3174=H$3),H3173+1,H3173))</f>
        <v>3</v>
      </c>
      <c r="I3174" s="14">
        <f t="shared" si="713"/>
        <v>2</v>
      </c>
      <c r="J3174" s="14">
        <f t="shared" si="713"/>
        <v>3</v>
      </c>
      <c r="K3174" s="14">
        <f t="shared" si="713"/>
        <v>0</v>
      </c>
      <c r="L3174" s="14" t="str">
        <f t="shared" si="709"/>
        <v>3.3.2.3</v>
      </c>
      <c r="M3174" s="15" t="str">
        <f t="shared" si="710"/>
        <v>--</v>
      </c>
      <c r="N3174" s="14" t="str">
        <f t="shared" si="711"/>
        <v/>
      </c>
      <c r="O3174" s="15" t="str">
        <f t="shared" si="704"/>
        <v/>
      </c>
      <c r="P3174" s="15" t="str">
        <f>IF(N3174=1,FLOOR(MAX($P$4:P3173),1)+1,IF(AND(P3173&lt;&gt;"",O3173&lt;&gt;1),MAX($P$4:P3173)+0.1,""))</f>
        <v/>
      </c>
      <c r="Q3174" s="5">
        <f>ROW()</f>
        <v>3174</v>
      </c>
    </row>
    <row r="3175" spans="1:17" x14ac:dyDescent="0.3">
      <c r="A3175" s="1" t="s">
        <v>41</v>
      </c>
      <c r="B3175" s="5"/>
      <c r="C3175" s="14">
        <f t="shared" si="705"/>
        <v>0</v>
      </c>
      <c r="D3175" s="14">
        <f t="shared" si="705"/>
        <v>0</v>
      </c>
      <c r="E3175" s="14" t="str">
        <f t="shared" si="706"/>
        <v/>
      </c>
      <c r="F3175" s="14">
        <f t="shared" si="707"/>
        <v>3</v>
      </c>
      <c r="G3175" s="14">
        <f t="shared" si="703"/>
        <v>3</v>
      </c>
      <c r="H3175" s="14">
        <f t="shared" si="713"/>
        <v>3</v>
      </c>
      <c r="I3175" s="14">
        <f t="shared" si="713"/>
        <v>2</v>
      </c>
      <c r="J3175" s="14">
        <f t="shared" si="713"/>
        <v>3</v>
      </c>
      <c r="K3175" s="14">
        <f t="shared" si="713"/>
        <v>0</v>
      </c>
      <c r="L3175" s="14" t="str">
        <f t="shared" si="709"/>
        <v>3.3.2.3</v>
      </c>
      <c r="M3175" s="15" t="str">
        <f t="shared" si="710"/>
        <v>--</v>
      </c>
      <c r="N3175" s="14" t="str">
        <f t="shared" si="711"/>
        <v/>
      </c>
      <c r="O3175" s="15" t="str">
        <f t="shared" si="704"/>
        <v/>
      </c>
      <c r="P3175" s="15" t="str">
        <f>IF(N3175=1,FLOOR(MAX($P$4:P3174),1)+1,IF(AND(P3174&lt;&gt;"",O3174&lt;&gt;1),MAX($P$4:P3174)+0.1,""))</f>
        <v/>
      </c>
      <c r="Q3175" s="5">
        <f>ROW()</f>
        <v>3175</v>
      </c>
    </row>
    <row r="3176" spans="1:17" x14ac:dyDescent="0.3">
      <c r="A3176" s="1" t="s">
        <v>1264</v>
      </c>
      <c r="B3176" s="5"/>
      <c r="C3176" s="14">
        <f t="shared" si="705"/>
        <v>0</v>
      </c>
      <c r="D3176" s="14">
        <f t="shared" si="705"/>
        <v>0</v>
      </c>
      <c r="E3176" s="14" t="str">
        <f t="shared" si="706"/>
        <v/>
      </c>
      <c r="F3176" s="14">
        <f t="shared" si="707"/>
        <v>3</v>
      </c>
      <c r="G3176" s="14">
        <f t="shared" si="703"/>
        <v>3</v>
      </c>
      <c r="H3176" s="14">
        <f t="shared" si="713"/>
        <v>3</v>
      </c>
      <c r="I3176" s="14">
        <f t="shared" si="713"/>
        <v>2</v>
      </c>
      <c r="J3176" s="14">
        <f t="shared" si="713"/>
        <v>3</v>
      </c>
      <c r="K3176" s="14">
        <f t="shared" si="713"/>
        <v>0</v>
      </c>
      <c r="L3176" s="14" t="str">
        <f t="shared" si="709"/>
        <v>3.3.2.3</v>
      </c>
      <c r="M3176" s="15" t="str">
        <f t="shared" si="710"/>
        <v>--</v>
      </c>
      <c r="N3176" s="14" t="str">
        <f t="shared" si="711"/>
        <v/>
      </c>
      <c r="O3176" s="15" t="str">
        <f t="shared" si="704"/>
        <v/>
      </c>
      <c r="P3176" s="15" t="str">
        <f>IF(N3176=1,FLOOR(MAX($P$4:P3175),1)+1,IF(AND(P3175&lt;&gt;"",O3175&lt;&gt;1),MAX($P$4:P3175)+0.1,""))</f>
        <v/>
      </c>
      <c r="Q3176" s="5">
        <f>ROW()</f>
        <v>3176</v>
      </c>
    </row>
    <row r="3177" spans="1:17" x14ac:dyDescent="0.3">
      <c r="A3177" s="1" t="s">
        <v>43</v>
      </c>
      <c r="B3177" s="5"/>
      <c r="C3177" s="14">
        <f t="shared" si="705"/>
        <v>0</v>
      </c>
      <c r="D3177" s="14">
        <f t="shared" si="705"/>
        <v>0</v>
      </c>
      <c r="E3177" s="14" t="str">
        <f t="shared" si="706"/>
        <v/>
      </c>
      <c r="F3177" s="14">
        <f t="shared" si="707"/>
        <v>3</v>
      </c>
      <c r="G3177" s="14">
        <f t="shared" si="703"/>
        <v>3</v>
      </c>
      <c r="H3177" s="14">
        <f t="shared" si="713"/>
        <v>3</v>
      </c>
      <c r="I3177" s="14">
        <f t="shared" si="713"/>
        <v>2</v>
      </c>
      <c r="J3177" s="14">
        <f t="shared" si="713"/>
        <v>3</v>
      </c>
      <c r="K3177" s="14">
        <f t="shared" si="713"/>
        <v>0</v>
      </c>
      <c r="L3177" s="14" t="str">
        <f t="shared" si="709"/>
        <v>3.3.2.3</v>
      </c>
      <c r="M3177" s="15" t="str">
        <f t="shared" si="710"/>
        <v>--</v>
      </c>
      <c r="N3177" s="14" t="str">
        <f t="shared" si="711"/>
        <v/>
      </c>
      <c r="O3177" s="15" t="str">
        <f t="shared" si="704"/>
        <v/>
      </c>
      <c r="P3177" s="15" t="str">
        <f>IF(N3177=1,FLOOR(MAX($P$4:P3176),1)+1,IF(AND(P3176&lt;&gt;"",O3176&lt;&gt;1),MAX($P$4:P3176)+0.1,""))</f>
        <v/>
      </c>
      <c r="Q3177" s="5">
        <f>ROW()</f>
        <v>3177</v>
      </c>
    </row>
    <row r="3178" spans="1:17" x14ac:dyDescent="0.3">
      <c r="A3178" s="1" t="s">
        <v>45</v>
      </c>
      <c r="B3178" s="5"/>
      <c r="C3178" s="14">
        <f t="shared" si="705"/>
        <v>0</v>
      </c>
      <c r="D3178" s="14">
        <f t="shared" si="705"/>
        <v>0</v>
      </c>
      <c r="E3178" s="14" t="str">
        <f t="shared" si="706"/>
        <v/>
      </c>
      <c r="F3178" s="14">
        <f t="shared" si="707"/>
        <v>3</v>
      </c>
      <c r="G3178" s="14">
        <f t="shared" si="703"/>
        <v>3</v>
      </c>
      <c r="H3178" s="14">
        <f t="shared" si="713"/>
        <v>3</v>
      </c>
      <c r="I3178" s="14">
        <f t="shared" si="713"/>
        <v>2</v>
      </c>
      <c r="J3178" s="14">
        <f t="shared" si="713"/>
        <v>3</v>
      </c>
      <c r="K3178" s="14">
        <f t="shared" si="713"/>
        <v>0</v>
      </c>
      <c r="L3178" s="14" t="str">
        <f t="shared" si="709"/>
        <v>3.3.2.3</v>
      </c>
      <c r="M3178" s="15" t="str">
        <f t="shared" si="710"/>
        <v>--</v>
      </c>
      <c r="N3178" s="14" t="str">
        <f t="shared" si="711"/>
        <v/>
      </c>
      <c r="O3178" s="15" t="str">
        <f t="shared" si="704"/>
        <v/>
      </c>
      <c r="P3178" s="15" t="str">
        <f>IF(N3178=1,FLOOR(MAX($P$4:P3177),1)+1,IF(AND(P3177&lt;&gt;"",O3177&lt;&gt;1),MAX($P$4:P3177)+0.1,""))</f>
        <v/>
      </c>
      <c r="Q3178" s="5">
        <f>ROW()</f>
        <v>3178</v>
      </c>
    </row>
    <row r="3179" spans="1:17" x14ac:dyDescent="0.3">
      <c r="A3179" s="1" t="s">
        <v>1186</v>
      </c>
      <c r="B3179" s="5"/>
      <c r="C3179" s="14">
        <f t="shared" si="705"/>
        <v>0</v>
      </c>
      <c r="D3179" s="14">
        <f t="shared" si="705"/>
        <v>0</v>
      </c>
      <c r="E3179" s="14" t="str">
        <f t="shared" si="706"/>
        <v/>
      </c>
      <c r="F3179" s="14">
        <f t="shared" si="707"/>
        <v>3</v>
      </c>
      <c r="G3179" s="14">
        <f t="shared" si="703"/>
        <v>3</v>
      </c>
      <c r="H3179" s="14">
        <f t="shared" si="713"/>
        <v>3</v>
      </c>
      <c r="I3179" s="14">
        <f t="shared" si="713"/>
        <v>2</v>
      </c>
      <c r="J3179" s="14">
        <f t="shared" si="713"/>
        <v>3</v>
      </c>
      <c r="K3179" s="14">
        <f t="shared" si="713"/>
        <v>0</v>
      </c>
      <c r="L3179" s="14" t="str">
        <f t="shared" si="709"/>
        <v>3.3.2.3</v>
      </c>
      <c r="M3179" s="15" t="str">
        <f t="shared" si="710"/>
        <v>--</v>
      </c>
      <c r="N3179" s="14" t="str">
        <f t="shared" si="711"/>
        <v/>
      </c>
      <c r="O3179" s="15" t="str">
        <f t="shared" si="704"/>
        <v/>
      </c>
      <c r="P3179" s="15" t="str">
        <f>IF(N3179=1,FLOOR(MAX($P$4:P3178),1)+1,IF(AND(P3178&lt;&gt;"",O3178&lt;&gt;1),MAX($P$4:P3178)+0.1,""))</f>
        <v/>
      </c>
      <c r="Q3179" s="5">
        <f>ROW()</f>
        <v>3179</v>
      </c>
    </row>
    <row r="3180" spans="1:17" x14ac:dyDescent="0.3">
      <c r="A3180" s="1" t="s">
        <v>1215</v>
      </c>
      <c r="B3180" s="5"/>
      <c r="C3180" s="14">
        <f t="shared" si="705"/>
        <v>0</v>
      </c>
      <c r="D3180" s="14">
        <f t="shared" si="705"/>
        <v>0</v>
      </c>
      <c r="E3180" s="14" t="str">
        <f t="shared" si="706"/>
        <v/>
      </c>
      <c r="F3180" s="14">
        <f t="shared" si="707"/>
        <v>3</v>
      </c>
      <c r="G3180" s="14">
        <f t="shared" si="703"/>
        <v>3</v>
      </c>
      <c r="H3180" s="14">
        <f t="shared" si="713"/>
        <v>3</v>
      </c>
      <c r="I3180" s="14">
        <f t="shared" si="713"/>
        <v>2</v>
      </c>
      <c r="J3180" s="14">
        <f t="shared" si="713"/>
        <v>3</v>
      </c>
      <c r="K3180" s="14">
        <f t="shared" si="713"/>
        <v>0</v>
      </c>
      <c r="L3180" s="14" t="str">
        <f t="shared" si="709"/>
        <v>3.3.2.3</v>
      </c>
      <c r="M3180" s="15" t="str">
        <f t="shared" si="710"/>
        <v>--</v>
      </c>
      <c r="N3180" s="14" t="str">
        <f t="shared" si="711"/>
        <v/>
      </c>
      <c r="O3180" s="15" t="str">
        <f t="shared" si="704"/>
        <v/>
      </c>
      <c r="P3180" s="15" t="str">
        <f>IF(N3180=1,FLOOR(MAX($P$4:P3179),1)+1,IF(AND(P3179&lt;&gt;"",O3179&lt;&gt;1),MAX($P$4:P3179)+0.1,""))</f>
        <v/>
      </c>
      <c r="Q3180" s="5">
        <f>ROW()</f>
        <v>3180</v>
      </c>
    </row>
    <row r="3181" spans="1:17" x14ac:dyDescent="0.3">
      <c r="A3181" s="1" t="s">
        <v>1264</v>
      </c>
      <c r="B3181" s="5"/>
      <c r="C3181" s="14">
        <f t="shared" si="705"/>
        <v>0</v>
      </c>
      <c r="D3181" s="14">
        <f t="shared" si="705"/>
        <v>0</v>
      </c>
      <c r="E3181" s="14" t="str">
        <f t="shared" si="706"/>
        <v/>
      </c>
      <c r="F3181" s="14">
        <f t="shared" si="707"/>
        <v>3</v>
      </c>
      <c r="G3181" s="14">
        <f t="shared" si="703"/>
        <v>3</v>
      </c>
      <c r="H3181" s="14">
        <f t="shared" si="713"/>
        <v>3</v>
      </c>
      <c r="I3181" s="14">
        <f t="shared" si="713"/>
        <v>2</v>
      </c>
      <c r="J3181" s="14">
        <f t="shared" si="713"/>
        <v>3</v>
      </c>
      <c r="K3181" s="14">
        <f t="shared" si="713"/>
        <v>0</v>
      </c>
      <c r="L3181" s="14" t="str">
        <f t="shared" si="709"/>
        <v>3.3.2.3</v>
      </c>
      <c r="M3181" s="15" t="str">
        <f t="shared" si="710"/>
        <v>--</v>
      </c>
      <c r="N3181" s="14" t="str">
        <f t="shared" si="711"/>
        <v/>
      </c>
      <c r="O3181" s="15" t="str">
        <f t="shared" si="704"/>
        <v/>
      </c>
      <c r="P3181" s="15" t="str">
        <f>IF(N3181=1,FLOOR(MAX($P$4:P3180),1)+1,IF(AND(P3180&lt;&gt;"",O3180&lt;&gt;1),MAX($P$4:P3180)+0.1,""))</f>
        <v/>
      </c>
      <c r="Q3181" s="5">
        <f>ROW()</f>
        <v>3181</v>
      </c>
    </row>
    <row r="3182" spans="1:17" x14ac:dyDescent="0.3">
      <c r="A3182" s="1" t="s">
        <v>43</v>
      </c>
      <c r="B3182" s="5"/>
      <c r="C3182" s="14">
        <f t="shared" si="705"/>
        <v>0</v>
      </c>
      <c r="D3182" s="14">
        <f t="shared" si="705"/>
        <v>0</v>
      </c>
      <c r="E3182" s="14" t="str">
        <f t="shared" si="706"/>
        <v/>
      </c>
      <c r="F3182" s="14">
        <f t="shared" si="707"/>
        <v>3</v>
      </c>
      <c r="G3182" s="14">
        <f t="shared" si="703"/>
        <v>3</v>
      </c>
      <c r="H3182" s="14">
        <f t="shared" si="713"/>
        <v>3</v>
      </c>
      <c r="I3182" s="14">
        <f t="shared" si="713"/>
        <v>2</v>
      </c>
      <c r="J3182" s="14">
        <f t="shared" si="713"/>
        <v>3</v>
      </c>
      <c r="K3182" s="14">
        <f t="shared" si="713"/>
        <v>0</v>
      </c>
      <c r="L3182" s="14" t="str">
        <f t="shared" si="709"/>
        <v>3.3.2.3</v>
      </c>
      <c r="M3182" s="15" t="str">
        <f t="shared" si="710"/>
        <v>--</v>
      </c>
      <c r="N3182" s="14" t="str">
        <f t="shared" si="711"/>
        <v/>
      </c>
      <c r="O3182" s="15" t="str">
        <f t="shared" si="704"/>
        <v/>
      </c>
      <c r="P3182" s="15" t="str">
        <f>IF(N3182=1,FLOOR(MAX($P$4:P3181),1)+1,IF(AND(P3181&lt;&gt;"",O3181&lt;&gt;1),MAX($P$4:P3181)+0.1,""))</f>
        <v/>
      </c>
      <c r="Q3182" s="5">
        <f>ROW()</f>
        <v>3182</v>
      </c>
    </row>
    <row r="3183" spans="1:17" x14ac:dyDescent="0.3">
      <c r="A3183" s="1" t="s">
        <v>1215</v>
      </c>
      <c r="B3183" s="5"/>
      <c r="C3183" s="14">
        <f t="shared" si="705"/>
        <v>0</v>
      </c>
      <c r="D3183" s="14">
        <f t="shared" si="705"/>
        <v>0</v>
      </c>
      <c r="E3183" s="14" t="str">
        <f t="shared" si="706"/>
        <v/>
      </c>
      <c r="F3183" s="14">
        <f t="shared" si="707"/>
        <v>3</v>
      </c>
      <c r="G3183" s="14">
        <f t="shared" si="703"/>
        <v>3</v>
      </c>
      <c r="H3183" s="14">
        <f t="shared" si="713"/>
        <v>3</v>
      </c>
      <c r="I3183" s="14">
        <f t="shared" si="713"/>
        <v>2</v>
      </c>
      <c r="J3183" s="14">
        <f t="shared" si="713"/>
        <v>3</v>
      </c>
      <c r="K3183" s="14">
        <f t="shared" si="713"/>
        <v>0</v>
      </c>
      <c r="L3183" s="14" t="str">
        <f t="shared" si="709"/>
        <v>3.3.2.3</v>
      </c>
      <c r="M3183" s="15" t="str">
        <f t="shared" si="710"/>
        <v>--</v>
      </c>
      <c r="N3183" s="14" t="str">
        <f t="shared" si="711"/>
        <v/>
      </c>
      <c r="O3183" s="15" t="str">
        <f t="shared" si="704"/>
        <v/>
      </c>
      <c r="P3183" s="15" t="str">
        <f>IF(N3183=1,FLOOR(MAX($P$4:P3182),1)+1,IF(AND(P3182&lt;&gt;"",O3182&lt;&gt;1),MAX($P$4:P3182)+0.1,""))</f>
        <v/>
      </c>
      <c r="Q3183" s="5">
        <f>ROW()</f>
        <v>3183</v>
      </c>
    </row>
    <row r="3184" spans="1:17" x14ac:dyDescent="0.3">
      <c r="A3184" s="1" t="s">
        <v>1264</v>
      </c>
      <c r="B3184" s="5"/>
      <c r="C3184" s="14">
        <f t="shared" si="705"/>
        <v>0</v>
      </c>
      <c r="D3184" s="14">
        <f t="shared" si="705"/>
        <v>0</v>
      </c>
      <c r="E3184" s="14" t="str">
        <f t="shared" si="706"/>
        <v/>
      </c>
      <c r="F3184" s="14">
        <f t="shared" si="707"/>
        <v>3</v>
      </c>
      <c r="G3184" s="14">
        <f t="shared" si="703"/>
        <v>3</v>
      </c>
      <c r="H3184" s="14">
        <f t="shared" si="713"/>
        <v>3</v>
      </c>
      <c r="I3184" s="14">
        <f t="shared" si="713"/>
        <v>2</v>
      </c>
      <c r="J3184" s="14">
        <f t="shared" si="713"/>
        <v>3</v>
      </c>
      <c r="K3184" s="14">
        <f t="shared" si="713"/>
        <v>0</v>
      </c>
      <c r="L3184" s="14" t="str">
        <f t="shared" si="709"/>
        <v>3.3.2.3</v>
      </c>
      <c r="M3184" s="15" t="str">
        <f t="shared" si="710"/>
        <v>--</v>
      </c>
      <c r="N3184" s="14" t="str">
        <f t="shared" si="711"/>
        <v/>
      </c>
      <c r="O3184" s="15" t="str">
        <f t="shared" si="704"/>
        <v/>
      </c>
      <c r="P3184" s="15" t="str">
        <f>IF(N3184=1,FLOOR(MAX($P$4:P3183),1)+1,IF(AND(P3183&lt;&gt;"",O3183&lt;&gt;1),MAX($P$4:P3183)+0.1,""))</f>
        <v/>
      </c>
      <c r="Q3184" s="5">
        <f>ROW()</f>
        <v>3184</v>
      </c>
    </row>
    <row r="3185" spans="1:17" x14ac:dyDescent="0.3">
      <c r="A3185" s="1" t="s">
        <v>43</v>
      </c>
      <c r="B3185" s="5"/>
      <c r="C3185" s="14">
        <f t="shared" si="705"/>
        <v>0</v>
      </c>
      <c r="D3185" s="14">
        <f t="shared" si="705"/>
        <v>0</v>
      </c>
      <c r="E3185" s="14" t="str">
        <f t="shared" si="706"/>
        <v/>
      </c>
      <c r="F3185" s="14">
        <f t="shared" si="707"/>
        <v>3</v>
      </c>
      <c r="G3185" s="14">
        <f t="shared" si="703"/>
        <v>3</v>
      </c>
      <c r="H3185" s="14">
        <f t="shared" si="713"/>
        <v>3</v>
      </c>
      <c r="I3185" s="14">
        <f t="shared" si="713"/>
        <v>2</v>
      </c>
      <c r="J3185" s="14">
        <f t="shared" si="713"/>
        <v>3</v>
      </c>
      <c r="K3185" s="14">
        <f t="shared" si="713"/>
        <v>0</v>
      </c>
      <c r="L3185" s="14" t="str">
        <f t="shared" si="709"/>
        <v>3.3.2.3</v>
      </c>
      <c r="M3185" s="15" t="str">
        <f t="shared" si="710"/>
        <v>--</v>
      </c>
      <c r="N3185" s="14" t="str">
        <f t="shared" si="711"/>
        <v/>
      </c>
      <c r="O3185" s="15" t="str">
        <f t="shared" si="704"/>
        <v/>
      </c>
      <c r="P3185" s="15" t="str">
        <f>IF(N3185=1,FLOOR(MAX($P$4:P3184),1)+1,IF(AND(P3184&lt;&gt;"",O3184&lt;&gt;1),MAX($P$4:P3184)+0.1,""))</f>
        <v/>
      </c>
      <c r="Q3185" s="5">
        <f>ROW()</f>
        <v>3185</v>
      </c>
    </row>
    <row r="3186" spans="1:17" x14ac:dyDescent="0.3">
      <c r="A3186" s="1" t="s">
        <v>41</v>
      </c>
      <c r="B3186" s="5"/>
      <c r="C3186" s="14">
        <f t="shared" si="705"/>
        <v>0</v>
      </c>
      <c r="D3186" s="14">
        <f t="shared" si="705"/>
        <v>0</v>
      </c>
      <c r="E3186" s="14" t="str">
        <f t="shared" si="706"/>
        <v/>
      </c>
      <c r="F3186" s="14">
        <f t="shared" si="707"/>
        <v>3</v>
      </c>
      <c r="G3186" s="14">
        <f t="shared" si="703"/>
        <v>3</v>
      </c>
      <c r="H3186" s="14">
        <f t="shared" si="713"/>
        <v>3</v>
      </c>
      <c r="I3186" s="14">
        <f t="shared" si="713"/>
        <v>2</v>
      </c>
      <c r="J3186" s="14">
        <f t="shared" si="713"/>
        <v>3</v>
      </c>
      <c r="K3186" s="14">
        <f t="shared" si="713"/>
        <v>0</v>
      </c>
      <c r="L3186" s="14" t="str">
        <f t="shared" si="709"/>
        <v>3.3.2.3</v>
      </c>
      <c r="M3186" s="15" t="str">
        <f t="shared" si="710"/>
        <v>--</v>
      </c>
      <c r="N3186" s="14" t="str">
        <f t="shared" si="711"/>
        <v/>
      </c>
      <c r="O3186" s="15" t="str">
        <f t="shared" si="704"/>
        <v/>
      </c>
      <c r="P3186" s="15" t="str">
        <f>IF(N3186=1,FLOOR(MAX($P$4:P3185),1)+1,IF(AND(P3185&lt;&gt;"",O3185&lt;&gt;1),MAX($P$4:P3185)+0.1,""))</f>
        <v/>
      </c>
      <c r="Q3186" s="5">
        <f>ROW()</f>
        <v>3186</v>
      </c>
    </row>
    <row r="3187" spans="1:17" x14ac:dyDescent="0.3">
      <c r="A3187" s="1" t="s">
        <v>1264</v>
      </c>
      <c r="B3187" s="5"/>
      <c r="C3187" s="14">
        <f t="shared" si="705"/>
        <v>0</v>
      </c>
      <c r="D3187" s="14">
        <f t="shared" si="705"/>
        <v>0</v>
      </c>
      <c r="E3187" s="14" t="str">
        <f t="shared" si="706"/>
        <v/>
      </c>
      <c r="F3187" s="14">
        <f t="shared" si="707"/>
        <v>3</v>
      </c>
      <c r="G3187" s="14">
        <f t="shared" si="703"/>
        <v>3</v>
      </c>
      <c r="H3187" s="14">
        <f t="shared" si="713"/>
        <v>3</v>
      </c>
      <c r="I3187" s="14">
        <f t="shared" si="713"/>
        <v>2</v>
      </c>
      <c r="J3187" s="14">
        <f t="shared" si="713"/>
        <v>3</v>
      </c>
      <c r="K3187" s="14">
        <f t="shared" si="713"/>
        <v>0</v>
      </c>
      <c r="L3187" s="14" t="str">
        <f t="shared" si="709"/>
        <v>3.3.2.3</v>
      </c>
      <c r="M3187" s="15" t="str">
        <f t="shared" si="710"/>
        <v>--</v>
      </c>
      <c r="N3187" s="14" t="str">
        <f t="shared" si="711"/>
        <v/>
      </c>
      <c r="O3187" s="15" t="str">
        <f t="shared" si="704"/>
        <v/>
      </c>
      <c r="P3187" s="15" t="str">
        <f>IF(N3187=1,FLOOR(MAX($P$4:P3186),1)+1,IF(AND(P3186&lt;&gt;"",O3186&lt;&gt;1),MAX($P$4:P3186)+0.1,""))</f>
        <v/>
      </c>
      <c r="Q3187" s="5">
        <f>ROW()</f>
        <v>3187</v>
      </c>
    </row>
    <row r="3188" spans="1:17" x14ac:dyDescent="0.3">
      <c r="A3188" s="1" t="s">
        <v>43</v>
      </c>
      <c r="B3188" s="5"/>
      <c r="C3188" s="14">
        <f t="shared" si="705"/>
        <v>0</v>
      </c>
      <c r="D3188" s="14">
        <f t="shared" si="705"/>
        <v>0</v>
      </c>
      <c r="E3188" s="14" t="str">
        <f t="shared" si="706"/>
        <v/>
      </c>
      <c r="F3188" s="14">
        <f t="shared" si="707"/>
        <v>3</v>
      </c>
      <c r="G3188" s="14">
        <f t="shared" si="703"/>
        <v>3</v>
      </c>
      <c r="H3188" s="14">
        <f t="shared" si="713"/>
        <v>3</v>
      </c>
      <c r="I3188" s="14">
        <f t="shared" si="713"/>
        <v>2</v>
      </c>
      <c r="J3188" s="14">
        <f t="shared" si="713"/>
        <v>3</v>
      </c>
      <c r="K3188" s="14">
        <f t="shared" si="713"/>
        <v>0</v>
      </c>
      <c r="L3188" s="14" t="str">
        <f t="shared" si="709"/>
        <v>3.3.2.3</v>
      </c>
      <c r="M3188" s="15" t="str">
        <f t="shared" si="710"/>
        <v>--</v>
      </c>
      <c r="N3188" s="14" t="str">
        <f t="shared" si="711"/>
        <v/>
      </c>
      <c r="O3188" s="15" t="str">
        <f t="shared" si="704"/>
        <v/>
      </c>
      <c r="P3188" s="15" t="str">
        <f>IF(N3188=1,FLOOR(MAX($P$4:P3187),1)+1,IF(AND(P3187&lt;&gt;"",O3187&lt;&gt;1),MAX($P$4:P3187)+0.1,""))</f>
        <v/>
      </c>
      <c r="Q3188" s="5">
        <f>ROW()</f>
        <v>3188</v>
      </c>
    </row>
    <row r="3189" spans="1:17" x14ac:dyDescent="0.3">
      <c r="A3189" s="1" t="s">
        <v>45</v>
      </c>
      <c r="B3189" s="5"/>
      <c r="C3189" s="14">
        <f t="shared" si="705"/>
        <v>0</v>
      </c>
      <c r="D3189" s="14">
        <f t="shared" si="705"/>
        <v>0</v>
      </c>
      <c r="E3189" s="14" t="str">
        <f t="shared" si="706"/>
        <v/>
      </c>
      <c r="F3189" s="14">
        <f t="shared" si="707"/>
        <v>3</v>
      </c>
      <c r="G3189" s="14">
        <f t="shared" si="703"/>
        <v>3</v>
      </c>
      <c r="H3189" s="14">
        <f t="shared" si="713"/>
        <v>3</v>
      </c>
      <c r="I3189" s="14">
        <f t="shared" si="713"/>
        <v>2</v>
      </c>
      <c r="J3189" s="14">
        <f t="shared" si="713"/>
        <v>3</v>
      </c>
      <c r="K3189" s="14">
        <f t="shared" si="713"/>
        <v>0</v>
      </c>
      <c r="L3189" s="14" t="str">
        <f t="shared" si="709"/>
        <v>3.3.2.3</v>
      </c>
      <c r="M3189" s="15" t="str">
        <f t="shared" si="710"/>
        <v>--</v>
      </c>
      <c r="N3189" s="14" t="str">
        <f t="shared" si="711"/>
        <v/>
      </c>
      <c r="O3189" s="15" t="str">
        <f t="shared" si="704"/>
        <v/>
      </c>
      <c r="P3189" s="15" t="str">
        <f>IF(N3189=1,FLOOR(MAX($P$4:P3188),1)+1,IF(AND(P3188&lt;&gt;"",O3188&lt;&gt;1),MAX($P$4:P3188)+0.1,""))</f>
        <v/>
      </c>
      <c r="Q3189" s="5">
        <f>ROW()</f>
        <v>3189</v>
      </c>
    </row>
    <row r="3190" spans="1:17" x14ac:dyDescent="0.3">
      <c r="A3190" s="1" t="s">
        <v>1355</v>
      </c>
      <c r="B3190" s="5"/>
      <c r="C3190" s="14">
        <f t="shared" si="705"/>
        <v>0</v>
      </c>
      <c r="D3190" s="14">
        <f t="shared" si="705"/>
        <v>0</v>
      </c>
      <c r="E3190" s="14" t="str">
        <f t="shared" si="706"/>
        <v/>
      </c>
      <c r="F3190" s="14">
        <f t="shared" si="707"/>
        <v>3</v>
      </c>
      <c r="G3190" s="14">
        <f t="shared" si="703"/>
        <v>3</v>
      </c>
      <c r="H3190" s="14">
        <f t="shared" ref="H3190:K3205" si="714">IF(G3190&lt;&gt;G3189,0,IF(AND(($F3189-$D3190)=(H$3-1),$F3190=H$3),H3189+1,H3189))</f>
        <v>3</v>
      </c>
      <c r="I3190" s="14">
        <f t="shared" si="714"/>
        <v>2</v>
      </c>
      <c r="J3190" s="14">
        <f t="shared" si="714"/>
        <v>3</v>
      </c>
      <c r="K3190" s="14">
        <f t="shared" si="714"/>
        <v>0</v>
      </c>
      <c r="L3190" s="14" t="str">
        <f t="shared" si="709"/>
        <v>3.3.2.3</v>
      </c>
      <c r="M3190" s="15" t="str">
        <f t="shared" si="710"/>
        <v>--</v>
      </c>
      <c r="N3190" s="14" t="str">
        <f t="shared" si="711"/>
        <v/>
      </c>
      <c r="O3190" s="15" t="str">
        <f t="shared" si="704"/>
        <v/>
      </c>
      <c r="P3190" s="15" t="str">
        <f>IF(N3190=1,FLOOR(MAX($P$4:P3189),1)+1,IF(AND(P3189&lt;&gt;"",O3189&lt;&gt;1),MAX($P$4:P3189)+0.1,""))</f>
        <v/>
      </c>
      <c r="Q3190" s="5">
        <f>ROW()</f>
        <v>3190</v>
      </c>
    </row>
    <row r="3191" spans="1:17" x14ac:dyDescent="0.3">
      <c r="A3191" s="1" t="s">
        <v>1215</v>
      </c>
      <c r="B3191" s="5"/>
      <c r="C3191" s="14">
        <f t="shared" si="705"/>
        <v>0</v>
      </c>
      <c r="D3191" s="14">
        <f t="shared" si="705"/>
        <v>0</v>
      </c>
      <c r="E3191" s="14" t="str">
        <f t="shared" si="706"/>
        <v/>
      </c>
      <c r="F3191" s="14">
        <f t="shared" si="707"/>
        <v>3</v>
      </c>
      <c r="G3191" s="14">
        <f t="shared" si="703"/>
        <v>3</v>
      </c>
      <c r="H3191" s="14">
        <f t="shared" si="714"/>
        <v>3</v>
      </c>
      <c r="I3191" s="14">
        <f t="shared" si="714"/>
        <v>2</v>
      </c>
      <c r="J3191" s="14">
        <f t="shared" si="714"/>
        <v>3</v>
      </c>
      <c r="K3191" s="14">
        <f t="shared" si="714"/>
        <v>0</v>
      </c>
      <c r="L3191" s="14" t="str">
        <f t="shared" si="709"/>
        <v>3.3.2.3</v>
      </c>
      <c r="M3191" s="15" t="str">
        <f t="shared" si="710"/>
        <v>--</v>
      </c>
      <c r="N3191" s="14" t="str">
        <f t="shared" si="711"/>
        <v/>
      </c>
      <c r="O3191" s="15" t="str">
        <f t="shared" si="704"/>
        <v/>
      </c>
      <c r="P3191" s="15" t="str">
        <f>IF(N3191=1,FLOOR(MAX($P$4:P3190),1)+1,IF(AND(P3190&lt;&gt;"",O3190&lt;&gt;1),MAX($P$4:P3190)+0.1,""))</f>
        <v/>
      </c>
      <c r="Q3191" s="5">
        <f>ROW()</f>
        <v>3191</v>
      </c>
    </row>
    <row r="3192" spans="1:17" x14ac:dyDescent="0.3">
      <c r="A3192" s="1" t="s">
        <v>1264</v>
      </c>
      <c r="B3192" s="5"/>
      <c r="C3192" s="14">
        <f t="shared" si="705"/>
        <v>0</v>
      </c>
      <c r="D3192" s="14">
        <f t="shared" si="705"/>
        <v>0</v>
      </c>
      <c r="E3192" s="14" t="str">
        <f t="shared" si="706"/>
        <v/>
      </c>
      <c r="F3192" s="14">
        <f t="shared" si="707"/>
        <v>3</v>
      </c>
      <c r="G3192" s="14">
        <f t="shared" si="703"/>
        <v>3</v>
      </c>
      <c r="H3192" s="14">
        <f t="shared" si="714"/>
        <v>3</v>
      </c>
      <c r="I3192" s="14">
        <f t="shared" si="714"/>
        <v>2</v>
      </c>
      <c r="J3192" s="14">
        <f t="shared" si="714"/>
        <v>3</v>
      </c>
      <c r="K3192" s="14">
        <f t="shared" si="714"/>
        <v>0</v>
      </c>
      <c r="L3192" s="14" t="str">
        <f t="shared" si="709"/>
        <v>3.3.2.3</v>
      </c>
      <c r="M3192" s="15" t="str">
        <f t="shared" si="710"/>
        <v>--</v>
      </c>
      <c r="N3192" s="14" t="str">
        <f t="shared" si="711"/>
        <v/>
      </c>
      <c r="O3192" s="15" t="str">
        <f t="shared" si="704"/>
        <v/>
      </c>
      <c r="P3192" s="15" t="str">
        <f>IF(N3192=1,FLOOR(MAX($P$4:P3191),1)+1,IF(AND(P3191&lt;&gt;"",O3191&lt;&gt;1),MAX($P$4:P3191)+0.1,""))</f>
        <v/>
      </c>
      <c r="Q3192" s="5">
        <f>ROW()</f>
        <v>3192</v>
      </c>
    </row>
    <row r="3193" spans="1:17" x14ac:dyDescent="0.3">
      <c r="A3193" s="1" t="s">
        <v>43</v>
      </c>
      <c r="B3193" s="5"/>
      <c r="C3193" s="14">
        <f t="shared" si="705"/>
        <v>0</v>
      </c>
      <c r="D3193" s="14">
        <f t="shared" si="705"/>
        <v>0</v>
      </c>
      <c r="E3193" s="14" t="str">
        <f t="shared" si="706"/>
        <v/>
      </c>
      <c r="F3193" s="14">
        <f t="shared" si="707"/>
        <v>3</v>
      </c>
      <c r="G3193" s="14">
        <f t="shared" si="703"/>
        <v>3</v>
      </c>
      <c r="H3193" s="14">
        <f t="shared" si="714"/>
        <v>3</v>
      </c>
      <c r="I3193" s="14">
        <f t="shared" si="714"/>
        <v>2</v>
      </c>
      <c r="J3193" s="14">
        <f t="shared" si="714"/>
        <v>3</v>
      </c>
      <c r="K3193" s="14">
        <f t="shared" si="714"/>
        <v>0</v>
      </c>
      <c r="L3193" s="14" t="str">
        <f t="shared" si="709"/>
        <v>3.3.2.3</v>
      </c>
      <c r="M3193" s="15" t="str">
        <f t="shared" si="710"/>
        <v>--</v>
      </c>
      <c r="N3193" s="14" t="str">
        <f t="shared" si="711"/>
        <v/>
      </c>
      <c r="O3193" s="15" t="str">
        <f t="shared" si="704"/>
        <v/>
      </c>
      <c r="P3193" s="15" t="str">
        <f>IF(N3193=1,FLOOR(MAX($P$4:P3192),1)+1,IF(AND(P3192&lt;&gt;"",O3192&lt;&gt;1),MAX($P$4:P3192)+0.1,""))</f>
        <v/>
      </c>
      <c r="Q3193" s="5">
        <f>ROW()</f>
        <v>3193</v>
      </c>
    </row>
    <row r="3194" spans="1:17" x14ac:dyDescent="0.3">
      <c r="A3194" s="1" t="s">
        <v>1215</v>
      </c>
      <c r="B3194" s="5"/>
      <c r="C3194" s="14">
        <f t="shared" si="705"/>
        <v>0</v>
      </c>
      <c r="D3194" s="14">
        <f t="shared" si="705"/>
        <v>0</v>
      </c>
      <c r="E3194" s="14" t="str">
        <f t="shared" si="706"/>
        <v/>
      </c>
      <c r="F3194" s="14">
        <f t="shared" si="707"/>
        <v>3</v>
      </c>
      <c r="G3194" s="14">
        <f t="shared" si="703"/>
        <v>3</v>
      </c>
      <c r="H3194" s="14">
        <f t="shared" si="714"/>
        <v>3</v>
      </c>
      <c r="I3194" s="14">
        <f t="shared" si="714"/>
        <v>2</v>
      </c>
      <c r="J3194" s="14">
        <f t="shared" si="714"/>
        <v>3</v>
      </c>
      <c r="K3194" s="14">
        <f t="shared" si="714"/>
        <v>0</v>
      </c>
      <c r="L3194" s="14" t="str">
        <f t="shared" si="709"/>
        <v>3.3.2.3</v>
      </c>
      <c r="M3194" s="15" t="str">
        <f t="shared" si="710"/>
        <v>--</v>
      </c>
      <c r="N3194" s="14" t="str">
        <f t="shared" si="711"/>
        <v/>
      </c>
      <c r="O3194" s="15" t="str">
        <f t="shared" si="704"/>
        <v/>
      </c>
      <c r="P3194" s="15" t="str">
        <f>IF(N3194=1,FLOOR(MAX($P$4:P3193),1)+1,IF(AND(P3193&lt;&gt;"",O3193&lt;&gt;1),MAX($P$4:P3193)+0.1,""))</f>
        <v/>
      </c>
      <c r="Q3194" s="5">
        <f>ROW()</f>
        <v>3194</v>
      </c>
    </row>
    <row r="3195" spans="1:17" x14ac:dyDescent="0.3">
      <c r="A3195" s="1" t="s">
        <v>1264</v>
      </c>
      <c r="B3195" s="5"/>
      <c r="C3195" s="14">
        <f t="shared" si="705"/>
        <v>0</v>
      </c>
      <c r="D3195" s="14">
        <f t="shared" si="705"/>
        <v>0</v>
      </c>
      <c r="E3195" s="14" t="str">
        <f t="shared" si="706"/>
        <v/>
      </c>
      <c r="F3195" s="14">
        <f t="shared" si="707"/>
        <v>3</v>
      </c>
      <c r="G3195" s="14">
        <f t="shared" si="703"/>
        <v>3</v>
      </c>
      <c r="H3195" s="14">
        <f t="shared" si="714"/>
        <v>3</v>
      </c>
      <c r="I3195" s="14">
        <f t="shared" si="714"/>
        <v>2</v>
      </c>
      <c r="J3195" s="14">
        <f t="shared" si="714"/>
        <v>3</v>
      </c>
      <c r="K3195" s="14">
        <f t="shared" si="714"/>
        <v>0</v>
      </c>
      <c r="L3195" s="14" t="str">
        <f t="shared" si="709"/>
        <v>3.3.2.3</v>
      </c>
      <c r="M3195" s="15" t="str">
        <f t="shared" si="710"/>
        <v>--</v>
      </c>
      <c r="N3195" s="14" t="str">
        <f t="shared" si="711"/>
        <v/>
      </c>
      <c r="O3195" s="15" t="str">
        <f t="shared" si="704"/>
        <v/>
      </c>
      <c r="P3195" s="15" t="str">
        <f>IF(N3195=1,FLOOR(MAX($P$4:P3194),1)+1,IF(AND(P3194&lt;&gt;"",O3194&lt;&gt;1),MAX($P$4:P3194)+0.1,""))</f>
        <v/>
      </c>
      <c r="Q3195" s="5">
        <f>ROW()</f>
        <v>3195</v>
      </c>
    </row>
    <row r="3196" spans="1:17" x14ac:dyDescent="0.3">
      <c r="A3196" s="1" t="s">
        <v>43</v>
      </c>
      <c r="B3196" s="5"/>
      <c r="C3196" s="14">
        <f t="shared" si="705"/>
        <v>0</v>
      </c>
      <c r="D3196" s="14">
        <f t="shared" si="705"/>
        <v>0</v>
      </c>
      <c r="E3196" s="14" t="str">
        <f t="shared" si="706"/>
        <v/>
      </c>
      <c r="F3196" s="14">
        <f t="shared" si="707"/>
        <v>3</v>
      </c>
      <c r="G3196" s="14">
        <f t="shared" si="703"/>
        <v>3</v>
      </c>
      <c r="H3196" s="14">
        <f t="shared" si="714"/>
        <v>3</v>
      </c>
      <c r="I3196" s="14">
        <f t="shared" si="714"/>
        <v>2</v>
      </c>
      <c r="J3196" s="14">
        <f t="shared" si="714"/>
        <v>3</v>
      </c>
      <c r="K3196" s="14">
        <f t="shared" si="714"/>
        <v>0</v>
      </c>
      <c r="L3196" s="14" t="str">
        <f t="shared" si="709"/>
        <v>3.3.2.3</v>
      </c>
      <c r="M3196" s="15" t="str">
        <f t="shared" si="710"/>
        <v>--</v>
      </c>
      <c r="N3196" s="14" t="str">
        <f t="shared" si="711"/>
        <v/>
      </c>
      <c r="O3196" s="15" t="str">
        <f t="shared" si="704"/>
        <v/>
      </c>
      <c r="P3196" s="15" t="str">
        <f>IF(N3196=1,FLOOR(MAX($P$4:P3195),1)+1,IF(AND(P3195&lt;&gt;"",O3195&lt;&gt;1),MAX($P$4:P3195)+0.1,""))</f>
        <v/>
      </c>
      <c r="Q3196" s="5">
        <f>ROW()</f>
        <v>3196</v>
      </c>
    </row>
    <row r="3197" spans="1:17" x14ac:dyDescent="0.3">
      <c r="A3197" s="1" t="s">
        <v>41</v>
      </c>
      <c r="B3197" s="5"/>
      <c r="C3197" s="14">
        <f t="shared" si="705"/>
        <v>0</v>
      </c>
      <c r="D3197" s="14">
        <f t="shared" si="705"/>
        <v>0</v>
      </c>
      <c r="E3197" s="14" t="str">
        <f t="shared" si="706"/>
        <v/>
      </c>
      <c r="F3197" s="14">
        <f t="shared" si="707"/>
        <v>3</v>
      </c>
      <c r="G3197" s="14">
        <f t="shared" si="703"/>
        <v>3</v>
      </c>
      <c r="H3197" s="14">
        <f t="shared" si="714"/>
        <v>3</v>
      </c>
      <c r="I3197" s="14">
        <f t="shared" si="714"/>
        <v>2</v>
      </c>
      <c r="J3197" s="14">
        <f t="shared" si="714"/>
        <v>3</v>
      </c>
      <c r="K3197" s="14">
        <f t="shared" si="714"/>
        <v>0</v>
      </c>
      <c r="L3197" s="14" t="str">
        <f t="shared" si="709"/>
        <v>3.3.2.3</v>
      </c>
      <c r="M3197" s="15" t="str">
        <f t="shared" si="710"/>
        <v>--</v>
      </c>
      <c r="N3197" s="14" t="str">
        <f t="shared" si="711"/>
        <v/>
      </c>
      <c r="O3197" s="15" t="str">
        <f t="shared" si="704"/>
        <v/>
      </c>
      <c r="P3197" s="15" t="str">
        <f>IF(N3197=1,FLOOR(MAX($P$4:P3196),1)+1,IF(AND(P3196&lt;&gt;"",O3196&lt;&gt;1),MAX($P$4:P3196)+0.1,""))</f>
        <v/>
      </c>
      <c r="Q3197" s="5">
        <f>ROW()</f>
        <v>3197</v>
      </c>
    </row>
    <row r="3198" spans="1:17" x14ac:dyDescent="0.3">
      <c r="A3198" s="1" t="s">
        <v>1264</v>
      </c>
      <c r="B3198" s="5"/>
      <c r="C3198" s="14">
        <f t="shared" si="705"/>
        <v>0</v>
      </c>
      <c r="D3198" s="14">
        <f t="shared" si="705"/>
        <v>0</v>
      </c>
      <c r="E3198" s="14" t="str">
        <f t="shared" si="706"/>
        <v/>
      </c>
      <c r="F3198" s="14">
        <f t="shared" si="707"/>
        <v>3</v>
      </c>
      <c r="G3198" s="14">
        <f t="shared" si="703"/>
        <v>3</v>
      </c>
      <c r="H3198" s="14">
        <f t="shared" si="714"/>
        <v>3</v>
      </c>
      <c r="I3198" s="14">
        <f t="shared" si="714"/>
        <v>2</v>
      </c>
      <c r="J3198" s="14">
        <f t="shared" si="714"/>
        <v>3</v>
      </c>
      <c r="K3198" s="14">
        <f t="shared" si="714"/>
        <v>0</v>
      </c>
      <c r="L3198" s="14" t="str">
        <f t="shared" si="709"/>
        <v>3.3.2.3</v>
      </c>
      <c r="M3198" s="15" t="str">
        <f t="shared" si="710"/>
        <v>--</v>
      </c>
      <c r="N3198" s="14" t="str">
        <f t="shared" si="711"/>
        <v/>
      </c>
      <c r="O3198" s="15" t="str">
        <f t="shared" si="704"/>
        <v/>
      </c>
      <c r="P3198" s="15" t="str">
        <f>IF(N3198=1,FLOOR(MAX($P$4:P3197),1)+1,IF(AND(P3197&lt;&gt;"",O3197&lt;&gt;1),MAX($P$4:P3197)+0.1,""))</f>
        <v/>
      </c>
      <c r="Q3198" s="5">
        <f>ROW()</f>
        <v>3198</v>
      </c>
    </row>
    <row r="3199" spans="1:17" x14ac:dyDescent="0.3">
      <c r="A3199" s="1" t="s">
        <v>43</v>
      </c>
      <c r="B3199" s="5"/>
      <c r="C3199" s="14">
        <f t="shared" si="705"/>
        <v>0</v>
      </c>
      <c r="D3199" s="14">
        <f t="shared" si="705"/>
        <v>0</v>
      </c>
      <c r="E3199" s="14" t="str">
        <f t="shared" si="706"/>
        <v/>
      </c>
      <c r="F3199" s="14">
        <f t="shared" si="707"/>
        <v>3</v>
      </c>
      <c r="G3199" s="14">
        <f t="shared" si="703"/>
        <v>3</v>
      </c>
      <c r="H3199" s="14">
        <f t="shared" si="714"/>
        <v>3</v>
      </c>
      <c r="I3199" s="14">
        <f t="shared" si="714"/>
        <v>2</v>
      </c>
      <c r="J3199" s="14">
        <f t="shared" si="714"/>
        <v>3</v>
      </c>
      <c r="K3199" s="14">
        <f t="shared" si="714"/>
        <v>0</v>
      </c>
      <c r="L3199" s="14" t="str">
        <f t="shared" si="709"/>
        <v>3.3.2.3</v>
      </c>
      <c r="M3199" s="15" t="str">
        <f t="shared" si="710"/>
        <v>--</v>
      </c>
      <c r="N3199" s="14" t="str">
        <f t="shared" si="711"/>
        <v/>
      </c>
      <c r="O3199" s="15" t="str">
        <f t="shared" si="704"/>
        <v/>
      </c>
      <c r="P3199" s="15" t="str">
        <f>IF(N3199=1,FLOOR(MAX($P$4:P3198),1)+1,IF(AND(P3198&lt;&gt;"",O3198&lt;&gt;1),MAX($P$4:P3198)+0.1,""))</f>
        <v/>
      </c>
      <c r="Q3199" s="5">
        <f>ROW()</f>
        <v>3199</v>
      </c>
    </row>
    <row r="3200" spans="1:17" x14ac:dyDescent="0.3">
      <c r="A3200" s="1" t="s">
        <v>45</v>
      </c>
      <c r="B3200" s="5"/>
      <c r="C3200" s="14">
        <f t="shared" si="705"/>
        <v>0</v>
      </c>
      <c r="D3200" s="14">
        <f t="shared" si="705"/>
        <v>0</v>
      </c>
      <c r="E3200" s="14" t="str">
        <f t="shared" si="706"/>
        <v/>
      </c>
      <c r="F3200" s="14">
        <f t="shared" si="707"/>
        <v>3</v>
      </c>
      <c r="G3200" s="14">
        <f t="shared" si="703"/>
        <v>3</v>
      </c>
      <c r="H3200" s="14">
        <f t="shared" si="714"/>
        <v>3</v>
      </c>
      <c r="I3200" s="14">
        <f t="shared" si="714"/>
        <v>2</v>
      </c>
      <c r="J3200" s="14">
        <f t="shared" si="714"/>
        <v>3</v>
      </c>
      <c r="K3200" s="14">
        <f t="shared" si="714"/>
        <v>0</v>
      </c>
      <c r="L3200" s="14" t="str">
        <f t="shared" si="709"/>
        <v>3.3.2.3</v>
      </c>
      <c r="M3200" s="15" t="str">
        <f t="shared" si="710"/>
        <v>--</v>
      </c>
      <c r="N3200" s="14" t="str">
        <f t="shared" si="711"/>
        <v/>
      </c>
      <c r="O3200" s="15" t="str">
        <f t="shared" si="704"/>
        <v/>
      </c>
      <c r="P3200" s="15" t="str">
        <f>IF(N3200=1,FLOOR(MAX($P$4:P3199),1)+1,IF(AND(P3199&lt;&gt;"",O3199&lt;&gt;1),MAX($P$4:P3199)+0.1,""))</f>
        <v/>
      </c>
      <c r="Q3200" s="5">
        <f>ROW()</f>
        <v>3200</v>
      </c>
    </row>
    <row r="3201" spans="1:17" x14ac:dyDescent="0.3">
      <c r="A3201" s="1" t="s">
        <v>51</v>
      </c>
      <c r="B3201" s="5"/>
      <c r="C3201" s="14">
        <f t="shared" si="705"/>
        <v>0</v>
      </c>
      <c r="D3201" s="14">
        <f t="shared" si="705"/>
        <v>0</v>
      </c>
      <c r="E3201" s="14" t="str">
        <f t="shared" si="706"/>
        <v/>
      </c>
      <c r="F3201" s="14">
        <f t="shared" si="707"/>
        <v>3</v>
      </c>
      <c r="G3201" s="14">
        <f t="shared" si="703"/>
        <v>3</v>
      </c>
      <c r="H3201" s="14">
        <f t="shared" si="714"/>
        <v>3</v>
      </c>
      <c r="I3201" s="14">
        <f t="shared" si="714"/>
        <v>2</v>
      </c>
      <c r="J3201" s="14">
        <f t="shared" si="714"/>
        <v>3</v>
      </c>
      <c r="K3201" s="14">
        <f t="shared" si="714"/>
        <v>0</v>
      </c>
      <c r="L3201" s="14" t="str">
        <f t="shared" si="709"/>
        <v>3.3.2.3</v>
      </c>
      <c r="M3201" s="15" t="str">
        <f t="shared" si="710"/>
        <v>--</v>
      </c>
      <c r="N3201" s="14" t="str">
        <f t="shared" si="711"/>
        <v/>
      </c>
      <c r="O3201" s="15" t="str">
        <f t="shared" si="704"/>
        <v/>
      </c>
      <c r="P3201" s="15" t="str">
        <f>IF(N3201=1,FLOOR(MAX($P$4:P3200),1)+1,IF(AND(P3200&lt;&gt;"",O3200&lt;&gt;1),MAX($P$4:P3200)+0.1,""))</f>
        <v/>
      </c>
      <c r="Q3201" s="5">
        <f>ROW()</f>
        <v>3201</v>
      </c>
    </row>
    <row r="3202" spans="1:17" x14ac:dyDescent="0.3">
      <c r="A3202" s="1" t="s">
        <v>52</v>
      </c>
      <c r="B3202" s="5"/>
      <c r="C3202" s="14">
        <f t="shared" si="705"/>
        <v>0</v>
      </c>
      <c r="D3202" s="14">
        <f t="shared" si="705"/>
        <v>0</v>
      </c>
      <c r="E3202" s="14" t="str">
        <f t="shared" si="706"/>
        <v/>
      </c>
      <c r="F3202" s="14">
        <f t="shared" si="707"/>
        <v>3</v>
      </c>
      <c r="G3202" s="14">
        <f t="shared" si="703"/>
        <v>3</v>
      </c>
      <c r="H3202" s="14">
        <f t="shared" si="714"/>
        <v>3</v>
      </c>
      <c r="I3202" s="14">
        <f t="shared" si="714"/>
        <v>2</v>
      </c>
      <c r="J3202" s="14">
        <f t="shared" si="714"/>
        <v>3</v>
      </c>
      <c r="K3202" s="14">
        <f t="shared" si="714"/>
        <v>0</v>
      </c>
      <c r="L3202" s="14" t="str">
        <f t="shared" si="709"/>
        <v>3.3.2.3</v>
      </c>
      <c r="M3202" s="15" t="str">
        <f t="shared" si="710"/>
        <v>--</v>
      </c>
      <c r="N3202" s="14" t="str">
        <f t="shared" si="711"/>
        <v/>
      </c>
      <c r="O3202" s="15" t="str">
        <f t="shared" si="704"/>
        <v/>
      </c>
      <c r="P3202" s="15" t="str">
        <f>IF(N3202=1,FLOOR(MAX($P$4:P3201),1)+1,IF(AND(P3201&lt;&gt;"",O3201&lt;&gt;1),MAX($P$4:P3201)+0.1,""))</f>
        <v/>
      </c>
      <c r="Q3202" s="5">
        <f>ROW()</f>
        <v>3202</v>
      </c>
    </row>
    <row r="3203" spans="1:17" x14ac:dyDescent="0.3">
      <c r="A3203" s="27" t="s">
        <v>1356</v>
      </c>
      <c r="B3203" s="5"/>
      <c r="C3203" s="14">
        <f t="shared" si="705"/>
        <v>0</v>
      </c>
      <c r="D3203" s="14">
        <f t="shared" si="705"/>
        <v>0</v>
      </c>
      <c r="E3203" s="14" t="str">
        <f t="shared" si="706"/>
        <v/>
      </c>
      <c r="F3203" s="14">
        <f t="shared" si="707"/>
        <v>3</v>
      </c>
      <c r="G3203" s="14">
        <f t="shared" si="703"/>
        <v>3</v>
      </c>
      <c r="H3203" s="14">
        <f t="shared" si="714"/>
        <v>3</v>
      </c>
      <c r="I3203" s="14">
        <f t="shared" si="714"/>
        <v>2</v>
      </c>
      <c r="J3203" s="14">
        <f t="shared" si="714"/>
        <v>3</v>
      </c>
      <c r="K3203" s="14">
        <f t="shared" si="714"/>
        <v>0</v>
      </c>
      <c r="L3203" s="14" t="str">
        <f t="shared" si="709"/>
        <v>3.3.2.3</v>
      </c>
      <c r="M3203" s="15" t="str">
        <f t="shared" si="710"/>
        <v>--</v>
      </c>
      <c r="N3203" s="14" t="str">
        <f t="shared" si="711"/>
        <v/>
      </c>
      <c r="O3203" s="15" t="str">
        <f t="shared" si="704"/>
        <v/>
      </c>
      <c r="P3203" s="15" t="str">
        <f>IF(N3203=1,FLOOR(MAX($P$4:P3202),1)+1,IF(AND(P3202&lt;&gt;"",O3202&lt;&gt;1),MAX($P$4:P3202)+0.1,""))</f>
        <v/>
      </c>
      <c r="Q3203" s="5">
        <f>ROW()</f>
        <v>3203</v>
      </c>
    </row>
    <row r="3204" spans="1:17" x14ac:dyDescent="0.3">
      <c r="A3204" s="1" t="s">
        <v>190</v>
      </c>
      <c r="B3204" s="5"/>
      <c r="C3204" s="14">
        <f t="shared" si="705"/>
        <v>0</v>
      </c>
      <c r="D3204" s="14">
        <f t="shared" si="705"/>
        <v>1</v>
      </c>
      <c r="E3204" s="14" t="str">
        <f t="shared" si="706"/>
        <v/>
      </c>
      <c r="F3204" s="14">
        <f t="shared" si="707"/>
        <v>2</v>
      </c>
      <c r="G3204" s="14">
        <f t="shared" si="703"/>
        <v>3</v>
      </c>
      <c r="H3204" s="14">
        <f t="shared" si="714"/>
        <v>3</v>
      </c>
      <c r="I3204" s="14">
        <f t="shared" si="714"/>
        <v>2</v>
      </c>
      <c r="J3204" s="14">
        <f t="shared" si="714"/>
        <v>3</v>
      </c>
      <c r="K3204" s="14">
        <f t="shared" si="714"/>
        <v>0</v>
      </c>
      <c r="L3204" s="14" t="str">
        <f t="shared" si="709"/>
        <v>3.3.2.3</v>
      </c>
      <c r="M3204" s="15" t="str">
        <f t="shared" si="710"/>
        <v>--</v>
      </c>
      <c r="N3204" s="14" t="str">
        <f t="shared" si="711"/>
        <v/>
      </c>
      <c r="O3204" s="15" t="str">
        <f t="shared" si="704"/>
        <v/>
      </c>
      <c r="P3204" s="15" t="str">
        <f>IF(N3204=1,FLOOR(MAX($P$4:P3203),1)+1,IF(AND(P3203&lt;&gt;"",O3203&lt;&gt;1),MAX($P$4:P3203)+0.1,""))</f>
        <v/>
      </c>
      <c r="Q3204" s="5">
        <f>ROW()</f>
        <v>3204</v>
      </c>
    </row>
    <row r="3205" spans="1:17" x14ac:dyDescent="0.3">
      <c r="A3205" s="1" t="s">
        <v>1357</v>
      </c>
      <c r="B3205" s="5"/>
      <c r="C3205" s="14">
        <f t="shared" si="705"/>
        <v>1</v>
      </c>
      <c r="D3205" s="14">
        <f t="shared" si="705"/>
        <v>1</v>
      </c>
      <c r="E3205" s="14" t="str">
        <f t="shared" si="706"/>
        <v>OK</v>
      </c>
      <c r="F3205" s="14">
        <f t="shared" si="707"/>
        <v>2</v>
      </c>
      <c r="G3205" s="14">
        <f t="shared" ref="G3205:G3268" si="715">G3204+IF(NOT(ISERROR(FIND("&lt;PRT&gt;",A3205))),1,0)</f>
        <v>3</v>
      </c>
      <c r="H3205" s="14">
        <f t="shared" si="714"/>
        <v>3</v>
      </c>
      <c r="I3205" s="14">
        <f t="shared" si="714"/>
        <v>3</v>
      </c>
      <c r="J3205" s="14">
        <f t="shared" si="714"/>
        <v>0</v>
      </c>
      <c r="K3205" s="14">
        <f t="shared" si="714"/>
        <v>0</v>
      </c>
      <c r="L3205" s="14" t="str">
        <f t="shared" si="709"/>
        <v>3.3.3</v>
      </c>
      <c r="M3205" s="15" t="str">
        <f t="shared" si="710"/>
        <v>System Use Notification</v>
      </c>
      <c r="N3205" s="14" t="str">
        <f t="shared" si="711"/>
        <v/>
      </c>
      <c r="O3205" s="15" t="str">
        <f t="shared" ref="O3205:O3268" si="716">IF(ISERROR(FIND(O$4,$A3205)),"",1)</f>
        <v/>
      </c>
      <c r="P3205" s="15" t="str">
        <f>IF(N3205=1,FLOOR(MAX($P$4:P3204),1)+1,IF(AND(P3204&lt;&gt;"",O3204&lt;&gt;1),MAX($P$4:P3204)+0.1,""))</f>
        <v/>
      </c>
      <c r="Q3205" s="5">
        <f>ROW()</f>
        <v>3205</v>
      </c>
    </row>
    <row r="3206" spans="1:17" x14ac:dyDescent="0.3">
      <c r="A3206" s="1" t="s">
        <v>59</v>
      </c>
      <c r="B3206" s="5"/>
      <c r="C3206" s="14">
        <f t="shared" ref="C3206:D3269" si="717">(LEN($A3206)-LEN(SUBSTITUTE($A3206,C$3,"")))/LEN(C$3)</f>
        <v>0</v>
      </c>
      <c r="D3206" s="14">
        <f t="shared" si="717"/>
        <v>0</v>
      </c>
      <c r="E3206" s="14" t="str">
        <f t="shared" ref="E3206:E3269" si="718">IF(AND(C3206&gt;0,D3206&gt;0),IF(FIND(D$3,A3206)&gt;FIND(C$3,A3206),"WARNING","OK"),"")</f>
        <v/>
      </c>
      <c r="F3206" s="14">
        <f t="shared" ref="F3206:F3269" si="719">F3205+C3206-D3206</f>
        <v>2</v>
      </c>
      <c r="G3206" s="14">
        <f t="shared" si="715"/>
        <v>3</v>
      </c>
      <c r="H3206" s="14">
        <f t="shared" ref="H3206:K3221" si="720">IF(G3206&lt;&gt;G3205,0,IF(AND(($F3205-$D3206)=(H$3-1),$F3206=H$3),H3205+1,H3205))</f>
        <v>3</v>
      </c>
      <c r="I3206" s="14">
        <f t="shared" si="720"/>
        <v>3</v>
      </c>
      <c r="J3206" s="14">
        <f t="shared" si="720"/>
        <v>0</v>
      </c>
      <c r="K3206" s="14">
        <f t="shared" si="720"/>
        <v>0</v>
      </c>
      <c r="L3206" s="14" t="str">
        <f t="shared" ref="L3206:L3269" si="721">SUBSTITUTE(G3206&amp;"."&amp;H3206&amp;"."&amp;I3206&amp;"."&amp;J3206&amp;"."&amp;K3206,".0","")</f>
        <v>3.3.3</v>
      </c>
      <c r="M3206" s="15" t="str">
        <f t="shared" ref="M3206:M3269" si="722">IF(ISERROR(FIND("&lt;SPT&gt;&lt;TTL&gt;",A3206)),"--",SUBSTITUTE(SUBSTITUTE(MID(A3206&amp;A3207,FIND("&lt;SPT&gt;&lt;TTL&gt;",A3206&amp;A3207)+10,FIND("&lt;/TTL&gt;",A3206&amp;A3207)-FIND("&lt;SPT&gt;&lt;TTL&gt;",A3206&amp;A3207)-10),"&lt;SUB&gt;",""),"&lt;/SUB&gt;",""))</f>
        <v>--</v>
      </c>
      <c r="N3206" s="14" t="str">
        <f t="shared" ref="N3206:N3269" si="723">IF(ISERROR(FIND(N$4,UPPER($A3206))),"",1)</f>
        <v/>
      </c>
      <c r="O3206" s="15" t="str">
        <f t="shared" si="716"/>
        <v/>
      </c>
      <c r="P3206" s="15" t="str">
        <f>IF(N3206=1,FLOOR(MAX($P$4:P3205),1)+1,IF(AND(P3205&lt;&gt;"",O3205&lt;&gt;1),MAX($P$4:P3205)+0.1,""))</f>
        <v/>
      </c>
      <c r="Q3206" s="5">
        <f>ROW()</f>
        <v>3206</v>
      </c>
    </row>
    <row r="3207" spans="1:17" x14ac:dyDescent="0.3">
      <c r="A3207" s="1" t="s">
        <v>60</v>
      </c>
      <c r="B3207" s="5"/>
      <c r="C3207" s="14">
        <f t="shared" si="717"/>
        <v>0</v>
      </c>
      <c r="D3207" s="14">
        <f t="shared" si="717"/>
        <v>0</v>
      </c>
      <c r="E3207" s="14" t="str">
        <f t="shared" si="718"/>
        <v/>
      </c>
      <c r="F3207" s="14">
        <f t="shared" si="719"/>
        <v>2</v>
      </c>
      <c r="G3207" s="14">
        <f t="shared" si="715"/>
        <v>3</v>
      </c>
      <c r="H3207" s="14">
        <f t="shared" si="720"/>
        <v>3</v>
      </c>
      <c r="I3207" s="14">
        <f t="shared" si="720"/>
        <v>3</v>
      </c>
      <c r="J3207" s="14">
        <f t="shared" si="720"/>
        <v>0</v>
      </c>
      <c r="K3207" s="14">
        <f t="shared" si="720"/>
        <v>0</v>
      </c>
      <c r="L3207" s="14" t="str">
        <f t="shared" si="721"/>
        <v>3.3.3</v>
      </c>
      <c r="M3207" s="15" t="str">
        <f t="shared" si="722"/>
        <v>--</v>
      </c>
      <c r="N3207" s="14" t="str">
        <f t="shared" si="723"/>
        <v/>
      </c>
      <c r="O3207" s="15" t="str">
        <f t="shared" si="716"/>
        <v/>
      </c>
      <c r="P3207" s="15" t="str">
        <f>IF(N3207=1,FLOOR(MAX($P$4:P3206),1)+1,IF(AND(P3206&lt;&gt;"",O3206&lt;&gt;1),MAX($P$4:P3206)+0.1,""))</f>
        <v/>
      </c>
      <c r="Q3207" s="5">
        <f>ROW()</f>
        <v>3207</v>
      </c>
    </row>
    <row r="3208" spans="1:17" x14ac:dyDescent="0.3">
      <c r="A3208" s="1" t="s">
        <v>1358</v>
      </c>
      <c r="B3208" s="5"/>
      <c r="C3208" s="14">
        <f t="shared" si="717"/>
        <v>0</v>
      </c>
      <c r="D3208" s="14">
        <f t="shared" si="717"/>
        <v>0</v>
      </c>
      <c r="E3208" s="14" t="str">
        <f t="shared" si="718"/>
        <v/>
      </c>
      <c r="F3208" s="14">
        <f t="shared" si="719"/>
        <v>2</v>
      </c>
      <c r="G3208" s="14">
        <f t="shared" si="715"/>
        <v>3</v>
      </c>
      <c r="H3208" s="14">
        <f t="shared" si="720"/>
        <v>3</v>
      </c>
      <c r="I3208" s="14">
        <f t="shared" si="720"/>
        <v>3</v>
      </c>
      <c r="J3208" s="14">
        <f t="shared" si="720"/>
        <v>0</v>
      </c>
      <c r="K3208" s="14">
        <f t="shared" si="720"/>
        <v>0</v>
      </c>
      <c r="L3208" s="14" t="str">
        <f t="shared" si="721"/>
        <v>3.3.3</v>
      </c>
      <c r="M3208" s="15" t="str">
        <f t="shared" si="722"/>
        <v>--</v>
      </c>
      <c r="N3208" s="14" t="str">
        <f t="shared" si="723"/>
        <v/>
      </c>
      <c r="O3208" s="15" t="str">
        <f t="shared" si="716"/>
        <v/>
      </c>
      <c r="P3208" s="15" t="str">
        <f>IF(N3208=1,FLOOR(MAX($P$4:P3207),1)+1,IF(AND(P3207&lt;&gt;"",O3207&lt;&gt;1),MAX($P$4:P3207)+0.1,""))</f>
        <v/>
      </c>
      <c r="Q3208" s="5">
        <f>ROW()</f>
        <v>3208</v>
      </c>
    </row>
    <row r="3209" spans="1:17" x14ac:dyDescent="0.3">
      <c r="A3209" s="1" t="s">
        <v>1359</v>
      </c>
      <c r="B3209" s="5"/>
      <c r="C3209" s="14">
        <f t="shared" si="717"/>
        <v>0</v>
      </c>
      <c r="D3209" s="14">
        <f t="shared" si="717"/>
        <v>0</v>
      </c>
      <c r="E3209" s="14" t="str">
        <f t="shared" si="718"/>
        <v/>
      </c>
      <c r="F3209" s="14">
        <f t="shared" si="719"/>
        <v>2</v>
      </c>
      <c r="G3209" s="14">
        <f t="shared" si="715"/>
        <v>3</v>
      </c>
      <c r="H3209" s="14">
        <f t="shared" si="720"/>
        <v>3</v>
      </c>
      <c r="I3209" s="14">
        <f t="shared" si="720"/>
        <v>3</v>
      </c>
      <c r="J3209" s="14">
        <f t="shared" si="720"/>
        <v>0</v>
      </c>
      <c r="K3209" s="14">
        <f t="shared" si="720"/>
        <v>0</v>
      </c>
      <c r="L3209" s="14" t="str">
        <f t="shared" si="721"/>
        <v>3.3.3</v>
      </c>
      <c r="M3209" s="15" t="str">
        <f t="shared" si="722"/>
        <v>--</v>
      </c>
      <c r="N3209" s="14" t="str">
        <f t="shared" si="723"/>
        <v/>
      </c>
      <c r="O3209" s="15" t="str">
        <f t="shared" si="716"/>
        <v/>
      </c>
      <c r="P3209" s="15" t="str">
        <f>IF(N3209=1,FLOOR(MAX($P$4:P3208),1)+1,IF(AND(P3208&lt;&gt;"",O3208&lt;&gt;1),MAX($P$4:P3208)+0.1,""))</f>
        <v/>
      </c>
      <c r="Q3209" s="5">
        <f>ROW()</f>
        <v>3209</v>
      </c>
    </row>
    <row r="3210" spans="1:17" x14ac:dyDescent="0.3">
      <c r="A3210" s="1" t="s">
        <v>1360</v>
      </c>
      <c r="B3210" s="5"/>
      <c r="C3210" s="14">
        <f t="shared" si="717"/>
        <v>0</v>
      </c>
      <c r="D3210" s="14">
        <f t="shared" si="717"/>
        <v>0</v>
      </c>
      <c r="E3210" s="14" t="str">
        <f t="shared" si="718"/>
        <v/>
      </c>
      <c r="F3210" s="14">
        <f t="shared" si="719"/>
        <v>2</v>
      </c>
      <c r="G3210" s="14">
        <f t="shared" si="715"/>
        <v>3</v>
      </c>
      <c r="H3210" s="14">
        <f t="shared" si="720"/>
        <v>3</v>
      </c>
      <c r="I3210" s="14">
        <f t="shared" si="720"/>
        <v>3</v>
      </c>
      <c r="J3210" s="14">
        <f t="shared" si="720"/>
        <v>0</v>
      </c>
      <c r="K3210" s="14">
        <f t="shared" si="720"/>
        <v>0</v>
      </c>
      <c r="L3210" s="14" t="str">
        <f t="shared" si="721"/>
        <v>3.3.3</v>
      </c>
      <c r="M3210" s="15" t="str">
        <f t="shared" si="722"/>
        <v>--</v>
      </c>
      <c r="N3210" s="14" t="str">
        <f t="shared" si="723"/>
        <v/>
      </c>
      <c r="O3210" s="15" t="str">
        <f t="shared" si="716"/>
        <v/>
      </c>
      <c r="P3210" s="15" t="str">
        <f>IF(N3210=1,FLOOR(MAX($P$4:P3209),1)+1,IF(AND(P3209&lt;&gt;"",O3209&lt;&gt;1),MAX($P$4:P3209)+0.1,""))</f>
        <v/>
      </c>
      <c r="Q3210" s="5">
        <f>ROW()</f>
        <v>3210</v>
      </c>
    </row>
    <row r="3211" spans="1:17" x14ac:dyDescent="0.3">
      <c r="A3211" s="1" t="s">
        <v>73</v>
      </c>
      <c r="B3211" s="5"/>
      <c r="C3211" s="14">
        <f t="shared" si="717"/>
        <v>0</v>
      </c>
      <c r="D3211" s="14">
        <f t="shared" si="717"/>
        <v>0</v>
      </c>
      <c r="E3211" s="14" t="str">
        <f t="shared" si="718"/>
        <v/>
      </c>
      <c r="F3211" s="14">
        <f t="shared" si="719"/>
        <v>2</v>
      </c>
      <c r="G3211" s="14">
        <f t="shared" si="715"/>
        <v>3</v>
      </c>
      <c r="H3211" s="14">
        <f t="shared" si="720"/>
        <v>3</v>
      </c>
      <c r="I3211" s="14">
        <f t="shared" si="720"/>
        <v>3</v>
      </c>
      <c r="J3211" s="14">
        <f t="shared" si="720"/>
        <v>0</v>
      </c>
      <c r="K3211" s="14">
        <f t="shared" si="720"/>
        <v>0</v>
      </c>
      <c r="L3211" s="14" t="str">
        <f t="shared" si="721"/>
        <v>3.3.3</v>
      </c>
      <c r="M3211" s="15" t="str">
        <f t="shared" si="722"/>
        <v>--</v>
      </c>
      <c r="N3211" s="14" t="str">
        <f t="shared" si="723"/>
        <v/>
      </c>
      <c r="O3211" s="15" t="str">
        <f t="shared" si="716"/>
        <v/>
      </c>
      <c r="P3211" s="15" t="str">
        <f>IF(N3211=1,FLOOR(MAX($P$4:P3210),1)+1,IF(AND(P3210&lt;&gt;"",O3210&lt;&gt;1),MAX($P$4:P3210)+0.1,""))</f>
        <v/>
      </c>
      <c r="Q3211" s="5">
        <f>ROW()</f>
        <v>3211</v>
      </c>
    </row>
    <row r="3212" spans="1:17" x14ac:dyDescent="0.3">
      <c r="A3212" s="1" t="s">
        <v>55</v>
      </c>
      <c r="B3212" s="5"/>
      <c r="C3212" s="14">
        <f t="shared" si="717"/>
        <v>0</v>
      </c>
      <c r="D3212" s="14">
        <f t="shared" si="717"/>
        <v>0</v>
      </c>
      <c r="E3212" s="14" t="str">
        <f t="shared" si="718"/>
        <v/>
      </c>
      <c r="F3212" s="14">
        <f t="shared" si="719"/>
        <v>2</v>
      </c>
      <c r="G3212" s="14">
        <f t="shared" si="715"/>
        <v>3</v>
      </c>
      <c r="H3212" s="14">
        <f t="shared" si="720"/>
        <v>3</v>
      </c>
      <c r="I3212" s="14">
        <f t="shared" si="720"/>
        <v>3</v>
      </c>
      <c r="J3212" s="14">
        <f t="shared" si="720"/>
        <v>0</v>
      </c>
      <c r="K3212" s="14">
        <f t="shared" si="720"/>
        <v>0</v>
      </c>
      <c r="L3212" s="14" t="str">
        <f t="shared" si="721"/>
        <v>3.3.3</v>
      </c>
      <c r="M3212" s="15" t="str">
        <f t="shared" si="722"/>
        <v>--</v>
      </c>
      <c r="N3212" s="14" t="str">
        <f t="shared" si="723"/>
        <v/>
      </c>
      <c r="O3212" s="15" t="str">
        <f t="shared" si="716"/>
        <v/>
      </c>
      <c r="P3212" s="15" t="str">
        <f>IF(N3212=1,FLOOR(MAX($P$4:P3211),1)+1,IF(AND(P3211&lt;&gt;"",O3211&lt;&gt;1),MAX($P$4:P3211)+0.1,""))</f>
        <v/>
      </c>
      <c r="Q3212" s="5">
        <f>ROW()</f>
        <v>3212</v>
      </c>
    </row>
    <row r="3213" spans="1:17" x14ac:dyDescent="0.3">
      <c r="A3213" s="1" t="s">
        <v>1361</v>
      </c>
      <c r="B3213" s="5"/>
      <c r="C3213" s="14">
        <f t="shared" si="717"/>
        <v>0</v>
      </c>
      <c r="D3213" s="14">
        <f t="shared" si="717"/>
        <v>0</v>
      </c>
      <c r="E3213" s="14" t="str">
        <f t="shared" si="718"/>
        <v/>
      </c>
      <c r="F3213" s="14">
        <f t="shared" si="719"/>
        <v>2</v>
      </c>
      <c r="G3213" s="14">
        <f t="shared" si="715"/>
        <v>3</v>
      </c>
      <c r="H3213" s="14">
        <f t="shared" si="720"/>
        <v>3</v>
      </c>
      <c r="I3213" s="14">
        <f t="shared" si="720"/>
        <v>3</v>
      </c>
      <c r="J3213" s="14">
        <f t="shared" si="720"/>
        <v>0</v>
      </c>
      <c r="K3213" s="14">
        <f t="shared" si="720"/>
        <v>0</v>
      </c>
      <c r="L3213" s="14" t="str">
        <f t="shared" si="721"/>
        <v>3.3.3</v>
      </c>
      <c r="M3213" s="15" t="str">
        <f t="shared" si="722"/>
        <v>--</v>
      </c>
      <c r="N3213" s="14">
        <f t="shared" si="723"/>
        <v>1</v>
      </c>
      <c r="O3213" s="15" t="str">
        <f t="shared" si="716"/>
        <v/>
      </c>
      <c r="P3213" s="15">
        <f>IF(N3213=1,FLOOR(MAX($P$4:P3212),1)+1,IF(AND(P3212&lt;&gt;"",O3212&lt;&gt;1),MAX($P$4:P3212)+0.1,""))</f>
        <v>51</v>
      </c>
      <c r="Q3213" s="5">
        <f>ROW()</f>
        <v>3213</v>
      </c>
    </row>
    <row r="3214" spans="1:17" x14ac:dyDescent="0.3">
      <c r="A3214" s="1" t="s">
        <v>1362</v>
      </c>
      <c r="B3214" s="5"/>
      <c r="C3214" s="14">
        <f t="shared" si="717"/>
        <v>0</v>
      </c>
      <c r="D3214" s="14">
        <f t="shared" si="717"/>
        <v>0</v>
      </c>
      <c r="E3214" s="14" t="str">
        <f t="shared" si="718"/>
        <v/>
      </c>
      <c r="F3214" s="14">
        <f t="shared" si="719"/>
        <v>2</v>
      </c>
      <c r="G3214" s="14">
        <f t="shared" si="715"/>
        <v>3</v>
      </c>
      <c r="H3214" s="14">
        <f t="shared" si="720"/>
        <v>3</v>
      </c>
      <c r="I3214" s="14">
        <f t="shared" si="720"/>
        <v>3</v>
      </c>
      <c r="J3214" s="14">
        <f t="shared" si="720"/>
        <v>0</v>
      </c>
      <c r="K3214" s="14">
        <f t="shared" si="720"/>
        <v>0</v>
      </c>
      <c r="L3214" s="14" t="str">
        <f t="shared" si="721"/>
        <v>3.3.3</v>
      </c>
      <c r="M3214" s="15" t="str">
        <f t="shared" si="722"/>
        <v>--</v>
      </c>
      <c r="N3214" s="14" t="str">
        <f t="shared" si="723"/>
        <v/>
      </c>
      <c r="O3214" s="15">
        <f t="shared" si="716"/>
        <v>1</v>
      </c>
      <c r="P3214" s="15">
        <f>IF(N3214=1,FLOOR(MAX($P$4:P3213),1)+1,IF(AND(P3213&lt;&gt;"",O3213&lt;&gt;1),MAX($P$4:P3213)+0.1,""))</f>
        <v>51.1</v>
      </c>
      <c r="Q3214" s="5">
        <f>ROW()</f>
        <v>3214</v>
      </c>
    </row>
    <row r="3215" spans="1:17" x14ac:dyDescent="0.3">
      <c r="A3215" s="1" t="s">
        <v>55</v>
      </c>
      <c r="B3215" s="5"/>
      <c r="C3215" s="14">
        <f t="shared" si="717"/>
        <v>0</v>
      </c>
      <c r="D3215" s="14">
        <f t="shared" si="717"/>
        <v>0</v>
      </c>
      <c r="E3215" s="14" t="str">
        <f t="shared" si="718"/>
        <v/>
      </c>
      <c r="F3215" s="14">
        <f t="shared" si="719"/>
        <v>2</v>
      </c>
      <c r="G3215" s="14">
        <f t="shared" si="715"/>
        <v>3</v>
      </c>
      <c r="H3215" s="14">
        <f t="shared" si="720"/>
        <v>3</v>
      </c>
      <c r="I3215" s="14">
        <f t="shared" si="720"/>
        <v>3</v>
      </c>
      <c r="J3215" s="14">
        <f t="shared" si="720"/>
        <v>0</v>
      </c>
      <c r="K3215" s="14">
        <f t="shared" si="720"/>
        <v>0</v>
      </c>
      <c r="L3215" s="14" t="str">
        <f t="shared" si="721"/>
        <v>3.3.3</v>
      </c>
      <c r="M3215" s="15" t="str">
        <f t="shared" si="722"/>
        <v>--</v>
      </c>
      <c r="N3215" s="14" t="str">
        <f t="shared" si="723"/>
        <v/>
      </c>
      <c r="O3215" s="15" t="str">
        <f t="shared" si="716"/>
        <v/>
      </c>
      <c r="P3215" s="15" t="str">
        <f>IF(N3215=1,FLOOR(MAX($P$4:P3214),1)+1,IF(AND(P3214&lt;&gt;"",O3214&lt;&gt;1),MAX($P$4:P3214)+0.1,""))</f>
        <v/>
      </c>
      <c r="Q3215" s="5">
        <f>ROW()</f>
        <v>3215</v>
      </c>
    </row>
    <row r="3216" spans="1:17" x14ac:dyDescent="0.3">
      <c r="A3216" s="1" t="s">
        <v>55</v>
      </c>
      <c r="B3216" s="5"/>
      <c r="C3216" s="14">
        <f t="shared" si="717"/>
        <v>0</v>
      </c>
      <c r="D3216" s="14">
        <f t="shared" si="717"/>
        <v>0</v>
      </c>
      <c r="E3216" s="14" t="str">
        <f t="shared" si="718"/>
        <v/>
      </c>
      <c r="F3216" s="14">
        <f t="shared" si="719"/>
        <v>2</v>
      </c>
      <c r="G3216" s="14">
        <f t="shared" si="715"/>
        <v>3</v>
      </c>
      <c r="H3216" s="14">
        <f t="shared" si="720"/>
        <v>3</v>
      </c>
      <c r="I3216" s="14">
        <f t="shared" si="720"/>
        <v>3</v>
      </c>
      <c r="J3216" s="14">
        <f t="shared" si="720"/>
        <v>0</v>
      </c>
      <c r="K3216" s="14">
        <f t="shared" si="720"/>
        <v>0</v>
      </c>
      <c r="L3216" s="14" t="str">
        <f t="shared" si="721"/>
        <v>3.3.3</v>
      </c>
      <c r="M3216" s="15" t="str">
        <f t="shared" si="722"/>
        <v>--</v>
      </c>
      <c r="N3216" s="14" t="str">
        <f t="shared" si="723"/>
        <v/>
      </c>
      <c r="O3216" s="15" t="str">
        <f t="shared" si="716"/>
        <v/>
      </c>
      <c r="P3216" s="15" t="str">
        <f>IF(N3216=1,FLOOR(MAX($P$4:P3215),1)+1,IF(AND(P3215&lt;&gt;"",O3215&lt;&gt;1),MAX($P$4:P3215)+0.1,""))</f>
        <v/>
      </c>
      <c r="Q3216" s="5">
        <f>ROW()</f>
        <v>3216</v>
      </c>
    </row>
    <row r="3217" spans="1:17" x14ac:dyDescent="0.3">
      <c r="A3217" s="1" t="s">
        <v>1363</v>
      </c>
      <c r="B3217" s="5"/>
      <c r="C3217" s="14">
        <f t="shared" si="717"/>
        <v>1</v>
      </c>
      <c r="D3217" s="14">
        <f t="shared" si="717"/>
        <v>0</v>
      </c>
      <c r="E3217" s="14" t="str">
        <f t="shared" si="718"/>
        <v/>
      </c>
      <c r="F3217" s="14">
        <f t="shared" si="719"/>
        <v>3</v>
      </c>
      <c r="G3217" s="14">
        <f t="shared" si="715"/>
        <v>3</v>
      </c>
      <c r="H3217" s="14">
        <f t="shared" si="720"/>
        <v>3</v>
      </c>
      <c r="I3217" s="14">
        <f t="shared" si="720"/>
        <v>3</v>
      </c>
      <c r="J3217" s="14">
        <f t="shared" si="720"/>
        <v>1</v>
      </c>
      <c r="K3217" s="14">
        <f t="shared" si="720"/>
        <v>0</v>
      </c>
      <c r="L3217" s="14" t="str">
        <f t="shared" si="721"/>
        <v>3.3.3.1</v>
      </c>
      <c r="M3217" s="15" t="str">
        <f t="shared" si="722"/>
        <v>System Use Notification for Remote User Interfaces</v>
      </c>
      <c r="N3217" s="14" t="str">
        <f t="shared" si="723"/>
        <v/>
      </c>
      <c r="O3217" s="15" t="str">
        <f t="shared" si="716"/>
        <v/>
      </c>
      <c r="P3217" s="15" t="str">
        <f>IF(N3217=1,FLOOR(MAX($P$4:P3216),1)+1,IF(AND(P3216&lt;&gt;"",O3216&lt;&gt;1),MAX($P$4:P3216)+0.1,""))</f>
        <v/>
      </c>
      <c r="Q3217" s="5">
        <f>ROW()</f>
        <v>3217</v>
      </c>
    </row>
    <row r="3218" spans="1:17" x14ac:dyDescent="0.3">
      <c r="A3218" s="1" t="s">
        <v>55</v>
      </c>
      <c r="B3218" s="5"/>
      <c r="C3218" s="14">
        <f t="shared" si="717"/>
        <v>0</v>
      </c>
      <c r="D3218" s="14">
        <f t="shared" si="717"/>
        <v>0</v>
      </c>
      <c r="E3218" s="14" t="str">
        <f t="shared" si="718"/>
        <v/>
      </c>
      <c r="F3218" s="14">
        <f t="shared" si="719"/>
        <v>3</v>
      </c>
      <c r="G3218" s="14">
        <f t="shared" si="715"/>
        <v>3</v>
      </c>
      <c r="H3218" s="14">
        <f t="shared" si="720"/>
        <v>3</v>
      </c>
      <c r="I3218" s="14">
        <f t="shared" si="720"/>
        <v>3</v>
      </c>
      <c r="J3218" s="14">
        <f t="shared" si="720"/>
        <v>1</v>
      </c>
      <c r="K3218" s="14">
        <f t="shared" si="720"/>
        <v>0</v>
      </c>
      <c r="L3218" s="14" t="str">
        <f t="shared" si="721"/>
        <v>3.3.3.1</v>
      </c>
      <c r="M3218" s="15" t="str">
        <f t="shared" si="722"/>
        <v>--</v>
      </c>
      <c r="N3218" s="14" t="str">
        <f t="shared" si="723"/>
        <v/>
      </c>
      <c r="O3218" s="15" t="str">
        <f t="shared" si="716"/>
        <v/>
      </c>
      <c r="P3218" s="15" t="str">
        <f>IF(N3218=1,FLOOR(MAX($P$4:P3217),1)+1,IF(AND(P3217&lt;&gt;"",O3217&lt;&gt;1),MAX($P$4:P3217)+0.1,""))</f>
        <v/>
      </c>
      <c r="Q3218" s="5">
        <f>ROW()</f>
        <v>3218</v>
      </c>
    </row>
    <row r="3219" spans="1:17" x14ac:dyDescent="0.3">
      <c r="A3219" s="1" t="s">
        <v>1364</v>
      </c>
      <c r="B3219" s="5"/>
      <c r="C3219" s="14">
        <f t="shared" si="717"/>
        <v>0</v>
      </c>
      <c r="D3219" s="14">
        <f t="shared" si="717"/>
        <v>0</v>
      </c>
      <c r="E3219" s="14" t="str">
        <f t="shared" si="718"/>
        <v/>
      </c>
      <c r="F3219" s="14">
        <f t="shared" si="719"/>
        <v>3</v>
      </c>
      <c r="G3219" s="14">
        <f t="shared" si="715"/>
        <v>3</v>
      </c>
      <c r="H3219" s="14">
        <f t="shared" si="720"/>
        <v>3</v>
      </c>
      <c r="I3219" s="14">
        <f t="shared" si="720"/>
        <v>3</v>
      </c>
      <c r="J3219" s="14">
        <f t="shared" si="720"/>
        <v>1</v>
      </c>
      <c r="K3219" s="14">
        <f t="shared" si="720"/>
        <v>0</v>
      </c>
      <c r="L3219" s="14" t="str">
        <f t="shared" si="721"/>
        <v>3.3.3.1</v>
      </c>
      <c r="M3219" s="15" t="str">
        <f t="shared" si="722"/>
        <v>--</v>
      </c>
      <c r="N3219" s="14" t="str">
        <f t="shared" si="723"/>
        <v/>
      </c>
      <c r="O3219" s="15" t="str">
        <f t="shared" si="716"/>
        <v/>
      </c>
      <c r="P3219" s="15" t="str">
        <f>IF(N3219=1,FLOOR(MAX($P$4:P3218),1)+1,IF(AND(P3218&lt;&gt;"",O3218&lt;&gt;1),MAX($P$4:P3218)+0.1,""))</f>
        <v/>
      </c>
      <c r="Q3219" s="5">
        <f>ROW()</f>
        <v>3219</v>
      </c>
    </row>
    <row r="3220" spans="1:17" x14ac:dyDescent="0.3">
      <c r="A3220" s="1" t="s">
        <v>190</v>
      </c>
      <c r="B3220" s="5"/>
      <c r="C3220" s="14">
        <f t="shared" si="717"/>
        <v>0</v>
      </c>
      <c r="D3220" s="14">
        <f t="shared" si="717"/>
        <v>1</v>
      </c>
      <c r="E3220" s="14" t="str">
        <f t="shared" si="718"/>
        <v/>
      </c>
      <c r="F3220" s="14">
        <f t="shared" si="719"/>
        <v>2</v>
      </c>
      <c r="G3220" s="14">
        <f t="shared" si="715"/>
        <v>3</v>
      </c>
      <c r="H3220" s="14">
        <f t="shared" si="720"/>
        <v>3</v>
      </c>
      <c r="I3220" s="14">
        <f t="shared" si="720"/>
        <v>3</v>
      </c>
      <c r="J3220" s="14">
        <f t="shared" si="720"/>
        <v>1</v>
      </c>
      <c r="K3220" s="14">
        <f t="shared" si="720"/>
        <v>0</v>
      </c>
      <c r="L3220" s="14" t="str">
        <f t="shared" si="721"/>
        <v>3.3.3.1</v>
      </c>
      <c r="M3220" s="15" t="str">
        <f t="shared" si="722"/>
        <v>--</v>
      </c>
      <c r="N3220" s="14" t="str">
        <f t="shared" si="723"/>
        <v/>
      </c>
      <c r="O3220" s="15" t="str">
        <f t="shared" si="716"/>
        <v/>
      </c>
      <c r="P3220" s="15" t="str">
        <f>IF(N3220=1,FLOOR(MAX($P$4:P3219),1)+1,IF(AND(P3219&lt;&gt;"",O3219&lt;&gt;1),MAX($P$4:P3219)+0.1,""))</f>
        <v/>
      </c>
      <c r="Q3220" s="5">
        <f>ROW()</f>
        <v>3220</v>
      </c>
    </row>
    <row r="3221" spans="1:17" x14ac:dyDescent="0.3">
      <c r="A3221" s="1" t="s">
        <v>1365</v>
      </c>
      <c r="B3221" s="5"/>
      <c r="C3221" s="14">
        <f t="shared" si="717"/>
        <v>1</v>
      </c>
      <c r="D3221" s="14">
        <f t="shared" si="717"/>
        <v>0</v>
      </c>
      <c r="E3221" s="14" t="str">
        <f t="shared" si="718"/>
        <v/>
      </c>
      <c r="F3221" s="14">
        <f t="shared" si="719"/>
        <v>3</v>
      </c>
      <c r="G3221" s="14">
        <f t="shared" si="715"/>
        <v>3</v>
      </c>
      <c r="H3221" s="14">
        <f t="shared" si="720"/>
        <v>3</v>
      </c>
      <c r="I3221" s="14">
        <f t="shared" si="720"/>
        <v>3</v>
      </c>
      <c r="J3221" s="14">
        <f t="shared" si="720"/>
        <v>2</v>
      </c>
      <c r="K3221" s="14">
        <f t="shared" si="720"/>
        <v>0</v>
      </c>
      <c r="L3221" s="14" t="str">
        <f t="shared" si="721"/>
        <v>3.3.3.2</v>
      </c>
      <c r="M3221" s="15" t="str">
        <f t="shared" si="722"/>
        <v>System Use Notification for Local User Interfaces</v>
      </c>
      <c r="N3221" s="14" t="str">
        <f t="shared" si="723"/>
        <v/>
      </c>
      <c r="O3221" s="15" t="str">
        <f t="shared" si="716"/>
        <v/>
      </c>
      <c r="P3221" s="15" t="str">
        <f>IF(N3221=1,FLOOR(MAX($P$4:P3220),1)+1,IF(AND(P3220&lt;&gt;"",O3220&lt;&gt;1),MAX($P$4:P3220)+0.1,""))</f>
        <v/>
      </c>
      <c r="Q3221" s="5">
        <f>ROW()</f>
        <v>3221</v>
      </c>
    </row>
    <row r="3222" spans="1:17" x14ac:dyDescent="0.3">
      <c r="A3222" s="1" t="s">
        <v>55</v>
      </c>
      <c r="B3222" s="5"/>
      <c r="C3222" s="14">
        <f t="shared" si="717"/>
        <v>0</v>
      </c>
      <c r="D3222" s="14">
        <f t="shared" si="717"/>
        <v>0</v>
      </c>
      <c r="E3222" s="14" t="str">
        <f t="shared" si="718"/>
        <v/>
      </c>
      <c r="F3222" s="14">
        <f t="shared" si="719"/>
        <v>3</v>
      </c>
      <c r="G3222" s="14">
        <f t="shared" si="715"/>
        <v>3</v>
      </c>
      <c r="H3222" s="14">
        <f t="shared" ref="H3222:K3237" si="724">IF(G3222&lt;&gt;G3221,0,IF(AND(($F3221-$D3222)=(H$3-1),$F3222=H$3),H3221+1,H3221))</f>
        <v>3</v>
      </c>
      <c r="I3222" s="14">
        <f t="shared" si="724"/>
        <v>3</v>
      </c>
      <c r="J3222" s="14">
        <f t="shared" si="724"/>
        <v>2</v>
      </c>
      <c r="K3222" s="14">
        <f t="shared" si="724"/>
        <v>0</v>
      </c>
      <c r="L3222" s="14" t="str">
        <f t="shared" si="721"/>
        <v>3.3.3.2</v>
      </c>
      <c r="M3222" s="15" t="str">
        <f t="shared" si="722"/>
        <v>--</v>
      </c>
      <c r="N3222" s="14" t="str">
        <f t="shared" si="723"/>
        <v/>
      </c>
      <c r="O3222" s="15" t="str">
        <f t="shared" si="716"/>
        <v/>
      </c>
      <c r="P3222" s="15" t="str">
        <f>IF(N3222=1,FLOOR(MAX($P$4:P3221),1)+1,IF(AND(P3221&lt;&gt;"",O3221&lt;&gt;1),MAX($P$4:P3221)+0.1,""))</f>
        <v/>
      </c>
      <c r="Q3222" s="5">
        <f>ROW()</f>
        <v>3222</v>
      </c>
    </row>
    <row r="3223" spans="1:17" x14ac:dyDescent="0.3">
      <c r="A3223" s="1" t="s">
        <v>1366</v>
      </c>
      <c r="B3223" s="5"/>
      <c r="C3223" s="14">
        <f t="shared" si="717"/>
        <v>0</v>
      </c>
      <c r="D3223" s="14">
        <f t="shared" si="717"/>
        <v>0</v>
      </c>
      <c r="E3223" s="14" t="str">
        <f t="shared" si="718"/>
        <v/>
      </c>
      <c r="F3223" s="14">
        <f t="shared" si="719"/>
        <v>3</v>
      </c>
      <c r="G3223" s="14">
        <f t="shared" si="715"/>
        <v>3</v>
      </c>
      <c r="H3223" s="14">
        <f t="shared" si="724"/>
        <v>3</v>
      </c>
      <c r="I3223" s="14">
        <f t="shared" si="724"/>
        <v>3</v>
      </c>
      <c r="J3223" s="14">
        <f t="shared" si="724"/>
        <v>2</v>
      </c>
      <c r="K3223" s="14">
        <f t="shared" si="724"/>
        <v>0</v>
      </c>
      <c r="L3223" s="14" t="str">
        <f t="shared" si="721"/>
        <v>3.3.3.2</v>
      </c>
      <c r="M3223" s="15" t="str">
        <f t="shared" si="722"/>
        <v>--</v>
      </c>
      <c r="N3223" s="14" t="str">
        <f t="shared" si="723"/>
        <v/>
      </c>
      <c r="O3223" s="15" t="str">
        <f t="shared" si="716"/>
        <v/>
      </c>
      <c r="P3223" s="15" t="str">
        <f>IF(N3223=1,FLOOR(MAX($P$4:P3222),1)+1,IF(AND(P3222&lt;&gt;"",O3222&lt;&gt;1),MAX($P$4:P3222)+0.1,""))</f>
        <v/>
      </c>
      <c r="Q3223" s="5">
        <f>ROW()</f>
        <v>3223</v>
      </c>
    </row>
    <row r="3224" spans="1:17" x14ac:dyDescent="0.3">
      <c r="A3224" s="1" t="s">
        <v>1367</v>
      </c>
      <c r="B3224" s="5"/>
      <c r="C3224" s="14">
        <f t="shared" si="717"/>
        <v>0</v>
      </c>
      <c r="D3224" s="14">
        <f t="shared" si="717"/>
        <v>0</v>
      </c>
      <c r="E3224" s="14" t="str">
        <f t="shared" si="718"/>
        <v/>
      </c>
      <c r="F3224" s="14">
        <f t="shared" si="719"/>
        <v>3</v>
      </c>
      <c r="G3224" s="14">
        <f t="shared" si="715"/>
        <v>3</v>
      </c>
      <c r="H3224" s="14">
        <f t="shared" si="724"/>
        <v>3</v>
      </c>
      <c r="I3224" s="14">
        <f t="shared" si="724"/>
        <v>3</v>
      </c>
      <c r="J3224" s="14">
        <f t="shared" si="724"/>
        <v>2</v>
      </c>
      <c r="K3224" s="14">
        <f t="shared" si="724"/>
        <v>0</v>
      </c>
      <c r="L3224" s="14" t="str">
        <f t="shared" si="721"/>
        <v>3.3.3.2</v>
      </c>
      <c r="M3224" s="15" t="str">
        <f t="shared" si="722"/>
        <v>--</v>
      </c>
      <c r="N3224" s="14" t="str">
        <f t="shared" si="723"/>
        <v/>
      </c>
      <c r="O3224" s="15" t="str">
        <f t="shared" si="716"/>
        <v/>
      </c>
      <c r="P3224" s="15" t="str">
        <f>IF(N3224=1,FLOOR(MAX($P$4:P3223),1)+1,IF(AND(P3223&lt;&gt;"",O3223&lt;&gt;1),MAX($P$4:P3223)+0.1,""))</f>
        <v/>
      </c>
      <c r="Q3224" s="5">
        <f>ROW()</f>
        <v>3224</v>
      </c>
    </row>
    <row r="3225" spans="1:17" x14ac:dyDescent="0.3">
      <c r="A3225" s="1" t="s">
        <v>1368</v>
      </c>
      <c r="B3225" s="5"/>
      <c r="C3225" s="14">
        <f t="shared" si="717"/>
        <v>0</v>
      </c>
      <c r="D3225" s="14">
        <f t="shared" si="717"/>
        <v>0</v>
      </c>
      <c r="E3225" s="14" t="str">
        <f t="shared" si="718"/>
        <v/>
      </c>
      <c r="F3225" s="14">
        <f t="shared" si="719"/>
        <v>3</v>
      </c>
      <c r="G3225" s="14">
        <f t="shared" si="715"/>
        <v>3</v>
      </c>
      <c r="H3225" s="14">
        <f t="shared" si="724"/>
        <v>3</v>
      </c>
      <c r="I3225" s="14">
        <f t="shared" si="724"/>
        <v>3</v>
      </c>
      <c r="J3225" s="14">
        <f t="shared" si="724"/>
        <v>2</v>
      </c>
      <c r="K3225" s="14">
        <f t="shared" si="724"/>
        <v>0</v>
      </c>
      <c r="L3225" s="14" t="str">
        <f t="shared" si="721"/>
        <v>3.3.3.2</v>
      </c>
      <c r="M3225" s="15" t="str">
        <f t="shared" si="722"/>
        <v>--</v>
      </c>
      <c r="N3225" s="14" t="str">
        <f t="shared" si="723"/>
        <v/>
      </c>
      <c r="O3225" s="15" t="str">
        <f t="shared" si="716"/>
        <v/>
      </c>
      <c r="P3225" s="15" t="str">
        <f>IF(N3225=1,FLOOR(MAX($P$4:P3224),1)+1,IF(AND(P3224&lt;&gt;"",O3224&lt;&gt;1),MAX($P$4:P3224)+0.1,""))</f>
        <v/>
      </c>
      <c r="Q3225" s="5">
        <f>ROW()</f>
        <v>3225</v>
      </c>
    </row>
    <row r="3226" spans="1:17" x14ac:dyDescent="0.3">
      <c r="A3226" s="1" t="s">
        <v>1369</v>
      </c>
      <c r="B3226" s="5"/>
      <c r="C3226" s="14">
        <f t="shared" si="717"/>
        <v>0</v>
      </c>
      <c r="D3226" s="14">
        <f t="shared" si="717"/>
        <v>0</v>
      </c>
      <c r="E3226" s="14" t="str">
        <f t="shared" si="718"/>
        <v/>
      </c>
      <c r="F3226" s="14">
        <f t="shared" si="719"/>
        <v>3</v>
      </c>
      <c r="G3226" s="14">
        <f t="shared" si="715"/>
        <v>3</v>
      </c>
      <c r="H3226" s="14">
        <f t="shared" si="724"/>
        <v>3</v>
      </c>
      <c r="I3226" s="14">
        <f t="shared" si="724"/>
        <v>3</v>
      </c>
      <c r="J3226" s="14">
        <f t="shared" si="724"/>
        <v>2</v>
      </c>
      <c r="K3226" s="14">
        <f t="shared" si="724"/>
        <v>0</v>
      </c>
      <c r="L3226" s="14" t="str">
        <f t="shared" si="721"/>
        <v>3.3.3.2</v>
      </c>
      <c r="M3226" s="15" t="str">
        <f t="shared" si="722"/>
        <v>--</v>
      </c>
      <c r="N3226" s="14" t="str">
        <f t="shared" si="723"/>
        <v/>
      </c>
      <c r="O3226" s="15" t="str">
        <f t="shared" si="716"/>
        <v/>
      </c>
      <c r="P3226" s="15" t="str">
        <f>IF(N3226=1,FLOOR(MAX($P$4:P3225),1)+1,IF(AND(P3225&lt;&gt;"",O3225&lt;&gt;1),MAX($P$4:P3225)+0.1,""))</f>
        <v/>
      </c>
      <c r="Q3226" s="5">
        <f>ROW()</f>
        <v>3226</v>
      </c>
    </row>
    <row r="3227" spans="1:17" x14ac:dyDescent="0.3">
      <c r="A3227" s="1" t="s">
        <v>1370</v>
      </c>
      <c r="B3227" s="5"/>
      <c r="C3227" s="14">
        <f t="shared" si="717"/>
        <v>0</v>
      </c>
      <c r="D3227" s="14">
        <f t="shared" si="717"/>
        <v>0</v>
      </c>
      <c r="E3227" s="14" t="str">
        <f t="shared" si="718"/>
        <v/>
      </c>
      <c r="F3227" s="14">
        <f t="shared" si="719"/>
        <v>3</v>
      </c>
      <c r="G3227" s="14">
        <f t="shared" si="715"/>
        <v>3</v>
      </c>
      <c r="H3227" s="14">
        <f t="shared" si="724"/>
        <v>3</v>
      </c>
      <c r="I3227" s="14">
        <f t="shared" si="724"/>
        <v>3</v>
      </c>
      <c r="J3227" s="14">
        <f t="shared" si="724"/>
        <v>2</v>
      </c>
      <c r="K3227" s="14">
        <f t="shared" si="724"/>
        <v>0</v>
      </c>
      <c r="L3227" s="14" t="str">
        <f t="shared" si="721"/>
        <v>3.3.3.2</v>
      </c>
      <c r="M3227" s="15" t="str">
        <f t="shared" si="722"/>
        <v>--</v>
      </c>
      <c r="N3227" s="14" t="str">
        <f t="shared" si="723"/>
        <v/>
      </c>
      <c r="O3227" s="15" t="str">
        <f t="shared" si="716"/>
        <v/>
      </c>
      <c r="P3227" s="15" t="str">
        <f>IF(N3227=1,FLOOR(MAX($P$4:P3226),1)+1,IF(AND(P3226&lt;&gt;"",O3226&lt;&gt;1),MAX($P$4:P3226)+0.1,""))</f>
        <v/>
      </c>
      <c r="Q3227" s="5">
        <f>ROW()</f>
        <v>3227</v>
      </c>
    </row>
    <row r="3228" spans="1:17" x14ac:dyDescent="0.3">
      <c r="A3228" s="1" t="s">
        <v>55</v>
      </c>
      <c r="B3228" s="5"/>
      <c r="C3228" s="14">
        <f t="shared" si="717"/>
        <v>0</v>
      </c>
      <c r="D3228" s="14">
        <f t="shared" si="717"/>
        <v>0</v>
      </c>
      <c r="E3228" s="14" t="str">
        <f t="shared" si="718"/>
        <v/>
      </c>
      <c r="F3228" s="14">
        <f t="shared" si="719"/>
        <v>3</v>
      </c>
      <c r="G3228" s="14">
        <f t="shared" si="715"/>
        <v>3</v>
      </c>
      <c r="H3228" s="14">
        <f t="shared" si="724"/>
        <v>3</v>
      </c>
      <c r="I3228" s="14">
        <f t="shared" si="724"/>
        <v>3</v>
      </c>
      <c r="J3228" s="14">
        <f t="shared" si="724"/>
        <v>2</v>
      </c>
      <c r="K3228" s="14">
        <f t="shared" si="724"/>
        <v>0</v>
      </c>
      <c r="L3228" s="14" t="str">
        <f t="shared" si="721"/>
        <v>3.3.3.2</v>
      </c>
      <c r="M3228" s="15" t="str">
        <f t="shared" si="722"/>
        <v>--</v>
      </c>
      <c r="N3228" s="14" t="str">
        <f t="shared" si="723"/>
        <v/>
      </c>
      <c r="O3228" s="15" t="str">
        <f t="shared" si="716"/>
        <v/>
      </c>
      <c r="P3228" s="15" t="str">
        <f>IF(N3228=1,FLOOR(MAX($P$4:P3227),1)+1,IF(AND(P3227&lt;&gt;"",O3227&lt;&gt;1),MAX($P$4:P3227)+0.1,""))</f>
        <v/>
      </c>
      <c r="Q3228" s="5">
        <f>ROW()</f>
        <v>3228</v>
      </c>
    </row>
    <row r="3229" spans="1:17" x14ac:dyDescent="0.3">
      <c r="A3229" s="1" t="s">
        <v>1371</v>
      </c>
      <c r="B3229" s="5"/>
      <c r="C3229" s="14">
        <f t="shared" si="717"/>
        <v>0</v>
      </c>
      <c r="D3229" s="14">
        <f t="shared" si="717"/>
        <v>0</v>
      </c>
      <c r="E3229" s="14" t="str">
        <f t="shared" si="718"/>
        <v/>
      </c>
      <c r="F3229" s="14">
        <f t="shared" si="719"/>
        <v>3</v>
      </c>
      <c r="G3229" s="14">
        <f t="shared" si="715"/>
        <v>3</v>
      </c>
      <c r="H3229" s="14">
        <f t="shared" si="724"/>
        <v>3</v>
      </c>
      <c r="I3229" s="14">
        <f t="shared" si="724"/>
        <v>3</v>
      </c>
      <c r="J3229" s="14">
        <f t="shared" si="724"/>
        <v>2</v>
      </c>
      <c r="K3229" s="14">
        <f t="shared" si="724"/>
        <v>0</v>
      </c>
      <c r="L3229" s="14" t="str">
        <f t="shared" si="721"/>
        <v>3.3.3.2</v>
      </c>
      <c r="M3229" s="15" t="str">
        <f t="shared" si="722"/>
        <v>--</v>
      </c>
      <c r="N3229" s="14" t="str">
        <f t="shared" si="723"/>
        <v/>
      </c>
      <c r="O3229" s="15" t="str">
        <f t="shared" si="716"/>
        <v/>
      </c>
      <c r="P3229" s="15" t="str">
        <f>IF(N3229=1,FLOOR(MAX($P$4:P3228),1)+1,IF(AND(P3228&lt;&gt;"",O3228&lt;&gt;1),MAX($P$4:P3228)+0.1,""))</f>
        <v/>
      </c>
      <c r="Q3229" s="5">
        <f>ROW()</f>
        <v>3229</v>
      </c>
    </row>
    <row r="3230" spans="1:17" x14ac:dyDescent="0.3">
      <c r="A3230" s="1" t="s">
        <v>1372</v>
      </c>
      <c r="B3230" s="5"/>
      <c r="C3230" s="14">
        <f t="shared" si="717"/>
        <v>0</v>
      </c>
      <c r="D3230" s="14">
        <f t="shared" si="717"/>
        <v>0</v>
      </c>
      <c r="E3230" s="14" t="str">
        <f t="shared" si="718"/>
        <v/>
      </c>
      <c r="F3230" s="14">
        <f t="shared" si="719"/>
        <v>3</v>
      </c>
      <c r="G3230" s="14">
        <f t="shared" si="715"/>
        <v>3</v>
      </c>
      <c r="H3230" s="14">
        <f t="shared" si="724"/>
        <v>3</v>
      </c>
      <c r="I3230" s="14">
        <f t="shared" si="724"/>
        <v>3</v>
      </c>
      <c r="J3230" s="14">
        <f t="shared" si="724"/>
        <v>2</v>
      </c>
      <c r="K3230" s="14">
        <f t="shared" si="724"/>
        <v>0</v>
      </c>
      <c r="L3230" s="14" t="str">
        <f t="shared" si="721"/>
        <v>3.3.3.2</v>
      </c>
      <c r="M3230" s="15" t="str">
        <f t="shared" si="722"/>
        <v>--</v>
      </c>
      <c r="N3230" s="14" t="str">
        <f t="shared" si="723"/>
        <v/>
      </c>
      <c r="O3230" s="15" t="str">
        <f t="shared" si="716"/>
        <v/>
      </c>
      <c r="P3230" s="15" t="str">
        <f>IF(N3230=1,FLOOR(MAX($P$4:P3229),1)+1,IF(AND(P3229&lt;&gt;"",O3229&lt;&gt;1),MAX($P$4:P3229)+0.1,""))</f>
        <v/>
      </c>
      <c r="Q3230" s="5">
        <f>ROW()</f>
        <v>3230</v>
      </c>
    </row>
    <row r="3231" spans="1:17" x14ac:dyDescent="0.3">
      <c r="A3231" s="1" t="s">
        <v>190</v>
      </c>
      <c r="B3231" s="5"/>
      <c r="C3231" s="14">
        <f t="shared" si="717"/>
        <v>0</v>
      </c>
      <c r="D3231" s="14">
        <f t="shared" si="717"/>
        <v>1</v>
      </c>
      <c r="E3231" s="14" t="str">
        <f t="shared" si="718"/>
        <v/>
      </c>
      <c r="F3231" s="14">
        <f t="shared" si="719"/>
        <v>2</v>
      </c>
      <c r="G3231" s="14">
        <f t="shared" si="715"/>
        <v>3</v>
      </c>
      <c r="H3231" s="14">
        <f t="shared" si="724"/>
        <v>3</v>
      </c>
      <c r="I3231" s="14">
        <f t="shared" si="724"/>
        <v>3</v>
      </c>
      <c r="J3231" s="14">
        <f t="shared" si="724"/>
        <v>2</v>
      </c>
      <c r="K3231" s="14">
        <f t="shared" si="724"/>
        <v>0</v>
      </c>
      <c r="L3231" s="14" t="str">
        <f t="shared" si="721"/>
        <v>3.3.3.2</v>
      </c>
      <c r="M3231" s="15" t="str">
        <f t="shared" si="722"/>
        <v>--</v>
      </c>
      <c r="N3231" s="14" t="str">
        <f t="shared" si="723"/>
        <v/>
      </c>
      <c r="O3231" s="15" t="str">
        <f t="shared" si="716"/>
        <v/>
      </c>
      <c r="P3231" s="15" t="str">
        <f>IF(N3231=1,FLOOR(MAX($P$4:P3230),1)+1,IF(AND(P3230&lt;&gt;"",O3230&lt;&gt;1),MAX($P$4:P3230)+0.1,""))</f>
        <v/>
      </c>
      <c r="Q3231" s="5">
        <f>ROW()</f>
        <v>3231</v>
      </c>
    </row>
    <row r="3232" spans="1:17" x14ac:dyDescent="0.3">
      <c r="A3232" s="1" t="s">
        <v>1373</v>
      </c>
      <c r="B3232" s="5"/>
      <c r="C3232" s="14">
        <f t="shared" si="717"/>
        <v>0</v>
      </c>
      <c r="D3232" s="14">
        <f t="shared" si="717"/>
        <v>1</v>
      </c>
      <c r="E3232" s="14" t="str">
        <f t="shared" si="718"/>
        <v/>
      </c>
      <c r="F3232" s="14">
        <f t="shared" si="719"/>
        <v>1</v>
      </c>
      <c r="G3232" s="14">
        <f t="shared" si="715"/>
        <v>3</v>
      </c>
      <c r="H3232" s="14">
        <f t="shared" si="724"/>
        <v>3</v>
      </c>
      <c r="I3232" s="14">
        <f t="shared" si="724"/>
        <v>3</v>
      </c>
      <c r="J3232" s="14">
        <f t="shared" si="724"/>
        <v>2</v>
      </c>
      <c r="K3232" s="14">
        <f t="shared" si="724"/>
        <v>0</v>
      </c>
      <c r="L3232" s="14" t="str">
        <f t="shared" si="721"/>
        <v>3.3.3.2</v>
      </c>
      <c r="M3232" s="15" t="str">
        <f t="shared" si="722"/>
        <v>--</v>
      </c>
      <c r="N3232" s="14" t="str">
        <f t="shared" si="723"/>
        <v/>
      </c>
      <c r="O3232" s="15" t="str">
        <f t="shared" si="716"/>
        <v/>
      </c>
      <c r="P3232" s="15" t="str">
        <f>IF(N3232=1,FLOOR(MAX($P$4:P3231),1)+1,IF(AND(P3231&lt;&gt;"",O3231&lt;&gt;1),MAX($P$4:P3231)+0.1,""))</f>
        <v/>
      </c>
      <c r="Q3232" s="5">
        <f>ROW()</f>
        <v>3232</v>
      </c>
    </row>
    <row r="3233" spans="1:17" x14ac:dyDescent="0.3">
      <c r="A3233" s="1" t="s">
        <v>55</v>
      </c>
      <c r="B3233" s="5"/>
      <c r="C3233" s="14">
        <f t="shared" si="717"/>
        <v>0</v>
      </c>
      <c r="D3233" s="14">
        <f t="shared" si="717"/>
        <v>0</v>
      </c>
      <c r="E3233" s="14" t="str">
        <f t="shared" si="718"/>
        <v/>
      </c>
      <c r="F3233" s="14">
        <f t="shared" si="719"/>
        <v>1</v>
      </c>
      <c r="G3233" s="14">
        <f t="shared" si="715"/>
        <v>3</v>
      </c>
      <c r="H3233" s="14">
        <f t="shared" si="724"/>
        <v>3</v>
      </c>
      <c r="I3233" s="14">
        <f t="shared" si="724"/>
        <v>3</v>
      </c>
      <c r="J3233" s="14">
        <f t="shared" si="724"/>
        <v>2</v>
      </c>
      <c r="K3233" s="14">
        <f t="shared" si="724"/>
        <v>0</v>
      </c>
      <c r="L3233" s="14" t="str">
        <f t="shared" si="721"/>
        <v>3.3.3.2</v>
      </c>
      <c r="M3233" s="15" t="str">
        <f t="shared" si="722"/>
        <v>--</v>
      </c>
      <c r="N3233" s="14" t="str">
        <f t="shared" si="723"/>
        <v/>
      </c>
      <c r="O3233" s="15" t="str">
        <f t="shared" si="716"/>
        <v/>
      </c>
      <c r="P3233" s="15" t="str">
        <f>IF(N3233=1,FLOOR(MAX($P$4:P3232),1)+1,IF(AND(P3232&lt;&gt;"",O3232&lt;&gt;1),MAX($P$4:P3232)+0.1,""))</f>
        <v/>
      </c>
      <c r="Q3233" s="5">
        <f>ROW()</f>
        <v>3233</v>
      </c>
    </row>
    <row r="3234" spans="1:17" x14ac:dyDescent="0.3">
      <c r="A3234" s="1" t="s">
        <v>1374</v>
      </c>
      <c r="B3234" s="5"/>
      <c r="C3234" s="14">
        <f t="shared" si="717"/>
        <v>1</v>
      </c>
      <c r="D3234" s="14">
        <f t="shared" si="717"/>
        <v>0</v>
      </c>
      <c r="E3234" s="14" t="str">
        <f t="shared" si="718"/>
        <v/>
      </c>
      <c r="F3234" s="14">
        <f t="shared" si="719"/>
        <v>2</v>
      </c>
      <c r="G3234" s="14">
        <f t="shared" si="715"/>
        <v>3</v>
      </c>
      <c r="H3234" s="14">
        <f t="shared" si="724"/>
        <v>3</v>
      </c>
      <c r="I3234" s="14">
        <f t="shared" si="724"/>
        <v>4</v>
      </c>
      <c r="J3234" s="14">
        <f t="shared" si="724"/>
        <v>0</v>
      </c>
      <c r="K3234" s="14">
        <f t="shared" si="724"/>
        <v>0</v>
      </c>
      <c r="L3234" s="14" t="str">
        <f t="shared" si="721"/>
        <v>3.3.4</v>
      </c>
      <c r="M3234" s="15" t="str">
        <f t="shared" si="722"/>
        <v>Session Lock and Session Termination Requirements In MODERATE Impact Systems:</v>
      </c>
      <c r="N3234" s="14" t="str">
        <f t="shared" si="723"/>
        <v/>
      </c>
      <c r="O3234" s="15" t="str">
        <f t="shared" si="716"/>
        <v/>
      </c>
      <c r="P3234" s="15" t="str">
        <f>IF(N3234=1,FLOOR(MAX($P$4:P3233),1)+1,IF(AND(P3233&lt;&gt;"",O3233&lt;&gt;1),MAX($P$4:P3233)+0.1,""))</f>
        <v/>
      </c>
      <c r="Q3234" s="5">
        <f>ROW()</f>
        <v>3234</v>
      </c>
    </row>
    <row r="3235" spans="1:17" x14ac:dyDescent="0.3">
      <c r="A3235" s="1" t="s">
        <v>59</v>
      </c>
      <c r="B3235" s="5"/>
      <c r="C3235" s="14">
        <f t="shared" si="717"/>
        <v>0</v>
      </c>
      <c r="D3235" s="14">
        <f t="shared" si="717"/>
        <v>0</v>
      </c>
      <c r="E3235" s="14" t="str">
        <f t="shared" si="718"/>
        <v/>
      </c>
      <c r="F3235" s="14">
        <f t="shared" si="719"/>
        <v>2</v>
      </c>
      <c r="G3235" s="14">
        <f t="shared" si="715"/>
        <v>3</v>
      </c>
      <c r="H3235" s="14">
        <f t="shared" si="724"/>
        <v>3</v>
      </c>
      <c r="I3235" s="14">
        <f t="shared" si="724"/>
        <v>4</v>
      </c>
      <c r="J3235" s="14">
        <f t="shared" si="724"/>
        <v>0</v>
      </c>
      <c r="K3235" s="14">
        <f t="shared" si="724"/>
        <v>0</v>
      </c>
      <c r="L3235" s="14" t="str">
        <f t="shared" si="721"/>
        <v>3.3.4</v>
      </c>
      <c r="M3235" s="15" t="str">
        <f t="shared" si="722"/>
        <v>--</v>
      </c>
      <c r="N3235" s="14" t="str">
        <f t="shared" si="723"/>
        <v/>
      </c>
      <c r="O3235" s="15" t="str">
        <f t="shared" si="716"/>
        <v/>
      </c>
      <c r="P3235" s="15" t="str">
        <f>IF(N3235=1,FLOOR(MAX($P$4:P3234),1)+1,IF(AND(P3234&lt;&gt;"",O3234&lt;&gt;1),MAX($P$4:P3234)+0.1,""))</f>
        <v/>
      </c>
      <c r="Q3235" s="5">
        <f>ROW()</f>
        <v>3235</v>
      </c>
    </row>
    <row r="3236" spans="1:17" x14ac:dyDescent="0.3">
      <c r="A3236" s="1" t="s">
        <v>60</v>
      </c>
      <c r="B3236" s="5"/>
      <c r="C3236" s="14">
        <f t="shared" si="717"/>
        <v>0</v>
      </c>
      <c r="D3236" s="14">
        <f t="shared" si="717"/>
        <v>0</v>
      </c>
      <c r="E3236" s="14" t="str">
        <f t="shared" si="718"/>
        <v/>
      </c>
      <c r="F3236" s="14">
        <f t="shared" si="719"/>
        <v>2</v>
      </c>
      <c r="G3236" s="14">
        <f t="shared" si="715"/>
        <v>3</v>
      </c>
      <c r="H3236" s="14">
        <f t="shared" si="724"/>
        <v>3</v>
      </c>
      <c r="I3236" s="14">
        <f t="shared" si="724"/>
        <v>4</v>
      </c>
      <c r="J3236" s="14">
        <f t="shared" si="724"/>
        <v>0</v>
      </c>
      <c r="K3236" s="14">
        <f t="shared" si="724"/>
        <v>0</v>
      </c>
      <c r="L3236" s="14" t="str">
        <f t="shared" si="721"/>
        <v>3.3.4</v>
      </c>
      <c r="M3236" s="15" t="str">
        <f t="shared" si="722"/>
        <v>--</v>
      </c>
      <c r="N3236" s="14" t="str">
        <f t="shared" si="723"/>
        <v/>
      </c>
      <c r="O3236" s="15" t="str">
        <f t="shared" si="716"/>
        <v/>
      </c>
      <c r="P3236" s="15" t="str">
        <f>IF(N3236=1,FLOOR(MAX($P$4:P3235),1)+1,IF(AND(P3235&lt;&gt;"",O3235&lt;&gt;1),MAX($P$4:P3235)+0.1,""))</f>
        <v/>
      </c>
      <c r="Q3236" s="5">
        <f>ROW()</f>
        <v>3236</v>
      </c>
    </row>
    <row r="3237" spans="1:17" x14ac:dyDescent="0.3">
      <c r="A3237" s="1" t="s">
        <v>1375</v>
      </c>
      <c r="B3237" s="5"/>
      <c r="C3237" s="14">
        <f t="shared" si="717"/>
        <v>0</v>
      </c>
      <c r="D3237" s="14">
        <f t="shared" si="717"/>
        <v>0</v>
      </c>
      <c r="E3237" s="14" t="str">
        <f t="shared" si="718"/>
        <v/>
      </c>
      <c r="F3237" s="14">
        <f t="shared" si="719"/>
        <v>2</v>
      </c>
      <c r="G3237" s="14">
        <f t="shared" si="715"/>
        <v>3</v>
      </c>
      <c r="H3237" s="14">
        <f t="shared" si="724"/>
        <v>3</v>
      </c>
      <c r="I3237" s="14">
        <f t="shared" si="724"/>
        <v>4</v>
      </c>
      <c r="J3237" s="14">
        <f t="shared" si="724"/>
        <v>0</v>
      </c>
      <c r="K3237" s="14">
        <f t="shared" si="724"/>
        <v>0</v>
      </c>
      <c r="L3237" s="14" t="str">
        <f t="shared" si="721"/>
        <v>3.3.4</v>
      </c>
      <c r="M3237" s="15" t="str">
        <f t="shared" si="722"/>
        <v>--</v>
      </c>
      <c r="N3237" s="14" t="str">
        <f t="shared" si="723"/>
        <v/>
      </c>
      <c r="O3237" s="15" t="str">
        <f t="shared" si="716"/>
        <v/>
      </c>
      <c r="P3237" s="15" t="str">
        <f>IF(N3237=1,FLOOR(MAX($P$4:P3236),1)+1,IF(AND(P3236&lt;&gt;"",O3236&lt;&gt;1),MAX($P$4:P3236)+0.1,""))</f>
        <v/>
      </c>
      <c r="Q3237" s="5">
        <f>ROW()</f>
        <v>3237</v>
      </c>
    </row>
    <row r="3238" spans="1:17" x14ac:dyDescent="0.3">
      <c r="A3238" s="1" t="s">
        <v>55</v>
      </c>
      <c r="B3238" s="5"/>
      <c r="C3238" s="14">
        <f t="shared" si="717"/>
        <v>0</v>
      </c>
      <c r="D3238" s="14">
        <f t="shared" si="717"/>
        <v>0</v>
      </c>
      <c r="E3238" s="14" t="str">
        <f t="shared" si="718"/>
        <v/>
      </c>
      <c r="F3238" s="14">
        <f t="shared" si="719"/>
        <v>2</v>
      </c>
      <c r="G3238" s="14">
        <f t="shared" si="715"/>
        <v>3</v>
      </c>
      <c r="H3238" s="14">
        <f t="shared" ref="H3238:K3253" si="725">IF(G3238&lt;&gt;G3237,0,IF(AND(($F3237-$D3238)=(H$3-1),$F3238=H$3),H3237+1,H3237))</f>
        <v>3</v>
      </c>
      <c r="I3238" s="14">
        <f t="shared" si="725"/>
        <v>4</v>
      </c>
      <c r="J3238" s="14">
        <f t="shared" si="725"/>
        <v>0</v>
      </c>
      <c r="K3238" s="14">
        <f t="shared" si="725"/>
        <v>0</v>
      </c>
      <c r="L3238" s="14" t="str">
        <f t="shared" si="721"/>
        <v>3.3.4</v>
      </c>
      <c r="M3238" s="15" t="str">
        <f t="shared" si="722"/>
        <v>--</v>
      </c>
      <c r="N3238" s="14" t="str">
        <f t="shared" si="723"/>
        <v/>
      </c>
      <c r="O3238" s="15" t="str">
        <f t="shared" si="716"/>
        <v/>
      </c>
      <c r="P3238" s="15" t="str">
        <f>IF(N3238=1,FLOOR(MAX($P$4:P3237),1)+1,IF(AND(P3237&lt;&gt;"",O3237&lt;&gt;1),MAX($P$4:P3237)+0.1,""))</f>
        <v/>
      </c>
      <c r="Q3238" s="5">
        <f>ROW()</f>
        <v>3238</v>
      </c>
    </row>
    <row r="3239" spans="1:17" x14ac:dyDescent="0.3">
      <c r="A3239" s="1" t="s">
        <v>1376</v>
      </c>
      <c r="B3239" s="5"/>
      <c r="C3239" s="14">
        <f t="shared" si="717"/>
        <v>0</v>
      </c>
      <c r="D3239" s="14">
        <f t="shared" si="717"/>
        <v>0</v>
      </c>
      <c r="E3239" s="14" t="str">
        <f t="shared" si="718"/>
        <v/>
      </c>
      <c r="F3239" s="14">
        <f t="shared" si="719"/>
        <v>2</v>
      </c>
      <c r="G3239" s="14">
        <f t="shared" si="715"/>
        <v>3</v>
      </c>
      <c r="H3239" s="14">
        <f t="shared" si="725"/>
        <v>3</v>
      </c>
      <c r="I3239" s="14">
        <f t="shared" si="725"/>
        <v>4</v>
      </c>
      <c r="J3239" s="14">
        <f t="shared" si="725"/>
        <v>0</v>
      </c>
      <c r="K3239" s="14">
        <f t="shared" si="725"/>
        <v>0</v>
      </c>
      <c r="L3239" s="14" t="str">
        <f t="shared" si="721"/>
        <v>3.3.4</v>
      </c>
      <c r="M3239" s="15" t="str">
        <f t="shared" si="722"/>
        <v>--</v>
      </c>
      <c r="N3239" s="14" t="str">
        <f t="shared" si="723"/>
        <v/>
      </c>
      <c r="O3239" s="15" t="str">
        <f t="shared" si="716"/>
        <v/>
      </c>
      <c r="P3239" s="15" t="str">
        <f>IF(N3239=1,FLOOR(MAX($P$4:P3238),1)+1,IF(AND(P3238&lt;&gt;"",O3238&lt;&gt;1),MAX($P$4:P3238)+0.1,""))</f>
        <v/>
      </c>
      <c r="Q3239" s="5">
        <f>ROW()</f>
        <v>3239</v>
      </c>
    </row>
    <row r="3240" spans="1:17" x14ac:dyDescent="0.3">
      <c r="A3240" s="1" t="s">
        <v>1377</v>
      </c>
      <c r="B3240" s="5"/>
      <c r="C3240" s="14">
        <f t="shared" si="717"/>
        <v>0</v>
      </c>
      <c r="D3240" s="14">
        <f t="shared" si="717"/>
        <v>0</v>
      </c>
      <c r="E3240" s="14" t="str">
        <f t="shared" si="718"/>
        <v/>
      </c>
      <c r="F3240" s="14">
        <f t="shared" si="719"/>
        <v>2</v>
      </c>
      <c r="G3240" s="14">
        <f t="shared" si="715"/>
        <v>3</v>
      </c>
      <c r="H3240" s="14">
        <f t="shared" si="725"/>
        <v>3</v>
      </c>
      <c r="I3240" s="14">
        <f t="shared" si="725"/>
        <v>4</v>
      </c>
      <c r="J3240" s="14">
        <f t="shared" si="725"/>
        <v>0</v>
      </c>
      <c r="K3240" s="14">
        <f t="shared" si="725"/>
        <v>0</v>
      </c>
      <c r="L3240" s="14" t="str">
        <f t="shared" si="721"/>
        <v>3.3.4</v>
      </c>
      <c r="M3240" s="15" t="str">
        <f t="shared" si="722"/>
        <v>--</v>
      </c>
      <c r="N3240" s="14" t="str">
        <f t="shared" si="723"/>
        <v/>
      </c>
      <c r="O3240" s="15" t="str">
        <f t="shared" si="716"/>
        <v/>
      </c>
      <c r="P3240" s="15" t="str">
        <f>IF(N3240=1,FLOOR(MAX($P$4:P3239),1)+1,IF(AND(P3239&lt;&gt;"",O3239&lt;&gt;1),MAX($P$4:P3239)+0.1,""))</f>
        <v/>
      </c>
      <c r="Q3240" s="5">
        <f>ROW()</f>
        <v>3240</v>
      </c>
    </row>
    <row r="3241" spans="1:17" x14ac:dyDescent="0.3">
      <c r="A3241" s="1" t="s">
        <v>73</v>
      </c>
      <c r="B3241" s="5"/>
      <c r="C3241" s="14">
        <f t="shared" si="717"/>
        <v>0</v>
      </c>
      <c r="D3241" s="14">
        <f t="shared" si="717"/>
        <v>0</v>
      </c>
      <c r="E3241" s="14" t="str">
        <f t="shared" si="718"/>
        <v/>
      </c>
      <c r="F3241" s="14">
        <f t="shared" si="719"/>
        <v>2</v>
      </c>
      <c r="G3241" s="14">
        <f t="shared" si="715"/>
        <v>3</v>
      </c>
      <c r="H3241" s="14">
        <f t="shared" si="725"/>
        <v>3</v>
      </c>
      <c r="I3241" s="14">
        <f t="shared" si="725"/>
        <v>4</v>
      </c>
      <c r="J3241" s="14">
        <f t="shared" si="725"/>
        <v>0</v>
      </c>
      <c r="K3241" s="14">
        <f t="shared" si="725"/>
        <v>0</v>
      </c>
      <c r="L3241" s="14" t="str">
        <f t="shared" si="721"/>
        <v>3.3.4</v>
      </c>
      <c r="M3241" s="15" t="str">
        <f t="shared" si="722"/>
        <v>--</v>
      </c>
      <c r="N3241" s="14" t="str">
        <f t="shared" si="723"/>
        <v/>
      </c>
      <c r="O3241" s="15" t="str">
        <f t="shared" si="716"/>
        <v/>
      </c>
      <c r="P3241" s="15" t="str">
        <f>IF(N3241=1,FLOOR(MAX($P$4:P3240),1)+1,IF(AND(P3240&lt;&gt;"",O3240&lt;&gt;1),MAX($P$4:P3240)+0.1,""))</f>
        <v/>
      </c>
      <c r="Q3241" s="5">
        <f>ROW()</f>
        <v>3241</v>
      </c>
    </row>
    <row r="3242" spans="1:17" x14ac:dyDescent="0.3">
      <c r="A3242" s="1" t="s">
        <v>55</v>
      </c>
      <c r="B3242" s="5"/>
      <c r="C3242" s="14">
        <f t="shared" si="717"/>
        <v>0</v>
      </c>
      <c r="D3242" s="14">
        <f t="shared" si="717"/>
        <v>0</v>
      </c>
      <c r="E3242" s="14" t="str">
        <f t="shared" si="718"/>
        <v/>
      </c>
      <c r="F3242" s="14">
        <f t="shared" si="719"/>
        <v>2</v>
      </c>
      <c r="G3242" s="14">
        <f t="shared" si="715"/>
        <v>3</v>
      </c>
      <c r="H3242" s="14">
        <f t="shared" si="725"/>
        <v>3</v>
      </c>
      <c r="I3242" s="14">
        <f t="shared" si="725"/>
        <v>4</v>
      </c>
      <c r="J3242" s="14">
        <f t="shared" si="725"/>
        <v>0</v>
      </c>
      <c r="K3242" s="14">
        <f t="shared" si="725"/>
        <v>0</v>
      </c>
      <c r="L3242" s="14" t="str">
        <f t="shared" si="721"/>
        <v>3.3.4</v>
      </c>
      <c r="M3242" s="15" t="str">
        <f t="shared" si="722"/>
        <v>--</v>
      </c>
      <c r="N3242" s="14" t="str">
        <f t="shared" si="723"/>
        <v/>
      </c>
      <c r="O3242" s="15" t="str">
        <f t="shared" si="716"/>
        <v/>
      </c>
      <c r="P3242" s="15" t="str">
        <f>IF(N3242=1,FLOOR(MAX($P$4:P3241),1)+1,IF(AND(P3241&lt;&gt;"",O3241&lt;&gt;1),MAX($P$4:P3241)+0.1,""))</f>
        <v/>
      </c>
      <c r="Q3242" s="5">
        <f>ROW()</f>
        <v>3242</v>
      </c>
    </row>
    <row r="3243" spans="1:17" x14ac:dyDescent="0.3">
      <c r="A3243" s="1" t="s">
        <v>1378</v>
      </c>
      <c r="B3243" s="5"/>
      <c r="C3243" s="14">
        <f t="shared" si="717"/>
        <v>0</v>
      </c>
      <c r="D3243" s="14">
        <f t="shared" si="717"/>
        <v>0</v>
      </c>
      <c r="E3243" s="14" t="str">
        <f t="shared" si="718"/>
        <v/>
      </c>
      <c r="F3243" s="14">
        <f t="shared" si="719"/>
        <v>2</v>
      </c>
      <c r="G3243" s="14">
        <f t="shared" si="715"/>
        <v>3</v>
      </c>
      <c r="H3243" s="14">
        <f t="shared" si="725"/>
        <v>3</v>
      </c>
      <c r="I3243" s="14">
        <f t="shared" si="725"/>
        <v>4</v>
      </c>
      <c r="J3243" s="14">
        <f t="shared" si="725"/>
        <v>0</v>
      </c>
      <c r="K3243" s="14">
        <f t="shared" si="725"/>
        <v>0</v>
      </c>
      <c r="L3243" s="14" t="str">
        <f t="shared" si="721"/>
        <v>3.3.4</v>
      </c>
      <c r="M3243" s="15" t="str">
        <f t="shared" si="722"/>
        <v>--</v>
      </c>
      <c r="N3243" s="14">
        <f t="shared" si="723"/>
        <v>1</v>
      </c>
      <c r="O3243" s="15" t="str">
        <f t="shared" si="716"/>
        <v/>
      </c>
      <c r="P3243" s="15">
        <f>IF(N3243=1,FLOOR(MAX($P$4:P3242),1)+1,IF(AND(P3242&lt;&gt;"",O3242&lt;&gt;1),MAX($P$4:P3242)+0.1,""))</f>
        <v>52</v>
      </c>
      <c r="Q3243" s="5">
        <f>ROW()</f>
        <v>3243</v>
      </c>
    </row>
    <row r="3244" spans="1:17" x14ac:dyDescent="0.3">
      <c r="A3244" s="1" t="s">
        <v>1379</v>
      </c>
      <c r="B3244" s="5"/>
      <c r="C3244" s="14">
        <f t="shared" si="717"/>
        <v>0</v>
      </c>
      <c r="D3244" s="14">
        <f t="shared" si="717"/>
        <v>0</v>
      </c>
      <c r="E3244" s="14" t="str">
        <f t="shared" si="718"/>
        <v/>
      </c>
      <c r="F3244" s="14">
        <f t="shared" si="719"/>
        <v>2</v>
      </c>
      <c r="G3244" s="14">
        <f t="shared" si="715"/>
        <v>3</v>
      </c>
      <c r="H3244" s="14">
        <f t="shared" si="725"/>
        <v>3</v>
      </c>
      <c r="I3244" s="14">
        <f t="shared" si="725"/>
        <v>4</v>
      </c>
      <c r="J3244" s="14">
        <f t="shared" si="725"/>
        <v>0</v>
      </c>
      <c r="K3244" s="14">
        <f t="shared" si="725"/>
        <v>0</v>
      </c>
      <c r="L3244" s="14" t="str">
        <f t="shared" si="721"/>
        <v>3.3.4</v>
      </c>
      <c r="M3244" s="15" t="str">
        <f t="shared" si="722"/>
        <v>--</v>
      </c>
      <c r="N3244" s="14" t="str">
        <f t="shared" si="723"/>
        <v/>
      </c>
      <c r="O3244" s="15" t="str">
        <f t="shared" si="716"/>
        <v/>
      </c>
      <c r="P3244" s="15">
        <f>IF(N3244=1,FLOOR(MAX($P$4:P3243),1)+1,IF(AND(P3243&lt;&gt;"",O3243&lt;&gt;1),MAX($P$4:P3243)+0.1,""))</f>
        <v>52.1</v>
      </c>
      <c r="Q3244" s="5">
        <f>ROW()</f>
        <v>3244</v>
      </c>
    </row>
    <row r="3245" spans="1:17" x14ac:dyDescent="0.3">
      <c r="A3245" s="1" t="s">
        <v>1380</v>
      </c>
      <c r="B3245" s="5"/>
      <c r="C3245" s="14">
        <f t="shared" si="717"/>
        <v>0</v>
      </c>
      <c r="D3245" s="14">
        <f t="shared" si="717"/>
        <v>0</v>
      </c>
      <c r="E3245" s="14" t="str">
        <f t="shared" si="718"/>
        <v/>
      </c>
      <c r="F3245" s="14">
        <f t="shared" si="719"/>
        <v>2</v>
      </c>
      <c r="G3245" s="14">
        <f t="shared" si="715"/>
        <v>3</v>
      </c>
      <c r="H3245" s="14">
        <f t="shared" si="725"/>
        <v>3</v>
      </c>
      <c r="I3245" s="14">
        <f t="shared" si="725"/>
        <v>4</v>
      </c>
      <c r="J3245" s="14">
        <f t="shared" si="725"/>
        <v>0</v>
      </c>
      <c r="K3245" s="14">
        <f t="shared" si="725"/>
        <v>0</v>
      </c>
      <c r="L3245" s="14" t="str">
        <f t="shared" si="721"/>
        <v>3.3.4</v>
      </c>
      <c r="M3245" s="15" t="str">
        <f t="shared" si="722"/>
        <v>--</v>
      </c>
      <c r="N3245" s="14" t="str">
        <f t="shared" si="723"/>
        <v/>
      </c>
      <c r="O3245" s="15">
        <f t="shared" si="716"/>
        <v>1</v>
      </c>
      <c r="P3245" s="15">
        <f>IF(N3245=1,FLOOR(MAX($P$4:P3244),1)+1,IF(AND(P3244&lt;&gt;"",O3244&lt;&gt;1),MAX($P$4:P3244)+0.1,""))</f>
        <v>52.2</v>
      </c>
      <c r="Q3245" s="5">
        <f>ROW()</f>
        <v>3245</v>
      </c>
    </row>
    <row r="3246" spans="1:17" x14ac:dyDescent="0.3">
      <c r="A3246" s="1" t="s">
        <v>55</v>
      </c>
      <c r="B3246" s="5"/>
      <c r="C3246" s="14">
        <f t="shared" si="717"/>
        <v>0</v>
      </c>
      <c r="D3246" s="14">
        <f t="shared" si="717"/>
        <v>0</v>
      </c>
      <c r="E3246" s="14" t="str">
        <f t="shared" si="718"/>
        <v/>
      </c>
      <c r="F3246" s="14">
        <f t="shared" si="719"/>
        <v>2</v>
      </c>
      <c r="G3246" s="14">
        <f t="shared" si="715"/>
        <v>3</v>
      </c>
      <c r="H3246" s="14">
        <f t="shared" si="725"/>
        <v>3</v>
      </c>
      <c r="I3246" s="14">
        <f t="shared" si="725"/>
        <v>4</v>
      </c>
      <c r="J3246" s="14">
        <f t="shared" si="725"/>
        <v>0</v>
      </c>
      <c r="K3246" s="14">
        <f t="shared" si="725"/>
        <v>0</v>
      </c>
      <c r="L3246" s="14" t="str">
        <f t="shared" si="721"/>
        <v>3.3.4</v>
      </c>
      <c r="M3246" s="15" t="str">
        <f t="shared" si="722"/>
        <v>--</v>
      </c>
      <c r="N3246" s="14" t="str">
        <f t="shared" si="723"/>
        <v/>
      </c>
      <c r="O3246" s="15" t="str">
        <f t="shared" si="716"/>
        <v/>
      </c>
      <c r="P3246" s="15" t="str">
        <f>IF(N3246=1,FLOOR(MAX($P$4:P3245),1)+1,IF(AND(P3245&lt;&gt;"",O3245&lt;&gt;1),MAX($P$4:P3245)+0.1,""))</f>
        <v/>
      </c>
      <c r="Q3246" s="5">
        <f>ROW()</f>
        <v>3246</v>
      </c>
    </row>
    <row r="3247" spans="1:17" x14ac:dyDescent="0.3">
      <c r="A3247" s="1" t="s">
        <v>1381</v>
      </c>
      <c r="B3247" s="5"/>
      <c r="C3247" s="14">
        <f t="shared" si="717"/>
        <v>1</v>
      </c>
      <c r="D3247" s="14">
        <f t="shared" si="717"/>
        <v>0</v>
      </c>
      <c r="E3247" s="14" t="str">
        <f t="shared" si="718"/>
        <v/>
      </c>
      <c r="F3247" s="14">
        <f t="shared" si="719"/>
        <v>3</v>
      </c>
      <c r="G3247" s="14">
        <f t="shared" si="715"/>
        <v>3</v>
      </c>
      <c r="H3247" s="14">
        <f t="shared" si="725"/>
        <v>3</v>
      </c>
      <c r="I3247" s="14">
        <f t="shared" si="725"/>
        <v>4</v>
      </c>
      <c r="J3247" s="14">
        <f t="shared" si="725"/>
        <v>1</v>
      </c>
      <c r="K3247" s="14">
        <f t="shared" si="725"/>
        <v>0</v>
      </c>
      <c r="L3247" s="14" t="str">
        <f t="shared" si="721"/>
        <v>3.3.4.1</v>
      </c>
      <c r="M3247" s="15" t="str">
        <f t="shared" si="722"/>
        <v>Session Termination</v>
      </c>
      <c r="N3247" s="14" t="str">
        <f t="shared" si="723"/>
        <v/>
      </c>
      <c r="O3247" s="15" t="str">
        <f t="shared" si="716"/>
        <v/>
      </c>
      <c r="P3247" s="15" t="str">
        <f>IF(N3247=1,FLOOR(MAX($P$4:P3246),1)+1,IF(AND(P3246&lt;&gt;"",O3246&lt;&gt;1),MAX($P$4:P3246)+0.1,""))</f>
        <v/>
      </c>
      <c r="Q3247" s="5">
        <f>ROW()</f>
        <v>3247</v>
      </c>
    </row>
    <row r="3248" spans="1:17" x14ac:dyDescent="0.3">
      <c r="A3248" s="1" t="s">
        <v>55</v>
      </c>
      <c r="B3248" s="5"/>
      <c r="C3248" s="14">
        <f t="shared" si="717"/>
        <v>0</v>
      </c>
      <c r="D3248" s="14">
        <f t="shared" si="717"/>
        <v>0</v>
      </c>
      <c r="E3248" s="14" t="str">
        <f t="shared" si="718"/>
        <v/>
      </c>
      <c r="F3248" s="14">
        <f t="shared" si="719"/>
        <v>3</v>
      </c>
      <c r="G3248" s="14">
        <f t="shared" si="715"/>
        <v>3</v>
      </c>
      <c r="H3248" s="14">
        <f t="shared" si="725"/>
        <v>3</v>
      </c>
      <c r="I3248" s="14">
        <f t="shared" si="725"/>
        <v>4</v>
      </c>
      <c r="J3248" s="14">
        <f t="shared" si="725"/>
        <v>1</v>
      </c>
      <c r="K3248" s="14">
        <f t="shared" si="725"/>
        <v>0</v>
      </c>
      <c r="L3248" s="14" t="str">
        <f t="shared" si="721"/>
        <v>3.3.4.1</v>
      </c>
      <c r="M3248" s="15" t="str">
        <f t="shared" si="722"/>
        <v>--</v>
      </c>
      <c r="N3248" s="14" t="str">
        <f t="shared" si="723"/>
        <v/>
      </c>
      <c r="O3248" s="15" t="str">
        <f t="shared" si="716"/>
        <v/>
      </c>
      <c r="P3248" s="15" t="str">
        <f>IF(N3248=1,FLOOR(MAX($P$4:P3247),1)+1,IF(AND(P3247&lt;&gt;"",O3247&lt;&gt;1),MAX($P$4:P3247)+0.1,""))</f>
        <v/>
      </c>
      <c r="Q3248" s="5">
        <f>ROW()</f>
        <v>3248</v>
      </c>
    </row>
    <row r="3249" spans="1:17" x14ac:dyDescent="0.3">
      <c r="A3249" s="1" t="s">
        <v>1382</v>
      </c>
      <c r="B3249" s="5"/>
      <c r="C3249" s="14">
        <f t="shared" si="717"/>
        <v>0</v>
      </c>
      <c r="D3249" s="14">
        <f t="shared" si="717"/>
        <v>0</v>
      </c>
      <c r="E3249" s="14" t="str">
        <f t="shared" si="718"/>
        <v/>
      </c>
      <c r="F3249" s="14">
        <f t="shared" si="719"/>
        <v>3</v>
      </c>
      <c r="G3249" s="14">
        <f t="shared" si="715"/>
        <v>3</v>
      </c>
      <c r="H3249" s="14">
        <f t="shared" si="725"/>
        <v>3</v>
      </c>
      <c r="I3249" s="14">
        <f t="shared" si="725"/>
        <v>4</v>
      </c>
      <c r="J3249" s="14">
        <f t="shared" si="725"/>
        <v>1</v>
      </c>
      <c r="K3249" s="14">
        <f t="shared" si="725"/>
        <v>0</v>
      </c>
      <c r="L3249" s="14" t="str">
        <f t="shared" si="721"/>
        <v>3.3.4.1</v>
      </c>
      <c r="M3249" s="15" t="str">
        <f t="shared" si="722"/>
        <v>--</v>
      </c>
      <c r="N3249" s="14" t="str">
        <f t="shared" si="723"/>
        <v/>
      </c>
      <c r="O3249" s="15" t="str">
        <f t="shared" si="716"/>
        <v/>
      </c>
      <c r="P3249" s="15" t="str">
        <f>IF(N3249=1,FLOOR(MAX($P$4:P3248),1)+1,IF(AND(P3248&lt;&gt;"",O3248&lt;&gt;1),MAX($P$4:P3248)+0.1,""))</f>
        <v/>
      </c>
      <c r="Q3249" s="5">
        <f>ROW()</f>
        <v>3249</v>
      </c>
    </row>
    <row r="3250" spans="1:17" x14ac:dyDescent="0.3">
      <c r="A3250" s="1" t="s">
        <v>1383</v>
      </c>
      <c r="B3250" s="5"/>
      <c r="C3250" s="14">
        <f t="shared" si="717"/>
        <v>0</v>
      </c>
      <c r="D3250" s="14">
        <f t="shared" si="717"/>
        <v>0</v>
      </c>
      <c r="E3250" s="14" t="str">
        <f t="shared" si="718"/>
        <v/>
      </c>
      <c r="F3250" s="14">
        <f t="shared" si="719"/>
        <v>3</v>
      </c>
      <c r="G3250" s="14">
        <f t="shared" si="715"/>
        <v>3</v>
      </c>
      <c r="H3250" s="14">
        <f t="shared" si="725"/>
        <v>3</v>
      </c>
      <c r="I3250" s="14">
        <f t="shared" si="725"/>
        <v>4</v>
      </c>
      <c r="J3250" s="14">
        <f t="shared" si="725"/>
        <v>1</v>
      </c>
      <c r="K3250" s="14">
        <f t="shared" si="725"/>
        <v>0</v>
      </c>
      <c r="L3250" s="14" t="str">
        <f t="shared" si="721"/>
        <v>3.3.4.1</v>
      </c>
      <c r="M3250" s="15" t="str">
        <f t="shared" si="722"/>
        <v>--</v>
      </c>
      <c r="N3250" s="14" t="str">
        <f t="shared" si="723"/>
        <v/>
      </c>
      <c r="O3250" s="15" t="str">
        <f t="shared" si="716"/>
        <v/>
      </c>
      <c r="P3250" s="15" t="str">
        <f>IF(N3250=1,FLOOR(MAX($P$4:P3249),1)+1,IF(AND(P3249&lt;&gt;"",O3249&lt;&gt;1),MAX($P$4:P3249)+0.1,""))</f>
        <v/>
      </c>
      <c r="Q3250" s="5">
        <f>ROW()</f>
        <v>3250</v>
      </c>
    </row>
    <row r="3251" spans="1:17" x14ac:dyDescent="0.3">
      <c r="A3251" s="1" t="s">
        <v>1384</v>
      </c>
      <c r="B3251" s="5"/>
      <c r="C3251" s="14">
        <f t="shared" si="717"/>
        <v>0</v>
      </c>
      <c r="D3251" s="14">
        <f t="shared" si="717"/>
        <v>0</v>
      </c>
      <c r="E3251" s="14" t="str">
        <f t="shared" si="718"/>
        <v/>
      </c>
      <c r="F3251" s="14">
        <f t="shared" si="719"/>
        <v>3</v>
      </c>
      <c r="G3251" s="14">
        <f t="shared" si="715"/>
        <v>3</v>
      </c>
      <c r="H3251" s="14">
        <f t="shared" si="725"/>
        <v>3</v>
      </c>
      <c r="I3251" s="14">
        <f t="shared" si="725"/>
        <v>4</v>
      </c>
      <c r="J3251" s="14">
        <f t="shared" si="725"/>
        <v>1</v>
      </c>
      <c r="K3251" s="14">
        <f t="shared" si="725"/>
        <v>0</v>
      </c>
      <c r="L3251" s="14" t="str">
        <f t="shared" si="721"/>
        <v>3.3.4.1</v>
      </c>
      <c r="M3251" s="15" t="str">
        <f t="shared" si="722"/>
        <v>--</v>
      </c>
      <c r="N3251" s="14" t="str">
        <f t="shared" si="723"/>
        <v/>
      </c>
      <c r="O3251" s="15" t="str">
        <f t="shared" si="716"/>
        <v/>
      </c>
      <c r="P3251" s="15" t="str">
        <f>IF(N3251=1,FLOOR(MAX($P$4:P3250),1)+1,IF(AND(P3250&lt;&gt;"",O3250&lt;&gt;1),MAX($P$4:P3250)+0.1,""))</f>
        <v/>
      </c>
      <c r="Q3251" s="5">
        <f>ROW()</f>
        <v>3251</v>
      </c>
    </row>
    <row r="3252" spans="1:17" x14ac:dyDescent="0.3">
      <c r="A3252" s="1" t="s">
        <v>55</v>
      </c>
      <c r="B3252" s="5"/>
      <c r="C3252" s="14">
        <f t="shared" si="717"/>
        <v>0</v>
      </c>
      <c r="D3252" s="14">
        <f t="shared" si="717"/>
        <v>0</v>
      </c>
      <c r="E3252" s="14" t="str">
        <f t="shared" si="718"/>
        <v/>
      </c>
      <c r="F3252" s="14">
        <f t="shared" si="719"/>
        <v>3</v>
      </c>
      <c r="G3252" s="14">
        <f t="shared" si="715"/>
        <v>3</v>
      </c>
      <c r="H3252" s="14">
        <f t="shared" si="725"/>
        <v>3</v>
      </c>
      <c r="I3252" s="14">
        <f t="shared" si="725"/>
        <v>4</v>
      </c>
      <c r="J3252" s="14">
        <f t="shared" si="725"/>
        <v>1</v>
      </c>
      <c r="K3252" s="14">
        <f t="shared" si="725"/>
        <v>0</v>
      </c>
      <c r="L3252" s="14" t="str">
        <f t="shared" si="721"/>
        <v>3.3.4.1</v>
      </c>
      <c r="M3252" s="15" t="str">
        <f t="shared" si="722"/>
        <v>--</v>
      </c>
      <c r="N3252" s="14" t="str">
        <f t="shared" si="723"/>
        <v/>
      </c>
      <c r="O3252" s="15" t="str">
        <f t="shared" si="716"/>
        <v/>
      </c>
      <c r="P3252" s="15" t="str">
        <f>IF(N3252=1,FLOOR(MAX($P$4:P3251),1)+1,IF(AND(P3251&lt;&gt;"",O3251&lt;&gt;1),MAX($P$4:P3251)+0.1,""))</f>
        <v/>
      </c>
      <c r="Q3252" s="5">
        <f>ROW()</f>
        <v>3252</v>
      </c>
    </row>
    <row r="3253" spans="1:17" x14ac:dyDescent="0.3">
      <c r="A3253" s="1" t="s">
        <v>1385</v>
      </c>
      <c r="B3253" s="5"/>
      <c r="C3253" s="14">
        <f t="shared" si="717"/>
        <v>0</v>
      </c>
      <c r="D3253" s="14">
        <f t="shared" si="717"/>
        <v>0</v>
      </c>
      <c r="E3253" s="14" t="str">
        <f t="shared" si="718"/>
        <v/>
      </c>
      <c r="F3253" s="14">
        <f t="shared" si="719"/>
        <v>3</v>
      </c>
      <c r="G3253" s="14">
        <f t="shared" si="715"/>
        <v>3</v>
      </c>
      <c r="H3253" s="14">
        <f t="shared" si="725"/>
        <v>3</v>
      </c>
      <c r="I3253" s="14">
        <f t="shared" si="725"/>
        <v>4</v>
      </c>
      <c r="J3253" s="14">
        <f t="shared" si="725"/>
        <v>1</v>
      </c>
      <c r="K3253" s="14">
        <f t="shared" si="725"/>
        <v>0</v>
      </c>
      <c r="L3253" s="14" t="str">
        <f t="shared" si="721"/>
        <v>3.3.4.1</v>
      </c>
      <c r="M3253" s="15" t="str">
        <f t="shared" si="722"/>
        <v>--</v>
      </c>
      <c r="N3253" s="14" t="str">
        <f t="shared" si="723"/>
        <v/>
      </c>
      <c r="O3253" s="15" t="str">
        <f t="shared" si="716"/>
        <v/>
      </c>
      <c r="P3253" s="15" t="str">
        <f>IF(N3253=1,FLOOR(MAX($P$4:P3252),1)+1,IF(AND(P3252&lt;&gt;"",O3252&lt;&gt;1),MAX($P$4:P3252)+0.1,""))</f>
        <v/>
      </c>
      <c r="Q3253" s="5">
        <f>ROW()</f>
        <v>3253</v>
      </c>
    </row>
    <row r="3254" spans="1:17" x14ac:dyDescent="0.3">
      <c r="A3254" s="1" t="s">
        <v>1386</v>
      </c>
      <c r="B3254" s="5"/>
      <c r="C3254" s="14">
        <f t="shared" si="717"/>
        <v>0</v>
      </c>
      <c r="D3254" s="14">
        <f t="shared" si="717"/>
        <v>0</v>
      </c>
      <c r="E3254" s="14" t="str">
        <f t="shared" si="718"/>
        <v/>
      </c>
      <c r="F3254" s="14">
        <f t="shared" si="719"/>
        <v>3</v>
      </c>
      <c r="G3254" s="14">
        <f t="shared" si="715"/>
        <v>3</v>
      </c>
      <c r="H3254" s="14">
        <f t="shared" ref="H3254:K3269" si="726">IF(G3254&lt;&gt;G3253,0,IF(AND(($F3253-$D3254)=(H$3-1),$F3254=H$3),H3253+1,H3253))</f>
        <v>3</v>
      </c>
      <c r="I3254" s="14">
        <f t="shared" si="726"/>
        <v>4</v>
      </c>
      <c r="J3254" s="14">
        <f t="shared" si="726"/>
        <v>1</v>
      </c>
      <c r="K3254" s="14">
        <f t="shared" si="726"/>
        <v>0</v>
      </c>
      <c r="L3254" s="14" t="str">
        <f t="shared" si="721"/>
        <v>3.3.4.1</v>
      </c>
      <c r="M3254" s="15" t="str">
        <f t="shared" si="722"/>
        <v>--</v>
      </c>
      <c r="N3254" s="14" t="str">
        <f t="shared" si="723"/>
        <v/>
      </c>
      <c r="O3254" s="15" t="str">
        <f t="shared" si="716"/>
        <v/>
      </c>
      <c r="P3254" s="15" t="str">
        <f>IF(N3254=1,FLOOR(MAX($P$4:P3253),1)+1,IF(AND(P3253&lt;&gt;"",O3253&lt;&gt;1),MAX($P$4:P3253)+0.1,""))</f>
        <v/>
      </c>
      <c r="Q3254" s="5">
        <f>ROW()</f>
        <v>3254</v>
      </c>
    </row>
    <row r="3255" spans="1:17" x14ac:dyDescent="0.3">
      <c r="A3255" s="1" t="s">
        <v>1387</v>
      </c>
      <c r="B3255" s="5"/>
      <c r="C3255" s="14">
        <f t="shared" si="717"/>
        <v>0</v>
      </c>
      <c r="D3255" s="14">
        <f t="shared" si="717"/>
        <v>0</v>
      </c>
      <c r="E3255" s="14" t="str">
        <f t="shared" si="718"/>
        <v/>
      </c>
      <c r="F3255" s="14">
        <f t="shared" si="719"/>
        <v>3</v>
      </c>
      <c r="G3255" s="14">
        <f t="shared" si="715"/>
        <v>3</v>
      </c>
      <c r="H3255" s="14">
        <f t="shared" si="726"/>
        <v>3</v>
      </c>
      <c r="I3255" s="14">
        <f t="shared" si="726"/>
        <v>4</v>
      </c>
      <c r="J3255" s="14">
        <f t="shared" si="726"/>
        <v>1</v>
      </c>
      <c r="K3255" s="14">
        <f t="shared" si="726"/>
        <v>0</v>
      </c>
      <c r="L3255" s="14" t="str">
        <f t="shared" si="721"/>
        <v>3.3.4.1</v>
      </c>
      <c r="M3255" s="15" t="str">
        <f t="shared" si="722"/>
        <v>--</v>
      </c>
      <c r="N3255" s="14" t="str">
        <f t="shared" si="723"/>
        <v/>
      </c>
      <c r="O3255" s="15" t="str">
        <f t="shared" si="716"/>
        <v/>
      </c>
      <c r="P3255" s="15" t="str">
        <f>IF(N3255=1,FLOOR(MAX($P$4:P3254),1)+1,IF(AND(P3254&lt;&gt;"",O3254&lt;&gt;1),MAX($P$4:P3254)+0.1,""))</f>
        <v/>
      </c>
      <c r="Q3255" s="5">
        <f>ROW()</f>
        <v>3255</v>
      </c>
    </row>
    <row r="3256" spans="1:17" x14ac:dyDescent="0.3">
      <c r="A3256" s="1" t="s">
        <v>1388</v>
      </c>
      <c r="B3256" s="5"/>
      <c r="C3256" s="14">
        <f t="shared" si="717"/>
        <v>0</v>
      </c>
      <c r="D3256" s="14">
        <f t="shared" si="717"/>
        <v>0</v>
      </c>
      <c r="E3256" s="14" t="str">
        <f t="shared" si="718"/>
        <v/>
      </c>
      <c r="F3256" s="14">
        <f t="shared" si="719"/>
        <v>3</v>
      </c>
      <c r="G3256" s="14">
        <f t="shared" si="715"/>
        <v>3</v>
      </c>
      <c r="H3256" s="14">
        <f t="shared" si="726"/>
        <v>3</v>
      </c>
      <c r="I3256" s="14">
        <f t="shared" si="726"/>
        <v>4</v>
      </c>
      <c r="J3256" s="14">
        <f t="shared" si="726"/>
        <v>1</v>
      </c>
      <c r="K3256" s="14">
        <f t="shared" si="726"/>
        <v>0</v>
      </c>
      <c r="L3256" s="14" t="str">
        <f t="shared" si="721"/>
        <v>3.3.4.1</v>
      </c>
      <c r="M3256" s="15" t="str">
        <f t="shared" si="722"/>
        <v>--</v>
      </c>
      <c r="N3256" s="14" t="str">
        <f t="shared" si="723"/>
        <v/>
      </c>
      <c r="O3256" s="15" t="str">
        <f t="shared" si="716"/>
        <v/>
      </c>
      <c r="P3256" s="15" t="str">
        <f>IF(N3256=1,FLOOR(MAX($P$4:P3255),1)+1,IF(AND(P3255&lt;&gt;"",O3255&lt;&gt;1),MAX($P$4:P3255)+0.1,""))</f>
        <v/>
      </c>
      <c r="Q3256" s="5">
        <f>ROW()</f>
        <v>3256</v>
      </c>
    </row>
    <row r="3257" spans="1:17" x14ac:dyDescent="0.3">
      <c r="A3257" s="1" t="s">
        <v>1389</v>
      </c>
      <c r="B3257" s="5"/>
      <c r="C3257" s="14">
        <f t="shared" si="717"/>
        <v>0</v>
      </c>
      <c r="D3257" s="14">
        <f t="shared" si="717"/>
        <v>0</v>
      </c>
      <c r="E3257" s="14" t="str">
        <f t="shared" si="718"/>
        <v/>
      </c>
      <c r="F3257" s="14">
        <f t="shared" si="719"/>
        <v>3</v>
      </c>
      <c r="G3257" s="14">
        <f t="shared" si="715"/>
        <v>3</v>
      </c>
      <c r="H3257" s="14">
        <f t="shared" si="726"/>
        <v>3</v>
      </c>
      <c r="I3257" s="14">
        <f t="shared" si="726"/>
        <v>4</v>
      </c>
      <c r="J3257" s="14">
        <f t="shared" si="726"/>
        <v>1</v>
      </c>
      <c r="K3257" s="14">
        <f t="shared" si="726"/>
        <v>0</v>
      </c>
      <c r="L3257" s="14" t="str">
        <f t="shared" si="721"/>
        <v>3.3.4.1</v>
      </c>
      <c r="M3257" s="15" t="str">
        <f t="shared" si="722"/>
        <v>--</v>
      </c>
      <c r="N3257" s="14" t="str">
        <f t="shared" si="723"/>
        <v/>
      </c>
      <c r="O3257" s="15" t="str">
        <f t="shared" si="716"/>
        <v/>
      </c>
      <c r="P3257" s="15" t="str">
        <f>IF(N3257=1,FLOOR(MAX($P$4:P3256),1)+1,IF(AND(P3256&lt;&gt;"",O3256&lt;&gt;1),MAX($P$4:P3256)+0.1,""))</f>
        <v/>
      </c>
      <c r="Q3257" s="5">
        <f>ROW()</f>
        <v>3257</v>
      </c>
    </row>
    <row r="3258" spans="1:17" x14ac:dyDescent="0.3">
      <c r="A3258" s="1" t="s">
        <v>190</v>
      </c>
      <c r="B3258" s="5"/>
      <c r="C3258" s="14">
        <f t="shared" si="717"/>
        <v>0</v>
      </c>
      <c r="D3258" s="14">
        <f t="shared" si="717"/>
        <v>1</v>
      </c>
      <c r="E3258" s="14" t="str">
        <f t="shared" si="718"/>
        <v/>
      </c>
      <c r="F3258" s="14">
        <f t="shared" si="719"/>
        <v>2</v>
      </c>
      <c r="G3258" s="14">
        <f t="shared" si="715"/>
        <v>3</v>
      </c>
      <c r="H3258" s="14">
        <f t="shared" si="726"/>
        <v>3</v>
      </c>
      <c r="I3258" s="14">
        <f t="shared" si="726"/>
        <v>4</v>
      </c>
      <c r="J3258" s="14">
        <f t="shared" si="726"/>
        <v>1</v>
      </c>
      <c r="K3258" s="14">
        <f t="shared" si="726"/>
        <v>0</v>
      </c>
      <c r="L3258" s="14" t="str">
        <f t="shared" si="721"/>
        <v>3.3.4.1</v>
      </c>
      <c r="M3258" s="15" t="str">
        <f t="shared" si="722"/>
        <v>--</v>
      </c>
      <c r="N3258" s="14" t="str">
        <f t="shared" si="723"/>
        <v/>
      </c>
      <c r="O3258" s="15" t="str">
        <f t="shared" si="716"/>
        <v/>
      </c>
      <c r="P3258" s="15" t="str">
        <f>IF(N3258=1,FLOOR(MAX($P$4:P3257),1)+1,IF(AND(P3257&lt;&gt;"",O3257&lt;&gt;1),MAX($P$4:P3257)+0.1,""))</f>
        <v/>
      </c>
      <c r="Q3258" s="5">
        <f>ROW()</f>
        <v>3258</v>
      </c>
    </row>
    <row r="3259" spans="1:17" x14ac:dyDescent="0.3">
      <c r="A3259" s="1" t="s">
        <v>1390</v>
      </c>
      <c r="B3259" s="5"/>
      <c r="C3259" s="14">
        <f t="shared" si="717"/>
        <v>1</v>
      </c>
      <c r="D3259" s="14">
        <f t="shared" si="717"/>
        <v>0</v>
      </c>
      <c r="E3259" s="14" t="str">
        <f t="shared" si="718"/>
        <v/>
      </c>
      <c r="F3259" s="14">
        <f t="shared" si="719"/>
        <v>3</v>
      </c>
      <c r="G3259" s="14">
        <f t="shared" si="715"/>
        <v>3</v>
      </c>
      <c r="H3259" s="14">
        <f t="shared" si="726"/>
        <v>3</v>
      </c>
      <c r="I3259" s="14">
        <f t="shared" si="726"/>
        <v>4</v>
      </c>
      <c r="J3259" s="14">
        <f t="shared" si="726"/>
        <v>2</v>
      </c>
      <c r="K3259" s="14">
        <f t="shared" si="726"/>
        <v>0</v>
      </c>
      <c r="L3259" s="14" t="str">
        <f t="shared" si="721"/>
        <v>3.3.4.2</v>
      </c>
      <c r="M3259" s="15" t="str">
        <f t="shared" si="722"/>
        <v>Session Lock</v>
      </c>
      <c r="N3259" s="14" t="str">
        <f t="shared" si="723"/>
        <v/>
      </c>
      <c r="O3259" s="15" t="str">
        <f t="shared" si="716"/>
        <v/>
      </c>
      <c r="P3259" s="15" t="str">
        <f>IF(N3259=1,FLOOR(MAX($P$4:P3258),1)+1,IF(AND(P3258&lt;&gt;"",O3258&lt;&gt;1),MAX($P$4:P3258)+0.1,""))</f>
        <v/>
      </c>
      <c r="Q3259" s="5">
        <f>ROW()</f>
        <v>3259</v>
      </c>
    </row>
    <row r="3260" spans="1:17" x14ac:dyDescent="0.3">
      <c r="A3260" s="1" t="s">
        <v>55</v>
      </c>
      <c r="B3260" s="5"/>
      <c r="C3260" s="14">
        <f t="shared" si="717"/>
        <v>0</v>
      </c>
      <c r="D3260" s="14">
        <f t="shared" si="717"/>
        <v>0</v>
      </c>
      <c r="E3260" s="14" t="str">
        <f t="shared" si="718"/>
        <v/>
      </c>
      <c r="F3260" s="14">
        <f t="shared" si="719"/>
        <v>3</v>
      </c>
      <c r="G3260" s="14">
        <f t="shared" si="715"/>
        <v>3</v>
      </c>
      <c r="H3260" s="14">
        <f t="shared" si="726"/>
        <v>3</v>
      </c>
      <c r="I3260" s="14">
        <f t="shared" si="726"/>
        <v>4</v>
      </c>
      <c r="J3260" s="14">
        <f t="shared" si="726"/>
        <v>2</v>
      </c>
      <c r="K3260" s="14">
        <f t="shared" si="726"/>
        <v>0</v>
      </c>
      <c r="L3260" s="14" t="str">
        <f t="shared" si="721"/>
        <v>3.3.4.2</v>
      </c>
      <c r="M3260" s="15" t="str">
        <f t="shared" si="722"/>
        <v>--</v>
      </c>
      <c r="N3260" s="14" t="str">
        <f t="shared" si="723"/>
        <v/>
      </c>
      <c r="O3260" s="15" t="str">
        <f t="shared" si="716"/>
        <v/>
      </c>
      <c r="P3260" s="15" t="str">
        <f>IF(N3260=1,FLOOR(MAX($P$4:P3259),1)+1,IF(AND(P3259&lt;&gt;"",O3259&lt;&gt;1),MAX($P$4:P3259)+0.1,""))</f>
        <v/>
      </c>
      <c r="Q3260" s="5">
        <f>ROW()</f>
        <v>3260</v>
      </c>
    </row>
    <row r="3261" spans="1:17" x14ac:dyDescent="0.3">
      <c r="A3261" s="1" t="s">
        <v>1391</v>
      </c>
      <c r="B3261" s="5"/>
      <c r="C3261" s="14">
        <f t="shared" si="717"/>
        <v>0</v>
      </c>
      <c r="D3261" s="14">
        <f t="shared" si="717"/>
        <v>0</v>
      </c>
      <c r="E3261" s="14" t="str">
        <f t="shared" si="718"/>
        <v/>
      </c>
      <c r="F3261" s="14">
        <f t="shared" si="719"/>
        <v>3</v>
      </c>
      <c r="G3261" s="14">
        <f t="shared" si="715"/>
        <v>3</v>
      </c>
      <c r="H3261" s="14">
        <f t="shared" si="726"/>
        <v>3</v>
      </c>
      <c r="I3261" s="14">
        <f t="shared" si="726"/>
        <v>4</v>
      </c>
      <c r="J3261" s="14">
        <f t="shared" si="726"/>
        <v>2</v>
      </c>
      <c r="K3261" s="14">
        <f t="shared" si="726"/>
        <v>0</v>
      </c>
      <c r="L3261" s="14" t="str">
        <f t="shared" si="721"/>
        <v>3.3.4.2</v>
      </c>
      <c r="M3261" s="15" t="str">
        <f t="shared" si="722"/>
        <v>--</v>
      </c>
      <c r="N3261" s="14" t="str">
        <f t="shared" si="723"/>
        <v/>
      </c>
      <c r="O3261" s="15" t="str">
        <f t="shared" si="716"/>
        <v/>
      </c>
      <c r="P3261" s="15" t="str">
        <f>IF(N3261=1,FLOOR(MAX($P$4:P3260),1)+1,IF(AND(P3260&lt;&gt;"",O3260&lt;&gt;1),MAX($P$4:P3260)+0.1,""))</f>
        <v/>
      </c>
      <c r="Q3261" s="5">
        <f>ROW()</f>
        <v>3261</v>
      </c>
    </row>
    <row r="3262" spans="1:17" x14ac:dyDescent="0.3">
      <c r="A3262" s="1" t="s">
        <v>1392</v>
      </c>
      <c r="B3262" s="5"/>
      <c r="C3262" s="14">
        <f t="shared" si="717"/>
        <v>0</v>
      </c>
      <c r="D3262" s="14">
        <f t="shared" si="717"/>
        <v>0</v>
      </c>
      <c r="E3262" s="14" t="str">
        <f t="shared" si="718"/>
        <v/>
      </c>
      <c r="F3262" s="14">
        <f t="shared" si="719"/>
        <v>3</v>
      </c>
      <c r="G3262" s="14">
        <f t="shared" si="715"/>
        <v>3</v>
      </c>
      <c r="H3262" s="14">
        <f t="shared" si="726"/>
        <v>3</v>
      </c>
      <c r="I3262" s="14">
        <f t="shared" si="726"/>
        <v>4</v>
      </c>
      <c r="J3262" s="14">
        <f t="shared" si="726"/>
        <v>2</v>
      </c>
      <c r="K3262" s="14">
        <f t="shared" si="726"/>
        <v>0</v>
      </c>
      <c r="L3262" s="14" t="str">
        <f t="shared" si="721"/>
        <v>3.3.4.2</v>
      </c>
      <c r="M3262" s="15" t="str">
        <f t="shared" si="722"/>
        <v>--</v>
      </c>
      <c r="N3262" s="14" t="str">
        <f t="shared" si="723"/>
        <v/>
      </c>
      <c r="O3262" s="15" t="str">
        <f t="shared" si="716"/>
        <v/>
      </c>
      <c r="P3262" s="15" t="str">
        <f>IF(N3262=1,FLOOR(MAX($P$4:P3261),1)+1,IF(AND(P3261&lt;&gt;"",O3261&lt;&gt;1),MAX($P$4:P3261)+0.1,""))</f>
        <v/>
      </c>
      <c r="Q3262" s="5">
        <f>ROW()</f>
        <v>3262</v>
      </c>
    </row>
    <row r="3263" spans="1:17" x14ac:dyDescent="0.3">
      <c r="A3263" s="1" t="s">
        <v>1393</v>
      </c>
      <c r="B3263" s="5"/>
      <c r="C3263" s="14">
        <f t="shared" si="717"/>
        <v>0</v>
      </c>
      <c r="D3263" s="14">
        <f t="shared" si="717"/>
        <v>0</v>
      </c>
      <c r="E3263" s="14" t="str">
        <f t="shared" si="718"/>
        <v/>
      </c>
      <c r="F3263" s="14">
        <f t="shared" si="719"/>
        <v>3</v>
      </c>
      <c r="G3263" s="14">
        <f t="shared" si="715"/>
        <v>3</v>
      </c>
      <c r="H3263" s="14">
        <f t="shared" si="726"/>
        <v>3</v>
      </c>
      <c r="I3263" s="14">
        <f t="shared" si="726"/>
        <v>4</v>
      </c>
      <c r="J3263" s="14">
        <f t="shared" si="726"/>
        <v>2</v>
      </c>
      <c r="K3263" s="14">
        <f t="shared" si="726"/>
        <v>0</v>
      </c>
      <c r="L3263" s="14" t="str">
        <f t="shared" si="721"/>
        <v>3.3.4.2</v>
      </c>
      <c r="M3263" s="15" t="str">
        <f t="shared" si="722"/>
        <v>--</v>
      </c>
      <c r="N3263" s="14" t="str">
        <f t="shared" si="723"/>
        <v/>
      </c>
      <c r="O3263" s="15" t="str">
        <f t="shared" si="716"/>
        <v/>
      </c>
      <c r="P3263" s="15" t="str">
        <f>IF(N3263=1,FLOOR(MAX($P$4:P3262),1)+1,IF(AND(P3262&lt;&gt;"",O3262&lt;&gt;1),MAX($P$4:P3262)+0.1,""))</f>
        <v/>
      </c>
      <c r="Q3263" s="5">
        <f>ROW()</f>
        <v>3263</v>
      </c>
    </row>
    <row r="3264" spans="1:17" x14ac:dyDescent="0.3">
      <c r="A3264" s="1" t="s">
        <v>55</v>
      </c>
      <c r="B3264" s="5"/>
      <c r="C3264" s="14">
        <f t="shared" si="717"/>
        <v>0</v>
      </c>
      <c r="D3264" s="14">
        <f t="shared" si="717"/>
        <v>0</v>
      </c>
      <c r="E3264" s="14" t="str">
        <f t="shared" si="718"/>
        <v/>
      </c>
      <c r="F3264" s="14">
        <f t="shared" si="719"/>
        <v>3</v>
      </c>
      <c r="G3264" s="14">
        <f t="shared" si="715"/>
        <v>3</v>
      </c>
      <c r="H3264" s="14">
        <f t="shared" si="726"/>
        <v>3</v>
      </c>
      <c r="I3264" s="14">
        <f t="shared" si="726"/>
        <v>4</v>
      </c>
      <c r="J3264" s="14">
        <f t="shared" si="726"/>
        <v>2</v>
      </c>
      <c r="K3264" s="14">
        <f t="shared" si="726"/>
        <v>0</v>
      </c>
      <c r="L3264" s="14" t="str">
        <f t="shared" si="721"/>
        <v>3.3.4.2</v>
      </c>
      <c r="M3264" s="15" t="str">
        <f t="shared" si="722"/>
        <v>--</v>
      </c>
      <c r="N3264" s="14" t="str">
        <f t="shared" si="723"/>
        <v/>
      </c>
      <c r="O3264" s="15" t="str">
        <f t="shared" si="716"/>
        <v/>
      </c>
      <c r="P3264" s="15" t="str">
        <f>IF(N3264=1,FLOOR(MAX($P$4:P3263),1)+1,IF(AND(P3263&lt;&gt;"",O3263&lt;&gt;1),MAX($P$4:P3263)+0.1,""))</f>
        <v/>
      </c>
      <c r="Q3264" s="5">
        <f>ROW()</f>
        <v>3264</v>
      </c>
    </row>
    <row r="3265" spans="1:17" x14ac:dyDescent="0.3">
      <c r="A3265" s="1" t="s">
        <v>1394</v>
      </c>
      <c r="B3265" s="5"/>
      <c r="C3265" s="14">
        <f t="shared" si="717"/>
        <v>0</v>
      </c>
      <c r="D3265" s="14">
        <f t="shared" si="717"/>
        <v>0</v>
      </c>
      <c r="E3265" s="14" t="str">
        <f t="shared" si="718"/>
        <v/>
      </c>
      <c r="F3265" s="14">
        <f t="shared" si="719"/>
        <v>3</v>
      </c>
      <c r="G3265" s="14">
        <f t="shared" si="715"/>
        <v>3</v>
      </c>
      <c r="H3265" s="14">
        <f t="shared" si="726"/>
        <v>3</v>
      </c>
      <c r="I3265" s="14">
        <f t="shared" si="726"/>
        <v>4</v>
      </c>
      <c r="J3265" s="14">
        <f t="shared" si="726"/>
        <v>2</v>
      </c>
      <c r="K3265" s="14">
        <f t="shared" si="726"/>
        <v>0</v>
      </c>
      <c r="L3265" s="14" t="str">
        <f t="shared" si="721"/>
        <v>3.3.4.2</v>
      </c>
      <c r="M3265" s="15" t="str">
        <f t="shared" si="722"/>
        <v>--</v>
      </c>
      <c r="N3265" s="14" t="str">
        <f t="shared" si="723"/>
        <v/>
      </c>
      <c r="O3265" s="15" t="str">
        <f t="shared" si="716"/>
        <v/>
      </c>
      <c r="P3265" s="15" t="str">
        <f>IF(N3265=1,FLOOR(MAX($P$4:P3264),1)+1,IF(AND(P3264&lt;&gt;"",O3264&lt;&gt;1),MAX($P$4:P3264)+0.1,""))</f>
        <v/>
      </c>
      <c r="Q3265" s="5">
        <f>ROW()</f>
        <v>3265</v>
      </c>
    </row>
    <row r="3266" spans="1:17" x14ac:dyDescent="0.3">
      <c r="A3266" s="1" t="s">
        <v>2448</v>
      </c>
      <c r="B3266" s="5"/>
      <c r="C3266" s="14">
        <f t="shared" si="717"/>
        <v>0</v>
      </c>
      <c r="D3266" s="14">
        <f t="shared" si="717"/>
        <v>0</v>
      </c>
      <c r="E3266" s="14" t="str">
        <f t="shared" si="718"/>
        <v/>
      </c>
      <c r="F3266" s="14">
        <f t="shared" si="719"/>
        <v>3</v>
      </c>
      <c r="G3266" s="14">
        <f t="shared" si="715"/>
        <v>3</v>
      </c>
      <c r="H3266" s="14">
        <f t="shared" si="726"/>
        <v>3</v>
      </c>
      <c r="I3266" s="14">
        <f t="shared" si="726"/>
        <v>4</v>
      </c>
      <c r="J3266" s="14">
        <f t="shared" si="726"/>
        <v>2</v>
      </c>
      <c r="K3266" s="14">
        <f t="shared" si="726"/>
        <v>0</v>
      </c>
      <c r="L3266" s="14" t="str">
        <f t="shared" si="721"/>
        <v>3.3.4.2</v>
      </c>
      <c r="M3266" s="15" t="str">
        <f t="shared" si="722"/>
        <v>--</v>
      </c>
      <c r="N3266" s="14" t="str">
        <f t="shared" si="723"/>
        <v/>
      </c>
      <c r="O3266" s="15" t="str">
        <f t="shared" si="716"/>
        <v/>
      </c>
      <c r="P3266" s="15" t="str">
        <f>IF(N3266=1,FLOOR(MAX($P$4:P3265),1)+1,IF(AND(P3265&lt;&gt;"",O3265&lt;&gt;1),MAX($P$4:P3265)+0.1,""))</f>
        <v/>
      </c>
      <c r="Q3266" s="5">
        <f>ROW()</f>
        <v>3266</v>
      </c>
    </row>
    <row r="3267" spans="1:17" x14ac:dyDescent="0.3">
      <c r="A3267" s="1" t="s">
        <v>1395</v>
      </c>
      <c r="B3267" s="5"/>
      <c r="C3267" s="14">
        <f t="shared" si="717"/>
        <v>0</v>
      </c>
      <c r="D3267" s="14">
        <f t="shared" si="717"/>
        <v>0</v>
      </c>
      <c r="E3267" s="14" t="str">
        <f t="shared" si="718"/>
        <v/>
      </c>
      <c r="F3267" s="14">
        <f t="shared" si="719"/>
        <v>3</v>
      </c>
      <c r="G3267" s="14">
        <f t="shared" si="715"/>
        <v>3</v>
      </c>
      <c r="H3267" s="14">
        <f t="shared" si="726"/>
        <v>3</v>
      </c>
      <c r="I3267" s="14">
        <f t="shared" si="726"/>
        <v>4</v>
      </c>
      <c r="J3267" s="14">
        <f t="shared" si="726"/>
        <v>2</v>
      </c>
      <c r="K3267" s="14">
        <f t="shared" si="726"/>
        <v>0</v>
      </c>
      <c r="L3267" s="14" t="str">
        <f t="shared" si="721"/>
        <v>3.3.4.2</v>
      </c>
      <c r="M3267" s="15" t="str">
        <f t="shared" si="722"/>
        <v>--</v>
      </c>
      <c r="N3267" s="14" t="str">
        <f t="shared" si="723"/>
        <v/>
      </c>
      <c r="O3267" s="15" t="str">
        <f t="shared" si="716"/>
        <v/>
      </c>
      <c r="P3267" s="15" t="str">
        <f>IF(N3267=1,FLOOR(MAX($P$4:P3266),1)+1,IF(AND(P3266&lt;&gt;"",O3266&lt;&gt;1),MAX($P$4:P3266)+0.1,""))</f>
        <v/>
      </c>
      <c r="Q3267" s="5">
        <f>ROW()</f>
        <v>3267</v>
      </c>
    </row>
    <row r="3268" spans="1:17" x14ac:dyDescent="0.3">
      <c r="A3268" s="1" t="s">
        <v>1396</v>
      </c>
      <c r="B3268" s="5"/>
      <c r="C3268" s="14">
        <f t="shared" si="717"/>
        <v>0</v>
      </c>
      <c r="D3268" s="14">
        <f t="shared" si="717"/>
        <v>0</v>
      </c>
      <c r="E3268" s="14" t="str">
        <f t="shared" si="718"/>
        <v/>
      </c>
      <c r="F3268" s="14">
        <f t="shared" si="719"/>
        <v>3</v>
      </c>
      <c r="G3268" s="14">
        <f t="shared" si="715"/>
        <v>3</v>
      </c>
      <c r="H3268" s="14">
        <f t="shared" si="726"/>
        <v>3</v>
      </c>
      <c r="I3268" s="14">
        <f t="shared" si="726"/>
        <v>4</v>
      </c>
      <c r="J3268" s="14">
        <f t="shared" si="726"/>
        <v>2</v>
      </c>
      <c r="K3268" s="14">
        <f t="shared" si="726"/>
        <v>0</v>
      </c>
      <c r="L3268" s="14" t="str">
        <f t="shared" si="721"/>
        <v>3.3.4.2</v>
      </c>
      <c r="M3268" s="15" t="str">
        <f t="shared" si="722"/>
        <v>--</v>
      </c>
      <c r="N3268" s="14" t="str">
        <f t="shared" si="723"/>
        <v/>
      </c>
      <c r="O3268" s="15" t="str">
        <f t="shared" si="716"/>
        <v/>
      </c>
      <c r="P3268" s="15" t="str">
        <f>IF(N3268=1,FLOOR(MAX($P$4:P3267),1)+1,IF(AND(P3267&lt;&gt;"",O3267&lt;&gt;1),MAX($P$4:P3267)+0.1,""))</f>
        <v/>
      </c>
      <c r="Q3268" s="5">
        <f>ROW()</f>
        <v>3268</v>
      </c>
    </row>
    <row r="3269" spans="1:17" x14ac:dyDescent="0.3">
      <c r="A3269" s="1" t="s">
        <v>1397</v>
      </c>
      <c r="B3269" s="5"/>
      <c r="C3269" s="14">
        <f t="shared" si="717"/>
        <v>0</v>
      </c>
      <c r="D3269" s="14">
        <f t="shared" si="717"/>
        <v>0</v>
      </c>
      <c r="E3269" s="14" t="str">
        <f t="shared" si="718"/>
        <v/>
      </c>
      <c r="F3269" s="14">
        <f t="shared" si="719"/>
        <v>3</v>
      </c>
      <c r="G3269" s="14">
        <f t="shared" ref="G3269:G3332" si="727">G3268+IF(NOT(ISERROR(FIND("&lt;PRT&gt;",A3269))),1,0)</f>
        <v>3</v>
      </c>
      <c r="H3269" s="14">
        <f t="shared" si="726"/>
        <v>3</v>
      </c>
      <c r="I3269" s="14">
        <f t="shared" si="726"/>
        <v>4</v>
      </c>
      <c r="J3269" s="14">
        <f t="shared" si="726"/>
        <v>2</v>
      </c>
      <c r="K3269" s="14">
        <f t="shared" si="726"/>
        <v>0</v>
      </c>
      <c r="L3269" s="14" t="str">
        <f t="shared" si="721"/>
        <v>3.3.4.2</v>
      </c>
      <c r="M3269" s="15" t="str">
        <f t="shared" si="722"/>
        <v>--</v>
      </c>
      <c r="N3269" s="14" t="str">
        <f t="shared" si="723"/>
        <v/>
      </c>
      <c r="O3269" s="15" t="str">
        <f t="shared" ref="O3269:O3332" si="728">IF(ISERROR(FIND(O$4,$A3269)),"",1)</f>
        <v/>
      </c>
      <c r="P3269" s="15" t="str">
        <f>IF(N3269=1,FLOOR(MAX($P$4:P3268),1)+1,IF(AND(P3268&lt;&gt;"",O3268&lt;&gt;1),MAX($P$4:P3268)+0.1,""))</f>
        <v/>
      </c>
      <c r="Q3269" s="5">
        <f>ROW()</f>
        <v>3269</v>
      </c>
    </row>
    <row r="3270" spans="1:17" x14ac:dyDescent="0.3">
      <c r="A3270" s="1" t="s">
        <v>190</v>
      </c>
      <c r="B3270" s="5"/>
      <c r="C3270" s="14">
        <f t="shared" ref="C3270:D3333" si="729">(LEN($A3270)-LEN(SUBSTITUTE($A3270,C$3,"")))/LEN(C$3)</f>
        <v>0</v>
      </c>
      <c r="D3270" s="14">
        <f t="shared" si="729"/>
        <v>1</v>
      </c>
      <c r="E3270" s="14" t="str">
        <f t="shared" ref="E3270:E3333" si="730">IF(AND(C3270&gt;0,D3270&gt;0),IF(FIND(D$3,A3270)&gt;FIND(C$3,A3270),"WARNING","OK"),"")</f>
        <v/>
      </c>
      <c r="F3270" s="14">
        <f t="shared" ref="F3270:F3333" si="731">F3269+C3270-D3270</f>
        <v>2</v>
      </c>
      <c r="G3270" s="14">
        <f t="shared" si="727"/>
        <v>3</v>
      </c>
      <c r="H3270" s="14">
        <f t="shared" ref="H3270:K3285" si="732">IF(G3270&lt;&gt;G3269,0,IF(AND(($F3269-$D3270)=(H$3-1),$F3270=H$3),H3269+1,H3269))</f>
        <v>3</v>
      </c>
      <c r="I3270" s="14">
        <f t="shared" si="732"/>
        <v>4</v>
      </c>
      <c r="J3270" s="14">
        <f t="shared" si="732"/>
        <v>2</v>
      </c>
      <c r="K3270" s="14">
        <f t="shared" si="732"/>
        <v>0</v>
      </c>
      <c r="L3270" s="14" t="str">
        <f t="shared" ref="L3270:L3333" si="733">SUBSTITUTE(G3270&amp;"."&amp;H3270&amp;"."&amp;I3270&amp;"."&amp;J3270&amp;"."&amp;K3270,".0","")</f>
        <v>3.3.4.2</v>
      </c>
      <c r="M3270" s="15" t="str">
        <f t="shared" ref="M3270:M3333" si="734">IF(ISERROR(FIND("&lt;SPT&gt;&lt;TTL&gt;",A3270)),"--",SUBSTITUTE(SUBSTITUTE(MID(A3270&amp;A3271,FIND("&lt;SPT&gt;&lt;TTL&gt;",A3270&amp;A3271)+10,FIND("&lt;/TTL&gt;",A3270&amp;A3271)-FIND("&lt;SPT&gt;&lt;TTL&gt;",A3270&amp;A3271)-10),"&lt;SUB&gt;",""),"&lt;/SUB&gt;",""))</f>
        <v>--</v>
      </c>
      <c r="N3270" s="14" t="str">
        <f t="shared" ref="N3270:N3333" si="735">IF(ISERROR(FIND(N$4,UPPER($A3270))),"",1)</f>
        <v/>
      </c>
      <c r="O3270" s="15" t="str">
        <f t="shared" si="728"/>
        <v/>
      </c>
      <c r="P3270" s="15" t="str">
        <f>IF(N3270=1,FLOOR(MAX($P$4:P3269),1)+1,IF(AND(P3269&lt;&gt;"",O3269&lt;&gt;1),MAX($P$4:P3269)+0.1,""))</f>
        <v/>
      </c>
      <c r="Q3270" s="5">
        <f>ROW()</f>
        <v>3270</v>
      </c>
    </row>
    <row r="3271" spans="1:17" x14ac:dyDescent="0.3">
      <c r="A3271" s="1" t="s">
        <v>1398</v>
      </c>
      <c r="B3271" s="5"/>
      <c r="C3271" s="14">
        <f t="shared" si="729"/>
        <v>1</v>
      </c>
      <c r="D3271" s="14">
        <f t="shared" si="729"/>
        <v>0</v>
      </c>
      <c r="E3271" s="14" t="str">
        <f t="shared" si="730"/>
        <v/>
      </c>
      <c r="F3271" s="14">
        <f t="shared" si="731"/>
        <v>3</v>
      </c>
      <c r="G3271" s="14">
        <f t="shared" si="727"/>
        <v>3</v>
      </c>
      <c r="H3271" s="14">
        <f t="shared" si="732"/>
        <v>3</v>
      </c>
      <c r="I3271" s="14">
        <f t="shared" si="732"/>
        <v>4</v>
      </c>
      <c r="J3271" s="14">
        <f t="shared" si="732"/>
        <v>3</v>
      </c>
      <c r="K3271" s="14">
        <f t="shared" si="732"/>
        <v>0</v>
      </c>
      <c r="L3271" s="14" t="str">
        <f t="shared" si="733"/>
        <v>3.3.4.3</v>
      </c>
      <c r="M3271" s="15" t="str">
        <f t="shared" si="734"/>
        <v>Session Lock and Termination for Computers</v>
      </c>
      <c r="N3271" s="14" t="str">
        <f t="shared" si="735"/>
        <v/>
      </c>
      <c r="O3271" s="15" t="str">
        <f t="shared" si="728"/>
        <v/>
      </c>
      <c r="P3271" s="15" t="str">
        <f>IF(N3271=1,FLOOR(MAX($P$4:P3270),1)+1,IF(AND(P3270&lt;&gt;"",O3270&lt;&gt;1),MAX($P$4:P3270)+0.1,""))</f>
        <v/>
      </c>
      <c r="Q3271" s="5">
        <f>ROW()</f>
        <v>3271</v>
      </c>
    </row>
    <row r="3272" spans="1:17" x14ac:dyDescent="0.3">
      <c r="A3272" s="1" t="s">
        <v>59</v>
      </c>
      <c r="B3272" s="5"/>
      <c r="C3272" s="14">
        <f t="shared" si="729"/>
        <v>0</v>
      </c>
      <c r="D3272" s="14">
        <f t="shared" si="729"/>
        <v>0</v>
      </c>
      <c r="E3272" s="14" t="str">
        <f t="shared" si="730"/>
        <v/>
      </c>
      <c r="F3272" s="14">
        <f t="shared" si="731"/>
        <v>3</v>
      </c>
      <c r="G3272" s="14">
        <f t="shared" si="727"/>
        <v>3</v>
      </c>
      <c r="H3272" s="14">
        <f t="shared" si="732"/>
        <v>3</v>
      </c>
      <c r="I3272" s="14">
        <f t="shared" si="732"/>
        <v>4</v>
      </c>
      <c r="J3272" s="14">
        <f t="shared" si="732"/>
        <v>3</v>
      </c>
      <c r="K3272" s="14">
        <f t="shared" si="732"/>
        <v>0</v>
      </c>
      <c r="L3272" s="14" t="str">
        <f t="shared" si="733"/>
        <v>3.3.4.3</v>
      </c>
      <c r="M3272" s="15" t="str">
        <f t="shared" si="734"/>
        <v>--</v>
      </c>
      <c r="N3272" s="14" t="str">
        <f t="shared" si="735"/>
        <v/>
      </c>
      <c r="O3272" s="15" t="str">
        <f t="shared" si="728"/>
        <v/>
      </c>
      <c r="P3272" s="15" t="str">
        <f>IF(N3272=1,FLOOR(MAX($P$4:P3271),1)+1,IF(AND(P3271&lt;&gt;"",O3271&lt;&gt;1),MAX($P$4:P3271)+0.1,""))</f>
        <v/>
      </c>
      <c r="Q3272" s="5">
        <f>ROW()</f>
        <v>3272</v>
      </c>
    </row>
    <row r="3273" spans="1:17" x14ac:dyDescent="0.3">
      <c r="A3273" s="1" t="s">
        <v>60</v>
      </c>
      <c r="B3273" s="5"/>
      <c r="C3273" s="14">
        <f t="shared" si="729"/>
        <v>0</v>
      </c>
      <c r="D3273" s="14">
        <f t="shared" si="729"/>
        <v>0</v>
      </c>
      <c r="E3273" s="14" t="str">
        <f t="shared" si="730"/>
        <v/>
      </c>
      <c r="F3273" s="14">
        <f t="shared" si="731"/>
        <v>3</v>
      </c>
      <c r="G3273" s="14">
        <f t="shared" si="727"/>
        <v>3</v>
      </c>
      <c r="H3273" s="14">
        <f t="shared" si="732"/>
        <v>3</v>
      </c>
      <c r="I3273" s="14">
        <f t="shared" si="732"/>
        <v>4</v>
      </c>
      <c r="J3273" s="14">
        <f t="shared" si="732"/>
        <v>3</v>
      </c>
      <c r="K3273" s="14">
        <f t="shared" si="732"/>
        <v>0</v>
      </c>
      <c r="L3273" s="14" t="str">
        <f t="shared" si="733"/>
        <v>3.3.4.3</v>
      </c>
      <c r="M3273" s="15" t="str">
        <f t="shared" si="734"/>
        <v>--</v>
      </c>
      <c r="N3273" s="14" t="str">
        <f t="shared" si="735"/>
        <v/>
      </c>
      <c r="O3273" s="15" t="str">
        <f t="shared" si="728"/>
        <v/>
      </c>
      <c r="P3273" s="15" t="str">
        <f>IF(N3273=1,FLOOR(MAX($P$4:P3272),1)+1,IF(AND(P3272&lt;&gt;"",O3272&lt;&gt;1),MAX($P$4:P3272)+0.1,""))</f>
        <v/>
      </c>
      <c r="Q3273" s="5">
        <f>ROW()</f>
        <v>3273</v>
      </c>
    </row>
    <row r="3274" spans="1:17" x14ac:dyDescent="0.3">
      <c r="A3274" s="1" t="s">
        <v>1399</v>
      </c>
      <c r="B3274" s="5"/>
      <c r="C3274" s="14">
        <f t="shared" si="729"/>
        <v>0</v>
      </c>
      <c r="D3274" s="14">
        <f t="shared" si="729"/>
        <v>0</v>
      </c>
      <c r="E3274" s="14" t="str">
        <f t="shared" si="730"/>
        <v/>
      </c>
      <c r="F3274" s="14">
        <f t="shared" si="731"/>
        <v>3</v>
      </c>
      <c r="G3274" s="14">
        <f t="shared" si="727"/>
        <v>3</v>
      </c>
      <c r="H3274" s="14">
        <f t="shared" si="732"/>
        <v>3</v>
      </c>
      <c r="I3274" s="14">
        <f t="shared" si="732"/>
        <v>4</v>
      </c>
      <c r="J3274" s="14">
        <f t="shared" si="732"/>
        <v>3</v>
      </c>
      <c r="K3274" s="14">
        <f t="shared" si="732"/>
        <v>0</v>
      </c>
      <c r="L3274" s="14" t="str">
        <f t="shared" si="733"/>
        <v>3.3.4.3</v>
      </c>
      <c r="M3274" s="15" t="str">
        <f t="shared" si="734"/>
        <v>--</v>
      </c>
      <c r="N3274" s="14" t="str">
        <f t="shared" si="735"/>
        <v/>
      </c>
      <c r="O3274" s="15" t="str">
        <f t="shared" si="728"/>
        <v/>
      </c>
      <c r="P3274" s="15" t="str">
        <f>IF(N3274=1,FLOOR(MAX($P$4:P3273),1)+1,IF(AND(P3273&lt;&gt;"",O3273&lt;&gt;1),MAX($P$4:P3273)+0.1,""))</f>
        <v/>
      </c>
      <c r="Q3274" s="5">
        <f>ROW()</f>
        <v>3274</v>
      </c>
    </row>
    <row r="3275" spans="1:17" x14ac:dyDescent="0.3">
      <c r="A3275" s="1" t="s">
        <v>1400</v>
      </c>
      <c r="B3275" s="5"/>
      <c r="C3275" s="14">
        <f t="shared" si="729"/>
        <v>0</v>
      </c>
      <c r="D3275" s="14">
        <f t="shared" si="729"/>
        <v>0</v>
      </c>
      <c r="E3275" s="14" t="str">
        <f t="shared" si="730"/>
        <v/>
      </c>
      <c r="F3275" s="14">
        <f t="shared" si="731"/>
        <v>3</v>
      </c>
      <c r="G3275" s="14">
        <f t="shared" si="727"/>
        <v>3</v>
      </c>
      <c r="H3275" s="14">
        <f t="shared" si="732"/>
        <v>3</v>
      </c>
      <c r="I3275" s="14">
        <f t="shared" si="732"/>
        <v>4</v>
      </c>
      <c r="J3275" s="14">
        <f t="shared" si="732"/>
        <v>3</v>
      </c>
      <c r="K3275" s="14">
        <f t="shared" si="732"/>
        <v>0</v>
      </c>
      <c r="L3275" s="14" t="str">
        <f t="shared" si="733"/>
        <v>3.3.4.3</v>
      </c>
      <c r="M3275" s="15" t="str">
        <f t="shared" si="734"/>
        <v>--</v>
      </c>
      <c r="N3275" s="14" t="str">
        <f t="shared" si="735"/>
        <v/>
      </c>
      <c r="O3275" s="15" t="str">
        <f t="shared" si="728"/>
        <v/>
      </c>
      <c r="P3275" s="15" t="str">
        <f>IF(N3275=1,FLOOR(MAX($P$4:P3274),1)+1,IF(AND(P3274&lt;&gt;"",O3274&lt;&gt;1),MAX($P$4:P3274)+0.1,""))</f>
        <v/>
      </c>
      <c r="Q3275" s="5">
        <f>ROW()</f>
        <v>3275</v>
      </c>
    </row>
    <row r="3276" spans="1:17" x14ac:dyDescent="0.3">
      <c r="A3276" s="1" t="s">
        <v>55</v>
      </c>
      <c r="B3276" s="5"/>
      <c r="C3276" s="14">
        <f t="shared" si="729"/>
        <v>0</v>
      </c>
      <c r="D3276" s="14">
        <f t="shared" si="729"/>
        <v>0</v>
      </c>
      <c r="E3276" s="14" t="str">
        <f t="shared" si="730"/>
        <v/>
      </c>
      <c r="F3276" s="14">
        <f t="shared" si="731"/>
        <v>3</v>
      </c>
      <c r="G3276" s="14">
        <f t="shared" si="727"/>
        <v>3</v>
      </c>
      <c r="H3276" s="14">
        <f t="shared" si="732"/>
        <v>3</v>
      </c>
      <c r="I3276" s="14">
        <f t="shared" si="732"/>
        <v>4</v>
      </c>
      <c r="J3276" s="14">
        <f t="shared" si="732"/>
        <v>3</v>
      </c>
      <c r="K3276" s="14">
        <f t="shared" si="732"/>
        <v>0</v>
      </c>
      <c r="L3276" s="14" t="str">
        <f t="shared" si="733"/>
        <v>3.3.4.3</v>
      </c>
      <c r="M3276" s="15" t="str">
        <f t="shared" si="734"/>
        <v>--</v>
      </c>
      <c r="N3276" s="14" t="str">
        <f t="shared" si="735"/>
        <v/>
      </c>
      <c r="O3276" s="15" t="str">
        <f t="shared" si="728"/>
        <v/>
      </c>
      <c r="P3276" s="15" t="str">
        <f>IF(N3276=1,FLOOR(MAX($P$4:P3275),1)+1,IF(AND(P3275&lt;&gt;"",O3275&lt;&gt;1),MAX($P$4:P3275)+0.1,""))</f>
        <v/>
      </c>
      <c r="Q3276" s="5">
        <f>ROW()</f>
        <v>3276</v>
      </c>
    </row>
    <row r="3277" spans="1:17" x14ac:dyDescent="0.3">
      <c r="A3277" s="1" t="s">
        <v>1401</v>
      </c>
      <c r="B3277" s="5"/>
      <c r="C3277" s="14">
        <f t="shared" si="729"/>
        <v>0</v>
      </c>
      <c r="D3277" s="14">
        <f t="shared" si="729"/>
        <v>0</v>
      </c>
      <c r="E3277" s="14" t="str">
        <f t="shared" si="730"/>
        <v/>
      </c>
      <c r="F3277" s="14">
        <f t="shared" si="731"/>
        <v>3</v>
      </c>
      <c r="G3277" s="14">
        <f t="shared" si="727"/>
        <v>3</v>
      </c>
      <c r="H3277" s="14">
        <f t="shared" si="732"/>
        <v>3</v>
      </c>
      <c r="I3277" s="14">
        <f t="shared" si="732"/>
        <v>4</v>
      </c>
      <c r="J3277" s="14">
        <f t="shared" si="732"/>
        <v>3</v>
      </c>
      <c r="K3277" s="14">
        <f t="shared" si="732"/>
        <v>0</v>
      </c>
      <c r="L3277" s="14" t="str">
        <f t="shared" si="733"/>
        <v>3.3.4.3</v>
      </c>
      <c r="M3277" s="15" t="str">
        <f t="shared" si="734"/>
        <v>--</v>
      </c>
      <c r="N3277" s="14" t="str">
        <f t="shared" si="735"/>
        <v/>
      </c>
      <c r="O3277" s="15" t="str">
        <f t="shared" si="728"/>
        <v/>
      </c>
      <c r="P3277" s="15" t="str">
        <f>IF(N3277=1,FLOOR(MAX($P$4:P3276),1)+1,IF(AND(P3276&lt;&gt;"",O3276&lt;&gt;1),MAX($P$4:P3276)+0.1,""))</f>
        <v/>
      </c>
      <c r="Q3277" s="5">
        <f>ROW()</f>
        <v>3277</v>
      </c>
    </row>
    <row r="3278" spans="1:17" x14ac:dyDescent="0.3">
      <c r="A3278" s="1" t="s">
        <v>1402</v>
      </c>
      <c r="B3278" s="5"/>
      <c r="C3278" s="14">
        <f t="shared" si="729"/>
        <v>0</v>
      </c>
      <c r="D3278" s="14">
        <f t="shared" si="729"/>
        <v>0</v>
      </c>
      <c r="E3278" s="14" t="str">
        <f t="shared" si="730"/>
        <v/>
      </c>
      <c r="F3278" s="14">
        <f t="shared" si="731"/>
        <v>3</v>
      </c>
      <c r="G3278" s="14">
        <f t="shared" si="727"/>
        <v>3</v>
      </c>
      <c r="H3278" s="14">
        <f t="shared" si="732"/>
        <v>3</v>
      </c>
      <c r="I3278" s="14">
        <f t="shared" si="732"/>
        <v>4</v>
      </c>
      <c r="J3278" s="14">
        <f t="shared" si="732"/>
        <v>3</v>
      </c>
      <c r="K3278" s="14">
        <f t="shared" si="732"/>
        <v>0</v>
      </c>
      <c r="L3278" s="14" t="str">
        <f t="shared" si="733"/>
        <v>3.3.4.3</v>
      </c>
      <c r="M3278" s="15" t="str">
        <f t="shared" si="734"/>
        <v>--</v>
      </c>
      <c r="N3278" s="14" t="str">
        <f t="shared" si="735"/>
        <v/>
      </c>
      <c r="O3278" s="15" t="str">
        <f t="shared" si="728"/>
        <v/>
      </c>
      <c r="P3278" s="15" t="str">
        <f>IF(N3278=1,FLOOR(MAX($P$4:P3277),1)+1,IF(AND(P3277&lt;&gt;"",O3277&lt;&gt;1),MAX($P$4:P3277)+0.1,""))</f>
        <v/>
      </c>
      <c r="Q3278" s="5">
        <f>ROW()</f>
        <v>3278</v>
      </c>
    </row>
    <row r="3279" spans="1:17" x14ac:dyDescent="0.3">
      <c r="A3279" s="1" t="s">
        <v>73</v>
      </c>
      <c r="B3279" s="5"/>
      <c r="C3279" s="14">
        <f t="shared" si="729"/>
        <v>0</v>
      </c>
      <c r="D3279" s="14">
        <f t="shared" si="729"/>
        <v>0</v>
      </c>
      <c r="E3279" s="14" t="str">
        <f t="shared" si="730"/>
        <v/>
      </c>
      <c r="F3279" s="14">
        <f t="shared" si="731"/>
        <v>3</v>
      </c>
      <c r="G3279" s="14">
        <f t="shared" si="727"/>
        <v>3</v>
      </c>
      <c r="H3279" s="14">
        <f t="shared" si="732"/>
        <v>3</v>
      </c>
      <c r="I3279" s="14">
        <f t="shared" si="732"/>
        <v>4</v>
      </c>
      <c r="J3279" s="14">
        <f t="shared" si="732"/>
        <v>3</v>
      </c>
      <c r="K3279" s="14">
        <f t="shared" si="732"/>
        <v>0</v>
      </c>
      <c r="L3279" s="14" t="str">
        <f t="shared" si="733"/>
        <v>3.3.4.3</v>
      </c>
      <c r="M3279" s="15" t="str">
        <f t="shared" si="734"/>
        <v>--</v>
      </c>
      <c r="N3279" s="14" t="str">
        <f t="shared" si="735"/>
        <v/>
      </c>
      <c r="O3279" s="15" t="str">
        <f t="shared" si="728"/>
        <v/>
      </c>
      <c r="P3279" s="15" t="str">
        <f>IF(N3279=1,FLOOR(MAX($P$4:P3278),1)+1,IF(AND(P3278&lt;&gt;"",O3278&lt;&gt;1),MAX($P$4:P3278)+0.1,""))</f>
        <v/>
      </c>
      <c r="Q3279" s="5">
        <f>ROW()</f>
        <v>3279</v>
      </c>
    </row>
    <row r="3280" spans="1:17" x14ac:dyDescent="0.3">
      <c r="A3280" s="1" t="s">
        <v>55</v>
      </c>
      <c r="B3280" s="5"/>
      <c r="C3280" s="14">
        <f t="shared" si="729"/>
        <v>0</v>
      </c>
      <c r="D3280" s="14">
        <f t="shared" si="729"/>
        <v>0</v>
      </c>
      <c r="E3280" s="14" t="str">
        <f t="shared" si="730"/>
        <v/>
      </c>
      <c r="F3280" s="14">
        <f t="shared" si="731"/>
        <v>3</v>
      </c>
      <c r="G3280" s="14">
        <f t="shared" si="727"/>
        <v>3</v>
      </c>
      <c r="H3280" s="14">
        <f t="shared" si="732"/>
        <v>3</v>
      </c>
      <c r="I3280" s="14">
        <f t="shared" si="732"/>
        <v>4</v>
      </c>
      <c r="J3280" s="14">
        <f t="shared" si="732"/>
        <v>3</v>
      </c>
      <c r="K3280" s="14">
        <f t="shared" si="732"/>
        <v>0</v>
      </c>
      <c r="L3280" s="14" t="str">
        <f t="shared" si="733"/>
        <v>3.3.4.3</v>
      </c>
      <c r="M3280" s="15" t="str">
        <f t="shared" si="734"/>
        <v>--</v>
      </c>
      <c r="N3280" s="14" t="str">
        <f t="shared" si="735"/>
        <v/>
      </c>
      <c r="O3280" s="15" t="str">
        <f t="shared" si="728"/>
        <v/>
      </c>
      <c r="P3280" s="15" t="str">
        <f>IF(N3280=1,FLOOR(MAX($P$4:P3279),1)+1,IF(AND(P3279&lt;&gt;"",O3279&lt;&gt;1),MAX($P$4:P3279)+0.1,""))</f>
        <v/>
      </c>
      <c r="Q3280" s="5">
        <f>ROW()</f>
        <v>3280</v>
      </c>
    </row>
    <row r="3281" spans="1:17" x14ac:dyDescent="0.3">
      <c r="A3281" s="1" t="s">
        <v>1403</v>
      </c>
      <c r="B3281" s="5"/>
      <c r="C3281" s="14">
        <f t="shared" si="729"/>
        <v>0</v>
      </c>
      <c r="D3281" s="14">
        <f t="shared" si="729"/>
        <v>0</v>
      </c>
      <c r="E3281" s="14" t="str">
        <f t="shared" si="730"/>
        <v/>
      </c>
      <c r="F3281" s="14">
        <f t="shared" si="731"/>
        <v>3</v>
      </c>
      <c r="G3281" s="14">
        <f t="shared" si="727"/>
        <v>3</v>
      </c>
      <c r="H3281" s="14">
        <f t="shared" si="732"/>
        <v>3</v>
      </c>
      <c r="I3281" s="14">
        <f t="shared" si="732"/>
        <v>4</v>
      </c>
      <c r="J3281" s="14">
        <f t="shared" si="732"/>
        <v>3</v>
      </c>
      <c r="K3281" s="14">
        <f t="shared" si="732"/>
        <v>0</v>
      </c>
      <c r="L3281" s="14" t="str">
        <f t="shared" si="733"/>
        <v>3.3.4.3</v>
      </c>
      <c r="M3281" s="15" t="str">
        <f t="shared" si="734"/>
        <v>--</v>
      </c>
      <c r="N3281" s="14" t="str">
        <f t="shared" si="735"/>
        <v/>
      </c>
      <c r="O3281" s="15" t="str">
        <f t="shared" si="728"/>
        <v/>
      </c>
      <c r="P3281" s="15" t="str">
        <f>IF(N3281=1,FLOOR(MAX($P$4:P3280),1)+1,IF(AND(P3280&lt;&gt;"",O3280&lt;&gt;1),MAX($P$4:P3280)+0.1,""))</f>
        <v/>
      </c>
      <c r="Q3281" s="5">
        <f>ROW()</f>
        <v>3281</v>
      </c>
    </row>
    <row r="3282" spans="1:17" x14ac:dyDescent="0.3">
      <c r="A3282" s="1" t="s">
        <v>1404</v>
      </c>
      <c r="B3282" s="5"/>
      <c r="C3282" s="14">
        <f t="shared" si="729"/>
        <v>0</v>
      </c>
      <c r="D3282" s="14">
        <f t="shared" si="729"/>
        <v>0</v>
      </c>
      <c r="E3282" s="14" t="str">
        <f t="shared" si="730"/>
        <v/>
      </c>
      <c r="F3282" s="14">
        <f t="shared" si="731"/>
        <v>3</v>
      </c>
      <c r="G3282" s="14">
        <f t="shared" si="727"/>
        <v>3</v>
      </c>
      <c r="H3282" s="14">
        <f t="shared" si="732"/>
        <v>3</v>
      </c>
      <c r="I3282" s="14">
        <f t="shared" si="732"/>
        <v>4</v>
      </c>
      <c r="J3282" s="14">
        <f t="shared" si="732"/>
        <v>3</v>
      </c>
      <c r="K3282" s="14">
        <f t="shared" si="732"/>
        <v>0</v>
      </c>
      <c r="L3282" s="14" t="str">
        <f t="shared" si="733"/>
        <v>3.3.4.3</v>
      </c>
      <c r="M3282" s="15" t="str">
        <f t="shared" si="734"/>
        <v>--</v>
      </c>
      <c r="N3282" s="14" t="str">
        <f t="shared" si="735"/>
        <v/>
      </c>
      <c r="O3282" s="15" t="str">
        <f t="shared" si="728"/>
        <v/>
      </c>
      <c r="P3282" s="15" t="str">
        <f>IF(N3282=1,FLOOR(MAX($P$4:P3281),1)+1,IF(AND(P3281&lt;&gt;"",O3281&lt;&gt;1),MAX($P$4:P3281)+0.1,""))</f>
        <v/>
      </c>
      <c r="Q3282" s="5">
        <f>ROW()</f>
        <v>3282</v>
      </c>
    </row>
    <row r="3283" spans="1:17" x14ac:dyDescent="0.3">
      <c r="A3283" s="1" t="s">
        <v>1405</v>
      </c>
      <c r="B3283" s="5"/>
      <c r="C3283" s="14">
        <f t="shared" si="729"/>
        <v>0</v>
      </c>
      <c r="D3283" s="14">
        <f t="shared" si="729"/>
        <v>0</v>
      </c>
      <c r="E3283" s="14" t="str">
        <f t="shared" si="730"/>
        <v/>
      </c>
      <c r="F3283" s="14">
        <f t="shared" si="731"/>
        <v>3</v>
      </c>
      <c r="G3283" s="14">
        <f t="shared" si="727"/>
        <v>3</v>
      </c>
      <c r="H3283" s="14">
        <f t="shared" si="732"/>
        <v>3</v>
      </c>
      <c r="I3283" s="14">
        <f t="shared" si="732"/>
        <v>4</v>
      </c>
      <c r="J3283" s="14">
        <f t="shared" si="732"/>
        <v>3</v>
      </c>
      <c r="K3283" s="14">
        <f t="shared" si="732"/>
        <v>0</v>
      </c>
      <c r="L3283" s="14" t="str">
        <f t="shared" si="733"/>
        <v>3.3.4.3</v>
      </c>
      <c r="M3283" s="15" t="str">
        <f t="shared" si="734"/>
        <v>--</v>
      </c>
      <c r="N3283" s="14" t="str">
        <f t="shared" si="735"/>
        <v/>
      </c>
      <c r="O3283" s="15" t="str">
        <f t="shared" si="728"/>
        <v/>
      </c>
      <c r="P3283" s="15" t="str">
        <f>IF(N3283=1,FLOOR(MAX($P$4:P3282),1)+1,IF(AND(P3282&lt;&gt;"",O3282&lt;&gt;1),MAX($P$4:P3282)+0.1,""))</f>
        <v/>
      </c>
      <c r="Q3283" s="5">
        <f>ROW()</f>
        <v>3283</v>
      </c>
    </row>
    <row r="3284" spans="1:17" x14ac:dyDescent="0.3">
      <c r="A3284" s="1" t="s">
        <v>1406</v>
      </c>
      <c r="B3284" s="5"/>
      <c r="C3284" s="14">
        <f t="shared" si="729"/>
        <v>0</v>
      </c>
      <c r="D3284" s="14">
        <f t="shared" si="729"/>
        <v>0</v>
      </c>
      <c r="E3284" s="14" t="str">
        <f t="shared" si="730"/>
        <v/>
      </c>
      <c r="F3284" s="14">
        <f t="shared" si="731"/>
        <v>3</v>
      </c>
      <c r="G3284" s="14">
        <f t="shared" si="727"/>
        <v>3</v>
      </c>
      <c r="H3284" s="14">
        <f t="shared" si="732"/>
        <v>3</v>
      </c>
      <c r="I3284" s="14">
        <f t="shared" si="732"/>
        <v>4</v>
      </c>
      <c r="J3284" s="14">
        <f t="shared" si="732"/>
        <v>3</v>
      </c>
      <c r="K3284" s="14">
        <f t="shared" si="732"/>
        <v>0</v>
      </c>
      <c r="L3284" s="14" t="str">
        <f t="shared" si="733"/>
        <v>3.3.4.3</v>
      </c>
      <c r="M3284" s="15" t="str">
        <f t="shared" si="734"/>
        <v>--</v>
      </c>
      <c r="N3284" s="14" t="str">
        <f t="shared" si="735"/>
        <v/>
      </c>
      <c r="O3284" s="15" t="str">
        <f t="shared" si="728"/>
        <v/>
      </c>
      <c r="P3284" s="15" t="str">
        <f>IF(N3284=1,FLOOR(MAX($P$4:P3283),1)+1,IF(AND(P3283&lt;&gt;"",O3283&lt;&gt;1),MAX($P$4:P3283)+0.1,""))</f>
        <v/>
      </c>
      <c r="Q3284" s="5">
        <f>ROW()</f>
        <v>3284</v>
      </c>
    </row>
    <row r="3285" spans="1:17" x14ac:dyDescent="0.3">
      <c r="A3285" s="1" t="s">
        <v>1407</v>
      </c>
      <c r="B3285" s="5"/>
      <c r="C3285" s="14">
        <f t="shared" si="729"/>
        <v>0</v>
      </c>
      <c r="D3285" s="14">
        <f t="shared" si="729"/>
        <v>0</v>
      </c>
      <c r="E3285" s="14" t="str">
        <f t="shared" si="730"/>
        <v/>
      </c>
      <c r="F3285" s="14">
        <f t="shared" si="731"/>
        <v>3</v>
      </c>
      <c r="G3285" s="14">
        <f t="shared" si="727"/>
        <v>3</v>
      </c>
      <c r="H3285" s="14">
        <f t="shared" si="732"/>
        <v>3</v>
      </c>
      <c r="I3285" s="14">
        <f t="shared" si="732"/>
        <v>4</v>
      </c>
      <c r="J3285" s="14">
        <f t="shared" si="732"/>
        <v>3</v>
      </c>
      <c r="K3285" s="14">
        <f t="shared" si="732"/>
        <v>0</v>
      </c>
      <c r="L3285" s="14" t="str">
        <f t="shared" si="733"/>
        <v>3.3.4.3</v>
      </c>
      <c r="M3285" s="15" t="str">
        <f t="shared" si="734"/>
        <v>--</v>
      </c>
      <c r="N3285" s="14" t="str">
        <f t="shared" si="735"/>
        <v/>
      </c>
      <c r="O3285" s="15" t="str">
        <f t="shared" si="728"/>
        <v/>
      </c>
      <c r="P3285" s="15" t="str">
        <f>IF(N3285=1,FLOOR(MAX($P$4:P3284),1)+1,IF(AND(P3284&lt;&gt;"",O3284&lt;&gt;1),MAX($P$4:P3284)+0.1,""))</f>
        <v/>
      </c>
      <c r="Q3285" s="5">
        <f>ROW()</f>
        <v>3285</v>
      </c>
    </row>
    <row r="3286" spans="1:17" x14ac:dyDescent="0.3">
      <c r="A3286" s="1" t="s">
        <v>1408</v>
      </c>
      <c r="B3286" s="5"/>
      <c r="C3286" s="14">
        <f t="shared" si="729"/>
        <v>0</v>
      </c>
      <c r="D3286" s="14">
        <f t="shared" si="729"/>
        <v>0</v>
      </c>
      <c r="E3286" s="14" t="str">
        <f t="shared" si="730"/>
        <v/>
      </c>
      <c r="F3286" s="14">
        <f t="shared" si="731"/>
        <v>3</v>
      </c>
      <c r="G3286" s="14">
        <f t="shared" si="727"/>
        <v>3</v>
      </c>
      <c r="H3286" s="14">
        <f t="shared" ref="H3286:K3301" si="736">IF(G3286&lt;&gt;G3285,0,IF(AND(($F3285-$D3286)=(H$3-1),$F3286=H$3),H3285+1,H3285))</f>
        <v>3</v>
      </c>
      <c r="I3286" s="14">
        <f t="shared" si="736"/>
        <v>4</v>
      </c>
      <c r="J3286" s="14">
        <f t="shared" si="736"/>
        <v>3</v>
      </c>
      <c r="K3286" s="14">
        <f t="shared" si="736"/>
        <v>0</v>
      </c>
      <c r="L3286" s="14" t="str">
        <f t="shared" si="733"/>
        <v>3.3.4.3</v>
      </c>
      <c r="M3286" s="15" t="str">
        <f t="shared" si="734"/>
        <v>--</v>
      </c>
      <c r="N3286" s="14" t="str">
        <f t="shared" si="735"/>
        <v/>
      </c>
      <c r="O3286" s="15" t="str">
        <f t="shared" si="728"/>
        <v/>
      </c>
      <c r="P3286" s="15" t="str">
        <f>IF(N3286=1,FLOOR(MAX($P$4:P3285),1)+1,IF(AND(P3285&lt;&gt;"",O3285&lt;&gt;1),MAX($P$4:P3285)+0.1,""))</f>
        <v/>
      </c>
      <c r="Q3286" s="5">
        <f>ROW()</f>
        <v>3286</v>
      </c>
    </row>
    <row r="3287" spans="1:17" x14ac:dyDescent="0.3">
      <c r="A3287" s="1" t="s">
        <v>1409</v>
      </c>
      <c r="B3287" s="5"/>
      <c r="C3287" s="14">
        <f t="shared" si="729"/>
        <v>0</v>
      </c>
      <c r="D3287" s="14">
        <f t="shared" si="729"/>
        <v>0</v>
      </c>
      <c r="E3287" s="14" t="str">
        <f t="shared" si="730"/>
        <v/>
      </c>
      <c r="F3287" s="14">
        <f t="shared" si="731"/>
        <v>3</v>
      </c>
      <c r="G3287" s="14">
        <f t="shared" si="727"/>
        <v>3</v>
      </c>
      <c r="H3287" s="14">
        <f t="shared" si="736"/>
        <v>3</v>
      </c>
      <c r="I3287" s="14">
        <f t="shared" si="736"/>
        <v>4</v>
      </c>
      <c r="J3287" s="14">
        <f t="shared" si="736"/>
        <v>3</v>
      </c>
      <c r="K3287" s="14">
        <f t="shared" si="736"/>
        <v>0</v>
      </c>
      <c r="L3287" s="14" t="str">
        <f t="shared" si="733"/>
        <v>3.3.4.3</v>
      </c>
      <c r="M3287" s="15" t="str">
        <f t="shared" si="734"/>
        <v>--</v>
      </c>
      <c r="N3287" s="14" t="str">
        <f t="shared" si="735"/>
        <v/>
      </c>
      <c r="O3287" s="15" t="str">
        <f t="shared" si="728"/>
        <v/>
      </c>
      <c r="P3287" s="15" t="str">
        <f>IF(N3287=1,FLOOR(MAX($P$4:P3286),1)+1,IF(AND(P3286&lt;&gt;"",O3286&lt;&gt;1),MAX($P$4:P3286)+0.1,""))</f>
        <v/>
      </c>
      <c r="Q3287" s="5">
        <f>ROW()</f>
        <v>3287</v>
      </c>
    </row>
    <row r="3288" spans="1:17" x14ac:dyDescent="0.3">
      <c r="A3288" s="1" t="s">
        <v>55</v>
      </c>
      <c r="B3288" s="5"/>
      <c r="C3288" s="14">
        <f t="shared" si="729"/>
        <v>0</v>
      </c>
      <c r="D3288" s="14">
        <f t="shared" si="729"/>
        <v>0</v>
      </c>
      <c r="E3288" s="14" t="str">
        <f t="shared" si="730"/>
        <v/>
      </c>
      <c r="F3288" s="14">
        <f t="shared" si="731"/>
        <v>3</v>
      </c>
      <c r="G3288" s="14">
        <f t="shared" si="727"/>
        <v>3</v>
      </c>
      <c r="H3288" s="14">
        <f t="shared" si="736"/>
        <v>3</v>
      </c>
      <c r="I3288" s="14">
        <f t="shared" si="736"/>
        <v>4</v>
      </c>
      <c r="J3288" s="14">
        <f t="shared" si="736"/>
        <v>3</v>
      </c>
      <c r="K3288" s="14">
        <f t="shared" si="736"/>
        <v>0</v>
      </c>
      <c r="L3288" s="14" t="str">
        <f t="shared" si="733"/>
        <v>3.3.4.3</v>
      </c>
      <c r="M3288" s="15" t="str">
        <f t="shared" si="734"/>
        <v>--</v>
      </c>
      <c r="N3288" s="14" t="str">
        <f t="shared" si="735"/>
        <v/>
      </c>
      <c r="O3288" s="15" t="str">
        <f t="shared" si="728"/>
        <v/>
      </c>
      <c r="P3288" s="15" t="str">
        <f>IF(N3288=1,FLOOR(MAX($P$4:P3287),1)+1,IF(AND(P3287&lt;&gt;"",O3287&lt;&gt;1),MAX($P$4:P3287)+0.1,""))</f>
        <v/>
      </c>
      <c r="Q3288" s="5">
        <f>ROW()</f>
        <v>3288</v>
      </c>
    </row>
    <row r="3289" spans="1:17" x14ac:dyDescent="0.3">
      <c r="A3289" s="1" t="s">
        <v>1410</v>
      </c>
      <c r="B3289" s="5"/>
      <c r="C3289" s="14">
        <f t="shared" si="729"/>
        <v>0</v>
      </c>
      <c r="D3289" s="14">
        <f t="shared" si="729"/>
        <v>0</v>
      </c>
      <c r="E3289" s="14" t="str">
        <f t="shared" si="730"/>
        <v/>
      </c>
      <c r="F3289" s="14">
        <f t="shared" si="731"/>
        <v>3</v>
      </c>
      <c r="G3289" s="14">
        <f t="shared" si="727"/>
        <v>3</v>
      </c>
      <c r="H3289" s="14">
        <f t="shared" si="736"/>
        <v>3</v>
      </c>
      <c r="I3289" s="14">
        <f t="shared" si="736"/>
        <v>4</v>
      </c>
      <c r="J3289" s="14">
        <f t="shared" si="736"/>
        <v>3</v>
      </c>
      <c r="K3289" s="14">
        <f t="shared" si="736"/>
        <v>0</v>
      </c>
      <c r="L3289" s="14" t="str">
        <f t="shared" si="733"/>
        <v>3.3.4.3</v>
      </c>
      <c r="M3289" s="15" t="str">
        <f t="shared" si="734"/>
        <v>--</v>
      </c>
      <c r="N3289" s="14" t="str">
        <f t="shared" si="735"/>
        <v/>
      </c>
      <c r="O3289" s="15" t="str">
        <f t="shared" si="728"/>
        <v/>
      </c>
      <c r="P3289" s="15" t="str">
        <f>IF(N3289=1,FLOOR(MAX($P$4:P3288),1)+1,IF(AND(P3288&lt;&gt;"",O3288&lt;&gt;1),MAX($P$4:P3288)+0.1,""))</f>
        <v/>
      </c>
      <c r="Q3289" s="5">
        <f>ROW()</f>
        <v>3289</v>
      </c>
    </row>
    <row r="3290" spans="1:17" x14ac:dyDescent="0.3">
      <c r="A3290" s="1" t="s">
        <v>1411</v>
      </c>
      <c r="B3290" s="5"/>
      <c r="C3290" s="14">
        <f t="shared" si="729"/>
        <v>0</v>
      </c>
      <c r="D3290" s="14">
        <f t="shared" si="729"/>
        <v>0</v>
      </c>
      <c r="E3290" s="14" t="str">
        <f t="shared" si="730"/>
        <v/>
      </c>
      <c r="F3290" s="14">
        <f t="shared" si="731"/>
        <v>3</v>
      </c>
      <c r="G3290" s="14">
        <f t="shared" si="727"/>
        <v>3</v>
      </c>
      <c r="H3290" s="14">
        <f t="shared" si="736"/>
        <v>3</v>
      </c>
      <c r="I3290" s="14">
        <f t="shared" si="736"/>
        <v>4</v>
      </c>
      <c r="J3290" s="14">
        <f t="shared" si="736"/>
        <v>3</v>
      </c>
      <c r="K3290" s="14">
        <f t="shared" si="736"/>
        <v>0</v>
      </c>
      <c r="L3290" s="14" t="str">
        <f t="shared" si="733"/>
        <v>3.3.4.3</v>
      </c>
      <c r="M3290" s="15" t="str">
        <f t="shared" si="734"/>
        <v>--</v>
      </c>
      <c r="N3290" s="14" t="str">
        <f t="shared" si="735"/>
        <v/>
      </c>
      <c r="O3290" s="15" t="str">
        <f t="shared" si="728"/>
        <v/>
      </c>
      <c r="P3290" s="15" t="str">
        <f>IF(N3290=1,FLOOR(MAX($P$4:P3289),1)+1,IF(AND(P3289&lt;&gt;"",O3289&lt;&gt;1),MAX($P$4:P3289)+0.1,""))</f>
        <v/>
      </c>
      <c r="Q3290" s="5">
        <f>ROW()</f>
        <v>3290</v>
      </c>
    </row>
    <row r="3291" spans="1:17" x14ac:dyDescent="0.3">
      <c r="A3291" s="1" t="s">
        <v>1412</v>
      </c>
      <c r="B3291" s="5"/>
      <c r="C3291" s="14">
        <f t="shared" si="729"/>
        <v>0</v>
      </c>
      <c r="D3291" s="14">
        <f t="shared" si="729"/>
        <v>0</v>
      </c>
      <c r="E3291" s="14" t="str">
        <f t="shared" si="730"/>
        <v/>
      </c>
      <c r="F3291" s="14">
        <f t="shared" si="731"/>
        <v>3</v>
      </c>
      <c r="G3291" s="14">
        <f t="shared" si="727"/>
        <v>3</v>
      </c>
      <c r="H3291" s="14">
        <f t="shared" si="736"/>
        <v>3</v>
      </c>
      <c r="I3291" s="14">
        <f t="shared" si="736"/>
        <v>4</v>
      </c>
      <c r="J3291" s="14">
        <f t="shared" si="736"/>
        <v>3</v>
      </c>
      <c r="K3291" s="14">
        <f t="shared" si="736"/>
        <v>0</v>
      </c>
      <c r="L3291" s="14" t="str">
        <f t="shared" si="733"/>
        <v>3.3.4.3</v>
      </c>
      <c r="M3291" s="15" t="str">
        <f t="shared" si="734"/>
        <v>--</v>
      </c>
      <c r="N3291" s="14" t="str">
        <f t="shared" si="735"/>
        <v/>
      </c>
      <c r="O3291" s="15" t="str">
        <f t="shared" si="728"/>
        <v/>
      </c>
      <c r="P3291" s="15" t="str">
        <f>IF(N3291=1,FLOOR(MAX($P$4:P3290),1)+1,IF(AND(P3290&lt;&gt;"",O3290&lt;&gt;1),MAX($P$4:P3290)+0.1,""))</f>
        <v/>
      </c>
      <c r="Q3291" s="5">
        <f>ROW()</f>
        <v>3291</v>
      </c>
    </row>
    <row r="3292" spans="1:17" x14ac:dyDescent="0.3">
      <c r="A3292" s="1" t="s">
        <v>1413</v>
      </c>
      <c r="B3292" s="5"/>
      <c r="C3292" s="14">
        <f t="shared" si="729"/>
        <v>0</v>
      </c>
      <c r="D3292" s="14">
        <f t="shared" si="729"/>
        <v>0</v>
      </c>
      <c r="E3292" s="14" t="str">
        <f t="shared" si="730"/>
        <v/>
      </c>
      <c r="F3292" s="14">
        <f t="shared" si="731"/>
        <v>3</v>
      </c>
      <c r="G3292" s="14">
        <f t="shared" si="727"/>
        <v>3</v>
      </c>
      <c r="H3292" s="14">
        <f t="shared" si="736"/>
        <v>3</v>
      </c>
      <c r="I3292" s="14">
        <f t="shared" si="736"/>
        <v>4</v>
      </c>
      <c r="J3292" s="14">
        <f t="shared" si="736"/>
        <v>3</v>
      </c>
      <c r="K3292" s="14">
        <f t="shared" si="736"/>
        <v>0</v>
      </c>
      <c r="L3292" s="14" t="str">
        <f t="shared" si="733"/>
        <v>3.3.4.3</v>
      </c>
      <c r="M3292" s="15" t="str">
        <f t="shared" si="734"/>
        <v>--</v>
      </c>
      <c r="N3292" s="14" t="str">
        <f t="shared" si="735"/>
        <v/>
      </c>
      <c r="O3292" s="15" t="str">
        <f t="shared" si="728"/>
        <v/>
      </c>
      <c r="P3292" s="15" t="str">
        <f>IF(N3292=1,FLOOR(MAX($P$4:P3291),1)+1,IF(AND(P3291&lt;&gt;"",O3291&lt;&gt;1),MAX($P$4:P3291)+0.1,""))</f>
        <v/>
      </c>
      <c r="Q3292" s="5">
        <f>ROW()</f>
        <v>3292</v>
      </c>
    </row>
    <row r="3293" spans="1:17" x14ac:dyDescent="0.3">
      <c r="A3293" s="1" t="s">
        <v>1414</v>
      </c>
      <c r="B3293" s="5"/>
      <c r="C3293" s="14">
        <f t="shared" si="729"/>
        <v>0</v>
      </c>
      <c r="D3293" s="14">
        <f t="shared" si="729"/>
        <v>0</v>
      </c>
      <c r="E3293" s="14" t="str">
        <f t="shared" si="730"/>
        <v/>
      </c>
      <c r="F3293" s="14">
        <f t="shared" si="731"/>
        <v>3</v>
      </c>
      <c r="G3293" s="14">
        <f t="shared" si="727"/>
        <v>3</v>
      </c>
      <c r="H3293" s="14">
        <f t="shared" si="736"/>
        <v>3</v>
      </c>
      <c r="I3293" s="14">
        <f t="shared" si="736"/>
        <v>4</v>
      </c>
      <c r="J3293" s="14">
        <f t="shared" si="736"/>
        <v>3</v>
      </c>
      <c r="K3293" s="14">
        <f t="shared" si="736"/>
        <v>0</v>
      </c>
      <c r="L3293" s="14" t="str">
        <f t="shared" si="733"/>
        <v>3.3.4.3</v>
      </c>
      <c r="M3293" s="15" t="str">
        <f t="shared" si="734"/>
        <v>--</v>
      </c>
      <c r="N3293" s="14" t="str">
        <f t="shared" si="735"/>
        <v/>
      </c>
      <c r="O3293" s="15" t="str">
        <f t="shared" si="728"/>
        <v/>
      </c>
      <c r="P3293" s="15" t="str">
        <f>IF(N3293=1,FLOOR(MAX($P$4:P3292),1)+1,IF(AND(P3292&lt;&gt;"",O3292&lt;&gt;1),MAX($P$4:P3292)+0.1,""))</f>
        <v/>
      </c>
      <c r="Q3293" s="5">
        <f>ROW()</f>
        <v>3293</v>
      </c>
    </row>
    <row r="3294" spans="1:17" x14ac:dyDescent="0.3">
      <c r="A3294" s="1" t="s">
        <v>1415</v>
      </c>
      <c r="B3294" s="5"/>
      <c r="C3294" s="14">
        <f t="shared" si="729"/>
        <v>0</v>
      </c>
      <c r="D3294" s="14">
        <f t="shared" si="729"/>
        <v>0</v>
      </c>
      <c r="E3294" s="14" t="str">
        <f t="shared" si="730"/>
        <v/>
      </c>
      <c r="F3294" s="14">
        <f t="shared" si="731"/>
        <v>3</v>
      </c>
      <c r="G3294" s="14">
        <f t="shared" si="727"/>
        <v>3</v>
      </c>
      <c r="H3294" s="14">
        <f t="shared" si="736"/>
        <v>3</v>
      </c>
      <c r="I3294" s="14">
        <f t="shared" si="736"/>
        <v>4</v>
      </c>
      <c r="J3294" s="14">
        <f t="shared" si="736"/>
        <v>3</v>
      </c>
      <c r="K3294" s="14">
        <f t="shared" si="736"/>
        <v>0</v>
      </c>
      <c r="L3294" s="14" t="str">
        <f t="shared" si="733"/>
        <v>3.3.4.3</v>
      </c>
      <c r="M3294" s="15" t="str">
        <f t="shared" si="734"/>
        <v>--</v>
      </c>
      <c r="N3294" s="14" t="str">
        <f t="shared" si="735"/>
        <v/>
      </c>
      <c r="O3294" s="15" t="str">
        <f t="shared" si="728"/>
        <v/>
      </c>
      <c r="P3294" s="15" t="str">
        <f>IF(N3294=1,FLOOR(MAX($P$4:P3293),1)+1,IF(AND(P3293&lt;&gt;"",O3293&lt;&gt;1),MAX($P$4:P3293)+0.1,""))</f>
        <v/>
      </c>
      <c r="Q3294" s="5">
        <f>ROW()</f>
        <v>3294</v>
      </c>
    </row>
    <row r="3295" spans="1:17" x14ac:dyDescent="0.3">
      <c r="A3295" s="1" t="s">
        <v>190</v>
      </c>
      <c r="B3295" s="5"/>
      <c r="C3295" s="14">
        <f t="shared" si="729"/>
        <v>0</v>
      </c>
      <c r="D3295" s="14">
        <f t="shared" si="729"/>
        <v>1</v>
      </c>
      <c r="E3295" s="14" t="str">
        <f t="shared" si="730"/>
        <v/>
      </c>
      <c r="F3295" s="14">
        <f t="shared" si="731"/>
        <v>2</v>
      </c>
      <c r="G3295" s="14">
        <f t="shared" si="727"/>
        <v>3</v>
      </c>
      <c r="H3295" s="14">
        <f t="shared" si="736"/>
        <v>3</v>
      </c>
      <c r="I3295" s="14">
        <f t="shared" si="736"/>
        <v>4</v>
      </c>
      <c r="J3295" s="14">
        <f t="shared" si="736"/>
        <v>3</v>
      </c>
      <c r="K3295" s="14">
        <f t="shared" si="736"/>
        <v>0</v>
      </c>
      <c r="L3295" s="14" t="str">
        <f t="shared" si="733"/>
        <v>3.3.4.3</v>
      </c>
      <c r="M3295" s="15" t="str">
        <f t="shared" si="734"/>
        <v>--</v>
      </c>
      <c r="N3295" s="14" t="str">
        <f t="shared" si="735"/>
        <v/>
      </c>
      <c r="O3295" s="15" t="str">
        <f t="shared" si="728"/>
        <v/>
      </c>
      <c r="P3295" s="15" t="str">
        <f>IF(N3295=1,FLOOR(MAX($P$4:P3294),1)+1,IF(AND(P3294&lt;&gt;"",O3294&lt;&gt;1),MAX($P$4:P3294)+0.1,""))</f>
        <v/>
      </c>
      <c r="Q3295" s="5">
        <f>ROW()</f>
        <v>3295</v>
      </c>
    </row>
    <row r="3296" spans="1:17" x14ac:dyDescent="0.3">
      <c r="A3296" s="1" t="s">
        <v>1416</v>
      </c>
      <c r="B3296" s="5"/>
      <c r="C3296" s="14">
        <f t="shared" si="729"/>
        <v>1</v>
      </c>
      <c r="D3296" s="14">
        <f t="shared" si="729"/>
        <v>0</v>
      </c>
      <c r="E3296" s="14" t="str">
        <f t="shared" si="730"/>
        <v/>
      </c>
      <c r="F3296" s="14">
        <f t="shared" si="731"/>
        <v>3</v>
      </c>
      <c r="G3296" s="14">
        <f t="shared" si="727"/>
        <v>3</v>
      </c>
      <c r="H3296" s="14">
        <f t="shared" si="736"/>
        <v>3</v>
      </c>
      <c r="I3296" s="14">
        <f t="shared" si="736"/>
        <v>4</v>
      </c>
      <c r="J3296" s="14">
        <f t="shared" si="736"/>
        <v>4</v>
      </c>
      <c r="K3296" s="14">
        <f t="shared" si="736"/>
        <v>0</v>
      </c>
      <c r="L3296" s="14" t="str">
        <f t="shared" si="733"/>
        <v>3.3.4.4</v>
      </c>
      <c r="M3296" s="15" t="str">
        <f t="shared" si="734"/>
        <v>Session Lock and Termination for Controllers</v>
      </c>
      <c r="N3296" s="14" t="str">
        <f t="shared" si="735"/>
        <v/>
      </c>
      <c r="O3296" s="15" t="str">
        <f t="shared" si="728"/>
        <v/>
      </c>
      <c r="P3296" s="15" t="str">
        <f>IF(N3296=1,FLOOR(MAX($P$4:P3295),1)+1,IF(AND(P3295&lt;&gt;"",O3295&lt;&gt;1),MAX($P$4:P3295)+0.1,""))</f>
        <v/>
      </c>
      <c r="Q3296" s="5">
        <f>ROW()</f>
        <v>3296</v>
      </c>
    </row>
    <row r="3297" spans="1:17" x14ac:dyDescent="0.3">
      <c r="A3297" s="1" t="s">
        <v>59</v>
      </c>
      <c r="B3297" s="5"/>
      <c r="C3297" s="14">
        <f t="shared" si="729"/>
        <v>0</v>
      </c>
      <c r="D3297" s="14">
        <f t="shared" si="729"/>
        <v>0</v>
      </c>
      <c r="E3297" s="14" t="str">
        <f t="shared" si="730"/>
        <v/>
      </c>
      <c r="F3297" s="14">
        <f t="shared" si="731"/>
        <v>3</v>
      </c>
      <c r="G3297" s="14">
        <f t="shared" si="727"/>
        <v>3</v>
      </c>
      <c r="H3297" s="14">
        <f t="shared" si="736"/>
        <v>3</v>
      </c>
      <c r="I3297" s="14">
        <f t="shared" si="736"/>
        <v>4</v>
      </c>
      <c r="J3297" s="14">
        <f t="shared" si="736"/>
        <v>4</v>
      </c>
      <c r="K3297" s="14">
        <f t="shared" si="736"/>
        <v>0</v>
      </c>
      <c r="L3297" s="14" t="str">
        <f t="shared" si="733"/>
        <v>3.3.4.4</v>
      </c>
      <c r="M3297" s="15" t="str">
        <f t="shared" si="734"/>
        <v>--</v>
      </c>
      <c r="N3297" s="14" t="str">
        <f t="shared" si="735"/>
        <v/>
      </c>
      <c r="O3297" s="15" t="str">
        <f t="shared" si="728"/>
        <v/>
      </c>
      <c r="P3297" s="15" t="str">
        <f>IF(N3297=1,FLOOR(MAX($P$4:P3296),1)+1,IF(AND(P3296&lt;&gt;"",O3296&lt;&gt;1),MAX($P$4:P3296)+0.1,""))</f>
        <v/>
      </c>
      <c r="Q3297" s="5">
        <f>ROW()</f>
        <v>3297</v>
      </c>
    </row>
    <row r="3298" spans="1:17" x14ac:dyDescent="0.3">
      <c r="A3298" s="1" t="s">
        <v>60</v>
      </c>
      <c r="B3298" s="5"/>
      <c r="C3298" s="14">
        <f t="shared" si="729"/>
        <v>0</v>
      </c>
      <c r="D3298" s="14">
        <f t="shared" si="729"/>
        <v>0</v>
      </c>
      <c r="E3298" s="14" t="str">
        <f t="shared" si="730"/>
        <v/>
      </c>
      <c r="F3298" s="14">
        <f t="shared" si="731"/>
        <v>3</v>
      </c>
      <c r="G3298" s="14">
        <f t="shared" si="727"/>
        <v>3</v>
      </c>
      <c r="H3298" s="14">
        <f t="shared" si="736"/>
        <v>3</v>
      </c>
      <c r="I3298" s="14">
        <f t="shared" si="736"/>
        <v>4</v>
      </c>
      <c r="J3298" s="14">
        <f t="shared" si="736"/>
        <v>4</v>
      </c>
      <c r="K3298" s="14">
        <f t="shared" si="736"/>
        <v>0</v>
      </c>
      <c r="L3298" s="14" t="str">
        <f t="shared" si="733"/>
        <v>3.3.4.4</v>
      </c>
      <c r="M3298" s="15" t="str">
        <f t="shared" si="734"/>
        <v>--</v>
      </c>
      <c r="N3298" s="14" t="str">
        <f t="shared" si="735"/>
        <v/>
      </c>
      <c r="O3298" s="15" t="str">
        <f t="shared" si="728"/>
        <v/>
      </c>
      <c r="P3298" s="15" t="str">
        <f>IF(N3298=1,FLOOR(MAX($P$4:P3297),1)+1,IF(AND(P3297&lt;&gt;"",O3297&lt;&gt;1),MAX($P$4:P3297)+0.1,""))</f>
        <v/>
      </c>
      <c r="Q3298" s="5">
        <f>ROW()</f>
        <v>3298</v>
      </c>
    </row>
    <row r="3299" spans="1:17" x14ac:dyDescent="0.3">
      <c r="A3299" s="1" t="s">
        <v>1417</v>
      </c>
      <c r="B3299" s="5"/>
      <c r="C3299" s="14">
        <f t="shared" si="729"/>
        <v>0</v>
      </c>
      <c r="D3299" s="14">
        <f t="shared" si="729"/>
        <v>0</v>
      </c>
      <c r="E3299" s="14" t="str">
        <f t="shared" si="730"/>
        <v/>
      </c>
      <c r="F3299" s="14">
        <f t="shared" si="731"/>
        <v>3</v>
      </c>
      <c r="G3299" s="14">
        <f t="shared" si="727"/>
        <v>3</v>
      </c>
      <c r="H3299" s="14">
        <f t="shared" si="736"/>
        <v>3</v>
      </c>
      <c r="I3299" s="14">
        <f t="shared" si="736"/>
        <v>4</v>
      </c>
      <c r="J3299" s="14">
        <f t="shared" si="736"/>
        <v>4</v>
      </c>
      <c r="K3299" s="14">
        <f t="shared" si="736"/>
        <v>0</v>
      </c>
      <c r="L3299" s="14" t="str">
        <f t="shared" si="733"/>
        <v>3.3.4.4</v>
      </c>
      <c r="M3299" s="15" t="str">
        <f t="shared" si="734"/>
        <v>--</v>
      </c>
      <c r="N3299" s="14" t="str">
        <f t="shared" si="735"/>
        <v/>
      </c>
      <c r="O3299" s="15" t="str">
        <f t="shared" si="728"/>
        <v/>
      </c>
      <c r="P3299" s="15" t="str">
        <f>IF(N3299=1,FLOOR(MAX($P$4:P3298),1)+1,IF(AND(P3298&lt;&gt;"",O3298&lt;&gt;1),MAX($P$4:P3298)+0.1,""))</f>
        <v/>
      </c>
      <c r="Q3299" s="5">
        <f>ROW()</f>
        <v>3299</v>
      </c>
    </row>
    <row r="3300" spans="1:17" x14ac:dyDescent="0.3">
      <c r="A3300" s="1" t="s">
        <v>1400</v>
      </c>
      <c r="B3300" s="5"/>
      <c r="C3300" s="14">
        <f t="shared" si="729"/>
        <v>0</v>
      </c>
      <c r="D3300" s="14">
        <f t="shared" si="729"/>
        <v>0</v>
      </c>
      <c r="E3300" s="14" t="str">
        <f t="shared" si="730"/>
        <v/>
      </c>
      <c r="F3300" s="14">
        <f t="shared" si="731"/>
        <v>3</v>
      </c>
      <c r="G3300" s="14">
        <f t="shared" si="727"/>
        <v>3</v>
      </c>
      <c r="H3300" s="14">
        <f t="shared" si="736"/>
        <v>3</v>
      </c>
      <c r="I3300" s="14">
        <f t="shared" si="736"/>
        <v>4</v>
      </c>
      <c r="J3300" s="14">
        <f t="shared" si="736"/>
        <v>4</v>
      </c>
      <c r="K3300" s="14">
        <f t="shared" si="736"/>
        <v>0</v>
      </c>
      <c r="L3300" s="14" t="str">
        <f t="shared" si="733"/>
        <v>3.3.4.4</v>
      </c>
      <c r="M3300" s="15" t="str">
        <f t="shared" si="734"/>
        <v>--</v>
      </c>
      <c r="N3300" s="14" t="str">
        <f t="shared" si="735"/>
        <v/>
      </c>
      <c r="O3300" s="15" t="str">
        <f t="shared" si="728"/>
        <v/>
      </c>
      <c r="P3300" s="15" t="str">
        <f>IF(N3300=1,FLOOR(MAX($P$4:P3299),1)+1,IF(AND(P3299&lt;&gt;"",O3299&lt;&gt;1),MAX($P$4:P3299)+0.1,""))</f>
        <v/>
      </c>
      <c r="Q3300" s="5">
        <f>ROW()</f>
        <v>3300</v>
      </c>
    </row>
    <row r="3301" spans="1:17" x14ac:dyDescent="0.3">
      <c r="A3301" s="1" t="s">
        <v>55</v>
      </c>
      <c r="B3301" s="5"/>
      <c r="C3301" s="14">
        <f t="shared" si="729"/>
        <v>0</v>
      </c>
      <c r="D3301" s="14">
        <f t="shared" si="729"/>
        <v>0</v>
      </c>
      <c r="E3301" s="14" t="str">
        <f t="shared" si="730"/>
        <v/>
      </c>
      <c r="F3301" s="14">
        <f t="shared" si="731"/>
        <v>3</v>
      </c>
      <c r="G3301" s="14">
        <f t="shared" si="727"/>
        <v>3</v>
      </c>
      <c r="H3301" s="14">
        <f t="shared" si="736"/>
        <v>3</v>
      </c>
      <c r="I3301" s="14">
        <f t="shared" si="736"/>
        <v>4</v>
      </c>
      <c r="J3301" s="14">
        <f t="shared" si="736"/>
        <v>4</v>
      </c>
      <c r="K3301" s="14">
        <f t="shared" si="736"/>
        <v>0</v>
      </c>
      <c r="L3301" s="14" t="str">
        <f t="shared" si="733"/>
        <v>3.3.4.4</v>
      </c>
      <c r="M3301" s="15" t="str">
        <f t="shared" si="734"/>
        <v>--</v>
      </c>
      <c r="N3301" s="14" t="str">
        <f t="shared" si="735"/>
        <v/>
      </c>
      <c r="O3301" s="15" t="str">
        <f t="shared" si="728"/>
        <v/>
      </c>
      <c r="P3301" s="15" t="str">
        <f>IF(N3301=1,FLOOR(MAX($P$4:P3300),1)+1,IF(AND(P3300&lt;&gt;"",O3300&lt;&gt;1),MAX($P$4:P3300)+0.1,""))</f>
        <v/>
      </c>
      <c r="Q3301" s="5">
        <f>ROW()</f>
        <v>3301</v>
      </c>
    </row>
    <row r="3302" spans="1:17" x14ac:dyDescent="0.3">
      <c r="A3302" s="1" t="s">
        <v>1401</v>
      </c>
      <c r="B3302" s="5"/>
      <c r="C3302" s="14">
        <f t="shared" si="729"/>
        <v>0</v>
      </c>
      <c r="D3302" s="14">
        <f t="shared" si="729"/>
        <v>0</v>
      </c>
      <c r="E3302" s="14" t="str">
        <f t="shared" si="730"/>
        <v/>
      </c>
      <c r="F3302" s="14">
        <f t="shared" si="731"/>
        <v>3</v>
      </c>
      <c r="G3302" s="14">
        <f t="shared" si="727"/>
        <v>3</v>
      </c>
      <c r="H3302" s="14">
        <f t="shared" ref="H3302:K3317" si="737">IF(G3302&lt;&gt;G3301,0,IF(AND(($F3301-$D3302)=(H$3-1),$F3302=H$3),H3301+1,H3301))</f>
        <v>3</v>
      </c>
      <c r="I3302" s="14">
        <f t="shared" si="737"/>
        <v>4</v>
      </c>
      <c r="J3302" s="14">
        <f t="shared" si="737"/>
        <v>4</v>
      </c>
      <c r="K3302" s="14">
        <f t="shared" si="737"/>
        <v>0</v>
      </c>
      <c r="L3302" s="14" t="str">
        <f t="shared" si="733"/>
        <v>3.3.4.4</v>
      </c>
      <c r="M3302" s="15" t="str">
        <f t="shared" si="734"/>
        <v>--</v>
      </c>
      <c r="N3302" s="14" t="str">
        <f t="shared" si="735"/>
        <v/>
      </c>
      <c r="O3302" s="15" t="str">
        <f t="shared" si="728"/>
        <v/>
      </c>
      <c r="P3302" s="15" t="str">
        <f>IF(N3302=1,FLOOR(MAX($P$4:P3301),1)+1,IF(AND(P3301&lt;&gt;"",O3301&lt;&gt;1),MAX($P$4:P3301)+0.1,""))</f>
        <v/>
      </c>
      <c r="Q3302" s="5">
        <f>ROW()</f>
        <v>3302</v>
      </c>
    </row>
    <row r="3303" spans="1:17" x14ac:dyDescent="0.3">
      <c r="A3303" s="1" t="s">
        <v>1402</v>
      </c>
      <c r="B3303" s="5"/>
      <c r="C3303" s="14">
        <f t="shared" si="729"/>
        <v>0</v>
      </c>
      <c r="D3303" s="14">
        <f t="shared" si="729"/>
        <v>0</v>
      </c>
      <c r="E3303" s="14" t="str">
        <f t="shared" si="730"/>
        <v/>
      </c>
      <c r="F3303" s="14">
        <f t="shared" si="731"/>
        <v>3</v>
      </c>
      <c r="G3303" s="14">
        <f t="shared" si="727"/>
        <v>3</v>
      </c>
      <c r="H3303" s="14">
        <f t="shared" si="737"/>
        <v>3</v>
      </c>
      <c r="I3303" s="14">
        <f t="shared" si="737"/>
        <v>4</v>
      </c>
      <c r="J3303" s="14">
        <f t="shared" si="737"/>
        <v>4</v>
      </c>
      <c r="K3303" s="14">
        <f t="shared" si="737"/>
        <v>0</v>
      </c>
      <c r="L3303" s="14" t="str">
        <f t="shared" si="733"/>
        <v>3.3.4.4</v>
      </c>
      <c r="M3303" s="15" t="str">
        <f t="shared" si="734"/>
        <v>--</v>
      </c>
      <c r="N3303" s="14" t="str">
        <f t="shared" si="735"/>
        <v/>
      </c>
      <c r="O3303" s="15" t="str">
        <f t="shared" si="728"/>
        <v/>
      </c>
      <c r="P3303" s="15" t="str">
        <f>IF(N3303=1,FLOOR(MAX($P$4:P3302),1)+1,IF(AND(P3302&lt;&gt;"",O3302&lt;&gt;1),MAX($P$4:P3302)+0.1,""))</f>
        <v/>
      </c>
      <c r="Q3303" s="5">
        <f>ROW()</f>
        <v>3303</v>
      </c>
    </row>
    <row r="3304" spans="1:17" x14ac:dyDescent="0.3">
      <c r="A3304" s="1" t="s">
        <v>73</v>
      </c>
      <c r="B3304" s="5"/>
      <c r="C3304" s="14">
        <f t="shared" si="729"/>
        <v>0</v>
      </c>
      <c r="D3304" s="14">
        <f t="shared" si="729"/>
        <v>0</v>
      </c>
      <c r="E3304" s="14" t="str">
        <f t="shared" si="730"/>
        <v/>
      </c>
      <c r="F3304" s="14">
        <f t="shared" si="731"/>
        <v>3</v>
      </c>
      <c r="G3304" s="14">
        <f t="shared" si="727"/>
        <v>3</v>
      </c>
      <c r="H3304" s="14">
        <f t="shared" si="737"/>
        <v>3</v>
      </c>
      <c r="I3304" s="14">
        <f t="shared" si="737"/>
        <v>4</v>
      </c>
      <c r="J3304" s="14">
        <f t="shared" si="737"/>
        <v>4</v>
      </c>
      <c r="K3304" s="14">
        <f t="shared" si="737"/>
        <v>0</v>
      </c>
      <c r="L3304" s="14" t="str">
        <f t="shared" si="733"/>
        <v>3.3.4.4</v>
      </c>
      <c r="M3304" s="15" t="str">
        <f t="shared" si="734"/>
        <v>--</v>
      </c>
      <c r="N3304" s="14" t="str">
        <f t="shared" si="735"/>
        <v/>
      </c>
      <c r="O3304" s="15" t="str">
        <f t="shared" si="728"/>
        <v/>
      </c>
      <c r="P3304" s="15" t="str">
        <f>IF(N3304=1,FLOOR(MAX($P$4:P3303),1)+1,IF(AND(P3303&lt;&gt;"",O3303&lt;&gt;1),MAX($P$4:P3303)+0.1,""))</f>
        <v/>
      </c>
      <c r="Q3304" s="5">
        <f>ROW()</f>
        <v>3304</v>
      </c>
    </row>
    <row r="3305" spans="1:17" x14ac:dyDescent="0.3">
      <c r="A3305" s="1" t="s">
        <v>55</v>
      </c>
      <c r="B3305" s="5"/>
      <c r="C3305" s="14">
        <f t="shared" si="729"/>
        <v>0</v>
      </c>
      <c r="D3305" s="14">
        <f t="shared" si="729"/>
        <v>0</v>
      </c>
      <c r="E3305" s="14" t="str">
        <f t="shared" si="730"/>
        <v/>
      </c>
      <c r="F3305" s="14">
        <f t="shared" si="731"/>
        <v>3</v>
      </c>
      <c r="G3305" s="14">
        <f t="shared" si="727"/>
        <v>3</v>
      </c>
      <c r="H3305" s="14">
        <f t="shared" si="737"/>
        <v>3</v>
      </c>
      <c r="I3305" s="14">
        <f t="shared" si="737"/>
        <v>4</v>
      </c>
      <c r="J3305" s="14">
        <f t="shared" si="737"/>
        <v>4</v>
      </c>
      <c r="K3305" s="14">
        <f t="shared" si="737"/>
        <v>0</v>
      </c>
      <c r="L3305" s="14" t="str">
        <f t="shared" si="733"/>
        <v>3.3.4.4</v>
      </c>
      <c r="M3305" s="15" t="str">
        <f t="shared" si="734"/>
        <v>--</v>
      </c>
      <c r="N3305" s="14" t="str">
        <f t="shared" si="735"/>
        <v/>
      </c>
      <c r="O3305" s="15" t="str">
        <f t="shared" si="728"/>
        <v/>
      </c>
      <c r="P3305" s="15" t="str">
        <f>IF(N3305=1,FLOOR(MAX($P$4:P3304),1)+1,IF(AND(P3304&lt;&gt;"",O3304&lt;&gt;1),MAX($P$4:P3304)+0.1,""))</f>
        <v/>
      </c>
      <c r="Q3305" s="5">
        <f>ROW()</f>
        <v>3305</v>
      </c>
    </row>
    <row r="3306" spans="1:17" x14ac:dyDescent="0.3">
      <c r="A3306" s="1" t="s">
        <v>1418</v>
      </c>
      <c r="B3306" s="5"/>
      <c r="C3306" s="14">
        <f t="shared" si="729"/>
        <v>0</v>
      </c>
      <c r="D3306" s="14">
        <f t="shared" si="729"/>
        <v>0</v>
      </c>
      <c r="E3306" s="14" t="str">
        <f t="shared" si="730"/>
        <v/>
      </c>
      <c r="F3306" s="14">
        <f t="shared" si="731"/>
        <v>3</v>
      </c>
      <c r="G3306" s="14">
        <f t="shared" si="727"/>
        <v>3</v>
      </c>
      <c r="H3306" s="14">
        <f t="shared" si="737"/>
        <v>3</v>
      </c>
      <c r="I3306" s="14">
        <f t="shared" si="737"/>
        <v>4</v>
      </c>
      <c r="J3306" s="14">
        <f t="shared" si="737"/>
        <v>4</v>
      </c>
      <c r="K3306" s="14">
        <f t="shared" si="737"/>
        <v>0</v>
      </c>
      <c r="L3306" s="14" t="str">
        <f t="shared" si="733"/>
        <v>3.3.4.4</v>
      </c>
      <c r="M3306" s="15" t="str">
        <f t="shared" si="734"/>
        <v>--</v>
      </c>
      <c r="N3306" s="14" t="str">
        <f t="shared" si="735"/>
        <v/>
      </c>
      <c r="O3306" s="15" t="str">
        <f t="shared" si="728"/>
        <v/>
      </c>
      <c r="P3306" s="15" t="str">
        <f>IF(N3306=1,FLOOR(MAX($P$4:P3305),1)+1,IF(AND(P3305&lt;&gt;"",O3305&lt;&gt;1),MAX($P$4:P3305)+0.1,""))</f>
        <v/>
      </c>
      <c r="Q3306" s="5">
        <f>ROW()</f>
        <v>3306</v>
      </c>
    </row>
    <row r="3307" spans="1:17" x14ac:dyDescent="0.3">
      <c r="A3307" s="1" t="s">
        <v>1419</v>
      </c>
      <c r="B3307" s="5"/>
      <c r="C3307" s="14">
        <f t="shared" si="729"/>
        <v>0</v>
      </c>
      <c r="D3307" s="14">
        <f t="shared" si="729"/>
        <v>0</v>
      </c>
      <c r="E3307" s="14" t="str">
        <f t="shared" si="730"/>
        <v/>
      </c>
      <c r="F3307" s="14">
        <f t="shared" si="731"/>
        <v>3</v>
      </c>
      <c r="G3307" s="14">
        <f t="shared" si="727"/>
        <v>3</v>
      </c>
      <c r="H3307" s="14">
        <f t="shared" si="737"/>
        <v>3</v>
      </c>
      <c r="I3307" s="14">
        <f t="shared" si="737"/>
        <v>4</v>
      </c>
      <c r="J3307" s="14">
        <f t="shared" si="737"/>
        <v>4</v>
      </c>
      <c r="K3307" s="14">
        <f t="shared" si="737"/>
        <v>0</v>
      </c>
      <c r="L3307" s="14" t="str">
        <f t="shared" si="733"/>
        <v>3.3.4.4</v>
      </c>
      <c r="M3307" s="15" t="str">
        <f t="shared" si="734"/>
        <v>--</v>
      </c>
      <c r="N3307" s="14" t="str">
        <f t="shared" si="735"/>
        <v/>
      </c>
      <c r="O3307" s="15" t="str">
        <f t="shared" si="728"/>
        <v/>
      </c>
      <c r="P3307" s="15" t="str">
        <f>IF(N3307=1,FLOOR(MAX($P$4:P3306),1)+1,IF(AND(P3306&lt;&gt;"",O3306&lt;&gt;1),MAX($P$4:P3306)+0.1,""))</f>
        <v/>
      </c>
      <c r="Q3307" s="5">
        <f>ROW()</f>
        <v>3307</v>
      </c>
    </row>
    <row r="3308" spans="1:17" x14ac:dyDescent="0.3">
      <c r="A3308" s="1" t="s">
        <v>1420</v>
      </c>
      <c r="B3308" s="5"/>
      <c r="C3308" s="14">
        <f t="shared" si="729"/>
        <v>0</v>
      </c>
      <c r="D3308" s="14">
        <f t="shared" si="729"/>
        <v>0</v>
      </c>
      <c r="E3308" s="14" t="str">
        <f t="shared" si="730"/>
        <v/>
      </c>
      <c r="F3308" s="14">
        <f t="shared" si="731"/>
        <v>3</v>
      </c>
      <c r="G3308" s="14">
        <f t="shared" si="727"/>
        <v>3</v>
      </c>
      <c r="H3308" s="14">
        <f t="shared" si="737"/>
        <v>3</v>
      </c>
      <c r="I3308" s="14">
        <f t="shared" si="737"/>
        <v>4</v>
      </c>
      <c r="J3308" s="14">
        <f t="shared" si="737"/>
        <v>4</v>
      </c>
      <c r="K3308" s="14">
        <f t="shared" si="737"/>
        <v>0</v>
      </c>
      <c r="L3308" s="14" t="str">
        <f t="shared" si="733"/>
        <v>3.3.4.4</v>
      </c>
      <c r="M3308" s="15" t="str">
        <f t="shared" si="734"/>
        <v>--</v>
      </c>
      <c r="N3308" s="14" t="str">
        <f t="shared" si="735"/>
        <v/>
      </c>
      <c r="O3308" s="15" t="str">
        <f t="shared" si="728"/>
        <v/>
      </c>
      <c r="P3308" s="15" t="str">
        <f>IF(N3308=1,FLOOR(MAX($P$4:P3307),1)+1,IF(AND(P3307&lt;&gt;"",O3307&lt;&gt;1),MAX($P$4:P3307)+0.1,""))</f>
        <v/>
      </c>
      <c r="Q3308" s="5">
        <f>ROW()</f>
        <v>3308</v>
      </c>
    </row>
    <row r="3309" spans="1:17" x14ac:dyDescent="0.3">
      <c r="A3309" s="1" t="s">
        <v>55</v>
      </c>
      <c r="B3309" s="5"/>
      <c r="C3309" s="14">
        <f t="shared" si="729"/>
        <v>0</v>
      </c>
      <c r="D3309" s="14">
        <f t="shared" si="729"/>
        <v>0</v>
      </c>
      <c r="E3309" s="14" t="str">
        <f t="shared" si="730"/>
        <v/>
      </c>
      <c r="F3309" s="14">
        <f t="shared" si="731"/>
        <v>3</v>
      </c>
      <c r="G3309" s="14">
        <f t="shared" si="727"/>
        <v>3</v>
      </c>
      <c r="H3309" s="14">
        <f t="shared" si="737"/>
        <v>3</v>
      </c>
      <c r="I3309" s="14">
        <f t="shared" si="737"/>
        <v>4</v>
      </c>
      <c r="J3309" s="14">
        <f t="shared" si="737"/>
        <v>4</v>
      </c>
      <c r="K3309" s="14">
        <f t="shared" si="737"/>
        <v>0</v>
      </c>
      <c r="L3309" s="14" t="str">
        <f t="shared" si="733"/>
        <v>3.3.4.4</v>
      </c>
      <c r="M3309" s="15" t="str">
        <f t="shared" si="734"/>
        <v>--</v>
      </c>
      <c r="N3309" s="14" t="str">
        <f t="shared" si="735"/>
        <v/>
      </c>
      <c r="O3309" s="15" t="str">
        <f t="shared" si="728"/>
        <v/>
      </c>
      <c r="P3309" s="15" t="str">
        <f>IF(N3309=1,FLOOR(MAX($P$4:P3308),1)+1,IF(AND(P3308&lt;&gt;"",O3308&lt;&gt;1),MAX($P$4:P3308)+0.1,""))</f>
        <v/>
      </c>
      <c r="Q3309" s="5">
        <f>ROW()</f>
        <v>3309</v>
      </c>
    </row>
    <row r="3310" spans="1:17" x14ac:dyDescent="0.3">
      <c r="A3310" s="1" t="s">
        <v>1421</v>
      </c>
      <c r="B3310" s="5"/>
      <c r="C3310" s="14">
        <f t="shared" si="729"/>
        <v>0</v>
      </c>
      <c r="D3310" s="14">
        <f t="shared" si="729"/>
        <v>0</v>
      </c>
      <c r="E3310" s="14" t="str">
        <f t="shared" si="730"/>
        <v/>
      </c>
      <c r="F3310" s="14">
        <f t="shared" si="731"/>
        <v>3</v>
      </c>
      <c r="G3310" s="14">
        <f t="shared" si="727"/>
        <v>3</v>
      </c>
      <c r="H3310" s="14">
        <f t="shared" si="737"/>
        <v>3</v>
      </c>
      <c r="I3310" s="14">
        <f t="shared" si="737"/>
        <v>4</v>
      </c>
      <c r="J3310" s="14">
        <f t="shared" si="737"/>
        <v>4</v>
      </c>
      <c r="K3310" s="14">
        <f t="shared" si="737"/>
        <v>0</v>
      </c>
      <c r="L3310" s="14" t="str">
        <f t="shared" si="733"/>
        <v>3.3.4.4</v>
      </c>
      <c r="M3310" s="15" t="str">
        <f t="shared" si="734"/>
        <v>--</v>
      </c>
      <c r="N3310" s="14" t="str">
        <f t="shared" si="735"/>
        <v/>
      </c>
      <c r="O3310" s="15" t="str">
        <f t="shared" si="728"/>
        <v/>
      </c>
      <c r="P3310" s="15" t="str">
        <f>IF(N3310=1,FLOOR(MAX($P$4:P3309),1)+1,IF(AND(P3309&lt;&gt;"",O3309&lt;&gt;1),MAX($P$4:P3309)+0.1,""))</f>
        <v/>
      </c>
      <c r="Q3310" s="5">
        <f>ROW()</f>
        <v>3310</v>
      </c>
    </row>
    <row r="3311" spans="1:17" x14ac:dyDescent="0.3">
      <c r="A3311" s="1" t="s">
        <v>1422</v>
      </c>
      <c r="B3311" s="5"/>
      <c r="C3311" s="14">
        <f t="shared" si="729"/>
        <v>0</v>
      </c>
      <c r="D3311" s="14">
        <f t="shared" si="729"/>
        <v>0</v>
      </c>
      <c r="E3311" s="14" t="str">
        <f t="shared" si="730"/>
        <v/>
      </c>
      <c r="F3311" s="14">
        <f t="shared" si="731"/>
        <v>3</v>
      </c>
      <c r="G3311" s="14">
        <f t="shared" si="727"/>
        <v>3</v>
      </c>
      <c r="H3311" s="14">
        <f t="shared" si="737"/>
        <v>3</v>
      </c>
      <c r="I3311" s="14">
        <f t="shared" si="737"/>
        <v>4</v>
      </c>
      <c r="J3311" s="14">
        <f t="shared" si="737"/>
        <v>4</v>
      </c>
      <c r="K3311" s="14">
        <f t="shared" si="737"/>
        <v>0</v>
      </c>
      <c r="L3311" s="14" t="str">
        <f t="shared" si="733"/>
        <v>3.3.4.4</v>
      </c>
      <c r="M3311" s="15" t="str">
        <f t="shared" si="734"/>
        <v>--</v>
      </c>
      <c r="N3311" s="14" t="str">
        <f t="shared" si="735"/>
        <v/>
      </c>
      <c r="O3311" s="15" t="str">
        <f t="shared" si="728"/>
        <v/>
      </c>
      <c r="P3311" s="15" t="str">
        <f>IF(N3311=1,FLOOR(MAX($P$4:P3310),1)+1,IF(AND(P3310&lt;&gt;"",O3310&lt;&gt;1),MAX($P$4:P3310)+0.1,""))</f>
        <v/>
      </c>
      <c r="Q3311" s="5">
        <f>ROW()</f>
        <v>3311</v>
      </c>
    </row>
    <row r="3312" spans="1:17" x14ac:dyDescent="0.3">
      <c r="A3312" s="1" t="s">
        <v>1423</v>
      </c>
      <c r="B3312" s="5"/>
      <c r="C3312" s="14">
        <f t="shared" si="729"/>
        <v>0</v>
      </c>
      <c r="D3312" s="14">
        <f t="shared" si="729"/>
        <v>0</v>
      </c>
      <c r="E3312" s="14" t="str">
        <f t="shared" si="730"/>
        <v/>
      </c>
      <c r="F3312" s="14">
        <f t="shared" si="731"/>
        <v>3</v>
      </c>
      <c r="G3312" s="14">
        <f t="shared" si="727"/>
        <v>3</v>
      </c>
      <c r="H3312" s="14">
        <f t="shared" si="737"/>
        <v>3</v>
      </c>
      <c r="I3312" s="14">
        <f t="shared" si="737"/>
        <v>4</v>
      </c>
      <c r="J3312" s="14">
        <f t="shared" si="737"/>
        <v>4</v>
      </c>
      <c r="K3312" s="14">
        <f t="shared" si="737"/>
        <v>0</v>
      </c>
      <c r="L3312" s="14" t="str">
        <f t="shared" si="733"/>
        <v>3.3.4.4</v>
      </c>
      <c r="M3312" s="15" t="str">
        <f t="shared" si="734"/>
        <v>--</v>
      </c>
      <c r="N3312" s="14" t="str">
        <f t="shared" si="735"/>
        <v/>
      </c>
      <c r="O3312" s="15" t="str">
        <f t="shared" si="728"/>
        <v/>
      </c>
      <c r="P3312" s="15" t="str">
        <f>IF(N3312=1,FLOOR(MAX($P$4:P3311),1)+1,IF(AND(P3311&lt;&gt;"",O3311&lt;&gt;1),MAX($P$4:P3311)+0.1,""))</f>
        <v/>
      </c>
      <c r="Q3312" s="5">
        <f>ROW()</f>
        <v>3312</v>
      </c>
    </row>
    <row r="3313" spans="1:17" x14ac:dyDescent="0.3">
      <c r="A3313" s="1" t="s">
        <v>1424</v>
      </c>
      <c r="B3313" s="5"/>
      <c r="C3313" s="14">
        <f t="shared" si="729"/>
        <v>0</v>
      </c>
      <c r="D3313" s="14">
        <f t="shared" si="729"/>
        <v>0</v>
      </c>
      <c r="E3313" s="14" t="str">
        <f t="shared" si="730"/>
        <v/>
      </c>
      <c r="F3313" s="14">
        <f t="shared" si="731"/>
        <v>3</v>
      </c>
      <c r="G3313" s="14">
        <f t="shared" si="727"/>
        <v>3</v>
      </c>
      <c r="H3313" s="14">
        <f t="shared" si="737"/>
        <v>3</v>
      </c>
      <c r="I3313" s="14">
        <f t="shared" si="737"/>
        <v>4</v>
      </c>
      <c r="J3313" s="14">
        <f t="shared" si="737"/>
        <v>4</v>
      </c>
      <c r="K3313" s="14">
        <f t="shared" si="737"/>
        <v>0</v>
      </c>
      <c r="L3313" s="14" t="str">
        <f t="shared" si="733"/>
        <v>3.3.4.4</v>
      </c>
      <c r="M3313" s="15" t="str">
        <f t="shared" si="734"/>
        <v>--</v>
      </c>
      <c r="N3313" s="14" t="str">
        <f t="shared" si="735"/>
        <v/>
      </c>
      <c r="O3313" s="15" t="str">
        <f t="shared" si="728"/>
        <v/>
      </c>
      <c r="P3313" s="15" t="str">
        <f>IF(N3313=1,FLOOR(MAX($P$4:P3312),1)+1,IF(AND(P3312&lt;&gt;"",O3312&lt;&gt;1),MAX($P$4:P3312)+0.1,""))</f>
        <v/>
      </c>
      <c r="Q3313" s="5">
        <f>ROW()</f>
        <v>3313</v>
      </c>
    </row>
    <row r="3314" spans="1:17" x14ac:dyDescent="0.3">
      <c r="A3314" s="1" t="s">
        <v>1425</v>
      </c>
      <c r="B3314" s="5"/>
      <c r="C3314" s="14">
        <f t="shared" si="729"/>
        <v>0</v>
      </c>
      <c r="D3314" s="14">
        <f t="shared" si="729"/>
        <v>0</v>
      </c>
      <c r="E3314" s="14" t="str">
        <f t="shared" si="730"/>
        <v/>
      </c>
      <c r="F3314" s="14">
        <f t="shared" si="731"/>
        <v>3</v>
      </c>
      <c r="G3314" s="14">
        <f t="shared" si="727"/>
        <v>3</v>
      </c>
      <c r="H3314" s="14">
        <f t="shared" si="737"/>
        <v>3</v>
      </c>
      <c r="I3314" s="14">
        <f t="shared" si="737"/>
        <v>4</v>
      </c>
      <c r="J3314" s="14">
        <f t="shared" si="737"/>
        <v>4</v>
      </c>
      <c r="K3314" s="14">
        <f t="shared" si="737"/>
        <v>0</v>
      </c>
      <c r="L3314" s="14" t="str">
        <f t="shared" si="733"/>
        <v>3.3.4.4</v>
      </c>
      <c r="M3314" s="15" t="str">
        <f t="shared" si="734"/>
        <v>--</v>
      </c>
      <c r="N3314" s="14" t="str">
        <f t="shared" si="735"/>
        <v/>
      </c>
      <c r="O3314" s="15" t="str">
        <f t="shared" si="728"/>
        <v/>
      </c>
      <c r="P3314" s="15" t="str">
        <f>IF(N3314=1,FLOOR(MAX($P$4:P3313),1)+1,IF(AND(P3313&lt;&gt;"",O3313&lt;&gt;1),MAX($P$4:P3313)+0.1,""))</f>
        <v/>
      </c>
      <c r="Q3314" s="5">
        <f>ROW()</f>
        <v>3314</v>
      </c>
    </row>
    <row r="3315" spans="1:17" x14ac:dyDescent="0.3">
      <c r="A3315" s="1" t="s">
        <v>190</v>
      </c>
      <c r="B3315" s="5"/>
      <c r="C3315" s="14">
        <f t="shared" si="729"/>
        <v>0</v>
      </c>
      <c r="D3315" s="14">
        <f t="shared" si="729"/>
        <v>1</v>
      </c>
      <c r="E3315" s="14" t="str">
        <f t="shared" si="730"/>
        <v/>
      </c>
      <c r="F3315" s="14">
        <f t="shared" si="731"/>
        <v>2</v>
      </c>
      <c r="G3315" s="14">
        <f t="shared" si="727"/>
        <v>3</v>
      </c>
      <c r="H3315" s="14">
        <f t="shared" si="737"/>
        <v>3</v>
      </c>
      <c r="I3315" s="14">
        <f t="shared" si="737"/>
        <v>4</v>
      </c>
      <c r="J3315" s="14">
        <f t="shared" si="737"/>
        <v>4</v>
      </c>
      <c r="K3315" s="14">
        <f t="shared" si="737"/>
        <v>0</v>
      </c>
      <c r="L3315" s="14" t="str">
        <f t="shared" si="733"/>
        <v>3.3.4.4</v>
      </c>
      <c r="M3315" s="15" t="str">
        <f t="shared" si="734"/>
        <v>--</v>
      </c>
      <c r="N3315" s="14" t="str">
        <f t="shared" si="735"/>
        <v/>
      </c>
      <c r="O3315" s="15" t="str">
        <f t="shared" si="728"/>
        <v/>
      </c>
      <c r="P3315" s="15" t="str">
        <f>IF(N3315=1,FLOOR(MAX($P$4:P3314),1)+1,IF(AND(P3314&lt;&gt;"",O3314&lt;&gt;1),MAX($P$4:P3314)+0.1,""))</f>
        <v/>
      </c>
      <c r="Q3315" s="5">
        <f>ROW()</f>
        <v>3315</v>
      </c>
    </row>
    <row r="3316" spans="1:17" x14ac:dyDescent="0.3">
      <c r="A3316" s="1" t="s">
        <v>1426</v>
      </c>
      <c r="B3316" s="5"/>
      <c r="C3316" s="14">
        <f t="shared" si="729"/>
        <v>1</v>
      </c>
      <c r="D3316" s="14">
        <f t="shared" si="729"/>
        <v>0</v>
      </c>
      <c r="E3316" s="14" t="str">
        <f t="shared" si="730"/>
        <v/>
      </c>
      <c r="F3316" s="14">
        <f t="shared" si="731"/>
        <v>3</v>
      </c>
      <c r="G3316" s="14">
        <f t="shared" si="727"/>
        <v>3</v>
      </c>
      <c r="H3316" s="14">
        <f t="shared" si="737"/>
        <v>3</v>
      </c>
      <c r="I3316" s="14">
        <f t="shared" si="737"/>
        <v>4</v>
      </c>
      <c r="J3316" s="14">
        <f t="shared" si="737"/>
        <v>5</v>
      </c>
      <c r="K3316" s="14">
        <f t="shared" si="737"/>
        <v>0</v>
      </c>
      <c r="L3316" s="14" t="str">
        <f t="shared" si="733"/>
        <v>3.3.4.5</v>
      </c>
      <c r="M3316" s="15" t="str">
        <f t="shared" si="734"/>
        <v>Session Lock and Termination Exceptions</v>
      </c>
      <c r="N3316" s="14" t="str">
        <f t="shared" si="735"/>
        <v/>
      </c>
      <c r="O3316" s="15" t="str">
        <f t="shared" si="728"/>
        <v/>
      </c>
      <c r="P3316" s="15" t="str">
        <f>IF(N3316=1,FLOOR(MAX($P$4:P3315),1)+1,IF(AND(P3315&lt;&gt;"",O3315&lt;&gt;1),MAX($P$4:P3315)+0.1,""))</f>
        <v/>
      </c>
      <c r="Q3316" s="5">
        <f>ROW()</f>
        <v>3316</v>
      </c>
    </row>
    <row r="3317" spans="1:17" x14ac:dyDescent="0.3">
      <c r="A3317" s="1" t="s">
        <v>59</v>
      </c>
      <c r="B3317" s="5"/>
      <c r="C3317" s="14">
        <f t="shared" si="729"/>
        <v>0</v>
      </c>
      <c r="D3317" s="14">
        <f t="shared" si="729"/>
        <v>0</v>
      </c>
      <c r="E3317" s="14" t="str">
        <f t="shared" si="730"/>
        <v/>
      </c>
      <c r="F3317" s="14">
        <f t="shared" si="731"/>
        <v>3</v>
      </c>
      <c r="G3317" s="14">
        <f t="shared" si="727"/>
        <v>3</v>
      </c>
      <c r="H3317" s="14">
        <f t="shared" si="737"/>
        <v>3</v>
      </c>
      <c r="I3317" s="14">
        <f t="shared" si="737"/>
        <v>4</v>
      </c>
      <c r="J3317" s="14">
        <f t="shared" si="737"/>
        <v>5</v>
      </c>
      <c r="K3317" s="14">
        <f t="shared" si="737"/>
        <v>0</v>
      </c>
      <c r="L3317" s="14" t="str">
        <f t="shared" si="733"/>
        <v>3.3.4.5</v>
      </c>
      <c r="M3317" s="15" t="str">
        <f t="shared" si="734"/>
        <v>--</v>
      </c>
      <c r="N3317" s="14" t="str">
        <f t="shared" si="735"/>
        <v/>
      </c>
      <c r="O3317" s="15" t="str">
        <f t="shared" si="728"/>
        <v/>
      </c>
      <c r="P3317" s="15" t="str">
        <f>IF(N3317=1,FLOOR(MAX($P$4:P3316),1)+1,IF(AND(P3316&lt;&gt;"",O3316&lt;&gt;1),MAX($P$4:P3316)+0.1,""))</f>
        <v/>
      </c>
      <c r="Q3317" s="5">
        <f>ROW()</f>
        <v>3317</v>
      </c>
    </row>
    <row r="3318" spans="1:17" x14ac:dyDescent="0.3">
      <c r="A3318" s="1" t="s">
        <v>60</v>
      </c>
      <c r="B3318" s="5"/>
      <c r="C3318" s="14">
        <f t="shared" si="729"/>
        <v>0</v>
      </c>
      <c r="D3318" s="14">
        <f t="shared" si="729"/>
        <v>0</v>
      </c>
      <c r="E3318" s="14" t="str">
        <f t="shared" si="730"/>
        <v/>
      </c>
      <c r="F3318" s="14">
        <f t="shared" si="731"/>
        <v>3</v>
      </c>
      <c r="G3318" s="14">
        <f t="shared" si="727"/>
        <v>3</v>
      </c>
      <c r="H3318" s="14">
        <f t="shared" ref="H3318:K3333" si="738">IF(G3318&lt;&gt;G3317,0,IF(AND(($F3317-$D3318)=(H$3-1),$F3318=H$3),H3317+1,H3317))</f>
        <v>3</v>
      </c>
      <c r="I3318" s="14">
        <f t="shared" si="738"/>
        <v>4</v>
      </c>
      <c r="J3318" s="14">
        <f t="shared" si="738"/>
        <v>5</v>
      </c>
      <c r="K3318" s="14">
        <f t="shared" si="738"/>
        <v>0</v>
      </c>
      <c r="L3318" s="14" t="str">
        <f t="shared" si="733"/>
        <v>3.3.4.5</v>
      </c>
      <c r="M3318" s="15" t="str">
        <f t="shared" si="734"/>
        <v>--</v>
      </c>
      <c r="N3318" s="14" t="str">
        <f t="shared" si="735"/>
        <v/>
      </c>
      <c r="O3318" s="15" t="str">
        <f t="shared" si="728"/>
        <v/>
      </c>
      <c r="P3318" s="15" t="str">
        <f>IF(N3318=1,FLOOR(MAX($P$4:P3317),1)+1,IF(AND(P3317&lt;&gt;"",O3317&lt;&gt;1),MAX($P$4:P3317)+0.1,""))</f>
        <v/>
      </c>
      <c r="Q3318" s="5">
        <f>ROW()</f>
        <v>3318</v>
      </c>
    </row>
    <row r="3319" spans="1:17" x14ac:dyDescent="0.3">
      <c r="A3319" s="1" t="s">
        <v>1427</v>
      </c>
      <c r="B3319" s="5"/>
      <c r="C3319" s="14">
        <f t="shared" si="729"/>
        <v>0</v>
      </c>
      <c r="D3319" s="14">
        <f t="shared" si="729"/>
        <v>0</v>
      </c>
      <c r="E3319" s="14" t="str">
        <f t="shared" si="730"/>
        <v/>
      </c>
      <c r="F3319" s="14">
        <f t="shared" si="731"/>
        <v>3</v>
      </c>
      <c r="G3319" s="14">
        <f t="shared" si="727"/>
        <v>3</v>
      </c>
      <c r="H3319" s="14">
        <f t="shared" si="738"/>
        <v>3</v>
      </c>
      <c r="I3319" s="14">
        <f t="shared" si="738"/>
        <v>4</v>
      </c>
      <c r="J3319" s="14">
        <f t="shared" si="738"/>
        <v>5</v>
      </c>
      <c r="K3319" s="14">
        <f t="shared" si="738"/>
        <v>0</v>
      </c>
      <c r="L3319" s="14" t="str">
        <f t="shared" si="733"/>
        <v>3.3.4.5</v>
      </c>
      <c r="M3319" s="15" t="str">
        <f t="shared" si="734"/>
        <v>--</v>
      </c>
      <c r="N3319" s="14" t="str">
        <f t="shared" si="735"/>
        <v/>
      </c>
      <c r="O3319" s="15" t="str">
        <f t="shared" si="728"/>
        <v/>
      </c>
      <c r="P3319" s="15" t="str">
        <f>IF(N3319=1,FLOOR(MAX($P$4:P3318),1)+1,IF(AND(P3318&lt;&gt;"",O3318&lt;&gt;1),MAX($P$4:P3318)+0.1,""))</f>
        <v/>
      </c>
      <c r="Q3319" s="5">
        <f>ROW()</f>
        <v>3319</v>
      </c>
    </row>
    <row r="3320" spans="1:17" x14ac:dyDescent="0.3">
      <c r="A3320" s="1" t="s">
        <v>1428</v>
      </c>
      <c r="B3320" s="5"/>
      <c r="C3320" s="14">
        <f t="shared" si="729"/>
        <v>0</v>
      </c>
      <c r="D3320" s="14">
        <f t="shared" si="729"/>
        <v>0</v>
      </c>
      <c r="E3320" s="14" t="str">
        <f t="shared" si="730"/>
        <v/>
      </c>
      <c r="F3320" s="14">
        <f t="shared" si="731"/>
        <v>3</v>
      </c>
      <c r="G3320" s="14">
        <f t="shared" si="727"/>
        <v>3</v>
      </c>
      <c r="H3320" s="14">
        <f t="shared" si="738"/>
        <v>3</v>
      </c>
      <c r="I3320" s="14">
        <f t="shared" si="738"/>
        <v>4</v>
      </c>
      <c r="J3320" s="14">
        <f t="shared" si="738"/>
        <v>5</v>
      </c>
      <c r="K3320" s="14">
        <f t="shared" si="738"/>
        <v>0</v>
      </c>
      <c r="L3320" s="14" t="str">
        <f t="shared" si="733"/>
        <v>3.3.4.5</v>
      </c>
      <c r="M3320" s="15" t="str">
        <f t="shared" si="734"/>
        <v>--</v>
      </c>
      <c r="N3320" s="14" t="str">
        <f t="shared" si="735"/>
        <v/>
      </c>
      <c r="O3320" s="15" t="str">
        <f t="shared" si="728"/>
        <v/>
      </c>
      <c r="P3320" s="15" t="str">
        <f>IF(N3320=1,FLOOR(MAX($P$4:P3319),1)+1,IF(AND(P3319&lt;&gt;"",O3319&lt;&gt;1),MAX($P$4:P3319)+0.1,""))</f>
        <v/>
      </c>
      <c r="Q3320" s="5">
        <f>ROW()</f>
        <v>3320</v>
      </c>
    </row>
    <row r="3321" spans="1:17" x14ac:dyDescent="0.3">
      <c r="A3321" s="1" t="s">
        <v>73</v>
      </c>
      <c r="B3321" s="5"/>
      <c r="C3321" s="14">
        <f t="shared" si="729"/>
        <v>0</v>
      </c>
      <c r="D3321" s="14">
        <f t="shared" si="729"/>
        <v>0</v>
      </c>
      <c r="E3321" s="14" t="str">
        <f t="shared" si="730"/>
        <v/>
      </c>
      <c r="F3321" s="14">
        <f t="shared" si="731"/>
        <v>3</v>
      </c>
      <c r="G3321" s="14">
        <f t="shared" si="727"/>
        <v>3</v>
      </c>
      <c r="H3321" s="14">
        <f t="shared" si="738"/>
        <v>3</v>
      </c>
      <c r="I3321" s="14">
        <f t="shared" si="738"/>
        <v>4</v>
      </c>
      <c r="J3321" s="14">
        <f t="shared" si="738"/>
        <v>5</v>
      </c>
      <c r="K3321" s="14">
        <f t="shared" si="738"/>
        <v>0</v>
      </c>
      <c r="L3321" s="14" t="str">
        <f t="shared" si="733"/>
        <v>3.3.4.5</v>
      </c>
      <c r="M3321" s="15" t="str">
        <f t="shared" si="734"/>
        <v>--</v>
      </c>
      <c r="N3321" s="14" t="str">
        <f t="shared" si="735"/>
        <v/>
      </c>
      <c r="O3321" s="15" t="str">
        <f t="shared" si="728"/>
        <v/>
      </c>
      <c r="P3321" s="15" t="str">
        <f>IF(N3321=1,FLOOR(MAX($P$4:P3320),1)+1,IF(AND(P3320&lt;&gt;"",O3320&lt;&gt;1),MAX($P$4:P3320)+0.1,""))</f>
        <v/>
      </c>
      <c r="Q3321" s="5">
        <f>ROW()</f>
        <v>3321</v>
      </c>
    </row>
    <row r="3322" spans="1:17" x14ac:dyDescent="0.3">
      <c r="A3322" s="1" t="s">
        <v>55</v>
      </c>
      <c r="B3322" s="5"/>
      <c r="C3322" s="14">
        <f t="shared" si="729"/>
        <v>0</v>
      </c>
      <c r="D3322" s="14">
        <f t="shared" si="729"/>
        <v>0</v>
      </c>
      <c r="E3322" s="14" t="str">
        <f t="shared" si="730"/>
        <v/>
      </c>
      <c r="F3322" s="14">
        <f t="shared" si="731"/>
        <v>3</v>
      </c>
      <c r="G3322" s="14">
        <f t="shared" si="727"/>
        <v>3</v>
      </c>
      <c r="H3322" s="14">
        <f t="shared" si="738"/>
        <v>3</v>
      </c>
      <c r="I3322" s="14">
        <f t="shared" si="738"/>
        <v>4</v>
      </c>
      <c r="J3322" s="14">
        <f t="shared" si="738"/>
        <v>5</v>
      </c>
      <c r="K3322" s="14">
        <f t="shared" si="738"/>
        <v>0</v>
      </c>
      <c r="L3322" s="14" t="str">
        <f t="shared" si="733"/>
        <v>3.3.4.5</v>
      </c>
      <c r="M3322" s="15" t="str">
        <f t="shared" si="734"/>
        <v>--</v>
      </c>
      <c r="N3322" s="14" t="str">
        <f t="shared" si="735"/>
        <v/>
      </c>
      <c r="O3322" s="15" t="str">
        <f t="shared" si="728"/>
        <v/>
      </c>
      <c r="P3322" s="15" t="str">
        <f>IF(N3322=1,FLOOR(MAX($P$4:P3321),1)+1,IF(AND(P3321&lt;&gt;"",O3321&lt;&gt;1),MAX($P$4:P3321)+0.1,""))</f>
        <v/>
      </c>
      <c r="Q3322" s="5">
        <f>ROW()</f>
        <v>3322</v>
      </c>
    </row>
    <row r="3323" spans="1:17" x14ac:dyDescent="0.3">
      <c r="A3323" s="1" t="s">
        <v>1268</v>
      </c>
      <c r="B3323" s="5"/>
      <c r="C3323" s="14">
        <f t="shared" si="729"/>
        <v>0</v>
      </c>
      <c r="D3323" s="14">
        <f t="shared" si="729"/>
        <v>0</v>
      </c>
      <c r="E3323" s="14" t="str">
        <f t="shared" si="730"/>
        <v/>
      </c>
      <c r="F3323" s="14">
        <f t="shared" si="731"/>
        <v>3</v>
      </c>
      <c r="G3323" s="14">
        <f t="shared" si="727"/>
        <v>3</v>
      </c>
      <c r="H3323" s="14">
        <f t="shared" si="738"/>
        <v>3</v>
      </c>
      <c r="I3323" s="14">
        <f t="shared" si="738"/>
        <v>4</v>
      </c>
      <c r="J3323" s="14">
        <f t="shared" si="738"/>
        <v>5</v>
      </c>
      <c r="K3323" s="14">
        <f t="shared" si="738"/>
        <v>0</v>
      </c>
      <c r="L3323" s="14" t="str">
        <f t="shared" si="733"/>
        <v>3.3.4.5</v>
      </c>
      <c r="M3323" s="15" t="str">
        <f t="shared" si="734"/>
        <v>--</v>
      </c>
      <c r="N3323" s="14" t="str">
        <f t="shared" si="735"/>
        <v/>
      </c>
      <c r="O3323" s="15" t="str">
        <f t="shared" si="728"/>
        <v/>
      </c>
      <c r="P3323" s="15" t="str">
        <f>IF(N3323=1,FLOOR(MAX($P$4:P3322),1)+1,IF(AND(P3322&lt;&gt;"",O3322&lt;&gt;1),MAX($P$4:P3322)+0.1,""))</f>
        <v/>
      </c>
      <c r="Q3323" s="5">
        <f>ROW()</f>
        <v>3323</v>
      </c>
    </row>
    <row r="3324" spans="1:17" x14ac:dyDescent="0.3">
      <c r="A3324" s="1" t="s">
        <v>16</v>
      </c>
      <c r="B3324" s="5"/>
      <c r="C3324" s="14">
        <f t="shared" si="729"/>
        <v>0</v>
      </c>
      <c r="D3324" s="14">
        <f t="shared" si="729"/>
        <v>0</v>
      </c>
      <c r="E3324" s="14" t="str">
        <f t="shared" si="730"/>
        <v/>
      </c>
      <c r="F3324" s="14">
        <f t="shared" si="731"/>
        <v>3</v>
      </c>
      <c r="G3324" s="14">
        <f t="shared" si="727"/>
        <v>3</v>
      </c>
      <c r="H3324" s="14">
        <f t="shared" si="738"/>
        <v>3</v>
      </c>
      <c r="I3324" s="14">
        <f t="shared" si="738"/>
        <v>4</v>
      </c>
      <c r="J3324" s="14">
        <f t="shared" si="738"/>
        <v>5</v>
      </c>
      <c r="K3324" s="14">
        <f t="shared" si="738"/>
        <v>0</v>
      </c>
      <c r="L3324" s="14" t="str">
        <f t="shared" si="733"/>
        <v>3.3.4.5</v>
      </c>
      <c r="M3324" s="15" t="str">
        <f t="shared" si="734"/>
        <v>--</v>
      </c>
      <c r="N3324" s="14" t="str">
        <f t="shared" si="735"/>
        <v/>
      </c>
      <c r="O3324" s="15" t="str">
        <f t="shared" si="728"/>
        <v/>
      </c>
      <c r="P3324" s="15" t="str">
        <f>IF(N3324=1,FLOOR(MAX($P$4:P3323),1)+1,IF(AND(P3323&lt;&gt;"",O3323&lt;&gt;1),MAX($P$4:P3323)+0.1,""))</f>
        <v/>
      </c>
      <c r="Q3324" s="5">
        <f>ROW()</f>
        <v>3324</v>
      </c>
    </row>
    <row r="3325" spans="1:17" x14ac:dyDescent="0.3">
      <c r="A3325" s="1" t="s">
        <v>1178</v>
      </c>
      <c r="B3325" s="5"/>
      <c r="C3325" s="14">
        <f t="shared" si="729"/>
        <v>0</v>
      </c>
      <c r="D3325" s="14">
        <f t="shared" si="729"/>
        <v>0</v>
      </c>
      <c r="E3325" s="14" t="str">
        <f t="shared" si="730"/>
        <v/>
      </c>
      <c r="F3325" s="14">
        <f t="shared" si="731"/>
        <v>3</v>
      </c>
      <c r="G3325" s="14">
        <f t="shared" si="727"/>
        <v>3</v>
      </c>
      <c r="H3325" s="14">
        <f t="shared" si="738"/>
        <v>3</v>
      </c>
      <c r="I3325" s="14">
        <f t="shared" si="738"/>
        <v>4</v>
      </c>
      <c r="J3325" s="14">
        <f t="shared" si="738"/>
        <v>5</v>
      </c>
      <c r="K3325" s="14">
        <f t="shared" si="738"/>
        <v>0</v>
      </c>
      <c r="L3325" s="14" t="str">
        <f t="shared" si="733"/>
        <v>3.3.4.5</v>
      </c>
      <c r="M3325" s="15" t="str">
        <f t="shared" si="734"/>
        <v>--</v>
      </c>
      <c r="N3325" s="14" t="str">
        <f t="shared" si="735"/>
        <v/>
      </c>
      <c r="O3325" s="15" t="str">
        <f t="shared" si="728"/>
        <v/>
      </c>
      <c r="P3325" s="15" t="str">
        <f>IF(N3325=1,FLOOR(MAX($P$4:P3324),1)+1,IF(AND(P3324&lt;&gt;"",O3324&lt;&gt;1),MAX($P$4:P3324)+0.1,""))</f>
        <v/>
      </c>
      <c r="Q3325" s="5">
        <f>ROW()</f>
        <v>3325</v>
      </c>
    </row>
    <row r="3326" spans="1:17" x14ac:dyDescent="0.3">
      <c r="A3326" s="1" t="s">
        <v>1179</v>
      </c>
      <c r="B3326" s="5"/>
      <c r="C3326" s="14">
        <f t="shared" si="729"/>
        <v>0</v>
      </c>
      <c r="D3326" s="14">
        <f t="shared" si="729"/>
        <v>0</v>
      </c>
      <c r="E3326" s="14" t="str">
        <f t="shared" si="730"/>
        <v/>
      </c>
      <c r="F3326" s="14">
        <f t="shared" si="731"/>
        <v>3</v>
      </c>
      <c r="G3326" s="14">
        <f t="shared" si="727"/>
        <v>3</v>
      </c>
      <c r="H3326" s="14">
        <f t="shared" si="738"/>
        <v>3</v>
      </c>
      <c r="I3326" s="14">
        <f t="shared" si="738"/>
        <v>4</v>
      </c>
      <c r="J3326" s="14">
        <f t="shared" si="738"/>
        <v>5</v>
      </c>
      <c r="K3326" s="14">
        <f t="shared" si="738"/>
        <v>0</v>
      </c>
      <c r="L3326" s="14" t="str">
        <f t="shared" si="733"/>
        <v>3.3.4.5</v>
      </c>
      <c r="M3326" s="15" t="str">
        <f t="shared" si="734"/>
        <v>--</v>
      </c>
      <c r="N3326" s="14" t="str">
        <f t="shared" si="735"/>
        <v/>
      </c>
      <c r="O3326" s="15" t="str">
        <f t="shared" si="728"/>
        <v/>
      </c>
      <c r="P3326" s="15" t="str">
        <f>IF(N3326=1,FLOOR(MAX($P$4:P3325),1)+1,IF(AND(P3325&lt;&gt;"",O3325&lt;&gt;1),MAX($P$4:P3325)+0.1,""))</f>
        <v/>
      </c>
      <c r="Q3326" s="5">
        <f>ROW()</f>
        <v>3326</v>
      </c>
    </row>
    <row r="3327" spans="1:17" x14ac:dyDescent="0.3">
      <c r="A3327" s="1" t="s">
        <v>1180</v>
      </c>
      <c r="B3327" s="5"/>
      <c r="C3327" s="14">
        <f t="shared" si="729"/>
        <v>0</v>
      </c>
      <c r="D3327" s="14">
        <f t="shared" si="729"/>
        <v>0</v>
      </c>
      <c r="E3327" s="14" t="str">
        <f t="shared" si="730"/>
        <v/>
      </c>
      <c r="F3327" s="14">
        <f t="shared" si="731"/>
        <v>3</v>
      </c>
      <c r="G3327" s="14">
        <f t="shared" si="727"/>
        <v>3</v>
      </c>
      <c r="H3327" s="14">
        <f t="shared" si="738"/>
        <v>3</v>
      </c>
      <c r="I3327" s="14">
        <f t="shared" si="738"/>
        <v>4</v>
      </c>
      <c r="J3327" s="14">
        <f t="shared" si="738"/>
        <v>5</v>
      </c>
      <c r="K3327" s="14">
        <f t="shared" si="738"/>
        <v>0</v>
      </c>
      <c r="L3327" s="14" t="str">
        <f t="shared" si="733"/>
        <v>3.3.4.5</v>
      </c>
      <c r="M3327" s="15" t="str">
        <f t="shared" si="734"/>
        <v>--</v>
      </c>
      <c r="N3327" s="14" t="str">
        <f t="shared" si="735"/>
        <v/>
      </c>
      <c r="O3327" s="15" t="str">
        <f t="shared" si="728"/>
        <v/>
      </c>
      <c r="P3327" s="15" t="str">
        <f>IF(N3327=1,FLOOR(MAX($P$4:P3326),1)+1,IF(AND(P3326&lt;&gt;"",O3326&lt;&gt;1),MAX($P$4:P3326)+0.1,""))</f>
        <v/>
      </c>
      <c r="Q3327" s="5">
        <f>ROW()</f>
        <v>3327</v>
      </c>
    </row>
    <row r="3328" spans="1:17" x14ac:dyDescent="0.3">
      <c r="A3328" s="1" t="s">
        <v>1181</v>
      </c>
      <c r="B3328" s="5"/>
      <c r="C3328" s="14">
        <f t="shared" si="729"/>
        <v>0</v>
      </c>
      <c r="D3328" s="14">
        <f t="shared" si="729"/>
        <v>0</v>
      </c>
      <c r="E3328" s="14" t="str">
        <f t="shared" si="730"/>
        <v/>
      </c>
      <c r="F3328" s="14">
        <f t="shared" si="731"/>
        <v>3</v>
      </c>
      <c r="G3328" s="14">
        <f t="shared" si="727"/>
        <v>3</v>
      </c>
      <c r="H3328" s="14">
        <f t="shared" si="738"/>
        <v>3</v>
      </c>
      <c r="I3328" s="14">
        <f t="shared" si="738"/>
        <v>4</v>
      </c>
      <c r="J3328" s="14">
        <f t="shared" si="738"/>
        <v>5</v>
      </c>
      <c r="K3328" s="14">
        <f t="shared" si="738"/>
        <v>0</v>
      </c>
      <c r="L3328" s="14" t="str">
        <f t="shared" si="733"/>
        <v>3.3.4.5</v>
      </c>
      <c r="M3328" s="15" t="str">
        <f t="shared" si="734"/>
        <v>--</v>
      </c>
      <c r="N3328" s="14" t="str">
        <f t="shared" si="735"/>
        <v/>
      </c>
      <c r="O3328" s="15" t="str">
        <f t="shared" si="728"/>
        <v/>
      </c>
      <c r="P3328" s="15" t="str">
        <f>IF(N3328=1,FLOOR(MAX($P$4:P3327),1)+1,IF(AND(P3327&lt;&gt;"",O3327&lt;&gt;1),MAX($P$4:P3327)+0.1,""))</f>
        <v/>
      </c>
      <c r="Q3328" s="5">
        <f>ROW()</f>
        <v>3328</v>
      </c>
    </row>
    <row r="3329" spans="1:17" x14ac:dyDescent="0.3">
      <c r="A3329" s="1" t="s">
        <v>1184</v>
      </c>
      <c r="B3329" s="5"/>
      <c r="C3329" s="14">
        <f t="shared" si="729"/>
        <v>0</v>
      </c>
      <c r="D3329" s="14">
        <f t="shared" si="729"/>
        <v>0</v>
      </c>
      <c r="E3329" s="14" t="str">
        <f t="shared" si="730"/>
        <v/>
      </c>
      <c r="F3329" s="14">
        <f t="shared" si="731"/>
        <v>3</v>
      </c>
      <c r="G3329" s="14">
        <f t="shared" si="727"/>
        <v>3</v>
      </c>
      <c r="H3329" s="14">
        <f t="shared" si="738"/>
        <v>3</v>
      </c>
      <c r="I3329" s="14">
        <f t="shared" si="738"/>
        <v>4</v>
      </c>
      <c r="J3329" s="14">
        <f t="shared" si="738"/>
        <v>5</v>
      </c>
      <c r="K3329" s="14">
        <f t="shared" si="738"/>
        <v>0</v>
      </c>
      <c r="L3329" s="14" t="str">
        <f t="shared" si="733"/>
        <v>3.3.4.5</v>
      </c>
      <c r="M3329" s="15" t="str">
        <f t="shared" si="734"/>
        <v>--</v>
      </c>
      <c r="N3329" s="14" t="str">
        <f t="shared" si="735"/>
        <v/>
      </c>
      <c r="O3329" s="15" t="str">
        <f t="shared" si="728"/>
        <v/>
      </c>
      <c r="P3329" s="15" t="str">
        <f>IF(N3329=1,FLOOR(MAX($P$4:P3328),1)+1,IF(AND(P3328&lt;&gt;"",O3328&lt;&gt;1),MAX($P$4:P3328)+0.1,""))</f>
        <v/>
      </c>
      <c r="Q3329" s="5">
        <f>ROW()</f>
        <v>3329</v>
      </c>
    </row>
    <row r="3330" spans="1:17" x14ac:dyDescent="0.3">
      <c r="A3330" s="1" t="s">
        <v>1347</v>
      </c>
      <c r="B3330" s="5"/>
      <c r="C3330" s="14">
        <f t="shared" si="729"/>
        <v>0</v>
      </c>
      <c r="D3330" s="14">
        <f t="shared" si="729"/>
        <v>0</v>
      </c>
      <c r="E3330" s="14" t="str">
        <f t="shared" si="730"/>
        <v/>
      </c>
      <c r="F3330" s="14">
        <f t="shared" si="731"/>
        <v>3</v>
      </c>
      <c r="G3330" s="14">
        <f t="shared" si="727"/>
        <v>3</v>
      </c>
      <c r="H3330" s="14">
        <f t="shared" si="738"/>
        <v>3</v>
      </c>
      <c r="I3330" s="14">
        <f t="shared" si="738"/>
        <v>4</v>
      </c>
      <c r="J3330" s="14">
        <f t="shared" si="738"/>
        <v>5</v>
      </c>
      <c r="K3330" s="14">
        <f t="shared" si="738"/>
        <v>0</v>
      </c>
      <c r="L3330" s="14" t="str">
        <f t="shared" si="733"/>
        <v>3.3.4.5</v>
      </c>
      <c r="M3330" s="15" t="str">
        <f t="shared" si="734"/>
        <v>--</v>
      </c>
      <c r="N3330" s="14" t="str">
        <f t="shared" si="735"/>
        <v/>
      </c>
      <c r="O3330" s="15" t="str">
        <f t="shared" si="728"/>
        <v/>
      </c>
      <c r="P3330" s="15" t="str">
        <f>IF(N3330=1,FLOOR(MAX($P$4:P3329),1)+1,IF(AND(P3329&lt;&gt;"",O3329&lt;&gt;1),MAX($P$4:P3329)+0.1,""))</f>
        <v/>
      </c>
      <c r="Q3330" s="5">
        <f>ROW()</f>
        <v>3330</v>
      </c>
    </row>
    <row r="3331" spans="1:17" x14ac:dyDescent="0.3">
      <c r="A3331" s="1" t="s">
        <v>2446</v>
      </c>
      <c r="B3331" s="5"/>
      <c r="C3331" s="14">
        <f t="shared" si="729"/>
        <v>0</v>
      </c>
      <c r="D3331" s="14">
        <f t="shared" si="729"/>
        <v>0</v>
      </c>
      <c r="E3331" s="14" t="str">
        <f t="shared" si="730"/>
        <v/>
      </c>
      <c r="F3331" s="14">
        <f t="shared" si="731"/>
        <v>3</v>
      </c>
      <c r="G3331" s="14">
        <f t="shared" si="727"/>
        <v>3</v>
      </c>
      <c r="H3331" s="14">
        <f t="shared" si="738"/>
        <v>3</v>
      </c>
      <c r="I3331" s="14">
        <f t="shared" si="738"/>
        <v>4</v>
      </c>
      <c r="J3331" s="14">
        <f t="shared" si="738"/>
        <v>5</v>
      </c>
      <c r="K3331" s="14">
        <f t="shared" si="738"/>
        <v>0</v>
      </c>
      <c r="L3331" s="14" t="str">
        <f t="shared" si="733"/>
        <v>3.3.4.5</v>
      </c>
      <c r="M3331" s="15" t="str">
        <f t="shared" si="734"/>
        <v>--</v>
      </c>
      <c r="N3331" s="14" t="str">
        <f t="shared" si="735"/>
        <v/>
      </c>
      <c r="O3331" s="15" t="str">
        <f t="shared" si="728"/>
        <v/>
      </c>
      <c r="P3331" s="15" t="str">
        <f>IF(N3331=1,FLOOR(MAX($P$4:P3330),1)+1,IF(AND(P3330&lt;&gt;"",O3330&lt;&gt;1),MAX($P$4:P3330)+0.1,""))</f>
        <v/>
      </c>
      <c r="Q3331" s="5">
        <f>ROW()</f>
        <v>3331</v>
      </c>
    </row>
    <row r="3332" spans="1:17" x14ac:dyDescent="0.3">
      <c r="A3332" s="1" t="s">
        <v>2447</v>
      </c>
      <c r="B3332" s="5"/>
      <c r="C3332" s="14">
        <f t="shared" si="729"/>
        <v>0</v>
      </c>
      <c r="D3332" s="14">
        <f t="shared" si="729"/>
        <v>0</v>
      </c>
      <c r="E3332" s="14" t="str">
        <f t="shared" si="730"/>
        <v/>
      </c>
      <c r="F3332" s="14">
        <f t="shared" si="731"/>
        <v>3</v>
      </c>
      <c r="G3332" s="14">
        <f t="shared" si="727"/>
        <v>3</v>
      </c>
      <c r="H3332" s="14">
        <f t="shared" si="738"/>
        <v>3</v>
      </c>
      <c r="I3332" s="14">
        <f t="shared" si="738"/>
        <v>4</v>
      </c>
      <c r="J3332" s="14">
        <f t="shared" si="738"/>
        <v>5</v>
      </c>
      <c r="K3332" s="14">
        <f t="shared" si="738"/>
        <v>0</v>
      </c>
      <c r="L3332" s="14" t="str">
        <f t="shared" si="733"/>
        <v>3.3.4.5</v>
      </c>
      <c r="M3332" s="15" t="str">
        <f t="shared" si="734"/>
        <v>--</v>
      </c>
      <c r="N3332" s="14" t="str">
        <f t="shared" si="735"/>
        <v/>
      </c>
      <c r="O3332" s="15" t="str">
        <f t="shared" si="728"/>
        <v/>
      </c>
      <c r="P3332" s="15" t="str">
        <f>IF(N3332=1,FLOOR(MAX($P$4:P3331),1)+1,IF(AND(P3331&lt;&gt;"",O3331&lt;&gt;1),MAX($P$4:P3331)+0.1,""))</f>
        <v/>
      </c>
      <c r="Q3332" s="5">
        <f>ROW()</f>
        <v>3332</v>
      </c>
    </row>
    <row r="3333" spans="1:17" x14ac:dyDescent="0.3">
      <c r="A3333" s="1" t="s">
        <v>1348</v>
      </c>
      <c r="B3333" s="5"/>
      <c r="C3333" s="14">
        <f t="shared" si="729"/>
        <v>0</v>
      </c>
      <c r="D3333" s="14">
        <f t="shared" si="729"/>
        <v>0</v>
      </c>
      <c r="E3333" s="14" t="str">
        <f t="shared" si="730"/>
        <v/>
      </c>
      <c r="F3333" s="14">
        <f t="shared" si="731"/>
        <v>3</v>
      </c>
      <c r="G3333" s="14">
        <f t="shared" ref="G3333:G3396" si="739">G3332+IF(NOT(ISERROR(FIND("&lt;PRT&gt;",A3333))),1,0)</f>
        <v>3</v>
      </c>
      <c r="H3333" s="14">
        <f t="shared" si="738"/>
        <v>3</v>
      </c>
      <c r="I3333" s="14">
        <f t="shared" si="738"/>
        <v>4</v>
      </c>
      <c r="J3333" s="14">
        <f t="shared" si="738"/>
        <v>5</v>
      </c>
      <c r="K3333" s="14">
        <f t="shared" si="738"/>
        <v>0</v>
      </c>
      <c r="L3333" s="14" t="str">
        <f t="shared" si="733"/>
        <v>3.3.4.5</v>
      </c>
      <c r="M3333" s="15" t="str">
        <f t="shared" si="734"/>
        <v>--</v>
      </c>
      <c r="N3333" s="14" t="str">
        <f t="shared" si="735"/>
        <v/>
      </c>
      <c r="O3333" s="15" t="str">
        <f t="shared" ref="O3333:O3396" si="740">IF(ISERROR(FIND(O$4,$A3333)),"",1)</f>
        <v/>
      </c>
      <c r="P3333" s="15" t="str">
        <f>IF(N3333=1,FLOOR(MAX($P$4:P3332),1)+1,IF(AND(P3332&lt;&gt;"",O3332&lt;&gt;1),MAX($P$4:P3332)+0.1,""))</f>
        <v/>
      </c>
      <c r="Q3333" s="5">
        <f>ROW()</f>
        <v>3333</v>
      </c>
    </row>
    <row r="3334" spans="1:17" x14ac:dyDescent="0.3">
      <c r="A3334" s="1" t="s">
        <v>1429</v>
      </c>
      <c r="B3334" s="5"/>
      <c r="C3334" s="14">
        <f t="shared" ref="C3334:D3397" si="741">(LEN($A3334)-LEN(SUBSTITUTE($A3334,C$3,"")))/LEN(C$3)</f>
        <v>0</v>
      </c>
      <c r="D3334" s="14">
        <f t="shared" si="741"/>
        <v>0</v>
      </c>
      <c r="E3334" s="14" t="str">
        <f t="shared" ref="E3334:E3397" si="742">IF(AND(C3334&gt;0,D3334&gt;0),IF(FIND(D$3,A3334)&gt;FIND(C$3,A3334),"WARNING","OK"),"")</f>
        <v/>
      </c>
      <c r="F3334" s="14">
        <f t="shared" ref="F3334:F3397" si="743">F3333+C3334-D3334</f>
        <v>3</v>
      </c>
      <c r="G3334" s="14">
        <f t="shared" si="739"/>
        <v>3</v>
      </c>
      <c r="H3334" s="14">
        <f t="shared" ref="H3334:K3349" si="744">IF(G3334&lt;&gt;G3333,0,IF(AND(($F3333-$D3334)=(H$3-1),$F3334=H$3),H3333+1,H3333))</f>
        <v>3</v>
      </c>
      <c r="I3334" s="14">
        <f t="shared" si="744"/>
        <v>4</v>
      </c>
      <c r="J3334" s="14">
        <f t="shared" si="744"/>
        <v>5</v>
      </c>
      <c r="K3334" s="14">
        <f t="shared" si="744"/>
        <v>0</v>
      </c>
      <c r="L3334" s="14" t="str">
        <f t="shared" ref="L3334:L3397" si="745">SUBSTITUTE(G3334&amp;"."&amp;H3334&amp;"."&amp;I3334&amp;"."&amp;J3334&amp;"."&amp;K3334,".0","")</f>
        <v>3.3.4.5</v>
      </c>
      <c r="M3334" s="15" t="str">
        <f t="shared" ref="M3334:M3397" si="746">IF(ISERROR(FIND("&lt;SPT&gt;&lt;TTL&gt;",A3334)),"--",SUBSTITUTE(SUBSTITUTE(MID(A3334&amp;A3335,FIND("&lt;SPT&gt;&lt;TTL&gt;",A3334&amp;A3335)+10,FIND("&lt;/TTL&gt;",A3334&amp;A3335)-FIND("&lt;SPT&gt;&lt;TTL&gt;",A3334&amp;A3335)-10),"&lt;SUB&gt;",""),"&lt;/SUB&gt;",""))</f>
        <v>--</v>
      </c>
      <c r="N3334" s="14" t="str">
        <f t="shared" ref="N3334:N3397" si="747">IF(ISERROR(FIND(N$4,UPPER($A3334))),"",1)</f>
        <v/>
      </c>
      <c r="O3334" s="15" t="str">
        <f t="shared" si="740"/>
        <v/>
      </c>
      <c r="P3334" s="15" t="str">
        <f>IF(N3334=1,FLOOR(MAX($P$4:P3333),1)+1,IF(AND(P3333&lt;&gt;"",O3333&lt;&gt;1),MAX($P$4:P3333)+0.1,""))</f>
        <v/>
      </c>
      <c r="Q3334" s="5">
        <f>ROW()</f>
        <v>3334</v>
      </c>
    </row>
    <row r="3335" spans="1:17" x14ac:dyDescent="0.3">
      <c r="A3335" s="1" t="s">
        <v>1509</v>
      </c>
      <c r="B3335" s="5"/>
      <c r="C3335" s="14">
        <f t="shared" si="741"/>
        <v>0</v>
      </c>
      <c r="D3335" s="14">
        <f t="shared" si="741"/>
        <v>0</v>
      </c>
      <c r="E3335" s="14" t="str">
        <f t="shared" si="742"/>
        <v/>
      </c>
      <c r="F3335" s="14">
        <f t="shared" si="743"/>
        <v>3</v>
      </c>
      <c r="G3335" s="14">
        <f t="shared" si="739"/>
        <v>3</v>
      </c>
      <c r="H3335" s="14">
        <f t="shared" si="744"/>
        <v>3</v>
      </c>
      <c r="I3335" s="14">
        <f t="shared" si="744"/>
        <v>4</v>
      </c>
      <c r="J3335" s="14">
        <f t="shared" si="744"/>
        <v>5</v>
      </c>
      <c r="K3335" s="14">
        <f t="shared" si="744"/>
        <v>0</v>
      </c>
      <c r="L3335" s="14" t="str">
        <f t="shared" si="745"/>
        <v>3.3.4.5</v>
      </c>
      <c r="M3335" s="15" t="str">
        <f t="shared" si="746"/>
        <v>--</v>
      </c>
      <c r="N3335" s="14" t="str">
        <f t="shared" si="747"/>
        <v/>
      </c>
      <c r="O3335" s="15" t="str">
        <f t="shared" si="740"/>
        <v/>
      </c>
      <c r="P3335" s="15" t="str">
        <f>IF(N3335=1,FLOOR(MAX($P$4:P3334),1)+1,IF(AND(P3334&lt;&gt;"",O3334&lt;&gt;1),MAX($P$4:P3334)+0.1,""))</f>
        <v/>
      </c>
      <c r="Q3335" s="5">
        <f>ROW()</f>
        <v>3335</v>
      </c>
    </row>
    <row r="3336" spans="1:17" x14ac:dyDescent="0.3">
      <c r="A3336" s="1" t="s">
        <v>1430</v>
      </c>
      <c r="B3336" s="5"/>
      <c r="C3336" s="14">
        <f t="shared" si="741"/>
        <v>0</v>
      </c>
      <c r="D3336" s="14">
        <f t="shared" si="741"/>
        <v>0</v>
      </c>
      <c r="E3336" s="14" t="str">
        <f t="shared" si="742"/>
        <v/>
      </c>
      <c r="F3336" s="14">
        <f t="shared" si="743"/>
        <v>3</v>
      </c>
      <c r="G3336" s="14">
        <f t="shared" si="739"/>
        <v>3</v>
      </c>
      <c r="H3336" s="14">
        <f t="shared" si="744"/>
        <v>3</v>
      </c>
      <c r="I3336" s="14">
        <f t="shared" si="744"/>
        <v>4</v>
      </c>
      <c r="J3336" s="14">
        <f t="shared" si="744"/>
        <v>5</v>
      </c>
      <c r="K3336" s="14">
        <f t="shared" si="744"/>
        <v>0</v>
      </c>
      <c r="L3336" s="14" t="str">
        <f t="shared" si="745"/>
        <v>3.3.4.5</v>
      </c>
      <c r="M3336" s="15" t="str">
        <f t="shared" si="746"/>
        <v>--</v>
      </c>
      <c r="N3336" s="14" t="str">
        <f t="shared" si="747"/>
        <v/>
      </c>
      <c r="O3336" s="15" t="str">
        <f t="shared" si="740"/>
        <v/>
      </c>
      <c r="P3336" s="15" t="str">
        <f>IF(N3336=1,FLOOR(MAX($P$4:P3335),1)+1,IF(AND(P3335&lt;&gt;"",O3335&lt;&gt;1),MAX($P$4:P3335)+0.1,""))</f>
        <v/>
      </c>
      <c r="Q3336" s="5">
        <f>ROW()</f>
        <v>3336</v>
      </c>
    </row>
    <row r="3337" spans="1:17" x14ac:dyDescent="0.3">
      <c r="A3337" s="1" t="s">
        <v>43</v>
      </c>
      <c r="B3337" s="5"/>
      <c r="C3337" s="14">
        <f t="shared" si="741"/>
        <v>0</v>
      </c>
      <c r="D3337" s="14">
        <f t="shared" si="741"/>
        <v>0</v>
      </c>
      <c r="E3337" s="14" t="str">
        <f t="shared" si="742"/>
        <v/>
      </c>
      <c r="F3337" s="14">
        <f t="shared" si="743"/>
        <v>3</v>
      </c>
      <c r="G3337" s="14">
        <f t="shared" si="739"/>
        <v>3</v>
      </c>
      <c r="H3337" s="14">
        <f t="shared" si="744"/>
        <v>3</v>
      </c>
      <c r="I3337" s="14">
        <f t="shared" si="744"/>
        <v>4</v>
      </c>
      <c r="J3337" s="14">
        <f t="shared" si="744"/>
        <v>5</v>
      </c>
      <c r="K3337" s="14">
        <f t="shared" si="744"/>
        <v>0</v>
      </c>
      <c r="L3337" s="14" t="str">
        <f t="shared" si="745"/>
        <v>3.3.4.5</v>
      </c>
      <c r="M3337" s="15" t="str">
        <f t="shared" si="746"/>
        <v>--</v>
      </c>
      <c r="N3337" s="14" t="str">
        <f t="shared" si="747"/>
        <v/>
      </c>
      <c r="O3337" s="15" t="str">
        <f t="shared" si="740"/>
        <v/>
      </c>
      <c r="P3337" s="15" t="str">
        <f>IF(N3337=1,FLOOR(MAX($P$4:P3336),1)+1,IF(AND(P3336&lt;&gt;"",O3336&lt;&gt;1),MAX($P$4:P3336)+0.1,""))</f>
        <v/>
      </c>
      <c r="Q3337" s="5">
        <f>ROW()</f>
        <v>3337</v>
      </c>
    </row>
    <row r="3338" spans="1:17" x14ac:dyDescent="0.3">
      <c r="A3338" s="1" t="s">
        <v>45</v>
      </c>
      <c r="B3338" s="5"/>
      <c r="C3338" s="14">
        <f t="shared" si="741"/>
        <v>0</v>
      </c>
      <c r="D3338" s="14">
        <f t="shared" si="741"/>
        <v>0</v>
      </c>
      <c r="E3338" s="14" t="str">
        <f t="shared" si="742"/>
        <v/>
      </c>
      <c r="F3338" s="14">
        <f t="shared" si="743"/>
        <v>3</v>
      </c>
      <c r="G3338" s="14">
        <f t="shared" si="739"/>
        <v>3</v>
      </c>
      <c r="H3338" s="14">
        <f t="shared" si="744"/>
        <v>3</v>
      </c>
      <c r="I3338" s="14">
        <f t="shared" si="744"/>
        <v>4</v>
      </c>
      <c r="J3338" s="14">
        <f t="shared" si="744"/>
        <v>5</v>
      </c>
      <c r="K3338" s="14">
        <f t="shared" si="744"/>
        <v>0</v>
      </c>
      <c r="L3338" s="14" t="str">
        <f t="shared" si="745"/>
        <v>3.3.4.5</v>
      </c>
      <c r="M3338" s="15" t="str">
        <f t="shared" si="746"/>
        <v>--</v>
      </c>
      <c r="N3338" s="14" t="str">
        <f t="shared" si="747"/>
        <v/>
      </c>
      <c r="O3338" s="15" t="str">
        <f t="shared" si="740"/>
        <v/>
      </c>
      <c r="P3338" s="15" t="str">
        <f>IF(N3338=1,FLOOR(MAX($P$4:P3337),1)+1,IF(AND(P3337&lt;&gt;"",O3337&lt;&gt;1),MAX($P$4:P3337)+0.1,""))</f>
        <v/>
      </c>
      <c r="Q3338" s="5">
        <f>ROW()</f>
        <v>3338</v>
      </c>
    </row>
    <row r="3339" spans="1:17" x14ac:dyDescent="0.3">
      <c r="A3339" s="1" t="s">
        <v>1431</v>
      </c>
      <c r="B3339" s="5"/>
      <c r="C3339" s="14">
        <f t="shared" si="741"/>
        <v>0</v>
      </c>
      <c r="D3339" s="14">
        <f t="shared" si="741"/>
        <v>0</v>
      </c>
      <c r="E3339" s="14" t="str">
        <f t="shared" si="742"/>
        <v/>
      </c>
      <c r="F3339" s="14">
        <f t="shared" si="743"/>
        <v>3</v>
      </c>
      <c r="G3339" s="14">
        <f t="shared" si="739"/>
        <v>3</v>
      </c>
      <c r="H3339" s="14">
        <f t="shared" si="744"/>
        <v>3</v>
      </c>
      <c r="I3339" s="14">
        <f t="shared" si="744"/>
        <v>4</v>
      </c>
      <c r="J3339" s="14">
        <f t="shared" si="744"/>
        <v>5</v>
      </c>
      <c r="K3339" s="14">
        <f t="shared" si="744"/>
        <v>0</v>
      </c>
      <c r="L3339" s="14" t="str">
        <f t="shared" si="745"/>
        <v>3.3.4.5</v>
      </c>
      <c r="M3339" s="15" t="str">
        <f t="shared" si="746"/>
        <v>--</v>
      </c>
      <c r="N3339" s="14" t="str">
        <f t="shared" si="747"/>
        <v/>
      </c>
      <c r="O3339" s="15" t="str">
        <f t="shared" si="740"/>
        <v/>
      </c>
      <c r="P3339" s="15" t="str">
        <f>IF(N3339=1,FLOOR(MAX($P$4:P3338),1)+1,IF(AND(P3338&lt;&gt;"",O3338&lt;&gt;1),MAX($P$4:P3338)+0.1,""))</f>
        <v/>
      </c>
      <c r="Q3339" s="5">
        <f>ROW()</f>
        <v>3339</v>
      </c>
    </row>
    <row r="3340" spans="1:17" x14ac:dyDescent="0.3">
      <c r="A3340" s="1" t="s">
        <v>1215</v>
      </c>
      <c r="B3340" s="5"/>
      <c r="C3340" s="14">
        <f t="shared" si="741"/>
        <v>0</v>
      </c>
      <c r="D3340" s="14">
        <f t="shared" si="741"/>
        <v>0</v>
      </c>
      <c r="E3340" s="14" t="str">
        <f t="shared" si="742"/>
        <v/>
      </c>
      <c r="F3340" s="14">
        <f t="shared" si="743"/>
        <v>3</v>
      </c>
      <c r="G3340" s="14">
        <f t="shared" si="739"/>
        <v>3</v>
      </c>
      <c r="H3340" s="14">
        <f t="shared" si="744"/>
        <v>3</v>
      </c>
      <c r="I3340" s="14">
        <f t="shared" si="744"/>
        <v>4</v>
      </c>
      <c r="J3340" s="14">
        <f t="shared" si="744"/>
        <v>5</v>
      </c>
      <c r="K3340" s="14">
        <f t="shared" si="744"/>
        <v>0</v>
      </c>
      <c r="L3340" s="14" t="str">
        <f t="shared" si="745"/>
        <v>3.3.4.5</v>
      </c>
      <c r="M3340" s="15" t="str">
        <f t="shared" si="746"/>
        <v>--</v>
      </c>
      <c r="N3340" s="14" t="str">
        <f t="shared" si="747"/>
        <v/>
      </c>
      <c r="O3340" s="15" t="str">
        <f t="shared" si="740"/>
        <v/>
      </c>
      <c r="P3340" s="15" t="str">
        <f>IF(N3340=1,FLOOR(MAX($P$4:P3339),1)+1,IF(AND(P3339&lt;&gt;"",O3339&lt;&gt;1),MAX($P$4:P3339)+0.1,""))</f>
        <v/>
      </c>
      <c r="Q3340" s="5">
        <f>ROW()</f>
        <v>3340</v>
      </c>
    </row>
    <row r="3341" spans="1:17" x14ac:dyDescent="0.3">
      <c r="A3341" s="1" t="s">
        <v>1432</v>
      </c>
      <c r="B3341" s="5"/>
      <c r="C3341" s="14">
        <f t="shared" si="741"/>
        <v>0</v>
      </c>
      <c r="D3341" s="14">
        <f t="shared" si="741"/>
        <v>0</v>
      </c>
      <c r="E3341" s="14" t="str">
        <f t="shared" si="742"/>
        <v/>
      </c>
      <c r="F3341" s="14">
        <f t="shared" si="743"/>
        <v>3</v>
      </c>
      <c r="G3341" s="14">
        <f t="shared" si="739"/>
        <v>3</v>
      </c>
      <c r="H3341" s="14">
        <f t="shared" si="744"/>
        <v>3</v>
      </c>
      <c r="I3341" s="14">
        <f t="shared" si="744"/>
        <v>4</v>
      </c>
      <c r="J3341" s="14">
        <f t="shared" si="744"/>
        <v>5</v>
      </c>
      <c r="K3341" s="14">
        <f t="shared" si="744"/>
        <v>0</v>
      </c>
      <c r="L3341" s="14" t="str">
        <f t="shared" si="745"/>
        <v>3.3.4.5</v>
      </c>
      <c r="M3341" s="15" t="str">
        <f t="shared" si="746"/>
        <v>--</v>
      </c>
      <c r="N3341" s="14" t="str">
        <f t="shared" si="747"/>
        <v/>
      </c>
      <c r="O3341" s="15" t="str">
        <f t="shared" si="740"/>
        <v/>
      </c>
      <c r="P3341" s="15" t="str">
        <f>IF(N3341=1,FLOOR(MAX($P$4:P3340),1)+1,IF(AND(P3340&lt;&gt;"",O3340&lt;&gt;1),MAX($P$4:P3340)+0.1,""))</f>
        <v/>
      </c>
      <c r="Q3341" s="5">
        <f>ROW()</f>
        <v>3341</v>
      </c>
    </row>
    <row r="3342" spans="1:17" x14ac:dyDescent="0.3">
      <c r="A3342" s="1" t="s">
        <v>43</v>
      </c>
      <c r="B3342" s="5"/>
      <c r="C3342" s="14">
        <f t="shared" si="741"/>
        <v>0</v>
      </c>
      <c r="D3342" s="14">
        <f t="shared" si="741"/>
        <v>0</v>
      </c>
      <c r="E3342" s="14" t="str">
        <f t="shared" si="742"/>
        <v/>
      </c>
      <c r="F3342" s="14">
        <f t="shared" si="743"/>
        <v>3</v>
      </c>
      <c r="G3342" s="14">
        <f t="shared" si="739"/>
        <v>3</v>
      </c>
      <c r="H3342" s="14">
        <f t="shared" si="744"/>
        <v>3</v>
      </c>
      <c r="I3342" s="14">
        <f t="shared" si="744"/>
        <v>4</v>
      </c>
      <c r="J3342" s="14">
        <f t="shared" si="744"/>
        <v>5</v>
      </c>
      <c r="K3342" s="14">
        <f t="shared" si="744"/>
        <v>0</v>
      </c>
      <c r="L3342" s="14" t="str">
        <f t="shared" si="745"/>
        <v>3.3.4.5</v>
      </c>
      <c r="M3342" s="15" t="str">
        <f t="shared" si="746"/>
        <v>--</v>
      </c>
      <c r="N3342" s="14" t="str">
        <f t="shared" si="747"/>
        <v/>
      </c>
      <c r="O3342" s="15" t="str">
        <f t="shared" si="740"/>
        <v/>
      </c>
      <c r="P3342" s="15" t="str">
        <f>IF(N3342=1,FLOOR(MAX($P$4:P3341),1)+1,IF(AND(P3341&lt;&gt;"",O3341&lt;&gt;1),MAX($P$4:P3341)+0.1,""))</f>
        <v/>
      </c>
      <c r="Q3342" s="5">
        <f>ROW()</f>
        <v>3342</v>
      </c>
    </row>
    <row r="3343" spans="1:17" x14ac:dyDescent="0.3">
      <c r="A3343" s="1" t="s">
        <v>1215</v>
      </c>
      <c r="B3343" s="5"/>
      <c r="C3343" s="14">
        <f t="shared" si="741"/>
        <v>0</v>
      </c>
      <c r="D3343" s="14">
        <f t="shared" si="741"/>
        <v>0</v>
      </c>
      <c r="E3343" s="14" t="str">
        <f t="shared" si="742"/>
        <v/>
      </c>
      <c r="F3343" s="14">
        <f t="shared" si="743"/>
        <v>3</v>
      </c>
      <c r="G3343" s="14">
        <f t="shared" si="739"/>
        <v>3</v>
      </c>
      <c r="H3343" s="14">
        <f t="shared" si="744"/>
        <v>3</v>
      </c>
      <c r="I3343" s="14">
        <f t="shared" si="744"/>
        <v>4</v>
      </c>
      <c r="J3343" s="14">
        <f t="shared" si="744"/>
        <v>5</v>
      </c>
      <c r="K3343" s="14">
        <f t="shared" si="744"/>
        <v>0</v>
      </c>
      <c r="L3343" s="14" t="str">
        <f t="shared" si="745"/>
        <v>3.3.4.5</v>
      </c>
      <c r="M3343" s="15" t="str">
        <f t="shared" si="746"/>
        <v>--</v>
      </c>
      <c r="N3343" s="14" t="str">
        <f t="shared" si="747"/>
        <v/>
      </c>
      <c r="O3343" s="15" t="str">
        <f t="shared" si="740"/>
        <v/>
      </c>
      <c r="P3343" s="15" t="str">
        <f>IF(N3343=1,FLOOR(MAX($P$4:P3342),1)+1,IF(AND(P3342&lt;&gt;"",O3342&lt;&gt;1),MAX($P$4:P3342)+0.1,""))</f>
        <v/>
      </c>
      <c r="Q3343" s="5">
        <f>ROW()</f>
        <v>3343</v>
      </c>
    </row>
    <row r="3344" spans="1:17" x14ac:dyDescent="0.3">
      <c r="A3344" s="1" t="s">
        <v>1352</v>
      </c>
      <c r="B3344" s="5"/>
      <c r="C3344" s="14">
        <f t="shared" si="741"/>
        <v>0</v>
      </c>
      <c r="D3344" s="14">
        <f t="shared" si="741"/>
        <v>0</v>
      </c>
      <c r="E3344" s="14" t="str">
        <f t="shared" si="742"/>
        <v/>
      </c>
      <c r="F3344" s="14">
        <f t="shared" si="743"/>
        <v>3</v>
      </c>
      <c r="G3344" s="14">
        <f t="shared" si="739"/>
        <v>3</v>
      </c>
      <c r="H3344" s="14">
        <f t="shared" si="744"/>
        <v>3</v>
      </c>
      <c r="I3344" s="14">
        <f t="shared" si="744"/>
        <v>4</v>
      </c>
      <c r="J3344" s="14">
        <f t="shared" si="744"/>
        <v>5</v>
      </c>
      <c r="K3344" s="14">
        <f t="shared" si="744"/>
        <v>0</v>
      </c>
      <c r="L3344" s="14" t="str">
        <f t="shared" si="745"/>
        <v>3.3.4.5</v>
      </c>
      <c r="M3344" s="15" t="str">
        <f t="shared" si="746"/>
        <v>--</v>
      </c>
      <c r="N3344" s="14" t="str">
        <f t="shared" si="747"/>
        <v/>
      </c>
      <c r="O3344" s="15" t="str">
        <f t="shared" si="740"/>
        <v/>
      </c>
      <c r="P3344" s="15" t="str">
        <f>IF(N3344=1,FLOOR(MAX($P$4:P3343),1)+1,IF(AND(P3343&lt;&gt;"",O3343&lt;&gt;1),MAX($P$4:P3343)+0.1,""))</f>
        <v/>
      </c>
      <c r="Q3344" s="5">
        <f>ROW()</f>
        <v>3344</v>
      </c>
    </row>
    <row r="3345" spans="1:17" x14ac:dyDescent="0.3">
      <c r="A3345" s="1" t="s">
        <v>43</v>
      </c>
      <c r="B3345" s="5"/>
      <c r="C3345" s="14">
        <f t="shared" si="741"/>
        <v>0</v>
      </c>
      <c r="D3345" s="14">
        <f t="shared" si="741"/>
        <v>0</v>
      </c>
      <c r="E3345" s="14" t="str">
        <f t="shared" si="742"/>
        <v/>
      </c>
      <c r="F3345" s="14">
        <f t="shared" si="743"/>
        <v>3</v>
      </c>
      <c r="G3345" s="14">
        <f t="shared" si="739"/>
        <v>3</v>
      </c>
      <c r="H3345" s="14">
        <f t="shared" si="744"/>
        <v>3</v>
      </c>
      <c r="I3345" s="14">
        <f t="shared" si="744"/>
        <v>4</v>
      </c>
      <c r="J3345" s="14">
        <f t="shared" si="744"/>
        <v>5</v>
      </c>
      <c r="K3345" s="14">
        <f t="shared" si="744"/>
        <v>0</v>
      </c>
      <c r="L3345" s="14" t="str">
        <f t="shared" si="745"/>
        <v>3.3.4.5</v>
      </c>
      <c r="M3345" s="15" t="str">
        <f t="shared" si="746"/>
        <v>--</v>
      </c>
      <c r="N3345" s="14" t="str">
        <f t="shared" si="747"/>
        <v/>
      </c>
      <c r="O3345" s="15" t="str">
        <f t="shared" si="740"/>
        <v/>
      </c>
      <c r="P3345" s="15" t="str">
        <f>IF(N3345=1,FLOOR(MAX($P$4:P3344),1)+1,IF(AND(P3344&lt;&gt;"",O3344&lt;&gt;1),MAX($P$4:P3344)+0.1,""))</f>
        <v/>
      </c>
      <c r="Q3345" s="5">
        <f>ROW()</f>
        <v>3345</v>
      </c>
    </row>
    <row r="3346" spans="1:17" x14ac:dyDescent="0.3">
      <c r="A3346" s="1" t="s">
        <v>41</v>
      </c>
      <c r="B3346" s="5"/>
      <c r="C3346" s="14">
        <f t="shared" si="741"/>
        <v>0</v>
      </c>
      <c r="D3346" s="14">
        <f t="shared" si="741"/>
        <v>0</v>
      </c>
      <c r="E3346" s="14" t="str">
        <f t="shared" si="742"/>
        <v/>
      </c>
      <c r="F3346" s="14">
        <f t="shared" si="743"/>
        <v>3</v>
      </c>
      <c r="G3346" s="14">
        <f t="shared" si="739"/>
        <v>3</v>
      </c>
      <c r="H3346" s="14">
        <f t="shared" si="744"/>
        <v>3</v>
      </c>
      <c r="I3346" s="14">
        <f t="shared" si="744"/>
        <v>4</v>
      </c>
      <c r="J3346" s="14">
        <f t="shared" si="744"/>
        <v>5</v>
      </c>
      <c r="K3346" s="14">
        <f t="shared" si="744"/>
        <v>0</v>
      </c>
      <c r="L3346" s="14" t="str">
        <f t="shared" si="745"/>
        <v>3.3.4.5</v>
      </c>
      <c r="M3346" s="15" t="str">
        <f t="shared" si="746"/>
        <v>--</v>
      </c>
      <c r="N3346" s="14" t="str">
        <f t="shared" si="747"/>
        <v/>
      </c>
      <c r="O3346" s="15" t="str">
        <f t="shared" si="740"/>
        <v/>
      </c>
      <c r="P3346" s="15" t="str">
        <f>IF(N3346=1,FLOOR(MAX($P$4:P3345),1)+1,IF(AND(P3345&lt;&gt;"",O3345&lt;&gt;1),MAX($P$4:P3345)+0.1,""))</f>
        <v/>
      </c>
      <c r="Q3346" s="5">
        <f>ROW()</f>
        <v>3346</v>
      </c>
    </row>
    <row r="3347" spans="1:17" x14ac:dyDescent="0.3">
      <c r="A3347" s="1" t="s">
        <v>1433</v>
      </c>
      <c r="B3347" s="5"/>
      <c r="C3347" s="14">
        <f t="shared" si="741"/>
        <v>0</v>
      </c>
      <c r="D3347" s="14">
        <f t="shared" si="741"/>
        <v>0</v>
      </c>
      <c r="E3347" s="14" t="str">
        <f t="shared" si="742"/>
        <v/>
      </c>
      <c r="F3347" s="14">
        <f t="shared" si="743"/>
        <v>3</v>
      </c>
      <c r="G3347" s="14">
        <f t="shared" si="739"/>
        <v>3</v>
      </c>
      <c r="H3347" s="14">
        <f t="shared" si="744"/>
        <v>3</v>
      </c>
      <c r="I3347" s="14">
        <f t="shared" si="744"/>
        <v>4</v>
      </c>
      <c r="J3347" s="14">
        <f t="shared" si="744"/>
        <v>5</v>
      </c>
      <c r="K3347" s="14">
        <f t="shared" si="744"/>
        <v>0</v>
      </c>
      <c r="L3347" s="14" t="str">
        <f t="shared" si="745"/>
        <v>3.3.4.5</v>
      </c>
      <c r="M3347" s="15" t="str">
        <f t="shared" si="746"/>
        <v>--</v>
      </c>
      <c r="N3347" s="14" t="str">
        <f t="shared" si="747"/>
        <v/>
      </c>
      <c r="O3347" s="15" t="str">
        <f t="shared" si="740"/>
        <v/>
      </c>
      <c r="P3347" s="15" t="str">
        <f>IF(N3347=1,FLOOR(MAX($P$4:P3346),1)+1,IF(AND(P3346&lt;&gt;"",O3346&lt;&gt;1),MAX($P$4:P3346)+0.1,""))</f>
        <v/>
      </c>
      <c r="Q3347" s="5">
        <f>ROW()</f>
        <v>3347</v>
      </c>
    </row>
    <row r="3348" spans="1:17" x14ac:dyDescent="0.3">
      <c r="A3348" s="1" t="s">
        <v>1434</v>
      </c>
      <c r="B3348" s="5"/>
      <c r="C3348" s="14">
        <f t="shared" si="741"/>
        <v>0</v>
      </c>
      <c r="D3348" s="14">
        <f t="shared" si="741"/>
        <v>0</v>
      </c>
      <c r="E3348" s="14" t="str">
        <f t="shared" si="742"/>
        <v/>
      </c>
      <c r="F3348" s="14">
        <f t="shared" si="743"/>
        <v>3</v>
      </c>
      <c r="G3348" s="14">
        <f t="shared" si="739"/>
        <v>3</v>
      </c>
      <c r="H3348" s="14">
        <f t="shared" si="744"/>
        <v>3</v>
      </c>
      <c r="I3348" s="14">
        <f t="shared" si="744"/>
        <v>4</v>
      </c>
      <c r="J3348" s="14">
        <f t="shared" si="744"/>
        <v>5</v>
      </c>
      <c r="K3348" s="14">
        <f t="shared" si="744"/>
        <v>0</v>
      </c>
      <c r="L3348" s="14" t="str">
        <f t="shared" si="745"/>
        <v>3.3.4.5</v>
      </c>
      <c r="M3348" s="15" t="str">
        <f t="shared" si="746"/>
        <v>--</v>
      </c>
      <c r="N3348" s="14" t="str">
        <f t="shared" si="747"/>
        <v/>
      </c>
      <c r="O3348" s="15" t="str">
        <f t="shared" si="740"/>
        <v/>
      </c>
      <c r="P3348" s="15" t="str">
        <f>IF(N3348=1,FLOOR(MAX($P$4:P3347),1)+1,IF(AND(P3347&lt;&gt;"",O3347&lt;&gt;1),MAX($P$4:P3347)+0.1,""))</f>
        <v/>
      </c>
      <c r="Q3348" s="5">
        <f>ROW()</f>
        <v>3348</v>
      </c>
    </row>
    <row r="3349" spans="1:17" x14ac:dyDescent="0.3">
      <c r="A3349" s="1" t="s">
        <v>43</v>
      </c>
      <c r="B3349" s="5"/>
      <c r="C3349" s="14">
        <f t="shared" si="741"/>
        <v>0</v>
      </c>
      <c r="D3349" s="14">
        <f t="shared" si="741"/>
        <v>0</v>
      </c>
      <c r="E3349" s="14" t="str">
        <f t="shared" si="742"/>
        <v/>
      </c>
      <c r="F3349" s="14">
        <f t="shared" si="743"/>
        <v>3</v>
      </c>
      <c r="G3349" s="14">
        <f t="shared" si="739"/>
        <v>3</v>
      </c>
      <c r="H3349" s="14">
        <f t="shared" si="744"/>
        <v>3</v>
      </c>
      <c r="I3349" s="14">
        <f t="shared" si="744"/>
        <v>4</v>
      </c>
      <c r="J3349" s="14">
        <f t="shared" si="744"/>
        <v>5</v>
      </c>
      <c r="K3349" s="14">
        <f t="shared" si="744"/>
        <v>0</v>
      </c>
      <c r="L3349" s="14" t="str">
        <f t="shared" si="745"/>
        <v>3.3.4.5</v>
      </c>
      <c r="M3349" s="15" t="str">
        <f t="shared" si="746"/>
        <v>--</v>
      </c>
      <c r="N3349" s="14" t="str">
        <f t="shared" si="747"/>
        <v/>
      </c>
      <c r="O3349" s="15" t="str">
        <f t="shared" si="740"/>
        <v/>
      </c>
      <c r="P3349" s="15" t="str">
        <f>IF(N3349=1,FLOOR(MAX($P$4:P3348),1)+1,IF(AND(P3348&lt;&gt;"",O3348&lt;&gt;1),MAX($P$4:P3348)+0.1,""))</f>
        <v/>
      </c>
      <c r="Q3349" s="5">
        <f>ROW()</f>
        <v>3349</v>
      </c>
    </row>
    <row r="3350" spans="1:17" x14ac:dyDescent="0.3">
      <c r="A3350" s="1" t="s">
        <v>45</v>
      </c>
      <c r="B3350" s="5"/>
      <c r="C3350" s="14">
        <f t="shared" si="741"/>
        <v>0</v>
      </c>
      <c r="D3350" s="14">
        <f t="shared" si="741"/>
        <v>0</v>
      </c>
      <c r="E3350" s="14" t="str">
        <f t="shared" si="742"/>
        <v/>
      </c>
      <c r="F3350" s="14">
        <f t="shared" si="743"/>
        <v>3</v>
      </c>
      <c r="G3350" s="14">
        <f t="shared" si="739"/>
        <v>3</v>
      </c>
      <c r="H3350" s="14">
        <f t="shared" ref="H3350:K3365" si="748">IF(G3350&lt;&gt;G3349,0,IF(AND(($F3349-$D3350)=(H$3-1),$F3350=H$3),H3349+1,H3349))</f>
        <v>3</v>
      </c>
      <c r="I3350" s="14">
        <f t="shared" si="748"/>
        <v>4</v>
      </c>
      <c r="J3350" s="14">
        <f t="shared" si="748"/>
        <v>5</v>
      </c>
      <c r="K3350" s="14">
        <f t="shared" si="748"/>
        <v>0</v>
      </c>
      <c r="L3350" s="14" t="str">
        <f t="shared" si="745"/>
        <v>3.3.4.5</v>
      </c>
      <c r="M3350" s="15" t="str">
        <f t="shared" si="746"/>
        <v>--</v>
      </c>
      <c r="N3350" s="14" t="str">
        <f t="shared" si="747"/>
        <v/>
      </c>
      <c r="O3350" s="15" t="str">
        <f t="shared" si="740"/>
        <v/>
      </c>
      <c r="P3350" s="15" t="str">
        <f>IF(N3350=1,FLOOR(MAX($P$4:P3349),1)+1,IF(AND(P3349&lt;&gt;"",O3349&lt;&gt;1),MAX($P$4:P3349)+0.1,""))</f>
        <v/>
      </c>
      <c r="Q3350" s="5">
        <f>ROW()</f>
        <v>3350</v>
      </c>
    </row>
    <row r="3351" spans="1:17" x14ac:dyDescent="0.3">
      <c r="A3351" s="1" t="s">
        <v>1435</v>
      </c>
      <c r="B3351" s="5"/>
      <c r="C3351" s="14">
        <f t="shared" si="741"/>
        <v>0</v>
      </c>
      <c r="D3351" s="14">
        <f t="shared" si="741"/>
        <v>0</v>
      </c>
      <c r="E3351" s="14" t="str">
        <f t="shared" si="742"/>
        <v/>
      </c>
      <c r="F3351" s="14">
        <f t="shared" si="743"/>
        <v>3</v>
      </c>
      <c r="G3351" s="14">
        <f t="shared" si="739"/>
        <v>3</v>
      </c>
      <c r="H3351" s="14">
        <f t="shared" si="748"/>
        <v>3</v>
      </c>
      <c r="I3351" s="14">
        <f t="shared" si="748"/>
        <v>4</v>
      </c>
      <c r="J3351" s="14">
        <f t="shared" si="748"/>
        <v>5</v>
      </c>
      <c r="K3351" s="14">
        <f t="shared" si="748"/>
        <v>0</v>
      </c>
      <c r="L3351" s="14" t="str">
        <f t="shared" si="745"/>
        <v>3.3.4.5</v>
      </c>
      <c r="M3351" s="15" t="str">
        <f t="shared" si="746"/>
        <v>--</v>
      </c>
      <c r="N3351" s="14" t="str">
        <f t="shared" si="747"/>
        <v/>
      </c>
      <c r="O3351" s="15" t="str">
        <f t="shared" si="740"/>
        <v/>
      </c>
      <c r="P3351" s="15" t="str">
        <f>IF(N3351=1,FLOOR(MAX($P$4:P3350),1)+1,IF(AND(P3350&lt;&gt;"",O3350&lt;&gt;1),MAX($P$4:P3350)+0.1,""))</f>
        <v/>
      </c>
      <c r="Q3351" s="5">
        <f>ROW()</f>
        <v>3351</v>
      </c>
    </row>
    <row r="3352" spans="1:17" x14ac:dyDescent="0.3">
      <c r="A3352" s="1" t="s">
        <v>1215</v>
      </c>
      <c r="B3352" s="5"/>
      <c r="C3352" s="14">
        <f t="shared" si="741"/>
        <v>0</v>
      </c>
      <c r="D3352" s="14">
        <f t="shared" si="741"/>
        <v>0</v>
      </c>
      <c r="E3352" s="14" t="str">
        <f t="shared" si="742"/>
        <v/>
      </c>
      <c r="F3352" s="14">
        <f t="shared" si="743"/>
        <v>3</v>
      </c>
      <c r="G3352" s="14">
        <f t="shared" si="739"/>
        <v>3</v>
      </c>
      <c r="H3352" s="14">
        <f t="shared" si="748"/>
        <v>3</v>
      </c>
      <c r="I3352" s="14">
        <f t="shared" si="748"/>
        <v>4</v>
      </c>
      <c r="J3352" s="14">
        <f t="shared" si="748"/>
        <v>5</v>
      </c>
      <c r="K3352" s="14">
        <f t="shared" si="748"/>
        <v>0</v>
      </c>
      <c r="L3352" s="14" t="str">
        <f t="shared" si="745"/>
        <v>3.3.4.5</v>
      </c>
      <c r="M3352" s="15" t="str">
        <f t="shared" si="746"/>
        <v>--</v>
      </c>
      <c r="N3352" s="14" t="str">
        <f t="shared" si="747"/>
        <v/>
      </c>
      <c r="O3352" s="15" t="str">
        <f t="shared" si="740"/>
        <v/>
      </c>
      <c r="P3352" s="15" t="str">
        <f>IF(N3352=1,FLOOR(MAX($P$4:P3351),1)+1,IF(AND(P3351&lt;&gt;"",O3351&lt;&gt;1),MAX($P$4:P3351)+0.1,""))</f>
        <v/>
      </c>
      <c r="Q3352" s="5">
        <f>ROW()</f>
        <v>3352</v>
      </c>
    </row>
    <row r="3353" spans="1:17" x14ac:dyDescent="0.3">
      <c r="A3353" s="1" t="s">
        <v>1264</v>
      </c>
      <c r="B3353" s="5"/>
      <c r="C3353" s="14">
        <f t="shared" si="741"/>
        <v>0</v>
      </c>
      <c r="D3353" s="14">
        <f t="shared" si="741"/>
        <v>0</v>
      </c>
      <c r="E3353" s="14" t="str">
        <f t="shared" si="742"/>
        <v/>
      </c>
      <c r="F3353" s="14">
        <f t="shared" si="743"/>
        <v>3</v>
      </c>
      <c r="G3353" s="14">
        <f t="shared" si="739"/>
        <v>3</v>
      </c>
      <c r="H3353" s="14">
        <f t="shared" si="748"/>
        <v>3</v>
      </c>
      <c r="I3353" s="14">
        <f t="shared" si="748"/>
        <v>4</v>
      </c>
      <c r="J3353" s="14">
        <f t="shared" si="748"/>
        <v>5</v>
      </c>
      <c r="K3353" s="14">
        <f t="shared" si="748"/>
        <v>0</v>
      </c>
      <c r="L3353" s="14" t="str">
        <f t="shared" si="745"/>
        <v>3.3.4.5</v>
      </c>
      <c r="M3353" s="15" t="str">
        <f t="shared" si="746"/>
        <v>--</v>
      </c>
      <c r="N3353" s="14" t="str">
        <f t="shared" si="747"/>
        <v/>
      </c>
      <c r="O3353" s="15" t="str">
        <f t="shared" si="740"/>
        <v/>
      </c>
      <c r="P3353" s="15" t="str">
        <f>IF(N3353=1,FLOOR(MAX($P$4:P3352),1)+1,IF(AND(P3352&lt;&gt;"",O3352&lt;&gt;1),MAX($P$4:P3352)+0.1,""))</f>
        <v/>
      </c>
      <c r="Q3353" s="5">
        <f>ROW()</f>
        <v>3353</v>
      </c>
    </row>
    <row r="3354" spans="1:17" x14ac:dyDescent="0.3">
      <c r="A3354" s="1" t="s">
        <v>43</v>
      </c>
      <c r="B3354" s="5"/>
      <c r="C3354" s="14">
        <f t="shared" si="741"/>
        <v>0</v>
      </c>
      <c r="D3354" s="14">
        <f t="shared" si="741"/>
        <v>0</v>
      </c>
      <c r="E3354" s="14" t="str">
        <f t="shared" si="742"/>
        <v/>
      </c>
      <c r="F3354" s="14">
        <f t="shared" si="743"/>
        <v>3</v>
      </c>
      <c r="G3354" s="14">
        <f t="shared" si="739"/>
        <v>3</v>
      </c>
      <c r="H3354" s="14">
        <f t="shared" si="748"/>
        <v>3</v>
      </c>
      <c r="I3354" s="14">
        <f t="shared" si="748"/>
        <v>4</v>
      </c>
      <c r="J3354" s="14">
        <f t="shared" si="748"/>
        <v>5</v>
      </c>
      <c r="K3354" s="14">
        <f t="shared" si="748"/>
        <v>0</v>
      </c>
      <c r="L3354" s="14" t="str">
        <f t="shared" si="745"/>
        <v>3.3.4.5</v>
      </c>
      <c r="M3354" s="15" t="str">
        <f t="shared" si="746"/>
        <v>--</v>
      </c>
      <c r="N3354" s="14" t="str">
        <f t="shared" si="747"/>
        <v/>
      </c>
      <c r="O3354" s="15" t="str">
        <f t="shared" si="740"/>
        <v/>
      </c>
      <c r="P3354" s="15" t="str">
        <f>IF(N3354=1,FLOOR(MAX($P$4:P3353),1)+1,IF(AND(P3353&lt;&gt;"",O3353&lt;&gt;1),MAX($P$4:P3353)+0.1,""))</f>
        <v/>
      </c>
      <c r="Q3354" s="5">
        <f>ROW()</f>
        <v>3354</v>
      </c>
    </row>
    <row r="3355" spans="1:17" x14ac:dyDescent="0.3">
      <c r="A3355" s="1" t="s">
        <v>1215</v>
      </c>
      <c r="B3355" s="5"/>
      <c r="C3355" s="14">
        <f t="shared" si="741"/>
        <v>0</v>
      </c>
      <c r="D3355" s="14">
        <f t="shared" si="741"/>
        <v>0</v>
      </c>
      <c r="E3355" s="14" t="str">
        <f t="shared" si="742"/>
        <v/>
      </c>
      <c r="F3355" s="14">
        <f t="shared" si="743"/>
        <v>3</v>
      </c>
      <c r="G3355" s="14">
        <f t="shared" si="739"/>
        <v>3</v>
      </c>
      <c r="H3355" s="14">
        <f t="shared" si="748"/>
        <v>3</v>
      </c>
      <c r="I3355" s="14">
        <f t="shared" si="748"/>
        <v>4</v>
      </c>
      <c r="J3355" s="14">
        <f t="shared" si="748"/>
        <v>5</v>
      </c>
      <c r="K3355" s="14">
        <f t="shared" si="748"/>
        <v>0</v>
      </c>
      <c r="L3355" s="14" t="str">
        <f t="shared" si="745"/>
        <v>3.3.4.5</v>
      </c>
      <c r="M3355" s="15" t="str">
        <f t="shared" si="746"/>
        <v>--</v>
      </c>
      <c r="N3355" s="14" t="str">
        <f t="shared" si="747"/>
        <v/>
      </c>
      <c r="O3355" s="15" t="str">
        <f t="shared" si="740"/>
        <v/>
      </c>
      <c r="P3355" s="15" t="str">
        <f>IF(N3355=1,FLOOR(MAX($P$4:P3354),1)+1,IF(AND(P3354&lt;&gt;"",O3354&lt;&gt;1),MAX($P$4:P3354)+0.1,""))</f>
        <v/>
      </c>
      <c r="Q3355" s="5">
        <f>ROW()</f>
        <v>3355</v>
      </c>
    </row>
    <row r="3356" spans="1:17" x14ac:dyDescent="0.3">
      <c r="A3356" s="1" t="s">
        <v>1264</v>
      </c>
      <c r="B3356" s="5"/>
      <c r="C3356" s="14">
        <f t="shared" si="741"/>
        <v>0</v>
      </c>
      <c r="D3356" s="14">
        <f t="shared" si="741"/>
        <v>0</v>
      </c>
      <c r="E3356" s="14" t="str">
        <f t="shared" si="742"/>
        <v/>
      </c>
      <c r="F3356" s="14">
        <f t="shared" si="743"/>
        <v>3</v>
      </c>
      <c r="G3356" s="14">
        <f t="shared" si="739"/>
        <v>3</v>
      </c>
      <c r="H3356" s="14">
        <f t="shared" si="748"/>
        <v>3</v>
      </c>
      <c r="I3356" s="14">
        <f t="shared" si="748"/>
        <v>4</v>
      </c>
      <c r="J3356" s="14">
        <f t="shared" si="748"/>
        <v>5</v>
      </c>
      <c r="K3356" s="14">
        <f t="shared" si="748"/>
        <v>0</v>
      </c>
      <c r="L3356" s="14" t="str">
        <f t="shared" si="745"/>
        <v>3.3.4.5</v>
      </c>
      <c r="M3356" s="15" t="str">
        <f t="shared" si="746"/>
        <v>--</v>
      </c>
      <c r="N3356" s="14" t="str">
        <f t="shared" si="747"/>
        <v/>
      </c>
      <c r="O3356" s="15" t="str">
        <f t="shared" si="740"/>
        <v/>
      </c>
      <c r="P3356" s="15" t="str">
        <f>IF(N3356=1,FLOOR(MAX($P$4:P3355),1)+1,IF(AND(P3355&lt;&gt;"",O3355&lt;&gt;1),MAX($P$4:P3355)+0.1,""))</f>
        <v/>
      </c>
      <c r="Q3356" s="5">
        <f>ROW()</f>
        <v>3356</v>
      </c>
    </row>
    <row r="3357" spans="1:17" x14ac:dyDescent="0.3">
      <c r="A3357" s="1" t="s">
        <v>43</v>
      </c>
      <c r="B3357" s="5"/>
      <c r="C3357" s="14">
        <f t="shared" si="741"/>
        <v>0</v>
      </c>
      <c r="D3357" s="14">
        <f t="shared" si="741"/>
        <v>0</v>
      </c>
      <c r="E3357" s="14" t="str">
        <f t="shared" si="742"/>
        <v/>
      </c>
      <c r="F3357" s="14">
        <f t="shared" si="743"/>
        <v>3</v>
      </c>
      <c r="G3357" s="14">
        <f t="shared" si="739"/>
        <v>3</v>
      </c>
      <c r="H3357" s="14">
        <f t="shared" si="748"/>
        <v>3</v>
      </c>
      <c r="I3357" s="14">
        <f t="shared" si="748"/>
        <v>4</v>
      </c>
      <c r="J3357" s="14">
        <f t="shared" si="748"/>
        <v>5</v>
      </c>
      <c r="K3357" s="14">
        <f t="shared" si="748"/>
        <v>0</v>
      </c>
      <c r="L3357" s="14" t="str">
        <f t="shared" si="745"/>
        <v>3.3.4.5</v>
      </c>
      <c r="M3357" s="15" t="str">
        <f t="shared" si="746"/>
        <v>--</v>
      </c>
      <c r="N3357" s="14" t="str">
        <f t="shared" si="747"/>
        <v/>
      </c>
      <c r="O3357" s="15" t="str">
        <f t="shared" si="740"/>
        <v/>
      </c>
      <c r="P3357" s="15" t="str">
        <f>IF(N3357=1,FLOOR(MAX($P$4:P3356),1)+1,IF(AND(P3356&lt;&gt;"",O3356&lt;&gt;1),MAX($P$4:P3356)+0.1,""))</f>
        <v/>
      </c>
      <c r="Q3357" s="5">
        <f>ROW()</f>
        <v>3357</v>
      </c>
    </row>
    <row r="3358" spans="1:17" x14ac:dyDescent="0.3">
      <c r="A3358" s="1" t="s">
        <v>41</v>
      </c>
      <c r="B3358" s="5"/>
      <c r="C3358" s="14">
        <f t="shared" si="741"/>
        <v>0</v>
      </c>
      <c r="D3358" s="14">
        <f t="shared" si="741"/>
        <v>0</v>
      </c>
      <c r="E3358" s="14" t="str">
        <f t="shared" si="742"/>
        <v/>
      </c>
      <c r="F3358" s="14">
        <f t="shared" si="743"/>
        <v>3</v>
      </c>
      <c r="G3358" s="14">
        <f t="shared" si="739"/>
        <v>3</v>
      </c>
      <c r="H3358" s="14">
        <f t="shared" si="748"/>
        <v>3</v>
      </c>
      <c r="I3358" s="14">
        <f t="shared" si="748"/>
        <v>4</v>
      </c>
      <c r="J3358" s="14">
        <f t="shared" si="748"/>
        <v>5</v>
      </c>
      <c r="K3358" s="14">
        <f t="shared" si="748"/>
        <v>0</v>
      </c>
      <c r="L3358" s="14" t="str">
        <f t="shared" si="745"/>
        <v>3.3.4.5</v>
      </c>
      <c r="M3358" s="15" t="str">
        <f t="shared" si="746"/>
        <v>--</v>
      </c>
      <c r="N3358" s="14" t="str">
        <f t="shared" si="747"/>
        <v/>
      </c>
      <c r="O3358" s="15" t="str">
        <f t="shared" si="740"/>
        <v/>
      </c>
      <c r="P3358" s="15" t="str">
        <f>IF(N3358=1,FLOOR(MAX($P$4:P3357),1)+1,IF(AND(P3357&lt;&gt;"",O3357&lt;&gt;1),MAX($P$4:P3357)+0.1,""))</f>
        <v/>
      </c>
      <c r="Q3358" s="5">
        <f>ROW()</f>
        <v>3358</v>
      </c>
    </row>
    <row r="3359" spans="1:17" x14ac:dyDescent="0.3">
      <c r="A3359" s="1" t="s">
        <v>1264</v>
      </c>
      <c r="B3359" s="5"/>
      <c r="C3359" s="14">
        <f t="shared" si="741"/>
        <v>0</v>
      </c>
      <c r="D3359" s="14">
        <f t="shared" si="741"/>
        <v>0</v>
      </c>
      <c r="E3359" s="14" t="str">
        <f t="shared" si="742"/>
        <v/>
      </c>
      <c r="F3359" s="14">
        <f t="shared" si="743"/>
        <v>3</v>
      </c>
      <c r="G3359" s="14">
        <f t="shared" si="739"/>
        <v>3</v>
      </c>
      <c r="H3359" s="14">
        <f t="shared" si="748"/>
        <v>3</v>
      </c>
      <c r="I3359" s="14">
        <f t="shared" si="748"/>
        <v>4</v>
      </c>
      <c r="J3359" s="14">
        <f t="shared" si="748"/>
        <v>5</v>
      </c>
      <c r="K3359" s="14">
        <f t="shared" si="748"/>
        <v>0</v>
      </c>
      <c r="L3359" s="14" t="str">
        <f t="shared" si="745"/>
        <v>3.3.4.5</v>
      </c>
      <c r="M3359" s="15" t="str">
        <f t="shared" si="746"/>
        <v>--</v>
      </c>
      <c r="N3359" s="14" t="str">
        <f t="shared" si="747"/>
        <v/>
      </c>
      <c r="O3359" s="15" t="str">
        <f t="shared" si="740"/>
        <v/>
      </c>
      <c r="P3359" s="15" t="str">
        <f>IF(N3359=1,FLOOR(MAX($P$4:P3358),1)+1,IF(AND(P3358&lt;&gt;"",O3358&lt;&gt;1),MAX($P$4:P3358)+0.1,""))</f>
        <v/>
      </c>
      <c r="Q3359" s="5">
        <f>ROW()</f>
        <v>3359</v>
      </c>
    </row>
    <row r="3360" spans="1:17" x14ac:dyDescent="0.3">
      <c r="A3360" s="1" t="s">
        <v>43</v>
      </c>
      <c r="B3360" s="5"/>
      <c r="C3360" s="14">
        <f t="shared" si="741"/>
        <v>0</v>
      </c>
      <c r="D3360" s="14">
        <f t="shared" si="741"/>
        <v>0</v>
      </c>
      <c r="E3360" s="14" t="str">
        <f t="shared" si="742"/>
        <v/>
      </c>
      <c r="F3360" s="14">
        <f t="shared" si="743"/>
        <v>3</v>
      </c>
      <c r="G3360" s="14">
        <f t="shared" si="739"/>
        <v>3</v>
      </c>
      <c r="H3360" s="14">
        <f t="shared" si="748"/>
        <v>3</v>
      </c>
      <c r="I3360" s="14">
        <f t="shared" si="748"/>
        <v>4</v>
      </c>
      <c r="J3360" s="14">
        <f t="shared" si="748"/>
        <v>5</v>
      </c>
      <c r="K3360" s="14">
        <f t="shared" si="748"/>
        <v>0</v>
      </c>
      <c r="L3360" s="14" t="str">
        <f t="shared" si="745"/>
        <v>3.3.4.5</v>
      </c>
      <c r="M3360" s="15" t="str">
        <f t="shared" si="746"/>
        <v>--</v>
      </c>
      <c r="N3360" s="14" t="str">
        <f t="shared" si="747"/>
        <v/>
      </c>
      <c r="O3360" s="15" t="str">
        <f t="shared" si="740"/>
        <v/>
      </c>
      <c r="P3360" s="15" t="str">
        <f>IF(N3360=1,FLOOR(MAX($P$4:P3359),1)+1,IF(AND(P3359&lt;&gt;"",O3359&lt;&gt;1),MAX($P$4:P3359)+0.1,""))</f>
        <v/>
      </c>
      <c r="Q3360" s="5">
        <f>ROW()</f>
        <v>3360</v>
      </c>
    </row>
    <row r="3361" spans="1:17" x14ac:dyDescent="0.3">
      <c r="A3361" s="1" t="s">
        <v>45</v>
      </c>
      <c r="B3361" s="5"/>
      <c r="C3361" s="14">
        <f t="shared" si="741"/>
        <v>0</v>
      </c>
      <c r="D3361" s="14">
        <f t="shared" si="741"/>
        <v>0</v>
      </c>
      <c r="E3361" s="14" t="str">
        <f t="shared" si="742"/>
        <v/>
      </c>
      <c r="F3361" s="14">
        <f t="shared" si="743"/>
        <v>3</v>
      </c>
      <c r="G3361" s="14">
        <f t="shared" si="739"/>
        <v>3</v>
      </c>
      <c r="H3361" s="14">
        <f t="shared" si="748"/>
        <v>3</v>
      </c>
      <c r="I3361" s="14">
        <f t="shared" si="748"/>
        <v>4</v>
      </c>
      <c r="J3361" s="14">
        <f t="shared" si="748"/>
        <v>5</v>
      </c>
      <c r="K3361" s="14">
        <f t="shared" si="748"/>
        <v>0</v>
      </c>
      <c r="L3361" s="14" t="str">
        <f t="shared" si="745"/>
        <v>3.3.4.5</v>
      </c>
      <c r="M3361" s="15" t="str">
        <f t="shared" si="746"/>
        <v>--</v>
      </c>
      <c r="N3361" s="14" t="str">
        <f t="shared" si="747"/>
        <v/>
      </c>
      <c r="O3361" s="15" t="str">
        <f t="shared" si="740"/>
        <v/>
      </c>
      <c r="P3361" s="15" t="str">
        <f>IF(N3361=1,FLOOR(MAX($P$4:P3360),1)+1,IF(AND(P3360&lt;&gt;"",O3360&lt;&gt;1),MAX($P$4:P3360)+0.1,""))</f>
        <v/>
      </c>
      <c r="Q3361" s="5">
        <f>ROW()</f>
        <v>3361</v>
      </c>
    </row>
    <row r="3362" spans="1:17" x14ac:dyDescent="0.3">
      <c r="A3362" s="1" t="s">
        <v>1429</v>
      </c>
      <c r="B3362" s="5"/>
      <c r="C3362" s="14">
        <f t="shared" si="741"/>
        <v>0</v>
      </c>
      <c r="D3362" s="14">
        <f t="shared" si="741"/>
        <v>0</v>
      </c>
      <c r="E3362" s="14" t="str">
        <f t="shared" si="742"/>
        <v/>
      </c>
      <c r="F3362" s="14">
        <f t="shared" si="743"/>
        <v>3</v>
      </c>
      <c r="G3362" s="14">
        <f t="shared" si="739"/>
        <v>3</v>
      </c>
      <c r="H3362" s="14">
        <f t="shared" si="748"/>
        <v>3</v>
      </c>
      <c r="I3362" s="14">
        <f t="shared" si="748"/>
        <v>4</v>
      </c>
      <c r="J3362" s="14">
        <f t="shared" si="748"/>
        <v>5</v>
      </c>
      <c r="K3362" s="14">
        <f t="shared" si="748"/>
        <v>0</v>
      </c>
      <c r="L3362" s="14" t="str">
        <f t="shared" si="745"/>
        <v>3.3.4.5</v>
      </c>
      <c r="M3362" s="15" t="str">
        <f t="shared" si="746"/>
        <v>--</v>
      </c>
      <c r="N3362" s="14" t="str">
        <f t="shared" si="747"/>
        <v/>
      </c>
      <c r="O3362" s="15" t="str">
        <f t="shared" si="740"/>
        <v/>
      </c>
      <c r="P3362" s="15" t="str">
        <f>IF(N3362=1,FLOOR(MAX($P$4:P3361),1)+1,IF(AND(P3361&lt;&gt;"",O3361&lt;&gt;1),MAX($P$4:P3361)+0.1,""))</f>
        <v/>
      </c>
      <c r="Q3362" s="5">
        <f>ROW()</f>
        <v>3362</v>
      </c>
    </row>
    <row r="3363" spans="1:17" x14ac:dyDescent="0.3">
      <c r="A3363" s="1" t="s">
        <v>1215</v>
      </c>
      <c r="B3363" s="5"/>
      <c r="C3363" s="14">
        <f t="shared" si="741"/>
        <v>0</v>
      </c>
      <c r="D3363" s="14">
        <f t="shared" si="741"/>
        <v>0</v>
      </c>
      <c r="E3363" s="14" t="str">
        <f t="shared" si="742"/>
        <v/>
      </c>
      <c r="F3363" s="14">
        <f t="shared" si="743"/>
        <v>3</v>
      </c>
      <c r="G3363" s="14">
        <f t="shared" si="739"/>
        <v>3</v>
      </c>
      <c r="H3363" s="14">
        <f t="shared" si="748"/>
        <v>3</v>
      </c>
      <c r="I3363" s="14">
        <f t="shared" si="748"/>
        <v>4</v>
      </c>
      <c r="J3363" s="14">
        <f t="shared" si="748"/>
        <v>5</v>
      </c>
      <c r="K3363" s="14">
        <f t="shared" si="748"/>
        <v>0</v>
      </c>
      <c r="L3363" s="14" t="str">
        <f t="shared" si="745"/>
        <v>3.3.4.5</v>
      </c>
      <c r="M3363" s="15" t="str">
        <f t="shared" si="746"/>
        <v>--</v>
      </c>
      <c r="N3363" s="14" t="str">
        <f t="shared" si="747"/>
        <v/>
      </c>
      <c r="O3363" s="15" t="str">
        <f t="shared" si="740"/>
        <v/>
      </c>
      <c r="P3363" s="15" t="str">
        <f>IF(N3363=1,FLOOR(MAX($P$4:P3362),1)+1,IF(AND(P3362&lt;&gt;"",O3362&lt;&gt;1),MAX($P$4:P3362)+0.1,""))</f>
        <v/>
      </c>
      <c r="Q3363" s="5">
        <f>ROW()</f>
        <v>3363</v>
      </c>
    </row>
    <row r="3364" spans="1:17" x14ac:dyDescent="0.3">
      <c r="A3364" s="1" t="s">
        <v>1264</v>
      </c>
      <c r="B3364" s="5"/>
      <c r="C3364" s="14">
        <f t="shared" si="741"/>
        <v>0</v>
      </c>
      <c r="D3364" s="14">
        <f t="shared" si="741"/>
        <v>0</v>
      </c>
      <c r="E3364" s="14" t="str">
        <f t="shared" si="742"/>
        <v/>
      </c>
      <c r="F3364" s="14">
        <f t="shared" si="743"/>
        <v>3</v>
      </c>
      <c r="G3364" s="14">
        <f t="shared" si="739"/>
        <v>3</v>
      </c>
      <c r="H3364" s="14">
        <f t="shared" si="748"/>
        <v>3</v>
      </c>
      <c r="I3364" s="14">
        <f t="shared" si="748"/>
        <v>4</v>
      </c>
      <c r="J3364" s="14">
        <f t="shared" si="748"/>
        <v>5</v>
      </c>
      <c r="K3364" s="14">
        <f t="shared" si="748"/>
        <v>0</v>
      </c>
      <c r="L3364" s="14" t="str">
        <f t="shared" si="745"/>
        <v>3.3.4.5</v>
      </c>
      <c r="M3364" s="15" t="str">
        <f t="shared" si="746"/>
        <v>--</v>
      </c>
      <c r="N3364" s="14" t="str">
        <f t="shared" si="747"/>
        <v/>
      </c>
      <c r="O3364" s="15" t="str">
        <f t="shared" si="740"/>
        <v/>
      </c>
      <c r="P3364" s="15" t="str">
        <f>IF(N3364=1,FLOOR(MAX($P$4:P3363),1)+1,IF(AND(P3363&lt;&gt;"",O3363&lt;&gt;1),MAX($P$4:P3363)+0.1,""))</f>
        <v/>
      </c>
      <c r="Q3364" s="5">
        <f>ROW()</f>
        <v>3364</v>
      </c>
    </row>
    <row r="3365" spans="1:17" x14ac:dyDescent="0.3">
      <c r="A3365" s="1" t="s">
        <v>43</v>
      </c>
      <c r="B3365" s="5"/>
      <c r="C3365" s="14">
        <f t="shared" si="741"/>
        <v>0</v>
      </c>
      <c r="D3365" s="14">
        <f t="shared" si="741"/>
        <v>0</v>
      </c>
      <c r="E3365" s="14" t="str">
        <f t="shared" si="742"/>
        <v/>
      </c>
      <c r="F3365" s="14">
        <f t="shared" si="743"/>
        <v>3</v>
      </c>
      <c r="G3365" s="14">
        <f t="shared" si="739"/>
        <v>3</v>
      </c>
      <c r="H3365" s="14">
        <f t="shared" si="748"/>
        <v>3</v>
      </c>
      <c r="I3365" s="14">
        <f t="shared" si="748"/>
        <v>4</v>
      </c>
      <c r="J3365" s="14">
        <f t="shared" si="748"/>
        <v>5</v>
      </c>
      <c r="K3365" s="14">
        <f t="shared" si="748"/>
        <v>0</v>
      </c>
      <c r="L3365" s="14" t="str">
        <f t="shared" si="745"/>
        <v>3.3.4.5</v>
      </c>
      <c r="M3365" s="15" t="str">
        <f t="shared" si="746"/>
        <v>--</v>
      </c>
      <c r="N3365" s="14" t="str">
        <f t="shared" si="747"/>
        <v/>
      </c>
      <c r="O3365" s="15" t="str">
        <f t="shared" si="740"/>
        <v/>
      </c>
      <c r="P3365" s="15" t="str">
        <f>IF(N3365=1,FLOOR(MAX($P$4:P3364),1)+1,IF(AND(P3364&lt;&gt;"",O3364&lt;&gt;1),MAX($P$4:P3364)+0.1,""))</f>
        <v/>
      </c>
      <c r="Q3365" s="5">
        <f>ROW()</f>
        <v>3365</v>
      </c>
    </row>
    <row r="3366" spans="1:17" x14ac:dyDescent="0.3">
      <c r="A3366" s="1" t="s">
        <v>1215</v>
      </c>
      <c r="B3366" s="5"/>
      <c r="C3366" s="14">
        <f t="shared" si="741"/>
        <v>0</v>
      </c>
      <c r="D3366" s="14">
        <f t="shared" si="741"/>
        <v>0</v>
      </c>
      <c r="E3366" s="14" t="str">
        <f t="shared" si="742"/>
        <v/>
      </c>
      <c r="F3366" s="14">
        <f t="shared" si="743"/>
        <v>3</v>
      </c>
      <c r="G3366" s="14">
        <f t="shared" si="739"/>
        <v>3</v>
      </c>
      <c r="H3366" s="14">
        <f t="shared" ref="H3366:K3381" si="749">IF(G3366&lt;&gt;G3365,0,IF(AND(($F3365-$D3366)=(H$3-1),$F3366=H$3),H3365+1,H3365))</f>
        <v>3</v>
      </c>
      <c r="I3366" s="14">
        <f t="shared" si="749"/>
        <v>4</v>
      </c>
      <c r="J3366" s="14">
        <f t="shared" si="749"/>
        <v>5</v>
      </c>
      <c r="K3366" s="14">
        <f t="shared" si="749"/>
        <v>0</v>
      </c>
      <c r="L3366" s="14" t="str">
        <f t="shared" si="745"/>
        <v>3.3.4.5</v>
      </c>
      <c r="M3366" s="15" t="str">
        <f t="shared" si="746"/>
        <v>--</v>
      </c>
      <c r="N3366" s="14" t="str">
        <f t="shared" si="747"/>
        <v/>
      </c>
      <c r="O3366" s="15" t="str">
        <f t="shared" si="740"/>
        <v/>
      </c>
      <c r="P3366" s="15" t="str">
        <f>IF(N3366=1,FLOOR(MAX($P$4:P3365),1)+1,IF(AND(P3365&lt;&gt;"",O3365&lt;&gt;1),MAX($P$4:P3365)+0.1,""))</f>
        <v/>
      </c>
      <c r="Q3366" s="5">
        <f>ROW()</f>
        <v>3366</v>
      </c>
    </row>
    <row r="3367" spans="1:17" x14ac:dyDescent="0.3">
      <c r="A3367" s="1" t="s">
        <v>1264</v>
      </c>
      <c r="B3367" s="5"/>
      <c r="C3367" s="14">
        <f t="shared" si="741"/>
        <v>0</v>
      </c>
      <c r="D3367" s="14">
        <f t="shared" si="741"/>
        <v>0</v>
      </c>
      <c r="E3367" s="14" t="str">
        <f t="shared" si="742"/>
        <v/>
      </c>
      <c r="F3367" s="14">
        <f t="shared" si="743"/>
        <v>3</v>
      </c>
      <c r="G3367" s="14">
        <f t="shared" si="739"/>
        <v>3</v>
      </c>
      <c r="H3367" s="14">
        <f t="shared" si="749"/>
        <v>3</v>
      </c>
      <c r="I3367" s="14">
        <f t="shared" si="749"/>
        <v>4</v>
      </c>
      <c r="J3367" s="14">
        <f t="shared" si="749"/>
        <v>5</v>
      </c>
      <c r="K3367" s="14">
        <f t="shared" si="749"/>
        <v>0</v>
      </c>
      <c r="L3367" s="14" t="str">
        <f t="shared" si="745"/>
        <v>3.3.4.5</v>
      </c>
      <c r="M3367" s="15" t="str">
        <f t="shared" si="746"/>
        <v>--</v>
      </c>
      <c r="N3367" s="14" t="str">
        <f t="shared" si="747"/>
        <v/>
      </c>
      <c r="O3367" s="15" t="str">
        <f t="shared" si="740"/>
        <v/>
      </c>
      <c r="P3367" s="15" t="str">
        <f>IF(N3367=1,FLOOR(MAX($P$4:P3366),1)+1,IF(AND(P3366&lt;&gt;"",O3366&lt;&gt;1),MAX($P$4:P3366)+0.1,""))</f>
        <v/>
      </c>
      <c r="Q3367" s="5">
        <f>ROW()</f>
        <v>3367</v>
      </c>
    </row>
    <row r="3368" spans="1:17" x14ac:dyDescent="0.3">
      <c r="A3368" s="1" t="s">
        <v>43</v>
      </c>
      <c r="B3368" s="5"/>
      <c r="C3368" s="14">
        <f t="shared" si="741"/>
        <v>0</v>
      </c>
      <c r="D3368" s="14">
        <f t="shared" si="741"/>
        <v>0</v>
      </c>
      <c r="E3368" s="14" t="str">
        <f t="shared" si="742"/>
        <v/>
      </c>
      <c r="F3368" s="14">
        <f t="shared" si="743"/>
        <v>3</v>
      </c>
      <c r="G3368" s="14">
        <f t="shared" si="739"/>
        <v>3</v>
      </c>
      <c r="H3368" s="14">
        <f t="shared" si="749"/>
        <v>3</v>
      </c>
      <c r="I3368" s="14">
        <f t="shared" si="749"/>
        <v>4</v>
      </c>
      <c r="J3368" s="14">
        <f t="shared" si="749"/>
        <v>5</v>
      </c>
      <c r="K3368" s="14">
        <f t="shared" si="749"/>
        <v>0</v>
      </c>
      <c r="L3368" s="14" t="str">
        <f t="shared" si="745"/>
        <v>3.3.4.5</v>
      </c>
      <c r="M3368" s="15" t="str">
        <f t="shared" si="746"/>
        <v>--</v>
      </c>
      <c r="N3368" s="14" t="str">
        <f t="shared" si="747"/>
        <v/>
      </c>
      <c r="O3368" s="15" t="str">
        <f t="shared" si="740"/>
        <v/>
      </c>
      <c r="P3368" s="15" t="str">
        <f>IF(N3368=1,FLOOR(MAX($P$4:P3367),1)+1,IF(AND(P3367&lt;&gt;"",O3367&lt;&gt;1),MAX($P$4:P3367)+0.1,""))</f>
        <v/>
      </c>
      <c r="Q3368" s="5">
        <f>ROW()</f>
        <v>3368</v>
      </c>
    </row>
    <row r="3369" spans="1:17" x14ac:dyDescent="0.3">
      <c r="A3369" s="1" t="s">
        <v>41</v>
      </c>
      <c r="B3369" s="5"/>
      <c r="C3369" s="14">
        <f t="shared" si="741"/>
        <v>0</v>
      </c>
      <c r="D3369" s="14">
        <f t="shared" si="741"/>
        <v>0</v>
      </c>
      <c r="E3369" s="14" t="str">
        <f t="shared" si="742"/>
        <v/>
      </c>
      <c r="F3369" s="14">
        <f t="shared" si="743"/>
        <v>3</v>
      </c>
      <c r="G3369" s="14">
        <f t="shared" si="739"/>
        <v>3</v>
      </c>
      <c r="H3369" s="14">
        <f t="shared" si="749"/>
        <v>3</v>
      </c>
      <c r="I3369" s="14">
        <f t="shared" si="749"/>
        <v>4</v>
      </c>
      <c r="J3369" s="14">
        <f t="shared" si="749"/>
        <v>5</v>
      </c>
      <c r="K3369" s="14">
        <f t="shared" si="749"/>
        <v>0</v>
      </c>
      <c r="L3369" s="14" t="str">
        <f t="shared" si="745"/>
        <v>3.3.4.5</v>
      </c>
      <c r="M3369" s="15" t="str">
        <f t="shared" si="746"/>
        <v>--</v>
      </c>
      <c r="N3369" s="14" t="str">
        <f t="shared" si="747"/>
        <v/>
      </c>
      <c r="O3369" s="15" t="str">
        <f t="shared" si="740"/>
        <v/>
      </c>
      <c r="P3369" s="15" t="str">
        <f>IF(N3369=1,FLOOR(MAX($P$4:P3368),1)+1,IF(AND(P3368&lt;&gt;"",O3368&lt;&gt;1),MAX($P$4:P3368)+0.1,""))</f>
        <v/>
      </c>
      <c r="Q3369" s="5">
        <f>ROW()</f>
        <v>3369</v>
      </c>
    </row>
    <row r="3370" spans="1:17" x14ac:dyDescent="0.3">
      <c r="A3370" s="1" t="s">
        <v>1264</v>
      </c>
      <c r="B3370" s="5"/>
      <c r="C3370" s="14">
        <f t="shared" si="741"/>
        <v>0</v>
      </c>
      <c r="D3370" s="14">
        <f t="shared" si="741"/>
        <v>0</v>
      </c>
      <c r="E3370" s="14" t="str">
        <f t="shared" si="742"/>
        <v/>
      </c>
      <c r="F3370" s="14">
        <f t="shared" si="743"/>
        <v>3</v>
      </c>
      <c r="G3370" s="14">
        <f t="shared" si="739"/>
        <v>3</v>
      </c>
      <c r="H3370" s="14">
        <f t="shared" si="749"/>
        <v>3</v>
      </c>
      <c r="I3370" s="14">
        <f t="shared" si="749"/>
        <v>4</v>
      </c>
      <c r="J3370" s="14">
        <f t="shared" si="749"/>
        <v>5</v>
      </c>
      <c r="K3370" s="14">
        <f t="shared" si="749"/>
        <v>0</v>
      </c>
      <c r="L3370" s="14" t="str">
        <f t="shared" si="745"/>
        <v>3.3.4.5</v>
      </c>
      <c r="M3370" s="15" t="str">
        <f t="shared" si="746"/>
        <v>--</v>
      </c>
      <c r="N3370" s="14" t="str">
        <f t="shared" si="747"/>
        <v/>
      </c>
      <c r="O3370" s="15" t="str">
        <f t="shared" si="740"/>
        <v/>
      </c>
      <c r="P3370" s="15" t="str">
        <f>IF(N3370=1,FLOOR(MAX($P$4:P3369),1)+1,IF(AND(P3369&lt;&gt;"",O3369&lt;&gt;1),MAX($P$4:P3369)+0.1,""))</f>
        <v/>
      </c>
      <c r="Q3370" s="5">
        <f>ROW()</f>
        <v>3370</v>
      </c>
    </row>
    <row r="3371" spans="1:17" x14ac:dyDescent="0.3">
      <c r="A3371" s="1" t="s">
        <v>43</v>
      </c>
      <c r="B3371" s="5"/>
      <c r="C3371" s="14">
        <f t="shared" si="741"/>
        <v>0</v>
      </c>
      <c r="D3371" s="14">
        <f t="shared" si="741"/>
        <v>0</v>
      </c>
      <c r="E3371" s="14" t="str">
        <f t="shared" si="742"/>
        <v/>
      </c>
      <c r="F3371" s="14">
        <f t="shared" si="743"/>
        <v>3</v>
      </c>
      <c r="G3371" s="14">
        <f t="shared" si="739"/>
        <v>3</v>
      </c>
      <c r="H3371" s="14">
        <f t="shared" si="749"/>
        <v>3</v>
      </c>
      <c r="I3371" s="14">
        <f t="shared" si="749"/>
        <v>4</v>
      </c>
      <c r="J3371" s="14">
        <f t="shared" si="749"/>
        <v>5</v>
      </c>
      <c r="K3371" s="14">
        <f t="shared" si="749"/>
        <v>0</v>
      </c>
      <c r="L3371" s="14" t="str">
        <f t="shared" si="745"/>
        <v>3.3.4.5</v>
      </c>
      <c r="M3371" s="15" t="str">
        <f t="shared" si="746"/>
        <v>--</v>
      </c>
      <c r="N3371" s="14" t="str">
        <f t="shared" si="747"/>
        <v/>
      </c>
      <c r="O3371" s="15" t="str">
        <f t="shared" si="740"/>
        <v/>
      </c>
      <c r="P3371" s="15" t="str">
        <f>IF(N3371=1,FLOOR(MAX($P$4:P3370),1)+1,IF(AND(P3370&lt;&gt;"",O3370&lt;&gt;1),MAX($P$4:P3370)+0.1,""))</f>
        <v/>
      </c>
      <c r="Q3371" s="5">
        <f>ROW()</f>
        <v>3371</v>
      </c>
    </row>
    <row r="3372" spans="1:17" x14ac:dyDescent="0.3">
      <c r="A3372" s="1" t="s">
        <v>45</v>
      </c>
      <c r="B3372" s="5"/>
      <c r="C3372" s="14">
        <f t="shared" si="741"/>
        <v>0</v>
      </c>
      <c r="D3372" s="14">
        <f t="shared" si="741"/>
        <v>0</v>
      </c>
      <c r="E3372" s="14" t="str">
        <f t="shared" si="742"/>
        <v/>
      </c>
      <c r="F3372" s="14">
        <f t="shared" si="743"/>
        <v>3</v>
      </c>
      <c r="G3372" s="14">
        <f t="shared" si="739"/>
        <v>3</v>
      </c>
      <c r="H3372" s="14">
        <f t="shared" si="749"/>
        <v>3</v>
      </c>
      <c r="I3372" s="14">
        <f t="shared" si="749"/>
        <v>4</v>
      </c>
      <c r="J3372" s="14">
        <f t="shared" si="749"/>
        <v>5</v>
      </c>
      <c r="K3372" s="14">
        <f t="shared" si="749"/>
        <v>0</v>
      </c>
      <c r="L3372" s="14" t="str">
        <f t="shared" si="745"/>
        <v>3.3.4.5</v>
      </c>
      <c r="M3372" s="15" t="str">
        <f t="shared" si="746"/>
        <v>--</v>
      </c>
      <c r="N3372" s="14" t="str">
        <f t="shared" si="747"/>
        <v/>
      </c>
      <c r="O3372" s="15" t="str">
        <f t="shared" si="740"/>
        <v/>
      </c>
      <c r="P3372" s="15" t="str">
        <f>IF(N3372=1,FLOOR(MAX($P$4:P3371),1)+1,IF(AND(P3371&lt;&gt;"",O3371&lt;&gt;1),MAX($P$4:P3371)+0.1,""))</f>
        <v/>
      </c>
      <c r="Q3372" s="5">
        <f>ROW()</f>
        <v>3372</v>
      </c>
    </row>
    <row r="3373" spans="1:17" x14ac:dyDescent="0.3">
      <c r="A3373" s="1" t="s">
        <v>1436</v>
      </c>
      <c r="B3373" s="5"/>
      <c r="C3373" s="14">
        <f t="shared" si="741"/>
        <v>0</v>
      </c>
      <c r="D3373" s="14">
        <f t="shared" si="741"/>
        <v>0</v>
      </c>
      <c r="E3373" s="14" t="str">
        <f t="shared" si="742"/>
        <v/>
      </c>
      <c r="F3373" s="14">
        <f t="shared" si="743"/>
        <v>3</v>
      </c>
      <c r="G3373" s="14">
        <f t="shared" si="739"/>
        <v>3</v>
      </c>
      <c r="H3373" s="14">
        <f t="shared" si="749"/>
        <v>3</v>
      </c>
      <c r="I3373" s="14">
        <f t="shared" si="749"/>
        <v>4</v>
      </c>
      <c r="J3373" s="14">
        <f t="shared" si="749"/>
        <v>5</v>
      </c>
      <c r="K3373" s="14">
        <f t="shared" si="749"/>
        <v>0</v>
      </c>
      <c r="L3373" s="14" t="str">
        <f t="shared" si="745"/>
        <v>3.3.4.5</v>
      </c>
      <c r="M3373" s="15" t="str">
        <f t="shared" si="746"/>
        <v>--</v>
      </c>
      <c r="N3373" s="14" t="str">
        <f t="shared" si="747"/>
        <v/>
      </c>
      <c r="O3373" s="15" t="str">
        <f t="shared" si="740"/>
        <v/>
      </c>
      <c r="P3373" s="15" t="str">
        <f>IF(N3373=1,FLOOR(MAX($P$4:P3372),1)+1,IF(AND(P3372&lt;&gt;"",O3372&lt;&gt;1),MAX($P$4:P3372)+0.1,""))</f>
        <v/>
      </c>
      <c r="Q3373" s="5">
        <f>ROW()</f>
        <v>3373</v>
      </c>
    </row>
    <row r="3374" spans="1:17" x14ac:dyDescent="0.3">
      <c r="A3374" s="1" t="s">
        <v>1215</v>
      </c>
      <c r="B3374" s="5"/>
      <c r="C3374" s="14">
        <f t="shared" si="741"/>
        <v>0</v>
      </c>
      <c r="D3374" s="14">
        <f t="shared" si="741"/>
        <v>0</v>
      </c>
      <c r="E3374" s="14" t="str">
        <f t="shared" si="742"/>
        <v/>
      </c>
      <c r="F3374" s="14">
        <f t="shared" si="743"/>
        <v>3</v>
      </c>
      <c r="G3374" s="14">
        <f t="shared" si="739"/>
        <v>3</v>
      </c>
      <c r="H3374" s="14">
        <f t="shared" si="749"/>
        <v>3</v>
      </c>
      <c r="I3374" s="14">
        <f t="shared" si="749"/>
        <v>4</v>
      </c>
      <c r="J3374" s="14">
        <f t="shared" si="749"/>
        <v>5</v>
      </c>
      <c r="K3374" s="14">
        <f t="shared" si="749"/>
        <v>0</v>
      </c>
      <c r="L3374" s="14" t="str">
        <f t="shared" si="745"/>
        <v>3.3.4.5</v>
      </c>
      <c r="M3374" s="15" t="str">
        <f t="shared" si="746"/>
        <v>--</v>
      </c>
      <c r="N3374" s="14" t="str">
        <f t="shared" si="747"/>
        <v/>
      </c>
      <c r="O3374" s="15" t="str">
        <f t="shared" si="740"/>
        <v/>
      </c>
      <c r="P3374" s="15" t="str">
        <f>IF(N3374=1,FLOOR(MAX($P$4:P3373),1)+1,IF(AND(P3373&lt;&gt;"",O3373&lt;&gt;1),MAX($P$4:P3373)+0.1,""))</f>
        <v/>
      </c>
      <c r="Q3374" s="5">
        <f>ROW()</f>
        <v>3374</v>
      </c>
    </row>
    <row r="3375" spans="1:17" x14ac:dyDescent="0.3">
      <c r="A3375" s="1" t="s">
        <v>1264</v>
      </c>
      <c r="B3375" s="5"/>
      <c r="C3375" s="14">
        <f t="shared" si="741"/>
        <v>0</v>
      </c>
      <c r="D3375" s="14">
        <f t="shared" si="741"/>
        <v>0</v>
      </c>
      <c r="E3375" s="14" t="str">
        <f t="shared" si="742"/>
        <v/>
      </c>
      <c r="F3375" s="14">
        <f t="shared" si="743"/>
        <v>3</v>
      </c>
      <c r="G3375" s="14">
        <f t="shared" si="739"/>
        <v>3</v>
      </c>
      <c r="H3375" s="14">
        <f t="shared" si="749"/>
        <v>3</v>
      </c>
      <c r="I3375" s="14">
        <f t="shared" si="749"/>
        <v>4</v>
      </c>
      <c r="J3375" s="14">
        <f t="shared" si="749"/>
        <v>5</v>
      </c>
      <c r="K3375" s="14">
        <f t="shared" si="749"/>
        <v>0</v>
      </c>
      <c r="L3375" s="14" t="str">
        <f t="shared" si="745"/>
        <v>3.3.4.5</v>
      </c>
      <c r="M3375" s="15" t="str">
        <f t="shared" si="746"/>
        <v>--</v>
      </c>
      <c r="N3375" s="14" t="str">
        <f t="shared" si="747"/>
        <v/>
      </c>
      <c r="O3375" s="15" t="str">
        <f t="shared" si="740"/>
        <v/>
      </c>
      <c r="P3375" s="15" t="str">
        <f>IF(N3375=1,FLOOR(MAX($P$4:P3374),1)+1,IF(AND(P3374&lt;&gt;"",O3374&lt;&gt;1),MAX($P$4:P3374)+0.1,""))</f>
        <v/>
      </c>
      <c r="Q3375" s="5">
        <f>ROW()</f>
        <v>3375</v>
      </c>
    </row>
    <row r="3376" spans="1:17" x14ac:dyDescent="0.3">
      <c r="A3376" s="1" t="s">
        <v>43</v>
      </c>
      <c r="B3376" s="5"/>
      <c r="C3376" s="14">
        <f t="shared" si="741"/>
        <v>0</v>
      </c>
      <c r="D3376" s="14">
        <f t="shared" si="741"/>
        <v>0</v>
      </c>
      <c r="E3376" s="14" t="str">
        <f t="shared" si="742"/>
        <v/>
      </c>
      <c r="F3376" s="14">
        <f t="shared" si="743"/>
        <v>3</v>
      </c>
      <c r="G3376" s="14">
        <f t="shared" si="739"/>
        <v>3</v>
      </c>
      <c r="H3376" s="14">
        <f t="shared" si="749"/>
        <v>3</v>
      </c>
      <c r="I3376" s="14">
        <f t="shared" si="749"/>
        <v>4</v>
      </c>
      <c r="J3376" s="14">
        <f t="shared" si="749"/>
        <v>5</v>
      </c>
      <c r="K3376" s="14">
        <f t="shared" si="749"/>
        <v>0</v>
      </c>
      <c r="L3376" s="14" t="str">
        <f t="shared" si="745"/>
        <v>3.3.4.5</v>
      </c>
      <c r="M3376" s="15" t="str">
        <f t="shared" si="746"/>
        <v>--</v>
      </c>
      <c r="N3376" s="14" t="str">
        <f t="shared" si="747"/>
        <v/>
      </c>
      <c r="O3376" s="15" t="str">
        <f t="shared" si="740"/>
        <v/>
      </c>
      <c r="P3376" s="15" t="str">
        <f>IF(N3376=1,FLOOR(MAX($P$4:P3375),1)+1,IF(AND(P3375&lt;&gt;"",O3375&lt;&gt;1),MAX($P$4:P3375)+0.1,""))</f>
        <v/>
      </c>
      <c r="Q3376" s="5">
        <f>ROW()</f>
        <v>3376</v>
      </c>
    </row>
    <row r="3377" spans="1:17" x14ac:dyDescent="0.3">
      <c r="A3377" s="1" t="s">
        <v>1215</v>
      </c>
      <c r="B3377" s="5"/>
      <c r="C3377" s="14">
        <f t="shared" si="741"/>
        <v>0</v>
      </c>
      <c r="D3377" s="14">
        <f t="shared" si="741"/>
        <v>0</v>
      </c>
      <c r="E3377" s="14" t="str">
        <f t="shared" si="742"/>
        <v/>
      </c>
      <c r="F3377" s="14">
        <f t="shared" si="743"/>
        <v>3</v>
      </c>
      <c r="G3377" s="14">
        <f t="shared" si="739"/>
        <v>3</v>
      </c>
      <c r="H3377" s="14">
        <f t="shared" si="749"/>
        <v>3</v>
      </c>
      <c r="I3377" s="14">
        <f t="shared" si="749"/>
        <v>4</v>
      </c>
      <c r="J3377" s="14">
        <f t="shared" si="749"/>
        <v>5</v>
      </c>
      <c r="K3377" s="14">
        <f t="shared" si="749"/>
        <v>0</v>
      </c>
      <c r="L3377" s="14" t="str">
        <f t="shared" si="745"/>
        <v>3.3.4.5</v>
      </c>
      <c r="M3377" s="15" t="str">
        <f t="shared" si="746"/>
        <v>--</v>
      </c>
      <c r="N3377" s="14" t="str">
        <f t="shared" si="747"/>
        <v/>
      </c>
      <c r="O3377" s="15" t="str">
        <f t="shared" si="740"/>
        <v/>
      </c>
      <c r="P3377" s="15" t="str">
        <f>IF(N3377=1,FLOOR(MAX($P$4:P3376),1)+1,IF(AND(P3376&lt;&gt;"",O3376&lt;&gt;1),MAX($P$4:P3376)+0.1,""))</f>
        <v/>
      </c>
      <c r="Q3377" s="5">
        <f>ROW()</f>
        <v>3377</v>
      </c>
    </row>
    <row r="3378" spans="1:17" x14ac:dyDescent="0.3">
      <c r="A3378" s="1" t="s">
        <v>1264</v>
      </c>
      <c r="B3378" s="5"/>
      <c r="C3378" s="14">
        <f t="shared" si="741"/>
        <v>0</v>
      </c>
      <c r="D3378" s="14">
        <f t="shared" si="741"/>
        <v>0</v>
      </c>
      <c r="E3378" s="14" t="str">
        <f t="shared" si="742"/>
        <v/>
      </c>
      <c r="F3378" s="14">
        <f t="shared" si="743"/>
        <v>3</v>
      </c>
      <c r="G3378" s="14">
        <f t="shared" si="739"/>
        <v>3</v>
      </c>
      <c r="H3378" s="14">
        <f t="shared" si="749"/>
        <v>3</v>
      </c>
      <c r="I3378" s="14">
        <f t="shared" si="749"/>
        <v>4</v>
      </c>
      <c r="J3378" s="14">
        <f t="shared" si="749"/>
        <v>5</v>
      </c>
      <c r="K3378" s="14">
        <f t="shared" si="749"/>
        <v>0</v>
      </c>
      <c r="L3378" s="14" t="str">
        <f t="shared" si="745"/>
        <v>3.3.4.5</v>
      </c>
      <c r="M3378" s="15" t="str">
        <f t="shared" si="746"/>
        <v>--</v>
      </c>
      <c r="N3378" s="14" t="str">
        <f t="shared" si="747"/>
        <v/>
      </c>
      <c r="O3378" s="15" t="str">
        <f t="shared" si="740"/>
        <v/>
      </c>
      <c r="P3378" s="15" t="str">
        <f>IF(N3378=1,FLOOR(MAX($P$4:P3377),1)+1,IF(AND(P3377&lt;&gt;"",O3377&lt;&gt;1),MAX($P$4:P3377)+0.1,""))</f>
        <v/>
      </c>
      <c r="Q3378" s="5">
        <f>ROW()</f>
        <v>3378</v>
      </c>
    </row>
    <row r="3379" spans="1:17" x14ac:dyDescent="0.3">
      <c r="A3379" s="1" t="s">
        <v>43</v>
      </c>
      <c r="B3379" s="5"/>
      <c r="C3379" s="14">
        <f t="shared" si="741"/>
        <v>0</v>
      </c>
      <c r="D3379" s="14">
        <f t="shared" si="741"/>
        <v>0</v>
      </c>
      <c r="E3379" s="14" t="str">
        <f t="shared" si="742"/>
        <v/>
      </c>
      <c r="F3379" s="14">
        <f t="shared" si="743"/>
        <v>3</v>
      </c>
      <c r="G3379" s="14">
        <f t="shared" si="739"/>
        <v>3</v>
      </c>
      <c r="H3379" s="14">
        <f t="shared" si="749"/>
        <v>3</v>
      </c>
      <c r="I3379" s="14">
        <f t="shared" si="749"/>
        <v>4</v>
      </c>
      <c r="J3379" s="14">
        <f t="shared" si="749"/>
        <v>5</v>
      </c>
      <c r="K3379" s="14">
        <f t="shared" si="749"/>
        <v>0</v>
      </c>
      <c r="L3379" s="14" t="str">
        <f t="shared" si="745"/>
        <v>3.3.4.5</v>
      </c>
      <c r="M3379" s="15" t="str">
        <f t="shared" si="746"/>
        <v>--</v>
      </c>
      <c r="N3379" s="14" t="str">
        <f t="shared" si="747"/>
        <v/>
      </c>
      <c r="O3379" s="15" t="str">
        <f t="shared" si="740"/>
        <v/>
      </c>
      <c r="P3379" s="15" t="str">
        <f>IF(N3379=1,FLOOR(MAX($P$4:P3378),1)+1,IF(AND(P3378&lt;&gt;"",O3378&lt;&gt;1),MAX($P$4:P3378)+0.1,""))</f>
        <v/>
      </c>
      <c r="Q3379" s="5">
        <f>ROW()</f>
        <v>3379</v>
      </c>
    </row>
    <row r="3380" spans="1:17" x14ac:dyDescent="0.3">
      <c r="A3380" s="1" t="s">
        <v>41</v>
      </c>
      <c r="B3380" s="5"/>
      <c r="C3380" s="14">
        <f t="shared" si="741"/>
        <v>0</v>
      </c>
      <c r="D3380" s="14">
        <f t="shared" si="741"/>
        <v>0</v>
      </c>
      <c r="E3380" s="14" t="str">
        <f t="shared" si="742"/>
        <v/>
      </c>
      <c r="F3380" s="14">
        <f t="shared" si="743"/>
        <v>3</v>
      </c>
      <c r="G3380" s="14">
        <f t="shared" si="739"/>
        <v>3</v>
      </c>
      <c r="H3380" s="14">
        <f t="shared" si="749"/>
        <v>3</v>
      </c>
      <c r="I3380" s="14">
        <f t="shared" si="749"/>
        <v>4</v>
      </c>
      <c r="J3380" s="14">
        <f t="shared" si="749"/>
        <v>5</v>
      </c>
      <c r="K3380" s="14">
        <f t="shared" si="749"/>
        <v>0</v>
      </c>
      <c r="L3380" s="14" t="str">
        <f t="shared" si="745"/>
        <v>3.3.4.5</v>
      </c>
      <c r="M3380" s="15" t="str">
        <f t="shared" si="746"/>
        <v>--</v>
      </c>
      <c r="N3380" s="14" t="str">
        <f t="shared" si="747"/>
        <v/>
      </c>
      <c r="O3380" s="15" t="str">
        <f t="shared" si="740"/>
        <v/>
      </c>
      <c r="P3380" s="15" t="str">
        <f>IF(N3380=1,FLOOR(MAX($P$4:P3379),1)+1,IF(AND(P3379&lt;&gt;"",O3379&lt;&gt;1),MAX($P$4:P3379)+0.1,""))</f>
        <v/>
      </c>
      <c r="Q3380" s="5">
        <f>ROW()</f>
        <v>3380</v>
      </c>
    </row>
    <row r="3381" spans="1:17" x14ac:dyDescent="0.3">
      <c r="A3381" s="1" t="s">
        <v>1264</v>
      </c>
      <c r="B3381" s="5"/>
      <c r="C3381" s="14">
        <f t="shared" si="741"/>
        <v>0</v>
      </c>
      <c r="D3381" s="14">
        <f t="shared" si="741"/>
        <v>0</v>
      </c>
      <c r="E3381" s="14" t="str">
        <f t="shared" si="742"/>
        <v/>
      </c>
      <c r="F3381" s="14">
        <f t="shared" si="743"/>
        <v>3</v>
      </c>
      <c r="G3381" s="14">
        <f t="shared" si="739"/>
        <v>3</v>
      </c>
      <c r="H3381" s="14">
        <f t="shared" si="749"/>
        <v>3</v>
      </c>
      <c r="I3381" s="14">
        <f t="shared" si="749"/>
        <v>4</v>
      </c>
      <c r="J3381" s="14">
        <f t="shared" si="749"/>
        <v>5</v>
      </c>
      <c r="K3381" s="14">
        <f t="shared" si="749"/>
        <v>0</v>
      </c>
      <c r="L3381" s="14" t="str">
        <f t="shared" si="745"/>
        <v>3.3.4.5</v>
      </c>
      <c r="M3381" s="15" t="str">
        <f t="shared" si="746"/>
        <v>--</v>
      </c>
      <c r="N3381" s="14" t="str">
        <f t="shared" si="747"/>
        <v/>
      </c>
      <c r="O3381" s="15" t="str">
        <f t="shared" si="740"/>
        <v/>
      </c>
      <c r="P3381" s="15" t="str">
        <f>IF(N3381=1,FLOOR(MAX($P$4:P3380),1)+1,IF(AND(P3380&lt;&gt;"",O3380&lt;&gt;1),MAX($P$4:P3380)+0.1,""))</f>
        <v/>
      </c>
      <c r="Q3381" s="5">
        <f>ROW()</f>
        <v>3381</v>
      </c>
    </row>
    <row r="3382" spans="1:17" x14ac:dyDescent="0.3">
      <c r="A3382" s="1" t="s">
        <v>43</v>
      </c>
      <c r="B3382" s="5"/>
      <c r="C3382" s="14">
        <f t="shared" si="741"/>
        <v>0</v>
      </c>
      <c r="D3382" s="14">
        <f t="shared" si="741"/>
        <v>0</v>
      </c>
      <c r="E3382" s="14" t="str">
        <f t="shared" si="742"/>
        <v/>
      </c>
      <c r="F3382" s="14">
        <f t="shared" si="743"/>
        <v>3</v>
      </c>
      <c r="G3382" s="14">
        <f t="shared" si="739"/>
        <v>3</v>
      </c>
      <c r="H3382" s="14">
        <f t="shared" ref="H3382:K3397" si="750">IF(G3382&lt;&gt;G3381,0,IF(AND(($F3381-$D3382)=(H$3-1),$F3382=H$3),H3381+1,H3381))</f>
        <v>3</v>
      </c>
      <c r="I3382" s="14">
        <f t="shared" si="750"/>
        <v>4</v>
      </c>
      <c r="J3382" s="14">
        <f t="shared" si="750"/>
        <v>5</v>
      </c>
      <c r="K3382" s="14">
        <f t="shared" si="750"/>
        <v>0</v>
      </c>
      <c r="L3382" s="14" t="str">
        <f t="shared" si="745"/>
        <v>3.3.4.5</v>
      </c>
      <c r="M3382" s="15" t="str">
        <f t="shared" si="746"/>
        <v>--</v>
      </c>
      <c r="N3382" s="14" t="str">
        <f t="shared" si="747"/>
        <v/>
      </c>
      <c r="O3382" s="15" t="str">
        <f t="shared" si="740"/>
        <v/>
      </c>
      <c r="P3382" s="15" t="str">
        <f>IF(N3382=1,FLOOR(MAX($P$4:P3381),1)+1,IF(AND(P3381&lt;&gt;"",O3381&lt;&gt;1),MAX($P$4:P3381)+0.1,""))</f>
        <v/>
      </c>
      <c r="Q3382" s="5">
        <f>ROW()</f>
        <v>3382</v>
      </c>
    </row>
    <row r="3383" spans="1:17" x14ac:dyDescent="0.3">
      <c r="A3383" s="1" t="s">
        <v>45</v>
      </c>
      <c r="B3383" s="5"/>
      <c r="C3383" s="14">
        <f t="shared" si="741"/>
        <v>0</v>
      </c>
      <c r="D3383" s="14">
        <f t="shared" si="741"/>
        <v>0</v>
      </c>
      <c r="E3383" s="14" t="str">
        <f t="shared" si="742"/>
        <v/>
      </c>
      <c r="F3383" s="14">
        <f t="shared" si="743"/>
        <v>3</v>
      </c>
      <c r="G3383" s="14">
        <f t="shared" si="739"/>
        <v>3</v>
      </c>
      <c r="H3383" s="14">
        <f t="shared" si="750"/>
        <v>3</v>
      </c>
      <c r="I3383" s="14">
        <f t="shared" si="750"/>
        <v>4</v>
      </c>
      <c r="J3383" s="14">
        <f t="shared" si="750"/>
        <v>5</v>
      </c>
      <c r="K3383" s="14">
        <f t="shared" si="750"/>
        <v>0</v>
      </c>
      <c r="L3383" s="14" t="str">
        <f t="shared" si="745"/>
        <v>3.3.4.5</v>
      </c>
      <c r="M3383" s="15" t="str">
        <f t="shared" si="746"/>
        <v>--</v>
      </c>
      <c r="N3383" s="14" t="str">
        <f t="shared" si="747"/>
        <v/>
      </c>
      <c r="O3383" s="15" t="str">
        <f t="shared" si="740"/>
        <v/>
      </c>
      <c r="P3383" s="15" t="str">
        <f>IF(N3383=1,FLOOR(MAX($P$4:P3382),1)+1,IF(AND(P3382&lt;&gt;"",O3382&lt;&gt;1),MAX($P$4:P3382)+0.1,""))</f>
        <v/>
      </c>
      <c r="Q3383" s="5">
        <f>ROW()</f>
        <v>3383</v>
      </c>
    </row>
    <row r="3384" spans="1:17" x14ac:dyDescent="0.3">
      <c r="A3384" s="1" t="s">
        <v>51</v>
      </c>
      <c r="B3384" s="5"/>
      <c r="C3384" s="14">
        <f t="shared" si="741"/>
        <v>0</v>
      </c>
      <c r="D3384" s="14">
        <f t="shared" si="741"/>
        <v>0</v>
      </c>
      <c r="E3384" s="14" t="str">
        <f t="shared" si="742"/>
        <v/>
      </c>
      <c r="F3384" s="14">
        <f t="shared" si="743"/>
        <v>3</v>
      </c>
      <c r="G3384" s="14">
        <f t="shared" si="739"/>
        <v>3</v>
      </c>
      <c r="H3384" s="14">
        <f t="shared" si="750"/>
        <v>3</v>
      </c>
      <c r="I3384" s="14">
        <f t="shared" si="750"/>
        <v>4</v>
      </c>
      <c r="J3384" s="14">
        <f t="shared" si="750"/>
        <v>5</v>
      </c>
      <c r="K3384" s="14">
        <f t="shared" si="750"/>
        <v>0</v>
      </c>
      <c r="L3384" s="14" t="str">
        <f t="shared" si="745"/>
        <v>3.3.4.5</v>
      </c>
      <c r="M3384" s="15" t="str">
        <f t="shared" si="746"/>
        <v>--</v>
      </c>
      <c r="N3384" s="14" t="str">
        <f t="shared" si="747"/>
        <v/>
      </c>
      <c r="O3384" s="15" t="str">
        <f t="shared" si="740"/>
        <v/>
      </c>
      <c r="P3384" s="15" t="str">
        <f>IF(N3384=1,FLOOR(MAX($P$4:P3383),1)+1,IF(AND(P3383&lt;&gt;"",O3383&lt;&gt;1),MAX($P$4:P3383)+0.1,""))</f>
        <v/>
      </c>
      <c r="Q3384" s="5">
        <f>ROW()</f>
        <v>3384</v>
      </c>
    </row>
    <row r="3385" spans="1:17" x14ac:dyDescent="0.3">
      <c r="A3385" s="1" t="s">
        <v>52</v>
      </c>
      <c r="B3385" s="5"/>
      <c r="C3385" s="14">
        <f t="shared" si="741"/>
        <v>0</v>
      </c>
      <c r="D3385" s="14">
        <f t="shared" si="741"/>
        <v>0</v>
      </c>
      <c r="E3385" s="14" t="str">
        <f t="shared" si="742"/>
        <v/>
      </c>
      <c r="F3385" s="14">
        <f t="shared" si="743"/>
        <v>3</v>
      </c>
      <c r="G3385" s="14">
        <f t="shared" si="739"/>
        <v>3</v>
      </c>
      <c r="H3385" s="14">
        <f t="shared" si="750"/>
        <v>3</v>
      </c>
      <c r="I3385" s="14">
        <f t="shared" si="750"/>
        <v>4</v>
      </c>
      <c r="J3385" s="14">
        <f t="shared" si="750"/>
        <v>5</v>
      </c>
      <c r="K3385" s="14">
        <f t="shared" si="750"/>
        <v>0</v>
      </c>
      <c r="L3385" s="14" t="str">
        <f t="shared" si="745"/>
        <v>3.3.4.5</v>
      </c>
      <c r="M3385" s="15" t="str">
        <f t="shared" si="746"/>
        <v>--</v>
      </c>
      <c r="N3385" s="14" t="str">
        <f t="shared" si="747"/>
        <v/>
      </c>
      <c r="O3385" s="15" t="str">
        <f t="shared" si="740"/>
        <v/>
      </c>
      <c r="P3385" s="15" t="str">
        <f>IF(N3385=1,FLOOR(MAX($P$4:P3384),1)+1,IF(AND(P3384&lt;&gt;"",O3384&lt;&gt;1),MAX($P$4:P3384)+0.1,""))</f>
        <v/>
      </c>
      <c r="Q3385" s="5">
        <f>ROW()</f>
        <v>3385</v>
      </c>
    </row>
    <row r="3386" spans="1:17" x14ac:dyDescent="0.3">
      <c r="A3386" s="1" t="s">
        <v>1437</v>
      </c>
      <c r="B3386" s="5"/>
      <c r="C3386" s="14">
        <f t="shared" si="741"/>
        <v>0</v>
      </c>
      <c r="D3386" s="14">
        <f t="shared" si="741"/>
        <v>0</v>
      </c>
      <c r="E3386" s="14" t="str">
        <f t="shared" si="742"/>
        <v/>
      </c>
      <c r="F3386" s="14">
        <f t="shared" si="743"/>
        <v>3</v>
      </c>
      <c r="G3386" s="14">
        <f t="shared" si="739"/>
        <v>3</v>
      </c>
      <c r="H3386" s="14">
        <f t="shared" si="750"/>
        <v>3</v>
      </c>
      <c r="I3386" s="14">
        <f t="shared" si="750"/>
        <v>4</v>
      </c>
      <c r="J3386" s="14">
        <f t="shared" si="750"/>
        <v>5</v>
      </c>
      <c r="K3386" s="14">
        <f t="shared" si="750"/>
        <v>0</v>
      </c>
      <c r="L3386" s="14" t="str">
        <f t="shared" si="745"/>
        <v>3.3.4.5</v>
      </c>
      <c r="M3386" s="15" t="str">
        <f t="shared" si="746"/>
        <v>--</v>
      </c>
      <c r="N3386" s="14" t="str">
        <f t="shared" si="747"/>
        <v/>
      </c>
      <c r="O3386" s="15" t="str">
        <f t="shared" si="740"/>
        <v/>
      </c>
      <c r="P3386" s="15" t="str">
        <f>IF(N3386=1,FLOOR(MAX($P$4:P3385),1)+1,IF(AND(P3385&lt;&gt;"",O3385&lt;&gt;1),MAX($P$4:P3385)+0.1,""))</f>
        <v/>
      </c>
      <c r="Q3386" s="5">
        <f>ROW()</f>
        <v>3386</v>
      </c>
    </row>
    <row r="3387" spans="1:17" x14ac:dyDescent="0.3">
      <c r="A3387" s="1" t="s">
        <v>190</v>
      </c>
      <c r="B3387" s="5"/>
      <c r="C3387" s="14">
        <f t="shared" si="741"/>
        <v>0</v>
      </c>
      <c r="D3387" s="14">
        <f t="shared" si="741"/>
        <v>1</v>
      </c>
      <c r="E3387" s="14" t="str">
        <f t="shared" si="742"/>
        <v/>
      </c>
      <c r="F3387" s="14">
        <f t="shared" si="743"/>
        <v>2</v>
      </c>
      <c r="G3387" s="14">
        <f t="shared" si="739"/>
        <v>3</v>
      </c>
      <c r="H3387" s="14">
        <f t="shared" si="750"/>
        <v>3</v>
      </c>
      <c r="I3387" s="14">
        <f t="shared" si="750"/>
        <v>4</v>
      </c>
      <c r="J3387" s="14">
        <f t="shared" si="750"/>
        <v>5</v>
      </c>
      <c r="K3387" s="14">
        <f t="shared" si="750"/>
        <v>0</v>
      </c>
      <c r="L3387" s="14" t="str">
        <f t="shared" si="745"/>
        <v>3.3.4.5</v>
      </c>
      <c r="M3387" s="15" t="str">
        <f t="shared" si="746"/>
        <v>--</v>
      </c>
      <c r="N3387" s="14" t="str">
        <f t="shared" si="747"/>
        <v/>
      </c>
      <c r="O3387" s="15" t="str">
        <f t="shared" si="740"/>
        <v/>
      </c>
      <c r="P3387" s="15" t="str">
        <f>IF(N3387=1,FLOOR(MAX($P$4:P3386),1)+1,IF(AND(P3386&lt;&gt;"",O3386&lt;&gt;1),MAX($P$4:P3386)+0.1,""))</f>
        <v/>
      </c>
      <c r="Q3387" s="5">
        <f>ROW()</f>
        <v>3387</v>
      </c>
    </row>
    <row r="3388" spans="1:17" x14ac:dyDescent="0.3">
      <c r="A3388" s="1" t="s">
        <v>1438</v>
      </c>
      <c r="B3388" s="5"/>
      <c r="C3388" s="14">
        <f t="shared" si="741"/>
        <v>1</v>
      </c>
      <c r="D3388" s="14">
        <f t="shared" si="741"/>
        <v>1</v>
      </c>
      <c r="E3388" s="14" t="str">
        <f t="shared" si="742"/>
        <v>OK</v>
      </c>
      <c r="F3388" s="14">
        <f t="shared" si="743"/>
        <v>2</v>
      </c>
      <c r="G3388" s="14">
        <f t="shared" si="739"/>
        <v>3</v>
      </c>
      <c r="H3388" s="14">
        <f t="shared" si="750"/>
        <v>3</v>
      </c>
      <c r="I3388" s="14">
        <f t="shared" si="750"/>
        <v>5</v>
      </c>
      <c r="J3388" s="14">
        <f t="shared" si="750"/>
        <v>0</v>
      </c>
      <c r="K3388" s="14">
        <f t="shared" si="750"/>
        <v>0</v>
      </c>
      <c r="L3388" s="14" t="str">
        <f t="shared" si="745"/>
        <v>3.3.5</v>
      </c>
      <c r="M3388" s="15" t="str">
        <f t="shared" si="746"/>
        <v>Permitted Actions Without Identification or Authentication</v>
      </c>
      <c r="N3388" s="14" t="str">
        <f t="shared" si="747"/>
        <v/>
      </c>
      <c r="O3388" s="15" t="str">
        <f t="shared" si="740"/>
        <v/>
      </c>
      <c r="P3388" s="15" t="str">
        <f>IF(N3388=1,FLOOR(MAX($P$4:P3387),1)+1,IF(AND(P3387&lt;&gt;"",O3387&lt;&gt;1),MAX($P$4:P3387)+0.1,""))</f>
        <v/>
      </c>
      <c r="Q3388" s="5">
        <f>ROW()</f>
        <v>3388</v>
      </c>
    </row>
    <row r="3389" spans="1:17" x14ac:dyDescent="0.3">
      <c r="A3389" s="1" t="s">
        <v>59</v>
      </c>
      <c r="B3389" s="5"/>
      <c r="C3389" s="14">
        <f t="shared" si="741"/>
        <v>0</v>
      </c>
      <c r="D3389" s="14">
        <f t="shared" si="741"/>
        <v>0</v>
      </c>
      <c r="E3389" s="14" t="str">
        <f t="shared" si="742"/>
        <v/>
      </c>
      <c r="F3389" s="14">
        <f t="shared" si="743"/>
        <v>2</v>
      </c>
      <c r="G3389" s="14">
        <f t="shared" si="739"/>
        <v>3</v>
      </c>
      <c r="H3389" s="14">
        <f t="shared" si="750"/>
        <v>3</v>
      </c>
      <c r="I3389" s="14">
        <f t="shared" si="750"/>
        <v>5</v>
      </c>
      <c r="J3389" s="14">
        <f t="shared" si="750"/>
        <v>0</v>
      </c>
      <c r="K3389" s="14">
        <f t="shared" si="750"/>
        <v>0</v>
      </c>
      <c r="L3389" s="14" t="str">
        <f t="shared" si="745"/>
        <v>3.3.5</v>
      </c>
      <c r="M3389" s="15" t="str">
        <f t="shared" si="746"/>
        <v>--</v>
      </c>
      <c r="N3389" s="14" t="str">
        <f t="shared" si="747"/>
        <v/>
      </c>
      <c r="O3389" s="15" t="str">
        <f t="shared" si="740"/>
        <v/>
      </c>
      <c r="P3389" s="15" t="str">
        <f>IF(N3389=1,FLOOR(MAX($P$4:P3388),1)+1,IF(AND(P3388&lt;&gt;"",O3388&lt;&gt;1),MAX($P$4:P3388)+0.1,""))</f>
        <v/>
      </c>
      <c r="Q3389" s="5">
        <f>ROW()</f>
        <v>3389</v>
      </c>
    </row>
    <row r="3390" spans="1:17" x14ac:dyDescent="0.3">
      <c r="A3390" s="1" t="s">
        <v>60</v>
      </c>
      <c r="B3390" s="5"/>
      <c r="C3390" s="14">
        <f t="shared" si="741"/>
        <v>0</v>
      </c>
      <c r="D3390" s="14">
        <f t="shared" si="741"/>
        <v>0</v>
      </c>
      <c r="E3390" s="14" t="str">
        <f t="shared" si="742"/>
        <v/>
      </c>
      <c r="F3390" s="14">
        <f t="shared" si="743"/>
        <v>2</v>
      </c>
      <c r="G3390" s="14">
        <f t="shared" si="739"/>
        <v>3</v>
      </c>
      <c r="H3390" s="14">
        <f t="shared" si="750"/>
        <v>3</v>
      </c>
      <c r="I3390" s="14">
        <f t="shared" si="750"/>
        <v>5</v>
      </c>
      <c r="J3390" s="14">
        <f t="shared" si="750"/>
        <v>0</v>
      </c>
      <c r="K3390" s="14">
        <f t="shared" si="750"/>
        <v>0</v>
      </c>
      <c r="L3390" s="14" t="str">
        <f t="shared" si="745"/>
        <v>3.3.5</v>
      </c>
      <c r="M3390" s="15" t="str">
        <f t="shared" si="746"/>
        <v>--</v>
      </c>
      <c r="N3390" s="14" t="str">
        <f t="shared" si="747"/>
        <v/>
      </c>
      <c r="O3390" s="15" t="str">
        <f t="shared" si="740"/>
        <v/>
      </c>
      <c r="P3390" s="15" t="str">
        <f>IF(N3390=1,FLOOR(MAX($P$4:P3389),1)+1,IF(AND(P3389&lt;&gt;"",O3389&lt;&gt;1),MAX($P$4:P3389)+0.1,""))</f>
        <v/>
      </c>
      <c r="Q3390" s="5">
        <f>ROW()</f>
        <v>3390</v>
      </c>
    </row>
    <row r="3391" spans="1:17" x14ac:dyDescent="0.3">
      <c r="A3391" s="1" t="s">
        <v>1439</v>
      </c>
      <c r="B3391" s="5"/>
      <c r="C3391" s="14">
        <f t="shared" si="741"/>
        <v>0</v>
      </c>
      <c r="D3391" s="14">
        <f t="shared" si="741"/>
        <v>0</v>
      </c>
      <c r="E3391" s="14" t="str">
        <f t="shared" si="742"/>
        <v/>
      </c>
      <c r="F3391" s="14">
        <f t="shared" si="743"/>
        <v>2</v>
      </c>
      <c r="G3391" s="14">
        <f t="shared" si="739"/>
        <v>3</v>
      </c>
      <c r="H3391" s="14">
        <f t="shared" si="750"/>
        <v>3</v>
      </c>
      <c r="I3391" s="14">
        <f t="shared" si="750"/>
        <v>5</v>
      </c>
      <c r="J3391" s="14">
        <f t="shared" si="750"/>
        <v>0</v>
      </c>
      <c r="K3391" s="14">
        <f t="shared" si="750"/>
        <v>0</v>
      </c>
      <c r="L3391" s="14" t="str">
        <f t="shared" si="745"/>
        <v>3.3.5</v>
      </c>
      <c r="M3391" s="15" t="str">
        <f t="shared" si="746"/>
        <v>--</v>
      </c>
      <c r="N3391" s="14" t="str">
        <f t="shared" si="747"/>
        <v/>
      </c>
      <c r="O3391" s="15" t="str">
        <f t="shared" si="740"/>
        <v/>
      </c>
      <c r="P3391" s="15" t="str">
        <f>IF(N3391=1,FLOOR(MAX($P$4:P3390),1)+1,IF(AND(P3390&lt;&gt;"",O3390&lt;&gt;1),MAX($P$4:P3390)+0.1,""))</f>
        <v/>
      </c>
      <c r="Q3391" s="5">
        <f>ROW()</f>
        <v>3391</v>
      </c>
    </row>
    <row r="3392" spans="1:17" x14ac:dyDescent="0.3">
      <c r="A3392" s="1" t="s">
        <v>1440</v>
      </c>
      <c r="B3392" s="5"/>
      <c r="C3392" s="14">
        <f t="shared" si="741"/>
        <v>0</v>
      </c>
      <c r="D3392" s="14">
        <f t="shared" si="741"/>
        <v>0</v>
      </c>
      <c r="E3392" s="14" t="str">
        <f t="shared" si="742"/>
        <v/>
      </c>
      <c r="F3392" s="14">
        <f t="shared" si="743"/>
        <v>2</v>
      </c>
      <c r="G3392" s="14">
        <f t="shared" si="739"/>
        <v>3</v>
      </c>
      <c r="H3392" s="14">
        <f t="shared" si="750"/>
        <v>3</v>
      </c>
      <c r="I3392" s="14">
        <f t="shared" si="750"/>
        <v>5</v>
      </c>
      <c r="J3392" s="14">
        <f t="shared" si="750"/>
        <v>0</v>
      </c>
      <c r="K3392" s="14">
        <f t="shared" si="750"/>
        <v>0</v>
      </c>
      <c r="L3392" s="14" t="str">
        <f t="shared" si="745"/>
        <v>3.3.5</v>
      </c>
      <c r="M3392" s="15" t="str">
        <f t="shared" si="746"/>
        <v>--</v>
      </c>
      <c r="N3392" s="14" t="str">
        <f t="shared" si="747"/>
        <v/>
      </c>
      <c r="O3392" s="15" t="str">
        <f t="shared" si="740"/>
        <v/>
      </c>
      <c r="P3392" s="15" t="str">
        <f>IF(N3392=1,FLOOR(MAX($P$4:P3391),1)+1,IF(AND(P3391&lt;&gt;"",O3391&lt;&gt;1),MAX($P$4:P3391)+0.1,""))</f>
        <v/>
      </c>
      <c r="Q3392" s="5">
        <f>ROW()</f>
        <v>3392</v>
      </c>
    </row>
    <row r="3393" spans="1:17" x14ac:dyDescent="0.3">
      <c r="A3393" s="1" t="s">
        <v>55</v>
      </c>
      <c r="B3393" s="5"/>
      <c r="C3393" s="14">
        <f t="shared" si="741"/>
        <v>0</v>
      </c>
      <c r="D3393" s="14">
        <f t="shared" si="741"/>
        <v>0</v>
      </c>
      <c r="E3393" s="14" t="str">
        <f t="shared" si="742"/>
        <v/>
      </c>
      <c r="F3393" s="14">
        <f t="shared" si="743"/>
        <v>2</v>
      </c>
      <c r="G3393" s="14">
        <f t="shared" si="739"/>
        <v>3</v>
      </c>
      <c r="H3393" s="14">
        <f t="shared" si="750"/>
        <v>3</v>
      </c>
      <c r="I3393" s="14">
        <f t="shared" si="750"/>
        <v>5</v>
      </c>
      <c r="J3393" s="14">
        <f t="shared" si="750"/>
        <v>0</v>
      </c>
      <c r="K3393" s="14">
        <f t="shared" si="750"/>
        <v>0</v>
      </c>
      <c r="L3393" s="14" t="str">
        <f t="shared" si="745"/>
        <v>3.3.5</v>
      </c>
      <c r="M3393" s="15" t="str">
        <f t="shared" si="746"/>
        <v>--</v>
      </c>
      <c r="N3393" s="14" t="str">
        <f t="shared" si="747"/>
        <v/>
      </c>
      <c r="O3393" s="15" t="str">
        <f t="shared" si="740"/>
        <v/>
      </c>
      <c r="P3393" s="15" t="str">
        <f>IF(N3393=1,FLOOR(MAX($P$4:P3392),1)+1,IF(AND(P3392&lt;&gt;"",O3392&lt;&gt;1),MAX($P$4:P3392)+0.1,""))</f>
        <v/>
      </c>
      <c r="Q3393" s="5">
        <f>ROW()</f>
        <v>3393</v>
      </c>
    </row>
    <row r="3394" spans="1:17" x14ac:dyDescent="0.3">
      <c r="A3394" s="1" t="s">
        <v>1441</v>
      </c>
      <c r="B3394" s="5"/>
      <c r="C3394" s="14">
        <f t="shared" si="741"/>
        <v>0</v>
      </c>
      <c r="D3394" s="14">
        <f t="shared" si="741"/>
        <v>0</v>
      </c>
      <c r="E3394" s="14" t="str">
        <f t="shared" si="742"/>
        <v/>
      </c>
      <c r="F3394" s="14">
        <f t="shared" si="743"/>
        <v>2</v>
      </c>
      <c r="G3394" s="14">
        <f t="shared" si="739"/>
        <v>3</v>
      </c>
      <c r="H3394" s="14">
        <f t="shared" si="750"/>
        <v>3</v>
      </c>
      <c r="I3394" s="14">
        <f t="shared" si="750"/>
        <v>5</v>
      </c>
      <c r="J3394" s="14">
        <f t="shared" si="750"/>
        <v>0</v>
      </c>
      <c r="K3394" s="14">
        <f t="shared" si="750"/>
        <v>0</v>
      </c>
      <c r="L3394" s="14" t="str">
        <f t="shared" si="745"/>
        <v>3.3.5</v>
      </c>
      <c r="M3394" s="15" t="str">
        <f t="shared" si="746"/>
        <v>--</v>
      </c>
      <c r="N3394" s="14" t="str">
        <f t="shared" si="747"/>
        <v/>
      </c>
      <c r="O3394" s="15" t="str">
        <f t="shared" si="740"/>
        <v/>
      </c>
      <c r="P3394" s="15" t="str">
        <f>IF(N3394=1,FLOOR(MAX($P$4:P3393),1)+1,IF(AND(P3393&lt;&gt;"",O3393&lt;&gt;1),MAX($P$4:P3393)+0.1,""))</f>
        <v/>
      </c>
      <c r="Q3394" s="5">
        <f>ROW()</f>
        <v>3394</v>
      </c>
    </row>
    <row r="3395" spans="1:17" x14ac:dyDescent="0.3">
      <c r="A3395" s="1" t="s">
        <v>1442</v>
      </c>
      <c r="B3395" s="5"/>
      <c r="C3395" s="14">
        <f t="shared" si="741"/>
        <v>0</v>
      </c>
      <c r="D3395" s="14">
        <f t="shared" si="741"/>
        <v>0</v>
      </c>
      <c r="E3395" s="14" t="str">
        <f t="shared" si="742"/>
        <v/>
      </c>
      <c r="F3395" s="14">
        <f t="shared" si="743"/>
        <v>2</v>
      </c>
      <c r="G3395" s="14">
        <f t="shared" si="739"/>
        <v>3</v>
      </c>
      <c r="H3395" s="14">
        <f t="shared" si="750"/>
        <v>3</v>
      </c>
      <c r="I3395" s="14">
        <f t="shared" si="750"/>
        <v>5</v>
      </c>
      <c r="J3395" s="14">
        <f t="shared" si="750"/>
        <v>0</v>
      </c>
      <c r="K3395" s="14">
        <f t="shared" si="750"/>
        <v>0</v>
      </c>
      <c r="L3395" s="14" t="str">
        <f t="shared" si="745"/>
        <v>3.3.5</v>
      </c>
      <c r="M3395" s="15" t="str">
        <f t="shared" si="746"/>
        <v>--</v>
      </c>
      <c r="N3395" s="14" t="str">
        <f t="shared" si="747"/>
        <v/>
      </c>
      <c r="O3395" s="15" t="str">
        <f t="shared" si="740"/>
        <v/>
      </c>
      <c r="P3395" s="15" t="str">
        <f>IF(N3395=1,FLOOR(MAX($P$4:P3394),1)+1,IF(AND(P3394&lt;&gt;"",O3394&lt;&gt;1),MAX($P$4:P3394)+0.1,""))</f>
        <v/>
      </c>
      <c r="Q3395" s="5">
        <f>ROW()</f>
        <v>3395</v>
      </c>
    </row>
    <row r="3396" spans="1:17" x14ac:dyDescent="0.3">
      <c r="A3396" s="1" t="s">
        <v>55</v>
      </c>
      <c r="B3396" s="5"/>
      <c r="C3396" s="14">
        <f t="shared" si="741"/>
        <v>0</v>
      </c>
      <c r="D3396" s="14">
        <f t="shared" si="741"/>
        <v>0</v>
      </c>
      <c r="E3396" s="14" t="str">
        <f t="shared" si="742"/>
        <v/>
      </c>
      <c r="F3396" s="14">
        <f t="shared" si="743"/>
        <v>2</v>
      </c>
      <c r="G3396" s="14">
        <f t="shared" si="739"/>
        <v>3</v>
      </c>
      <c r="H3396" s="14">
        <f t="shared" si="750"/>
        <v>3</v>
      </c>
      <c r="I3396" s="14">
        <f t="shared" si="750"/>
        <v>5</v>
      </c>
      <c r="J3396" s="14">
        <f t="shared" si="750"/>
        <v>0</v>
      </c>
      <c r="K3396" s="14">
        <f t="shared" si="750"/>
        <v>0</v>
      </c>
      <c r="L3396" s="14" t="str">
        <f t="shared" si="745"/>
        <v>3.3.5</v>
      </c>
      <c r="M3396" s="15" t="str">
        <f t="shared" si="746"/>
        <v>--</v>
      </c>
      <c r="N3396" s="14" t="str">
        <f t="shared" si="747"/>
        <v/>
      </c>
      <c r="O3396" s="15" t="str">
        <f t="shared" si="740"/>
        <v/>
      </c>
      <c r="P3396" s="15" t="str">
        <f>IF(N3396=1,FLOOR(MAX($P$4:P3395),1)+1,IF(AND(P3395&lt;&gt;"",O3395&lt;&gt;1),MAX($P$4:P3395)+0.1,""))</f>
        <v/>
      </c>
      <c r="Q3396" s="5">
        <f>ROW()</f>
        <v>3396</v>
      </c>
    </row>
    <row r="3397" spans="1:17" x14ac:dyDescent="0.3">
      <c r="A3397" s="1" t="s">
        <v>1443</v>
      </c>
      <c r="B3397" s="5"/>
      <c r="C3397" s="14">
        <f t="shared" si="741"/>
        <v>0</v>
      </c>
      <c r="D3397" s="14">
        <f t="shared" si="741"/>
        <v>0</v>
      </c>
      <c r="E3397" s="14" t="str">
        <f t="shared" si="742"/>
        <v/>
      </c>
      <c r="F3397" s="14">
        <f t="shared" si="743"/>
        <v>2</v>
      </c>
      <c r="G3397" s="14">
        <f t="shared" ref="G3397:G3460" si="751">G3396+IF(NOT(ISERROR(FIND("&lt;PRT&gt;",A3397))),1,0)</f>
        <v>3</v>
      </c>
      <c r="H3397" s="14">
        <f t="shared" si="750"/>
        <v>3</v>
      </c>
      <c r="I3397" s="14">
        <f t="shared" si="750"/>
        <v>5</v>
      </c>
      <c r="J3397" s="14">
        <f t="shared" si="750"/>
        <v>0</v>
      </c>
      <c r="K3397" s="14">
        <f t="shared" si="750"/>
        <v>0</v>
      </c>
      <c r="L3397" s="14" t="str">
        <f t="shared" si="745"/>
        <v>3.3.5</v>
      </c>
      <c r="M3397" s="15" t="str">
        <f t="shared" si="746"/>
        <v>--</v>
      </c>
      <c r="N3397" s="14" t="str">
        <f t="shared" si="747"/>
        <v/>
      </c>
      <c r="O3397" s="15" t="str">
        <f t="shared" ref="O3397:O3460" si="752">IF(ISERROR(FIND(O$4,$A3397)),"",1)</f>
        <v/>
      </c>
      <c r="P3397" s="15" t="str">
        <f>IF(N3397=1,FLOOR(MAX($P$4:P3396),1)+1,IF(AND(P3396&lt;&gt;"",O3396&lt;&gt;1),MAX($P$4:P3396)+0.1,""))</f>
        <v/>
      </c>
      <c r="Q3397" s="5">
        <f>ROW()</f>
        <v>3397</v>
      </c>
    </row>
    <row r="3398" spans="1:17" x14ac:dyDescent="0.3">
      <c r="A3398" s="1" t="s">
        <v>1444</v>
      </c>
      <c r="B3398" s="5"/>
      <c r="C3398" s="14">
        <f t="shared" ref="C3398:D3461" si="753">(LEN($A3398)-LEN(SUBSTITUTE($A3398,C$3,"")))/LEN(C$3)</f>
        <v>0</v>
      </c>
      <c r="D3398" s="14">
        <f t="shared" si="753"/>
        <v>0</v>
      </c>
      <c r="E3398" s="14" t="str">
        <f t="shared" ref="E3398:E3461" si="754">IF(AND(C3398&gt;0,D3398&gt;0),IF(FIND(D$3,A3398)&gt;FIND(C$3,A3398),"WARNING","OK"),"")</f>
        <v/>
      </c>
      <c r="F3398" s="14">
        <f t="shared" ref="F3398:F3461" si="755">F3397+C3398-D3398</f>
        <v>2</v>
      </c>
      <c r="G3398" s="14">
        <f t="shared" si="751"/>
        <v>3</v>
      </c>
      <c r="H3398" s="14">
        <f t="shared" ref="H3398:K3413" si="756">IF(G3398&lt;&gt;G3397,0,IF(AND(($F3397-$D3398)=(H$3-1),$F3398=H$3),H3397+1,H3397))</f>
        <v>3</v>
      </c>
      <c r="I3398" s="14">
        <f t="shared" si="756"/>
        <v>5</v>
      </c>
      <c r="J3398" s="14">
        <f t="shared" si="756"/>
        <v>0</v>
      </c>
      <c r="K3398" s="14">
        <f t="shared" si="756"/>
        <v>0</v>
      </c>
      <c r="L3398" s="14" t="str">
        <f t="shared" ref="L3398:L3461" si="757">SUBSTITUTE(G3398&amp;"."&amp;H3398&amp;"."&amp;I3398&amp;"."&amp;J3398&amp;"."&amp;K3398,".0","")</f>
        <v>3.3.5</v>
      </c>
      <c r="M3398" s="15" t="str">
        <f t="shared" ref="M3398:M3461" si="758">IF(ISERROR(FIND("&lt;SPT&gt;&lt;TTL&gt;",A3398)),"--",SUBSTITUTE(SUBSTITUTE(MID(A3398&amp;A3399,FIND("&lt;SPT&gt;&lt;TTL&gt;",A3398&amp;A3399)+10,FIND("&lt;/TTL&gt;",A3398&amp;A3399)-FIND("&lt;SPT&gt;&lt;TTL&gt;",A3398&amp;A3399)-10),"&lt;SUB&gt;",""),"&lt;/SUB&gt;",""))</f>
        <v>--</v>
      </c>
      <c r="N3398" s="14" t="str">
        <f t="shared" ref="N3398:N3461" si="759">IF(ISERROR(FIND(N$4,UPPER($A3398))),"",1)</f>
        <v/>
      </c>
      <c r="O3398" s="15" t="str">
        <f t="shared" si="752"/>
        <v/>
      </c>
      <c r="P3398" s="15" t="str">
        <f>IF(N3398=1,FLOOR(MAX($P$4:P3397),1)+1,IF(AND(P3397&lt;&gt;"",O3397&lt;&gt;1),MAX($P$4:P3397)+0.1,""))</f>
        <v/>
      </c>
      <c r="Q3398" s="5">
        <f>ROW()</f>
        <v>3398</v>
      </c>
    </row>
    <row r="3399" spans="1:17" x14ac:dyDescent="0.3">
      <c r="A3399" s="1" t="s">
        <v>1445</v>
      </c>
      <c r="B3399" s="5"/>
      <c r="C3399" s="14">
        <f t="shared" si="753"/>
        <v>0</v>
      </c>
      <c r="D3399" s="14">
        <f t="shared" si="753"/>
        <v>0</v>
      </c>
      <c r="E3399" s="14" t="str">
        <f t="shared" si="754"/>
        <v/>
      </c>
      <c r="F3399" s="14">
        <f t="shared" si="755"/>
        <v>2</v>
      </c>
      <c r="G3399" s="14">
        <f t="shared" si="751"/>
        <v>3</v>
      </c>
      <c r="H3399" s="14">
        <f t="shared" si="756"/>
        <v>3</v>
      </c>
      <c r="I3399" s="14">
        <f t="shared" si="756"/>
        <v>5</v>
      </c>
      <c r="J3399" s="14">
        <f t="shared" si="756"/>
        <v>0</v>
      </c>
      <c r="K3399" s="14">
        <f t="shared" si="756"/>
        <v>0</v>
      </c>
      <c r="L3399" s="14" t="str">
        <f t="shared" si="757"/>
        <v>3.3.5</v>
      </c>
      <c r="M3399" s="15" t="str">
        <f t="shared" si="758"/>
        <v>--</v>
      </c>
      <c r="N3399" s="14" t="str">
        <f t="shared" si="759"/>
        <v/>
      </c>
      <c r="O3399" s="15" t="str">
        <f t="shared" si="752"/>
        <v/>
      </c>
      <c r="P3399" s="15" t="str">
        <f>IF(N3399=1,FLOOR(MAX($P$4:P3398),1)+1,IF(AND(P3398&lt;&gt;"",O3398&lt;&gt;1),MAX($P$4:P3398)+0.1,""))</f>
        <v/>
      </c>
      <c r="Q3399" s="5">
        <f>ROW()</f>
        <v>3399</v>
      </c>
    </row>
    <row r="3400" spans="1:17" x14ac:dyDescent="0.3">
      <c r="A3400" s="1" t="s">
        <v>1446</v>
      </c>
      <c r="B3400" s="5"/>
      <c r="C3400" s="14">
        <f t="shared" si="753"/>
        <v>0</v>
      </c>
      <c r="D3400" s="14">
        <f t="shared" si="753"/>
        <v>0</v>
      </c>
      <c r="E3400" s="14" t="str">
        <f t="shared" si="754"/>
        <v/>
      </c>
      <c r="F3400" s="14">
        <f t="shared" si="755"/>
        <v>2</v>
      </c>
      <c r="G3400" s="14">
        <f t="shared" si="751"/>
        <v>3</v>
      </c>
      <c r="H3400" s="14">
        <f t="shared" si="756"/>
        <v>3</v>
      </c>
      <c r="I3400" s="14">
        <f t="shared" si="756"/>
        <v>5</v>
      </c>
      <c r="J3400" s="14">
        <f t="shared" si="756"/>
        <v>0</v>
      </c>
      <c r="K3400" s="14">
        <f t="shared" si="756"/>
        <v>0</v>
      </c>
      <c r="L3400" s="14" t="str">
        <f t="shared" si="757"/>
        <v>3.3.5</v>
      </c>
      <c r="M3400" s="15" t="str">
        <f t="shared" si="758"/>
        <v>--</v>
      </c>
      <c r="N3400" s="14" t="str">
        <f t="shared" si="759"/>
        <v/>
      </c>
      <c r="O3400" s="15" t="str">
        <f t="shared" si="752"/>
        <v/>
      </c>
      <c r="P3400" s="15" t="str">
        <f>IF(N3400=1,FLOOR(MAX($P$4:P3399),1)+1,IF(AND(P3399&lt;&gt;"",O3399&lt;&gt;1),MAX($P$4:P3399)+0.1,""))</f>
        <v/>
      </c>
      <c r="Q3400" s="5">
        <f>ROW()</f>
        <v>3400</v>
      </c>
    </row>
    <row r="3401" spans="1:17" x14ac:dyDescent="0.3">
      <c r="A3401" s="1" t="s">
        <v>1447</v>
      </c>
      <c r="B3401" s="5"/>
      <c r="C3401" s="14">
        <f t="shared" si="753"/>
        <v>0</v>
      </c>
      <c r="D3401" s="14">
        <f t="shared" si="753"/>
        <v>0</v>
      </c>
      <c r="E3401" s="14" t="str">
        <f t="shared" si="754"/>
        <v/>
      </c>
      <c r="F3401" s="14">
        <f t="shared" si="755"/>
        <v>2</v>
      </c>
      <c r="G3401" s="14">
        <f t="shared" si="751"/>
        <v>3</v>
      </c>
      <c r="H3401" s="14">
        <f t="shared" si="756"/>
        <v>3</v>
      </c>
      <c r="I3401" s="14">
        <f t="shared" si="756"/>
        <v>5</v>
      </c>
      <c r="J3401" s="14">
        <f t="shared" si="756"/>
        <v>0</v>
      </c>
      <c r="K3401" s="14">
        <f t="shared" si="756"/>
        <v>0</v>
      </c>
      <c r="L3401" s="14" t="str">
        <f t="shared" si="757"/>
        <v>3.3.5</v>
      </c>
      <c r="M3401" s="15" t="str">
        <f t="shared" si="758"/>
        <v>--</v>
      </c>
      <c r="N3401" s="14" t="str">
        <f t="shared" si="759"/>
        <v/>
      </c>
      <c r="O3401" s="15" t="str">
        <f t="shared" si="752"/>
        <v/>
      </c>
      <c r="P3401" s="15" t="str">
        <f>IF(N3401=1,FLOOR(MAX($P$4:P3400),1)+1,IF(AND(P3400&lt;&gt;"",O3400&lt;&gt;1),MAX($P$4:P3400)+0.1,""))</f>
        <v/>
      </c>
      <c r="Q3401" s="5">
        <f>ROW()</f>
        <v>3401</v>
      </c>
    </row>
    <row r="3402" spans="1:17" x14ac:dyDescent="0.3">
      <c r="A3402" s="1" t="s">
        <v>1448</v>
      </c>
      <c r="B3402" s="5"/>
      <c r="C3402" s="14">
        <f t="shared" si="753"/>
        <v>0</v>
      </c>
      <c r="D3402" s="14">
        <f t="shared" si="753"/>
        <v>0</v>
      </c>
      <c r="E3402" s="14" t="str">
        <f t="shared" si="754"/>
        <v/>
      </c>
      <c r="F3402" s="14">
        <f t="shared" si="755"/>
        <v>2</v>
      </c>
      <c r="G3402" s="14">
        <f t="shared" si="751"/>
        <v>3</v>
      </c>
      <c r="H3402" s="14">
        <f t="shared" si="756"/>
        <v>3</v>
      </c>
      <c r="I3402" s="14">
        <f t="shared" si="756"/>
        <v>5</v>
      </c>
      <c r="J3402" s="14">
        <f t="shared" si="756"/>
        <v>0</v>
      </c>
      <c r="K3402" s="14">
        <f t="shared" si="756"/>
        <v>0</v>
      </c>
      <c r="L3402" s="14" t="str">
        <f t="shared" si="757"/>
        <v>3.3.5</v>
      </c>
      <c r="M3402" s="15" t="str">
        <f t="shared" si="758"/>
        <v>--</v>
      </c>
      <c r="N3402" s="14" t="str">
        <f t="shared" si="759"/>
        <v/>
      </c>
      <c r="O3402" s="15" t="str">
        <f t="shared" si="752"/>
        <v/>
      </c>
      <c r="P3402" s="15" t="str">
        <f>IF(N3402=1,FLOOR(MAX($P$4:P3401),1)+1,IF(AND(P3401&lt;&gt;"",O3401&lt;&gt;1),MAX($P$4:P3401)+0.1,""))</f>
        <v/>
      </c>
      <c r="Q3402" s="5">
        <f>ROW()</f>
        <v>3402</v>
      </c>
    </row>
    <row r="3403" spans="1:17" x14ac:dyDescent="0.3">
      <c r="A3403" s="1" t="s">
        <v>1449</v>
      </c>
      <c r="B3403" s="5"/>
      <c r="C3403" s="14">
        <f t="shared" si="753"/>
        <v>0</v>
      </c>
      <c r="D3403" s="14">
        <f t="shared" si="753"/>
        <v>0</v>
      </c>
      <c r="E3403" s="14" t="str">
        <f t="shared" si="754"/>
        <v/>
      </c>
      <c r="F3403" s="14">
        <f t="shared" si="755"/>
        <v>2</v>
      </c>
      <c r="G3403" s="14">
        <f t="shared" si="751"/>
        <v>3</v>
      </c>
      <c r="H3403" s="14">
        <f t="shared" si="756"/>
        <v>3</v>
      </c>
      <c r="I3403" s="14">
        <f t="shared" si="756"/>
        <v>5</v>
      </c>
      <c r="J3403" s="14">
        <f t="shared" si="756"/>
        <v>0</v>
      </c>
      <c r="K3403" s="14">
        <f t="shared" si="756"/>
        <v>0</v>
      </c>
      <c r="L3403" s="14" t="str">
        <f t="shared" si="757"/>
        <v>3.3.5</v>
      </c>
      <c r="M3403" s="15" t="str">
        <f t="shared" si="758"/>
        <v>--</v>
      </c>
      <c r="N3403" s="14" t="str">
        <f t="shared" si="759"/>
        <v/>
      </c>
      <c r="O3403" s="15" t="str">
        <f t="shared" si="752"/>
        <v/>
      </c>
      <c r="P3403" s="15" t="str">
        <f>IF(N3403=1,FLOOR(MAX($P$4:P3402),1)+1,IF(AND(P3402&lt;&gt;"",O3402&lt;&gt;1),MAX($P$4:P3402)+0.1,""))</f>
        <v/>
      </c>
      <c r="Q3403" s="5">
        <f>ROW()</f>
        <v>3403</v>
      </c>
    </row>
    <row r="3404" spans="1:17" x14ac:dyDescent="0.3">
      <c r="A3404" s="1" t="s">
        <v>55</v>
      </c>
      <c r="B3404" s="5"/>
      <c r="C3404" s="14">
        <f t="shared" si="753"/>
        <v>0</v>
      </c>
      <c r="D3404" s="14">
        <f t="shared" si="753"/>
        <v>0</v>
      </c>
      <c r="E3404" s="14" t="str">
        <f t="shared" si="754"/>
        <v/>
      </c>
      <c r="F3404" s="14">
        <f t="shared" si="755"/>
        <v>2</v>
      </c>
      <c r="G3404" s="14">
        <f t="shared" si="751"/>
        <v>3</v>
      </c>
      <c r="H3404" s="14">
        <f t="shared" si="756"/>
        <v>3</v>
      </c>
      <c r="I3404" s="14">
        <f t="shared" si="756"/>
        <v>5</v>
      </c>
      <c r="J3404" s="14">
        <f t="shared" si="756"/>
        <v>0</v>
      </c>
      <c r="K3404" s="14">
        <f t="shared" si="756"/>
        <v>0</v>
      </c>
      <c r="L3404" s="14" t="str">
        <f t="shared" si="757"/>
        <v>3.3.5</v>
      </c>
      <c r="M3404" s="15" t="str">
        <f t="shared" si="758"/>
        <v>--</v>
      </c>
      <c r="N3404" s="14" t="str">
        <f t="shared" si="759"/>
        <v/>
      </c>
      <c r="O3404" s="15" t="str">
        <f t="shared" si="752"/>
        <v/>
      </c>
      <c r="P3404" s="15" t="str">
        <f>IF(N3404=1,FLOOR(MAX($P$4:P3403),1)+1,IF(AND(P3403&lt;&gt;"",O3403&lt;&gt;1),MAX($P$4:P3403)+0.1,""))</f>
        <v/>
      </c>
      <c r="Q3404" s="5">
        <f>ROW()</f>
        <v>3404</v>
      </c>
    </row>
    <row r="3405" spans="1:17" x14ac:dyDescent="0.3">
      <c r="A3405" s="1" t="s">
        <v>1450</v>
      </c>
      <c r="B3405" s="5"/>
      <c r="C3405" s="14">
        <f t="shared" si="753"/>
        <v>0</v>
      </c>
      <c r="D3405" s="14">
        <f t="shared" si="753"/>
        <v>0</v>
      </c>
      <c r="E3405" s="14" t="str">
        <f t="shared" si="754"/>
        <v/>
      </c>
      <c r="F3405" s="14">
        <f t="shared" si="755"/>
        <v>2</v>
      </c>
      <c r="G3405" s="14">
        <f t="shared" si="751"/>
        <v>3</v>
      </c>
      <c r="H3405" s="14">
        <f t="shared" si="756"/>
        <v>3</v>
      </c>
      <c r="I3405" s="14">
        <f t="shared" si="756"/>
        <v>5</v>
      </c>
      <c r="J3405" s="14">
        <f t="shared" si="756"/>
        <v>0</v>
      </c>
      <c r="K3405" s="14">
        <f t="shared" si="756"/>
        <v>0</v>
      </c>
      <c r="L3405" s="14" t="str">
        <f t="shared" si="757"/>
        <v>3.3.5</v>
      </c>
      <c r="M3405" s="15" t="str">
        <f t="shared" si="758"/>
        <v>--</v>
      </c>
      <c r="N3405" s="14" t="str">
        <f t="shared" si="759"/>
        <v/>
      </c>
      <c r="O3405" s="15" t="str">
        <f t="shared" si="752"/>
        <v/>
      </c>
      <c r="P3405" s="15" t="str">
        <f>IF(N3405=1,FLOOR(MAX($P$4:P3404),1)+1,IF(AND(P3404&lt;&gt;"",O3404&lt;&gt;1),MAX($P$4:P3404)+0.1,""))</f>
        <v/>
      </c>
      <c r="Q3405" s="5">
        <f>ROW()</f>
        <v>3405</v>
      </c>
    </row>
    <row r="3406" spans="1:17" x14ac:dyDescent="0.3">
      <c r="A3406" s="1" t="s">
        <v>1451</v>
      </c>
      <c r="B3406" s="5"/>
      <c r="C3406" s="14">
        <f t="shared" si="753"/>
        <v>0</v>
      </c>
      <c r="D3406" s="14">
        <f t="shared" si="753"/>
        <v>0</v>
      </c>
      <c r="E3406" s="14" t="str">
        <f t="shared" si="754"/>
        <v/>
      </c>
      <c r="F3406" s="14">
        <f t="shared" si="755"/>
        <v>2</v>
      </c>
      <c r="G3406" s="14">
        <f t="shared" si="751"/>
        <v>3</v>
      </c>
      <c r="H3406" s="14">
        <f t="shared" si="756"/>
        <v>3</v>
      </c>
      <c r="I3406" s="14">
        <f t="shared" si="756"/>
        <v>5</v>
      </c>
      <c r="J3406" s="14">
        <f t="shared" si="756"/>
        <v>0</v>
      </c>
      <c r="K3406" s="14">
        <f t="shared" si="756"/>
        <v>0</v>
      </c>
      <c r="L3406" s="14" t="str">
        <f t="shared" si="757"/>
        <v>3.3.5</v>
      </c>
      <c r="M3406" s="15" t="str">
        <f t="shared" si="758"/>
        <v>--</v>
      </c>
      <c r="N3406" s="14" t="str">
        <f t="shared" si="759"/>
        <v/>
      </c>
      <c r="O3406" s="15" t="str">
        <f t="shared" si="752"/>
        <v/>
      </c>
      <c r="P3406" s="15" t="str">
        <f>IF(N3406=1,FLOOR(MAX($P$4:P3405),1)+1,IF(AND(P3405&lt;&gt;"",O3405&lt;&gt;1),MAX($P$4:P3405)+0.1,""))</f>
        <v/>
      </c>
      <c r="Q3406" s="5">
        <f>ROW()</f>
        <v>3406</v>
      </c>
    </row>
    <row r="3407" spans="1:17" x14ac:dyDescent="0.3">
      <c r="A3407" s="1" t="s">
        <v>1452</v>
      </c>
      <c r="B3407" s="5"/>
      <c r="C3407" s="14">
        <f t="shared" si="753"/>
        <v>0</v>
      </c>
      <c r="D3407" s="14">
        <f t="shared" si="753"/>
        <v>0</v>
      </c>
      <c r="E3407" s="14" t="str">
        <f t="shared" si="754"/>
        <v/>
      </c>
      <c r="F3407" s="14">
        <f t="shared" si="755"/>
        <v>2</v>
      </c>
      <c r="G3407" s="14">
        <f t="shared" si="751"/>
        <v>3</v>
      </c>
      <c r="H3407" s="14">
        <f t="shared" si="756"/>
        <v>3</v>
      </c>
      <c r="I3407" s="14">
        <f t="shared" si="756"/>
        <v>5</v>
      </c>
      <c r="J3407" s="14">
        <f t="shared" si="756"/>
        <v>0</v>
      </c>
      <c r="K3407" s="14">
        <f t="shared" si="756"/>
        <v>0</v>
      </c>
      <c r="L3407" s="14" t="str">
        <f t="shared" si="757"/>
        <v>3.3.5</v>
      </c>
      <c r="M3407" s="15" t="str">
        <f t="shared" si="758"/>
        <v>--</v>
      </c>
      <c r="N3407" s="14" t="str">
        <f t="shared" si="759"/>
        <v/>
      </c>
      <c r="O3407" s="15" t="str">
        <f t="shared" si="752"/>
        <v/>
      </c>
      <c r="P3407" s="15" t="str">
        <f>IF(N3407=1,FLOOR(MAX($P$4:P3406),1)+1,IF(AND(P3406&lt;&gt;"",O3406&lt;&gt;1),MAX($P$4:P3406)+0.1,""))</f>
        <v/>
      </c>
      <c r="Q3407" s="5">
        <f>ROW()</f>
        <v>3407</v>
      </c>
    </row>
    <row r="3408" spans="1:17" x14ac:dyDescent="0.3">
      <c r="A3408" s="1" t="s">
        <v>1453</v>
      </c>
      <c r="B3408" s="5"/>
      <c r="C3408" s="14">
        <f t="shared" si="753"/>
        <v>0</v>
      </c>
      <c r="D3408" s="14">
        <f t="shared" si="753"/>
        <v>0</v>
      </c>
      <c r="E3408" s="14" t="str">
        <f t="shared" si="754"/>
        <v/>
      </c>
      <c r="F3408" s="14">
        <f t="shared" si="755"/>
        <v>2</v>
      </c>
      <c r="G3408" s="14">
        <f t="shared" si="751"/>
        <v>3</v>
      </c>
      <c r="H3408" s="14">
        <f t="shared" si="756"/>
        <v>3</v>
      </c>
      <c r="I3408" s="14">
        <f t="shared" si="756"/>
        <v>5</v>
      </c>
      <c r="J3408" s="14">
        <f t="shared" si="756"/>
        <v>0</v>
      </c>
      <c r="K3408" s="14">
        <f t="shared" si="756"/>
        <v>0</v>
      </c>
      <c r="L3408" s="14" t="str">
        <f t="shared" si="757"/>
        <v>3.3.5</v>
      </c>
      <c r="M3408" s="15" t="str">
        <f t="shared" si="758"/>
        <v>--</v>
      </c>
      <c r="N3408" s="14" t="str">
        <f t="shared" si="759"/>
        <v/>
      </c>
      <c r="O3408" s="15" t="str">
        <f t="shared" si="752"/>
        <v/>
      </c>
      <c r="P3408" s="15" t="str">
        <f>IF(N3408=1,FLOOR(MAX($P$4:P3407),1)+1,IF(AND(P3407&lt;&gt;"",O3407&lt;&gt;1),MAX($P$4:P3407)+0.1,""))</f>
        <v/>
      </c>
      <c r="Q3408" s="5">
        <f>ROW()</f>
        <v>3408</v>
      </c>
    </row>
    <row r="3409" spans="1:17" x14ac:dyDescent="0.3">
      <c r="A3409" s="1" t="s">
        <v>55</v>
      </c>
      <c r="B3409" s="5"/>
      <c r="C3409" s="14">
        <f t="shared" si="753"/>
        <v>0</v>
      </c>
      <c r="D3409" s="14">
        <f t="shared" si="753"/>
        <v>0</v>
      </c>
      <c r="E3409" s="14" t="str">
        <f t="shared" si="754"/>
        <v/>
      </c>
      <c r="F3409" s="14">
        <f t="shared" si="755"/>
        <v>2</v>
      </c>
      <c r="G3409" s="14">
        <f t="shared" si="751"/>
        <v>3</v>
      </c>
      <c r="H3409" s="14">
        <f t="shared" si="756"/>
        <v>3</v>
      </c>
      <c r="I3409" s="14">
        <f t="shared" si="756"/>
        <v>5</v>
      </c>
      <c r="J3409" s="14">
        <f t="shared" si="756"/>
        <v>0</v>
      </c>
      <c r="K3409" s="14">
        <f t="shared" si="756"/>
        <v>0</v>
      </c>
      <c r="L3409" s="14" t="str">
        <f t="shared" si="757"/>
        <v>3.3.5</v>
      </c>
      <c r="M3409" s="15" t="str">
        <f t="shared" si="758"/>
        <v>--</v>
      </c>
      <c r="N3409" s="14" t="str">
        <f t="shared" si="759"/>
        <v/>
      </c>
      <c r="O3409" s="15" t="str">
        <f t="shared" si="752"/>
        <v/>
      </c>
      <c r="P3409" s="15" t="str">
        <f>IF(N3409=1,FLOOR(MAX($P$4:P3408),1)+1,IF(AND(P3408&lt;&gt;"",O3408&lt;&gt;1),MAX($P$4:P3408)+0.1,""))</f>
        <v/>
      </c>
      <c r="Q3409" s="5">
        <f>ROW()</f>
        <v>3409</v>
      </c>
    </row>
    <row r="3410" spans="1:17" x14ac:dyDescent="0.3">
      <c r="A3410" s="1" t="s">
        <v>1454</v>
      </c>
      <c r="B3410" s="5"/>
      <c r="C3410" s="14">
        <f t="shared" si="753"/>
        <v>0</v>
      </c>
      <c r="D3410" s="14">
        <f t="shared" si="753"/>
        <v>0</v>
      </c>
      <c r="E3410" s="14" t="str">
        <f t="shared" si="754"/>
        <v/>
      </c>
      <c r="F3410" s="14">
        <f t="shared" si="755"/>
        <v>2</v>
      </c>
      <c r="G3410" s="14">
        <f t="shared" si="751"/>
        <v>3</v>
      </c>
      <c r="H3410" s="14">
        <f t="shared" si="756"/>
        <v>3</v>
      </c>
      <c r="I3410" s="14">
        <f t="shared" si="756"/>
        <v>5</v>
      </c>
      <c r="J3410" s="14">
        <f t="shared" si="756"/>
        <v>0</v>
      </c>
      <c r="K3410" s="14">
        <f t="shared" si="756"/>
        <v>0</v>
      </c>
      <c r="L3410" s="14" t="str">
        <f t="shared" si="757"/>
        <v>3.3.5</v>
      </c>
      <c r="M3410" s="15" t="str">
        <f t="shared" si="758"/>
        <v>--</v>
      </c>
      <c r="N3410" s="14" t="str">
        <f t="shared" si="759"/>
        <v/>
      </c>
      <c r="O3410" s="15" t="str">
        <f t="shared" si="752"/>
        <v/>
      </c>
      <c r="P3410" s="15" t="str">
        <f>IF(N3410=1,FLOOR(MAX($P$4:P3409),1)+1,IF(AND(P3409&lt;&gt;"",O3409&lt;&gt;1),MAX($P$4:P3409)+0.1,""))</f>
        <v/>
      </c>
      <c r="Q3410" s="5">
        <f>ROW()</f>
        <v>3410</v>
      </c>
    </row>
    <row r="3411" spans="1:17" x14ac:dyDescent="0.3">
      <c r="A3411" s="1" t="s">
        <v>1455</v>
      </c>
      <c r="B3411" s="5"/>
      <c r="C3411" s="14">
        <f t="shared" si="753"/>
        <v>0</v>
      </c>
      <c r="D3411" s="14">
        <f t="shared" si="753"/>
        <v>0</v>
      </c>
      <c r="E3411" s="14" t="str">
        <f t="shared" si="754"/>
        <v/>
      </c>
      <c r="F3411" s="14">
        <f t="shared" si="755"/>
        <v>2</v>
      </c>
      <c r="G3411" s="14">
        <f t="shared" si="751"/>
        <v>3</v>
      </c>
      <c r="H3411" s="14">
        <f t="shared" si="756"/>
        <v>3</v>
      </c>
      <c r="I3411" s="14">
        <f t="shared" si="756"/>
        <v>5</v>
      </c>
      <c r="J3411" s="14">
        <f t="shared" si="756"/>
        <v>0</v>
      </c>
      <c r="K3411" s="14">
        <f t="shared" si="756"/>
        <v>0</v>
      </c>
      <c r="L3411" s="14" t="str">
        <f t="shared" si="757"/>
        <v>3.3.5</v>
      </c>
      <c r="M3411" s="15" t="str">
        <f t="shared" si="758"/>
        <v>--</v>
      </c>
      <c r="N3411" s="14" t="str">
        <f t="shared" si="759"/>
        <v/>
      </c>
      <c r="O3411" s="15" t="str">
        <f t="shared" si="752"/>
        <v/>
      </c>
      <c r="P3411" s="15" t="str">
        <f>IF(N3411=1,FLOOR(MAX($P$4:P3410),1)+1,IF(AND(P3410&lt;&gt;"",O3410&lt;&gt;1),MAX($P$4:P3410)+0.1,""))</f>
        <v/>
      </c>
      <c r="Q3411" s="5">
        <f>ROW()</f>
        <v>3411</v>
      </c>
    </row>
    <row r="3412" spans="1:17" x14ac:dyDescent="0.3">
      <c r="A3412" s="1" t="s">
        <v>1456</v>
      </c>
      <c r="B3412" s="5"/>
      <c r="C3412" s="14">
        <f t="shared" si="753"/>
        <v>0</v>
      </c>
      <c r="D3412" s="14">
        <f t="shared" si="753"/>
        <v>0</v>
      </c>
      <c r="E3412" s="14" t="str">
        <f t="shared" si="754"/>
        <v/>
      </c>
      <c r="F3412" s="14">
        <f t="shared" si="755"/>
        <v>2</v>
      </c>
      <c r="G3412" s="14">
        <f t="shared" si="751"/>
        <v>3</v>
      </c>
      <c r="H3412" s="14">
        <f t="shared" si="756"/>
        <v>3</v>
      </c>
      <c r="I3412" s="14">
        <f t="shared" si="756"/>
        <v>5</v>
      </c>
      <c r="J3412" s="14">
        <f t="shared" si="756"/>
        <v>0</v>
      </c>
      <c r="K3412" s="14">
        <f t="shared" si="756"/>
        <v>0</v>
      </c>
      <c r="L3412" s="14" t="str">
        <f t="shared" si="757"/>
        <v>3.3.5</v>
      </c>
      <c r="M3412" s="15" t="str">
        <f t="shared" si="758"/>
        <v>--</v>
      </c>
      <c r="N3412" s="14" t="str">
        <f t="shared" si="759"/>
        <v/>
      </c>
      <c r="O3412" s="15" t="str">
        <f t="shared" si="752"/>
        <v/>
      </c>
      <c r="P3412" s="15" t="str">
        <f>IF(N3412=1,FLOOR(MAX($P$4:P3411),1)+1,IF(AND(P3411&lt;&gt;"",O3411&lt;&gt;1),MAX($P$4:P3411)+0.1,""))</f>
        <v/>
      </c>
      <c r="Q3412" s="5">
        <f>ROW()</f>
        <v>3412</v>
      </c>
    </row>
    <row r="3413" spans="1:17" x14ac:dyDescent="0.3">
      <c r="A3413" s="1" t="s">
        <v>1457</v>
      </c>
      <c r="B3413" s="5"/>
      <c r="C3413" s="14">
        <f t="shared" si="753"/>
        <v>0</v>
      </c>
      <c r="D3413" s="14">
        <f t="shared" si="753"/>
        <v>0</v>
      </c>
      <c r="E3413" s="14" t="str">
        <f t="shared" si="754"/>
        <v/>
      </c>
      <c r="F3413" s="14">
        <f t="shared" si="755"/>
        <v>2</v>
      </c>
      <c r="G3413" s="14">
        <f t="shared" si="751"/>
        <v>3</v>
      </c>
      <c r="H3413" s="14">
        <f t="shared" si="756"/>
        <v>3</v>
      </c>
      <c r="I3413" s="14">
        <f t="shared" si="756"/>
        <v>5</v>
      </c>
      <c r="J3413" s="14">
        <f t="shared" si="756"/>
        <v>0</v>
      </c>
      <c r="K3413" s="14">
        <f t="shared" si="756"/>
        <v>0</v>
      </c>
      <c r="L3413" s="14" t="str">
        <f t="shared" si="757"/>
        <v>3.3.5</v>
      </c>
      <c r="M3413" s="15" t="str">
        <f t="shared" si="758"/>
        <v>--</v>
      </c>
      <c r="N3413" s="14" t="str">
        <f t="shared" si="759"/>
        <v/>
      </c>
      <c r="O3413" s="15" t="str">
        <f t="shared" si="752"/>
        <v/>
      </c>
      <c r="P3413" s="15" t="str">
        <f>IF(N3413=1,FLOOR(MAX($P$4:P3412),1)+1,IF(AND(P3412&lt;&gt;"",O3412&lt;&gt;1),MAX($P$4:P3412)+0.1,""))</f>
        <v/>
      </c>
      <c r="Q3413" s="5">
        <f>ROW()</f>
        <v>3413</v>
      </c>
    </row>
    <row r="3414" spans="1:17" x14ac:dyDescent="0.3">
      <c r="A3414" s="1" t="s">
        <v>55</v>
      </c>
      <c r="B3414" s="5"/>
      <c r="C3414" s="14">
        <f t="shared" si="753"/>
        <v>0</v>
      </c>
      <c r="D3414" s="14">
        <f t="shared" si="753"/>
        <v>0</v>
      </c>
      <c r="E3414" s="14" t="str">
        <f t="shared" si="754"/>
        <v/>
      </c>
      <c r="F3414" s="14">
        <f t="shared" si="755"/>
        <v>2</v>
      </c>
      <c r="G3414" s="14">
        <f t="shared" si="751"/>
        <v>3</v>
      </c>
      <c r="H3414" s="14">
        <f t="shared" ref="H3414:K3429" si="760">IF(G3414&lt;&gt;G3413,0,IF(AND(($F3413-$D3414)=(H$3-1),$F3414=H$3),H3413+1,H3413))</f>
        <v>3</v>
      </c>
      <c r="I3414" s="14">
        <f t="shared" si="760"/>
        <v>5</v>
      </c>
      <c r="J3414" s="14">
        <f t="shared" si="760"/>
        <v>0</v>
      </c>
      <c r="K3414" s="14">
        <f t="shared" si="760"/>
        <v>0</v>
      </c>
      <c r="L3414" s="14" t="str">
        <f t="shared" si="757"/>
        <v>3.3.5</v>
      </c>
      <c r="M3414" s="15" t="str">
        <f t="shared" si="758"/>
        <v>--</v>
      </c>
      <c r="N3414" s="14" t="str">
        <f t="shared" si="759"/>
        <v/>
      </c>
      <c r="O3414" s="15" t="str">
        <f t="shared" si="752"/>
        <v/>
      </c>
      <c r="P3414" s="15" t="str">
        <f>IF(N3414=1,FLOOR(MAX($P$4:P3413),1)+1,IF(AND(P3413&lt;&gt;"",O3413&lt;&gt;1),MAX($P$4:P3413)+0.1,""))</f>
        <v/>
      </c>
      <c r="Q3414" s="5">
        <f>ROW()</f>
        <v>3414</v>
      </c>
    </row>
    <row r="3415" spans="1:17" x14ac:dyDescent="0.3">
      <c r="A3415" s="1" t="s">
        <v>1458</v>
      </c>
      <c r="B3415" s="5"/>
      <c r="C3415" s="14">
        <f t="shared" si="753"/>
        <v>0</v>
      </c>
      <c r="D3415" s="14">
        <f t="shared" si="753"/>
        <v>0</v>
      </c>
      <c r="E3415" s="14" t="str">
        <f t="shared" si="754"/>
        <v/>
      </c>
      <c r="F3415" s="14">
        <f t="shared" si="755"/>
        <v>2</v>
      </c>
      <c r="G3415" s="14">
        <f t="shared" si="751"/>
        <v>3</v>
      </c>
      <c r="H3415" s="14">
        <f t="shared" si="760"/>
        <v>3</v>
      </c>
      <c r="I3415" s="14">
        <f t="shared" si="760"/>
        <v>5</v>
      </c>
      <c r="J3415" s="14">
        <f t="shared" si="760"/>
        <v>0</v>
      </c>
      <c r="K3415" s="14">
        <f t="shared" si="760"/>
        <v>0</v>
      </c>
      <c r="L3415" s="14" t="str">
        <f t="shared" si="757"/>
        <v>3.3.5</v>
      </c>
      <c r="M3415" s="15" t="str">
        <f t="shared" si="758"/>
        <v>--</v>
      </c>
      <c r="N3415" s="14" t="str">
        <f t="shared" si="759"/>
        <v/>
      </c>
      <c r="O3415" s="15" t="str">
        <f t="shared" si="752"/>
        <v/>
      </c>
      <c r="P3415" s="15" t="str">
        <f>IF(N3415=1,FLOOR(MAX($P$4:P3414),1)+1,IF(AND(P3414&lt;&gt;"",O3414&lt;&gt;1),MAX($P$4:P3414)+0.1,""))</f>
        <v/>
      </c>
      <c r="Q3415" s="5">
        <f>ROW()</f>
        <v>3415</v>
      </c>
    </row>
    <row r="3416" spans="1:17" x14ac:dyDescent="0.3">
      <c r="A3416" s="1" t="s">
        <v>1459</v>
      </c>
      <c r="B3416" s="5"/>
      <c r="C3416" s="14">
        <f t="shared" si="753"/>
        <v>0</v>
      </c>
      <c r="D3416" s="14">
        <f t="shared" si="753"/>
        <v>0</v>
      </c>
      <c r="E3416" s="14" t="str">
        <f t="shared" si="754"/>
        <v/>
      </c>
      <c r="F3416" s="14">
        <f t="shared" si="755"/>
        <v>2</v>
      </c>
      <c r="G3416" s="14">
        <f t="shared" si="751"/>
        <v>3</v>
      </c>
      <c r="H3416" s="14">
        <f t="shared" si="760"/>
        <v>3</v>
      </c>
      <c r="I3416" s="14">
        <f t="shared" si="760"/>
        <v>5</v>
      </c>
      <c r="J3416" s="14">
        <f t="shared" si="760"/>
        <v>0</v>
      </c>
      <c r="K3416" s="14">
        <f t="shared" si="760"/>
        <v>0</v>
      </c>
      <c r="L3416" s="14" t="str">
        <f t="shared" si="757"/>
        <v>3.3.5</v>
      </c>
      <c r="M3416" s="15" t="str">
        <f t="shared" si="758"/>
        <v>--</v>
      </c>
      <c r="N3416" s="14" t="str">
        <f t="shared" si="759"/>
        <v/>
      </c>
      <c r="O3416" s="15" t="str">
        <f t="shared" si="752"/>
        <v/>
      </c>
      <c r="P3416" s="15" t="str">
        <f>IF(N3416=1,FLOOR(MAX($P$4:P3415),1)+1,IF(AND(P3415&lt;&gt;"",O3415&lt;&gt;1),MAX($P$4:P3415)+0.1,""))</f>
        <v/>
      </c>
      <c r="Q3416" s="5">
        <f>ROW()</f>
        <v>3416</v>
      </c>
    </row>
    <row r="3417" spans="1:17" x14ac:dyDescent="0.3">
      <c r="A3417" s="1" t="s">
        <v>1460</v>
      </c>
      <c r="B3417" s="5"/>
      <c r="C3417" s="14">
        <f t="shared" si="753"/>
        <v>0</v>
      </c>
      <c r="D3417" s="14">
        <f t="shared" si="753"/>
        <v>0</v>
      </c>
      <c r="E3417" s="14" t="str">
        <f t="shared" si="754"/>
        <v/>
      </c>
      <c r="F3417" s="14">
        <f t="shared" si="755"/>
        <v>2</v>
      </c>
      <c r="G3417" s="14">
        <f t="shared" si="751"/>
        <v>3</v>
      </c>
      <c r="H3417" s="14">
        <f t="shared" si="760"/>
        <v>3</v>
      </c>
      <c r="I3417" s="14">
        <f t="shared" si="760"/>
        <v>5</v>
      </c>
      <c r="J3417" s="14">
        <f t="shared" si="760"/>
        <v>0</v>
      </c>
      <c r="K3417" s="14">
        <f t="shared" si="760"/>
        <v>0</v>
      </c>
      <c r="L3417" s="14" t="str">
        <f t="shared" si="757"/>
        <v>3.3.5</v>
      </c>
      <c r="M3417" s="15" t="str">
        <f t="shared" si="758"/>
        <v>--</v>
      </c>
      <c r="N3417" s="14" t="str">
        <f t="shared" si="759"/>
        <v/>
      </c>
      <c r="O3417" s="15" t="str">
        <f t="shared" si="752"/>
        <v/>
      </c>
      <c r="P3417" s="15" t="str">
        <f>IF(N3417=1,FLOOR(MAX($P$4:P3416),1)+1,IF(AND(P3416&lt;&gt;"",O3416&lt;&gt;1),MAX($P$4:P3416)+0.1,""))</f>
        <v/>
      </c>
      <c r="Q3417" s="5">
        <f>ROW()</f>
        <v>3417</v>
      </c>
    </row>
    <row r="3418" spans="1:17" x14ac:dyDescent="0.3">
      <c r="A3418" s="1" t="s">
        <v>73</v>
      </c>
      <c r="B3418" s="5"/>
      <c r="C3418" s="14">
        <f t="shared" si="753"/>
        <v>0</v>
      </c>
      <c r="D3418" s="14">
        <f t="shared" si="753"/>
        <v>0</v>
      </c>
      <c r="E3418" s="14" t="str">
        <f t="shared" si="754"/>
        <v/>
      </c>
      <c r="F3418" s="14">
        <f t="shared" si="755"/>
        <v>2</v>
      </c>
      <c r="G3418" s="14">
        <f t="shared" si="751"/>
        <v>3</v>
      </c>
      <c r="H3418" s="14">
        <f t="shared" si="760"/>
        <v>3</v>
      </c>
      <c r="I3418" s="14">
        <f t="shared" si="760"/>
        <v>5</v>
      </c>
      <c r="J3418" s="14">
        <f t="shared" si="760"/>
        <v>0</v>
      </c>
      <c r="K3418" s="14">
        <f t="shared" si="760"/>
        <v>0</v>
      </c>
      <c r="L3418" s="14" t="str">
        <f t="shared" si="757"/>
        <v>3.3.5</v>
      </c>
      <c r="M3418" s="15" t="str">
        <f t="shared" si="758"/>
        <v>--</v>
      </c>
      <c r="N3418" s="14" t="str">
        <f t="shared" si="759"/>
        <v/>
      </c>
      <c r="O3418" s="15" t="str">
        <f t="shared" si="752"/>
        <v/>
      </c>
      <c r="P3418" s="15" t="str">
        <f>IF(N3418=1,FLOOR(MAX($P$4:P3417),1)+1,IF(AND(P3417&lt;&gt;"",O3417&lt;&gt;1),MAX($P$4:P3417)+0.1,""))</f>
        <v/>
      </c>
      <c r="Q3418" s="5">
        <f>ROW()</f>
        <v>3418</v>
      </c>
    </row>
    <row r="3419" spans="1:17" x14ac:dyDescent="0.3">
      <c r="A3419" s="1" t="s">
        <v>55</v>
      </c>
      <c r="B3419" s="5"/>
      <c r="C3419" s="14">
        <f t="shared" si="753"/>
        <v>0</v>
      </c>
      <c r="D3419" s="14">
        <f t="shared" si="753"/>
        <v>0</v>
      </c>
      <c r="E3419" s="14" t="str">
        <f t="shared" si="754"/>
        <v/>
      </c>
      <c r="F3419" s="14">
        <f t="shared" si="755"/>
        <v>2</v>
      </c>
      <c r="G3419" s="14">
        <f t="shared" si="751"/>
        <v>3</v>
      </c>
      <c r="H3419" s="14">
        <f t="shared" si="760"/>
        <v>3</v>
      </c>
      <c r="I3419" s="14">
        <f t="shared" si="760"/>
        <v>5</v>
      </c>
      <c r="J3419" s="14">
        <f t="shared" si="760"/>
        <v>0</v>
      </c>
      <c r="K3419" s="14">
        <f t="shared" si="760"/>
        <v>0</v>
      </c>
      <c r="L3419" s="14" t="str">
        <f t="shared" si="757"/>
        <v>3.3.5</v>
      </c>
      <c r="M3419" s="15" t="str">
        <f t="shared" si="758"/>
        <v>--</v>
      </c>
      <c r="N3419" s="14" t="str">
        <f t="shared" si="759"/>
        <v/>
      </c>
      <c r="O3419" s="15" t="str">
        <f t="shared" si="752"/>
        <v/>
      </c>
      <c r="P3419" s="15" t="str">
        <f>IF(N3419=1,FLOOR(MAX($P$4:P3418),1)+1,IF(AND(P3418&lt;&gt;"",O3418&lt;&gt;1),MAX($P$4:P3418)+0.1,""))</f>
        <v/>
      </c>
      <c r="Q3419" s="5">
        <f>ROW()</f>
        <v>3419</v>
      </c>
    </row>
    <row r="3420" spans="1:17" x14ac:dyDescent="0.3">
      <c r="A3420" s="1" t="s">
        <v>1461</v>
      </c>
      <c r="B3420" s="5"/>
      <c r="C3420" s="14">
        <f t="shared" si="753"/>
        <v>0</v>
      </c>
      <c r="D3420" s="14">
        <f t="shared" si="753"/>
        <v>0</v>
      </c>
      <c r="E3420" s="14" t="str">
        <f t="shared" si="754"/>
        <v/>
      </c>
      <c r="F3420" s="14">
        <f t="shared" si="755"/>
        <v>2</v>
      </c>
      <c r="G3420" s="14">
        <f t="shared" si="751"/>
        <v>3</v>
      </c>
      <c r="H3420" s="14">
        <f t="shared" si="760"/>
        <v>3</v>
      </c>
      <c r="I3420" s="14">
        <f t="shared" si="760"/>
        <v>5</v>
      </c>
      <c r="J3420" s="14">
        <f t="shared" si="760"/>
        <v>0</v>
      </c>
      <c r="K3420" s="14">
        <f t="shared" si="760"/>
        <v>0</v>
      </c>
      <c r="L3420" s="14" t="str">
        <f t="shared" si="757"/>
        <v>3.3.5</v>
      </c>
      <c r="M3420" s="15" t="str">
        <f t="shared" si="758"/>
        <v>--</v>
      </c>
      <c r="N3420" s="14">
        <f t="shared" si="759"/>
        <v>1</v>
      </c>
      <c r="O3420" s="15">
        <f t="shared" si="752"/>
        <v>1</v>
      </c>
      <c r="P3420" s="15">
        <f>IF(N3420=1,FLOOR(MAX($P$4:P3419),1)+1,IF(AND(P3419&lt;&gt;"",O3419&lt;&gt;1),MAX($P$4:P3419)+0.1,""))</f>
        <v>53</v>
      </c>
      <c r="Q3420" s="5">
        <f>ROW()</f>
        <v>3420</v>
      </c>
    </row>
    <row r="3421" spans="1:17" x14ac:dyDescent="0.3">
      <c r="A3421" s="1" t="s">
        <v>55</v>
      </c>
      <c r="B3421" s="5"/>
      <c r="C3421" s="14">
        <f t="shared" si="753"/>
        <v>0</v>
      </c>
      <c r="D3421" s="14">
        <f t="shared" si="753"/>
        <v>0</v>
      </c>
      <c r="E3421" s="14" t="str">
        <f t="shared" si="754"/>
        <v/>
      </c>
      <c r="F3421" s="14">
        <f t="shared" si="755"/>
        <v>2</v>
      </c>
      <c r="G3421" s="14">
        <f t="shared" si="751"/>
        <v>3</v>
      </c>
      <c r="H3421" s="14">
        <f t="shared" si="760"/>
        <v>3</v>
      </c>
      <c r="I3421" s="14">
        <f t="shared" si="760"/>
        <v>5</v>
      </c>
      <c r="J3421" s="14">
        <f t="shared" si="760"/>
        <v>0</v>
      </c>
      <c r="K3421" s="14">
        <f t="shared" si="760"/>
        <v>0</v>
      </c>
      <c r="L3421" s="14" t="str">
        <f t="shared" si="757"/>
        <v>3.3.5</v>
      </c>
      <c r="M3421" s="15" t="str">
        <f t="shared" si="758"/>
        <v>--</v>
      </c>
      <c r="N3421" s="14" t="str">
        <f t="shared" si="759"/>
        <v/>
      </c>
      <c r="O3421" s="15" t="str">
        <f t="shared" si="752"/>
        <v/>
      </c>
      <c r="P3421" s="15" t="str">
        <f>IF(N3421=1,FLOOR(MAX($P$4:P3420),1)+1,IF(AND(P3420&lt;&gt;"",O3420&lt;&gt;1),MAX($P$4:P3420)+0.1,""))</f>
        <v/>
      </c>
      <c r="Q3421" s="5">
        <f>ROW()</f>
        <v>3421</v>
      </c>
    </row>
    <row r="3422" spans="1:17" x14ac:dyDescent="0.3">
      <c r="A3422" s="1" t="s">
        <v>1462</v>
      </c>
      <c r="B3422" s="5"/>
      <c r="C3422" s="14">
        <f t="shared" si="753"/>
        <v>0</v>
      </c>
      <c r="D3422" s="14">
        <f t="shared" si="753"/>
        <v>0</v>
      </c>
      <c r="E3422" s="14" t="str">
        <f t="shared" si="754"/>
        <v/>
      </c>
      <c r="F3422" s="14">
        <f t="shared" si="755"/>
        <v>2</v>
      </c>
      <c r="G3422" s="14">
        <f t="shared" si="751"/>
        <v>3</v>
      </c>
      <c r="H3422" s="14">
        <f t="shared" si="760"/>
        <v>3</v>
      </c>
      <c r="I3422" s="14">
        <f t="shared" si="760"/>
        <v>5</v>
      </c>
      <c r="J3422" s="14">
        <f t="shared" si="760"/>
        <v>0</v>
      </c>
      <c r="K3422" s="14">
        <f t="shared" si="760"/>
        <v>0</v>
      </c>
      <c r="L3422" s="14" t="str">
        <f t="shared" si="757"/>
        <v>3.3.5</v>
      </c>
      <c r="M3422" s="15" t="str">
        <f t="shared" si="758"/>
        <v>--</v>
      </c>
      <c r="N3422" s="14" t="str">
        <f t="shared" si="759"/>
        <v/>
      </c>
      <c r="O3422" s="15" t="str">
        <f t="shared" si="752"/>
        <v/>
      </c>
      <c r="P3422" s="15" t="str">
        <f>IF(N3422=1,FLOOR(MAX($P$4:P3421),1)+1,IF(AND(P3421&lt;&gt;"",O3421&lt;&gt;1),MAX($P$4:P3421)+0.1,""))</f>
        <v/>
      </c>
      <c r="Q3422" s="5">
        <f>ROW()</f>
        <v>3422</v>
      </c>
    </row>
    <row r="3423" spans="1:17" x14ac:dyDescent="0.3">
      <c r="A3423" s="1" t="s">
        <v>1463</v>
      </c>
      <c r="B3423" s="5"/>
      <c r="C3423" s="14">
        <f t="shared" si="753"/>
        <v>0</v>
      </c>
      <c r="D3423" s="14">
        <f t="shared" si="753"/>
        <v>0</v>
      </c>
      <c r="E3423" s="14" t="str">
        <f t="shared" si="754"/>
        <v/>
      </c>
      <c r="F3423" s="14">
        <f t="shared" si="755"/>
        <v>2</v>
      </c>
      <c r="G3423" s="14">
        <f t="shared" si="751"/>
        <v>3</v>
      </c>
      <c r="H3423" s="14">
        <f t="shared" si="760"/>
        <v>3</v>
      </c>
      <c r="I3423" s="14">
        <f t="shared" si="760"/>
        <v>5</v>
      </c>
      <c r="J3423" s="14">
        <f t="shared" si="760"/>
        <v>0</v>
      </c>
      <c r="K3423" s="14">
        <f t="shared" si="760"/>
        <v>0</v>
      </c>
      <c r="L3423" s="14" t="str">
        <f t="shared" si="757"/>
        <v>3.3.5</v>
      </c>
      <c r="M3423" s="15" t="str">
        <f t="shared" si="758"/>
        <v>--</v>
      </c>
      <c r="N3423" s="14" t="str">
        <f t="shared" si="759"/>
        <v/>
      </c>
      <c r="O3423" s="15" t="str">
        <f t="shared" si="752"/>
        <v/>
      </c>
      <c r="P3423" s="15" t="str">
        <f>IF(N3423=1,FLOOR(MAX($P$4:P3422),1)+1,IF(AND(P3422&lt;&gt;"",O3422&lt;&gt;1),MAX($P$4:P3422)+0.1,""))</f>
        <v/>
      </c>
      <c r="Q3423" s="5">
        <f>ROW()</f>
        <v>3423</v>
      </c>
    </row>
    <row r="3424" spans="1:17" x14ac:dyDescent="0.3">
      <c r="A3424" s="1" t="s">
        <v>190</v>
      </c>
      <c r="B3424" s="5"/>
      <c r="C3424" s="14">
        <f t="shared" si="753"/>
        <v>0</v>
      </c>
      <c r="D3424" s="14">
        <f t="shared" si="753"/>
        <v>1</v>
      </c>
      <c r="E3424" s="14" t="str">
        <f t="shared" si="754"/>
        <v/>
      </c>
      <c r="F3424" s="14">
        <f t="shared" si="755"/>
        <v>1</v>
      </c>
      <c r="G3424" s="14">
        <f t="shared" si="751"/>
        <v>3</v>
      </c>
      <c r="H3424" s="14">
        <f t="shared" si="760"/>
        <v>3</v>
      </c>
      <c r="I3424" s="14">
        <f t="shared" si="760"/>
        <v>5</v>
      </c>
      <c r="J3424" s="14">
        <f t="shared" si="760"/>
        <v>0</v>
      </c>
      <c r="K3424" s="14">
        <f t="shared" si="760"/>
        <v>0</v>
      </c>
      <c r="L3424" s="14" t="str">
        <f t="shared" si="757"/>
        <v>3.3.5</v>
      </c>
      <c r="M3424" s="15" t="str">
        <f t="shared" si="758"/>
        <v>--</v>
      </c>
      <c r="N3424" s="14" t="str">
        <f t="shared" si="759"/>
        <v/>
      </c>
      <c r="O3424" s="15" t="str">
        <f t="shared" si="752"/>
        <v/>
      </c>
      <c r="P3424" s="15" t="str">
        <f>IF(N3424=1,FLOOR(MAX($P$4:P3423),1)+1,IF(AND(P3423&lt;&gt;"",O3423&lt;&gt;1),MAX($P$4:P3423)+0.1,""))</f>
        <v/>
      </c>
      <c r="Q3424" s="5">
        <f>ROW()</f>
        <v>3424</v>
      </c>
    </row>
    <row r="3425" spans="1:17" x14ac:dyDescent="0.3">
      <c r="A3425" s="1" t="s">
        <v>2449</v>
      </c>
      <c r="B3425" s="5"/>
      <c r="C3425" s="14">
        <f t="shared" si="753"/>
        <v>1</v>
      </c>
      <c r="D3425" s="14">
        <f t="shared" si="753"/>
        <v>0</v>
      </c>
      <c r="E3425" s="14" t="str">
        <f t="shared" si="754"/>
        <v/>
      </c>
      <c r="F3425" s="14">
        <f t="shared" si="755"/>
        <v>2</v>
      </c>
      <c r="G3425" s="14">
        <f t="shared" si="751"/>
        <v>3</v>
      </c>
      <c r="H3425" s="14">
        <f t="shared" si="760"/>
        <v>3</v>
      </c>
      <c r="I3425" s="14">
        <f t="shared" si="760"/>
        <v>6</v>
      </c>
      <c r="J3425" s="14">
        <f t="shared" si="760"/>
        <v>0</v>
      </c>
      <c r="K3425" s="14">
        <f t="shared" si="760"/>
        <v>0</v>
      </c>
      <c r="L3425" s="14" t="str">
        <f t="shared" si="757"/>
        <v>3.3.6</v>
      </c>
      <c r="M3425" s="15" t="str">
        <f t="shared" si="758"/>
        <v>Physical Security in MODERATE Impact Systems</v>
      </c>
      <c r="N3425" s="14" t="str">
        <f t="shared" si="759"/>
        <v/>
      </c>
      <c r="O3425" s="15" t="str">
        <f t="shared" si="752"/>
        <v/>
      </c>
      <c r="P3425" s="15" t="str">
        <f>IF(N3425=1,FLOOR(MAX($P$4:P3424),1)+1,IF(AND(P3424&lt;&gt;"",O3424&lt;&gt;1),MAX($P$4:P3424)+0.1,""))</f>
        <v/>
      </c>
      <c r="Q3425" s="5">
        <f>ROW()</f>
        <v>3425</v>
      </c>
    </row>
    <row r="3426" spans="1:17" x14ac:dyDescent="0.3">
      <c r="A3426" s="1" t="s">
        <v>55</v>
      </c>
      <c r="B3426" s="5"/>
      <c r="C3426" s="14">
        <f t="shared" si="753"/>
        <v>0</v>
      </c>
      <c r="D3426" s="14">
        <f t="shared" si="753"/>
        <v>0</v>
      </c>
      <c r="E3426" s="14" t="str">
        <f t="shared" si="754"/>
        <v/>
      </c>
      <c r="F3426" s="14">
        <f t="shared" si="755"/>
        <v>2</v>
      </c>
      <c r="G3426" s="14">
        <f t="shared" si="751"/>
        <v>3</v>
      </c>
      <c r="H3426" s="14">
        <f t="shared" si="760"/>
        <v>3</v>
      </c>
      <c r="I3426" s="14">
        <f t="shared" si="760"/>
        <v>6</v>
      </c>
      <c r="J3426" s="14">
        <f t="shared" si="760"/>
        <v>0</v>
      </c>
      <c r="K3426" s="14">
        <f t="shared" si="760"/>
        <v>0</v>
      </c>
      <c r="L3426" s="14" t="str">
        <f t="shared" si="757"/>
        <v>3.3.6</v>
      </c>
      <c r="M3426" s="15" t="str">
        <f t="shared" si="758"/>
        <v>--</v>
      </c>
      <c r="N3426" s="14" t="str">
        <f t="shared" si="759"/>
        <v/>
      </c>
      <c r="O3426" s="15" t="str">
        <f t="shared" si="752"/>
        <v/>
      </c>
      <c r="P3426" s="15" t="str">
        <f>IF(N3426=1,FLOOR(MAX($P$4:P3425),1)+1,IF(AND(P3425&lt;&gt;"",O3425&lt;&gt;1),MAX($P$4:P3425)+0.1,""))</f>
        <v/>
      </c>
      <c r="Q3426" s="5">
        <f>ROW()</f>
        <v>3426</v>
      </c>
    </row>
    <row r="3427" spans="1:17" x14ac:dyDescent="0.3">
      <c r="A3427" s="1" t="s">
        <v>1464</v>
      </c>
      <c r="B3427" s="5"/>
      <c r="C3427" s="14">
        <f t="shared" si="753"/>
        <v>0</v>
      </c>
      <c r="D3427" s="14">
        <f t="shared" si="753"/>
        <v>0</v>
      </c>
      <c r="E3427" s="14" t="str">
        <f t="shared" si="754"/>
        <v/>
      </c>
      <c r="F3427" s="14">
        <f t="shared" si="755"/>
        <v>2</v>
      </c>
      <c r="G3427" s="14">
        <f t="shared" si="751"/>
        <v>3</v>
      </c>
      <c r="H3427" s="14">
        <f t="shared" si="760"/>
        <v>3</v>
      </c>
      <c r="I3427" s="14">
        <f t="shared" si="760"/>
        <v>6</v>
      </c>
      <c r="J3427" s="14">
        <f t="shared" si="760"/>
        <v>0</v>
      </c>
      <c r="K3427" s="14">
        <f t="shared" si="760"/>
        <v>0</v>
      </c>
      <c r="L3427" s="14" t="str">
        <f t="shared" si="757"/>
        <v>3.3.6</v>
      </c>
      <c r="M3427" s="15" t="str">
        <f t="shared" si="758"/>
        <v>--</v>
      </c>
      <c r="N3427" s="14">
        <f t="shared" si="759"/>
        <v>1</v>
      </c>
      <c r="O3427" s="15" t="str">
        <f t="shared" si="752"/>
        <v/>
      </c>
      <c r="P3427" s="15">
        <f>IF(N3427=1,FLOOR(MAX($P$4:P3426),1)+1,IF(AND(P3426&lt;&gt;"",O3426&lt;&gt;1),MAX($P$4:P3426)+0.1,""))</f>
        <v>54</v>
      </c>
      <c r="Q3427" s="5">
        <f>ROW()</f>
        <v>3427</v>
      </c>
    </row>
    <row r="3428" spans="1:17" x14ac:dyDescent="0.3">
      <c r="A3428" s="1" t="s">
        <v>1465</v>
      </c>
      <c r="B3428" s="5"/>
      <c r="C3428" s="14">
        <f t="shared" si="753"/>
        <v>0</v>
      </c>
      <c r="D3428" s="14">
        <f t="shared" si="753"/>
        <v>0</v>
      </c>
      <c r="E3428" s="14" t="str">
        <f t="shared" si="754"/>
        <v/>
      </c>
      <c r="F3428" s="14">
        <f t="shared" si="755"/>
        <v>2</v>
      </c>
      <c r="G3428" s="14">
        <f t="shared" si="751"/>
        <v>3</v>
      </c>
      <c r="H3428" s="14">
        <f t="shared" si="760"/>
        <v>3</v>
      </c>
      <c r="I3428" s="14">
        <f t="shared" si="760"/>
        <v>6</v>
      </c>
      <c r="J3428" s="14">
        <f t="shared" si="760"/>
        <v>0</v>
      </c>
      <c r="K3428" s="14">
        <f t="shared" si="760"/>
        <v>0</v>
      </c>
      <c r="L3428" s="14" t="str">
        <f t="shared" si="757"/>
        <v>3.3.6</v>
      </c>
      <c r="M3428" s="15" t="str">
        <f t="shared" si="758"/>
        <v>--</v>
      </c>
      <c r="N3428" s="14" t="str">
        <f t="shared" si="759"/>
        <v/>
      </c>
      <c r="O3428" s="15" t="str">
        <f t="shared" si="752"/>
        <v/>
      </c>
      <c r="P3428" s="15">
        <f>IF(N3428=1,FLOOR(MAX($P$4:P3427),1)+1,IF(AND(P3427&lt;&gt;"",O3427&lt;&gt;1),MAX($P$4:P3427)+0.1,""))</f>
        <v>54.1</v>
      </c>
      <c r="Q3428" s="5">
        <f>ROW()</f>
        <v>3428</v>
      </c>
    </row>
    <row r="3429" spans="1:17" x14ac:dyDescent="0.3">
      <c r="A3429" s="1" t="s">
        <v>1466</v>
      </c>
      <c r="B3429" s="5"/>
      <c r="C3429" s="14">
        <f t="shared" si="753"/>
        <v>0</v>
      </c>
      <c r="D3429" s="14">
        <f t="shared" si="753"/>
        <v>0</v>
      </c>
      <c r="E3429" s="14" t="str">
        <f t="shared" si="754"/>
        <v/>
      </c>
      <c r="F3429" s="14">
        <f t="shared" si="755"/>
        <v>2</v>
      </c>
      <c r="G3429" s="14">
        <f t="shared" si="751"/>
        <v>3</v>
      </c>
      <c r="H3429" s="14">
        <f t="shared" si="760"/>
        <v>3</v>
      </c>
      <c r="I3429" s="14">
        <f t="shared" si="760"/>
        <v>6</v>
      </c>
      <c r="J3429" s="14">
        <f t="shared" si="760"/>
        <v>0</v>
      </c>
      <c r="K3429" s="14">
        <f t="shared" si="760"/>
        <v>0</v>
      </c>
      <c r="L3429" s="14" t="str">
        <f t="shared" si="757"/>
        <v>3.3.6</v>
      </c>
      <c r="M3429" s="15" t="str">
        <f t="shared" si="758"/>
        <v>--</v>
      </c>
      <c r="N3429" s="14" t="str">
        <f t="shared" si="759"/>
        <v/>
      </c>
      <c r="O3429" s="15">
        <f t="shared" si="752"/>
        <v>1</v>
      </c>
      <c r="P3429" s="15">
        <f>IF(N3429=1,FLOOR(MAX($P$4:P3428),1)+1,IF(AND(P3428&lt;&gt;"",O3428&lt;&gt;1),MAX($P$4:P3428)+0.1,""))</f>
        <v>54.2</v>
      </c>
      <c r="Q3429" s="5">
        <f>ROW()</f>
        <v>3429</v>
      </c>
    </row>
    <row r="3430" spans="1:17" x14ac:dyDescent="0.3">
      <c r="A3430" s="1" t="s">
        <v>55</v>
      </c>
      <c r="B3430" s="5"/>
      <c r="C3430" s="14">
        <f t="shared" si="753"/>
        <v>0</v>
      </c>
      <c r="D3430" s="14">
        <f t="shared" si="753"/>
        <v>0</v>
      </c>
      <c r="E3430" s="14" t="str">
        <f t="shared" si="754"/>
        <v/>
      </c>
      <c r="F3430" s="14">
        <f t="shared" si="755"/>
        <v>2</v>
      </c>
      <c r="G3430" s="14">
        <f t="shared" si="751"/>
        <v>3</v>
      </c>
      <c r="H3430" s="14">
        <f t="shared" ref="H3430:K3445" si="761">IF(G3430&lt;&gt;G3429,0,IF(AND(($F3429-$D3430)=(H$3-1),$F3430=H$3),H3429+1,H3429))</f>
        <v>3</v>
      </c>
      <c r="I3430" s="14">
        <f t="shared" si="761"/>
        <v>6</v>
      </c>
      <c r="J3430" s="14">
        <f t="shared" si="761"/>
        <v>0</v>
      </c>
      <c r="K3430" s="14">
        <f t="shared" si="761"/>
        <v>0</v>
      </c>
      <c r="L3430" s="14" t="str">
        <f t="shared" si="757"/>
        <v>3.3.6</v>
      </c>
      <c r="M3430" s="15" t="str">
        <f t="shared" si="758"/>
        <v>--</v>
      </c>
      <c r="N3430" s="14" t="str">
        <f t="shared" si="759"/>
        <v/>
      </c>
      <c r="O3430" s="15" t="str">
        <f t="shared" si="752"/>
        <v/>
      </c>
      <c r="P3430" s="15" t="str">
        <f>IF(N3430=1,FLOOR(MAX($P$4:P3429),1)+1,IF(AND(P3429&lt;&gt;"",O3429&lt;&gt;1),MAX($P$4:P3429)+0.1,""))</f>
        <v/>
      </c>
      <c r="Q3430" s="5">
        <f>ROW()</f>
        <v>3430</v>
      </c>
    </row>
    <row r="3431" spans="1:17" x14ac:dyDescent="0.3">
      <c r="A3431" s="1" t="s">
        <v>1467</v>
      </c>
      <c r="B3431" s="5"/>
      <c r="C3431" s="14">
        <f t="shared" si="753"/>
        <v>1</v>
      </c>
      <c r="D3431" s="14">
        <f t="shared" si="753"/>
        <v>0</v>
      </c>
      <c r="E3431" s="14" t="str">
        <f t="shared" si="754"/>
        <v/>
      </c>
      <c r="F3431" s="14">
        <f t="shared" si="755"/>
        <v>3</v>
      </c>
      <c r="G3431" s="14">
        <f t="shared" si="751"/>
        <v>3</v>
      </c>
      <c r="H3431" s="14">
        <f t="shared" si="761"/>
        <v>3</v>
      </c>
      <c r="I3431" s="14">
        <f t="shared" si="761"/>
        <v>6</v>
      </c>
      <c r="J3431" s="14">
        <f t="shared" si="761"/>
        <v>1</v>
      </c>
      <c r="K3431" s="14">
        <f t="shared" si="761"/>
        <v>0</v>
      </c>
      <c r="L3431" s="14" t="str">
        <f t="shared" si="757"/>
        <v>3.3.6.1</v>
      </c>
      <c r="M3431" s="15" t="str">
        <f t="shared" si="758"/>
        <v>Physical Security for Media</v>
      </c>
      <c r="N3431" s="14" t="str">
        <f t="shared" si="759"/>
        <v/>
      </c>
      <c r="O3431" s="15" t="str">
        <f t="shared" si="752"/>
        <v/>
      </c>
      <c r="P3431" s="15" t="str">
        <f>IF(N3431=1,FLOOR(MAX($P$4:P3430),1)+1,IF(AND(P3430&lt;&gt;"",O3430&lt;&gt;1),MAX($P$4:P3430)+0.1,""))</f>
        <v/>
      </c>
      <c r="Q3431" s="5">
        <f>ROW()</f>
        <v>3431</v>
      </c>
    </row>
    <row r="3432" spans="1:17" x14ac:dyDescent="0.3">
      <c r="A3432" s="1" t="s">
        <v>55</v>
      </c>
      <c r="B3432" s="5"/>
      <c r="C3432" s="14">
        <f t="shared" si="753"/>
        <v>0</v>
      </c>
      <c r="D3432" s="14">
        <f t="shared" si="753"/>
        <v>0</v>
      </c>
      <c r="E3432" s="14" t="str">
        <f t="shared" si="754"/>
        <v/>
      </c>
      <c r="F3432" s="14">
        <f t="shared" si="755"/>
        <v>3</v>
      </c>
      <c r="G3432" s="14">
        <f t="shared" si="751"/>
        <v>3</v>
      </c>
      <c r="H3432" s="14">
        <f t="shared" si="761"/>
        <v>3</v>
      </c>
      <c r="I3432" s="14">
        <f t="shared" si="761"/>
        <v>6</v>
      </c>
      <c r="J3432" s="14">
        <f t="shared" si="761"/>
        <v>1</v>
      </c>
      <c r="K3432" s="14">
        <f t="shared" si="761"/>
        <v>0</v>
      </c>
      <c r="L3432" s="14" t="str">
        <f t="shared" si="757"/>
        <v>3.3.6.1</v>
      </c>
      <c r="M3432" s="15" t="str">
        <f t="shared" si="758"/>
        <v>--</v>
      </c>
      <c r="N3432" s="14" t="str">
        <f t="shared" si="759"/>
        <v/>
      </c>
      <c r="O3432" s="15" t="str">
        <f t="shared" si="752"/>
        <v/>
      </c>
      <c r="P3432" s="15" t="str">
        <f>IF(N3432=1,FLOOR(MAX($P$4:P3431),1)+1,IF(AND(P3431&lt;&gt;"",O3431&lt;&gt;1),MAX($P$4:P3431)+0.1,""))</f>
        <v/>
      </c>
      <c r="Q3432" s="5">
        <f>ROW()</f>
        <v>3432</v>
      </c>
    </row>
    <row r="3433" spans="1:17" x14ac:dyDescent="0.3">
      <c r="A3433" s="1" t="s">
        <v>1468</v>
      </c>
      <c r="B3433" s="5"/>
      <c r="C3433" s="14">
        <f t="shared" si="753"/>
        <v>1</v>
      </c>
      <c r="D3433" s="14">
        <f t="shared" si="753"/>
        <v>0</v>
      </c>
      <c r="E3433" s="14" t="str">
        <f t="shared" si="754"/>
        <v/>
      </c>
      <c r="F3433" s="14">
        <f t="shared" si="755"/>
        <v>4</v>
      </c>
      <c r="G3433" s="14">
        <f t="shared" si="751"/>
        <v>3</v>
      </c>
      <c r="H3433" s="14">
        <f t="shared" si="761"/>
        <v>3</v>
      </c>
      <c r="I3433" s="14">
        <f t="shared" si="761"/>
        <v>6</v>
      </c>
      <c r="J3433" s="14">
        <f t="shared" si="761"/>
        <v>1</v>
      </c>
      <c r="K3433" s="14">
        <f t="shared" si="761"/>
        <v>1</v>
      </c>
      <c r="L3433" s="14" t="str">
        <f t="shared" si="757"/>
        <v>3.3.6.1.1</v>
      </c>
      <c r="M3433" s="15" t="str">
        <f t="shared" si="758"/>
        <v>Physical Security for Media Inside Mission Space</v>
      </c>
      <c r="N3433" s="14" t="str">
        <f t="shared" si="759"/>
        <v/>
      </c>
      <c r="O3433" s="15" t="str">
        <f t="shared" si="752"/>
        <v/>
      </c>
      <c r="P3433" s="15" t="str">
        <f>IF(N3433=1,FLOOR(MAX($P$4:P3432),1)+1,IF(AND(P3432&lt;&gt;"",O3432&lt;&gt;1),MAX($P$4:P3432)+0.1,""))</f>
        <v/>
      </c>
      <c r="Q3433" s="5">
        <f>ROW()</f>
        <v>3433</v>
      </c>
    </row>
    <row r="3434" spans="1:17" x14ac:dyDescent="0.3">
      <c r="A3434" s="1" t="s">
        <v>55</v>
      </c>
      <c r="B3434" s="5"/>
      <c r="C3434" s="14">
        <f t="shared" si="753"/>
        <v>0</v>
      </c>
      <c r="D3434" s="14">
        <f t="shared" si="753"/>
        <v>0</v>
      </c>
      <c r="E3434" s="14" t="str">
        <f t="shared" si="754"/>
        <v/>
      </c>
      <c r="F3434" s="14">
        <f t="shared" si="755"/>
        <v>4</v>
      </c>
      <c r="G3434" s="14">
        <f t="shared" si="751"/>
        <v>3</v>
      </c>
      <c r="H3434" s="14">
        <f t="shared" si="761"/>
        <v>3</v>
      </c>
      <c r="I3434" s="14">
        <f t="shared" si="761"/>
        <v>6</v>
      </c>
      <c r="J3434" s="14">
        <f t="shared" si="761"/>
        <v>1</v>
      </c>
      <c r="K3434" s="14">
        <f t="shared" si="761"/>
        <v>1</v>
      </c>
      <c r="L3434" s="14" t="str">
        <f t="shared" si="757"/>
        <v>3.3.6.1.1</v>
      </c>
      <c r="M3434" s="15" t="str">
        <f t="shared" si="758"/>
        <v>--</v>
      </c>
      <c r="N3434" s="14" t="str">
        <f t="shared" si="759"/>
        <v/>
      </c>
      <c r="O3434" s="15" t="str">
        <f t="shared" si="752"/>
        <v/>
      </c>
      <c r="P3434" s="15" t="str">
        <f>IF(N3434=1,FLOOR(MAX($P$4:P3433),1)+1,IF(AND(P3433&lt;&gt;"",O3433&lt;&gt;1),MAX($P$4:P3433)+0.1,""))</f>
        <v/>
      </c>
      <c r="Q3434" s="5">
        <f>ROW()</f>
        <v>3434</v>
      </c>
    </row>
    <row r="3435" spans="1:17" x14ac:dyDescent="0.3">
      <c r="A3435" s="1" t="s">
        <v>1469</v>
      </c>
      <c r="B3435" s="5"/>
      <c r="C3435" s="14">
        <f t="shared" si="753"/>
        <v>0</v>
      </c>
      <c r="D3435" s="14">
        <f t="shared" si="753"/>
        <v>0</v>
      </c>
      <c r="E3435" s="14" t="str">
        <f t="shared" si="754"/>
        <v/>
      </c>
      <c r="F3435" s="14">
        <f t="shared" si="755"/>
        <v>4</v>
      </c>
      <c r="G3435" s="14">
        <f t="shared" si="751"/>
        <v>3</v>
      </c>
      <c r="H3435" s="14">
        <f t="shared" si="761"/>
        <v>3</v>
      </c>
      <c r="I3435" s="14">
        <f t="shared" si="761"/>
        <v>6</v>
      </c>
      <c r="J3435" s="14">
        <f t="shared" si="761"/>
        <v>1</v>
      </c>
      <c r="K3435" s="14">
        <f t="shared" si="761"/>
        <v>1</v>
      </c>
      <c r="L3435" s="14" t="str">
        <f t="shared" si="757"/>
        <v>3.3.6.1.1</v>
      </c>
      <c r="M3435" s="15" t="str">
        <f t="shared" si="758"/>
        <v>--</v>
      </c>
      <c r="N3435" s="14" t="str">
        <f t="shared" si="759"/>
        <v/>
      </c>
      <c r="O3435" s="15" t="str">
        <f t="shared" si="752"/>
        <v/>
      </c>
      <c r="P3435" s="15" t="str">
        <f>IF(N3435=1,FLOOR(MAX($P$4:P3434),1)+1,IF(AND(P3434&lt;&gt;"",O3434&lt;&gt;1),MAX($P$4:P3434)+0.1,""))</f>
        <v/>
      </c>
      <c r="Q3435" s="5">
        <f>ROW()</f>
        <v>3435</v>
      </c>
    </row>
    <row r="3436" spans="1:17" x14ac:dyDescent="0.3">
      <c r="A3436" s="1" t="s">
        <v>1470</v>
      </c>
      <c r="B3436" s="5"/>
      <c r="C3436" s="14">
        <f t="shared" si="753"/>
        <v>0</v>
      </c>
      <c r="D3436" s="14">
        <f t="shared" si="753"/>
        <v>0</v>
      </c>
      <c r="E3436" s="14" t="str">
        <f t="shared" si="754"/>
        <v/>
      </c>
      <c r="F3436" s="14">
        <f t="shared" si="755"/>
        <v>4</v>
      </c>
      <c r="G3436" s="14">
        <f t="shared" si="751"/>
        <v>3</v>
      </c>
      <c r="H3436" s="14">
        <f t="shared" si="761"/>
        <v>3</v>
      </c>
      <c r="I3436" s="14">
        <f t="shared" si="761"/>
        <v>6</v>
      </c>
      <c r="J3436" s="14">
        <f t="shared" si="761"/>
        <v>1</v>
      </c>
      <c r="K3436" s="14">
        <f t="shared" si="761"/>
        <v>1</v>
      </c>
      <c r="L3436" s="14" t="str">
        <f t="shared" si="757"/>
        <v>3.3.6.1.1</v>
      </c>
      <c r="M3436" s="15" t="str">
        <f t="shared" si="758"/>
        <v>--</v>
      </c>
      <c r="N3436" s="14" t="str">
        <f t="shared" si="759"/>
        <v/>
      </c>
      <c r="O3436" s="15" t="str">
        <f t="shared" si="752"/>
        <v/>
      </c>
      <c r="P3436" s="15" t="str">
        <f>IF(N3436=1,FLOOR(MAX($P$4:P3435),1)+1,IF(AND(P3435&lt;&gt;"",O3435&lt;&gt;1),MAX($P$4:P3435)+0.1,""))</f>
        <v/>
      </c>
      <c r="Q3436" s="5">
        <f>ROW()</f>
        <v>3436</v>
      </c>
    </row>
    <row r="3437" spans="1:17" x14ac:dyDescent="0.3">
      <c r="A3437" s="1" t="s">
        <v>190</v>
      </c>
      <c r="B3437" s="5"/>
      <c r="C3437" s="14">
        <f t="shared" si="753"/>
        <v>0</v>
      </c>
      <c r="D3437" s="14">
        <f t="shared" si="753"/>
        <v>1</v>
      </c>
      <c r="E3437" s="14" t="str">
        <f t="shared" si="754"/>
        <v/>
      </c>
      <c r="F3437" s="14">
        <f t="shared" si="755"/>
        <v>3</v>
      </c>
      <c r="G3437" s="14">
        <f t="shared" si="751"/>
        <v>3</v>
      </c>
      <c r="H3437" s="14">
        <f t="shared" si="761"/>
        <v>3</v>
      </c>
      <c r="I3437" s="14">
        <f t="shared" si="761"/>
        <v>6</v>
      </c>
      <c r="J3437" s="14">
        <f t="shared" si="761"/>
        <v>1</v>
      </c>
      <c r="K3437" s="14">
        <f t="shared" si="761"/>
        <v>1</v>
      </c>
      <c r="L3437" s="14" t="str">
        <f t="shared" si="757"/>
        <v>3.3.6.1.1</v>
      </c>
      <c r="M3437" s="15" t="str">
        <f t="shared" si="758"/>
        <v>--</v>
      </c>
      <c r="N3437" s="14" t="str">
        <f t="shared" si="759"/>
        <v/>
      </c>
      <c r="O3437" s="15" t="str">
        <f t="shared" si="752"/>
        <v/>
      </c>
      <c r="P3437" s="15" t="str">
        <f>IF(N3437=1,FLOOR(MAX($P$4:P3436),1)+1,IF(AND(P3436&lt;&gt;"",O3436&lt;&gt;1),MAX($P$4:P3436)+0.1,""))</f>
        <v/>
      </c>
      <c r="Q3437" s="5">
        <f>ROW()</f>
        <v>3437</v>
      </c>
    </row>
    <row r="3438" spans="1:17" x14ac:dyDescent="0.3">
      <c r="A3438" s="1" t="s">
        <v>1471</v>
      </c>
      <c r="B3438" s="5"/>
      <c r="C3438" s="14">
        <f t="shared" si="753"/>
        <v>1</v>
      </c>
      <c r="D3438" s="14">
        <f t="shared" si="753"/>
        <v>0</v>
      </c>
      <c r="E3438" s="14" t="str">
        <f t="shared" si="754"/>
        <v/>
      </c>
      <c r="F3438" s="14">
        <f t="shared" si="755"/>
        <v>4</v>
      </c>
      <c r="G3438" s="14">
        <f t="shared" si="751"/>
        <v>3</v>
      </c>
      <c r="H3438" s="14">
        <f t="shared" si="761"/>
        <v>3</v>
      </c>
      <c r="I3438" s="14">
        <f t="shared" si="761"/>
        <v>6</v>
      </c>
      <c r="J3438" s="14">
        <f t="shared" si="761"/>
        <v>1</v>
      </c>
      <c r="K3438" s="14">
        <f t="shared" si="761"/>
        <v>2</v>
      </c>
      <c r="L3438" s="14" t="str">
        <f t="shared" si="757"/>
        <v>3.3.6.1.2</v>
      </c>
      <c r="M3438" s="15" t="str">
        <f t="shared" si="758"/>
        <v>Physical Security for Media Outside Mission Space</v>
      </c>
      <c r="N3438" s="14" t="str">
        <f t="shared" si="759"/>
        <v/>
      </c>
      <c r="O3438" s="15" t="str">
        <f t="shared" si="752"/>
        <v/>
      </c>
      <c r="P3438" s="15" t="str">
        <f>IF(N3438=1,FLOOR(MAX($P$4:P3437),1)+1,IF(AND(P3437&lt;&gt;"",O3437&lt;&gt;1),MAX($P$4:P3437)+0.1,""))</f>
        <v/>
      </c>
      <c r="Q3438" s="5">
        <f>ROW()</f>
        <v>3438</v>
      </c>
    </row>
    <row r="3439" spans="1:17" x14ac:dyDescent="0.3">
      <c r="A3439" s="1" t="s">
        <v>55</v>
      </c>
      <c r="B3439" s="5"/>
      <c r="C3439" s="14">
        <f t="shared" si="753"/>
        <v>0</v>
      </c>
      <c r="D3439" s="14">
        <f t="shared" si="753"/>
        <v>0</v>
      </c>
      <c r="E3439" s="14" t="str">
        <f t="shared" si="754"/>
        <v/>
      </c>
      <c r="F3439" s="14">
        <f t="shared" si="755"/>
        <v>4</v>
      </c>
      <c r="G3439" s="14">
        <f t="shared" si="751"/>
        <v>3</v>
      </c>
      <c r="H3439" s="14">
        <f t="shared" si="761"/>
        <v>3</v>
      </c>
      <c r="I3439" s="14">
        <f t="shared" si="761"/>
        <v>6</v>
      </c>
      <c r="J3439" s="14">
        <f t="shared" si="761"/>
        <v>1</v>
      </c>
      <c r="K3439" s="14">
        <f t="shared" si="761"/>
        <v>2</v>
      </c>
      <c r="L3439" s="14" t="str">
        <f t="shared" si="757"/>
        <v>3.3.6.1.2</v>
      </c>
      <c r="M3439" s="15" t="str">
        <f t="shared" si="758"/>
        <v>--</v>
      </c>
      <c r="N3439" s="14" t="str">
        <f t="shared" si="759"/>
        <v/>
      </c>
      <c r="O3439" s="15" t="str">
        <f t="shared" si="752"/>
        <v/>
      </c>
      <c r="P3439" s="15" t="str">
        <f>IF(N3439=1,FLOOR(MAX($P$4:P3438),1)+1,IF(AND(P3438&lt;&gt;"",O3438&lt;&gt;1),MAX($P$4:P3438)+0.1,""))</f>
        <v/>
      </c>
      <c r="Q3439" s="5">
        <f>ROW()</f>
        <v>3439</v>
      </c>
    </row>
    <row r="3440" spans="1:17" x14ac:dyDescent="0.3">
      <c r="A3440" s="1" t="s">
        <v>1472</v>
      </c>
      <c r="B3440" s="5"/>
      <c r="C3440" s="14">
        <f t="shared" si="753"/>
        <v>0</v>
      </c>
      <c r="D3440" s="14">
        <f t="shared" si="753"/>
        <v>0</v>
      </c>
      <c r="E3440" s="14" t="str">
        <f t="shared" si="754"/>
        <v/>
      </c>
      <c r="F3440" s="14">
        <f t="shared" si="755"/>
        <v>4</v>
      </c>
      <c r="G3440" s="14">
        <f t="shared" si="751"/>
        <v>3</v>
      </c>
      <c r="H3440" s="14">
        <f t="shared" si="761"/>
        <v>3</v>
      </c>
      <c r="I3440" s="14">
        <f t="shared" si="761"/>
        <v>6</v>
      </c>
      <c r="J3440" s="14">
        <f t="shared" si="761"/>
        <v>1</v>
      </c>
      <c r="K3440" s="14">
        <f t="shared" si="761"/>
        <v>2</v>
      </c>
      <c r="L3440" s="14" t="str">
        <f t="shared" si="757"/>
        <v>3.3.6.1.2</v>
      </c>
      <c r="M3440" s="15" t="str">
        <f t="shared" si="758"/>
        <v>--</v>
      </c>
      <c r="N3440" s="14" t="str">
        <f t="shared" si="759"/>
        <v/>
      </c>
      <c r="O3440" s="15" t="str">
        <f t="shared" si="752"/>
        <v/>
      </c>
      <c r="P3440" s="15" t="str">
        <f>IF(N3440=1,FLOOR(MAX($P$4:P3439),1)+1,IF(AND(P3439&lt;&gt;"",O3439&lt;&gt;1),MAX($P$4:P3439)+0.1,""))</f>
        <v/>
      </c>
      <c r="Q3440" s="5">
        <f>ROW()</f>
        <v>3440</v>
      </c>
    </row>
    <row r="3441" spans="1:17" x14ac:dyDescent="0.3">
      <c r="A3441" s="1" t="s">
        <v>190</v>
      </c>
      <c r="B3441" s="5"/>
      <c r="C3441" s="14">
        <f t="shared" si="753"/>
        <v>0</v>
      </c>
      <c r="D3441" s="14">
        <f t="shared" si="753"/>
        <v>1</v>
      </c>
      <c r="E3441" s="14" t="str">
        <f t="shared" si="754"/>
        <v/>
      </c>
      <c r="F3441" s="14">
        <f t="shared" si="755"/>
        <v>3</v>
      </c>
      <c r="G3441" s="14">
        <f t="shared" si="751"/>
        <v>3</v>
      </c>
      <c r="H3441" s="14">
        <f t="shared" si="761"/>
        <v>3</v>
      </c>
      <c r="I3441" s="14">
        <f t="shared" si="761"/>
        <v>6</v>
      </c>
      <c r="J3441" s="14">
        <f t="shared" si="761"/>
        <v>1</v>
      </c>
      <c r="K3441" s="14">
        <f t="shared" si="761"/>
        <v>2</v>
      </c>
      <c r="L3441" s="14" t="str">
        <f t="shared" si="757"/>
        <v>3.3.6.1.2</v>
      </c>
      <c r="M3441" s="15" t="str">
        <f t="shared" si="758"/>
        <v>--</v>
      </c>
      <c r="N3441" s="14" t="str">
        <f t="shared" si="759"/>
        <v/>
      </c>
      <c r="O3441" s="15" t="str">
        <f t="shared" si="752"/>
        <v/>
      </c>
      <c r="P3441" s="15" t="str">
        <f>IF(N3441=1,FLOOR(MAX($P$4:P3440),1)+1,IF(AND(P3440&lt;&gt;"",O3440&lt;&gt;1),MAX($P$4:P3440)+0.1,""))</f>
        <v/>
      </c>
      <c r="Q3441" s="5">
        <f>ROW()</f>
        <v>3441</v>
      </c>
    </row>
    <row r="3442" spans="1:17" x14ac:dyDescent="0.3">
      <c r="A3442" s="1" t="s">
        <v>1473</v>
      </c>
      <c r="B3442" s="5"/>
      <c r="C3442" s="14">
        <f t="shared" si="753"/>
        <v>1</v>
      </c>
      <c r="D3442" s="14">
        <f t="shared" si="753"/>
        <v>0</v>
      </c>
      <c r="E3442" s="14" t="str">
        <f t="shared" si="754"/>
        <v/>
      </c>
      <c r="F3442" s="14">
        <f t="shared" si="755"/>
        <v>4</v>
      </c>
      <c r="G3442" s="14">
        <f t="shared" si="751"/>
        <v>3</v>
      </c>
      <c r="H3442" s="14">
        <f t="shared" si="761"/>
        <v>3</v>
      </c>
      <c r="I3442" s="14">
        <f t="shared" si="761"/>
        <v>6</v>
      </c>
      <c r="J3442" s="14">
        <f t="shared" si="761"/>
        <v>1</v>
      </c>
      <c r="K3442" s="14">
        <f t="shared" si="761"/>
        <v>3</v>
      </c>
      <c r="L3442" s="14" t="str">
        <f t="shared" si="757"/>
        <v>3.3.6.1.3</v>
      </c>
      <c r="M3442" s="15" t="str">
        <f t="shared" si="758"/>
        <v>Physical Security for Non-Network Media in Fire Protection Systems</v>
      </c>
      <c r="N3442" s="14" t="str">
        <f t="shared" si="759"/>
        <v/>
      </c>
      <c r="O3442" s="15" t="str">
        <f t="shared" si="752"/>
        <v/>
      </c>
      <c r="P3442" s="15" t="str">
        <f>IF(N3442=1,FLOOR(MAX($P$4:P3441),1)+1,IF(AND(P3441&lt;&gt;"",O3441&lt;&gt;1),MAX($P$4:P3441)+0.1,""))</f>
        <v/>
      </c>
      <c r="Q3442" s="5">
        <f>ROW()</f>
        <v>3442</v>
      </c>
    </row>
    <row r="3443" spans="1:17" x14ac:dyDescent="0.3">
      <c r="A3443" s="1" t="s">
        <v>55</v>
      </c>
      <c r="B3443" s="5"/>
      <c r="C3443" s="14">
        <f t="shared" si="753"/>
        <v>0</v>
      </c>
      <c r="D3443" s="14">
        <f t="shared" si="753"/>
        <v>0</v>
      </c>
      <c r="E3443" s="14" t="str">
        <f t="shared" si="754"/>
        <v/>
      </c>
      <c r="F3443" s="14">
        <f t="shared" si="755"/>
        <v>4</v>
      </c>
      <c r="G3443" s="14">
        <f t="shared" si="751"/>
        <v>3</v>
      </c>
      <c r="H3443" s="14">
        <f t="shared" si="761"/>
        <v>3</v>
      </c>
      <c r="I3443" s="14">
        <f t="shared" si="761"/>
        <v>6</v>
      </c>
      <c r="J3443" s="14">
        <f t="shared" si="761"/>
        <v>1</v>
      </c>
      <c r="K3443" s="14">
        <f t="shared" si="761"/>
        <v>3</v>
      </c>
      <c r="L3443" s="14" t="str">
        <f t="shared" si="757"/>
        <v>3.3.6.1.3</v>
      </c>
      <c r="M3443" s="15" t="str">
        <f t="shared" si="758"/>
        <v>--</v>
      </c>
      <c r="N3443" s="14" t="str">
        <f t="shared" si="759"/>
        <v/>
      </c>
      <c r="O3443" s="15" t="str">
        <f t="shared" si="752"/>
        <v/>
      </c>
      <c r="P3443" s="15" t="str">
        <f>IF(N3443=1,FLOOR(MAX($P$4:P3442),1)+1,IF(AND(P3442&lt;&gt;"",O3442&lt;&gt;1),MAX($P$4:P3442)+0.1,""))</f>
        <v/>
      </c>
      <c r="Q3443" s="5">
        <f>ROW()</f>
        <v>3443</v>
      </c>
    </row>
    <row r="3444" spans="1:17" x14ac:dyDescent="0.3">
      <c r="A3444" s="1" t="s">
        <v>2450</v>
      </c>
      <c r="B3444" s="5"/>
      <c r="C3444" s="14">
        <f t="shared" si="753"/>
        <v>0</v>
      </c>
      <c r="D3444" s="14">
        <f t="shared" si="753"/>
        <v>0</v>
      </c>
      <c r="E3444" s="14" t="str">
        <f t="shared" si="754"/>
        <v/>
      </c>
      <c r="F3444" s="14">
        <f t="shared" si="755"/>
        <v>4</v>
      </c>
      <c r="G3444" s="14">
        <f t="shared" si="751"/>
        <v>3</v>
      </c>
      <c r="H3444" s="14">
        <f t="shared" si="761"/>
        <v>3</v>
      </c>
      <c r="I3444" s="14">
        <f t="shared" si="761"/>
        <v>6</v>
      </c>
      <c r="J3444" s="14">
        <f t="shared" si="761"/>
        <v>1</v>
      </c>
      <c r="K3444" s="14">
        <f t="shared" si="761"/>
        <v>3</v>
      </c>
      <c r="L3444" s="14" t="str">
        <f t="shared" si="757"/>
        <v>3.3.6.1.3</v>
      </c>
      <c r="M3444" s="15" t="str">
        <f t="shared" si="758"/>
        <v>--</v>
      </c>
      <c r="N3444" s="14" t="str">
        <f t="shared" si="759"/>
        <v/>
      </c>
      <c r="O3444" s="15" t="str">
        <f t="shared" si="752"/>
        <v/>
      </c>
      <c r="P3444" s="15" t="str">
        <f>IF(N3444=1,FLOOR(MAX($P$4:P3443),1)+1,IF(AND(P3443&lt;&gt;"",O3443&lt;&gt;1),MAX($P$4:P3443)+0.1,""))</f>
        <v/>
      </c>
      <c r="Q3444" s="5">
        <f>ROW()</f>
        <v>3444</v>
      </c>
    </row>
    <row r="3445" spans="1:17" x14ac:dyDescent="0.3">
      <c r="A3445" s="1" t="s">
        <v>1474</v>
      </c>
      <c r="B3445" s="5"/>
      <c r="C3445" s="14">
        <f t="shared" si="753"/>
        <v>0</v>
      </c>
      <c r="D3445" s="14">
        <f t="shared" si="753"/>
        <v>0</v>
      </c>
      <c r="E3445" s="14" t="str">
        <f t="shared" si="754"/>
        <v/>
      </c>
      <c r="F3445" s="14">
        <f t="shared" si="755"/>
        <v>4</v>
      </c>
      <c r="G3445" s="14">
        <f t="shared" si="751"/>
        <v>3</v>
      </c>
      <c r="H3445" s="14">
        <f t="shared" si="761"/>
        <v>3</v>
      </c>
      <c r="I3445" s="14">
        <f t="shared" si="761"/>
        <v>6</v>
      </c>
      <c r="J3445" s="14">
        <f t="shared" si="761"/>
        <v>1</v>
      </c>
      <c r="K3445" s="14">
        <f t="shared" si="761"/>
        <v>3</v>
      </c>
      <c r="L3445" s="14" t="str">
        <f t="shared" si="757"/>
        <v>3.3.6.1.3</v>
      </c>
      <c r="M3445" s="15" t="str">
        <f t="shared" si="758"/>
        <v>--</v>
      </c>
      <c r="N3445" s="14" t="str">
        <f t="shared" si="759"/>
        <v/>
      </c>
      <c r="O3445" s="15" t="str">
        <f t="shared" si="752"/>
        <v/>
      </c>
      <c r="P3445" s="15" t="str">
        <f>IF(N3445=1,FLOOR(MAX($P$4:P3444),1)+1,IF(AND(P3444&lt;&gt;"",O3444&lt;&gt;1),MAX($P$4:P3444)+0.1,""))</f>
        <v/>
      </c>
      <c r="Q3445" s="5">
        <f>ROW()</f>
        <v>3445</v>
      </c>
    </row>
    <row r="3446" spans="1:17" x14ac:dyDescent="0.3">
      <c r="A3446" s="1" t="s">
        <v>1475</v>
      </c>
      <c r="B3446" s="5"/>
      <c r="C3446" s="14">
        <f t="shared" si="753"/>
        <v>0</v>
      </c>
      <c r="D3446" s="14">
        <f t="shared" si="753"/>
        <v>0</v>
      </c>
      <c r="E3446" s="14" t="str">
        <f t="shared" si="754"/>
        <v/>
      </c>
      <c r="F3446" s="14">
        <f t="shared" si="755"/>
        <v>4</v>
      </c>
      <c r="G3446" s="14">
        <f t="shared" si="751"/>
        <v>3</v>
      </c>
      <c r="H3446" s="14">
        <f t="shared" ref="H3446:K3461" si="762">IF(G3446&lt;&gt;G3445,0,IF(AND(($F3445-$D3446)=(H$3-1),$F3446=H$3),H3445+1,H3445))</f>
        <v>3</v>
      </c>
      <c r="I3446" s="14">
        <f t="shared" si="762"/>
        <v>6</v>
      </c>
      <c r="J3446" s="14">
        <f t="shared" si="762"/>
        <v>1</v>
      </c>
      <c r="K3446" s="14">
        <f t="shared" si="762"/>
        <v>3</v>
      </c>
      <c r="L3446" s="14" t="str">
        <f t="shared" si="757"/>
        <v>3.3.6.1.3</v>
      </c>
      <c r="M3446" s="15" t="str">
        <f t="shared" si="758"/>
        <v>--</v>
      </c>
      <c r="N3446" s="14" t="str">
        <f t="shared" si="759"/>
        <v/>
      </c>
      <c r="O3446" s="15" t="str">
        <f t="shared" si="752"/>
        <v/>
      </c>
      <c r="P3446" s="15" t="str">
        <f>IF(N3446=1,FLOOR(MAX($P$4:P3445),1)+1,IF(AND(P3445&lt;&gt;"",O3445&lt;&gt;1),MAX($P$4:P3445)+0.1,""))</f>
        <v/>
      </c>
      <c r="Q3446" s="5">
        <f>ROW()</f>
        <v>3446</v>
      </c>
    </row>
    <row r="3447" spans="1:17" x14ac:dyDescent="0.3">
      <c r="A3447" s="1" t="s">
        <v>190</v>
      </c>
      <c r="B3447" s="5"/>
      <c r="C3447" s="14">
        <f t="shared" si="753"/>
        <v>0</v>
      </c>
      <c r="D3447" s="14">
        <f t="shared" si="753"/>
        <v>1</v>
      </c>
      <c r="E3447" s="14" t="str">
        <f t="shared" si="754"/>
        <v/>
      </c>
      <c r="F3447" s="14">
        <f t="shared" si="755"/>
        <v>3</v>
      </c>
      <c r="G3447" s="14">
        <f t="shared" si="751"/>
        <v>3</v>
      </c>
      <c r="H3447" s="14">
        <f t="shared" si="762"/>
        <v>3</v>
      </c>
      <c r="I3447" s="14">
        <f t="shared" si="762"/>
        <v>6</v>
      </c>
      <c r="J3447" s="14">
        <f t="shared" si="762"/>
        <v>1</v>
      </c>
      <c r="K3447" s="14">
        <f t="shared" si="762"/>
        <v>3</v>
      </c>
      <c r="L3447" s="14" t="str">
        <f t="shared" si="757"/>
        <v>3.3.6.1.3</v>
      </c>
      <c r="M3447" s="15" t="str">
        <f t="shared" si="758"/>
        <v>--</v>
      </c>
      <c r="N3447" s="14" t="str">
        <f t="shared" si="759"/>
        <v/>
      </c>
      <c r="O3447" s="15" t="str">
        <f t="shared" si="752"/>
        <v/>
      </c>
      <c r="P3447" s="15" t="str">
        <f>IF(N3447=1,FLOOR(MAX($P$4:P3446),1)+1,IF(AND(P3446&lt;&gt;"",O3446&lt;&gt;1),MAX($P$4:P3446)+0.1,""))</f>
        <v/>
      </c>
      <c r="Q3447" s="5">
        <f>ROW()</f>
        <v>3447</v>
      </c>
    </row>
    <row r="3448" spans="1:17" x14ac:dyDescent="0.3">
      <c r="A3448" s="1" t="s">
        <v>1476</v>
      </c>
      <c r="B3448" s="5"/>
      <c r="C3448" s="14">
        <f t="shared" si="753"/>
        <v>1</v>
      </c>
      <c r="D3448" s="14">
        <f t="shared" si="753"/>
        <v>1</v>
      </c>
      <c r="E3448" s="14" t="str">
        <f t="shared" si="754"/>
        <v>OK</v>
      </c>
      <c r="F3448" s="14">
        <f t="shared" si="755"/>
        <v>3</v>
      </c>
      <c r="G3448" s="14">
        <f t="shared" si="751"/>
        <v>3</v>
      </c>
      <c r="H3448" s="14">
        <f t="shared" si="762"/>
        <v>3</v>
      </c>
      <c r="I3448" s="14">
        <f t="shared" si="762"/>
        <v>6</v>
      </c>
      <c r="J3448" s="14">
        <f t="shared" si="762"/>
        <v>2</v>
      </c>
      <c r="K3448" s="14">
        <f t="shared" si="762"/>
        <v>0</v>
      </c>
      <c r="L3448" s="14" t="str">
        <f t="shared" si="757"/>
        <v>3.3.6.2</v>
      </c>
      <c r="M3448" s="15" t="str">
        <f t="shared" si="758"/>
        <v>Physical Security for Devices</v>
      </c>
      <c r="N3448" s="14" t="str">
        <f t="shared" si="759"/>
        <v/>
      </c>
      <c r="O3448" s="15" t="str">
        <f t="shared" si="752"/>
        <v/>
      </c>
      <c r="P3448" s="15" t="str">
        <f>IF(N3448=1,FLOOR(MAX($P$4:P3447),1)+1,IF(AND(P3447&lt;&gt;"",O3447&lt;&gt;1),MAX($P$4:P3447)+0.1,""))</f>
        <v/>
      </c>
      <c r="Q3448" s="5">
        <f>ROW()</f>
        <v>3448</v>
      </c>
    </row>
    <row r="3449" spans="1:17" x14ac:dyDescent="0.3">
      <c r="A3449" s="1" t="s">
        <v>59</v>
      </c>
      <c r="B3449" s="5"/>
      <c r="C3449" s="14">
        <f t="shared" si="753"/>
        <v>0</v>
      </c>
      <c r="D3449" s="14">
        <f t="shared" si="753"/>
        <v>0</v>
      </c>
      <c r="E3449" s="14" t="str">
        <f t="shared" si="754"/>
        <v/>
      </c>
      <c r="F3449" s="14">
        <f t="shared" si="755"/>
        <v>3</v>
      </c>
      <c r="G3449" s="14">
        <f t="shared" si="751"/>
        <v>3</v>
      </c>
      <c r="H3449" s="14">
        <f t="shared" si="762"/>
        <v>3</v>
      </c>
      <c r="I3449" s="14">
        <f t="shared" si="762"/>
        <v>6</v>
      </c>
      <c r="J3449" s="14">
        <f t="shared" si="762"/>
        <v>2</v>
      </c>
      <c r="K3449" s="14">
        <f t="shared" si="762"/>
        <v>0</v>
      </c>
      <c r="L3449" s="14" t="str">
        <f t="shared" si="757"/>
        <v>3.3.6.2</v>
      </c>
      <c r="M3449" s="15" t="str">
        <f t="shared" si="758"/>
        <v>--</v>
      </c>
      <c r="N3449" s="14" t="str">
        <f t="shared" si="759"/>
        <v/>
      </c>
      <c r="O3449" s="15" t="str">
        <f t="shared" si="752"/>
        <v/>
      </c>
      <c r="P3449" s="15" t="str">
        <f>IF(N3449=1,FLOOR(MAX($P$4:P3448),1)+1,IF(AND(P3448&lt;&gt;"",O3448&lt;&gt;1),MAX($P$4:P3448)+0.1,""))</f>
        <v/>
      </c>
      <c r="Q3449" s="5">
        <f>ROW()</f>
        <v>3449</v>
      </c>
    </row>
    <row r="3450" spans="1:17" x14ac:dyDescent="0.3">
      <c r="A3450" s="1" t="s">
        <v>60</v>
      </c>
      <c r="B3450" s="5"/>
      <c r="C3450" s="14">
        <f t="shared" si="753"/>
        <v>0</v>
      </c>
      <c r="D3450" s="14">
        <f t="shared" si="753"/>
        <v>0</v>
      </c>
      <c r="E3450" s="14" t="str">
        <f t="shared" si="754"/>
        <v/>
      </c>
      <c r="F3450" s="14">
        <f t="shared" si="755"/>
        <v>3</v>
      </c>
      <c r="G3450" s="14">
        <f t="shared" si="751"/>
        <v>3</v>
      </c>
      <c r="H3450" s="14">
        <f t="shared" si="762"/>
        <v>3</v>
      </c>
      <c r="I3450" s="14">
        <f t="shared" si="762"/>
        <v>6</v>
      </c>
      <c r="J3450" s="14">
        <f t="shared" si="762"/>
        <v>2</v>
      </c>
      <c r="K3450" s="14">
        <f t="shared" si="762"/>
        <v>0</v>
      </c>
      <c r="L3450" s="14" t="str">
        <f t="shared" si="757"/>
        <v>3.3.6.2</v>
      </c>
      <c r="M3450" s="15" t="str">
        <f t="shared" si="758"/>
        <v>--</v>
      </c>
      <c r="N3450" s="14" t="str">
        <f t="shared" si="759"/>
        <v/>
      </c>
      <c r="O3450" s="15" t="str">
        <f t="shared" si="752"/>
        <v/>
      </c>
      <c r="P3450" s="15" t="str">
        <f>IF(N3450=1,FLOOR(MAX($P$4:P3449),1)+1,IF(AND(P3449&lt;&gt;"",O3449&lt;&gt;1),MAX($P$4:P3449)+0.1,""))</f>
        <v/>
      </c>
      <c r="Q3450" s="5">
        <f>ROW()</f>
        <v>3450</v>
      </c>
    </row>
    <row r="3451" spans="1:17" x14ac:dyDescent="0.3">
      <c r="A3451" s="1" t="s">
        <v>1477</v>
      </c>
      <c r="B3451" s="5"/>
      <c r="C3451" s="14">
        <f t="shared" si="753"/>
        <v>0</v>
      </c>
      <c r="D3451" s="14">
        <f t="shared" si="753"/>
        <v>0</v>
      </c>
      <c r="E3451" s="14" t="str">
        <f t="shared" si="754"/>
        <v/>
      </c>
      <c r="F3451" s="14">
        <f t="shared" si="755"/>
        <v>3</v>
      </c>
      <c r="G3451" s="14">
        <f t="shared" si="751"/>
        <v>3</v>
      </c>
      <c r="H3451" s="14">
        <f t="shared" si="762"/>
        <v>3</v>
      </c>
      <c r="I3451" s="14">
        <f t="shared" si="762"/>
        <v>6</v>
      </c>
      <c r="J3451" s="14">
        <f t="shared" si="762"/>
        <v>2</v>
      </c>
      <c r="K3451" s="14">
        <f t="shared" si="762"/>
        <v>0</v>
      </c>
      <c r="L3451" s="14" t="str">
        <f t="shared" si="757"/>
        <v>3.3.6.2</v>
      </c>
      <c r="M3451" s="15" t="str">
        <f t="shared" si="758"/>
        <v>--</v>
      </c>
      <c r="N3451" s="14" t="str">
        <f t="shared" si="759"/>
        <v/>
      </c>
      <c r="O3451" s="15" t="str">
        <f t="shared" si="752"/>
        <v/>
      </c>
      <c r="P3451" s="15" t="str">
        <f>IF(N3451=1,FLOOR(MAX($P$4:P3450),1)+1,IF(AND(P3450&lt;&gt;"",O3450&lt;&gt;1),MAX($P$4:P3450)+0.1,""))</f>
        <v/>
      </c>
      <c r="Q3451" s="5">
        <f>ROW()</f>
        <v>3451</v>
      </c>
    </row>
    <row r="3452" spans="1:17" x14ac:dyDescent="0.3">
      <c r="A3452" s="1" t="s">
        <v>1478</v>
      </c>
      <c r="B3452" s="5"/>
      <c r="C3452" s="14">
        <f t="shared" si="753"/>
        <v>0</v>
      </c>
      <c r="D3452" s="14">
        <f t="shared" si="753"/>
        <v>0</v>
      </c>
      <c r="E3452" s="14" t="str">
        <f t="shared" si="754"/>
        <v/>
      </c>
      <c r="F3452" s="14">
        <f t="shared" si="755"/>
        <v>3</v>
      </c>
      <c r="G3452" s="14">
        <f t="shared" si="751"/>
        <v>3</v>
      </c>
      <c r="H3452" s="14">
        <f t="shared" si="762"/>
        <v>3</v>
      </c>
      <c r="I3452" s="14">
        <f t="shared" si="762"/>
        <v>6</v>
      </c>
      <c r="J3452" s="14">
        <f t="shared" si="762"/>
        <v>2</v>
      </c>
      <c r="K3452" s="14">
        <f t="shared" si="762"/>
        <v>0</v>
      </c>
      <c r="L3452" s="14" t="str">
        <f t="shared" si="757"/>
        <v>3.3.6.2</v>
      </c>
      <c r="M3452" s="15" t="str">
        <f t="shared" si="758"/>
        <v>--</v>
      </c>
      <c r="N3452" s="14" t="str">
        <f t="shared" si="759"/>
        <v/>
      </c>
      <c r="O3452" s="15" t="str">
        <f t="shared" si="752"/>
        <v/>
      </c>
      <c r="P3452" s="15" t="str">
        <f>IF(N3452=1,FLOOR(MAX($P$4:P3451),1)+1,IF(AND(P3451&lt;&gt;"",O3451&lt;&gt;1),MAX($P$4:P3451)+0.1,""))</f>
        <v/>
      </c>
      <c r="Q3452" s="5">
        <f>ROW()</f>
        <v>3452</v>
      </c>
    </row>
    <row r="3453" spans="1:17" x14ac:dyDescent="0.3">
      <c r="A3453" s="1" t="s">
        <v>1479</v>
      </c>
      <c r="B3453" s="5"/>
      <c r="C3453" s="14">
        <f t="shared" si="753"/>
        <v>0</v>
      </c>
      <c r="D3453" s="14">
        <f t="shared" si="753"/>
        <v>0</v>
      </c>
      <c r="E3453" s="14" t="str">
        <f t="shared" si="754"/>
        <v/>
      </c>
      <c r="F3453" s="14">
        <f t="shared" si="755"/>
        <v>3</v>
      </c>
      <c r="G3453" s="14">
        <f t="shared" si="751"/>
        <v>3</v>
      </c>
      <c r="H3453" s="14">
        <f t="shared" si="762"/>
        <v>3</v>
      </c>
      <c r="I3453" s="14">
        <f t="shared" si="762"/>
        <v>6</v>
      </c>
      <c r="J3453" s="14">
        <f t="shared" si="762"/>
        <v>2</v>
      </c>
      <c r="K3453" s="14">
        <f t="shared" si="762"/>
        <v>0</v>
      </c>
      <c r="L3453" s="14" t="str">
        <f t="shared" si="757"/>
        <v>3.3.6.2</v>
      </c>
      <c r="M3453" s="15" t="str">
        <f t="shared" si="758"/>
        <v>--</v>
      </c>
      <c r="N3453" s="14" t="str">
        <f t="shared" si="759"/>
        <v/>
      </c>
      <c r="O3453" s="15" t="str">
        <f t="shared" si="752"/>
        <v/>
      </c>
      <c r="P3453" s="15" t="str">
        <f>IF(N3453=1,FLOOR(MAX($P$4:P3452),1)+1,IF(AND(P3452&lt;&gt;"",O3452&lt;&gt;1),MAX($P$4:P3452)+0.1,""))</f>
        <v/>
      </c>
      <c r="Q3453" s="5">
        <f>ROW()</f>
        <v>3453</v>
      </c>
    </row>
    <row r="3454" spans="1:17" x14ac:dyDescent="0.3">
      <c r="A3454" s="1" t="s">
        <v>1480</v>
      </c>
      <c r="B3454" s="5"/>
      <c r="C3454" s="14">
        <f t="shared" si="753"/>
        <v>0</v>
      </c>
      <c r="D3454" s="14">
        <f t="shared" si="753"/>
        <v>0</v>
      </c>
      <c r="E3454" s="14" t="str">
        <f t="shared" si="754"/>
        <v/>
      </c>
      <c r="F3454" s="14">
        <f t="shared" si="755"/>
        <v>3</v>
      </c>
      <c r="G3454" s="14">
        <f t="shared" si="751"/>
        <v>3</v>
      </c>
      <c r="H3454" s="14">
        <f t="shared" si="762"/>
        <v>3</v>
      </c>
      <c r="I3454" s="14">
        <f t="shared" si="762"/>
        <v>6</v>
      </c>
      <c r="J3454" s="14">
        <f t="shared" si="762"/>
        <v>2</v>
      </c>
      <c r="K3454" s="14">
        <f t="shared" si="762"/>
        <v>0</v>
      </c>
      <c r="L3454" s="14" t="str">
        <f t="shared" si="757"/>
        <v>3.3.6.2</v>
      </c>
      <c r="M3454" s="15" t="str">
        <f t="shared" si="758"/>
        <v>--</v>
      </c>
      <c r="N3454" s="14" t="str">
        <f t="shared" si="759"/>
        <v/>
      </c>
      <c r="O3454" s="15" t="str">
        <f t="shared" si="752"/>
        <v/>
      </c>
      <c r="P3454" s="15" t="str">
        <f>IF(N3454=1,FLOOR(MAX($P$4:P3453),1)+1,IF(AND(P3453&lt;&gt;"",O3453&lt;&gt;1),MAX($P$4:P3453)+0.1,""))</f>
        <v/>
      </c>
      <c r="Q3454" s="5">
        <f>ROW()</f>
        <v>3454</v>
      </c>
    </row>
    <row r="3455" spans="1:17" x14ac:dyDescent="0.3">
      <c r="A3455" s="1" t="s">
        <v>73</v>
      </c>
      <c r="B3455" s="5"/>
      <c r="C3455" s="14">
        <f t="shared" si="753"/>
        <v>0</v>
      </c>
      <c r="D3455" s="14">
        <f t="shared" si="753"/>
        <v>0</v>
      </c>
      <c r="E3455" s="14" t="str">
        <f t="shared" si="754"/>
        <v/>
      </c>
      <c r="F3455" s="14">
        <f t="shared" si="755"/>
        <v>3</v>
      </c>
      <c r="G3455" s="14">
        <f t="shared" si="751"/>
        <v>3</v>
      </c>
      <c r="H3455" s="14">
        <f t="shared" si="762"/>
        <v>3</v>
      </c>
      <c r="I3455" s="14">
        <f t="shared" si="762"/>
        <v>6</v>
      </c>
      <c r="J3455" s="14">
        <f t="shared" si="762"/>
        <v>2</v>
      </c>
      <c r="K3455" s="14">
        <f t="shared" si="762"/>
        <v>0</v>
      </c>
      <c r="L3455" s="14" t="str">
        <f t="shared" si="757"/>
        <v>3.3.6.2</v>
      </c>
      <c r="M3455" s="15" t="str">
        <f t="shared" si="758"/>
        <v>--</v>
      </c>
      <c r="N3455" s="14" t="str">
        <f t="shared" si="759"/>
        <v/>
      </c>
      <c r="O3455" s="15" t="str">
        <f t="shared" si="752"/>
        <v/>
      </c>
      <c r="P3455" s="15" t="str">
        <f>IF(N3455=1,FLOOR(MAX($P$4:P3454),1)+1,IF(AND(P3454&lt;&gt;"",O3454&lt;&gt;1),MAX($P$4:P3454)+0.1,""))</f>
        <v/>
      </c>
      <c r="Q3455" s="5">
        <f>ROW()</f>
        <v>3455</v>
      </c>
    </row>
    <row r="3456" spans="1:17" x14ac:dyDescent="0.3">
      <c r="A3456" s="1" t="s">
        <v>55</v>
      </c>
      <c r="B3456" s="5"/>
      <c r="C3456" s="14">
        <f t="shared" si="753"/>
        <v>0</v>
      </c>
      <c r="D3456" s="14">
        <f t="shared" si="753"/>
        <v>0</v>
      </c>
      <c r="E3456" s="14" t="str">
        <f t="shared" si="754"/>
        <v/>
      </c>
      <c r="F3456" s="14">
        <f t="shared" si="755"/>
        <v>3</v>
      </c>
      <c r="G3456" s="14">
        <f t="shared" si="751"/>
        <v>3</v>
      </c>
      <c r="H3456" s="14">
        <f t="shared" si="762"/>
        <v>3</v>
      </c>
      <c r="I3456" s="14">
        <f t="shared" si="762"/>
        <v>6</v>
      </c>
      <c r="J3456" s="14">
        <f t="shared" si="762"/>
        <v>2</v>
      </c>
      <c r="K3456" s="14">
        <f t="shared" si="762"/>
        <v>0</v>
      </c>
      <c r="L3456" s="14" t="str">
        <f t="shared" si="757"/>
        <v>3.3.6.2</v>
      </c>
      <c r="M3456" s="15" t="str">
        <f t="shared" si="758"/>
        <v>--</v>
      </c>
      <c r="N3456" s="14" t="str">
        <f t="shared" si="759"/>
        <v/>
      </c>
      <c r="O3456" s="15" t="str">
        <f t="shared" si="752"/>
        <v/>
      </c>
      <c r="P3456" s="15" t="str">
        <f>IF(N3456=1,FLOOR(MAX($P$4:P3455),1)+1,IF(AND(P3455&lt;&gt;"",O3455&lt;&gt;1),MAX($P$4:P3455)+0.1,""))</f>
        <v/>
      </c>
      <c r="Q3456" s="5">
        <f>ROW()</f>
        <v>3456</v>
      </c>
    </row>
    <row r="3457" spans="1:17" x14ac:dyDescent="0.3">
      <c r="A3457" s="1" t="s">
        <v>1481</v>
      </c>
      <c r="B3457" s="5"/>
      <c r="C3457" s="14">
        <f t="shared" si="753"/>
        <v>0</v>
      </c>
      <c r="D3457" s="14">
        <f t="shared" si="753"/>
        <v>0</v>
      </c>
      <c r="E3457" s="14" t="str">
        <f t="shared" si="754"/>
        <v/>
      </c>
      <c r="F3457" s="14">
        <f t="shared" si="755"/>
        <v>3</v>
      </c>
      <c r="G3457" s="14">
        <f t="shared" si="751"/>
        <v>3</v>
      </c>
      <c r="H3457" s="14">
        <f t="shared" si="762"/>
        <v>3</v>
      </c>
      <c r="I3457" s="14">
        <f t="shared" si="762"/>
        <v>6</v>
      </c>
      <c r="J3457" s="14">
        <f t="shared" si="762"/>
        <v>2</v>
      </c>
      <c r="K3457" s="14">
        <f t="shared" si="762"/>
        <v>0</v>
      </c>
      <c r="L3457" s="14" t="str">
        <f t="shared" si="757"/>
        <v>3.3.6.2</v>
      </c>
      <c r="M3457" s="15" t="str">
        <f t="shared" si="758"/>
        <v>--</v>
      </c>
      <c r="N3457" s="14" t="str">
        <f t="shared" si="759"/>
        <v/>
      </c>
      <c r="O3457" s="15" t="str">
        <f t="shared" si="752"/>
        <v/>
      </c>
      <c r="P3457" s="15" t="str">
        <f>IF(N3457=1,FLOOR(MAX($P$4:P3456),1)+1,IF(AND(P3456&lt;&gt;"",O3456&lt;&gt;1),MAX($P$4:P3456)+0.1,""))</f>
        <v/>
      </c>
      <c r="Q3457" s="5">
        <f>ROW()</f>
        <v>3457</v>
      </c>
    </row>
    <row r="3458" spans="1:17" x14ac:dyDescent="0.3">
      <c r="A3458" s="1" t="s">
        <v>1482</v>
      </c>
      <c r="B3458" s="5"/>
      <c r="C3458" s="14">
        <f t="shared" si="753"/>
        <v>0</v>
      </c>
      <c r="D3458" s="14">
        <f t="shared" si="753"/>
        <v>0</v>
      </c>
      <c r="E3458" s="14" t="str">
        <f t="shared" si="754"/>
        <v/>
      </c>
      <c r="F3458" s="14">
        <f t="shared" si="755"/>
        <v>3</v>
      </c>
      <c r="G3458" s="14">
        <f t="shared" si="751"/>
        <v>3</v>
      </c>
      <c r="H3458" s="14">
        <f t="shared" si="762"/>
        <v>3</v>
      </c>
      <c r="I3458" s="14">
        <f t="shared" si="762"/>
        <v>6</v>
      </c>
      <c r="J3458" s="14">
        <f t="shared" si="762"/>
        <v>2</v>
      </c>
      <c r="K3458" s="14">
        <f t="shared" si="762"/>
        <v>0</v>
      </c>
      <c r="L3458" s="14" t="str">
        <f t="shared" si="757"/>
        <v>3.3.6.2</v>
      </c>
      <c r="M3458" s="15" t="str">
        <f t="shared" si="758"/>
        <v>--</v>
      </c>
      <c r="N3458" s="14" t="str">
        <f t="shared" si="759"/>
        <v/>
      </c>
      <c r="O3458" s="15" t="str">
        <f t="shared" si="752"/>
        <v/>
      </c>
      <c r="P3458" s="15" t="str">
        <f>IF(N3458=1,FLOOR(MAX($P$4:P3457),1)+1,IF(AND(P3457&lt;&gt;"",O3457&lt;&gt;1),MAX($P$4:P3457)+0.1,""))</f>
        <v/>
      </c>
      <c r="Q3458" s="5">
        <f>ROW()</f>
        <v>3458</v>
      </c>
    </row>
    <row r="3459" spans="1:17" x14ac:dyDescent="0.3">
      <c r="A3459" s="1" t="s">
        <v>2451</v>
      </c>
      <c r="B3459" s="5"/>
      <c r="C3459" s="14">
        <f t="shared" si="753"/>
        <v>0</v>
      </c>
      <c r="D3459" s="14">
        <f t="shared" si="753"/>
        <v>0</v>
      </c>
      <c r="E3459" s="14" t="str">
        <f t="shared" si="754"/>
        <v/>
      </c>
      <c r="F3459" s="14">
        <f t="shared" si="755"/>
        <v>3</v>
      </c>
      <c r="G3459" s="14">
        <f t="shared" si="751"/>
        <v>3</v>
      </c>
      <c r="H3459" s="14">
        <f t="shared" si="762"/>
        <v>3</v>
      </c>
      <c r="I3459" s="14">
        <f t="shared" si="762"/>
        <v>6</v>
      </c>
      <c r="J3459" s="14">
        <f t="shared" si="762"/>
        <v>2</v>
      </c>
      <c r="K3459" s="14">
        <f t="shared" si="762"/>
        <v>0</v>
      </c>
      <c r="L3459" s="14" t="str">
        <f t="shared" si="757"/>
        <v>3.3.6.2</v>
      </c>
      <c r="M3459" s="15" t="str">
        <f t="shared" si="758"/>
        <v>--</v>
      </c>
      <c r="N3459" s="14" t="str">
        <f t="shared" si="759"/>
        <v/>
      </c>
      <c r="O3459" s="15" t="str">
        <f t="shared" si="752"/>
        <v/>
      </c>
      <c r="P3459" s="15" t="str">
        <f>IF(N3459=1,FLOOR(MAX($P$4:P3458),1)+1,IF(AND(P3458&lt;&gt;"",O3458&lt;&gt;1),MAX($P$4:P3458)+0.1,""))</f>
        <v/>
      </c>
      <c r="Q3459" s="5">
        <f>ROW()</f>
        <v>3459</v>
      </c>
    </row>
    <row r="3460" spans="1:17" x14ac:dyDescent="0.3">
      <c r="A3460" s="1" t="s">
        <v>55</v>
      </c>
      <c r="B3460" s="5"/>
      <c r="C3460" s="14">
        <f t="shared" si="753"/>
        <v>0</v>
      </c>
      <c r="D3460" s="14">
        <f t="shared" si="753"/>
        <v>0</v>
      </c>
      <c r="E3460" s="14" t="str">
        <f t="shared" si="754"/>
        <v/>
      </c>
      <c r="F3460" s="14">
        <f t="shared" si="755"/>
        <v>3</v>
      </c>
      <c r="G3460" s="14">
        <f t="shared" si="751"/>
        <v>3</v>
      </c>
      <c r="H3460" s="14">
        <f t="shared" si="762"/>
        <v>3</v>
      </c>
      <c r="I3460" s="14">
        <f t="shared" si="762"/>
        <v>6</v>
      </c>
      <c r="J3460" s="14">
        <f t="shared" si="762"/>
        <v>2</v>
      </c>
      <c r="K3460" s="14">
        <f t="shared" si="762"/>
        <v>0</v>
      </c>
      <c r="L3460" s="14" t="str">
        <f t="shared" si="757"/>
        <v>3.3.6.2</v>
      </c>
      <c r="M3460" s="15" t="str">
        <f t="shared" si="758"/>
        <v>--</v>
      </c>
      <c r="N3460" s="14" t="str">
        <f t="shared" si="759"/>
        <v/>
      </c>
      <c r="O3460" s="15" t="str">
        <f t="shared" si="752"/>
        <v/>
      </c>
      <c r="P3460" s="15" t="str">
        <f>IF(N3460=1,FLOOR(MAX($P$4:P3459),1)+1,IF(AND(P3459&lt;&gt;"",O3459&lt;&gt;1),MAX($P$4:P3459)+0.1,""))</f>
        <v/>
      </c>
      <c r="Q3460" s="5">
        <f>ROW()</f>
        <v>3460</v>
      </c>
    </row>
    <row r="3461" spans="1:17" x14ac:dyDescent="0.3">
      <c r="A3461" s="1" t="s">
        <v>1483</v>
      </c>
      <c r="B3461" s="5"/>
      <c r="C3461" s="14">
        <f t="shared" si="753"/>
        <v>0</v>
      </c>
      <c r="D3461" s="14">
        <f t="shared" si="753"/>
        <v>0</v>
      </c>
      <c r="E3461" s="14" t="str">
        <f t="shared" si="754"/>
        <v/>
      </c>
      <c r="F3461" s="14">
        <f t="shared" si="755"/>
        <v>3</v>
      </c>
      <c r="G3461" s="14">
        <f t="shared" ref="G3461:G3524" si="763">G3460+IF(NOT(ISERROR(FIND("&lt;PRT&gt;",A3461))),1,0)</f>
        <v>3</v>
      </c>
      <c r="H3461" s="14">
        <f t="shared" si="762"/>
        <v>3</v>
      </c>
      <c r="I3461" s="14">
        <f t="shared" si="762"/>
        <v>6</v>
      </c>
      <c r="J3461" s="14">
        <f t="shared" si="762"/>
        <v>2</v>
      </c>
      <c r="K3461" s="14">
        <f t="shared" si="762"/>
        <v>0</v>
      </c>
      <c r="L3461" s="14" t="str">
        <f t="shared" si="757"/>
        <v>3.3.6.2</v>
      </c>
      <c r="M3461" s="15" t="str">
        <f t="shared" si="758"/>
        <v>--</v>
      </c>
      <c r="N3461" s="14" t="str">
        <f t="shared" si="759"/>
        <v/>
      </c>
      <c r="O3461" s="15" t="str">
        <f t="shared" ref="O3461:O3524" si="764">IF(ISERROR(FIND(O$4,$A3461)),"",1)</f>
        <v/>
      </c>
      <c r="P3461" s="15" t="str">
        <f>IF(N3461=1,FLOOR(MAX($P$4:P3460),1)+1,IF(AND(P3460&lt;&gt;"",O3460&lt;&gt;1),MAX($P$4:P3460)+0.1,""))</f>
        <v/>
      </c>
      <c r="Q3461" s="5">
        <f>ROW()</f>
        <v>3461</v>
      </c>
    </row>
    <row r="3462" spans="1:17" x14ac:dyDescent="0.3">
      <c r="A3462" s="1" t="s">
        <v>1484</v>
      </c>
      <c r="B3462" s="5"/>
      <c r="C3462" s="14">
        <f t="shared" ref="C3462:D3525" si="765">(LEN($A3462)-LEN(SUBSTITUTE($A3462,C$3,"")))/LEN(C$3)</f>
        <v>0</v>
      </c>
      <c r="D3462" s="14">
        <f t="shared" si="765"/>
        <v>0</v>
      </c>
      <c r="E3462" s="14" t="str">
        <f t="shared" ref="E3462:E3525" si="766">IF(AND(C3462&gt;0,D3462&gt;0),IF(FIND(D$3,A3462)&gt;FIND(C$3,A3462),"WARNING","OK"),"")</f>
        <v/>
      </c>
      <c r="F3462" s="14">
        <f t="shared" ref="F3462:F3525" si="767">F3461+C3462-D3462</f>
        <v>3</v>
      </c>
      <c r="G3462" s="14">
        <f t="shared" si="763"/>
        <v>3</v>
      </c>
      <c r="H3462" s="14">
        <f t="shared" ref="H3462:K3477" si="768">IF(G3462&lt;&gt;G3461,0,IF(AND(($F3461-$D3462)=(H$3-1),$F3462=H$3),H3461+1,H3461))</f>
        <v>3</v>
      </c>
      <c r="I3462" s="14">
        <f t="shared" si="768"/>
        <v>6</v>
      </c>
      <c r="J3462" s="14">
        <f t="shared" si="768"/>
        <v>2</v>
      </c>
      <c r="K3462" s="14">
        <f t="shared" si="768"/>
        <v>0</v>
      </c>
      <c r="L3462" s="14" t="str">
        <f t="shared" ref="L3462:L3525" si="769">SUBSTITUTE(G3462&amp;"."&amp;H3462&amp;"."&amp;I3462&amp;"."&amp;J3462&amp;"."&amp;K3462,".0","")</f>
        <v>3.3.6.2</v>
      </c>
      <c r="M3462" s="15" t="str">
        <f t="shared" ref="M3462:M3525" si="770">IF(ISERROR(FIND("&lt;SPT&gt;&lt;TTL&gt;",A3462)),"--",SUBSTITUTE(SUBSTITUTE(MID(A3462&amp;A3463,FIND("&lt;SPT&gt;&lt;TTL&gt;",A3462&amp;A3463)+10,FIND("&lt;/TTL&gt;",A3462&amp;A3463)-FIND("&lt;SPT&gt;&lt;TTL&gt;",A3462&amp;A3463)-10),"&lt;SUB&gt;",""),"&lt;/SUB&gt;",""))</f>
        <v>--</v>
      </c>
      <c r="N3462" s="14" t="str">
        <f t="shared" ref="N3462:N3525" si="771">IF(ISERROR(FIND(N$4,UPPER($A3462))),"",1)</f>
        <v/>
      </c>
      <c r="O3462" s="15" t="str">
        <f t="shared" si="764"/>
        <v/>
      </c>
      <c r="P3462" s="15" t="str">
        <f>IF(N3462=1,FLOOR(MAX($P$4:P3461),1)+1,IF(AND(P3461&lt;&gt;"",O3461&lt;&gt;1),MAX($P$4:P3461)+0.1,""))</f>
        <v/>
      </c>
      <c r="Q3462" s="5">
        <f>ROW()</f>
        <v>3462</v>
      </c>
    </row>
    <row r="3463" spans="1:17" x14ac:dyDescent="0.3">
      <c r="A3463" s="1" t="s">
        <v>55</v>
      </c>
      <c r="B3463" s="5"/>
      <c r="C3463" s="14">
        <f t="shared" si="765"/>
        <v>0</v>
      </c>
      <c r="D3463" s="14">
        <f t="shared" si="765"/>
        <v>0</v>
      </c>
      <c r="E3463" s="14" t="str">
        <f t="shared" si="766"/>
        <v/>
      </c>
      <c r="F3463" s="14">
        <f t="shared" si="767"/>
        <v>3</v>
      </c>
      <c r="G3463" s="14">
        <f t="shared" si="763"/>
        <v>3</v>
      </c>
      <c r="H3463" s="14">
        <f t="shared" si="768"/>
        <v>3</v>
      </c>
      <c r="I3463" s="14">
        <f t="shared" si="768"/>
        <v>6</v>
      </c>
      <c r="J3463" s="14">
        <f t="shared" si="768"/>
        <v>2</v>
      </c>
      <c r="K3463" s="14">
        <f t="shared" si="768"/>
        <v>0</v>
      </c>
      <c r="L3463" s="14" t="str">
        <f t="shared" si="769"/>
        <v>3.3.6.2</v>
      </c>
      <c r="M3463" s="15" t="str">
        <f t="shared" si="770"/>
        <v>--</v>
      </c>
      <c r="N3463" s="14" t="str">
        <f t="shared" si="771"/>
        <v/>
      </c>
      <c r="O3463" s="15" t="str">
        <f t="shared" si="764"/>
        <v/>
      </c>
      <c r="P3463" s="15" t="str">
        <f>IF(N3463=1,FLOOR(MAX($P$4:P3462),1)+1,IF(AND(P3462&lt;&gt;"",O3462&lt;&gt;1),MAX($P$4:P3462)+0.1,""))</f>
        <v/>
      </c>
      <c r="Q3463" s="5">
        <f>ROW()</f>
        <v>3463</v>
      </c>
    </row>
    <row r="3464" spans="1:17" x14ac:dyDescent="0.3">
      <c r="A3464" s="1" t="s">
        <v>1485</v>
      </c>
      <c r="B3464" s="5"/>
      <c r="C3464" s="14">
        <f t="shared" si="765"/>
        <v>1</v>
      </c>
      <c r="D3464" s="14">
        <f t="shared" si="765"/>
        <v>0</v>
      </c>
      <c r="E3464" s="14" t="str">
        <f t="shared" si="766"/>
        <v/>
      </c>
      <c r="F3464" s="14">
        <f t="shared" si="767"/>
        <v>4</v>
      </c>
      <c r="G3464" s="14">
        <f t="shared" si="763"/>
        <v>3</v>
      </c>
      <c r="H3464" s="14">
        <f t="shared" si="768"/>
        <v>3</v>
      </c>
      <c r="I3464" s="14">
        <f t="shared" si="768"/>
        <v>6</v>
      </c>
      <c r="J3464" s="14">
        <f t="shared" si="768"/>
        <v>2</v>
      </c>
      <c r="K3464" s="14">
        <f t="shared" si="768"/>
        <v>1</v>
      </c>
      <c r="L3464" s="14" t="str">
        <f t="shared" si="769"/>
        <v>3.3.6.2.1</v>
      </c>
      <c r="M3464" s="15" t="str">
        <f t="shared" si="770"/>
        <v>Physical Security for Devices in Fire Protection Systems</v>
      </c>
      <c r="N3464" s="14" t="str">
        <f t="shared" si="771"/>
        <v/>
      </c>
      <c r="O3464" s="15" t="str">
        <f t="shared" si="764"/>
        <v/>
      </c>
      <c r="P3464" s="15" t="str">
        <f>IF(N3464=1,FLOOR(MAX($P$4:P3463),1)+1,IF(AND(P3463&lt;&gt;"",O3463&lt;&gt;1),MAX($P$4:P3463)+0.1,""))</f>
        <v/>
      </c>
      <c r="Q3464" s="5">
        <f>ROW()</f>
        <v>3464</v>
      </c>
    </row>
    <row r="3465" spans="1:17" x14ac:dyDescent="0.3">
      <c r="A3465" s="1" t="s">
        <v>55</v>
      </c>
      <c r="B3465" s="5"/>
      <c r="C3465" s="14">
        <f t="shared" si="765"/>
        <v>0</v>
      </c>
      <c r="D3465" s="14">
        <f t="shared" si="765"/>
        <v>0</v>
      </c>
      <c r="E3465" s="14" t="str">
        <f t="shared" si="766"/>
        <v/>
      </c>
      <c r="F3465" s="14">
        <f t="shared" si="767"/>
        <v>4</v>
      </c>
      <c r="G3465" s="14">
        <f t="shared" si="763"/>
        <v>3</v>
      </c>
      <c r="H3465" s="14">
        <f t="shared" si="768"/>
        <v>3</v>
      </c>
      <c r="I3465" s="14">
        <f t="shared" si="768"/>
        <v>6</v>
      </c>
      <c r="J3465" s="14">
        <f t="shared" si="768"/>
        <v>2</v>
      </c>
      <c r="K3465" s="14">
        <f t="shared" si="768"/>
        <v>1</v>
      </c>
      <c r="L3465" s="14" t="str">
        <f t="shared" si="769"/>
        <v>3.3.6.2.1</v>
      </c>
      <c r="M3465" s="15" t="str">
        <f t="shared" si="770"/>
        <v>--</v>
      </c>
      <c r="N3465" s="14" t="str">
        <f t="shared" si="771"/>
        <v/>
      </c>
      <c r="O3465" s="15" t="str">
        <f t="shared" si="764"/>
        <v/>
      </c>
      <c r="P3465" s="15" t="str">
        <f>IF(N3465=1,FLOOR(MAX($P$4:P3464),1)+1,IF(AND(P3464&lt;&gt;"",O3464&lt;&gt;1),MAX($P$4:P3464)+0.1,""))</f>
        <v/>
      </c>
      <c r="Q3465" s="5">
        <f>ROW()</f>
        <v>3465</v>
      </c>
    </row>
    <row r="3466" spans="1:17" x14ac:dyDescent="0.3">
      <c r="A3466" s="1" t="s">
        <v>2452</v>
      </c>
      <c r="B3466" s="5"/>
      <c r="C3466" s="14">
        <f t="shared" si="765"/>
        <v>0</v>
      </c>
      <c r="D3466" s="14">
        <f t="shared" si="765"/>
        <v>0</v>
      </c>
      <c r="E3466" s="14" t="str">
        <f t="shared" si="766"/>
        <v/>
      </c>
      <c r="F3466" s="14">
        <f t="shared" si="767"/>
        <v>4</v>
      </c>
      <c r="G3466" s="14">
        <f t="shared" si="763"/>
        <v>3</v>
      </c>
      <c r="H3466" s="14">
        <f t="shared" si="768"/>
        <v>3</v>
      </c>
      <c r="I3466" s="14">
        <f t="shared" si="768"/>
        <v>6</v>
      </c>
      <c r="J3466" s="14">
        <f t="shared" si="768"/>
        <v>2</v>
      </c>
      <c r="K3466" s="14">
        <f t="shared" si="768"/>
        <v>1</v>
      </c>
      <c r="L3466" s="14" t="str">
        <f t="shared" si="769"/>
        <v>3.3.6.2.1</v>
      </c>
      <c r="M3466" s="15" t="str">
        <f t="shared" si="770"/>
        <v>--</v>
      </c>
      <c r="N3466" s="14" t="str">
        <f t="shared" si="771"/>
        <v/>
      </c>
      <c r="O3466" s="15" t="str">
        <f t="shared" si="764"/>
        <v/>
      </c>
      <c r="P3466" s="15" t="str">
        <f>IF(N3466=1,FLOOR(MAX($P$4:P3465),1)+1,IF(AND(P3465&lt;&gt;"",O3465&lt;&gt;1),MAX($P$4:P3465)+0.1,""))</f>
        <v/>
      </c>
      <c r="Q3466" s="5">
        <f>ROW()</f>
        <v>3466</v>
      </c>
    </row>
    <row r="3467" spans="1:17" x14ac:dyDescent="0.3">
      <c r="A3467" s="1" t="s">
        <v>1486</v>
      </c>
      <c r="B3467" s="5"/>
      <c r="C3467" s="14">
        <f t="shared" si="765"/>
        <v>0</v>
      </c>
      <c r="D3467" s="14">
        <f t="shared" si="765"/>
        <v>0</v>
      </c>
      <c r="E3467" s="14" t="str">
        <f t="shared" si="766"/>
        <v/>
      </c>
      <c r="F3467" s="14">
        <f t="shared" si="767"/>
        <v>4</v>
      </c>
      <c r="G3467" s="14">
        <f t="shared" si="763"/>
        <v>3</v>
      </c>
      <c r="H3467" s="14">
        <f t="shared" si="768"/>
        <v>3</v>
      </c>
      <c r="I3467" s="14">
        <f t="shared" si="768"/>
        <v>6</v>
      </c>
      <c r="J3467" s="14">
        <f t="shared" si="768"/>
        <v>2</v>
      </c>
      <c r="K3467" s="14">
        <f t="shared" si="768"/>
        <v>1</v>
      </c>
      <c r="L3467" s="14" t="str">
        <f t="shared" si="769"/>
        <v>3.3.6.2.1</v>
      </c>
      <c r="M3467" s="15" t="str">
        <f t="shared" si="770"/>
        <v>--</v>
      </c>
      <c r="N3467" s="14" t="str">
        <f t="shared" si="771"/>
        <v/>
      </c>
      <c r="O3467" s="15" t="str">
        <f t="shared" si="764"/>
        <v/>
      </c>
      <c r="P3467" s="15" t="str">
        <f>IF(N3467=1,FLOOR(MAX($P$4:P3466),1)+1,IF(AND(P3466&lt;&gt;"",O3466&lt;&gt;1),MAX($P$4:P3466)+0.1,""))</f>
        <v/>
      </c>
      <c r="Q3467" s="5">
        <f>ROW()</f>
        <v>3467</v>
      </c>
    </row>
    <row r="3468" spans="1:17" x14ac:dyDescent="0.3">
      <c r="A3468" s="1" t="s">
        <v>1487</v>
      </c>
      <c r="B3468" s="5"/>
      <c r="C3468" s="14">
        <f t="shared" si="765"/>
        <v>0</v>
      </c>
      <c r="D3468" s="14">
        <f t="shared" si="765"/>
        <v>0</v>
      </c>
      <c r="E3468" s="14" t="str">
        <f t="shared" si="766"/>
        <v/>
      </c>
      <c r="F3468" s="14">
        <f t="shared" si="767"/>
        <v>4</v>
      </c>
      <c r="G3468" s="14">
        <f t="shared" si="763"/>
        <v>3</v>
      </c>
      <c r="H3468" s="14">
        <f t="shared" si="768"/>
        <v>3</v>
      </c>
      <c r="I3468" s="14">
        <f t="shared" si="768"/>
        <v>6</v>
      </c>
      <c r="J3468" s="14">
        <f t="shared" si="768"/>
        <v>2</v>
      </c>
      <c r="K3468" s="14">
        <f t="shared" si="768"/>
        <v>1</v>
      </c>
      <c r="L3468" s="14" t="str">
        <f t="shared" si="769"/>
        <v>3.3.6.2.1</v>
      </c>
      <c r="M3468" s="15" t="str">
        <f t="shared" si="770"/>
        <v>--</v>
      </c>
      <c r="N3468" s="14" t="str">
        <f t="shared" si="771"/>
        <v/>
      </c>
      <c r="O3468" s="15" t="str">
        <f t="shared" si="764"/>
        <v/>
      </c>
      <c r="P3468" s="15" t="str">
        <f>IF(N3468=1,FLOOR(MAX($P$4:P3467),1)+1,IF(AND(P3467&lt;&gt;"",O3467&lt;&gt;1),MAX($P$4:P3467)+0.1,""))</f>
        <v/>
      </c>
      <c r="Q3468" s="5">
        <f>ROW()</f>
        <v>3468</v>
      </c>
    </row>
    <row r="3469" spans="1:17" x14ac:dyDescent="0.3">
      <c r="A3469" s="1" t="s">
        <v>190</v>
      </c>
      <c r="B3469" s="5"/>
      <c r="C3469" s="14">
        <f t="shared" si="765"/>
        <v>0</v>
      </c>
      <c r="D3469" s="14">
        <f t="shared" si="765"/>
        <v>1</v>
      </c>
      <c r="E3469" s="14" t="str">
        <f t="shared" si="766"/>
        <v/>
      </c>
      <c r="F3469" s="14">
        <f t="shared" si="767"/>
        <v>3</v>
      </c>
      <c r="G3469" s="14">
        <f t="shared" si="763"/>
        <v>3</v>
      </c>
      <c r="H3469" s="14">
        <f t="shared" si="768"/>
        <v>3</v>
      </c>
      <c r="I3469" s="14">
        <f t="shared" si="768"/>
        <v>6</v>
      </c>
      <c r="J3469" s="14">
        <f t="shared" si="768"/>
        <v>2</v>
      </c>
      <c r="K3469" s="14">
        <f t="shared" si="768"/>
        <v>1</v>
      </c>
      <c r="L3469" s="14" t="str">
        <f t="shared" si="769"/>
        <v>3.3.6.2.1</v>
      </c>
      <c r="M3469" s="15" t="str">
        <f t="shared" si="770"/>
        <v>--</v>
      </c>
      <c r="N3469" s="14" t="str">
        <f t="shared" si="771"/>
        <v/>
      </c>
      <c r="O3469" s="15" t="str">
        <f t="shared" si="764"/>
        <v/>
      </c>
      <c r="P3469" s="15" t="str">
        <f>IF(N3469=1,FLOOR(MAX($P$4:P3468),1)+1,IF(AND(P3468&lt;&gt;"",O3468&lt;&gt;1),MAX($P$4:P3468)+0.1,""))</f>
        <v/>
      </c>
      <c r="Q3469" s="5">
        <f>ROW()</f>
        <v>3469</v>
      </c>
    </row>
    <row r="3470" spans="1:17" x14ac:dyDescent="0.3">
      <c r="A3470" s="1" t="s">
        <v>1488</v>
      </c>
      <c r="B3470" s="5"/>
      <c r="C3470" s="14">
        <f t="shared" si="765"/>
        <v>1</v>
      </c>
      <c r="D3470" s="14">
        <f t="shared" si="765"/>
        <v>1</v>
      </c>
      <c r="E3470" s="14" t="str">
        <f t="shared" si="766"/>
        <v>OK</v>
      </c>
      <c r="F3470" s="14">
        <f t="shared" si="767"/>
        <v>3</v>
      </c>
      <c r="G3470" s="14">
        <f t="shared" si="763"/>
        <v>3</v>
      </c>
      <c r="H3470" s="14">
        <f t="shared" si="768"/>
        <v>3</v>
      </c>
      <c r="I3470" s="14">
        <f t="shared" si="768"/>
        <v>6</v>
      </c>
      <c r="J3470" s="14">
        <f t="shared" si="768"/>
        <v>3</v>
      </c>
      <c r="K3470" s="14">
        <f t="shared" si="768"/>
        <v>0</v>
      </c>
      <c r="L3470" s="14" t="str">
        <f t="shared" si="769"/>
        <v>3.3.6.3</v>
      </c>
      <c r="M3470" s="15" t="str">
        <f t="shared" si="770"/>
        <v>Physical Security for User Interfaces</v>
      </c>
      <c r="N3470" s="14" t="str">
        <f t="shared" si="771"/>
        <v/>
      </c>
      <c r="O3470" s="15" t="str">
        <f t="shared" si="764"/>
        <v/>
      </c>
      <c r="P3470" s="15" t="str">
        <f>IF(N3470=1,FLOOR(MAX($P$4:P3469),1)+1,IF(AND(P3469&lt;&gt;"",O3469&lt;&gt;1),MAX($P$4:P3469)+0.1,""))</f>
        <v/>
      </c>
      <c r="Q3470" s="5">
        <f>ROW()</f>
        <v>3470</v>
      </c>
    </row>
    <row r="3471" spans="1:17" x14ac:dyDescent="0.3">
      <c r="A3471" s="1" t="s">
        <v>55</v>
      </c>
      <c r="B3471" s="5"/>
      <c r="C3471" s="14">
        <f t="shared" si="765"/>
        <v>0</v>
      </c>
      <c r="D3471" s="14">
        <f t="shared" si="765"/>
        <v>0</v>
      </c>
      <c r="E3471" s="14" t="str">
        <f t="shared" si="766"/>
        <v/>
      </c>
      <c r="F3471" s="14">
        <f t="shared" si="767"/>
        <v>3</v>
      </c>
      <c r="G3471" s="14">
        <f t="shared" si="763"/>
        <v>3</v>
      </c>
      <c r="H3471" s="14">
        <f t="shared" si="768"/>
        <v>3</v>
      </c>
      <c r="I3471" s="14">
        <f t="shared" si="768"/>
        <v>6</v>
      </c>
      <c r="J3471" s="14">
        <f t="shared" si="768"/>
        <v>3</v>
      </c>
      <c r="K3471" s="14">
        <f t="shared" si="768"/>
        <v>0</v>
      </c>
      <c r="L3471" s="14" t="str">
        <f t="shared" si="769"/>
        <v>3.3.6.3</v>
      </c>
      <c r="M3471" s="15" t="str">
        <f t="shared" si="770"/>
        <v>--</v>
      </c>
      <c r="N3471" s="14" t="str">
        <f t="shared" si="771"/>
        <v/>
      </c>
      <c r="O3471" s="15" t="str">
        <f t="shared" si="764"/>
        <v/>
      </c>
      <c r="P3471" s="15" t="str">
        <f>IF(N3471=1,FLOOR(MAX($P$4:P3470),1)+1,IF(AND(P3470&lt;&gt;"",O3470&lt;&gt;1),MAX($P$4:P3470)+0.1,""))</f>
        <v/>
      </c>
      <c r="Q3471" s="5">
        <f>ROW()</f>
        <v>3471</v>
      </c>
    </row>
    <row r="3472" spans="1:17" x14ac:dyDescent="0.3">
      <c r="A3472" s="1" t="s">
        <v>2453</v>
      </c>
      <c r="B3472" s="5"/>
      <c r="C3472" s="14">
        <f t="shared" si="765"/>
        <v>0</v>
      </c>
      <c r="D3472" s="14">
        <f t="shared" si="765"/>
        <v>0</v>
      </c>
      <c r="E3472" s="14" t="str">
        <f t="shared" si="766"/>
        <v/>
      </c>
      <c r="F3472" s="14">
        <f t="shared" si="767"/>
        <v>3</v>
      </c>
      <c r="G3472" s="14">
        <f t="shared" si="763"/>
        <v>3</v>
      </c>
      <c r="H3472" s="14">
        <f t="shared" si="768"/>
        <v>3</v>
      </c>
      <c r="I3472" s="14">
        <f t="shared" si="768"/>
        <v>6</v>
      </c>
      <c r="J3472" s="14">
        <f t="shared" si="768"/>
        <v>3</v>
      </c>
      <c r="K3472" s="14">
        <f t="shared" si="768"/>
        <v>0</v>
      </c>
      <c r="L3472" s="14" t="str">
        <f t="shared" si="769"/>
        <v>3.3.6.3</v>
      </c>
      <c r="M3472" s="15" t="str">
        <f t="shared" si="770"/>
        <v>--</v>
      </c>
      <c r="N3472" s="14" t="str">
        <f t="shared" si="771"/>
        <v/>
      </c>
      <c r="O3472" s="15" t="str">
        <f t="shared" si="764"/>
        <v/>
      </c>
      <c r="P3472" s="15" t="str">
        <f>IF(N3472=1,FLOOR(MAX($P$4:P3471),1)+1,IF(AND(P3471&lt;&gt;"",O3471&lt;&gt;1),MAX($P$4:P3471)+0.1,""))</f>
        <v/>
      </c>
      <c r="Q3472" s="5">
        <f>ROW()</f>
        <v>3472</v>
      </c>
    </row>
    <row r="3473" spans="1:17" x14ac:dyDescent="0.3">
      <c r="A3473" s="1" t="s">
        <v>190</v>
      </c>
      <c r="B3473" s="5"/>
      <c r="C3473" s="14">
        <f t="shared" si="765"/>
        <v>0</v>
      </c>
      <c r="D3473" s="14">
        <f t="shared" si="765"/>
        <v>1</v>
      </c>
      <c r="E3473" s="14" t="str">
        <f t="shared" si="766"/>
        <v/>
      </c>
      <c r="F3473" s="14">
        <f t="shared" si="767"/>
        <v>2</v>
      </c>
      <c r="G3473" s="14">
        <f t="shared" si="763"/>
        <v>3</v>
      </c>
      <c r="H3473" s="14">
        <f t="shared" si="768"/>
        <v>3</v>
      </c>
      <c r="I3473" s="14">
        <f t="shared" si="768"/>
        <v>6</v>
      </c>
      <c r="J3473" s="14">
        <f t="shared" si="768"/>
        <v>3</v>
      </c>
      <c r="K3473" s="14">
        <f t="shared" si="768"/>
        <v>0</v>
      </c>
      <c r="L3473" s="14" t="str">
        <f t="shared" si="769"/>
        <v>3.3.6.3</v>
      </c>
      <c r="M3473" s="15" t="str">
        <f t="shared" si="770"/>
        <v>--</v>
      </c>
      <c r="N3473" s="14" t="str">
        <f t="shared" si="771"/>
        <v/>
      </c>
      <c r="O3473" s="15" t="str">
        <f t="shared" si="764"/>
        <v/>
      </c>
      <c r="P3473" s="15" t="str">
        <f>IF(N3473=1,FLOOR(MAX($P$4:P3472),1)+1,IF(AND(P3472&lt;&gt;"",O3472&lt;&gt;1),MAX($P$4:P3472)+0.1,""))</f>
        <v/>
      </c>
      <c r="Q3473" s="5">
        <f>ROW()</f>
        <v>3473</v>
      </c>
    </row>
    <row r="3474" spans="1:17" x14ac:dyDescent="0.3">
      <c r="A3474" s="1" t="s">
        <v>1489</v>
      </c>
      <c r="B3474" s="5"/>
      <c r="C3474" s="14">
        <f t="shared" si="765"/>
        <v>1</v>
      </c>
      <c r="D3474" s="14">
        <f t="shared" si="765"/>
        <v>0</v>
      </c>
      <c r="E3474" s="14" t="str">
        <f t="shared" si="766"/>
        <v/>
      </c>
      <c r="F3474" s="14">
        <f t="shared" si="767"/>
        <v>3</v>
      </c>
      <c r="G3474" s="14">
        <f t="shared" si="763"/>
        <v>3</v>
      </c>
      <c r="H3474" s="14">
        <f t="shared" si="768"/>
        <v>3</v>
      </c>
      <c r="I3474" s="14">
        <f t="shared" si="768"/>
        <v>6</v>
      </c>
      <c r="J3474" s="14">
        <f t="shared" si="768"/>
        <v>4</v>
      </c>
      <c r="K3474" s="14">
        <f t="shared" si="768"/>
        <v>0</v>
      </c>
      <c r="L3474" s="14" t="str">
        <f t="shared" si="769"/>
        <v>3.3.6.4</v>
      </c>
      <c r="M3474" s="15" t="str">
        <f t="shared" si="770"/>
        <v>Additional Physical Security for Confidentiality of User Interfaces and Printers</v>
      </c>
      <c r="N3474" s="14" t="str">
        <f t="shared" si="771"/>
        <v/>
      </c>
      <c r="O3474" s="15" t="str">
        <f t="shared" si="764"/>
        <v/>
      </c>
      <c r="P3474" s="15" t="str">
        <f>IF(N3474=1,FLOOR(MAX($P$4:P3473),1)+1,IF(AND(P3473&lt;&gt;"",O3473&lt;&gt;1),MAX($P$4:P3473)+0.1,""))</f>
        <v/>
      </c>
      <c r="Q3474" s="5">
        <f>ROW()</f>
        <v>3474</v>
      </c>
    </row>
    <row r="3475" spans="1:17" x14ac:dyDescent="0.3">
      <c r="A3475" s="1" t="s">
        <v>59</v>
      </c>
      <c r="B3475" s="5"/>
      <c r="C3475" s="14">
        <f t="shared" si="765"/>
        <v>0</v>
      </c>
      <c r="D3475" s="14">
        <f t="shared" si="765"/>
        <v>0</v>
      </c>
      <c r="E3475" s="14" t="str">
        <f t="shared" si="766"/>
        <v/>
      </c>
      <c r="F3475" s="14">
        <f t="shared" si="767"/>
        <v>3</v>
      </c>
      <c r="G3475" s="14">
        <f t="shared" si="763"/>
        <v>3</v>
      </c>
      <c r="H3475" s="14">
        <f t="shared" si="768"/>
        <v>3</v>
      </c>
      <c r="I3475" s="14">
        <f t="shared" si="768"/>
        <v>6</v>
      </c>
      <c r="J3475" s="14">
        <f t="shared" si="768"/>
        <v>4</v>
      </c>
      <c r="K3475" s="14">
        <f t="shared" si="768"/>
        <v>0</v>
      </c>
      <c r="L3475" s="14" t="str">
        <f t="shared" si="769"/>
        <v>3.3.6.4</v>
      </c>
      <c r="M3475" s="15" t="str">
        <f t="shared" si="770"/>
        <v>--</v>
      </c>
      <c r="N3475" s="14" t="str">
        <f t="shared" si="771"/>
        <v/>
      </c>
      <c r="O3475" s="15" t="str">
        <f t="shared" si="764"/>
        <v/>
      </c>
      <c r="P3475" s="15" t="str">
        <f>IF(N3475=1,FLOOR(MAX($P$4:P3474),1)+1,IF(AND(P3474&lt;&gt;"",O3474&lt;&gt;1),MAX($P$4:P3474)+0.1,""))</f>
        <v/>
      </c>
      <c r="Q3475" s="5">
        <f>ROW()</f>
        <v>3475</v>
      </c>
    </row>
    <row r="3476" spans="1:17" x14ac:dyDescent="0.3">
      <c r="A3476" s="1" t="s">
        <v>60</v>
      </c>
      <c r="B3476" s="5"/>
      <c r="C3476" s="14">
        <f t="shared" si="765"/>
        <v>0</v>
      </c>
      <c r="D3476" s="14">
        <f t="shared" si="765"/>
        <v>0</v>
      </c>
      <c r="E3476" s="14" t="str">
        <f t="shared" si="766"/>
        <v/>
      </c>
      <c r="F3476" s="14">
        <f t="shared" si="767"/>
        <v>3</v>
      </c>
      <c r="G3476" s="14">
        <f t="shared" si="763"/>
        <v>3</v>
      </c>
      <c r="H3476" s="14">
        <f t="shared" si="768"/>
        <v>3</v>
      </c>
      <c r="I3476" s="14">
        <f t="shared" si="768"/>
        <v>6</v>
      </c>
      <c r="J3476" s="14">
        <f t="shared" si="768"/>
        <v>4</v>
      </c>
      <c r="K3476" s="14">
        <f t="shared" si="768"/>
        <v>0</v>
      </c>
      <c r="L3476" s="14" t="str">
        <f t="shared" si="769"/>
        <v>3.3.6.4</v>
      </c>
      <c r="M3476" s="15" t="str">
        <f t="shared" si="770"/>
        <v>--</v>
      </c>
      <c r="N3476" s="14" t="str">
        <f t="shared" si="771"/>
        <v/>
      </c>
      <c r="O3476" s="15" t="str">
        <f t="shared" si="764"/>
        <v/>
      </c>
      <c r="P3476" s="15" t="str">
        <f>IF(N3476=1,FLOOR(MAX($P$4:P3475),1)+1,IF(AND(P3475&lt;&gt;"",O3475&lt;&gt;1),MAX($P$4:P3475)+0.1,""))</f>
        <v/>
      </c>
      <c r="Q3476" s="5">
        <f>ROW()</f>
        <v>3476</v>
      </c>
    </row>
    <row r="3477" spans="1:17" x14ac:dyDescent="0.3">
      <c r="A3477" s="1" t="s">
        <v>1490</v>
      </c>
      <c r="B3477" s="5"/>
      <c r="C3477" s="14">
        <f t="shared" si="765"/>
        <v>0</v>
      </c>
      <c r="D3477" s="14">
        <f t="shared" si="765"/>
        <v>0</v>
      </c>
      <c r="E3477" s="14" t="str">
        <f t="shared" si="766"/>
        <v/>
      </c>
      <c r="F3477" s="14">
        <f t="shared" si="767"/>
        <v>3</v>
      </c>
      <c r="G3477" s="14">
        <f t="shared" si="763"/>
        <v>3</v>
      </c>
      <c r="H3477" s="14">
        <f t="shared" si="768"/>
        <v>3</v>
      </c>
      <c r="I3477" s="14">
        <f t="shared" si="768"/>
        <v>6</v>
      </c>
      <c r="J3477" s="14">
        <f t="shared" si="768"/>
        <v>4</v>
      </c>
      <c r="K3477" s="14">
        <f t="shared" si="768"/>
        <v>0</v>
      </c>
      <c r="L3477" s="14" t="str">
        <f t="shared" si="769"/>
        <v>3.3.6.4</v>
      </c>
      <c r="M3477" s="15" t="str">
        <f t="shared" si="770"/>
        <v>--</v>
      </c>
      <c r="N3477" s="14" t="str">
        <f t="shared" si="771"/>
        <v/>
      </c>
      <c r="O3477" s="15" t="str">
        <f t="shared" si="764"/>
        <v/>
      </c>
      <c r="P3477" s="15" t="str">
        <f>IF(N3477=1,FLOOR(MAX($P$4:P3476),1)+1,IF(AND(P3476&lt;&gt;"",O3476&lt;&gt;1),MAX($P$4:P3476)+0.1,""))</f>
        <v/>
      </c>
      <c r="Q3477" s="5">
        <f>ROW()</f>
        <v>3477</v>
      </c>
    </row>
    <row r="3478" spans="1:17" x14ac:dyDescent="0.3">
      <c r="A3478" s="1" t="s">
        <v>1491</v>
      </c>
      <c r="B3478" s="5"/>
      <c r="C3478" s="14">
        <f t="shared" si="765"/>
        <v>0</v>
      </c>
      <c r="D3478" s="14">
        <f t="shared" si="765"/>
        <v>0</v>
      </c>
      <c r="E3478" s="14" t="str">
        <f t="shared" si="766"/>
        <v/>
      </c>
      <c r="F3478" s="14">
        <f t="shared" si="767"/>
        <v>3</v>
      </c>
      <c r="G3478" s="14">
        <f t="shared" si="763"/>
        <v>3</v>
      </c>
      <c r="H3478" s="14">
        <f t="shared" ref="H3478:K3493" si="772">IF(G3478&lt;&gt;G3477,0,IF(AND(($F3477-$D3478)=(H$3-1),$F3478=H$3),H3477+1,H3477))</f>
        <v>3</v>
      </c>
      <c r="I3478" s="14">
        <f t="shared" si="772"/>
        <v>6</v>
      </c>
      <c r="J3478" s="14">
        <f t="shared" si="772"/>
        <v>4</v>
      </c>
      <c r="K3478" s="14">
        <f t="shared" si="772"/>
        <v>0</v>
      </c>
      <c r="L3478" s="14" t="str">
        <f t="shared" si="769"/>
        <v>3.3.6.4</v>
      </c>
      <c r="M3478" s="15" t="str">
        <f t="shared" si="770"/>
        <v>--</v>
      </c>
      <c r="N3478" s="14" t="str">
        <f t="shared" si="771"/>
        <v/>
      </c>
      <c r="O3478" s="15" t="str">
        <f t="shared" si="764"/>
        <v/>
      </c>
      <c r="P3478" s="15" t="str">
        <f>IF(N3478=1,FLOOR(MAX($P$4:P3477),1)+1,IF(AND(P3477&lt;&gt;"",O3477&lt;&gt;1),MAX($P$4:P3477)+0.1,""))</f>
        <v/>
      </c>
      <c r="Q3478" s="5">
        <f>ROW()</f>
        <v>3478</v>
      </c>
    </row>
    <row r="3479" spans="1:17" x14ac:dyDescent="0.3">
      <c r="A3479" s="1" t="s">
        <v>1492</v>
      </c>
      <c r="B3479" s="5"/>
      <c r="C3479" s="14">
        <f t="shared" si="765"/>
        <v>0</v>
      </c>
      <c r="D3479" s="14">
        <f t="shared" si="765"/>
        <v>0</v>
      </c>
      <c r="E3479" s="14" t="str">
        <f t="shared" si="766"/>
        <v/>
      </c>
      <c r="F3479" s="14">
        <f t="shared" si="767"/>
        <v>3</v>
      </c>
      <c r="G3479" s="14">
        <f t="shared" si="763"/>
        <v>3</v>
      </c>
      <c r="H3479" s="14">
        <f t="shared" si="772"/>
        <v>3</v>
      </c>
      <c r="I3479" s="14">
        <f t="shared" si="772"/>
        <v>6</v>
      </c>
      <c r="J3479" s="14">
        <f t="shared" si="772"/>
        <v>4</v>
      </c>
      <c r="K3479" s="14">
        <f t="shared" si="772"/>
        <v>0</v>
      </c>
      <c r="L3479" s="14" t="str">
        <f t="shared" si="769"/>
        <v>3.3.6.4</v>
      </c>
      <c r="M3479" s="15" t="str">
        <f t="shared" si="770"/>
        <v>--</v>
      </c>
      <c r="N3479" s="14" t="str">
        <f t="shared" si="771"/>
        <v/>
      </c>
      <c r="O3479" s="15" t="str">
        <f t="shared" si="764"/>
        <v/>
      </c>
      <c r="P3479" s="15" t="str">
        <f>IF(N3479=1,FLOOR(MAX($P$4:P3478),1)+1,IF(AND(P3478&lt;&gt;"",O3478&lt;&gt;1),MAX($P$4:P3478)+0.1,""))</f>
        <v/>
      </c>
      <c r="Q3479" s="5">
        <f>ROW()</f>
        <v>3479</v>
      </c>
    </row>
    <row r="3480" spans="1:17" x14ac:dyDescent="0.3">
      <c r="A3480" s="1" t="s">
        <v>1493</v>
      </c>
      <c r="B3480" s="5"/>
      <c r="C3480" s="14">
        <f t="shared" si="765"/>
        <v>0</v>
      </c>
      <c r="D3480" s="14">
        <f t="shared" si="765"/>
        <v>0</v>
      </c>
      <c r="E3480" s="14" t="str">
        <f t="shared" si="766"/>
        <v/>
      </c>
      <c r="F3480" s="14">
        <f t="shared" si="767"/>
        <v>3</v>
      </c>
      <c r="G3480" s="14">
        <f t="shared" si="763"/>
        <v>3</v>
      </c>
      <c r="H3480" s="14">
        <f t="shared" si="772"/>
        <v>3</v>
      </c>
      <c r="I3480" s="14">
        <f t="shared" si="772"/>
        <v>6</v>
      </c>
      <c r="J3480" s="14">
        <f t="shared" si="772"/>
        <v>4</v>
      </c>
      <c r="K3480" s="14">
        <f t="shared" si="772"/>
        <v>0</v>
      </c>
      <c r="L3480" s="14" t="str">
        <f t="shared" si="769"/>
        <v>3.3.6.4</v>
      </c>
      <c r="M3480" s="15" t="str">
        <f t="shared" si="770"/>
        <v>--</v>
      </c>
      <c r="N3480" s="14" t="str">
        <f t="shared" si="771"/>
        <v/>
      </c>
      <c r="O3480" s="15" t="str">
        <f t="shared" si="764"/>
        <v/>
      </c>
      <c r="P3480" s="15" t="str">
        <f>IF(N3480=1,FLOOR(MAX($P$4:P3479),1)+1,IF(AND(P3479&lt;&gt;"",O3479&lt;&gt;1),MAX($P$4:P3479)+0.1,""))</f>
        <v/>
      </c>
      <c r="Q3480" s="5">
        <f>ROW()</f>
        <v>3480</v>
      </c>
    </row>
    <row r="3481" spans="1:17" x14ac:dyDescent="0.3">
      <c r="A3481" s="1" t="s">
        <v>1494</v>
      </c>
      <c r="B3481" s="5"/>
      <c r="C3481" s="14">
        <f t="shared" si="765"/>
        <v>0</v>
      </c>
      <c r="D3481" s="14">
        <f t="shared" si="765"/>
        <v>0</v>
      </c>
      <c r="E3481" s="14" t="str">
        <f t="shared" si="766"/>
        <v/>
      </c>
      <c r="F3481" s="14">
        <f t="shared" si="767"/>
        <v>3</v>
      </c>
      <c r="G3481" s="14">
        <f t="shared" si="763"/>
        <v>3</v>
      </c>
      <c r="H3481" s="14">
        <f t="shared" si="772"/>
        <v>3</v>
      </c>
      <c r="I3481" s="14">
        <f t="shared" si="772"/>
        <v>6</v>
      </c>
      <c r="J3481" s="14">
        <f t="shared" si="772"/>
        <v>4</v>
      </c>
      <c r="K3481" s="14">
        <f t="shared" si="772"/>
        <v>0</v>
      </c>
      <c r="L3481" s="14" t="str">
        <f t="shared" si="769"/>
        <v>3.3.6.4</v>
      </c>
      <c r="M3481" s="15" t="str">
        <f t="shared" si="770"/>
        <v>--</v>
      </c>
      <c r="N3481" s="14" t="str">
        <f t="shared" si="771"/>
        <v/>
      </c>
      <c r="O3481" s="15" t="str">
        <f t="shared" si="764"/>
        <v/>
      </c>
      <c r="P3481" s="15" t="str">
        <f>IF(N3481=1,FLOOR(MAX($P$4:P3480),1)+1,IF(AND(P3480&lt;&gt;"",O3480&lt;&gt;1),MAX($P$4:P3480)+0.1,""))</f>
        <v/>
      </c>
      <c r="Q3481" s="5">
        <f>ROW()</f>
        <v>3481</v>
      </c>
    </row>
    <row r="3482" spans="1:17" x14ac:dyDescent="0.3">
      <c r="A3482" s="1" t="s">
        <v>1495</v>
      </c>
      <c r="B3482" s="5"/>
      <c r="C3482" s="14">
        <f t="shared" si="765"/>
        <v>0</v>
      </c>
      <c r="D3482" s="14">
        <f t="shared" si="765"/>
        <v>0</v>
      </c>
      <c r="E3482" s="14" t="str">
        <f t="shared" si="766"/>
        <v/>
      </c>
      <c r="F3482" s="14">
        <f t="shared" si="767"/>
        <v>3</v>
      </c>
      <c r="G3482" s="14">
        <f t="shared" si="763"/>
        <v>3</v>
      </c>
      <c r="H3482" s="14">
        <f t="shared" si="772"/>
        <v>3</v>
      </c>
      <c r="I3482" s="14">
        <f t="shared" si="772"/>
        <v>6</v>
      </c>
      <c r="J3482" s="14">
        <f t="shared" si="772"/>
        <v>4</v>
      </c>
      <c r="K3482" s="14">
        <f t="shared" si="772"/>
        <v>0</v>
      </c>
      <c r="L3482" s="14" t="str">
        <f t="shared" si="769"/>
        <v>3.3.6.4</v>
      </c>
      <c r="M3482" s="15" t="str">
        <f t="shared" si="770"/>
        <v>--</v>
      </c>
      <c r="N3482" s="14" t="str">
        <f t="shared" si="771"/>
        <v/>
      </c>
      <c r="O3482" s="15" t="str">
        <f t="shared" si="764"/>
        <v/>
      </c>
      <c r="P3482" s="15" t="str">
        <f>IF(N3482=1,FLOOR(MAX($P$4:P3481),1)+1,IF(AND(P3481&lt;&gt;"",O3481&lt;&gt;1),MAX($P$4:P3481)+0.1,""))</f>
        <v/>
      </c>
      <c r="Q3482" s="5">
        <f>ROW()</f>
        <v>3482</v>
      </c>
    </row>
    <row r="3483" spans="1:17" x14ac:dyDescent="0.3">
      <c r="A3483" s="1" t="s">
        <v>55</v>
      </c>
      <c r="B3483" s="5"/>
      <c r="C3483" s="14">
        <f t="shared" si="765"/>
        <v>0</v>
      </c>
      <c r="D3483" s="14">
        <f t="shared" si="765"/>
        <v>0</v>
      </c>
      <c r="E3483" s="14" t="str">
        <f t="shared" si="766"/>
        <v/>
      </c>
      <c r="F3483" s="14">
        <f t="shared" si="767"/>
        <v>3</v>
      </c>
      <c r="G3483" s="14">
        <f t="shared" si="763"/>
        <v>3</v>
      </c>
      <c r="H3483" s="14">
        <f t="shared" si="772"/>
        <v>3</v>
      </c>
      <c r="I3483" s="14">
        <f t="shared" si="772"/>
        <v>6</v>
      </c>
      <c r="J3483" s="14">
        <f t="shared" si="772"/>
        <v>4</v>
      </c>
      <c r="K3483" s="14">
        <f t="shared" si="772"/>
        <v>0</v>
      </c>
      <c r="L3483" s="14" t="str">
        <f t="shared" si="769"/>
        <v>3.3.6.4</v>
      </c>
      <c r="M3483" s="15" t="str">
        <f t="shared" si="770"/>
        <v>--</v>
      </c>
      <c r="N3483" s="14" t="str">
        <f t="shared" si="771"/>
        <v/>
      </c>
      <c r="O3483" s="15" t="str">
        <f t="shared" si="764"/>
        <v/>
      </c>
      <c r="P3483" s="15" t="str">
        <f>IF(N3483=1,FLOOR(MAX($P$4:P3482),1)+1,IF(AND(P3482&lt;&gt;"",O3482&lt;&gt;1),MAX($P$4:P3482)+0.1,""))</f>
        <v/>
      </c>
      <c r="Q3483" s="5">
        <f>ROW()</f>
        <v>3483</v>
      </c>
    </row>
    <row r="3484" spans="1:17" x14ac:dyDescent="0.3">
      <c r="A3484" s="1" t="s">
        <v>1496</v>
      </c>
      <c r="B3484" s="5"/>
      <c r="C3484" s="14">
        <f t="shared" si="765"/>
        <v>0</v>
      </c>
      <c r="D3484" s="14">
        <f t="shared" si="765"/>
        <v>0</v>
      </c>
      <c r="E3484" s="14" t="str">
        <f t="shared" si="766"/>
        <v/>
      </c>
      <c r="F3484" s="14">
        <f t="shared" si="767"/>
        <v>3</v>
      </c>
      <c r="G3484" s="14">
        <f t="shared" si="763"/>
        <v>3</v>
      </c>
      <c r="H3484" s="14">
        <f t="shared" si="772"/>
        <v>3</v>
      </c>
      <c r="I3484" s="14">
        <f t="shared" si="772"/>
        <v>6</v>
      </c>
      <c r="J3484" s="14">
        <f t="shared" si="772"/>
        <v>4</v>
      </c>
      <c r="K3484" s="14">
        <f t="shared" si="772"/>
        <v>0</v>
      </c>
      <c r="L3484" s="14" t="str">
        <f t="shared" si="769"/>
        <v>3.3.6.4</v>
      </c>
      <c r="M3484" s="15" t="str">
        <f t="shared" si="770"/>
        <v>--</v>
      </c>
      <c r="N3484" s="14" t="str">
        <f t="shared" si="771"/>
        <v/>
      </c>
      <c r="O3484" s="15" t="str">
        <f t="shared" si="764"/>
        <v/>
      </c>
      <c r="P3484" s="15" t="str">
        <f>IF(N3484=1,FLOOR(MAX($P$4:P3483),1)+1,IF(AND(P3483&lt;&gt;"",O3483&lt;&gt;1),MAX($P$4:P3483)+0.1,""))</f>
        <v/>
      </c>
      <c r="Q3484" s="5">
        <f>ROW()</f>
        <v>3484</v>
      </c>
    </row>
    <row r="3485" spans="1:17" x14ac:dyDescent="0.3">
      <c r="A3485" s="1" t="s">
        <v>1497</v>
      </c>
      <c r="B3485" s="5"/>
      <c r="C3485" s="14">
        <f t="shared" si="765"/>
        <v>0</v>
      </c>
      <c r="D3485" s="14">
        <f t="shared" si="765"/>
        <v>0</v>
      </c>
      <c r="E3485" s="14" t="str">
        <f t="shared" si="766"/>
        <v/>
      </c>
      <c r="F3485" s="14">
        <f t="shared" si="767"/>
        <v>3</v>
      </c>
      <c r="G3485" s="14">
        <f t="shared" si="763"/>
        <v>3</v>
      </c>
      <c r="H3485" s="14">
        <f t="shared" si="772"/>
        <v>3</v>
      </c>
      <c r="I3485" s="14">
        <f t="shared" si="772"/>
        <v>6</v>
      </c>
      <c r="J3485" s="14">
        <f t="shared" si="772"/>
        <v>4</v>
      </c>
      <c r="K3485" s="14">
        <f t="shared" si="772"/>
        <v>0</v>
      </c>
      <c r="L3485" s="14" t="str">
        <f t="shared" si="769"/>
        <v>3.3.6.4</v>
      </c>
      <c r="M3485" s="15" t="str">
        <f t="shared" si="770"/>
        <v>--</v>
      </c>
      <c r="N3485" s="14" t="str">
        <f t="shared" si="771"/>
        <v/>
      </c>
      <c r="O3485" s="15" t="str">
        <f t="shared" si="764"/>
        <v/>
      </c>
      <c r="P3485" s="15" t="str">
        <f>IF(N3485=1,FLOOR(MAX($P$4:P3484),1)+1,IF(AND(P3484&lt;&gt;"",O3484&lt;&gt;1),MAX($P$4:P3484)+0.1,""))</f>
        <v/>
      </c>
      <c r="Q3485" s="5">
        <f>ROW()</f>
        <v>3485</v>
      </c>
    </row>
    <row r="3486" spans="1:17" x14ac:dyDescent="0.3">
      <c r="A3486" s="1" t="s">
        <v>1498</v>
      </c>
      <c r="B3486" s="5"/>
      <c r="C3486" s="14">
        <f t="shared" si="765"/>
        <v>0</v>
      </c>
      <c r="D3486" s="14">
        <f t="shared" si="765"/>
        <v>0</v>
      </c>
      <c r="E3486" s="14" t="str">
        <f t="shared" si="766"/>
        <v/>
      </c>
      <c r="F3486" s="14">
        <f t="shared" si="767"/>
        <v>3</v>
      </c>
      <c r="G3486" s="14">
        <f t="shared" si="763"/>
        <v>3</v>
      </c>
      <c r="H3486" s="14">
        <f t="shared" si="772"/>
        <v>3</v>
      </c>
      <c r="I3486" s="14">
        <f t="shared" si="772"/>
        <v>6</v>
      </c>
      <c r="J3486" s="14">
        <f t="shared" si="772"/>
        <v>4</v>
      </c>
      <c r="K3486" s="14">
        <f t="shared" si="772"/>
        <v>0</v>
      </c>
      <c r="L3486" s="14" t="str">
        <f t="shared" si="769"/>
        <v>3.3.6.4</v>
      </c>
      <c r="M3486" s="15" t="str">
        <f t="shared" si="770"/>
        <v>--</v>
      </c>
      <c r="N3486" s="14" t="str">
        <f t="shared" si="771"/>
        <v/>
      </c>
      <c r="O3486" s="15" t="str">
        <f t="shared" si="764"/>
        <v/>
      </c>
      <c r="P3486" s="15" t="str">
        <f>IF(N3486=1,FLOOR(MAX($P$4:P3485),1)+1,IF(AND(P3485&lt;&gt;"",O3485&lt;&gt;1),MAX($P$4:P3485)+0.1,""))</f>
        <v/>
      </c>
      <c r="Q3486" s="5">
        <f>ROW()</f>
        <v>3486</v>
      </c>
    </row>
    <row r="3487" spans="1:17" x14ac:dyDescent="0.3">
      <c r="A3487" s="1" t="s">
        <v>1499</v>
      </c>
      <c r="B3487" s="5"/>
      <c r="C3487" s="14">
        <f t="shared" si="765"/>
        <v>0</v>
      </c>
      <c r="D3487" s="14">
        <f t="shared" si="765"/>
        <v>0</v>
      </c>
      <c r="E3487" s="14" t="str">
        <f t="shared" si="766"/>
        <v/>
      </c>
      <c r="F3487" s="14">
        <f t="shared" si="767"/>
        <v>3</v>
      </c>
      <c r="G3487" s="14">
        <f t="shared" si="763"/>
        <v>3</v>
      </c>
      <c r="H3487" s="14">
        <f t="shared" si="772"/>
        <v>3</v>
      </c>
      <c r="I3487" s="14">
        <f t="shared" si="772"/>
        <v>6</v>
      </c>
      <c r="J3487" s="14">
        <f t="shared" si="772"/>
        <v>4</v>
      </c>
      <c r="K3487" s="14">
        <f t="shared" si="772"/>
        <v>0</v>
      </c>
      <c r="L3487" s="14" t="str">
        <f t="shared" si="769"/>
        <v>3.3.6.4</v>
      </c>
      <c r="M3487" s="15" t="str">
        <f t="shared" si="770"/>
        <v>--</v>
      </c>
      <c r="N3487" s="14" t="str">
        <f t="shared" si="771"/>
        <v/>
      </c>
      <c r="O3487" s="15" t="str">
        <f t="shared" si="764"/>
        <v/>
      </c>
      <c r="P3487" s="15" t="str">
        <f>IF(N3487=1,FLOOR(MAX($P$4:P3486),1)+1,IF(AND(P3486&lt;&gt;"",O3486&lt;&gt;1),MAX($P$4:P3486)+0.1,""))</f>
        <v/>
      </c>
      <c r="Q3487" s="5">
        <f>ROW()</f>
        <v>3487</v>
      </c>
    </row>
    <row r="3488" spans="1:17" x14ac:dyDescent="0.3">
      <c r="A3488" s="1" t="s">
        <v>1500</v>
      </c>
      <c r="B3488" s="5"/>
      <c r="C3488" s="14">
        <f t="shared" si="765"/>
        <v>0</v>
      </c>
      <c r="D3488" s="14">
        <f t="shared" si="765"/>
        <v>0</v>
      </c>
      <c r="E3488" s="14" t="str">
        <f t="shared" si="766"/>
        <v/>
      </c>
      <c r="F3488" s="14">
        <f t="shared" si="767"/>
        <v>3</v>
      </c>
      <c r="G3488" s="14">
        <f t="shared" si="763"/>
        <v>3</v>
      </c>
      <c r="H3488" s="14">
        <f t="shared" si="772"/>
        <v>3</v>
      </c>
      <c r="I3488" s="14">
        <f t="shared" si="772"/>
        <v>6</v>
      </c>
      <c r="J3488" s="14">
        <f t="shared" si="772"/>
        <v>4</v>
      </c>
      <c r="K3488" s="14">
        <f t="shared" si="772"/>
        <v>0</v>
      </c>
      <c r="L3488" s="14" t="str">
        <f t="shared" si="769"/>
        <v>3.3.6.4</v>
      </c>
      <c r="M3488" s="15" t="str">
        <f t="shared" si="770"/>
        <v>--</v>
      </c>
      <c r="N3488" s="14" t="str">
        <f t="shared" si="771"/>
        <v/>
      </c>
      <c r="O3488" s="15" t="str">
        <f t="shared" si="764"/>
        <v/>
      </c>
      <c r="P3488" s="15" t="str">
        <f>IF(N3488=1,FLOOR(MAX($P$4:P3487),1)+1,IF(AND(P3487&lt;&gt;"",O3487&lt;&gt;1),MAX($P$4:P3487)+0.1,""))</f>
        <v/>
      </c>
      <c r="Q3488" s="5">
        <f>ROW()</f>
        <v>3488</v>
      </c>
    </row>
    <row r="3489" spans="1:17" x14ac:dyDescent="0.3">
      <c r="A3489" s="1" t="s">
        <v>55</v>
      </c>
      <c r="B3489" s="5"/>
      <c r="C3489" s="14">
        <f t="shared" si="765"/>
        <v>0</v>
      </c>
      <c r="D3489" s="14">
        <f t="shared" si="765"/>
        <v>0</v>
      </c>
      <c r="E3489" s="14" t="str">
        <f t="shared" si="766"/>
        <v/>
      </c>
      <c r="F3489" s="14">
        <f t="shared" si="767"/>
        <v>3</v>
      </c>
      <c r="G3489" s="14">
        <f t="shared" si="763"/>
        <v>3</v>
      </c>
      <c r="H3489" s="14">
        <f t="shared" si="772"/>
        <v>3</v>
      </c>
      <c r="I3489" s="14">
        <f t="shared" si="772"/>
        <v>6</v>
      </c>
      <c r="J3489" s="14">
        <f t="shared" si="772"/>
        <v>4</v>
      </c>
      <c r="K3489" s="14">
        <f t="shared" si="772"/>
        <v>0</v>
      </c>
      <c r="L3489" s="14" t="str">
        <f t="shared" si="769"/>
        <v>3.3.6.4</v>
      </c>
      <c r="M3489" s="15" t="str">
        <f t="shared" si="770"/>
        <v>--</v>
      </c>
      <c r="N3489" s="14" t="str">
        <f t="shared" si="771"/>
        <v/>
      </c>
      <c r="O3489" s="15" t="str">
        <f t="shared" si="764"/>
        <v/>
      </c>
      <c r="P3489" s="15" t="str">
        <f>IF(N3489=1,FLOOR(MAX($P$4:P3488),1)+1,IF(AND(P3488&lt;&gt;"",O3488&lt;&gt;1),MAX($P$4:P3488)+0.1,""))</f>
        <v/>
      </c>
      <c r="Q3489" s="5">
        <f>ROW()</f>
        <v>3489</v>
      </c>
    </row>
    <row r="3490" spans="1:17" x14ac:dyDescent="0.3">
      <c r="A3490" s="1" t="s">
        <v>1501</v>
      </c>
      <c r="B3490" s="5"/>
      <c r="C3490" s="14">
        <f t="shared" si="765"/>
        <v>0</v>
      </c>
      <c r="D3490" s="14">
        <f t="shared" si="765"/>
        <v>0</v>
      </c>
      <c r="E3490" s="14" t="str">
        <f t="shared" si="766"/>
        <v/>
      </c>
      <c r="F3490" s="14">
        <f t="shared" si="767"/>
        <v>3</v>
      </c>
      <c r="G3490" s="14">
        <f t="shared" si="763"/>
        <v>3</v>
      </c>
      <c r="H3490" s="14">
        <f t="shared" si="772"/>
        <v>3</v>
      </c>
      <c r="I3490" s="14">
        <f t="shared" si="772"/>
        <v>6</v>
      </c>
      <c r="J3490" s="14">
        <f t="shared" si="772"/>
        <v>4</v>
      </c>
      <c r="K3490" s="14">
        <f t="shared" si="772"/>
        <v>0</v>
      </c>
      <c r="L3490" s="14" t="str">
        <f t="shared" si="769"/>
        <v>3.3.6.4</v>
      </c>
      <c r="M3490" s="15" t="str">
        <f t="shared" si="770"/>
        <v>--</v>
      </c>
      <c r="N3490" s="14" t="str">
        <f t="shared" si="771"/>
        <v/>
      </c>
      <c r="O3490" s="15" t="str">
        <f t="shared" si="764"/>
        <v/>
      </c>
      <c r="P3490" s="15" t="str">
        <f>IF(N3490=1,FLOOR(MAX($P$4:P3489),1)+1,IF(AND(P3489&lt;&gt;"",O3489&lt;&gt;1),MAX($P$4:P3489)+0.1,""))</f>
        <v/>
      </c>
      <c r="Q3490" s="5">
        <f>ROW()</f>
        <v>3490</v>
      </c>
    </row>
    <row r="3491" spans="1:17" x14ac:dyDescent="0.3">
      <c r="A3491" s="1" t="s">
        <v>1502</v>
      </c>
      <c r="B3491" s="5"/>
      <c r="C3491" s="14">
        <f t="shared" si="765"/>
        <v>0</v>
      </c>
      <c r="D3491" s="14">
        <f t="shared" si="765"/>
        <v>0</v>
      </c>
      <c r="E3491" s="14" t="str">
        <f t="shared" si="766"/>
        <v/>
      </c>
      <c r="F3491" s="14">
        <f t="shared" si="767"/>
        <v>3</v>
      </c>
      <c r="G3491" s="14">
        <f t="shared" si="763"/>
        <v>3</v>
      </c>
      <c r="H3491" s="14">
        <f t="shared" si="772"/>
        <v>3</v>
      </c>
      <c r="I3491" s="14">
        <f t="shared" si="772"/>
        <v>6</v>
      </c>
      <c r="J3491" s="14">
        <f t="shared" si="772"/>
        <v>4</v>
      </c>
      <c r="K3491" s="14">
        <f t="shared" si="772"/>
        <v>0</v>
      </c>
      <c r="L3491" s="14" t="str">
        <f t="shared" si="769"/>
        <v>3.3.6.4</v>
      </c>
      <c r="M3491" s="15" t="str">
        <f t="shared" si="770"/>
        <v>--</v>
      </c>
      <c r="N3491" s="14" t="str">
        <f t="shared" si="771"/>
        <v/>
      </c>
      <c r="O3491" s="15" t="str">
        <f t="shared" si="764"/>
        <v/>
      </c>
      <c r="P3491" s="15" t="str">
        <f>IF(N3491=1,FLOOR(MAX($P$4:P3490),1)+1,IF(AND(P3490&lt;&gt;"",O3490&lt;&gt;1),MAX($P$4:P3490)+0.1,""))</f>
        <v/>
      </c>
      <c r="Q3491" s="5">
        <f>ROW()</f>
        <v>3491</v>
      </c>
    </row>
    <row r="3492" spans="1:17" x14ac:dyDescent="0.3">
      <c r="A3492" s="1" t="s">
        <v>1503</v>
      </c>
      <c r="B3492" s="5"/>
      <c r="C3492" s="14">
        <f t="shared" si="765"/>
        <v>0</v>
      </c>
      <c r="D3492" s="14">
        <f t="shared" si="765"/>
        <v>0</v>
      </c>
      <c r="E3492" s="14" t="str">
        <f t="shared" si="766"/>
        <v/>
      </c>
      <c r="F3492" s="14">
        <f t="shared" si="767"/>
        <v>3</v>
      </c>
      <c r="G3492" s="14">
        <f t="shared" si="763"/>
        <v>3</v>
      </c>
      <c r="H3492" s="14">
        <f t="shared" si="772"/>
        <v>3</v>
      </c>
      <c r="I3492" s="14">
        <f t="shared" si="772"/>
        <v>6</v>
      </c>
      <c r="J3492" s="14">
        <f t="shared" si="772"/>
        <v>4</v>
      </c>
      <c r="K3492" s="14">
        <f t="shared" si="772"/>
        <v>0</v>
      </c>
      <c r="L3492" s="14" t="str">
        <f t="shared" si="769"/>
        <v>3.3.6.4</v>
      </c>
      <c r="M3492" s="15" t="str">
        <f t="shared" si="770"/>
        <v>--</v>
      </c>
      <c r="N3492" s="14" t="str">
        <f t="shared" si="771"/>
        <v/>
      </c>
      <c r="O3492" s="15" t="str">
        <f t="shared" si="764"/>
        <v/>
      </c>
      <c r="P3492" s="15" t="str">
        <f>IF(N3492=1,FLOOR(MAX($P$4:P3491),1)+1,IF(AND(P3491&lt;&gt;"",O3491&lt;&gt;1),MAX($P$4:P3491)+0.1,""))</f>
        <v/>
      </c>
      <c r="Q3492" s="5">
        <f>ROW()</f>
        <v>3492</v>
      </c>
    </row>
    <row r="3493" spans="1:17" x14ac:dyDescent="0.3">
      <c r="A3493" s="1" t="s">
        <v>73</v>
      </c>
      <c r="B3493" s="5"/>
      <c r="C3493" s="14">
        <f t="shared" si="765"/>
        <v>0</v>
      </c>
      <c r="D3493" s="14">
        <f t="shared" si="765"/>
        <v>0</v>
      </c>
      <c r="E3493" s="14" t="str">
        <f t="shared" si="766"/>
        <v/>
      </c>
      <c r="F3493" s="14">
        <f t="shared" si="767"/>
        <v>3</v>
      </c>
      <c r="G3493" s="14">
        <f t="shared" si="763"/>
        <v>3</v>
      </c>
      <c r="H3493" s="14">
        <f t="shared" si="772"/>
        <v>3</v>
      </c>
      <c r="I3493" s="14">
        <f t="shared" si="772"/>
        <v>6</v>
      </c>
      <c r="J3493" s="14">
        <f t="shared" si="772"/>
        <v>4</v>
      </c>
      <c r="K3493" s="14">
        <f t="shared" si="772"/>
        <v>0</v>
      </c>
      <c r="L3493" s="14" t="str">
        <f t="shared" si="769"/>
        <v>3.3.6.4</v>
      </c>
      <c r="M3493" s="15" t="str">
        <f t="shared" si="770"/>
        <v>--</v>
      </c>
      <c r="N3493" s="14" t="str">
        <f t="shared" si="771"/>
        <v/>
      </c>
      <c r="O3493" s="15" t="str">
        <f t="shared" si="764"/>
        <v/>
      </c>
      <c r="P3493" s="15" t="str">
        <f>IF(N3493=1,FLOOR(MAX($P$4:P3492),1)+1,IF(AND(P3492&lt;&gt;"",O3492&lt;&gt;1),MAX($P$4:P3492)+0.1,""))</f>
        <v/>
      </c>
      <c r="Q3493" s="5">
        <f>ROW()</f>
        <v>3493</v>
      </c>
    </row>
    <row r="3494" spans="1:17" x14ac:dyDescent="0.3">
      <c r="A3494" s="1" t="s">
        <v>55</v>
      </c>
      <c r="B3494" s="5"/>
      <c r="C3494" s="14">
        <f t="shared" si="765"/>
        <v>0</v>
      </c>
      <c r="D3494" s="14">
        <f t="shared" si="765"/>
        <v>0</v>
      </c>
      <c r="E3494" s="14" t="str">
        <f t="shared" si="766"/>
        <v/>
      </c>
      <c r="F3494" s="14">
        <f t="shared" si="767"/>
        <v>3</v>
      </c>
      <c r="G3494" s="14">
        <f t="shared" si="763"/>
        <v>3</v>
      </c>
      <c r="H3494" s="14">
        <f t="shared" ref="H3494:K3509" si="773">IF(G3494&lt;&gt;G3493,0,IF(AND(($F3493-$D3494)=(H$3-1),$F3494=H$3),H3493+1,H3493))</f>
        <v>3</v>
      </c>
      <c r="I3494" s="14">
        <f t="shared" si="773"/>
        <v>6</v>
      </c>
      <c r="J3494" s="14">
        <f t="shared" si="773"/>
        <v>4</v>
      </c>
      <c r="K3494" s="14">
        <f t="shared" si="773"/>
        <v>0</v>
      </c>
      <c r="L3494" s="14" t="str">
        <f t="shared" si="769"/>
        <v>3.3.6.4</v>
      </c>
      <c r="M3494" s="15" t="str">
        <f t="shared" si="770"/>
        <v>--</v>
      </c>
      <c r="N3494" s="14" t="str">
        <f t="shared" si="771"/>
        <v/>
      </c>
      <c r="O3494" s="15" t="str">
        <f t="shared" si="764"/>
        <v/>
      </c>
      <c r="P3494" s="15" t="str">
        <f>IF(N3494=1,FLOOR(MAX($P$4:P3493),1)+1,IF(AND(P3493&lt;&gt;"",O3493&lt;&gt;1),MAX($P$4:P3493)+0.1,""))</f>
        <v/>
      </c>
      <c r="Q3494" s="5">
        <f>ROW()</f>
        <v>3494</v>
      </c>
    </row>
    <row r="3495" spans="1:17" x14ac:dyDescent="0.3">
      <c r="A3495" s="1" t="s">
        <v>55</v>
      </c>
      <c r="B3495" s="5"/>
      <c r="C3495" s="14">
        <f t="shared" si="765"/>
        <v>0</v>
      </c>
      <c r="D3495" s="14">
        <f t="shared" si="765"/>
        <v>0</v>
      </c>
      <c r="E3495" s="14" t="str">
        <f t="shared" si="766"/>
        <v/>
      </c>
      <c r="F3495" s="14">
        <f t="shared" si="767"/>
        <v>3</v>
      </c>
      <c r="G3495" s="14">
        <f t="shared" si="763"/>
        <v>3</v>
      </c>
      <c r="H3495" s="14">
        <f t="shared" si="773"/>
        <v>3</v>
      </c>
      <c r="I3495" s="14">
        <f t="shared" si="773"/>
        <v>6</v>
      </c>
      <c r="J3495" s="14">
        <f t="shared" si="773"/>
        <v>4</v>
      </c>
      <c r="K3495" s="14">
        <f t="shared" si="773"/>
        <v>0</v>
      </c>
      <c r="L3495" s="14" t="str">
        <f t="shared" si="769"/>
        <v>3.3.6.4</v>
      </c>
      <c r="M3495" s="15" t="str">
        <f t="shared" si="770"/>
        <v>--</v>
      </c>
      <c r="N3495" s="14" t="str">
        <f t="shared" si="771"/>
        <v/>
      </c>
      <c r="O3495" s="15" t="str">
        <f t="shared" si="764"/>
        <v/>
      </c>
      <c r="P3495" s="15" t="str">
        <f>IF(N3495=1,FLOOR(MAX($P$4:P3494),1)+1,IF(AND(P3494&lt;&gt;"",O3494&lt;&gt;1),MAX($P$4:P3494)+0.1,""))</f>
        <v/>
      </c>
      <c r="Q3495" s="5">
        <f>ROW()</f>
        <v>3495</v>
      </c>
    </row>
    <row r="3496" spans="1:17" x14ac:dyDescent="0.3">
      <c r="A3496" s="1" t="s">
        <v>1504</v>
      </c>
      <c r="B3496" s="5"/>
      <c r="C3496" s="14">
        <f t="shared" si="765"/>
        <v>0</v>
      </c>
      <c r="D3496" s="14">
        <f t="shared" si="765"/>
        <v>0</v>
      </c>
      <c r="E3496" s="14" t="str">
        <f t="shared" si="766"/>
        <v/>
      </c>
      <c r="F3496" s="14">
        <f t="shared" si="767"/>
        <v>3</v>
      </c>
      <c r="G3496" s="14">
        <f t="shared" si="763"/>
        <v>3</v>
      </c>
      <c r="H3496" s="14">
        <f t="shared" si="773"/>
        <v>3</v>
      </c>
      <c r="I3496" s="14">
        <f t="shared" si="773"/>
        <v>6</v>
      </c>
      <c r="J3496" s="14">
        <f t="shared" si="773"/>
        <v>4</v>
      </c>
      <c r="K3496" s="14">
        <f t="shared" si="773"/>
        <v>0</v>
      </c>
      <c r="L3496" s="14" t="str">
        <f t="shared" si="769"/>
        <v>3.3.6.4</v>
      </c>
      <c r="M3496" s="15" t="str">
        <f t="shared" si="770"/>
        <v>--</v>
      </c>
      <c r="N3496" s="14" t="str">
        <f t="shared" si="771"/>
        <v/>
      </c>
      <c r="O3496" s="15" t="str">
        <f t="shared" si="764"/>
        <v/>
      </c>
      <c r="P3496" s="15" t="str">
        <f>IF(N3496=1,FLOOR(MAX($P$4:P3495),1)+1,IF(AND(P3495&lt;&gt;"",O3495&lt;&gt;1),MAX($P$4:P3495)+0.1,""))</f>
        <v/>
      </c>
      <c r="Q3496" s="5">
        <f>ROW()</f>
        <v>3496</v>
      </c>
    </row>
    <row r="3497" spans="1:17" x14ac:dyDescent="0.3">
      <c r="A3497" s="1" t="s">
        <v>1505</v>
      </c>
      <c r="B3497" s="5"/>
      <c r="C3497" s="14">
        <f t="shared" si="765"/>
        <v>0</v>
      </c>
      <c r="D3497" s="14">
        <f t="shared" si="765"/>
        <v>0</v>
      </c>
      <c r="E3497" s="14" t="str">
        <f t="shared" si="766"/>
        <v/>
      </c>
      <c r="F3497" s="14">
        <f t="shared" si="767"/>
        <v>3</v>
      </c>
      <c r="G3497" s="14">
        <f t="shared" si="763"/>
        <v>3</v>
      </c>
      <c r="H3497" s="14">
        <f t="shared" si="773"/>
        <v>3</v>
      </c>
      <c r="I3497" s="14">
        <f t="shared" si="773"/>
        <v>6</v>
      </c>
      <c r="J3497" s="14">
        <f t="shared" si="773"/>
        <v>4</v>
      </c>
      <c r="K3497" s="14">
        <f t="shared" si="773"/>
        <v>0</v>
      </c>
      <c r="L3497" s="14" t="str">
        <f t="shared" si="769"/>
        <v>3.3.6.4</v>
      </c>
      <c r="M3497" s="15" t="str">
        <f t="shared" si="770"/>
        <v>--</v>
      </c>
      <c r="N3497" s="14" t="str">
        <f t="shared" si="771"/>
        <v/>
      </c>
      <c r="O3497" s="15" t="str">
        <f t="shared" si="764"/>
        <v/>
      </c>
      <c r="P3497" s="15" t="str">
        <f>IF(N3497=1,FLOOR(MAX($P$4:P3496),1)+1,IF(AND(P3496&lt;&gt;"",O3496&lt;&gt;1),MAX($P$4:P3496)+0.1,""))</f>
        <v/>
      </c>
      <c r="Q3497" s="5">
        <f>ROW()</f>
        <v>3497</v>
      </c>
    </row>
    <row r="3498" spans="1:17" x14ac:dyDescent="0.3">
      <c r="A3498" s="1" t="s">
        <v>1506</v>
      </c>
      <c r="B3498" s="5"/>
      <c r="C3498" s="14">
        <f t="shared" si="765"/>
        <v>0</v>
      </c>
      <c r="D3498" s="14">
        <f t="shared" si="765"/>
        <v>0</v>
      </c>
      <c r="E3498" s="14" t="str">
        <f t="shared" si="766"/>
        <v/>
      </c>
      <c r="F3498" s="14">
        <f t="shared" si="767"/>
        <v>3</v>
      </c>
      <c r="G3498" s="14">
        <f t="shared" si="763"/>
        <v>3</v>
      </c>
      <c r="H3498" s="14">
        <f t="shared" si="773"/>
        <v>3</v>
      </c>
      <c r="I3498" s="14">
        <f t="shared" si="773"/>
        <v>6</v>
      </c>
      <c r="J3498" s="14">
        <f t="shared" si="773"/>
        <v>4</v>
      </c>
      <c r="K3498" s="14">
        <f t="shared" si="773"/>
        <v>0</v>
      </c>
      <c r="L3498" s="14" t="str">
        <f t="shared" si="769"/>
        <v>3.3.6.4</v>
      </c>
      <c r="M3498" s="15" t="str">
        <f t="shared" si="770"/>
        <v>--</v>
      </c>
      <c r="N3498" s="14" t="str">
        <f t="shared" si="771"/>
        <v/>
      </c>
      <c r="O3498" s="15" t="str">
        <f t="shared" si="764"/>
        <v/>
      </c>
      <c r="P3498" s="15" t="str">
        <f>IF(N3498=1,FLOOR(MAX($P$4:P3497),1)+1,IF(AND(P3497&lt;&gt;"",O3497&lt;&gt;1),MAX($P$4:P3497)+0.1,""))</f>
        <v/>
      </c>
      <c r="Q3498" s="5">
        <f>ROW()</f>
        <v>3498</v>
      </c>
    </row>
    <row r="3499" spans="1:17" x14ac:dyDescent="0.3">
      <c r="A3499" s="1" t="s">
        <v>55</v>
      </c>
      <c r="B3499" s="5"/>
      <c r="C3499" s="14">
        <f t="shared" si="765"/>
        <v>0</v>
      </c>
      <c r="D3499" s="14">
        <f t="shared" si="765"/>
        <v>0</v>
      </c>
      <c r="E3499" s="14" t="str">
        <f t="shared" si="766"/>
        <v/>
      </c>
      <c r="F3499" s="14">
        <f t="shared" si="767"/>
        <v>3</v>
      </c>
      <c r="G3499" s="14">
        <f t="shared" si="763"/>
        <v>3</v>
      </c>
      <c r="H3499" s="14">
        <f t="shared" si="773"/>
        <v>3</v>
      </c>
      <c r="I3499" s="14">
        <f t="shared" si="773"/>
        <v>6</v>
      </c>
      <c r="J3499" s="14">
        <f t="shared" si="773"/>
        <v>4</v>
      </c>
      <c r="K3499" s="14">
        <f t="shared" si="773"/>
        <v>0</v>
      </c>
      <c r="L3499" s="14" t="str">
        <f t="shared" si="769"/>
        <v>3.3.6.4</v>
      </c>
      <c r="M3499" s="15" t="str">
        <f t="shared" si="770"/>
        <v>--</v>
      </c>
      <c r="N3499" s="14" t="str">
        <f t="shared" si="771"/>
        <v/>
      </c>
      <c r="O3499" s="15" t="str">
        <f t="shared" si="764"/>
        <v/>
      </c>
      <c r="P3499" s="15" t="str">
        <f>IF(N3499=1,FLOOR(MAX($P$4:P3498),1)+1,IF(AND(P3498&lt;&gt;"",O3498&lt;&gt;1),MAX($P$4:P3498)+0.1,""))</f>
        <v/>
      </c>
      <c r="Q3499" s="5">
        <f>ROW()</f>
        <v>3499</v>
      </c>
    </row>
    <row r="3500" spans="1:17" x14ac:dyDescent="0.3">
      <c r="A3500" s="1" t="s">
        <v>1507</v>
      </c>
      <c r="B3500" s="5"/>
      <c r="C3500" s="14">
        <f t="shared" si="765"/>
        <v>0</v>
      </c>
      <c r="D3500" s="14">
        <f t="shared" si="765"/>
        <v>0</v>
      </c>
      <c r="E3500" s="14" t="str">
        <f t="shared" si="766"/>
        <v/>
      </c>
      <c r="F3500" s="14">
        <f t="shared" si="767"/>
        <v>3</v>
      </c>
      <c r="G3500" s="14">
        <f t="shared" si="763"/>
        <v>3</v>
      </c>
      <c r="H3500" s="14">
        <f t="shared" si="773"/>
        <v>3</v>
      </c>
      <c r="I3500" s="14">
        <f t="shared" si="773"/>
        <v>6</v>
      </c>
      <c r="J3500" s="14">
        <f t="shared" si="773"/>
        <v>4</v>
      </c>
      <c r="K3500" s="14">
        <f t="shared" si="773"/>
        <v>0</v>
      </c>
      <c r="L3500" s="14" t="str">
        <f t="shared" si="769"/>
        <v>3.3.6.4</v>
      </c>
      <c r="M3500" s="15" t="str">
        <f t="shared" si="770"/>
        <v>--</v>
      </c>
      <c r="N3500" s="14" t="str">
        <f t="shared" si="771"/>
        <v/>
      </c>
      <c r="O3500" s="15" t="str">
        <f t="shared" si="764"/>
        <v/>
      </c>
      <c r="P3500" s="15" t="str">
        <f>IF(N3500=1,FLOOR(MAX($P$4:P3499),1)+1,IF(AND(P3499&lt;&gt;"",O3499&lt;&gt;1),MAX($P$4:P3499)+0.1,""))</f>
        <v/>
      </c>
      <c r="Q3500" s="5">
        <f>ROW()</f>
        <v>3500</v>
      </c>
    </row>
    <row r="3501" spans="1:17" x14ac:dyDescent="0.3">
      <c r="A3501" s="1" t="s">
        <v>16</v>
      </c>
      <c r="B3501" s="5"/>
      <c r="C3501" s="14">
        <f t="shared" si="765"/>
        <v>0</v>
      </c>
      <c r="D3501" s="14">
        <f t="shared" si="765"/>
        <v>0</v>
      </c>
      <c r="E3501" s="14" t="str">
        <f t="shared" si="766"/>
        <v/>
      </c>
      <c r="F3501" s="14">
        <f t="shared" si="767"/>
        <v>3</v>
      </c>
      <c r="G3501" s="14">
        <f t="shared" si="763"/>
        <v>3</v>
      </c>
      <c r="H3501" s="14">
        <f t="shared" si="773"/>
        <v>3</v>
      </c>
      <c r="I3501" s="14">
        <f t="shared" si="773"/>
        <v>6</v>
      </c>
      <c r="J3501" s="14">
        <f t="shared" si="773"/>
        <v>4</v>
      </c>
      <c r="K3501" s="14">
        <f t="shared" si="773"/>
        <v>0</v>
      </c>
      <c r="L3501" s="14" t="str">
        <f t="shared" si="769"/>
        <v>3.3.6.4</v>
      </c>
      <c r="M3501" s="15" t="str">
        <f t="shared" si="770"/>
        <v>--</v>
      </c>
      <c r="N3501" s="14" t="str">
        <f t="shared" si="771"/>
        <v/>
      </c>
      <c r="O3501" s="15" t="str">
        <f t="shared" si="764"/>
        <v/>
      </c>
      <c r="P3501" s="15" t="str">
        <f>IF(N3501=1,FLOOR(MAX($P$4:P3500),1)+1,IF(AND(P3500&lt;&gt;"",O3500&lt;&gt;1),MAX($P$4:P3500)+0.1,""))</f>
        <v/>
      </c>
      <c r="Q3501" s="5">
        <f>ROW()</f>
        <v>3501</v>
      </c>
    </row>
    <row r="3502" spans="1:17" x14ac:dyDescent="0.3">
      <c r="A3502" s="1" t="s">
        <v>18</v>
      </c>
      <c r="B3502" s="5"/>
      <c r="C3502" s="14">
        <f t="shared" si="765"/>
        <v>0</v>
      </c>
      <c r="D3502" s="14">
        <f t="shared" si="765"/>
        <v>0</v>
      </c>
      <c r="E3502" s="14" t="str">
        <f t="shared" si="766"/>
        <v/>
      </c>
      <c r="F3502" s="14">
        <f t="shared" si="767"/>
        <v>3</v>
      </c>
      <c r="G3502" s="14">
        <f t="shared" si="763"/>
        <v>3</v>
      </c>
      <c r="H3502" s="14">
        <f t="shared" si="773"/>
        <v>3</v>
      </c>
      <c r="I3502" s="14">
        <f t="shared" si="773"/>
        <v>6</v>
      </c>
      <c r="J3502" s="14">
        <f t="shared" si="773"/>
        <v>4</v>
      </c>
      <c r="K3502" s="14">
        <f t="shared" si="773"/>
        <v>0</v>
      </c>
      <c r="L3502" s="14" t="str">
        <f t="shared" si="769"/>
        <v>3.3.6.4</v>
      </c>
      <c r="M3502" s="15" t="str">
        <f t="shared" si="770"/>
        <v>--</v>
      </c>
      <c r="N3502" s="14" t="str">
        <f t="shared" si="771"/>
        <v/>
      </c>
      <c r="O3502" s="15" t="str">
        <f t="shared" si="764"/>
        <v/>
      </c>
      <c r="P3502" s="15" t="str">
        <f>IF(N3502=1,FLOOR(MAX($P$4:P3501),1)+1,IF(AND(P3501&lt;&gt;"",O3501&lt;&gt;1),MAX($P$4:P3501)+0.1,""))</f>
        <v/>
      </c>
      <c r="Q3502" s="5">
        <f>ROW()</f>
        <v>3502</v>
      </c>
    </row>
    <row r="3503" spans="1:17" x14ac:dyDescent="0.3">
      <c r="A3503" s="1" t="s">
        <v>1347</v>
      </c>
      <c r="B3503" s="5"/>
      <c r="C3503" s="14">
        <f t="shared" si="765"/>
        <v>0</v>
      </c>
      <c r="D3503" s="14">
        <f t="shared" si="765"/>
        <v>0</v>
      </c>
      <c r="E3503" s="14" t="str">
        <f t="shared" si="766"/>
        <v/>
      </c>
      <c r="F3503" s="14">
        <f t="shared" si="767"/>
        <v>3</v>
      </c>
      <c r="G3503" s="14">
        <f t="shared" si="763"/>
        <v>3</v>
      </c>
      <c r="H3503" s="14">
        <f t="shared" si="773"/>
        <v>3</v>
      </c>
      <c r="I3503" s="14">
        <f t="shared" si="773"/>
        <v>6</v>
      </c>
      <c r="J3503" s="14">
        <f t="shared" si="773"/>
        <v>4</v>
      </c>
      <c r="K3503" s="14">
        <f t="shared" si="773"/>
        <v>0</v>
      </c>
      <c r="L3503" s="14" t="str">
        <f t="shared" si="769"/>
        <v>3.3.6.4</v>
      </c>
      <c r="M3503" s="15" t="str">
        <f t="shared" si="770"/>
        <v>--</v>
      </c>
      <c r="N3503" s="14" t="str">
        <f t="shared" si="771"/>
        <v/>
      </c>
      <c r="O3503" s="15" t="str">
        <f t="shared" si="764"/>
        <v/>
      </c>
      <c r="P3503" s="15" t="str">
        <f>IF(N3503=1,FLOOR(MAX($P$4:P3502),1)+1,IF(AND(P3502&lt;&gt;"",O3502&lt;&gt;1),MAX($P$4:P3502)+0.1,""))</f>
        <v/>
      </c>
      <c r="Q3503" s="5">
        <f>ROW()</f>
        <v>3503</v>
      </c>
    </row>
    <row r="3504" spans="1:17" x14ac:dyDescent="0.3">
      <c r="A3504" s="1" t="s">
        <v>1508</v>
      </c>
      <c r="B3504" s="5"/>
      <c r="C3504" s="14">
        <f t="shared" si="765"/>
        <v>0</v>
      </c>
      <c r="D3504" s="14">
        <f t="shared" si="765"/>
        <v>0</v>
      </c>
      <c r="E3504" s="14" t="str">
        <f t="shared" si="766"/>
        <v/>
      </c>
      <c r="F3504" s="14">
        <f t="shared" si="767"/>
        <v>3</v>
      </c>
      <c r="G3504" s="14">
        <f t="shared" si="763"/>
        <v>3</v>
      </c>
      <c r="H3504" s="14">
        <f t="shared" si="773"/>
        <v>3</v>
      </c>
      <c r="I3504" s="14">
        <f t="shared" si="773"/>
        <v>6</v>
      </c>
      <c r="J3504" s="14">
        <f t="shared" si="773"/>
        <v>4</v>
      </c>
      <c r="K3504" s="14">
        <f t="shared" si="773"/>
        <v>0</v>
      </c>
      <c r="L3504" s="14" t="str">
        <f t="shared" si="769"/>
        <v>3.3.6.4</v>
      </c>
      <c r="M3504" s="15" t="str">
        <f t="shared" si="770"/>
        <v>--</v>
      </c>
      <c r="N3504" s="14" t="str">
        <f t="shared" si="771"/>
        <v/>
      </c>
      <c r="O3504" s="15" t="str">
        <f t="shared" si="764"/>
        <v/>
      </c>
      <c r="P3504" s="15" t="str">
        <f>IF(N3504=1,FLOOR(MAX($P$4:P3503),1)+1,IF(AND(P3503&lt;&gt;"",O3503&lt;&gt;1),MAX($P$4:P3503)+0.1,""))</f>
        <v/>
      </c>
      <c r="Q3504" s="5">
        <f>ROW()</f>
        <v>3504</v>
      </c>
    </row>
    <row r="3505" spans="1:17" x14ac:dyDescent="0.3">
      <c r="A3505" s="1" t="s">
        <v>1508</v>
      </c>
      <c r="B3505" s="5"/>
      <c r="C3505" s="14">
        <f t="shared" si="765"/>
        <v>0</v>
      </c>
      <c r="D3505" s="14">
        <f t="shared" si="765"/>
        <v>0</v>
      </c>
      <c r="E3505" s="14" t="str">
        <f t="shared" si="766"/>
        <v/>
      </c>
      <c r="F3505" s="14">
        <f t="shared" si="767"/>
        <v>3</v>
      </c>
      <c r="G3505" s="14">
        <f t="shared" si="763"/>
        <v>3</v>
      </c>
      <c r="H3505" s="14">
        <f t="shared" si="773"/>
        <v>3</v>
      </c>
      <c r="I3505" s="14">
        <f t="shared" si="773"/>
        <v>6</v>
      </c>
      <c r="J3505" s="14">
        <f t="shared" si="773"/>
        <v>4</v>
      </c>
      <c r="K3505" s="14">
        <f t="shared" si="773"/>
        <v>0</v>
      </c>
      <c r="L3505" s="14" t="str">
        <f t="shared" si="769"/>
        <v>3.3.6.4</v>
      </c>
      <c r="M3505" s="15" t="str">
        <f t="shared" si="770"/>
        <v>--</v>
      </c>
      <c r="N3505" s="14" t="str">
        <f t="shared" si="771"/>
        <v/>
      </c>
      <c r="O3505" s="15" t="str">
        <f t="shared" si="764"/>
        <v/>
      </c>
      <c r="P3505" s="15" t="str">
        <f>IF(N3505=1,FLOOR(MAX($P$4:P3504),1)+1,IF(AND(P3504&lt;&gt;"",O3504&lt;&gt;1),MAX($P$4:P3504)+0.1,""))</f>
        <v/>
      </c>
      <c r="Q3505" s="5">
        <f>ROW()</f>
        <v>3505</v>
      </c>
    </row>
    <row r="3506" spans="1:17" x14ac:dyDescent="0.3">
      <c r="A3506" s="1" t="s">
        <v>1508</v>
      </c>
      <c r="B3506" s="5"/>
      <c r="C3506" s="14">
        <f t="shared" si="765"/>
        <v>0</v>
      </c>
      <c r="D3506" s="14">
        <f t="shared" si="765"/>
        <v>0</v>
      </c>
      <c r="E3506" s="14" t="str">
        <f t="shared" si="766"/>
        <v/>
      </c>
      <c r="F3506" s="14">
        <f t="shared" si="767"/>
        <v>3</v>
      </c>
      <c r="G3506" s="14">
        <f t="shared" si="763"/>
        <v>3</v>
      </c>
      <c r="H3506" s="14">
        <f t="shared" si="773"/>
        <v>3</v>
      </c>
      <c r="I3506" s="14">
        <f t="shared" si="773"/>
        <v>6</v>
      </c>
      <c r="J3506" s="14">
        <f t="shared" si="773"/>
        <v>4</v>
      </c>
      <c r="K3506" s="14">
        <f t="shared" si="773"/>
        <v>0</v>
      </c>
      <c r="L3506" s="14" t="str">
        <f t="shared" si="769"/>
        <v>3.3.6.4</v>
      </c>
      <c r="M3506" s="15" t="str">
        <f t="shared" si="770"/>
        <v>--</v>
      </c>
      <c r="N3506" s="14" t="str">
        <f t="shared" si="771"/>
        <v/>
      </c>
      <c r="O3506" s="15" t="str">
        <f t="shared" si="764"/>
        <v/>
      </c>
      <c r="P3506" s="15" t="str">
        <f>IF(N3506=1,FLOOR(MAX($P$4:P3505),1)+1,IF(AND(P3505&lt;&gt;"",O3505&lt;&gt;1),MAX($P$4:P3505)+0.1,""))</f>
        <v/>
      </c>
      <c r="Q3506" s="5">
        <f>ROW()</f>
        <v>3506</v>
      </c>
    </row>
    <row r="3507" spans="1:17" x14ac:dyDescent="0.3">
      <c r="A3507" s="1" t="s">
        <v>1186</v>
      </c>
      <c r="B3507" s="5"/>
      <c r="C3507" s="14">
        <f t="shared" si="765"/>
        <v>0</v>
      </c>
      <c r="D3507" s="14">
        <f t="shared" si="765"/>
        <v>0</v>
      </c>
      <c r="E3507" s="14" t="str">
        <f t="shared" si="766"/>
        <v/>
      </c>
      <c r="F3507" s="14">
        <f t="shared" si="767"/>
        <v>3</v>
      </c>
      <c r="G3507" s="14">
        <f t="shared" si="763"/>
        <v>3</v>
      </c>
      <c r="H3507" s="14">
        <f t="shared" si="773"/>
        <v>3</v>
      </c>
      <c r="I3507" s="14">
        <f t="shared" si="773"/>
        <v>6</v>
      </c>
      <c r="J3507" s="14">
        <f t="shared" si="773"/>
        <v>4</v>
      </c>
      <c r="K3507" s="14">
        <f t="shared" si="773"/>
        <v>0</v>
      </c>
      <c r="L3507" s="14" t="str">
        <f t="shared" si="769"/>
        <v>3.3.6.4</v>
      </c>
      <c r="M3507" s="15" t="str">
        <f t="shared" si="770"/>
        <v>--</v>
      </c>
      <c r="N3507" s="14" t="str">
        <f t="shared" si="771"/>
        <v/>
      </c>
      <c r="O3507" s="15" t="str">
        <f t="shared" si="764"/>
        <v/>
      </c>
      <c r="P3507" s="15" t="str">
        <f>IF(N3507=1,FLOOR(MAX($P$4:P3506),1)+1,IF(AND(P3506&lt;&gt;"",O3506&lt;&gt;1),MAX($P$4:P3506)+0.1,""))</f>
        <v/>
      </c>
      <c r="Q3507" s="5">
        <f>ROW()</f>
        <v>3507</v>
      </c>
    </row>
    <row r="3508" spans="1:17" x14ac:dyDescent="0.3">
      <c r="A3508" s="1" t="s">
        <v>1349</v>
      </c>
      <c r="B3508" s="5"/>
      <c r="C3508" s="14">
        <f t="shared" si="765"/>
        <v>0</v>
      </c>
      <c r="D3508" s="14">
        <f t="shared" si="765"/>
        <v>0</v>
      </c>
      <c r="E3508" s="14" t="str">
        <f t="shared" si="766"/>
        <v/>
      </c>
      <c r="F3508" s="14">
        <f t="shared" si="767"/>
        <v>3</v>
      </c>
      <c r="G3508" s="14">
        <f t="shared" si="763"/>
        <v>3</v>
      </c>
      <c r="H3508" s="14">
        <f t="shared" si="773"/>
        <v>3</v>
      </c>
      <c r="I3508" s="14">
        <f t="shared" si="773"/>
        <v>6</v>
      </c>
      <c r="J3508" s="14">
        <f t="shared" si="773"/>
        <v>4</v>
      </c>
      <c r="K3508" s="14">
        <f t="shared" si="773"/>
        <v>0</v>
      </c>
      <c r="L3508" s="14" t="str">
        <f t="shared" si="769"/>
        <v>3.3.6.4</v>
      </c>
      <c r="M3508" s="15" t="str">
        <f t="shared" si="770"/>
        <v>--</v>
      </c>
      <c r="N3508" s="14" t="str">
        <f t="shared" si="771"/>
        <v/>
      </c>
      <c r="O3508" s="15" t="str">
        <f t="shared" si="764"/>
        <v/>
      </c>
      <c r="P3508" s="15" t="str">
        <f>IF(N3508=1,FLOOR(MAX($P$4:P3507),1)+1,IF(AND(P3507&lt;&gt;"",O3507&lt;&gt;1),MAX($P$4:P3507)+0.1,""))</f>
        <v/>
      </c>
      <c r="Q3508" s="5">
        <f>ROW()</f>
        <v>3508</v>
      </c>
    </row>
    <row r="3509" spans="1:17" x14ac:dyDescent="0.3">
      <c r="A3509" s="1" t="s">
        <v>1510</v>
      </c>
      <c r="B3509" s="5"/>
      <c r="C3509" s="14">
        <f t="shared" si="765"/>
        <v>0</v>
      </c>
      <c r="D3509" s="14">
        <f t="shared" si="765"/>
        <v>0</v>
      </c>
      <c r="E3509" s="14" t="str">
        <f t="shared" si="766"/>
        <v/>
      </c>
      <c r="F3509" s="14">
        <f t="shared" si="767"/>
        <v>3</v>
      </c>
      <c r="G3509" s="14">
        <f t="shared" si="763"/>
        <v>3</v>
      </c>
      <c r="H3509" s="14">
        <f t="shared" si="773"/>
        <v>3</v>
      </c>
      <c r="I3509" s="14">
        <f t="shared" si="773"/>
        <v>6</v>
      </c>
      <c r="J3509" s="14">
        <f t="shared" si="773"/>
        <v>4</v>
      </c>
      <c r="K3509" s="14">
        <f t="shared" si="773"/>
        <v>0</v>
      </c>
      <c r="L3509" s="14" t="str">
        <f t="shared" si="769"/>
        <v>3.3.6.4</v>
      </c>
      <c r="M3509" s="15" t="str">
        <f t="shared" si="770"/>
        <v>--</v>
      </c>
      <c r="N3509" s="14" t="str">
        <f t="shared" si="771"/>
        <v/>
      </c>
      <c r="O3509" s="15" t="str">
        <f t="shared" si="764"/>
        <v/>
      </c>
      <c r="P3509" s="15" t="str">
        <f>IF(N3509=1,FLOOR(MAX($P$4:P3508),1)+1,IF(AND(P3508&lt;&gt;"",O3508&lt;&gt;1),MAX($P$4:P3508)+0.1,""))</f>
        <v/>
      </c>
      <c r="Q3509" s="5">
        <f>ROW()</f>
        <v>3509</v>
      </c>
    </row>
    <row r="3510" spans="1:17" x14ac:dyDescent="0.3">
      <c r="A3510" s="1" t="s">
        <v>43</v>
      </c>
      <c r="B3510" s="5"/>
      <c r="C3510" s="14">
        <f t="shared" si="765"/>
        <v>0</v>
      </c>
      <c r="D3510" s="14">
        <f t="shared" si="765"/>
        <v>0</v>
      </c>
      <c r="E3510" s="14" t="str">
        <f t="shared" si="766"/>
        <v/>
      </c>
      <c r="F3510" s="14">
        <f t="shared" si="767"/>
        <v>3</v>
      </c>
      <c r="G3510" s="14">
        <f t="shared" si="763"/>
        <v>3</v>
      </c>
      <c r="H3510" s="14">
        <f t="shared" ref="H3510:K3525" si="774">IF(G3510&lt;&gt;G3509,0,IF(AND(($F3509-$D3510)=(H$3-1),$F3510=H$3),H3509+1,H3509))</f>
        <v>3</v>
      </c>
      <c r="I3510" s="14">
        <f t="shared" si="774"/>
        <v>6</v>
      </c>
      <c r="J3510" s="14">
        <f t="shared" si="774"/>
        <v>4</v>
      </c>
      <c r="K3510" s="14">
        <f t="shared" si="774"/>
        <v>0</v>
      </c>
      <c r="L3510" s="14" t="str">
        <f t="shared" si="769"/>
        <v>3.3.6.4</v>
      </c>
      <c r="M3510" s="15" t="str">
        <f t="shared" si="770"/>
        <v>--</v>
      </c>
      <c r="N3510" s="14" t="str">
        <f t="shared" si="771"/>
        <v/>
      </c>
      <c r="O3510" s="15" t="str">
        <f t="shared" si="764"/>
        <v/>
      </c>
      <c r="P3510" s="15" t="str">
        <f>IF(N3510=1,FLOOR(MAX($P$4:P3509),1)+1,IF(AND(P3509&lt;&gt;"",O3509&lt;&gt;1),MAX($P$4:P3509)+0.1,""))</f>
        <v/>
      </c>
      <c r="Q3510" s="5">
        <f>ROW()</f>
        <v>3510</v>
      </c>
    </row>
    <row r="3511" spans="1:17" x14ac:dyDescent="0.3">
      <c r="A3511" s="1" t="s">
        <v>45</v>
      </c>
      <c r="B3511" s="5"/>
      <c r="C3511" s="14">
        <f t="shared" si="765"/>
        <v>0</v>
      </c>
      <c r="D3511" s="14">
        <f t="shared" si="765"/>
        <v>0</v>
      </c>
      <c r="E3511" s="14" t="str">
        <f t="shared" si="766"/>
        <v/>
      </c>
      <c r="F3511" s="14">
        <f t="shared" si="767"/>
        <v>3</v>
      </c>
      <c r="G3511" s="14">
        <f t="shared" si="763"/>
        <v>3</v>
      </c>
      <c r="H3511" s="14">
        <f t="shared" si="774"/>
        <v>3</v>
      </c>
      <c r="I3511" s="14">
        <f t="shared" si="774"/>
        <v>6</v>
      </c>
      <c r="J3511" s="14">
        <f t="shared" si="774"/>
        <v>4</v>
      </c>
      <c r="K3511" s="14">
        <f t="shared" si="774"/>
        <v>0</v>
      </c>
      <c r="L3511" s="14" t="str">
        <f t="shared" si="769"/>
        <v>3.3.6.4</v>
      </c>
      <c r="M3511" s="15" t="str">
        <f t="shared" si="770"/>
        <v>--</v>
      </c>
      <c r="N3511" s="14" t="str">
        <f t="shared" si="771"/>
        <v/>
      </c>
      <c r="O3511" s="15" t="str">
        <f t="shared" si="764"/>
        <v/>
      </c>
      <c r="P3511" s="15" t="str">
        <f>IF(N3511=1,FLOOR(MAX($P$4:P3510),1)+1,IF(AND(P3510&lt;&gt;"",O3510&lt;&gt;1),MAX($P$4:P3510)+0.1,""))</f>
        <v/>
      </c>
      <c r="Q3511" s="5">
        <f>ROW()</f>
        <v>3511</v>
      </c>
    </row>
    <row r="3512" spans="1:17" x14ac:dyDescent="0.3">
      <c r="A3512" s="1" t="s">
        <v>1227</v>
      </c>
      <c r="B3512" s="5"/>
      <c r="C3512" s="14">
        <f t="shared" si="765"/>
        <v>0</v>
      </c>
      <c r="D3512" s="14">
        <f t="shared" si="765"/>
        <v>0</v>
      </c>
      <c r="E3512" s="14" t="str">
        <f t="shared" si="766"/>
        <v/>
      </c>
      <c r="F3512" s="14">
        <f t="shared" si="767"/>
        <v>3</v>
      </c>
      <c r="G3512" s="14">
        <f t="shared" si="763"/>
        <v>3</v>
      </c>
      <c r="H3512" s="14">
        <f t="shared" si="774"/>
        <v>3</v>
      </c>
      <c r="I3512" s="14">
        <f t="shared" si="774"/>
        <v>6</v>
      </c>
      <c r="J3512" s="14">
        <f t="shared" si="774"/>
        <v>4</v>
      </c>
      <c r="K3512" s="14">
        <f t="shared" si="774"/>
        <v>0</v>
      </c>
      <c r="L3512" s="14" t="str">
        <f t="shared" si="769"/>
        <v>3.3.6.4</v>
      </c>
      <c r="M3512" s="15" t="str">
        <f t="shared" si="770"/>
        <v>--</v>
      </c>
      <c r="N3512" s="14" t="str">
        <f t="shared" si="771"/>
        <v/>
      </c>
      <c r="O3512" s="15" t="str">
        <f t="shared" si="764"/>
        <v/>
      </c>
      <c r="P3512" s="15" t="str">
        <f>IF(N3512=1,FLOOR(MAX($P$4:P3511),1)+1,IF(AND(P3511&lt;&gt;"",O3511&lt;&gt;1),MAX($P$4:P3511)+0.1,""))</f>
        <v/>
      </c>
      <c r="Q3512" s="5">
        <f>ROW()</f>
        <v>3512</v>
      </c>
    </row>
    <row r="3513" spans="1:17" x14ac:dyDescent="0.3">
      <c r="A3513" s="1" t="s">
        <v>41</v>
      </c>
      <c r="B3513" s="5"/>
      <c r="C3513" s="14">
        <f t="shared" si="765"/>
        <v>0</v>
      </c>
      <c r="D3513" s="14">
        <f t="shared" si="765"/>
        <v>0</v>
      </c>
      <c r="E3513" s="14" t="str">
        <f t="shared" si="766"/>
        <v/>
      </c>
      <c r="F3513" s="14">
        <f t="shared" si="767"/>
        <v>3</v>
      </c>
      <c r="G3513" s="14">
        <f t="shared" si="763"/>
        <v>3</v>
      </c>
      <c r="H3513" s="14">
        <f t="shared" si="774"/>
        <v>3</v>
      </c>
      <c r="I3513" s="14">
        <f t="shared" si="774"/>
        <v>6</v>
      </c>
      <c r="J3513" s="14">
        <f t="shared" si="774"/>
        <v>4</v>
      </c>
      <c r="K3513" s="14">
        <f t="shared" si="774"/>
        <v>0</v>
      </c>
      <c r="L3513" s="14" t="str">
        <f t="shared" si="769"/>
        <v>3.3.6.4</v>
      </c>
      <c r="M3513" s="15" t="str">
        <f t="shared" si="770"/>
        <v>--</v>
      </c>
      <c r="N3513" s="14" t="str">
        <f t="shared" si="771"/>
        <v/>
      </c>
      <c r="O3513" s="15" t="str">
        <f t="shared" si="764"/>
        <v/>
      </c>
      <c r="P3513" s="15" t="str">
        <f>IF(N3513=1,FLOOR(MAX($P$4:P3512),1)+1,IF(AND(P3512&lt;&gt;"",O3512&lt;&gt;1),MAX($P$4:P3512)+0.1,""))</f>
        <v/>
      </c>
      <c r="Q3513" s="5">
        <f>ROW()</f>
        <v>3513</v>
      </c>
    </row>
    <row r="3514" spans="1:17" x14ac:dyDescent="0.3">
      <c r="A3514" s="1" t="s">
        <v>1511</v>
      </c>
      <c r="B3514" s="5"/>
      <c r="C3514" s="14">
        <f t="shared" si="765"/>
        <v>0</v>
      </c>
      <c r="D3514" s="14">
        <f t="shared" si="765"/>
        <v>0</v>
      </c>
      <c r="E3514" s="14" t="str">
        <f t="shared" si="766"/>
        <v/>
      </c>
      <c r="F3514" s="14">
        <f t="shared" si="767"/>
        <v>3</v>
      </c>
      <c r="G3514" s="14">
        <f t="shared" si="763"/>
        <v>3</v>
      </c>
      <c r="H3514" s="14">
        <f t="shared" si="774"/>
        <v>3</v>
      </c>
      <c r="I3514" s="14">
        <f t="shared" si="774"/>
        <v>6</v>
      </c>
      <c r="J3514" s="14">
        <f t="shared" si="774"/>
        <v>4</v>
      </c>
      <c r="K3514" s="14">
        <f t="shared" si="774"/>
        <v>0</v>
      </c>
      <c r="L3514" s="14" t="str">
        <f t="shared" si="769"/>
        <v>3.3.6.4</v>
      </c>
      <c r="M3514" s="15" t="str">
        <f t="shared" si="770"/>
        <v>--</v>
      </c>
      <c r="N3514" s="14" t="str">
        <f t="shared" si="771"/>
        <v/>
      </c>
      <c r="O3514" s="15" t="str">
        <f t="shared" si="764"/>
        <v/>
      </c>
      <c r="P3514" s="15" t="str">
        <f>IF(N3514=1,FLOOR(MAX($P$4:P3513),1)+1,IF(AND(P3513&lt;&gt;"",O3513&lt;&gt;1),MAX($P$4:P3513)+0.1,""))</f>
        <v/>
      </c>
      <c r="Q3514" s="5">
        <f>ROW()</f>
        <v>3514</v>
      </c>
    </row>
    <row r="3515" spans="1:17" x14ac:dyDescent="0.3">
      <c r="A3515" s="1" t="s">
        <v>43</v>
      </c>
      <c r="B3515" s="5"/>
      <c r="C3515" s="14">
        <f t="shared" si="765"/>
        <v>0</v>
      </c>
      <c r="D3515" s="14">
        <f t="shared" si="765"/>
        <v>0</v>
      </c>
      <c r="E3515" s="14" t="str">
        <f t="shared" si="766"/>
        <v/>
      </c>
      <c r="F3515" s="14">
        <f t="shared" si="767"/>
        <v>3</v>
      </c>
      <c r="G3515" s="14">
        <f t="shared" si="763"/>
        <v>3</v>
      </c>
      <c r="H3515" s="14">
        <f t="shared" si="774"/>
        <v>3</v>
      </c>
      <c r="I3515" s="14">
        <f t="shared" si="774"/>
        <v>6</v>
      </c>
      <c r="J3515" s="14">
        <f t="shared" si="774"/>
        <v>4</v>
      </c>
      <c r="K3515" s="14">
        <f t="shared" si="774"/>
        <v>0</v>
      </c>
      <c r="L3515" s="14" t="str">
        <f t="shared" si="769"/>
        <v>3.3.6.4</v>
      </c>
      <c r="M3515" s="15" t="str">
        <f t="shared" si="770"/>
        <v>--</v>
      </c>
      <c r="N3515" s="14" t="str">
        <f t="shared" si="771"/>
        <v/>
      </c>
      <c r="O3515" s="15" t="str">
        <f t="shared" si="764"/>
        <v/>
      </c>
      <c r="P3515" s="15" t="str">
        <f>IF(N3515=1,FLOOR(MAX($P$4:P3514),1)+1,IF(AND(P3514&lt;&gt;"",O3514&lt;&gt;1),MAX($P$4:P3514)+0.1,""))</f>
        <v/>
      </c>
      <c r="Q3515" s="5">
        <f>ROW()</f>
        <v>3515</v>
      </c>
    </row>
    <row r="3516" spans="1:17" x14ac:dyDescent="0.3">
      <c r="A3516" s="1" t="s">
        <v>41</v>
      </c>
      <c r="B3516" s="5"/>
      <c r="C3516" s="14">
        <f t="shared" si="765"/>
        <v>0</v>
      </c>
      <c r="D3516" s="14">
        <f t="shared" si="765"/>
        <v>0</v>
      </c>
      <c r="E3516" s="14" t="str">
        <f t="shared" si="766"/>
        <v/>
      </c>
      <c r="F3516" s="14">
        <f t="shared" si="767"/>
        <v>3</v>
      </c>
      <c r="G3516" s="14">
        <f t="shared" si="763"/>
        <v>3</v>
      </c>
      <c r="H3516" s="14">
        <f t="shared" si="774"/>
        <v>3</v>
      </c>
      <c r="I3516" s="14">
        <f t="shared" si="774"/>
        <v>6</v>
      </c>
      <c r="J3516" s="14">
        <f t="shared" si="774"/>
        <v>4</v>
      </c>
      <c r="K3516" s="14">
        <f t="shared" si="774"/>
        <v>0</v>
      </c>
      <c r="L3516" s="14" t="str">
        <f t="shared" si="769"/>
        <v>3.3.6.4</v>
      </c>
      <c r="M3516" s="15" t="str">
        <f t="shared" si="770"/>
        <v>--</v>
      </c>
      <c r="N3516" s="14" t="str">
        <f t="shared" si="771"/>
        <v/>
      </c>
      <c r="O3516" s="15" t="str">
        <f t="shared" si="764"/>
        <v/>
      </c>
      <c r="P3516" s="15" t="str">
        <f>IF(N3516=1,FLOOR(MAX($P$4:P3515),1)+1,IF(AND(P3515&lt;&gt;"",O3515&lt;&gt;1),MAX($P$4:P3515)+0.1,""))</f>
        <v/>
      </c>
      <c r="Q3516" s="5">
        <f>ROW()</f>
        <v>3516</v>
      </c>
    </row>
    <row r="3517" spans="1:17" x14ac:dyDescent="0.3">
      <c r="A3517" s="1" t="s">
        <v>1512</v>
      </c>
      <c r="B3517" s="5"/>
      <c r="C3517" s="14">
        <f t="shared" si="765"/>
        <v>0</v>
      </c>
      <c r="D3517" s="14">
        <f t="shared" si="765"/>
        <v>0</v>
      </c>
      <c r="E3517" s="14" t="str">
        <f t="shared" si="766"/>
        <v/>
      </c>
      <c r="F3517" s="14">
        <f t="shared" si="767"/>
        <v>3</v>
      </c>
      <c r="G3517" s="14">
        <f t="shared" si="763"/>
        <v>3</v>
      </c>
      <c r="H3517" s="14">
        <f t="shared" si="774"/>
        <v>3</v>
      </c>
      <c r="I3517" s="14">
        <f t="shared" si="774"/>
        <v>6</v>
      </c>
      <c r="J3517" s="14">
        <f t="shared" si="774"/>
        <v>4</v>
      </c>
      <c r="K3517" s="14">
        <f t="shared" si="774"/>
        <v>0</v>
      </c>
      <c r="L3517" s="14" t="str">
        <f t="shared" si="769"/>
        <v>3.3.6.4</v>
      </c>
      <c r="M3517" s="15" t="str">
        <f t="shared" si="770"/>
        <v>--</v>
      </c>
      <c r="N3517" s="14" t="str">
        <f t="shared" si="771"/>
        <v/>
      </c>
      <c r="O3517" s="15" t="str">
        <f t="shared" si="764"/>
        <v/>
      </c>
      <c r="P3517" s="15" t="str">
        <f>IF(N3517=1,FLOOR(MAX($P$4:P3516),1)+1,IF(AND(P3516&lt;&gt;"",O3516&lt;&gt;1),MAX($P$4:P3516)+0.1,""))</f>
        <v/>
      </c>
      <c r="Q3517" s="5">
        <f>ROW()</f>
        <v>3517</v>
      </c>
    </row>
    <row r="3518" spans="1:17" x14ac:dyDescent="0.3">
      <c r="A3518" s="1" t="s">
        <v>43</v>
      </c>
      <c r="B3518" s="5"/>
      <c r="C3518" s="14">
        <f t="shared" si="765"/>
        <v>0</v>
      </c>
      <c r="D3518" s="14">
        <f t="shared" si="765"/>
        <v>0</v>
      </c>
      <c r="E3518" s="14" t="str">
        <f t="shared" si="766"/>
        <v/>
      </c>
      <c r="F3518" s="14">
        <f t="shared" si="767"/>
        <v>3</v>
      </c>
      <c r="G3518" s="14">
        <f t="shared" si="763"/>
        <v>3</v>
      </c>
      <c r="H3518" s="14">
        <f t="shared" si="774"/>
        <v>3</v>
      </c>
      <c r="I3518" s="14">
        <f t="shared" si="774"/>
        <v>6</v>
      </c>
      <c r="J3518" s="14">
        <f t="shared" si="774"/>
        <v>4</v>
      </c>
      <c r="K3518" s="14">
        <f t="shared" si="774"/>
        <v>0</v>
      </c>
      <c r="L3518" s="14" t="str">
        <f t="shared" si="769"/>
        <v>3.3.6.4</v>
      </c>
      <c r="M3518" s="15" t="str">
        <f t="shared" si="770"/>
        <v>--</v>
      </c>
      <c r="N3518" s="14" t="str">
        <f t="shared" si="771"/>
        <v/>
      </c>
      <c r="O3518" s="15" t="str">
        <f t="shared" si="764"/>
        <v/>
      </c>
      <c r="P3518" s="15" t="str">
        <f>IF(N3518=1,FLOOR(MAX($P$4:P3517),1)+1,IF(AND(P3517&lt;&gt;"",O3517&lt;&gt;1),MAX($P$4:P3517)+0.1,""))</f>
        <v/>
      </c>
      <c r="Q3518" s="5">
        <f>ROW()</f>
        <v>3518</v>
      </c>
    </row>
    <row r="3519" spans="1:17" x14ac:dyDescent="0.3">
      <c r="A3519" s="1" t="s">
        <v>41</v>
      </c>
      <c r="B3519" s="5"/>
      <c r="C3519" s="14">
        <f t="shared" si="765"/>
        <v>0</v>
      </c>
      <c r="D3519" s="14">
        <f t="shared" si="765"/>
        <v>0</v>
      </c>
      <c r="E3519" s="14" t="str">
        <f t="shared" si="766"/>
        <v/>
      </c>
      <c r="F3519" s="14">
        <f t="shared" si="767"/>
        <v>3</v>
      </c>
      <c r="G3519" s="14">
        <f t="shared" si="763"/>
        <v>3</v>
      </c>
      <c r="H3519" s="14">
        <f t="shared" si="774"/>
        <v>3</v>
      </c>
      <c r="I3519" s="14">
        <f t="shared" si="774"/>
        <v>6</v>
      </c>
      <c r="J3519" s="14">
        <f t="shared" si="774"/>
        <v>4</v>
      </c>
      <c r="K3519" s="14">
        <f t="shared" si="774"/>
        <v>0</v>
      </c>
      <c r="L3519" s="14" t="str">
        <f t="shared" si="769"/>
        <v>3.3.6.4</v>
      </c>
      <c r="M3519" s="15" t="str">
        <f t="shared" si="770"/>
        <v>--</v>
      </c>
      <c r="N3519" s="14" t="str">
        <f t="shared" si="771"/>
        <v/>
      </c>
      <c r="O3519" s="15" t="str">
        <f t="shared" si="764"/>
        <v/>
      </c>
      <c r="P3519" s="15" t="str">
        <f>IF(N3519=1,FLOOR(MAX($P$4:P3518),1)+1,IF(AND(P3518&lt;&gt;"",O3518&lt;&gt;1),MAX($P$4:P3518)+0.1,""))</f>
        <v/>
      </c>
      <c r="Q3519" s="5">
        <f>ROW()</f>
        <v>3519</v>
      </c>
    </row>
    <row r="3520" spans="1:17" x14ac:dyDescent="0.3">
      <c r="A3520" s="1" t="s">
        <v>1513</v>
      </c>
      <c r="B3520" s="5"/>
      <c r="C3520" s="14">
        <f t="shared" si="765"/>
        <v>0</v>
      </c>
      <c r="D3520" s="14">
        <f t="shared" si="765"/>
        <v>0</v>
      </c>
      <c r="E3520" s="14" t="str">
        <f t="shared" si="766"/>
        <v/>
      </c>
      <c r="F3520" s="14">
        <f t="shared" si="767"/>
        <v>3</v>
      </c>
      <c r="G3520" s="14">
        <f t="shared" si="763"/>
        <v>3</v>
      </c>
      <c r="H3520" s="14">
        <f t="shared" si="774"/>
        <v>3</v>
      </c>
      <c r="I3520" s="14">
        <f t="shared" si="774"/>
        <v>6</v>
      </c>
      <c r="J3520" s="14">
        <f t="shared" si="774"/>
        <v>4</v>
      </c>
      <c r="K3520" s="14">
        <f t="shared" si="774"/>
        <v>0</v>
      </c>
      <c r="L3520" s="14" t="str">
        <f t="shared" si="769"/>
        <v>3.3.6.4</v>
      </c>
      <c r="M3520" s="15" t="str">
        <f t="shared" si="770"/>
        <v>--</v>
      </c>
      <c r="N3520" s="14" t="str">
        <f t="shared" si="771"/>
        <v/>
      </c>
      <c r="O3520" s="15" t="str">
        <f t="shared" si="764"/>
        <v/>
      </c>
      <c r="P3520" s="15" t="str">
        <f>IF(N3520=1,FLOOR(MAX($P$4:P3519),1)+1,IF(AND(P3519&lt;&gt;"",O3519&lt;&gt;1),MAX($P$4:P3519)+0.1,""))</f>
        <v/>
      </c>
      <c r="Q3520" s="5">
        <f>ROW()</f>
        <v>3520</v>
      </c>
    </row>
    <row r="3521" spans="1:17" x14ac:dyDescent="0.3">
      <c r="A3521" s="1" t="s">
        <v>43</v>
      </c>
      <c r="B3521" s="5"/>
      <c r="C3521" s="14">
        <f t="shared" si="765"/>
        <v>0</v>
      </c>
      <c r="D3521" s="14">
        <f t="shared" si="765"/>
        <v>0</v>
      </c>
      <c r="E3521" s="14" t="str">
        <f t="shared" si="766"/>
        <v/>
      </c>
      <c r="F3521" s="14">
        <f t="shared" si="767"/>
        <v>3</v>
      </c>
      <c r="G3521" s="14">
        <f t="shared" si="763"/>
        <v>3</v>
      </c>
      <c r="H3521" s="14">
        <f t="shared" si="774"/>
        <v>3</v>
      </c>
      <c r="I3521" s="14">
        <f t="shared" si="774"/>
        <v>6</v>
      </c>
      <c r="J3521" s="14">
        <f t="shared" si="774"/>
        <v>4</v>
      </c>
      <c r="K3521" s="14">
        <f t="shared" si="774"/>
        <v>0</v>
      </c>
      <c r="L3521" s="14" t="str">
        <f t="shared" si="769"/>
        <v>3.3.6.4</v>
      </c>
      <c r="M3521" s="15" t="str">
        <f t="shared" si="770"/>
        <v>--</v>
      </c>
      <c r="N3521" s="14" t="str">
        <f t="shared" si="771"/>
        <v/>
      </c>
      <c r="O3521" s="15" t="str">
        <f t="shared" si="764"/>
        <v/>
      </c>
      <c r="P3521" s="15" t="str">
        <f>IF(N3521=1,FLOOR(MAX($P$4:P3520),1)+1,IF(AND(P3520&lt;&gt;"",O3520&lt;&gt;1),MAX($P$4:P3520)+0.1,""))</f>
        <v/>
      </c>
      <c r="Q3521" s="5">
        <f>ROW()</f>
        <v>3521</v>
      </c>
    </row>
    <row r="3522" spans="1:17" x14ac:dyDescent="0.3">
      <c r="A3522" s="1" t="s">
        <v>45</v>
      </c>
      <c r="B3522" s="5"/>
      <c r="C3522" s="14">
        <f t="shared" si="765"/>
        <v>0</v>
      </c>
      <c r="D3522" s="14">
        <f t="shared" si="765"/>
        <v>0</v>
      </c>
      <c r="E3522" s="14" t="str">
        <f t="shared" si="766"/>
        <v/>
      </c>
      <c r="F3522" s="14">
        <f t="shared" si="767"/>
        <v>3</v>
      </c>
      <c r="G3522" s="14">
        <f t="shared" si="763"/>
        <v>3</v>
      </c>
      <c r="H3522" s="14">
        <f t="shared" si="774"/>
        <v>3</v>
      </c>
      <c r="I3522" s="14">
        <f t="shared" si="774"/>
        <v>6</v>
      </c>
      <c r="J3522" s="14">
        <f t="shared" si="774"/>
        <v>4</v>
      </c>
      <c r="K3522" s="14">
        <f t="shared" si="774"/>
        <v>0</v>
      </c>
      <c r="L3522" s="14" t="str">
        <f t="shared" si="769"/>
        <v>3.3.6.4</v>
      </c>
      <c r="M3522" s="15" t="str">
        <f t="shared" si="770"/>
        <v>--</v>
      </c>
      <c r="N3522" s="14" t="str">
        <f t="shared" si="771"/>
        <v/>
      </c>
      <c r="O3522" s="15" t="str">
        <f t="shared" si="764"/>
        <v/>
      </c>
      <c r="P3522" s="15" t="str">
        <f>IF(N3522=1,FLOOR(MAX($P$4:P3521),1)+1,IF(AND(P3521&lt;&gt;"",O3521&lt;&gt;1),MAX($P$4:P3521)+0.1,""))</f>
        <v/>
      </c>
      <c r="Q3522" s="5">
        <f>ROW()</f>
        <v>3522</v>
      </c>
    </row>
    <row r="3523" spans="1:17" x14ac:dyDescent="0.3">
      <c r="A3523" s="1" t="s">
        <v>1186</v>
      </c>
      <c r="B3523" s="5"/>
      <c r="C3523" s="14">
        <f t="shared" si="765"/>
        <v>0</v>
      </c>
      <c r="D3523" s="14">
        <f t="shared" si="765"/>
        <v>0</v>
      </c>
      <c r="E3523" s="14" t="str">
        <f t="shared" si="766"/>
        <v/>
      </c>
      <c r="F3523" s="14">
        <f t="shared" si="767"/>
        <v>3</v>
      </c>
      <c r="G3523" s="14">
        <f t="shared" si="763"/>
        <v>3</v>
      </c>
      <c r="H3523" s="14">
        <f t="shared" si="774"/>
        <v>3</v>
      </c>
      <c r="I3523" s="14">
        <f t="shared" si="774"/>
        <v>6</v>
      </c>
      <c r="J3523" s="14">
        <f t="shared" si="774"/>
        <v>4</v>
      </c>
      <c r="K3523" s="14">
        <f t="shared" si="774"/>
        <v>0</v>
      </c>
      <c r="L3523" s="14" t="str">
        <f t="shared" si="769"/>
        <v>3.3.6.4</v>
      </c>
      <c r="M3523" s="15" t="str">
        <f t="shared" si="770"/>
        <v>--</v>
      </c>
      <c r="N3523" s="14" t="str">
        <f t="shared" si="771"/>
        <v/>
      </c>
      <c r="O3523" s="15" t="str">
        <f t="shared" si="764"/>
        <v/>
      </c>
      <c r="P3523" s="15" t="str">
        <f>IF(N3523=1,FLOOR(MAX($P$4:P3522),1)+1,IF(AND(P3522&lt;&gt;"",O3522&lt;&gt;1),MAX($P$4:P3522)+0.1,""))</f>
        <v/>
      </c>
      <c r="Q3523" s="5">
        <f>ROW()</f>
        <v>3523</v>
      </c>
    </row>
    <row r="3524" spans="1:17" x14ac:dyDescent="0.3">
      <c r="A3524" s="1" t="s">
        <v>41</v>
      </c>
      <c r="B3524" s="5"/>
      <c r="C3524" s="14">
        <f t="shared" si="765"/>
        <v>0</v>
      </c>
      <c r="D3524" s="14">
        <f t="shared" si="765"/>
        <v>0</v>
      </c>
      <c r="E3524" s="14" t="str">
        <f t="shared" si="766"/>
        <v/>
      </c>
      <c r="F3524" s="14">
        <f t="shared" si="767"/>
        <v>3</v>
      </c>
      <c r="G3524" s="14">
        <f t="shared" si="763"/>
        <v>3</v>
      </c>
      <c r="H3524" s="14">
        <f t="shared" si="774"/>
        <v>3</v>
      </c>
      <c r="I3524" s="14">
        <f t="shared" si="774"/>
        <v>6</v>
      </c>
      <c r="J3524" s="14">
        <f t="shared" si="774"/>
        <v>4</v>
      </c>
      <c r="K3524" s="14">
        <f t="shared" si="774"/>
        <v>0</v>
      </c>
      <c r="L3524" s="14" t="str">
        <f t="shared" si="769"/>
        <v>3.3.6.4</v>
      </c>
      <c r="M3524" s="15" t="str">
        <f t="shared" si="770"/>
        <v>--</v>
      </c>
      <c r="N3524" s="14" t="str">
        <f t="shared" si="771"/>
        <v/>
      </c>
      <c r="O3524" s="15" t="str">
        <f t="shared" si="764"/>
        <v/>
      </c>
      <c r="P3524" s="15" t="str">
        <f>IF(N3524=1,FLOOR(MAX($P$4:P3523),1)+1,IF(AND(P3523&lt;&gt;"",O3523&lt;&gt;1),MAX($P$4:P3523)+0.1,""))</f>
        <v/>
      </c>
      <c r="Q3524" s="5">
        <f>ROW()</f>
        <v>3524</v>
      </c>
    </row>
    <row r="3525" spans="1:17" x14ac:dyDescent="0.3">
      <c r="A3525" s="1" t="s">
        <v>1264</v>
      </c>
      <c r="B3525" s="5"/>
      <c r="C3525" s="14">
        <f t="shared" si="765"/>
        <v>0</v>
      </c>
      <c r="D3525" s="14">
        <f t="shared" si="765"/>
        <v>0</v>
      </c>
      <c r="E3525" s="14" t="str">
        <f t="shared" si="766"/>
        <v/>
      </c>
      <c r="F3525" s="14">
        <f t="shared" si="767"/>
        <v>3</v>
      </c>
      <c r="G3525" s="14">
        <f t="shared" ref="G3525:G3588" si="775">G3524+IF(NOT(ISERROR(FIND("&lt;PRT&gt;",A3525))),1,0)</f>
        <v>3</v>
      </c>
      <c r="H3525" s="14">
        <f t="shared" si="774"/>
        <v>3</v>
      </c>
      <c r="I3525" s="14">
        <f t="shared" si="774"/>
        <v>6</v>
      </c>
      <c r="J3525" s="14">
        <f t="shared" si="774"/>
        <v>4</v>
      </c>
      <c r="K3525" s="14">
        <f t="shared" si="774"/>
        <v>0</v>
      </c>
      <c r="L3525" s="14" t="str">
        <f t="shared" si="769"/>
        <v>3.3.6.4</v>
      </c>
      <c r="M3525" s="15" t="str">
        <f t="shared" si="770"/>
        <v>--</v>
      </c>
      <c r="N3525" s="14" t="str">
        <f t="shared" si="771"/>
        <v/>
      </c>
      <c r="O3525" s="15" t="str">
        <f t="shared" ref="O3525:O3588" si="776">IF(ISERROR(FIND(O$4,$A3525)),"",1)</f>
        <v/>
      </c>
      <c r="P3525" s="15" t="str">
        <f>IF(N3525=1,FLOOR(MAX($P$4:P3524),1)+1,IF(AND(P3524&lt;&gt;"",O3524&lt;&gt;1),MAX($P$4:P3524)+0.1,""))</f>
        <v/>
      </c>
      <c r="Q3525" s="5">
        <f>ROW()</f>
        <v>3525</v>
      </c>
    </row>
    <row r="3526" spans="1:17" x14ac:dyDescent="0.3">
      <c r="A3526" s="1" t="s">
        <v>43</v>
      </c>
      <c r="B3526" s="5"/>
      <c r="C3526" s="14">
        <f t="shared" ref="C3526:D3589" si="777">(LEN($A3526)-LEN(SUBSTITUTE($A3526,C$3,"")))/LEN(C$3)</f>
        <v>0</v>
      </c>
      <c r="D3526" s="14">
        <f t="shared" si="777"/>
        <v>0</v>
      </c>
      <c r="E3526" s="14" t="str">
        <f t="shared" ref="E3526:E3589" si="778">IF(AND(C3526&gt;0,D3526&gt;0),IF(FIND(D$3,A3526)&gt;FIND(C$3,A3526),"WARNING","OK"),"")</f>
        <v/>
      </c>
      <c r="F3526" s="14">
        <f t="shared" ref="F3526:F3589" si="779">F3525+C3526-D3526</f>
        <v>3</v>
      </c>
      <c r="G3526" s="14">
        <f t="shared" si="775"/>
        <v>3</v>
      </c>
      <c r="H3526" s="14">
        <f t="shared" ref="H3526:K3541" si="780">IF(G3526&lt;&gt;G3525,0,IF(AND(($F3525-$D3526)=(H$3-1),$F3526=H$3),H3525+1,H3525))</f>
        <v>3</v>
      </c>
      <c r="I3526" s="14">
        <f t="shared" si="780"/>
        <v>6</v>
      </c>
      <c r="J3526" s="14">
        <f t="shared" si="780"/>
        <v>4</v>
      </c>
      <c r="K3526" s="14">
        <f t="shared" si="780"/>
        <v>0</v>
      </c>
      <c r="L3526" s="14" t="str">
        <f t="shared" ref="L3526:L3589" si="781">SUBSTITUTE(G3526&amp;"."&amp;H3526&amp;"."&amp;I3526&amp;"."&amp;J3526&amp;"."&amp;K3526,".0","")</f>
        <v>3.3.6.4</v>
      </c>
      <c r="M3526" s="15" t="str">
        <f t="shared" ref="M3526:M3589" si="782">IF(ISERROR(FIND("&lt;SPT&gt;&lt;TTL&gt;",A3526)),"--",SUBSTITUTE(SUBSTITUTE(MID(A3526&amp;A3527,FIND("&lt;SPT&gt;&lt;TTL&gt;",A3526&amp;A3527)+10,FIND("&lt;/TTL&gt;",A3526&amp;A3527)-FIND("&lt;SPT&gt;&lt;TTL&gt;",A3526&amp;A3527)-10),"&lt;SUB&gt;",""),"&lt;/SUB&gt;",""))</f>
        <v>--</v>
      </c>
      <c r="N3526" s="14" t="str">
        <f t="shared" ref="N3526:N3589" si="783">IF(ISERROR(FIND(N$4,UPPER($A3526))),"",1)</f>
        <v/>
      </c>
      <c r="O3526" s="15" t="str">
        <f t="shared" si="776"/>
        <v/>
      </c>
      <c r="P3526" s="15" t="str">
        <f>IF(N3526=1,FLOOR(MAX($P$4:P3525),1)+1,IF(AND(P3525&lt;&gt;"",O3525&lt;&gt;1),MAX($P$4:P3525)+0.1,""))</f>
        <v/>
      </c>
      <c r="Q3526" s="5">
        <f>ROW()</f>
        <v>3526</v>
      </c>
    </row>
    <row r="3527" spans="1:17" x14ac:dyDescent="0.3">
      <c r="A3527" s="1" t="s">
        <v>41</v>
      </c>
      <c r="B3527" s="5"/>
      <c r="C3527" s="14">
        <f t="shared" si="777"/>
        <v>0</v>
      </c>
      <c r="D3527" s="14">
        <f t="shared" si="777"/>
        <v>0</v>
      </c>
      <c r="E3527" s="14" t="str">
        <f t="shared" si="778"/>
        <v/>
      </c>
      <c r="F3527" s="14">
        <f t="shared" si="779"/>
        <v>3</v>
      </c>
      <c r="G3527" s="14">
        <f t="shared" si="775"/>
        <v>3</v>
      </c>
      <c r="H3527" s="14">
        <f t="shared" si="780"/>
        <v>3</v>
      </c>
      <c r="I3527" s="14">
        <f t="shared" si="780"/>
        <v>6</v>
      </c>
      <c r="J3527" s="14">
        <f t="shared" si="780"/>
        <v>4</v>
      </c>
      <c r="K3527" s="14">
        <f t="shared" si="780"/>
        <v>0</v>
      </c>
      <c r="L3527" s="14" t="str">
        <f t="shared" si="781"/>
        <v>3.3.6.4</v>
      </c>
      <c r="M3527" s="15" t="str">
        <f t="shared" si="782"/>
        <v>--</v>
      </c>
      <c r="N3527" s="14" t="str">
        <f t="shared" si="783"/>
        <v/>
      </c>
      <c r="O3527" s="15" t="str">
        <f t="shared" si="776"/>
        <v/>
      </c>
      <c r="P3527" s="15" t="str">
        <f>IF(N3527=1,FLOOR(MAX($P$4:P3526),1)+1,IF(AND(P3526&lt;&gt;"",O3526&lt;&gt;1),MAX($P$4:P3526)+0.1,""))</f>
        <v/>
      </c>
      <c r="Q3527" s="5">
        <f>ROW()</f>
        <v>3527</v>
      </c>
    </row>
    <row r="3528" spans="1:17" x14ac:dyDescent="0.3">
      <c r="A3528" s="1" t="s">
        <v>1264</v>
      </c>
      <c r="B3528" s="5"/>
      <c r="C3528" s="14">
        <f t="shared" si="777"/>
        <v>0</v>
      </c>
      <c r="D3528" s="14">
        <f t="shared" si="777"/>
        <v>0</v>
      </c>
      <c r="E3528" s="14" t="str">
        <f t="shared" si="778"/>
        <v/>
      </c>
      <c r="F3528" s="14">
        <f t="shared" si="779"/>
        <v>3</v>
      </c>
      <c r="G3528" s="14">
        <f t="shared" si="775"/>
        <v>3</v>
      </c>
      <c r="H3528" s="14">
        <f t="shared" si="780"/>
        <v>3</v>
      </c>
      <c r="I3528" s="14">
        <f t="shared" si="780"/>
        <v>6</v>
      </c>
      <c r="J3528" s="14">
        <f t="shared" si="780"/>
        <v>4</v>
      </c>
      <c r="K3528" s="14">
        <f t="shared" si="780"/>
        <v>0</v>
      </c>
      <c r="L3528" s="14" t="str">
        <f t="shared" si="781"/>
        <v>3.3.6.4</v>
      </c>
      <c r="M3528" s="15" t="str">
        <f t="shared" si="782"/>
        <v>--</v>
      </c>
      <c r="N3528" s="14" t="str">
        <f t="shared" si="783"/>
        <v/>
      </c>
      <c r="O3528" s="15" t="str">
        <f t="shared" si="776"/>
        <v/>
      </c>
      <c r="P3528" s="15" t="str">
        <f>IF(N3528=1,FLOOR(MAX($P$4:P3527),1)+1,IF(AND(P3527&lt;&gt;"",O3527&lt;&gt;1),MAX($P$4:P3527)+0.1,""))</f>
        <v/>
      </c>
      <c r="Q3528" s="5">
        <f>ROW()</f>
        <v>3528</v>
      </c>
    </row>
    <row r="3529" spans="1:17" x14ac:dyDescent="0.3">
      <c r="A3529" s="1" t="s">
        <v>43</v>
      </c>
      <c r="B3529" s="5"/>
      <c r="C3529" s="14">
        <f t="shared" si="777"/>
        <v>0</v>
      </c>
      <c r="D3529" s="14">
        <f t="shared" si="777"/>
        <v>0</v>
      </c>
      <c r="E3529" s="14" t="str">
        <f t="shared" si="778"/>
        <v/>
      </c>
      <c r="F3529" s="14">
        <f t="shared" si="779"/>
        <v>3</v>
      </c>
      <c r="G3529" s="14">
        <f t="shared" si="775"/>
        <v>3</v>
      </c>
      <c r="H3529" s="14">
        <f t="shared" si="780"/>
        <v>3</v>
      </c>
      <c r="I3529" s="14">
        <f t="shared" si="780"/>
        <v>6</v>
      </c>
      <c r="J3529" s="14">
        <f t="shared" si="780"/>
        <v>4</v>
      </c>
      <c r="K3529" s="14">
        <f t="shared" si="780"/>
        <v>0</v>
      </c>
      <c r="L3529" s="14" t="str">
        <f t="shared" si="781"/>
        <v>3.3.6.4</v>
      </c>
      <c r="M3529" s="15" t="str">
        <f t="shared" si="782"/>
        <v>--</v>
      </c>
      <c r="N3529" s="14" t="str">
        <f t="shared" si="783"/>
        <v/>
      </c>
      <c r="O3529" s="15" t="str">
        <f t="shared" si="776"/>
        <v/>
      </c>
      <c r="P3529" s="15" t="str">
        <f>IF(N3529=1,FLOOR(MAX($P$4:P3528),1)+1,IF(AND(P3528&lt;&gt;"",O3528&lt;&gt;1),MAX($P$4:P3528)+0.1,""))</f>
        <v/>
      </c>
      <c r="Q3529" s="5">
        <f>ROW()</f>
        <v>3529</v>
      </c>
    </row>
    <row r="3530" spans="1:17" x14ac:dyDescent="0.3">
      <c r="A3530" s="1" t="s">
        <v>41</v>
      </c>
      <c r="B3530" s="5"/>
      <c r="C3530" s="14">
        <f t="shared" si="777"/>
        <v>0</v>
      </c>
      <c r="D3530" s="14">
        <f t="shared" si="777"/>
        <v>0</v>
      </c>
      <c r="E3530" s="14" t="str">
        <f t="shared" si="778"/>
        <v/>
      </c>
      <c r="F3530" s="14">
        <f t="shared" si="779"/>
        <v>3</v>
      </c>
      <c r="G3530" s="14">
        <f t="shared" si="775"/>
        <v>3</v>
      </c>
      <c r="H3530" s="14">
        <f t="shared" si="780"/>
        <v>3</v>
      </c>
      <c r="I3530" s="14">
        <f t="shared" si="780"/>
        <v>6</v>
      </c>
      <c r="J3530" s="14">
        <f t="shared" si="780"/>
        <v>4</v>
      </c>
      <c r="K3530" s="14">
        <f t="shared" si="780"/>
        <v>0</v>
      </c>
      <c r="L3530" s="14" t="str">
        <f t="shared" si="781"/>
        <v>3.3.6.4</v>
      </c>
      <c r="M3530" s="15" t="str">
        <f t="shared" si="782"/>
        <v>--</v>
      </c>
      <c r="N3530" s="14" t="str">
        <f t="shared" si="783"/>
        <v/>
      </c>
      <c r="O3530" s="15" t="str">
        <f t="shared" si="776"/>
        <v/>
      </c>
      <c r="P3530" s="15" t="str">
        <f>IF(N3530=1,FLOOR(MAX($P$4:P3529),1)+1,IF(AND(P3529&lt;&gt;"",O3529&lt;&gt;1),MAX($P$4:P3529)+0.1,""))</f>
        <v/>
      </c>
      <c r="Q3530" s="5">
        <f>ROW()</f>
        <v>3530</v>
      </c>
    </row>
    <row r="3531" spans="1:17" x14ac:dyDescent="0.3">
      <c r="A3531" s="1" t="s">
        <v>1264</v>
      </c>
      <c r="B3531" s="5"/>
      <c r="C3531" s="14">
        <f t="shared" si="777"/>
        <v>0</v>
      </c>
      <c r="D3531" s="14">
        <f t="shared" si="777"/>
        <v>0</v>
      </c>
      <c r="E3531" s="14" t="str">
        <f t="shared" si="778"/>
        <v/>
      </c>
      <c r="F3531" s="14">
        <f t="shared" si="779"/>
        <v>3</v>
      </c>
      <c r="G3531" s="14">
        <f t="shared" si="775"/>
        <v>3</v>
      </c>
      <c r="H3531" s="14">
        <f t="shared" si="780"/>
        <v>3</v>
      </c>
      <c r="I3531" s="14">
        <f t="shared" si="780"/>
        <v>6</v>
      </c>
      <c r="J3531" s="14">
        <f t="shared" si="780"/>
        <v>4</v>
      </c>
      <c r="K3531" s="14">
        <f t="shared" si="780"/>
        <v>0</v>
      </c>
      <c r="L3531" s="14" t="str">
        <f t="shared" si="781"/>
        <v>3.3.6.4</v>
      </c>
      <c r="M3531" s="15" t="str">
        <f t="shared" si="782"/>
        <v>--</v>
      </c>
      <c r="N3531" s="14" t="str">
        <f t="shared" si="783"/>
        <v/>
      </c>
      <c r="O3531" s="15" t="str">
        <f t="shared" si="776"/>
        <v/>
      </c>
      <c r="P3531" s="15" t="str">
        <f>IF(N3531=1,FLOOR(MAX($P$4:P3530),1)+1,IF(AND(P3530&lt;&gt;"",O3530&lt;&gt;1),MAX($P$4:P3530)+0.1,""))</f>
        <v/>
      </c>
      <c r="Q3531" s="5">
        <f>ROW()</f>
        <v>3531</v>
      </c>
    </row>
    <row r="3532" spans="1:17" x14ac:dyDescent="0.3">
      <c r="A3532" s="1" t="s">
        <v>43</v>
      </c>
      <c r="B3532" s="5"/>
      <c r="C3532" s="14">
        <f t="shared" si="777"/>
        <v>0</v>
      </c>
      <c r="D3532" s="14">
        <f t="shared" si="777"/>
        <v>0</v>
      </c>
      <c r="E3532" s="14" t="str">
        <f t="shared" si="778"/>
        <v/>
      </c>
      <c r="F3532" s="14">
        <f t="shared" si="779"/>
        <v>3</v>
      </c>
      <c r="G3532" s="14">
        <f t="shared" si="775"/>
        <v>3</v>
      </c>
      <c r="H3532" s="14">
        <f t="shared" si="780"/>
        <v>3</v>
      </c>
      <c r="I3532" s="14">
        <f t="shared" si="780"/>
        <v>6</v>
      </c>
      <c r="J3532" s="14">
        <f t="shared" si="780"/>
        <v>4</v>
      </c>
      <c r="K3532" s="14">
        <f t="shared" si="780"/>
        <v>0</v>
      </c>
      <c r="L3532" s="14" t="str">
        <f t="shared" si="781"/>
        <v>3.3.6.4</v>
      </c>
      <c r="M3532" s="15" t="str">
        <f t="shared" si="782"/>
        <v>--</v>
      </c>
      <c r="N3532" s="14" t="str">
        <f t="shared" si="783"/>
        <v/>
      </c>
      <c r="O3532" s="15" t="str">
        <f t="shared" si="776"/>
        <v/>
      </c>
      <c r="P3532" s="15" t="str">
        <f>IF(N3532=1,FLOOR(MAX($P$4:P3531),1)+1,IF(AND(P3531&lt;&gt;"",O3531&lt;&gt;1),MAX($P$4:P3531)+0.1,""))</f>
        <v/>
      </c>
      <c r="Q3532" s="5">
        <f>ROW()</f>
        <v>3532</v>
      </c>
    </row>
    <row r="3533" spans="1:17" x14ac:dyDescent="0.3">
      <c r="A3533" s="1" t="s">
        <v>45</v>
      </c>
      <c r="B3533" s="5"/>
      <c r="C3533" s="14">
        <f t="shared" si="777"/>
        <v>0</v>
      </c>
      <c r="D3533" s="14">
        <f t="shared" si="777"/>
        <v>0</v>
      </c>
      <c r="E3533" s="14" t="str">
        <f t="shared" si="778"/>
        <v/>
      </c>
      <c r="F3533" s="14">
        <f t="shared" si="779"/>
        <v>3</v>
      </c>
      <c r="G3533" s="14">
        <f t="shared" si="775"/>
        <v>3</v>
      </c>
      <c r="H3533" s="14">
        <f t="shared" si="780"/>
        <v>3</v>
      </c>
      <c r="I3533" s="14">
        <f t="shared" si="780"/>
        <v>6</v>
      </c>
      <c r="J3533" s="14">
        <f t="shared" si="780"/>
        <v>4</v>
      </c>
      <c r="K3533" s="14">
        <f t="shared" si="780"/>
        <v>0</v>
      </c>
      <c r="L3533" s="14" t="str">
        <f t="shared" si="781"/>
        <v>3.3.6.4</v>
      </c>
      <c r="M3533" s="15" t="str">
        <f t="shared" si="782"/>
        <v>--</v>
      </c>
      <c r="N3533" s="14" t="str">
        <f t="shared" si="783"/>
        <v/>
      </c>
      <c r="O3533" s="15" t="str">
        <f t="shared" si="776"/>
        <v/>
      </c>
      <c r="P3533" s="15" t="str">
        <f>IF(N3533=1,FLOOR(MAX($P$4:P3532),1)+1,IF(AND(P3532&lt;&gt;"",O3532&lt;&gt;1),MAX($P$4:P3532)+0.1,""))</f>
        <v/>
      </c>
      <c r="Q3533" s="5">
        <f>ROW()</f>
        <v>3533</v>
      </c>
    </row>
    <row r="3534" spans="1:17" x14ac:dyDescent="0.3">
      <c r="A3534" s="1" t="s">
        <v>1186</v>
      </c>
      <c r="B3534" s="5"/>
      <c r="C3534" s="14">
        <f t="shared" si="777"/>
        <v>0</v>
      </c>
      <c r="D3534" s="14">
        <f t="shared" si="777"/>
        <v>0</v>
      </c>
      <c r="E3534" s="14" t="str">
        <f t="shared" si="778"/>
        <v/>
      </c>
      <c r="F3534" s="14">
        <f t="shared" si="779"/>
        <v>3</v>
      </c>
      <c r="G3534" s="14">
        <f t="shared" si="775"/>
        <v>3</v>
      </c>
      <c r="H3534" s="14">
        <f t="shared" si="780"/>
        <v>3</v>
      </c>
      <c r="I3534" s="14">
        <f t="shared" si="780"/>
        <v>6</v>
      </c>
      <c r="J3534" s="14">
        <f t="shared" si="780"/>
        <v>4</v>
      </c>
      <c r="K3534" s="14">
        <f t="shared" si="780"/>
        <v>0</v>
      </c>
      <c r="L3534" s="14" t="str">
        <f t="shared" si="781"/>
        <v>3.3.6.4</v>
      </c>
      <c r="M3534" s="15" t="str">
        <f t="shared" si="782"/>
        <v>--</v>
      </c>
      <c r="N3534" s="14" t="str">
        <f t="shared" si="783"/>
        <v/>
      </c>
      <c r="O3534" s="15" t="str">
        <f t="shared" si="776"/>
        <v/>
      </c>
      <c r="P3534" s="15" t="str">
        <f>IF(N3534=1,FLOOR(MAX($P$4:P3533),1)+1,IF(AND(P3533&lt;&gt;"",O3533&lt;&gt;1),MAX($P$4:P3533)+0.1,""))</f>
        <v/>
      </c>
      <c r="Q3534" s="5">
        <f>ROW()</f>
        <v>3534</v>
      </c>
    </row>
    <row r="3535" spans="1:17" x14ac:dyDescent="0.3">
      <c r="A3535" s="1" t="s">
        <v>41</v>
      </c>
      <c r="B3535" s="5"/>
      <c r="C3535" s="14">
        <f t="shared" si="777"/>
        <v>0</v>
      </c>
      <c r="D3535" s="14">
        <f t="shared" si="777"/>
        <v>0</v>
      </c>
      <c r="E3535" s="14" t="str">
        <f t="shared" si="778"/>
        <v/>
      </c>
      <c r="F3535" s="14">
        <f t="shared" si="779"/>
        <v>3</v>
      </c>
      <c r="G3535" s="14">
        <f t="shared" si="775"/>
        <v>3</v>
      </c>
      <c r="H3535" s="14">
        <f t="shared" si="780"/>
        <v>3</v>
      </c>
      <c r="I3535" s="14">
        <f t="shared" si="780"/>
        <v>6</v>
      </c>
      <c r="J3535" s="14">
        <f t="shared" si="780"/>
        <v>4</v>
      </c>
      <c r="K3535" s="14">
        <f t="shared" si="780"/>
        <v>0</v>
      </c>
      <c r="L3535" s="14" t="str">
        <f t="shared" si="781"/>
        <v>3.3.6.4</v>
      </c>
      <c r="M3535" s="15" t="str">
        <f t="shared" si="782"/>
        <v>--</v>
      </c>
      <c r="N3535" s="14" t="str">
        <f t="shared" si="783"/>
        <v/>
      </c>
      <c r="O3535" s="15" t="str">
        <f t="shared" si="776"/>
        <v/>
      </c>
      <c r="P3535" s="15" t="str">
        <f>IF(N3535=1,FLOOR(MAX($P$4:P3534),1)+1,IF(AND(P3534&lt;&gt;"",O3534&lt;&gt;1),MAX($P$4:P3534)+0.1,""))</f>
        <v/>
      </c>
      <c r="Q3535" s="5">
        <f>ROW()</f>
        <v>3535</v>
      </c>
    </row>
    <row r="3536" spans="1:17" x14ac:dyDescent="0.3">
      <c r="A3536" s="1" t="s">
        <v>1264</v>
      </c>
      <c r="B3536" s="5"/>
      <c r="C3536" s="14">
        <f t="shared" si="777"/>
        <v>0</v>
      </c>
      <c r="D3536" s="14">
        <f t="shared" si="777"/>
        <v>0</v>
      </c>
      <c r="E3536" s="14" t="str">
        <f t="shared" si="778"/>
        <v/>
      </c>
      <c r="F3536" s="14">
        <f t="shared" si="779"/>
        <v>3</v>
      </c>
      <c r="G3536" s="14">
        <f t="shared" si="775"/>
        <v>3</v>
      </c>
      <c r="H3536" s="14">
        <f t="shared" si="780"/>
        <v>3</v>
      </c>
      <c r="I3536" s="14">
        <f t="shared" si="780"/>
        <v>6</v>
      </c>
      <c r="J3536" s="14">
        <f t="shared" si="780"/>
        <v>4</v>
      </c>
      <c r="K3536" s="14">
        <f t="shared" si="780"/>
        <v>0</v>
      </c>
      <c r="L3536" s="14" t="str">
        <f t="shared" si="781"/>
        <v>3.3.6.4</v>
      </c>
      <c r="M3536" s="15" t="str">
        <f t="shared" si="782"/>
        <v>--</v>
      </c>
      <c r="N3536" s="14" t="str">
        <f t="shared" si="783"/>
        <v/>
      </c>
      <c r="O3536" s="15" t="str">
        <f t="shared" si="776"/>
        <v/>
      </c>
      <c r="P3536" s="15" t="str">
        <f>IF(N3536=1,FLOOR(MAX($P$4:P3535),1)+1,IF(AND(P3535&lt;&gt;"",O3535&lt;&gt;1),MAX($P$4:P3535)+0.1,""))</f>
        <v/>
      </c>
      <c r="Q3536" s="5">
        <f>ROW()</f>
        <v>3536</v>
      </c>
    </row>
    <row r="3537" spans="1:17" x14ac:dyDescent="0.3">
      <c r="A3537" s="1" t="s">
        <v>43</v>
      </c>
      <c r="B3537" s="5"/>
      <c r="C3537" s="14">
        <f t="shared" si="777"/>
        <v>0</v>
      </c>
      <c r="D3537" s="14">
        <f t="shared" si="777"/>
        <v>0</v>
      </c>
      <c r="E3537" s="14" t="str">
        <f t="shared" si="778"/>
        <v/>
      </c>
      <c r="F3537" s="14">
        <f t="shared" si="779"/>
        <v>3</v>
      </c>
      <c r="G3537" s="14">
        <f t="shared" si="775"/>
        <v>3</v>
      </c>
      <c r="H3537" s="14">
        <f t="shared" si="780"/>
        <v>3</v>
      </c>
      <c r="I3537" s="14">
        <f t="shared" si="780"/>
        <v>6</v>
      </c>
      <c r="J3537" s="14">
        <f t="shared" si="780"/>
        <v>4</v>
      </c>
      <c r="K3537" s="14">
        <f t="shared" si="780"/>
        <v>0</v>
      </c>
      <c r="L3537" s="14" t="str">
        <f t="shared" si="781"/>
        <v>3.3.6.4</v>
      </c>
      <c r="M3537" s="15" t="str">
        <f t="shared" si="782"/>
        <v>--</v>
      </c>
      <c r="N3537" s="14" t="str">
        <f t="shared" si="783"/>
        <v/>
      </c>
      <c r="O3537" s="15" t="str">
        <f t="shared" si="776"/>
        <v/>
      </c>
      <c r="P3537" s="15" t="str">
        <f>IF(N3537=1,FLOOR(MAX($P$4:P3536),1)+1,IF(AND(P3536&lt;&gt;"",O3536&lt;&gt;1),MAX($P$4:P3536)+0.1,""))</f>
        <v/>
      </c>
      <c r="Q3537" s="5">
        <f>ROW()</f>
        <v>3537</v>
      </c>
    </row>
    <row r="3538" spans="1:17" x14ac:dyDescent="0.3">
      <c r="A3538" s="1" t="s">
        <v>41</v>
      </c>
      <c r="B3538" s="5"/>
      <c r="C3538" s="14">
        <f t="shared" si="777"/>
        <v>0</v>
      </c>
      <c r="D3538" s="14">
        <f t="shared" si="777"/>
        <v>0</v>
      </c>
      <c r="E3538" s="14" t="str">
        <f t="shared" si="778"/>
        <v/>
      </c>
      <c r="F3538" s="14">
        <f t="shared" si="779"/>
        <v>3</v>
      </c>
      <c r="G3538" s="14">
        <f t="shared" si="775"/>
        <v>3</v>
      </c>
      <c r="H3538" s="14">
        <f t="shared" si="780"/>
        <v>3</v>
      </c>
      <c r="I3538" s="14">
        <f t="shared" si="780"/>
        <v>6</v>
      </c>
      <c r="J3538" s="14">
        <f t="shared" si="780"/>
        <v>4</v>
      </c>
      <c r="K3538" s="14">
        <f t="shared" si="780"/>
        <v>0</v>
      </c>
      <c r="L3538" s="14" t="str">
        <f t="shared" si="781"/>
        <v>3.3.6.4</v>
      </c>
      <c r="M3538" s="15" t="str">
        <f t="shared" si="782"/>
        <v>--</v>
      </c>
      <c r="N3538" s="14" t="str">
        <f t="shared" si="783"/>
        <v/>
      </c>
      <c r="O3538" s="15" t="str">
        <f t="shared" si="776"/>
        <v/>
      </c>
      <c r="P3538" s="15" t="str">
        <f>IF(N3538=1,FLOOR(MAX($P$4:P3537),1)+1,IF(AND(P3537&lt;&gt;"",O3537&lt;&gt;1),MAX($P$4:P3537)+0.1,""))</f>
        <v/>
      </c>
      <c r="Q3538" s="5">
        <f>ROW()</f>
        <v>3538</v>
      </c>
    </row>
    <row r="3539" spans="1:17" x14ac:dyDescent="0.3">
      <c r="A3539" s="1" t="s">
        <v>1264</v>
      </c>
      <c r="B3539" s="5"/>
      <c r="C3539" s="14">
        <f t="shared" si="777"/>
        <v>0</v>
      </c>
      <c r="D3539" s="14">
        <f t="shared" si="777"/>
        <v>0</v>
      </c>
      <c r="E3539" s="14" t="str">
        <f t="shared" si="778"/>
        <v/>
      </c>
      <c r="F3539" s="14">
        <f t="shared" si="779"/>
        <v>3</v>
      </c>
      <c r="G3539" s="14">
        <f t="shared" si="775"/>
        <v>3</v>
      </c>
      <c r="H3539" s="14">
        <f t="shared" si="780"/>
        <v>3</v>
      </c>
      <c r="I3539" s="14">
        <f t="shared" si="780"/>
        <v>6</v>
      </c>
      <c r="J3539" s="14">
        <f t="shared" si="780"/>
        <v>4</v>
      </c>
      <c r="K3539" s="14">
        <f t="shared" si="780"/>
        <v>0</v>
      </c>
      <c r="L3539" s="14" t="str">
        <f t="shared" si="781"/>
        <v>3.3.6.4</v>
      </c>
      <c r="M3539" s="15" t="str">
        <f t="shared" si="782"/>
        <v>--</v>
      </c>
      <c r="N3539" s="14" t="str">
        <f t="shared" si="783"/>
        <v/>
      </c>
      <c r="O3539" s="15" t="str">
        <f t="shared" si="776"/>
        <v/>
      </c>
      <c r="P3539" s="15" t="str">
        <f>IF(N3539=1,FLOOR(MAX($P$4:P3538),1)+1,IF(AND(P3538&lt;&gt;"",O3538&lt;&gt;1),MAX($P$4:P3538)+0.1,""))</f>
        <v/>
      </c>
      <c r="Q3539" s="5">
        <f>ROW()</f>
        <v>3539</v>
      </c>
    </row>
    <row r="3540" spans="1:17" x14ac:dyDescent="0.3">
      <c r="A3540" s="1" t="s">
        <v>43</v>
      </c>
      <c r="B3540" s="5"/>
      <c r="C3540" s="14">
        <f t="shared" si="777"/>
        <v>0</v>
      </c>
      <c r="D3540" s="14">
        <f t="shared" si="777"/>
        <v>0</v>
      </c>
      <c r="E3540" s="14" t="str">
        <f t="shared" si="778"/>
        <v/>
      </c>
      <c r="F3540" s="14">
        <f t="shared" si="779"/>
        <v>3</v>
      </c>
      <c r="G3540" s="14">
        <f t="shared" si="775"/>
        <v>3</v>
      </c>
      <c r="H3540" s="14">
        <f t="shared" si="780"/>
        <v>3</v>
      </c>
      <c r="I3540" s="14">
        <f t="shared" si="780"/>
        <v>6</v>
      </c>
      <c r="J3540" s="14">
        <f t="shared" si="780"/>
        <v>4</v>
      </c>
      <c r="K3540" s="14">
        <f t="shared" si="780"/>
        <v>0</v>
      </c>
      <c r="L3540" s="14" t="str">
        <f t="shared" si="781"/>
        <v>3.3.6.4</v>
      </c>
      <c r="M3540" s="15" t="str">
        <f t="shared" si="782"/>
        <v>--</v>
      </c>
      <c r="N3540" s="14" t="str">
        <f t="shared" si="783"/>
        <v/>
      </c>
      <c r="O3540" s="15" t="str">
        <f t="shared" si="776"/>
        <v/>
      </c>
      <c r="P3540" s="15" t="str">
        <f>IF(N3540=1,FLOOR(MAX($P$4:P3539),1)+1,IF(AND(P3539&lt;&gt;"",O3539&lt;&gt;1),MAX($P$4:P3539)+0.1,""))</f>
        <v/>
      </c>
      <c r="Q3540" s="5">
        <f>ROW()</f>
        <v>3540</v>
      </c>
    </row>
    <row r="3541" spans="1:17" x14ac:dyDescent="0.3">
      <c r="A3541" s="1" t="s">
        <v>41</v>
      </c>
      <c r="B3541" s="5"/>
      <c r="C3541" s="14">
        <f t="shared" si="777"/>
        <v>0</v>
      </c>
      <c r="D3541" s="14">
        <f t="shared" si="777"/>
        <v>0</v>
      </c>
      <c r="E3541" s="14" t="str">
        <f t="shared" si="778"/>
        <v/>
      </c>
      <c r="F3541" s="14">
        <f t="shared" si="779"/>
        <v>3</v>
      </c>
      <c r="G3541" s="14">
        <f t="shared" si="775"/>
        <v>3</v>
      </c>
      <c r="H3541" s="14">
        <f t="shared" si="780"/>
        <v>3</v>
      </c>
      <c r="I3541" s="14">
        <f t="shared" si="780"/>
        <v>6</v>
      </c>
      <c r="J3541" s="14">
        <f t="shared" si="780"/>
        <v>4</v>
      </c>
      <c r="K3541" s="14">
        <f t="shared" si="780"/>
        <v>0</v>
      </c>
      <c r="L3541" s="14" t="str">
        <f t="shared" si="781"/>
        <v>3.3.6.4</v>
      </c>
      <c r="M3541" s="15" t="str">
        <f t="shared" si="782"/>
        <v>--</v>
      </c>
      <c r="N3541" s="14" t="str">
        <f t="shared" si="783"/>
        <v/>
      </c>
      <c r="O3541" s="15" t="str">
        <f t="shared" si="776"/>
        <v/>
      </c>
      <c r="P3541" s="15" t="str">
        <f>IF(N3541=1,FLOOR(MAX($P$4:P3540),1)+1,IF(AND(P3540&lt;&gt;"",O3540&lt;&gt;1),MAX($P$4:P3540)+0.1,""))</f>
        <v/>
      </c>
      <c r="Q3541" s="5">
        <f>ROW()</f>
        <v>3541</v>
      </c>
    </row>
    <row r="3542" spans="1:17" x14ac:dyDescent="0.3">
      <c r="A3542" s="1" t="s">
        <v>1264</v>
      </c>
      <c r="B3542" s="5"/>
      <c r="C3542" s="14">
        <f t="shared" si="777"/>
        <v>0</v>
      </c>
      <c r="D3542" s="14">
        <f t="shared" si="777"/>
        <v>0</v>
      </c>
      <c r="E3542" s="14" t="str">
        <f t="shared" si="778"/>
        <v/>
      </c>
      <c r="F3542" s="14">
        <f t="shared" si="779"/>
        <v>3</v>
      </c>
      <c r="G3542" s="14">
        <f t="shared" si="775"/>
        <v>3</v>
      </c>
      <c r="H3542" s="14">
        <f t="shared" ref="H3542:K3557" si="784">IF(G3542&lt;&gt;G3541,0,IF(AND(($F3541-$D3542)=(H$3-1),$F3542=H$3),H3541+1,H3541))</f>
        <v>3</v>
      </c>
      <c r="I3542" s="14">
        <f t="shared" si="784"/>
        <v>6</v>
      </c>
      <c r="J3542" s="14">
        <f t="shared" si="784"/>
        <v>4</v>
      </c>
      <c r="K3542" s="14">
        <f t="shared" si="784"/>
        <v>0</v>
      </c>
      <c r="L3542" s="14" t="str">
        <f t="shared" si="781"/>
        <v>3.3.6.4</v>
      </c>
      <c r="M3542" s="15" t="str">
        <f t="shared" si="782"/>
        <v>--</v>
      </c>
      <c r="N3542" s="14" t="str">
        <f t="shared" si="783"/>
        <v/>
      </c>
      <c r="O3542" s="15" t="str">
        <f t="shared" si="776"/>
        <v/>
      </c>
      <c r="P3542" s="15" t="str">
        <f>IF(N3542=1,FLOOR(MAX($P$4:P3541),1)+1,IF(AND(P3541&lt;&gt;"",O3541&lt;&gt;1),MAX($P$4:P3541)+0.1,""))</f>
        <v/>
      </c>
      <c r="Q3542" s="5">
        <f>ROW()</f>
        <v>3542</v>
      </c>
    </row>
    <row r="3543" spans="1:17" x14ac:dyDescent="0.3">
      <c r="A3543" s="1" t="s">
        <v>43</v>
      </c>
      <c r="B3543" s="5"/>
      <c r="C3543" s="14">
        <f t="shared" si="777"/>
        <v>0</v>
      </c>
      <c r="D3543" s="14">
        <f t="shared" si="777"/>
        <v>0</v>
      </c>
      <c r="E3543" s="14" t="str">
        <f t="shared" si="778"/>
        <v/>
      </c>
      <c r="F3543" s="14">
        <f t="shared" si="779"/>
        <v>3</v>
      </c>
      <c r="G3543" s="14">
        <f t="shared" si="775"/>
        <v>3</v>
      </c>
      <c r="H3543" s="14">
        <f t="shared" si="784"/>
        <v>3</v>
      </c>
      <c r="I3543" s="14">
        <f t="shared" si="784"/>
        <v>6</v>
      </c>
      <c r="J3543" s="14">
        <f t="shared" si="784"/>
        <v>4</v>
      </c>
      <c r="K3543" s="14">
        <f t="shared" si="784"/>
        <v>0</v>
      </c>
      <c r="L3543" s="14" t="str">
        <f t="shared" si="781"/>
        <v>3.3.6.4</v>
      </c>
      <c r="M3543" s="15" t="str">
        <f t="shared" si="782"/>
        <v>--</v>
      </c>
      <c r="N3543" s="14" t="str">
        <f t="shared" si="783"/>
        <v/>
      </c>
      <c r="O3543" s="15" t="str">
        <f t="shared" si="776"/>
        <v/>
      </c>
      <c r="P3543" s="15" t="str">
        <f>IF(N3543=1,FLOOR(MAX($P$4:P3542),1)+1,IF(AND(P3542&lt;&gt;"",O3542&lt;&gt;1),MAX($P$4:P3542)+0.1,""))</f>
        <v/>
      </c>
      <c r="Q3543" s="5">
        <f>ROW()</f>
        <v>3543</v>
      </c>
    </row>
    <row r="3544" spans="1:17" x14ac:dyDescent="0.3">
      <c r="A3544" s="1" t="s">
        <v>45</v>
      </c>
      <c r="B3544" s="5"/>
      <c r="C3544" s="14">
        <f t="shared" si="777"/>
        <v>0</v>
      </c>
      <c r="D3544" s="14">
        <f t="shared" si="777"/>
        <v>0</v>
      </c>
      <c r="E3544" s="14" t="str">
        <f t="shared" si="778"/>
        <v/>
      </c>
      <c r="F3544" s="14">
        <f t="shared" si="779"/>
        <v>3</v>
      </c>
      <c r="G3544" s="14">
        <f t="shared" si="775"/>
        <v>3</v>
      </c>
      <c r="H3544" s="14">
        <f t="shared" si="784"/>
        <v>3</v>
      </c>
      <c r="I3544" s="14">
        <f t="shared" si="784"/>
        <v>6</v>
      </c>
      <c r="J3544" s="14">
        <f t="shared" si="784"/>
        <v>4</v>
      </c>
      <c r="K3544" s="14">
        <f t="shared" si="784"/>
        <v>0</v>
      </c>
      <c r="L3544" s="14" t="str">
        <f t="shared" si="781"/>
        <v>3.3.6.4</v>
      </c>
      <c r="M3544" s="15" t="str">
        <f t="shared" si="782"/>
        <v>--</v>
      </c>
      <c r="N3544" s="14" t="str">
        <f t="shared" si="783"/>
        <v/>
      </c>
      <c r="O3544" s="15" t="str">
        <f t="shared" si="776"/>
        <v/>
      </c>
      <c r="P3544" s="15" t="str">
        <f>IF(N3544=1,FLOOR(MAX($P$4:P3543),1)+1,IF(AND(P3543&lt;&gt;"",O3543&lt;&gt;1),MAX($P$4:P3543)+0.1,""))</f>
        <v/>
      </c>
      <c r="Q3544" s="5">
        <f>ROW()</f>
        <v>3544</v>
      </c>
    </row>
    <row r="3545" spans="1:17" x14ac:dyDescent="0.3">
      <c r="A3545" s="1" t="s">
        <v>1514</v>
      </c>
      <c r="B3545" s="5"/>
      <c r="C3545" s="14">
        <f t="shared" si="777"/>
        <v>0</v>
      </c>
      <c r="D3545" s="14">
        <f t="shared" si="777"/>
        <v>0</v>
      </c>
      <c r="E3545" s="14" t="str">
        <f t="shared" si="778"/>
        <v/>
      </c>
      <c r="F3545" s="14">
        <f t="shared" si="779"/>
        <v>3</v>
      </c>
      <c r="G3545" s="14">
        <f t="shared" si="775"/>
        <v>3</v>
      </c>
      <c r="H3545" s="14">
        <f t="shared" si="784"/>
        <v>3</v>
      </c>
      <c r="I3545" s="14">
        <f t="shared" si="784"/>
        <v>6</v>
      </c>
      <c r="J3545" s="14">
        <f t="shared" si="784"/>
        <v>4</v>
      </c>
      <c r="K3545" s="14">
        <f t="shared" si="784"/>
        <v>0</v>
      </c>
      <c r="L3545" s="14" t="str">
        <f t="shared" si="781"/>
        <v>3.3.6.4</v>
      </c>
      <c r="M3545" s="15" t="str">
        <f t="shared" si="782"/>
        <v>--</v>
      </c>
      <c r="N3545" s="14" t="str">
        <f t="shared" si="783"/>
        <v/>
      </c>
      <c r="O3545" s="15" t="str">
        <f t="shared" si="776"/>
        <v/>
      </c>
      <c r="P3545" s="15" t="str">
        <f>IF(N3545=1,FLOOR(MAX($P$4:P3544),1)+1,IF(AND(P3544&lt;&gt;"",O3544&lt;&gt;1),MAX($P$4:P3544)+0.1,""))</f>
        <v/>
      </c>
      <c r="Q3545" s="5">
        <f>ROW()</f>
        <v>3545</v>
      </c>
    </row>
    <row r="3546" spans="1:17" x14ac:dyDescent="0.3">
      <c r="A3546" s="1" t="s">
        <v>41</v>
      </c>
      <c r="B3546" s="5"/>
      <c r="C3546" s="14">
        <f t="shared" si="777"/>
        <v>0</v>
      </c>
      <c r="D3546" s="14">
        <f t="shared" si="777"/>
        <v>0</v>
      </c>
      <c r="E3546" s="14" t="str">
        <f t="shared" si="778"/>
        <v/>
      </c>
      <c r="F3546" s="14">
        <f t="shared" si="779"/>
        <v>3</v>
      </c>
      <c r="G3546" s="14">
        <f t="shared" si="775"/>
        <v>3</v>
      </c>
      <c r="H3546" s="14">
        <f t="shared" si="784"/>
        <v>3</v>
      </c>
      <c r="I3546" s="14">
        <f t="shared" si="784"/>
        <v>6</v>
      </c>
      <c r="J3546" s="14">
        <f t="shared" si="784"/>
        <v>4</v>
      </c>
      <c r="K3546" s="14">
        <f t="shared" si="784"/>
        <v>0</v>
      </c>
      <c r="L3546" s="14" t="str">
        <f t="shared" si="781"/>
        <v>3.3.6.4</v>
      </c>
      <c r="M3546" s="15" t="str">
        <f t="shared" si="782"/>
        <v>--</v>
      </c>
      <c r="N3546" s="14" t="str">
        <f t="shared" si="783"/>
        <v/>
      </c>
      <c r="O3546" s="15" t="str">
        <f t="shared" si="776"/>
        <v/>
      </c>
      <c r="P3546" s="15" t="str">
        <f>IF(N3546=1,FLOOR(MAX($P$4:P3545),1)+1,IF(AND(P3545&lt;&gt;"",O3545&lt;&gt;1),MAX($P$4:P3545)+0.1,""))</f>
        <v/>
      </c>
      <c r="Q3546" s="5">
        <f>ROW()</f>
        <v>3546</v>
      </c>
    </row>
    <row r="3547" spans="1:17" x14ac:dyDescent="0.3">
      <c r="A3547" s="1" t="s">
        <v>1264</v>
      </c>
      <c r="B3547" s="5"/>
      <c r="C3547" s="14">
        <f t="shared" si="777"/>
        <v>0</v>
      </c>
      <c r="D3547" s="14">
        <f t="shared" si="777"/>
        <v>0</v>
      </c>
      <c r="E3547" s="14" t="str">
        <f t="shared" si="778"/>
        <v/>
      </c>
      <c r="F3547" s="14">
        <f t="shared" si="779"/>
        <v>3</v>
      </c>
      <c r="G3547" s="14">
        <f t="shared" si="775"/>
        <v>3</v>
      </c>
      <c r="H3547" s="14">
        <f t="shared" si="784"/>
        <v>3</v>
      </c>
      <c r="I3547" s="14">
        <f t="shared" si="784"/>
        <v>6</v>
      </c>
      <c r="J3547" s="14">
        <f t="shared" si="784"/>
        <v>4</v>
      </c>
      <c r="K3547" s="14">
        <f t="shared" si="784"/>
        <v>0</v>
      </c>
      <c r="L3547" s="14" t="str">
        <f t="shared" si="781"/>
        <v>3.3.6.4</v>
      </c>
      <c r="M3547" s="15" t="str">
        <f t="shared" si="782"/>
        <v>--</v>
      </c>
      <c r="N3547" s="14" t="str">
        <f t="shared" si="783"/>
        <v/>
      </c>
      <c r="O3547" s="15" t="str">
        <f t="shared" si="776"/>
        <v/>
      </c>
      <c r="P3547" s="15" t="str">
        <f>IF(N3547=1,FLOOR(MAX($P$4:P3546),1)+1,IF(AND(P3546&lt;&gt;"",O3546&lt;&gt;1),MAX($P$4:P3546)+0.1,""))</f>
        <v/>
      </c>
      <c r="Q3547" s="5">
        <f>ROW()</f>
        <v>3547</v>
      </c>
    </row>
    <row r="3548" spans="1:17" x14ac:dyDescent="0.3">
      <c r="A3548" s="1" t="s">
        <v>43</v>
      </c>
      <c r="B3548" s="5"/>
      <c r="C3548" s="14">
        <f t="shared" si="777"/>
        <v>0</v>
      </c>
      <c r="D3548" s="14">
        <f t="shared" si="777"/>
        <v>0</v>
      </c>
      <c r="E3548" s="14" t="str">
        <f t="shared" si="778"/>
        <v/>
      </c>
      <c r="F3548" s="14">
        <f t="shared" si="779"/>
        <v>3</v>
      </c>
      <c r="G3548" s="14">
        <f t="shared" si="775"/>
        <v>3</v>
      </c>
      <c r="H3548" s="14">
        <f t="shared" si="784"/>
        <v>3</v>
      </c>
      <c r="I3548" s="14">
        <f t="shared" si="784"/>
        <v>6</v>
      </c>
      <c r="J3548" s="14">
        <f t="shared" si="784"/>
        <v>4</v>
      </c>
      <c r="K3548" s="14">
        <f t="shared" si="784"/>
        <v>0</v>
      </c>
      <c r="L3548" s="14" t="str">
        <f t="shared" si="781"/>
        <v>3.3.6.4</v>
      </c>
      <c r="M3548" s="15" t="str">
        <f t="shared" si="782"/>
        <v>--</v>
      </c>
      <c r="N3548" s="14" t="str">
        <f t="shared" si="783"/>
        <v/>
      </c>
      <c r="O3548" s="15" t="str">
        <f t="shared" si="776"/>
        <v/>
      </c>
      <c r="P3548" s="15" t="str">
        <f>IF(N3548=1,FLOOR(MAX($P$4:P3547),1)+1,IF(AND(P3547&lt;&gt;"",O3547&lt;&gt;1),MAX($P$4:P3547)+0.1,""))</f>
        <v/>
      </c>
      <c r="Q3548" s="5">
        <f>ROW()</f>
        <v>3548</v>
      </c>
    </row>
    <row r="3549" spans="1:17" x14ac:dyDescent="0.3">
      <c r="A3549" s="1" t="s">
        <v>41</v>
      </c>
      <c r="B3549" s="5"/>
      <c r="C3549" s="14">
        <f t="shared" si="777"/>
        <v>0</v>
      </c>
      <c r="D3549" s="14">
        <f t="shared" si="777"/>
        <v>0</v>
      </c>
      <c r="E3549" s="14" t="str">
        <f t="shared" si="778"/>
        <v/>
      </c>
      <c r="F3549" s="14">
        <f t="shared" si="779"/>
        <v>3</v>
      </c>
      <c r="G3549" s="14">
        <f t="shared" si="775"/>
        <v>3</v>
      </c>
      <c r="H3549" s="14">
        <f t="shared" si="784"/>
        <v>3</v>
      </c>
      <c r="I3549" s="14">
        <f t="shared" si="784"/>
        <v>6</v>
      </c>
      <c r="J3549" s="14">
        <f t="shared" si="784"/>
        <v>4</v>
      </c>
      <c r="K3549" s="14">
        <f t="shared" si="784"/>
        <v>0</v>
      </c>
      <c r="L3549" s="14" t="str">
        <f t="shared" si="781"/>
        <v>3.3.6.4</v>
      </c>
      <c r="M3549" s="15" t="str">
        <f t="shared" si="782"/>
        <v>--</v>
      </c>
      <c r="N3549" s="14" t="str">
        <f t="shared" si="783"/>
        <v/>
      </c>
      <c r="O3549" s="15" t="str">
        <f t="shared" si="776"/>
        <v/>
      </c>
      <c r="P3549" s="15" t="str">
        <f>IF(N3549=1,FLOOR(MAX($P$4:P3548),1)+1,IF(AND(P3548&lt;&gt;"",O3548&lt;&gt;1),MAX($P$4:P3548)+0.1,""))</f>
        <v/>
      </c>
      <c r="Q3549" s="5">
        <f>ROW()</f>
        <v>3549</v>
      </c>
    </row>
    <row r="3550" spans="1:17" x14ac:dyDescent="0.3">
      <c r="A3550" s="1" t="s">
        <v>1264</v>
      </c>
      <c r="B3550" s="5"/>
      <c r="C3550" s="14">
        <f t="shared" si="777"/>
        <v>0</v>
      </c>
      <c r="D3550" s="14">
        <f t="shared" si="777"/>
        <v>0</v>
      </c>
      <c r="E3550" s="14" t="str">
        <f t="shared" si="778"/>
        <v/>
      </c>
      <c r="F3550" s="14">
        <f t="shared" si="779"/>
        <v>3</v>
      </c>
      <c r="G3550" s="14">
        <f t="shared" si="775"/>
        <v>3</v>
      </c>
      <c r="H3550" s="14">
        <f t="shared" si="784"/>
        <v>3</v>
      </c>
      <c r="I3550" s="14">
        <f t="shared" si="784"/>
        <v>6</v>
      </c>
      <c r="J3550" s="14">
        <f t="shared" si="784"/>
        <v>4</v>
      </c>
      <c r="K3550" s="14">
        <f t="shared" si="784"/>
        <v>0</v>
      </c>
      <c r="L3550" s="14" t="str">
        <f t="shared" si="781"/>
        <v>3.3.6.4</v>
      </c>
      <c r="M3550" s="15" t="str">
        <f t="shared" si="782"/>
        <v>--</v>
      </c>
      <c r="N3550" s="14" t="str">
        <f t="shared" si="783"/>
        <v/>
      </c>
      <c r="O3550" s="15" t="str">
        <f t="shared" si="776"/>
        <v/>
      </c>
      <c r="P3550" s="15" t="str">
        <f>IF(N3550=1,FLOOR(MAX($P$4:P3549),1)+1,IF(AND(P3549&lt;&gt;"",O3549&lt;&gt;1),MAX($P$4:P3549)+0.1,""))</f>
        <v/>
      </c>
      <c r="Q3550" s="5">
        <f>ROW()</f>
        <v>3550</v>
      </c>
    </row>
    <row r="3551" spans="1:17" x14ac:dyDescent="0.3">
      <c r="A3551" s="1" t="s">
        <v>43</v>
      </c>
      <c r="B3551" s="5"/>
      <c r="C3551" s="14">
        <f t="shared" si="777"/>
        <v>0</v>
      </c>
      <c r="D3551" s="14">
        <f t="shared" si="777"/>
        <v>0</v>
      </c>
      <c r="E3551" s="14" t="str">
        <f t="shared" si="778"/>
        <v/>
      </c>
      <c r="F3551" s="14">
        <f t="shared" si="779"/>
        <v>3</v>
      </c>
      <c r="G3551" s="14">
        <f t="shared" si="775"/>
        <v>3</v>
      </c>
      <c r="H3551" s="14">
        <f t="shared" si="784"/>
        <v>3</v>
      </c>
      <c r="I3551" s="14">
        <f t="shared" si="784"/>
        <v>6</v>
      </c>
      <c r="J3551" s="14">
        <f t="shared" si="784"/>
        <v>4</v>
      </c>
      <c r="K3551" s="14">
        <f t="shared" si="784"/>
        <v>0</v>
      </c>
      <c r="L3551" s="14" t="str">
        <f t="shared" si="781"/>
        <v>3.3.6.4</v>
      </c>
      <c r="M3551" s="15" t="str">
        <f t="shared" si="782"/>
        <v>--</v>
      </c>
      <c r="N3551" s="14" t="str">
        <f t="shared" si="783"/>
        <v/>
      </c>
      <c r="O3551" s="15" t="str">
        <f t="shared" si="776"/>
        <v/>
      </c>
      <c r="P3551" s="15" t="str">
        <f>IF(N3551=1,FLOOR(MAX($P$4:P3550),1)+1,IF(AND(P3550&lt;&gt;"",O3550&lt;&gt;1),MAX($P$4:P3550)+0.1,""))</f>
        <v/>
      </c>
      <c r="Q3551" s="5">
        <f>ROW()</f>
        <v>3551</v>
      </c>
    </row>
    <row r="3552" spans="1:17" x14ac:dyDescent="0.3">
      <c r="A3552" s="1" t="s">
        <v>41</v>
      </c>
      <c r="B3552" s="5"/>
      <c r="C3552" s="14">
        <f t="shared" si="777"/>
        <v>0</v>
      </c>
      <c r="D3552" s="14">
        <f t="shared" si="777"/>
        <v>0</v>
      </c>
      <c r="E3552" s="14" t="str">
        <f t="shared" si="778"/>
        <v/>
      </c>
      <c r="F3552" s="14">
        <f t="shared" si="779"/>
        <v>3</v>
      </c>
      <c r="G3552" s="14">
        <f t="shared" si="775"/>
        <v>3</v>
      </c>
      <c r="H3552" s="14">
        <f t="shared" si="784"/>
        <v>3</v>
      </c>
      <c r="I3552" s="14">
        <f t="shared" si="784"/>
        <v>6</v>
      </c>
      <c r="J3552" s="14">
        <f t="shared" si="784"/>
        <v>4</v>
      </c>
      <c r="K3552" s="14">
        <f t="shared" si="784"/>
        <v>0</v>
      </c>
      <c r="L3552" s="14" t="str">
        <f t="shared" si="781"/>
        <v>3.3.6.4</v>
      </c>
      <c r="M3552" s="15" t="str">
        <f t="shared" si="782"/>
        <v>--</v>
      </c>
      <c r="N3552" s="14" t="str">
        <f t="shared" si="783"/>
        <v/>
      </c>
      <c r="O3552" s="15" t="str">
        <f t="shared" si="776"/>
        <v/>
      </c>
      <c r="P3552" s="15" t="str">
        <f>IF(N3552=1,FLOOR(MAX($P$4:P3551),1)+1,IF(AND(P3551&lt;&gt;"",O3551&lt;&gt;1),MAX($P$4:P3551)+0.1,""))</f>
        <v/>
      </c>
      <c r="Q3552" s="5">
        <f>ROW()</f>
        <v>3552</v>
      </c>
    </row>
    <row r="3553" spans="1:17" x14ac:dyDescent="0.3">
      <c r="A3553" s="1" t="s">
        <v>1264</v>
      </c>
      <c r="B3553" s="5"/>
      <c r="C3553" s="14">
        <f t="shared" si="777"/>
        <v>0</v>
      </c>
      <c r="D3553" s="14">
        <f t="shared" si="777"/>
        <v>0</v>
      </c>
      <c r="E3553" s="14" t="str">
        <f t="shared" si="778"/>
        <v/>
      </c>
      <c r="F3553" s="14">
        <f t="shared" si="779"/>
        <v>3</v>
      </c>
      <c r="G3553" s="14">
        <f t="shared" si="775"/>
        <v>3</v>
      </c>
      <c r="H3553" s="14">
        <f t="shared" si="784"/>
        <v>3</v>
      </c>
      <c r="I3553" s="14">
        <f t="shared" si="784"/>
        <v>6</v>
      </c>
      <c r="J3553" s="14">
        <f t="shared" si="784"/>
        <v>4</v>
      </c>
      <c r="K3553" s="14">
        <f t="shared" si="784"/>
        <v>0</v>
      </c>
      <c r="L3553" s="14" t="str">
        <f t="shared" si="781"/>
        <v>3.3.6.4</v>
      </c>
      <c r="M3553" s="15" t="str">
        <f t="shared" si="782"/>
        <v>--</v>
      </c>
      <c r="N3553" s="14" t="str">
        <f t="shared" si="783"/>
        <v/>
      </c>
      <c r="O3553" s="15" t="str">
        <f t="shared" si="776"/>
        <v/>
      </c>
      <c r="P3553" s="15" t="str">
        <f>IF(N3553=1,FLOOR(MAX($P$4:P3552),1)+1,IF(AND(P3552&lt;&gt;"",O3552&lt;&gt;1),MAX($P$4:P3552)+0.1,""))</f>
        <v/>
      </c>
      <c r="Q3553" s="5">
        <f>ROW()</f>
        <v>3553</v>
      </c>
    </row>
    <row r="3554" spans="1:17" x14ac:dyDescent="0.3">
      <c r="A3554" s="1" t="s">
        <v>43</v>
      </c>
      <c r="B3554" s="5"/>
      <c r="C3554" s="14">
        <f t="shared" si="777"/>
        <v>0</v>
      </c>
      <c r="D3554" s="14">
        <f t="shared" si="777"/>
        <v>0</v>
      </c>
      <c r="E3554" s="14" t="str">
        <f t="shared" si="778"/>
        <v/>
      </c>
      <c r="F3554" s="14">
        <f t="shared" si="779"/>
        <v>3</v>
      </c>
      <c r="G3554" s="14">
        <f t="shared" si="775"/>
        <v>3</v>
      </c>
      <c r="H3554" s="14">
        <f t="shared" si="784"/>
        <v>3</v>
      </c>
      <c r="I3554" s="14">
        <f t="shared" si="784"/>
        <v>6</v>
      </c>
      <c r="J3554" s="14">
        <f t="shared" si="784"/>
        <v>4</v>
      </c>
      <c r="K3554" s="14">
        <f t="shared" si="784"/>
        <v>0</v>
      </c>
      <c r="L3554" s="14" t="str">
        <f t="shared" si="781"/>
        <v>3.3.6.4</v>
      </c>
      <c r="M3554" s="15" t="str">
        <f t="shared" si="782"/>
        <v>--</v>
      </c>
      <c r="N3554" s="14" t="str">
        <f t="shared" si="783"/>
        <v/>
      </c>
      <c r="O3554" s="15" t="str">
        <f t="shared" si="776"/>
        <v/>
      </c>
      <c r="P3554" s="15" t="str">
        <f>IF(N3554=1,FLOOR(MAX($P$4:P3553),1)+1,IF(AND(P3553&lt;&gt;"",O3553&lt;&gt;1),MAX($P$4:P3553)+0.1,""))</f>
        <v/>
      </c>
      <c r="Q3554" s="5">
        <f>ROW()</f>
        <v>3554</v>
      </c>
    </row>
    <row r="3555" spans="1:17" x14ac:dyDescent="0.3">
      <c r="A3555" s="1" t="s">
        <v>45</v>
      </c>
      <c r="B3555" s="5"/>
      <c r="C3555" s="14">
        <f t="shared" si="777"/>
        <v>0</v>
      </c>
      <c r="D3555" s="14">
        <f t="shared" si="777"/>
        <v>0</v>
      </c>
      <c r="E3555" s="14" t="str">
        <f t="shared" si="778"/>
        <v/>
      </c>
      <c r="F3555" s="14">
        <f t="shared" si="779"/>
        <v>3</v>
      </c>
      <c r="G3555" s="14">
        <f t="shared" si="775"/>
        <v>3</v>
      </c>
      <c r="H3555" s="14">
        <f t="shared" si="784"/>
        <v>3</v>
      </c>
      <c r="I3555" s="14">
        <f t="shared" si="784"/>
        <v>6</v>
      </c>
      <c r="J3555" s="14">
        <f t="shared" si="784"/>
        <v>4</v>
      </c>
      <c r="K3555" s="14">
        <f t="shared" si="784"/>
        <v>0</v>
      </c>
      <c r="L3555" s="14" t="str">
        <f t="shared" si="781"/>
        <v>3.3.6.4</v>
      </c>
      <c r="M3555" s="15" t="str">
        <f t="shared" si="782"/>
        <v>--</v>
      </c>
      <c r="N3555" s="14" t="str">
        <f t="shared" si="783"/>
        <v/>
      </c>
      <c r="O3555" s="15" t="str">
        <f t="shared" si="776"/>
        <v/>
      </c>
      <c r="P3555" s="15" t="str">
        <f>IF(N3555=1,FLOOR(MAX($P$4:P3554),1)+1,IF(AND(P3554&lt;&gt;"",O3554&lt;&gt;1),MAX($P$4:P3554)+0.1,""))</f>
        <v/>
      </c>
      <c r="Q3555" s="5">
        <f>ROW()</f>
        <v>3555</v>
      </c>
    </row>
    <row r="3556" spans="1:17" x14ac:dyDescent="0.3">
      <c r="A3556" s="1" t="s">
        <v>51</v>
      </c>
      <c r="B3556" s="5"/>
      <c r="C3556" s="14">
        <f t="shared" si="777"/>
        <v>0</v>
      </c>
      <c r="D3556" s="14">
        <f t="shared" si="777"/>
        <v>0</v>
      </c>
      <c r="E3556" s="14" t="str">
        <f t="shared" si="778"/>
        <v/>
      </c>
      <c r="F3556" s="14">
        <f t="shared" si="779"/>
        <v>3</v>
      </c>
      <c r="G3556" s="14">
        <f t="shared" si="775"/>
        <v>3</v>
      </c>
      <c r="H3556" s="14">
        <f t="shared" si="784"/>
        <v>3</v>
      </c>
      <c r="I3556" s="14">
        <f t="shared" si="784"/>
        <v>6</v>
      </c>
      <c r="J3556" s="14">
        <f t="shared" si="784"/>
        <v>4</v>
      </c>
      <c r="K3556" s="14">
        <f t="shared" si="784"/>
        <v>0</v>
      </c>
      <c r="L3556" s="14" t="str">
        <f t="shared" si="781"/>
        <v>3.3.6.4</v>
      </c>
      <c r="M3556" s="15" t="str">
        <f t="shared" si="782"/>
        <v>--</v>
      </c>
      <c r="N3556" s="14" t="str">
        <f t="shared" si="783"/>
        <v/>
      </c>
      <c r="O3556" s="15" t="str">
        <f t="shared" si="776"/>
        <v/>
      </c>
      <c r="P3556" s="15" t="str">
        <f>IF(N3556=1,FLOOR(MAX($P$4:P3555),1)+1,IF(AND(P3555&lt;&gt;"",O3555&lt;&gt;1),MAX($P$4:P3555)+0.1,""))</f>
        <v/>
      </c>
      <c r="Q3556" s="5">
        <f>ROW()</f>
        <v>3556</v>
      </c>
    </row>
    <row r="3557" spans="1:17" x14ac:dyDescent="0.3">
      <c r="A3557" s="1" t="s">
        <v>52</v>
      </c>
      <c r="B3557" s="5"/>
      <c r="C3557" s="14">
        <f t="shared" si="777"/>
        <v>0</v>
      </c>
      <c r="D3557" s="14">
        <f t="shared" si="777"/>
        <v>0</v>
      </c>
      <c r="E3557" s="14" t="str">
        <f t="shared" si="778"/>
        <v/>
      </c>
      <c r="F3557" s="14">
        <f t="shared" si="779"/>
        <v>3</v>
      </c>
      <c r="G3557" s="14">
        <f t="shared" si="775"/>
        <v>3</v>
      </c>
      <c r="H3557" s="14">
        <f t="shared" si="784"/>
        <v>3</v>
      </c>
      <c r="I3557" s="14">
        <f t="shared" si="784"/>
        <v>6</v>
      </c>
      <c r="J3557" s="14">
        <f t="shared" si="784"/>
        <v>4</v>
      </c>
      <c r="K3557" s="14">
        <f t="shared" si="784"/>
        <v>0</v>
      </c>
      <c r="L3557" s="14" t="str">
        <f t="shared" si="781"/>
        <v>3.3.6.4</v>
      </c>
      <c r="M3557" s="15" t="str">
        <f t="shared" si="782"/>
        <v>--</v>
      </c>
      <c r="N3557" s="14" t="str">
        <f t="shared" si="783"/>
        <v/>
      </c>
      <c r="O3557" s="15" t="str">
        <f t="shared" si="776"/>
        <v/>
      </c>
      <c r="P3557" s="15" t="str">
        <f>IF(N3557=1,FLOOR(MAX($P$4:P3556),1)+1,IF(AND(P3556&lt;&gt;"",O3556&lt;&gt;1),MAX($P$4:P3556)+0.1,""))</f>
        <v/>
      </c>
      <c r="Q3557" s="5">
        <f>ROW()</f>
        <v>3557</v>
      </c>
    </row>
    <row r="3558" spans="1:17" x14ac:dyDescent="0.3">
      <c r="A3558" s="1" t="s">
        <v>1515</v>
      </c>
      <c r="B3558" s="5"/>
      <c r="C3558" s="14">
        <f t="shared" si="777"/>
        <v>0</v>
      </c>
      <c r="D3558" s="14">
        <f t="shared" si="777"/>
        <v>0</v>
      </c>
      <c r="E3558" s="14" t="str">
        <f t="shared" si="778"/>
        <v/>
      </c>
      <c r="F3558" s="14">
        <f t="shared" si="779"/>
        <v>3</v>
      </c>
      <c r="G3558" s="14">
        <f t="shared" si="775"/>
        <v>3</v>
      </c>
      <c r="H3558" s="14">
        <f t="shared" ref="H3558:K3573" si="785">IF(G3558&lt;&gt;G3557,0,IF(AND(($F3557-$D3558)=(H$3-1),$F3558=H$3),H3557+1,H3557))</f>
        <v>3</v>
      </c>
      <c r="I3558" s="14">
        <f t="shared" si="785"/>
        <v>6</v>
      </c>
      <c r="J3558" s="14">
        <f t="shared" si="785"/>
        <v>4</v>
      </c>
      <c r="K3558" s="14">
        <f t="shared" si="785"/>
        <v>0</v>
      </c>
      <c r="L3558" s="14" t="str">
        <f t="shared" si="781"/>
        <v>3.3.6.4</v>
      </c>
      <c r="M3558" s="15" t="str">
        <f t="shared" si="782"/>
        <v>--</v>
      </c>
      <c r="N3558" s="14" t="str">
        <f t="shared" si="783"/>
        <v/>
      </c>
      <c r="O3558" s="15" t="str">
        <f t="shared" si="776"/>
        <v/>
      </c>
      <c r="P3558" s="15" t="str">
        <f>IF(N3558=1,FLOOR(MAX($P$4:P3557),1)+1,IF(AND(P3557&lt;&gt;"",O3557&lt;&gt;1),MAX($P$4:P3557)+0.1,""))</f>
        <v/>
      </c>
      <c r="Q3558" s="5">
        <f>ROW()</f>
        <v>3558</v>
      </c>
    </row>
    <row r="3559" spans="1:17" x14ac:dyDescent="0.3">
      <c r="A3559" s="1" t="s">
        <v>190</v>
      </c>
      <c r="B3559" s="5"/>
      <c r="C3559" s="14">
        <f t="shared" si="777"/>
        <v>0</v>
      </c>
      <c r="D3559" s="14">
        <f t="shared" si="777"/>
        <v>1</v>
      </c>
      <c r="E3559" s="14" t="str">
        <f t="shared" si="778"/>
        <v/>
      </c>
      <c r="F3559" s="14">
        <f t="shared" si="779"/>
        <v>2</v>
      </c>
      <c r="G3559" s="14">
        <f t="shared" si="775"/>
        <v>3</v>
      </c>
      <c r="H3559" s="14">
        <f t="shared" si="785"/>
        <v>3</v>
      </c>
      <c r="I3559" s="14">
        <f t="shared" si="785"/>
        <v>6</v>
      </c>
      <c r="J3559" s="14">
        <f t="shared" si="785"/>
        <v>4</v>
      </c>
      <c r="K3559" s="14">
        <f t="shared" si="785"/>
        <v>0</v>
      </c>
      <c r="L3559" s="14" t="str">
        <f t="shared" si="781"/>
        <v>3.3.6.4</v>
      </c>
      <c r="M3559" s="15" t="str">
        <f t="shared" si="782"/>
        <v>--</v>
      </c>
      <c r="N3559" s="14" t="str">
        <f t="shared" si="783"/>
        <v/>
      </c>
      <c r="O3559" s="15" t="str">
        <f t="shared" si="776"/>
        <v/>
      </c>
      <c r="P3559" s="15" t="str">
        <f>IF(N3559=1,FLOOR(MAX($P$4:P3558),1)+1,IF(AND(P3558&lt;&gt;"",O3558&lt;&gt;1),MAX($P$4:P3558)+0.1,""))</f>
        <v/>
      </c>
      <c r="Q3559" s="5">
        <f>ROW()</f>
        <v>3559</v>
      </c>
    </row>
    <row r="3560" spans="1:17" x14ac:dyDescent="0.3">
      <c r="A3560" s="1" t="s">
        <v>1516</v>
      </c>
      <c r="B3560" s="5"/>
      <c r="C3560" s="14">
        <f t="shared" si="777"/>
        <v>1</v>
      </c>
      <c r="D3560" s="14">
        <f t="shared" si="777"/>
        <v>1</v>
      </c>
      <c r="E3560" s="14" t="str">
        <f t="shared" si="778"/>
        <v>OK</v>
      </c>
      <c r="F3560" s="14">
        <f t="shared" si="779"/>
        <v>2</v>
      </c>
      <c r="G3560" s="14">
        <f t="shared" si="775"/>
        <v>3</v>
      </c>
      <c r="H3560" s="14">
        <f t="shared" si="785"/>
        <v>3</v>
      </c>
      <c r="I3560" s="14">
        <f t="shared" si="785"/>
        <v>7</v>
      </c>
      <c r="J3560" s="14">
        <f t="shared" si="785"/>
        <v>0</v>
      </c>
      <c r="K3560" s="14">
        <f t="shared" si="785"/>
        <v>0</v>
      </c>
      <c r="L3560" s="14" t="str">
        <f t="shared" si="781"/>
        <v>3.3.7</v>
      </c>
      <c r="M3560" s="15" t="str">
        <f t="shared" si="782"/>
        <v>Enclosures</v>
      </c>
      <c r="N3560" s="14" t="str">
        <f t="shared" si="783"/>
        <v/>
      </c>
      <c r="O3560" s="15" t="str">
        <f t="shared" si="776"/>
        <v/>
      </c>
      <c r="P3560" s="15" t="str">
        <f>IF(N3560=1,FLOOR(MAX($P$4:P3559),1)+1,IF(AND(P3559&lt;&gt;"",O3559&lt;&gt;1),MAX($P$4:P3559)+0.1,""))</f>
        <v/>
      </c>
      <c r="Q3560" s="5">
        <f>ROW()</f>
        <v>3560</v>
      </c>
    </row>
    <row r="3561" spans="1:17" x14ac:dyDescent="0.3">
      <c r="A3561" s="1" t="s">
        <v>55</v>
      </c>
      <c r="B3561" s="5"/>
      <c r="C3561" s="14">
        <f t="shared" si="777"/>
        <v>0</v>
      </c>
      <c r="D3561" s="14">
        <f t="shared" si="777"/>
        <v>0</v>
      </c>
      <c r="E3561" s="14" t="str">
        <f t="shared" si="778"/>
        <v/>
      </c>
      <c r="F3561" s="14">
        <f t="shared" si="779"/>
        <v>2</v>
      </c>
      <c r="G3561" s="14">
        <f t="shared" si="775"/>
        <v>3</v>
      </c>
      <c r="H3561" s="14">
        <f t="shared" si="785"/>
        <v>3</v>
      </c>
      <c r="I3561" s="14">
        <f t="shared" si="785"/>
        <v>7</v>
      </c>
      <c r="J3561" s="14">
        <f t="shared" si="785"/>
        <v>0</v>
      </c>
      <c r="K3561" s="14">
        <f t="shared" si="785"/>
        <v>0</v>
      </c>
      <c r="L3561" s="14" t="str">
        <f t="shared" si="781"/>
        <v>3.3.7</v>
      </c>
      <c r="M3561" s="15" t="str">
        <f t="shared" si="782"/>
        <v>--</v>
      </c>
      <c r="N3561" s="14" t="str">
        <f t="shared" si="783"/>
        <v/>
      </c>
      <c r="O3561" s="15" t="str">
        <f t="shared" si="776"/>
        <v/>
      </c>
      <c r="P3561" s="15" t="str">
        <f>IF(N3561=1,FLOOR(MAX($P$4:P3560),1)+1,IF(AND(P3560&lt;&gt;"",O3560&lt;&gt;1),MAX($P$4:P3560)+0.1,""))</f>
        <v/>
      </c>
      <c r="Q3561" s="5">
        <f>ROW()</f>
        <v>3561</v>
      </c>
    </row>
    <row r="3562" spans="1:17" x14ac:dyDescent="0.3">
      <c r="A3562" s="1" t="s">
        <v>2454</v>
      </c>
      <c r="B3562" s="5"/>
      <c r="C3562" s="14">
        <f t="shared" si="777"/>
        <v>0</v>
      </c>
      <c r="D3562" s="14">
        <f t="shared" si="777"/>
        <v>0</v>
      </c>
      <c r="E3562" s="14" t="str">
        <f t="shared" si="778"/>
        <v/>
      </c>
      <c r="F3562" s="14">
        <f t="shared" si="779"/>
        <v>2</v>
      </c>
      <c r="G3562" s="14">
        <f t="shared" si="775"/>
        <v>3</v>
      </c>
      <c r="H3562" s="14">
        <f t="shared" si="785"/>
        <v>3</v>
      </c>
      <c r="I3562" s="14">
        <f t="shared" si="785"/>
        <v>7</v>
      </c>
      <c r="J3562" s="14">
        <f t="shared" si="785"/>
        <v>0</v>
      </c>
      <c r="K3562" s="14">
        <f t="shared" si="785"/>
        <v>0</v>
      </c>
      <c r="L3562" s="14" t="str">
        <f t="shared" si="781"/>
        <v>3.3.7</v>
      </c>
      <c r="M3562" s="15" t="str">
        <f t="shared" si="782"/>
        <v>--</v>
      </c>
      <c r="N3562" s="14" t="str">
        <f t="shared" si="783"/>
        <v/>
      </c>
      <c r="O3562" s="15" t="str">
        <f t="shared" si="776"/>
        <v/>
      </c>
      <c r="P3562" s="15" t="str">
        <f>IF(N3562=1,FLOOR(MAX($P$4:P3561),1)+1,IF(AND(P3561&lt;&gt;"",O3561&lt;&gt;1),MAX($P$4:P3561)+0.1,""))</f>
        <v/>
      </c>
      <c r="Q3562" s="5">
        <f>ROW()</f>
        <v>3562</v>
      </c>
    </row>
    <row r="3563" spans="1:17" x14ac:dyDescent="0.3">
      <c r="A3563" s="1" t="s">
        <v>1517</v>
      </c>
      <c r="B3563" s="5"/>
      <c r="C3563" s="14">
        <f t="shared" si="777"/>
        <v>0</v>
      </c>
      <c r="D3563" s="14">
        <f t="shared" si="777"/>
        <v>0</v>
      </c>
      <c r="E3563" s="14" t="str">
        <f t="shared" si="778"/>
        <v/>
      </c>
      <c r="F3563" s="14">
        <f t="shared" si="779"/>
        <v>2</v>
      </c>
      <c r="G3563" s="14">
        <f t="shared" si="775"/>
        <v>3</v>
      </c>
      <c r="H3563" s="14">
        <f t="shared" si="785"/>
        <v>3</v>
      </c>
      <c r="I3563" s="14">
        <f t="shared" si="785"/>
        <v>7</v>
      </c>
      <c r="J3563" s="14">
        <f t="shared" si="785"/>
        <v>0</v>
      </c>
      <c r="K3563" s="14">
        <f t="shared" si="785"/>
        <v>0</v>
      </c>
      <c r="L3563" s="14" t="str">
        <f t="shared" si="781"/>
        <v>3.3.7</v>
      </c>
      <c r="M3563" s="15" t="str">
        <f t="shared" si="782"/>
        <v>--</v>
      </c>
      <c r="N3563" s="14" t="str">
        <f t="shared" si="783"/>
        <v/>
      </c>
      <c r="O3563" s="15" t="str">
        <f t="shared" si="776"/>
        <v/>
      </c>
      <c r="P3563" s="15" t="str">
        <f>IF(N3563=1,FLOOR(MAX($P$4:P3562),1)+1,IF(AND(P3562&lt;&gt;"",O3562&lt;&gt;1),MAX($P$4:P3562)+0.1,""))</f>
        <v/>
      </c>
      <c r="Q3563" s="5">
        <f>ROW()</f>
        <v>3563</v>
      </c>
    </row>
    <row r="3564" spans="1:17" x14ac:dyDescent="0.3">
      <c r="A3564" s="1" t="s">
        <v>1518</v>
      </c>
      <c r="B3564" s="5"/>
      <c r="C3564" s="14">
        <f t="shared" si="777"/>
        <v>0</v>
      </c>
      <c r="D3564" s="14">
        <f t="shared" si="777"/>
        <v>0</v>
      </c>
      <c r="E3564" s="14" t="str">
        <f t="shared" si="778"/>
        <v/>
      </c>
      <c r="F3564" s="14">
        <f t="shared" si="779"/>
        <v>2</v>
      </c>
      <c r="G3564" s="14">
        <f t="shared" si="775"/>
        <v>3</v>
      </c>
      <c r="H3564" s="14">
        <f t="shared" si="785"/>
        <v>3</v>
      </c>
      <c r="I3564" s="14">
        <f t="shared" si="785"/>
        <v>7</v>
      </c>
      <c r="J3564" s="14">
        <f t="shared" si="785"/>
        <v>0</v>
      </c>
      <c r="K3564" s="14">
        <f t="shared" si="785"/>
        <v>0</v>
      </c>
      <c r="L3564" s="14" t="str">
        <f t="shared" si="781"/>
        <v>3.3.7</v>
      </c>
      <c r="M3564" s="15" t="str">
        <f t="shared" si="782"/>
        <v>--</v>
      </c>
      <c r="N3564" s="14" t="str">
        <f t="shared" si="783"/>
        <v/>
      </c>
      <c r="O3564" s="15" t="str">
        <f t="shared" si="776"/>
        <v/>
      </c>
      <c r="P3564" s="15" t="str">
        <f>IF(N3564=1,FLOOR(MAX($P$4:P3563),1)+1,IF(AND(P3563&lt;&gt;"",O3563&lt;&gt;1),MAX($P$4:P3563)+0.1,""))</f>
        <v/>
      </c>
      <c r="Q3564" s="5">
        <f>ROW()</f>
        <v>3564</v>
      </c>
    </row>
    <row r="3565" spans="1:17" x14ac:dyDescent="0.3">
      <c r="A3565" s="1" t="s">
        <v>190</v>
      </c>
      <c r="B3565" s="5"/>
      <c r="C3565" s="14">
        <f t="shared" si="777"/>
        <v>0</v>
      </c>
      <c r="D3565" s="14">
        <f t="shared" si="777"/>
        <v>1</v>
      </c>
      <c r="E3565" s="14" t="str">
        <f t="shared" si="778"/>
        <v/>
      </c>
      <c r="F3565" s="14">
        <f t="shared" si="779"/>
        <v>1</v>
      </c>
      <c r="G3565" s="14">
        <f t="shared" si="775"/>
        <v>3</v>
      </c>
      <c r="H3565" s="14">
        <f t="shared" si="785"/>
        <v>3</v>
      </c>
      <c r="I3565" s="14">
        <f t="shared" si="785"/>
        <v>7</v>
      </c>
      <c r="J3565" s="14">
        <f t="shared" si="785"/>
        <v>0</v>
      </c>
      <c r="K3565" s="14">
        <f t="shared" si="785"/>
        <v>0</v>
      </c>
      <c r="L3565" s="14" t="str">
        <f t="shared" si="781"/>
        <v>3.3.7</v>
      </c>
      <c r="M3565" s="15" t="str">
        <f t="shared" si="782"/>
        <v>--</v>
      </c>
      <c r="N3565" s="14" t="str">
        <f t="shared" si="783"/>
        <v/>
      </c>
      <c r="O3565" s="15" t="str">
        <f t="shared" si="776"/>
        <v/>
      </c>
      <c r="P3565" s="15" t="str">
        <f>IF(N3565=1,FLOOR(MAX($P$4:P3564),1)+1,IF(AND(P3564&lt;&gt;"",O3564&lt;&gt;1),MAX($P$4:P3564)+0.1,""))</f>
        <v/>
      </c>
      <c r="Q3565" s="5">
        <f>ROW()</f>
        <v>3565</v>
      </c>
    </row>
    <row r="3566" spans="1:17" x14ac:dyDescent="0.3">
      <c r="A3566" s="1" t="s">
        <v>1519</v>
      </c>
      <c r="B3566" s="5"/>
      <c r="C3566" s="14">
        <f t="shared" si="777"/>
        <v>1</v>
      </c>
      <c r="D3566" s="14">
        <f t="shared" si="777"/>
        <v>1</v>
      </c>
      <c r="E3566" s="14" t="str">
        <f t="shared" si="778"/>
        <v>OK</v>
      </c>
      <c r="F3566" s="14">
        <f t="shared" si="779"/>
        <v>1</v>
      </c>
      <c r="G3566" s="14">
        <f t="shared" si="775"/>
        <v>3</v>
      </c>
      <c r="H3566" s="14">
        <f t="shared" si="785"/>
        <v>4</v>
      </c>
      <c r="I3566" s="14">
        <f t="shared" si="785"/>
        <v>0</v>
      </c>
      <c r="J3566" s="14">
        <f t="shared" si="785"/>
        <v>0</v>
      </c>
      <c r="K3566" s="14">
        <f t="shared" si="785"/>
        <v>0</v>
      </c>
      <c r="L3566" s="14" t="str">
        <f t="shared" si="781"/>
        <v>3.4</v>
      </c>
      <c r="M3566" s="15" t="str">
        <f t="shared" si="782"/>
        <v>USER IDENTIFICATION AND AUTHENTICATION</v>
      </c>
      <c r="N3566" s="14" t="str">
        <f t="shared" si="783"/>
        <v/>
      </c>
      <c r="O3566" s="15" t="str">
        <f t="shared" si="776"/>
        <v/>
      </c>
      <c r="P3566" s="15" t="str">
        <f>IF(N3566=1,FLOOR(MAX($P$4:P3565),1)+1,IF(AND(P3565&lt;&gt;"",O3565&lt;&gt;1),MAX($P$4:P3565)+0.1,""))</f>
        <v/>
      </c>
      <c r="Q3566" s="5">
        <f>ROW()</f>
        <v>3566</v>
      </c>
    </row>
    <row r="3567" spans="1:17" x14ac:dyDescent="0.3">
      <c r="A3567" s="1" t="s">
        <v>59</v>
      </c>
      <c r="B3567" s="5"/>
      <c r="C3567" s="14">
        <f t="shared" si="777"/>
        <v>0</v>
      </c>
      <c r="D3567" s="14">
        <f t="shared" si="777"/>
        <v>0</v>
      </c>
      <c r="E3567" s="14" t="str">
        <f t="shared" si="778"/>
        <v/>
      </c>
      <c r="F3567" s="14">
        <f t="shared" si="779"/>
        <v>1</v>
      </c>
      <c r="G3567" s="14">
        <f t="shared" si="775"/>
        <v>3</v>
      </c>
      <c r="H3567" s="14">
        <f t="shared" si="785"/>
        <v>4</v>
      </c>
      <c r="I3567" s="14">
        <f t="shared" si="785"/>
        <v>0</v>
      </c>
      <c r="J3567" s="14">
        <f t="shared" si="785"/>
        <v>0</v>
      </c>
      <c r="K3567" s="14">
        <f t="shared" si="785"/>
        <v>0</v>
      </c>
      <c r="L3567" s="14" t="str">
        <f t="shared" si="781"/>
        <v>3.4</v>
      </c>
      <c r="M3567" s="15" t="str">
        <f t="shared" si="782"/>
        <v>--</v>
      </c>
      <c r="N3567" s="14" t="str">
        <f t="shared" si="783"/>
        <v/>
      </c>
      <c r="O3567" s="15" t="str">
        <f t="shared" si="776"/>
        <v/>
      </c>
      <c r="P3567" s="15" t="str">
        <f>IF(N3567=1,FLOOR(MAX($P$4:P3566),1)+1,IF(AND(P3566&lt;&gt;"",O3566&lt;&gt;1),MAX($P$4:P3566)+0.1,""))</f>
        <v/>
      </c>
      <c r="Q3567" s="5">
        <f>ROW()</f>
        <v>3567</v>
      </c>
    </row>
    <row r="3568" spans="1:17" x14ac:dyDescent="0.3">
      <c r="A3568" s="1" t="s">
        <v>60</v>
      </c>
      <c r="B3568" s="5"/>
      <c r="C3568" s="14">
        <f t="shared" si="777"/>
        <v>0</v>
      </c>
      <c r="D3568" s="14">
        <f t="shared" si="777"/>
        <v>0</v>
      </c>
      <c r="E3568" s="14" t="str">
        <f t="shared" si="778"/>
        <v/>
      </c>
      <c r="F3568" s="14">
        <f t="shared" si="779"/>
        <v>1</v>
      </c>
      <c r="G3568" s="14">
        <f t="shared" si="775"/>
        <v>3</v>
      </c>
      <c r="H3568" s="14">
        <f t="shared" si="785"/>
        <v>4</v>
      </c>
      <c r="I3568" s="14">
        <f t="shared" si="785"/>
        <v>0</v>
      </c>
      <c r="J3568" s="14">
        <f t="shared" si="785"/>
        <v>0</v>
      </c>
      <c r="K3568" s="14">
        <f t="shared" si="785"/>
        <v>0</v>
      </c>
      <c r="L3568" s="14" t="str">
        <f t="shared" si="781"/>
        <v>3.4</v>
      </c>
      <c r="M3568" s="15" t="str">
        <f t="shared" si="782"/>
        <v>--</v>
      </c>
      <c r="N3568" s="14" t="str">
        <f t="shared" si="783"/>
        <v/>
      </c>
      <c r="O3568" s="15" t="str">
        <f t="shared" si="776"/>
        <v/>
      </c>
      <c r="P3568" s="15" t="str">
        <f>IF(N3568=1,FLOOR(MAX($P$4:P3567),1)+1,IF(AND(P3567&lt;&gt;"",O3567&lt;&gt;1),MAX($P$4:P3567)+0.1,""))</f>
        <v/>
      </c>
      <c r="Q3568" s="5">
        <f>ROW()</f>
        <v>3568</v>
      </c>
    </row>
    <row r="3569" spans="1:17" x14ac:dyDescent="0.3">
      <c r="A3569" s="1" t="s">
        <v>1520</v>
      </c>
      <c r="B3569" s="5"/>
      <c r="C3569" s="14">
        <f t="shared" si="777"/>
        <v>0</v>
      </c>
      <c r="D3569" s="14">
        <f t="shared" si="777"/>
        <v>0</v>
      </c>
      <c r="E3569" s="14" t="str">
        <f t="shared" si="778"/>
        <v/>
      </c>
      <c r="F3569" s="14">
        <f t="shared" si="779"/>
        <v>1</v>
      </c>
      <c r="G3569" s="14">
        <f t="shared" si="775"/>
        <v>3</v>
      </c>
      <c r="H3569" s="14">
        <f t="shared" si="785"/>
        <v>4</v>
      </c>
      <c r="I3569" s="14">
        <f t="shared" si="785"/>
        <v>0</v>
      </c>
      <c r="J3569" s="14">
        <f t="shared" si="785"/>
        <v>0</v>
      </c>
      <c r="K3569" s="14">
        <f t="shared" si="785"/>
        <v>0</v>
      </c>
      <c r="L3569" s="14" t="str">
        <f t="shared" si="781"/>
        <v>3.4</v>
      </c>
      <c r="M3569" s="15" t="str">
        <f t="shared" si="782"/>
        <v>--</v>
      </c>
      <c r="N3569" s="14" t="str">
        <f t="shared" si="783"/>
        <v/>
      </c>
      <c r="O3569" s="15" t="str">
        <f t="shared" si="776"/>
        <v/>
      </c>
      <c r="P3569" s="15" t="str">
        <f>IF(N3569=1,FLOOR(MAX($P$4:P3568),1)+1,IF(AND(P3568&lt;&gt;"",O3568&lt;&gt;1),MAX($P$4:P3568)+0.1,""))</f>
        <v/>
      </c>
      <c r="Q3569" s="5">
        <f>ROW()</f>
        <v>3569</v>
      </c>
    </row>
    <row r="3570" spans="1:17" x14ac:dyDescent="0.3">
      <c r="A3570" s="1" t="s">
        <v>1521</v>
      </c>
      <c r="B3570" s="5"/>
      <c r="C3570" s="14">
        <f t="shared" si="777"/>
        <v>0</v>
      </c>
      <c r="D3570" s="14">
        <f t="shared" si="777"/>
        <v>0</v>
      </c>
      <c r="E3570" s="14" t="str">
        <f t="shared" si="778"/>
        <v/>
      </c>
      <c r="F3570" s="14">
        <f t="shared" si="779"/>
        <v>1</v>
      </c>
      <c r="G3570" s="14">
        <f t="shared" si="775"/>
        <v>3</v>
      </c>
      <c r="H3570" s="14">
        <f t="shared" si="785"/>
        <v>4</v>
      </c>
      <c r="I3570" s="14">
        <f t="shared" si="785"/>
        <v>0</v>
      </c>
      <c r="J3570" s="14">
        <f t="shared" si="785"/>
        <v>0</v>
      </c>
      <c r="K3570" s="14">
        <f t="shared" si="785"/>
        <v>0</v>
      </c>
      <c r="L3570" s="14" t="str">
        <f t="shared" si="781"/>
        <v>3.4</v>
      </c>
      <c r="M3570" s="15" t="str">
        <f t="shared" si="782"/>
        <v>--</v>
      </c>
      <c r="N3570" s="14" t="str">
        <f t="shared" si="783"/>
        <v/>
      </c>
      <c r="O3570" s="15" t="str">
        <f t="shared" si="776"/>
        <v/>
      </c>
      <c r="P3570" s="15" t="str">
        <f>IF(N3570=1,FLOOR(MAX($P$4:P3569),1)+1,IF(AND(P3569&lt;&gt;"",O3569&lt;&gt;1),MAX($P$4:P3569)+0.1,""))</f>
        <v/>
      </c>
      <c r="Q3570" s="5">
        <f>ROW()</f>
        <v>3570</v>
      </c>
    </row>
    <row r="3571" spans="1:17" x14ac:dyDescent="0.3">
      <c r="A3571" s="1" t="s">
        <v>1522</v>
      </c>
      <c r="B3571" s="5"/>
      <c r="C3571" s="14">
        <f t="shared" si="777"/>
        <v>0</v>
      </c>
      <c r="D3571" s="14">
        <f t="shared" si="777"/>
        <v>0</v>
      </c>
      <c r="E3571" s="14" t="str">
        <f t="shared" si="778"/>
        <v/>
      </c>
      <c r="F3571" s="14">
        <f t="shared" si="779"/>
        <v>1</v>
      </c>
      <c r="G3571" s="14">
        <f t="shared" si="775"/>
        <v>3</v>
      </c>
      <c r="H3571" s="14">
        <f t="shared" si="785"/>
        <v>4</v>
      </c>
      <c r="I3571" s="14">
        <f t="shared" si="785"/>
        <v>0</v>
      </c>
      <c r="J3571" s="14">
        <f t="shared" si="785"/>
        <v>0</v>
      </c>
      <c r="K3571" s="14">
        <f t="shared" si="785"/>
        <v>0</v>
      </c>
      <c r="L3571" s="14" t="str">
        <f t="shared" si="781"/>
        <v>3.4</v>
      </c>
      <c r="M3571" s="15" t="str">
        <f t="shared" si="782"/>
        <v>--</v>
      </c>
      <c r="N3571" s="14" t="str">
        <f t="shared" si="783"/>
        <v/>
      </c>
      <c r="O3571" s="15" t="str">
        <f t="shared" si="776"/>
        <v/>
      </c>
      <c r="P3571" s="15" t="str">
        <f>IF(N3571=1,FLOOR(MAX($P$4:P3570),1)+1,IF(AND(P3570&lt;&gt;"",O3570&lt;&gt;1),MAX($P$4:P3570)+0.1,""))</f>
        <v/>
      </c>
      <c r="Q3571" s="5">
        <f>ROW()</f>
        <v>3571</v>
      </c>
    </row>
    <row r="3572" spans="1:17" x14ac:dyDescent="0.3">
      <c r="A3572" s="1" t="s">
        <v>1523</v>
      </c>
      <c r="B3572" s="5"/>
      <c r="C3572" s="14">
        <f t="shared" si="777"/>
        <v>0</v>
      </c>
      <c r="D3572" s="14">
        <f t="shared" si="777"/>
        <v>0</v>
      </c>
      <c r="E3572" s="14" t="str">
        <f t="shared" si="778"/>
        <v/>
      </c>
      <c r="F3572" s="14">
        <f t="shared" si="779"/>
        <v>1</v>
      </c>
      <c r="G3572" s="14">
        <f t="shared" si="775"/>
        <v>3</v>
      </c>
      <c r="H3572" s="14">
        <f t="shared" si="785"/>
        <v>4</v>
      </c>
      <c r="I3572" s="14">
        <f t="shared" si="785"/>
        <v>0</v>
      </c>
      <c r="J3572" s="14">
        <f t="shared" si="785"/>
        <v>0</v>
      </c>
      <c r="K3572" s="14">
        <f t="shared" si="785"/>
        <v>0</v>
      </c>
      <c r="L3572" s="14" t="str">
        <f t="shared" si="781"/>
        <v>3.4</v>
      </c>
      <c r="M3572" s="15" t="str">
        <f t="shared" si="782"/>
        <v>--</v>
      </c>
      <c r="N3572" s="14" t="str">
        <f t="shared" si="783"/>
        <v/>
      </c>
      <c r="O3572" s="15" t="str">
        <f t="shared" si="776"/>
        <v/>
      </c>
      <c r="P3572" s="15" t="str">
        <f>IF(N3572=1,FLOOR(MAX($P$4:P3571),1)+1,IF(AND(P3571&lt;&gt;"",O3571&lt;&gt;1),MAX($P$4:P3571)+0.1,""))</f>
        <v/>
      </c>
      <c r="Q3572" s="5">
        <f>ROW()</f>
        <v>3572</v>
      </c>
    </row>
    <row r="3573" spans="1:17" x14ac:dyDescent="0.3">
      <c r="A3573" s="1" t="s">
        <v>1524</v>
      </c>
      <c r="B3573" s="5"/>
      <c r="C3573" s="14">
        <f t="shared" si="777"/>
        <v>0</v>
      </c>
      <c r="D3573" s="14">
        <f t="shared" si="777"/>
        <v>0</v>
      </c>
      <c r="E3573" s="14" t="str">
        <f t="shared" si="778"/>
        <v/>
      </c>
      <c r="F3573" s="14">
        <f t="shared" si="779"/>
        <v>1</v>
      </c>
      <c r="G3573" s="14">
        <f t="shared" si="775"/>
        <v>3</v>
      </c>
      <c r="H3573" s="14">
        <f t="shared" si="785"/>
        <v>4</v>
      </c>
      <c r="I3573" s="14">
        <f t="shared" si="785"/>
        <v>0</v>
      </c>
      <c r="J3573" s="14">
        <f t="shared" si="785"/>
        <v>0</v>
      </c>
      <c r="K3573" s="14">
        <f t="shared" si="785"/>
        <v>0</v>
      </c>
      <c r="L3573" s="14" t="str">
        <f t="shared" si="781"/>
        <v>3.4</v>
      </c>
      <c r="M3573" s="15" t="str">
        <f t="shared" si="782"/>
        <v>--</v>
      </c>
      <c r="N3573" s="14" t="str">
        <f t="shared" si="783"/>
        <v/>
      </c>
      <c r="O3573" s="15" t="str">
        <f t="shared" si="776"/>
        <v/>
      </c>
      <c r="P3573" s="15" t="str">
        <f>IF(N3573=1,FLOOR(MAX($P$4:P3572),1)+1,IF(AND(P3572&lt;&gt;"",O3572&lt;&gt;1),MAX($P$4:P3572)+0.1,""))</f>
        <v/>
      </c>
      <c r="Q3573" s="5">
        <f>ROW()</f>
        <v>3573</v>
      </c>
    </row>
    <row r="3574" spans="1:17" x14ac:dyDescent="0.3">
      <c r="A3574" s="1" t="s">
        <v>55</v>
      </c>
      <c r="B3574" s="5"/>
      <c r="C3574" s="14">
        <f t="shared" si="777"/>
        <v>0</v>
      </c>
      <c r="D3574" s="14">
        <f t="shared" si="777"/>
        <v>0</v>
      </c>
      <c r="E3574" s="14" t="str">
        <f t="shared" si="778"/>
        <v/>
      </c>
      <c r="F3574" s="14">
        <f t="shared" si="779"/>
        <v>1</v>
      </c>
      <c r="G3574" s="14">
        <f t="shared" si="775"/>
        <v>3</v>
      </c>
      <c r="H3574" s="14">
        <f t="shared" ref="H3574:K3589" si="786">IF(G3574&lt;&gt;G3573,0,IF(AND(($F3573-$D3574)=(H$3-1),$F3574=H$3),H3573+1,H3573))</f>
        <v>4</v>
      </c>
      <c r="I3574" s="14">
        <f t="shared" si="786"/>
        <v>0</v>
      </c>
      <c r="J3574" s="14">
        <f t="shared" si="786"/>
        <v>0</v>
      </c>
      <c r="K3574" s="14">
        <f t="shared" si="786"/>
        <v>0</v>
      </c>
      <c r="L3574" s="14" t="str">
        <f t="shared" si="781"/>
        <v>3.4</v>
      </c>
      <c r="M3574" s="15" t="str">
        <f t="shared" si="782"/>
        <v>--</v>
      </c>
      <c r="N3574" s="14" t="str">
        <f t="shared" si="783"/>
        <v/>
      </c>
      <c r="O3574" s="15" t="str">
        <f t="shared" si="776"/>
        <v/>
      </c>
      <c r="P3574" s="15" t="str">
        <f>IF(N3574=1,FLOOR(MAX($P$4:P3573),1)+1,IF(AND(P3573&lt;&gt;"",O3573&lt;&gt;1),MAX($P$4:P3573)+0.1,""))</f>
        <v/>
      </c>
      <c r="Q3574" s="5">
        <f>ROW()</f>
        <v>3574</v>
      </c>
    </row>
    <row r="3575" spans="1:17" x14ac:dyDescent="0.3">
      <c r="A3575" s="1" t="s">
        <v>1525</v>
      </c>
      <c r="B3575" s="5"/>
      <c r="C3575" s="14">
        <f t="shared" si="777"/>
        <v>0</v>
      </c>
      <c r="D3575" s="14">
        <f t="shared" si="777"/>
        <v>0</v>
      </c>
      <c r="E3575" s="14" t="str">
        <f t="shared" si="778"/>
        <v/>
      </c>
      <c r="F3575" s="14">
        <f t="shared" si="779"/>
        <v>1</v>
      </c>
      <c r="G3575" s="14">
        <f t="shared" si="775"/>
        <v>3</v>
      </c>
      <c r="H3575" s="14">
        <f t="shared" si="786"/>
        <v>4</v>
      </c>
      <c r="I3575" s="14">
        <f t="shared" si="786"/>
        <v>0</v>
      </c>
      <c r="J3575" s="14">
        <f t="shared" si="786"/>
        <v>0</v>
      </c>
      <c r="K3575" s="14">
        <f t="shared" si="786"/>
        <v>0</v>
      </c>
      <c r="L3575" s="14" t="str">
        <f t="shared" si="781"/>
        <v>3.4</v>
      </c>
      <c r="M3575" s="15" t="str">
        <f t="shared" si="782"/>
        <v>--</v>
      </c>
      <c r="N3575" s="14" t="str">
        <f t="shared" si="783"/>
        <v/>
      </c>
      <c r="O3575" s="15" t="str">
        <f t="shared" si="776"/>
        <v/>
      </c>
      <c r="P3575" s="15" t="str">
        <f>IF(N3575=1,FLOOR(MAX($P$4:P3574),1)+1,IF(AND(P3574&lt;&gt;"",O3574&lt;&gt;1),MAX($P$4:P3574)+0.1,""))</f>
        <v/>
      </c>
      <c r="Q3575" s="5">
        <f>ROW()</f>
        <v>3575</v>
      </c>
    </row>
    <row r="3576" spans="1:17" x14ac:dyDescent="0.3">
      <c r="A3576" s="1" t="s">
        <v>1526</v>
      </c>
      <c r="B3576" s="5"/>
      <c r="C3576" s="14">
        <f t="shared" si="777"/>
        <v>0</v>
      </c>
      <c r="D3576" s="14">
        <f t="shared" si="777"/>
        <v>0</v>
      </c>
      <c r="E3576" s="14" t="str">
        <f t="shared" si="778"/>
        <v/>
      </c>
      <c r="F3576" s="14">
        <f t="shared" si="779"/>
        <v>1</v>
      </c>
      <c r="G3576" s="14">
        <f t="shared" si="775"/>
        <v>3</v>
      </c>
      <c r="H3576" s="14">
        <f t="shared" si="786"/>
        <v>4</v>
      </c>
      <c r="I3576" s="14">
        <f t="shared" si="786"/>
        <v>0</v>
      </c>
      <c r="J3576" s="14">
        <f t="shared" si="786"/>
        <v>0</v>
      </c>
      <c r="K3576" s="14">
        <f t="shared" si="786"/>
        <v>0</v>
      </c>
      <c r="L3576" s="14" t="str">
        <f t="shared" si="781"/>
        <v>3.4</v>
      </c>
      <c r="M3576" s="15" t="str">
        <f t="shared" si="782"/>
        <v>--</v>
      </c>
      <c r="N3576" s="14" t="str">
        <f t="shared" si="783"/>
        <v/>
      </c>
      <c r="O3576" s="15" t="str">
        <f t="shared" si="776"/>
        <v/>
      </c>
      <c r="P3576" s="15" t="str">
        <f>IF(N3576=1,FLOOR(MAX($P$4:P3575),1)+1,IF(AND(P3575&lt;&gt;"",O3575&lt;&gt;1),MAX($P$4:P3575)+0.1,""))</f>
        <v/>
      </c>
      <c r="Q3576" s="5">
        <f>ROW()</f>
        <v>3576</v>
      </c>
    </row>
    <row r="3577" spans="1:17" x14ac:dyDescent="0.3">
      <c r="A3577" s="1" t="s">
        <v>1527</v>
      </c>
      <c r="B3577" s="5"/>
      <c r="C3577" s="14">
        <f t="shared" si="777"/>
        <v>0</v>
      </c>
      <c r="D3577" s="14">
        <f t="shared" si="777"/>
        <v>0</v>
      </c>
      <c r="E3577" s="14" t="str">
        <f t="shared" si="778"/>
        <v/>
      </c>
      <c r="F3577" s="14">
        <f t="shared" si="779"/>
        <v>1</v>
      </c>
      <c r="G3577" s="14">
        <f t="shared" si="775"/>
        <v>3</v>
      </c>
      <c r="H3577" s="14">
        <f t="shared" si="786"/>
        <v>4</v>
      </c>
      <c r="I3577" s="14">
        <f t="shared" si="786"/>
        <v>0</v>
      </c>
      <c r="J3577" s="14">
        <f t="shared" si="786"/>
        <v>0</v>
      </c>
      <c r="K3577" s="14">
        <f t="shared" si="786"/>
        <v>0</v>
      </c>
      <c r="L3577" s="14" t="str">
        <f t="shared" si="781"/>
        <v>3.4</v>
      </c>
      <c r="M3577" s="15" t="str">
        <f t="shared" si="782"/>
        <v>--</v>
      </c>
      <c r="N3577" s="14" t="str">
        <f t="shared" si="783"/>
        <v/>
      </c>
      <c r="O3577" s="15" t="str">
        <f t="shared" si="776"/>
        <v/>
      </c>
      <c r="P3577" s="15" t="str">
        <f>IF(N3577=1,FLOOR(MAX($P$4:P3576),1)+1,IF(AND(P3576&lt;&gt;"",O3576&lt;&gt;1),MAX($P$4:P3576)+0.1,""))</f>
        <v/>
      </c>
      <c r="Q3577" s="5">
        <f>ROW()</f>
        <v>3577</v>
      </c>
    </row>
    <row r="3578" spans="1:17" x14ac:dyDescent="0.3">
      <c r="A3578" s="1" t="s">
        <v>55</v>
      </c>
      <c r="B3578" s="5"/>
      <c r="C3578" s="14">
        <f t="shared" si="777"/>
        <v>0</v>
      </c>
      <c r="D3578" s="14">
        <f t="shared" si="777"/>
        <v>0</v>
      </c>
      <c r="E3578" s="14" t="str">
        <f t="shared" si="778"/>
        <v/>
      </c>
      <c r="F3578" s="14">
        <f t="shared" si="779"/>
        <v>1</v>
      </c>
      <c r="G3578" s="14">
        <f t="shared" si="775"/>
        <v>3</v>
      </c>
      <c r="H3578" s="14">
        <f t="shared" si="786"/>
        <v>4</v>
      </c>
      <c r="I3578" s="14">
        <f t="shared" si="786"/>
        <v>0</v>
      </c>
      <c r="J3578" s="14">
        <f t="shared" si="786"/>
        <v>0</v>
      </c>
      <c r="K3578" s="14">
        <f t="shared" si="786"/>
        <v>0</v>
      </c>
      <c r="L3578" s="14" t="str">
        <f t="shared" si="781"/>
        <v>3.4</v>
      </c>
      <c r="M3578" s="15" t="str">
        <f t="shared" si="782"/>
        <v>--</v>
      </c>
      <c r="N3578" s="14" t="str">
        <f t="shared" si="783"/>
        <v/>
      </c>
      <c r="O3578" s="15" t="str">
        <f t="shared" si="776"/>
        <v/>
      </c>
      <c r="P3578" s="15" t="str">
        <f>IF(N3578=1,FLOOR(MAX($P$4:P3577),1)+1,IF(AND(P3577&lt;&gt;"",O3577&lt;&gt;1),MAX($P$4:P3577)+0.1,""))</f>
        <v/>
      </c>
      <c r="Q3578" s="5">
        <f>ROW()</f>
        <v>3578</v>
      </c>
    </row>
    <row r="3579" spans="1:17" x14ac:dyDescent="0.3">
      <c r="A3579" s="1" t="s">
        <v>1528</v>
      </c>
      <c r="B3579" s="5"/>
      <c r="C3579" s="14">
        <f t="shared" si="777"/>
        <v>0</v>
      </c>
      <c r="D3579" s="14">
        <f t="shared" si="777"/>
        <v>0</v>
      </c>
      <c r="E3579" s="14" t="str">
        <f t="shared" si="778"/>
        <v/>
      </c>
      <c r="F3579" s="14">
        <f t="shared" si="779"/>
        <v>1</v>
      </c>
      <c r="G3579" s="14">
        <f t="shared" si="775"/>
        <v>3</v>
      </c>
      <c r="H3579" s="14">
        <f t="shared" si="786"/>
        <v>4</v>
      </c>
      <c r="I3579" s="14">
        <f t="shared" si="786"/>
        <v>0</v>
      </c>
      <c r="J3579" s="14">
        <f t="shared" si="786"/>
        <v>0</v>
      </c>
      <c r="K3579" s="14">
        <f t="shared" si="786"/>
        <v>0</v>
      </c>
      <c r="L3579" s="14" t="str">
        <f t="shared" si="781"/>
        <v>3.4</v>
      </c>
      <c r="M3579" s="15" t="str">
        <f t="shared" si="782"/>
        <v>--</v>
      </c>
      <c r="N3579" s="14" t="str">
        <f t="shared" si="783"/>
        <v/>
      </c>
      <c r="O3579" s="15" t="str">
        <f t="shared" si="776"/>
        <v/>
      </c>
      <c r="P3579" s="15" t="str">
        <f>IF(N3579=1,FLOOR(MAX($P$4:P3578),1)+1,IF(AND(P3578&lt;&gt;"",O3578&lt;&gt;1),MAX($P$4:P3578)+0.1,""))</f>
        <v/>
      </c>
      <c r="Q3579" s="5">
        <f>ROW()</f>
        <v>3579</v>
      </c>
    </row>
    <row r="3580" spans="1:17" x14ac:dyDescent="0.3">
      <c r="A3580" s="1" t="s">
        <v>1529</v>
      </c>
      <c r="B3580" s="5"/>
      <c r="C3580" s="14">
        <f t="shared" si="777"/>
        <v>0</v>
      </c>
      <c r="D3580" s="14">
        <f t="shared" si="777"/>
        <v>0</v>
      </c>
      <c r="E3580" s="14" t="str">
        <f t="shared" si="778"/>
        <v/>
      </c>
      <c r="F3580" s="14">
        <f t="shared" si="779"/>
        <v>1</v>
      </c>
      <c r="G3580" s="14">
        <f t="shared" si="775"/>
        <v>3</v>
      </c>
      <c r="H3580" s="14">
        <f t="shared" si="786"/>
        <v>4</v>
      </c>
      <c r="I3580" s="14">
        <f t="shared" si="786"/>
        <v>0</v>
      </c>
      <c r="J3580" s="14">
        <f t="shared" si="786"/>
        <v>0</v>
      </c>
      <c r="K3580" s="14">
        <f t="shared" si="786"/>
        <v>0</v>
      </c>
      <c r="L3580" s="14" t="str">
        <f t="shared" si="781"/>
        <v>3.4</v>
      </c>
      <c r="M3580" s="15" t="str">
        <f t="shared" si="782"/>
        <v>--</v>
      </c>
      <c r="N3580" s="14" t="str">
        <f t="shared" si="783"/>
        <v/>
      </c>
      <c r="O3580" s="15" t="str">
        <f t="shared" si="776"/>
        <v/>
      </c>
      <c r="P3580" s="15" t="str">
        <f>IF(N3580=1,FLOOR(MAX($P$4:P3579),1)+1,IF(AND(P3579&lt;&gt;"",O3579&lt;&gt;1),MAX($P$4:P3579)+0.1,""))</f>
        <v/>
      </c>
      <c r="Q3580" s="5">
        <f>ROW()</f>
        <v>3580</v>
      </c>
    </row>
    <row r="3581" spans="1:17" x14ac:dyDescent="0.3">
      <c r="A3581" s="1" t="s">
        <v>55</v>
      </c>
      <c r="B3581" s="5"/>
      <c r="C3581" s="14">
        <f t="shared" si="777"/>
        <v>0</v>
      </c>
      <c r="D3581" s="14">
        <f t="shared" si="777"/>
        <v>0</v>
      </c>
      <c r="E3581" s="14" t="str">
        <f t="shared" si="778"/>
        <v/>
      </c>
      <c r="F3581" s="14">
        <f t="shared" si="779"/>
        <v>1</v>
      </c>
      <c r="G3581" s="14">
        <f t="shared" si="775"/>
        <v>3</v>
      </c>
      <c r="H3581" s="14">
        <f t="shared" si="786"/>
        <v>4</v>
      </c>
      <c r="I3581" s="14">
        <f t="shared" si="786"/>
        <v>0</v>
      </c>
      <c r="J3581" s="14">
        <f t="shared" si="786"/>
        <v>0</v>
      </c>
      <c r="K3581" s="14">
        <f t="shared" si="786"/>
        <v>0</v>
      </c>
      <c r="L3581" s="14" t="str">
        <f t="shared" si="781"/>
        <v>3.4</v>
      </c>
      <c r="M3581" s="15" t="str">
        <f t="shared" si="782"/>
        <v>--</v>
      </c>
      <c r="N3581" s="14" t="str">
        <f t="shared" si="783"/>
        <v/>
      </c>
      <c r="O3581" s="15" t="str">
        <f t="shared" si="776"/>
        <v/>
      </c>
      <c r="P3581" s="15" t="str">
        <f>IF(N3581=1,FLOOR(MAX($P$4:P3580),1)+1,IF(AND(P3580&lt;&gt;"",O3580&lt;&gt;1),MAX($P$4:P3580)+0.1,""))</f>
        <v/>
      </c>
      <c r="Q3581" s="5">
        <f>ROW()</f>
        <v>3581</v>
      </c>
    </row>
    <row r="3582" spans="1:17" x14ac:dyDescent="0.3">
      <c r="A3582" s="1" t="s">
        <v>73</v>
      </c>
      <c r="B3582" s="5"/>
      <c r="C3582" s="14">
        <f t="shared" si="777"/>
        <v>0</v>
      </c>
      <c r="D3582" s="14">
        <f t="shared" si="777"/>
        <v>0</v>
      </c>
      <c r="E3582" s="14" t="str">
        <f t="shared" si="778"/>
        <v/>
      </c>
      <c r="F3582" s="14">
        <f t="shared" si="779"/>
        <v>1</v>
      </c>
      <c r="G3582" s="14">
        <f t="shared" si="775"/>
        <v>3</v>
      </c>
      <c r="H3582" s="14">
        <f t="shared" si="786"/>
        <v>4</v>
      </c>
      <c r="I3582" s="14">
        <f t="shared" si="786"/>
        <v>0</v>
      </c>
      <c r="J3582" s="14">
        <f t="shared" si="786"/>
        <v>0</v>
      </c>
      <c r="K3582" s="14">
        <f t="shared" si="786"/>
        <v>0</v>
      </c>
      <c r="L3582" s="14" t="str">
        <f t="shared" si="781"/>
        <v>3.4</v>
      </c>
      <c r="M3582" s="15" t="str">
        <f t="shared" si="782"/>
        <v>--</v>
      </c>
      <c r="N3582" s="14" t="str">
        <f t="shared" si="783"/>
        <v/>
      </c>
      <c r="O3582" s="15" t="str">
        <f t="shared" si="776"/>
        <v/>
      </c>
      <c r="P3582" s="15" t="str">
        <f>IF(N3582=1,FLOOR(MAX($P$4:P3581),1)+1,IF(AND(P3581&lt;&gt;"",O3581&lt;&gt;1),MAX($P$4:P3581)+0.1,""))</f>
        <v/>
      </c>
      <c r="Q3582" s="5">
        <f>ROW()</f>
        <v>3582</v>
      </c>
    </row>
    <row r="3583" spans="1:17" x14ac:dyDescent="0.3">
      <c r="A3583" s="1" t="s">
        <v>55</v>
      </c>
      <c r="B3583" s="5"/>
      <c r="C3583" s="14">
        <f t="shared" si="777"/>
        <v>0</v>
      </c>
      <c r="D3583" s="14">
        <f t="shared" si="777"/>
        <v>0</v>
      </c>
      <c r="E3583" s="14" t="str">
        <f t="shared" si="778"/>
        <v/>
      </c>
      <c r="F3583" s="14">
        <f t="shared" si="779"/>
        <v>1</v>
      </c>
      <c r="G3583" s="14">
        <f t="shared" si="775"/>
        <v>3</v>
      </c>
      <c r="H3583" s="14">
        <f t="shared" si="786"/>
        <v>4</v>
      </c>
      <c r="I3583" s="14">
        <f t="shared" si="786"/>
        <v>0</v>
      </c>
      <c r="J3583" s="14">
        <f t="shared" si="786"/>
        <v>0</v>
      </c>
      <c r="K3583" s="14">
        <f t="shared" si="786"/>
        <v>0</v>
      </c>
      <c r="L3583" s="14" t="str">
        <f t="shared" si="781"/>
        <v>3.4</v>
      </c>
      <c r="M3583" s="15" t="str">
        <f t="shared" si="782"/>
        <v>--</v>
      </c>
      <c r="N3583" s="14" t="str">
        <f t="shared" si="783"/>
        <v/>
      </c>
      <c r="O3583" s="15" t="str">
        <f t="shared" si="776"/>
        <v/>
      </c>
      <c r="P3583" s="15" t="str">
        <f>IF(N3583=1,FLOOR(MAX($P$4:P3582),1)+1,IF(AND(P3582&lt;&gt;"",O3582&lt;&gt;1),MAX($P$4:P3582)+0.1,""))</f>
        <v/>
      </c>
      <c r="Q3583" s="5">
        <f>ROW()</f>
        <v>3583</v>
      </c>
    </row>
    <row r="3584" spans="1:17" x14ac:dyDescent="0.3">
      <c r="A3584" s="1" t="s">
        <v>1530</v>
      </c>
      <c r="B3584" s="5"/>
      <c r="C3584" s="14">
        <f t="shared" si="777"/>
        <v>0</v>
      </c>
      <c r="D3584" s="14">
        <f t="shared" si="777"/>
        <v>0</v>
      </c>
      <c r="E3584" s="14" t="str">
        <f t="shared" si="778"/>
        <v/>
      </c>
      <c r="F3584" s="14">
        <f t="shared" si="779"/>
        <v>1</v>
      </c>
      <c r="G3584" s="14">
        <f t="shared" si="775"/>
        <v>3</v>
      </c>
      <c r="H3584" s="14">
        <f t="shared" si="786"/>
        <v>4</v>
      </c>
      <c r="I3584" s="14">
        <f t="shared" si="786"/>
        <v>0</v>
      </c>
      <c r="J3584" s="14">
        <f t="shared" si="786"/>
        <v>0</v>
      </c>
      <c r="K3584" s="14">
        <f t="shared" si="786"/>
        <v>0</v>
      </c>
      <c r="L3584" s="14" t="str">
        <f t="shared" si="781"/>
        <v>3.4</v>
      </c>
      <c r="M3584" s="15" t="str">
        <f t="shared" si="782"/>
        <v>--</v>
      </c>
      <c r="N3584" s="14">
        <f t="shared" si="783"/>
        <v>1</v>
      </c>
      <c r="O3584" s="15" t="str">
        <f t="shared" si="776"/>
        <v/>
      </c>
      <c r="P3584" s="15">
        <f>IF(N3584=1,FLOOR(MAX($P$4:P3583),1)+1,IF(AND(P3583&lt;&gt;"",O3583&lt;&gt;1),MAX($P$4:P3583)+0.1,""))</f>
        <v>55</v>
      </c>
      <c r="Q3584" s="5">
        <f>ROW()</f>
        <v>3584</v>
      </c>
    </row>
    <row r="3585" spans="1:17" x14ac:dyDescent="0.3">
      <c r="A3585" s="1" t="s">
        <v>1531</v>
      </c>
      <c r="B3585" s="5"/>
      <c r="C3585" s="14">
        <f t="shared" si="777"/>
        <v>0</v>
      </c>
      <c r="D3585" s="14">
        <f t="shared" si="777"/>
        <v>0</v>
      </c>
      <c r="E3585" s="14" t="str">
        <f t="shared" si="778"/>
        <v/>
      </c>
      <c r="F3585" s="14">
        <f t="shared" si="779"/>
        <v>1</v>
      </c>
      <c r="G3585" s="14">
        <f t="shared" si="775"/>
        <v>3</v>
      </c>
      <c r="H3585" s="14">
        <f t="shared" si="786"/>
        <v>4</v>
      </c>
      <c r="I3585" s="14">
        <f t="shared" si="786"/>
        <v>0</v>
      </c>
      <c r="J3585" s="14">
        <f t="shared" si="786"/>
        <v>0</v>
      </c>
      <c r="K3585" s="14">
        <f t="shared" si="786"/>
        <v>0</v>
      </c>
      <c r="L3585" s="14" t="str">
        <f t="shared" si="781"/>
        <v>3.4</v>
      </c>
      <c r="M3585" s="15" t="str">
        <f t="shared" si="782"/>
        <v>--</v>
      </c>
      <c r="N3585" s="14" t="str">
        <f t="shared" si="783"/>
        <v/>
      </c>
      <c r="O3585" s="15" t="str">
        <f t="shared" si="776"/>
        <v/>
      </c>
      <c r="P3585" s="15">
        <f>IF(N3585=1,FLOOR(MAX($P$4:P3584),1)+1,IF(AND(P3584&lt;&gt;"",O3584&lt;&gt;1),MAX($P$4:P3584)+0.1,""))</f>
        <v>55.1</v>
      </c>
      <c r="Q3585" s="5">
        <f>ROW()</f>
        <v>3585</v>
      </c>
    </row>
    <row r="3586" spans="1:17" x14ac:dyDescent="0.3">
      <c r="A3586" s="1" t="s">
        <v>1532</v>
      </c>
      <c r="B3586" s="5"/>
      <c r="C3586" s="14">
        <f t="shared" si="777"/>
        <v>0</v>
      </c>
      <c r="D3586" s="14">
        <f t="shared" si="777"/>
        <v>0</v>
      </c>
      <c r="E3586" s="14" t="str">
        <f t="shared" si="778"/>
        <v/>
      </c>
      <c r="F3586" s="14">
        <f t="shared" si="779"/>
        <v>1</v>
      </c>
      <c r="G3586" s="14">
        <f t="shared" si="775"/>
        <v>3</v>
      </c>
      <c r="H3586" s="14">
        <f t="shared" si="786"/>
        <v>4</v>
      </c>
      <c r="I3586" s="14">
        <f t="shared" si="786"/>
        <v>0</v>
      </c>
      <c r="J3586" s="14">
        <f t="shared" si="786"/>
        <v>0</v>
      </c>
      <c r="K3586" s="14">
        <f t="shared" si="786"/>
        <v>0</v>
      </c>
      <c r="L3586" s="14" t="str">
        <f t="shared" si="781"/>
        <v>3.4</v>
      </c>
      <c r="M3586" s="15" t="str">
        <f t="shared" si="782"/>
        <v>--</v>
      </c>
      <c r="N3586" s="14" t="str">
        <f t="shared" si="783"/>
        <v/>
      </c>
      <c r="O3586" s="15" t="str">
        <f t="shared" si="776"/>
        <v/>
      </c>
      <c r="P3586" s="15">
        <f>IF(N3586=1,FLOOR(MAX($P$4:P3585),1)+1,IF(AND(P3585&lt;&gt;"",O3585&lt;&gt;1),MAX($P$4:P3585)+0.1,""))</f>
        <v>55.2</v>
      </c>
      <c r="Q3586" s="5">
        <f>ROW()</f>
        <v>3586</v>
      </c>
    </row>
    <row r="3587" spans="1:17" x14ac:dyDescent="0.3">
      <c r="A3587" s="1" t="s">
        <v>1533</v>
      </c>
      <c r="B3587" s="5"/>
      <c r="C3587" s="14">
        <f t="shared" si="777"/>
        <v>0</v>
      </c>
      <c r="D3587" s="14">
        <f t="shared" si="777"/>
        <v>0</v>
      </c>
      <c r="E3587" s="14" t="str">
        <f t="shared" si="778"/>
        <v/>
      </c>
      <c r="F3587" s="14">
        <f t="shared" si="779"/>
        <v>1</v>
      </c>
      <c r="G3587" s="14">
        <f t="shared" si="775"/>
        <v>3</v>
      </c>
      <c r="H3587" s="14">
        <f t="shared" si="786"/>
        <v>4</v>
      </c>
      <c r="I3587" s="14">
        <f t="shared" si="786"/>
        <v>0</v>
      </c>
      <c r="J3587" s="14">
        <f t="shared" si="786"/>
        <v>0</v>
      </c>
      <c r="K3587" s="14">
        <f t="shared" si="786"/>
        <v>0</v>
      </c>
      <c r="L3587" s="14" t="str">
        <f t="shared" si="781"/>
        <v>3.4</v>
      </c>
      <c r="M3587" s="15" t="str">
        <f t="shared" si="782"/>
        <v>--</v>
      </c>
      <c r="N3587" s="14" t="str">
        <f t="shared" si="783"/>
        <v/>
      </c>
      <c r="O3587" s="15" t="str">
        <f t="shared" si="776"/>
        <v/>
      </c>
      <c r="P3587" s="15">
        <f>IF(N3587=1,FLOOR(MAX($P$4:P3586),1)+1,IF(AND(P3586&lt;&gt;"",O3586&lt;&gt;1),MAX($P$4:P3586)+0.1,""))</f>
        <v>55.300000000000004</v>
      </c>
      <c r="Q3587" s="5">
        <f>ROW()</f>
        <v>3587</v>
      </c>
    </row>
    <row r="3588" spans="1:17" x14ac:dyDescent="0.3">
      <c r="A3588" s="1" t="s">
        <v>1534</v>
      </c>
      <c r="B3588" s="5"/>
      <c r="C3588" s="14">
        <f t="shared" si="777"/>
        <v>0</v>
      </c>
      <c r="D3588" s="14">
        <f t="shared" si="777"/>
        <v>0</v>
      </c>
      <c r="E3588" s="14" t="str">
        <f t="shared" si="778"/>
        <v/>
      </c>
      <c r="F3588" s="14">
        <f t="shared" si="779"/>
        <v>1</v>
      </c>
      <c r="G3588" s="14">
        <f t="shared" si="775"/>
        <v>3</v>
      </c>
      <c r="H3588" s="14">
        <f t="shared" si="786"/>
        <v>4</v>
      </c>
      <c r="I3588" s="14">
        <f t="shared" si="786"/>
        <v>0</v>
      </c>
      <c r="J3588" s="14">
        <f t="shared" si="786"/>
        <v>0</v>
      </c>
      <c r="K3588" s="14">
        <f t="shared" si="786"/>
        <v>0</v>
      </c>
      <c r="L3588" s="14" t="str">
        <f t="shared" si="781"/>
        <v>3.4</v>
      </c>
      <c r="M3588" s="15" t="str">
        <f t="shared" si="782"/>
        <v>--</v>
      </c>
      <c r="N3588" s="14" t="str">
        <f t="shared" si="783"/>
        <v/>
      </c>
      <c r="O3588" s="15" t="str">
        <f t="shared" si="776"/>
        <v/>
      </c>
      <c r="P3588" s="15">
        <f>IF(N3588=1,FLOOR(MAX($P$4:P3587),1)+1,IF(AND(P3587&lt;&gt;"",O3587&lt;&gt;1),MAX($P$4:P3587)+0.1,""))</f>
        <v>55.400000000000006</v>
      </c>
      <c r="Q3588" s="5">
        <f>ROW()</f>
        <v>3588</v>
      </c>
    </row>
    <row r="3589" spans="1:17" x14ac:dyDescent="0.3">
      <c r="A3589" s="1" t="s">
        <v>1535</v>
      </c>
      <c r="B3589" s="5"/>
      <c r="C3589" s="14">
        <f t="shared" si="777"/>
        <v>0</v>
      </c>
      <c r="D3589" s="14">
        <f t="shared" si="777"/>
        <v>0</v>
      </c>
      <c r="E3589" s="14" t="str">
        <f t="shared" si="778"/>
        <v/>
      </c>
      <c r="F3589" s="14">
        <f t="shared" si="779"/>
        <v>1</v>
      </c>
      <c r="G3589" s="14">
        <f t="shared" ref="G3589:G3652" si="787">G3588+IF(NOT(ISERROR(FIND("&lt;PRT&gt;",A3589))),1,0)</f>
        <v>3</v>
      </c>
      <c r="H3589" s="14">
        <f t="shared" si="786"/>
        <v>4</v>
      </c>
      <c r="I3589" s="14">
        <f t="shared" si="786"/>
        <v>0</v>
      </c>
      <c r="J3589" s="14">
        <f t="shared" si="786"/>
        <v>0</v>
      </c>
      <c r="K3589" s="14">
        <f t="shared" si="786"/>
        <v>0</v>
      </c>
      <c r="L3589" s="14" t="str">
        <f t="shared" si="781"/>
        <v>3.4</v>
      </c>
      <c r="M3589" s="15" t="str">
        <f t="shared" si="782"/>
        <v>--</v>
      </c>
      <c r="N3589" s="14" t="str">
        <f t="shared" si="783"/>
        <v/>
      </c>
      <c r="O3589" s="15" t="str">
        <f t="shared" ref="O3589:O3652" si="788">IF(ISERROR(FIND(O$4,$A3589)),"",1)</f>
        <v/>
      </c>
      <c r="P3589" s="15">
        <f>IF(N3589=1,FLOOR(MAX($P$4:P3588),1)+1,IF(AND(P3588&lt;&gt;"",O3588&lt;&gt;1),MAX($P$4:P3588)+0.1,""))</f>
        <v>55.500000000000007</v>
      </c>
      <c r="Q3589" s="5">
        <f>ROW()</f>
        <v>3589</v>
      </c>
    </row>
    <row r="3590" spans="1:17" x14ac:dyDescent="0.3">
      <c r="A3590" s="1" t="s">
        <v>1536</v>
      </c>
      <c r="B3590" s="5"/>
      <c r="C3590" s="14">
        <f t="shared" ref="C3590:D3653" si="789">(LEN($A3590)-LEN(SUBSTITUTE($A3590,C$3,"")))/LEN(C$3)</f>
        <v>0</v>
      </c>
      <c r="D3590" s="14">
        <f t="shared" si="789"/>
        <v>0</v>
      </c>
      <c r="E3590" s="14" t="str">
        <f t="shared" ref="E3590:E3653" si="790">IF(AND(C3590&gt;0,D3590&gt;0),IF(FIND(D$3,A3590)&gt;FIND(C$3,A3590),"WARNING","OK"),"")</f>
        <v/>
      </c>
      <c r="F3590" s="14">
        <f t="shared" ref="F3590:F3653" si="791">F3589+C3590-D3590</f>
        <v>1</v>
      </c>
      <c r="G3590" s="14">
        <f t="shared" si="787"/>
        <v>3</v>
      </c>
      <c r="H3590" s="14">
        <f t="shared" ref="H3590:K3605" si="792">IF(G3590&lt;&gt;G3589,0,IF(AND(($F3589-$D3590)=(H$3-1),$F3590=H$3),H3589+1,H3589))</f>
        <v>4</v>
      </c>
      <c r="I3590" s="14">
        <f t="shared" si="792"/>
        <v>0</v>
      </c>
      <c r="J3590" s="14">
        <f t="shared" si="792"/>
        <v>0</v>
      </c>
      <c r="K3590" s="14">
        <f t="shared" si="792"/>
        <v>0</v>
      </c>
      <c r="L3590" s="14" t="str">
        <f t="shared" ref="L3590:L3653" si="793">SUBSTITUTE(G3590&amp;"."&amp;H3590&amp;"."&amp;I3590&amp;"."&amp;J3590&amp;"."&amp;K3590,".0","")</f>
        <v>3.4</v>
      </c>
      <c r="M3590" s="15" t="str">
        <f t="shared" ref="M3590:M3653" si="794">IF(ISERROR(FIND("&lt;SPT&gt;&lt;TTL&gt;",A3590)),"--",SUBSTITUTE(SUBSTITUTE(MID(A3590&amp;A3591,FIND("&lt;SPT&gt;&lt;TTL&gt;",A3590&amp;A3591)+10,FIND("&lt;/TTL&gt;",A3590&amp;A3591)-FIND("&lt;SPT&gt;&lt;TTL&gt;",A3590&amp;A3591)-10),"&lt;SUB&gt;",""),"&lt;/SUB&gt;",""))</f>
        <v>--</v>
      </c>
      <c r="N3590" s="14" t="str">
        <f t="shared" ref="N3590:N3653" si="795">IF(ISERROR(FIND(N$4,UPPER($A3590))),"",1)</f>
        <v/>
      </c>
      <c r="O3590" s="15">
        <f t="shared" si="788"/>
        <v>1</v>
      </c>
      <c r="P3590" s="15">
        <f>IF(N3590=1,FLOOR(MAX($P$4:P3589),1)+1,IF(AND(P3589&lt;&gt;"",O3589&lt;&gt;1),MAX($P$4:P3589)+0.1,""))</f>
        <v>55.600000000000009</v>
      </c>
      <c r="Q3590" s="5">
        <f>ROW()</f>
        <v>3590</v>
      </c>
    </row>
    <row r="3591" spans="1:17" x14ac:dyDescent="0.3">
      <c r="A3591" s="1" t="s">
        <v>55</v>
      </c>
      <c r="B3591" s="5"/>
      <c r="C3591" s="14">
        <f t="shared" si="789"/>
        <v>0</v>
      </c>
      <c r="D3591" s="14">
        <f t="shared" si="789"/>
        <v>0</v>
      </c>
      <c r="E3591" s="14" t="str">
        <f t="shared" si="790"/>
        <v/>
      </c>
      <c r="F3591" s="14">
        <f t="shared" si="791"/>
        <v>1</v>
      </c>
      <c r="G3591" s="14">
        <f t="shared" si="787"/>
        <v>3</v>
      </c>
      <c r="H3591" s="14">
        <f t="shared" si="792"/>
        <v>4</v>
      </c>
      <c r="I3591" s="14">
        <f t="shared" si="792"/>
        <v>0</v>
      </c>
      <c r="J3591" s="14">
        <f t="shared" si="792"/>
        <v>0</v>
      </c>
      <c r="K3591" s="14">
        <f t="shared" si="792"/>
        <v>0</v>
      </c>
      <c r="L3591" s="14" t="str">
        <f t="shared" si="793"/>
        <v>3.4</v>
      </c>
      <c r="M3591" s="15" t="str">
        <f t="shared" si="794"/>
        <v>--</v>
      </c>
      <c r="N3591" s="14" t="str">
        <f t="shared" si="795"/>
        <v/>
      </c>
      <c r="O3591" s="15" t="str">
        <f t="shared" si="788"/>
        <v/>
      </c>
      <c r="P3591" s="15" t="str">
        <f>IF(N3591=1,FLOOR(MAX($P$4:P3590),1)+1,IF(AND(P3590&lt;&gt;"",O3590&lt;&gt;1),MAX($P$4:P3590)+0.1,""))</f>
        <v/>
      </c>
      <c r="Q3591" s="5">
        <f>ROW()</f>
        <v>3591</v>
      </c>
    </row>
    <row r="3592" spans="1:17" x14ac:dyDescent="0.3">
      <c r="A3592" s="1" t="s">
        <v>1537</v>
      </c>
      <c r="B3592" s="5"/>
      <c r="C3592" s="14">
        <f t="shared" si="789"/>
        <v>0</v>
      </c>
      <c r="D3592" s="14">
        <f t="shared" si="789"/>
        <v>0</v>
      </c>
      <c r="E3592" s="14" t="str">
        <f t="shared" si="790"/>
        <v/>
      </c>
      <c r="F3592" s="14">
        <f t="shared" si="791"/>
        <v>1</v>
      </c>
      <c r="G3592" s="14">
        <f t="shared" si="787"/>
        <v>3</v>
      </c>
      <c r="H3592" s="14">
        <f t="shared" si="792"/>
        <v>4</v>
      </c>
      <c r="I3592" s="14">
        <f t="shared" si="792"/>
        <v>0</v>
      </c>
      <c r="J3592" s="14">
        <f t="shared" si="792"/>
        <v>0</v>
      </c>
      <c r="K3592" s="14">
        <f t="shared" si="792"/>
        <v>0</v>
      </c>
      <c r="L3592" s="14" t="str">
        <f t="shared" si="793"/>
        <v>3.4</v>
      </c>
      <c r="M3592" s="15" t="str">
        <f t="shared" si="794"/>
        <v>--</v>
      </c>
      <c r="N3592" s="14" t="str">
        <f t="shared" si="795"/>
        <v/>
      </c>
      <c r="O3592" s="15" t="str">
        <f t="shared" si="788"/>
        <v/>
      </c>
      <c r="P3592" s="15" t="str">
        <f>IF(N3592=1,FLOOR(MAX($P$4:P3591),1)+1,IF(AND(P3591&lt;&gt;"",O3591&lt;&gt;1),MAX($P$4:P3591)+0.1,""))</f>
        <v/>
      </c>
      <c r="Q3592" s="5">
        <f>ROW()</f>
        <v>3592</v>
      </c>
    </row>
    <row r="3593" spans="1:17" x14ac:dyDescent="0.3">
      <c r="A3593" s="1" t="s">
        <v>1538</v>
      </c>
      <c r="B3593" s="5"/>
      <c r="C3593" s="14">
        <f t="shared" si="789"/>
        <v>0</v>
      </c>
      <c r="D3593" s="14">
        <f t="shared" si="789"/>
        <v>0</v>
      </c>
      <c r="E3593" s="14" t="str">
        <f t="shared" si="790"/>
        <v/>
      </c>
      <c r="F3593" s="14">
        <f t="shared" si="791"/>
        <v>1</v>
      </c>
      <c r="G3593" s="14">
        <f t="shared" si="787"/>
        <v>3</v>
      </c>
      <c r="H3593" s="14">
        <f t="shared" si="792"/>
        <v>4</v>
      </c>
      <c r="I3593" s="14">
        <f t="shared" si="792"/>
        <v>0</v>
      </c>
      <c r="J3593" s="14">
        <f t="shared" si="792"/>
        <v>0</v>
      </c>
      <c r="K3593" s="14">
        <f t="shared" si="792"/>
        <v>0</v>
      </c>
      <c r="L3593" s="14" t="str">
        <f t="shared" si="793"/>
        <v>3.4</v>
      </c>
      <c r="M3593" s="15" t="str">
        <f t="shared" si="794"/>
        <v>--</v>
      </c>
      <c r="N3593" s="14" t="str">
        <f t="shared" si="795"/>
        <v/>
      </c>
      <c r="O3593" s="15" t="str">
        <f t="shared" si="788"/>
        <v/>
      </c>
      <c r="P3593" s="15" t="str">
        <f>IF(N3593=1,FLOOR(MAX($P$4:P3592),1)+1,IF(AND(P3592&lt;&gt;"",O3592&lt;&gt;1),MAX($P$4:P3592)+0.1,""))</f>
        <v/>
      </c>
      <c r="Q3593" s="5">
        <f>ROW()</f>
        <v>3593</v>
      </c>
    </row>
    <row r="3594" spans="1:17" x14ac:dyDescent="0.3">
      <c r="A3594" s="1" t="s">
        <v>1539</v>
      </c>
      <c r="B3594" s="5"/>
      <c r="C3594" s="14">
        <f t="shared" si="789"/>
        <v>0</v>
      </c>
      <c r="D3594" s="14">
        <f t="shared" si="789"/>
        <v>0</v>
      </c>
      <c r="E3594" s="14" t="str">
        <f t="shared" si="790"/>
        <v/>
      </c>
      <c r="F3594" s="14">
        <f t="shared" si="791"/>
        <v>1</v>
      </c>
      <c r="G3594" s="14">
        <f t="shared" si="787"/>
        <v>3</v>
      </c>
      <c r="H3594" s="14">
        <f t="shared" si="792"/>
        <v>4</v>
      </c>
      <c r="I3594" s="14">
        <f t="shared" si="792"/>
        <v>0</v>
      </c>
      <c r="J3594" s="14">
        <f t="shared" si="792"/>
        <v>0</v>
      </c>
      <c r="K3594" s="14">
        <f t="shared" si="792"/>
        <v>0</v>
      </c>
      <c r="L3594" s="14" t="str">
        <f t="shared" si="793"/>
        <v>3.4</v>
      </c>
      <c r="M3594" s="15" t="str">
        <f t="shared" si="794"/>
        <v>--</v>
      </c>
      <c r="N3594" s="14" t="str">
        <f t="shared" si="795"/>
        <v/>
      </c>
      <c r="O3594" s="15" t="str">
        <f t="shared" si="788"/>
        <v/>
      </c>
      <c r="P3594" s="15" t="str">
        <f>IF(N3594=1,FLOOR(MAX($P$4:P3593),1)+1,IF(AND(P3593&lt;&gt;"",O3593&lt;&gt;1),MAX($P$4:P3593)+0.1,""))</f>
        <v/>
      </c>
      <c r="Q3594" s="5">
        <f>ROW()</f>
        <v>3594</v>
      </c>
    </row>
    <row r="3595" spans="1:17" x14ac:dyDescent="0.3">
      <c r="A3595" s="1" t="s">
        <v>1540</v>
      </c>
      <c r="B3595" s="5"/>
      <c r="C3595" s="14">
        <f t="shared" si="789"/>
        <v>0</v>
      </c>
      <c r="D3595" s="14">
        <f t="shared" si="789"/>
        <v>0</v>
      </c>
      <c r="E3595" s="14" t="str">
        <f t="shared" si="790"/>
        <v/>
      </c>
      <c r="F3595" s="14">
        <f t="shared" si="791"/>
        <v>1</v>
      </c>
      <c r="G3595" s="14">
        <f t="shared" si="787"/>
        <v>3</v>
      </c>
      <c r="H3595" s="14">
        <f t="shared" si="792"/>
        <v>4</v>
      </c>
      <c r="I3595" s="14">
        <f t="shared" si="792"/>
        <v>0</v>
      </c>
      <c r="J3595" s="14">
        <f t="shared" si="792"/>
        <v>0</v>
      </c>
      <c r="K3595" s="14">
        <f t="shared" si="792"/>
        <v>0</v>
      </c>
      <c r="L3595" s="14" t="str">
        <f t="shared" si="793"/>
        <v>3.4</v>
      </c>
      <c r="M3595" s="15" t="str">
        <f t="shared" si="794"/>
        <v>--</v>
      </c>
      <c r="N3595" s="14" t="str">
        <f t="shared" si="795"/>
        <v/>
      </c>
      <c r="O3595" s="15" t="str">
        <f t="shared" si="788"/>
        <v/>
      </c>
      <c r="P3595" s="15" t="str">
        <f>IF(N3595=1,FLOOR(MAX($P$4:P3594),1)+1,IF(AND(P3594&lt;&gt;"",O3594&lt;&gt;1),MAX($P$4:P3594)+0.1,""))</f>
        <v/>
      </c>
      <c r="Q3595" s="5">
        <f>ROW()</f>
        <v>3595</v>
      </c>
    </row>
    <row r="3596" spans="1:17" x14ac:dyDescent="0.3">
      <c r="A3596" s="1" t="s">
        <v>55</v>
      </c>
      <c r="B3596" s="5"/>
      <c r="C3596" s="14">
        <f t="shared" si="789"/>
        <v>0</v>
      </c>
      <c r="D3596" s="14">
        <f t="shared" si="789"/>
        <v>0</v>
      </c>
      <c r="E3596" s="14" t="str">
        <f t="shared" si="790"/>
        <v/>
      </c>
      <c r="F3596" s="14">
        <f t="shared" si="791"/>
        <v>1</v>
      </c>
      <c r="G3596" s="14">
        <f t="shared" si="787"/>
        <v>3</v>
      </c>
      <c r="H3596" s="14">
        <f t="shared" si="792"/>
        <v>4</v>
      </c>
      <c r="I3596" s="14">
        <f t="shared" si="792"/>
        <v>0</v>
      </c>
      <c r="J3596" s="14">
        <f t="shared" si="792"/>
        <v>0</v>
      </c>
      <c r="K3596" s="14">
        <f t="shared" si="792"/>
        <v>0</v>
      </c>
      <c r="L3596" s="14" t="str">
        <f t="shared" si="793"/>
        <v>3.4</v>
      </c>
      <c r="M3596" s="15" t="str">
        <f t="shared" si="794"/>
        <v>--</v>
      </c>
      <c r="N3596" s="14" t="str">
        <f t="shared" si="795"/>
        <v/>
      </c>
      <c r="O3596" s="15" t="str">
        <f t="shared" si="788"/>
        <v/>
      </c>
      <c r="P3596" s="15" t="str">
        <f>IF(N3596=1,FLOOR(MAX($P$4:P3595),1)+1,IF(AND(P3595&lt;&gt;"",O3595&lt;&gt;1),MAX($P$4:P3595)+0.1,""))</f>
        <v/>
      </c>
      <c r="Q3596" s="5">
        <f>ROW()</f>
        <v>3596</v>
      </c>
    </row>
    <row r="3597" spans="1:17" x14ac:dyDescent="0.3">
      <c r="A3597" s="1" t="s">
        <v>1541</v>
      </c>
      <c r="B3597" s="5"/>
      <c r="C3597" s="14">
        <f t="shared" si="789"/>
        <v>1</v>
      </c>
      <c r="D3597" s="14">
        <f t="shared" si="789"/>
        <v>0</v>
      </c>
      <c r="E3597" s="14" t="str">
        <f t="shared" si="790"/>
        <v/>
      </c>
      <c r="F3597" s="14">
        <f t="shared" si="791"/>
        <v>2</v>
      </c>
      <c r="G3597" s="14">
        <f t="shared" si="787"/>
        <v>3</v>
      </c>
      <c r="H3597" s="14">
        <f t="shared" si="792"/>
        <v>4</v>
      </c>
      <c r="I3597" s="14">
        <f t="shared" si="792"/>
        <v>1</v>
      </c>
      <c r="J3597" s="14">
        <f t="shared" si="792"/>
        <v>0</v>
      </c>
      <c r="K3597" s="14">
        <f t="shared" si="792"/>
        <v>0</v>
      </c>
      <c r="L3597" s="14" t="str">
        <f t="shared" si="793"/>
        <v>3.4.1</v>
      </c>
      <c r="M3597" s="15" t="str">
        <f t="shared" si="794"/>
        <v>User Identification and Authentication for All System Types</v>
      </c>
      <c r="N3597" s="14" t="str">
        <f t="shared" si="795"/>
        <v/>
      </c>
      <c r="O3597" s="15" t="str">
        <f t="shared" si="788"/>
        <v/>
      </c>
      <c r="P3597" s="15" t="str">
        <f>IF(N3597=1,FLOOR(MAX($P$4:P3596),1)+1,IF(AND(P3596&lt;&gt;"",O3596&lt;&gt;1),MAX($P$4:P3596)+0.1,""))</f>
        <v/>
      </c>
      <c r="Q3597" s="5">
        <f>ROW()</f>
        <v>3597</v>
      </c>
    </row>
    <row r="3598" spans="1:17" x14ac:dyDescent="0.3">
      <c r="A3598" s="1" t="s">
        <v>59</v>
      </c>
      <c r="B3598" s="5"/>
      <c r="C3598" s="14">
        <f t="shared" si="789"/>
        <v>0</v>
      </c>
      <c r="D3598" s="14">
        <f t="shared" si="789"/>
        <v>0</v>
      </c>
      <c r="E3598" s="14" t="str">
        <f t="shared" si="790"/>
        <v/>
      </c>
      <c r="F3598" s="14">
        <f t="shared" si="791"/>
        <v>2</v>
      </c>
      <c r="G3598" s="14">
        <f t="shared" si="787"/>
        <v>3</v>
      </c>
      <c r="H3598" s="14">
        <f t="shared" si="792"/>
        <v>4</v>
      </c>
      <c r="I3598" s="14">
        <f t="shared" si="792"/>
        <v>1</v>
      </c>
      <c r="J3598" s="14">
        <f t="shared" si="792"/>
        <v>0</v>
      </c>
      <c r="K3598" s="14">
        <f t="shared" si="792"/>
        <v>0</v>
      </c>
      <c r="L3598" s="14" t="str">
        <f t="shared" si="793"/>
        <v>3.4.1</v>
      </c>
      <c r="M3598" s="15" t="str">
        <f t="shared" si="794"/>
        <v>--</v>
      </c>
      <c r="N3598" s="14" t="str">
        <f t="shared" si="795"/>
        <v/>
      </c>
      <c r="O3598" s="15" t="str">
        <f t="shared" si="788"/>
        <v/>
      </c>
      <c r="P3598" s="15" t="str">
        <f>IF(N3598=1,FLOOR(MAX($P$4:P3597),1)+1,IF(AND(P3597&lt;&gt;"",O3597&lt;&gt;1),MAX($P$4:P3597)+0.1,""))</f>
        <v/>
      </c>
      <c r="Q3598" s="5">
        <f>ROW()</f>
        <v>3598</v>
      </c>
    </row>
    <row r="3599" spans="1:17" x14ac:dyDescent="0.3">
      <c r="A3599" s="1" t="s">
        <v>60</v>
      </c>
      <c r="B3599" s="5"/>
      <c r="C3599" s="14">
        <f t="shared" si="789"/>
        <v>0</v>
      </c>
      <c r="D3599" s="14">
        <f t="shared" si="789"/>
        <v>0</v>
      </c>
      <c r="E3599" s="14" t="str">
        <f t="shared" si="790"/>
        <v/>
      </c>
      <c r="F3599" s="14">
        <f t="shared" si="791"/>
        <v>2</v>
      </c>
      <c r="G3599" s="14">
        <f t="shared" si="787"/>
        <v>3</v>
      </c>
      <c r="H3599" s="14">
        <f t="shared" si="792"/>
        <v>4</v>
      </c>
      <c r="I3599" s="14">
        <f t="shared" si="792"/>
        <v>1</v>
      </c>
      <c r="J3599" s="14">
        <f t="shared" si="792"/>
        <v>0</v>
      </c>
      <c r="K3599" s="14">
        <f t="shared" si="792"/>
        <v>0</v>
      </c>
      <c r="L3599" s="14" t="str">
        <f t="shared" si="793"/>
        <v>3.4.1</v>
      </c>
      <c r="M3599" s="15" t="str">
        <f t="shared" si="794"/>
        <v>--</v>
      </c>
      <c r="N3599" s="14" t="str">
        <f t="shared" si="795"/>
        <v/>
      </c>
      <c r="O3599" s="15" t="str">
        <f t="shared" si="788"/>
        <v/>
      </c>
      <c r="P3599" s="15" t="str">
        <f>IF(N3599=1,FLOOR(MAX($P$4:P3598),1)+1,IF(AND(P3598&lt;&gt;"",O3598&lt;&gt;1),MAX($P$4:P3598)+0.1,""))</f>
        <v/>
      </c>
      <c r="Q3599" s="5">
        <f>ROW()</f>
        <v>3599</v>
      </c>
    </row>
    <row r="3600" spans="1:17" x14ac:dyDescent="0.3">
      <c r="A3600" s="1" t="s">
        <v>1542</v>
      </c>
      <c r="B3600" s="5"/>
      <c r="C3600" s="14">
        <f t="shared" si="789"/>
        <v>0</v>
      </c>
      <c r="D3600" s="14">
        <f t="shared" si="789"/>
        <v>0</v>
      </c>
      <c r="E3600" s="14" t="str">
        <f t="shared" si="790"/>
        <v/>
      </c>
      <c r="F3600" s="14">
        <f t="shared" si="791"/>
        <v>2</v>
      </c>
      <c r="G3600" s="14">
        <f t="shared" si="787"/>
        <v>3</v>
      </c>
      <c r="H3600" s="14">
        <f t="shared" si="792"/>
        <v>4</v>
      </c>
      <c r="I3600" s="14">
        <f t="shared" si="792"/>
        <v>1</v>
      </c>
      <c r="J3600" s="14">
        <f t="shared" si="792"/>
        <v>0</v>
      </c>
      <c r="K3600" s="14">
        <f t="shared" si="792"/>
        <v>0</v>
      </c>
      <c r="L3600" s="14" t="str">
        <f t="shared" si="793"/>
        <v>3.4.1</v>
      </c>
      <c r="M3600" s="15" t="str">
        <f t="shared" si="794"/>
        <v>--</v>
      </c>
      <c r="N3600" s="14" t="str">
        <f t="shared" si="795"/>
        <v/>
      </c>
      <c r="O3600" s="15" t="str">
        <f t="shared" si="788"/>
        <v/>
      </c>
      <c r="P3600" s="15" t="str">
        <f>IF(N3600=1,FLOOR(MAX($P$4:P3599),1)+1,IF(AND(P3599&lt;&gt;"",O3599&lt;&gt;1),MAX($P$4:P3599)+0.1,""))</f>
        <v/>
      </c>
      <c r="Q3600" s="5">
        <f>ROW()</f>
        <v>3600</v>
      </c>
    </row>
    <row r="3601" spans="1:17" x14ac:dyDescent="0.3">
      <c r="A3601" s="1" t="s">
        <v>1543</v>
      </c>
      <c r="B3601" s="5"/>
      <c r="C3601" s="14">
        <f t="shared" si="789"/>
        <v>0</v>
      </c>
      <c r="D3601" s="14">
        <f t="shared" si="789"/>
        <v>0</v>
      </c>
      <c r="E3601" s="14" t="str">
        <f t="shared" si="790"/>
        <v/>
      </c>
      <c r="F3601" s="14">
        <f t="shared" si="791"/>
        <v>2</v>
      </c>
      <c r="G3601" s="14">
        <f t="shared" si="787"/>
        <v>3</v>
      </c>
      <c r="H3601" s="14">
        <f t="shared" si="792"/>
        <v>4</v>
      </c>
      <c r="I3601" s="14">
        <f t="shared" si="792"/>
        <v>1</v>
      </c>
      <c r="J3601" s="14">
        <f t="shared" si="792"/>
        <v>0</v>
      </c>
      <c r="K3601" s="14">
        <f t="shared" si="792"/>
        <v>0</v>
      </c>
      <c r="L3601" s="14" t="str">
        <f t="shared" si="793"/>
        <v>3.4.1</v>
      </c>
      <c r="M3601" s="15" t="str">
        <f t="shared" si="794"/>
        <v>--</v>
      </c>
      <c r="N3601" s="14" t="str">
        <f t="shared" si="795"/>
        <v/>
      </c>
      <c r="O3601" s="15" t="str">
        <f t="shared" si="788"/>
        <v/>
      </c>
      <c r="P3601" s="15" t="str">
        <f>IF(N3601=1,FLOOR(MAX($P$4:P3600),1)+1,IF(AND(P3600&lt;&gt;"",O3600&lt;&gt;1),MAX($P$4:P3600)+0.1,""))</f>
        <v/>
      </c>
      <c r="Q3601" s="5">
        <f>ROW()</f>
        <v>3601</v>
      </c>
    </row>
    <row r="3602" spans="1:17" x14ac:dyDescent="0.3">
      <c r="A3602" s="1" t="s">
        <v>1544</v>
      </c>
      <c r="B3602" s="5"/>
      <c r="C3602" s="14">
        <f t="shared" si="789"/>
        <v>0</v>
      </c>
      <c r="D3602" s="14">
        <f t="shared" si="789"/>
        <v>0</v>
      </c>
      <c r="E3602" s="14" t="str">
        <f t="shared" si="790"/>
        <v/>
      </c>
      <c r="F3602" s="14">
        <f t="shared" si="791"/>
        <v>2</v>
      </c>
      <c r="G3602" s="14">
        <f t="shared" si="787"/>
        <v>3</v>
      </c>
      <c r="H3602" s="14">
        <f t="shared" si="792"/>
        <v>4</v>
      </c>
      <c r="I3602" s="14">
        <f t="shared" si="792"/>
        <v>1</v>
      </c>
      <c r="J3602" s="14">
        <f t="shared" si="792"/>
        <v>0</v>
      </c>
      <c r="K3602" s="14">
        <f t="shared" si="792"/>
        <v>0</v>
      </c>
      <c r="L3602" s="14" t="str">
        <f t="shared" si="793"/>
        <v>3.4.1</v>
      </c>
      <c r="M3602" s="15" t="str">
        <f t="shared" si="794"/>
        <v>--</v>
      </c>
      <c r="N3602" s="14" t="str">
        <f t="shared" si="795"/>
        <v/>
      </c>
      <c r="O3602" s="15" t="str">
        <f t="shared" si="788"/>
        <v/>
      </c>
      <c r="P3602" s="15" t="str">
        <f>IF(N3602=1,FLOOR(MAX($P$4:P3601),1)+1,IF(AND(P3601&lt;&gt;"",O3601&lt;&gt;1),MAX($P$4:P3601)+0.1,""))</f>
        <v/>
      </c>
      <c r="Q3602" s="5">
        <f>ROW()</f>
        <v>3602</v>
      </c>
    </row>
    <row r="3603" spans="1:17" x14ac:dyDescent="0.3">
      <c r="A3603" s="1" t="s">
        <v>1545</v>
      </c>
      <c r="B3603" s="5"/>
      <c r="C3603" s="14">
        <f t="shared" si="789"/>
        <v>0</v>
      </c>
      <c r="D3603" s="14">
        <f t="shared" si="789"/>
        <v>0</v>
      </c>
      <c r="E3603" s="14" t="str">
        <f t="shared" si="790"/>
        <v/>
      </c>
      <c r="F3603" s="14">
        <f t="shared" si="791"/>
        <v>2</v>
      </c>
      <c r="G3603" s="14">
        <f t="shared" si="787"/>
        <v>3</v>
      </c>
      <c r="H3603" s="14">
        <f t="shared" si="792"/>
        <v>4</v>
      </c>
      <c r="I3603" s="14">
        <f t="shared" si="792"/>
        <v>1</v>
      </c>
      <c r="J3603" s="14">
        <f t="shared" si="792"/>
        <v>0</v>
      </c>
      <c r="K3603" s="14">
        <f t="shared" si="792"/>
        <v>0</v>
      </c>
      <c r="L3603" s="14" t="str">
        <f t="shared" si="793"/>
        <v>3.4.1</v>
      </c>
      <c r="M3603" s="15" t="str">
        <f t="shared" si="794"/>
        <v>--</v>
      </c>
      <c r="N3603" s="14" t="str">
        <f t="shared" si="795"/>
        <v/>
      </c>
      <c r="O3603" s="15" t="str">
        <f t="shared" si="788"/>
        <v/>
      </c>
      <c r="P3603" s="15" t="str">
        <f>IF(N3603=1,FLOOR(MAX($P$4:P3602),1)+1,IF(AND(P3602&lt;&gt;"",O3602&lt;&gt;1),MAX($P$4:P3602)+0.1,""))</f>
        <v/>
      </c>
      <c r="Q3603" s="5">
        <f>ROW()</f>
        <v>3603</v>
      </c>
    </row>
    <row r="3604" spans="1:17" x14ac:dyDescent="0.3">
      <c r="A3604" s="1" t="s">
        <v>1546</v>
      </c>
      <c r="B3604" s="5"/>
      <c r="C3604" s="14">
        <f t="shared" si="789"/>
        <v>0</v>
      </c>
      <c r="D3604" s="14">
        <f t="shared" si="789"/>
        <v>0</v>
      </c>
      <c r="E3604" s="14" t="str">
        <f t="shared" si="790"/>
        <v/>
      </c>
      <c r="F3604" s="14">
        <f t="shared" si="791"/>
        <v>2</v>
      </c>
      <c r="G3604" s="14">
        <f t="shared" si="787"/>
        <v>3</v>
      </c>
      <c r="H3604" s="14">
        <f t="shared" si="792"/>
        <v>4</v>
      </c>
      <c r="I3604" s="14">
        <f t="shared" si="792"/>
        <v>1</v>
      </c>
      <c r="J3604" s="14">
        <f t="shared" si="792"/>
        <v>0</v>
      </c>
      <c r="K3604" s="14">
        <f t="shared" si="792"/>
        <v>0</v>
      </c>
      <c r="L3604" s="14" t="str">
        <f t="shared" si="793"/>
        <v>3.4.1</v>
      </c>
      <c r="M3604" s="15" t="str">
        <f t="shared" si="794"/>
        <v>--</v>
      </c>
      <c r="N3604" s="14" t="str">
        <f t="shared" si="795"/>
        <v/>
      </c>
      <c r="O3604" s="15" t="str">
        <f t="shared" si="788"/>
        <v/>
      </c>
      <c r="P3604" s="15" t="str">
        <f>IF(N3604=1,FLOOR(MAX($P$4:P3603),1)+1,IF(AND(P3603&lt;&gt;"",O3603&lt;&gt;1),MAX($P$4:P3603)+0.1,""))</f>
        <v/>
      </c>
      <c r="Q3604" s="5">
        <f>ROW()</f>
        <v>3604</v>
      </c>
    </row>
    <row r="3605" spans="1:17" x14ac:dyDescent="0.3">
      <c r="A3605" s="1" t="s">
        <v>55</v>
      </c>
      <c r="B3605" s="5"/>
      <c r="C3605" s="14">
        <f t="shared" si="789"/>
        <v>0</v>
      </c>
      <c r="D3605" s="14">
        <f t="shared" si="789"/>
        <v>0</v>
      </c>
      <c r="E3605" s="14" t="str">
        <f t="shared" si="790"/>
        <v/>
      </c>
      <c r="F3605" s="14">
        <f t="shared" si="791"/>
        <v>2</v>
      </c>
      <c r="G3605" s="14">
        <f t="shared" si="787"/>
        <v>3</v>
      </c>
      <c r="H3605" s="14">
        <f t="shared" si="792"/>
        <v>4</v>
      </c>
      <c r="I3605" s="14">
        <f t="shared" si="792"/>
        <v>1</v>
      </c>
      <c r="J3605" s="14">
        <f t="shared" si="792"/>
        <v>0</v>
      </c>
      <c r="K3605" s="14">
        <f t="shared" si="792"/>
        <v>0</v>
      </c>
      <c r="L3605" s="14" t="str">
        <f t="shared" si="793"/>
        <v>3.4.1</v>
      </c>
      <c r="M3605" s="15" t="str">
        <f t="shared" si="794"/>
        <v>--</v>
      </c>
      <c r="N3605" s="14" t="str">
        <f t="shared" si="795"/>
        <v/>
      </c>
      <c r="O3605" s="15" t="str">
        <f t="shared" si="788"/>
        <v/>
      </c>
      <c r="P3605" s="15" t="str">
        <f>IF(N3605=1,FLOOR(MAX($P$4:P3604),1)+1,IF(AND(P3604&lt;&gt;"",O3604&lt;&gt;1),MAX($P$4:P3604)+0.1,""))</f>
        <v/>
      </c>
      <c r="Q3605" s="5">
        <f>ROW()</f>
        <v>3605</v>
      </c>
    </row>
    <row r="3606" spans="1:17" x14ac:dyDescent="0.3">
      <c r="A3606" s="1" t="s">
        <v>1547</v>
      </c>
      <c r="B3606" s="5"/>
      <c r="C3606" s="14">
        <f t="shared" si="789"/>
        <v>0</v>
      </c>
      <c r="D3606" s="14">
        <f t="shared" si="789"/>
        <v>0</v>
      </c>
      <c r="E3606" s="14" t="str">
        <f t="shared" si="790"/>
        <v/>
      </c>
      <c r="F3606" s="14">
        <f t="shared" si="791"/>
        <v>2</v>
      </c>
      <c r="G3606" s="14">
        <f t="shared" si="787"/>
        <v>3</v>
      </c>
      <c r="H3606" s="14">
        <f t="shared" ref="H3606:K3621" si="796">IF(G3606&lt;&gt;G3605,0,IF(AND(($F3605-$D3606)=(H$3-1),$F3606=H$3),H3605+1,H3605))</f>
        <v>4</v>
      </c>
      <c r="I3606" s="14">
        <f t="shared" si="796"/>
        <v>1</v>
      </c>
      <c r="J3606" s="14">
        <f t="shared" si="796"/>
        <v>0</v>
      </c>
      <c r="K3606" s="14">
        <f t="shared" si="796"/>
        <v>0</v>
      </c>
      <c r="L3606" s="14" t="str">
        <f t="shared" si="793"/>
        <v>3.4.1</v>
      </c>
      <c r="M3606" s="15" t="str">
        <f t="shared" si="794"/>
        <v>--</v>
      </c>
      <c r="N3606" s="14" t="str">
        <f t="shared" si="795"/>
        <v/>
      </c>
      <c r="O3606" s="15" t="str">
        <f t="shared" si="788"/>
        <v/>
      </c>
      <c r="P3606" s="15" t="str">
        <f>IF(N3606=1,FLOOR(MAX($P$4:P3605),1)+1,IF(AND(P3605&lt;&gt;"",O3605&lt;&gt;1),MAX($P$4:P3605)+0.1,""))</f>
        <v/>
      </c>
      <c r="Q3606" s="5">
        <f>ROW()</f>
        <v>3606</v>
      </c>
    </row>
    <row r="3607" spans="1:17" x14ac:dyDescent="0.3">
      <c r="A3607" s="1" t="s">
        <v>1548</v>
      </c>
      <c r="B3607" s="5"/>
      <c r="C3607" s="14">
        <f t="shared" si="789"/>
        <v>0</v>
      </c>
      <c r="D3607" s="14">
        <f t="shared" si="789"/>
        <v>0</v>
      </c>
      <c r="E3607" s="14" t="str">
        <f t="shared" si="790"/>
        <v/>
      </c>
      <c r="F3607" s="14">
        <f t="shared" si="791"/>
        <v>2</v>
      </c>
      <c r="G3607" s="14">
        <f t="shared" si="787"/>
        <v>3</v>
      </c>
      <c r="H3607" s="14">
        <f t="shared" si="796"/>
        <v>4</v>
      </c>
      <c r="I3607" s="14">
        <f t="shared" si="796"/>
        <v>1</v>
      </c>
      <c r="J3607" s="14">
        <f t="shared" si="796"/>
        <v>0</v>
      </c>
      <c r="K3607" s="14">
        <f t="shared" si="796"/>
        <v>0</v>
      </c>
      <c r="L3607" s="14" t="str">
        <f t="shared" si="793"/>
        <v>3.4.1</v>
      </c>
      <c r="M3607" s="15" t="str">
        <f t="shared" si="794"/>
        <v>--</v>
      </c>
      <c r="N3607" s="14" t="str">
        <f t="shared" si="795"/>
        <v/>
      </c>
      <c r="O3607" s="15" t="str">
        <f t="shared" si="788"/>
        <v/>
      </c>
      <c r="P3607" s="15" t="str">
        <f>IF(N3607=1,FLOOR(MAX($P$4:P3606),1)+1,IF(AND(P3606&lt;&gt;"",O3606&lt;&gt;1),MAX($P$4:P3606)+0.1,""))</f>
        <v/>
      </c>
      <c r="Q3607" s="5">
        <f>ROW()</f>
        <v>3607</v>
      </c>
    </row>
    <row r="3608" spans="1:17" x14ac:dyDescent="0.3">
      <c r="A3608" s="1" t="s">
        <v>1549</v>
      </c>
      <c r="B3608" s="5"/>
      <c r="C3608" s="14">
        <f t="shared" si="789"/>
        <v>0</v>
      </c>
      <c r="D3608" s="14">
        <f t="shared" si="789"/>
        <v>0</v>
      </c>
      <c r="E3608" s="14" t="str">
        <f t="shared" si="790"/>
        <v/>
      </c>
      <c r="F3608" s="14">
        <f t="shared" si="791"/>
        <v>2</v>
      </c>
      <c r="G3608" s="14">
        <f t="shared" si="787"/>
        <v>3</v>
      </c>
      <c r="H3608" s="14">
        <f t="shared" si="796"/>
        <v>4</v>
      </c>
      <c r="I3608" s="14">
        <f t="shared" si="796"/>
        <v>1</v>
      </c>
      <c r="J3608" s="14">
        <f t="shared" si="796"/>
        <v>0</v>
      </c>
      <c r="K3608" s="14">
        <f t="shared" si="796"/>
        <v>0</v>
      </c>
      <c r="L3608" s="14" t="str">
        <f t="shared" si="793"/>
        <v>3.4.1</v>
      </c>
      <c r="M3608" s="15" t="str">
        <f t="shared" si="794"/>
        <v>--</v>
      </c>
      <c r="N3608" s="14" t="str">
        <f t="shared" si="795"/>
        <v/>
      </c>
      <c r="O3608" s="15" t="str">
        <f t="shared" si="788"/>
        <v/>
      </c>
      <c r="P3608" s="15" t="str">
        <f>IF(N3608=1,FLOOR(MAX($P$4:P3607),1)+1,IF(AND(P3607&lt;&gt;"",O3607&lt;&gt;1),MAX($P$4:P3607)+0.1,""))</f>
        <v/>
      </c>
      <c r="Q3608" s="5">
        <f>ROW()</f>
        <v>3608</v>
      </c>
    </row>
    <row r="3609" spans="1:17" x14ac:dyDescent="0.3">
      <c r="A3609" s="1" t="s">
        <v>1550</v>
      </c>
      <c r="B3609" s="5"/>
      <c r="C3609" s="14">
        <f t="shared" si="789"/>
        <v>0</v>
      </c>
      <c r="D3609" s="14">
        <f t="shared" si="789"/>
        <v>0</v>
      </c>
      <c r="E3609" s="14" t="str">
        <f t="shared" si="790"/>
        <v/>
      </c>
      <c r="F3609" s="14">
        <f t="shared" si="791"/>
        <v>2</v>
      </c>
      <c r="G3609" s="14">
        <f t="shared" si="787"/>
        <v>3</v>
      </c>
      <c r="H3609" s="14">
        <f t="shared" si="796"/>
        <v>4</v>
      </c>
      <c r="I3609" s="14">
        <f t="shared" si="796"/>
        <v>1</v>
      </c>
      <c r="J3609" s="14">
        <f t="shared" si="796"/>
        <v>0</v>
      </c>
      <c r="K3609" s="14">
        <f t="shared" si="796"/>
        <v>0</v>
      </c>
      <c r="L3609" s="14" t="str">
        <f t="shared" si="793"/>
        <v>3.4.1</v>
      </c>
      <c r="M3609" s="15" t="str">
        <f t="shared" si="794"/>
        <v>--</v>
      </c>
      <c r="N3609" s="14" t="str">
        <f t="shared" si="795"/>
        <v/>
      </c>
      <c r="O3609" s="15" t="str">
        <f t="shared" si="788"/>
        <v/>
      </c>
      <c r="P3609" s="15" t="str">
        <f>IF(N3609=1,FLOOR(MAX($P$4:P3608),1)+1,IF(AND(P3608&lt;&gt;"",O3608&lt;&gt;1),MAX($P$4:P3608)+0.1,""))</f>
        <v/>
      </c>
      <c r="Q3609" s="5">
        <f>ROW()</f>
        <v>3609</v>
      </c>
    </row>
    <row r="3610" spans="1:17" x14ac:dyDescent="0.3">
      <c r="A3610" s="1" t="s">
        <v>1551</v>
      </c>
      <c r="B3610" s="5"/>
      <c r="C3610" s="14">
        <f t="shared" si="789"/>
        <v>0</v>
      </c>
      <c r="D3610" s="14">
        <f t="shared" si="789"/>
        <v>0</v>
      </c>
      <c r="E3610" s="14" t="str">
        <f t="shared" si="790"/>
        <v/>
      </c>
      <c r="F3610" s="14">
        <f t="shared" si="791"/>
        <v>2</v>
      </c>
      <c r="G3610" s="14">
        <f t="shared" si="787"/>
        <v>3</v>
      </c>
      <c r="H3610" s="14">
        <f t="shared" si="796"/>
        <v>4</v>
      </c>
      <c r="I3610" s="14">
        <f t="shared" si="796"/>
        <v>1</v>
      </c>
      <c r="J3610" s="14">
        <f t="shared" si="796"/>
        <v>0</v>
      </c>
      <c r="K3610" s="14">
        <f t="shared" si="796"/>
        <v>0</v>
      </c>
      <c r="L3610" s="14" t="str">
        <f t="shared" si="793"/>
        <v>3.4.1</v>
      </c>
      <c r="M3610" s="15" t="str">
        <f t="shared" si="794"/>
        <v>--</v>
      </c>
      <c r="N3610" s="14" t="str">
        <f t="shared" si="795"/>
        <v/>
      </c>
      <c r="O3610" s="15" t="str">
        <f t="shared" si="788"/>
        <v/>
      </c>
      <c r="P3610" s="15" t="str">
        <f>IF(N3610=1,FLOOR(MAX($P$4:P3609),1)+1,IF(AND(P3609&lt;&gt;"",O3609&lt;&gt;1),MAX($P$4:P3609)+0.1,""))</f>
        <v/>
      </c>
      <c r="Q3610" s="5">
        <f>ROW()</f>
        <v>3610</v>
      </c>
    </row>
    <row r="3611" spans="1:17" x14ac:dyDescent="0.3">
      <c r="A3611" s="1" t="s">
        <v>73</v>
      </c>
      <c r="B3611" s="5"/>
      <c r="C3611" s="14">
        <f t="shared" si="789"/>
        <v>0</v>
      </c>
      <c r="D3611" s="14">
        <f t="shared" si="789"/>
        <v>0</v>
      </c>
      <c r="E3611" s="14" t="str">
        <f t="shared" si="790"/>
        <v/>
      </c>
      <c r="F3611" s="14">
        <f t="shared" si="791"/>
        <v>2</v>
      </c>
      <c r="G3611" s="14">
        <f t="shared" si="787"/>
        <v>3</v>
      </c>
      <c r="H3611" s="14">
        <f t="shared" si="796"/>
        <v>4</v>
      </c>
      <c r="I3611" s="14">
        <f t="shared" si="796"/>
        <v>1</v>
      </c>
      <c r="J3611" s="14">
        <f t="shared" si="796"/>
        <v>0</v>
      </c>
      <c r="K3611" s="14">
        <f t="shared" si="796"/>
        <v>0</v>
      </c>
      <c r="L3611" s="14" t="str">
        <f t="shared" si="793"/>
        <v>3.4.1</v>
      </c>
      <c r="M3611" s="15" t="str">
        <f t="shared" si="794"/>
        <v>--</v>
      </c>
      <c r="N3611" s="14" t="str">
        <f t="shared" si="795"/>
        <v/>
      </c>
      <c r="O3611" s="15" t="str">
        <f t="shared" si="788"/>
        <v/>
      </c>
      <c r="P3611" s="15" t="str">
        <f>IF(N3611=1,FLOOR(MAX($P$4:P3610),1)+1,IF(AND(P3610&lt;&gt;"",O3610&lt;&gt;1),MAX($P$4:P3610)+0.1,""))</f>
        <v/>
      </c>
      <c r="Q3611" s="5">
        <f>ROW()</f>
        <v>3611</v>
      </c>
    </row>
    <row r="3612" spans="1:17" x14ac:dyDescent="0.3">
      <c r="A3612" s="1" t="s">
        <v>55</v>
      </c>
      <c r="B3612" s="5"/>
      <c r="C3612" s="14">
        <f t="shared" si="789"/>
        <v>0</v>
      </c>
      <c r="D3612" s="14">
        <f t="shared" si="789"/>
        <v>0</v>
      </c>
      <c r="E3612" s="14" t="str">
        <f t="shared" si="790"/>
        <v/>
      </c>
      <c r="F3612" s="14">
        <f t="shared" si="791"/>
        <v>2</v>
      </c>
      <c r="G3612" s="14">
        <f t="shared" si="787"/>
        <v>3</v>
      </c>
      <c r="H3612" s="14">
        <f t="shared" si="796"/>
        <v>4</v>
      </c>
      <c r="I3612" s="14">
        <f t="shared" si="796"/>
        <v>1</v>
      </c>
      <c r="J3612" s="14">
        <f t="shared" si="796"/>
        <v>0</v>
      </c>
      <c r="K3612" s="14">
        <f t="shared" si="796"/>
        <v>0</v>
      </c>
      <c r="L3612" s="14" t="str">
        <f t="shared" si="793"/>
        <v>3.4.1</v>
      </c>
      <c r="M3612" s="15" t="str">
        <f t="shared" si="794"/>
        <v>--</v>
      </c>
      <c r="N3612" s="14" t="str">
        <f t="shared" si="795"/>
        <v/>
      </c>
      <c r="O3612" s="15" t="str">
        <f t="shared" si="788"/>
        <v/>
      </c>
      <c r="P3612" s="15" t="str">
        <f>IF(N3612=1,FLOOR(MAX($P$4:P3611),1)+1,IF(AND(P3611&lt;&gt;"",O3611&lt;&gt;1),MAX($P$4:P3611)+0.1,""))</f>
        <v/>
      </c>
      <c r="Q3612" s="5">
        <f>ROW()</f>
        <v>3612</v>
      </c>
    </row>
    <row r="3613" spans="1:17" x14ac:dyDescent="0.3">
      <c r="A3613" s="1" t="s">
        <v>1552</v>
      </c>
      <c r="B3613" s="5"/>
      <c r="C3613" s="14">
        <f t="shared" si="789"/>
        <v>0</v>
      </c>
      <c r="D3613" s="14">
        <f t="shared" si="789"/>
        <v>0</v>
      </c>
      <c r="E3613" s="14" t="str">
        <f t="shared" si="790"/>
        <v/>
      </c>
      <c r="F3613" s="14">
        <f t="shared" si="791"/>
        <v>2</v>
      </c>
      <c r="G3613" s="14">
        <f t="shared" si="787"/>
        <v>3</v>
      </c>
      <c r="H3613" s="14">
        <f t="shared" si="796"/>
        <v>4</v>
      </c>
      <c r="I3613" s="14">
        <f t="shared" si="796"/>
        <v>1</v>
      </c>
      <c r="J3613" s="14">
        <f t="shared" si="796"/>
        <v>0</v>
      </c>
      <c r="K3613" s="14">
        <f t="shared" si="796"/>
        <v>0</v>
      </c>
      <c r="L3613" s="14" t="str">
        <f t="shared" si="793"/>
        <v>3.4.1</v>
      </c>
      <c r="M3613" s="15" t="str">
        <f t="shared" si="794"/>
        <v>--</v>
      </c>
      <c r="N3613" s="14" t="str">
        <f t="shared" si="795"/>
        <v/>
      </c>
      <c r="O3613" s="15" t="str">
        <f t="shared" si="788"/>
        <v/>
      </c>
      <c r="P3613" s="15" t="str">
        <f>IF(N3613=1,FLOOR(MAX($P$4:P3612),1)+1,IF(AND(P3612&lt;&gt;"",O3612&lt;&gt;1),MAX($P$4:P3612)+0.1,""))</f>
        <v/>
      </c>
      <c r="Q3613" s="5">
        <f>ROW()</f>
        <v>3613</v>
      </c>
    </row>
    <row r="3614" spans="1:17" x14ac:dyDescent="0.3">
      <c r="A3614" s="1" t="s">
        <v>1553</v>
      </c>
      <c r="B3614" s="5"/>
      <c r="C3614" s="14">
        <f t="shared" si="789"/>
        <v>0</v>
      </c>
      <c r="D3614" s="14">
        <f t="shared" si="789"/>
        <v>0</v>
      </c>
      <c r="E3614" s="14" t="str">
        <f t="shared" si="790"/>
        <v/>
      </c>
      <c r="F3614" s="14">
        <f t="shared" si="791"/>
        <v>2</v>
      </c>
      <c r="G3614" s="14">
        <f t="shared" si="787"/>
        <v>3</v>
      </c>
      <c r="H3614" s="14">
        <f t="shared" si="796"/>
        <v>4</v>
      </c>
      <c r="I3614" s="14">
        <f t="shared" si="796"/>
        <v>1</v>
      </c>
      <c r="J3614" s="14">
        <f t="shared" si="796"/>
        <v>0</v>
      </c>
      <c r="K3614" s="14">
        <f t="shared" si="796"/>
        <v>0</v>
      </c>
      <c r="L3614" s="14" t="str">
        <f t="shared" si="793"/>
        <v>3.4.1</v>
      </c>
      <c r="M3614" s="15" t="str">
        <f t="shared" si="794"/>
        <v>--</v>
      </c>
      <c r="N3614" s="14" t="str">
        <f t="shared" si="795"/>
        <v/>
      </c>
      <c r="O3614" s="15" t="str">
        <f t="shared" si="788"/>
        <v/>
      </c>
      <c r="P3614" s="15" t="str">
        <f>IF(N3614=1,FLOOR(MAX($P$4:P3613),1)+1,IF(AND(P3613&lt;&gt;"",O3613&lt;&gt;1),MAX($P$4:P3613)+0.1,""))</f>
        <v/>
      </c>
      <c r="Q3614" s="5">
        <f>ROW()</f>
        <v>3614</v>
      </c>
    </row>
    <row r="3615" spans="1:17" x14ac:dyDescent="0.3">
      <c r="A3615" s="1" t="s">
        <v>55</v>
      </c>
      <c r="B3615" s="5"/>
      <c r="C3615" s="14">
        <f t="shared" si="789"/>
        <v>0</v>
      </c>
      <c r="D3615" s="14">
        <f t="shared" si="789"/>
        <v>0</v>
      </c>
      <c r="E3615" s="14" t="str">
        <f t="shared" si="790"/>
        <v/>
      </c>
      <c r="F3615" s="14">
        <f t="shared" si="791"/>
        <v>2</v>
      </c>
      <c r="G3615" s="14">
        <f t="shared" si="787"/>
        <v>3</v>
      </c>
      <c r="H3615" s="14">
        <f t="shared" si="796"/>
        <v>4</v>
      </c>
      <c r="I3615" s="14">
        <f t="shared" si="796"/>
        <v>1</v>
      </c>
      <c r="J3615" s="14">
        <f t="shared" si="796"/>
        <v>0</v>
      </c>
      <c r="K3615" s="14">
        <f t="shared" si="796"/>
        <v>0</v>
      </c>
      <c r="L3615" s="14" t="str">
        <f t="shared" si="793"/>
        <v>3.4.1</v>
      </c>
      <c r="M3615" s="15" t="str">
        <f t="shared" si="794"/>
        <v>--</v>
      </c>
      <c r="N3615" s="14" t="str">
        <f t="shared" si="795"/>
        <v/>
      </c>
      <c r="O3615" s="15" t="str">
        <f t="shared" si="788"/>
        <v/>
      </c>
      <c r="P3615" s="15" t="str">
        <f>IF(N3615=1,FLOOR(MAX($P$4:P3614),1)+1,IF(AND(P3614&lt;&gt;"",O3614&lt;&gt;1),MAX($P$4:P3614)+0.1,""))</f>
        <v/>
      </c>
      <c r="Q3615" s="5">
        <f>ROW()</f>
        <v>3615</v>
      </c>
    </row>
    <row r="3616" spans="1:17" x14ac:dyDescent="0.3">
      <c r="A3616" s="1" t="s">
        <v>1554</v>
      </c>
      <c r="B3616" s="5"/>
      <c r="C3616" s="14">
        <f t="shared" si="789"/>
        <v>0</v>
      </c>
      <c r="D3616" s="14">
        <f t="shared" si="789"/>
        <v>0</v>
      </c>
      <c r="E3616" s="14" t="str">
        <f t="shared" si="790"/>
        <v/>
      </c>
      <c r="F3616" s="14">
        <f t="shared" si="791"/>
        <v>2</v>
      </c>
      <c r="G3616" s="14">
        <f t="shared" si="787"/>
        <v>3</v>
      </c>
      <c r="H3616" s="14">
        <f t="shared" si="796"/>
        <v>4</v>
      </c>
      <c r="I3616" s="14">
        <f t="shared" si="796"/>
        <v>1</v>
      </c>
      <c r="J3616" s="14">
        <f t="shared" si="796"/>
        <v>0</v>
      </c>
      <c r="K3616" s="14">
        <f t="shared" si="796"/>
        <v>0</v>
      </c>
      <c r="L3616" s="14" t="str">
        <f t="shared" si="793"/>
        <v>3.4.1</v>
      </c>
      <c r="M3616" s="15" t="str">
        <f t="shared" si="794"/>
        <v>--</v>
      </c>
      <c r="N3616" s="14" t="str">
        <f t="shared" si="795"/>
        <v/>
      </c>
      <c r="O3616" s="15" t="str">
        <f t="shared" si="788"/>
        <v/>
      </c>
      <c r="P3616" s="15" t="str">
        <f>IF(N3616=1,FLOOR(MAX($P$4:P3615),1)+1,IF(AND(P3615&lt;&gt;"",O3615&lt;&gt;1),MAX($P$4:P3615)+0.1,""))</f>
        <v/>
      </c>
      <c r="Q3616" s="5">
        <f>ROW()</f>
        <v>3616</v>
      </c>
    </row>
    <row r="3617" spans="1:17" x14ac:dyDescent="0.3">
      <c r="A3617" s="1" t="s">
        <v>1555</v>
      </c>
      <c r="B3617" s="5"/>
      <c r="C3617" s="14">
        <f t="shared" si="789"/>
        <v>0</v>
      </c>
      <c r="D3617" s="14">
        <f t="shared" si="789"/>
        <v>0</v>
      </c>
      <c r="E3617" s="14" t="str">
        <f t="shared" si="790"/>
        <v/>
      </c>
      <c r="F3617" s="14">
        <f t="shared" si="791"/>
        <v>2</v>
      </c>
      <c r="G3617" s="14">
        <f t="shared" si="787"/>
        <v>3</v>
      </c>
      <c r="H3617" s="14">
        <f t="shared" si="796"/>
        <v>4</v>
      </c>
      <c r="I3617" s="14">
        <f t="shared" si="796"/>
        <v>1</v>
      </c>
      <c r="J3617" s="14">
        <f t="shared" si="796"/>
        <v>0</v>
      </c>
      <c r="K3617" s="14">
        <f t="shared" si="796"/>
        <v>0</v>
      </c>
      <c r="L3617" s="14" t="str">
        <f t="shared" si="793"/>
        <v>3.4.1</v>
      </c>
      <c r="M3617" s="15" t="str">
        <f t="shared" si="794"/>
        <v>--</v>
      </c>
      <c r="N3617" s="14" t="str">
        <f t="shared" si="795"/>
        <v/>
      </c>
      <c r="O3617" s="15" t="str">
        <f t="shared" si="788"/>
        <v/>
      </c>
      <c r="P3617" s="15" t="str">
        <f>IF(N3617=1,FLOOR(MAX($P$4:P3616),1)+1,IF(AND(P3616&lt;&gt;"",O3616&lt;&gt;1),MAX($P$4:P3616)+0.1,""))</f>
        <v/>
      </c>
      <c r="Q3617" s="5">
        <f>ROW()</f>
        <v>3617</v>
      </c>
    </row>
    <row r="3618" spans="1:17" x14ac:dyDescent="0.3">
      <c r="A3618" s="1" t="s">
        <v>951</v>
      </c>
      <c r="B3618" s="5"/>
      <c r="C3618" s="14">
        <f t="shared" si="789"/>
        <v>0</v>
      </c>
      <c r="D3618" s="14">
        <f t="shared" si="789"/>
        <v>0</v>
      </c>
      <c r="E3618" s="14" t="str">
        <f t="shared" si="790"/>
        <v/>
      </c>
      <c r="F3618" s="14">
        <f t="shared" si="791"/>
        <v>2</v>
      </c>
      <c r="G3618" s="14">
        <f t="shared" si="787"/>
        <v>3</v>
      </c>
      <c r="H3618" s="14">
        <f t="shared" si="796"/>
        <v>4</v>
      </c>
      <c r="I3618" s="14">
        <f t="shared" si="796"/>
        <v>1</v>
      </c>
      <c r="J3618" s="14">
        <f t="shared" si="796"/>
        <v>0</v>
      </c>
      <c r="K3618" s="14">
        <f t="shared" si="796"/>
        <v>0</v>
      </c>
      <c r="L3618" s="14" t="str">
        <f t="shared" si="793"/>
        <v>3.4.1</v>
      </c>
      <c r="M3618" s="15" t="str">
        <f t="shared" si="794"/>
        <v>--</v>
      </c>
      <c r="N3618" s="14" t="str">
        <f t="shared" si="795"/>
        <v/>
      </c>
      <c r="O3618" s="15" t="str">
        <f t="shared" si="788"/>
        <v/>
      </c>
      <c r="P3618" s="15" t="str">
        <f>IF(N3618=1,FLOOR(MAX($P$4:P3617),1)+1,IF(AND(P3617&lt;&gt;"",O3617&lt;&gt;1),MAX($P$4:P3617)+0.1,""))</f>
        <v/>
      </c>
      <c r="Q3618" s="5">
        <f>ROW()</f>
        <v>3618</v>
      </c>
    </row>
    <row r="3619" spans="1:17" x14ac:dyDescent="0.3">
      <c r="A3619" s="1" t="s">
        <v>1556</v>
      </c>
      <c r="B3619" s="5"/>
      <c r="C3619" s="14">
        <f t="shared" si="789"/>
        <v>0</v>
      </c>
      <c r="D3619" s="14">
        <f t="shared" si="789"/>
        <v>0</v>
      </c>
      <c r="E3619" s="14" t="str">
        <f t="shared" si="790"/>
        <v/>
      </c>
      <c r="F3619" s="14">
        <f t="shared" si="791"/>
        <v>2</v>
      </c>
      <c r="G3619" s="14">
        <f t="shared" si="787"/>
        <v>3</v>
      </c>
      <c r="H3619" s="14">
        <f t="shared" si="796"/>
        <v>4</v>
      </c>
      <c r="I3619" s="14">
        <f t="shared" si="796"/>
        <v>1</v>
      </c>
      <c r="J3619" s="14">
        <f t="shared" si="796"/>
        <v>0</v>
      </c>
      <c r="K3619" s="14">
        <f t="shared" si="796"/>
        <v>0</v>
      </c>
      <c r="L3619" s="14" t="str">
        <f t="shared" si="793"/>
        <v>3.4.1</v>
      </c>
      <c r="M3619" s="15" t="str">
        <f t="shared" si="794"/>
        <v>--</v>
      </c>
      <c r="N3619" s="14" t="str">
        <f t="shared" si="795"/>
        <v/>
      </c>
      <c r="O3619" s="15" t="str">
        <f t="shared" si="788"/>
        <v/>
      </c>
      <c r="P3619" s="15" t="str">
        <f>IF(N3619=1,FLOOR(MAX($P$4:P3618),1)+1,IF(AND(P3618&lt;&gt;"",O3618&lt;&gt;1),MAX($P$4:P3618)+0.1,""))</f>
        <v/>
      </c>
      <c r="Q3619" s="5">
        <f>ROW()</f>
        <v>3619</v>
      </c>
    </row>
    <row r="3620" spans="1:17" x14ac:dyDescent="0.3">
      <c r="A3620" s="1" t="s">
        <v>1557</v>
      </c>
      <c r="B3620" s="5"/>
      <c r="C3620" s="14">
        <f t="shared" si="789"/>
        <v>0</v>
      </c>
      <c r="D3620" s="14">
        <f t="shared" si="789"/>
        <v>0</v>
      </c>
      <c r="E3620" s="14" t="str">
        <f t="shared" si="790"/>
        <v/>
      </c>
      <c r="F3620" s="14">
        <f t="shared" si="791"/>
        <v>2</v>
      </c>
      <c r="G3620" s="14">
        <f t="shared" si="787"/>
        <v>3</v>
      </c>
      <c r="H3620" s="14">
        <f t="shared" si="796"/>
        <v>4</v>
      </c>
      <c r="I3620" s="14">
        <f t="shared" si="796"/>
        <v>1</v>
      </c>
      <c r="J3620" s="14">
        <f t="shared" si="796"/>
        <v>0</v>
      </c>
      <c r="K3620" s="14">
        <f t="shared" si="796"/>
        <v>0</v>
      </c>
      <c r="L3620" s="14" t="str">
        <f t="shared" si="793"/>
        <v>3.4.1</v>
      </c>
      <c r="M3620" s="15" t="str">
        <f t="shared" si="794"/>
        <v>--</v>
      </c>
      <c r="N3620" s="14" t="str">
        <f t="shared" si="795"/>
        <v/>
      </c>
      <c r="O3620" s="15" t="str">
        <f t="shared" si="788"/>
        <v/>
      </c>
      <c r="P3620" s="15" t="str">
        <f>IF(N3620=1,FLOOR(MAX($P$4:P3619),1)+1,IF(AND(P3619&lt;&gt;"",O3619&lt;&gt;1),MAX($P$4:P3619)+0.1,""))</f>
        <v/>
      </c>
      <c r="Q3620" s="5">
        <f>ROW()</f>
        <v>3620</v>
      </c>
    </row>
    <row r="3621" spans="1:17" x14ac:dyDescent="0.3">
      <c r="A3621" s="1" t="s">
        <v>1558</v>
      </c>
      <c r="B3621" s="5"/>
      <c r="C3621" s="14">
        <f t="shared" si="789"/>
        <v>0</v>
      </c>
      <c r="D3621" s="14">
        <f t="shared" si="789"/>
        <v>0</v>
      </c>
      <c r="E3621" s="14" t="str">
        <f t="shared" si="790"/>
        <v/>
      </c>
      <c r="F3621" s="14">
        <f t="shared" si="791"/>
        <v>2</v>
      </c>
      <c r="G3621" s="14">
        <f t="shared" si="787"/>
        <v>3</v>
      </c>
      <c r="H3621" s="14">
        <f t="shared" si="796"/>
        <v>4</v>
      </c>
      <c r="I3621" s="14">
        <f t="shared" si="796"/>
        <v>1</v>
      </c>
      <c r="J3621" s="14">
        <f t="shared" si="796"/>
        <v>0</v>
      </c>
      <c r="K3621" s="14">
        <f t="shared" si="796"/>
        <v>0</v>
      </c>
      <c r="L3621" s="14" t="str">
        <f t="shared" si="793"/>
        <v>3.4.1</v>
      </c>
      <c r="M3621" s="15" t="str">
        <f t="shared" si="794"/>
        <v>--</v>
      </c>
      <c r="N3621" s="14" t="str">
        <f t="shared" si="795"/>
        <v/>
      </c>
      <c r="O3621" s="15" t="str">
        <f t="shared" si="788"/>
        <v/>
      </c>
      <c r="P3621" s="15" t="str">
        <f>IF(N3621=1,FLOOR(MAX($P$4:P3620),1)+1,IF(AND(P3620&lt;&gt;"",O3620&lt;&gt;1),MAX($P$4:P3620)+0.1,""))</f>
        <v/>
      </c>
      <c r="Q3621" s="5">
        <f>ROW()</f>
        <v>3621</v>
      </c>
    </row>
    <row r="3622" spans="1:17" x14ac:dyDescent="0.3">
      <c r="A3622" s="1" t="s">
        <v>1559</v>
      </c>
      <c r="B3622" s="5"/>
      <c r="C3622" s="14">
        <f t="shared" si="789"/>
        <v>0</v>
      </c>
      <c r="D3622" s="14">
        <f t="shared" si="789"/>
        <v>0</v>
      </c>
      <c r="E3622" s="14" t="str">
        <f t="shared" si="790"/>
        <v/>
      </c>
      <c r="F3622" s="14">
        <f t="shared" si="791"/>
        <v>2</v>
      </c>
      <c r="G3622" s="14">
        <f t="shared" si="787"/>
        <v>3</v>
      </c>
      <c r="H3622" s="14">
        <f t="shared" ref="H3622:K3637" si="797">IF(G3622&lt;&gt;G3621,0,IF(AND(($F3621-$D3622)=(H$3-1),$F3622=H$3),H3621+1,H3621))</f>
        <v>4</v>
      </c>
      <c r="I3622" s="14">
        <f t="shared" si="797"/>
        <v>1</v>
      </c>
      <c r="J3622" s="14">
        <f t="shared" si="797"/>
        <v>0</v>
      </c>
      <c r="K3622" s="14">
        <f t="shared" si="797"/>
        <v>0</v>
      </c>
      <c r="L3622" s="14" t="str">
        <f t="shared" si="793"/>
        <v>3.4.1</v>
      </c>
      <c r="M3622" s="15" t="str">
        <f t="shared" si="794"/>
        <v>--</v>
      </c>
      <c r="N3622" s="14" t="str">
        <f t="shared" si="795"/>
        <v/>
      </c>
      <c r="O3622" s="15" t="str">
        <f t="shared" si="788"/>
        <v/>
      </c>
      <c r="P3622" s="15" t="str">
        <f>IF(N3622=1,FLOOR(MAX($P$4:P3621),1)+1,IF(AND(P3621&lt;&gt;"",O3621&lt;&gt;1),MAX($P$4:P3621)+0.1,""))</f>
        <v/>
      </c>
      <c r="Q3622" s="5">
        <f>ROW()</f>
        <v>3622</v>
      </c>
    </row>
    <row r="3623" spans="1:17" x14ac:dyDescent="0.3">
      <c r="A3623" s="1" t="s">
        <v>1560</v>
      </c>
      <c r="B3623" s="5"/>
      <c r="C3623" s="14">
        <f t="shared" si="789"/>
        <v>0</v>
      </c>
      <c r="D3623" s="14">
        <f t="shared" si="789"/>
        <v>0</v>
      </c>
      <c r="E3623" s="14" t="str">
        <f t="shared" si="790"/>
        <v/>
      </c>
      <c r="F3623" s="14">
        <f t="shared" si="791"/>
        <v>2</v>
      </c>
      <c r="G3623" s="14">
        <f t="shared" si="787"/>
        <v>3</v>
      </c>
      <c r="H3623" s="14">
        <f t="shared" si="797"/>
        <v>4</v>
      </c>
      <c r="I3623" s="14">
        <f t="shared" si="797"/>
        <v>1</v>
      </c>
      <c r="J3623" s="14">
        <f t="shared" si="797"/>
        <v>0</v>
      </c>
      <c r="K3623" s="14">
        <f t="shared" si="797"/>
        <v>0</v>
      </c>
      <c r="L3623" s="14" t="str">
        <f t="shared" si="793"/>
        <v>3.4.1</v>
      </c>
      <c r="M3623" s="15" t="str">
        <f t="shared" si="794"/>
        <v>--</v>
      </c>
      <c r="N3623" s="14" t="str">
        <f t="shared" si="795"/>
        <v/>
      </c>
      <c r="O3623" s="15" t="str">
        <f t="shared" si="788"/>
        <v/>
      </c>
      <c r="P3623" s="15" t="str">
        <f>IF(N3623=1,FLOOR(MAX($P$4:P3622),1)+1,IF(AND(P3622&lt;&gt;"",O3622&lt;&gt;1),MAX($P$4:P3622)+0.1,""))</f>
        <v/>
      </c>
      <c r="Q3623" s="5">
        <f>ROW()</f>
        <v>3623</v>
      </c>
    </row>
    <row r="3624" spans="1:17" x14ac:dyDescent="0.3">
      <c r="A3624" s="1" t="s">
        <v>1561</v>
      </c>
      <c r="B3624" s="5"/>
      <c r="C3624" s="14">
        <f t="shared" si="789"/>
        <v>0</v>
      </c>
      <c r="D3624" s="14">
        <f t="shared" si="789"/>
        <v>0</v>
      </c>
      <c r="E3624" s="14" t="str">
        <f t="shared" si="790"/>
        <v/>
      </c>
      <c r="F3624" s="14">
        <f t="shared" si="791"/>
        <v>2</v>
      </c>
      <c r="G3624" s="14">
        <f t="shared" si="787"/>
        <v>3</v>
      </c>
      <c r="H3624" s="14">
        <f t="shared" si="797"/>
        <v>4</v>
      </c>
      <c r="I3624" s="14">
        <f t="shared" si="797"/>
        <v>1</v>
      </c>
      <c r="J3624" s="14">
        <f t="shared" si="797"/>
        <v>0</v>
      </c>
      <c r="K3624" s="14">
        <f t="shared" si="797"/>
        <v>0</v>
      </c>
      <c r="L3624" s="14" t="str">
        <f t="shared" si="793"/>
        <v>3.4.1</v>
      </c>
      <c r="M3624" s="15" t="str">
        <f t="shared" si="794"/>
        <v>--</v>
      </c>
      <c r="N3624" s="14" t="str">
        <f t="shared" si="795"/>
        <v/>
      </c>
      <c r="O3624" s="15" t="str">
        <f t="shared" si="788"/>
        <v/>
      </c>
      <c r="P3624" s="15" t="str">
        <f>IF(N3624=1,FLOOR(MAX($P$4:P3623),1)+1,IF(AND(P3623&lt;&gt;"",O3623&lt;&gt;1),MAX($P$4:P3623)+0.1,""))</f>
        <v/>
      </c>
      <c r="Q3624" s="5">
        <f>ROW()</f>
        <v>3624</v>
      </c>
    </row>
    <row r="3625" spans="1:17" x14ac:dyDescent="0.3">
      <c r="A3625" s="1" t="s">
        <v>190</v>
      </c>
      <c r="B3625" s="5"/>
      <c r="C3625" s="14">
        <f t="shared" si="789"/>
        <v>0</v>
      </c>
      <c r="D3625" s="14">
        <f t="shared" si="789"/>
        <v>1</v>
      </c>
      <c r="E3625" s="14" t="str">
        <f t="shared" si="790"/>
        <v/>
      </c>
      <c r="F3625" s="14">
        <f t="shared" si="791"/>
        <v>1</v>
      </c>
      <c r="G3625" s="14">
        <f t="shared" si="787"/>
        <v>3</v>
      </c>
      <c r="H3625" s="14">
        <f t="shared" si="797"/>
        <v>4</v>
      </c>
      <c r="I3625" s="14">
        <f t="shared" si="797"/>
        <v>1</v>
      </c>
      <c r="J3625" s="14">
        <f t="shared" si="797"/>
        <v>0</v>
      </c>
      <c r="K3625" s="14">
        <f t="shared" si="797"/>
        <v>0</v>
      </c>
      <c r="L3625" s="14" t="str">
        <f t="shared" si="793"/>
        <v>3.4.1</v>
      </c>
      <c r="M3625" s="15" t="str">
        <f t="shared" si="794"/>
        <v>--</v>
      </c>
      <c r="N3625" s="14" t="str">
        <f t="shared" si="795"/>
        <v/>
      </c>
      <c r="O3625" s="15" t="str">
        <f t="shared" si="788"/>
        <v/>
      </c>
      <c r="P3625" s="15" t="str">
        <f>IF(N3625=1,FLOOR(MAX($P$4:P3624),1)+1,IF(AND(P3624&lt;&gt;"",O3624&lt;&gt;1),MAX($P$4:P3624)+0.1,""))</f>
        <v/>
      </c>
      <c r="Q3625" s="5">
        <f>ROW()</f>
        <v>3625</v>
      </c>
    </row>
    <row r="3626" spans="1:17" x14ac:dyDescent="0.3">
      <c r="A3626" s="1" t="s">
        <v>1562</v>
      </c>
      <c r="B3626" s="5"/>
      <c r="C3626" s="14">
        <f t="shared" si="789"/>
        <v>1</v>
      </c>
      <c r="D3626" s="14">
        <f t="shared" si="789"/>
        <v>0</v>
      </c>
      <c r="E3626" s="14" t="str">
        <f t="shared" si="790"/>
        <v/>
      </c>
      <c r="F3626" s="14">
        <f t="shared" si="791"/>
        <v>2</v>
      </c>
      <c r="G3626" s="14">
        <f t="shared" si="787"/>
        <v>3</v>
      </c>
      <c r="H3626" s="14">
        <f t="shared" si="797"/>
        <v>4</v>
      </c>
      <c r="I3626" s="14">
        <f t="shared" si="797"/>
        <v>2</v>
      </c>
      <c r="J3626" s="14">
        <f t="shared" si="797"/>
        <v>0</v>
      </c>
      <c r="K3626" s="14">
        <f t="shared" si="797"/>
        <v>0</v>
      </c>
      <c r="L3626" s="14" t="str">
        <f t="shared" si="793"/>
        <v>3.4.2</v>
      </c>
      <c r="M3626" s="15" t="str">
        <f t="shared" si="794"/>
        <v>User Identification and Authentication for Specific System Types</v>
      </c>
      <c r="N3626" s="14" t="str">
        <f t="shared" si="795"/>
        <v/>
      </c>
      <c r="O3626" s="15" t="str">
        <f t="shared" si="788"/>
        <v/>
      </c>
      <c r="P3626" s="15" t="str">
        <f>IF(N3626=1,FLOOR(MAX($P$4:P3625),1)+1,IF(AND(P3625&lt;&gt;"",O3625&lt;&gt;1),MAX($P$4:P3625)+0.1,""))</f>
        <v/>
      </c>
      <c r="Q3626" s="5">
        <f>ROW()</f>
        <v>3626</v>
      </c>
    </row>
    <row r="3627" spans="1:17" x14ac:dyDescent="0.3">
      <c r="A3627" s="1" t="s">
        <v>59</v>
      </c>
      <c r="B3627" s="5"/>
      <c r="C3627" s="14">
        <f t="shared" si="789"/>
        <v>0</v>
      </c>
      <c r="D3627" s="14">
        <f t="shared" si="789"/>
        <v>0</v>
      </c>
      <c r="E3627" s="14" t="str">
        <f t="shared" si="790"/>
        <v/>
      </c>
      <c r="F3627" s="14">
        <f t="shared" si="791"/>
        <v>2</v>
      </c>
      <c r="G3627" s="14">
        <f t="shared" si="787"/>
        <v>3</v>
      </c>
      <c r="H3627" s="14">
        <f t="shared" si="797"/>
        <v>4</v>
      </c>
      <c r="I3627" s="14">
        <f t="shared" si="797"/>
        <v>2</v>
      </c>
      <c r="J3627" s="14">
        <f t="shared" si="797"/>
        <v>0</v>
      </c>
      <c r="K3627" s="14">
        <f t="shared" si="797"/>
        <v>0</v>
      </c>
      <c r="L3627" s="14" t="str">
        <f t="shared" si="793"/>
        <v>3.4.2</v>
      </c>
      <c r="M3627" s="15" t="str">
        <f t="shared" si="794"/>
        <v>--</v>
      </c>
      <c r="N3627" s="14" t="str">
        <f t="shared" si="795"/>
        <v/>
      </c>
      <c r="O3627" s="15" t="str">
        <f t="shared" si="788"/>
        <v/>
      </c>
      <c r="P3627" s="15" t="str">
        <f>IF(N3627=1,FLOOR(MAX($P$4:P3626),1)+1,IF(AND(P3626&lt;&gt;"",O3626&lt;&gt;1),MAX($P$4:P3626)+0.1,""))</f>
        <v/>
      </c>
      <c r="Q3627" s="5">
        <f>ROW()</f>
        <v>3627</v>
      </c>
    </row>
    <row r="3628" spans="1:17" x14ac:dyDescent="0.3">
      <c r="A3628" s="1" t="s">
        <v>60</v>
      </c>
      <c r="B3628" s="5"/>
      <c r="C3628" s="14">
        <f t="shared" si="789"/>
        <v>0</v>
      </c>
      <c r="D3628" s="14">
        <f t="shared" si="789"/>
        <v>0</v>
      </c>
      <c r="E3628" s="14" t="str">
        <f t="shared" si="790"/>
        <v/>
      </c>
      <c r="F3628" s="14">
        <f t="shared" si="791"/>
        <v>2</v>
      </c>
      <c r="G3628" s="14">
        <f t="shared" si="787"/>
        <v>3</v>
      </c>
      <c r="H3628" s="14">
        <f t="shared" si="797"/>
        <v>4</v>
      </c>
      <c r="I3628" s="14">
        <f t="shared" si="797"/>
        <v>2</v>
      </c>
      <c r="J3628" s="14">
        <f t="shared" si="797"/>
        <v>0</v>
      </c>
      <c r="K3628" s="14">
        <f t="shared" si="797"/>
        <v>0</v>
      </c>
      <c r="L3628" s="14" t="str">
        <f t="shared" si="793"/>
        <v>3.4.2</v>
      </c>
      <c r="M3628" s="15" t="str">
        <f t="shared" si="794"/>
        <v>--</v>
      </c>
      <c r="N3628" s="14" t="str">
        <f t="shared" si="795"/>
        <v/>
      </c>
      <c r="O3628" s="15" t="str">
        <f t="shared" si="788"/>
        <v/>
      </c>
      <c r="P3628" s="15" t="str">
        <f>IF(N3628=1,FLOOR(MAX($P$4:P3627),1)+1,IF(AND(P3627&lt;&gt;"",O3627&lt;&gt;1),MAX($P$4:P3627)+0.1,""))</f>
        <v/>
      </c>
      <c r="Q3628" s="5">
        <f>ROW()</f>
        <v>3628</v>
      </c>
    </row>
    <row r="3629" spans="1:17" x14ac:dyDescent="0.3">
      <c r="A3629" s="1" t="s">
        <v>1563</v>
      </c>
      <c r="B3629" s="5"/>
      <c r="C3629" s="14">
        <f t="shared" si="789"/>
        <v>0</v>
      </c>
      <c r="D3629" s="14">
        <f t="shared" si="789"/>
        <v>0</v>
      </c>
      <c r="E3629" s="14" t="str">
        <f t="shared" si="790"/>
        <v/>
      </c>
      <c r="F3629" s="14">
        <f t="shared" si="791"/>
        <v>2</v>
      </c>
      <c r="G3629" s="14">
        <f t="shared" si="787"/>
        <v>3</v>
      </c>
      <c r="H3629" s="14">
        <f t="shared" si="797"/>
        <v>4</v>
      </c>
      <c r="I3629" s="14">
        <f t="shared" si="797"/>
        <v>2</v>
      </c>
      <c r="J3629" s="14">
        <f t="shared" si="797"/>
        <v>0</v>
      </c>
      <c r="K3629" s="14">
        <f t="shared" si="797"/>
        <v>0</v>
      </c>
      <c r="L3629" s="14" t="str">
        <f t="shared" si="793"/>
        <v>3.4.2</v>
      </c>
      <c r="M3629" s="15" t="str">
        <f t="shared" si="794"/>
        <v>--</v>
      </c>
      <c r="N3629" s="14" t="str">
        <f t="shared" si="795"/>
        <v/>
      </c>
      <c r="O3629" s="15" t="str">
        <f t="shared" si="788"/>
        <v/>
      </c>
      <c r="P3629" s="15" t="str">
        <f>IF(N3629=1,FLOOR(MAX($P$4:P3628),1)+1,IF(AND(P3628&lt;&gt;"",O3628&lt;&gt;1),MAX($P$4:P3628)+0.1,""))</f>
        <v/>
      </c>
      <c r="Q3629" s="5">
        <f>ROW()</f>
        <v>3629</v>
      </c>
    </row>
    <row r="3630" spans="1:17" x14ac:dyDescent="0.3">
      <c r="A3630" s="1" t="s">
        <v>1564</v>
      </c>
      <c r="B3630" s="5"/>
      <c r="C3630" s="14">
        <f t="shared" si="789"/>
        <v>0</v>
      </c>
      <c r="D3630" s="14">
        <f t="shared" si="789"/>
        <v>0</v>
      </c>
      <c r="E3630" s="14" t="str">
        <f t="shared" si="790"/>
        <v/>
      </c>
      <c r="F3630" s="14">
        <f t="shared" si="791"/>
        <v>2</v>
      </c>
      <c r="G3630" s="14">
        <f t="shared" si="787"/>
        <v>3</v>
      </c>
      <c r="H3630" s="14">
        <f t="shared" si="797"/>
        <v>4</v>
      </c>
      <c r="I3630" s="14">
        <f t="shared" si="797"/>
        <v>2</v>
      </c>
      <c r="J3630" s="14">
        <f t="shared" si="797"/>
        <v>0</v>
      </c>
      <c r="K3630" s="14">
        <f t="shared" si="797"/>
        <v>0</v>
      </c>
      <c r="L3630" s="14" t="str">
        <f t="shared" si="793"/>
        <v>3.4.2</v>
      </c>
      <c r="M3630" s="15" t="str">
        <f t="shared" si="794"/>
        <v>--</v>
      </c>
      <c r="N3630" s="14" t="str">
        <f t="shared" si="795"/>
        <v/>
      </c>
      <c r="O3630" s="15" t="str">
        <f t="shared" si="788"/>
        <v/>
      </c>
      <c r="P3630" s="15" t="str">
        <f>IF(N3630=1,FLOOR(MAX($P$4:P3629),1)+1,IF(AND(P3629&lt;&gt;"",O3629&lt;&gt;1),MAX($P$4:P3629)+0.1,""))</f>
        <v/>
      </c>
      <c r="Q3630" s="5">
        <f>ROW()</f>
        <v>3630</v>
      </c>
    </row>
    <row r="3631" spans="1:17" x14ac:dyDescent="0.3">
      <c r="A3631" s="1" t="s">
        <v>1565</v>
      </c>
      <c r="B3631" s="5"/>
      <c r="C3631" s="14">
        <f t="shared" si="789"/>
        <v>0</v>
      </c>
      <c r="D3631" s="14">
        <f t="shared" si="789"/>
        <v>0</v>
      </c>
      <c r="E3631" s="14" t="str">
        <f t="shared" si="790"/>
        <v/>
      </c>
      <c r="F3631" s="14">
        <f t="shared" si="791"/>
        <v>2</v>
      </c>
      <c r="G3631" s="14">
        <f t="shared" si="787"/>
        <v>3</v>
      </c>
      <c r="H3631" s="14">
        <f t="shared" si="797"/>
        <v>4</v>
      </c>
      <c r="I3631" s="14">
        <f t="shared" si="797"/>
        <v>2</v>
      </c>
      <c r="J3631" s="14">
        <f t="shared" si="797"/>
        <v>0</v>
      </c>
      <c r="K3631" s="14">
        <f t="shared" si="797"/>
        <v>0</v>
      </c>
      <c r="L3631" s="14" t="str">
        <f t="shared" si="793"/>
        <v>3.4.2</v>
      </c>
      <c r="M3631" s="15" t="str">
        <f t="shared" si="794"/>
        <v>--</v>
      </c>
      <c r="N3631" s="14" t="str">
        <f t="shared" si="795"/>
        <v/>
      </c>
      <c r="O3631" s="15" t="str">
        <f t="shared" si="788"/>
        <v/>
      </c>
      <c r="P3631" s="15" t="str">
        <f>IF(N3631=1,FLOOR(MAX($P$4:P3630),1)+1,IF(AND(P3630&lt;&gt;"",O3630&lt;&gt;1),MAX($P$4:P3630)+0.1,""))</f>
        <v/>
      </c>
      <c r="Q3631" s="5">
        <f>ROW()</f>
        <v>3631</v>
      </c>
    </row>
    <row r="3632" spans="1:17" x14ac:dyDescent="0.3">
      <c r="A3632" s="1" t="s">
        <v>1566</v>
      </c>
      <c r="B3632" s="5"/>
      <c r="C3632" s="14">
        <f t="shared" si="789"/>
        <v>0</v>
      </c>
      <c r="D3632" s="14">
        <f t="shared" si="789"/>
        <v>0</v>
      </c>
      <c r="E3632" s="14" t="str">
        <f t="shared" si="790"/>
        <v/>
      </c>
      <c r="F3632" s="14">
        <f t="shared" si="791"/>
        <v>2</v>
      </c>
      <c r="G3632" s="14">
        <f t="shared" si="787"/>
        <v>3</v>
      </c>
      <c r="H3632" s="14">
        <f t="shared" si="797"/>
        <v>4</v>
      </c>
      <c r="I3632" s="14">
        <f t="shared" si="797"/>
        <v>2</v>
      </c>
      <c r="J3632" s="14">
        <f t="shared" si="797"/>
        <v>0</v>
      </c>
      <c r="K3632" s="14">
        <f t="shared" si="797"/>
        <v>0</v>
      </c>
      <c r="L3632" s="14" t="str">
        <f t="shared" si="793"/>
        <v>3.4.2</v>
      </c>
      <c r="M3632" s="15" t="str">
        <f t="shared" si="794"/>
        <v>--</v>
      </c>
      <c r="N3632" s="14" t="str">
        <f t="shared" si="795"/>
        <v/>
      </c>
      <c r="O3632" s="15" t="str">
        <f t="shared" si="788"/>
        <v/>
      </c>
      <c r="P3632" s="15" t="str">
        <f>IF(N3632=1,FLOOR(MAX($P$4:P3631),1)+1,IF(AND(P3631&lt;&gt;"",O3631&lt;&gt;1),MAX($P$4:P3631)+0.1,""))</f>
        <v/>
      </c>
      <c r="Q3632" s="5">
        <f>ROW()</f>
        <v>3632</v>
      </c>
    </row>
    <row r="3633" spans="1:17" x14ac:dyDescent="0.3">
      <c r="A3633" s="1" t="s">
        <v>55</v>
      </c>
      <c r="B3633" s="5"/>
      <c r="C3633" s="14">
        <f t="shared" si="789"/>
        <v>0</v>
      </c>
      <c r="D3633" s="14">
        <f t="shared" si="789"/>
        <v>0</v>
      </c>
      <c r="E3633" s="14" t="str">
        <f t="shared" si="790"/>
        <v/>
      </c>
      <c r="F3633" s="14">
        <f t="shared" si="791"/>
        <v>2</v>
      </c>
      <c r="G3633" s="14">
        <f t="shared" si="787"/>
        <v>3</v>
      </c>
      <c r="H3633" s="14">
        <f t="shared" si="797"/>
        <v>4</v>
      </c>
      <c r="I3633" s="14">
        <f t="shared" si="797"/>
        <v>2</v>
      </c>
      <c r="J3633" s="14">
        <f t="shared" si="797"/>
        <v>0</v>
      </c>
      <c r="K3633" s="14">
        <f t="shared" si="797"/>
        <v>0</v>
      </c>
      <c r="L3633" s="14" t="str">
        <f t="shared" si="793"/>
        <v>3.4.2</v>
      </c>
      <c r="M3633" s="15" t="str">
        <f t="shared" si="794"/>
        <v>--</v>
      </c>
      <c r="N3633" s="14" t="str">
        <f t="shared" si="795"/>
        <v/>
      </c>
      <c r="O3633" s="15" t="str">
        <f t="shared" si="788"/>
        <v/>
      </c>
      <c r="P3633" s="15" t="str">
        <f>IF(N3633=1,FLOOR(MAX($P$4:P3632),1)+1,IF(AND(P3632&lt;&gt;"",O3632&lt;&gt;1),MAX($P$4:P3632)+0.1,""))</f>
        <v/>
      </c>
      <c r="Q3633" s="5">
        <f>ROW()</f>
        <v>3633</v>
      </c>
    </row>
    <row r="3634" spans="1:17" x14ac:dyDescent="0.3">
      <c r="A3634" s="1" t="s">
        <v>1567</v>
      </c>
      <c r="B3634" s="5"/>
      <c r="C3634" s="14">
        <f t="shared" si="789"/>
        <v>0</v>
      </c>
      <c r="D3634" s="14">
        <f t="shared" si="789"/>
        <v>0</v>
      </c>
      <c r="E3634" s="14" t="str">
        <f t="shared" si="790"/>
        <v/>
      </c>
      <c r="F3634" s="14">
        <f t="shared" si="791"/>
        <v>2</v>
      </c>
      <c r="G3634" s="14">
        <f t="shared" si="787"/>
        <v>3</v>
      </c>
      <c r="H3634" s="14">
        <f t="shared" si="797"/>
        <v>4</v>
      </c>
      <c r="I3634" s="14">
        <f t="shared" si="797"/>
        <v>2</v>
      </c>
      <c r="J3634" s="14">
        <f t="shared" si="797"/>
        <v>0</v>
      </c>
      <c r="K3634" s="14">
        <f t="shared" si="797"/>
        <v>0</v>
      </c>
      <c r="L3634" s="14" t="str">
        <f t="shared" si="793"/>
        <v>3.4.2</v>
      </c>
      <c r="M3634" s="15" t="str">
        <f t="shared" si="794"/>
        <v>--</v>
      </c>
      <c r="N3634" s="14" t="str">
        <f t="shared" si="795"/>
        <v/>
      </c>
      <c r="O3634" s="15" t="str">
        <f t="shared" si="788"/>
        <v/>
      </c>
      <c r="P3634" s="15" t="str">
        <f>IF(N3634=1,FLOOR(MAX($P$4:P3633),1)+1,IF(AND(P3633&lt;&gt;"",O3633&lt;&gt;1),MAX($P$4:P3633)+0.1,""))</f>
        <v/>
      </c>
      <c r="Q3634" s="5">
        <f>ROW()</f>
        <v>3634</v>
      </c>
    </row>
    <row r="3635" spans="1:17" x14ac:dyDescent="0.3">
      <c r="A3635" s="1" t="s">
        <v>1568</v>
      </c>
      <c r="B3635" s="5"/>
      <c r="C3635" s="14">
        <f t="shared" si="789"/>
        <v>0</v>
      </c>
      <c r="D3635" s="14">
        <f t="shared" si="789"/>
        <v>0</v>
      </c>
      <c r="E3635" s="14" t="str">
        <f t="shared" si="790"/>
        <v/>
      </c>
      <c r="F3635" s="14">
        <f t="shared" si="791"/>
        <v>2</v>
      </c>
      <c r="G3635" s="14">
        <f t="shared" si="787"/>
        <v>3</v>
      </c>
      <c r="H3635" s="14">
        <f t="shared" si="797"/>
        <v>4</v>
      </c>
      <c r="I3635" s="14">
        <f t="shared" si="797"/>
        <v>2</v>
      </c>
      <c r="J3635" s="14">
        <f t="shared" si="797"/>
        <v>0</v>
      </c>
      <c r="K3635" s="14">
        <f t="shared" si="797"/>
        <v>0</v>
      </c>
      <c r="L3635" s="14" t="str">
        <f t="shared" si="793"/>
        <v>3.4.2</v>
      </c>
      <c r="M3635" s="15" t="str">
        <f t="shared" si="794"/>
        <v>--</v>
      </c>
      <c r="N3635" s="14" t="str">
        <f t="shared" si="795"/>
        <v/>
      </c>
      <c r="O3635" s="15" t="str">
        <f t="shared" si="788"/>
        <v/>
      </c>
      <c r="P3635" s="15" t="str">
        <f>IF(N3635=1,FLOOR(MAX($P$4:P3634),1)+1,IF(AND(P3634&lt;&gt;"",O3634&lt;&gt;1),MAX($P$4:P3634)+0.1,""))</f>
        <v/>
      </c>
      <c r="Q3635" s="5">
        <f>ROW()</f>
        <v>3635</v>
      </c>
    </row>
    <row r="3636" spans="1:17" x14ac:dyDescent="0.3">
      <c r="A3636" s="1" t="s">
        <v>1569</v>
      </c>
      <c r="B3636" s="5"/>
      <c r="C3636" s="14">
        <f t="shared" si="789"/>
        <v>0</v>
      </c>
      <c r="D3636" s="14">
        <f t="shared" si="789"/>
        <v>0</v>
      </c>
      <c r="E3636" s="14" t="str">
        <f t="shared" si="790"/>
        <v/>
      </c>
      <c r="F3636" s="14">
        <f t="shared" si="791"/>
        <v>2</v>
      </c>
      <c r="G3636" s="14">
        <f t="shared" si="787"/>
        <v>3</v>
      </c>
      <c r="H3636" s="14">
        <f t="shared" si="797"/>
        <v>4</v>
      </c>
      <c r="I3636" s="14">
        <f t="shared" si="797"/>
        <v>2</v>
      </c>
      <c r="J3636" s="14">
        <f t="shared" si="797"/>
        <v>0</v>
      </c>
      <c r="K3636" s="14">
        <f t="shared" si="797"/>
        <v>0</v>
      </c>
      <c r="L3636" s="14" t="str">
        <f t="shared" si="793"/>
        <v>3.4.2</v>
      </c>
      <c r="M3636" s="15" t="str">
        <f t="shared" si="794"/>
        <v>--</v>
      </c>
      <c r="N3636" s="14" t="str">
        <f t="shared" si="795"/>
        <v/>
      </c>
      <c r="O3636" s="15" t="str">
        <f t="shared" si="788"/>
        <v/>
      </c>
      <c r="P3636" s="15" t="str">
        <f>IF(N3636=1,FLOOR(MAX($P$4:P3635),1)+1,IF(AND(P3635&lt;&gt;"",O3635&lt;&gt;1),MAX($P$4:P3635)+0.1,""))</f>
        <v/>
      </c>
      <c r="Q3636" s="5">
        <f>ROW()</f>
        <v>3636</v>
      </c>
    </row>
    <row r="3637" spans="1:17" x14ac:dyDescent="0.3">
      <c r="A3637" s="1" t="s">
        <v>1570</v>
      </c>
      <c r="B3637" s="5"/>
      <c r="C3637" s="14">
        <f t="shared" si="789"/>
        <v>0</v>
      </c>
      <c r="D3637" s="14">
        <f t="shared" si="789"/>
        <v>0</v>
      </c>
      <c r="E3637" s="14" t="str">
        <f t="shared" si="790"/>
        <v/>
      </c>
      <c r="F3637" s="14">
        <f t="shared" si="791"/>
        <v>2</v>
      </c>
      <c r="G3637" s="14">
        <f t="shared" si="787"/>
        <v>3</v>
      </c>
      <c r="H3637" s="14">
        <f t="shared" si="797"/>
        <v>4</v>
      </c>
      <c r="I3637" s="14">
        <f t="shared" si="797"/>
        <v>2</v>
      </c>
      <c r="J3637" s="14">
        <f t="shared" si="797"/>
        <v>0</v>
      </c>
      <c r="K3637" s="14">
        <f t="shared" si="797"/>
        <v>0</v>
      </c>
      <c r="L3637" s="14" t="str">
        <f t="shared" si="793"/>
        <v>3.4.2</v>
      </c>
      <c r="M3637" s="15" t="str">
        <f t="shared" si="794"/>
        <v>--</v>
      </c>
      <c r="N3637" s="14" t="str">
        <f t="shared" si="795"/>
        <v/>
      </c>
      <c r="O3637" s="15" t="str">
        <f t="shared" si="788"/>
        <v/>
      </c>
      <c r="P3637" s="15" t="str">
        <f>IF(N3637=1,FLOOR(MAX($P$4:P3636),1)+1,IF(AND(P3636&lt;&gt;"",O3636&lt;&gt;1),MAX($P$4:P3636)+0.1,""))</f>
        <v/>
      </c>
      <c r="Q3637" s="5">
        <f>ROW()</f>
        <v>3637</v>
      </c>
    </row>
    <row r="3638" spans="1:17" x14ac:dyDescent="0.3">
      <c r="A3638" s="1" t="s">
        <v>73</v>
      </c>
      <c r="B3638" s="5"/>
      <c r="C3638" s="14">
        <f t="shared" si="789"/>
        <v>0</v>
      </c>
      <c r="D3638" s="14">
        <f t="shared" si="789"/>
        <v>0</v>
      </c>
      <c r="E3638" s="14" t="str">
        <f t="shared" si="790"/>
        <v/>
      </c>
      <c r="F3638" s="14">
        <f t="shared" si="791"/>
        <v>2</v>
      </c>
      <c r="G3638" s="14">
        <f t="shared" si="787"/>
        <v>3</v>
      </c>
      <c r="H3638" s="14">
        <f t="shared" ref="H3638:K3653" si="798">IF(G3638&lt;&gt;G3637,0,IF(AND(($F3637-$D3638)=(H$3-1),$F3638=H$3),H3637+1,H3637))</f>
        <v>4</v>
      </c>
      <c r="I3638" s="14">
        <f t="shared" si="798"/>
        <v>2</v>
      </c>
      <c r="J3638" s="14">
        <f t="shared" si="798"/>
        <v>0</v>
      </c>
      <c r="K3638" s="14">
        <f t="shared" si="798"/>
        <v>0</v>
      </c>
      <c r="L3638" s="14" t="str">
        <f t="shared" si="793"/>
        <v>3.4.2</v>
      </c>
      <c r="M3638" s="15" t="str">
        <f t="shared" si="794"/>
        <v>--</v>
      </c>
      <c r="N3638" s="14" t="str">
        <f t="shared" si="795"/>
        <v/>
      </c>
      <c r="O3638" s="15" t="str">
        <f t="shared" si="788"/>
        <v/>
      </c>
      <c r="P3638" s="15" t="str">
        <f>IF(N3638=1,FLOOR(MAX($P$4:P3637),1)+1,IF(AND(P3637&lt;&gt;"",O3637&lt;&gt;1),MAX($P$4:P3637)+0.1,""))</f>
        <v/>
      </c>
      <c r="Q3638" s="5">
        <f>ROW()</f>
        <v>3638</v>
      </c>
    </row>
    <row r="3639" spans="1:17" x14ac:dyDescent="0.3">
      <c r="A3639" s="1" t="s">
        <v>55</v>
      </c>
      <c r="B3639" s="5"/>
      <c r="C3639" s="14">
        <f t="shared" si="789"/>
        <v>0</v>
      </c>
      <c r="D3639" s="14">
        <f t="shared" si="789"/>
        <v>0</v>
      </c>
      <c r="E3639" s="14" t="str">
        <f t="shared" si="790"/>
        <v/>
      </c>
      <c r="F3639" s="14">
        <f t="shared" si="791"/>
        <v>2</v>
      </c>
      <c r="G3639" s="14">
        <f t="shared" si="787"/>
        <v>3</v>
      </c>
      <c r="H3639" s="14">
        <f t="shared" si="798"/>
        <v>4</v>
      </c>
      <c r="I3639" s="14">
        <f t="shared" si="798"/>
        <v>2</v>
      </c>
      <c r="J3639" s="14">
        <f t="shared" si="798"/>
        <v>0</v>
      </c>
      <c r="K3639" s="14">
        <f t="shared" si="798"/>
        <v>0</v>
      </c>
      <c r="L3639" s="14" t="str">
        <f t="shared" si="793"/>
        <v>3.4.2</v>
      </c>
      <c r="M3639" s="15" t="str">
        <f t="shared" si="794"/>
        <v>--</v>
      </c>
      <c r="N3639" s="14" t="str">
        <f t="shared" si="795"/>
        <v/>
      </c>
      <c r="O3639" s="15" t="str">
        <f t="shared" si="788"/>
        <v/>
      </c>
      <c r="P3639" s="15" t="str">
        <f>IF(N3639=1,FLOOR(MAX($P$4:P3638),1)+1,IF(AND(P3638&lt;&gt;"",O3638&lt;&gt;1),MAX($P$4:P3638)+0.1,""))</f>
        <v/>
      </c>
      <c r="Q3639" s="5">
        <f>ROW()</f>
        <v>3639</v>
      </c>
    </row>
    <row r="3640" spans="1:17" x14ac:dyDescent="0.3">
      <c r="A3640" s="1" t="s">
        <v>55</v>
      </c>
      <c r="B3640" s="5"/>
      <c r="C3640" s="14">
        <f t="shared" si="789"/>
        <v>0</v>
      </c>
      <c r="D3640" s="14">
        <f t="shared" si="789"/>
        <v>0</v>
      </c>
      <c r="E3640" s="14" t="str">
        <f t="shared" si="790"/>
        <v/>
      </c>
      <c r="F3640" s="14">
        <f t="shared" si="791"/>
        <v>2</v>
      </c>
      <c r="G3640" s="14">
        <f t="shared" si="787"/>
        <v>3</v>
      </c>
      <c r="H3640" s="14">
        <f t="shared" si="798"/>
        <v>4</v>
      </c>
      <c r="I3640" s="14">
        <f t="shared" si="798"/>
        <v>2</v>
      </c>
      <c r="J3640" s="14">
        <f t="shared" si="798"/>
        <v>0</v>
      </c>
      <c r="K3640" s="14">
        <f t="shared" si="798"/>
        <v>0</v>
      </c>
      <c r="L3640" s="14" t="str">
        <f t="shared" si="793"/>
        <v>3.4.2</v>
      </c>
      <c r="M3640" s="15" t="str">
        <f t="shared" si="794"/>
        <v>--</v>
      </c>
      <c r="N3640" s="14" t="str">
        <f t="shared" si="795"/>
        <v/>
      </c>
      <c r="O3640" s="15" t="str">
        <f t="shared" si="788"/>
        <v/>
      </c>
      <c r="P3640" s="15" t="str">
        <f>IF(N3640=1,FLOOR(MAX($P$4:P3639),1)+1,IF(AND(P3639&lt;&gt;"",O3639&lt;&gt;1),MAX($P$4:P3639)+0.1,""))</f>
        <v/>
      </c>
      <c r="Q3640" s="5">
        <f>ROW()</f>
        <v>3640</v>
      </c>
    </row>
    <row r="3641" spans="1:17" x14ac:dyDescent="0.3">
      <c r="A3641" s="1" t="s">
        <v>1571</v>
      </c>
      <c r="B3641" s="5"/>
      <c r="C3641" s="14">
        <f t="shared" si="789"/>
        <v>0</v>
      </c>
      <c r="D3641" s="14">
        <f t="shared" si="789"/>
        <v>0</v>
      </c>
      <c r="E3641" s="14" t="str">
        <f t="shared" si="790"/>
        <v/>
      </c>
      <c r="F3641" s="14">
        <f t="shared" si="791"/>
        <v>2</v>
      </c>
      <c r="G3641" s="14">
        <f t="shared" si="787"/>
        <v>3</v>
      </c>
      <c r="H3641" s="14">
        <f t="shared" si="798"/>
        <v>4</v>
      </c>
      <c r="I3641" s="14">
        <f t="shared" si="798"/>
        <v>2</v>
      </c>
      <c r="J3641" s="14">
        <f t="shared" si="798"/>
        <v>0</v>
      </c>
      <c r="K3641" s="14">
        <f t="shared" si="798"/>
        <v>0</v>
      </c>
      <c r="L3641" s="14" t="str">
        <f t="shared" si="793"/>
        <v>3.4.2</v>
      </c>
      <c r="M3641" s="15" t="str">
        <f t="shared" si="794"/>
        <v>--</v>
      </c>
      <c r="N3641" s="14" t="str">
        <f t="shared" si="795"/>
        <v/>
      </c>
      <c r="O3641" s="15" t="str">
        <f t="shared" si="788"/>
        <v/>
      </c>
      <c r="P3641" s="15" t="str">
        <f>IF(N3641=1,FLOOR(MAX($P$4:P3640),1)+1,IF(AND(P3640&lt;&gt;"",O3640&lt;&gt;1),MAX($P$4:P3640)+0.1,""))</f>
        <v/>
      </c>
      <c r="Q3641" s="5">
        <f>ROW()</f>
        <v>3641</v>
      </c>
    </row>
    <row r="3642" spans="1:17" x14ac:dyDescent="0.3">
      <c r="A3642" s="1" t="s">
        <v>1572</v>
      </c>
      <c r="B3642" s="5"/>
      <c r="C3642" s="14">
        <f t="shared" si="789"/>
        <v>0</v>
      </c>
      <c r="D3642" s="14">
        <f t="shared" si="789"/>
        <v>0</v>
      </c>
      <c r="E3642" s="14" t="str">
        <f t="shared" si="790"/>
        <v/>
      </c>
      <c r="F3642" s="14">
        <f t="shared" si="791"/>
        <v>2</v>
      </c>
      <c r="G3642" s="14">
        <f t="shared" si="787"/>
        <v>3</v>
      </c>
      <c r="H3642" s="14">
        <f t="shared" si="798"/>
        <v>4</v>
      </c>
      <c r="I3642" s="14">
        <f t="shared" si="798"/>
        <v>2</v>
      </c>
      <c r="J3642" s="14">
        <f t="shared" si="798"/>
        <v>0</v>
      </c>
      <c r="K3642" s="14">
        <f t="shared" si="798"/>
        <v>0</v>
      </c>
      <c r="L3642" s="14" t="str">
        <f t="shared" si="793"/>
        <v>3.4.2</v>
      </c>
      <c r="M3642" s="15" t="str">
        <f t="shared" si="794"/>
        <v>--</v>
      </c>
      <c r="N3642" s="14" t="str">
        <f t="shared" si="795"/>
        <v/>
      </c>
      <c r="O3642" s="15" t="str">
        <f t="shared" si="788"/>
        <v/>
      </c>
      <c r="P3642" s="15" t="str">
        <f>IF(N3642=1,FLOOR(MAX($P$4:P3641),1)+1,IF(AND(P3641&lt;&gt;"",O3641&lt;&gt;1),MAX($P$4:P3641)+0.1,""))</f>
        <v/>
      </c>
      <c r="Q3642" s="5">
        <f>ROW()</f>
        <v>3642</v>
      </c>
    </row>
    <row r="3643" spans="1:17" x14ac:dyDescent="0.3">
      <c r="A3643" s="1" t="s">
        <v>1573</v>
      </c>
      <c r="B3643" s="5"/>
      <c r="C3643" s="14">
        <f t="shared" si="789"/>
        <v>0</v>
      </c>
      <c r="D3643" s="14">
        <f t="shared" si="789"/>
        <v>0</v>
      </c>
      <c r="E3643" s="14" t="str">
        <f t="shared" si="790"/>
        <v/>
      </c>
      <c r="F3643" s="14">
        <f t="shared" si="791"/>
        <v>2</v>
      </c>
      <c r="G3643" s="14">
        <f t="shared" si="787"/>
        <v>3</v>
      </c>
      <c r="H3643" s="14">
        <f t="shared" si="798"/>
        <v>4</v>
      </c>
      <c r="I3643" s="14">
        <f t="shared" si="798"/>
        <v>2</v>
      </c>
      <c r="J3643" s="14">
        <f t="shared" si="798"/>
        <v>0</v>
      </c>
      <c r="K3643" s="14">
        <f t="shared" si="798"/>
        <v>0</v>
      </c>
      <c r="L3643" s="14" t="str">
        <f t="shared" si="793"/>
        <v>3.4.2</v>
      </c>
      <c r="M3643" s="15" t="str">
        <f t="shared" si="794"/>
        <v>--</v>
      </c>
      <c r="N3643" s="14" t="str">
        <f t="shared" si="795"/>
        <v/>
      </c>
      <c r="O3643" s="15" t="str">
        <f t="shared" si="788"/>
        <v/>
      </c>
      <c r="P3643" s="15" t="str">
        <f>IF(N3643=1,FLOOR(MAX($P$4:P3642),1)+1,IF(AND(P3642&lt;&gt;"",O3642&lt;&gt;1),MAX($P$4:P3642)+0.1,""))</f>
        <v/>
      </c>
      <c r="Q3643" s="5">
        <f>ROW()</f>
        <v>3643</v>
      </c>
    </row>
    <row r="3644" spans="1:17" x14ac:dyDescent="0.3">
      <c r="A3644" s="1" t="s">
        <v>55</v>
      </c>
      <c r="B3644" s="5"/>
      <c r="C3644" s="14">
        <f t="shared" si="789"/>
        <v>0</v>
      </c>
      <c r="D3644" s="14">
        <f t="shared" si="789"/>
        <v>0</v>
      </c>
      <c r="E3644" s="14" t="str">
        <f t="shared" si="790"/>
        <v/>
      </c>
      <c r="F3644" s="14">
        <f t="shared" si="791"/>
        <v>2</v>
      </c>
      <c r="G3644" s="14">
        <f t="shared" si="787"/>
        <v>3</v>
      </c>
      <c r="H3644" s="14">
        <f t="shared" si="798"/>
        <v>4</v>
      </c>
      <c r="I3644" s="14">
        <f t="shared" si="798"/>
        <v>2</v>
      </c>
      <c r="J3644" s="14">
        <f t="shared" si="798"/>
        <v>0</v>
      </c>
      <c r="K3644" s="14">
        <f t="shared" si="798"/>
        <v>0</v>
      </c>
      <c r="L3644" s="14" t="str">
        <f t="shared" si="793"/>
        <v>3.4.2</v>
      </c>
      <c r="M3644" s="15" t="str">
        <f t="shared" si="794"/>
        <v>--</v>
      </c>
      <c r="N3644" s="14" t="str">
        <f t="shared" si="795"/>
        <v/>
      </c>
      <c r="O3644" s="15" t="str">
        <f t="shared" si="788"/>
        <v/>
      </c>
      <c r="P3644" s="15" t="str">
        <f>IF(N3644=1,FLOOR(MAX($P$4:P3643),1)+1,IF(AND(P3643&lt;&gt;"",O3643&lt;&gt;1),MAX($P$4:P3643)+0.1,""))</f>
        <v/>
      </c>
      <c r="Q3644" s="5">
        <f>ROW()</f>
        <v>3644</v>
      </c>
    </row>
    <row r="3645" spans="1:17" x14ac:dyDescent="0.3">
      <c r="A3645" s="1" t="s">
        <v>1574</v>
      </c>
      <c r="B3645" s="5"/>
      <c r="C3645" s="14">
        <f t="shared" si="789"/>
        <v>1</v>
      </c>
      <c r="D3645" s="14">
        <f t="shared" si="789"/>
        <v>0</v>
      </c>
      <c r="E3645" s="14" t="str">
        <f t="shared" si="790"/>
        <v/>
      </c>
      <c r="F3645" s="14">
        <f t="shared" si="791"/>
        <v>3</v>
      </c>
      <c r="G3645" s="14">
        <f t="shared" si="787"/>
        <v>3</v>
      </c>
      <c r="H3645" s="14">
        <f t="shared" si="798"/>
        <v>4</v>
      </c>
      <c r="I3645" s="14">
        <f t="shared" si="798"/>
        <v>2</v>
      </c>
      <c r="J3645" s="14">
        <f t="shared" si="798"/>
        <v>1</v>
      </c>
      <c r="K3645" s="14">
        <f t="shared" si="798"/>
        <v>0</v>
      </c>
      <c r="L3645" s="14" t="str">
        <f t="shared" si="793"/>
        <v>3.4.2.1</v>
      </c>
      <c r="M3645" s="15" t="str">
        <f t="shared" si="794"/>
        <v>HVAC Control Systems Devices</v>
      </c>
      <c r="N3645" s="14" t="str">
        <f t="shared" si="795"/>
        <v/>
      </c>
      <c r="O3645" s="15" t="str">
        <f t="shared" si="788"/>
        <v/>
      </c>
      <c r="P3645" s="15" t="str">
        <f>IF(N3645=1,FLOOR(MAX($P$4:P3644),1)+1,IF(AND(P3644&lt;&gt;"",O3644&lt;&gt;1),MAX($P$4:P3644)+0.1,""))</f>
        <v/>
      </c>
      <c r="Q3645" s="5">
        <f>ROW()</f>
        <v>3645</v>
      </c>
    </row>
    <row r="3646" spans="1:17" x14ac:dyDescent="0.3">
      <c r="A3646" s="1" t="s">
        <v>55</v>
      </c>
      <c r="B3646" s="5"/>
      <c r="C3646" s="14">
        <f t="shared" si="789"/>
        <v>0</v>
      </c>
      <c r="D3646" s="14">
        <f t="shared" si="789"/>
        <v>0</v>
      </c>
      <c r="E3646" s="14" t="str">
        <f t="shared" si="790"/>
        <v/>
      </c>
      <c r="F3646" s="14">
        <f t="shared" si="791"/>
        <v>3</v>
      </c>
      <c r="G3646" s="14">
        <f t="shared" si="787"/>
        <v>3</v>
      </c>
      <c r="H3646" s="14">
        <f t="shared" si="798"/>
        <v>4</v>
      </c>
      <c r="I3646" s="14">
        <f t="shared" si="798"/>
        <v>2</v>
      </c>
      <c r="J3646" s="14">
        <f t="shared" si="798"/>
        <v>1</v>
      </c>
      <c r="K3646" s="14">
        <f t="shared" si="798"/>
        <v>0</v>
      </c>
      <c r="L3646" s="14" t="str">
        <f t="shared" si="793"/>
        <v>3.4.2.1</v>
      </c>
      <c r="M3646" s="15" t="str">
        <f t="shared" si="794"/>
        <v>--</v>
      </c>
      <c r="N3646" s="14" t="str">
        <f t="shared" si="795"/>
        <v/>
      </c>
      <c r="O3646" s="15" t="str">
        <f t="shared" si="788"/>
        <v/>
      </c>
      <c r="P3646" s="15" t="str">
        <f>IF(N3646=1,FLOOR(MAX($P$4:P3645),1)+1,IF(AND(P3645&lt;&gt;"",O3645&lt;&gt;1),MAX($P$4:P3645)+0.1,""))</f>
        <v/>
      </c>
      <c r="Q3646" s="5">
        <f>ROW()</f>
        <v>3646</v>
      </c>
    </row>
    <row r="3647" spans="1:17" x14ac:dyDescent="0.3">
      <c r="A3647" s="1" t="s">
        <v>1575</v>
      </c>
      <c r="B3647" s="5"/>
      <c r="C3647" s="14">
        <f t="shared" si="789"/>
        <v>0</v>
      </c>
      <c r="D3647" s="14">
        <f t="shared" si="789"/>
        <v>0</v>
      </c>
      <c r="E3647" s="14" t="str">
        <f t="shared" si="790"/>
        <v/>
      </c>
      <c r="F3647" s="14">
        <f t="shared" si="791"/>
        <v>3</v>
      </c>
      <c r="G3647" s="14">
        <f t="shared" si="787"/>
        <v>3</v>
      </c>
      <c r="H3647" s="14">
        <f t="shared" si="798"/>
        <v>4</v>
      </c>
      <c r="I3647" s="14">
        <f t="shared" si="798"/>
        <v>2</v>
      </c>
      <c r="J3647" s="14">
        <f t="shared" si="798"/>
        <v>1</v>
      </c>
      <c r="K3647" s="14">
        <f t="shared" si="798"/>
        <v>0</v>
      </c>
      <c r="L3647" s="14" t="str">
        <f t="shared" si="793"/>
        <v>3.4.2.1</v>
      </c>
      <c r="M3647" s="15" t="str">
        <f t="shared" si="794"/>
        <v>--</v>
      </c>
      <c r="N3647" s="14" t="str">
        <f t="shared" si="795"/>
        <v/>
      </c>
      <c r="O3647" s="15" t="str">
        <f t="shared" si="788"/>
        <v/>
      </c>
      <c r="P3647" s="15" t="str">
        <f>IF(N3647=1,FLOOR(MAX($P$4:P3646),1)+1,IF(AND(P3646&lt;&gt;"",O3646&lt;&gt;1),MAX($P$4:P3646)+0.1,""))</f>
        <v/>
      </c>
      <c r="Q3647" s="5">
        <f>ROW()</f>
        <v>3647</v>
      </c>
    </row>
    <row r="3648" spans="1:17" x14ac:dyDescent="0.3">
      <c r="A3648" s="1" t="s">
        <v>1576</v>
      </c>
      <c r="B3648" s="5"/>
      <c r="C3648" s="14">
        <f t="shared" si="789"/>
        <v>0</v>
      </c>
      <c r="D3648" s="14">
        <f t="shared" si="789"/>
        <v>0</v>
      </c>
      <c r="E3648" s="14" t="str">
        <f t="shared" si="790"/>
        <v/>
      </c>
      <c r="F3648" s="14">
        <f t="shared" si="791"/>
        <v>3</v>
      </c>
      <c r="G3648" s="14">
        <f t="shared" si="787"/>
        <v>3</v>
      </c>
      <c r="H3648" s="14">
        <f t="shared" si="798"/>
        <v>4</v>
      </c>
      <c r="I3648" s="14">
        <f t="shared" si="798"/>
        <v>2</v>
      </c>
      <c r="J3648" s="14">
        <f t="shared" si="798"/>
        <v>1</v>
      </c>
      <c r="K3648" s="14">
        <f t="shared" si="798"/>
        <v>0</v>
      </c>
      <c r="L3648" s="14" t="str">
        <f t="shared" si="793"/>
        <v>3.4.2.1</v>
      </c>
      <c r="M3648" s="15" t="str">
        <f t="shared" si="794"/>
        <v>--</v>
      </c>
      <c r="N3648" s="14" t="str">
        <f t="shared" si="795"/>
        <v/>
      </c>
      <c r="O3648" s="15" t="str">
        <f t="shared" si="788"/>
        <v/>
      </c>
      <c r="P3648" s="15" t="str">
        <f>IF(N3648=1,FLOOR(MAX($P$4:P3647),1)+1,IF(AND(P3647&lt;&gt;"",O3647&lt;&gt;1),MAX($P$4:P3647)+0.1,""))</f>
        <v/>
      </c>
      <c r="Q3648" s="5">
        <f>ROW()</f>
        <v>3648</v>
      </c>
    </row>
    <row r="3649" spans="1:17" x14ac:dyDescent="0.3">
      <c r="A3649" s="1" t="s">
        <v>190</v>
      </c>
      <c r="B3649" s="5"/>
      <c r="C3649" s="14">
        <f t="shared" si="789"/>
        <v>0</v>
      </c>
      <c r="D3649" s="14">
        <f t="shared" si="789"/>
        <v>1</v>
      </c>
      <c r="E3649" s="14" t="str">
        <f t="shared" si="790"/>
        <v/>
      </c>
      <c r="F3649" s="14">
        <f t="shared" si="791"/>
        <v>2</v>
      </c>
      <c r="G3649" s="14">
        <f t="shared" si="787"/>
        <v>3</v>
      </c>
      <c r="H3649" s="14">
        <f t="shared" si="798"/>
        <v>4</v>
      </c>
      <c r="I3649" s="14">
        <f t="shared" si="798"/>
        <v>2</v>
      </c>
      <c r="J3649" s="14">
        <f t="shared" si="798"/>
        <v>1</v>
      </c>
      <c r="K3649" s="14">
        <f t="shared" si="798"/>
        <v>0</v>
      </c>
      <c r="L3649" s="14" t="str">
        <f t="shared" si="793"/>
        <v>3.4.2.1</v>
      </c>
      <c r="M3649" s="15" t="str">
        <f t="shared" si="794"/>
        <v>--</v>
      </c>
      <c r="N3649" s="14" t="str">
        <f t="shared" si="795"/>
        <v/>
      </c>
      <c r="O3649" s="15" t="str">
        <f t="shared" si="788"/>
        <v/>
      </c>
      <c r="P3649" s="15" t="str">
        <f>IF(N3649=1,FLOOR(MAX($P$4:P3648),1)+1,IF(AND(P3648&lt;&gt;"",O3648&lt;&gt;1),MAX($P$4:P3648)+0.1,""))</f>
        <v/>
      </c>
      <c r="Q3649" s="5">
        <f>ROW()</f>
        <v>3649</v>
      </c>
    </row>
    <row r="3650" spans="1:17" x14ac:dyDescent="0.3">
      <c r="A3650" s="1" t="s">
        <v>1577</v>
      </c>
      <c r="B3650" s="5"/>
      <c r="C3650" s="14">
        <f t="shared" si="789"/>
        <v>1</v>
      </c>
      <c r="D3650" s="14">
        <f t="shared" si="789"/>
        <v>0</v>
      </c>
      <c r="E3650" s="14" t="str">
        <f t="shared" si="790"/>
        <v/>
      </c>
      <c r="F3650" s="14">
        <f t="shared" si="791"/>
        <v>3</v>
      </c>
      <c r="G3650" s="14">
        <f t="shared" si="787"/>
        <v>3</v>
      </c>
      <c r="H3650" s="14">
        <f t="shared" si="798"/>
        <v>4</v>
      </c>
      <c r="I3650" s="14">
        <f t="shared" si="798"/>
        <v>2</v>
      </c>
      <c r="J3650" s="14">
        <f t="shared" si="798"/>
        <v>2</v>
      </c>
      <c r="K3650" s="14">
        <f t="shared" si="798"/>
        <v>0</v>
      </c>
      <c r="L3650" s="14" t="str">
        <f t="shared" si="793"/>
        <v>3.4.2.2</v>
      </c>
      <c r="M3650" s="15" t="str">
        <f t="shared" si="794"/>
        <v>Lighting Control Systems Devices</v>
      </c>
      <c r="N3650" s="14" t="str">
        <f t="shared" si="795"/>
        <v/>
      </c>
      <c r="O3650" s="15" t="str">
        <f t="shared" si="788"/>
        <v/>
      </c>
      <c r="P3650" s="15" t="str">
        <f>IF(N3650=1,FLOOR(MAX($P$4:P3649),1)+1,IF(AND(P3649&lt;&gt;"",O3649&lt;&gt;1),MAX($P$4:P3649)+0.1,""))</f>
        <v/>
      </c>
      <c r="Q3650" s="5">
        <f>ROW()</f>
        <v>3650</v>
      </c>
    </row>
    <row r="3651" spans="1:17" x14ac:dyDescent="0.3">
      <c r="A3651" s="1" t="s">
        <v>55</v>
      </c>
      <c r="B3651" s="5"/>
      <c r="C3651" s="14">
        <f t="shared" si="789"/>
        <v>0</v>
      </c>
      <c r="D3651" s="14">
        <f t="shared" si="789"/>
        <v>0</v>
      </c>
      <c r="E3651" s="14" t="str">
        <f t="shared" si="790"/>
        <v/>
      </c>
      <c r="F3651" s="14">
        <f t="shared" si="791"/>
        <v>3</v>
      </c>
      <c r="G3651" s="14">
        <f t="shared" si="787"/>
        <v>3</v>
      </c>
      <c r="H3651" s="14">
        <f t="shared" si="798"/>
        <v>4</v>
      </c>
      <c r="I3651" s="14">
        <f t="shared" si="798"/>
        <v>2</v>
      </c>
      <c r="J3651" s="14">
        <f t="shared" si="798"/>
        <v>2</v>
      </c>
      <c r="K3651" s="14">
        <f t="shared" si="798"/>
        <v>0</v>
      </c>
      <c r="L3651" s="14" t="str">
        <f t="shared" si="793"/>
        <v>3.4.2.2</v>
      </c>
      <c r="M3651" s="15" t="str">
        <f t="shared" si="794"/>
        <v>--</v>
      </c>
      <c r="N3651" s="14" t="str">
        <f t="shared" si="795"/>
        <v/>
      </c>
      <c r="O3651" s="15" t="str">
        <f t="shared" si="788"/>
        <v/>
      </c>
      <c r="P3651" s="15" t="str">
        <f>IF(N3651=1,FLOOR(MAX($P$4:P3650),1)+1,IF(AND(P3650&lt;&gt;"",O3650&lt;&gt;1),MAX($P$4:P3650)+0.1,""))</f>
        <v/>
      </c>
      <c r="Q3651" s="5">
        <f>ROW()</f>
        <v>3651</v>
      </c>
    </row>
    <row r="3652" spans="1:17" x14ac:dyDescent="0.3">
      <c r="A3652" s="1" t="s">
        <v>1578</v>
      </c>
      <c r="B3652" s="5"/>
      <c r="C3652" s="14">
        <f t="shared" si="789"/>
        <v>0</v>
      </c>
      <c r="D3652" s="14">
        <f t="shared" si="789"/>
        <v>0</v>
      </c>
      <c r="E3652" s="14" t="str">
        <f t="shared" si="790"/>
        <v/>
      </c>
      <c r="F3652" s="14">
        <f t="shared" si="791"/>
        <v>3</v>
      </c>
      <c r="G3652" s="14">
        <f t="shared" si="787"/>
        <v>3</v>
      </c>
      <c r="H3652" s="14">
        <f t="shared" si="798"/>
        <v>4</v>
      </c>
      <c r="I3652" s="14">
        <f t="shared" si="798"/>
        <v>2</v>
      </c>
      <c r="J3652" s="14">
        <f t="shared" si="798"/>
        <v>2</v>
      </c>
      <c r="K3652" s="14">
        <f t="shared" si="798"/>
        <v>0</v>
      </c>
      <c r="L3652" s="14" t="str">
        <f t="shared" si="793"/>
        <v>3.4.2.2</v>
      </c>
      <c r="M3652" s="15" t="str">
        <f t="shared" si="794"/>
        <v>--</v>
      </c>
      <c r="N3652" s="14" t="str">
        <f t="shared" si="795"/>
        <v/>
      </c>
      <c r="O3652" s="15" t="str">
        <f t="shared" si="788"/>
        <v/>
      </c>
      <c r="P3652" s="15" t="str">
        <f>IF(N3652=1,FLOOR(MAX($P$4:P3651),1)+1,IF(AND(P3651&lt;&gt;"",O3651&lt;&gt;1),MAX($P$4:P3651)+0.1,""))</f>
        <v/>
      </c>
      <c r="Q3652" s="5">
        <f>ROW()</f>
        <v>3652</v>
      </c>
    </row>
    <row r="3653" spans="1:17" x14ac:dyDescent="0.3">
      <c r="A3653" s="1" t="s">
        <v>1576</v>
      </c>
      <c r="B3653" s="5"/>
      <c r="C3653" s="14">
        <f t="shared" si="789"/>
        <v>0</v>
      </c>
      <c r="D3653" s="14">
        <f t="shared" si="789"/>
        <v>0</v>
      </c>
      <c r="E3653" s="14" t="str">
        <f t="shared" si="790"/>
        <v/>
      </c>
      <c r="F3653" s="14">
        <f t="shared" si="791"/>
        <v>3</v>
      </c>
      <c r="G3653" s="14">
        <f t="shared" ref="G3653:G3716" si="799">G3652+IF(NOT(ISERROR(FIND("&lt;PRT&gt;",A3653))),1,0)</f>
        <v>3</v>
      </c>
      <c r="H3653" s="14">
        <f t="shared" si="798"/>
        <v>4</v>
      </c>
      <c r="I3653" s="14">
        <f t="shared" si="798"/>
        <v>2</v>
      </c>
      <c r="J3653" s="14">
        <f t="shared" si="798"/>
        <v>2</v>
      </c>
      <c r="K3653" s="14">
        <f t="shared" si="798"/>
        <v>0</v>
      </c>
      <c r="L3653" s="14" t="str">
        <f t="shared" si="793"/>
        <v>3.4.2.2</v>
      </c>
      <c r="M3653" s="15" t="str">
        <f t="shared" si="794"/>
        <v>--</v>
      </c>
      <c r="N3653" s="14" t="str">
        <f t="shared" si="795"/>
        <v/>
      </c>
      <c r="O3653" s="15" t="str">
        <f t="shared" ref="O3653:O3716" si="800">IF(ISERROR(FIND(O$4,$A3653)),"",1)</f>
        <v/>
      </c>
      <c r="P3653" s="15" t="str">
        <f>IF(N3653=1,FLOOR(MAX($P$4:P3652),1)+1,IF(AND(P3652&lt;&gt;"",O3652&lt;&gt;1),MAX($P$4:P3652)+0.1,""))</f>
        <v/>
      </c>
      <c r="Q3653" s="5">
        <f>ROW()</f>
        <v>3653</v>
      </c>
    </row>
    <row r="3654" spans="1:17" x14ac:dyDescent="0.3">
      <c r="A3654" s="1" t="s">
        <v>190</v>
      </c>
      <c r="B3654" s="5"/>
      <c r="C3654" s="14">
        <f t="shared" ref="C3654:D3717" si="801">(LEN($A3654)-LEN(SUBSTITUTE($A3654,C$3,"")))/LEN(C$3)</f>
        <v>0</v>
      </c>
      <c r="D3654" s="14">
        <f t="shared" si="801"/>
        <v>1</v>
      </c>
      <c r="E3654" s="14" t="str">
        <f t="shared" ref="E3654:E3717" si="802">IF(AND(C3654&gt;0,D3654&gt;0),IF(FIND(D$3,A3654)&gt;FIND(C$3,A3654),"WARNING","OK"),"")</f>
        <v/>
      </c>
      <c r="F3654" s="14">
        <f t="shared" ref="F3654:F3717" si="803">F3653+C3654-D3654</f>
        <v>2</v>
      </c>
      <c r="G3654" s="14">
        <f t="shared" si="799"/>
        <v>3</v>
      </c>
      <c r="H3654" s="14">
        <f t="shared" ref="H3654:K3669" si="804">IF(G3654&lt;&gt;G3653,0,IF(AND(($F3653-$D3654)=(H$3-1),$F3654=H$3),H3653+1,H3653))</f>
        <v>4</v>
      </c>
      <c r="I3654" s="14">
        <f t="shared" si="804"/>
        <v>2</v>
      </c>
      <c r="J3654" s="14">
        <f t="shared" si="804"/>
        <v>2</v>
      </c>
      <c r="K3654" s="14">
        <f t="shared" si="804"/>
        <v>0</v>
      </c>
      <c r="L3654" s="14" t="str">
        <f t="shared" ref="L3654:L3717" si="805">SUBSTITUTE(G3654&amp;"."&amp;H3654&amp;"."&amp;I3654&amp;"."&amp;J3654&amp;"."&amp;K3654,".0","")</f>
        <v>3.4.2.2</v>
      </c>
      <c r="M3654" s="15" t="str">
        <f t="shared" ref="M3654:M3717" si="806">IF(ISERROR(FIND("&lt;SPT&gt;&lt;TTL&gt;",A3654)),"--",SUBSTITUTE(SUBSTITUTE(MID(A3654&amp;A3655,FIND("&lt;SPT&gt;&lt;TTL&gt;",A3654&amp;A3655)+10,FIND("&lt;/TTL&gt;",A3654&amp;A3655)-FIND("&lt;SPT&gt;&lt;TTL&gt;",A3654&amp;A3655)-10),"&lt;SUB&gt;",""),"&lt;/SUB&gt;",""))</f>
        <v>--</v>
      </c>
      <c r="N3654" s="14" t="str">
        <f t="shared" ref="N3654:N3717" si="807">IF(ISERROR(FIND(N$4,UPPER($A3654))),"",1)</f>
        <v/>
      </c>
      <c r="O3654" s="15" t="str">
        <f t="shared" si="800"/>
        <v/>
      </c>
      <c r="P3654" s="15" t="str">
        <f>IF(N3654=1,FLOOR(MAX($P$4:P3653),1)+1,IF(AND(P3653&lt;&gt;"",O3653&lt;&gt;1),MAX($P$4:P3653)+0.1,""))</f>
        <v/>
      </c>
      <c r="Q3654" s="5">
        <f>ROW()</f>
        <v>3654</v>
      </c>
    </row>
    <row r="3655" spans="1:17" x14ac:dyDescent="0.3">
      <c r="A3655" s="1" t="s">
        <v>1579</v>
      </c>
      <c r="B3655" s="5"/>
      <c r="C3655" s="14">
        <f t="shared" si="801"/>
        <v>1</v>
      </c>
      <c r="D3655" s="14">
        <f t="shared" si="801"/>
        <v>0</v>
      </c>
      <c r="E3655" s="14" t="str">
        <f t="shared" si="802"/>
        <v/>
      </c>
      <c r="F3655" s="14">
        <f t="shared" si="803"/>
        <v>3</v>
      </c>
      <c r="G3655" s="14">
        <f t="shared" si="799"/>
        <v>3</v>
      </c>
      <c r="H3655" s="14">
        <f t="shared" si="804"/>
        <v>4</v>
      </c>
      <c r="I3655" s="14">
        <f t="shared" si="804"/>
        <v>2</v>
      </c>
      <c r="J3655" s="14">
        <f t="shared" si="804"/>
        <v>3</v>
      </c>
      <c r="K3655" s="14">
        <f t="shared" si="804"/>
        <v>0</v>
      </c>
      <c r="L3655" s="14" t="str">
        <f t="shared" si="805"/>
        <v>3.4.2.3</v>
      </c>
      <c r="M3655" s="15" t="str">
        <f t="shared" si="806"/>
        <v>Electronic Security System Devices</v>
      </c>
      <c r="N3655" s="14" t="str">
        <f t="shared" si="807"/>
        <v/>
      </c>
      <c r="O3655" s="15" t="str">
        <f t="shared" si="800"/>
        <v/>
      </c>
      <c r="P3655" s="15" t="str">
        <f>IF(N3655=1,FLOOR(MAX($P$4:P3654),1)+1,IF(AND(P3654&lt;&gt;"",O3654&lt;&gt;1),MAX($P$4:P3654)+0.1,""))</f>
        <v/>
      </c>
      <c r="Q3655" s="5">
        <f>ROW()</f>
        <v>3655</v>
      </c>
    </row>
    <row r="3656" spans="1:17" x14ac:dyDescent="0.3">
      <c r="A3656" s="1" t="s">
        <v>59</v>
      </c>
      <c r="B3656" s="5"/>
      <c r="C3656" s="14">
        <f t="shared" si="801"/>
        <v>0</v>
      </c>
      <c r="D3656" s="14">
        <f t="shared" si="801"/>
        <v>0</v>
      </c>
      <c r="E3656" s="14" t="str">
        <f t="shared" si="802"/>
        <v/>
      </c>
      <c r="F3656" s="14">
        <f t="shared" si="803"/>
        <v>3</v>
      </c>
      <c r="G3656" s="14">
        <f t="shared" si="799"/>
        <v>3</v>
      </c>
      <c r="H3656" s="14">
        <f t="shared" si="804"/>
        <v>4</v>
      </c>
      <c r="I3656" s="14">
        <f t="shared" si="804"/>
        <v>2</v>
      </c>
      <c r="J3656" s="14">
        <f t="shared" si="804"/>
        <v>3</v>
      </c>
      <c r="K3656" s="14">
        <f t="shared" si="804"/>
        <v>0</v>
      </c>
      <c r="L3656" s="14" t="str">
        <f t="shared" si="805"/>
        <v>3.4.2.3</v>
      </c>
      <c r="M3656" s="15" t="str">
        <f t="shared" si="806"/>
        <v>--</v>
      </c>
      <c r="N3656" s="14" t="str">
        <f t="shared" si="807"/>
        <v/>
      </c>
      <c r="O3656" s="15" t="str">
        <f t="shared" si="800"/>
        <v/>
      </c>
      <c r="P3656" s="15" t="str">
        <f>IF(N3656=1,FLOOR(MAX($P$4:P3655),1)+1,IF(AND(P3655&lt;&gt;"",O3655&lt;&gt;1),MAX($P$4:P3655)+0.1,""))</f>
        <v/>
      </c>
      <c r="Q3656" s="5">
        <f>ROW()</f>
        <v>3656</v>
      </c>
    </row>
    <row r="3657" spans="1:17" x14ac:dyDescent="0.3">
      <c r="A3657" s="1" t="s">
        <v>60</v>
      </c>
      <c r="B3657" s="5"/>
      <c r="C3657" s="14">
        <f t="shared" si="801"/>
        <v>0</v>
      </c>
      <c r="D3657" s="14">
        <f t="shared" si="801"/>
        <v>0</v>
      </c>
      <c r="E3657" s="14" t="str">
        <f t="shared" si="802"/>
        <v/>
      </c>
      <c r="F3657" s="14">
        <f t="shared" si="803"/>
        <v>3</v>
      </c>
      <c r="G3657" s="14">
        <f t="shared" si="799"/>
        <v>3</v>
      </c>
      <c r="H3657" s="14">
        <f t="shared" si="804"/>
        <v>4</v>
      </c>
      <c r="I3657" s="14">
        <f t="shared" si="804"/>
        <v>2</v>
      </c>
      <c r="J3657" s="14">
        <f t="shared" si="804"/>
        <v>3</v>
      </c>
      <c r="K3657" s="14">
        <f t="shared" si="804"/>
        <v>0</v>
      </c>
      <c r="L3657" s="14" t="str">
        <f t="shared" si="805"/>
        <v>3.4.2.3</v>
      </c>
      <c r="M3657" s="15" t="str">
        <f t="shared" si="806"/>
        <v>--</v>
      </c>
      <c r="N3657" s="14" t="str">
        <f t="shared" si="807"/>
        <v/>
      </c>
      <c r="O3657" s="15" t="str">
        <f t="shared" si="800"/>
        <v/>
      </c>
      <c r="P3657" s="15" t="str">
        <f>IF(N3657=1,FLOOR(MAX($P$4:P3656),1)+1,IF(AND(P3656&lt;&gt;"",O3656&lt;&gt;1),MAX($P$4:P3656)+0.1,""))</f>
        <v/>
      </c>
      <c r="Q3657" s="5">
        <f>ROW()</f>
        <v>3657</v>
      </c>
    </row>
    <row r="3658" spans="1:17" x14ac:dyDescent="0.3">
      <c r="A3658" s="1" t="s">
        <v>1580</v>
      </c>
      <c r="B3658" s="5"/>
      <c r="C3658" s="14">
        <f t="shared" si="801"/>
        <v>0</v>
      </c>
      <c r="D3658" s="14">
        <f t="shared" si="801"/>
        <v>0</v>
      </c>
      <c r="E3658" s="14" t="str">
        <f t="shared" si="802"/>
        <v/>
      </c>
      <c r="F3658" s="14">
        <f t="shared" si="803"/>
        <v>3</v>
      </c>
      <c r="G3658" s="14">
        <f t="shared" si="799"/>
        <v>3</v>
      </c>
      <c r="H3658" s="14">
        <f t="shared" si="804"/>
        <v>4</v>
      </c>
      <c r="I3658" s="14">
        <f t="shared" si="804"/>
        <v>2</v>
      </c>
      <c r="J3658" s="14">
        <f t="shared" si="804"/>
        <v>3</v>
      </c>
      <c r="K3658" s="14">
        <f t="shared" si="804"/>
        <v>0</v>
      </c>
      <c r="L3658" s="14" t="str">
        <f t="shared" si="805"/>
        <v>3.4.2.3</v>
      </c>
      <c r="M3658" s="15" t="str">
        <f t="shared" si="806"/>
        <v>--</v>
      </c>
      <c r="N3658" s="14" t="str">
        <f t="shared" si="807"/>
        <v/>
      </c>
      <c r="O3658" s="15" t="str">
        <f t="shared" si="800"/>
        <v/>
      </c>
      <c r="P3658" s="15" t="str">
        <f>IF(N3658=1,FLOOR(MAX($P$4:P3657),1)+1,IF(AND(P3657&lt;&gt;"",O3657&lt;&gt;1),MAX($P$4:P3657)+0.1,""))</f>
        <v/>
      </c>
      <c r="Q3658" s="5">
        <f>ROW()</f>
        <v>3658</v>
      </c>
    </row>
    <row r="3659" spans="1:17" x14ac:dyDescent="0.3">
      <c r="A3659" s="1" t="s">
        <v>73</v>
      </c>
      <c r="B3659" s="5"/>
      <c r="C3659" s="14">
        <f t="shared" si="801"/>
        <v>0</v>
      </c>
      <c r="D3659" s="14">
        <f t="shared" si="801"/>
        <v>0</v>
      </c>
      <c r="E3659" s="14" t="str">
        <f t="shared" si="802"/>
        <v/>
      </c>
      <c r="F3659" s="14">
        <f t="shared" si="803"/>
        <v>3</v>
      </c>
      <c r="G3659" s="14">
        <f t="shared" si="799"/>
        <v>3</v>
      </c>
      <c r="H3659" s="14">
        <f t="shared" si="804"/>
        <v>4</v>
      </c>
      <c r="I3659" s="14">
        <f t="shared" si="804"/>
        <v>2</v>
      </c>
      <c r="J3659" s="14">
        <f t="shared" si="804"/>
        <v>3</v>
      </c>
      <c r="K3659" s="14">
        <f t="shared" si="804"/>
        <v>0</v>
      </c>
      <c r="L3659" s="14" t="str">
        <f t="shared" si="805"/>
        <v>3.4.2.3</v>
      </c>
      <c r="M3659" s="15" t="str">
        <f t="shared" si="806"/>
        <v>--</v>
      </c>
      <c r="N3659" s="14" t="str">
        <f t="shared" si="807"/>
        <v/>
      </c>
      <c r="O3659" s="15" t="str">
        <f t="shared" si="800"/>
        <v/>
      </c>
      <c r="P3659" s="15" t="str">
        <f>IF(N3659=1,FLOOR(MAX($P$4:P3658),1)+1,IF(AND(P3658&lt;&gt;"",O3658&lt;&gt;1),MAX($P$4:P3658)+0.1,""))</f>
        <v/>
      </c>
      <c r="Q3659" s="5">
        <f>ROW()</f>
        <v>3659</v>
      </c>
    </row>
    <row r="3660" spans="1:17" x14ac:dyDescent="0.3">
      <c r="A3660" s="1" t="s">
        <v>55</v>
      </c>
      <c r="B3660" s="5"/>
      <c r="C3660" s="14">
        <f t="shared" si="801"/>
        <v>0</v>
      </c>
      <c r="D3660" s="14">
        <f t="shared" si="801"/>
        <v>0</v>
      </c>
      <c r="E3660" s="14" t="str">
        <f t="shared" si="802"/>
        <v/>
      </c>
      <c r="F3660" s="14">
        <f t="shared" si="803"/>
        <v>3</v>
      </c>
      <c r="G3660" s="14">
        <f t="shared" si="799"/>
        <v>3</v>
      </c>
      <c r="H3660" s="14">
        <f t="shared" si="804"/>
        <v>4</v>
      </c>
      <c r="I3660" s="14">
        <f t="shared" si="804"/>
        <v>2</v>
      </c>
      <c r="J3660" s="14">
        <f t="shared" si="804"/>
        <v>3</v>
      </c>
      <c r="K3660" s="14">
        <f t="shared" si="804"/>
        <v>0</v>
      </c>
      <c r="L3660" s="14" t="str">
        <f t="shared" si="805"/>
        <v>3.4.2.3</v>
      </c>
      <c r="M3660" s="15" t="str">
        <f t="shared" si="806"/>
        <v>--</v>
      </c>
      <c r="N3660" s="14" t="str">
        <f t="shared" si="807"/>
        <v/>
      </c>
      <c r="O3660" s="15" t="str">
        <f t="shared" si="800"/>
        <v/>
      </c>
      <c r="P3660" s="15" t="str">
        <f>IF(N3660=1,FLOOR(MAX($P$4:P3659),1)+1,IF(AND(P3659&lt;&gt;"",O3659&lt;&gt;1),MAX($P$4:P3659)+0.1,""))</f>
        <v/>
      </c>
      <c r="Q3660" s="5">
        <f>ROW()</f>
        <v>3660</v>
      </c>
    </row>
    <row r="3661" spans="1:17" x14ac:dyDescent="0.3">
      <c r="A3661" s="1" t="s">
        <v>1581</v>
      </c>
      <c r="B3661" s="5"/>
      <c r="C3661" s="14">
        <f t="shared" si="801"/>
        <v>0</v>
      </c>
      <c r="D3661" s="14">
        <f t="shared" si="801"/>
        <v>0</v>
      </c>
      <c r="E3661" s="14" t="str">
        <f t="shared" si="802"/>
        <v/>
      </c>
      <c r="F3661" s="14">
        <f t="shared" si="803"/>
        <v>3</v>
      </c>
      <c r="G3661" s="14">
        <f t="shared" si="799"/>
        <v>3</v>
      </c>
      <c r="H3661" s="14">
        <f t="shared" si="804"/>
        <v>4</v>
      </c>
      <c r="I3661" s="14">
        <f t="shared" si="804"/>
        <v>2</v>
      </c>
      <c r="J3661" s="14">
        <f t="shared" si="804"/>
        <v>3</v>
      </c>
      <c r="K3661" s="14">
        <f t="shared" si="804"/>
        <v>0</v>
      </c>
      <c r="L3661" s="14" t="str">
        <f t="shared" si="805"/>
        <v>3.4.2.3</v>
      </c>
      <c r="M3661" s="15" t="str">
        <f t="shared" si="806"/>
        <v>--</v>
      </c>
      <c r="N3661" s="14" t="str">
        <f t="shared" si="807"/>
        <v/>
      </c>
      <c r="O3661" s="15" t="str">
        <f t="shared" si="800"/>
        <v/>
      </c>
      <c r="P3661" s="15" t="str">
        <f>IF(N3661=1,FLOOR(MAX($P$4:P3660),1)+1,IF(AND(P3660&lt;&gt;"",O3660&lt;&gt;1),MAX($P$4:P3660)+0.1,""))</f>
        <v/>
      </c>
      <c r="Q3661" s="5">
        <f>ROW()</f>
        <v>3661</v>
      </c>
    </row>
    <row r="3662" spans="1:17" x14ac:dyDescent="0.3">
      <c r="A3662" s="1" t="s">
        <v>1582</v>
      </c>
      <c r="B3662" s="5"/>
      <c r="C3662" s="14">
        <f t="shared" si="801"/>
        <v>0</v>
      </c>
      <c r="D3662" s="14">
        <f t="shared" si="801"/>
        <v>0</v>
      </c>
      <c r="E3662" s="14" t="str">
        <f t="shared" si="802"/>
        <v/>
      </c>
      <c r="F3662" s="14">
        <f t="shared" si="803"/>
        <v>3</v>
      </c>
      <c r="G3662" s="14">
        <f t="shared" si="799"/>
        <v>3</v>
      </c>
      <c r="H3662" s="14">
        <f t="shared" si="804"/>
        <v>4</v>
      </c>
      <c r="I3662" s="14">
        <f t="shared" si="804"/>
        <v>2</v>
      </c>
      <c r="J3662" s="14">
        <f t="shared" si="804"/>
        <v>3</v>
      </c>
      <c r="K3662" s="14">
        <f t="shared" si="804"/>
        <v>0</v>
      </c>
      <c r="L3662" s="14" t="str">
        <f t="shared" si="805"/>
        <v>3.4.2.3</v>
      </c>
      <c r="M3662" s="15" t="str">
        <f t="shared" si="806"/>
        <v>--</v>
      </c>
      <c r="N3662" s="14" t="str">
        <f t="shared" si="807"/>
        <v/>
      </c>
      <c r="O3662" s="15" t="str">
        <f t="shared" si="800"/>
        <v/>
      </c>
      <c r="P3662" s="15" t="str">
        <f>IF(N3662=1,FLOOR(MAX($P$4:P3661),1)+1,IF(AND(P3661&lt;&gt;"",O3661&lt;&gt;1),MAX($P$4:P3661)+0.1,""))</f>
        <v/>
      </c>
      <c r="Q3662" s="5">
        <f>ROW()</f>
        <v>3662</v>
      </c>
    </row>
    <row r="3663" spans="1:17" x14ac:dyDescent="0.3">
      <c r="A3663" s="1" t="s">
        <v>1583</v>
      </c>
      <c r="B3663" s="5"/>
      <c r="C3663" s="14">
        <f t="shared" si="801"/>
        <v>0</v>
      </c>
      <c r="D3663" s="14">
        <f t="shared" si="801"/>
        <v>0</v>
      </c>
      <c r="E3663" s="14" t="str">
        <f t="shared" si="802"/>
        <v/>
      </c>
      <c r="F3663" s="14">
        <f t="shared" si="803"/>
        <v>3</v>
      </c>
      <c r="G3663" s="14">
        <f t="shared" si="799"/>
        <v>3</v>
      </c>
      <c r="H3663" s="14">
        <f t="shared" si="804"/>
        <v>4</v>
      </c>
      <c r="I3663" s="14">
        <f t="shared" si="804"/>
        <v>2</v>
      </c>
      <c r="J3663" s="14">
        <f t="shared" si="804"/>
        <v>3</v>
      </c>
      <c r="K3663" s="14">
        <f t="shared" si="804"/>
        <v>0</v>
      </c>
      <c r="L3663" s="14" t="str">
        <f t="shared" si="805"/>
        <v>3.4.2.3</v>
      </c>
      <c r="M3663" s="15" t="str">
        <f t="shared" si="806"/>
        <v>--</v>
      </c>
      <c r="N3663" s="14" t="str">
        <f t="shared" si="807"/>
        <v/>
      </c>
      <c r="O3663" s="15" t="str">
        <f t="shared" si="800"/>
        <v/>
      </c>
      <c r="P3663" s="15" t="str">
        <f>IF(N3663=1,FLOOR(MAX($P$4:P3662),1)+1,IF(AND(P3662&lt;&gt;"",O3662&lt;&gt;1),MAX($P$4:P3662)+0.1,""))</f>
        <v/>
      </c>
      <c r="Q3663" s="5">
        <f>ROW()</f>
        <v>3663</v>
      </c>
    </row>
    <row r="3664" spans="1:17" x14ac:dyDescent="0.3">
      <c r="A3664" s="1" t="s">
        <v>1584</v>
      </c>
      <c r="B3664" s="5"/>
      <c r="C3664" s="14">
        <f t="shared" si="801"/>
        <v>0</v>
      </c>
      <c r="D3664" s="14">
        <f t="shared" si="801"/>
        <v>0</v>
      </c>
      <c r="E3664" s="14" t="str">
        <f t="shared" si="802"/>
        <v/>
      </c>
      <c r="F3664" s="14">
        <f t="shared" si="803"/>
        <v>3</v>
      </c>
      <c r="G3664" s="14">
        <f t="shared" si="799"/>
        <v>3</v>
      </c>
      <c r="H3664" s="14">
        <f t="shared" si="804"/>
        <v>4</v>
      </c>
      <c r="I3664" s="14">
        <f t="shared" si="804"/>
        <v>2</v>
      </c>
      <c r="J3664" s="14">
        <f t="shared" si="804"/>
        <v>3</v>
      </c>
      <c r="K3664" s="14">
        <f t="shared" si="804"/>
        <v>0</v>
      </c>
      <c r="L3664" s="14" t="str">
        <f t="shared" si="805"/>
        <v>3.4.2.3</v>
      </c>
      <c r="M3664" s="15" t="str">
        <f t="shared" si="806"/>
        <v>--</v>
      </c>
      <c r="N3664" s="14" t="str">
        <f t="shared" si="807"/>
        <v/>
      </c>
      <c r="O3664" s="15" t="str">
        <f t="shared" si="800"/>
        <v/>
      </c>
      <c r="P3664" s="15" t="str">
        <f>IF(N3664=1,FLOOR(MAX($P$4:P3663),1)+1,IF(AND(P3663&lt;&gt;"",O3663&lt;&gt;1),MAX($P$4:P3663)+0.1,""))</f>
        <v/>
      </c>
      <c r="Q3664" s="5">
        <f>ROW()</f>
        <v>3664</v>
      </c>
    </row>
    <row r="3665" spans="1:17" x14ac:dyDescent="0.3">
      <c r="A3665" s="1" t="s">
        <v>190</v>
      </c>
      <c r="B3665" s="5"/>
      <c r="C3665" s="14">
        <f t="shared" si="801"/>
        <v>0</v>
      </c>
      <c r="D3665" s="14">
        <f t="shared" si="801"/>
        <v>1</v>
      </c>
      <c r="E3665" s="14" t="str">
        <f t="shared" si="802"/>
        <v/>
      </c>
      <c r="F3665" s="14">
        <f t="shared" si="803"/>
        <v>2</v>
      </c>
      <c r="G3665" s="14">
        <f t="shared" si="799"/>
        <v>3</v>
      </c>
      <c r="H3665" s="14">
        <f t="shared" si="804"/>
        <v>4</v>
      </c>
      <c r="I3665" s="14">
        <f t="shared" si="804"/>
        <v>2</v>
      </c>
      <c r="J3665" s="14">
        <f t="shared" si="804"/>
        <v>3</v>
      </c>
      <c r="K3665" s="14">
        <f t="shared" si="804"/>
        <v>0</v>
      </c>
      <c r="L3665" s="14" t="str">
        <f t="shared" si="805"/>
        <v>3.4.2.3</v>
      </c>
      <c r="M3665" s="15" t="str">
        <f t="shared" si="806"/>
        <v>--</v>
      </c>
      <c r="N3665" s="14" t="str">
        <f t="shared" si="807"/>
        <v/>
      </c>
      <c r="O3665" s="15" t="str">
        <f t="shared" si="800"/>
        <v/>
      </c>
      <c r="P3665" s="15" t="str">
        <f>IF(N3665=1,FLOOR(MAX($P$4:P3664),1)+1,IF(AND(P3664&lt;&gt;"",O3664&lt;&gt;1),MAX($P$4:P3664)+0.1,""))</f>
        <v/>
      </c>
      <c r="Q3665" s="5">
        <f>ROW()</f>
        <v>3665</v>
      </c>
    </row>
    <row r="3666" spans="1:17" x14ac:dyDescent="0.3">
      <c r="A3666" s="1" t="s">
        <v>1070</v>
      </c>
      <c r="B3666" s="5"/>
      <c r="C3666" s="14">
        <f t="shared" si="801"/>
        <v>1</v>
      </c>
      <c r="D3666" s="14">
        <f t="shared" si="801"/>
        <v>0</v>
      </c>
      <c r="E3666" s="14" t="str">
        <f t="shared" si="802"/>
        <v/>
      </c>
      <c r="F3666" s="14">
        <f t="shared" si="803"/>
        <v>3</v>
      </c>
      <c r="G3666" s="14">
        <f t="shared" si="799"/>
        <v>3</v>
      </c>
      <c r="H3666" s="14">
        <f t="shared" si="804"/>
        <v>4</v>
      </c>
      <c r="I3666" s="14">
        <f t="shared" si="804"/>
        <v>2</v>
      </c>
      <c r="J3666" s="14">
        <f t="shared" si="804"/>
        <v>4</v>
      </c>
      <c r="K3666" s="14">
        <f t="shared" si="804"/>
        <v>0</v>
      </c>
      <c r="L3666" s="14" t="str">
        <f t="shared" si="805"/>
        <v>3.4.2.4</v>
      </c>
      <c r="M3666" s="15" t="str">
        <f t="shared" si="806"/>
        <v>[_____] Control System Devices</v>
      </c>
      <c r="N3666" s="14" t="str">
        <f t="shared" si="807"/>
        <v/>
      </c>
      <c r="O3666" s="15" t="str">
        <f t="shared" si="800"/>
        <v/>
      </c>
      <c r="P3666" s="15" t="str">
        <f>IF(N3666=1,FLOOR(MAX($P$4:P3665),1)+1,IF(AND(P3665&lt;&gt;"",O3665&lt;&gt;1),MAX($P$4:P3665)+0.1,""))</f>
        <v/>
      </c>
      <c r="Q3666" s="5">
        <f>ROW()</f>
        <v>3666</v>
      </c>
    </row>
    <row r="3667" spans="1:17" x14ac:dyDescent="0.3">
      <c r="A3667" s="1" t="s">
        <v>59</v>
      </c>
      <c r="B3667" s="5"/>
      <c r="C3667" s="14">
        <f t="shared" si="801"/>
        <v>0</v>
      </c>
      <c r="D3667" s="14">
        <f t="shared" si="801"/>
        <v>0</v>
      </c>
      <c r="E3667" s="14" t="str">
        <f t="shared" si="802"/>
        <v/>
      </c>
      <c r="F3667" s="14">
        <f t="shared" si="803"/>
        <v>3</v>
      </c>
      <c r="G3667" s="14">
        <f t="shared" si="799"/>
        <v>3</v>
      </c>
      <c r="H3667" s="14">
        <f t="shared" si="804"/>
        <v>4</v>
      </c>
      <c r="I3667" s="14">
        <f t="shared" si="804"/>
        <v>2</v>
      </c>
      <c r="J3667" s="14">
        <f t="shared" si="804"/>
        <v>4</v>
      </c>
      <c r="K3667" s="14">
        <f t="shared" si="804"/>
        <v>0</v>
      </c>
      <c r="L3667" s="14" t="str">
        <f t="shared" si="805"/>
        <v>3.4.2.4</v>
      </c>
      <c r="M3667" s="15" t="str">
        <f t="shared" si="806"/>
        <v>--</v>
      </c>
      <c r="N3667" s="14" t="str">
        <f t="shared" si="807"/>
        <v/>
      </c>
      <c r="O3667" s="15" t="str">
        <f t="shared" si="800"/>
        <v/>
      </c>
      <c r="P3667" s="15" t="str">
        <f>IF(N3667=1,FLOOR(MAX($P$4:P3666),1)+1,IF(AND(P3666&lt;&gt;"",O3666&lt;&gt;1),MAX($P$4:P3666)+0.1,""))</f>
        <v/>
      </c>
      <c r="Q3667" s="5">
        <f>ROW()</f>
        <v>3667</v>
      </c>
    </row>
    <row r="3668" spans="1:17" x14ac:dyDescent="0.3">
      <c r="A3668" s="1" t="s">
        <v>60</v>
      </c>
      <c r="B3668" s="5"/>
      <c r="C3668" s="14">
        <f t="shared" si="801"/>
        <v>0</v>
      </c>
      <c r="D3668" s="14">
        <f t="shared" si="801"/>
        <v>0</v>
      </c>
      <c r="E3668" s="14" t="str">
        <f t="shared" si="802"/>
        <v/>
      </c>
      <c r="F3668" s="14">
        <f t="shared" si="803"/>
        <v>3</v>
      </c>
      <c r="G3668" s="14">
        <f t="shared" si="799"/>
        <v>3</v>
      </c>
      <c r="H3668" s="14">
        <f t="shared" si="804"/>
        <v>4</v>
      </c>
      <c r="I3668" s="14">
        <f t="shared" si="804"/>
        <v>2</v>
      </c>
      <c r="J3668" s="14">
        <f t="shared" si="804"/>
        <v>4</v>
      </c>
      <c r="K3668" s="14">
        <f t="shared" si="804"/>
        <v>0</v>
      </c>
      <c r="L3668" s="14" t="str">
        <f t="shared" si="805"/>
        <v>3.4.2.4</v>
      </c>
      <c r="M3668" s="15" t="str">
        <f t="shared" si="806"/>
        <v>--</v>
      </c>
      <c r="N3668" s="14" t="str">
        <f t="shared" si="807"/>
        <v/>
      </c>
      <c r="O3668" s="15" t="str">
        <f t="shared" si="800"/>
        <v/>
      </c>
      <c r="P3668" s="15" t="str">
        <f>IF(N3668=1,FLOOR(MAX($P$4:P3667),1)+1,IF(AND(P3667&lt;&gt;"",O3667&lt;&gt;1),MAX($P$4:P3667)+0.1,""))</f>
        <v/>
      </c>
      <c r="Q3668" s="5">
        <f>ROW()</f>
        <v>3668</v>
      </c>
    </row>
    <row r="3669" spans="1:17" x14ac:dyDescent="0.3">
      <c r="A3669" s="1" t="s">
        <v>735</v>
      </c>
      <c r="B3669" s="5"/>
      <c r="C3669" s="14">
        <f t="shared" si="801"/>
        <v>0</v>
      </c>
      <c r="D3669" s="14">
        <f t="shared" si="801"/>
        <v>0</v>
      </c>
      <c r="E3669" s="14" t="str">
        <f t="shared" si="802"/>
        <v/>
      </c>
      <c r="F3669" s="14">
        <f t="shared" si="803"/>
        <v>3</v>
      </c>
      <c r="G3669" s="14">
        <f t="shared" si="799"/>
        <v>3</v>
      </c>
      <c r="H3669" s="14">
        <f t="shared" si="804"/>
        <v>4</v>
      </c>
      <c r="I3669" s="14">
        <f t="shared" si="804"/>
        <v>2</v>
      </c>
      <c r="J3669" s="14">
        <f t="shared" si="804"/>
        <v>4</v>
      </c>
      <c r="K3669" s="14">
        <f t="shared" si="804"/>
        <v>0</v>
      </c>
      <c r="L3669" s="14" t="str">
        <f t="shared" si="805"/>
        <v>3.4.2.4</v>
      </c>
      <c r="M3669" s="15" t="str">
        <f t="shared" si="806"/>
        <v>--</v>
      </c>
      <c r="N3669" s="14" t="str">
        <f t="shared" si="807"/>
        <v/>
      </c>
      <c r="O3669" s="15" t="str">
        <f t="shared" si="800"/>
        <v/>
      </c>
      <c r="P3669" s="15" t="str">
        <f>IF(N3669=1,FLOOR(MAX($P$4:P3668),1)+1,IF(AND(P3668&lt;&gt;"",O3668&lt;&gt;1),MAX($P$4:P3668)+0.1,""))</f>
        <v/>
      </c>
      <c r="Q3669" s="5">
        <f>ROW()</f>
        <v>3669</v>
      </c>
    </row>
    <row r="3670" spans="1:17" x14ac:dyDescent="0.3">
      <c r="A3670" s="1" t="s">
        <v>736</v>
      </c>
      <c r="B3670" s="5"/>
      <c r="C3670" s="14">
        <f t="shared" si="801"/>
        <v>0</v>
      </c>
      <c r="D3670" s="14">
        <f t="shared" si="801"/>
        <v>0</v>
      </c>
      <c r="E3670" s="14" t="str">
        <f t="shared" si="802"/>
        <v/>
      </c>
      <c r="F3670" s="14">
        <f t="shared" si="803"/>
        <v>3</v>
      </c>
      <c r="G3670" s="14">
        <f t="shared" si="799"/>
        <v>3</v>
      </c>
      <c r="H3670" s="14">
        <f t="shared" ref="H3670:K3685" si="808">IF(G3670&lt;&gt;G3669,0,IF(AND(($F3669-$D3670)=(H$3-1),$F3670=H$3),H3669+1,H3669))</f>
        <v>4</v>
      </c>
      <c r="I3670" s="14">
        <f t="shared" si="808"/>
        <v>2</v>
      </c>
      <c r="J3670" s="14">
        <f t="shared" si="808"/>
        <v>4</v>
      </c>
      <c r="K3670" s="14">
        <f t="shared" si="808"/>
        <v>0</v>
      </c>
      <c r="L3670" s="14" t="str">
        <f t="shared" si="805"/>
        <v>3.4.2.4</v>
      </c>
      <c r="M3670" s="15" t="str">
        <f t="shared" si="806"/>
        <v>--</v>
      </c>
      <c r="N3670" s="14" t="str">
        <f t="shared" si="807"/>
        <v/>
      </c>
      <c r="O3670" s="15" t="str">
        <f t="shared" si="800"/>
        <v/>
      </c>
      <c r="P3670" s="15" t="str">
        <f>IF(N3670=1,FLOOR(MAX($P$4:P3669),1)+1,IF(AND(P3669&lt;&gt;"",O3669&lt;&gt;1),MAX($P$4:P3669)+0.1,""))</f>
        <v/>
      </c>
      <c r="Q3670" s="5">
        <f>ROW()</f>
        <v>3670</v>
      </c>
    </row>
    <row r="3671" spans="1:17" x14ac:dyDescent="0.3">
      <c r="A3671" s="1" t="s">
        <v>1585</v>
      </c>
      <c r="B3671" s="5"/>
      <c r="C3671" s="14">
        <f t="shared" si="801"/>
        <v>0</v>
      </c>
      <c r="D3671" s="14">
        <f t="shared" si="801"/>
        <v>0</v>
      </c>
      <c r="E3671" s="14" t="str">
        <f t="shared" si="802"/>
        <v/>
      </c>
      <c r="F3671" s="14">
        <f t="shared" si="803"/>
        <v>3</v>
      </c>
      <c r="G3671" s="14">
        <f t="shared" si="799"/>
        <v>3</v>
      </c>
      <c r="H3671" s="14">
        <f t="shared" si="808"/>
        <v>4</v>
      </c>
      <c r="I3671" s="14">
        <f t="shared" si="808"/>
        <v>2</v>
      </c>
      <c r="J3671" s="14">
        <f t="shared" si="808"/>
        <v>4</v>
      </c>
      <c r="K3671" s="14">
        <f t="shared" si="808"/>
        <v>0</v>
      </c>
      <c r="L3671" s="14" t="str">
        <f t="shared" si="805"/>
        <v>3.4.2.4</v>
      </c>
      <c r="M3671" s="15" t="str">
        <f t="shared" si="806"/>
        <v>--</v>
      </c>
      <c r="N3671" s="14" t="str">
        <f t="shared" si="807"/>
        <v/>
      </c>
      <c r="O3671" s="15" t="str">
        <f t="shared" si="800"/>
        <v/>
      </c>
      <c r="P3671" s="15" t="str">
        <f>IF(N3671=1,FLOOR(MAX($P$4:P3670),1)+1,IF(AND(P3670&lt;&gt;"",O3670&lt;&gt;1),MAX($P$4:P3670)+0.1,""))</f>
        <v/>
      </c>
      <c r="Q3671" s="5">
        <f>ROW()</f>
        <v>3671</v>
      </c>
    </row>
    <row r="3672" spans="1:17" x14ac:dyDescent="0.3">
      <c r="A3672" s="1" t="s">
        <v>55</v>
      </c>
      <c r="B3672" s="5"/>
      <c r="C3672" s="14">
        <f t="shared" si="801"/>
        <v>0</v>
      </c>
      <c r="D3672" s="14">
        <f t="shared" si="801"/>
        <v>0</v>
      </c>
      <c r="E3672" s="14" t="str">
        <f t="shared" si="802"/>
        <v/>
      </c>
      <c r="F3672" s="14">
        <f t="shared" si="803"/>
        <v>3</v>
      </c>
      <c r="G3672" s="14">
        <f t="shared" si="799"/>
        <v>3</v>
      </c>
      <c r="H3672" s="14">
        <f t="shared" si="808"/>
        <v>4</v>
      </c>
      <c r="I3672" s="14">
        <f t="shared" si="808"/>
        <v>2</v>
      </c>
      <c r="J3672" s="14">
        <f t="shared" si="808"/>
        <v>4</v>
      </c>
      <c r="K3672" s="14">
        <f t="shared" si="808"/>
        <v>0</v>
      </c>
      <c r="L3672" s="14" t="str">
        <f t="shared" si="805"/>
        <v>3.4.2.4</v>
      </c>
      <c r="M3672" s="15" t="str">
        <f t="shared" si="806"/>
        <v>--</v>
      </c>
      <c r="N3672" s="14" t="str">
        <f t="shared" si="807"/>
        <v/>
      </c>
      <c r="O3672" s="15" t="str">
        <f t="shared" si="800"/>
        <v/>
      </c>
      <c r="P3672" s="15" t="str">
        <f>IF(N3672=1,FLOOR(MAX($P$4:P3671),1)+1,IF(AND(P3671&lt;&gt;"",O3671&lt;&gt;1),MAX($P$4:P3671)+0.1,""))</f>
        <v/>
      </c>
      <c r="Q3672" s="5">
        <f>ROW()</f>
        <v>3672</v>
      </c>
    </row>
    <row r="3673" spans="1:17" x14ac:dyDescent="0.3">
      <c r="A3673" s="1" t="s">
        <v>738</v>
      </c>
      <c r="B3673" s="5"/>
      <c r="C3673" s="14">
        <f t="shared" si="801"/>
        <v>0</v>
      </c>
      <c r="D3673" s="14">
        <f t="shared" si="801"/>
        <v>0</v>
      </c>
      <c r="E3673" s="14" t="str">
        <f t="shared" si="802"/>
        <v/>
      </c>
      <c r="F3673" s="14">
        <f t="shared" si="803"/>
        <v>3</v>
      </c>
      <c r="G3673" s="14">
        <f t="shared" si="799"/>
        <v>3</v>
      </c>
      <c r="H3673" s="14">
        <f t="shared" si="808"/>
        <v>4</v>
      </c>
      <c r="I3673" s="14">
        <f t="shared" si="808"/>
        <v>2</v>
      </c>
      <c r="J3673" s="14">
        <f t="shared" si="808"/>
        <v>4</v>
      </c>
      <c r="K3673" s="14">
        <f t="shared" si="808"/>
        <v>0</v>
      </c>
      <c r="L3673" s="14" t="str">
        <f t="shared" si="805"/>
        <v>3.4.2.4</v>
      </c>
      <c r="M3673" s="15" t="str">
        <f t="shared" si="806"/>
        <v>--</v>
      </c>
      <c r="N3673" s="14" t="str">
        <f t="shared" si="807"/>
        <v/>
      </c>
      <c r="O3673" s="15" t="str">
        <f t="shared" si="800"/>
        <v/>
      </c>
      <c r="P3673" s="15" t="str">
        <f>IF(N3673=1,FLOOR(MAX($P$4:P3672),1)+1,IF(AND(P3672&lt;&gt;"",O3672&lt;&gt;1),MAX($P$4:P3672)+0.1,""))</f>
        <v/>
      </c>
      <c r="Q3673" s="5">
        <f>ROW()</f>
        <v>3673</v>
      </c>
    </row>
    <row r="3674" spans="1:17" x14ac:dyDescent="0.3">
      <c r="A3674" s="1" t="s">
        <v>739</v>
      </c>
      <c r="B3674" s="5"/>
      <c r="C3674" s="14">
        <f t="shared" si="801"/>
        <v>0</v>
      </c>
      <c r="D3674" s="14">
        <f t="shared" si="801"/>
        <v>0</v>
      </c>
      <c r="E3674" s="14" t="str">
        <f t="shared" si="802"/>
        <v/>
      </c>
      <c r="F3674" s="14">
        <f t="shared" si="803"/>
        <v>3</v>
      </c>
      <c r="G3674" s="14">
        <f t="shared" si="799"/>
        <v>3</v>
      </c>
      <c r="H3674" s="14">
        <f t="shared" si="808"/>
        <v>4</v>
      </c>
      <c r="I3674" s="14">
        <f t="shared" si="808"/>
        <v>2</v>
      </c>
      <c r="J3674" s="14">
        <f t="shared" si="808"/>
        <v>4</v>
      </c>
      <c r="K3674" s="14">
        <f t="shared" si="808"/>
        <v>0</v>
      </c>
      <c r="L3674" s="14" t="str">
        <f t="shared" si="805"/>
        <v>3.4.2.4</v>
      </c>
      <c r="M3674" s="15" t="str">
        <f t="shared" si="806"/>
        <v>--</v>
      </c>
      <c r="N3674" s="14" t="str">
        <f t="shared" si="807"/>
        <v/>
      </c>
      <c r="O3674" s="15" t="str">
        <f t="shared" si="800"/>
        <v/>
      </c>
      <c r="P3674" s="15" t="str">
        <f>IF(N3674=1,FLOOR(MAX($P$4:P3673),1)+1,IF(AND(P3673&lt;&gt;"",O3673&lt;&gt;1),MAX($P$4:P3673)+0.1,""))</f>
        <v/>
      </c>
      <c r="Q3674" s="5">
        <f>ROW()</f>
        <v>3674</v>
      </c>
    </row>
    <row r="3675" spans="1:17" x14ac:dyDescent="0.3">
      <c r="A3675" s="1" t="s">
        <v>73</v>
      </c>
      <c r="B3675" s="5"/>
      <c r="C3675" s="14">
        <f t="shared" si="801"/>
        <v>0</v>
      </c>
      <c r="D3675" s="14">
        <f t="shared" si="801"/>
        <v>0</v>
      </c>
      <c r="E3675" s="14" t="str">
        <f t="shared" si="802"/>
        <v/>
      </c>
      <c r="F3675" s="14">
        <f t="shared" si="803"/>
        <v>3</v>
      </c>
      <c r="G3675" s="14">
        <f t="shared" si="799"/>
        <v>3</v>
      </c>
      <c r="H3675" s="14">
        <f t="shared" si="808"/>
        <v>4</v>
      </c>
      <c r="I3675" s="14">
        <f t="shared" si="808"/>
        <v>2</v>
      </c>
      <c r="J3675" s="14">
        <f t="shared" si="808"/>
        <v>4</v>
      </c>
      <c r="K3675" s="14">
        <f t="shared" si="808"/>
        <v>0</v>
      </c>
      <c r="L3675" s="14" t="str">
        <f t="shared" si="805"/>
        <v>3.4.2.4</v>
      </c>
      <c r="M3675" s="15" t="str">
        <f t="shared" si="806"/>
        <v>--</v>
      </c>
      <c r="N3675" s="14" t="str">
        <f t="shared" si="807"/>
        <v/>
      </c>
      <c r="O3675" s="15" t="str">
        <f t="shared" si="800"/>
        <v/>
      </c>
      <c r="P3675" s="15" t="str">
        <f>IF(N3675=1,FLOOR(MAX($P$4:P3674),1)+1,IF(AND(P3674&lt;&gt;"",O3674&lt;&gt;1),MAX($P$4:P3674)+0.1,""))</f>
        <v/>
      </c>
      <c r="Q3675" s="5">
        <f>ROW()</f>
        <v>3675</v>
      </c>
    </row>
    <row r="3676" spans="1:17" x14ac:dyDescent="0.3">
      <c r="A3676" s="1" t="s">
        <v>55</v>
      </c>
      <c r="B3676" s="5"/>
      <c r="C3676" s="14">
        <f t="shared" si="801"/>
        <v>0</v>
      </c>
      <c r="D3676" s="14">
        <f t="shared" si="801"/>
        <v>0</v>
      </c>
      <c r="E3676" s="14" t="str">
        <f t="shared" si="802"/>
        <v/>
      </c>
      <c r="F3676" s="14">
        <f t="shared" si="803"/>
        <v>3</v>
      </c>
      <c r="G3676" s="14">
        <f t="shared" si="799"/>
        <v>3</v>
      </c>
      <c r="H3676" s="14">
        <f t="shared" si="808"/>
        <v>4</v>
      </c>
      <c r="I3676" s="14">
        <f t="shared" si="808"/>
        <v>2</v>
      </c>
      <c r="J3676" s="14">
        <f t="shared" si="808"/>
        <v>4</v>
      </c>
      <c r="K3676" s="14">
        <f t="shared" si="808"/>
        <v>0</v>
      </c>
      <c r="L3676" s="14" t="str">
        <f t="shared" si="805"/>
        <v>3.4.2.4</v>
      </c>
      <c r="M3676" s="15" t="str">
        <f t="shared" si="806"/>
        <v>--</v>
      </c>
      <c r="N3676" s="14" t="str">
        <f t="shared" si="807"/>
        <v/>
      </c>
      <c r="O3676" s="15" t="str">
        <f t="shared" si="800"/>
        <v/>
      </c>
      <c r="P3676" s="15" t="str">
        <f>IF(N3676=1,FLOOR(MAX($P$4:P3675),1)+1,IF(AND(P3675&lt;&gt;"",O3675&lt;&gt;1),MAX($P$4:P3675)+0.1,""))</f>
        <v/>
      </c>
      <c r="Q3676" s="5">
        <f>ROW()</f>
        <v>3676</v>
      </c>
    </row>
    <row r="3677" spans="1:17" x14ac:dyDescent="0.3">
      <c r="A3677" s="1" t="s">
        <v>552</v>
      </c>
      <c r="B3677" s="5"/>
      <c r="C3677" s="14">
        <f t="shared" si="801"/>
        <v>0</v>
      </c>
      <c r="D3677" s="14">
        <f t="shared" si="801"/>
        <v>0</v>
      </c>
      <c r="E3677" s="14" t="str">
        <f t="shared" si="802"/>
        <v/>
      </c>
      <c r="F3677" s="14">
        <f t="shared" si="803"/>
        <v>3</v>
      </c>
      <c r="G3677" s="14">
        <f t="shared" si="799"/>
        <v>3</v>
      </c>
      <c r="H3677" s="14">
        <f t="shared" si="808"/>
        <v>4</v>
      </c>
      <c r="I3677" s="14">
        <f t="shared" si="808"/>
        <v>2</v>
      </c>
      <c r="J3677" s="14">
        <f t="shared" si="808"/>
        <v>4</v>
      </c>
      <c r="K3677" s="14">
        <f t="shared" si="808"/>
        <v>0</v>
      </c>
      <c r="L3677" s="14" t="str">
        <f t="shared" si="805"/>
        <v>3.4.2.4</v>
      </c>
      <c r="M3677" s="15" t="str">
        <f t="shared" si="806"/>
        <v>--</v>
      </c>
      <c r="N3677" s="14" t="str">
        <f t="shared" si="807"/>
        <v/>
      </c>
      <c r="O3677" s="15" t="str">
        <f t="shared" si="800"/>
        <v/>
      </c>
      <c r="P3677" s="15" t="str">
        <f>IF(N3677=1,FLOOR(MAX($P$4:P3676),1)+1,IF(AND(P3676&lt;&gt;"",O3676&lt;&gt;1),MAX($P$4:P3676)+0.1,""))</f>
        <v/>
      </c>
      <c r="Q3677" s="5">
        <f>ROW()</f>
        <v>3677</v>
      </c>
    </row>
    <row r="3678" spans="1:17" x14ac:dyDescent="0.3">
      <c r="A3678" s="1" t="s">
        <v>190</v>
      </c>
      <c r="B3678" s="5"/>
      <c r="C3678" s="14">
        <f t="shared" si="801"/>
        <v>0</v>
      </c>
      <c r="D3678" s="14">
        <f t="shared" si="801"/>
        <v>1</v>
      </c>
      <c r="E3678" s="14" t="str">
        <f t="shared" si="802"/>
        <v/>
      </c>
      <c r="F3678" s="14">
        <f t="shared" si="803"/>
        <v>2</v>
      </c>
      <c r="G3678" s="14">
        <f t="shared" si="799"/>
        <v>3</v>
      </c>
      <c r="H3678" s="14">
        <f t="shared" si="808"/>
        <v>4</v>
      </c>
      <c r="I3678" s="14">
        <f t="shared" si="808"/>
        <v>2</v>
      </c>
      <c r="J3678" s="14">
        <f t="shared" si="808"/>
        <v>4</v>
      </c>
      <c r="K3678" s="14">
        <f t="shared" si="808"/>
        <v>0</v>
      </c>
      <c r="L3678" s="14" t="str">
        <f t="shared" si="805"/>
        <v>3.4.2.4</v>
      </c>
      <c r="M3678" s="15" t="str">
        <f t="shared" si="806"/>
        <v>--</v>
      </c>
      <c r="N3678" s="14" t="str">
        <f t="shared" si="807"/>
        <v/>
      </c>
      <c r="O3678" s="15" t="str">
        <f t="shared" si="800"/>
        <v/>
      </c>
      <c r="P3678" s="15" t="str">
        <f>IF(N3678=1,FLOOR(MAX($P$4:P3677),1)+1,IF(AND(P3677&lt;&gt;"",O3677&lt;&gt;1),MAX($P$4:P3677)+0.1,""))</f>
        <v/>
      </c>
      <c r="Q3678" s="5">
        <f>ROW()</f>
        <v>3678</v>
      </c>
    </row>
    <row r="3679" spans="1:17" x14ac:dyDescent="0.3">
      <c r="A3679" s="1" t="s">
        <v>1586</v>
      </c>
      <c r="B3679" s="5"/>
      <c r="C3679" s="14">
        <f t="shared" si="801"/>
        <v>1</v>
      </c>
      <c r="D3679" s="14">
        <f t="shared" si="801"/>
        <v>1</v>
      </c>
      <c r="E3679" s="14" t="str">
        <f t="shared" si="802"/>
        <v>OK</v>
      </c>
      <c r="F3679" s="14">
        <f t="shared" si="803"/>
        <v>2</v>
      </c>
      <c r="G3679" s="14">
        <f t="shared" si="799"/>
        <v>3</v>
      </c>
      <c r="H3679" s="14">
        <f t="shared" si="808"/>
        <v>4</v>
      </c>
      <c r="I3679" s="14">
        <f t="shared" si="808"/>
        <v>3</v>
      </c>
      <c r="J3679" s="14">
        <f t="shared" si="808"/>
        <v>0</v>
      </c>
      <c r="K3679" s="14">
        <f t="shared" si="808"/>
        <v>0</v>
      </c>
      <c r="L3679" s="14" t="str">
        <f t="shared" si="805"/>
        <v>3.4.3</v>
      </c>
      <c r="M3679" s="15" t="str">
        <f t="shared" si="806"/>
        <v>User Identification and Authentication for Specific Devices</v>
      </c>
      <c r="N3679" s="14" t="str">
        <f t="shared" si="807"/>
        <v/>
      </c>
      <c r="O3679" s="15" t="str">
        <f t="shared" si="800"/>
        <v/>
      </c>
      <c r="P3679" s="15" t="str">
        <f>IF(N3679=1,FLOOR(MAX($P$4:P3678),1)+1,IF(AND(P3678&lt;&gt;"",O3678&lt;&gt;1),MAX($P$4:P3678)+0.1,""))</f>
        <v/>
      </c>
      <c r="Q3679" s="5">
        <f>ROW()</f>
        <v>3679</v>
      </c>
    </row>
    <row r="3680" spans="1:17" x14ac:dyDescent="0.3">
      <c r="A3680" s="1" t="s">
        <v>59</v>
      </c>
      <c r="B3680" s="5"/>
      <c r="C3680" s="14">
        <f t="shared" si="801"/>
        <v>0</v>
      </c>
      <c r="D3680" s="14">
        <f t="shared" si="801"/>
        <v>0</v>
      </c>
      <c r="E3680" s="14" t="str">
        <f t="shared" si="802"/>
        <v/>
      </c>
      <c r="F3680" s="14">
        <f t="shared" si="803"/>
        <v>2</v>
      </c>
      <c r="G3680" s="14">
        <f t="shared" si="799"/>
        <v>3</v>
      </c>
      <c r="H3680" s="14">
        <f t="shared" si="808"/>
        <v>4</v>
      </c>
      <c r="I3680" s="14">
        <f t="shared" si="808"/>
        <v>3</v>
      </c>
      <c r="J3680" s="14">
        <f t="shared" si="808"/>
        <v>0</v>
      </c>
      <c r="K3680" s="14">
        <f t="shared" si="808"/>
        <v>0</v>
      </c>
      <c r="L3680" s="14" t="str">
        <f t="shared" si="805"/>
        <v>3.4.3</v>
      </c>
      <c r="M3680" s="15" t="str">
        <f t="shared" si="806"/>
        <v>--</v>
      </c>
      <c r="N3680" s="14" t="str">
        <f t="shared" si="807"/>
        <v/>
      </c>
      <c r="O3680" s="15" t="str">
        <f t="shared" si="800"/>
        <v/>
      </c>
      <c r="P3680" s="15" t="str">
        <f>IF(N3680=1,FLOOR(MAX($P$4:P3679),1)+1,IF(AND(P3679&lt;&gt;"",O3679&lt;&gt;1),MAX($P$4:P3679)+0.1,""))</f>
        <v/>
      </c>
      <c r="Q3680" s="5">
        <f>ROW()</f>
        <v>3680</v>
      </c>
    </row>
    <row r="3681" spans="1:17" x14ac:dyDescent="0.3">
      <c r="A3681" s="1" t="s">
        <v>60</v>
      </c>
      <c r="B3681" s="5"/>
      <c r="C3681" s="14">
        <f t="shared" si="801"/>
        <v>0</v>
      </c>
      <c r="D3681" s="14">
        <f t="shared" si="801"/>
        <v>0</v>
      </c>
      <c r="E3681" s="14" t="str">
        <f t="shared" si="802"/>
        <v/>
      </c>
      <c r="F3681" s="14">
        <f t="shared" si="803"/>
        <v>2</v>
      </c>
      <c r="G3681" s="14">
        <f t="shared" si="799"/>
        <v>3</v>
      </c>
      <c r="H3681" s="14">
        <f t="shared" si="808"/>
        <v>4</v>
      </c>
      <c r="I3681" s="14">
        <f t="shared" si="808"/>
        <v>3</v>
      </c>
      <c r="J3681" s="14">
        <f t="shared" si="808"/>
        <v>0</v>
      </c>
      <c r="K3681" s="14">
        <f t="shared" si="808"/>
        <v>0</v>
      </c>
      <c r="L3681" s="14" t="str">
        <f t="shared" si="805"/>
        <v>3.4.3</v>
      </c>
      <c r="M3681" s="15" t="str">
        <f t="shared" si="806"/>
        <v>--</v>
      </c>
      <c r="N3681" s="14" t="str">
        <f t="shared" si="807"/>
        <v/>
      </c>
      <c r="O3681" s="15" t="str">
        <f t="shared" si="800"/>
        <v/>
      </c>
      <c r="P3681" s="15" t="str">
        <f>IF(N3681=1,FLOOR(MAX($P$4:P3680),1)+1,IF(AND(P3680&lt;&gt;"",O3680&lt;&gt;1),MAX($P$4:P3680)+0.1,""))</f>
        <v/>
      </c>
      <c r="Q3681" s="5">
        <f>ROW()</f>
        <v>3681</v>
      </c>
    </row>
    <row r="3682" spans="1:17" x14ac:dyDescent="0.3">
      <c r="A3682" s="1" t="s">
        <v>1587</v>
      </c>
      <c r="B3682" s="5"/>
      <c r="C3682" s="14">
        <f t="shared" si="801"/>
        <v>0</v>
      </c>
      <c r="D3682" s="14">
        <f t="shared" si="801"/>
        <v>0</v>
      </c>
      <c r="E3682" s="14" t="str">
        <f t="shared" si="802"/>
        <v/>
      </c>
      <c r="F3682" s="14">
        <f t="shared" si="803"/>
        <v>2</v>
      </c>
      <c r="G3682" s="14">
        <f t="shared" si="799"/>
        <v>3</v>
      </c>
      <c r="H3682" s="14">
        <f t="shared" si="808"/>
        <v>4</v>
      </c>
      <c r="I3682" s="14">
        <f t="shared" si="808"/>
        <v>3</v>
      </c>
      <c r="J3682" s="14">
        <f t="shared" si="808"/>
        <v>0</v>
      </c>
      <c r="K3682" s="14">
        <f t="shared" si="808"/>
        <v>0</v>
      </c>
      <c r="L3682" s="14" t="str">
        <f t="shared" si="805"/>
        <v>3.4.3</v>
      </c>
      <c r="M3682" s="15" t="str">
        <f t="shared" si="806"/>
        <v>--</v>
      </c>
      <c r="N3682" s="14" t="str">
        <f t="shared" si="807"/>
        <v/>
      </c>
      <c r="O3682" s="15" t="str">
        <f t="shared" si="800"/>
        <v/>
      </c>
      <c r="P3682" s="15" t="str">
        <f>IF(N3682=1,FLOOR(MAX($P$4:P3681),1)+1,IF(AND(P3681&lt;&gt;"",O3681&lt;&gt;1),MAX($P$4:P3681)+0.1,""))</f>
        <v/>
      </c>
      <c r="Q3682" s="5">
        <f>ROW()</f>
        <v>3682</v>
      </c>
    </row>
    <row r="3683" spans="1:17" x14ac:dyDescent="0.3">
      <c r="A3683" s="1" t="s">
        <v>1588</v>
      </c>
      <c r="B3683" s="5"/>
      <c r="C3683" s="14">
        <f t="shared" si="801"/>
        <v>0</v>
      </c>
      <c r="D3683" s="14">
        <f t="shared" si="801"/>
        <v>0</v>
      </c>
      <c r="E3683" s="14" t="str">
        <f t="shared" si="802"/>
        <v/>
      </c>
      <c r="F3683" s="14">
        <f t="shared" si="803"/>
        <v>2</v>
      </c>
      <c r="G3683" s="14">
        <f t="shared" si="799"/>
        <v>3</v>
      </c>
      <c r="H3683" s="14">
        <f t="shared" si="808"/>
        <v>4</v>
      </c>
      <c r="I3683" s="14">
        <f t="shared" si="808"/>
        <v>3</v>
      </c>
      <c r="J3683" s="14">
        <f t="shared" si="808"/>
        <v>0</v>
      </c>
      <c r="K3683" s="14">
        <f t="shared" si="808"/>
        <v>0</v>
      </c>
      <c r="L3683" s="14" t="str">
        <f t="shared" si="805"/>
        <v>3.4.3</v>
      </c>
      <c r="M3683" s="15" t="str">
        <f t="shared" si="806"/>
        <v>--</v>
      </c>
      <c r="N3683" s="14" t="str">
        <f t="shared" si="807"/>
        <v/>
      </c>
      <c r="O3683" s="15" t="str">
        <f t="shared" si="800"/>
        <v/>
      </c>
      <c r="P3683" s="15" t="str">
        <f>IF(N3683=1,FLOOR(MAX($P$4:P3682),1)+1,IF(AND(P3682&lt;&gt;"",O3682&lt;&gt;1),MAX($P$4:P3682)+0.1,""))</f>
        <v/>
      </c>
      <c r="Q3683" s="5">
        <f>ROW()</f>
        <v>3683</v>
      </c>
    </row>
    <row r="3684" spans="1:17" x14ac:dyDescent="0.3">
      <c r="A3684" s="1" t="s">
        <v>1589</v>
      </c>
      <c r="B3684" s="5"/>
      <c r="C3684" s="14">
        <f t="shared" si="801"/>
        <v>0</v>
      </c>
      <c r="D3684" s="14">
        <f t="shared" si="801"/>
        <v>0</v>
      </c>
      <c r="E3684" s="14" t="str">
        <f t="shared" si="802"/>
        <v/>
      </c>
      <c r="F3684" s="14">
        <f t="shared" si="803"/>
        <v>2</v>
      </c>
      <c r="G3684" s="14">
        <f t="shared" si="799"/>
        <v>3</v>
      </c>
      <c r="H3684" s="14">
        <f t="shared" si="808"/>
        <v>4</v>
      </c>
      <c r="I3684" s="14">
        <f t="shared" si="808"/>
        <v>3</v>
      </c>
      <c r="J3684" s="14">
        <f t="shared" si="808"/>
        <v>0</v>
      </c>
      <c r="K3684" s="14">
        <f t="shared" si="808"/>
        <v>0</v>
      </c>
      <c r="L3684" s="14" t="str">
        <f t="shared" si="805"/>
        <v>3.4.3</v>
      </c>
      <c r="M3684" s="15" t="str">
        <f t="shared" si="806"/>
        <v>--</v>
      </c>
      <c r="N3684" s="14" t="str">
        <f t="shared" si="807"/>
        <v/>
      </c>
      <c r="O3684" s="15" t="str">
        <f t="shared" si="800"/>
        <v/>
      </c>
      <c r="P3684" s="15" t="str">
        <f>IF(N3684=1,FLOOR(MAX($P$4:P3683),1)+1,IF(AND(P3683&lt;&gt;"",O3683&lt;&gt;1),MAX($P$4:P3683)+0.1,""))</f>
        <v/>
      </c>
      <c r="Q3684" s="5">
        <f>ROW()</f>
        <v>3684</v>
      </c>
    </row>
    <row r="3685" spans="1:17" x14ac:dyDescent="0.3">
      <c r="A3685" s="1" t="s">
        <v>1590</v>
      </c>
      <c r="B3685" s="5"/>
      <c r="C3685" s="14">
        <f t="shared" si="801"/>
        <v>0</v>
      </c>
      <c r="D3685" s="14">
        <f t="shared" si="801"/>
        <v>0</v>
      </c>
      <c r="E3685" s="14" t="str">
        <f t="shared" si="802"/>
        <v/>
      </c>
      <c r="F3685" s="14">
        <f t="shared" si="803"/>
        <v>2</v>
      </c>
      <c r="G3685" s="14">
        <f t="shared" si="799"/>
        <v>3</v>
      </c>
      <c r="H3685" s="14">
        <f t="shared" si="808"/>
        <v>4</v>
      </c>
      <c r="I3685" s="14">
        <f t="shared" si="808"/>
        <v>3</v>
      </c>
      <c r="J3685" s="14">
        <f t="shared" si="808"/>
        <v>0</v>
      </c>
      <c r="K3685" s="14">
        <f t="shared" si="808"/>
        <v>0</v>
      </c>
      <c r="L3685" s="14" t="str">
        <f t="shared" si="805"/>
        <v>3.4.3</v>
      </c>
      <c r="M3685" s="15" t="str">
        <f t="shared" si="806"/>
        <v>--</v>
      </c>
      <c r="N3685" s="14" t="str">
        <f t="shared" si="807"/>
        <v/>
      </c>
      <c r="O3685" s="15" t="str">
        <f t="shared" si="800"/>
        <v/>
      </c>
      <c r="P3685" s="15" t="str">
        <f>IF(N3685=1,FLOOR(MAX($P$4:P3684),1)+1,IF(AND(P3684&lt;&gt;"",O3684&lt;&gt;1),MAX($P$4:P3684)+0.1,""))</f>
        <v/>
      </c>
      <c r="Q3685" s="5">
        <f>ROW()</f>
        <v>3685</v>
      </c>
    </row>
    <row r="3686" spans="1:17" x14ac:dyDescent="0.3">
      <c r="A3686" s="1" t="s">
        <v>73</v>
      </c>
      <c r="B3686" s="5"/>
      <c r="C3686" s="14">
        <f t="shared" si="801"/>
        <v>0</v>
      </c>
      <c r="D3686" s="14">
        <f t="shared" si="801"/>
        <v>0</v>
      </c>
      <c r="E3686" s="14" t="str">
        <f t="shared" si="802"/>
        <v/>
      </c>
      <c r="F3686" s="14">
        <f t="shared" si="803"/>
        <v>2</v>
      </c>
      <c r="G3686" s="14">
        <f t="shared" si="799"/>
        <v>3</v>
      </c>
      <c r="H3686" s="14">
        <f t="shared" ref="H3686:K3701" si="809">IF(G3686&lt;&gt;G3685,0,IF(AND(($F3685-$D3686)=(H$3-1),$F3686=H$3),H3685+1,H3685))</f>
        <v>4</v>
      </c>
      <c r="I3686" s="14">
        <f t="shared" si="809"/>
        <v>3</v>
      </c>
      <c r="J3686" s="14">
        <f t="shared" si="809"/>
        <v>0</v>
      </c>
      <c r="K3686" s="14">
        <f t="shared" si="809"/>
        <v>0</v>
      </c>
      <c r="L3686" s="14" t="str">
        <f t="shared" si="805"/>
        <v>3.4.3</v>
      </c>
      <c r="M3686" s="15" t="str">
        <f t="shared" si="806"/>
        <v>--</v>
      </c>
      <c r="N3686" s="14" t="str">
        <f t="shared" si="807"/>
        <v/>
      </c>
      <c r="O3686" s="15" t="str">
        <f t="shared" si="800"/>
        <v/>
      </c>
      <c r="P3686" s="15" t="str">
        <f>IF(N3686=1,FLOOR(MAX($P$4:P3685),1)+1,IF(AND(P3685&lt;&gt;"",O3685&lt;&gt;1),MAX($P$4:P3685)+0.1,""))</f>
        <v/>
      </c>
      <c r="Q3686" s="5">
        <f>ROW()</f>
        <v>3686</v>
      </c>
    </row>
    <row r="3687" spans="1:17" x14ac:dyDescent="0.3">
      <c r="A3687" s="1" t="s">
        <v>55</v>
      </c>
      <c r="B3687" s="5"/>
      <c r="C3687" s="14">
        <f t="shared" si="801"/>
        <v>0</v>
      </c>
      <c r="D3687" s="14">
        <f t="shared" si="801"/>
        <v>0</v>
      </c>
      <c r="E3687" s="14" t="str">
        <f t="shared" si="802"/>
        <v/>
      </c>
      <c r="F3687" s="14">
        <f t="shared" si="803"/>
        <v>2</v>
      </c>
      <c r="G3687" s="14">
        <f t="shared" si="799"/>
        <v>3</v>
      </c>
      <c r="H3687" s="14">
        <f t="shared" si="809"/>
        <v>4</v>
      </c>
      <c r="I3687" s="14">
        <f t="shared" si="809"/>
        <v>3</v>
      </c>
      <c r="J3687" s="14">
        <f t="shared" si="809"/>
        <v>0</v>
      </c>
      <c r="K3687" s="14">
        <f t="shared" si="809"/>
        <v>0</v>
      </c>
      <c r="L3687" s="14" t="str">
        <f t="shared" si="805"/>
        <v>3.4.3</v>
      </c>
      <c r="M3687" s="15" t="str">
        <f t="shared" si="806"/>
        <v>--</v>
      </c>
      <c r="N3687" s="14" t="str">
        <f t="shared" si="807"/>
        <v/>
      </c>
      <c r="O3687" s="15" t="str">
        <f t="shared" si="800"/>
        <v/>
      </c>
      <c r="P3687" s="15" t="str">
        <f>IF(N3687=1,FLOOR(MAX($P$4:P3686),1)+1,IF(AND(P3686&lt;&gt;"",O3686&lt;&gt;1),MAX($P$4:P3686)+0.1,""))</f>
        <v/>
      </c>
      <c r="Q3687" s="5">
        <f>ROW()</f>
        <v>3687</v>
      </c>
    </row>
    <row r="3688" spans="1:17" x14ac:dyDescent="0.3">
      <c r="A3688" s="1" t="s">
        <v>1591</v>
      </c>
      <c r="B3688" s="5"/>
      <c r="C3688" s="14">
        <f t="shared" si="801"/>
        <v>0</v>
      </c>
      <c r="D3688" s="14">
        <f t="shared" si="801"/>
        <v>0</v>
      </c>
      <c r="E3688" s="14" t="str">
        <f t="shared" si="802"/>
        <v/>
      </c>
      <c r="F3688" s="14">
        <f t="shared" si="803"/>
        <v>2</v>
      </c>
      <c r="G3688" s="14">
        <f t="shared" si="799"/>
        <v>3</v>
      </c>
      <c r="H3688" s="14">
        <f t="shared" si="809"/>
        <v>4</v>
      </c>
      <c r="I3688" s="14">
        <f t="shared" si="809"/>
        <v>3</v>
      </c>
      <c r="J3688" s="14">
        <f t="shared" si="809"/>
        <v>0</v>
      </c>
      <c r="K3688" s="14">
        <f t="shared" si="809"/>
        <v>0</v>
      </c>
      <c r="L3688" s="14" t="str">
        <f t="shared" si="805"/>
        <v>3.4.3</v>
      </c>
      <c r="M3688" s="15" t="str">
        <f t="shared" si="806"/>
        <v>--</v>
      </c>
      <c r="N3688" s="14" t="str">
        <f t="shared" si="807"/>
        <v/>
      </c>
      <c r="O3688" s="15" t="str">
        <f t="shared" si="800"/>
        <v/>
      </c>
      <c r="P3688" s="15" t="str">
        <f>IF(N3688=1,FLOOR(MAX($P$4:P3687),1)+1,IF(AND(P3687&lt;&gt;"",O3687&lt;&gt;1),MAX($P$4:P3687)+0.1,""))</f>
        <v/>
      </c>
      <c r="Q3688" s="5">
        <f>ROW()</f>
        <v>3688</v>
      </c>
    </row>
    <row r="3689" spans="1:17" x14ac:dyDescent="0.3">
      <c r="A3689" s="1" t="s">
        <v>1592</v>
      </c>
      <c r="B3689" s="5"/>
      <c r="C3689" s="14">
        <f t="shared" si="801"/>
        <v>0</v>
      </c>
      <c r="D3689" s="14">
        <f t="shared" si="801"/>
        <v>0</v>
      </c>
      <c r="E3689" s="14" t="str">
        <f t="shared" si="802"/>
        <v/>
      </c>
      <c r="F3689" s="14">
        <f t="shared" si="803"/>
        <v>2</v>
      </c>
      <c r="G3689" s="14">
        <f t="shared" si="799"/>
        <v>3</v>
      </c>
      <c r="H3689" s="14">
        <f t="shared" si="809"/>
        <v>4</v>
      </c>
      <c r="I3689" s="14">
        <f t="shared" si="809"/>
        <v>3</v>
      </c>
      <c r="J3689" s="14">
        <f t="shared" si="809"/>
        <v>0</v>
      </c>
      <c r="K3689" s="14">
        <f t="shared" si="809"/>
        <v>0</v>
      </c>
      <c r="L3689" s="14" t="str">
        <f t="shared" si="805"/>
        <v>3.4.3</v>
      </c>
      <c r="M3689" s="15" t="str">
        <f t="shared" si="806"/>
        <v>--</v>
      </c>
      <c r="N3689" s="14" t="str">
        <f t="shared" si="807"/>
        <v/>
      </c>
      <c r="O3689" s="15" t="str">
        <f t="shared" si="800"/>
        <v/>
      </c>
      <c r="P3689" s="15" t="str">
        <f>IF(N3689=1,FLOOR(MAX($P$4:P3688),1)+1,IF(AND(P3688&lt;&gt;"",O3688&lt;&gt;1),MAX($P$4:P3688)+0.1,""))</f>
        <v/>
      </c>
      <c r="Q3689" s="5">
        <f>ROW()</f>
        <v>3689</v>
      </c>
    </row>
    <row r="3690" spans="1:17" x14ac:dyDescent="0.3">
      <c r="A3690" s="1" t="s">
        <v>1593</v>
      </c>
      <c r="B3690" s="5"/>
      <c r="C3690" s="14">
        <f t="shared" si="801"/>
        <v>0</v>
      </c>
      <c r="D3690" s="14">
        <f t="shared" si="801"/>
        <v>0</v>
      </c>
      <c r="E3690" s="14" t="str">
        <f t="shared" si="802"/>
        <v/>
      </c>
      <c r="F3690" s="14">
        <f t="shared" si="803"/>
        <v>2</v>
      </c>
      <c r="G3690" s="14">
        <f t="shared" si="799"/>
        <v>3</v>
      </c>
      <c r="H3690" s="14">
        <f t="shared" si="809"/>
        <v>4</v>
      </c>
      <c r="I3690" s="14">
        <f t="shared" si="809"/>
        <v>3</v>
      </c>
      <c r="J3690" s="14">
        <f t="shared" si="809"/>
        <v>0</v>
      </c>
      <c r="K3690" s="14">
        <f t="shared" si="809"/>
        <v>0</v>
      </c>
      <c r="L3690" s="14" t="str">
        <f t="shared" si="805"/>
        <v>3.4.3</v>
      </c>
      <c r="M3690" s="15" t="str">
        <f t="shared" si="806"/>
        <v>--</v>
      </c>
      <c r="N3690" s="14" t="str">
        <f t="shared" si="807"/>
        <v/>
      </c>
      <c r="O3690" s="15" t="str">
        <f t="shared" si="800"/>
        <v/>
      </c>
      <c r="P3690" s="15" t="str">
        <f>IF(N3690=1,FLOOR(MAX($P$4:P3689),1)+1,IF(AND(P3689&lt;&gt;"",O3689&lt;&gt;1),MAX($P$4:P3689)+0.1,""))</f>
        <v/>
      </c>
      <c r="Q3690" s="5">
        <f>ROW()</f>
        <v>3690</v>
      </c>
    </row>
    <row r="3691" spans="1:17" x14ac:dyDescent="0.3">
      <c r="A3691" s="1" t="s">
        <v>16</v>
      </c>
      <c r="B3691" s="5"/>
      <c r="C3691" s="14">
        <f t="shared" si="801"/>
        <v>0</v>
      </c>
      <c r="D3691" s="14">
        <f t="shared" si="801"/>
        <v>0</v>
      </c>
      <c r="E3691" s="14" t="str">
        <f t="shared" si="802"/>
        <v/>
      </c>
      <c r="F3691" s="14">
        <f t="shared" si="803"/>
        <v>2</v>
      </c>
      <c r="G3691" s="14">
        <f t="shared" si="799"/>
        <v>3</v>
      </c>
      <c r="H3691" s="14">
        <f t="shared" si="809"/>
        <v>4</v>
      </c>
      <c r="I3691" s="14">
        <f t="shared" si="809"/>
        <v>3</v>
      </c>
      <c r="J3691" s="14">
        <f t="shared" si="809"/>
        <v>0</v>
      </c>
      <c r="K3691" s="14">
        <f t="shared" si="809"/>
        <v>0</v>
      </c>
      <c r="L3691" s="14" t="str">
        <f t="shared" si="805"/>
        <v>3.4.3</v>
      </c>
      <c r="M3691" s="15" t="str">
        <f t="shared" si="806"/>
        <v>--</v>
      </c>
      <c r="N3691" s="14" t="str">
        <f t="shared" si="807"/>
        <v/>
      </c>
      <c r="O3691" s="15" t="str">
        <f t="shared" si="800"/>
        <v/>
      </c>
      <c r="P3691" s="15" t="str">
        <f>IF(N3691=1,FLOOR(MAX($P$4:P3690),1)+1,IF(AND(P3690&lt;&gt;"",O3690&lt;&gt;1),MAX($P$4:P3690)+0.1,""))</f>
        <v/>
      </c>
      <c r="Q3691" s="5">
        <f>ROW()</f>
        <v>3691</v>
      </c>
    </row>
    <row r="3692" spans="1:17" x14ac:dyDescent="0.3">
      <c r="A3692" s="1" t="s">
        <v>18</v>
      </c>
      <c r="B3692" s="5"/>
      <c r="C3692" s="14">
        <f t="shared" si="801"/>
        <v>0</v>
      </c>
      <c r="D3692" s="14">
        <f t="shared" si="801"/>
        <v>0</v>
      </c>
      <c r="E3692" s="14" t="str">
        <f t="shared" si="802"/>
        <v/>
      </c>
      <c r="F3692" s="14">
        <f t="shared" si="803"/>
        <v>2</v>
      </c>
      <c r="G3692" s="14">
        <f t="shared" si="799"/>
        <v>3</v>
      </c>
      <c r="H3692" s="14">
        <f t="shared" si="809"/>
        <v>4</v>
      </c>
      <c r="I3692" s="14">
        <f t="shared" si="809"/>
        <v>3</v>
      </c>
      <c r="J3692" s="14">
        <f t="shared" si="809"/>
        <v>0</v>
      </c>
      <c r="K3692" s="14">
        <f t="shared" si="809"/>
        <v>0</v>
      </c>
      <c r="L3692" s="14" t="str">
        <f t="shared" si="805"/>
        <v>3.4.3</v>
      </c>
      <c r="M3692" s="15" t="str">
        <f t="shared" si="806"/>
        <v>--</v>
      </c>
      <c r="N3692" s="14" t="str">
        <f t="shared" si="807"/>
        <v/>
      </c>
      <c r="O3692" s="15" t="str">
        <f t="shared" si="800"/>
        <v/>
      </c>
      <c r="P3692" s="15" t="str">
        <f>IF(N3692=1,FLOOR(MAX($P$4:P3691),1)+1,IF(AND(P3691&lt;&gt;"",O3691&lt;&gt;1),MAX($P$4:P3691)+0.1,""))</f>
        <v/>
      </c>
      <c r="Q3692" s="5">
        <f>ROW()</f>
        <v>3692</v>
      </c>
    </row>
    <row r="3693" spans="1:17" x14ac:dyDescent="0.3">
      <c r="A3693" s="1" t="s">
        <v>1594</v>
      </c>
      <c r="B3693" s="5"/>
      <c r="C3693" s="14">
        <f t="shared" si="801"/>
        <v>0</v>
      </c>
      <c r="D3693" s="14">
        <f t="shared" si="801"/>
        <v>0</v>
      </c>
      <c r="E3693" s="14" t="str">
        <f t="shared" si="802"/>
        <v/>
      </c>
      <c r="F3693" s="14">
        <f t="shared" si="803"/>
        <v>2</v>
      </c>
      <c r="G3693" s="14">
        <f t="shared" si="799"/>
        <v>3</v>
      </c>
      <c r="H3693" s="14">
        <f t="shared" si="809"/>
        <v>4</v>
      </c>
      <c r="I3693" s="14">
        <f t="shared" si="809"/>
        <v>3</v>
      </c>
      <c r="J3693" s="14">
        <f t="shared" si="809"/>
        <v>0</v>
      </c>
      <c r="K3693" s="14">
        <f t="shared" si="809"/>
        <v>0</v>
      </c>
      <c r="L3693" s="14" t="str">
        <f t="shared" si="805"/>
        <v>3.4.3</v>
      </c>
      <c r="M3693" s="15" t="str">
        <f t="shared" si="806"/>
        <v>--</v>
      </c>
      <c r="N3693" s="14" t="str">
        <f t="shared" si="807"/>
        <v/>
      </c>
      <c r="O3693" s="15" t="str">
        <f t="shared" si="800"/>
        <v/>
      </c>
      <c r="P3693" s="15" t="str">
        <f>IF(N3693=1,FLOOR(MAX($P$4:P3692),1)+1,IF(AND(P3692&lt;&gt;"",O3692&lt;&gt;1),MAX($P$4:P3692)+0.1,""))</f>
        <v/>
      </c>
      <c r="Q3693" s="5">
        <f>ROW()</f>
        <v>3693</v>
      </c>
    </row>
    <row r="3694" spans="1:17" x14ac:dyDescent="0.3">
      <c r="A3694" s="1" t="s">
        <v>1211</v>
      </c>
      <c r="B3694" s="5"/>
      <c r="C3694" s="14">
        <f t="shared" si="801"/>
        <v>0</v>
      </c>
      <c r="D3694" s="14">
        <f t="shared" si="801"/>
        <v>0</v>
      </c>
      <c r="E3694" s="14" t="str">
        <f t="shared" si="802"/>
        <v/>
      </c>
      <c r="F3694" s="14">
        <f t="shared" si="803"/>
        <v>2</v>
      </c>
      <c r="G3694" s="14">
        <f t="shared" si="799"/>
        <v>3</v>
      </c>
      <c r="H3694" s="14">
        <f t="shared" si="809"/>
        <v>4</v>
      </c>
      <c r="I3694" s="14">
        <f t="shared" si="809"/>
        <v>3</v>
      </c>
      <c r="J3694" s="14">
        <f t="shared" si="809"/>
        <v>0</v>
      </c>
      <c r="K3694" s="14">
        <f t="shared" si="809"/>
        <v>0</v>
      </c>
      <c r="L3694" s="14" t="str">
        <f t="shared" si="805"/>
        <v>3.4.3</v>
      </c>
      <c r="M3694" s="15" t="str">
        <f t="shared" si="806"/>
        <v>--</v>
      </c>
      <c r="N3694" s="14" t="str">
        <f t="shared" si="807"/>
        <v/>
      </c>
      <c r="O3694" s="15" t="str">
        <f t="shared" si="800"/>
        <v/>
      </c>
      <c r="P3694" s="15" t="str">
        <f>IF(N3694=1,FLOOR(MAX($P$4:P3693),1)+1,IF(AND(P3693&lt;&gt;"",O3693&lt;&gt;1),MAX($P$4:P3693)+0.1,""))</f>
        <v/>
      </c>
      <c r="Q3694" s="5">
        <f>ROW()</f>
        <v>3694</v>
      </c>
    </row>
    <row r="3695" spans="1:17" x14ac:dyDescent="0.3">
      <c r="A3695" s="1" t="s">
        <v>1211</v>
      </c>
      <c r="B3695" s="5"/>
      <c r="C3695" s="14">
        <f t="shared" si="801"/>
        <v>0</v>
      </c>
      <c r="D3695" s="14">
        <f t="shared" si="801"/>
        <v>0</v>
      </c>
      <c r="E3695" s="14" t="str">
        <f t="shared" si="802"/>
        <v/>
      </c>
      <c r="F3695" s="14">
        <f t="shared" si="803"/>
        <v>2</v>
      </c>
      <c r="G3695" s="14">
        <f t="shared" si="799"/>
        <v>3</v>
      </c>
      <c r="H3695" s="14">
        <f t="shared" si="809"/>
        <v>4</v>
      </c>
      <c r="I3695" s="14">
        <f t="shared" si="809"/>
        <v>3</v>
      </c>
      <c r="J3695" s="14">
        <f t="shared" si="809"/>
        <v>0</v>
      </c>
      <c r="K3695" s="14">
        <f t="shared" si="809"/>
        <v>0</v>
      </c>
      <c r="L3695" s="14" t="str">
        <f t="shared" si="805"/>
        <v>3.4.3</v>
      </c>
      <c r="M3695" s="15" t="str">
        <f t="shared" si="806"/>
        <v>--</v>
      </c>
      <c r="N3695" s="14" t="str">
        <f t="shared" si="807"/>
        <v/>
      </c>
      <c r="O3695" s="15" t="str">
        <f t="shared" si="800"/>
        <v/>
      </c>
      <c r="P3695" s="15" t="str">
        <f>IF(N3695=1,FLOOR(MAX($P$4:P3694),1)+1,IF(AND(P3694&lt;&gt;"",O3694&lt;&gt;1),MAX($P$4:P3694)+0.1,""))</f>
        <v/>
      </c>
      <c r="Q3695" s="5">
        <f>ROW()</f>
        <v>3695</v>
      </c>
    </row>
    <row r="3696" spans="1:17" x14ac:dyDescent="0.3">
      <c r="A3696" s="1" t="s">
        <v>1186</v>
      </c>
      <c r="B3696" s="5"/>
      <c r="C3696" s="14">
        <f t="shared" si="801"/>
        <v>0</v>
      </c>
      <c r="D3696" s="14">
        <f t="shared" si="801"/>
        <v>0</v>
      </c>
      <c r="E3696" s="14" t="str">
        <f t="shared" si="802"/>
        <v/>
      </c>
      <c r="F3696" s="14">
        <f t="shared" si="803"/>
        <v>2</v>
      </c>
      <c r="G3696" s="14">
        <f t="shared" si="799"/>
        <v>3</v>
      </c>
      <c r="H3696" s="14">
        <f t="shared" si="809"/>
        <v>4</v>
      </c>
      <c r="I3696" s="14">
        <f t="shared" si="809"/>
        <v>3</v>
      </c>
      <c r="J3696" s="14">
        <f t="shared" si="809"/>
        <v>0</v>
      </c>
      <c r="K3696" s="14">
        <f t="shared" si="809"/>
        <v>0</v>
      </c>
      <c r="L3696" s="14" t="str">
        <f t="shared" si="805"/>
        <v>3.4.3</v>
      </c>
      <c r="M3696" s="15" t="str">
        <f t="shared" si="806"/>
        <v>--</v>
      </c>
      <c r="N3696" s="14" t="str">
        <f t="shared" si="807"/>
        <v/>
      </c>
      <c r="O3696" s="15" t="str">
        <f t="shared" si="800"/>
        <v/>
      </c>
      <c r="P3696" s="15" t="str">
        <f>IF(N3696=1,FLOOR(MAX($P$4:P3695),1)+1,IF(AND(P3695&lt;&gt;"",O3695&lt;&gt;1),MAX($P$4:P3695)+0.1,""))</f>
        <v/>
      </c>
      <c r="Q3696" s="5">
        <f>ROW()</f>
        <v>3696</v>
      </c>
    </row>
    <row r="3697" spans="1:17" x14ac:dyDescent="0.3">
      <c r="A3697" s="1" t="s">
        <v>1212</v>
      </c>
      <c r="B3697" s="5"/>
      <c r="C3697" s="14">
        <f t="shared" si="801"/>
        <v>0</v>
      </c>
      <c r="D3697" s="14">
        <f t="shared" si="801"/>
        <v>0</v>
      </c>
      <c r="E3697" s="14" t="str">
        <f t="shared" si="802"/>
        <v/>
      </c>
      <c r="F3697" s="14">
        <f t="shared" si="803"/>
        <v>2</v>
      </c>
      <c r="G3697" s="14">
        <f t="shared" si="799"/>
        <v>3</v>
      </c>
      <c r="H3697" s="14">
        <f t="shared" si="809"/>
        <v>4</v>
      </c>
      <c r="I3697" s="14">
        <f t="shared" si="809"/>
        <v>3</v>
      </c>
      <c r="J3697" s="14">
        <f t="shared" si="809"/>
        <v>0</v>
      </c>
      <c r="K3697" s="14">
        <f t="shared" si="809"/>
        <v>0</v>
      </c>
      <c r="L3697" s="14" t="str">
        <f t="shared" si="805"/>
        <v>3.4.3</v>
      </c>
      <c r="M3697" s="15" t="str">
        <f t="shared" si="806"/>
        <v>--</v>
      </c>
      <c r="N3697" s="14" t="str">
        <f t="shared" si="807"/>
        <v/>
      </c>
      <c r="O3697" s="15" t="str">
        <f t="shared" si="800"/>
        <v/>
      </c>
      <c r="P3697" s="15" t="str">
        <f>IF(N3697=1,FLOOR(MAX($P$4:P3696),1)+1,IF(AND(P3696&lt;&gt;"",O3696&lt;&gt;1),MAX($P$4:P3696)+0.1,""))</f>
        <v/>
      </c>
      <c r="Q3697" s="5">
        <f>ROW()</f>
        <v>3697</v>
      </c>
    </row>
    <row r="3698" spans="1:17" x14ac:dyDescent="0.3">
      <c r="A3698" s="1" t="s">
        <v>1595</v>
      </c>
      <c r="B3698" s="5"/>
      <c r="C3698" s="14">
        <f t="shared" si="801"/>
        <v>0</v>
      </c>
      <c r="D3698" s="14">
        <f t="shared" si="801"/>
        <v>0</v>
      </c>
      <c r="E3698" s="14" t="str">
        <f t="shared" si="802"/>
        <v/>
      </c>
      <c r="F3698" s="14">
        <f t="shared" si="803"/>
        <v>2</v>
      </c>
      <c r="G3698" s="14">
        <f t="shared" si="799"/>
        <v>3</v>
      </c>
      <c r="H3698" s="14">
        <f t="shared" si="809"/>
        <v>4</v>
      </c>
      <c r="I3698" s="14">
        <f t="shared" si="809"/>
        <v>3</v>
      </c>
      <c r="J3698" s="14">
        <f t="shared" si="809"/>
        <v>0</v>
      </c>
      <c r="K3698" s="14">
        <f t="shared" si="809"/>
        <v>0</v>
      </c>
      <c r="L3698" s="14" t="str">
        <f t="shared" si="805"/>
        <v>3.4.3</v>
      </c>
      <c r="M3698" s="15" t="str">
        <f t="shared" si="806"/>
        <v>--</v>
      </c>
      <c r="N3698" s="14" t="str">
        <f t="shared" si="807"/>
        <v/>
      </c>
      <c r="O3698" s="15" t="str">
        <f t="shared" si="800"/>
        <v/>
      </c>
      <c r="P3698" s="15" t="str">
        <f>IF(N3698=1,FLOOR(MAX($P$4:P3697),1)+1,IF(AND(P3697&lt;&gt;"",O3697&lt;&gt;1),MAX($P$4:P3697)+0.1,""))</f>
        <v/>
      </c>
      <c r="Q3698" s="5">
        <f>ROW()</f>
        <v>3698</v>
      </c>
    </row>
    <row r="3699" spans="1:17" x14ac:dyDescent="0.3">
      <c r="A3699" s="1" t="s">
        <v>43</v>
      </c>
      <c r="B3699" s="5"/>
      <c r="C3699" s="14">
        <f t="shared" si="801"/>
        <v>0</v>
      </c>
      <c r="D3699" s="14">
        <f t="shared" si="801"/>
        <v>0</v>
      </c>
      <c r="E3699" s="14" t="str">
        <f t="shared" si="802"/>
        <v/>
      </c>
      <c r="F3699" s="14">
        <f t="shared" si="803"/>
        <v>2</v>
      </c>
      <c r="G3699" s="14">
        <f t="shared" si="799"/>
        <v>3</v>
      </c>
      <c r="H3699" s="14">
        <f t="shared" si="809"/>
        <v>4</v>
      </c>
      <c r="I3699" s="14">
        <f t="shared" si="809"/>
        <v>3</v>
      </c>
      <c r="J3699" s="14">
        <f t="shared" si="809"/>
        <v>0</v>
      </c>
      <c r="K3699" s="14">
        <f t="shared" si="809"/>
        <v>0</v>
      </c>
      <c r="L3699" s="14" t="str">
        <f t="shared" si="805"/>
        <v>3.4.3</v>
      </c>
      <c r="M3699" s="15" t="str">
        <f t="shared" si="806"/>
        <v>--</v>
      </c>
      <c r="N3699" s="14" t="str">
        <f t="shared" si="807"/>
        <v/>
      </c>
      <c r="O3699" s="15" t="str">
        <f t="shared" si="800"/>
        <v/>
      </c>
      <c r="P3699" s="15" t="str">
        <f>IF(N3699=1,FLOOR(MAX($P$4:P3698),1)+1,IF(AND(P3698&lt;&gt;"",O3698&lt;&gt;1),MAX($P$4:P3698)+0.1,""))</f>
        <v/>
      </c>
      <c r="Q3699" s="5">
        <f>ROW()</f>
        <v>3699</v>
      </c>
    </row>
    <row r="3700" spans="1:17" x14ac:dyDescent="0.3">
      <c r="A3700" s="1" t="s">
        <v>45</v>
      </c>
      <c r="B3700" s="5"/>
      <c r="C3700" s="14">
        <f t="shared" si="801"/>
        <v>0</v>
      </c>
      <c r="D3700" s="14">
        <f t="shared" si="801"/>
        <v>0</v>
      </c>
      <c r="E3700" s="14" t="str">
        <f t="shared" si="802"/>
        <v/>
      </c>
      <c r="F3700" s="14">
        <f t="shared" si="803"/>
        <v>2</v>
      </c>
      <c r="G3700" s="14">
        <f t="shared" si="799"/>
        <v>3</v>
      </c>
      <c r="H3700" s="14">
        <f t="shared" si="809"/>
        <v>4</v>
      </c>
      <c r="I3700" s="14">
        <f t="shared" si="809"/>
        <v>3</v>
      </c>
      <c r="J3700" s="14">
        <f t="shared" si="809"/>
        <v>0</v>
      </c>
      <c r="K3700" s="14">
        <f t="shared" si="809"/>
        <v>0</v>
      </c>
      <c r="L3700" s="14" t="str">
        <f t="shared" si="805"/>
        <v>3.4.3</v>
      </c>
      <c r="M3700" s="15" t="str">
        <f t="shared" si="806"/>
        <v>--</v>
      </c>
      <c r="N3700" s="14" t="str">
        <f t="shared" si="807"/>
        <v/>
      </c>
      <c r="O3700" s="15" t="str">
        <f t="shared" si="800"/>
        <v/>
      </c>
      <c r="P3700" s="15" t="str">
        <f>IF(N3700=1,FLOOR(MAX($P$4:P3699),1)+1,IF(AND(P3699&lt;&gt;"",O3699&lt;&gt;1),MAX($P$4:P3699)+0.1,""))</f>
        <v/>
      </c>
      <c r="Q3700" s="5">
        <f>ROW()</f>
        <v>3700</v>
      </c>
    </row>
    <row r="3701" spans="1:17" x14ac:dyDescent="0.3">
      <c r="A3701" s="1" t="s">
        <v>1186</v>
      </c>
      <c r="B3701" s="5"/>
      <c r="C3701" s="14">
        <f t="shared" si="801"/>
        <v>0</v>
      </c>
      <c r="D3701" s="14">
        <f t="shared" si="801"/>
        <v>0</v>
      </c>
      <c r="E3701" s="14" t="str">
        <f t="shared" si="802"/>
        <v/>
      </c>
      <c r="F3701" s="14">
        <f t="shared" si="803"/>
        <v>2</v>
      </c>
      <c r="G3701" s="14">
        <f t="shared" si="799"/>
        <v>3</v>
      </c>
      <c r="H3701" s="14">
        <f t="shared" si="809"/>
        <v>4</v>
      </c>
      <c r="I3701" s="14">
        <f t="shared" si="809"/>
        <v>3</v>
      </c>
      <c r="J3701" s="14">
        <f t="shared" si="809"/>
        <v>0</v>
      </c>
      <c r="K3701" s="14">
        <f t="shared" si="809"/>
        <v>0</v>
      </c>
      <c r="L3701" s="14" t="str">
        <f t="shared" si="805"/>
        <v>3.4.3</v>
      </c>
      <c r="M3701" s="15" t="str">
        <f t="shared" si="806"/>
        <v>--</v>
      </c>
      <c r="N3701" s="14" t="str">
        <f t="shared" si="807"/>
        <v/>
      </c>
      <c r="O3701" s="15" t="str">
        <f t="shared" si="800"/>
        <v/>
      </c>
      <c r="P3701" s="15" t="str">
        <f>IF(N3701=1,FLOOR(MAX($P$4:P3700),1)+1,IF(AND(P3700&lt;&gt;"",O3700&lt;&gt;1),MAX($P$4:P3700)+0.1,""))</f>
        <v/>
      </c>
      <c r="Q3701" s="5">
        <f>ROW()</f>
        <v>3701</v>
      </c>
    </row>
    <row r="3702" spans="1:17" x14ac:dyDescent="0.3">
      <c r="A3702" s="1" t="s">
        <v>41</v>
      </c>
      <c r="B3702" s="5"/>
      <c r="C3702" s="14">
        <f t="shared" si="801"/>
        <v>0</v>
      </c>
      <c r="D3702" s="14">
        <f t="shared" si="801"/>
        <v>0</v>
      </c>
      <c r="E3702" s="14" t="str">
        <f t="shared" si="802"/>
        <v/>
      </c>
      <c r="F3702" s="14">
        <f t="shared" si="803"/>
        <v>2</v>
      </c>
      <c r="G3702" s="14">
        <f t="shared" si="799"/>
        <v>3</v>
      </c>
      <c r="H3702" s="14">
        <f t="shared" ref="H3702:K3717" si="810">IF(G3702&lt;&gt;G3701,0,IF(AND(($F3701-$D3702)=(H$3-1),$F3702=H$3),H3701+1,H3701))</f>
        <v>4</v>
      </c>
      <c r="I3702" s="14">
        <f t="shared" si="810"/>
        <v>3</v>
      </c>
      <c r="J3702" s="14">
        <f t="shared" si="810"/>
        <v>0</v>
      </c>
      <c r="K3702" s="14">
        <f t="shared" si="810"/>
        <v>0</v>
      </c>
      <c r="L3702" s="14" t="str">
        <f t="shared" si="805"/>
        <v>3.4.3</v>
      </c>
      <c r="M3702" s="15" t="str">
        <f t="shared" si="806"/>
        <v>--</v>
      </c>
      <c r="N3702" s="14" t="str">
        <f t="shared" si="807"/>
        <v/>
      </c>
      <c r="O3702" s="15" t="str">
        <f t="shared" si="800"/>
        <v/>
      </c>
      <c r="P3702" s="15" t="str">
        <f>IF(N3702=1,FLOOR(MAX($P$4:P3701),1)+1,IF(AND(P3701&lt;&gt;"",O3701&lt;&gt;1),MAX($P$4:P3701)+0.1,""))</f>
        <v/>
      </c>
      <c r="Q3702" s="5">
        <f>ROW()</f>
        <v>3702</v>
      </c>
    </row>
    <row r="3703" spans="1:17" x14ac:dyDescent="0.3">
      <c r="A3703" s="1" t="s">
        <v>1596</v>
      </c>
      <c r="B3703" s="5"/>
      <c r="C3703" s="14">
        <f t="shared" si="801"/>
        <v>0</v>
      </c>
      <c r="D3703" s="14">
        <f t="shared" si="801"/>
        <v>0</v>
      </c>
      <c r="E3703" s="14" t="str">
        <f t="shared" si="802"/>
        <v/>
      </c>
      <c r="F3703" s="14">
        <f t="shared" si="803"/>
        <v>2</v>
      </c>
      <c r="G3703" s="14">
        <f t="shared" si="799"/>
        <v>3</v>
      </c>
      <c r="H3703" s="14">
        <f t="shared" si="810"/>
        <v>4</v>
      </c>
      <c r="I3703" s="14">
        <f t="shared" si="810"/>
        <v>3</v>
      </c>
      <c r="J3703" s="14">
        <f t="shared" si="810"/>
        <v>0</v>
      </c>
      <c r="K3703" s="14">
        <f t="shared" si="810"/>
        <v>0</v>
      </c>
      <c r="L3703" s="14" t="str">
        <f t="shared" si="805"/>
        <v>3.4.3</v>
      </c>
      <c r="M3703" s="15" t="str">
        <f t="shared" si="806"/>
        <v>--</v>
      </c>
      <c r="N3703" s="14" t="str">
        <f t="shared" si="807"/>
        <v/>
      </c>
      <c r="O3703" s="15" t="str">
        <f t="shared" si="800"/>
        <v/>
      </c>
      <c r="P3703" s="15" t="str">
        <f>IF(N3703=1,FLOOR(MAX($P$4:P3702),1)+1,IF(AND(P3702&lt;&gt;"",O3702&lt;&gt;1),MAX($P$4:P3702)+0.1,""))</f>
        <v/>
      </c>
      <c r="Q3703" s="5">
        <f>ROW()</f>
        <v>3703</v>
      </c>
    </row>
    <row r="3704" spans="1:17" x14ac:dyDescent="0.3">
      <c r="A3704" s="1" t="s">
        <v>1597</v>
      </c>
      <c r="B3704" s="5"/>
      <c r="C3704" s="14">
        <f t="shared" si="801"/>
        <v>0</v>
      </c>
      <c r="D3704" s="14">
        <f t="shared" si="801"/>
        <v>0</v>
      </c>
      <c r="E3704" s="14" t="str">
        <f t="shared" si="802"/>
        <v/>
      </c>
      <c r="F3704" s="14">
        <f t="shared" si="803"/>
        <v>2</v>
      </c>
      <c r="G3704" s="14">
        <f t="shared" si="799"/>
        <v>3</v>
      </c>
      <c r="H3704" s="14">
        <f t="shared" si="810"/>
        <v>4</v>
      </c>
      <c r="I3704" s="14">
        <f t="shared" si="810"/>
        <v>3</v>
      </c>
      <c r="J3704" s="14">
        <f t="shared" si="810"/>
        <v>0</v>
      </c>
      <c r="K3704" s="14">
        <f t="shared" si="810"/>
        <v>0</v>
      </c>
      <c r="L3704" s="14" t="str">
        <f t="shared" si="805"/>
        <v>3.4.3</v>
      </c>
      <c r="M3704" s="15" t="str">
        <f t="shared" si="806"/>
        <v>--</v>
      </c>
      <c r="N3704" s="14" t="str">
        <f t="shared" si="807"/>
        <v/>
      </c>
      <c r="O3704" s="15" t="str">
        <f t="shared" si="800"/>
        <v/>
      </c>
      <c r="P3704" s="15" t="str">
        <f>IF(N3704=1,FLOOR(MAX($P$4:P3703),1)+1,IF(AND(P3703&lt;&gt;"",O3703&lt;&gt;1),MAX($P$4:P3703)+0.1,""))</f>
        <v/>
      </c>
      <c r="Q3704" s="5">
        <f>ROW()</f>
        <v>3704</v>
      </c>
    </row>
    <row r="3705" spans="1:17" x14ac:dyDescent="0.3">
      <c r="A3705" s="1" t="s">
        <v>43</v>
      </c>
      <c r="B3705" s="5"/>
      <c r="C3705" s="14">
        <f t="shared" si="801"/>
        <v>0</v>
      </c>
      <c r="D3705" s="14">
        <f t="shared" si="801"/>
        <v>0</v>
      </c>
      <c r="E3705" s="14" t="str">
        <f t="shared" si="802"/>
        <v/>
      </c>
      <c r="F3705" s="14">
        <f t="shared" si="803"/>
        <v>2</v>
      </c>
      <c r="G3705" s="14">
        <f t="shared" si="799"/>
        <v>3</v>
      </c>
      <c r="H3705" s="14">
        <f t="shared" si="810"/>
        <v>4</v>
      </c>
      <c r="I3705" s="14">
        <f t="shared" si="810"/>
        <v>3</v>
      </c>
      <c r="J3705" s="14">
        <f t="shared" si="810"/>
        <v>0</v>
      </c>
      <c r="K3705" s="14">
        <f t="shared" si="810"/>
        <v>0</v>
      </c>
      <c r="L3705" s="14" t="str">
        <f t="shared" si="805"/>
        <v>3.4.3</v>
      </c>
      <c r="M3705" s="15" t="str">
        <f t="shared" si="806"/>
        <v>--</v>
      </c>
      <c r="N3705" s="14" t="str">
        <f t="shared" si="807"/>
        <v/>
      </c>
      <c r="O3705" s="15" t="str">
        <f t="shared" si="800"/>
        <v/>
      </c>
      <c r="P3705" s="15" t="str">
        <f>IF(N3705=1,FLOOR(MAX($P$4:P3704),1)+1,IF(AND(P3704&lt;&gt;"",O3704&lt;&gt;1),MAX($P$4:P3704)+0.1,""))</f>
        <v/>
      </c>
      <c r="Q3705" s="5">
        <f>ROW()</f>
        <v>3705</v>
      </c>
    </row>
    <row r="3706" spans="1:17" x14ac:dyDescent="0.3">
      <c r="A3706" s="1" t="s">
        <v>41</v>
      </c>
      <c r="B3706" s="5"/>
      <c r="C3706" s="14">
        <f t="shared" si="801"/>
        <v>0</v>
      </c>
      <c r="D3706" s="14">
        <f t="shared" si="801"/>
        <v>0</v>
      </c>
      <c r="E3706" s="14" t="str">
        <f t="shared" si="802"/>
        <v/>
      </c>
      <c r="F3706" s="14">
        <f t="shared" si="803"/>
        <v>2</v>
      </c>
      <c r="G3706" s="14">
        <f t="shared" si="799"/>
        <v>3</v>
      </c>
      <c r="H3706" s="14">
        <f t="shared" si="810"/>
        <v>4</v>
      </c>
      <c r="I3706" s="14">
        <f t="shared" si="810"/>
        <v>3</v>
      </c>
      <c r="J3706" s="14">
        <f t="shared" si="810"/>
        <v>0</v>
      </c>
      <c r="K3706" s="14">
        <f t="shared" si="810"/>
        <v>0</v>
      </c>
      <c r="L3706" s="14" t="str">
        <f t="shared" si="805"/>
        <v>3.4.3</v>
      </c>
      <c r="M3706" s="15" t="str">
        <f t="shared" si="806"/>
        <v>--</v>
      </c>
      <c r="N3706" s="14" t="str">
        <f t="shared" si="807"/>
        <v/>
      </c>
      <c r="O3706" s="15" t="str">
        <f t="shared" si="800"/>
        <v/>
      </c>
      <c r="P3706" s="15" t="str">
        <f>IF(N3706=1,FLOOR(MAX($P$4:P3705),1)+1,IF(AND(P3705&lt;&gt;"",O3705&lt;&gt;1),MAX($P$4:P3705)+0.1,""))</f>
        <v/>
      </c>
      <c r="Q3706" s="5">
        <f>ROW()</f>
        <v>3706</v>
      </c>
    </row>
    <row r="3707" spans="1:17" x14ac:dyDescent="0.3">
      <c r="A3707" s="1" t="s">
        <v>1598</v>
      </c>
      <c r="B3707" s="5"/>
      <c r="C3707" s="14">
        <f t="shared" si="801"/>
        <v>0</v>
      </c>
      <c r="D3707" s="14">
        <f t="shared" si="801"/>
        <v>0</v>
      </c>
      <c r="E3707" s="14" t="str">
        <f t="shared" si="802"/>
        <v/>
      </c>
      <c r="F3707" s="14">
        <f t="shared" si="803"/>
        <v>2</v>
      </c>
      <c r="G3707" s="14">
        <f t="shared" si="799"/>
        <v>3</v>
      </c>
      <c r="H3707" s="14">
        <f t="shared" si="810"/>
        <v>4</v>
      </c>
      <c r="I3707" s="14">
        <f t="shared" si="810"/>
        <v>3</v>
      </c>
      <c r="J3707" s="14">
        <f t="shared" si="810"/>
        <v>0</v>
      </c>
      <c r="K3707" s="14">
        <f t="shared" si="810"/>
        <v>0</v>
      </c>
      <c r="L3707" s="14" t="str">
        <f t="shared" si="805"/>
        <v>3.4.3</v>
      </c>
      <c r="M3707" s="15" t="str">
        <f t="shared" si="806"/>
        <v>--</v>
      </c>
      <c r="N3707" s="14" t="str">
        <f t="shared" si="807"/>
        <v/>
      </c>
      <c r="O3707" s="15" t="str">
        <f t="shared" si="800"/>
        <v/>
      </c>
      <c r="P3707" s="15" t="str">
        <f>IF(N3707=1,FLOOR(MAX($P$4:P3706),1)+1,IF(AND(P3706&lt;&gt;"",O3706&lt;&gt;1),MAX($P$4:P3706)+0.1,""))</f>
        <v/>
      </c>
      <c r="Q3707" s="5">
        <f>ROW()</f>
        <v>3707</v>
      </c>
    </row>
    <row r="3708" spans="1:17" x14ac:dyDescent="0.3">
      <c r="A3708" s="1" t="s">
        <v>43</v>
      </c>
      <c r="B3708" s="5"/>
      <c r="C3708" s="14">
        <f t="shared" si="801"/>
        <v>0</v>
      </c>
      <c r="D3708" s="14">
        <f t="shared" si="801"/>
        <v>0</v>
      </c>
      <c r="E3708" s="14" t="str">
        <f t="shared" si="802"/>
        <v/>
      </c>
      <c r="F3708" s="14">
        <f t="shared" si="803"/>
        <v>2</v>
      </c>
      <c r="G3708" s="14">
        <f t="shared" si="799"/>
        <v>3</v>
      </c>
      <c r="H3708" s="14">
        <f t="shared" si="810"/>
        <v>4</v>
      </c>
      <c r="I3708" s="14">
        <f t="shared" si="810"/>
        <v>3</v>
      </c>
      <c r="J3708" s="14">
        <f t="shared" si="810"/>
        <v>0</v>
      </c>
      <c r="K3708" s="14">
        <f t="shared" si="810"/>
        <v>0</v>
      </c>
      <c r="L3708" s="14" t="str">
        <f t="shared" si="805"/>
        <v>3.4.3</v>
      </c>
      <c r="M3708" s="15" t="str">
        <f t="shared" si="806"/>
        <v>--</v>
      </c>
      <c r="N3708" s="14" t="str">
        <f t="shared" si="807"/>
        <v/>
      </c>
      <c r="O3708" s="15" t="str">
        <f t="shared" si="800"/>
        <v/>
      </c>
      <c r="P3708" s="15" t="str">
        <f>IF(N3708=1,FLOOR(MAX($P$4:P3707),1)+1,IF(AND(P3707&lt;&gt;"",O3707&lt;&gt;1),MAX($P$4:P3707)+0.1,""))</f>
        <v/>
      </c>
      <c r="Q3708" s="5">
        <f>ROW()</f>
        <v>3708</v>
      </c>
    </row>
    <row r="3709" spans="1:17" x14ac:dyDescent="0.3">
      <c r="A3709" s="1" t="s">
        <v>45</v>
      </c>
      <c r="B3709" s="5"/>
      <c r="C3709" s="14">
        <f t="shared" si="801"/>
        <v>0</v>
      </c>
      <c r="D3709" s="14">
        <f t="shared" si="801"/>
        <v>0</v>
      </c>
      <c r="E3709" s="14" t="str">
        <f t="shared" si="802"/>
        <v/>
      </c>
      <c r="F3709" s="14">
        <f t="shared" si="803"/>
        <v>2</v>
      </c>
      <c r="G3709" s="14">
        <f t="shared" si="799"/>
        <v>3</v>
      </c>
      <c r="H3709" s="14">
        <f t="shared" si="810"/>
        <v>4</v>
      </c>
      <c r="I3709" s="14">
        <f t="shared" si="810"/>
        <v>3</v>
      </c>
      <c r="J3709" s="14">
        <f t="shared" si="810"/>
        <v>0</v>
      </c>
      <c r="K3709" s="14">
        <f t="shared" si="810"/>
        <v>0</v>
      </c>
      <c r="L3709" s="14" t="str">
        <f t="shared" si="805"/>
        <v>3.4.3</v>
      </c>
      <c r="M3709" s="15" t="str">
        <f t="shared" si="806"/>
        <v>--</v>
      </c>
      <c r="N3709" s="14" t="str">
        <f t="shared" si="807"/>
        <v/>
      </c>
      <c r="O3709" s="15" t="str">
        <f t="shared" si="800"/>
        <v/>
      </c>
      <c r="P3709" s="15" t="str">
        <f>IF(N3709=1,FLOOR(MAX($P$4:P3708),1)+1,IF(AND(P3708&lt;&gt;"",O3708&lt;&gt;1),MAX($P$4:P3708)+0.1,""))</f>
        <v/>
      </c>
      <c r="Q3709" s="5">
        <f>ROW()</f>
        <v>3709</v>
      </c>
    </row>
    <row r="3710" spans="1:17" x14ac:dyDescent="0.3">
      <c r="A3710" s="1" t="s">
        <v>1186</v>
      </c>
      <c r="B3710" s="5"/>
      <c r="C3710" s="14">
        <f t="shared" si="801"/>
        <v>0</v>
      </c>
      <c r="D3710" s="14">
        <f t="shared" si="801"/>
        <v>0</v>
      </c>
      <c r="E3710" s="14" t="str">
        <f t="shared" si="802"/>
        <v/>
      </c>
      <c r="F3710" s="14">
        <f t="shared" si="803"/>
        <v>2</v>
      </c>
      <c r="G3710" s="14">
        <f t="shared" si="799"/>
        <v>3</v>
      </c>
      <c r="H3710" s="14">
        <f t="shared" si="810"/>
        <v>4</v>
      </c>
      <c r="I3710" s="14">
        <f t="shared" si="810"/>
        <v>3</v>
      </c>
      <c r="J3710" s="14">
        <f t="shared" si="810"/>
        <v>0</v>
      </c>
      <c r="K3710" s="14">
        <f t="shared" si="810"/>
        <v>0</v>
      </c>
      <c r="L3710" s="14" t="str">
        <f t="shared" si="805"/>
        <v>3.4.3</v>
      </c>
      <c r="M3710" s="15" t="str">
        <f t="shared" si="806"/>
        <v>--</v>
      </c>
      <c r="N3710" s="14" t="str">
        <f t="shared" si="807"/>
        <v/>
      </c>
      <c r="O3710" s="15" t="str">
        <f t="shared" si="800"/>
        <v/>
      </c>
      <c r="P3710" s="15" t="str">
        <f>IF(N3710=1,FLOOR(MAX($P$4:P3709),1)+1,IF(AND(P3709&lt;&gt;"",O3709&lt;&gt;1),MAX($P$4:P3709)+0.1,""))</f>
        <v/>
      </c>
      <c r="Q3710" s="5">
        <f>ROW()</f>
        <v>3710</v>
      </c>
    </row>
    <row r="3711" spans="1:17" x14ac:dyDescent="0.3">
      <c r="A3711" s="1" t="s">
        <v>41</v>
      </c>
      <c r="B3711" s="5"/>
      <c r="C3711" s="14">
        <f t="shared" si="801"/>
        <v>0</v>
      </c>
      <c r="D3711" s="14">
        <f t="shared" si="801"/>
        <v>0</v>
      </c>
      <c r="E3711" s="14" t="str">
        <f t="shared" si="802"/>
        <v/>
      </c>
      <c r="F3711" s="14">
        <f t="shared" si="803"/>
        <v>2</v>
      </c>
      <c r="G3711" s="14">
        <f t="shared" si="799"/>
        <v>3</v>
      </c>
      <c r="H3711" s="14">
        <f t="shared" si="810"/>
        <v>4</v>
      </c>
      <c r="I3711" s="14">
        <f t="shared" si="810"/>
        <v>3</v>
      </c>
      <c r="J3711" s="14">
        <f t="shared" si="810"/>
        <v>0</v>
      </c>
      <c r="K3711" s="14">
        <f t="shared" si="810"/>
        <v>0</v>
      </c>
      <c r="L3711" s="14" t="str">
        <f t="shared" si="805"/>
        <v>3.4.3</v>
      </c>
      <c r="M3711" s="15" t="str">
        <f t="shared" si="806"/>
        <v>--</v>
      </c>
      <c r="N3711" s="14" t="str">
        <f t="shared" si="807"/>
        <v/>
      </c>
      <c r="O3711" s="15" t="str">
        <f t="shared" si="800"/>
        <v/>
      </c>
      <c r="P3711" s="15" t="str">
        <f>IF(N3711=1,FLOOR(MAX($P$4:P3710),1)+1,IF(AND(P3710&lt;&gt;"",O3710&lt;&gt;1),MAX($P$4:P3710)+0.1,""))</f>
        <v/>
      </c>
      <c r="Q3711" s="5">
        <f>ROW()</f>
        <v>3711</v>
      </c>
    </row>
    <row r="3712" spans="1:17" x14ac:dyDescent="0.3">
      <c r="A3712" s="1" t="s">
        <v>1264</v>
      </c>
      <c r="B3712" s="5"/>
      <c r="C3712" s="14">
        <f t="shared" si="801"/>
        <v>0</v>
      </c>
      <c r="D3712" s="14">
        <f t="shared" si="801"/>
        <v>0</v>
      </c>
      <c r="E3712" s="14" t="str">
        <f t="shared" si="802"/>
        <v/>
      </c>
      <c r="F3712" s="14">
        <f t="shared" si="803"/>
        <v>2</v>
      </c>
      <c r="G3712" s="14">
        <f t="shared" si="799"/>
        <v>3</v>
      </c>
      <c r="H3712" s="14">
        <f t="shared" si="810"/>
        <v>4</v>
      </c>
      <c r="I3712" s="14">
        <f t="shared" si="810"/>
        <v>3</v>
      </c>
      <c r="J3712" s="14">
        <f t="shared" si="810"/>
        <v>0</v>
      </c>
      <c r="K3712" s="14">
        <f t="shared" si="810"/>
        <v>0</v>
      </c>
      <c r="L3712" s="14" t="str">
        <f t="shared" si="805"/>
        <v>3.4.3</v>
      </c>
      <c r="M3712" s="15" t="str">
        <f t="shared" si="806"/>
        <v>--</v>
      </c>
      <c r="N3712" s="14" t="str">
        <f t="shared" si="807"/>
        <v/>
      </c>
      <c r="O3712" s="15" t="str">
        <f t="shared" si="800"/>
        <v/>
      </c>
      <c r="P3712" s="15" t="str">
        <f>IF(N3712=1,FLOOR(MAX($P$4:P3711),1)+1,IF(AND(P3711&lt;&gt;"",O3711&lt;&gt;1),MAX($P$4:P3711)+0.1,""))</f>
        <v/>
      </c>
      <c r="Q3712" s="5">
        <f>ROW()</f>
        <v>3712</v>
      </c>
    </row>
    <row r="3713" spans="1:17" x14ac:dyDescent="0.3">
      <c r="A3713" s="1" t="s">
        <v>43</v>
      </c>
      <c r="B3713" s="5"/>
      <c r="C3713" s="14">
        <f t="shared" si="801"/>
        <v>0</v>
      </c>
      <c r="D3713" s="14">
        <f t="shared" si="801"/>
        <v>0</v>
      </c>
      <c r="E3713" s="14" t="str">
        <f t="shared" si="802"/>
        <v/>
      </c>
      <c r="F3713" s="14">
        <f t="shared" si="803"/>
        <v>2</v>
      </c>
      <c r="G3713" s="14">
        <f t="shared" si="799"/>
        <v>3</v>
      </c>
      <c r="H3713" s="14">
        <f t="shared" si="810"/>
        <v>4</v>
      </c>
      <c r="I3713" s="14">
        <f t="shared" si="810"/>
        <v>3</v>
      </c>
      <c r="J3713" s="14">
        <f t="shared" si="810"/>
        <v>0</v>
      </c>
      <c r="K3713" s="14">
        <f t="shared" si="810"/>
        <v>0</v>
      </c>
      <c r="L3713" s="14" t="str">
        <f t="shared" si="805"/>
        <v>3.4.3</v>
      </c>
      <c r="M3713" s="15" t="str">
        <f t="shared" si="806"/>
        <v>--</v>
      </c>
      <c r="N3713" s="14" t="str">
        <f t="shared" si="807"/>
        <v/>
      </c>
      <c r="O3713" s="15" t="str">
        <f t="shared" si="800"/>
        <v/>
      </c>
      <c r="P3713" s="15" t="str">
        <f>IF(N3713=1,FLOOR(MAX($P$4:P3712),1)+1,IF(AND(P3712&lt;&gt;"",O3712&lt;&gt;1),MAX($P$4:P3712)+0.1,""))</f>
        <v/>
      </c>
      <c r="Q3713" s="5">
        <f>ROW()</f>
        <v>3713</v>
      </c>
    </row>
    <row r="3714" spans="1:17" x14ac:dyDescent="0.3">
      <c r="A3714" s="1" t="s">
        <v>41</v>
      </c>
      <c r="B3714" s="5"/>
      <c r="C3714" s="14">
        <f t="shared" si="801"/>
        <v>0</v>
      </c>
      <c r="D3714" s="14">
        <f t="shared" si="801"/>
        <v>0</v>
      </c>
      <c r="E3714" s="14" t="str">
        <f t="shared" si="802"/>
        <v/>
      </c>
      <c r="F3714" s="14">
        <f t="shared" si="803"/>
        <v>2</v>
      </c>
      <c r="G3714" s="14">
        <f t="shared" si="799"/>
        <v>3</v>
      </c>
      <c r="H3714" s="14">
        <f t="shared" si="810"/>
        <v>4</v>
      </c>
      <c r="I3714" s="14">
        <f t="shared" si="810"/>
        <v>3</v>
      </c>
      <c r="J3714" s="14">
        <f t="shared" si="810"/>
        <v>0</v>
      </c>
      <c r="K3714" s="14">
        <f t="shared" si="810"/>
        <v>0</v>
      </c>
      <c r="L3714" s="14" t="str">
        <f t="shared" si="805"/>
        <v>3.4.3</v>
      </c>
      <c r="M3714" s="15" t="str">
        <f t="shared" si="806"/>
        <v>--</v>
      </c>
      <c r="N3714" s="14" t="str">
        <f t="shared" si="807"/>
        <v/>
      </c>
      <c r="O3714" s="15" t="str">
        <f t="shared" si="800"/>
        <v/>
      </c>
      <c r="P3714" s="15" t="str">
        <f>IF(N3714=1,FLOOR(MAX($P$4:P3713),1)+1,IF(AND(P3713&lt;&gt;"",O3713&lt;&gt;1),MAX($P$4:P3713)+0.1,""))</f>
        <v/>
      </c>
      <c r="Q3714" s="5">
        <f>ROW()</f>
        <v>3714</v>
      </c>
    </row>
    <row r="3715" spans="1:17" x14ac:dyDescent="0.3">
      <c r="A3715" s="1" t="s">
        <v>1264</v>
      </c>
      <c r="B3715" s="5"/>
      <c r="C3715" s="14">
        <f t="shared" si="801"/>
        <v>0</v>
      </c>
      <c r="D3715" s="14">
        <f t="shared" si="801"/>
        <v>0</v>
      </c>
      <c r="E3715" s="14" t="str">
        <f t="shared" si="802"/>
        <v/>
      </c>
      <c r="F3715" s="14">
        <f t="shared" si="803"/>
        <v>2</v>
      </c>
      <c r="G3715" s="14">
        <f t="shared" si="799"/>
        <v>3</v>
      </c>
      <c r="H3715" s="14">
        <f t="shared" si="810"/>
        <v>4</v>
      </c>
      <c r="I3715" s="14">
        <f t="shared" si="810"/>
        <v>3</v>
      </c>
      <c r="J3715" s="14">
        <f t="shared" si="810"/>
        <v>0</v>
      </c>
      <c r="K3715" s="14">
        <f t="shared" si="810"/>
        <v>0</v>
      </c>
      <c r="L3715" s="14" t="str">
        <f t="shared" si="805"/>
        <v>3.4.3</v>
      </c>
      <c r="M3715" s="15" t="str">
        <f t="shared" si="806"/>
        <v>--</v>
      </c>
      <c r="N3715" s="14" t="str">
        <f t="shared" si="807"/>
        <v/>
      </c>
      <c r="O3715" s="15" t="str">
        <f t="shared" si="800"/>
        <v/>
      </c>
      <c r="P3715" s="15" t="str">
        <f>IF(N3715=1,FLOOR(MAX($P$4:P3714),1)+1,IF(AND(P3714&lt;&gt;"",O3714&lt;&gt;1),MAX($P$4:P3714)+0.1,""))</f>
        <v/>
      </c>
      <c r="Q3715" s="5">
        <f>ROW()</f>
        <v>3715</v>
      </c>
    </row>
    <row r="3716" spans="1:17" x14ac:dyDescent="0.3">
      <c r="A3716" s="1" t="s">
        <v>43</v>
      </c>
      <c r="B3716" s="5"/>
      <c r="C3716" s="14">
        <f t="shared" si="801"/>
        <v>0</v>
      </c>
      <c r="D3716" s="14">
        <f t="shared" si="801"/>
        <v>0</v>
      </c>
      <c r="E3716" s="14" t="str">
        <f t="shared" si="802"/>
        <v/>
      </c>
      <c r="F3716" s="14">
        <f t="shared" si="803"/>
        <v>2</v>
      </c>
      <c r="G3716" s="14">
        <f t="shared" si="799"/>
        <v>3</v>
      </c>
      <c r="H3716" s="14">
        <f t="shared" si="810"/>
        <v>4</v>
      </c>
      <c r="I3716" s="14">
        <f t="shared" si="810"/>
        <v>3</v>
      </c>
      <c r="J3716" s="14">
        <f t="shared" si="810"/>
        <v>0</v>
      </c>
      <c r="K3716" s="14">
        <f t="shared" si="810"/>
        <v>0</v>
      </c>
      <c r="L3716" s="14" t="str">
        <f t="shared" si="805"/>
        <v>3.4.3</v>
      </c>
      <c r="M3716" s="15" t="str">
        <f t="shared" si="806"/>
        <v>--</v>
      </c>
      <c r="N3716" s="14" t="str">
        <f t="shared" si="807"/>
        <v/>
      </c>
      <c r="O3716" s="15" t="str">
        <f t="shared" si="800"/>
        <v/>
      </c>
      <c r="P3716" s="15" t="str">
        <f>IF(N3716=1,FLOOR(MAX($P$4:P3715),1)+1,IF(AND(P3715&lt;&gt;"",O3715&lt;&gt;1),MAX($P$4:P3715)+0.1,""))</f>
        <v/>
      </c>
      <c r="Q3716" s="5">
        <f>ROW()</f>
        <v>3716</v>
      </c>
    </row>
    <row r="3717" spans="1:17" x14ac:dyDescent="0.3">
      <c r="A3717" s="1" t="s">
        <v>45</v>
      </c>
      <c r="B3717" s="5"/>
      <c r="C3717" s="14">
        <f t="shared" si="801"/>
        <v>0</v>
      </c>
      <c r="D3717" s="14">
        <f t="shared" si="801"/>
        <v>0</v>
      </c>
      <c r="E3717" s="14" t="str">
        <f t="shared" si="802"/>
        <v/>
      </c>
      <c r="F3717" s="14">
        <f t="shared" si="803"/>
        <v>2</v>
      </c>
      <c r="G3717" s="14">
        <f t="shared" ref="G3717:G3780" si="811">G3716+IF(NOT(ISERROR(FIND("&lt;PRT&gt;",A3717))),1,0)</f>
        <v>3</v>
      </c>
      <c r="H3717" s="14">
        <f t="shared" si="810"/>
        <v>4</v>
      </c>
      <c r="I3717" s="14">
        <f t="shared" si="810"/>
        <v>3</v>
      </c>
      <c r="J3717" s="14">
        <f t="shared" si="810"/>
        <v>0</v>
      </c>
      <c r="K3717" s="14">
        <f t="shared" si="810"/>
        <v>0</v>
      </c>
      <c r="L3717" s="14" t="str">
        <f t="shared" si="805"/>
        <v>3.4.3</v>
      </c>
      <c r="M3717" s="15" t="str">
        <f t="shared" si="806"/>
        <v>--</v>
      </c>
      <c r="N3717" s="14" t="str">
        <f t="shared" si="807"/>
        <v/>
      </c>
      <c r="O3717" s="15" t="str">
        <f t="shared" ref="O3717:O3780" si="812">IF(ISERROR(FIND(O$4,$A3717)),"",1)</f>
        <v/>
      </c>
      <c r="P3717" s="15" t="str">
        <f>IF(N3717=1,FLOOR(MAX($P$4:P3716),1)+1,IF(AND(P3716&lt;&gt;"",O3716&lt;&gt;1),MAX($P$4:P3716)+0.1,""))</f>
        <v/>
      </c>
      <c r="Q3717" s="5">
        <f>ROW()</f>
        <v>3717</v>
      </c>
    </row>
    <row r="3718" spans="1:17" x14ac:dyDescent="0.3">
      <c r="A3718" s="1" t="s">
        <v>1186</v>
      </c>
      <c r="B3718" s="5"/>
      <c r="C3718" s="14">
        <f t="shared" ref="C3718:D3781" si="813">(LEN($A3718)-LEN(SUBSTITUTE($A3718,C$3,"")))/LEN(C$3)</f>
        <v>0</v>
      </c>
      <c r="D3718" s="14">
        <f t="shared" si="813"/>
        <v>0</v>
      </c>
      <c r="E3718" s="14" t="str">
        <f t="shared" ref="E3718:E3781" si="814">IF(AND(C3718&gt;0,D3718&gt;0),IF(FIND(D$3,A3718)&gt;FIND(C$3,A3718),"WARNING","OK"),"")</f>
        <v/>
      </c>
      <c r="F3718" s="14">
        <f t="shared" ref="F3718:F3781" si="815">F3717+C3718-D3718</f>
        <v>2</v>
      </c>
      <c r="G3718" s="14">
        <f t="shared" si="811"/>
        <v>3</v>
      </c>
      <c r="H3718" s="14">
        <f t="shared" ref="H3718:K3733" si="816">IF(G3718&lt;&gt;G3717,0,IF(AND(($F3717-$D3718)=(H$3-1),$F3718=H$3),H3717+1,H3717))</f>
        <v>4</v>
      </c>
      <c r="I3718" s="14">
        <f t="shared" si="816"/>
        <v>3</v>
      </c>
      <c r="J3718" s="14">
        <f t="shared" si="816"/>
        <v>0</v>
      </c>
      <c r="K3718" s="14">
        <f t="shared" si="816"/>
        <v>0</v>
      </c>
      <c r="L3718" s="14" t="str">
        <f t="shared" ref="L3718:L3781" si="817">SUBSTITUTE(G3718&amp;"."&amp;H3718&amp;"."&amp;I3718&amp;"."&amp;J3718&amp;"."&amp;K3718,".0","")</f>
        <v>3.4.3</v>
      </c>
      <c r="M3718" s="15" t="str">
        <f t="shared" ref="M3718:M3781" si="818">IF(ISERROR(FIND("&lt;SPT&gt;&lt;TTL&gt;",A3718)),"--",SUBSTITUTE(SUBSTITUTE(MID(A3718&amp;A3719,FIND("&lt;SPT&gt;&lt;TTL&gt;",A3718&amp;A3719)+10,FIND("&lt;/TTL&gt;",A3718&amp;A3719)-FIND("&lt;SPT&gt;&lt;TTL&gt;",A3718&amp;A3719)-10),"&lt;SUB&gt;",""),"&lt;/SUB&gt;",""))</f>
        <v>--</v>
      </c>
      <c r="N3718" s="14" t="str">
        <f t="shared" ref="N3718:N3781" si="819">IF(ISERROR(FIND(N$4,UPPER($A3718))),"",1)</f>
        <v/>
      </c>
      <c r="O3718" s="15" t="str">
        <f t="shared" si="812"/>
        <v/>
      </c>
      <c r="P3718" s="15" t="str">
        <f>IF(N3718=1,FLOOR(MAX($P$4:P3717),1)+1,IF(AND(P3717&lt;&gt;"",O3717&lt;&gt;1),MAX($P$4:P3717)+0.1,""))</f>
        <v/>
      </c>
      <c r="Q3718" s="5">
        <f>ROW()</f>
        <v>3718</v>
      </c>
    </row>
    <row r="3719" spans="1:17" x14ac:dyDescent="0.3">
      <c r="A3719" s="1" t="s">
        <v>41</v>
      </c>
      <c r="B3719" s="5"/>
      <c r="C3719" s="14">
        <f t="shared" si="813"/>
        <v>0</v>
      </c>
      <c r="D3719" s="14">
        <f t="shared" si="813"/>
        <v>0</v>
      </c>
      <c r="E3719" s="14" t="str">
        <f t="shared" si="814"/>
        <v/>
      </c>
      <c r="F3719" s="14">
        <f t="shared" si="815"/>
        <v>2</v>
      </c>
      <c r="G3719" s="14">
        <f t="shared" si="811"/>
        <v>3</v>
      </c>
      <c r="H3719" s="14">
        <f t="shared" si="816"/>
        <v>4</v>
      </c>
      <c r="I3719" s="14">
        <f t="shared" si="816"/>
        <v>3</v>
      </c>
      <c r="J3719" s="14">
        <f t="shared" si="816"/>
        <v>0</v>
      </c>
      <c r="K3719" s="14">
        <f t="shared" si="816"/>
        <v>0</v>
      </c>
      <c r="L3719" s="14" t="str">
        <f t="shared" si="817"/>
        <v>3.4.3</v>
      </c>
      <c r="M3719" s="15" t="str">
        <f t="shared" si="818"/>
        <v>--</v>
      </c>
      <c r="N3719" s="14" t="str">
        <f t="shared" si="819"/>
        <v/>
      </c>
      <c r="O3719" s="15" t="str">
        <f t="shared" si="812"/>
        <v/>
      </c>
      <c r="P3719" s="15" t="str">
        <f>IF(N3719=1,FLOOR(MAX($P$4:P3718),1)+1,IF(AND(P3718&lt;&gt;"",O3718&lt;&gt;1),MAX($P$4:P3718)+0.1,""))</f>
        <v/>
      </c>
      <c r="Q3719" s="5">
        <f>ROW()</f>
        <v>3719</v>
      </c>
    </row>
    <row r="3720" spans="1:17" x14ac:dyDescent="0.3">
      <c r="A3720" s="1" t="s">
        <v>1264</v>
      </c>
      <c r="B3720" s="5"/>
      <c r="C3720" s="14">
        <f t="shared" si="813"/>
        <v>0</v>
      </c>
      <c r="D3720" s="14">
        <f t="shared" si="813"/>
        <v>0</v>
      </c>
      <c r="E3720" s="14" t="str">
        <f t="shared" si="814"/>
        <v/>
      </c>
      <c r="F3720" s="14">
        <f t="shared" si="815"/>
        <v>2</v>
      </c>
      <c r="G3720" s="14">
        <f t="shared" si="811"/>
        <v>3</v>
      </c>
      <c r="H3720" s="14">
        <f t="shared" si="816"/>
        <v>4</v>
      </c>
      <c r="I3720" s="14">
        <f t="shared" si="816"/>
        <v>3</v>
      </c>
      <c r="J3720" s="14">
        <f t="shared" si="816"/>
        <v>0</v>
      </c>
      <c r="K3720" s="14">
        <f t="shared" si="816"/>
        <v>0</v>
      </c>
      <c r="L3720" s="14" t="str">
        <f t="shared" si="817"/>
        <v>3.4.3</v>
      </c>
      <c r="M3720" s="15" t="str">
        <f t="shared" si="818"/>
        <v>--</v>
      </c>
      <c r="N3720" s="14" t="str">
        <f t="shared" si="819"/>
        <v/>
      </c>
      <c r="O3720" s="15" t="str">
        <f t="shared" si="812"/>
        <v/>
      </c>
      <c r="P3720" s="15" t="str">
        <f>IF(N3720=1,FLOOR(MAX($P$4:P3719),1)+1,IF(AND(P3719&lt;&gt;"",O3719&lt;&gt;1),MAX($P$4:P3719)+0.1,""))</f>
        <v/>
      </c>
      <c r="Q3720" s="5">
        <f>ROW()</f>
        <v>3720</v>
      </c>
    </row>
    <row r="3721" spans="1:17" x14ac:dyDescent="0.3">
      <c r="A3721" s="1" t="s">
        <v>43</v>
      </c>
      <c r="B3721" s="5"/>
      <c r="C3721" s="14">
        <f t="shared" si="813"/>
        <v>0</v>
      </c>
      <c r="D3721" s="14">
        <f t="shared" si="813"/>
        <v>0</v>
      </c>
      <c r="E3721" s="14" t="str">
        <f t="shared" si="814"/>
        <v/>
      </c>
      <c r="F3721" s="14">
        <f t="shared" si="815"/>
        <v>2</v>
      </c>
      <c r="G3721" s="14">
        <f t="shared" si="811"/>
        <v>3</v>
      </c>
      <c r="H3721" s="14">
        <f t="shared" si="816"/>
        <v>4</v>
      </c>
      <c r="I3721" s="14">
        <f t="shared" si="816"/>
        <v>3</v>
      </c>
      <c r="J3721" s="14">
        <f t="shared" si="816"/>
        <v>0</v>
      </c>
      <c r="K3721" s="14">
        <f t="shared" si="816"/>
        <v>0</v>
      </c>
      <c r="L3721" s="14" t="str">
        <f t="shared" si="817"/>
        <v>3.4.3</v>
      </c>
      <c r="M3721" s="15" t="str">
        <f t="shared" si="818"/>
        <v>--</v>
      </c>
      <c r="N3721" s="14" t="str">
        <f t="shared" si="819"/>
        <v/>
      </c>
      <c r="O3721" s="15" t="str">
        <f t="shared" si="812"/>
        <v/>
      </c>
      <c r="P3721" s="15" t="str">
        <f>IF(N3721=1,FLOOR(MAX($P$4:P3720),1)+1,IF(AND(P3720&lt;&gt;"",O3720&lt;&gt;1),MAX($P$4:P3720)+0.1,""))</f>
        <v/>
      </c>
      <c r="Q3721" s="5">
        <f>ROW()</f>
        <v>3721</v>
      </c>
    </row>
    <row r="3722" spans="1:17" x14ac:dyDescent="0.3">
      <c r="A3722" s="1" t="s">
        <v>41</v>
      </c>
      <c r="B3722" s="5"/>
      <c r="C3722" s="14">
        <f t="shared" si="813"/>
        <v>0</v>
      </c>
      <c r="D3722" s="14">
        <f t="shared" si="813"/>
        <v>0</v>
      </c>
      <c r="E3722" s="14" t="str">
        <f t="shared" si="814"/>
        <v/>
      </c>
      <c r="F3722" s="14">
        <f t="shared" si="815"/>
        <v>2</v>
      </c>
      <c r="G3722" s="14">
        <f t="shared" si="811"/>
        <v>3</v>
      </c>
      <c r="H3722" s="14">
        <f t="shared" si="816"/>
        <v>4</v>
      </c>
      <c r="I3722" s="14">
        <f t="shared" si="816"/>
        <v>3</v>
      </c>
      <c r="J3722" s="14">
        <f t="shared" si="816"/>
        <v>0</v>
      </c>
      <c r="K3722" s="14">
        <f t="shared" si="816"/>
        <v>0</v>
      </c>
      <c r="L3722" s="14" t="str">
        <f t="shared" si="817"/>
        <v>3.4.3</v>
      </c>
      <c r="M3722" s="15" t="str">
        <f t="shared" si="818"/>
        <v>--</v>
      </c>
      <c r="N3722" s="14" t="str">
        <f t="shared" si="819"/>
        <v/>
      </c>
      <c r="O3722" s="15" t="str">
        <f t="shared" si="812"/>
        <v/>
      </c>
      <c r="P3722" s="15" t="str">
        <f>IF(N3722=1,FLOOR(MAX($P$4:P3721),1)+1,IF(AND(P3721&lt;&gt;"",O3721&lt;&gt;1),MAX($P$4:P3721)+0.1,""))</f>
        <v/>
      </c>
      <c r="Q3722" s="5">
        <f>ROW()</f>
        <v>3722</v>
      </c>
    </row>
    <row r="3723" spans="1:17" x14ac:dyDescent="0.3">
      <c r="A3723" s="1" t="s">
        <v>1264</v>
      </c>
      <c r="B3723" s="5"/>
      <c r="C3723" s="14">
        <f t="shared" si="813"/>
        <v>0</v>
      </c>
      <c r="D3723" s="14">
        <f t="shared" si="813"/>
        <v>0</v>
      </c>
      <c r="E3723" s="14" t="str">
        <f t="shared" si="814"/>
        <v/>
      </c>
      <c r="F3723" s="14">
        <f t="shared" si="815"/>
        <v>2</v>
      </c>
      <c r="G3723" s="14">
        <f t="shared" si="811"/>
        <v>3</v>
      </c>
      <c r="H3723" s="14">
        <f t="shared" si="816"/>
        <v>4</v>
      </c>
      <c r="I3723" s="14">
        <f t="shared" si="816"/>
        <v>3</v>
      </c>
      <c r="J3723" s="14">
        <f t="shared" si="816"/>
        <v>0</v>
      </c>
      <c r="K3723" s="14">
        <f t="shared" si="816"/>
        <v>0</v>
      </c>
      <c r="L3723" s="14" t="str">
        <f t="shared" si="817"/>
        <v>3.4.3</v>
      </c>
      <c r="M3723" s="15" t="str">
        <f t="shared" si="818"/>
        <v>--</v>
      </c>
      <c r="N3723" s="14" t="str">
        <f t="shared" si="819"/>
        <v/>
      </c>
      <c r="O3723" s="15" t="str">
        <f t="shared" si="812"/>
        <v/>
      </c>
      <c r="P3723" s="15" t="str">
        <f>IF(N3723=1,FLOOR(MAX($P$4:P3722),1)+1,IF(AND(P3722&lt;&gt;"",O3722&lt;&gt;1),MAX($P$4:P3722)+0.1,""))</f>
        <v/>
      </c>
      <c r="Q3723" s="5">
        <f>ROW()</f>
        <v>3723</v>
      </c>
    </row>
    <row r="3724" spans="1:17" x14ac:dyDescent="0.3">
      <c r="A3724" s="1" t="s">
        <v>43</v>
      </c>
      <c r="B3724" s="5"/>
      <c r="C3724" s="14">
        <f t="shared" si="813"/>
        <v>0</v>
      </c>
      <c r="D3724" s="14">
        <f t="shared" si="813"/>
        <v>0</v>
      </c>
      <c r="E3724" s="14" t="str">
        <f t="shared" si="814"/>
        <v/>
      </c>
      <c r="F3724" s="14">
        <f t="shared" si="815"/>
        <v>2</v>
      </c>
      <c r="G3724" s="14">
        <f t="shared" si="811"/>
        <v>3</v>
      </c>
      <c r="H3724" s="14">
        <f t="shared" si="816"/>
        <v>4</v>
      </c>
      <c r="I3724" s="14">
        <f t="shared" si="816"/>
        <v>3</v>
      </c>
      <c r="J3724" s="14">
        <f t="shared" si="816"/>
        <v>0</v>
      </c>
      <c r="K3724" s="14">
        <f t="shared" si="816"/>
        <v>0</v>
      </c>
      <c r="L3724" s="14" t="str">
        <f t="shared" si="817"/>
        <v>3.4.3</v>
      </c>
      <c r="M3724" s="15" t="str">
        <f t="shared" si="818"/>
        <v>--</v>
      </c>
      <c r="N3724" s="14" t="str">
        <f t="shared" si="819"/>
        <v/>
      </c>
      <c r="O3724" s="15" t="str">
        <f t="shared" si="812"/>
        <v/>
      </c>
      <c r="P3724" s="15" t="str">
        <f>IF(N3724=1,FLOOR(MAX($P$4:P3723),1)+1,IF(AND(P3723&lt;&gt;"",O3723&lt;&gt;1),MAX($P$4:P3723)+0.1,""))</f>
        <v/>
      </c>
      <c r="Q3724" s="5">
        <f>ROW()</f>
        <v>3724</v>
      </c>
    </row>
    <row r="3725" spans="1:17" x14ac:dyDescent="0.3">
      <c r="A3725" s="1" t="s">
        <v>45</v>
      </c>
      <c r="B3725" s="5"/>
      <c r="C3725" s="14">
        <f t="shared" si="813"/>
        <v>0</v>
      </c>
      <c r="D3725" s="14">
        <f t="shared" si="813"/>
        <v>0</v>
      </c>
      <c r="E3725" s="14" t="str">
        <f t="shared" si="814"/>
        <v/>
      </c>
      <c r="F3725" s="14">
        <f t="shared" si="815"/>
        <v>2</v>
      </c>
      <c r="G3725" s="14">
        <f t="shared" si="811"/>
        <v>3</v>
      </c>
      <c r="H3725" s="14">
        <f t="shared" si="816"/>
        <v>4</v>
      </c>
      <c r="I3725" s="14">
        <f t="shared" si="816"/>
        <v>3</v>
      </c>
      <c r="J3725" s="14">
        <f t="shared" si="816"/>
        <v>0</v>
      </c>
      <c r="K3725" s="14">
        <f t="shared" si="816"/>
        <v>0</v>
      </c>
      <c r="L3725" s="14" t="str">
        <f t="shared" si="817"/>
        <v>3.4.3</v>
      </c>
      <c r="M3725" s="15" t="str">
        <f t="shared" si="818"/>
        <v>--</v>
      </c>
      <c r="N3725" s="14" t="str">
        <f t="shared" si="819"/>
        <v/>
      </c>
      <c r="O3725" s="15" t="str">
        <f t="shared" si="812"/>
        <v/>
      </c>
      <c r="P3725" s="15" t="str">
        <f>IF(N3725=1,FLOOR(MAX($P$4:P3724),1)+1,IF(AND(P3724&lt;&gt;"",O3724&lt;&gt;1),MAX($P$4:P3724)+0.1,""))</f>
        <v/>
      </c>
      <c r="Q3725" s="5">
        <f>ROW()</f>
        <v>3725</v>
      </c>
    </row>
    <row r="3726" spans="1:17" x14ac:dyDescent="0.3">
      <c r="A3726" s="1" t="s">
        <v>1186</v>
      </c>
      <c r="B3726" s="5"/>
      <c r="C3726" s="14">
        <f t="shared" si="813"/>
        <v>0</v>
      </c>
      <c r="D3726" s="14">
        <f t="shared" si="813"/>
        <v>0</v>
      </c>
      <c r="E3726" s="14" t="str">
        <f t="shared" si="814"/>
        <v/>
      </c>
      <c r="F3726" s="14">
        <f t="shared" si="815"/>
        <v>2</v>
      </c>
      <c r="G3726" s="14">
        <f t="shared" si="811"/>
        <v>3</v>
      </c>
      <c r="H3726" s="14">
        <f t="shared" si="816"/>
        <v>4</v>
      </c>
      <c r="I3726" s="14">
        <f t="shared" si="816"/>
        <v>3</v>
      </c>
      <c r="J3726" s="14">
        <f t="shared" si="816"/>
        <v>0</v>
      </c>
      <c r="K3726" s="14">
        <f t="shared" si="816"/>
        <v>0</v>
      </c>
      <c r="L3726" s="14" t="str">
        <f t="shared" si="817"/>
        <v>3.4.3</v>
      </c>
      <c r="M3726" s="15" t="str">
        <f t="shared" si="818"/>
        <v>--</v>
      </c>
      <c r="N3726" s="14" t="str">
        <f t="shared" si="819"/>
        <v/>
      </c>
      <c r="O3726" s="15" t="str">
        <f t="shared" si="812"/>
        <v/>
      </c>
      <c r="P3726" s="15" t="str">
        <f>IF(N3726=1,FLOOR(MAX($P$4:P3725),1)+1,IF(AND(P3725&lt;&gt;"",O3725&lt;&gt;1),MAX($P$4:P3725)+0.1,""))</f>
        <v/>
      </c>
      <c r="Q3726" s="5">
        <f>ROW()</f>
        <v>3726</v>
      </c>
    </row>
    <row r="3727" spans="1:17" x14ac:dyDescent="0.3">
      <c r="A3727" s="1" t="s">
        <v>41</v>
      </c>
      <c r="B3727" s="5"/>
      <c r="C3727" s="14">
        <f t="shared" si="813"/>
        <v>0</v>
      </c>
      <c r="D3727" s="14">
        <f t="shared" si="813"/>
        <v>0</v>
      </c>
      <c r="E3727" s="14" t="str">
        <f t="shared" si="814"/>
        <v/>
      </c>
      <c r="F3727" s="14">
        <f t="shared" si="815"/>
        <v>2</v>
      </c>
      <c r="G3727" s="14">
        <f t="shared" si="811"/>
        <v>3</v>
      </c>
      <c r="H3727" s="14">
        <f t="shared" si="816"/>
        <v>4</v>
      </c>
      <c r="I3727" s="14">
        <f t="shared" si="816"/>
        <v>3</v>
      </c>
      <c r="J3727" s="14">
        <f t="shared" si="816"/>
        <v>0</v>
      </c>
      <c r="K3727" s="14">
        <f t="shared" si="816"/>
        <v>0</v>
      </c>
      <c r="L3727" s="14" t="str">
        <f t="shared" si="817"/>
        <v>3.4.3</v>
      </c>
      <c r="M3727" s="15" t="str">
        <f t="shared" si="818"/>
        <v>--</v>
      </c>
      <c r="N3727" s="14" t="str">
        <f t="shared" si="819"/>
        <v/>
      </c>
      <c r="O3727" s="15" t="str">
        <f t="shared" si="812"/>
        <v/>
      </c>
      <c r="P3727" s="15" t="str">
        <f>IF(N3727=1,FLOOR(MAX($P$4:P3726),1)+1,IF(AND(P3726&lt;&gt;"",O3726&lt;&gt;1),MAX($P$4:P3726)+0.1,""))</f>
        <v/>
      </c>
      <c r="Q3727" s="5">
        <f>ROW()</f>
        <v>3727</v>
      </c>
    </row>
    <row r="3728" spans="1:17" x14ac:dyDescent="0.3">
      <c r="A3728" s="1" t="s">
        <v>1264</v>
      </c>
      <c r="B3728" s="5"/>
      <c r="C3728" s="14">
        <f t="shared" si="813"/>
        <v>0</v>
      </c>
      <c r="D3728" s="14">
        <f t="shared" si="813"/>
        <v>0</v>
      </c>
      <c r="E3728" s="14" t="str">
        <f t="shared" si="814"/>
        <v/>
      </c>
      <c r="F3728" s="14">
        <f t="shared" si="815"/>
        <v>2</v>
      </c>
      <c r="G3728" s="14">
        <f t="shared" si="811"/>
        <v>3</v>
      </c>
      <c r="H3728" s="14">
        <f t="shared" si="816"/>
        <v>4</v>
      </c>
      <c r="I3728" s="14">
        <f t="shared" si="816"/>
        <v>3</v>
      </c>
      <c r="J3728" s="14">
        <f t="shared" si="816"/>
        <v>0</v>
      </c>
      <c r="K3728" s="14">
        <f t="shared" si="816"/>
        <v>0</v>
      </c>
      <c r="L3728" s="14" t="str">
        <f t="shared" si="817"/>
        <v>3.4.3</v>
      </c>
      <c r="M3728" s="15" t="str">
        <f t="shared" si="818"/>
        <v>--</v>
      </c>
      <c r="N3728" s="14" t="str">
        <f t="shared" si="819"/>
        <v/>
      </c>
      <c r="O3728" s="15" t="str">
        <f t="shared" si="812"/>
        <v/>
      </c>
      <c r="P3728" s="15" t="str">
        <f>IF(N3728=1,FLOOR(MAX($P$4:P3727),1)+1,IF(AND(P3727&lt;&gt;"",O3727&lt;&gt;1),MAX($P$4:P3727)+0.1,""))</f>
        <v/>
      </c>
      <c r="Q3728" s="5">
        <f>ROW()</f>
        <v>3728</v>
      </c>
    </row>
    <row r="3729" spans="1:17" x14ac:dyDescent="0.3">
      <c r="A3729" s="1" t="s">
        <v>43</v>
      </c>
      <c r="B3729" s="5"/>
      <c r="C3729" s="14">
        <f t="shared" si="813"/>
        <v>0</v>
      </c>
      <c r="D3729" s="14">
        <f t="shared" si="813"/>
        <v>0</v>
      </c>
      <c r="E3729" s="14" t="str">
        <f t="shared" si="814"/>
        <v/>
      </c>
      <c r="F3729" s="14">
        <f t="shared" si="815"/>
        <v>2</v>
      </c>
      <c r="G3729" s="14">
        <f t="shared" si="811"/>
        <v>3</v>
      </c>
      <c r="H3729" s="14">
        <f t="shared" si="816"/>
        <v>4</v>
      </c>
      <c r="I3729" s="14">
        <f t="shared" si="816"/>
        <v>3</v>
      </c>
      <c r="J3729" s="14">
        <f t="shared" si="816"/>
        <v>0</v>
      </c>
      <c r="K3729" s="14">
        <f t="shared" si="816"/>
        <v>0</v>
      </c>
      <c r="L3729" s="14" t="str">
        <f t="shared" si="817"/>
        <v>3.4.3</v>
      </c>
      <c r="M3729" s="15" t="str">
        <f t="shared" si="818"/>
        <v>--</v>
      </c>
      <c r="N3729" s="14" t="str">
        <f t="shared" si="819"/>
        <v/>
      </c>
      <c r="O3729" s="15" t="str">
        <f t="shared" si="812"/>
        <v/>
      </c>
      <c r="P3729" s="15" t="str">
        <f>IF(N3729=1,FLOOR(MAX($P$4:P3728),1)+1,IF(AND(P3728&lt;&gt;"",O3728&lt;&gt;1),MAX($P$4:P3728)+0.1,""))</f>
        <v/>
      </c>
      <c r="Q3729" s="5">
        <f>ROW()</f>
        <v>3729</v>
      </c>
    </row>
    <row r="3730" spans="1:17" x14ac:dyDescent="0.3">
      <c r="A3730" s="1" t="s">
        <v>41</v>
      </c>
      <c r="B3730" s="5"/>
      <c r="C3730" s="14">
        <f t="shared" si="813"/>
        <v>0</v>
      </c>
      <c r="D3730" s="14">
        <f t="shared" si="813"/>
        <v>0</v>
      </c>
      <c r="E3730" s="14" t="str">
        <f t="shared" si="814"/>
        <v/>
      </c>
      <c r="F3730" s="14">
        <f t="shared" si="815"/>
        <v>2</v>
      </c>
      <c r="G3730" s="14">
        <f t="shared" si="811"/>
        <v>3</v>
      </c>
      <c r="H3730" s="14">
        <f t="shared" si="816"/>
        <v>4</v>
      </c>
      <c r="I3730" s="14">
        <f t="shared" si="816"/>
        <v>3</v>
      </c>
      <c r="J3730" s="14">
        <f t="shared" si="816"/>
        <v>0</v>
      </c>
      <c r="K3730" s="14">
        <f t="shared" si="816"/>
        <v>0</v>
      </c>
      <c r="L3730" s="14" t="str">
        <f t="shared" si="817"/>
        <v>3.4.3</v>
      </c>
      <c r="M3730" s="15" t="str">
        <f t="shared" si="818"/>
        <v>--</v>
      </c>
      <c r="N3730" s="14" t="str">
        <f t="shared" si="819"/>
        <v/>
      </c>
      <c r="O3730" s="15" t="str">
        <f t="shared" si="812"/>
        <v/>
      </c>
      <c r="P3730" s="15" t="str">
        <f>IF(N3730=1,FLOOR(MAX($P$4:P3729),1)+1,IF(AND(P3729&lt;&gt;"",O3729&lt;&gt;1),MAX($P$4:P3729)+0.1,""))</f>
        <v/>
      </c>
      <c r="Q3730" s="5">
        <f>ROW()</f>
        <v>3730</v>
      </c>
    </row>
    <row r="3731" spans="1:17" x14ac:dyDescent="0.3">
      <c r="A3731" s="1" t="s">
        <v>1264</v>
      </c>
      <c r="B3731" s="5"/>
      <c r="C3731" s="14">
        <f t="shared" si="813"/>
        <v>0</v>
      </c>
      <c r="D3731" s="14">
        <f t="shared" si="813"/>
        <v>0</v>
      </c>
      <c r="E3731" s="14" t="str">
        <f t="shared" si="814"/>
        <v/>
      </c>
      <c r="F3731" s="14">
        <f t="shared" si="815"/>
        <v>2</v>
      </c>
      <c r="G3731" s="14">
        <f t="shared" si="811"/>
        <v>3</v>
      </c>
      <c r="H3731" s="14">
        <f t="shared" si="816"/>
        <v>4</v>
      </c>
      <c r="I3731" s="14">
        <f t="shared" si="816"/>
        <v>3</v>
      </c>
      <c r="J3731" s="14">
        <f t="shared" si="816"/>
        <v>0</v>
      </c>
      <c r="K3731" s="14">
        <f t="shared" si="816"/>
        <v>0</v>
      </c>
      <c r="L3731" s="14" t="str">
        <f t="shared" si="817"/>
        <v>3.4.3</v>
      </c>
      <c r="M3731" s="15" t="str">
        <f t="shared" si="818"/>
        <v>--</v>
      </c>
      <c r="N3731" s="14" t="str">
        <f t="shared" si="819"/>
        <v/>
      </c>
      <c r="O3731" s="15" t="str">
        <f t="shared" si="812"/>
        <v/>
      </c>
      <c r="P3731" s="15" t="str">
        <f>IF(N3731=1,FLOOR(MAX($P$4:P3730),1)+1,IF(AND(P3730&lt;&gt;"",O3730&lt;&gt;1),MAX($P$4:P3730)+0.1,""))</f>
        <v/>
      </c>
      <c r="Q3731" s="5">
        <f>ROW()</f>
        <v>3731</v>
      </c>
    </row>
    <row r="3732" spans="1:17" x14ac:dyDescent="0.3">
      <c r="A3732" s="1" t="s">
        <v>43</v>
      </c>
      <c r="B3732" s="5"/>
      <c r="C3732" s="14">
        <f t="shared" si="813"/>
        <v>0</v>
      </c>
      <c r="D3732" s="14">
        <f t="shared" si="813"/>
        <v>0</v>
      </c>
      <c r="E3732" s="14" t="str">
        <f t="shared" si="814"/>
        <v/>
      </c>
      <c r="F3732" s="14">
        <f t="shared" si="815"/>
        <v>2</v>
      </c>
      <c r="G3732" s="14">
        <f t="shared" si="811"/>
        <v>3</v>
      </c>
      <c r="H3732" s="14">
        <f t="shared" si="816"/>
        <v>4</v>
      </c>
      <c r="I3732" s="14">
        <f t="shared" si="816"/>
        <v>3</v>
      </c>
      <c r="J3732" s="14">
        <f t="shared" si="816"/>
        <v>0</v>
      </c>
      <c r="K3732" s="14">
        <f t="shared" si="816"/>
        <v>0</v>
      </c>
      <c r="L3732" s="14" t="str">
        <f t="shared" si="817"/>
        <v>3.4.3</v>
      </c>
      <c r="M3732" s="15" t="str">
        <f t="shared" si="818"/>
        <v>--</v>
      </c>
      <c r="N3732" s="14" t="str">
        <f t="shared" si="819"/>
        <v/>
      </c>
      <c r="O3732" s="15" t="str">
        <f t="shared" si="812"/>
        <v/>
      </c>
      <c r="P3732" s="15" t="str">
        <f>IF(N3732=1,FLOOR(MAX($P$4:P3731),1)+1,IF(AND(P3731&lt;&gt;"",O3731&lt;&gt;1),MAX($P$4:P3731)+0.1,""))</f>
        <v/>
      </c>
      <c r="Q3732" s="5">
        <f>ROW()</f>
        <v>3732</v>
      </c>
    </row>
    <row r="3733" spans="1:17" x14ac:dyDescent="0.3">
      <c r="A3733" s="1" t="s">
        <v>45</v>
      </c>
      <c r="B3733" s="5"/>
      <c r="C3733" s="14">
        <f t="shared" si="813"/>
        <v>0</v>
      </c>
      <c r="D3733" s="14">
        <f t="shared" si="813"/>
        <v>0</v>
      </c>
      <c r="E3733" s="14" t="str">
        <f t="shared" si="814"/>
        <v/>
      </c>
      <c r="F3733" s="14">
        <f t="shared" si="815"/>
        <v>2</v>
      </c>
      <c r="G3733" s="14">
        <f t="shared" si="811"/>
        <v>3</v>
      </c>
      <c r="H3733" s="14">
        <f t="shared" si="816"/>
        <v>4</v>
      </c>
      <c r="I3733" s="14">
        <f t="shared" si="816"/>
        <v>3</v>
      </c>
      <c r="J3733" s="14">
        <f t="shared" si="816"/>
        <v>0</v>
      </c>
      <c r="K3733" s="14">
        <f t="shared" si="816"/>
        <v>0</v>
      </c>
      <c r="L3733" s="14" t="str">
        <f t="shared" si="817"/>
        <v>3.4.3</v>
      </c>
      <c r="M3733" s="15" t="str">
        <f t="shared" si="818"/>
        <v>--</v>
      </c>
      <c r="N3733" s="14" t="str">
        <f t="shared" si="819"/>
        <v/>
      </c>
      <c r="O3733" s="15" t="str">
        <f t="shared" si="812"/>
        <v/>
      </c>
      <c r="P3733" s="15" t="str">
        <f>IF(N3733=1,FLOOR(MAX($P$4:P3732),1)+1,IF(AND(P3732&lt;&gt;"",O3732&lt;&gt;1),MAX($P$4:P3732)+0.1,""))</f>
        <v/>
      </c>
      <c r="Q3733" s="5">
        <f>ROW()</f>
        <v>3733</v>
      </c>
    </row>
    <row r="3734" spans="1:17" x14ac:dyDescent="0.3">
      <c r="A3734" s="1" t="s">
        <v>1429</v>
      </c>
      <c r="B3734" s="5"/>
      <c r="C3734" s="14">
        <f t="shared" si="813"/>
        <v>0</v>
      </c>
      <c r="D3734" s="14">
        <f t="shared" si="813"/>
        <v>0</v>
      </c>
      <c r="E3734" s="14" t="str">
        <f t="shared" si="814"/>
        <v/>
      </c>
      <c r="F3734" s="14">
        <f t="shared" si="815"/>
        <v>2</v>
      </c>
      <c r="G3734" s="14">
        <f t="shared" si="811"/>
        <v>3</v>
      </c>
      <c r="H3734" s="14">
        <f t="shared" ref="H3734:K3749" si="820">IF(G3734&lt;&gt;G3733,0,IF(AND(($F3733-$D3734)=(H$3-1),$F3734=H$3),H3733+1,H3733))</f>
        <v>4</v>
      </c>
      <c r="I3734" s="14">
        <f t="shared" si="820"/>
        <v>3</v>
      </c>
      <c r="J3734" s="14">
        <f t="shared" si="820"/>
        <v>0</v>
      </c>
      <c r="K3734" s="14">
        <f t="shared" si="820"/>
        <v>0</v>
      </c>
      <c r="L3734" s="14" t="str">
        <f t="shared" si="817"/>
        <v>3.4.3</v>
      </c>
      <c r="M3734" s="15" t="str">
        <f t="shared" si="818"/>
        <v>--</v>
      </c>
      <c r="N3734" s="14" t="str">
        <f t="shared" si="819"/>
        <v/>
      </c>
      <c r="O3734" s="15" t="str">
        <f t="shared" si="812"/>
        <v/>
      </c>
      <c r="P3734" s="15" t="str">
        <f>IF(N3734=1,FLOOR(MAX($P$4:P3733),1)+1,IF(AND(P3733&lt;&gt;"",O3733&lt;&gt;1),MAX($P$4:P3733)+0.1,""))</f>
        <v/>
      </c>
      <c r="Q3734" s="5">
        <f>ROW()</f>
        <v>3734</v>
      </c>
    </row>
    <row r="3735" spans="1:17" x14ac:dyDescent="0.3">
      <c r="A3735" s="1" t="s">
        <v>41</v>
      </c>
      <c r="B3735" s="5"/>
      <c r="C3735" s="14">
        <f t="shared" si="813"/>
        <v>0</v>
      </c>
      <c r="D3735" s="14">
        <f t="shared" si="813"/>
        <v>0</v>
      </c>
      <c r="E3735" s="14" t="str">
        <f t="shared" si="814"/>
        <v/>
      </c>
      <c r="F3735" s="14">
        <f t="shared" si="815"/>
        <v>2</v>
      </c>
      <c r="G3735" s="14">
        <f t="shared" si="811"/>
        <v>3</v>
      </c>
      <c r="H3735" s="14">
        <f t="shared" si="820"/>
        <v>4</v>
      </c>
      <c r="I3735" s="14">
        <f t="shared" si="820"/>
        <v>3</v>
      </c>
      <c r="J3735" s="14">
        <f t="shared" si="820"/>
        <v>0</v>
      </c>
      <c r="K3735" s="14">
        <f t="shared" si="820"/>
        <v>0</v>
      </c>
      <c r="L3735" s="14" t="str">
        <f t="shared" si="817"/>
        <v>3.4.3</v>
      </c>
      <c r="M3735" s="15" t="str">
        <f t="shared" si="818"/>
        <v>--</v>
      </c>
      <c r="N3735" s="14" t="str">
        <f t="shared" si="819"/>
        <v/>
      </c>
      <c r="O3735" s="15" t="str">
        <f t="shared" si="812"/>
        <v/>
      </c>
      <c r="P3735" s="15" t="str">
        <f>IF(N3735=1,FLOOR(MAX($P$4:P3734),1)+1,IF(AND(P3734&lt;&gt;"",O3734&lt;&gt;1),MAX($P$4:P3734)+0.1,""))</f>
        <v/>
      </c>
      <c r="Q3735" s="5">
        <f>ROW()</f>
        <v>3735</v>
      </c>
    </row>
    <row r="3736" spans="1:17" x14ac:dyDescent="0.3">
      <c r="A3736" s="1" t="s">
        <v>1264</v>
      </c>
      <c r="B3736" s="5"/>
      <c r="C3736" s="14">
        <f t="shared" si="813"/>
        <v>0</v>
      </c>
      <c r="D3736" s="14">
        <f t="shared" si="813"/>
        <v>0</v>
      </c>
      <c r="E3736" s="14" t="str">
        <f t="shared" si="814"/>
        <v/>
      </c>
      <c r="F3736" s="14">
        <f t="shared" si="815"/>
        <v>2</v>
      </c>
      <c r="G3736" s="14">
        <f t="shared" si="811"/>
        <v>3</v>
      </c>
      <c r="H3736" s="14">
        <f t="shared" si="820"/>
        <v>4</v>
      </c>
      <c r="I3736" s="14">
        <f t="shared" si="820"/>
        <v>3</v>
      </c>
      <c r="J3736" s="14">
        <f t="shared" si="820"/>
        <v>0</v>
      </c>
      <c r="K3736" s="14">
        <f t="shared" si="820"/>
        <v>0</v>
      </c>
      <c r="L3736" s="14" t="str">
        <f t="shared" si="817"/>
        <v>3.4.3</v>
      </c>
      <c r="M3736" s="15" t="str">
        <f t="shared" si="818"/>
        <v>--</v>
      </c>
      <c r="N3736" s="14" t="str">
        <f t="shared" si="819"/>
        <v/>
      </c>
      <c r="O3736" s="15" t="str">
        <f t="shared" si="812"/>
        <v/>
      </c>
      <c r="P3736" s="15" t="str">
        <f>IF(N3736=1,FLOOR(MAX($P$4:P3735),1)+1,IF(AND(P3735&lt;&gt;"",O3735&lt;&gt;1),MAX($P$4:P3735)+0.1,""))</f>
        <v/>
      </c>
      <c r="Q3736" s="5">
        <f>ROW()</f>
        <v>3736</v>
      </c>
    </row>
    <row r="3737" spans="1:17" x14ac:dyDescent="0.3">
      <c r="A3737" s="1" t="s">
        <v>43</v>
      </c>
      <c r="B3737" s="5"/>
      <c r="C3737" s="14">
        <f t="shared" si="813"/>
        <v>0</v>
      </c>
      <c r="D3737" s="14">
        <f t="shared" si="813"/>
        <v>0</v>
      </c>
      <c r="E3737" s="14" t="str">
        <f t="shared" si="814"/>
        <v/>
      </c>
      <c r="F3737" s="14">
        <f t="shared" si="815"/>
        <v>2</v>
      </c>
      <c r="G3737" s="14">
        <f t="shared" si="811"/>
        <v>3</v>
      </c>
      <c r="H3737" s="14">
        <f t="shared" si="820"/>
        <v>4</v>
      </c>
      <c r="I3737" s="14">
        <f t="shared" si="820"/>
        <v>3</v>
      </c>
      <c r="J3737" s="14">
        <f t="shared" si="820"/>
        <v>0</v>
      </c>
      <c r="K3737" s="14">
        <f t="shared" si="820"/>
        <v>0</v>
      </c>
      <c r="L3737" s="14" t="str">
        <f t="shared" si="817"/>
        <v>3.4.3</v>
      </c>
      <c r="M3737" s="15" t="str">
        <f t="shared" si="818"/>
        <v>--</v>
      </c>
      <c r="N3737" s="14" t="str">
        <f t="shared" si="819"/>
        <v/>
      </c>
      <c r="O3737" s="15" t="str">
        <f t="shared" si="812"/>
        <v/>
      </c>
      <c r="P3737" s="15" t="str">
        <f>IF(N3737=1,FLOOR(MAX($P$4:P3736),1)+1,IF(AND(P3736&lt;&gt;"",O3736&lt;&gt;1),MAX($P$4:P3736)+0.1,""))</f>
        <v/>
      </c>
      <c r="Q3737" s="5">
        <f>ROW()</f>
        <v>3737</v>
      </c>
    </row>
    <row r="3738" spans="1:17" x14ac:dyDescent="0.3">
      <c r="A3738" s="1" t="s">
        <v>41</v>
      </c>
      <c r="B3738" s="5"/>
      <c r="C3738" s="14">
        <f t="shared" si="813"/>
        <v>0</v>
      </c>
      <c r="D3738" s="14">
        <f t="shared" si="813"/>
        <v>0</v>
      </c>
      <c r="E3738" s="14" t="str">
        <f t="shared" si="814"/>
        <v/>
      </c>
      <c r="F3738" s="14">
        <f t="shared" si="815"/>
        <v>2</v>
      </c>
      <c r="G3738" s="14">
        <f t="shared" si="811"/>
        <v>3</v>
      </c>
      <c r="H3738" s="14">
        <f t="shared" si="820"/>
        <v>4</v>
      </c>
      <c r="I3738" s="14">
        <f t="shared" si="820"/>
        <v>3</v>
      </c>
      <c r="J3738" s="14">
        <f t="shared" si="820"/>
        <v>0</v>
      </c>
      <c r="K3738" s="14">
        <f t="shared" si="820"/>
        <v>0</v>
      </c>
      <c r="L3738" s="14" t="str">
        <f t="shared" si="817"/>
        <v>3.4.3</v>
      </c>
      <c r="M3738" s="15" t="str">
        <f t="shared" si="818"/>
        <v>--</v>
      </c>
      <c r="N3738" s="14" t="str">
        <f t="shared" si="819"/>
        <v/>
      </c>
      <c r="O3738" s="15" t="str">
        <f t="shared" si="812"/>
        <v/>
      </c>
      <c r="P3738" s="15" t="str">
        <f>IF(N3738=1,FLOOR(MAX($P$4:P3737),1)+1,IF(AND(P3737&lt;&gt;"",O3737&lt;&gt;1),MAX($P$4:P3737)+0.1,""))</f>
        <v/>
      </c>
      <c r="Q3738" s="5">
        <f>ROW()</f>
        <v>3738</v>
      </c>
    </row>
    <row r="3739" spans="1:17" x14ac:dyDescent="0.3">
      <c r="A3739" s="1" t="s">
        <v>1264</v>
      </c>
      <c r="B3739" s="5"/>
      <c r="C3739" s="14">
        <f t="shared" si="813"/>
        <v>0</v>
      </c>
      <c r="D3739" s="14">
        <f t="shared" si="813"/>
        <v>0</v>
      </c>
      <c r="E3739" s="14" t="str">
        <f t="shared" si="814"/>
        <v/>
      </c>
      <c r="F3739" s="14">
        <f t="shared" si="815"/>
        <v>2</v>
      </c>
      <c r="G3739" s="14">
        <f t="shared" si="811"/>
        <v>3</v>
      </c>
      <c r="H3739" s="14">
        <f t="shared" si="820"/>
        <v>4</v>
      </c>
      <c r="I3739" s="14">
        <f t="shared" si="820"/>
        <v>3</v>
      </c>
      <c r="J3739" s="14">
        <f t="shared" si="820"/>
        <v>0</v>
      </c>
      <c r="K3739" s="14">
        <f t="shared" si="820"/>
        <v>0</v>
      </c>
      <c r="L3739" s="14" t="str">
        <f t="shared" si="817"/>
        <v>3.4.3</v>
      </c>
      <c r="M3739" s="15" t="str">
        <f t="shared" si="818"/>
        <v>--</v>
      </c>
      <c r="N3739" s="14" t="str">
        <f t="shared" si="819"/>
        <v/>
      </c>
      <c r="O3739" s="15" t="str">
        <f t="shared" si="812"/>
        <v/>
      </c>
      <c r="P3739" s="15" t="str">
        <f>IF(N3739=1,FLOOR(MAX($P$4:P3738),1)+1,IF(AND(P3738&lt;&gt;"",O3738&lt;&gt;1),MAX($P$4:P3738)+0.1,""))</f>
        <v/>
      </c>
      <c r="Q3739" s="5">
        <f>ROW()</f>
        <v>3739</v>
      </c>
    </row>
    <row r="3740" spans="1:17" x14ac:dyDescent="0.3">
      <c r="A3740" s="1" t="s">
        <v>43</v>
      </c>
      <c r="B3740" s="5"/>
      <c r="C3740" s="14">
        <f t="shared" si="813"/>
        <v>0</v>
      </c>
      <c r="D3740" s="14">
        <f t="shared" si="813"/>
        <v>0</v>
      </c>
      <c r="E3740" s="14" t="str">
        <f t="shared" si="814"/>
        <v/>
      </c>
      <c r="F3740" s="14">
        <f t="shared" si="815"/>
        <v>2</v>
      </c>
      <c r="G3740" s="14">
        <f t="shared" si="811"/>
        <v>3</v>
      </c>
      <c r="H3740" s="14">
        <f t="shared" si="820"/>
        <v>4</v>
      </c>
      <c r="I3740" s="14">
        <f t="shared" si="820"/>
        <v>3</v>
      </c>
      <c r="J3740" s="14">
        <f t="shared" si="820"/>
        <v>0</v>
      </c>
      <c r="K3740" s="14">
        <f t="shared" si="820"/>
        <v>0</v>
      </c>
      <c r="L3740" s="14" t="str">
        <f t="shared" si="817"/>
        <v>3.4.3</v>
      </c>
      <c r="M3740" s="15" t="str">
        <f t="shared" si="818"/>
        <v>--</v>
      </c>
      <c r="N3740" s="14" t="str">
        <f t="shared" si="819"/>
        <v/>
      </c>
      <c r="O3740" s="15" t="str">
        <f t="shared" si="812"/>
        <v/>
      </c>
      <c r="P3740" s="15" t="str">
        <f>IF(N3740=1,FLOOR(MAX($P$4:P3739),1)+1,IF(AND(P3739&lt;&gt;"",O3739&lt;&gt;1),MAX($P$4:P3739)+0.1,""))</f>
        <v/>
      </c>
      <c r="Q3740" s="5">
        <f>ROW()</f>
        <v>3740</v>
      </c>
    </row>
    <row r="3741" spans="1:17" x14ac:dyDescent="0.3">
      <c r="A3741" s="1" t="s">
        <v>45</v>
      </c>
      <c r="B3741" s="5"/>
      <c r="C3741" s="14">
        <f t="shared" si="813"/>
        <v>0</v>
      </c>
      <c r="D3741" s="14">
        <f t="shared" si="813"/>
        <v>0</v>
      </c>
      <c r="E3741" s="14" t="str">
        <f t="shared" si="814"/>
        <v/>
      </c>
      <c r="F3741" s="14">
        <f t="shared" si="815"/>
        <v>2</v>
      </c>
      <c r="G3741" s="14">
        <f t="shared" si="811"/>
        <v>3</v>
      </c>
      <c r="H3741" s="14">
        <f t="shared" si="820"/>
        <v>4</v>
      </c>
      <c r="I3741" s="14">
        <f t="shared" si="820"/>
        <v>3</v>
      </c>
      <c r="J3741" s="14">
        <f t="shared" si="820"/>
        <v>0</v>
      </c>
      <c r="K3741" s="14">
        <f t="shared" si="820"/>
        <v>0</v>
      </c>
      <c r="L3741" s="14" t="str">
        <f t="shared" si="817"/>
        <v>3.4.3</v>
      </c>
      <c r="M3741" s="15" t="str">
        <f t="shared" si="818"/>
        <v>--</v>
      </c>
      <c r="N3741" s="14" t="str">
        <f t="shared" si="819"/>
        <v/>
      </c>
      <c r="O3741" s="15" t="str">
        <f t="shared" si="812"/>
        <v/>
      </c>
      <c r="P3741" s="15" t="str">
        <f>IF(N3741=1,FLOOR(MAX($P$4:P3740),1)+1,IF(AND(P3740&lt;&gt;"",O3740&lt;&gt;1),MAX($P$4:P3740)+0.1,""))</f>
        <v/>
      </c>
      <c r="Q3741" s="5">
        <f>ROW()</f>
        <v>3741</v>
      </c>
    </row>
    <row r="3742" spans="1:17" x14ac:dyDescent="0.3">
      <c r="A3742" s="1" t="s">
        <v>51</v>
      </c>
      <c r="B3742" s="5"/>
      <c r="C3742" s="14">
        <f t="shared" si="813"/>
        <v>0</v>
      </c>
      <c r="D3742" s="14">
        <f t="shared" si="813"/>
        <v>0</v>
      </c>
      <c r="E3742" s="14" t="str">
        <f t="shared" si="814"/>
        <v/>
      </c>
      <c r="F3742" s="14">
        <f t="shared" si="815"/>
        <v>2</v>
      </c>
      <c r="G3742" s="14">
        <f t="shared" si="811"/>
        <v>3</v>
      </c>
      <c r="H3742" s="14">
        <f t="shared" si="820"/>
        <v>4</v>
      </c>
      <c r="I3742" s="14">
        <f t="shared" si="820"/>
        <v>3</v>
      </c>
      <c r="J3742" s="14">
        <f t="shared" si="820"/>
        <v>0</v>
      </c>
      <c r="K3742" s="14">
        <f t="shared" si="820"/>
        <v>0</v>
      </c>
      <c r="L3742" s="14" t="str">
        <f t="shared" si="817"/>
        <v>3.4.3</v>
      </c>
      <c r="M3742" s="15" t="str">
        <f t="shared" si="818"/>
        <v>--</v>
      </c>
      <c r="N3742" s="14" t="str">
        <f t="shared" si="819"/>
        <v/>
      </c>
      <c r="O3742" s="15" t="str">
        <f t="shared" si="812"/>
        <v/>
      </c>
      <c r="P3742" s="15" t="str">
        <f>IF(N3742=1,FLOOR(MAX($P$4:P3741),1)+1,IF(AND(P3741&lt;&gt;"",O3741&lt;&gt;1),MAX($P$4:P3741)+0.1,""))</f>
        <v/>
      </c>
      <c r="Q3742" s="5">
        <f>ROW()</f>
        <v>3742</v>
      </c>
    </row>
    <row r="3743" spans="1:17" x14ac:dyDescent="0.3">
      <c r="A3743" s="1" t="s">
        <v>52</v>
      </c>
      <c r="B3743" s="5"/>
      <c r="C3743" s="14">
        <f t="shared" si="813"/>
        <v>0</v>
      </c>
      <c r="D3743" s="14">
        <f t="shared" si="813"/>
        <v>0</v>
      </c>
      <c r="E3743" s="14" t="str">
        <f t="shared" si="814"/>
        <v/>
      </c>
      <c r="F3743" s="14">
        <f t="shared" si="815"/>
        <v>2</v>
      </c>
      <c r="G3743" s="14">
        <f t="shared" si="811"/>
        <v>3</v>
      </c>
      <c r="H3743" s="14">
        <f t="shared" si="820"/>
        <v>4</v>
      </c>
      <c r="I3743" s="14">
        <f t="shared" si="820"/>
        <v>3</v>
      </c>
      <c r="J3743" s="14">
        <f t="shared" si="820"/>
        <v>0</v>
      </c>
      <c r="K3743" s="14">
        <f t="shared" si="820"/>
        <v>0</v>
      </c>
      <c r="L3743" s="14" t="str">
        <f t="shared" si="817"/>
        <v>3.4.3</v>
      </c>
      <c r="M3743" s="15" t="str">
        <f t="shared" si="818"/>
        <v>--</v>
      </c>
      <c r="N3743" s="14" t="str">
        <f t="shared" si="819"/>
        <v/>
      </c>
      <c r="O3743" s="15" t="str">
        <f t="shared" si="812"/>
        <v/>
      </c>
      <c r="P3743" s="15" t="str">
        <f>IF(N3743=1,FLOOR(MAX($P$4:P3742),1)+1,IF(AND(P3742&lt;&gt;"",O3742&lt;&gt;1),MAX($P$4:P3742)+0.1,""))</f>
        <v/>
      </c>
      <c r="Q3743" s="5">
        <f>ROW()</f>
        <v>3743</v>
      </c>
    </row>
    <row r="3744" spans="1:17" x14ac:dyDescent="0.3">
      <c r="A3744" s="1" t="s">
        <v>1599</v>
      </c>
      <c r="B3744" s="5"/>
      <c r="C3744" s="14">
        <f t="shared" si="813"/>
        <v>0</v>
      </c>
      <c r="D3744" s="14">
        <f t="shared" si="813"/>
        <v>0</v>
      </c>
      <c r="E3744" s="14" t="str">
        <f t="shared" si="814"/>
        <v/>
      </c>
      <c r="F3744" s="14">
        <f t="shared" si="815"/>
        <v>2</v>
      </c>
      <c r="G3744" s="14">
        <f t="shared" si="811"/>
        <v>3</v>
      </c>
      <c r="H3744" s="14">
        <f t="shared" si="820"/>
        <v>4</v>
      </c>
      <c r="I3744" s="14">
        <f t="shared" si="820"/>
        <v>3</v>
      </c>
      <c r="J3744" s="14">
        <f t="shared" si="820"/>
        <v>0</v>
      </c>
      <c r="K3744" s="14">
        <f t="shared" si="820"/>
        <v>0</v>
      </c>
      <c r="L3744" s="14" t="str">
        <f t="shared" si="817"/>
        <v>3.4.3</v>
      </c>
      <c r="M3744" s="15" t="str">
        <f t="shared" si="818"/>
        <v>--</v>
      </c>
      <c r="N3744" s="14" t="str">
        <f t="shared" si="819"/>
        <v/>
      </c>
      <c r="O3744" s="15" t="str">
        <f t="shared" si="812"/>
        <v/>
      </c>
      <c r="P3744" s="15" t="str">
        <f>IF(N3744=1,FLOOR(MAX($P$4:P3743),1)+1,IF(AND(P3743&lt;&gt;"",O3743&lt;&gt;1),MAX($P$4:P3743)+0.1,""))</f>
        <v/>
      </c>
      <c r="Q3744" s="5">
        <f>ROW()</f>
        <v>3744</v>
      </c>
    </row>
    <row r="3745" spans="1:17" x14ac:dyDescent="0.3">
      <c r="A3745" s="1" t="s">
        <v>1600</v>
      </c>
      <c r="B3745" s="5"/>
      <c r="C3745" s="14">
        <f t="shared" si="813"/>
        <v>0</v>
      </c>
      <c r="D3745" s="14">
        <f t="shared" si="813"/>
        <v>0</v>
      </c>
      <c r="E3745" s="14" t="str">
        <f t="shared" si="814"/>
        <v/>
      </c>
      <c r="F3745" s="14">
        <f t="shared" si="815"/>
        <v>2</v>
      </c>
      <c r="G3745" s="14">
        <f t="shared" si="811"/>
        <v>3</v>
      </c>
      <c r="H3745" s="14">
        <f t="shared" si="820"/>
        <v>4</v>
      </c>
      <c r="I3745" s="14">
        <f t="shared" si="820"/>
        <v>3</v>
      </c>
      <c r="J3745" s="14">
        <f t="shared" si="820"/>
        <v>0</v>
      </c>
      <c r="K3745" s="14">
        <f t="shared" si="820"/>
        <v>0</v>
      </c>
      <c r="L3745" s="14" t="str">
        <f t="shared" si="817"/>
        <v>3.4.3</v>
      </c>
      <c r="M3745" s="15" t="str">
        <f t="shared" si="818"/>
        <v>--</v>
      </c>
      <c r="N3745" s="14" t="str">
        <f t="shared" si="819"/>
        <v/>
      </c>
      <c r="O3745" s="15" t="str">
        <f t="shared" si="812"/>
        <v/>
      </c>
      <c r="P3745" s="15" t="str">
        <f>IF(N3745=1,FLOOR(MAX($P$4:P3744),1)+1,IF(AND(P3744&lt;&gt;"",O3744&lt;&gt;1),MAX($P$4:P3744)+0.1,""))</f>
        <v/>
      </c>
      <c r="Q3745" s="5">
        <f>ROW()</f>
        <v>3745</v>
      </c>
    </row>
    <row r="3746" spans="1:17" x14ac:dyDescent="0.3">
      <c r="A3746" s="1" t="s">
        <v>1601</v>
      </c>
      <c r="B3746" s="5"/>
      <c r="C3746" s="14">
        <f t="shared" si="813"/>
        <v>1</v>
      </c>
      <c r="D3746" s="14">
        <f t="shared" si="813"/>
        <v>0</v>
      </c>
      <c r="E3746" s="14" t="str">
        <f t="shared" si="814"/>
        <v/>
      </c>
      <c r="F3746" s="14">
        <f t="shared" si="815"/>
        <v>3</v>
      </c>
      <c r="G3746" s="14">
        <f t="shared" si="811"/>
        <v>3</v>
      </c>
      <c r="H3746" s="14">
        <f t="shared" si="820"/>
        <v>4</v>
      </c>
      <c r="I3746" s="14">
        <f t="shared" si="820"/>
        <v>3</v>
      </c>
      <c r="J3746" s="14">
        <f t="shared" si="820"/>
        <v>1</v>
      </c>
      <c r="K3746" s="14">
        <f t="shared" si="820"/>
        <v>0</v>
      </c>
      <c r="L3746" s="14" t="str">
        <f t="shared" si="817"/>
        <v>3.4.3.1</v>
      </c>
      <c r="M3746" s="15" t="str">
        <f t="shared" si="818"/>
        <v>[_____]</v>
      </c>
      <c r="N3746" s="14" t="str">
        <f t="shared" si="819"/>
        <v/>
      </c>
      <c r="O3746" s="15" t="str">
        <f t="shared" si="812"/>
        <v/>
      </c>
      <c r="P3746" s="15" t="str">
        <f>IF(N3746=1,FLOOR(MAX($P$4:P3745),1)+1,IF(AND(P3745&lt;&gt;"",O3745&lt;&gt;1),MAX($P$4:P3745)+0.1,""))</f>
        <v/>
      </c>
      <c r="Q3746" s="5">
        <f>ROW()</f>
        <v>3746</v>
      </c>
    </row>
    <row r="3747" spans="1:17" x14ac:dyDescent="0.3">
      <c r="A3747" s="1" t="s">
        <v>59</v>
      </c>
      <c r="B3747" s="5"/>
      <c r="C3747" s="14">
        <f t="shared" si="813"/>
        <v>0</v>
      </c>
      <c r="D3747" s="14">
        <f t="shared" si="813"/>
        <v>0</v>
      </c>
      <c r="E3747" s="14" t="str">
        <f t="shared" si="814"/>
        <v/>
      </c>
      <c r="F3747" s="14">
        <f t="shared" si="815"/>
        <v>3</v>
      </c>
      <c r="G3747" s="14">
        <f t="shared" si="811"/>
        <v>3</v>
      </c>
      <c r="H3747" s="14">
        <f t="shared" si="820"/>
        <v>4</v>
      </c>
      <c r="I3747" s="14">
        <f t="shared" si="820"/>
        <v>3</v>
      </c>
      <c r="J3747" s="14">
        <f t="shared" si="820"/>
        <v>1</v>
      </c>
      <c r="K3747" s="14">
        <f t="shared" si="820"/>
        <v>0</v>
      </c>
      <c r="L3747" s="14" t="str">
        <f t="shared" si="817"/>
        <v>3.4.3.1</v>
      </c>
      <c r="M3747" s="15" t="str">
        <f t="shared" si="818"/>
        <v>--</v>
      </c>
      <c r="N3747" s="14" t="str">
        <f t="shared" si="819"/>
        <v/>
      </c>
      <c r="O3747" s="15" t="str">
        <f t="shared" si="812"/>
        <v/>
      </c>
      <c r="P3747" s="15" t="str">
        <f>IF(N3747=1,FLOOR(MAX($P$4:P3746),1)+1,IF(AND(P3746&lt;&gt;"",O3746&lt;&gt;1),MAX($P$4:P3746)+0.1,""))</f>
        <v/>
      </c>
      <c r="Q3747" s="5">
        <f>ROW()</f>
        <v>3747</v>
      </c>
    </row>
    <row r="3748" spans="1:17" x14ac:dyDescent="0.3">
      <c r="A3748" s="1" t="s">
        <v>60</v>
      </c>
      <c r="B3748" s="5"/>
      <c r="C3748" s="14">
        <f t="shared" si="813"/>
        <v>0</v>
      </c>
      <c r="D3748" s="14">
        <f t="shared" si="813"/>
        <v>0</v>
      </c>
      <c r="E3748" s="14" t="str">
        <f t="shared" si="814"/>
        <v/>
      </c>
      <c r="F3748" s="14">
        <f t="shared" si="815"/>
        <v>3</v>
      </c>
      <c r="G3748" s="14">
        <f t="shared" si="811"/>
        <v>3</v>
      </c>
      <c r="H3748" s="14">
        <f t="shared" si="820"/>
        <v>4</v>
      </c>
      <c r="I3748" s="14">
        <f t="shared" si="820"/>
        <v>3</v>
      </c>
      <c r="J3748" s="14">
        <f t="shared" si="820"/>
        <v>1</v>
      </c>
      <c r="K3748" s="14">
        <f t="shared" si="820"/>
        <v>0</v>
      </c>
      <c r="L3748" s="14" t="str">
        <f t="shared" si="817"/>
        <v>3.4.3.1</v>
      </c>
      <c r="M3748" s="15" t="str">
        <f t="shared" si="818"/>
        <v>--</v>
      </c>
      <c r="N3748" s="14" t="str">
        <f t="shared" si="819"/>
        <v/>
      </c>
      <c r="O3748" s="15" t="str">
        <f t="shared" si="812"/>
        <v/>
      </c>
      <c r="P3748" s="15" t="str">
        <f>IF(N3748=1,FLOOR(MAX($P$4:P3747),1)+1,IF(AND(P3747&lt;&gt;"",O3747&lt;&gt;1),MAX($P$4:P3747)+0.1,""))</f>
        <v/>
      </c>
      <c r="Q3748" s="5">
        <f>ROW()</f>
        <v>3748</v>
      </c>
    </row>
    <row r="3749" spans="1:17" x14ac:dyDescent="0.3">
      <c r="A3749" s="1" t="s">
        <v>1602</v>
      </c>
      <c r="B3749" s="5"/>
      <c r="C3749" s="14">
        <f t="shared" si="813"/>
        <v>0</v>
      </c>
      <c r="D3749" s="14">
        <f t="shared" si="813"/>
        <v>0</v>
      </c>
      <c r="E3749" s="14" t="str">
        <f t="shared" si="814"/>
        <v/>
      </c>
      <c r="F3749" s="14">
        <f t="shared" si="815"/>
        <v>3</v>
      </c>
      <c r="G3749" s="14">
        <f t="shared" si="811"/>
        <v>3</v>
      </c>
      <c r="H3749" s="14">
        <f t="shared" si="820"/>
        <v>4</v>
      </c>
      <c r="I3749" s="14">
        <f t="shared" si="820"/>
        <v>3</v>
      </c>
      <c r="J3749" s="14">
        <f t="shared" si="820"/>
        <v>1</v>
      </c>
      <c r="K3749" s="14">
        <f t="shared" si="820"/>
        <v>0</v>
      </c>
      <c r="L3749" s="14" t="str">
        <f t="shared" si="817"/>
        <v>3.4.3.1</v>
      </c>
      <c r="M3749" s="15" t="str">
        <f t="shared" si="818"/>
        <v>--</v>
      </c>
      <c r="N3749" s="14" t="str">
        <f t="shared" si="819"/>
        <v/>
      </c>
      <c r="O3749" s="15" t="str">
        <f t="shared" si="812"/>
        <v/>
      </c>
      <c r="P3749" s="15" t="str">
        <f>IF(N3749=1,FLOOR(MAX($P$4:P3748),1)+1,IF(AND(P3748&lt;&gt;"",O3748&lt;&gt;1),MAX($P$4:P3748)+0.1,""))</f>
        <v/>
      </c>
      <c r="Q3749" s="5">
        <f>ROW()</f>
        <v>3749</v>
      </c>
    </row>
    <row r="3750" spans="1:17" x14ac:dyDescent="0.3">
      <c r="A3750" s="1" t="s">
        <v>1603</v>
      </c>
      <c r="B3750" s="5"/>
      <c r="C3750" s="14">
        <f t="shared" si="813"/>
        <v>0</v>
      </c>
      <c r="D3750" s="14">
        <f t="shared" si="813"/>
        <v>0</v>
      </c>
      <c r="E3750" s="14" t="str">
        <f t="shared" si="814"/>
        <v/>
      </c>
      <c r="F3750" s="14">
        <f t="shared" si="815"/>
        <v>3</v>
      </c>
      <c r="G3750" s="14">
        <f t="shared" si="811"/>
        <v>3</v>
      </c>
      <c r="H3750" s="14">
        <f t="shared" ref="H3750:K3765" si="821">IF(G3750&lt;&gt;G3749,0,IF(AND(($F3749-$D3750)=(H$3-1),$F3750=H$3),H3749+1,H3749))</f>
        <v>4</v>
      </c>
      <c r="I3750" s="14">
        <f t="shared" si="821"/>
        <v>3</v>
      </c>
      <c r="J3750" s="14">
        <f t="shared" si="821"/>
        <v>1</v>
      </c>
      <c r="K3750" s="14">
        <f t="shared" si="821"/>
        <v>0</v>
      </c>
      <c r="L3750" s="14" t="str">
        <f t="shared" si="817"/>
        <v>3.4.3.1</v>
      </c>
      <c r="M3750" s="15" t="str">
        <f t="shared" si="818"/>
        <v>--</v>
      </c>
      <c r="N3750" s="14" t="str">
        <f t="shared" si="819"/>
        <v/>
      </c>
      <c r="O3750" s="15" t="str">
        <f t="shared" si="812"/>
        <v/>
      </c>
      <c r="P3750" s="15" t="str">
        <f>IF(N3750=1,FLOOR(MAX($P$4:P3749),1)+1,IF(AND(P3749&lt;&gt;"",O3749&lt;&gt;1),MAX($P$4:P3749)+0.1,""))</f>
        <v/>
      </c>
      <c r="Q3750" s="5">
        <f>ROW()</f>
        <v>3750</v>
      </c>
    </row>
    <row r="3751" spans="1:17" x14ac:dyDescent="0.3">
      <c r="A3751" s="1" t="s">
        <v>1604</v>
      </c>
      <c r="B3751" s="5"/>
      <c r="C3751" s="14">
        <f t="shared" si="813"/>
        <v>0</v>
      </c>
      <c r="D3751" s="14">
        <f t="shared" si="813"/>
        <v>0</v>
      </c>
      <c r="E3751" s="14" t="str">
        <f t="shared" si="814"/>
        <v/>
      </c>
      <c r="F3751" s="14">
        <f t="shared" si="815"/>
        <v>3</v>
      </c>
      <c r="G3751" s="14">
        <f t="shared" si="811"/>
        <v>3</v>
      </c>
      <c r="H3751" s="14">
        <f t="shared" si="821"/>
        <v>4</v>
      </c>
      <c r="I3751" s="14">
        <f t="shared" si="821"/>
        <v>3</v>
      </c>
      <c r="J3751" s="14">
        <f t="shared" si="821"/>
        <v>1</v>
      </c>
      <c r="K3751" s="14">
        <f t="shared" si="821"/>
        <v>0</v>
      </c>
      <c r="L3751" s="14" t="str">
        <f t="shared" si="817"/>
        <v>3.4.3.1</v>
      </c>
      <c r="M3751" s="15" t="str">
        <f t="shared" si="818"/>
        <v>--</v>
      </c>
      <c r="N3751" s="14" t="str">
        <f t="shared" si="819"/>
        <v/>
      </c>
      <c r="O3751" s="15" t="str">
        <f t="shared" si="812"/>
        <v/>
      </c>
      <c r="P3751" s="15" t="str">
        <f>IF(N3751=1,FLOOR(MAX($P$4:P3750),1)+1,IF(AND(P3750&lt;&gt;"",O3750&lt;&gt;1),MAX($P$4:P3750)+0.1,""))</f>
        <v/>
      </c>
      <c r="Q3751" s="5">
        <f>ROW()</f>
        <v>3751</v>
      </c>
    </row>
    <row r="3752" spans="1:17" x14ac:dyDescent="0.3">
      <c r="A3752" s="1" t="s">
        <v>1605</v>
      </c>
      <c r="B3752" s="5"/>
      <c r="C3752" s="14">
        <f t="shared" si="813"/>
        <v>0</v>
      </c>
      <c r="D3752" s="14">
        <f t="shared" si="813"/>
        <v>0</v>
      </c>
      <c r="E3752" s="14" t="str">
        <f t="shared" si="814"/>
        <v/>
      </c>
      <c r="F3752" s="14">
        <f t="shared" si="815"/>
        <v>3</v>
      </c>
      <c r="G3752" s="14">
        <f t="shared" si="811"/>
        <v>3</v>
      </c>
      <c r="H3752" s="14">
        <f t="shared" si="821"/>
        <v>4</v>
      </c>
      <c r="I3752" s="14">
        <f t="shared" si="821"/>
        <v>3</v>
      </c>
      <c r="J3752" s="14">
        <f t="shared" si="821"/>
        <v>1</v>
      </c>
      <c r="K3752" s="14">
        <f t="shared" si="821"/>
        <v>0</v>
      </c>
      <c r="L3752" s="14" t="str">
        <f t="shared" si="817"/>
        <v>3.4.3.1</v>
      </c>
      <c r="M3752" s="15" t="str">
        <f t="shared" si="818"/>
        <v>--</v>
      </c>
      <c r="N3752" s="14" t="str">
        <f t="shared" si="819"/>
        <v/>
      </c>
      <c r="O3752" s="15" t="str">
        <f t="shared" si="812"/>
        <v/>
      </c>
      <c r="P3752" s="15" t="str">
        <f>IF(N3752=1,FLOOR(MAX($P$4:P3751),1)+1,IF(AND(P3751&lt;&gt;"",O3751&lt;&gt;1),MAX($P$4:P3751)+0.1,""))</f>
        <v/>
      </c>
      <c r="Q3752" s="5">
        <f>ROW()</f>
        <v>3752</v>
      </c>
    </row>
    <row r="3753" spans="1:17" x14ac:dyDescent="0.3">
      <c r="A3753" s="1" t="s">
        <v>1606</v>
      </c>
      <c r="B3753" s="5"/>
      <c r="C3753" s="14">
        <f t="shared" si="813"/>
        <v>0</v>
      </c>
      <c r="D3753" s="14">
        <f t="shared" si="813"/>
        <v>0</v>
      </c>
      <c r="E3753" s="14" t="str">
        <f t="shared" si="814"/>
        <v/>
      </c>
      <c r="F3753" s="14">
        <f t="shared" si="815"/>
        <v>3</v>
      </c>
      <c r="G3753" s="14">
        <f t="shared" si="811"/>
        <v>3</v>
      </c>
      <c r="H3753" s="14">
        <f t="shared" si="821"/>
        <v>4</v>
      </c>
      <c r="I3753" s="14">
        <f t="shared" si="821"/>
        <v>3</v>
      </c>
      <c r="J3753" s="14">
        <f t="shared" si="821"/>
        <v>1</v>
      </c>
      <c r="K3753" s="14">
        <f t="shared" si="821"/>
        <v>0</v>
      </c>
      <c r="L3753" s="14" t="str">
        <f t="shared" si="817"/>
        <v>3.4.3.1</v>
      </c>
      <c r="M3753" s="15" t="str">
        <f t="shared" si="818"/>
        <v>--</v>
      </c>
      <c r="N3753" s="14" t="str">
        <f t="shared" si="819"/>
        <v/>
      </c>
      <c r="O3753" s="15" t="str">
        <f t="shared" si="812"/>
        <v/>
      </c>
      <c r="P3753" s="15" t="str">
        <f>IF(N3753=1,FLOOR(MAX($P$4:P3752),1)+1,IF(AND(P3752&lt;&gt;"",O3752&lt;&gt;1),MAX($P$4:P3752)+0.1,""))</f>
        <v/>
      </c>
      <c r="Q3753" s="5">
        <f>ROW()</f>
        <v>3753</v>
      </c>
    </row>
    <row r="3754" spans="1:17" x14ac:dyDescent="0.3">
      <c r="A3754" s="1" t="s">
        <v>1607</v>
      </c>
      <c r="B3754" s="5"/>
      <c r="C3754" s="14">
        <f t="shared" si="813"/>
        <v>0</v>
      </c>
      <c r="D3754" s="14">
        <f t="shared" si="813"/>
        <v>0</v>
      </c>
      <c r="E3754" s="14" t="str">
        <f t="shared" si="814"/>
        <v/>
      </c>
      <c r="F3754" s="14">
        <f t="shared" si="815"/>
        <v>3</v>
      </c>
      <c r="G3754" s="14">
        <f t="shared" si="811"/>
        <v>3</v>
      </c>
      <c r="H3754" s="14">
        <f t="shared" si="821"/>
        <v>4</v>
      </c>
      <c r="I3754" s="14">
        <f t="shared" si="821"/>
        <v>3</v>
      </c>
      <c r="J3754" s="14">
        <f t="shared" si="821"/>
        <v>1</v>
      </c>
      <c r="K3754" s="14">
        <f t="shared" si="821"/>
        <v>0</v>
      </c>
      <c r="L3754" s="14" t="str">
        <f t="shared" si="817"/>
        <v>3.4.3.1</v>
      </c>
      <c r="M3754" s="15" t="str">
        <f t="shared" si="818"/>
        <v>--</v>
      </c>
      <c r="N3754" s="14" t="str">
        <f t="shared" si="819"/>
        <v/>
      </c>
      <c r="O3754" s="15" t="str">
        <f t="shared" si="812"/>
        <v/>
      </c>
      <c r="P3754" s="15" t="str">
        <f>IF(N3754=1,FLOOR(MAX($P$4:P3753),1)+1,IF(AND(P3753&lt;&gt;"",O3753&lt;&gt;1),MAX($P$4:P3753)+0.1,""))</f>
        <v/>
      </c>
      <c r="Q3754" s="5">
        <f>ROW()</f>
        <v>3754</v>
      </c>
    </row>
    <row r="3755" spans="1:17" x14ac:dyDescent="0.3">
      <c r="A3755" s="1" t="s">
        <v>1608</v>
      </c>
      <c r="B3755" s="5"/>
      <c r="C3755" s="14">
        <f t="shared" si="813"/>
        <v>0</v>
      </c>
      <c r="D3755" s="14">
        <f t="shared" si="813"/>
        <v>0</v>
      </c>
      <c r="E3755" s="14" t="str">
        <f t="shared" si="814"/>
        <v/>
      </c>
      <c r="F3755" s="14">
        <f t="shared" si="815"/>
        <v>3</v>
      </c>
      <c r="G3755" s="14">
        <f t="shared" si="811"/>
        <v>3</v>
      </c>
      <c r="H3755" s="14">
        <f t="shared" si="821"/>
        <v>4</v>
      </c>
      <c r="I3755" s="14">
        <f t="shared" si="821"/>
        <v>3</v>
      </c>
      <c r="J3755" s="14">
        <f t="shared" si="821"/>
        <v>1</v>
      </c>
      <c r="K3755" s="14">
        <f t="shared" si="821"/>
        <v>0</v>
      </c>
      <c r="L3755" s="14" t="str">
        <f t="shared" si="817"/>
        <v>3.4.3.1</v>
      </c>
      <c r="M3755" s="15" t="str">
        <f t="shared" si="818"/>
        <v>--</v>
      </c>
      <c r="N3755" s="14" t="str">
        <f t="shared" si="819"/>
        <v/>
      </c>
      <c r="O3755" s="15" t="str">
        <f t="shared" si="812"/>
        <v/>
      </c>
      <c r="P3755" s="15" t="str">
        <f>IF(N3755=1,FLOOR(MAX($P$4:P3754),1)+1,IF(AND(P3754&lt;&gt;"",O3754&lt;&gt;1),MAX($P$4:P3754)+0.1,""))</f>
        <v/>
      </c>
      <c r="Q3755" s="5">
        <f>ROW()</f>
        <v>3755</v>
      </c>
    </row>
    <row r="3756" spans="1:17" x14ac:dyDescent="0.3">
      <c r="A3756" s="1" t="s">
        <v>1609</v>
      </c>
      <c r="B3756" s="5"/>
      <c r="C3756" s="14">
        <f t="shared" si="813"/>
        <v>0</v>
      </c>
      <c r="D3756" s="14">
        <f t="shared" si="813"/>
        <v>0</v>
      </c>
      <c r="E3756" s="14" t="str">
        <f t="shared" si="814"/>
        <v/>
      </c>
      <c r="F3756" s="14">
        <f t="shared" si="815"/>
        <v>3</v>
      </c>
      <c r="G3756" s="14">
        <f t="shared" si="811"/>
        <v>3</v>
      </c>
      <c r="H3756" s="14">
        <f t="shared" si="821"/>
        <v>4</v>
      </c>
      <c r="I3756" s="14">
        <f t="shared" si="821"/>
        <v>3</v>
      </c>
      <c r="J3756" s="14">
        <f t="shared" si="821"/>
        <v>1</v>
      </c>
      <c r="K3756" s="14">
        <f t="shared" si="821"/>
        <v>0</v>
      </c>
      <c r="L3756" s="14" t="str">
        <f t="shared" si="817"/>
        <v>3.4.3.1</v>
      </c>
      <c r="M3756" s="15" t="str">
        <f t="shared" si="818"/>
        <v>--</v>
      </c>
      <c r="N3756" s="14" t="str">
        <f t="shared" si="819"/>
        <v/>
      </c>
      <c r="O3756" s="15" t="str">
        <f t="shared" si="812"/>
        <v/>
      </c>
      <c r="P3756" s="15" t="str">
        <f>IF(N3756=1,FLOOR(MAX($P$4:P3755),1)+1,IF(AND(P3755&lt;&gt;"",O3755&lt;&gt;1),MAX($P$4:P3755)+0.1,""))</f>
        <v/>
      </c>
      <c r="Q3756" s="5">
        <f>ROW()</f>
        <v>3756</v>
      </c>
    </row>
    <row r="3757" spans="1:17" x14ac:dyDescent="0.3">
      <c r="A3757" s="1" t="s">
        <v>73</v>
      </c>
      <c r="B3757" s="5"/>
      <c r="C3757" s="14">
        <f t="shared" si="813"/>
        <v>0</v>
      </c>
      <c r="D3757" s="14">
        <f t="shared" si="813"/>
        <v>0</v>
      </c>
      <c r="E3757" s="14" t="str">
        <f t="shared" si="814"/>
        <v/>
      </c>
      <c r="F3757" s="14">
        <f t="shared" si="815"/>
        <v>3</v>
      </c>
      <c r="G3757" s="14">
        <f t="shared" si="811"/>
        <v>3</v>
      </c>
      <c r="H3757" s="14">
        <f t="shared" si="821"/>
        <v>4</v>
      </c>
      <c r="I3757" s="14">
        <f t="shared" si="821"/>
        <v>3</v>
      </c>
      <c r="J3757" s="14">
        <f t="shared" si="821"/>
        <v>1</v>
      </c>
      <c r="K3757" s="14">
        <f t="shared" si="821"/>
        <v>0</v>
      </c>
      <c r="L3757" s="14" t="str">
        <f t="shared" si="817"/>
        <v>3.4.3.1</v>
      </c>
      <c r="M3757" s="15" t="str">
        <f t="shared" si="818"/>
        <v>--</v>
      </c>
      <c r="N3757" s="14" t="str">
        <f t="shared" si="819"/>
        <v/>
      </c>
      <c r="O3757" s="15" t="str">
        <f t="shared" si="812"/>
        <v/>
      </c>
      <c r="P3757" s="15" t="str">
        <f>IF(N3757=1,FLOOR(MAX($P$4:P3756),1)+1,IF(AND(P3756&lt;&gt;"",O3756&lt;&gt;1),MAX($P$4:P3756)+0.1,""))</f>
        <v/>
      </c>
      <c r="Q3757" s="5">
        <f>ROW()</f>
        <v>3757</v>
      </c>
    </row>
    <row r="3758" spans="1:17" x14ac:dyDescent="0.3">
      <c r="A3758" s="1" t="s">
        <v>55</v>
      </c>
      <c r="B3758" s="5"/>
      <c r="C3758" s="14">
        <f t="shared" si="813"/>
        <v>0</v>
      </c>
      <c r="D3758" s="14">
        <f t="shared" si="813"/>
        <v>0</v>
      </c>
      <c r="E3758" s="14" t="str">
        <f t="shared" si="814"/>
        <v/>
      </c>
      <c r="F3758" s="14">
        <f t="shared" si="815"/>
        <v>3</v>
      </c>
      <c r="G3758" s="14">
        <f t="shared" si="811"/>
        <v>3</v>
      </c>
      <c r="H3758" s="14">
        <f t="shared" si="821"/>
        <v>4</v>
      </c>
      <c r="I3758" s="14">
        <f t="shared" si="821"/>
        <v>3</v>
      </c>
      <c r="J3758" s="14">
        <f t="shared" si="821"/>
        <v>1</v>
      </c>
      <c r="K3758" s="14">
        <f t="shared" si="821"/>
        <v>0</v>
      </c>
      <c r="L3758" s="14" t="str">
        <f t="shared" si="817"/>
        <v>3.4.3.1</v>
      </c>
      <c r="M3758" s="15" t="str">
        <f t="shared" si="818"/>
        <v>--</v>
      </c>
      <c r="N3758" s="14" t="str">
        <f t="shared" si="819"/>
        <v/>
      </c>
      <c r="O3758" s="15" t="str">
        <f t="shared" si="812"/>
        <v/>
      </c>
      <c r="P3758" s="15" t="str">
        <f>IF(N3758=1,FLOOR(MAX($P$4:P3757),1)+1,IF(AND(P3757&lt;&gt;"",O3757&lt;&gt;1),MAX($P$4:P3757)+0.1,""))</f>
        <v/>
      </c>
      <c r="Q3758" s="5">
        <f>ROW()</f>
        <v>3758</v>
      </c>
    </row>
    <row r="3759" spans="1:17" x14ac:dyDescent="0.3">
      <c r="A3759" s="1" t="s">
        <v>552</v>
      </c>
      <c r="B3759" s="5"/>
      <c r="C3759" s="14">
        <f t="shared" si="813"/>
        <v>0</v>
      </c>
      <c r="D3759" s="14">
        <f t="shared" si="813"/>
        <v>0</v>
      </c>
      <c r="E3759" s="14" t="str">
        <f t="shared" si="814"/>
        <v/>
      </c>
      <c r="F3759" s="14">
        <f t="shared" si="815"/>
        <v>3</v>
      </c>
      <c r="G3759" s="14">
        <f t="shared" si="811"/>
        <v>3</v>
      </c>
      <c r="H3759" s="14">
        <f t="shared" si="821"/>
        <v>4</v>
      </c>
      <c r="I3759" s="14">
        <f t="shared" si="821"/>
        <v>3</v>
      </c>
      <c r="J3759" s="14">
        <f t="shared" si="821"/>
        <v>1</v>
      </c>
      <c r="K3759" s="14">
        <f t="shared" si="821"/>
        <v>0</v>
      </c>
      <c r="L3759" s="14" t="str">
        <f t="shared" si="817"/>
        <v>3.4.3.1</v>
      </c>
      <c r="M3759" s="15" t="str">
        <f t="shared" si="818"/>
        <v>--</v>
      </c>
      <c r="N3759" s="14" t="str">
        <f t="shared" si="819"/>
        <v/>
      </c>
      <c r="O3759" s="15" t="str">
        <f t="shared" si="812"/>
        <v/>
      </c>
      <c r="P3759" s="15" t="str">
        <f>IF(N3759=1,FLOOR(MAX($P$4:P3758),1)+1,IF(AND(P3758&lt;&gt;"",O3758&lt;&gt;1),MAX($P$4:P3758)+0.1,""))</f>
        <v/>
      </c>
      <c r="Q3759" s="5">
        <f>ROW()</f>
        <v>3759</v>
      </c>
    </row>
    <row r="3760" spans="1:17" x14ac:dyDescent="0.3">
      <c r="A3760" s="1" t="s">
        <v>190</v>
      </c>
      <c r="B3760" s="5"/>
      <c r="C3760" s="14">
        <f t="shared" si="813"/>
        <v>0</v>
      </c>
      <c r="D3760" s="14">
        <f t="shared" si="813"/>
        <v>1</v>
      </c>
      <c r="E3760" s="14" t="str">
        <f t="shared" si="814"/>
        <v/>
      </c>
      <c r="F3760" s="14">
        <f t="shared" si="815"/>
        <v>2</v>
      </c>
      <c r="G3760" s="14">
        <f t="shared" si="811"/>
        <v>3</v>
      </c>
      <c r="H3760" s="14">
        <f t="shared" si="821"/>
        <v>4</v>
      </c>
      <c r="I3760" s="14">
        <f t="shared" si="821"/>
        <v>3</v>
      </c>
      <c r="J3760" s="14">
        <f t="shared" si="821"/>
        <v>1</v>
      </c>
      <c r="K3760" s="14">
        <f t="shared" si="821"/>
        <v>0</v>
      </c>
      <c r="L3760" s="14" t="str">
        <f t="shared" si="817"/>
        <v>3.4.3.1</v>
      </c>
      <c r="M3760" s="15" t="str">
        <f t="shared" si="818"/>
        <v>--</v>
      </c>
      <c r="N3760" s="14" t="str">
        <f t="shared" si="819"/>
        <v/>
      </c>
      <c r="O3760" s="15" t="str">
        <f t="shared" si="812"/>
        <v/>
      </c>
      <c r="P3760" s="15" t="str">
        <f>IF(N3760=1,FLOOR(MAX($P$4:P3759),1)+1,IF(AND(P3759&lt;&gt;"",O3759&lt;&gt;1),MAX($P$4:P3759)+0.1,""))</f>
        <v/>
      </c>
      <c r="Q3760" s="5">
        <f>ROW()</f>
        <v>3760</v>
      </c>
    </row>
    <row r="3761" spans="1:17" x14ac:dyDescent="0.3">
      <c r="A3761" s="1" t="s">
        <v>1600</v>
      </c>
      <c r="B3761" s="5"/>
      <c r="C3761" s="14">
        <f t="shared" si="813"/>
        <v>0</v>
      </c>
      <c r="D3761" s="14">
        <f t="shared" si="813"/>
        <v>0</v>
      </c>
      <c r="E3761" s="14" t="str">
        <f t="shared" si="814"/>
        <v/>
      </c>
      <c r="F3761" s="14">
        <f t="shared" si="815"/>
        <v>2</v>
      </c>
      <c r="G3761" s="14">
        <f t="shared" si="811"/>
        <v>3</v>
      </c>
      <c r="H3761" s="14">
        <f t="shared" si="821"/>
        <v>4</v>
      </c>
      <c r="I3761" s="14">
        <f t="shared" si="821"/>
        <v>3</v>
      </c>
      <c r="J3761" s="14">
        <f t="shared" si="821"/>
        <v>1</v>
      </c>
      <c r="K3761" s="14">
        <f t="shared" si="821"/>
        <v>0</v>
      </c>
      <c r="L3761" s="14" t="str">
        <f t="shared" si="817"/>
        <v>3.4.3.1</v>
      </c>
      <c r="M3761" s="15" t="str">
        <f t="shared" si="818"/>
        <v>--</v>
      </c>
      <c r="N3761" s="14" t="str">
        <f t="shared" si="819"/>
        <v/>
      </c>
      <c r="O3761" s="15" t="str">
        <f t="shared" si="812"/>
        <v/>
      </c>
      <c r="P3761" s="15" t="str">
        <f>IF(N3761=1,FLOOR(MAX($P$4:P3760),1)+1,IF(AND(P3760&lt;&gt;"",O3760&lt;&gt;1),MAX($P$4:P3760)+0.1,""))</f>
        <v/>
      </c>
      <c r="Q3761" s="5">
        <f>ROW()</f>
        <v>3761</v>
      </c>
    </row>
    <row r="3762" spans="1:17" x14ac:dyDescent="0.3">
      <c r="A3762" s="1" t="s">
        <v>190</v>
      </c>
      <c r="B3762" s="5"/>
      <c r="C3762" s="14">
        <f t="shared" si="813"/>
        <v>0</v>
      </c>
      <c r="D3762" s="14">
        <f t="shared" si="813"/>
        <v>1</v>
      </c>
      <c r="E3762" s="14" t="str">
        <f t="shared" si="814"/>
        <v/>
      </c>
      <c r="F3762" s="14">
        <f t="shared" si="815"/>
        <v>1</v>
      </c>
      <c r="G3762" s="14">
        <f t="shared" si="811"/>
        <v>3</v>
      </c>
      <c r="H3762" s="14">
        <f t="shared" si="821"/>
        <v>4</v>
      </c>
      <c r="I3762" s="14">
        <f t="shared" si="821"/>
        <v>3</v>
      </c>
      <c r="J3762" s="14">
        <f t="shared" si="821"/>
        <v>1</v>
      </c>
      <c r="K3762" s="14">
        <f t="shared" si="821"/>
        <v>0</v>
      </c>
      <c r="L3762" s="14" t="str">
        <f t="shared" si="817"/>
        <v>3.4.3.1</v>
      </c>
      <c r="M3762" s="15" t="str">
        <f t="shared" si="818"/>
        <v>--</v>
      </c>
      <c r="N3762" s="14" t="str">
        <f t="shared" si="819"/>
        <v/>
      </c>
      <c r="O3762" s="15" t="str">
        <f t="shared" si="812"/>
        <v/>
      </c>
      <c r="P3762" s="15" t="str">
        <f>IF(N3762=1,FLOOR(MAX($P$4:P3761),1)+1,IF(AND(P3761&lt;&gt;"",O3761&lt;&gt;1),MAX($P$4:P3761)+0.1,""))</f>
        <v/>
      </c>
      <c r="Q3762" s="5">
        <f>ROW()</f>
        <v>3762</v>
      </c>
    </row>
    <row r="3763" spans="1:17" x14ac:dyDescent="0.3">
      <c r="A3763" s="1" t="s">
        <v>1610</v>
      </c>
      <c r="B3763" s="5"/>
      <c r="C3763" s="14">
        <f t="shared" si="813"/>
        <v>1</v>
      </c>
      <c r="D3763" s="14">
        <f t="shared" si="813"/>
        <v>0</v>
      </c>
      <c r="E3763" s="14" t="str">
        <f t="shared" si="814"/>
        <v/>
      </c>
      <c r="F3763" s="14">
        <f t="shared" si="815"/>
        <v>2</v>
      </c>
      <c r="G3763" s="14">
        <f t="shared" si="811"/>
        <v>3</v>
      </c>
      <c r="H3763" s="14">
        <f t="shared" si="821"/>
        <v>4</v>
      </c>
      <c r="I3763" s="14">
        <f t="shared" si="821"/>
        <v>4</v>
      </c>
      <c r="J3763" s="14">
        <f t="shared" si="821"/>
        <v>0</v>
      </c>
      <c r="K3763" s="14">
        <f t="shared" si="821"/>
        <v>0</v>
      </c>
      <c r="L3763" s="14" t="str">
        <f t="shared" si="817"/>
        <v>3.4.4</v>
      </c>
      <c r="M3763" s="15" t="str">
        <f t="shared" si="818"/>
        <v>Implementation of Identification and Authorization Requirements</v>
      </c>
      <c r="N3763" s="14" t="str">
        <f t="shared" si="819"/>
        <v/>
      </c>
      <c r="O3763" s="15" t="str">
        <f t="shared" si="812"/>
        <v/>
      </c>
      <c r="P3763" s="15" t="str">
        <f>IF(N3763=1,FLOOR(MAX($P$4:P3762),1)+1,IF(AND(P3762&lt;&gt;"",O3762&lt;&gt;1),MAX($P$4:P3762)+0.1,""))</f>
        <v/>
      </c>
      <c r="Q3763" s="5">
        <f>ROW()</f>
        <v>3763</v>
      </c>
    </row>
    <row r="3764" spans="1:17" x14ac:dyDescent="0.3">
      <c r="A3764" s="1" t="s">
        <v>55</v>
      </c>
      <c r="B3764" s="5"/>
      <c r="C3764" s="14">
        <f t="shared" si="813"/>
        <v>0</v>
      </c>
      <c r="D3764" s="14">
        <f t="shared" si="813"/>
        <v>0</v>
      </c>
      <c r="E3764" s="14" t="str">
        <f t="shared" si="814"/>
        <v/>
      </c>
      <c r="F3764" s="14">
        <f t="shared" si="815"/>
        <v>2</v>
      </c>
      <c r="G3764" s="14">
        <f t="shared" si="811"/>
        <v>3</v>
      </c>
      <c r="H3764" s="14">
        <f t="shared" si="821"/>
        <v>4</v>
      </c>
      <c r="I3764" s="14">
        <f t="shared" si="821"/>
        <v>4</v>
      </c>
      <c r="J3764" s="14">
        <f t="shared" si="821"/>
        <v>0</v>
      </c>
      <c r="K3764" s="14">
        <f t="shared" si="821"/>
        <v>0</v>
      </c>
      <c r="L3764" s="14" t="str">
        <f t="shared" si="817"/>
        <v>3.4.4</v>
      </c>
      <c r="M3764" s="15" t="str">
        <f t="shared" si="818"/>
        <v>--</v>
      </c>
      <c r="N3764" s="14" t="str">
        <f t="shared" si="819"/>
        <v/>
      </c>
      <c r="O3764" s="15" t="str">
        <f t="shared" si="812"/>
        <v/>
      </c>
      <c r="P3764" s="15" t="str">
        <f>IF(N3764=1,FLOOR(MAX($P$4:P3763),1)+1,IF(AND(P3763&lt;&gt;"",O3763&lt;&gt;1),MAX($P$4:P3763)+0.1,""))</f>
        <v/>
      </c>
      <c r="Q3764" s="5">
        <f>ROW()</f>
        <v>3764</v>
      </c>
    </row>
    <row r="3765" spans="1:17" x14ac:dyDescent="0.3">
      <c r="A3765" s="1" t="s">
        <v>1611</v>
      </c>
      <c r="B3765" s="5"/>
      <c r="C3765" s="14">
        <f t="shared" si="813"/>
        <v>0</v>
      </c>
      <c r="D3765" s="14">
        <f t="shared" si="813"/>
        <v>0</v>
      </c>
      <c r="E3765" s="14" t="str">
        <f t="shared" si="814"/>
        <v/>
      </c>
      <c r="F3765" s="14">
        <f t="shared" si="815"/>
        <v>2</v>
      </c>
      <c r="G3765" s="14">
        <f t="shared" si="811"/>
        <v>3</v>
      </c>
      <c r="H3765" s="14">
        <f t="shared" si="821"/>
        <v>4</v>
      </c>
      <c r="I3765" s="14">
        <f t="shared" si="821"/>
        <v>4</v>
      </c>
      <c r="J3765" s="14">
        <f t="shared" si="821"/>
        <v>0</v>
      </c>
      <c r="K3765" s="14">
        <f t="shared" si="821"/>
        <v>0</v>
      </c>
      <c r="L3765" s="14" t="str">
        <f t="shared" si="817"/>
        <v>3.4.4</v>
      </c>
      <c r="M3765" s="15" t="str">
        <f t="shared" si="818"/>
        <v>--</v>
      </c>
      <c r="N3765" s="14" t="str">
        <f t="shared" si="819"/>
        <v/>
      </c>
      <c r="O3765" s="15" t="str">
        <f t="shared" si="812"/>
        <v/>
      </c>
      <c r="P3765" s="15" t="str">
        <f>IF(N3765=1,FLOOR(MAX($P$4:P3764),1)+1,IF(AND(P3764&lt;&gt;"",O3764&lt;&gt;1),MAX($P$4:P3764)+0.1,""))</f>
        <v/>
      </c>
      <c r="Q3765" s="5">
        <f>ROW()</f>
        <v>3765</v>
      </c>
    </row>
    <row r="3766" spans="1:17" x14ac:dyDescent="0.3">
      <c r="A3766" s="1" t="s">
        <v>55</v>
      </c>
      <c r="B3766" s="5"/>
      <c r="C3766" s="14">
        <f t="shared" si="813"/>
        <v>0</v>
      </c>
      <c r="D3766" s="14">
        <f t="shared" si="813"/>
        <v>0</v>
      </c>
      <c r="E3766" s="14" t="str">
        <f t="shared" si="814"/>
        <v/>
      </c>
      <c r="F3766" s="14">
        <f t="shared" si="815"/>
        <v>2</v>
      </c>
      <c r="G3766" s="14">
        <f t="shared" si="811"/>
        <v>3</v>
      </c>
      <c r="H3766" s="14">
        <f t="shared" ref="H3766:K3781" si="822">IF(G3766&lt;&gt;G3765,0,IF(AND(($F3765-$D3766)=(H$3-1),$F3766=H$3),H3765+1,H3765))</f>
        <v>4</v>
      </c>
      <c r="I3766" s="14">
        <f t="shared" si="822"/>
        <v>4</v>
      </c>
      <c r="J3766" s="14">
        <f t="shared" si="822"/>
        <v>0</v>
      </c>
      <c r="K3766" s="14">
        <f t="shared" si="822"/>
        <v>0</v>
      </c>
      <c r="L3766" s="14" t="str">
        <f t="shared" si="817"/>
        <v>3.4.4</v>
      </c>
      <c r="M3766" s="15" t="str">
        <f t="shared" si="818"/>
        <v>--</v>
      </c>
      <c r="N3766" s="14" t="str">
        <f t="shared" si="819"/>
        <v/>
      </c>
      <c r="O3766" s="15" t="str">
        <f t="shared" si="812"/>
        <v/>
      </c>
      <c r="P3766" s="15" t="str">
        <f>IF(N3766=1,FLOOR(MAX($P$4:P3765),1)+1,IF(AND(P3765&lt;&gt;"",O3765&lt;&gt;1),MAX($P$4:P3765)+0.1,""))</f>
        <v/>
      </c>
      <c r="Q3766" s="5">
        <f>ROW()</f>
        <v>3766</v>
      </c>
    </row>
    <row r="3767" spans="1:17" x14ac:dyDescent="0.3">
      <c r="A3767" s="1" t="s">
        <v>1612</v>
      </c>
      <c r="B3767" s="5"/>
      <c r="C3767" s="14">
        <f t="shared" si="813"/>
        <v>0</v>
      </c>
      <c r="D3767" s="14">
        <f t="shared" si="813"/>
        <v>0</v>
      </c>
      <c r="E3767" s="14" t="str">
        <f t="shared" si="814"/>
        <v/>
      </c>
      <c r="F3767" s="14">
        <f t="shared" si="815"/>
        <v>2</v>
      </c>
      <c r="G3767" s="14">
        <f t="shared" si="811"/>
        <v>3</v>
      </c>
      <c r="H3767" s="14">
        <f t="shared" si="822"/>
        <v>4</v>
      </c>
      <c r="I3767" s="14">
        <f t="shared" si="822"/>
        <v>4</v>
      </c>
      <c r="J3767" s="14">
        <f t="shared" si="822"/>
        <v>0</v>
      </c>
      <c r="K3767" s="14">
        <f t="shared" si="822"/>
        <v>0</v>
      </c>
      <c r="L3767" s="14" t="str">
        <f t="shared" si="817"/>
        <v>3.4.4</v>
      </c>
      <c r="M3767" s="15" t="str">
        <f t="shared" si="818"/>
        <v>--</v>
      </c>
      <c r="N3767" s="14" t="str">
        <f t="shared" si="819"/>
        <v/>
      </c>
      <c r="O3767" s="15" t="str">
        <f t="shared" si="812"/>
        <v/>
      </c>
      <c r="P3767" s="15" t="str">
        <f>IF(N3767=1,FLOOR(MAX($P$4:P3766),1)+1,IF(AND(P3766&lt;&gt;"",O3766&lt;&gt;1),MAX($P$4:P3766)+0.1,""))</f>
        <v/>
      </c>
      <c r="Q3767" s="5">
        <f>ROW()</f>
        <v>3767</v>
      </c>
    </row>
    <row r="3768" spans="1:17" x14ac:dyDescent="0.3">
      <c r="A3768" s="1" t="s">
        <v>55</v>
      </c>
      <c r="B3768" s="5"/>
      <c r="C3768" s="14">
        <f t="shared" si="813"/>
        <v>0</v>
      </c>
      <c r="D3768" s="14">
        <f t="shared" si="813"/>
        <v>0</v>
      </c>
      <c r="E3768" s="14" t="str">
        <f t="shared" si="814"/>
        <v/>
      </c>
      <c r="F3768" s="14">
        <f t="shared" si="815"/>
        <v>2</v>
      </c>
      <c r="G3768" s="14">
        <f t="shared" si="811"/>
        <v>3</v>
      </c>
      <c r="H3768" s="14">
        <f t="shared" si="822"/>
        <v>4</v>
      </c>
      <c r="I3768" s="14">
        <f t="shared" si="822"/>
        <v>4</v>
      </c>
      <c r="J3768" s="14">
        <f t="shared" si="822"/>
        <v>0</v>
      </c>
      <c r="K3768" s="14">
        <f t="shared" si="822"/>
        <v>0</v>
      </c>
      <c r="L3768" s="14" t="str">
        <f t="shared" si="817"/>
        <v>3.4.4</v>
      </c>
      <c r="M3768" s="15" t="str">
        <f t="shared" si="818"/>
        <v>--</v>
      </c>
      <c r="N3768" s="14" t="str">
        <f t="shared" si="819"/>
        <v/>
      </c>
      <c r="O3768" s="15" t="str">
        <f t="shared" si="812"/>
        <v/>
      </c>
      <c r="P3768" s="15" t="str">
        <f>IF(N3768=1,FLOOR(MAX($P$4:P3767),1)+1,IF(AND(P3767&lt;&gt;"",O3767&lt;&gt;1),MAX($P$4:P3767)+0.1,""))</f>
        <v/>
      </c>
      <c r="Q3768" s="5">
        <f>ROW()</f>
        <v>3768</v>
      </c>
    </row>
    <row r="3769" spans="1:17" x14ac:dyDescent="0.3">
      <c r="A3769" s="1" t="s">
        <v>1613</v>
      </c>
      <c r="B3769" s="5"/>
      <c r="C3769" s="14">
        <f t="shared" si="813"/>
        <v>0</v>
      </c>
      <c r="D3769" s="14">
        <f t="shared" si="813"/>
        <v>0</v>
      </c>
      <c r="E3769" s="14" t="str">
        <f t="shared" si="814"/>
        <v/>
      </c>
      <c r="F3769" s="14">
        <f t="shared" si="815"/>
        <v>2</v>
      </c>
      <c r="G3769" s="14">
        <f t="shared" si="811"/>
        <v>3</v>
      </c>
      <c r="H3769" s="14">
        <f t="shared" si="822"/>
        <v>4</v>
      </c>
      <c r="I3769" s="14">
        <f t="shared" si="822"/>
        <v>4</v>
      </c>
      <c r="J3769" s="14">
        <f t="shared" si="822"/>
        <v>0</v>
      </c>
      <c r="K3769" s="14">
        <f t="shared" si="822"/>
        <v>0</v>
      </c>
      <c r="L3769" s="14" t="str">
        <f t="shared" si="817"/>
        <v>3.4.4</v>
      </c>
      <c r="M3769" s="15" t="str">
        <f t="shared" si="818"/>
        <v>--</v>
      </c>
      <c r="N3769" s="14" t="str">
        <f t="shared" si="819"/>
        <v/>
      </c>
      <c r="O3769" s="15" t="str">
        <f t="shared" si="812"/>
        <v/>
      </c>
      <c r="P3769" s="15" t="str">
        <f>IF(N3769=1,FLOOR(MAX($P$4:P3768),1)+1,IF(AND(P3768&lt;&gt;"",O3768&lt;&gt;1),MAX($P$4:P3768)+0.1,""))</f>
        <v/>
      </c>
      <c r="Q3769" s="5">
        <f>ROW()</f>
        <v>3769</v>
      </c>
    </row>
    <row r="3770" spans="1:17" x14ac:dyDescent="0.3">
      <c r="A3770" s="1" t="s">
        <v>1614</v>
      </c>
      <c r="B3770" s="5"/>
      <c r="C3770" s="14">
        <f t="shared" si="813"/>
        <v>0</v>
      </c>
      <c r="D3770" s="14">
        <f t="shared" si="813"/>
        <v>0</v>
      </c>
      <c r="E3770" s="14" t="str">
        <f t="shared" si="814"/>
        <v/>
      </c>
      <c r="F3770" s="14">
        <f t="shared" si="815"/>
        <v>2</v>
      </c>
      <c r="G3770" s="14">
        <f t="shared" si="811"/>
        <v>3</v>
      </c>
      <c r="H3770" s="14">
        <f t="shared" si="822"/>
        <v>4</v>
      </c>
      <c r="I3770" s="14">
        <f t="shared" si="822"/>
        <v>4</v>
      </c>
      <c r="J3770" s="14">
        <f t="shared" si="822"/>
        <v>0</v>
      </c>
      <c r="K3770" s="14">
        <f t="shared" si="822"/>
        <v>0</v>
      </c>
      <c r="L3770" s="14" t="str">
        <f t="shared" si="817"/>
        <v>3.4.4</v>
      </c>
      <c r="M3770" s="15" t="str">
        <f t="shared" si="818"/>
        <v>--</v>
      </c>
      <c r="N3770" s="14" t="str">
        <f t="shared" si="819"/>
        <v/>
      </c>
      <c r="O3770" s="15" t="str">
        <f t="shared" si="812"/>
        <v/>
      </c>
      <c r="P3770" s="15" t="str">
        <f>IF(N3770=1,FLOOR(MAX($P$4:P3769),1)+1,IF(AND(P3769&lt;&gt;"",O3769&lt;&gt;1),MAX($P$4:P3769)+0.1,""))</f>
        <v/>
      </c>
      <c r="Q3770" s="5">
        <f>ROW()</f>
        <v>3770</v>
      </c>
    </row>
    <row r="3771" spans="1:17" x14ac:dyDescent="0.3">
      <c r="A3771" s="1" t="s">
        <v>1615</v>
      </c>
      <c r="B3771" s="5"/>
      <c r="C3771" s="14">
        <f t="shared" si="813"/>
        <v>0</v>
      </c>
      <c r="D3771" s="14">
        <f t="shared" si="813"/>
        <v>0</v>
      </c>
      <c r="E3771" s="14" t="str">
        <f t="shared" si="814"/>
        <v/>
      </c>
      <c r="F3771" s="14">
        <f t="shared" si="815"/>
        <v>2</v>
      </c>
      <c r="G3771" s="14">
        <f t="shared" si="811"/>
        <v>3</v>
      </c>
      <c r="H3771" s="14">
        <f t="shared" si="822"/>
        <v>4</v>
      </c>
      <c r="I3771" s="14">
        <f t="shared" si="822"/>
        <v>4</v>
      </c>
      <c r="J3771" s="14">
        <f t="shared" si="822"/>
        <v>0</v>
      </c>
      <c r="K3771" s="14">
        <f t="shared" si="822"/>
        <v>0</v>
      </c>
      <c r="L3771" s="14" t="str">
        <f t="shared" si="817"/>
        <v>3.4.4</v>
      </c>
      <c r="M3771" s="15" t="str">
        <f t="shared" si="818"/>
        <v>--</v>
      </c>
      <c r="N3771" s="14" t="str">
        <f t="shared" si="819"/>
        <v/>
      </c>
      <c r="O3771" s="15" t="str">
        <f t="shared" si="812"/>
        <v/>
      </c>
      <c r="P3771" s="15" t="str">
        <f>IF(N3771=1,FLOOR(MAX($P$4:P3770),1)+1,IF(AND(P3770&lt;&gt;"",O3770&lt;&gt;1),MAX($P$4:P3770)+0.1,""))</f>
        <v/>
      </c>
      <c r="Q3771" s="5">
        <f>ROW()</f>
        <v>3771</v>
      </c>
    </row>
    <row r="3772" spans="1:17" x14ac:dyDescent="0.3">
      <c r="A3772" s="1" t="s">
        <v>55</v>
      </c>
      <c r="B3772" s="5"/>
      <c r="C3772" s="14">
        <f t="shared" si="813"/>
        <v>0</v>
      </c>
      <c r="D3772" s="14">
        <f t="shared" si="813"/>
        <v>0</v>
      </c>
      <c r="E3772" s="14" t="str">
        <f t="shared" si="814"/>
        <v/>
      </c>
      <c r="F3772" s="14">
        <f t="shared" si="815"/>
        <v>2</v>
      </c>
      <c r="G3772" s="14">
        <f t="shared" si="811"/>
        <v>3</v>
      </c>
      <c r="H3772" s="14">
        <f t="shared" si="822"/>
        <v>4</v>
      </c>
      <c r="I3772" s="14">
        <f t="shared" si="822"/>
        <v>4</v>
      </c>
      <c r="J3772" s="14">
        <f t="shared" si="822"/>
        <v>0</v>
      </c>
      <c r="K3772" s="14">
        <f t="shared" si="822"/>
        <v>0</v>
      </c>
      <c r="L3772" s="14" t="str">
        <f t="shared" si="817"/>
        <v>3.4.4</v>
      </c>
      <c r="M3772" s="15" t="str">
        <f t="shared" si="818"/>
        <v>--</v>
      </c>
      <c r="N3772" s="14" t="str">
        <f t="shared" si="819"/>
        <v/>
      </c>
      <c r="O3772" s="15" t="str">
        <f t="shared" si="812"/>
        <v/>
      </c>
      <c r="P3772" s="15" t="str">
        <f>IF(N3772=1,FLOOR(MAX($P$4:P3771),1)+1,IF(AND(P3771&lt;&gt;"",O3771&lt;&gt;1),MAX($P$4:P3771)+0.1,""))</f>
        <v/>
      </c>
      <c r="Q3772" s="5">
        <f>ROW()</f>
        <v>3772</v>
      </c>
    </row>
    <row r="3773" spans="1:17" x14ac:dyDescent="0.3">
      <c r="A3773" s="1" t="s">
        <v>1616</v>
      </c>
      <c r="B3773" s="5"/>
      <c r="C3773" s="14">
        <f t="shared" si="813"/>
        <v>0</v>
      </c>
      <c r="D3773" s="14">
        <f t="shared" si="813"/>
        <v>0</v>
      </c>
      <c r="E3773" s="14" t="str">
        <f t="shared" si="814"/>
        <v/>
      </c>
      <c r="F3773" s="14">
        <f t="shared" si="815"/>
        <v>2</v>
      </c>
      <c r="G3773" s="14">
        <f t="shared" si="811"/>
        <v>3</v>
      </c>
      <c r="H3773" s="14">
        <f t="shared" si="822"/>
        <v>4</v>
      </c>
      <c r="I3773" s="14">
        <f t="shared" si="822"/>
        <v>4</v>
      </c>
      <c r="J3773" s="14">
        <f t="shared" si="822"/>
        <v>0</v>
      </c>
      <c r="K3773" s="14">
        <f t="shared" si="822"/>
        <v>0</v>
      </c>
      <c r="L3773" s="14" t="str">
        <f t="shared" si="817"/>
        <v>3.4.4</v>
      </c>
      <c r="M3773" s="15" t="str">
        <f t="shared" si="818"/>
        <v>--</v>
      </c>
      <c r="N3773" s="14" t="str">
        <f t="shared" si="819"/>
        <v/>
      </c>
      <c r="O3773" s="15" t="str">
        <f t="shared" si="812"/>
        <v/>
      </c>
      <c r="P3773" s="15" t="str">
        <f>IF(N3773=1,FLOOR(MAX($P$4:P3772),1)+1,IF(AND(P3772&lt;&gt;"",O3772&lt;&gt;1),MAX($P$4:P3772)+0.1,""))</f>
        <v/>
      </c>
      <c r="Q3773" s="5">
        <f>ROW()</f>
        <v>3773</v>
      </c>
    </row>
    <row r="3774" spans="1:17" x14ac:dyDescent="0.3">
      <c r="A3774" s="1" t="s">
        <v>1617</v>
      </c>
      <c r="B3774" s="5"/>
      <c r="C3774" s="14">
        <f t="shared" si="813"/>
        <v>0</v>
      </c>
      <c r="D3774" s="14">
        <f t="shared" si="813"/>
        <v>0</v>
      </c>
      <c r="E3774" s="14" t="str">
        <f t="shared" si="814"/>
        <v/>
      </c>
      <c r="F3774" s="14">
        <f t="shared" si="815"/>
        <v>2</v>
      </c>
      <c r="G3774" s="14">
        <f t="shared" si="811"/>
        <v>3</v>
      </c>
      <c r="H3774" s="14">
        <f t="shared" si="822"/>
        <v>4</v>
      </c>
      <c r="I3774" s="14">
        <f t="shared" si="822"/>
        <v>4</v>
      </c>
      <c r="J3774" s="14">
        <f t="shared" si="822"/>
        <v>0</v>
      </c>
      <c r="K3774" s="14">
        <f t="shared" si="822"/>
        <v>0</v>
      </c>
      <c r="L3774" s="14" t="str">
        <f t="shared" si="817"/>
        <v>3.4.4</v>
      </c>
      <c r="M3774" s="15" t="str">
        <f t="shared" si="818"/>
        <v>--</v>
      </c>
      <c r="N3774" s="14" t="str">
        <f t="shared" si="819"/>
        <v/>
      </c>
      <c r="O3774" s="15" t="str">
        <f t="shared" si="812"/>
        <v/>
      </c>
      <c r="P3774" s="15" t="str">
        <f>IF(N3774=1,FLOOR(MAX($P$4:P3773),1)+1,IF(AND(P3773&lt;&gt;"",O3773&lt;&gt;1),MAX($P$4:P3773)+0.1,""))</f>
        <v/>
      </c>
      <c r="Q3774" s="5">
        <f>ROW()</f>
        <v>3774</v>
      </c>
    </row>
    <row r="3775" spans="1:17" x14ac:dyDescent="0.3">
      <c r="A3775" s="1" t="s">
        <v>1618</v>
      </c>
      <c r="B3775" s="5"/>
      <c r="C3775" s="14">
        <f t="shared" si="813"/>
        <v>0</v>
      </c>
      <c r="D3775" s="14">
        <f t="shared" si="813"/>
        <v>0</v>
      </c>
      <c r="E3775" s="14" t="str">
        <f t="shared" si="814"/>
        <v/>
      </c>
      <c r="F3775" s="14">
        <f t="shared" si="815"/>
        <v>2</v>
      </c>
      <c r="G3775" s="14">
        <f t="shared" si="811"/>
        <v>3</v>
      </c>
      <c r="H3775" s="14">
        <f t="shared" si="822"/>
        <v>4</v>
      </c>
      <c r="I3775" s="14">
        <f t="shared" si="822"/>
        <v>4</v>
      </c>
      <c r="J3775" s="14">
        <f t="shared" si="822"/>
        <v>0</v>
      </c>
      <c r="K3775" s="14">
        <f t="shared" si="822"/>
        <v>0</v>
      </c>
      <c r="L3775" s="14" t="str">
        <f t="shared" si="817"/>
        <v>3.4.4</v>
      </c>
      <c r="M3775" s="15" t="str">
        <f t="shared" si="818"/>
        <v>--</v>
      </c>
      <c r="N3775" s="14" t="str">
        <f t="shared" si="819"/>
        <v/>
      </c>
      <c r="O3775" s="15" t="str">
        <f t="shared" si="812"/>
        <v/>
      </c>
      <c r="P3775" s="15" t="str">
        <f>IF(N3775=1,FLOOR(MAX($P$4:P3774),1)+1,IF(AND(P3774&lt;&gt;"",O3774&lt;&gt;1),MAX($P$4:P3774)+0.1,""))</f>
        <v/>
      </c>
      <c r="Q3775" s="5">
        <f>ROW()</f>
        <v>3775</v>
      </c>
    </row>
    <row r="3776" spans="1:17" x14ac:dyDescent="0.3">
      <c r="A3776" s="1" t="s">
        <v>1619</v>
      </c>
      <c r="B3776" s="5"/>
      <c r="C3776" s="14">
        <f t="shared" si="813"/>
        <v>0</v>
      </c>
      <c r="D3776" s="14">
        <f t="shared" si="813"/>
        <v>0</v>
      </c>
      <c r="E3776" s="14" t="str">
        <f t="shared" si="814"/>
        <v/>
      </c>
      <c r="F3776" s="14">
        <f t="shared" si="815"/>
        <v>2</v>
      </c>
      <c r="G3776" s="14">
        <f t="shared" si="811"/>
        <v>3</v>
      </c>
      <c r="H3776" s="14">
        <f t="shared" si="822"/>
        <v>4</v>
      </c>
      <c r="I3776" s="14">
        <f t="shared" si="822"/>
        <v>4</v>
      </c>
      <c r="J3776" s="14">
        <f t="shared" si="822"/>
        <v>0</v>
      </c>
      <c r="K3776" s="14">
        <f t="shared" si="822"/>
        <v>0</v>
      </c>
      <c r="L3776" s="14" t="str">
        <f t="shared" si="817"/>
        <v>3.4.4</v>
      </c>
      <c r="M3776" s="15" t="str">
        <f t="shared" si="818"/>
        <v>--</v>
      </c>
      <c r="N3776" s="14" t="str">
        <f t="shared" si="819"/>
        <v/>
      </c>
      <c r="O3776" s="15" t="str">
        <f t="shared" si="812"/>
        <v/>
      </c>
      <c r="P3776" s="15" t="str">
        <f>IF(N3776=1,FLOOR(MAX($P$4:P3775),1)+1,IF(AND(P3775&lt;&gt;"",O3775&lt;&gt;1),MAX($P$4:P3775)+0.1,""))</f>
        <v/>
      </c>
      <c r="Q3776" s="5">
        <f>ROW()</f>
        <v>3776</v>
      </c>
    </row>
    <row r="3777" spans="1:17" x14ac:dyDescent="0.3">
      <c r="A3777" s="1" t="s">
        <v>190</v>
      </c>
      <c r="B3777" s="5"/>
      <c r="C3777" s="14">
        <f t="shared" si="813"/>
        <v>0</v>
      </c>
      <c r="D3777" s="14">
        <f t="shared" si="813"/>
        <v>1</v>
      </c>
      <c r="E3777" s="14" t="str">
        <f t="shared" si="814"/>
        <v/>
      </c>
      <c r="F3777" s="14">
        <f t="shared" si="815"/>
        <v>1</v>
      </c>
      <c r="G3777" s="14">
        <f t="shared" si="811"/>
        <v>3</v>
      </c>
      <c r="H3777" s="14">
        <f t="shared" si="822"/>
        <v>4</v>
      </c>
      <c r="I3777" s="14">
        <f t="shared" si="822"/>
        <v>4</v>
      </c>
      <c r="J3777" s="14">
        <f t="shared" si="822"/>
        <v>0</v>
      </c>
      <c r="K3777" s="14">
        <f t="shared" si="822"/>
        <v>0</v>
      </c>
      <c r="L3777" s="14" t="str">
        <f t="shared" si="817"/>
        <v>3.4.4</v>
      </c>
      <c r="M3777" s="15" t="str">
        <f t="shared" si="818"/>
        <v>--</v>
      </c>
      <c r="N3777" s="14" t="str">
        <f t="shared" si="819"/>
        <v/>
      </c>
      <c r="O3777" s="15" t="str">
        <f t="shared" si="812"/>
        <v/>
      </c>
      <c r="P3777" s="15" t="str">
        <f>IF(N3777=1,FLOOR(MAX($P$4:P3776),1)+1,IF(AND(P3776&lt;&gt;"",O3776&lt;&gt;1),MAX($P$4:P3776)+0.1,""))</f>
        <v/>
      </c>
      <c r="Q3777" s="5">
        <f>ROW()</f>
        <v>3777</v>
      </c>
    </row>
    <row r="3778" spans="1:17" x14ac:dyDescent="0.3">
      <c r="A3778" s="1" t="s">
        <v>1620</v>
      </c>
      <c r="B3778" s="5"/>
      <c r="C3778" s="14">
        <f t="shared" si="813"/>
        <v>1</v>
      </c>
      <c r="D3778" s="14">
        <f t="shared" si="813"/>
        <v>0</v>
      </c>
      <c r="E3778" s="14" t="str">
        <f t="shared" si="814"/>
        <v/>
      </c>
      <c r="F3778" s="14">
        <f t="shared" si="815"/>
        <v>2</v>
      </c>
      <c r="G3778" s="14">
        <f t="shared" si="811"/>
        <v>3</v>
      </c>
      <c r="H3778" s="14">
        <f t="shared" si="822"/>
        <v>4</v>
      </c>
      <c r="I3778" s="14">
        <f t="shared" si="822"/>
        <v>5</v>
      </c>
      <c r="J3778" s="14">
        <f t="shared" si="822"/>
        <v>0</v>
      </c>
      <c r="K3778" s="14">
        <f t="shared" si="822"/>
        <v>0</v>
      </c>
      <c r="L3778" s="14" t="str">
        <f t="shared" si="817"/>
        <v>3.4.5</v>
      </c>
      <c r="M3778" s="15" t="str">
        <f t="shared" si="818"/>
        <v>Password-Based Authentication Requirements</v>
      </c>
      <c r="N3778" s="14" t="str">
        <f t="shared" si="819"/>
        <v/>
      </c>
      <c r="O3778" s="15" t="str">
        <f t="shared" si="812"/>
        <v/>
      </c>
      <c r="P3778" s="15" t="str">
        <f>IF(N3778=1,FLOOR(MAX($P$4:P3777),1)+1,IF(AND(P3777&lt;&gt;"",O3777&lt;&gt;1),MAX($P$4:P3777)+0.1,""))</f>
        <v/>
      </c>
      <c r="Q3778" s="5">
        <f>ROW()</f>
        <v>3778</v>
      </c>
    </row>
    <row r="3779" spans="1:17" x14ac:dyDescent="0.3">
      <c r="A3779" s="1" t="s">
        <v>55</v>
      </c>
      <c r="B3779" s="5"/>
      <c r="C3779" s="14">
        <f t="shared" si="813"/>
        <v>0</v>
      </c>
      <c r="D3779" s="14">
        <f t="shared" si="813"/>
        <v>0</v>
      </c>
      <c r="E3779" s="14" t="str">
        <f t="shared" si="814"/>
        <v/>
      </c>
      <c r="F3779" s="14">
        <f t="shared" si="815"/>
        <v>2</v>
      </c>
      <c r="G3779" s="14">
        <f t="shared" si="811"/>
        <v>3</v>
      </c>
      <c r="H3779" s="14">
        <f t="shared" si="822"/>
        <v>4</v>
      </c>
      <c r="I3779" s="14">
        <f t="shared" si="822"/>
        <v>5</v>
      </c>
      <c r="J3779" s="14">
        <f t="shared" si="822"/>
        <v>0</v>
      </c>
      <c r="K3779" s="14">
        <f t="shared" si="822"/>
        <v>0</v>
      </c>
      <c r="L3779" s="14" t="str">
        <f t="shared" si="817"/>
        <v>3.4.5</v>
      </c>
      <c r="M3779" s="15" t="str">
        <f t="shared" si="818"/>
        <v>--</v>
      </c>
      <c r="N3779" s="14" t="str">
        <f t="shared" si="819"/>
        <v/>
      </c>
      <c r="O3779" s="15" t="str">
        <f t="shared" si="812"/>
        <v/>
      </c>
      <c r="P3779" s="15" t="str">
        <f>IF(N3779=1,FLOOR(MAX($P$4:P3778),1)+1,IF(AND(P3778&lt;&gt;"",O3778&lt;&gt;1),MAX($P$4:P3778)+0.1,""))</f>
        <v/>
      </c>
      <c r="Q3779" s="5">
        <f>ROW()</f>
        <v>3779</v>
      </c>
    </row>
    <row r="3780" spans="1:17" x14ac:dyDescent="0.3">
      <c r="A3780" s="1" t="s">
        <v>1621</v>
      </c>
      <c r="B3780" s="5"/>
      <c r="C3780" s="14">
        <f t="shared" si="813"/>
        <v>1</v>
      </c>
      <c r="D3780" s="14">
        <f t="shared" si="813"/>
        <v>0</v>
      </c>
      <c r="E3780" s="14" t="str">
        <f t="shared" si="814"/>
        <v/>
      </c>
      <c r="F3780" s="14">
        <f t="shared" si="815"/>
        <v>3</v>
      </c>
      <c r="G3780" s="14">
        <f t="shared" si="811"/>
        <v>3</v>
      </c>
      <c r="H3780" s="14">
        <f t="shared" si="822"/>
        <v>4</v>
      </c>
      <c r="I3780" s="14">
        <f t="shared" si="822"/>
        <v>5</v>
      </c>
      <c r="J3780" s="14">
        <f t="shared" si="822"/>
        <v>1</v>
      </c>
      <c r="K3780" s="14">
        <f t="shared" si="822"/>
        <v>0</v>
      </c>
      <c r="L3780" s="14" t="str">
        <f t="shared" si="817"/>
        <v>3.4.5.1</v>
      </c>
      <c r="M3780" s="15" t="str">
        <f t="shared" si="818"/>
        <v>Passwords for Software and Applications Running on Computers</v>
      </c>
      <c r="N3780" s="14" t="str">
        <f t="shared" si="819"/>
        <v/>
      </c>
      <c r="O3780" s="15" t="str">
        <f t="shared" si="812"/>
        <v/>
      </c>
      <c r="P3780" s="15" t="str">
        <f>IF(N3780=1,FLOOR(MAX($P$4:P3779),1)+1,IF(AND(P3779&lt;&gt;"",O3779&lt;&gt;1),MAX($P$4:P3779)+0.1,""))</f>
        <v/>
      </c>
      <c r="Q3780" s="5">
        <f>ROW()</f>
        <v>3780</v>
      </c>
    </row>
    <row r="3781" spans="1:17" x14ac:dyDescent="0.3">
      <c r="A3781" s="1" t="s">
        <v>55</v>
      </c>
      <c r="B3781" s="5"/>
      <c r="C3781" s="14">
        <f t="shared" si="813"/>
        <v>0</v>
      </c>
      <c r="D3781" s="14">
        <f t="shared" si="813"/>
        <v>0</v>
      </c>
      <c r="E3781" s="14" t="str">
        <f t="shared" si="814"/>
        <v/>
      </c>
      <c r="F3781" s="14">
        <f t="shared" si="815"/>
        <v>3</v>
      </c>
      <c r="G3781" s="14">
        <f t="shared" ref="G3781:G3844" si="823">G3780+IF(NOT(ISERROR(FIND("&lt;PRT&gt;",A3781))),1,0)</f>
        <v>3</v>
      </c>
      <c r="H3781" s="14">
        <f t="shared" si="822"/>
        <v>4</v>
      </c>
      <c r="I3781" s="14">
        <f t="shared" si="822"/>
        <v>5</v>
      </c>
      <c r="J3781" s="14">
        <f t="shared" si="822"/>
        <v>1</v>
      </c>
      <c r="K3781" s="14">
        <f t="shared" si="822"/>
        <v>0</v>
      </c>
      <c r="L3781" s="14" t="str">
        <f t="shared" si="817"/>
        <v>3.4.5.1</v>
      </c>
      <c r="M3781" s="15" t="str">
        <f t="shared" si="818"/>
        <v>--</v>
      </c>
      <c r="N3781" s="14" t="str">
        <f t="shared" si="819"/>
        <v/>
      </c>
      <c r="O3781" s="15" t="str">
        <f t="shared" ref="O3781:O3844" si="824">IF(ISERROR(FIND(O$4,$A3781)),"",1)</f>
        <v/>
      </c>
      <c r="P3781" s="15" t="str">
        <f>IF(N3781=1,FLOOR(MAX($P$4:P3780),1)+1,IF(AND(P3780&lt;&gt;"",O3780&lt;&gt;1),MAX($P$4:P3780)+0.1,""))</f>
        <v/>
      </c>
      <c r="Q3781" s="5">
        <f>ROW()</f>
        <v>3781</v>
      </c>
    </row>
    <row r="3782" spans="1:17" x14ac:dyDescent="0.3">
      <c r="A3782" s="1" t="s">
        <v>1622</v>
      </c>
      <c r="B3782" s="5"/>
      <c r="C3782" s="14">
        <f t="shared" ref="C3782:D3845" si="825">(LEN($A3782)-LEN(SUBSTITUTE($A3782,C$3,"")))/LEN(C$3)</f>
        <v>0</v>
      </c>
      <c r="D3782" s="14">
        <f t="shared" si="825"/>
        <v>0</v>
      </c>
      <c r="E3782" s="14" t="str">
        <f t="shared" ref="E3782:E3845" si="826">IF(AND(C3782&gt;0,D3782&gt;0),IF(FIND(D$3,A3782)&gt;FIND(C$3,A3782),"WARNING","OK"),"")</f>
        <v/>
      </c>
      <c r="F3782" s="14">
        <f t="shared" ref="F3782:F3845" si="827">F3781+C3782-D3782</f>
        <v>3</v>
      </c>
      <c r="G3782" s="14">
        <f t="shared" si="823"/>
        <v>3</v>
      </c>
      <c r="H3782" s="14">
        <f t="shared" ref="H3782:K3797" si="828">IF(G3782&lt;&gt;G3781,0,IF(AND(($F3781-$D3782)=(H$3-1),$F3782=H$3),H3781+1,H3781))</f>
        <v>4</v>
      </c>
      <c r="I3782" s="14">
        <f t="shared" si="828"/>
        <v>5</v>
      </c>
      <c r="J3782" s="14">
        <f t="shared" si="828"/>
        <v>1</v>
      </c>
      <c r="K3782" s="14">
        <f t="shared" si="828"/>
        <v>0</v>
      </c>
      <c r="L3782" s="14" t="str">
        <f t="shared" ref="L3782:L3845" si="829">SUBSTITUTE(G3782&amp;"."&amp;H3782&amp;"."&amp;I3782&amp;"."&amp;J3782&amp;"."&amp;K3782,".0","")</f>
        <v>3.4.5.1</v>
      </c>
      <c r="M3782" s="15" t="str">
        <f t="shared" ref="M3782:M3845" si="830">IF(ISERROR(FIND("&lt;SPT&gt;&lt;TTL&gt;",A3782)),"--",SUBSTITUTE(SUBSTITUTE(MID(A3782&amp;A3783,FIND("&lt;SPT&gt;&lt;TTL&gt;",A3782&amp;A3783)+10,FIND("&lt;/TTL&gt;",A3782&amp;A3783)-FIND("&lt;SPT&gt;&lt;TTL&gt;",A3782&amp;A3783)-10),"&lt;SUB&gt;",""),"&lt;/SUB&gt;",""))</f>
        <v>--</v>
      </c>
      <c r="N3782" s="14" t="str">
        <f t="shared" ref="N3782:N3845" si="831">IF(ISERROR(FIND(N$4,UPPER($A3782))),"",1)</f>
        <v/>
      </c>
      <c r="O3782" s="15" t="str">
        <f t="shared" si="824"/>
        <v/>
      </c>
      <c r="P3782" s="15" t="str">
        <f>IF(N3782=1,FLOOR(MAX($P$4:P3781),1)+1,IF(AND(P3781&lt;&gt;"",O3781&lt;&gt;1),MAX($P$4:P3781)+0.1,""))</f>
        <v/>
      </c>
      <c r="Q3782" s="5">
        <f>ROW()</f>
        <v>3782</v>
      </c>
    </row>
    <row r="3783" spans="1:17" x14ac:dyDescent="0.3">
      <c r="A3783" s="1" t="s">
        <v>1623</v>
      </c>
      <c r="B3783" s="5"/>
      <c r="C3783" s="14">
        <f t="shared" si="825"/>
        <v>0</v>
      </c>
      <c r="D3783" s="14">
        <f t="shared" si="825"/>
        <v>0</v>
      </c>
      <c r="E3783" s="14" t="str">
        <f t="shared" si="826"/>
        <v/>
      </c>
      <c r="F3783" s="14">
        <f t="shared" si="827"/>
        <v>3</v>
      </c>
      <c r="G3783" s="14">
        <f t="shared" si="823"/>
        <v>3</v>
      </c>
      <c r="H3783" s="14">
        <f t="shared" si="828"/>
        <v>4</v>
      </c>
      <c r="I3783" s="14">
        <f t="shared" si="828"/>
        <v>5</v>
      </c>
      <c r="J3783" s="14">
        <f t="shared" si="828"/>
        <v>1</v>
      </c>
      <c r="K3783" s="14">
        <f t="shared" si="828"/>
        <v>0</v>
      </c>
      <c r="L3783" s="14" t="str">
        <f t="shared" si="829"/>
        <v>3.4.5.1</v>
      </c>
      <c r="M3783" s="15" t="str">
        <f t="shared" si="830"/>
        <v>--</v>
      </c>
      <c r="N3783" s="14" t="str">
        <f t="shared" si="831"/>
        <v/>
      </c>
      <c r="O3783" s="15" t="str">
        <f t="shared" si="824"/>
        <v/>
      </c>
      <c r="P3783" s="15" t="str">
        <f>IF(N3783=1,FLOOR(MAX($P$4:P3782),1)+1,IF(AND(P3782&lt;&gt;"",O3782&lt;&gt;1),MAX($P$4:P3782)+0.1,""))</f>
        <v/>
      </c>
      <c r="Q3783" s="5">
        <f>ROW()</f>
        <v>3783</v>
      </c>
    </row>
    <row r="3784" spans="1:17" x14ac:dyDescent="0.3">
      <c r="A3784" s="1" t="s">
        <v>55</v>
      </c>
      <c r="B3784" s="5"/>
      <c r="C3784" s="14">
        <f t="shared" si="825"/>
        <v>0</v>
      </c>
      <c r="D3784" s="14">
        <f t="shared" si="825"/>
        <v>0</v>
      </c>
      <c r="E3784" s="14" t="str">
        <f t="shared" si="826"/>
        <v/>
      </c>
      <c r="F3784" s="14">
        <f t="shared" si="827"/>
        <v>3</v>
      </c>
      <c r="G3784" s="14">
        <f t="shared" si="823"/>
        <v>3</v>
      </c>
      <c r="H3784" s="14">
        <f t="shared" si="828"/>
        <v>4</v>
      </c>
      <c r="I3784" s="14">
        <f t="shared" si="828"/>
        <v>5</v>
      </c>
      <c r="J3784" s="14">
        <f t="shared" si="828"/>
        <v>1</v>
      </c>
      <c r="K3784" s="14">
        <f t="shared" si="828"/>
        <v>0</v>
      </c>
      <c r="L3784" s="14" t="str">
        <f t="shared" si="829"/>
        <v>3.4.5.1</v>
      </c>
      <c r="M3784" s="15" t="str">
        <f t="shared" si="830"/>
        <v>--</v>
      </c>
      <c r="N3784" s="14" t="str">
        <f t="shared" si="831"/>
        <v/>
      </c>
      <c r="O3784" s="15" t="str">
        <f t="shared" si="824"/>
        <v/>
      </c>
      <c r="P3784" s="15" t="str">
        <f>IF(N3784=1,FLOOR(MAX($P$4:P3783),1)+1,IF(AND(P3783&lt;&gt;"",O3783&lt;&gt;1),MAX($P$4:P3783)+0.1,""))</f>
        <v/>
      </c>
      <c r="Q3784" s="5">
        <f>ROW()</f>
        <v>3784</v>
      </c>
    </row>
    <row r="3785" spans="1:17" x14ac:dyDescent="0.3">
      <c r="A3785" s="1" t="s">
        <v>1624</v>
      </c>
      <c r="B3785" s="5"/>
      <c r="C3785" s="14">
        <f t="shared" si="825"/>
        <v>0</v>
      </c>
      <c r="D3785" s="14">
        <f t="shared" si="825"/>
        <v>0</v>
      </c>
      <c r="E3785" s="14" t="str">
        <f t="shared" si="826"/>
        <v/>
      </c>
      <c r="F3785" s="14">
        <f t="shared" si="827"/>
        <v>3</v>
      </c>
      <c r="G3785" s="14">
        <f t="shared" si="823"/>
        <v>3</v>
      </c>
      <c r="H3785" s="14">
        <f t="shared" si="828"/>
        <v>4</v>
      </c>
      <c r="I3785" s="14">
        <f t="shared" si="828"/>
        <v>5</v>
      </c>
      <c r="J3785" s="14">
        <f t="shared" si="828"/>
        <v>1</v>
      </c>
      <c r="K3785" s="14">
        <f t="shared" si="828"/>
        <v>0</v>
      </c>
      <c r="L3785" s="14" t="str">
        <f t="shared" si="829"/>
        <v>3.4.5.1</v>
      </c>
      <c r="M3785" s="15" t="str">
        <f t="shared" si="830"/>
        <v>--</v>
      </c>
      <c r="N3785" s="14" t="str">
        <f t="shared" si="831"/>
        <v/>
      </c>
      <c r="O3785" s="15" t="str">
        <f t="shared" si="824"/>
        <v/>
      </c>
      <c r="P3785" s="15" t="str">
        <f>IF(N3785=1,FLOOR(MAX($P$4:P3784),1)+1,IF(AND(P3784&lt;&gt;"",O3784&lt;&gt;1),MAX($P$4:P3784)+0.1,""))</f>
        <v/>
      </c>
      <c r="Q3785" s="5">
        <f>ROW()</f>
        <v>3785</v>
      </c>
    </row>
    <row r="3786" spans="1:17" x14ac:dyDescent="0.3">
      <c r="A3786" s="1" t="s">
        <v>55</v>
      </c>
      <c r="B3786" s="5"/>
      <c r="C3786" s="14">
        <f t="shared" si="825"/>
        <v>0</v>
      </c>
      <c r="D3786" s="14">
        <f t="shared" si="825"/>
        <v>0</v>
      </c>
      <c r="E3786" s="14" t="str">
        <f t="shared" si="826"/>
        <v/>
      </c>
      <c r="F3786" s="14">
        <f t="shared" si="827"/>
        <v>3</v>
      </c>
      <c r="G3786" s="14">
        <f t="shared" si="823"/>
        <v>3</v>
      </c>
      <c r="H3786" s="14">
        <f t="shared" si="828"/>
        <v>4</v>
      </c>
      <c r="I3786" s="14">
        <f t="shared" si="828"/>
        <v>5</v>
      </c>
      <c r="J3786" s="14">
        <f t="shared" si="828"/>
        <v>1</v>
      </c>
      <c r="K3786" s="14">
        <f t="shared" si="828"/>
        <v>0</v>
      </c>
      <c r="L3786" s="14" t="str">
        <f t="shared" si="829"/>
        <v>3.4.5.1</v>
      </c>
      <c r="M3786" s="15" t="str">
        <f t="shared" si="830"/>
        <v>--</v>
      </c>
      <c r="N3786" s="14" t="str">
        <f t="shared" si="831"/>
        <v/>
      </c>
      <c r="O3786" s="15" t="str">
        <f t="shared" si="824"/>
        <v/>
      </c>
      <c r="P3786" s="15" t="str">
        <f>IF(N3786=1,FLOOR(MAX($P$4:P3785),1)+1,IF(AND(P3785&lt;&gt;"",O3785&lt;&gt;1),MAX($P$4:P3785)+0.1,""))</f>
        <v/>
      </c>
      <c r="Q3786" s="5">
        <f>ROW()</f>
        <v>3786</v>
      </c>
    </row>
    <row r="3787" spans="1:17" x14ac:dyDescent="0.3">
      <c r="A3787" s="1" t="s">
        <v>1625</v>
      </c>
      <c r="B3787" s="5"/>
      <c r="C3787" s="14">
        <f t="shared" si="825"/>
        <v>0</v>
      </c>
      <c r="D3787" s="14">
        <f t="shared" si="825"/>
        <v>0</v>
      </c>
      <c r="E3787" s="14" t="str">
        <f t="shared" si="826"/>
        <v/>
      </c>
      <c r="F3787" s="14">
        <f t="shared" si="827"/>
        <v>3</v>
      </c>
      <c r="G3787" s="14">
        <f t="shared" si="823"/>
        <v>3</v>
      </c>
      <c r="H3787" s="14">
        <f t="shared" si="828"/>
        <v>4</v>
      </c>
      <c r="I3787" s="14">
        <f t="shared" si="828"/>
        <v>5</v>
      </c>
      <c r="J3787" s="14">
        <f t="shared" si="828"/>
        <v>1</v>
      </c>
      <c r="K3787" s="14">
        <f t="shared" si="828"/>
        <v>0</v>
      </c>
      <c r="L3787" s="14" t="str">
        <f t="shared" si="829"/>
        <v>3.4.5.1</v>
      </c>
      <c r="M3787" s="15" t="str">
        <f t="shared" si="830"/>
        <v>--</v>
      </c>
      <c r="N3787" s="14" t="str">
        <f t="shared" si="831"/>
        <v/>
      </c>
      <c r="O3787" s="15" t="str">
        <f t="shared" si="824"/>
        <v/>
      </c>
      <c r="P3787" s="15" t="str">
        <f>IF(N3787=1,FLOOR(MAX($P$4:P3786),1)+1,IF(AND(P3786&lt;&gt;"",O3786&lt;&gt;1),MAX($P$4:P3786)+0.1,""))</f>
        <v/>
      </c>
      <c r="Q3787" s="5">
        <f>ROW()</f>
        <v>3787</v>
      </c>
    </row>
    <row r="3788" spans="1:17" x14ac:dyDescent="0.3">
      <c r="A3788" s="1" t="s">
        <v>55</v>
      </c>
      <c r="B3788" s="5"/>
      <c r="C3788" s="14">
        <f t="shared" si="825"/>
        <v>0</v>
      </c>
      <c r="D3788" s="14">
        <f t="shared" si="825"/>
        <v>0</v>
      </c>
      <c r="E3788" s="14" t="str">
        <f t="shared" si="826"/>
        <v/>
      </c>
      <c r="F3788" s="14">
        <f t="shared" si="827"/>
        <v>3</v>
      </c>
      <c r="G3788" s="14">
        <f t="shared" si="823"/>
        <v>3</v>
      </c>
      <c r="H3788" s="14">
        <f t="shared" si="828"/>
        <v>4</v>
      </c>
      <c r="I3788" s="14">
        <f t="shared" si="828"/>
        <v>5</v>
      </c>
      <c r="J3788" s="14">
        <f t="shared" si="828"/>
        <v>1</v>
      </c>
      <c r="K3788" s="14">
        <f t="shared" si="828"/>
        <v>0</v>
      </c>
      <c r="L3788" s="14" t="str">
        <f t="shared" si="829"/>
        <v>3.4.5.1</v>
      </c>
      <c r="M3788" s="15" t="str">
        <f t="shared" si="830"/>
        <v>--</v>
      </c>
      <c r="N3788" s="14" t="str">
        <f t="shared" si="831"/>
        <v/>
      </c>
      <c r="O3788" s="15" t="str">
        <f t="shared" si="824"/>
        <v/>
      </c>
      <c r="P3788" s="15" t="str">
        <f>IF(N3788=1,FLOOR(MAX($P$4:P3787),1)+1,IF(AND(P3787&lt;&gt;"",O3787&lt;&gt;1),MAX($P$4:P3787)+0.1,""))</f>
        <v/>
      </c>
      <c r="Q3788" s="5">
        <f>ROW()</f>
        <v>3788</v>
      </c>
    </row>
    <row r="3789" spans="1:17" x14ac:dyDescent="0.3">
      <c r="A3789" s="1" t="s">
        <v>1626</v>
      </c>
      <c r="B3789" s="5"/>
      <c r="C3789" s="14">
        <f t="shared" si="825"/>
        <v>0</v>
      </c>
      <c r="D3789" s="14">
        <f t="shared" si="825"/>
        <v>0</v>
      </c>
      <c r="E3789" s="14" t="str">
        <f t="shared" si="826"/>
        <v/>
      </c>
      <c r="F3789" s="14">
        <f t="shared" si="827"/>
        <v>3</v>
      </c>
      <c r="G3789" s="14">
        <f t="shared" si="823"/>
        <v>3</v>
      </c>
      <c r="H3789" s="14">
        <f t="shared" si="828"/>
        <v>4</v>
      </c>
      <c r="I3789" s="14">
        <f t="shared" si="828"/>
        <v>5</v>
      </c>
      <c r="J3789" s="14">
        <f t="shared" si="828"/>
        <v>1</v>
      </c>
      <c r="K3789" s="14">
        <f t="shared" si="828"/>
        <v>0</v>
      </c>
      <c r="L3789" s="14" t="str">
        <f t="shared" si="829"/>
        <v>3.4.5.1</v>
      </c>
      <c r="M3789" s="15" t="str">
        <f t="shared" si="830"/>
        <v>--</v>
      </c>
      <c r="N3789" s="14" t="str">
        <f t="shared" si="831"/>
        <v/>
      </c>
      <c r="O3789" s="15" t="str">
        <f t="shared" si="824"/>
        <v/>
      </c>
      <c r="P3789" s="15" t="str">
        <f>IF(N3789=1,FLOOR(MAX($P$4:P3788),1)+1,IF(AND(P3788&lt;&gt;"",O3788&lt;&gt;1),MAX($P$4:P3788)+0.1,""))</f>
        <v/>
      </c>
      <c r="Q3789" s="5">
        <f>ROW()</f>
        <v>3789</v>
      </c>
    </row>
    <row r="3790" spans="1:17" x14ac:dyDescent="0.3">
      <c r="A3790" s="1" t="s">
        <v>55</v>
      </c>
      <c r="B3790" s="5"/>
      <c r="C3790" s="14">
        <f t="shared" si="825"/>
        <v>0</v>
      </c>
      <c r="D3790" s="14">
        <f t="shared" si="825"/>
        <v>0</v>
      </c>
      <c r="E3790" s="14" t="str">
        <f t="shared" si="826"/>
        <v/>
      </c>
      <c r="F3790" s="14">
        <f t="shared" si="827"/>
        <v>3</v>
      </c>
      <c r="G3790" s="14">
        <f t="shared" si="823"/>
        <v>3</v>
      </c>
      <c r="H3790" s="14">
        <f t="shared" si="828"/>
        <v>4</v>
      </c>
      <c r="I3790" s="14">
        <f t="shared" si="828"/>
        <v>5</v>
      </c>
      <c r="J3790" s="14">
        <f t="shared" si="828"/>
        <v>1</v>
      </c>
      <c r="K3790" s="14">
        <f t="shared" si="828"/>
        <v>0</v>
      </c>
      <c r="L3790" s="14" t="str">
        <f t="shared" si="829"/>
        <v>3.4.5.1</v>
      </c>
      <c r="M3790" s="15" t="str">
        <f t="shared" si="830"/>
        <v>--</v>
      </c>
      <c r="N3790" s="14" t="str">
        <f t="shared" si="831"/>
        <v/>
      </c>
      <c r="O3790" s="15" t="str">
        <f t="shared" si="824"/>
        <v/>
      </c>
      <c r="P3790" s="15" t="str">
        <f>IF(N3790=1,FLOOR(MAX($P$4:P3789),1)+1,IF(AND(P3789&lt;&gt;"",O3789&lt;&gt;1),MAX($P$4:P3789)+0.1,""))</f>
        <v/>
      </c>
      <c r="Q3790" s="5">
        <f>ROW()</f>
        <v>3790</v>
      </c>
    </row>
    <row r="3791" spans="1:17" x14ac:dyDescent="0.3">
      <c r="A3791" s="1" t="s">
        <v>1627</v>
      </c>
      <c r="B3791" s="5"/>
      <c r="C3791" s="14">
        <f t="shared" si="825"/>
        <v>0</v>
      </c>
      <c r="D3791" s="14">
        <f t="shared" si="825"/>
        <v>0</v>
      </c>
      <c r="E3791" s="14" t="str">
        <f t="shared" si="826"/>
        <v/>
      </c>
      <c r="F3791" s="14">
        <f t="shared" si="827"/>
        <v>3</v>
      </c>
      <c r="G3791" s="14">
        <f t="shared" si="823"/>
        <v>3</v>
      </c>
      <c r="H3791" s="14">
        <f t="shared" si="828"/>
        <v>4</v>
      </c>
      <c r="I3791" s="14">
        <f t="shared" si="828"/>
        <v>5</v>
      </c>
      <c r="J3791" s="14">
        <f t="shared" si="828"/>
        <v>1</v>
      </c>
      <c r="K3791" s="14">
        <f t="shared" si="828"/>
        <v>0</v>
      </c>
      <c r="L3791" s="14" t="str">
        <f t="shared" si="829"/>
        <v>3.4.5.1</v>
      </c>
      <c r="M3791" s="15" t="str">
        <f t="shared" si="830"/>
        <v>--</v>
      </c>
      <c r="N3791" s="14" t="str">
        <f t="shared" si="831"/>
        <v/>
      </c>
      <c r="O3791" s="15" t="str">
        <f t="shared" si="824"/>
        <v/>
      </c>
      <c r="P3791" s="15" t="str">
        <f>IF(N3791=1,FLOOR(MAX($P$4:P3790),1)+1,IF(AND(P3790&lt;&gt;"",O3790&lt;&gt;1),MAX($P$4:P3790)+0.1,""))</f>
        <v/>
      </c>
      <c r="Q3791" s="5">
        <f>ROW()</f>
        <v>3791</v>
      </c>
    </row>
    <row r="3792" spans="1:17" x14ac:dyDescent="0.3">
      <c r="A3792" s="1" t="s">
        <v>55</v>
      </c>
      <c r="B3792" s="5"/>
      <c r="C3792" s="14">
        <f t="shared" si="825"/>
        <v>0</v>
      </c>
      <c r="D3792" s="14">
        <f t="shared" si="825"/>
        <v>0</v>
      </c>
      <c r="E3792" s="14" t="str">
        <f t="shared" si="826"/>
        <v/>
      </c>
      <c r="F3792" s="14">
        <f t="shared" si="827"/>
        <v>3</v>
      </c>
      <c r="G3792" s="14">
        <f t="shared" si="823"/>
        <v>3</v>
      </c>
      <c r="H3792" s="14">
        <f t="shared" si="828"/>
        <v>4</v>
      </c>
      <c r="I3792" s="14">
        <f t="shared" si="828"/>
        <v>5</v>
      </c>
      <c r="J3792" s="14">
        <f t="shared" si="828"/>
        <v>1</v>
      </c>
      <c r="K3792" s="14">
        <f t="shared" si="828"/>
        <v>0</v>
      </c>
      <c r="L3792" s="14" t="str">
        <f t="shared" si="829"/>
        <v>3.4.5.1</v>
      </c>
      <c r="M3792" s="15" t="str">
        <f t="shared" si="830"/>
        <v>--</v>
      </c>
      <c r="N3792" s="14" t="str">
        <f t="shared" si="831"/>
        <v/>
      </c>
      <c r="O3792" s="15" t="str">
        <f t="shared" si="824"/>
        <v/>
      </c>
      <c r="P3792" s="15" t="str">
        <f>IF(N3792=1,FLOOR(MAX($P$4:P3791),1)+1,IF(AND(P3791&lt;&gt;"",O3791&lt;&gt;1),MAX($P$4:P3791)+0.1,""))</f>
        <v/>
      </c>
      <c r="Q3792" s="5">
        <f>ROW()</f>
        <v>3792</v>
      </c>
    </row>
    <row r="3793" spans="1:17" x14ac:dyDescent="0.3">
      <c r="A3793" s="1" t="s">
        <v>1628</v>
      </c>
      <c r="B3793" s="5"/>
      <c r="C3793" s="14">
        <f t="shared" si="825"/>
        <v>0</v>
      </c>
      <c r="D3793" s="14">
        <f t="shared" si="825"/>
        <v>0</v>
      </c>
      <c r="E3793" s="14" t="str">
        <f t="shared" si="826"/>
        <v/>
      </c>
      <c r="F3793" s="14">
        <f t="shared" si="827"/>
        <v>3</v>
      </c>
      <c r="G3793" s="14">
        <f t="shared" si="823"/>
        <v>3</v>
      </c>
      <c r="H3793" s="14">
        <f t="shared" si="828"/>
        <v>4</v>
      </c>
      <c r="I3793" s="14">
        <f t="shared" si="828"/>
        <v>5</v>
      </c>
      <c r="J3793" s="14">
        <f t="shared" si="828"/>
        <v>1</v>
      </c>
      <c r="K3793" s="14">
        <f t="shared" si="828"/>
        <v>0</v>
      </c>
      <c r="L3793" s="14" t="str">
        <f t="shared" si="829"/>
        <v>3.4.5.1</v>
      </c>
      <c r="M3793" s="15" t="str">
        <f t="shared" si="830"/>
        <v>--</v>
      </c>
      <c r="N3793" s="14" t="str">
        <f t="shared" si="831"/>
        <v/>
      </c>
      <c r="O3793" s="15" t="str">
        <f t="shared" si="824"/>
        <v/>
      </c>
      <c r="P3793" s="15" t="str">
        <f>IF(N3793=1,FLOOR(MAX($P$4:P3792),1)+1,IF(AND(P3792&lt;&gt;"",O3792&lt;&gt;1),MAX($P$4:P3792)+0.1,""))</f>
        <v/>
      </c>
      <c r="Q3793" s="5">
        <f>ROW()</f>
        <v>3793</v>
      </c>
    </row>
    <row r="3794" spans="1:17" x14ac:dyDescent="0.3">
      <c r="A3794" s="1" t="s">
        <v>1629</v>
      </c>
      <c r="B3794" s="5"/>
      <c r="C3794" s="14">
        <f t="shared" si="825"/>
        <v>0</v>
      </c>
      <c r="D3794" s="14">
        <f t="shared" si="825"/>
        <v>0</v>
      </c>
      <c r="E3794" s="14" t="str">
        <f t="shared" si="826"/>
        <v/>
      </c>
      <c r="F3794" s="14">
        <f t="shared" si="827"/>
        <v>3</v>
      </c>
      <c r="G3794" s="14">
        <f t="shared" si="823"/>
        <v>3</v>
      </c>
      <c r="H3794" s="14">
        <f t="shared" si="828"/>
        <v>4</v>
      </c>
      <c r="I3794" s="14">
        <f t="shared" si="828"/>
        <v>5</v>
      </c>
      <c r="J3794" s="14">
        <f t="shared" si="828"/>
        <v>1</v>
      </c>
      <c r="K3794" s="14">
        <f t="shared" si="828"/>
        <v>0</v>
      </c>
      <c r="L3794" s="14" t="str">
        <f t="shared" si="829"/>
        <v>3.4.5.1</v>
      </c>
      <c r="M3794" s="15" t="str">
        <f t="shared" si="830"/>
        <v>--</v>
      </c>
      <c r="N3794" s="14" t="str">
        <f t="shared" si="831"/>
        <v/>
      </c>
      <c r="O3794" s="15" t="str">
        <f t="shared" si="824"/>
        <v/>
      </c>
      <c r="P3794" s="15" t="str">
        <f>IF(N3794=1,FLOOR(MAX($P$4:P3793),1)+1,IF(AND(P3793&lt;&gt;"",O3793&lt;&gt;1),MAX($P$4:P3793)+0.1,""))</f>
        <v/>
      </c>
      <c r="Q3794" s="5">
        <f>ROW()</f>
        <v>3794</v>
      </c>
    </row>
    <row r="3795" spans="1:17" x14ac:dyDescent="0.3">
      <c r="A3795" s="1" t="s">
        <v>55</v>
      </c>
      <c r="B3795" s="5"/>
      <c r="C3795" s="14">
        <f t="shared" si="825"/>
        <v>0</v>
      </c>
      <c r="D3795" s="14">
        <f t="shared" si="825"/>
        <v>0</v>
      </c>
      <c r="E3795" s="14" t="str">
        <f t="shared" si="826"/>
        <v/>
      </c>
      <c r="F3795" s="14">
        <f t="shared" si="827"/>
        <v>3</v>
      </c>
      <c r="G3795" s="14">
        <f t="shared" si="823"/>
        <v>3</v>
      </c>
      <c r="H3795" s="14">
        <f t="shared" si="828"/>
        <v>4</v>
      </c>
      <c r="I3795" s="14">
        <f t="shared" si="828"/>
        <v>5</v>
      </c>
      <c r="J3795" s="14">
        <f t="shared" si="828"/>
        <v>1</v>
      </c>
      <c r="K3795" s="14">
        <f t="shared" si="828"/>
        <v>0</v>
      </c>
      <c r="L3795" s="14" t="str">
        <f t="shared" si="829"/>
        <v>3.4.5.1</v>
      </c>
      <c r="M3795" s="15" t="str">
        <f t="shared" si="830"/>
        <v>--</v>
      </c>
      <c r="N3795" s="14" t="str">
        <f t="shared" si="831"/>
        <v/>
      </c>
      <c r="O3795" s="15" t="str">
        <f t="shared" si="824"/>
        <v/>
      </c>
      <c r="P3795" s="15" t="str">
        <f>IF(N3795=1,FLOOR(MAX($P$4:P3794),1)+1,IF(AND(P3794&lt;&gt;"",O3794&lt;&gt;1),MAX($P$4:P3794)+0.1,""))</f>
        <v/>
      </c>
      <c r="Q3795" s="5">
        <f>ROW()</f>
        <v>3795</v>
      </c>
    </row>
    <row r="3796" spans="1:17" x14ac:dyDescent="0.3">
      <c r="A3796" s="1" t="s">
        <v>1630</v>
      </c>
      <c r="B3796" s="5"/>
      <c r="C3796" s="14">
        <f t="shared" si="825"/>
        <v>0</v>
      </c>
      <c r="D3796" s="14">
        <f t="shared" si="825"/>
        <v>0</v>
      </c>
      <c r="E3796" s="14" t="str">
        <f t="shared" si="826"/>
        <v/>
      </c>
      <c r="F3796" s="14">
        <f t="shared" si="827"/>
        <v>3</v>
      </c>
      <c r="G3796" s="14">
        <f t="shared" si="823"/>
        <v>3</v>
      </c>
      <c r="H3796" s="14">
        <f t="shared" si="828"/>
        <v>4</v>
      </c>
      <c r="I3796" s="14">
        <f t="shared" si="828"/>
        <v>5</v>
      </c>
      <c r="J3796" s="14">
        <f t="shared" si="828"/>
        <v>1</v>
      </c>
      <c r="K3796" s="14">
        <f t="shared" si="828"/>
        <v>0</v>
      </c>
      <c r="L3796" s="14" t="str">
        <f t="shared" si="829"/>
        <v>3.4.5.1</v>
      </c>
      <c r="M3796" s="15" t="str">
        <f t="shared" si="830"/>
        <v>--</v>
      </c>
      <c r="N3796" s="14" t="str">
        <f t="shared" si="831"/>
        <v/>
      </c>
      <c r="O3796" s="15" t="str">
        <f t="shared" si="824"/>
        <v/>
      </c>
      <c r="P3796" s="15" t="str">
        <f>IF(N3796=1,FLOOR(MAX($P$4:P3795),1)+1,IF(AND(P3795&lt;&gt;"",O3795&lt;&gt;1),MAX($P$4:P3795)+0.1,""))</f>
        <v/>
      </c>
      <c r="Q3796" s="5">
        <f>ROW()</f>
        <v>3796</v>
      </c>
    </row>
    <row r="3797" spans="1:17" x14ac:dyDescent="0.3">
      <c r="A3797" s="1" t="s">
        <v>55</v>
      </c>
      <c r="B3797" s="5"/>
      <c r="C3797" s="14">
        <f t="shared" si="825"/>
        <v>0</v>
      </c>
      <c r="D3797" s="14">
        <f t="shared" si="825"/>
        <v>0</v>
      </c>
      <c r="E3797" s="14" t="str">
        <f t="shared" si="826"/>
        <v/>
      </c>
      <c r="F3797" s="14">
        <f t="shared" si="827"/>
        <v>3</v>
      </c>
      <c r="G3797" s="14">
        <f t="shared" si="823"/>
        <v>3</v>
      </c>
      <c r="H3797" s="14">
        <f t="shared" si="828"/>
        <v>4</v>
      </c>
      <c r="I3797" s="14">
        <f t="shared" si="828"/>
        <v>5</v>
      </c>
      <c r="J3797" s="14">
        <f t="shared" si="828"/>
        <v>1</v>
      </c>
      <c r="K3797" s="14">
        <f t="shared" si="828"/>
        <v>0</v>
      </c>
      <c r="L3797" s="14" t="str">
        <f t="shared" si="829"/>
        <v>3.4.5.1</v>
      </c>
      <c r="M3797" s="15" t="str">
        <f t="shared" si="830"/>
        <v>--</v>
      </c>
      <c r="N3797" s="14" t="str">
        <f t="shared" si="831"/>
        <v/>
      </c>
      <c r="O3797" s="15" t="str">
        <f t="shared" si="824"/>
        <v/>
      </c>
      <c r="P3797" s="15" t="str">
        <f>IF(N3797=1,FLOOR(MAX($P$4:P3796),1)+1,IF(AND(P3796&lt;&gt;"",O3796&lt;&gt;1),MAX($P$4:P3796)+0.1,""))</f>
        <v/>
      </c>
      <c r="Q3797" s="5">
        <f>ROW()</f>
        <v>3797</v>
      </c>
    </row>
    <row r="3798" spans="1:17" x14ac:dyDescent="0.3">
      <c r="A3798" s="1" t="s">
        <v>1631</v>
      </c>
      <c r="B3798" s="5"/>
      <c r="C3798" s="14">
        <f t="shared" si="825"/>
        <v>0</v>
      </c>
      <c r="D3798" s="14">
        <f t="shared" si="825"/>
        <v>0</v>
      </c>
      <c r="E3798" s="14" t="str">
        <f t="shared" si="826"/>
        <v/>
      </c>
      <c r="F3798" s="14">
        <f t="shared" si="827"/>
        <v>3</v>
      </c>
      <c r="G3798" s="14">
        <f t="shared" si="823"/>
        <v>3</v>
      </c>
      <c r="H3798" s="14">
        <f t="shared" ref="H3798:K3813" si="832">IF(G3798&lt;&gt;G3797,0,IF(AND(($F3797-$D3798)=(H$3-1),$F3798=H$3),H3797+1,H3797))</f>
        <v>4</v>
      </c>
      <c r="I3798" s="14">
        <f t="shared" si="832"/>
        <v>5</v>
      </c>
      <c r="J3798" s="14">
        <f t="shared" si="832"/>
        <v>1</v>
      </c>
      <c r="K3798" s="14">
        <f t="shared" si="832"/>
        <v>0</v>
      </c>
      <c r="L3798" s="14" t="str">
        <f t="shared" si="829"/>
        <v>3.4.5.1</v>
      </c>
      <c r="M3798" s="15" t="str">
        <f t="shared" si="830"/>
        <v>--</v>
      </c>
      <c r="N3798" s="14" t="str">
        <f t="shared" si="831"/>
        <v/>
      </c>
      <c r="O3798" s="15" t="str">
        <f t="shared" si="824"/>
        <v/>
      </c>
      <c r="P3798" s="15" t="str">
        <f>IF(N3798=1,FLOOR(MAX($P$4:P3797),1)+1,IF(AND(P3797&lt;&gt;"",O3797&lt;&gt;1),MAX($P$4:P3797)+0.1,""))</f>
        <v/>
      </c>
      <c r="Q3798" s="5">
        <f>ROW()</f>
        <v>3798</v>
      </c>
    </row>
    <row r="3799" spans="1:17" x14ac:dyDescent="0.3">
      <c r="A3799" s="1" t="s">
        <v>1632</v>
      </c>
      <c r="B3799" s="5"/>
      <c r="C3799" s="14">
        <f t="shared" si="825"/>
        <v>0</v>
      </c>
      <c r="D3799" s="14">
        <f t="shared" si="825"/>
        <v>0</v>
      </c>
      <c r="E3799" s="14" t="str">
        <f t="shared" si="826"/>
        <v/>
      </c>
      <c r="F3799" s="14">
        <f t="shared" si="827"/>
        <v>3</v>
      </c>
      <c r="G3799" s="14">
        <f t="shared" si="823"/>
        <v>3</v>
      </c>
      <c r="H3799" s="14">
        <f t="shared" si="832"/>
        <v>4</v>
      </c>
      <c r="I3799" s="14">
        <f t="shared" si="832"/>
        <v>5</v>
      </c>
      <c r="J3799" s="14">
        <f t="shared" si="832"/>
        <v>1</v>
      </c>
      <c r="K3799" s="14">
        <f t="shared" si="832"/>
        <v>0</v>
      </c>
      <c r="L3799" s="14" t="str">
        <f t="shared" si="829"/>
        <v>3.4.5.1</v>
      </c>
      <c r="M3799" s="15" t="str">
        <f t="shared" si="830"/>
        <v>--</v>
      </c>
      <c r="N3799" s="14" t="str">
        <f t="shared" si="831"/>
        <v/>
      </c>
      <c r="O3799" s="15" t="str">
        <f t="shared" si="824"/>
        <v/>
      </c>
      <c r="P3799" s="15" t="str">
        <f>IF(N3799=1,FLOOR(MAX($P$4:P3798),1)+1,IF(AND(P3798&lt;&gt;"",O3798&lt;&gt;1),MAX($P$4:P3798)+0.1,""))</f>
        <v/>
      </c>
      <c r="Q3799" s="5">
        <f>ROW()</f>
        <v>3799</v>
      </c>
    </row>
    <row r="3800" spans="1:17" x14ac:dyDescent="0.3">
      <c r="A3800" s="1" t="s">
        <v>55</v>
      </c>
      <c r="B3800" s="5"/>
      <c r="C3800" s="14">
        <f t="shared" si="825"/>
        <v>0</v>
      </c>
      <c r="D3800" s="14">
        <f t="shared" si="825"/>
        <v>0</v>
      </c>
      <c r="E3800" s="14" t="str">
        <f t="shared" si="826"/>
        <v/>
      </c>
      <c r="F3800" s="14">
        <f t="shared" si="827"/>
        <v>3</v>
      </c>
      <c r="G3800" s="14">
        <f t="shared" si="823"/>
        <v>3</v>
      </c>
      <c r="H3800" s="14">
        <f t="shared" si="832"/>
        <v>4</v>
      </c>
      <c r="I3800" s="14">
        <f t="shared" si="832"/>
        <v>5</v>
      </c>
      <c r="J3800" s="14">
        <f t="shared" si="832"/>
        <v>1</v>
      </c>
      <c r="K3800" s="14">
        <f t="shared" si="832"/>
        <v>0</v>
      </c>
      <c r="L3800" s="14" t="str">
        <f t="shared" si="829"/>
        <v>3.4.5.1</v>
      </c>
      <c r="M3800" s="15" t="str">
        <f t="shared" si="830"/>
        <v>--</v>
      </c>
      <c r="N3800" s="14" t="str">
        <f t="shared" si="831"/>
        <v/>
      </c>
      <c r="O3800" s="15" t="str">
        <f t="shared" si="824"/>
        <v/>
      </c>
      <c r="P3800" s="15" t="str">
        <f>IF(N3800=1,FLOOR(MAX($P$4:P3799),1)+1,IF(AND(P3799&lt;&gt;"",O3799&lt;&gt;1),MAX($P$4:P3799)+0.1,""))</f>
        <v/>
      </c>
      <c r="Q3800" s="5">
        <f>ROW()</f>
        <v>3800</v>
      </c>
    </row>
    <row r="3801" spans="1:17" x14ac:dyDescent="0.3">
      <c r="A3801" s="1" t="s">
        <v>1633</v>
      </c>
      <c r="B3801" s="5"/>
      <c r="C3801" s="14">
        <f t="shared" si="825"/>
        <v>0</v>
      </c>
      <c r="D3801" s="14">
        <f t="shared" si="825"/>
        <v>0</v>
      </c>
      <c r="E3801" s="14" t="str">
        <f t="shared" si="826"/>
        <v/>
      </c>
      <c r="F3801" s="14">
        <f t="shared" si="827"/>
        <v>3</v>
      </c>
      <c r="G3801" s="14">
        <f t="shared" si="823"/>
        <v>3</v>
      </c>
      <c r="H3801" s="14">
        <f t="shared" si="832"/>
        <v>4</v>
      </c>
      <c r="I3801" s="14">
        <f t="shared" si="832"/>
        <v>5</v>
      </c>
      <c r="J3801" s="14">
        <f t="shared" si="832"/>
        <v>1</v>
      </c>
      <c r="K3801" s="14">
        <f t="shared" si="832"/>
        <v>0</v>
      </c>
      <c r="L3801" s="14" t="str">
        <f t="shared" si="829"/>
        <v>3.4.5.1</v>
      </c>
      <c r="M3801" s="15" t="str">
        <f t="shared" si="830"/>
        <v>--</v>
      </c>
      <c r="N3801" s="14" t="str">
        <f t="shared" si="831"/>
        <v/>
      </c>
      <c r="O3801" s="15" t="str">
        <f t="shared" si="824"/>
        <v/>
      </c>
      <c r="P3801" s="15" t="str">
        <f>IF(N3801=1,FLOOR(MAX($P$4:P3800),1)+1,IF(AND(P3800&lt;&gt;"",O3800&lt;&gt;1),MAX($P$4:P3800)+0.1,""))</f>
        <v/>
      </c>
      <c r="Q3801" s="5">
        <f>ROW()</f>
        <v>3801</v>
      </c>
    </row>
    <row r="3802" spans="1:17" x14ac:dyDescent="0.3">
      <c r="A3802" s="1" t="s">
        <v>1634</v>
      </c>
      <c r="B3802" s="5"/>
      <c r="C3802" s="14">
        <f t="shared" si="825"/>
        <v>0</v>
      </c>
      <c r="D3802" s="14">
        <f t="shared" si="825"/>
        <v>0</v>
      </c>
      <c r="E3802" s="14" t="str">
        <f t="shared" si="826"/>
        <v/>
      </c>
      <c r="F3802" s="14">
        <f t="shared" si="827"/>
        <v>3</v>
      </c>
      <c r="G3802" s="14">
        <f t="shared" si="823"/>
        <v>3</v>
      </c>
      <c r="H3802" s="14">
        <f t="shared" si="832"/>
        <v>4</v>
      </c>
      <c r="I3802" s="14">
        <f t="shared" si="832"/>
        <v>5</v>
      </c>
      <c r="J3802" s="14">
        <f t="shared" si="832"/>
        <v>1</v>
      </c>
      <c r="K3802" s="14">
        <f t="shared" si="832"/>
        <v>0</v>
      </c>
      <c r="L3802" s="14" t="str">
        <f t="shared" si="829"/>
        <v>3.4.5.1</v>
      </c>
      <c r="M3802" s="15" t="str">
        <f t="shared" si="830"/>
        <v>--</v>
      </c>
      <c r="N3802" s="14" t="str">
        <f t="shared" si="831"/>
        <v/>
      </c>
      <c r="O3802" s="15" t="str">
        <f t="shared" si="824"/>
        <v/>
      </c>
      <c r="P3802" s="15" t="str">
        <f>IF(N3802=1,FLOOR(MAX($P$4:P3801),1)+1,IF(AND(P3801&lt;&gt;"",O3801&lt;&gt;1),MAX($P$4:P3801)+0.1,""))</f>
        <v/>
      </c>
      <c r="Q3802" s="5">
        <f>ROW()</f>
        <v>3802</v>
      </c>
    </row>
    <row r="3803" spans="1:17" x14ac:dyDescent="0.3">
      <c r="A3803" s="1" t="s">
        <v>1635</v>
      </c>
      <c r="B3803" s="5"/>
      <c r="C3803" s="14">
        <f t="shared" si="825"/>
        <v>0</v>
      </c>
      <c r="D3803" s="14">
        <f t="shared" si="825"/>
        <v>0</v>
      </c>
      <c r="E3803" s="14" t="str">
        <f t="shared" si="826"/>
        <v/>
      </c>
      <c r="F3803" s="14">
        <f t="shared" si="827"/>
        <v>3</v>
      </c>
      <c r="G3803" s="14">
        <f t="shared" si="823"/>
        <v>3</v>
      </c>
      <c r="H3803" s="14">
        <f t="shared" si="832"/>
        <v>4</v>
      </c>
      <c r="I3803" s="14">
        <f t="shared" si="832"/>
        <v>5</v>
      </c>
      <c r="J3803" s="14">
        <f t="shared" si="832"/>
        <v>1</v>
      </c>
      <c r="K3803" s="14">
        <f t="shared" si="832"/>
        <v>0</v>
      </c>
      <c r="L3803" s="14" t="str">
        <f t="shared" si="829"/>
        <v>3.4.5.1</v>
      </c>
      <c r="M3803" s="15" t="str">
        <f t="shared" si="830"/>
        <v>--</v>
      </c>
      <c r="N3803" s="14" t="str">
        <f t="shared" si="831"/>
        <v/>
      </c>
      <c r="O3803" s="15" t="str">
        <f t="shared" si="824"/>
        <v/>
      </c>
      <c r="P3803" s="15" t="str">
        <f>IF(N3803=1,FLOOR(MAX($P$4:P3802),1)+1,IF(AND(P3802&lt;&gt;"",O3802&lt;&gt;1),MAX($P$4:P3802)+0.1,""))</f>
        <v/>
      </c>
      <c r="Q3803" s="5">
        <f>ROW()</f>
        <v>3803</v>
      </c>
    </row>
    <row r="3804" spans="1:17" x14ac:dyDescent="0.3">
      <c r="A3804" s="1" t="s">
        <v>55</v>
      </c>
      <c r="B3804" s="5"/>
      <c r="C3804" s="14">
        <f t="shared" si="825"/>
        <v>0</v>
      </c>
      <c r="D3804" s="14">
        <f t="shared" si="825"/>
        <v>0</v>
      </c>
      <c r="E3804" s="14" t="str">
        <f t="shared" si="826"/>
        <v/>
      </c>
      <c r="F3804" s="14">
        <f t="shared" si="827"/>
        <v>3</v>
      </c>
      <c r="G3804" s="14">
        <f t="shared" si="823"/>
        <v>3</v>
      </c>
      <c r="H3804" s="14">
        <f t="shared" si="832"/>
        <v>4</v>
      </c>
      <c r="I3804" s="14">
        <f t="shared" si="832"/>
        <v>5</v>
      </c>
      <c r="J3804" s="14">
        <f t="shared" si="832"/>
        <v>1</v>
      </c>
      <c r="K3804" s="14">
        <f t="shared" si="832"/>
        <v>0</v>
      </c>
      <c r="L3804" s="14" t="str">
        <f t="shared" si="829"/>
        <v>3.4.5.1</v>
      </c>
      <c r="M3804" s="15" t="str">
        <f t="shared" si="830"/>
        <v>--</v>
      </c>
      <c r="N3804" s="14" t="str">
        <f t="shared" si="831"/>
        <v/>
      </c>
      <c r="O3804" s="15" t="str">
        <f t="shared" si="824"/>
        <v/>
      </c>
      <c r="P3804" s="15" t="str">
        <f>IF(N3804=1,FLOOR(MAX($P$4:P3803),1)+1,IF(AND(P3803&lt;&gt;"",O3803&lt;&gt;1),MAX($P$4:P3803)+0.1,""))</f>
        <v/>
      </c>
      <c r="Q3804" s="5">
        <f>ROW()</f>
        <v>3804</v>
      </c>
    </row>
    <row r="3805" spans="1:17" x14ac:dyDescent="0.3">
      <c r="A3805" s="1" t="s">
        <v>1636</v>
      </c>
      <c r="B3805" s="5"/>
      <c r="C3805" s="14">
        <f t="shared" si="825"/>
        <v>0</v>
      </c>
      <c r="D3805" s="14">
        <f t="shared" si="825"/>
        <v>0</v>
      </c>
      <c r="E3805" s="14" t="str">
        <f t="shared" si="826"/>
        <v/>
      </c>
      <c r="F3805" s="14">
        <f t="shared" si="827"/>
        <v>3</v>
      </c>
      <c r="G3805" s="14">
        <f t="shared" si="823"/>
        <v>3</v>
      </c>
      <c r="H3805" s="14">
        <f t="shared" si="832"/>
        <v>4</v>
      </c>
      <c r="I3805" s="14">
        <f t="shared" si="832"/>
        <v>5</v>
      </c>
      <c r="J3805" s="14">
        <f t="shared" si="832"/>
        <v>1</v>
      </c>
      <c r="K3805" s="14">
        <f t="shared" si="832"/>
        <v>0</v>
      </c>
      <c r="L3805" s="14" t="str">
        <f t="shared" si="829"/>
        <v>3.4.5.1</v>
      </c>
      <c r="M3805" s="15" t="str">
        <f t="shared" si="830"/>
        <v>--</v>
      </c>
      <c r="N3805" s="14" t="str">
        <f t="shared" si="831"/>
        <v/>
      </c>
      <c r="O3805" s="15" t="str">
        <f t="shared" si="824"/>
        <v/>
      </c>
      <c r="P3805" s="15" t="str">
        <f>IF(N3805=1,FLOOR(MAX($P$4:P3804),1)+1,IF(AND(P3804&lt;&gt;"",O3804&lt;&gt;1),MAX($P$4:P3804)+0.1,""))</f>
        <v/>
      </c>
      <c r="Q3805" s="5">
        <f>ROW()</f>
        <v>3805</v>
      </c>
    </row>
    <row r="3806" spans="1:17" x14ac:dyDescent="0.3">
      <c r="A3806" s="1" t="s">
        <v>190</v>
      </c>
      <c r="B3806" s="5"/>
      <c r="C3806" s="14">
        <f t="shared" si="825"/>
        <v>0</v>
      </c>
      <c r="D3806" s="14">
        <f t="shared" si="825"/>
        <v>1</v>
      </c>
      <c r="E3806" s="14" t="str">
        <f t="shared" si="826"/>
        <v/>
      </c>
      <c r="F3806" s="14">
        <f t="shared" si="827"/>
        <v>2</v>
      </c>
      <c r="G3806" s="14">
        <f t="shared" si="823"/>
        <v>3</v>
      </c>
      <c r="H3806" s="14">
        <f t="shared" si="832"/>
        <v>4</v>
      </c>
      <c r="I3806" s="14">
        <f t="shared" si="832"/>
        <v>5</v>
      </c>
      <c r="J3806" s="14">
        <f t="shared" si="832"/>
        <v>1</v>
      </c>
      <c r="K3806" s="14">
        <f t="shared" si="832"/>
        <v>0</v>
      </c>
      <c r="L3806" s="14" t="str">
        <f t="shared" si="829"/>
        <v>3.4.5.1</v>
      </c>
      <c r="M3806" s="15" t="str">
        <f t="shared" si="830"/>
        <v>--</v>
      </c>
      <c r="N3806" s="14" t="str">
        <f t="shared" si="831"/>
        <v/>
      </c>
      <c r="O3806" s="15" t="str">
        <f t="shared" si="824"/>
        <v/>
      </c>
      <c r="P3806" s="15" t="str">
        <f>IF(N3806=1,FLOOR(MAX($P$4:P3805),1)+1,IF(AND(P3805&lt;&gt;"",O3805&lt;&gt;1),MAX($P$4:P3805)+0.1,""))</f>
        <v/>
      </c>
      <c r="Q3806" s="5">
        <f>ROW()</f>
        <v>3806</v>
      </c>
    </row>
    <row r="3807" spans="1:17" x14ac:dyDescent="0.3">
      <c r="A3807" s="1" t="s">
        <v>1637</v>
      </c>
      <c r="B3807" s="5"/>
      <c r="C3807" s="14">
        <f t="shared" si="825"/>
        <v>1</v>
      </c>
      <c r="D3807" s="14">
        <f t="shared" si="825"/>
        <v>0</v>
      </c>
      <c r="E3807" s="14" t="str">
        <f t="shared" si="826"/>
        <v/>
      </c>
      <c r="F3807" s="14">
        <f t="shared" si="827"/>
        <v>3</v>
      </c>
      <c r="G3807" s="14">
        <f t="shared" si="823"/>
        <v>3</v>
      </c>
      <c r="H3807" s="14">
        <f t="shared" si="832"/>
        <v>4</v>
      </c>
      <c r="I3807" s="14">
        <f t="shared" si="832"/>
        <v>5</v>
      </c>
      <c r="J3807" s="14">
        <f t="shared" si="832"/>
        <v>2</v>
      </c>
      <c r="K3807" s="14">
        <f t="shared" si="832"/>
        <v>0</v>
      </c>
      <c r="L3807" s="14" t="str">
        <f t="shared" si="829"/>
        <v>3.4.5.2</v>
      </c>
      <c r="M3807" s="15" t="str">
        <f t="shared" si="830"/>
        <v>Passwords for Controllers FULLY Supporting Accounts</v>
      </c>
      <c r="N3807" s="14" t="str">
        <f t="shared" si="831"/>
        <v/>
      </c>
      <c r="O3807" s="15" t="str">
        <f t="shared" si="824"/>
        <v/>
      </c>
      <c r="P3807" s="15" t="str">
        <f>IF(N3807=1,FLOOR(MAX($P$4:P3806),1)+1,IF(AND(P3806&lt;&gt;"",O3806&lt;&gt;1),MAX($P$4:P3806)+0.1,""))</f>
        <v/>
      </c>
      <c r="Q3807" s="5">
        <f>ROW()</f>
        <v>3807</v>
      </c>
    </row>
    <row r="3808" spans="1:17" x14ac:dyDescent="0.3">
      <c r="A3808" s="1" t="s">
        <v>55</v>
      </c>
      <c r="B3808" s="5"/>
      <c r="C3808" s="14">
        <f t="shared" si="825"/>
        <v>0</v>
      </c>
      <c r="D3808" s="14">
        <f t="shared" si="825"/>
        <v>0</v>
      </c>
      <c r="E3808" s="14" t="str">
        <f t="shared" si="826"/>
        <v/>
      </c>
      <c r="F3808" s="14">
        <f t="shared" si="827"/>
        <v>3</v>
      </c>
      <c r="G3808" s="14">
        <f t="shared" si="823"/>
        <v>3</v>
      </c>
      <c r="H3808" s="14">
        <f t="shared" si="832"/>
        <v>4</v>
      </c>
      <c r="I3808" s="14">
        <f t="shared" si="832"/>
        <v>5</v>
      </c>
      <c r="J3808" s="14">
        <f t="shared" si="832"/>
        <v>2</v>
      </c>
      <c r="K3808" s="14">
        <f t="shared" si="832"/>
        <v>0</v>
      </c>
      <c r="L3808" s="14" t="str">
        <f t="shared" si="829"/>
        <v>3.4.5.2</v>
      </c>
      <c r="M3808" s="15" t="str">
        <f t="shared" si="830"/>
        <v>--</v>
      </c>
      <c r="N3808" s="14" t="str">
        <f t="shared" si="831"/>
        <v/>
      </c>
      <c r="O3808" s="15" t="str">
        <f t="shared" si="824"/>
        <v/>
      </c>
      <c r="P3808" s="15" t="str">
        <f>IF(N3808=1,FLOOR(MAX($P$4:P3807),1)+1,IF(AND(P3807&lt;&gt;"",O3807&lt;&gt;1),MAX($P$4:P3807)+0.1,""))</f>
        <v/>
      </c>
      <c r="Q3808" s="5">
        <f>ROW()</f>
        <v>3808</v>
      </c>
    </row>
    <row r="3809" spans="1:17" x14ac:dyDescent="0.3">
      <c r="A3809" s="1" t="s">
        <v>1638</v>
      </c>
      <c r="B3809" s="5"/>
      <c r="C3809" s="14">
        <f t="shared" si="825"/>
        <v>0</v>
      </c>
      <c r="D3809" s="14">
        <f t="shared" si="825"/>
        <v>0</v>
      </c>
      <c r="E3809" s="14" t="str">
        <f t="shared" si="826"/>
        <v/>
      </c>
      <c r="F3809" s="14">
        <f t="shared" si="827"/>
        <v>3</v>
      </c>
      <c r="G3809" s="14">
        <f t="shared" si="823"/>
        <v>3</v>
      </c>
      <c r="H3809" s="14">
        <f t="shared" si="832"/>
        <v>4</v>
      </c>
      <c r="I3809" s="14">
        <f t="shared" si="832"/>
        <v>5</v>
      </c>
      <c r="J3809" s="14">
        <f t="shared" si="832"/>
        <v>2</v>
      </c>
      <c r="K3809" s="14">
        <f t="shared" si="832"/>
        <v>0</v>
      </c>
      <c r="L3809" s="14" t="str">
        <f t="shared" si="829"/>
        <v>3.4.5.2</v>
      </c>
      <c r="M3809" s="15" t="str">
        <f t="shared" si="830"/>
        <v>--</v>
      </c>
      <c r="N3809" s="14" t="str">
        <f t="shared" si="831"/>
        <v/>
      </c>
      <c r="O3809" s="15" t="str">
        <f t="shared" si="824"/>
        <v/>
      </c>
      <c r="P3809" s="15" t="str">
        <f>IF(N3809=1,FLOOR(MAX($P$4:P3808),1)+1,IF(AND(P3808&lt;&gt;"",O3808&lt;&gt;1),MAX($P$4:P3808)+0.1,""))</f>
        <v/>
      </c>
      <c r="Q3809" s="5">
        <f>ROW()</f>
        <v>3809</v>
      </c>
    </row>
    <row r="3810" spans="1:17" x14ac:dyDescent="0.3">
      <c r="A3810" s="1" t="s">
        <v>788</v>
      </c>
      <c r="B3810" s="5"/>
      <c r="C3810" s="14">
        <f t="shared" si="825"/>
        <v>0</v>
      </c>
      <c r="D3810" s="14">
        <f t="shared" si="825"/>
        <v>0</v>
      </c>
      <c r="E3810" s="14" t="str">
        <f t="shared" si="826"/>
        <v/>
      </c>
      <c r="F3810" s="14">
        <f t="shared" si="827"/>
        <v>3</v>
      </c>
      <c r="G3810" s="14">
        <f t="shared" si="823"/>
        <v>3</v>
      </c>
      <c r="H3810" s="14">
        <f t="shared" si="832"/>
        <v>4</v>
      </c>
      <c r="I3810" s="14">
        <f t="shared" si="832"/>
        <v>5</v>
      </c>
      <c r="J3810" s="14">
        <f t="shared" si="832"/>
        <v>2</v>
      </c>
      <c r="K3810" s="14">
        <f t="shared" si="832"/>
        <v>0</v>
      </c>
      <c r="L3810" s="14" t="str">
        <f t="shared" si="829"/>
        <v>3.4.5.2</v>
      </c>
      <c r="M3810" s="15" t="str">
        <f t="shared" si="830"/>
        <v>--</v>
      </c>
      <c r="N3810" s="14" t="str">
        <f t="shared" si="831"/>
        <v/>
      </c>
      <c r="O3810" s="15" t="str">
        <f t="shared" si="824"/>
        <v/>
      </c>
      <c r="P3810" s="15" t="str">
        <f>IF(N3810=1,FLOOR(MAX($P$4:P3809),1)+1,IF(AND(P3809&lt;&gt;"",O3809&lt;&gt;1),MAX($P$4:P3809)+0.1,""))</f>
        <v/>
      </c>
      <c r="Q3810" s="5">
        <f>ROW()</f>
        <v>3810</v>
      </c>
    </row>
    <row r="3811" spans="1:17" x14ac:dyDescent="0.3">
      <c r="A3811" s="1" t="s">
        <v>55</v>
      </c>
      <c r="B3811" s="5"/>
      <c r="C3811" s="14">
        <f t="shared" si="825"/>
        <v>0</v>
      </c>
      <c r="D3811" s="14">
        <f t="shared" si="825"/>
        <v>0</v>
      </c>
      <c r="E3811" s="14" t="str">
        <f t="shared" si="826"/>
        <v/>
      </c>
      <c r="F3811" s="14">
        <f t="shared" si="827"/>
        <v>3</v>
      </c>
      <c r="G3811" s="14">
        <f t="shared" si="823"/>
        <v>3</v>
      </c>
      <c r="H3811" s="14">
        <f t="shared" si="832"/>
        <v>4</v>
      </c>
      <c r="I3811" s="14">
        <f t="shared" si="832"/>
        <v>5</v>
      </c>
      <c r="J3811" s="14">
        <f t="shared" si="832"/>
        <v>2</v>
      </c>
      <c r="K3811" s="14">
        <f t="shared" si="832"/>
        <v>0</v>
      </c>
      <c r="L3811" s="14" t="str">
        <f t="shared" si="829"/>
        <v>3.4.5.2</v>
      </c>
      <c r="M3811" s="15" t="str">
        <f t="shared" si="830"/>
        <v>--</v>
      </c>
      <c r="N3811" s="14" t="str">
        <f t="shared" si="831"/>
        <v/>
      </c>
      <c r="O3811" s="15" t="str">
        <f t="shared" si="824"/>
        <v/>
      </c>
      <c r="P3811" s="15" t="str">
        <f>IF(N3811=1,FLOOR(MAX($P$4:P3810),1)+1,IF(AND(P3810&lt;&gt;"",O3810&lt;&gt;1),MAX($P$4:P3810)+0.1,""))</f>
        <v/>
      </c>
      <c r="Q3811" s="5">
        <f>ROW()</f>
        <v>3811</v>
      </c>
    </row>
    <row r="3812" spans="1:17" x14ac:dyDescent="0.3">
      <c r="A3812" s="1" t="s">
        <v>1639</v>
      </c>
      <c r="B3812" s="5"/>
      <c r="C3812" s="14">
        <f t="shared" si="825"/>
        <v>0</v>
      </c>
      <c r="D3812" s="14">
        <f t="shared" si="825"/>
        <v>0</v>
      </c>
      <c r="E3812" s="14" t="str">
        <f t="shared" si="826"/>
        <v/>
      </c>
      <c r="F3812" s="14">
        <f t="shared" si="827"/>
        <v>3</v>
      </c>
      <c r="G3812" s="14">
        <f t="shared" si="823"/>
        <v>3</v>
      </c>
      <c r="H3812" s="14">
        <f t="shared" si="832"/>
        <v>4</v>
      </c>
      <c r="I3812" s="14">
        <f t="shared" si="832"/>
        <v>5</v>
      </c>
      <c r="J3812" s="14">
        <f t="shared" si="832"/>
        <v>2</v>
      </c>
      <c r="K3812" s="14">
        <f t="shared" si="832"/>
        <v>0</v>
      </c>
      <c r="L3812" s="14" t="str">
        <f t="shared" si="829"/>
        <v>3.4.5.2</v>
      </c>
      <c r="M3812" s="15" t="str">
        <f t="shared" si="830"/>
        <v>--</v>
      </c>
      <c r="N3812" s="14" t="str">
        <f t="shared" si="831"/>
        <v/>
      </c>
      <c r="O3812" s="15" t="str">
        <f t="shared" si="824"/>
        <v/>
      </c>
      <c r="P3812" s="15" t="str">
        <f>IF(N3812=1,FLOOR(MAX($P$4:P3811),1)+1,IF(AND(P3811&lt;&gt;"",O3811&lt;&gt;1),MAX($P$4:P3811)+0.1,""))</f>
        <v/>
      </c>
      <c r="Q3812" s="5">
        <f>ROW()</f>
        <v>3812</v>
      </c>
    </row>
    <row r="3813" spans="1:17" x14ac:dyDescent="0.3">
      <c r="A3813" s="1" t="s">
        <v>55</v>
      </c>
      <c r="B3813" s="5"/>
      <c r="C3813" s="14">
        <f t="shared" si="825"/>
        <v>0</v>
      </c>
      <c r="D3813" s="14">
        <f t="shared" si="825"/>
        <v>0</v>
      </c>
      <c r="E3813" s="14" t="str">
        <f t="shared" si="826"/>
        <v/>
      </c>
      <c r="F3813" s="14">
        <f t="shared" si="827"/>
        <v>3</v>
      </c>
      <c r="G3813" s="14">
        <f t="shared" si="823"/>
        <v>3</v>
      </c>
      <c r="H3813" s="14">
        <f t="shared" si="832"/>
        <v>4</v>
      </c>
      <c r="I3813" s="14">
        <f t="shared" si="832"/>
        <v>5</v>
      </c>
      <c r="J3813" s="14">
        <f t="shared" si="832"/>
        <v>2</v>
      </c>
      <c r="K3813" s="14">
        <f t="shared" si="832"/>
        <v>0</v>
      </c>
      <c r="L3813" s="14" t="str">
        <f t="shared" si="829"/>
        <v>3.4.5.2</v>
      </c>
      <c r="M3813" s="15" t="str">
        <f t="shared" si="830"/>
        <v>--</v>
      </c>
      <c r="N3813" s="14" t="str">
        <f t="shared" si="831"/>
        <v/>
      </c>
      <c r="O3813" s="15" t="str">
        <f t="shared" si="824"/>
        <v/>
      </c>
      <c r="P3813" s="15" t="str">
        <f>IF(N3813=1,FLOOR(MAX($P$4:P3812),1)+1,IF(AND(P3812&lt;&gt;"",O3812&lt;&gt;1),MAX($P$4:P3812)+0.1,""))</f>
        <v/>
      </c>
      <c r="Q3813" s="5">
        <f>ROW()</f>
        <v>3813</v>
      </c>
    </row>
    <row r="3814" spans="1:17" x14ac:dyDescent="0.3">
      <c r="A3814" s="1" t="s">
        <v>1625</v>
      </c>
      <c r="B3814" s="5"/>
      <c r="C3814" s="14">
        <f t="shared" si="825"/>
        <v>0</v>
      </c>
      <c r="D3814" s="14">
        <f t="shared" si="825"/>
        <v>0</v>
      </c>
      <c r="E3814" s="14" t="str">
        <f t="shared" si="826"/>
        <v/>
      </c>
      <c r="F3814" s="14">
        <f t="shared" si="827"/>
        <v>3</v>
      </c>
      <c r="G3814" s="14">
        <f t="shared" si="823"/>
        <v>3</v>
      </c>
      <c r="H3814" s="14">
        <f t="shared" ref="H3814:K3829" si="833">IF(G3814&lt;&gt;G3813,0,IF(AND(($F3813-$D3814)=(H$3-1),$F3814=H$3),H3813+1,H3813))</f>
        <v>4</v>
      </c>
      <c r="I3814" s="14">
        <f t="shared" si="833"/>
        <v>5</v>
      </c>
      <c r="J3814" s="14">
        <f t="shared" si="833"/>
        <v>2</v>
      </c>
      <c r="K3814" s="14">
        <f t="shared" si="833"/>
        <v>0</v>
      </c>
      <c r="L3814" s="14" t="str">
        <f t="shared" si="829"/>
        <v>3.4.5.2</v>
      </c>
      <c r="M3814" s="15" t="str">
        <f t="shared" si="830"/>
        <v>--</v>
      </c>
      <c r="N3814" s="14" t="str">
        <f t="shared" si="831"/>
        <v/>
      </c>
      <c r="O3814" s="15" t="str">
        <f t="shared" si="824"/>
        <v/>
      </c>
      <c r="P3814" s="15" t="str">
        <f>IF(N3814=1,FLOOR(MAX($P$4:P3813),1)+1,IF(AND(P3813&lt;&gt;"",O3813&lt;&gt;1),MAX($P$4:P3813)+0.1,""))</f>
        <v/>
      </c>
      <c r="Q3814" s="5">
        <f>ROW()</f>
        <v>3814</v>
      </c>
    </row>
    <row r="3815" spans="1:17" x14ac:dyDescent="0.3">
      <c r="A3815" s="1" t="s">
        <v>55</v>
      </c>
      <c r="B3815" s="5"/>
      <c r="C3815" s="14">
        <f t="shared" si="825"/>
        <v>0</v>
      </c>
      <c r="D3815" s="14">
        <f t="shared" si="825"/>
        <v>0</v>
      </c>
      <c r="E3815" s="14" t="str">
        <f t="shared" si="826"/>
        <v/>
      </c>
      <c r="F3815" s="14">
        <f t="shared" si="827"/>
        <v>3</v>
      </c>
      <c r="G3815" s="14">
        <f t="shared" si="823"/>
        <v>3</v>
      </c>
      <c r="H3815" s="14">
        <f t="shared" si="833"/>
        <v>4</v>
      </c>
      <c r="I3815" s="14">
        <f t="shared" si="833"/>
        <v>5</v>
      </c>
      <c r="J3815" s="14">
        <f t="shared" si="833"/>
        <v>2</v>
      </c>
      <c r="K3815" s="14">
        <f t="shared" si="833"/>
        <v>0</v>
      </c>
      <c r="L3815" s="14" t="str">
        <f t="shared" si="829"/>
        <v>3.4.5.2</v>
      </c>
      <c r="M3815" s="15" t="str">
        <f t="shared" si="830"/>
        <v>--</v>
      </c>
      <c r="N3815" s="14" t="str">
        <f t="shared" si="831"/>
        <v/>
      </c>
      <c r="O3815" s="15" t="str">
        <f t="shared" si="824"/>
        <v/>
      </c>
      <c r="P3815" s="15" t="str">
        <f>IF(N3815=1,FLOOR(MAX($P$4:P3814),1)+1,IF(AND(P3814&lt;&gt;"",O3814&lt;&gt;1),MAX($P$4:P3814)+0.1,""))</f>
        <v/>
      </c>
      <c r="Q3815" s="5">
        <f>ROW()</f>
        <v>3815</v>
      </c>
    </row>
    <row r="3816" spans="1:17" x14ac:dyDescent="0.3">
      <c r="A3816" s="1" t="s">
        <v>1626</v>
      </c>
      <c r="B3816" s="5"/>
      <c r="C3816" s="14">
        <f t="shared" si="825"/>
        <v>0</v>
      </c>
      <c r="D3816" s="14">
        <f t="shared" si="825"/>
        <v>0</v>
      </c>
      <c r="E3816" s="14" t="str">
        <f t="shared" si="826"/>
        <v/>
      </c>
      <c r="F3816" s="14">
        <f t="shared" si="827"/>
        <v>3</v>
      </c>
      <c r="G3816" s="14">
        <f t="shared" si="823"/>
        <v>3</v>
      </c>
      <c r="H3816" s="14">
        <f t="shared" si="833"/>
        <v>4</v>
      </c>
      <c r="I3816" s="14">
        <f t="shared" si="833"/>
        <v>5</v>
      </c>
      <c r="J3816" s="14">
        <f t="shared" si="833"/>
        <v>2</v>
      </c>
      <c r="K3816" s="14">
        <f t="shared" si="833"/>
        <v>0</v>
      </c>
      <c r="L3816" s="14" t="str">
        <f t="shared" si="829"/>
        <v>3.4.5.2</v>
      </c>
      <c r="M3816" s="15" t="str">
        <f t="shared" si="830"/>
        <v>--</v>
      </c>
      <c r="N3816" s="14" t="str">
        <f t="shared" si="831"/>
        <v/>
      </c>
      <c r="O3816" s="15" t="str">
        <f t="shared" si="824"/>
        <v/>
      </c>
      <c r="P3816" s="15" t="str">
        <f>IF(N3816=1,FLOOR(MAX($P$4:P3815),1)+1,IF(AND(P3815&lt;&gt;"",O3815&lt;&gt;1),MAX($P$4:P3815)+0.1,""))</f>
        <v/>
      </c>
      <c r="Q3816" s="5">
        <f>ROW()</f>
        <v>3816</v>
      </c>
    </row>
    <row r="3817" spans="1:17" x14ac:dyDescent="0.3">
      <c r="A3817" s="1" t="s">
        <v>55</v>
      </c>
      <c r="B3817" s="5"/>
      <c r="C3817" s="14">
        <f t="shared" si="825"/>
        <v>0</v>
      </c>
      <c r="D3817" s="14">
        <f t="shared" si="825"/>
        <v>0</v>
      </c>
      <c r="E3817" s="14" t="str">
        <f t="shared" si="826"/>
        <v/>
      </c>
      <c r="F3817" s="14">
        <f t="shared" si="827"/>
        <v>3</v>
      </c>
      <c r="G3817" s="14">
        <f t="shared" si="823"/>
        <v>3</v>
      </c>
      <c r="H3817" s="14">
        <f t="shared" si="833"/>
        <v>4</v>
      </c>
      <c r="I3817" s="14">
        <f t="shared" si="833"/>
        <v>5</v>
      </c>
      <c r="J3817" s="14">
        <f t="shared" si="833"/>
        <v>2</v>
      </c>
      <c r="K3817" s="14">
        <f t="shared" si="833"/>
        <v>0</v>
      </c>
      <c r="L3817" s="14" t="str">
        <f t="shared" si="829"/>
        <v>3.4.5.2</v>
      </c>
      <c r="M3817" s="15" t="str">
        <f t="shared" si="830"/>
        <v>--</v>
      </c>
      <c r="N3817" s="14" t="str">
        <f t="shared" si="831"/>
        <v/>
      </c>
      <c r="O3817" s="15" t="str">
        <f t="shared" si="824"/>
        <v/>
      </c>
      <c r="P3817" s="15" t="str">
        <f>IF(N3817=1,FLOOR(MAX($P$4:P3816),1)+1,IF(AND(P3816&lt;&gt;"",O3816&lt;&gt;1),MAX($P$4:P3816)+0.1,""))</f>
        <v/>
      </c>
      <c r="Q3817" s="5">
        <f>ROW()</f>
        <v>3817</v>
      </c>
    </row>
    <row r="3818" spans="1:17" x14ac:dyDescent="0.3">
      <c r="A3818" s="1" t="s">
        <v>1627</v>
      </c>
      <c r="B3818" s="5"/>
      <c r="C3818" s="14">
        <f t="shared" si="825"/>
        <v>0</v>
      </c>
      <c r="D3818" s="14">
        <f t="shared" si="825"/>
        <v>0</v>
      </c>
      <c r="E3818" s="14" t="str">
        <f t="shared" si="826"/>
        <v/>
      </c>
      <c r="F3818" s="14">
        <f t="shared" si="827"/>
        <v>3</v>
      </c>
      <c r="G3818" s="14">
        <f t="shared" si="823"/>
        <v>3</v>
      </c>
      <c r="H3818" s="14">
        <f t="shared" si="833"/>
        <v>4</v>
      </c>
      <c r="I3818" s="14">
        <f t="shared" si="833"/>
        <v>5</v>
      </c>
      <c r="J3818" s="14">
        <f t="shared" si="833"/>
        <v>2</v>
      </c>
      <c r="K3818" s="14">
        <f t="shared" si="833"/>
        <v>0</v>
      </c>
      <c r="L3818" s="14" t="str">
        <f t="shared" si="829"/>
        <v>3.4.5.2</v>
      </c>
      <c r="M3818" s="15" t="str">
        <f t="shared" si="830"/>
        <v>--</v>
      </c>
      <c r="N3818" s="14" t="str">
        <f t="shared" si="831"/>
        <v/>
      </c>
      <c r="O3818" s="15" t="str">
        <f t="shared" si="824"/>
        <v/>
      </c>
      <c r="P3818" s="15" t="str">
        <f>IF(N3818=1,FLOOR(MAX($P$4:P3817),1)+1,IF(AND(P3817&lt;&gt;"",O3817&lt;&gt;1),MAX($P$4:P3817)+0.1,""))</f>
        <v/>
      </c>
      <c r="Q3818" s="5">
        <f>ROW()</f>
        <v>3818</v>
      </c>
    </row>
    <row r="3819" spans="1:17" x14ac:dyDescent="0.3">
      <c r="A3819" s="1" t="s">
        <v>55</v>
      </c>
      <c r="B3819" s="5"/>
      <c r="C3819" s="14">
        <f t="shared" si="825"/>
        <v>0</v>
      </c>
      <c r="D3819" s="14">
        <f t="shared" si="825"/>
        <v>0</v>
      </c>
      <c r="E3819" s="14" t="str">
        <f t="shared" si="826"/>
        <v/>
      </c>
      <c r="F3819" s="14">
        <f t="shared" si="827"/>
        <v>3</v>
      </c>
      <c r="G3819" s="14">
        <f t="shared" si="823"/>
        <v>3</v>
      </c>
      <c r="H3819" s="14">
        <f t="shared" si="833"/>
        <v>4</v>
      </c>
      <c r="I3819" s="14">
        <f t="shared" si="833"/>
        <v>5</v>
      </c>
      <c r="J3819" s="14">
        <f t="shared" si="833"/>
        <v>2</v>
      </c>
      <c r="K3819" s="14">
        <f t="shared" si="833"/>
        <v>0</v>
      </c>
      <c r="L3819" s="14" t="str">
        <f t="shared" si="829"/>
        <v>3.4.5.2</v>
      </c>
      <c r="M3819" s="15" t="str">
        <f t="shared" si="830"/>
        <v>--</v>
      </c>
      <c r="N3819" s="14" t="str">
        <f t="shared" si="831"/>
        <v/>
      </c>
      <c r="O3819" s="15" t="str">
        <f t="shared" si="824"/>
        <v/>
      </c>
      <c r="P3819" s="15" t="str">
        <f>IF(N3819=1,FLOOR(MAX($P$4:P3818),1)+1,IF(AND(P3818&lt;&gt;"",O3818&lt;&gt;1),MAX($P$4:P3818)+0.1,""))</f>
        <v/>
      </c>
      <c r="Q3819" s="5">
        <f>ROW()</f>
        <v>3819</v>
      </c>
    </row>
    <row r="3820" spans="1:17" x14ac:dyDescent="0.3">
      <c r="A3820" s="1" t="s">
        <v>1628</v>
      </c>
      <c r="B3820" s="5"/>
      <c r="C3820" s="14">
        <f t="shared" si="825"/>
        <v>0</v>
      </c>
      <c r="D3820" s="14">
        <f t="shared" si="825"/>
        <v>0</v>
      </c>
      <c r="E3820" s="14" t="str">
        <f t="shared" si="826"/>
        <v/>
      </c>
      <c r="F3820" s="14">
        <f t="shared" si="827"/>
        <v>3</v>
      </c>
      <c r="G3820" s="14">
        <f t="shared" si="823"/>
        <v>3</v>
      </c>
      <c r="H3820" s="14">
        <f t="shared" si="833"/>
        <v>4</v>
      </c>
      <c r="I3820" s="14">
        <f t="shared" si="833"/>
        <v>5</v>
      </c>
      <c r="J3820" s="14">
        <f t="shared" si="833"/>
        <v>2</v>
      </c>
      <c r="K3820" s="14">
        <f t="shared" si="833"/>
        <v>0</v>
      </c>
      <c r="L3820" s="14" t="str">
        <f t="shared" si="829"/>
        <v>3.4.5.2</v>
      </c>
      <c r="M3820" s="15" t="str">
        <f t="shared" si="830"/>
        <v>--</v>
      </c>
      <c r="N3820" s="14" t="str">
        <f t="shared" si="831"/>
        <v/>
      </c>
      <c r="O3820" s="15" t="str">
        <f t="shared" si="824"/>
        <v/>
      </c>
      <c r="P3820" s="15" t="str">
        <f>IF(N3820=1,FLOOR(MAX($P$4:P3819),1)+1,IF(AND(P3819&lt;&gt;"",O3819&lt;&gt;1),MAX($P$4:P3819)+0.1,""))</f>
        <v/>
      </c>
      <c r="Q3820" s="5">
        <f>ROW()</f>
        <v>3820</v>
      </c>
    </row>
    <row r="3821" spans="1:17" x14ac:dyDescent="0.3">
      <c r="A3821" s="1" t="s">
        <v>1629</v>
      </c>
      <c r="B3821" s="5"/>
      <c r="C3821" s="14">
        <f t="shared" si="825"/>
        <v>0</v>
      </c>
      <c r="D3821" s="14">
        <f t="shared" si="825"/>
        <v>0</v>
      </c>
      <c r="E3821" s="14" t="str">
        <f t="shared" si="826"/>
        <v/>
      </c>
      <c r="F3821" s="14">
        <f t="shared" si="827"/>
        <v>3</v>
      </c>
      <c r="G3821" s="14">
        <f t="shared" si="823"/>
        <v>3</v>
      </c>
      <c r="H3821" s="14">
        <f t="shared" si="833"/>
        <v>4</v>
      </c>
      <c r="I3821" s="14">
        <f t="shared" si="833"/>
        <v>5</v>
      </c>
      <c r="J3821" s="14">
        <f t="shared" si="833"/>
        <v>2</v>
      </c>
      <c r="K3821" s="14">
        <f t="shared" si="833"/>
        <v>0</v>
      </c>
      <c r="L3821" s="14" t="str">
        <f t="shared" si="829"/>
        <v>3.4.5.2</v>
      </c>
      <c r="M3821" s="15" t="str">
        <f t="shared" si="830"/>
        <v>--</v>
      </c>
      <c r="N3821" s="14" t="str">
        <f t="shared" si="831"/>
        <v/>
      </c>
      <c r="O3821" s="15" t="str">
        <f t="shared" si="824"/>
        <v/>
      </c>
      <c r="P3821" s="15" t="str">
        <f>IF(N3821=1,FLOOR(MAX($P$4:P3820),1)+1,IF(AND(P3820&lt;&gt;"",O3820&lt;&gt;1),MAX($P$4:P3820)+0.1,""))</f>
        <v/>
      </c>
      <c r="Q3821" s="5">
        <f>ROW()</f>
        <v>3821</v>
      </c>
    </row>
    <row r="3822" spans="1:17" x14ac:dyDescent="0.3">
      <c r="A3822" s="1" t="s">
        <v>55</v>
      </c>
      <c r="B3822" s="5"/>
      <c r="C3822" s="14">
        <f t="shared" si="825"/>
        <v>0</v>
      </c>
      <c r="D3822" s="14">
        <f t="shared" si="825"/>
        <v>0</v>
      </c>
      <c r="E3822" s="14" t="str">
        <f t="shared" si="826"/>
        <v/>
      </c>
      <c r="F3822" s="14">
        <f t="shared" si="827"/>
        <v>3</v>
      </c>
      <c r="G3822" s="14">
        <f t="shared" si="823"/>
        <v>3</v>
      </c>
      <c r="H3822" s="14">
        <f t="shared" si="833"/>
        <v>4</v>
      </c>
      <c r="I3822" s="14">
        <f t="shared" si="833"/>
        <v>5</v>
      </c>
      <c r="J3822" s="14">
        <f t="shared" si="833"/>
        <v>2</v>
      </c>
      <c r="K3822" s="14">
        <f t="shared" si="833"/>
        <v>0</v>
      </c>
      <c r="L3822" s="14" t="str">
        <f t="shared" si="829"/>
        <v>3.4.5.2</v>
      </c>
      <c r="M3822" s="15" t="str">
        <f t="shared" si="830"/>
        <v>--</v>
      </c>
      <c r="N3822" s="14" t="str">
        <f t="shared" si="831"/>
        <v/>
      </c>
      <c r="O3822" s="15" t="str">
        <f t="shared" si="824"/>
        <v/>
      </c>
      <c r="P3822" s="15" t="str">
        <f>IF(N3822=1,FLOOR(MAX($P$4:P3821),1)+1,IF(AND(P3821&lt;&gt;"",O3821&lt;&gt;1),MAX($P$4:P3821)+0.1,""))</f>
        <v/>
      </c>
      <c r="Q3822" s="5">
        <f>ROW()</f>
        <v>3822</v>
      </c>
    </row>
    <row r="3823" spans="1:17" x14ac:dyDescent="0.3">
      <c r="A3823" s="1" t="s">
        <v>1640</v>
      </c>
      <c r="B3823" s="5"/>
      <c r="C3823" s="14">
        <f t="shared" si="825"/>
        <v>0</v>
      </c>
      <c r="D3823" s="14">
        <f t="shared" si="825"/>
        <v>0</v>
      </c>
      <c r="E3823" s="14" t="str">
        <f t="shared" si="826"/>
        <v/>
      </c>
      <c r="F3823" s="14">
        <f t="shared" si="827"/>
        <v>3</v>
      </c>
      <c r="G3823" s="14">
        <f t="shared" si="823"/>
        <v>3</v>
      </c>
      <c r="H3823" s="14">
        <f t="shared" si="833"/>
        <v>4</v>
      </c>
      <c r="I3823" s="14">
        <f t="shared" si="833"/>
        <v>5</v>
      </c>
      <c r="J3823" s="14">
        <f t="shared" si="833"/>
        <v>2</v>
      </c>
      <c r="K3823" s="14">
        <f t="shared" si="833"/>
        <v>0</v>
      </c>
      <c r="L3823" s="14" t="str">
        <f t="shared" si="829"/>
        <v>3.4.5.2</v>
      </c>
      <c r="M3823" s="15" t="str">
        <f t="shared" si="830"/>
        <v>--</v>
      </c>
      <c r="N3823" s="14" t="str">
        <f t="shared" si="831"/>
        <v/>
      </c>
      <c r="O3823" s="15" t="str">
        <f t="shared" si="824"/>
        <v/>
      </c>
      <c r="P3823" s="15" t="str">
        <f>IF(N3823=1,FLOOR(MAX($P$4:P3822),1)+1,IF(AND(P3822&lt;&gt;"",O3822&lt;&gt;1),MAX($P$4:P3822)+0.1,""))</f>
        <v/>
      </c>
      <c r="Q3823" s="5">
        <f>ROW()</f>
        <v>3823</v>
      </c>
    </row>
    <row r="3824" spans="1:17" x14ac:dyDescent="0.3">
      <c r="A3824" s="1" t="s">
        <v>1641</v>
      </c>
      <c r="B3824" s="5"/>
      <c r="C3824" s="14">
        <f t="shared" si="825"/>
        <v>0</v>
      </c>
      <c r="D3824" s="14">
        <f t="shared" si="825"/>
        <v>0</v>
      </c>
      <c r="E3824" s="14" t="str">
        <f t="shared" si="826"/>
        <v/>
      </c>
      <c r="F3824" s="14">
        <f t="shared" si="827"/>
        <v>3</v>
      </c>
      <c r="G3824" s="14">
        <f t="shared" si="823"/>
        <v>3</v>
      </c>
      <c r="H3824" s="14">
        <f t="shared" si="833"/>
        <v>4</v>
      </c>
      <c r="I3824" s="14">
        <f t="shared" si="833"/>
        <v>5</v>
      </c>
      <c r="J3824" s="14">
        <f t="shared" si="833"/>
        <v>2</v>
      </c>
      <c r="K3824" s="14">
        <f t="shared" si="833"/>
        <v>0</v>
      </c>
      <c r="L3824" s="14" t="str">
        <f t="shared" si="829"/>
        <v>3.4.5.2</v>
      </c>
      <c r="M3824" s="15" t="str">
        <f t="shared" si="830"/>
        <v>--</v>
      </c>
      <c r="N3824" s="14" t="str">
        <f t="shared" si="831"/>
        <v/>
      </c>
      <c r="O3824" s="15" t="str">
        <f t="shared" si="824"/>
        <v/>
      </c>
      <c r="P3824" s="15" t="str">
        <f>IF(N3824=1,FLOOR(MAX($P$4:P3823),1)+1,IF(AND(P3823&lt;&gt;"",O3823&lt;&gt;1),MAX($P$4:P3823)+0.1,""))</f>
        <v/>
      </c>
      <c r="Q3824" s="5">
        <f>ROW()</f>
        <v>3824</v>
      </c>
    </row>
    <row r="3825" spans="1:17" x14ac:dyDescent="0.3">
      <c r="A3825" s="1" t="s">
        <v>55</v>
      </c>
      <c r="B3825" s="5"/>
      <c r="C3825" s="14">
        <f t="shared" si="825"/>
        <v>0</v>
      </c>
      <c r="D3825" s="14">
        <f t="shared" si="825"/>
        <v>0</v>
      </c>
      <c r="E3825" s="14" t="str">
        <f t="shared" si="826"/>
        <v/>
      </c>
      <c r="F3825" s="14">
        <f t="shared" si="827"/>
        <v>3</v>
      </c>
      <c r="G3825" s="14">
        <f t="shared" si="823"/>
        <v>3</v>
      </c>
      <c r="H3825" s="14">
        <f t="shared" si="833"/>
        <v>4</v>
      </c>
      <c r="I3825" s="14">
        <f t="shared" si="833"/>
        <v>5</v>
      </c>
      <c r="J3825" s="14">
        <f t="shared" si="833"/>
        <v>2</v>
      </c>
      <c r="K3825" s="14">
        <f t="shared" si="833"/>
        <v>0</v>
      </c>
      <c r="L3825" s="14" t="str">
        <f t="shared" si="829"/>
        <v>3.4.5.2</v>
      </c>
      <c r="M3825" s="15" t="str">
        <f t="shared" si="830"/>
        <v>--</v>
      </c>
      <c r="N3825" s="14" t="str">
        <f t="shared" si="831"/>
        <v/>
      </c>
      <c r="O3825" s="15" t="str">
        <f t="shared" si="824"/>
        <v/>
      </c>
      <c r="P3825" s="15" t="str">
        <f>IF(N3825=1,FLOOR(MAX($P$4:P3824),1)+1,IF(AND(P3824&lt;&gt;"",O3824&lt;&gt;1),MAX($P$4:P3824)+0.1,""))</f>
        <v/>
      </c>
      <c r="Q3825" s="5">
        <f>ROW()</f>
        <v>3825</v>
      </c>
    </row>
    <row r="3826" spans="1:17" x14ac:dyDescent="0.3">
      <c r="A3826" s="1" t="s">
        <v>1642</v>
      </c>
      <c r="B3826" s="5"/>
      <c r="C3826" s="14">
        <f t="shared" si="825"/>
        <v>0</v>
      </c>
      <c r="D3826" s="14">
        <f t="shared" si="825"/>
        <v>0</v>
      </c>
      <c r="E3826" s="14" t="str">
        <f t="shared" si="826"/>
        <v/>
      </c>
      <c r="F3826" s="14">
        <f t="shared" si="827"/>
        <v>3</v>
      </c>
      <c r="G3826" s="14">
        <f t="shared" si="823"/>
        <v>3</v>
      </c>
      <c r="H3826" s="14">
        <f t="shared" si="833"/>
        <v>4</v>
      </c>
      <c r="I3826" s="14">
        <f t="shared" si="833"/>
        <v>5</v>
      </c>
      <c r="J3826" s="14">
        <f t="shared" si="833"/>
        <v>2</v>
      </c>
      <c r="K3826" s="14">
        <f t="shared" si="833"/>
        <v>0</v>
      </c>
      <c r="L3826" s="14" t="str">
        <f t="shared" si="829"/>
        <v>3.4.5.2</v>
      </c>
      <c r="M3826" s="15" t="str">
        <f t="shared" si="830"/>
        <v>--</v>
      </c>
      <c r="N3826" s="14" t="str">
        <f t="shared" si="831"/>
        <v/>
      </c>
      <c r="O3826" s="15" t="str">
        <f t="shared" si="824"/>
        <v/>
      </c>
      <c r="P3826" s="15" t="str">
        <f>IF(N3826=1,FLOOR(MAX($P$4:P3825),1)+1,IF(AND(P3825&lt;&gt;"",O3825&lt;&gt;1),MAX($P$4:P3825)+0.1,""))</f>
        <v/>
      </c>
      <c r="Q3826" s="5">
        <f>ROW()</f>
        <v>3826</v>
      </c>
    </row>
    <row r="3827" spans="1:17" x14ac:dyDescent="0.3">
      <c r="A3827" s="1" t="s">
        <v>1643</v>
      </c>
      <c r="B3827" s="5"/>
      <c r="C3827" s="14">
        <f t="shared" si="825"/>
        <v>0</v>
      </c>
      <c r="D3827" s="14">
        <f t="shared" si="825"/>
        <v>0</v>
      </c>
      <c r="E3827" s="14" t="str">
        <f t="shared" si="826"/>
        <v/>
      </c>
      <c r="F3827" s="14">
        <f t="shared" si="827"/>
        <v>3</v>
      </c>
      <c r="G3827" s="14">
        <f t="shared" si="823"/>
        <v>3</v>
      </c>
      <c r="H3827" s="14">
        <f t="shared" si="833"/>
        <v>4</v>
      </c>
      <c r="I3827" s="14">
        <f t="shared" si="833"/>
        <v>5</v>
      </c>
      <c r="J3827" s="14">
        <f t="shared" si="833"/>
        <v>2</v>
      </c>
      <c r="K3827" s="14">
        <f t="shared" si="833"/>
        <v>0</v>
      </c>
      <c r="L3827" s="14" t="str">
        <f t="shared" si="829"/>
        <v>3.4.5.2</v>
      </c>
      <c r="M3827" s="15" t="str">
        <f t="shared" si="830"/>
        <v>--</v>
      </c>
      <c r="N3827" s="14" t="str">
        <f t="shared" si="831"/>
        <v/>
      </c>
      <c r="O3827" s="15" t="str">
        <f t="shared" si="824"/>
        <v/>
      </c>
      <c r="P3827" s="15" t="str">
        <f>IF(N3827=1,FLOOR(MAX($P$4:P3826),1)+1,IF(AND(P3826&lt;&gt;"",O3826&lt;&gt;1),MAX($P$4:P3826)+0.1,""))</f>
        <v/>
      </c>
      <c r="Q3827" s="5">
        <f>ROW()</f>
        <v>3827</v>
      </c>
    </row>
    <row r="3828" spans="1:17" x14ac:dyDescent="0.3">
      <c r="A3828" s="1" t="s">
        <v>55</v>
      </c>
      <c r="B3828" s="5"/>
      <c r="C3828" s="14">
        <f t="shared" si="825"/>
        <v>0</v>
      </c>
      <c r="D3828" s="14">
        <f t="shared" si="825"/>
        <v>0</v>
      </c>
      <c r="E3828" s="14" t="str">
        <f t="shared" si="826"/>
        <v/>
      </c>
      <c r="F3828" s="14">
        <f t="shared" si="827"/>
        <v>3</v>
      </c>
      <c r="G3828" s="14">
        <f t="shared" si="823"/>
        <v>3</v>
      </c>
      <c r="H3828" s="14">
        <f t="shared" si="833"/>
        <v>4</v>
      </c>
      <c r="I3828" s="14">
        <f t="shared" si="833"/>
        <v>5</v>
      </c>
      <c r="J3828" s="14">
        <f t="shared" si="833"/>
        <v>2</v>
      </c>
      <c r="K3828" s="14">
        <f t="shared" si="833"/>
        <v>0</v>
      </c>
      <c r="L3828" s="14" t="str">
        <f t="shared" si="829"/>
        <v>3.4.5.2</v>
      </c>
      <c r="M3828" s="15" t="str">
        <f t="shared" si="830"/>
        <v>--</v>
      </c>
      <c r="N3828" s="14" t="str">
        <f t="shared" si="831"/>
        <v/>
      </c>
      <c r="O3828" s="15" t="str">
        <f t="shared" si="824"/>
        <v/>
      </c>
      <c r="P3828" s="15" t="str">
        <f>IF(N3828=1,FLOOR(MAX($P$4:P3827),1)+1,IF(AND(P3827&lt;&gt;"",O3827&lt;&gt;1),MAX($P$4:P3827)+0.1,""))</f>
        <v/>
      </c>
      <c r="Q3828" s="5">
        <f>ROW()</f>
        <v>3828</v>
      </c>
    </row>
    <row r="3829" spans="1:17" x14ac:dyDescent="0.3">
      <c r="A3829" s="1" t="s">
        <v>1644</v>
      </c>
      <c r="B3829" s="5"/>
      <c r="C3829" s="14">
        <f t="shared" si="825"/>
        <v>0</v>
      </c>
      <c r="D3829" s="14">
        <f t="shared" si="825"/>
        <v>0</v>
      </c>
      <c r="E3829" s="14" t="str">
        <f t="shared" si="826"/>
        <v/>
      </c>
      <c r="F3829" s="14">
        <f t="shared" si="827"/>
        <v>3</v>
      </c>
      <c r="G3829" s="14">
        <f t="shared" si="823"/>
        <v>3</v>
      </c>
      <c r="H3829" s="14">
        <f t="shared" si="833"/>
        <v>4</v>
      </c>
      <c r="I3829" s="14">
        <f t="shared" si="833"/>
        <v>5</v>
      </c>
      <c r="J3829" s="14">
        <f t="shared" si="833"/>
        <v>2</v>
      </c>
      <c r="K3829" s="14">
        <f t="shared" si="833"/>
        <v>0</v>
      </c>
      <c r="L3829" s="14" t="str">
        <f t="shared" si="829"/>
        <v>3.4.5.2</v>
      </c>
      <c r="M3829" s="15" t="str">
        <f t="shared" si="830"/>
        <v>--</v>
      </c>
      <c r="N3829" s="14" t="str">
        <f t="shared" si="831"/>
        <v/>
      </c>
      <c r="O3829" s="15" t="str">
        <f t="shared" si="824"/>
        <v/>
      </c>
      <c r="P3829" s="15" t="str">
        <f>IF(N3829=1,FLOOR(MAX($P$4:P3828),1)+1,IF(AND(P3828&lt;&gt;"",O3828&lt;&gt;1),MAX($P$4:P3828)+0.1,""))</f>
        <v/>
      </c>
      <c r="Q3829" s="5">
        <f>ROW()</f>
        <v>3829</v>
      </c>
    </row>
    <row r="3830" spans="1:17" x14ac:dyDescent="0.3">
      <c r="A3830" s="1" t="s">
        <v>190</v>
      </c>
      <c r="B3830" s="5"/>
      <c r="C3830" s="14">
        <f t="shared" si="825"/>
        <v>0</v>
      </c>
      <c r="D3830" s="14">
        <f t="shared" si="825"/>
        <v>1</v>
      </c>
      <c r="E3830" s="14" t="str">
        <f t="shared" si="826"/>
        <v/>
      </c>
      <c r="F3830" s="14">
        <f t="shared" si="827"/>
        <v>2</v>
      </c>
      <c r="G3830" s="14">
        <f t="shared" si="823"/>
        <v>3</v>
      </c>
      <c r="H3830" s="14">
        <f t="shared" ref="H3830:K3845" si="834">IF(G3830&lt;&gt;G3829,0,IF(AND(($F3829-$D3830)=(H$3-1),$F3830=H$3),H3829+1,H3829))</f>
        <v>4</v>
      </c>
      <c r="I3830" s="14">
        <f t="shared" si="834"/>
        <v>5</v>
      </c>
      <c r="J3830" s="14">
        <f t="shared" si="834"/>
        <v>2</v>
      </c>
      <c r="K3830" s="14">
        <f t="shared" si="834"/>
        <v>0</v>
      </c>
      <c r="L3830" s="14" t="str">
        <f t="shared" si="829"/>
        <v>3.4.5.2</v>
      </c>
      <c r="M3830" s="15" t="str">
        <f t="shared" si="830"/>
        <v>--</v>
      </c>
      <c r="N3830" s="14" t="str">
        <f t="shared" si="831"/>
        <v/>
      </c>
      <c r="O3830" s="15" t="str">
        <f t="shared" si="824"/>
        <v/>
      </c>
      <c r="P3830" s="15" t="str">
        <f>IF(N3830=1,FLOOR(MAX($P$4:P3829),1)+1,IF(AND(P3829&lt;&gt;"",O3829&lt;&gt;1),MAX($P$4:P3829)+0.1,""))</f>
        <v/>
      </c>
      <c r="Q3830" s="5">
        <f>ROW()</f>
        <v>3830</v>
      </c>
    </row>
    <row r="3831" spans="1:17" x14ac:dyDescent="0.3">
      <c r="A3831" s="1" t="s">
        <v>1645</v>
      </c>
      <c r="B3831" s="5"/>
      <c r="C3831" s="14">
        <f t="shared" si="825"/>
        <v>1</v>
      </c>
      <c r="D3831" s="14">
        <f t="shared" si="825"/>
        <v>0</v>
      </c>
      <c r="E3831" s="14" t="str">
        <f t="shared" si="826"/>
        <v/>
      </c>
      <c r="F3831" s="14">
        <f t="shared" si="827"/>
        <v>3</v>
      </c>
      <c r="G3831" s="14">
        <f t="shared" si="823"/>
        <v>3</v>
      </c>
      <c r="H3831" s="14">
        <f t="shared" si="834"/>
        <v>4</v>
      </c>
      <c r="I3831" s="14">
        <f t="shared" si="834"/>
        <v>5</v>
      </c>
      <c r="J3831" s="14">
        <f t="shared" si="834"/>
        <v>3</v>
      </c>
      <c r="K3831" s="14">
        <f t="shared" si="834"/>
        <v>0</v>
      </c>
      <c r="L3831" s="14" t="str">
        <f t="shared" si="829"/>
        <v>3.4.5.3</v>
      </c>
      <c r="M3831" s="15" t="str">
        <f t="shared" si="830"/>
        <v>Passwords for Remote Interfaces</v>
      </c>
      <c r="N3831" s="14" t="str">
        <f t="shared" si="831"/>
        <v/>
      </c>
      <c r="O3831" s="15" t="str">
        <f t="shared" si="824"/>
        <v/>
      </c>
      <c r="P3831" s="15" t="str">
        <f>IF(N3831=1,FLOOR(MAX($P$4:P3830),1)+1,IF(AND(P3830&lt;&gt;"",O3830&lt;&gt;1),MAX($P$4:P3830)+0.1,""))</f>
        <v/>
      </c>
      <c r="Q3831" s="5">
        <f>ROW()</f>
        <v>3831</v>
      </c>
    </row>
    <row r="3832" spans="1:17" x14ac:dyDescent="0.3">
      <c r="A3832" s="1" t="s">
        <v>55</v>
      </c>
      <c r="B3832" s="5"/>
      <c r="C3832" s="14">
        <f t="shared" si="825"/>
        <v>0</v>
      </c>
      <c r="D3832" s="14">
        <f t="shared" si="825"/>
        <v>0</v>
      </c>
      <c r="E3832" s="14" t="str">
        <f t="shared" si="826"/>
        <v/>
      </c>
      <c r="F3832" s="14">
        <f t="shared" si="827"/>
        <v>3</v>
      </c>
      <c r="G3832" s="14">
        <f t="shared" si="823"/>
        <v>3</v>
      </c>
      <c r="H3832" s="14">
        <f t="shared" si="834"/>
        <v>4</v>
      </c>
      <c r="I3832" s="14">
        <f t="shared" si="834"/>
        <v>5</v>
      </c>
      <c r="J3832" s="14">
        <f t="shared" si="834"/>
        <v>3</v>
      </c>
      <c r="K3832" s="14">
        <f t="shared" si="834"/>
        <v>0</v>
      </c>
      <c r="L3832" s="14" t="str">
        <f t="shared" si="829"/>
        <v>3.4.5.3</v>
      </c>
      <c r="M3832" s="15" t="str">
        <f t="shared" si="830"/>
        <v>--</v>
      </c>
      <c r="N3832" s="14" t="str">
        <f t="shared" si="831"/>
        <v/>
      </c>
      <c r="O3832" s="15" t="str">
        <f t="shared" si="824"/>
        <v/>
      </c>
      <c r="P3832" s="15" t="str">
        <f>IF(N3832=1,FLOOR(MAX($P$4:P3831),1)+1,IF(AND(P3831&lt;&gt;"",O3831&lt;&gt;1),MAX($P$4:P3831)+0.1,""))</f>
        <v/>
      </c>
      <c r="Q3832" s="5">
        <f>ROW()</f>
        <v>3832</v>
      </c>
    </row>
    <row r="3833" spans="1:17" x14ac:dyDescent="0.3">
      <c r="A3833" s="1" t="s">
        <v>1646</v>
      </c>
      <c r="B3833" s="5"/>
      <c r="C3833" s="14">
        <f t="shared" si="825"/>
        <v>0</v>
      </c>
      <c r="D3833" s="14">
        <f t="shared" si="825"/>
        <v>0</v>
      </c>
      <c r="E3833" s="14" t="str">
        <f t="shared" si="826"/>
        <v/>
      </c>
      <c r="F3833" s="14">
        <f t="shared" si="827"/>
        <v>3</v>
      </c>
      <c r="G3833" s="14">
        <f t="shared" si="823"/>
        <v>3</v>
      </c>
      <c r="H3833" s="14">
        <f t="shared" si="834"/>
        <v>4</v>
      </c>
      <c r="I3833" s="14">
        <f t="shared" si="834"/>
        <v>5</v>
      </c>
      <c r="J3833" s="14">
        <f t="shared" si="834"/>
        <v>3</v>
      </c>
      <c r="K3833" s="14">
        <f t="shared" si="834"/>
        <v>0</v>
      </c>
      <c r="L3833" s="14" t="str">
        <f t="shared" si="829"/>
        <v>3.4.5.3</v>
      </c>
      <c r="M3833" s="15" t="str">
        <f t="shared" si="830"/>
        <v>--</v>
      </c>
      <c r="N3833" s="14" t="str">
        <f t="shared" si="831"/>
        <v/>
      </c>
      <c r="O3833" s="15" t="str">
        <f t="shared" si="824"/>
        <v/>
      </c>
      <c r="P3833" s="15" t="str">
        <f>IF(N3833=1,FLOOR(MAX($P$4:P3832),1)+1,IF(AND(P3832&lt;&gt;"",O3832&lt;&gt;1),MAX($P$4:P3832)+0.1,""))</f>
        <v/>
      </c>
      <c r="Q3833" s="5">
        <f>ROW()</f>
        <v>3833</v>
      </c>
    </row>
    <row r="3834" spans="1:17" x14ac:dyDescent="0.3">
      <c r="A3834" s="1" t="s">
        <v>1623</v>
      </c>
      <c r="B3834" s="5"/>
      <c r="C3834" s="14">
        <f t="shared" si="825"/>
        <v>0</v>
      </c>
      <c r="D3834" s="14">
        <f t="shared" si="825"/>
        <v>0</v>
      </c>
      <c r="E3834" s="14" t="str">
        <f t="shared" si="826"/>
        <v/>
      </c>
      <c r="F3834" s="14">
        <f t="shared" si="827"/>
        <v>3</v>
      </c>
      <c r="G3834" s="14">
        <f t="shared" si="823"/>
        <v>3</v>
      </c>
      <c r="H3834" s="14">
        <f t="shared" si="834"/>
        <v>4</v>
      </c>
      <c r="I3834" s="14">
        <f t="shared" si="834"/>
        <v>5</v>
      </c>
      <c r="J3834" s="14">
        <f t="shared" si="834"/>
        <v>3</v>
      </c>
      <c r="K3834" s="14">
        <f t="shared" si="834"/>
        <v>0</v>
      </c>
      <c r="L3834" s="14" t="str">
        <f t="shared" si="829"/>
        <v>3.4.5.3</v>
      </c>
      <c r="M3834" s="15" t="str">
        <f t="shared" si="830"/>
        <v>--</v>
      </c>
      <c r="N3834" s="14" t="str">
        <f t="shared" si="831"/>
        <v/>
      </c>
      <c r="O3834" s="15" t="str">
        <f t="shared" si="824"/>
        <v/>
      </c>
      <c r="P3834" s="15" t="str">
        <f>IF(N3834=1,FLOOR(MAX($P$4:P3833),1)+1,IF(AND(P3833&lt;&gt;"",O3833&lt;&gt;1),MAX($P$4:P3833)+0.1,""))</f>
        <v/>
      </c>
      <c r="Q3834" s="5">
        <f>ROW()</f>
        <v>3834</v>
      </c>
    </row>
    <row r="3835" spans="1:17" x14ac:dyDescent="0.3">
      <c r="A3835" s="1" t="s">
        <v>55</v>
      </c>
      <c r="B3835" s="5"/>
      <c r="C3835" s="14">
        <f t="shared" si="825"/>
        <v>0</v>
      </c>
      <c r="D3835" s="14">
        <f t="shared" si="825"/>
        <v>0</v>
      </c>
      <c r="E3835" s="14" t="str">
        <f t="shared" si="826"/>
        <v/>
      </c>
      <c r="F3835" s="14">
        <f t="shared" si="827"/>
        <v>3</v>
      </c>
      <c r="G3835" s="14">
        <f t="shared" si="823"/>
        <v>3</v>
      </c>
      <c r="H3835" s="14">
        <f t="shared" si="834"/>
        <v>4</v>
      </c>
      <c r="I3835" s="14">
        <f t="shared" si="834"/>
        <v>5</v>
      </c>
      <c r="J3835" s="14">
        <f t="shared" si="834"/>
        <v>3</v>
      </c>
      <c r="K3835" s="14">
        <f t="shared" si="834"/>
        <v>0</v>
      </c>
      <c r="L3835" s="14" t="str">
        <f t="shared" si="829"/>
        <v>3.4.5.3</v>
      </c>
      <c r="M3835" s="15" t="str">
        <f t="shared" si="830"/>
        <v>--</v>
      </c>
      <c r="N3835" s="14" t="str">
        <f t="shared" si="831"/>
        <v/>
      </c>
      <c r="O3835" s="15" t="str">
        <f t="shared" si="824"/>
        <v/>
      </c>
      <c r="P3835" s="15" t="str">
        <f>IF(N3835=1,FLOOR(MAX($P$4:P3834),1)+1,IF(AND(P3834&lt;&gt;"",O3834&lt;&gt;1),MAX($P$4:P3834)+0.1,""))</f>
        <v/>
      </c>
      <c r="Q3835" s="5">
        <f>ROW()</f>
        <v>3835</v>
      </c>
    </row>
    <row r="3836" spans="1:17" x14ac:dyDescent="0.3">
      <c r="A3836" s="1" t="s">
        <v>1639</v>
      </c>
      <c r="B3836" s="5"/>
      <c r="C3836" s="14">
        <f t="shared" si="825"/>
        <v>0</v>
      </c>
      <c r="D3836" s="14">
        <f t="shared" si="825"/>
        <v>0</v>
      </c>
      <c r="E3836" s="14" t="str">
        <f t="shared" si="826"/>
        <v/>
      </c>
      <c r="F3836" s="14">
        <f t="shared" si="827"/>
        <v>3</v>
      </c>
      <c r="G3836" s="14">
        <f t="shared" si="823"/>
        <v>3</v>
      </c>
      <c r="H3836" s="14">
        <f t="shared" si="834"/>
        <v>4</v>
      </c>
      <c r="I3836" s="14">
        <f t="shared" si="834"/>
        <v>5</v>
      </c>
      <c r="J3836" s="14">
        <f t="shared" si="834"/>
        <v>3</v>
      </c>
      <c r="K3836" s="14">
        <f t="shared" si="834"/>
        <v>0</v>
      </c>
      <c r="L3836" s="14" t="str">
        <f t="shared" si="829"/>
        <v>3.4.5.3</v>
      </c>
      <c r="M3836" s="15" t="str">
        <f t="shared" si="830"/>
        <v>--</v>
      </c>
      <c r="N3836" s="14" t="str">
        <f t="shared" si="831"/>
        <v/>
      </c>
      <c r="O3836" s="15" t="str">
        <f t="shared" si="824"/>
        <v/>
      </c>
      <c r="P3836" s="15" t="str">
        <f>IF(N3836=1,FLOOR(MAX($P$4:P3835),1)+1,IF(AND(P3835&lt;&gt;"",O3835&lt;&gt;1),MAX($P$4:P3835)+0.1,""))</f>
        <v/>
      </c>
      <c r="Q3836" s="5">
        <f>ROW()</f>
        <v>3836</v>
      </c>
    </row>
    <row r="3837" spans="1:17" x14ac:dyDescent="0.3">
      <c r="A3837" s="1" t="s">
        <v>55</v>
      </c>
      <c r="B3837" s="5"/>
      <c r="C3837" s="14">
        <f t="shared" si="825"/>
        <v>0</v>
      </c>
      <c r="D3837" s="14">
        <f t="shared" si="825"/>
        <v>0</v>
      </c>
      <c r="E3837" s="14" t="str">
        <f t="shared" si="826"/>
        <v/>
      </c>
      <c r="F3837" s="14">
        <f t="shared" si="827"/>
        <v>3</v>
      </c>
      <c r="G3837" s="14">
        <f t="shared" si="823"/>
        <v>3</v>
      </c>
      <c r="H3837" s="14">
        <f t="shared" si="834"/>
        <v>4</v>
      </c>
      <c r="I3837" s="14">
        <f t="shared" si="834"/>
        <v>5</v>
      </c>
      <c r="J3837" s="14">
        <f t="shared" si="834"/>
        <v>3</v>
      </c>
      <c r="K3837" s="14">
        <f t="shared" si="834"/>
        <v>0</v>
      </c>
      <c r="L3837" s="14" t="str">
        <f t="shared" si="829"/>
        <v>3.4.5.3</v>
      </c>
      <c r="M3837" s="15" t="str">
        <f t="shared" si="830"/>
        <v>--</v>
      </c>
      <c r="N3837" s="14" t="str">
        <f t="shared" si="831"/>
        <v/>
      </c>
      <c r="O3837" s="15" t="str">
        <f t="shared" si="824"/>
        <v/>
      </c>
      <c r="P3837" s="15" t="str">
        <f>IF(N3837=1,FLOOR(MAX($P$4:P3836),1)+1,IF(AND(P3836&lt;&gt;"",O3836&lt;&gt;1),MAX($P$4:P3836)+0.1,""))</f>
        <v/>
      </c>
      <c r="Q3837" s="5">
        <f>ROW()</f>
        <v>3837</v>
      </c>
    </row>
    <row r="3838" spans="1:17" x14ac:dyDescent="0.3">
      <c r="A3838" s="1" t="s">
        <v>1625</v>
      </c>
      <c r="B3838" s="5"/>
      <c r="C3838" s="14">
        <f t="shared" si="825"/>
        <v>0</v>
      </c>
      <c r="D3838" s="14">
        <f t="shared" si="825"/>
        <v>0</v>
      </c>
      <c r="E3838" s="14" t="str">
        <f t="shared" si="826"/>
        <v/>
      </c>
      <c r="F3838" s="14">
        <f t="shared" si="827"/>
        <v>3</v>
      </c>
      <c r="G3838" s="14">
        <f t="shared" si="823"/>
        <v>3</v>
      </c>
      <c r="H3838" s="14">
        <f t="shared" si="834"/>
        <v>4</v>
      </c>
      <c r="I3838" s="14">
        <f t="shared" si="834"/>
        <v>5</v>
      </c>
      <c r="J3838" s="14">
        <f t="shared" si="834"/>
        <v>3</v>
      </c>
      <c r="K3838" s="14">
        <f t="shared" si="834"/>
        <v>0</v>
      </c>
      <c r="L3838" s="14" t="str">
        <f t="shared" si="829"/>
        <v>3.4.5.3</v>
      </c>
      <c r="M3838" s="15" t="str">
        <f t="shared" si="830"/>
        <v>--</v>
      </c>
      <c r="N3838" s="14" t="str">
        <f t="shared" si="831"/>
        <v/>
      </c>
      <c r="O3838" s="15" t="str">
        <f t="shared" si="824"/>
        <v/>
      </c>
      <c r="P3838" s="15" t="str">
        <f>IF(N3838=1,FLOOR(MAX($P$4:P3837),1)+1,IF(AND(P3837&lt;&gt;"",O3837&lt;&gt;1),MAX($P$4:P3837)+0.1,""))</f>
        <v/>
      </c>
      <c r="Q3838" s="5">
        <f>ROW()</f>
        <v>3838</v>
      </c>
    </row>
    <row r="3839" spans="1:17" x14ac:dyDescent="0.3">
      <c r="A3839" s="1" t="s">
        <v>55</v>
      </c>
      <c r="B3839" s="5"/>
      <c r="C3839" s="14">
        <f t="shared" si="825"/>
        <v>0</v>
      </c>
      <c r="D3839" s="14">
        <f t="shared" si="825"/>
        <v>0</v>
      </c>
      <c r="E3839" s="14" t="str">
        <f t="shared" si="826"/>
        <v/>
      </c>
      <c r="F3839" s="14">
        <f t="shared" si="827"/>
        <v>3</v>
      </c>
      <c r="G3839" s="14">
        <f t="shared" si="823"/>
        <v>3</v>
      </c>
      <c r="H3839" s="14">
        <f t="shared" si="834"/>
        <v>4</v>
      </c>
      <c r="I3839" s="14">
        <f t="shared" si="834"/>
        <v>5</v>
      </c>
      <c r="J3839" s="14">
        <f t="shared" si="834"/>
        <v>3</v>
      </c>
      <c r="K3839" s="14">
        <f t="shared" si="834"/>
        <v>0</v>
      </c>
      <c r="L3839" s="14" t="str">
        <f t="shared" si="829"/>
        <v>3.4.5.3</v>
      </c>
      <c r="M3839" s="15" t="str">
        <f t="shared" si="830"/>
        <v>--</v>
      </c>
      <c r="N3839" s="14" t="str">
        <f t="shared" si="831"/>
        <v/>
      </c>
      <c r="O3839" s="15" t="str">
        <f t="shared" si="824"/>
        <v/>
      </c>
      <c r="P3839" s="15" t="str">
        <f>IF(N3839=1,FLOOR(MAX($P$4:P3838),1)+1,IF(AND(P3838&lt;&gt;"",O3838&lt;&gt;1),MAX($P$4:P3838)+0.1,""))</f>
        <v/>
      </c>
      <c r="Q3839" s="5">
        <f>ROW()</f>
        <v>3839</v>
      </c>
    </row>
    <row r="3840" spans="1:17" x14ac:dyDescent="0.3">
      <c r="A3840" s="1" t="s">
        <v>1626</v>
      </c>
      <c r="B3840" s="5"/>
      <c r="C3840" s="14">
        <f t="shared" si="825"/>
        <v>0</v>
      </c>
      <c r="D3840" s="14">
        <f t="shared" si="825"/>
        <v>0</v>
      </c>
      <c r="E3840" s="14" t="str">
        <f t="shared" si="826"/>
        <v/>
      </c>
      <c r="F3840" s="14">
        <f t="shared" si="827"/>
        <v>3</v>
      </c>
      <c r="G3840" s="14">
        <f t="shared" si="823"/>
        <v>3</v>
      </c>
      <c r="H3840" s="14">
        <f t="shared" si="834"/>
        <v>4</v>
      </c>
      <c r="I3840" s="14">
        <f t="shared" si="834"/>
        <v>5</v>
      </c>
      <c r="J3840" s="14">
        <f t="shared" si="834"/>
        <v>3</v>
      </c>
      <c r="K3840" s="14">
        <f t="shared" si="834"/>
        <v>0</v>
      </c>
      <c r="L3840" s="14" t="str">
        <f t="shared" si="829"/>
        <v>3.4.5.3</v>
      </c>
      <c r="M3840" s="15" t="str">
        <f t="shared" si="830"/>
        <v>--</v>
      </c>
      <c r="N3840" s="14" t="str">
        <f t="shared" si="831"/>
        <v/>
      </c>
      <c r="O3840" s="15" t="str">
        <f t="shared" si="824"/>
        <v/>
      </c>
      <c r="P3840" s="15" t="str">
        <f>IF(N3840=1,FLOOR(MAX($P$4:P3839),1)+1,IF(AND(P3839&lt;&gt;"",O3839&lt;&gt;1),MAX($P$4:P3839)+0.1,""))</f>
        <v/>
      </c>
      <c r="Q3840" s="5">
        <f>ROW()</f>
        <v>3840</v>
      </c>
    </row>
    <row r="3841" spans="1:17" x14ac:dyDescent="0.3">
      <c r="A3841" s="1" t="s">
        <v>55</v>
      </c>
      <c r="B3841" s="5"/>
      <c r="C3841" s="14">
        <f t="shared" si="825"/>
        <v>0</v>
      </c>
      <c r="D3841" s="14">
        <f t="shared" si="825"/>
        <v>0</v>
      </c>
      <c r="E3841" s="14" t="str">
        <f t="shared" si="826"/>
        <v/>
      </c>
      <c r="F3841" s="14">
        <f t="shared" si="827"/>
        <v>3</v>
      </c>
      <c r="G3841" s="14">
        <f t="shared" si="823"/>
        <v>3</v>
      </c>
      <c r="H3841" s="14">
        <f t="shared" si="834"/>
        <v>4</v>
      </c>
      <c r="I3841" s="14">
        <f t="shared" si="834"/>
        <v>5</v>
      </c>
      <c r="J3841" s="14">
        <f t="shared" si="834"/>
        <v>3</v>
      </c>
      <c r="K3841" s="14">
        <f t="shared" si="834"/>
        <v>0</v>
      </c>
      <c r="L3841" s="14" t="str">
        <f t="shared" si="829"/>
        <v>3.4.5.3</v>
      </c>
      <c r="M3841" s="15" t="str">
        <f t="shared" si="830"/>
        <v>--</v>
      </c>
      <c r="N3841" s="14" t="str">
        <f t="shared" si="831"/>
        <v/>
      </c>
      <c r="O3841" s="15" t="str">
        <f t="shared" si="824"/>
        <v/>
      </c>
      <c r="P3841" s="15" t="str">
        <f>IF(N3841=1,FLOOR(MAX($P$4:P3840),1)+1,IF(AND(P3840&lt;&gt;"",O3840&lt;&gt;1),MAX($P$4:P3840)+0.1,""))</f>
        <v/>
      </c>
      <c r="Q3841" s="5">
        <f>ROW()</f>
        <v>3841</v>
      </c>
    </row>
    <row r="3842" spans="1:17" x14ac:dyDescent="0.3">
      <c r="A3842" s="1" t="s">
        <v>1627</v>
      </c>
      <c r="B3842" s="5"/>
      <c r="C3842" s="14">
        <f t="shared" si="825"/>
        <v>0</v>
      </c>
      <c r="D3842" s="14">
        <f t="shared" si="825"/>
        <v>0</v>
      </c>
      <c r="E3842" s="14" t="str">
        <f t="shared" si="826"/>
        <v/>
      </c>
      <c r="F3842" s="14">
        <f t="shared" si="827"/>
        <v>3</v>
      </c>
      <c r="G3842" s="14">
        <f t="shared" si="823"/>
        <v>3</v>
      </c>
      <c r="H3842" s="14">
        <f t="shared" si="834"/>
        <v>4</v>
      </c>
      <c r="I3842" s="14">
        <f t="shared" si="834"/>
        <v>5</v>
      </c>
      <c r="J3842" s="14">
        <f t="shared" si="834"/>
        <v>3</v>
      </c>
      <c r="K3842" s="14">
        <f t="shared" si="834"/>
        <v>0</v>
      </c>
      <c r="L3842" s="14" t="str">
        <f t="shared" si="829"/>
        <v>3.4.5.3</v>
      </c>
      <c r="M3842" s="15" t="str">
        <f t="shared" si="830"/>
        <v>--</v>
      </c>
      <c r="N3842" s="14" t="str">
        <f t="shared" si="831"/>
        <v/>
      </c>
      <c r="O3842" s="15" t="str">
        <f t="shared" si="824"/>
        <v/>
      </c>
      <c r="P3842" s="15" t="str">
        <f>IF(N3842=1,FLOOR(MAX($P$4:P3841),1)+1,IF(AND(P3841&lt;&gt;"",O3841&lt;&gt;1),MAX($P$4:P3841)+0.1,""))</f>
        <v/>
      </c>
      <c r="Q3842" s="5">
        <f>ROW()</f>
        <v>3842</v>
      </c>
    </row>
    <row r="3843" spans="1:17" x14ac:dyDescent="0.3">
      <c r="A3843" s="1" t="s">
        <v>55</v>
      </c>
      <c r="B3843" s="5"/>
      <c r="C3843" s="14">
        <f t="shared" si="825"/>
        <v>0</v>
      </c>
      <c r="D3843" s="14">
        <f t="shared" si="825"/>
        <v>0</v>
      </c>
      <c r="E3843" s="14" t="str">
        <f t="shared" si="826"/>
        <v/>
      </c>
      <c r="F3843" s="14">
        <f t="shared" si="827"/>
        <v>3</v>
      </c>
      <c r="G3843" s="14">
        <f t="shared" si="823"/>
        <v>3</v>
      </c>
      <c r="H3843" s="14">
        <f t="shared" si="834"/>
        <v>4</v>
      </c>
      <c r="I3843" s="14">
        <f t="shared" si="834"/>
        <v>5</v>
      </c>
      <c r="J3843" s="14">
        <f t="shared" si="834"/>
        <v>3</v>
      </c>
      <c r="K3843" s="14">
        <f t="shared" si="834"/>
        <v>0</v>
      </c>
      <c r="L3843" s="14" t="str">
        <f t="shared" si="829"/>
        <v>3.4.5.3</v>
      </c>
      <c r="M3843" s="15" t="str">
        <f t="shared" si="830"/>
        <v>--</v>
      </c>
      <c r="N3843" s="14" t="str">
        <f t="shared" si="831"/>
        <v/>
      </c>
      <c r="O3843" s="15" t="str">
        <f t="shared" si="824"/>
        <v/>
      </c>
      <c r="P3843" s="15" t="str">
        <f>IF(N3843=1,FLOOR(MAX($P$4:P3842),1)+1,IF(AND(P3842&lt;&gt;"",O3842&lt;&gt;1),MAX($P$4:P3842)+0.1,""))</f>
        <v/>
      </c>
      <c r="Q3843" s="5">
        <f>ROW()</f>
        <v>3843</v>
      </c>
    </row>
    <row r="3844" spans="1:17" x14ac:dyDescent="0.3">
      <c r="A3844" s="1" t="s">
        <v>1628</v>
      </c>
      <c r="B3844" s="5"/>
      <c r="C3844" s="14">
        <f t="shared" si="825"/>
        <v>0</v>
      </c>
      <c r="D3844" s="14">
        <f t="shared" si="825"/>
        <v>0</v>
      </c>
      <c r="E3844" s="14" t="str">
        <f t="shared" si="826"/>
        <v/>
      </c>
      <c r="F3844" s="14">
        <f t="shared" si="827"/>
        <v>3</v>
      </c>
      <c r="G3844" s="14">
        <f t="shared" si="823"/>
        <v>3</v>
      </c>
      <c r="H3844" s="14">
        <f t="shared" si="834"/>
        <v>4</v>
      </c>
      <c r="I3844" s="14">
        <f t="shared" si="834"/>
        <v>5</v>
      </c>
      <c r="J3844" s="14">
        <f t="shared" si="834"/>
        <v>3</v>
      </c>
      <c r="K3844" s="14">
        <f t="shared" si="834"/>
        <v>0</v>
      </c>
      <c r="L3844" s="14" t="str">
        <f t="shared" si="829"/>
        <v>3.4.5.3</v>
      </c>
      <c r="M3844" s="15" t="str">
        <f t="shared" si="830"/>
        <v>--</v>
      </c>
      <c r="N3844" s="14" t="str">
        <f t="shared" si="831"/>
        <v/>
      </c>
      <c r="O3844" s="15" t="str">
        <f t="shared" si="824"/>
        <v/>
      </c>
      <c r="P3844" s="15" t="str">
        <f>IF(N3844=1,FLOOR(MAX($P$4:P3843),1)+1,IF(AND(P3843&lt;&gt;"",O3843&lt;&gt;1),MAX($P$4:P3843)+0.1,""))</f>
        <v/>
      </c>
      <c r="Q3844" s="5">
        <f>ROW()</f>
        <v>3844</v>
      </c>
    </row>
    <row r="3845" spans="1:17" x14ac:dyDescent="0.3">
      <c r="A3845" s="1" t="s">
        <v>1629</v>
      </c>
      <c r="B3845" s="5"/>
      <c r="C3845" s="14">
        <f t="shared" si="825"/>
        <v>0</v>
      </c>
      <c r="D3845" s="14">
        <f t="shared" si="825"/>
        <v>0</v>
      </c>
      <c r="E3845" s="14" t="str">
        <f t="shared" si="826"/>
        <v/>
      </c>
      <c r="F3845" s="14">
        <f t="shared" si="827"/>
        <v>3</v>
      </c>
      <c r="G3845" s="14">
        <f t="shared" ref="G3845:G3908" si="835">G3844+IF(NOT(ISERROR(FIND("&lt;PRT&gt;",A3845))),1,0)</f>
        <v>3</v>
      </c>
      <c r="H3845" s="14">
        <f t="shared" si="834"/>
        <v>4</v>
      </c>
      <c r="I3845" s="14">
        <f t="shared" si="834"/>
        <v>5</v>
      </c>
      <c r="J3845" s="14">
        <f t="shared" si="834"/>
        <v>3</v>
      </c>
      <c r="K3845" s="14">
        <f t="shared" si="834"/>
        <v>0</v>
      </c>
      <c r="L3845" s="14" t="str">
        <f t="shared" si="829"/>
        <v>3.4.5.3</v>
      </c>
      <c r="M3845" s="15" t="str">
        <f t="shared" si="830"/>
        <v>--</v>
      </c>
      <c r="N3845" s="14" t="str">
        <f t="shared" si="831"/>
        <v/>
      </c>
      <c r="O3845" s="15" t="str">
        <f t="shared" ref="O3845:O3908" si="836">IF(ISERROR(FIND(O$4,$A3845)),"",1)</f>
        <v/>
      </c>
      <c r="P3845" s="15" t="str">
        <f>IF(N3845=1,FLOOR(MAX($P$4:P3844),1)+1,IF(AND(P3844&lt;&gt;"",O3844&lt;&gt;1),MAX($P$4:P3844)+0.1,""))</f>
        <v/>
      </c>
      <c r="Q3845" s="5">
        <f>ROW()</f>
        <v>3845</v>
      </c>
    </row>
    <row r="3846" spans="1:17" x14ac:dyDescent="0.3">
      <c r="A3846" s="1" t="s">
        <v>55</v>
      </c>
      <c r="B3846" s="5"/>
      <c r="C3846" s="14">
        <f t="shared" ref="C3846:D3909" si="837">(LEN($A3846)-LEN(SUBSTITUTE($A3846,C$3,"")))/LEN(C$3)</f>
        <v>0</v>
      </c>
      <c r="D3846" s="14">
        <f t="shared" si="837"/>
        <v>0</v>
      </c>
      <c r="E3846" s="14" t="str">
        <f t="shared" ref="E3846:E3909" si="838">IF(AND(C3846&gt;0,D3846&gt;0),IF(FIND(D$3,A3846)&gt;FIND(C$3,A3846),"WARNING","OK"),"")</f>
        <v/>
      </c>
      <c r="F3846" s="14">
        <f t="shared" ref="F3846:F3909" si="839">F3845+C3846-D3846</f>
        <v>3</v>
      </c>
      <c r="G3846" s="14">
        <f t="shared" si="835"/>
        <v>3</v>
      </c>
      <c r="H3846" s="14">
        <f t="shared" ref="H3846:K3861" si="840">IF(G3846&lt;&gt;G3845,0,IF(AND(($F3845-$D3846)=(H$3-1),$F3846=H$3),H3845+1,H3845))</f>
        <v>4</v>
      </c>
      <c r="I3846" s="14">
        <f t="shared" si="840"/>
        <v>5</v>
      </c>
      <c r="J3846" s="14">
        <f t="shared" si="840"/>
        <v>3</v>
      </c>
      <c r="K3846" s="14">
        <f t="shared" si="840"/>
        <v>0</v>
      </c>
      <c r="L3846" s="14" t="str">
        <f t="shared" ref="L3846:L3909" si="841">SUBSTITUTE(G3846&amp;"."&amp;H3846&amp;"."&amp;I3846&amp;"."&amp;J3846&amp;"."&amp;K3846,".0","")</f>
        <v>3.4.5.3</v>
      </c>
      <c r="M3846" s="15" t="str">
        <f t="shared" ref="M3846:M3909" si="842">IF(ISERROR(FIND("&lt;SPT&gt;&lt;TTL&gt;",A3846)),"--",SUBSTITUTE(SUBSTITUTE(MID(A3846&amp;A3847,FIND("&lt;SPT&gt;&lt;TTL&gt;",A3846&amp;A3847)+10,FIND("&lt;/TTL&gt;",A3846&amp;A3847)-FIND("&lt;SPT&gt;&lt;TTL&gt;",A3846&amp;A3847)-10),"&lt;SUB&gt;",""),"&lt;/SUB&gt;",""))</f>
        <v>--</v>
      </c>
      <c r="N3846" s="14" t="str">
        <f t="shared" ref="N3846:N3909" si="843">IF(ISERROR(FIND(N$4,UPPER($A3846))),"",1)</f>
        <v/>
      </c>
      <c r="O3846" s="15" t="str">
        <f t="shared" si="836"/>
        <v/>
      </c>
      <c r="P3846" s="15" t="str">
        <f>IF(N3846=1,FLOOR(MAX($P$4:P3845),1)+1,IF(AND(P3845&lt;&gt;"",O3845&lt;&gt;1),MAX($P$4:P3845)+0.1,""))</f>
        <v/>
      </c>
      <c r="Q3846" s="5">
        <f>ROW()</f>
        <v>3846</v>
      </c>
    </row>
    <row r="3847" spans="1:17" x14ac:dyDescent="0.3">
      <c r="A3847" s="1" t="s">
        <v>1647</v>
      </c>
      <c r="B3847" s="5"/>
      <c r="C3847" s="14">
        <f t="shared" si="837"/>
        <v>0</v>
      </c>
      <c r="D3847" s="14">
        <f t="shared" si="837"/>
        <v>0</v>
      </c>
      <c r="E3847" s="14" t="str">
        <f t="shared" si="838"/>
        <v/>
      </c>
      <c r="F3847" s="14">
        <f t="shared" si="839"/>
        <v>3</v>
      </c>
      <c r="G3847" s="14">
        <f t="shared" si="835"/>
        <v>3</v>
      </c>
      <c r="H3847" s="14">
        <f t="shared" si="840"/>
        <v>4</v>
      </c>
      <c r="I3847" s="14">
        <f t="shared" si="840"/>
        <v>5</v>
      </c>
      <c r="J3847" s="14">
        <f t="shared" si="840"/>
        <v>3</v>
      </c>
      <c r="K3847" s="14">
        <f t="shared" si="840"/>
        <v>0</v>
      </c>
      <c r="L3847" s="14" t="str">
        <f t="shared" si="841"/>
        <v>3.4.5.3</v>
      </c>
      <c r="M3847" s="15" t="str">
        <f t="shared" si="842"/>
        <v>--</v>
      </c>
      <c r="N3847" s="14" t="str">
        <f t="shared" si="843"/>
        <v/>
      </c>
      <c r="O3847" s="15" t="str">
        <f t="shared" si="836"/>
        <v/>
      </c>
      <c r="P3847" s="15" t="str">
        <f>IF(N3847=1,FLOOR(MAX($P$4:P3846),1)+1,IF(AND(P3846&lt;&gt;"",O3846&lt;&gt;1),MAX($P$4:P3846)+0.1,""))</f>
        <v/>
      </c>
      <c r="Q3847" s="5">
        <f>ROW()</f>
        <v>3847</v>
      </c>
    </row>
    <row r="3848" spans="1:17" x14ac:dyDescent="0.3">
      <c r="A3848" s="1" t="s">
        <v>1632</v>
      </c>
      <c r="B3848" s="5"/>
      <c r="C3848" s="14">
        <f t="shared" si="837"/>
        <v>0</v>
      </c>
      <c r="D3848" s="14">
        <f t="shared" si="837"/>
        <v>0</v>
      </c>
      <c r="E3848" s="14" t="str">
        <f t="shared" si="838"/>
        <v/>
      </c>
      <c r="F3848" s="14">
        <f t="shared" si="839"/>
        <v>3</v>
      </c>
      <c r="G3848" s="14">
        <f t="shared" si="835"/>
        <v>3</v>
      </c>
      <c r="H3848" s="14">
        <f t="shared" si="840"/>
        <v>4</v>
      </c>
      <c r="I3848" s="14">
        <f t="shared" si="840"/>
        <v>5</v>
      </c>
      <c r="J3848" s="14">
        <f t="shared" si="840"/>
        <v>3</v>
      </c>
      <c r="K3848" s="14">
        <f t="shared" si="840"/>
        <v>0</v>
      </c>
      <c r="L3848" s="14" t="str">
        <f t="shared" si="841"/>
        <v>3.4.5.3</v>
      </c>
      <c r="M3848" s="15" t="str">
        <f t="shared" si="842"/>
        <v>--</v>
      </c>
      <c r="N3848" s="14" t="str">
        <f t="shared" si="843"/>
        <v/>
      </c>
      <c r="O3848" s="15" t="str">
        <f t="shared" si="836"/>
        <v/>
      </c>
      <c r="P3848" s="15" t="str">
        <f>IF(N3848=1,FLOOR(MAX($P$4:P3847),1)+1,IF(AND(P3847&lt;&gt;"",O3847&lt;&gt;1),MAX($P$4:P3847)+0.1,""))</f>
        <v/>
      </c>
      <c r="Q3848" s="5">
        <f>ROW()</f>
        <v>3848</v>
      </c>
    </row>
    <row r="3849" spans="1:17" x14ac:dyDescent="0.3">
      <c r="A3849" s="1" t="s">
        <v>55</v>
      </c>
      <c r="B3849" s="5"/>
      <c r="C3849" s="14">
        <f t="shared" si="837"/>
        <v>0</v>
      </c>
      <c r="D3849" s="14">
        <f t="shared" si="837"/>
        <v>0</v>
      </c>
      <c r="E3849" s="14" t="str">
        <f t="shared" si="838"/>
        <v/>
      </c>
      <c r="F3849" s="14">
        <f t="shared" si="839"/>
        <v>3</v>
      </c>
      <c r="G3849" s="14">
        <f t="shared" si="835"/>
        <v>3</v>
      </c>
      <c r="H3849" s="14">
        <f t="shared" si="840"/>
        <v>4</v>
      </c>
      <c r="I3849" s="14">
        <f t="shared" si="840"/>
        <v>5</v>
      </c>
      <c r="J3849" s="14">
        <f t="shared" si="840"/>
        <v>3</v>
      </c>
      <c r="K3849" s="14">
        <f t="shared" si="840"/>
        <v>0</v>
      </c>
      <c r="L3849" s="14" t="str">
        <f t="shared" si="841"/>
        <v>3.4.5.3</v>
      </c>
      <c r="M3849" s="15" t="str">
        <f t="shared" si="842"/>
        <v>--</v>
      </c>
      <c r="N3849" s="14" t="str">
        <f t="shared" si="843"/>
        <v/>
      </c>
      <c r="O3849" s="15" t="str">
        <f t="shared" si="836"/>
        <v/>
      </c>
      <c r="P3849" s="15" t="str">
        <f>IF(N3849=1,FLOOR(MAX($P$4:P3848),1)+1,IF(AND(P3848&lt;&gt;"",O3848&lt;&gt;1),MAX($P$4:P3848)+0.1,""))</f>
        <v/>
      </c>
      <c r="Q3849" s="5">
        <f>ROW()</f>
        <v>3849</v>
      </c>
    </row>
    <row r="3850" spans="1:17" x14ac:dyDescent="0.3">
      <c r="A3850" s="1" t="s">
        <v>1648</v>
      </c>
      <c r="B3850" s="5"/>
      <c r="C3850" s="14">
        <f t="shared" si="837"/>
        <v>0</v>
      </c>
      <c r="D3850" s="14">
        <f t="shared" si="837"/>
        <v>0</v>
      </c>
      <c r="E3850" s="14" t="str">
        <f t="shared" si="838"/>
        <v/>
      </c>
      <c r="F3850" s="14">
        <f t="shared" si="839"/>
        <v>3</v>
      </c>
      <c r="G3850" s="14">
        <f t="shared" si="835"/>
        <v>3</v>
      </c>
      <c r="H3850" s="14">
        <f t="shared" si="840"/>
        <v>4</v>
      </c>
      <c r="I3850" s="14">
        <f t="shared" si="840"/>
        <v>5</v>
      </c>
      <c r="J3850" s="14">
        <f t="shared" si="840"/>
        <v>3</v>
      </c>
      <c r="K3850" s="14">
        <f t="shared" si="840"/>
        <v>0</v>
      </c>
      <c r="L3850" s="14" t="str">
        <f t="shared" si="841"/>
        <v>3.4.5.3</v>
      </c>
      <c r="M3850" s="15" t="str">
        <f t="shared" si="842"/>
        <v>--</v>
      </c>
      <c r="N3850" s="14" t="str">
        <f t="shared" si="843"/>
        <v/>
      </c>
      <c r="O3850" s="15" t="str">
        <f t="shared" si="836"/>
        <v/>
      </c>
      <c r="P3850" s="15" t="str">
        <f>IF(N3850=1,FLOOR(MAX($P$4:P3849),1)+1,IF(AND(P3849&lt;&gt;"",O3849&lt;&gt;1),MAX($P$4:P3849)+0.1,""))</f>
        <v/>
      </c>
      <c r="Q3850" s="5">
        <f>ROW()</f>
        <v>3850</v>
      </c>
    </row>
    <row r="3851" spans="1:17" x14ac:dyDescent="0.3">
      <c r="A3851" s="1" t="s">
        <v>1634</v>
      </c>
      <c r="B3851" s="5"/>
      <c r="C3851" s="14">
        <f t="shared" si="837"/>
        <v>0</v>
      </c>
      <c r="D3851" s="14">
        <f t="shared" si="837"/>
        <v>0</v>
      </c>
      <c r="E3851" s="14" t="str">
        <f t="shared" si="838"/>
        <v/>
      </c>
      <c r="F3851" s="14">
        <f t="shared" si="839"/>
        <v>3</v>
      </c>
      <c r="G3851" s="14">
        <f t="shared" si="835"/>
        <v>3</v>
      </c>
      <c r="H3851" s="14">
        <f t="shared" si="840"/>
        <v>4</v>
      </c>
      <c r="I3851" s="14">
        <f t="shared" si="840"/>
        <v>5</v>
      </c>
      <c r="J3851" s="14">
        <f t="shared" si="840"/>
        <v>3</v>
      </c>
      <c r="K3851" s="14">
        <f t="shared" si="840"/>
        <v>0</v>
      </c>
      <c r="L3851" s="14" t="str">
        <f t="shared" si="841"/>
        <v>3.4.5.3</v>
      </c>
      <c r="M3851" s="15" t="str">
        <f t="shared" si="842"/>
        <v>--</v>
      </c>
      <c r="N3851" s="14" t="str">
        <f t="shared" si="843"/>
        <v/>
      </c>
      <c r="O3851" s="15" t="str">
        <f t="shared" si="836"/>
        <v/>
      </c>
      <c r="P3851" s="15" t="str">
        <f>IF(N3851=1,FLOOR(MAX($P$4:P3850),1)+1,IF(AND(P3850&lt;&gt;"",O3850&lt;&gt;1),MAX($P$4:P3850)+0.1,""))</f>
        <v/>
      </c>
      <c r="Q3851" s="5">
        <f>ROW()</f>
        <v>3851</v>
      </c>
    </row>
    <row r="3852" spans="1:17" x14ac:dyDescent="0.3">
      <c r="A3852" s="1" t="s">
        <v>1635</v>
      </c>
      <c r="B3852" s="5"/>
      <c r="C3852" s="14">
        <f t="shared" si="837"/>
        <v>0</v>
      </c>
      <c r="D3852" s="14">
        <f t="shared" si="837"/>
        <v>0</v>
      </c>
      <c r="E3852" s="14" t="str">
        <f t="shared" si="838"/>
        <v/>
      </c>
      <c r="F3852" s="14">
        <f t="shared" si="839"/>
        <v>3</v>
      </c>
      <c r="G3852" s="14">
        <f t="shared" si="835"/>
        <v>3</v>
      </c>
      <c r="H3852" s="14">
        <f t="shared" si="840"/>
        <v>4</v>
      </c>
      <c r="I3852" s="14">
        <f t="shared" si="840"/>
        <v>5</v>
      </c>
      <c r="J3852" s="14">
        <f t="shared" si="840"/>
        <v>3</v>
      </c>
      <c r="K3852" s="14">
        <f t="shared" si="840"/>
        <v>0</v>
      </c>
      <c r="L3852" s="14" t="str">
        <f t="shared" si="841"/>
        <v>3.4.5.3</v>
      </c>
      <c r="M3852" s="15" t="str">
        <f t="shared" si="842"/>
        <v>--</v>
      </c>
      <c r="N3852" s="14" t="str">
        <f t="shared" si="843"/>
        <v/>
      </c>
      <c r="O3852" s="15" t="str">
        <f t="shared" si="836"/>
        <v/>
      </c>
      <c r="P3852" s="15" t="str">
        <f>IF(N3852=1,FLOOR(MAX($P$4:P3851),1)+1,IF(AND(P3851&lt;&gt;"",O3851&lt;&gt;1),MAX($P$4:P3851)+0.1,""))</f>
        <v/>
      </c>
      <c r="Q3852" s="5">
        <f>ROW()</f>
        <v>3852</v>
      </c>
    </row>
    <row r="3853" spans="1:17" x14ac:dyDescent="0.3">
      <c r="A3853" s="1" t="s">
        <v>55</v>
      </c>
      <c r="B3853" s="5"/>
      <c r="C3853" s="14">
        <f t="shared" si="837"/>
        <v>0</v>
      </c>
      <c r="D3853" s="14">
        <f t="shared" si="837"/>
        <v>0</v>
      </c>
      <c r="E3853" s="14" t="str">
        <f t="shared" si="838"/>
        <v/>
      </c>
      <c r="F3853" s="14">
        <f t="shared" si="839"/>
        <v>3</v>
      </c>
      <c r="G3853" s="14">
        <f t="shared" si="835"/>
        <v>3</v>
      </c>
      <c r="H3853" s="14">
        <f t="shared" si="840"/>
        <v>4</v>
      </c>
      <c r="I3853" s="14">
        <f t="shared" si="840"/>
        <v>5</v>
      </c>
      <c r="J3853" s="14">
        <f t="shared" si="840"/>
        <v>3</v>
      </c>
      <c r="K3853" s="14">
        <f t="shared" si="840"/>
        <v>0</v>
      </c>
      <c r="L3853" s="14" t="str">
        <f t="shared" si="841"/>
        <v>3.4.5.3</v>
      </c>
      <c r="M3853" s="15" t="str">
        <f t="shared" si="842"/>
        <v>--</v>
      </c>
      <c r="N3853" s="14" t="str">
        <f t="shared" si="843"/>
        <v/>
      </c>
      <c r="O3853" s="15" t="str">
        <f t="shared" si="836"/>
        <v/>
      </c>
      <c r="P3853" s="15" t="str">
        <f>IF(N3853=1,FLOOR(MAX($P$4:P3852),1)+1,IF(AND(P3852&lt;&gt;"",O3852&lt;&gt;1),MAX($P$4:P3852)+0.1,""))</f>
        <v/>
      </c>
      <c r="Q3853" s="5">
        <f>ROW()</f>
        <v>3853</v>
      </c>
    </row>
    <row r="3854" spans="1:17" x14ac:dyDescent="0.3">
      <c r="A3854" s="1" t="s">
        <v>1644</v>
      </c>
      <c r="B3854" s="5"/>
      <c r="C3854" s="14">
        <f t="shared" si="837"/>
        <v>0</v>
      </c>
      <c r="D3854" s="14">
        <f t="shared" si="837"/>
        <v>0</v>
      </c>
      <c r="E3854" s="14" t="str">
        <f t="shared" si="838"/>
        <v/>
      </c>
      <c r="F3854" s="14">
        <f t="shared" si="839"/>
        <v>3</v>
      </c>
      <c r="G3854" s="14">
        <f t="shared" si="835"/>
        <v>3</v>
      </c>
      <c r="H3854" s="14">
        <f t="shared" si="840"/>
        <v>4</v>
      </c>
      <c r="I3854" s="14">
        <f t="shared" si="840"/>
        <v>5</v>
      </c>
      <c r="J3854" s="14">
        <f t="shared" si="840"/>
        <v>3</v>
      </c>
      <c r="K3854" s="14">
        <f t="shared" si="840"/>
        <v>0</v>
      </c>
      <c r="L3854" s="14" t="str">
        <f t="shared" si="841"/>
        <v>3.4.5.3</v>
      </c>
      <c r="M3854" s="15" t="str">
        <f t="shared" si="842"/>
        <v>--</v>
      </c>
      <c r="N3854" s="14" t="str">
        <f t="shared" si="843"/>
        <v/>
      </c>
      <c r="O3854" s="15" t="str">
        <f t="shared" si="836"/>
        <v/>
      </c>
      <c r="P3854" s="15" t="str">
        <f>IF(N3854=1,FLOOR(MAX($P$4:P3853),1)+1,IF(AND(P3853&lt;&gt;"",O3853&lt;&gt;1),MAX($P$4:P3853)+0.1,""))</f>
        <v/>
      </c>
      <c r="Q3854" s="5">
        <f>ROW()</f>
        <v>3854</v>
      </c>
    </row>
    <row r="3855" spans="1:17" x14ac:dyDescent="0.3">
      <c r="A3855" s="1" t="s">
        <v>190</v>
      </c>
      <c r="B3855" s="5"/>
      <c r="C3855" s="14">
        <f t="shared" si="837"/>
        <v>0</v>
      </c>
      <c r="D3855" s="14">
        <f t="shared" si="837"/>
        <v>1</v>
      </c>
      <c r="E3855" s="14" t="str">
        <f t="shared" si="838"/>
        <v/>
      </c>
      <c r="F3855" s="14">
        <f t="shared" si="839"/>
        <v>2</v>
      </c>
      <c r="G3855" s="14">
        <f t="shared" si="835"/>
        <v>3</v>
      </c>
      <c r="H3855" s="14">
        <f t="shared" si="840"/>
        <v>4</v>
      </c>
      <c r="I3855" s="14">
        <f t="shared" si="840"/>
        <v>5</v>
      </c>
      <c r="J3855" s="14">
        <f t="shared" si="840"/>
        <v>3</v>
      </c>
      <c r="K3855" s="14">
        <f t="shared" si="840"/>
        <v>0</v>
      </c>
      <c r="L3855" s="14" t="str">
        <f t="shared" si="841"/>
        <v>3.4.5.3</v>
      </c>
      <c r="M3855" s="15" t="str">
        <f t="shared" si="842"/>
        <v>--</v>
      </c>
      <c r="N3855" s="14" t="str">
        <f t="shared" si="843"/>
        <v/>
      </c>
      <c r="O3855" s="15" t="str">
        <f t="shared" si="836"/>
        <v/>
      </c>
      <c r="P3855" s="15" t="str">
        <f>IF(N3855=1,FLOOR(MAX($P$4:P3854),1)+1,IF(AND(P3854&lt;&gt;"",O3854&lt;&gt;1),MAX($P$4:P3854)+0.1,""))</f>
        <v/>
      </c>
      <c r="Q3855" s="5">
        <f>ROW()</f>
        <v>3855</v>
      </c>
    </row>
    <row r="3856" spans="1:17" x14ac:dyDescent="0.3">
      <c r="A3856" s="1" t="s">
        <v>1649</v>
      </c>
      <c r="B3856" s="5"/>
      <c r="C3856" s="14">
        <f t="shared" si="837"/>
        <v>1</v>
      </c>
      <c r="D3856" s="14">
        <f t="shared" si="837"/>
        <v>0</v>
      </c>
      <c r="E3856" s="14" t="str">
        <f t="shared" si="838"/>
        <v/>
      </c>
      <c r="F3856" s="14">
        <f t="shared" si="839"/>
        <v>3</v>
      </c>
      <c r="G3856" s="14">
        <f t="shared" si="835"/>
        <v>3</v>
      </c>
      <c r="H3856" s="14">
        <f t="shared" si="840"/>
        <v>4</v>
      </c>
      <c r="I3856" s="14">
        <f t="shared" si="840"/>
        <v>5</v>
      </c>
      <c r="J3856" s="14">
        <f t="shared" si="840"/>
        <v>4</v>
      </c>
      <c r="K3856" s="14">
        <f t="shared" si="840"/>
        <v>0</v>
      </c>
      <c r="L3856" s="14" t="str">
        <f t="shared" si="841"/>
        <v>3.4.5.4</v>
      </c>
      <c r="M3856" s="15" t="str">
        <f t="shared" si="842"/>
        <v>Passwords for Devices Minimally Supporting Accounts</v>
      </c>
      <c r="N3856" s="14" t="str">
        <f t="shared" si="843"/>
        <v/>
      </c>
      <c r="O3856" s="15" t="str">
        <f t="shared" si="836"/>
        <v/>
      </c>
      <c r="P3856" s="15" t="str">
        <f>IF(N3856=1,FLOOR(MAX($P$4:P3855),1)+1,IF(AND(P3855&lt;&gt;"",O3855&lt;&gt;1),MAX($P$4:P3855)+0.1,""))</f>
        <v/>
      </c>
      <c r="Q3856" s="5">
        <f>ROW()</f>
        <v>3856</v>
      </c>
    </row>
    <row r="3857" spans="1:17" x14ac:dyDescent="0.3">
      <c r="A3857" s="1" t="s">
        <v>59</v>
      </c>
      <c r="B3857" s="5"/>
      <c r="C3857" s="14">
        <f t="shared" si="837"/>
        <v>0</v>
      </c>
      <c r="D3857" s="14">
        <f t="shared" si="837"/>
        <v>0</v>
      </c>
      <c r="E3857" s="14" t="str">
        <f t="shared" si="838"/>
        <v/>
      </c>
      <c r="F3857" s="14">
        <f t="shared" si="839"/>
        <v>3</v>
      </c>
      <c r="G3857" s="14">
        <f t="shared" si="835"/>
        <v>3</v>
      </c>
      <c r="H3857" s="14">
        <f t="shared" si="840"/>
        <v>4</v>
      </c>
      <c r="I3857" s="14">
        <f t="shared" si="840"/>
        <v>5</v>
      </c>
      <c r="J3857" s="14">
        <f t="shared" si="840"/>
        <v>4</v>
      </c>
      <c r="K3857" s="14">
        <f t="shared" si="840"/>
        <v>0</v>
      </c>
      <c r="L3857" s="14" t="str">
        <f t="shared" si="841"/>
        <v>3.4.5.4</v>
      </c>
      <c r="M3857" s="15" t="str">
        <f t="shared" si="842"/>
        <v>--</v>
      </c>
      <c r="N3857" s="14" t="str">
        <f t="shared" si="843"/>
        <v/>
      </c>
      <c r="O3857" s="15" t="str">
        <f t="shared" si="836"/>
        <v/>
      </c>
      <c r="P3857" s="15" t="str">
        <f>IF(N3857=1,FLOOR(MAX($P$4:P3856),1)+1,IF(AND(P3856&lt;&gt;"",O3856&lt;&gt;1),MAX($P$4:P3856)+0.1,""))</f>
        <v/>
      </c>
      <c r="Q3857" s="5">
        <f>ROW()</f>
        <v>3857</v>
      </c>
    </row>
    <row r="3858" spans="1:17" x14ac:dyDescent="0.3">
      <c r="A3858" s="1" t="s">
        <v>60</v>
      </c>
      <c r="B3858" s="5"/>
      <c r="C3858" s="14">
        <f t="shared" si="837"/>
        <v>0</v>
      </c>
      <c r="D3858" s="14">
        <f t="shared" si="837"/>
        <v>0</v>
      </c>
      <c r="E3858" s="14" t="str">
        <f t="shared" si="838"/>
        <v/>
      </c>
      <c r="F3858" s="14">
        <f t="shared" si="839"/>
        <v>3</v>
      </c>
      <c r="G3858" s="14">
        <f t="shared" si="835"/>
        <v>3</v>
      </c>
      <c r="H3858" s="14">
        <f t="shared" si="840"/>
        <v>4</v>
      </c>
      <c r="I3858" s="14">
        <f t="shared" si="840"/>
        <v>5</v>
      </c>
      <c r="J3858" s="14">
        <f t="shared" si="840"/>
        <v>4</v>
      </c>
      <c r="K3858" s="14">
        <f t="shared" si="840"/>
        <v>0</v>
      </c>
      <c r="L3858" s="14" t="str">
        <f t="shared" si="841"/>
        <v>3.4.5.4</v>
      </c>
      <c r="M3858" s="15" t="str">
        <f t="shared" si="842"/>
        <v>--</v>
      </c>
      <c r="N3858" s="14" t="str">
        <f t="shared" si="843"/>
        <v/>
      </c>
      <c r="O3858" s="15" t="str">
        <f t="shared" si="836"/>
        <v/>
      </c>
      <c r="P3858" s="15" t="str">
        <f>IF(N3858=1,FLOOR(MAX($P$4:P3857),1)+1,IF(AND(P3857&lt;&gt;"",O3857&lt;&gt;1),MAX($P$4:P3857)+0.1,""))</f>
        <v/>
      </c>
      <c r="Q3858" s="5">
        <f>ROW()</f>
        <v>3858</v>
      </c>
    </row>
    <row r="3859" spans="1:17" x14ac:dyDescent="0.3">
      <c r="A3859" s="1" t="s">
        <v>1650</v>
      </c>
      <c r="B3859" s="5"/>
      <c r="C3859" s="14">
        <f t="shared" si="837"/>
        <v>0</v>
      </c>
      <c r="D3859" s="14">
        <f t="shared" si="837"/>
        <v>0</v>
      </c>
      <c r="E3859" s="14" t="str">
        <f t="shared" si="838"/>
        <v/>
      </c>
      <c r="F3859" s="14">
        <f t="shared" si="839"/>
        <v>3</v>
      </c>
      <c r="G3859" s="14">
        <f t="shared" si="835"/>
        <v>3</v>
      </c>
      <c r="H3859" s="14">
        <f t="shared" si="840"/>
        <v>4</v>
      </c>
      <c r="I3859" s="14">
        <f t="shared" si="840"/>
        <v>5</v>
      </c>
      <c r="J3859" s="14">
        <f t="shared" si="840"/>
        <v>4</v>
      </c>
      <c r="K3859" s="14">
        <f t="shared" si="840"/>
        <v>0</v>
      </c>
      <c r="L3859" s="14" t="str">
        <f t="shared" si="841"/>
        <v>3.4.5.4</v>
      </c>
      <c r="M3859" s="15" t="str">
        <f t="shared" si="842"/>
        <v>--</v>
      </c>
      <c r="N3859" s="14" t="str">
        <f t="shared" si="843"/>
        <v/>
      </c>
      <c r="O3859" s="15" t="str">
        <f t="shared" si="836"/>
        <v/>
      </c>
      <c r="P3859" s="15" t="str">
        <f>IF(N3859=1,FLOOR(MAX($P$4:P3858),1)+1,IF(AND(P3858&lt;&gt;"",O3858&lt;&gt;1),MAX($P$4:P3858)+0.1,""))</f>
        <v/>
      </c>
      <c r="Q3859" s="5">
        <f>ROW()</f>
        <v>3859</v>
      </c>
    </row>
    <row r="3860" spans="1:17" x14ac:dyDescent="0.3">
      <c r="A3860" s="1" t="s">
        <v>1651</v>
      </c>
      <c r="B3860" s="5"/>
      <c r="C3860" s="14">
        <f t="shared" si="837"/>
        <v>0</v>
      </c>
      <c r="D3860" s="14">
        <f t="shared" si="837"/>
        <v>0</v>
      </c>
      <c r="E3860" s="14" t="str">
        <f t="shared" si="838"/>
        <v/>
      </c>
      <c r="F3860" s="14">
        <f t="shared" si="839"/>
        <v>3</v>
      </c>
      <c r="G3860" s="14">
        <f t="shared" si="835"/>
        <v>3</v>
      </c>
      <c r="H3860" s="14">
        <f t="shared" si="840"/>
        <v>4</v>
      </c>
      <c r="I3860" s="14">
        <f t="shared" si="840"/>
        <v>5</v>
      </c>
      <c r="J3860" s="14">
        <f t="shared" si="840"/>
        <v>4</v>
      </c>
      <c r="K3860" s="14">
        <f t="shared" si="840"/>
        <v>0</v>
      </c>
      <c r="L3860" s="14" t="str">
        <f t="shared" si="841"/>
        <v>3.4.5.4</v>
      </c>
      <c r="M3860" s="15" t="str">
        <f t="shared" si="842"/>
        <v>--</v>
      </c>
      <c r="N3860" s="14" t="str">
        <f t="shared" si="843"/>
        <v/>
      </c>
      <c r="O3860" s="15" t="str">
        <f t="shared" si="836"/>
        <v/>
      </c>
      <c r="P3860" s="15" t="str">
        <f>IF(N3860=1,FLOOR(MAX($P$4:P3859),1)+1,IF(AND(P3859&lt;&gt;"",O3859&lt;&gt;1),MAX($P$4:P3859)+0.1,""))</f>
        <v/>
      </c>
      <c r="Q3860" s="5">
        <f>ROW()</f>
        <v>3860</v>
      </c>
    </row>
    <row r="3861" spans="1:17" x14ac:dyDescent="0.3">
      <c r="A3861" s="1" t="s">
        <v>1652</v>
      </c>
      <c r="B3861" s="5"/>
      <c r="C3861" s="14">
        <f t="shared" si="837"/>
        <v>0</v>
      </c>
      <c r="D3861" s="14">
        <f t="shared" si="837"/>
        <v>0</v>
      </c>
      <c r="E3861" s="14" t="str">
        <f t="shared" si="838"/>
        <v/>
      </c>
      <c r="F3861" s="14">
        <f t="shared" si="839"/>
        <v>3</v>
      </c>
      <c r="G3861" s="14">
        <f t="shared" si="835"/>
        <v>3</v>
      </c>
      <c r="H3861" s="14">
        <f t="shared" si="840"/>
        <v>4</v>
      </c>
      <c r="I3861" s="14">
        <f t="shared" si="840"/>
        <v>5</v>
      </c>
      <c r="J3861" s="14">
        <f t="shared" si="840"/>
        <v>4</v>
      </c>
      <c r="K3861" s="14">
        <f t="shared" si="840"/>
        <v>0</v>
      </c>
      <c r="L3861" s="14" t="str">
        <f t="shared" si="841"/>
        <v>3.4.5.4</v>
      </c>
      <c r="M3861" s="15" t="str">
        <f t="shared" si="842"/>
        <v>--</v>
      </c>
      <c r="N3861" s="14" t="str">
        <f t="shared" si="843"/>
        <v/>
      </c>
      <c r="O3861" s="15" t="str">
        <f t="shared" si="836"/>
        <v/>
      </c>
      <c r="P3861" s="15" t="str">
        <f>IF(N3861=1,FLOOR(MAX($P$4:P3860),1)+1,IF(AND(P3860&lt;&gt;"",O3860&lt;&gt;1),MAX($P$4:P3860)+0.1,""))</f>
        <v/>
      </c>
      <c r="Q3861" s="5">
        <f>ROW()</f>
        <v>3861</v>
      </c>
    </row>
    <row r="3862" spans="1:17" x14ac:dyDescent="0.3">
      <c r="A3862" s="1" t="s">
        <v>55</v>
      </c>
      <c r="B3862" s="5"/>
      <c r="C3862" s="14">
        <f t="shared" si="837"/>
        <v>0</v>
      </c>
      <c r="D3862" s="14">
        <f t="shared" si="837"/>
        <v>0</v>
      </c>
      <c r="E3862" s="14" t="str">
        <f t="shared" si="838"/>
        <v/>
      </c>
      <c r="F3862" s="14">
        <f t="shared" si="839"/>
        <v>3</v>
      </c>
      <c r="G3862" s="14">
        <f t="shared" si="835"/>
        <v>3</v>
      </c>
      <c r="H3862" s="14">
        <f t="shared" ref="H3862:K3877" si="844">IF(G3862&lt;&gt;G3861,0,IF(AND(($F3861-$D3862)=(H$3-1),$F3862=H$3),H3861+1,H3861))</f>
        <v>4</v>
      </c>
      <c r="I3862" s="14">
        <f t="shared" si="844"/>
        <v>5</v>
      </c>
      <c r="J3862" s="14">
        <f t="shared" si="844"/>
        <v>4</v>
      </c>
      <c r="K3862" s="14">
        <f t="shared" si="844"/>
        <v>0</v>
      </c>
      <c r="L3862" s="14" t="str">
        <f t="shared" si="841"/>
        <v>3.4.5.4</v>
      </c>
      <c r="M3862" s="15" t="str">
        <f t="shared" si="842"/>
        <v>--</v>
      </c>
      <c r="N3862" s="14" t="str">
        <f t="shared" si="843"/>
        <v/>
      </c>
      <c r="O3862" s="15" t="str">
        <f t="shared" si="836"/>
        <v/>
      </c>
      <c r="P3862" s="15" t="str">
        <f>IF(N3862=1,FLOOR(MAX($P$4:P3861),1)+1,IF(AND(P3861&lt;&gt;"",O3861&lt;&gt;1),MAX($P$4:P3861)+0.1,""))</f>
        <v/>
      </c>
      <c r="Q3862" s="5">
        <f>ROW()</f>
        <v>3862</v>
      </c>
    </row>
    <row r="3863" spans="1:17" x14ac:dyDescent="0.3">
      <c r="A3863" s="1" t="s">
        <v>1653</v>
      </c>
      <c r="B3863" s="5"/>
      <c r="C3863" s="14">
        <f t="shared" si="837"/>
        <v>0</v>
      </c>
      <c r="D3863" s="14">
        <f t="shared" si="837"/>
        <v>0</v>
      </c>
      <c r="E3863" s="14" t="str">
        <f t="shared" si="838"/>
        <v/>
      </c>
      <c r="F3863" s="14">
        <f t="shared" si="839"/>
        <v>3</v>
      </c>
      <c r="G3863" s="14">
        <f t="shared" si="835"/>
        <v>3</v>
      </c>
      <c r="H3863" s="14">
        <f t="shared" si="844"/>
        <v>4</v>
      </c>
      <c r="I3863" s="14">
        <f t="shared" si="844"/>
        <v>5</v>
      </c>
      <c r="J3863" s="14">
        <f t="shared" si="844"/>
        <v>4</v>
      </c>
      <c r="K3863" s="14">
        <f t="shared" si="844"/>
        <v>0</v>
      </c>
      <c r="L3863" s="14" t="str">
        <f t="shared" si="841"/>
        <v>3.4.5.4</v>
      </c>
      <c r="M3863" s="15" t="str">
        <f t="shared" si="842"/>
        <v>--</v>
      </c>
      <c r="N3863" s="14" t="str">
        <f t="shared" si="843"/>
        <v/>
      </c>
      <c r="O3863" s="15" t="str">
        <f t="shared" si="836"/>
        <v/>
      </c>
      <c r="P3863" s="15" t="str">
        <f>IF(N3863=1,FLOOR(MAX($P$4:P3862),1)+1,IF(AND(P3862&lt;&gt;"",O3862&lt;&gt;1),MAX($P$4:P3862)+0.1,""))</f>
        <v/>
      </c>
      <c r="Q3863" s="5">
        <f>ROW()</f>
        <v>3863</v>
      </c>
    </row>
    <row r="3864" spans="1:17" x14ac:dyDescent="0.3">
      <c r="A3864" s="1" t="s">
        <v>1654</v>
      </c>
      <c r="B3864" s="5"/>
      <c r="C3864" s="14">
        <f t="shared" si="837"/>
        <v>0</v>
      </c>
      <c r="D3864" s="14">
        <f t="shared" si="837"/>
        <v>0</v>
      </c>
      <c r="E3864" s="14" t="str">
        <f t="shared" si="838"/>
        <v/>
      </c>
      <c r="F3864" s="14">
        <f t="shared" si="839"/>
        <v>3</v>
      </c>
      <c r="G3864" s="14">
        <f t="shared" si="835"/>
        <v>3</v>
      </c>
      <c r="H3864" s="14">
        <f t="shared" si="844"/>
        <v>4</v>
      </c>
      <c r="I3864" s="14">
        <f t="shared" si="844"/>
        <v>5</v>
      </c>
      <c r="J3864" s="14">
        <f t="shared" si="844"/>
        <v>4</v>
      </c>
      <c r="K3864" s="14">
        <f t="shared" si="844"/>
        <v>0</v>
      </c>
      <c r="L3864" s="14" t="str">
        <f t="shared" si="841"/>
        <v>3.4.5.4</v>
      </c>
      <c r="M3864" s="15" t="str">
        <f t="shared" si="842"/>
        <v>--</v>
      </c>
      <c r="N3864" s="14" t="str">
        <f t="shared" si="843"/>
        <v/>
      </c>
      <c r="O3864" s="15" t="str">
        <f t="shared" si="836"/>
        <v/>
      </c>
      <c r="P3864" s="15" t="str">
        <f>IF(N3864=1,FLOOR(MAX($P$4:P3863),1)+1,IF(AND(P3863&lt;&gt;"",O3863&lt;&gt;1),MAX($P$4:P3863)+0.1,""))</f>
        <v/>
      </c>
      <c r="Q3864" s="5">
        <f>ROW()</f>
        <v>3864</v>
      </c>
    </row>
    <row r="3865" spans="1:17" x14ac:dyDescent="0.3">
      <c r="A3865" s="1" t="s">
        <v>1655</v>
      </c>
      <c r="B3865" s="5"/>
      <c r="C3865" s="14">
        <f t="shared" si="837"/>
        <v>0</v>
      </c>
      <c r="D3865" s="14">
        <f t="shared" si="837"/>
        <v>0</v>
      </c>
      <c r="E3865" s="14" t="str">
        <f t="shared" si="838"/>
        <v/>
      </c>
      <c r="F3865" s="14">
        <f t="shared" si="839"/>
        <v>3</v>
      </c>
      <c r="G3865" s="14">
        <f t="shared" si="835"/>
        <v>3</v>
      </c>
      <c r="H3865" s="14">
        <f t="shared" si="844"/>
        <v>4</v>
      </c>
      <c r="I3865" s="14">
        <f t="shared" si="844"/>
        <v>5</v>
      </c>
      <c r="J3865" s="14">
        <f t="shared" si="844"/>
        <v>4</v>
      </c>
      <c r="K3865" s="14">
        <f t="shared" si="844"/>
        <v>0</v>
      </c>
      <c r="L3865" s="14" t="str">
        <f t="shared" si="841"/>
        <v>3.4.5.4</v>
      </c>
      <c r="M3865" s="15" t="str">
        <f t="shared" si="842"/>
        <v>--</v>
      </c>
      <c r="N3865" s="14" t="str">
        <f t="shared" si="843"/>
        <v/>
      </c>
      <c r="O3865" s="15" t="str">
        <f t="shared" si="836"/>
        <v/>
      </c>
      <c r="P3865" s="15" t="str">
        <f>IF(N3865=1,FLOOR(MAX($P$4:P3864),1)+1,IF(AND(P3864&lt;&gt;"",O3864&lt;&gt;1),MAX($P$4:P3864)+0.1,""))</f>
        <v/>
      </c>
      <c r="Q3865" s="5">
        <f>ROW()</f>
        <v>3865</v>
      </c>
    </row>
    <row r="3866" spans="1:17" x14ac:dyDescent="0.3">
      <c r="A3866" s="1" t="s">
        <v>73</v>
      </c>
      <c r="B3866" s="5"/>
      <c r="C3866" s="14">
        <f t="shared" si="837"/>
        <v>0</v>
      </c>
      <c r="D3866" s="14">
        <f t="shared" si="837"/>
        <v>0</v>
      </c>
      <c r="E3866" s="14" t="str">
        <f t="shared" si="838"/>
        <v/>
      </c>
      <c r="F3866" s="14">
        <f t="shared" si="839"/>
        <v>3</v>
      </c>
      <c r="G3866" s="14">
        <f t="shared" si="835"/>
        <v>3</v>
      </c>
      <c r="H3866" s="14">
        <f t="shared" si="844"/>
        <v>4</v>
      </c>
      <c r="I3866" s="14">
        <f t="shared" si="844"/>
        <v>5</v>
      </c>
      <c r="J3866" s="14">
        <f t="shared" si="844"/>
        <v>4</v>
      </c>
      <c r="K3866" s="14">
        <f t="shared" si="844"/>
        <v>0</v>
      </c>
      <c r="L3866" s="14" t="str">
        <f t="shared" si="841"/>
        <v>3.4.5.4</v>
      </c>
      <c r="M3866" s="15" t="str">
        <f t="shared" si="842"/>
        <v>--</v>
      </c>
      <c r="N3866" s="14" t="str">
        <f t="shared" si="843"/>
        <v/>
      </c>
      <c r="O3866" s="15" t="str">
        <f t="shared" si="836"/>
        <v/>
      </c>
      <c r="P3866" s="15" t="str">
        <f>IF(N3866=1,FLOOR(MAX($P$4:P3865),1)+1,IF(AND(P3865&lt;&gt;"",O3865&lt;&gt;1),MAX($P$4:P3865)+0.1,""))</f>
        <v/>
      </c>
      <c r="Q3866" s="5">
        <f>ROW()</f>
        <v>3866</v>
      </c>
    </row>
    <row r="3867" spans="1:17" x14ac:dyDescent="0.3">
      <c r="A3867" s="1" t="s">
        <v>55</v>
      </c>
      <c r="B3867" s="5"/>
      <c r="C3867" s="14">
        <f t="shared" si="837"/>
        <v>0</v>
      </c>
      <c r="D3867" s="14">
        <f t="shared" si="837"/>
        <v>0</v>
      </c>
      <c r="E3867" s="14" t="str">
        <f t="shared" si="838"/>
        <v/>
      </c>
      <c r="F3867" s="14">
        <f t="shared" si="839"/>
        <v>3</v>
      </c>
      <c r="G3867" s="14">
        <f t="shared" si="835"/>
        <v>3</v>
      </c>
      <c r="H3867" s="14">
        <f t="shared" si="844"/>
        <v>4</v>
      </c>
      <c r="I3867" s="14">
        <f t="shared" si="844"/>
        <v>5</v>
      </c>
      <c r="J3867" s="14">
        <f t="shared" si="844"/>
        <v>4</v>
      </c>
      <c r="K3867" s="14">
        <f t="shared" si="844"/>
        <v>0</v>
      </c>
      <c r="L3867" s="14" t="str">
        <f t="shared" si="841"/>
        <v>3.4.5.4</v>
      </c>
      <c r="M3867" s="15" t="str">
        <f t="shared" si="842"/>
        <v>--</v>
      </c>
      <c r="N3867" s="14" t="str">
        <f t="shared" si="843"/>
        <v/>
      </c>
      <c r="O3867" s="15" t="str">
        <f t="shared" si="836"/>
        <v/>
      </c>
      <c r="P3867" s="15" t="str">
        <f>IF(N3867=1,FLOOR(MAX($P$4:P3866),1)+1,IF(AND(P3866&lt;&gt;"",O3866&lt;&gt;1),MAX($P$4:P3866)+0.1,""))</f>
        <v/>
      </c>
      <c r="Q3867" s="5">
        <f>ROW()</f>
        <v>3867</v>
      </c>
    </row>
    <row r="3868" spans="1:17" x14ac:dyDescent="0.3">
      <c r="A3868" s="1" t="s">
        <v>1656</v>
      </c>
      <c r="B3868" s="5"/>
      <c r="C3868" s="14">
        <f t="shared" si="837"/>
        <v>0</v>
      </c>
      <c r="D3868" s="14">
        <f t="shared" si="837"/>
        <v>0</v>
      </c>
      <c r="E3868" s="14" t="str">
        <f t="shared" si="838"/>
        <v/>
      </c>
      <c r="F3868" s="14">
        <f t="shared" si="839"/>
        <v>3</v>
      </c>
      <c r="G3868" s="14">
        <f t="shared" si="835"/>
        <v>3</v>
      </c>
      <c r="H3868" s="14">
        <f t="shared" si="844"/>
        <v>4</v>
      </c>
      <c r="I3868" s="14">
        <f t="shared" si="844"/>
        <v>5</v>
      </c>
      <c r="J3868" s="14">
        <f t="shared" si="844"/>
        <v>4</v>
      </c>
      <c r="K3868" s="14">
        <f t="shared" si="844"/>
        <v>0</v>
      </c>
      <c r="L3868" s="14" t="str">
        <f t="shared" si="841"/>
        <v>3.4.5.4</v>
      </c>
      <c r="M3868" s="15" t="str">
        <f t="shared" si="842"/>
        <v>--</v>
      </c>
      <c r="N3868" s="14" t="str">
        <f t="shared" si="843"/>
        <v/>
      </c>
      <c r="O3868" s="15" t="str">
        <f t="shared" si="836"/>
        <v/>
      </c>
      <c r="P3868" s="15" t="str">
        <f>IF(N3868=1,FLOOR(MAX($P$4:P3867),1)+1,IF(AND(P3867&lt;&gt;"",O3867&lt;&gt;1),MAX($P$4:P3867)+0.1,""))</f>
        <v/>
      </c>
      <c r="Q3868" s="5">
        <f>ROW()</f>
        <v>3868</v>
      </c>
    </row>
    <row r="3869" spans="1:17" x14ac:dyDescent="0.3">
      <c r="A3869" s="1" t="s">
        <v>190</v>
      </c>
      <c r="B3869" s="5"/>
      <c r="C3869" s="14">
        <f t="shared" si="837"/>
        <v>0</v>
      </c>
      <c r="D3869" s="14">
        <f t="shared" si="837"/>
        <v>1</v>
      </c>
      <c r="E3869" s="14" t="str">
        <f t="shared" si="838"/>
        <v/>
      </c>
      <c r="F3869" s="14">
        <f t="shared" si="839"/>
        <v>2</v>
      </c>
      <c r="G3869" s="14">
        <f t="shared" si="835"/>
        <v>3</v>
      </c>
      <c r="H3869" s="14">
        <f t="shared" si="844"/>
        <v>4</v>
      </c>
      <c r="I3869" s="14">
        <f t="shared" si="844"/>
        <v>5</v>
      </c>
      <c r="J3869" s="14">
        <f t="shared" si="844"/>
        <v>4</v>
      </c>
      <c r="K3869" s="14">
        <f t="shared" si="844"/>
        <v>0</v>
      </c>
      <c r="L3869" s="14" t="str">
        <f t="shared" si="841"/>
        <v>3.4.5.4</v>
      </c>
      <c r="M3869" s="15" t="str">
        <f t="shared" si="842"/>
        <v>--</v>
      </c>
      <c r="N3869" s="14" t="str">
        <f t="shared" si="843"/>
        <v/>
      </c>
      <c r="O3869" s="15" t="str">
        <f t="shared" si="836"/>
        <v/>
      </c>
      <c r="P3869" s="15" t="str">
        <f>IF(N3869=1,FLOOR(MAX($P$4:P3868),1)+1,IF(AND(P3868&lt;&gt;"",O3868&lt;&gt;1),MAX($P$4:P3868)+0.1,""))</f>
        <v/>
      </c>
      <c r="Q3869" s="5">
        <f>ROW()</f>
        <v>3869</v>
      </c>
    </row>
    <row r="3870" spans="1:17" x14ac:dyDescent="0.3">
      <c r="A3870" s="1" t="s">
        <v>1657</v>
      </c>
      <c r="B3870" s="5"/>
      <c r="C3870" s="14">
        <f t="shared" si="837"/>
        <v>1</v>
      </c>
      <c r="D3870" s="14">
        <f t="shared" si="837"/>
        <v>0</v>
      </c>
      <c r="E3870" s="14" t="str">
        <f t="shared" si="838"/>
        <v/>
      </c>
      <c r="F3870" s="14">
        <f t="shared" si="839"/>
        <v>3</v>
      </c>
      <c r="G3870" s="14">
        <f t="shared" si="835"/>
        <v>3</v>
      </c>
      <c r="H3870" s="14">
        <f t="shared" si="844"/>
        <v>4</v>
      </c>
      <c r="I3870" s="14">
        <f t="shared" si="844"/>
        <v>5</v>
      </c>
      <c r="J3870" s="14">
        <f t="shared" si="844"/>
        <v>5</v>
      </c>
      <c r="K3870" s="14">
        <f t="shared" si="844"/>
        <v>0</v>
      </c>
      <c r="L3870" s="14" t="str">
        <f t="shared" si="841"/>
        <v>3.4.5.5</v>
      </c>
      <c r="M3870" s="15" t="str">
        <f t="shared" si="842"/>
        <v>Password Configuration and Reporting</v>
      </c>
      <c r="N3870" s="14" t="str">
        <f t="shared" si="843"/>
        <v/>
      </c>
      <c r="O3870" s="15" t="str">
        <f t="shared" si="836"/>
        <v/>
      </c>
      <c r="P3870" s="15" t="str">
        <f>IF(N3870=1,FLOOR(MAX($P$4:P3869),1)+1,IF(AND(P3869&lt;&gt;"",O3869&lt;&gt;1),MAX($P$4:P3869)+0.1,""))</f>
        <v/>
      </c>
      <c r="Q3870" s="5">
        <f>ROW()</f>
        <v>3870</v>
      </c>
    </row>
    <row r="3871" spans="1:17" x14ac:dyDescent="0.3">
      <c r="A3871" s="1" t="s">
        <v>59</v>
      </c>
      <c r="B3871" s="5"/>
      <c r="C3871" s="14">
        <f t="shared" si="837"/>
        <v>0</v>
      </c>
      <c r="D3871" s="14">
        <f t="shared" si="837"/>
        <v>0</v>
      </c>
      <c r="E3871" s="14" t="str">
        <f t="shared" si="838"/>
        <v/>
      </c>
      <c r="F3871" s="14">
        <f t="shared" si="839"/>
        <v>3</v>
      </c>
      <c r="G3871" s="14">
        <f t="shared" si="835"/>
        <v>3</v>
      </c>
      <c r="H3871" s="14">
        <f t="shared" si="844"/>
        <v>4</v>
      </c>
      <c r="I3871" s="14">
        <f t="shared" si="844"/>
        <v>5</v>
      </c>
      <c r="J3871" s="14">
        <f t="shared" si="844"/>
        <v>5</v>
      </c>
      <c r="K3871" s="14">
        <f t="shared" si="844"/>
        <v>0</v>
      </c>
      <c r="L3871" s="14" t="str">
        <f t="shared" si="841"/>
        <v>3.4.5.5</v>
      </c>
      <c r="M3871" s="15" t="str">
        <f t="shared" si="842"/>
        <v>--</v>
      </c>
      <c r="N3871" s="14" t="str">
        <f t="shared" si="843"/>
        <v/>
      </c>
      <c r="O3871" s="15" t="str">
        <f t="shared" si="836"/>
        <v/>
      </c>
      <c r="P3871" s="15" t="str">
        <f>IF(N3871=1,FLOOR(MAX($P$4:P3870),1)+1,IF(AND(P3870&lt;&gt;"",O3870&lt;&gt;1),MAX($P$4:P3870)+0.1,""))</f>
        <v/>
      </c>
      <c r="Q3871" s="5">
        <f>ROW()</f>
        <v>3871</v>
      </c>
    </row>
    <row r="3872" spans="1:17" x14ac:dyDescent="0.3">
      <c r="A3872" s="1" t="s">
        <v>60</v>
      </c>
      <c r="B3872" s="5"/>
      <c r="C3872" s="14">
        <f t="shared" si="837"/>
        <v>0</v>
      </c>
      <c r="D3872" s="14">
        <f t="shared" si="837"/>
        <v>0</v>
      </c>
      <c r="E3872" s="14" t="str">
        <f t="shared" si="838"/>
        <v/>
      </c>
      <c r="F3872" s="14">
        <f t="shared" si="839"/>
        <v>3</v>
      </c>
      <c r="G3872" s="14">
        <f t="shared" si="835"/>
        <v>3</v>
      </c>
      <c r="H3872" s="14">
        <f t="shared" si="844"/>
        <v>4</v>
      </c>
      <c r="I3872" s="14">
        <f t="shared" si="844"/>
        <v>5</v>
      </c>
      <c r="J3872" s="14">
        <f t="shared" si="844"/>
        <v>5</v>
      </c>
      <c r="K3872" s="14">
        <f t="shared" si="844"/>
        <v>0</v>
      </c>
      <c r="L3872" s="14" t="str">
        <f t="shared" si="841"/>
        <v>3.4.5.5</v>
      </c>
      <c r="M3872" s="15" t="str">
        <f t="shared" si="842"/>
        <v>--</v>
      </c>
      <c r="N3872" s="14" t="str">
        <f t="shared" si="843"/>
        <v/>
      </c>
      <c r="O3872" s="15" t="str">
        <f t="shared" si="836"/>
        <v/>
      </c>
      <c r="P3872" s="15" t="str">
        <f>IF(N3872=1,FLOOR(MAX($P$4:P3871),1)+1,IF(AND(P3871&lt;&gt;"",O3871&lt;&gt;1),MAX($P$4:P3871)+0.1,""))</f>
        <v/>
      </c>
      <c r="Q3872" s="5">
        <f>ROW()</f>
        <v>3872</v>
      </c>
    </row>
    <row r="3873" spans="1:17" x14ac:dyDescent="0.3">
      <c r="A3873" s="1" t="s">
        <v>1658</v>
      </c>
      <c r="B3873" s="5"/>
      <c r="C3873" s="14">
        <f t="shared" si="837"/>
        <v>0</v>
      </c>
      <c r="D3873" s="14">
        <f t="shared" si="837"/>
        <v>0</v>
      </c>
      <c r="E3873" s="14" t="str">
        <f t="shared" si="838"/>
        <v/>
      </c>
      <c r="F3873" s="14">
        <f t="shared" si="839"/>
        <v>3</v>
      </c>
      <c r="G3873" s="14">
        <f t="shared" si="835"/>
        <v>3</v>
      </c>
      <c r="H3873" s="14">
        <f t="shared" si="844"/>
        <v>4</v>
      </c>
      <c r="I3873" s="14">
        <f t="shared" si="844"/>
        <v>5</v>
      </c>
      <c r="J3873" s="14">
        <f t="shared" si="844"/>
        <v>5</v>
      </c>
      <c r="K3873" s="14">
        <f t="shared" si="844"/>
        <v>0</v>
      </c>
      <c r="L3873" s="14" t="str">
        <f t="shared" si="841"/>
        <v>3.4.5.5</v>
      </c>
      <c r="M3873" s="15" t="str">
        <f t="shared" si="842"/>
        <v>--</v>
      </c>
      <c r="N3873" s="14" t="str">
        <f t="shared" si="843"/>
        <v/>
      </c>
      <c r="O3873" s="15" t="str">
        <f t="shared" si="836"/>
        <v/>
      </c>
      <c r="P3873" s="15" t="str">
        <f>IF(N3873=1,FLOOR(MAX($P$4:P3872),1)+1,IF(AND(P3872&lt;&gt;"",O3872&lt;&gt;1),MAX($P$4:P3872)+0.1,""))</f>
        <v/>
      </c>
      <c r="Q3873" s="5">
        <f>ROW()</f>
        <v>3873</v>
      </c>
    </row>
    <row r="3874" spans="1:17" x14ac:dyDescent="0.3">
      <c r="A3874" s="1" t="s">
        <v>1659</v>
      </c>
      <c r="B3874" s="5"/>
      <c r="C3874" s="14">
        <f t="shared" si="837"/>
        <v>0</v>
      </c>
      <c r="D3874" s="14">
        <f t="shared" si="837"/>
        <v>0</v>
      </c>
      <c r="E3874" s="14" t="str">
        <f t="shared" si="838"/>
        <v/>
      </c>
      <c r="F3874" s="14">
        <f t="shared" si="839"/>
        <v>3</v>
      </c>
      <c r="G3874" s="14">
        <f t="shared" si="835"/>
        <v>3</v>
      </c>
      <c r="H3874" s="14">
        <f t="shared" si="844"/>
        <v>4</v>
      </c>
      <c r="I3874" s="14">
        <f t="shared" si="844"/>
        <v>5</v>
      </c>
      <c r="J3874" s="14">
        <f t="shared" si="844"/>
        <v>5</v>
      </c>
      <c r="K3874" s="14">
        <f t="shared" si="844"/>
        <v>0</v>
      </c>
      <c r="L3874" s="14" t="str">
        <f t="shared" si="841"/>
        <v>3.4.5.5</v>
      </c>
      <c r="M3874" s="15" t="str">
        <f t="shared" si="842"/>
        <v>--</v>
      </c>
      <c r="N3874" s="14" t="str">
        <f t="shared" si="843"/>
        <v/>
      </c>
      <c r="O3874" s="15" t="str">
        <f t="shared" si="836"/>
        <v/>
      </c>
      <c r="P3874" s="15" t="str">
        <f>IF(N3874=1,FLOOR(MAX($P$4:P3873),1)+1,IF(AND(P3873&lt;&gt;"",O3873&lt;&gt;1),MAX($P$4:P3873)+0.1,""))</f>
        <v/>
      </c>
      <c r="Q3874" s="5">
        <f>ROW()</f>
        <v>3874</v>
      </c>
    </row>
    <row r="3875" spans="1:17" x14ac:dyDescent="0.3">
      <c r="A3875" s="1" t="s">
        <v>1660</v>
      </c>
      <c r="B3875" s="5"/>
      <c r="C3875" s="14">
        <f t="shared" si="837"/>
        <v>0</v>
      </c>
      <c r="D3875" s="14">
        <f t="shared" si="837"/>
        <v>0</v>
      </c>
      <c r="E3875" s="14" t="str">
        <f t="shared" si="838"/>
        <v/>
      </c>
      <c r="F3875" s="14">
        <f t="shared" si="839"/>
        <v>3</v>
      </c>
      <c r="G3875" s="14">
        <f t="shared" si="835"/>
        <v>3</v>
      </c>
      <c r="H3875" s="14">
        <f t="shared" si="844"/>
        <v>4</v>
      </c>
      <c r="I3875" s="14">
        <f t="shared" si="844"/>
        <v>5</v>
      </c>
      <c r="J3875" s="14">
        <f t="shared" si="844"/>
        <v>5</v>
      </c>
      <c r="K3875" s="14">
        <f t="shared" si="844"/>
        <v>0</v>
      </c>
      <c r="L3875" s="14" t="str">
        <f t="shared" si="841"/>
        <v>3.4.5.5</v>
      </c>
      <c r="M3875" s="15" t="str">
        <f t="shared" si="842"/>
        <v>--</v>
      </c>
      <c r="N3875" s="14" t="str">
        <f t="shared" si="843"/>
        <v/>
      </c>
      <c r="O3875" s="15" t="str">
        <f t="shared" si="836"/>
        <v/>
      </c>
      <c r="P3875" s="15" t="str">
        <f>IF(N3875=1,FLOOR(MAX($P$4:P3874),1)+1,IF(AND(P3874&lt;&gt;"",O3874&lt;&gt;1),MAX($P$4:P3874)+0.1,""))</f>
        <v/>
      </c>
      <c r="Q3875" s="5">
        <f>ROW()</f>
        <v>3875</v>
      </c>
    </row>
    <row r="3876" spans="1:17" x14ac:dyDescent="0.3">
      <c r="A3876" s="1" t="s">
        <v>55</v>
      </c>
      <c r="B3876" s="5"/>
      <c r="C3876" s="14">
        <f t="shared" si="837"/>
        <v>0</v>
      </c>
      <c r="D3876" s="14">
        <f t="shared" si="837"/>
        <v>0</v>
      </c>
      <c r="E3876" s="14" t="str">
        <f t="shared" si="838"/>
        <v/>
      </c>
      <c r="F3876" s="14">
        <f t="shared" si="839"/>
        <v>3</v>
      </c>
      <c r="G3876" s="14">
        <f t="shared" si="835"/>
        <v>3</v>
      </c>
      <c r="H3876" s="14">
        <f t="shared" si="844"/>
        <v>4</v>
      </c>
      <c r="I3876" s="14">
        <f t="shared" si="844"/>
        <v>5</v>
      </c>
      <c r="J3876" s="14">
        <f t="shared" si="844"/>
        <v>5</v>
      </c>
      <c r="K3876" s="14">
        <f t="shared" si="844"/>
        <v>0</v>
      </c>
      <c r="L3876" s="14" t="str">
        <f t="shared" si="841"/>
        <v>3.4.5.5</v>
      </c>
      <c r="M3876" s="15" t="str">
        <f t="shared" si="842"/>
        <v>--</v>
      </c>
      <c r="N3876" s="14" t="str">
        <f t="shared" si="843"/>
        <v/>
      </c>
      <c r="O3876" s="15" t="str">
        <f t="shared" si="836"/>
        <v/>
      </c>
      <c r="P3876" s="15" t="str">
        <f>IF(N3876=1,FLOOR(MAX($P$4:P3875),1)+1,IF(AND(P3875&lt;&gt;"",O3875&lt;&gt;1),MAX($P$4:P3875)+0.1,""))</f>
        <v/>
      </c>
      <c r="Q3876" s="5">
        <f>ROW()</f>
        <v>3876</v>
      </c>
    </row>
    <row r="3877" spans="1:17" x14ac:dyDescent="0.3">
      <c r="A3877" s="1" t="s">
        <v>1661</v>
      </c>
      <c r="B3877" s="5"/>
      <c r="C3877" s="14">
        <f t="shared" si="837"/>
        <v>0</v>
      </c>
      <c r="D3877" s="14">
        <f t="shared" si="837"/>
        <v>0</v>
      </c>
      <c r="E3877" s="14" t="str">
        <f t="shared" si="838"/>
        <v/>
      </c>
      <c r="F3877" s="14">
        <f t="shared" si="839"/>
        <v>3</v>
      </c>
      <c r="G3877" s="14">
        <f t="shared" si="835"/>
        <v>3</v>
      </c>
      <c r="H3877" s="14">
        <f t="shared" si="844"/>
        <v>4</v>
      </c>
      <c r="I3877" s="14">
        <f t="shared" si="844"/>
        <v>5</v>
      </c>
      <c r="J3877" s="14">
        <f t="shared" si="844"/>
        <v>5</v>
      </c>
      <c r="K3877" s="14">
        <f t="shared" si="844"/>
        <v>0</v>
      </c>
      <c r="L3877" s="14" t="str">
        <f t="shared" si="841"/>
        <v>3.4.5.5</v>
      </c>
      <c r="M3877" s="15" t="str">
        <f t="shared" si="842"/>
        <v>--</v>
      </c>
      <c r="N3877" s="14" t="str">
        <f t="shared" si="843"/>
        <v/>
      </c>
      <c r="O3877" s="15" t="str">
        <f t="shared" si="836"/>
        <v/>
      </c>
      <c r="P3877" s="15" t="str">
        <f>IF(N3877=1,FLOOR(MAX($P$4:P3876),1)+1,IF(AND(P3876&lt;&gt;"",O3876&lt;&gt;1),MAX($P$4:P3876)+0.1,""))</f>
        <v/>
      </c>
      <c r="Q3877" s="5">
        <f>ROW()</f>
        <v>3877</v>
      </c>
    </row>
    <row r="3878" spans="1:17" x14ac:dyDescent="0.3">
      <c r="A3878" s="1" t="s">
        <v>1662</v>
      </c>
      <c r="B3878" s="5"/>
      <c r="C3878" s="14">
        <f t="shared" si="837"/>
        <v>0</v>
      </c>
      <c r="D3878" s="14">
        <f t="shared" si="837"/>
        <v>0</v>
      </c>
      <c r="E3878" s="14" t="str">
        <f t="shared" si="838"/>
        <v/>
      </c>
      <c r="F3878" s="14">
        <f t="shared" si="839"/>
        <v>3</v>
      </c>
      <c r="G3878" s="14">
        <f t="shared" si="835"/>
        <v>3</v>
      </c>
      <c r="H3878" s="14">
        <f t="shared" ref="H3878:K3893" si="845">IF(G3878&lt;&gt;G3877,0,IF(AND(($F3877-$D3878)=(H$3-1),$F3878=H$3),H3877+1,H3877))</f>
        <v>4</v>
      </c>
      <c r="I3878" s="14">
        <f t="shared" si="845"/>
        <v>5</v>
      </c>
      <c r="J3878" s="14">
        <f t="shared" si="845"/>
        <v>5</v>
      </c>
      <c r="K3878" s="14">
        <f t="shared" si="845"/>
        <v>0</v>
      </c>
      <c r="L3878" s="14" t="str">
        <f t="shared" si="841"/>
        <v>3.4.5.5</v>
      </c>
      <c r="M3878" s="15" t="str">
        <f t="shared" si="842"/>
        <v>--</v>
      </c>
      <c r="N3878" s="14" t="str">
        <f t="shared" si="843"/>
        <v/>
      </c>
      <c r="O3878" s="15" t="str">
        <f t="shared" si="836"/>
        <v/>
      </c>
      <c r="P3878" s="15" t="str">
        <f>IF(N3878=1,FLOOR(MAX($P$4:P3877),1)+1,IF(AND(P3877&lt;&gt;"",O3877&lt;&gt;1),MAX($P$4:P3877)+0.1,""))</f>
        <v/>
      </c>
      <c r="Q3878" s="5">
        <f>ROW()</f>
        <v>3878</v>
      </c>
    </row>
    <row r="3879" spans="1:17" x14ac:dyDescent="0.3">
      <c r="A3879" s="1" t="s">
        <v>1663</v>
      </c>
      <c r="B3879" s="5"/>
      <c r="C3879" s="14">
        <f t="shared" si="837"/>
        <v>0</v>
      </c>
      <c r="D3879" s="14">
        <f t="shared" si="837"/>
        <v>0</v>
      </c>
      <c r="E3879" s="14" t="str">
        <f t="shared" si="838"/>
        <v/>
      </c>
      <c r="F3879" s="14">
        <f t="shared" si="839"/>
        <v>3</v>
      </c>
      <c r="G3879" s="14">
        <f t="shared" si="835"/>
        <v>3</v>
      </c>
      <c r="H3879" s="14">
        <f t="shared" si="845"/>
        <v>4</v>
      </c>
      <c r="I3879" s="14">
        <f t="shared" si="845"/>
        <v>5</v>
      </c>
      <c r="J3879" s="14">
        <f t="shared" si="845"/>
        <v>5</v>
      </c>
      <c r="K3879" s="14">
        <f t="shared" si="845"/>
        <v>0</v>
      </c>
      <c r="L3879" s="14" t="str">
        <f t="shared" si="841"/>
        <v>3.4.5.5</v>
      </c>
      <c r="M3879" s="15" t="str">
        <f t="shared" si="842"/>
        <v>--</v>
      </c>
      <c r="N3879" s="14" t="str">
        <f t="shared" si="843"/>
        <v/>
      </c>
      <c r="O3879" s="15" t="str">
        <f t="shared" si="836"/>
        <v/>
      </c>
      <c r="P3879" s="15" t="str">
        <f>IF(N3879=1,FLOOR(MAX($P$4:P3878),1)+1,IF(AND(P3878&lt;&gt;"",O3878&lt;&gt;1),MAX($P$4:P3878)+0.1,""))</f>
        <v/>
      </c>
      <c r="Q3879" s="5">
        <f>ROW()</f>
        <v>3879</v>
      </c>
    </row>
    <row r="3880" spans="1:17" x14ac:dyDescent="0.3">
      <c r="A3880" s="1" t="s">
        <v>55</v>
      </c>
      <c r="B3880" s="5"/>
      <c r="C3880" s="14">
        <f t="shared" si="837"/>
        <v>0</v>
      </c>
      <c r="D3880" s="14">
        <f t="shared" si="837"/>
        <v>0</v>
      </c>
      <c r="E3880" s="14" t="str">
        <f t="shared" si="838"/>
        <v/>
      </c>
      <c r="F3880" s="14">
        <f t="shared" si="839"/>
        <v>3</v>
      </c>
      <c r="G3880" s="14">
        <f t="shared" si="835"/>
        <v>3</v>
      </c>
      <c r="H3880" s="14">
        <f t="shared" si="845"/>
        <v>4</v>
      </c>
      <c r="I3880" s="14">
        <f t="shared" si="845"/>
        <v>5</v>
      </c>
      <c r="J3880" s="14">
        <f t="shared" si="845"/>
        <v>5</v>
      </c>
      <c r="K3880" s="14">
        <f t="shared" si="845"/>
        <v>0</v>
      </c>
      <c r="L3880" s="14" t="str">
        <f t="shared" si="841"/>
        <v>3.4.5.5</v>
      </c>
      <c r="M3880" s="15" t="str">
        <f t="shared" si="842"/>
        <v>--</v>
      </c>
      <c r="N3880" s="14" t="str">
        <f t="shared" si="843"/>
        <v/>
      </c>
      <c r="O3880" s="15" t="str">
        <f t="shared" si="836"/>
        <v/>
      </c>
      <c r="P3880" s="15" t="str">
        <f>IF(N3880=1,FLOOR(MAX($P$4:P3879),1)+1,IF(AND(P3879&lt;&gt;"",O3879&lt;&gt;1),MAX($P$4:P3879)+0.1,""))</f>
        <v/>
      </c>
      <c r="Q3880" s="5">
        <f>ROW()</f>
        <v>3880</v>
      </c>
    </row>
    <row r="3881" spans="1:17" x14ac:dyDescent="0.3">
      <c r="A3881" s="1" t="s">
        <v>1664</v>
      </c>
      <c r="B3881" s="5"/>
      <c r="C3881" s="14">
        <f t="shared" si="837"/>
        <v>0</v>
      </c>
      <c r="D3881" s="14">
        <f t="shared" si="837"/>
        <v>0</v>
      </c>
      <c r="E3881" s="14" t="str">
        <f t="shared" si="838"/>
        <v/>
      </c>
      <c r="F3881" s="14">
        <f t="shared" si="839"/>
        <v>3</v>
      </c>
      <c r="G3881" s="14">
        <f t="shared" si="835"/>
        <v>3</v>
      </c>
      <c r="H3881" s="14">
        <f t="shared" si="845"/>
        <v>4</v>
      </c>
      <c r="I3881" s="14">
        <f t="shared" si="845"/>
        <v>5</v>
      </c>
      <c r="J3881" s="14">
        <f t="shared" si="845"/>
        <v>5</v>
      </c>
      <c r="K3881" s="14">
        <f t="shared" si="845"/>
        <v>0</v>
      </c>
      <c r="L3881" s="14" t="str">
        <f t="shared" si="841"/>
        <v>3.4.5.5</v>
      </c>
      <c r="M3881" s="15" t="str">
        <f t="shared" si="842"/>
        <v>--</v>
      </c>
      <c r="N3881" s="14" t="str">
        <f t="shared" si="843"/>
        <v/>
      </c>
      <c r="O3881" s="15" t="str">
        <f t="shared" si="836"/>
        <v/>
      </c>
      <c r="P3881" s="15" t="str">
        <f>IF(N3881=1,FLOOR(MAX($P$4:P3880),1)+1,IF(AND(P3880&lt;&gt;"",O3880&lt;&gt;1),MAX($P$4:P3880)+0.1,""))</f>
        <v/>
      </c>
      <c r="Q3881" s="5">
        <f>ROW()</f>
        <v>3881</v>
      </c>
    </row>
    <row r="3882" spans="1:17" x14ac:dyDescent="0.3">
      <c r="A3882" s="1" t="s">
        <v>1665</v>
      </c>
      <c r="B3882" s="5"/>
      <c r="C3882" s="14">
        <f t="shared" si="837"/>
        <v>0</v>
      </c>
      <c r="D3882" s="14">
        <f t="shared" si="837"/>
        <v>0</v>
      </c>
      <c r="E3882" s="14" t="str">
        <f t="shared" si="838"/>
        <v/>
      </c>
      <c r="F3882" s="14">
        <f t="shared" si="839"/>
        <v>3</v>
      </c>
      <c r="G3882" s="14">
        <f t="shared" si="835"/>
        <v>3</v>
      </c>
      <c r="H3882" s="14">
        <f t="shared" si="845"/>
        <v>4</v>
      </c>
      <c r="I3882" s="14">
        <f t="shared" si="845"/>
        <v>5</v>
      </c>
      <c r="J3882" s="14">
        <f t="shared" si="845"/>
        <v>5</v>
      </c>
      <c r="K3882" s="14">
        <f t="shared" si="845"/>
        <v>0</v>
      </c>
      <c r="L3882" s="14" t="str">
        <f t="shared" si="841"/>
        <v>3.4.5.5</v>
      </c>
      <c r="M3882" s="15" t="str">
        <f t="shared" si="842"/>
        <v>--</v>
      </c>
      <c r="N3882" s="14" t="str">
        <f t="shared" si="843"/>
        <v/>
      </c>
      <c r="O3882" s="15" t="str">
        <f t="shared" si="836"/>
        <v/>
      </c>
      <c r="P3882" s="15" t="str">
        <f>IF(N3882=1,FLOOR(MAX($P$4:P3881),1)+1,IF(AND(P3881&lt;&gt;"",O3881&lt;&gt;1),MAX($P$4:P3881)+0.1,""))</f>
        <v/>
      </c>
      <c r="Q3882" s="5">
        <f>ROW()</f>
        <v>3882</v>
      </c>
    </row>
    <row r="3883" spans="1:17" x14ac:dyDescent="0.3">
      <c r="A3883" s="1" t="s">
        <v>1666</v>
      </c>
      <c r="B3883" s="5"/>
      <c r="C3883" s="14">
        <f t="shared" si="837"/>
        <v>0</v>
      </c>
      <c r="D3883" s="14">
        <f t="shared" si="837"/>
        <v>0</v>
      </c>
      <c r="E3883" s="14" t="str">
        <f t="shared" si="838"/>
        <v/>
      </c>
      <c r="F3883" s="14">
        <f t="shared" si="839"/>
        <v>3</v>
      </c>
      <c r="G3883" s="14">
        <f t="shared" si="835"/>
        <v>3</v>
      </c>
      <c r="H3883" s="14">
        <f t="shared" si="845"/>
        <v>4</v>
      </c>
      <c r="I3883" s="14">
        <f t="shared" si="845"/>
        <v>5</v>
      </c>
      <c r="J3883" s="14">
        <f t="shared" si="845"/>
        <v>5</v>
      </c>
      <c r="K3883" s="14">
        <f t="shared" si="845"/>
        <v>0</v>
      </c>
      <c r="L3883" s="14" t="str">
        <f t="shared" si="841"/>
        <v>3.4.5.5</v>
      </c>
      <c r="M3883" s="15" t="str">
        <f t="shared" si="842"/>
        <v>--</v>
      </c>
      <c r="N3883" s="14" t="str">
        <f t="shared" si="843"/>
        <v/>
      </c>
      <c r="O3883" s="15" t="str">
        <f t="shared" si="836"/>
        <v/>
      </c>
      <c r="P3883" s="15" t="str">
        <f>IF(N3883=1,FLOOR(MAX($P$4:P3882),1)+1,IF(AND(P3882&lt;&gt;"",O3882&lt;&gt;1),MAX($P$4:P3882)+0.1,""))</f>
        <v/>
      </c>
      <c r="Q3883" s="5">
        <f>ROW()</f>
        <v>3883</v>
      </c>
    </row>
    <row r="3884" spans="1:17" x14ac:dyDescent="0.3">
      <c r="A3884" s="1" t="s">
        <v>1667</v>
      </c>
      <c r="B3884" s="5"/>
      <c r="C3884" s="14">
        <f t="shared" si="837"/>
        <v>0</v>
      </c>
      <c r="D3884" s="14">
        <f t="shared" si="837"/>
        <v>0</v>
      </c>
      <c r="E3884" s="14" t="str">
        <f t="shared" si="838"/>
        <v/>
      </c>
      <c r="F3884" s="14">
        <f t="shared" si="839"/>
        <v>3</v>
      </c>
      <c r="G3884" s="14">
        <f t="shared" si="835"/>
        <v>3</v>
      </c>
      <c r="H3884" s="14">
        <f t="shared" si="845"/>
        <v>4</v>
      </c>
      <c r="I3884" s="14">
        <f t="shared" si="845"/>
        <v>5</v>
      </c>
      <c r="J3884" s="14">
        <f t="shared" si="845"/>
        <v>5</v>
      </c>
      <c r="K3884" s="14">
        <f t="shared" si="845"/>
        <v>0</v>
      </c>
      <c r="L3884" s="14" t="str">
        <f t="shared" si="841"/>
        <v>3.4.5.5</v>
      </c>
      <c r="M3884" s="15" t="str">
        <f t="shared" si="842"/>
        <v>--</v>
      </c>
      <c r="N3884" s="14" t="str">
        <f t="shared" si="843"/>
        <v/>
      </c>
      <c r="O3884" s="15" t="str">
        <f t="shared" si="836"/>
        <v/>
      </c>
      <c r="P3884" s="15" t="str">
        <f>IF(N3884=1,FLOOR(MAX($P$4:P3883),1)+1,IF(AND(P3883&lt;&gt;"",O3883&lt;&gt;1),MAX($P$4:P3883)+0.1,""))</f>
        <v/>
      </c>
      <c r="Q3884" s="5">
        <f>ROW()</f>
        <v>3884</v>
      </c>
    </row>
    <row r="3885" spans="1:17" x14ac:dyDescent="0.3">
      <c r="A3885" s="1" t="s">
        <v>1668</v>
      </c>
      <c r="B3885" s="5"/>
      <c r="C3885" s="14">
        <f t="shared" si="837"/>
        <v>0</v>
      </c>
      <c r="D3885" s="14">
        <f t="shared" si="837"/>
        <v>0</v>
      </c>
      <c r="E3885" s="14" t="str">
        <f t="shared" si="838"/>
        <v/>
      </c>
      <c r="F3885" s="14">
        <f t="shared" si="839"/>
        <v>3</v>
      </c>
      <c r="G3885" s="14">
        <f t="shared" si="835"/>
        <v>3</v>
      </c>
      <c r="H3885" s="14">
        <f t="shared" si="845"/>
        <v>4</v>
      </c>
      <c r="I3885" s="14">
        <f t="shared" si="845"/>
        <v>5</v>
      </c>
      <c r="J3885" s="14">
        <f t="shared" si="845"/>
        <v>5</v>
      </c>
      <c r="K3885" s="14">
        <f t="shared" si="845"/>
        <v>0</v>
      </c>
      <c r="L3885" s="14" t="str">
        <f t="shared" si="841"/>
        <v>3.4.5.5</v>
      </c>
      <c r="M3885" s="15" t="str">
        <f t="shared" si="842"/>
        <v>--</v>
      </c>
      <c r="N3885" s="14" t="str">
        <f t="shared" si="843"/>
        <v/>
      </c>
      <c r="O3885" s="15" t="str">
        <f t="shared" si="836"/>
        <v/>
      </c>
      <c r="P3885" s="15" t="str">
        <f>IF(N3885=1,FLOOR(MAX($P$4:P3884),1)+1,IF(AND(P3884&lt;&gt;"",O3884&lt;&gt;1),MAX($P$4:P3884)+0.1,""))</f>
        <v/>
      </c>
      <c r="Q3885" s="5">
        <f>ROW()</f>
        <v>3885</v>
      </c>
    </row>
    <row r="3886" spans="1:17" x14ac:dyDescent="0.3">
      <c r="A3886" s="1" t="s">
        <v>1669</v>
      </c>
      <c r="B3886" s="5"/>
      <c r="C3886" s="14">
        <f t="shared" si="837"/>
        <v>0</v>
      </c>
      <c r="D3886" s="14">
        <f t="shared" si="837"/>
        <v>0</v>
      </c>
      <c r="E3886" s="14" t="str">
        <f t="shared" si="838"/>
        <v/>
      </c>
      <c r="F3886" s="14">
        <f t="shared" si="839"/>
        <v>3</v>
      </c>
      <c r="G3886" s="14">
        <f t="shared" si="835"/>
        <v>3</v>
      </c>
      <c r="H3886" s="14">
        <f t="shared" si="845"/>
        <v>4</v>
      </c>
      <c r="I3886" s="14">
        <f t="shared" si="845"/>
        <v>5</v>
      </c>
      <c r="J3886" s="14">
        <f t="shared" si="845"/>
        <v>5</v>
      </c>
      <c r="K3886" s="14">
        <f t="shared" si="845"/>
        <v>0</v>
      </c>
      <c r="L3886" s="14" t="str">
        <f t="shared" si="841"/>
        <v>3.4.5.5</v>
      </c>
      <c r="M3886" s="15" t="str">
        <f t="shared" si="842"/>
        <v>--</v>
      </c>
      <c r="N3886" s="14" t="str">
        <f t="shared" si="843"/>
        <v/>
      </c>
      <c r="O3886" s="15" t="str">
        <f t="shared" si="836"/>
        <v/>
      </c>
      <c r="P3886" s="15" t="str">
        <f>IF(N3886=1,FLOOR(MAX($P$4:P3885),1)+1,IF(AND(P3885&lt;&gt;"",O3885&lt;&gt;1),MAX($P$4:P3885)+0.1,""))</f>
        <v/>
      </c>
      <c r="Q3886" s="5">
        <f>ROW()</f>
        <v>3886</v>
      </c>
    </row>
    <row r="3887" spans="1:17" x14ac:dyDescent="0.3">
      <c r="A3887" s="1" t="s">
        <v>1670</v>
      </c>
      <c r="B3887" s="5"/>
      <c r="C3887" s="14">
        <f t="shared" si="837"/>
        <v>0</v>
      </c>
      <c r="D3887" s="14">
        <f t="shared" si="837"/>
        <v>0</v>
      </c>
      <c r="E3887" s="14" t="str">
        <f t="shared" si="838"/>
        <v/>
      </c>
      <c r="F3887" s="14">
        <f t="shared" si="839"/>
        <v>3</v>
      </c>
      <c r="G3887" s="14">
        <f t="shared" si="835"/>
        <v>3</v>
      </c>
      <c r="H3887" s="14">
        <f t="shared" si="845"/>
        <v>4</v>
      </c>
      <c r="I3887" s="14">
        <f t="shared" si="845"/>
        <v>5</v>
      </c>
      <c r="J3887" s="14">
        <f t="shared" si="845"/>
        <v>5</v>
      </c>
      <c r="K3887" s="14">
        <f t="shared" si="845"/>
        <v>0</v>
      </c>
      <c r="L3887" s="14" t="str">
        <f t="shared" si="841"/>
        <v>3.4.5.5</v>
      </c>
      <c r="M3887" s="15" t="str">
        <f t="shared" si="842"/>
        <v>--</v>
      </c>
      <c r="N3887" s="14" t="str">
        <f t="shared" si="843"/>
        <v/>
      </c>
      <c r="O3887" s="15" t="str">
        <f t="shared" si="836"/>
        <v/>
      </c>
      <c r="P3887" s="15" t="str">
        <f>IF(N3887=1,FLOOR(MAX($P$4:P3886),1)+1,IF(AND(P3886&lt;&gt;"",O3886&lt;&gt;1),MAX($P$4:P3886)+0.1,""))</f>
        <v/>
      </c>
      <c r="Q3887" s="5">
        <f>ROW()</f>
        <v>3887</v>
      </c>
    </row>
    <row r="3888" spans="1:17" x14ac:dyDescent="0.3">
      <c r="A3888" s="1" t="s">
        <v>1671</v>
      </c>
      <c r="B3888" s="5"/>
      <c r="C3888" s="14">
        <f t="shared" si="837"/>
        <v>0</v>
      </c>
      <c r="D3888" s="14">
        <f t="shared" si="837"/>
        <v>0</v>
      </c>
      <c r="E3888" s="14" t="str">
        <f t="shared" si="838"/>
        <v/>
      </c>
      <c r="F3888" s="14">
        <f t="shared" si="839"/>
        <v>3</v>
      </c>
      <c r="G3888" s="14">
        <f t="shared" si="835"/>
        <v>3</v>
      </c>
      <c r="H3888" s="14">
        <f t="shared" si="845"/>
        <v>4</v>
      </c>
      <c r="I3888" s="14">
        <f t="shared" si="845"/>
        <v>5</v>
      </c>
      <c r="J3888" s="14">
        <f t="shared" si="845"/>
        <v>5</v>
      </c>
      <c r="K3888" s="14">
        <f t="shared" si="845"/>
        <v>0</v>
      </c>
      <c r="L3888" s="14" t="str">
        <f t="shared" si="841"/>
        <v>3.4.5.5</v>
      </c>
      <c r="M3888" s="15" t="str">
        <f t="shared" si="842"/>
        <v>--</v>
      </c>
      <c r="N3888" s="14" t="str">
        <f t="shared" si="843"/>
        <v/>
      </c>
      <c r="O3888" s="15" t="str">
        <f t="shared" si="836"/>
        <v/>
      </c>
      <c r="P3888" s="15" t="str">
        <f>IF(N3888=1,FLOOR(MAX($P$4:P3887),1)+1,IF(AND(P3887&lt;&gt;"",O3887&lt;&gt;1),MAX($P$4:P3887)+0.1,""))</f>
        <v/>
      </c>
      <c r="Q3888" s="5">
        <f>ROW()</f>
        <v>3888</v>
      </c>
    </row>
    <row r="3889" spans="1:17" x14ac:dyDescent="0.3">
      <c r="A3889" s="1" t="s">
        <v>55</v>
      </c>
      <c r="B3889" s="5"/>
      <c r="C3889" s="14">
        <f t="shared" si="837"/>
        <v>0</v>
      </c>
      <c r="D3889" s="14">
        <f t="shared" si="837"/>
        <v>0</v>
      </c>
      <c r="E3889" s="14" t="str">
        <f t="shared" si="838"/>
        <v/>
      </c>
      <c r="F3889" s="14">
        <f t="shared" si="839"/>
        <v>3</v>
      </c>
      <c r="G3889" s="14">
        <f t="shared" si="835"/>
        <v>3</v>
      </c>
      <c r="H3889" s="14">
        <f t="shared" si="845"/>
        <v>4</v>
      </c>
      <c r="I3889" s="14">
        <f t="shared" si="845"/>
        <v>5</v>
      </c>
      <c r="J3889" s="14">
        <f t="shared" si="845"/>
        <v>5</v>
      </c>
      <c r="K3889" s="14">
        <f t="shared" si="845"/>
        <v>0</v>
      </c>
      <c r="L3889" s="14" t="str">
        <f t="shared" si="841"/>
        <v>3.4.5.5</v>
      </c>
      <c r="M3889" s="15" t="str">
        <f t="shared" si="842"/>
        <v>--</v>
      </c>
      <c r="N3889" s="14" t="str">
        <f t="shared" si="843"/>
        <v/>
      </c>
      <c r="O3889" s="15" t="str">
        <f t="shared" si="836"/>
        <v/>
      </c>
      <c r="P3889" s="15" t="str">
        <f>IF(N3889=1,FLOOR(MAX($P$4:P3888),1)+1,IF(AND(P3888&lt;&gt;"",O3888&lt;&gt;1),MAX($P$4:P3888)+0.1,""))</f>
        <v/>
      </c>
      <c r="Q3889" s="5">
        <f>ROW()</f>
        <v>3889</v>
      </c>
    </row>
    <row r="3890" spans="1:17" x14ac:dyDescent="0.3">
      <c r="A3890" s="1" t="s">
        <v>1672</v>
      </c>
      <c r="B3890" s="5"/>
      <c r="C3890" s="14">
        <f t="shared" si="837"/>
        <v>0</v>
      </c>
      <c r="D3890" s="14">
        <f t="shared" si="837"/>
        <v>0</v>
      </c>
      <c r="E3890" s="14" t="str">
        <f t="shared" si="838"/>
        <v/>
      </c>
      <c r="F3890" s="14">
        <f t="shared" si="839"/>
        <v>3</v>
      </c>
      <c r="G3890" s="14">
        <f t="shared" si="835"/>
        <v>3</v>
      </c>
      <c r="H3890" s="14">
        <f t="shared" si="845"/>
        <v>4</v>
      </c>
      <c r="I3890" s="14">
        <f t="shared" si="845"/>
        <v>5</v>
      </c>
      <c r="J3890" s="14">
        <f t="shared" si="845"/>
        <v>5</v>
      </c>
      <c r="K3890" s="14">
        <f t="shared" si="845"/>
        <v>0</v>
      </c>
      <c r="L3890" s="14" t="str">
        <f t="shared" si="841"/>
        <v>3.4.5.5</v>
      </c>
      <c r="M3890" s="15" t="str">
        <f t="shared" si="842"/>
        <v>--</v>
      </c>
      <c r="N3890" s="14" t="str">
        <f t="shared" si="843"/>
        <v/>
      </c>
      <c r="O3890" s="15" t="str">
        <f t="shared" si="836"/>
        <v/>
      </c>
      <c r="P3890" s="15" t="str">
        <f>IF(N3890=1,FLOOR(MAX($P$4:P3889),1)+1,IF(AND(P3889&lt;&gt;"",O3889&lt;&gt;1),MAX($P$4:P3889)+0.1,""))</f>
        <v/>
      </c>
      <c r="Q3890" s="5">
        <f>ROW()</f>
        <v>3890</v>
      </c>
    </row>
    <row r="3891" spans="1:17" x14ac:dyDescent="0.3">
      <c r="A3891" s="1" t="s">
        <v>1673</v>
      </c>
      <c r="B3891" s="5"/>
      <c r="C3891" s="14">
        <f t="shared" si="837"/>
        <v>0</v>
      </c>
      <c r="D3891" s="14">
        <f t="shared" si="837"/>
        <v>0</v>
      </c>
      <c r="E3891" s="14" t="str">
        <f t="shared" si="838"/>
        <v/>
      </c>
      <c r="F3891" s="14">
        <f t="shared" si="839"/>
        <v>3</v>
      </c>
      <c r="G3891" s="14">
        <f t="shared" si="835"/>
        <v>3</v>
      </c>
      <c r="H3891" s="14">
        <f t="shared" si="845"/>
        <v>4</v>
      </c>
      <c r="I3891" s="14">
        <f t="shared" si="845"/>
        <v>5</v>
      </c>
      <c r="J3891" s="14">
        <f t="shared" si="845"/>
        <v>5</v>
      </c>
      <c r="K3891" s="14">
        <f t="shared" si="845"/>
        <v>0</v>
      </c>
      <c r="L3891" s="14" t="str">
        <f t="shared" si="841"/>
        <v>3.4.5.5</v>
      </c>
      <c r="M3891" s="15" t="str">
        <f t="shared" si="842"/>
        <v>--</v>
      </c>
      <c r="N3891" s="14" t="str">
        <f t="shared" si="843"/>
        <v/>
      </c>
      <c r="O3891" s="15" t="str">
        <f t="shared" si="836"/>
        <v/>
      </c>
      <c r="P3891" s="15" t="str">
        <f>IF(N3891=1,FLOOR(MAX($P$4:P3890),1)+1,IF(AND(P3890&lt;&gt;"",O3890&lt;&gt;1),MAX($P$4:P3890)+0.1,""))</f>
        <v/>
      </c>
      <c r="Q3891" s="5">
        <f>ROW()</f>
        <v>3891</v>
      </c>
    </row>
    <row r="3892" spans="1:17" x14ac:dyDescent="0.3">
      <c r="A3892" s="1" t="s">
        <v>73</v>
      </c>
      <c r="B3892" s="5"/>
      <c r="C3892" s="14">
        <f t="shared" si="837"/>
        <v>0</v>
      </c>
      <c r="D3892" s="14">
        <f t="shared" si="837"/>
        <v>0</v>
      </c>
      <c r="E3892" s="14" t="str">
        <f t="shared" si="838"/>
        <v/>
      </c>
      <c r="F3892" s="14">
        <f t="shared" si="839"/>
        <v>3</v>
      </c>
      <c r="G3892" s="14">
        <f t="shared" si="835"/>
        <v>3</v>
      </c>
      <c r="H3892" s="14">
        <f t="shared" si="845"/>
        <v>4</v>
      </c>
      <c r="I3892" s="14">
        <f t="shared" si="845"/>
        <v>5</v>
      </c>
      <c r="J3892" s="14">
        <f t="shared" si="845"/>
        <v>5</v>
      </c>
      <c r="K3892" s="14">
        <f t="shared" si="845"/>
        <v>0</v>
      </c>
      <c r="L3892" s="14" t="str">
        <f t="shared" si="841"/>
        <v>3.4.5.5</v>
      </c>
      <c r="M3892" s="15" t="str">
        <f t="shared" si="842"/>
        <v>--</v>
      </c>
      <c r="N3892" s="14" t="str">
        <f t="shared" si="843"/>
        <v/>
      </c>
      <c r="O3892" s="15" t="str">
        <f t="shared" si="836"/>
        <v/>
      </c>
      <c r="P3892" s="15" t="str">
        <f>IF(N3892=1,FLOOR(MAX($P$4:P3891),1)+1,IF(AND(P3891&lt;&gt;"",O3891&lt;&gt;1),MAX($P$4:P3891)+0.1,""))</f>
        <v/>
      </c>
      <c r="Q3892" s="5">
        <f>ROW()</f>
        <v>3892</v>
      </c>
    </row>
    <row r="3893" spans="1:17" x14ac:dyDescent="0.3">
      <c r="A3893" s="1" t="s">
        <v>55</v>
      </c>
      <c r="B3893" s="5"/>
      <c r="C3893" s="14">
        <f t="shared" si="837"/>
        <v>0</v>
      </c>
      <c r="D3893" s="14">
        <f t="shared" si="837"/>
        <v>0</v>
      </c>
      <c r="E3893" s="14" t="str">
        <f t="shared" si="838"/>
        <v/>
      </c>
      <c r="F3893" s="14">
        <f t="shared" si="839"/>
        <v>3</v>
      </c>
      <c r="G3893" s="14">
        <f t="shared" si="835"/>
        <v>3</v>
      </c>
      <c r="H3893" s="14">
        <f t="shared" si="845"/>
        <v>4</v>
      </c>
      <c r="I3893" s="14">
        <f t="shared" si="845"/>
        <v>5</v>
      </c>
      <c r="J3893" s="14">
        <f t="shared" si="845"/>
        <v>5</v>
      </c>
      <c r="K3893" s="14">
        <f t="shared" si="845"/>
        <v>0</v>
      </c>
      <c r="L3893" s="14" t="str">
        <f t="shared" si="841"/>
        <v>3.4.5.5</v>
      </c>
      <c r="M3893" s="15" t="str">
        <f t="shared" si="842"/>
        <v>--</v>
      </c>
      <c r="N3893" s="14" t="str">
        <f t="shared" si="843"/>
        <v/>
      </c>
      <c r="O3893" s="15" t="str">
        <f t="shared" si="836"/>
        <v/>
      </c>
      <c r="P3893" s="15" t="str">
        <f>IF(N3893=1,FLOOR(MAX($P$4:P3892),1)+1,IF(AND(P3892&lt;&gt;"",O3892&lt;&gt;1),MAX($P$4:P3892)+0.1,""))</f>
        <v/>
      </c>
      <c r="Q3893" s="5">
        <f>ROW()</f>
        <v>3893</v>
      </c>
    </row>
    <row r="3894" spans="1:17" x14ac:dyDescent="0.3">
      <c r="A3894" s="1" t="s">
        <v>1674</v>
      </c>
      <c r="B3894" s="5"/>
      <c r="C3894" s="14">
        <f t="shared" si="837"/>
        <v>0</v>
      </c>
      <c r="D3894" s="14">
        <f t="shared" si="837"/>
        <v>0</v>
      </c>
      <c r="E3894" s="14" t="str">
        <f t="shared" si="838"/>
        <v/>
      </c>
      <c r="F3894" s="14">
        <f t="shared" si="839"/>
        <v>3</v>
      </c>
      <c r="G3894" s="14">
        <f t="shared" si="835"/>
        <v>3</v>
      </c>
      <c r="H3894" s="14">
        <f t="shared" ref="H3894:K3909" si="846">IF(G3894&lt;&gt;G3893,0,IF(AND(($F3893-$D3894)=(H$3-1),$F3894=H$3),H3893+1,H3893))</f>
        <v>4</v>
      </c>
      <c r="I3894" s="14">
        <f t="shared" si="846"/>
        <v>5</v>
      </c>
      <c r="J3894" s="14">
        <f t="shared" si="846"/>
        <v>5</v>
      </c>
      <c r="K3894" s="14">
        <f t="shared" si="846"/>
        <v>0</v>
      </c>
      <c r="L3894" s="14" t="str">
        <f t="shared" si="841"/>
        <v>3.4.5.5</v>
      </c>
      <c r="M3894" s="15" t="str">
        <f t="shared" si="842"/>
        <v>--</v>
      </c>
      <c r="N3894" s="14" t="str">
        <f t="shared" si="843"/>
        <v/>
      </c>
      <c r="O3894" s="15" t="str">
        <f t="shared" si="836"/>
        <v/>
      </c>
      <c r="P3894" s="15" t="str">
        <f>IF(N3894=1,FLOOR(MAX($P$4:P3893),1)+1,IF(AND(P3893&lt;&gt;"",O3893&lt;&gt;1),MAX($P$4:P3893)+0.1,""))</f>
        <v/>
      </c>
      <c r="Q3894" s="5">
        <f>ROW()</f>
        <v>3894</v>
      </c>
    </row>
    <row r="3895" spans="1:17" x14ac:dyDescent="0.3">
      <c r="A3895" s="1" t="s">
        <v>1675</v>
      </c>
      <c r="B3895" s="5"/>
      <c r="C3895" s="14">
        <f t="shared" si="837"/>
        <v>0</v>
      </c>
      <c r="D3895" s="14">
        <f t="shared" si="837"/>
        <v>0</v>
      </c>
      <c r="E3895" s="14" t="str">
        <f t="shared" si="838"/>
        <v/>
      </c>
      <c r="F3895" s="14">
        <f t="shared" si="839"/>
        <v>3</v>
      </c>
      <c r="G3895" s="14">
        <f t="shared" si="835"/>
        <v>3</v>
      </c>
      <c r="H3895" s="14">
        <f t="shared" si="846"/>
        <v>4</v>
      </c>
      <c r="I3895" s="14">
        <f t="shared" si="846"/>
        <v>5</v>
      </c>
      <c r="J3895" s="14">
        <f t="shared" si="846"/>
        <v>5</v>
      </c>
      <c r="K3895" s="14">
        <f t="shared" si="846"/>
        <v>0</v>
      </c>
      <c r="L3895" s="14" t="str">
        <f t="shared" si="841"/>
        <v>3.4.5.5</v>
      </c>
      <c r="M3895" s="15" t="str">
        <f t="shared" si="842"/>
        <v>--</v>
      </c>
      <c r="N3895" s="14" t="str">
        <f t="shared" si="843"/>
        <v/>
      </c>
      <c r="O3895" s="15" t="str">
        <f t="shared" si="836"/>
        <v/>
      </c>
      <c r="P3895" s="15" t="str">
        <f>IF(N3895=1,FLOOR(MAX($P$4:P3894),1)+1,IF(AND(P3894&lt;&gt;"",O3894&lt;&gt;1),MAX($P$4:P3894)+0.1,""))</f>
        <v/>
      </c>
      <c r="Q3895" s="5">
        <f>ROW()</f>
        <v>3895</v>
      </c>
    </row>
    <row r="3896" spans="1:17" x14ac:dyDescent="0.3">
      <c r="A3896" s="1" t="s">
        <v>1676</v>
      </c>
      <c r="B3896" s="5"/>
      <c r="C3896" s="14">
        <f t="shared" si="837"/>
        <v>0</v>
      </c>
      <c r="D3896" s="14">
        <f t="shared" si="837"/>
        <v>0</v>
      </c>
      <c r="E3896" s="14" t="str">
        <f t="shared" si="838"/>
        <v/>
      </c>
      <c r="F3896" s="14">
        <f t="shared" si="839"/>
        <v>3</v>
      </c>
      <c r="G3896" s="14">
        <f t="shared" si="835"/>
        <v>3</v>
      </c>
      <c r="H3896" s="14">
        <f t="shared" si="846"/>
        <v>4</v>
      </c>
      <c r="I3896" s="14">
        <f t="shared" si="846"/>
        <v>5</v>
      </c>
      <c r="J3896" s="14">
        <f t="shared" si="846"/>
        <v>5</v>
      </c>
      <c r="K3896" s="14">
        <f t="shared" si="846"/>
        <v>0</v>
      </c>
      <c r="L3896" s="14" t="str">
        <f t="shared" si="841"/>
        <v>3.4.5.5</v>
      </c>
      <c r="M3896" s="15" t="str">
        <f t="shared" si="842"/>
        <v>--</v>
      </c>
      <c r="N3896" s="14" t="str">
        <f t="shared" si="843"/>
        <v/>
      </c>
      <c r="O3896" s="15" t="str">
        <f t="shared" si="836"/>
        <v/>
      </c>
      <c r="P3896" s="15" t="str">
        <f>IF(N3896=1,FLOOR(MAX($P$4:P3895),1)+1,IF(AND(P3895&lt;&gt;"",O3895&lt;&gt;1),MAX($P$4:P3895)+0.1,""))</f>
        <v/>
      </c>
      <c r="Q3896" s="5">
        <f>ROW()</f>
        <v>3896</v>
      </c>
    </row>
    <row r="3897" spans="1:17" x14ac:dyDescent="0.3">
      <c r="A3897" s="1" t="s">
        <v>1677</v>
      </c>
      <c r="B3897" s="5"/>
      <c r="C3897" s="14">
        <f t="shared" si="837"/>
        <v>0</v>
      </c>
      <c r="D3897" s="14">
        <f t="shared" si="837"/>
        <v>0</v>
      </c>
      <c r="E3897" s="14" t="str">
        <f t="shared" si="838"/>
        <v/>
      </c>
      <c r="F3897" s="14">
        <f t="shared" si="839"/>
        <v>3</v>
      </c>
      <c r="G3897" s="14">
        <f t="shared" si="835"/>
        <v>3</v>
      </c>
      <c r="H3897" s="14">
        <f t="shared" si="846"/>
        <v>4</v>
      </c>
      <c r="I3897" s="14">
        <f t="shared" si="846"/>
        <v>5</v>
      </c>
      <c r="J3897" s="14">
        <f t="shared" si="846"/>
        <v>5</v>
      </c>
      <c r="K3897" s="14">
        <f t="shared" si="846"/>
        <v>0</v>
      </c>
      <c r="L3897" s="14" t="str">
        <f t="shared" si="841"/>
        <v>3.4.5.5</v>
      </c>
      <c r="M3897" s="15" t="str">
        <f t="shared" si="842"/>
        <v>--</v>
      </c>
      <c r="N3897" s="14" t="str">
        <f t="shared" si="843"/>
        <v/>
      </c>
      <c r="O3897" s="15" t="str">
        <f t="shared" si="836"/>
        <v/>
      </c>
      <c r="P3897" s="15" t="str">
        <f>IF(N3897=1,FLOOR(MAX($P$4:P3896),1)+1,IF(AND(P3896&lt;&gt;"",O3896&lt;&gt;1),MAX($P$4:P3896)+0.1,""))</f>
        <v/>
      </c>
      <c r="Q3897" s="5">
        <f>ROW()</f>
        <v>3897</v>
      </c>
    </row>
    <row r="3898" spans="1:17" x14ac:dyDescent="0.3">
      <c r="A3898" s="1" t="s">
        <v>55</v>
      </c>
      <c r="B3898" s="5"/>
      <c r="C3898" s="14">
        <f t="shared" si="837"/>
        <v>0</v>
      </c>
      <c r="D3898" s="14">
        <f t="shared" si="837"/>
        <v>0</v>
      </c>
      <c r="E3898" s="14" t="str">
        <f t="shared" si="838"/>
        <v/>
      </c>
      <c r="F3898" s="14">
        <f t="shared" si="839"/>
        <v>3</v>
      </c>
      <c r="G3898" s="14">
        <f t="shared" si="835"/>
        <v>3</v>
      </c>
      <c r="H3898" s="14">
        <f t="shared" si="846"/>
        <v>4</v>
      </c>
      <c r="I3898" s="14">
        <f t="shared" si="846"/>
        <v>5</v>
      </c>
      <c r="J3898" s="14">
        <f t="shared" si="846"/>
        <v>5</v>
      </c>
      <c r="K3898" s="14">
        <f t="shared" si="846"/>
        <v>0</v>
      </c>
      <c r="L3898" s="14" t="str">
        <f t="shared" si="841"/>
        <v>3.4.5.5</v>
      </c>
      <c r="M3898" s="15" t="str">
        <f t="shared" si="842"/>
        <v>--</v>
      </c>
      <c r="N3898" s="14" t="str">
        <f t="shared" si="843"/>
        <v/>
      </c>
      <c r="O3898" s="15" t="str">
        <f t="shared" si="836"/>
        <v/>
      </c>
      <c r="P3898" s="15" t="str">
        <f>IF(N3898=1,FLOOR(MAX($P$4:P3897),1)+1,IF(AND(P3897&lt;&gt;"",O3897&lt;&gt;1),MAX($P$4:P3897)+0.1,""))</f>
        <v/>
      </c>
      <c r="Q3898" s="5">
        <f>ROW()</f>
        <v>3898</v>
      </c>
    </row>
    <row r="3899" spans="1:17" x14ac:dyDescent="0.3">
      <c r="A3899" s="1" t="s">
        <v>1678</v>
      </c>
      <c r="B3899" s="5"/>
      <c r="C3899" s="14">
        <f t="shared" si="837"/>
        <v>0</v>
      </c>
      <c r="D3899" s="14">
        <f t="shared" si="837"/>
        <v>0</v>
      </c>
      <c r="E3899" s="14" t="str">
        <f t="shared" si="838"/>
        <v/>
      </c>
      <c r="F3899" s="14">
        <f t="shared" si="839"/>
        <v>3</v>
      </c>
      <c r="G3899" s="14">
        <f t="shared" si="835"/>
        <v>3</v>
      </c>
      <c r="H3899" s="14">
        <f t="shared" si="846"/>
        <v>4</v>
      </c>
      <c r="I3899" s="14">
        <f t="shared" si="846"/>
        <v>5</v>
      </c>
      <c r="J3899" s="14">
        <f t="shared" si="846"/>
        <v>5</v>
      </c>
      <c r="K3899" s="14">
        <f t="shared" si="846"/>
        <v>0</v>
      </c>
      <c r="L3899" s="14" t="str">
        <f t="shared" si="841"/>
        <v>3.4.5.5</v>
      </c>
      <c r="M3899" s="15" t="str">
        <f t="shared" si="842"/>
        <v>--</v>
      </c>
      <c r="N3899" s="14" t="str">
        <f t="shared" si="843"/>
        <v/>
      </c>
      <c r="O3899" s="15" t="str">
        <f t="shared" si="836"/>
        <v/>
      </c>
      <c r="P3899" s="15" t="str">
        <f>IF(N3899=1,FLOOR(MAX($P$4:P3898),1)+1,IF(AND(P3898&lt;&gt;"",O3898&lt;&gt;1),MAX($P$4:P3898)+0.1,""))</f>
        <v/>
      </c>
      <c r="Q3899" s="5">
        <f>ROW()</f>
        <v>3899</v>
      </c>
    </row>
    <row r="3900" spans="1:17" x14ac:dyDescent="0.3">
      <c r="A3900" s="1" t="s">
        <v>1679</v>
      </c>
      <c r="B3900" s="5"/>
      <c r="C3900" s="14">
        <f t="shared" si="837"/>
        <v>0</v>
      </c>
      <c r="D3900" s="14">
        <f t="shared" si="837"/>
        <v>0</v>
      </c>
      <c r="E3900" s="14" t="str">
        <f t="shared" si="838"/>
        <v/>
      </c>
      <c r="F3900" s="14">
        <f t="shared" si="839"/>
        <v>3</v>
      </c>
      <c r="G3900" s="14">
        <f t="shared" si="835"/>
        <v>3</v>
      </c>
      <c r="H3900" s="14">
        <f t="shared" si="846"/>
        <v>4</v>
      </c>
      <c r="I3900" s="14">
        <f t="shared" si="846"/>
        <v>5</v>
      </c>
      <c r="J3900" s="14">
        <f t="shared" si="846"/>
        <v>5</v>
      </c>
      <c r="K3900" s="14">
        <f t="shared" si="846"/>
        <v>0</v>
      </c>
      <c r="L3900" s="14" t="str">
        <f t="shared" si="841"/>
        <v>3.4.5.5</v>
      </c>
      <c r="M3900" s="15" t="str">
        <f t="shared" si="842"/>
        <v>--</v>
      </c>
      <c r="N3900" s="14" t="str">
        <f t="shared" si="843"/>
        <v/>
      </c>
      <c r="O3900" s="15" t="str">
        <f t="shared" si="836"/>
        <v/>
      </c>
      <c r="P3900" s="15" t="str">
        <f>IF(N3900=1,FLOOR(MAX($P$4:P3899),1)+1,IF(AND(P3899&lt;&gt;"",O3899&lt;&gt;1),MAX($P$4:P3899)+0.1,""))</f>
        <v/>
      </c>
      <c r="Q3900" s="5">
        <f>ROW()</f>
        <v>3900</v>
      </c>
    </row>
    <row r="3901" spans="1:17" x14ac:dyDescent="0.3">
      <c r="A3901" s="1" t="s">
        <v>55</v>
      </c>
      <c r="B3901" s="5"/>
      <c r="C3901" s="14">
        <f t="shared" si="837"/>
        <v>0</v>
      </c>
      <c r="D3901" s="14">
        <f t="shared" si="837"/>
        <v>0</v>
      </c>
      <c r="E3901" s="14" t="str">
        <f t="shared" si="838"/>
        <v/>
      </c>
      <c r="F3901" s="14">
        <f t="shared" si="839"/>
        <v>3</v>
      </c>
      <c r="G3901" s="14">
        <f t="shared" si="835"/>
        <v>3</v>
      </c>
      <c r="H3901" s="14">
        <f t="shared" si="846"/>
        <v>4</v>
      </c>
      <c r="I3901" s="14">
        <f t="shared" si="846"/>
        <v>5</v>
      </c>
      <c r="J3901" s="14">
        <f t="shared" si="846"/>
        <v>5</v>
      </c>
      <c r="K3901" s="14">
        <f t="shared" si="846"/>
        <v>0</v>
      </c>
      <c r="L3901" s="14" t="str">
        <f t="shared" si="841"/>
        <v>3.4.5.5</v>
      </c>
      <c r="M3901" s="15" t="str">
        <f t="shared" si="842"/>
        <v>--</v>
      </c>
      <c r="N3901" s="14" t="str">
        <f t="shared" si="843"/>
        <v/>
      </c>
      <c r="O3901" s="15" t="str">
        <f t="shared" si="836"/>
        <v/>
      </c>
      <c r="P3901" s="15" t="str">
        <f>IF(N3901=1,FLOOR(MAX($P$4:P3900),1)+1,IF(AND(P3900&lt;&gt;"",O3900&lt;&gt;1),MAX($P$4:P3900)+0.1,""))</f>
        <v/>
      </c>
      <c r="Q3901" s="5">
        <f>ROW()</f>
        <v>3901</v>
      </c>
    </row>
    <row r="3902" spans="1:17" x14ac:dyDescent="0.3">
      <c r="A3902" s="1" t="s">
        <v>1680</v>
      </c>
      <c r="B3902" s="5"/>
      <c r="C3902" s="14">
        <f t="shared" si="837"/>
        <v>0</v>
      </c>
      <c r="D3902" s="14">
        <f t="shared" si="837"/>
        <v>0</v>
      </c>
      <c r="E3902" s="14" t="str">
        <f t="shared" si="838"/>
        <v/>
      </c>
      <c r="F3902" s="14">
        <f t="shared" si="839"/>
        <v>3</v>
      </c>
      <c r="G3902" s="14">
        <f t="shared" si="835"/>
        <v>3</v>
      </c>
      <c r="H3902" s="14">
        <f t="shared" si="846"/>
        <v>4</v>
      </c>
      <c r="I3902" s="14">
        <f t="shared" si="846"/>
        <v>5</v>
      </c>
      <c r="J3902" s="14">
        <f t="shared" si="846"/>
        <v>5</v>
      </c>
      <c r="K3902" s="14">
        <f t="shared" si="846"/>
        <v>0</v>
      </c>
      <c r="L3902" s="14" t="str">
        <f t="shared" si="841"/>
        <v>3.4.5.5</v>
      </c>
      <c r="M3902" s="15" t="str">
        <f t="shared" si="842"/>
        <v>--</v>
      </c>
      <c r="N3902" s="14" t="str">
        <f t="shared" si="843"/>
        <v/>
      </c>
      <c r="O3902" s="15" t="str">
        <f t="shared" si="836"/>
        <v/>
      </c>
      <c r="P3902" s="15" t="str">
        <f>IF(N3902=1,FLOOR(MAX($P$4:P3901),1)+1,IF(AND(P3901&lt;&gt;"",O3901&lt;&gt;1),MAX($P$4:P3901)+0.1,""))</f>
        <v/>
      </c>
      <c r="Q3902" s="5">
        <f>ROW()</f>
        <v>3902</v>
      </c>
    </row>
    <row r="3903" spans="1:17" x14ac:dyDescent="0.3">
      <c r="A3903" s="1" t="s">
        <v>1681</v>
      </c>
      <c r="B3903" s="5"/>
      <c r="C3903" s="14">
        <f t="shared" si="837"/>
        <v>0</v>
      </c>
      <c r="D3903" s="14">
        <f t="shared" si="837"/>
        <v>0</v>
      </c>
      <c r="E3903" s="14" t="str">
        <f t="shared" si="838"/>
        <v/>
      </c>
      <c r="F3903" s="14">
        <f t="shared" si="839"/>
        <v>3</v>
      </c>
      <c r="G3903" s="14">
        <f t="shared" si="835"/>
        <v>3</v>
      </c>
      <c r="H3903" s="14">
        <f t="shared" si="846"/>
        <v>4</v>
      </c>
      <c r="I3903" s="14">
        <f t="shared" si="846"/>
        <v>5</v>
      </c>
      <c r="J3903" s="14">
        <f t="shared" si="846"/>
        <v>5</v>
      </c>
      <c r="K3903" s="14">
        <f t="shared" si="846"/>
        <v>0</v>
      </c>
      <c r="L3903" s="14" t="str">
        <f t="shared" si="841"/>
        <v>3.4.5.5</v>
      </c>
      <c r="M3903" s="15" t="str">
        <f t="shared" si="842"/>
        <v>--</v>
      </c>
      <c r="N3903" s="14" t="str">
        <f t="shared" si="843"/>
        <v/>
      </c>
      <c r="O3903" s="15" t="str">
        <f t="shared" si="836"/>
        <v/>
      </c>
      <c r="P3903" s="15" t="str">
        <f>IF(N3903=1,FLOOR(MAX($P$4:P3902),1)+1,IF(AND(P3902&lt;&gt;"",O3902&lt;&gt;1),MAX($P$4:P3902)+0.1,""))</f>
        <v/>
      </c>
      <c r="Q3903" s="5">
        <f>ROW()</f>
        <v>3903</v>
      </c>
    </row>
    <row r="3904" spans="1:17" x14ac:dyDescent="0.3">
      <c r="A3904" s="1" t="s">
        <v>1682</v>
      </c>
      <c r="B3904" s="5"/>
      <c r="C3904" s="14">
        <f t="shared" si="837"/>
        <v>0</v>
      </c>
      <c r="D3904" s="14">
        <f t="shared" si="837"/>
        <v>0</v>
      </c>
      <c r="E3904" s="14" t="str">
        <f t="shared" si="838"/>
        <v/>
      </c>
      <c r="F3904" s="14">
        <f t="shared" si="839"/>
        <v>3</v>
      </c>
      <c r="G3904" s="14">
        <f t="shared" si="835"/>
        <v>3</v>
      </c>
      <c r="H3904" s="14">
        <f t="shared" si="846"/>
        <v>4</v>
      </c>
      <c r="I3904" s="14">
        <f t="shared" si="846"/>
        <v>5</v>
      </c>
      <c r="J3904" s="14">
        <f t="shared" si="846"/>
        <v>5</v>
      </c>
      <c r="K3904" s="14">
        <f t="shared" si="846"/>
        <v>0</v>
      </c>
      <c r="L3904" s="14" t="str">
        <f t="shared" si="841"/>
        <v>3.4.5.5</v>
      </c>
      <c r="M3904" s="15" t="str">
        <f t="shared" si="842"/>
        <v>--</v>
      </c>
      <c r="N3904" s="14" t="str">
        <f t="shared" si="843"/>
        <v/>
      </c>
      <c r="O3904" s="15" t="str">
        <f t="shared" si="836"/>
        <v/>
      </c>
      <c r="P3904" s="15" t="str">
        <f>IF(N3904=1,FLOOR(MAX($P$4:P3903),1)+1,IF(AND(P3903&lt;&gt;"",O3903&lt;&gt;1),MAX($P$4:P3903)+0.1,""))</f>
        <v/>
      </c>
      <c r="Q3904" s="5">
        <f>ROW()</f>
        <v>3904</v>
      </c>
    </row>
    <row r="3905" spans="1:17" x14ac:dyDescent="0.3">
      <c r="A3905" s="1" t="s">
        <v>1683</v>
      </c>
      <c r="B3905" s="5"/>
      <c r="C3905" s="14">
        <f t="shared" si="837"/>
        <v>0</v>
      </c>
      <c r="D3905" s="14">
        <f t="shared" si="837"/>
        <v>0</v>
      </c>
      <c r="E3905" s="14" t="str">
        <f t="shared" si="838"/>
        <v/>
      </c>
      <c r="F3905" s="14">
        <f t="shared" si="839"/>
        <v>3</v>
      </c>
      <c r="G3905" s="14">
        <f t="shared" si="835"/>
        <v>3</v>
      </c>
      <c r="H3905" s="14">
        <f t="shared" si="846"/>
        <v>4</v>
      </c>
      <c r="I3905" s="14">
        <f t="shared" si="846"/>
        <v>5</v>
      </c>
      <c r="J3905" s="14">
        <f t="shared" si="846"/>
        <v>5</v>
      </c>
      <c r="K3905" s="14">
        <f t="shared" si="846"/>
        <v>0</v>
      </c>
      <c r="L3905" s="14" t="str">
        <f t="shared" si="841"/>
        <v>3.4.5.5</v>
      </c>
      <c r="M3905" s="15" t="str">
        <f t="shared" si="842"/>
        <v>--</v>
      </c>
      <c r="N3905" s="14" t="str">
        <f t="shared" si="843"/>
        <v/>
      </c>
      <c r="O3905" s="15" t="str">
        <f t="shared" si="836"/>
        <v/>
      </c>
      <c r="P3905" s="15" t="str">
        <f>IF(N3905=1,FLOOR(MAX($P$4:P3904),1)+1,IF(AND(P3904&lt;&gt;"",O3904&lt;&gt;1),MAX($P$4:P3904)+0.1,""))</f>
        <v/>
      </c>
      <c r="Q3905" s="5">
        <f>ROW()</f>
        <v>3905</v>
      </c>
    </row>
    <row r="3906" spans="1:17" x14ac:dyDescent="0.3">
      <c r="A3906" s="1" t="s">
        <v>1684</v>
      </c>
      <c r="B3906" s="5"/>
      <c r="C3906" s="14">
        <f t="shared" si="837"/>
        <v>0</v>
      </c>
      <c r="D3906" s="14">
        <f t="shared" si="837"/>
        <v>0</v>
      </c>
      <c r="E3906" s="14" t="str">
        <f t="shared" si="838"/>
        <v/>
      </c>
      <c r="F3906" s="14">
        <f t="shared" si="839"/>
        <v>3</v>
      </c>
      <c r="G3906" s="14">
        <f t="shared" si="835"/>
        <v>3</v>
      </c>
      <c r="H3906" s="14">
        <f t="shared" si="846"/>
        <v>4</v>
      </c>
      <c r="I3906" s="14">
        <f t="shared" si="846"/>
        <v>5</v>
      </c>
      <c r="J3906" s="14">
        <f t="shared" si="846"/>
        <v>5</v>
      </c>
      <c r="K3906" s="14">
        <f t="shared" si="846"/>
        <v>0</v>
      </c>
      <c r="L3906" s="14" t="str">
        <f t="shared" si="841"/>
        <v>3.4.5.5</v>
      </c>
      <c r="M3906" s="15" t="str">
        <f t="shared" si="842"/>
        <v>--</v>
      </c>
      <c r="N3906" s="14" t="str">
        <f t="shared" si="843"/>
        <v/>
      </c>
      <c r="O3906" s="15" t="str">
        <f t="shared" si="836"/>
        <v/>
      </c>
      <c r="P3906" s="15" t="str">
        <f>IF(N3906=1,FLOOR(MAX($P$4:P3905),1)+1,IF(AND(P3905&lt;&gt;"",O3905&lt;&gt;1),MAX($P$4:P3905)+0.1,""))</f>
        <v/>
      </c>
      <c r="Q3906" s="5">
        <f>ROW()</f>
        <v>3906</v>
      </c>
    </row>
    <row r="3907" spans="1:17" x14ac:dyDescent="0.3">
      <c r="A3907" s="1" t="s">
        <v>1685</v>
      </c>
      <c r="B3907" s="5"/>
      <c r="C3907" s="14">
        <f t="shared" si="837"/>
        <v>0</v>
      </c>
      <c r="D3907" s="14">
        <f t="shared" si="837"/>
        <v>0</v>
      </c>
      <c r="E3907" s="14" t="str">
        <f t="shared" si="838"/>
        <v/>
      </c>
      <c r="F3907" s="14">
        <f t="shared" si="839"/>
        <v>3</v>
      </c>
      <c r="G3907" s="14">
        <f t="shared" si="835"/>
        <v>3</v>
      </c>
      <c r="H3907" s="14">
        <f t="shared" si="846"/>
        <v>4</v>
      </c>
      <c r="I3907" s="14">
        <f t="shared" si="846"/>
        <v>5</v>
      </c>
      <c r="J3907" s="14">
        <f t="shared" si="846"/>
        <v>5</v>
      </c>
      <c r="K3907" s="14">
        <f t="shared" si="846"/>
        <v>0</v>
      </c>
      <c r="L3907" s="14" t="str">
        <f t="shared" si="841"/>
        <v>3.4.5.5</v>
      </c>
      <c r="M3907" s="15" t="str">
        <f t="shared" si="842"/>
        <v>--</v>
      </c>
      <c r="N3907" s="14" t="str">
        <f t="shared" si="843"/>
        <v/>
      </c>
      <c r="O3907" s="15" t="str">
        <f t="shared" si="836"/>
        <v/>
      </c>
      <c r="P3907" s="15" t="str">
        <f>IF(N3907=1,FLOOR(MAX($P$4:P3906),1)+1,IF(AND(P3906&lt;&gt;"",O3906&lt;&gt;1),MAX($P$4:P3906)+0.1,""))</f>
        <v/>
      </c>
      <c r="Q3907" s="5">
        <f>ROW()</f>
        <v>3907</v>
      </c>
    </row>
    <row r="3908" spans="1:17" x14ac:dyDescent="0.3">
      <c r="A3908" s="1" t="s">
        <v>55</v>
      </c>
      <c r="B3908" s="5"/>
      <c r="C3908" s="14">
        <f t="shared" si="837"/>
        <v>0</v>
      </c>
      <c r="D3908" s="14">
        <f t="shared" si="837"/>
        <v>0</v>
      </c>
      <c r="E3908" s="14" t="str">
        <f t="shared" si="838"/>
        <v/>
      </c>
      <c r="F3908" s="14">
        <f t="shared" si="839"/>
        <v>3</v>
      </c>
      <c r="G3908" s="14">
        <f t="shared" si="835"/>
        <v>3</v>
      </c>
      <c r="H3908" s="14">
        <f t="shared" si="846"/>
        <v>4</v>
      </c>
      <c r="I3908" s="14">
        <f t="shared" si="846"/>
        <v>5</v>
      </c>
      <c r="J3908" s="14">
        <f t="shared" si="846"/>
        <v>5</v>
      </c>
      <c r="K3908" s="14">
        <f t="shared" si="846"/>
        <v>0</v>
      </c>
      <c r="L3908" s="14" t="str">
        <f t="shared" si="841"/>
        <v>3.4.5.5</v>
      </c>
      <c r="M3908" s="15" t="str">
        <f t="shared" si="842"/>
        <v>--</v>
      </c>
      <c r="N3908" s="14" t="str">
        <f t="shared" si="843"/>
        <v/>
      </c>
      <c r="O3908" s="15" t="str">
        <f t="shared" si="836"/>
        <v/>
      </c>
      <c r="P3908" s="15" t="str">
        <f>IF(N3908=1,FLOOR(MAX($P$4:P3907),1)+1,IF(AND(P3907&lt;&gt;"",O3907&lt;&gt;1),MAX($P$4:P3907)+0.1,""))</f>
        <v/>
      </c>
      <c r="Q3908" s="5">
        <f>ROW()</f>
        <v>3908</v>
      </c>
    </row>
    <row r="3909" spans="1:17" x14ac:dyDescent="0.3">
      <c r="A3909" s="1" t="s">
        <v>1686</v>
      </c>
      <c r="B3909" s="5"/>
      <c r="C3909" s="14">
        <f t="shared" si="837"/>
        <v>0</v>
      </c>
      <c r="D3909" s="14">
        <f t="shared" si="837"/>
        <v>0</v>
      </c>
      <c r="E3909" s="14" t="str">
        <f t="shared" si="838"/>
        <v/>
      </c>
      <c r="F3909" s="14">
        <f t="shared" si="839"/>
        <v>3</v>
      </c>
      <c r="G3909" s="14">
        <f t="shared" ref="G3909:G3972" si="847">G3908+IF(NOT(ISERROR(FIND("&lt;PRT&gt;",A3909))),1,0)</f>
        <v>3</v>
      </c>
      <c r="H3909" s="14">
        <f t="shared" si="846"/>
        <v>4</v>
      </c>
      <c r="I3909" s="14">
        <f t="shared" si="846"/>
        <v>5</v>
      </c>
      <c r="J3909" s="14">
        <f t="shared" si="846"/>
        <v>5</v>
      </c>
      <c r="K3909" s="14">
        <f t="shared" si="846"/>
        <v>0</v>
      </c>
      <c r="L3909" s="14" t="str">
        <f t="shared" si="841"/>
        <v>3.4.5.5</v>
      </c>
      <c r="M3909" s="15" t="str">
        <f t="shared" si="842"/>
        <v>--</v>
      </c>
      <c r="N3909" s="14" t="str">
        <f t="shared" si="843"/>
        <v/>
      </c>
      <c r="O3909" s="15" t="str">
        <f t="shared" ref="O3909:O3972" si="848">IF(ISERROR(FIND(O$4,$A3909)),"",1)</f>
        <v/>
      </c>
      <c r="P3909" s="15" t="str">
        <f>IF(N3909=1,FLOOR(MAX($P$4:P3908),1)+1,IF(AND(P3908&lt;&gt;"",O3908&lt;&gt;1),MAX($P$4:P3908)+0.1,""))</f>
        <v/>
      </c>
      <c r="Q3909" s="5">
        <f>ROW()</f>
        <v>3909</v>
      </c>
    </row>
    <row r="3910" spans="1:17" x14ac:dyDescent="0.3">
      <c r="A3910" s="1" t="s">
        <v>1687</v>
      </c>
      <c r="B3910" s="5"/>
      <c r="C3910" s="14">
        <f t="shared" ref="C3910:D3973" si="849">(LEN($A3910)-LEN(SUBSTITUTE($A3910,C$3,"")))/LEN(C$3)</f>
        <v>0</v>
      </c>
      <c r="D3910" s="14">
        <f t="shared" si="849"/>
        <v>0</v>
      </c>
      <c r="E3910" s="14" t="str">
        <f t="shared" ref="E3910:E3973" si="850">IF(AND(C3910&gt;0,D3910&gt;0),IF(FIND(D$3,A3910)&gt;FIND(C$3,A3910),"WARNING","OK"),"")</f>
        <v/>
      </c>
      <c r="F3910" s="14">
        <f t="shared" ref="F3910:F3973" si="851">F3909+C3910-D3910</f>
        <v>3</v>
      </c>
      <c r="G3910" s="14">
        <f t="shared" si="847"/>
        <v>3</v>
      </c>
      <c r="H3910" s="14">
        <f t="shared" ref="H3910:K3925" si="852">IF(G3910&lt;&gt;G3909,0,IF(AND(($F3909-$D3910)=(H$3-1),$F3910=H$3),H3909+1,H3909))</f>
        <v>4</v>
      </c>
      <c r="I3910" s="14">
        <f t="shared" si="852"/>
        <v>5</v>
      </c>
      <c r="J3910" s="14">
        <f t="shared" si="852"/>
        <v>5</v>
      </c>
      <c r="K3910" s="14">
        <f t="shared" si="852"/>
        <v>0</v>
      </c>
      <c r="L3910" s="14" t="str">
        <f t="shared" ref="L3910:L3973" si="853">SUBSTITUTE(G3910&amp;"."&amp;H3910&amp;"."&amp;I3910&amp;"."&amp;J3910&amp;"."&amp;K3910,".0","")</f>
        <v>3.4.5.5</v>
      </c>
      <c r="M3910" s="15" t="str">
        <f t="shared" ref="M3910:M3973" si="854">IF(ISERROR(FIND("&lt;SPT&gt;&lt;TTL&gt;",A3910)),"--",SUBSTITUTE(SUBSTITUTE(MID(A3910&amp;A3911,FIND("&lt;SPT&gt;&lt;TTL&gt;",A3910&amp;A3911)+10,FIND("&lt;/TTL&gt;",A3910&amp;A3911)-FIND("&lt;SPT&gt;&lt;TTL&gt;",A3910&amp;A3911)-10),"&lt;SUB&gt;",""),"&lt;/SUB&gt;",""))</f>
        <v>--</v>
      </c>
      <c r="N3910" s="14" t="str">
        <f t="shared" ref="N3910:N3973" si="855">IF(ISERROR(FIND(N$4,UPPER($A3910))),"",1)</f>
        <v/>
      </c>
      <c r="O3910" s="15" t="str">
        <f t="shared" si="848"/>
        <v/>
      </c>
      <c r="P3910" s="15" t="str">
        <f>IF(N3910=1,FLOOR(MAX($P$4:P3909),1)+1,IF(AND(P3909&lt;&gt;"",O3909&lt;&gt;1),MAX($P$4:P3909)+0.1,""))</f>
        <v/>
      </c>
      <c r="Q3910" s="5">
        <f>ROW()</f>
        <v>3910</v>
      </c>
    </row>
    <row r="3911" spans="1:17" x14ac:dyDescent="0.3">
      <c r="A3911" s="1" t="s">
        <v>1600</v>
      </c>
      <c r="B3911" s="5"/>
      <c r="C3911" s="14">
        <f t="shared" si="849"/>
        <v>0</v>
      </c>
      <c r="D3911" s="14">
        <f t="shared" si="849"/>
        <v>0</v>
      </c>
      <c r="E3911" s="14" t="str">
        <f t="shared" si="850"/>
        <v/>
      </c>
      <c r="F3911" s="14">
        <f t="shared" si="851"/>
        <v>3</v>
      </c>
      <c r="G3911" s="14">
        <f t="shared" si="847"/>
        <v>3</v>
      </c>
      <c r="H3911" s="14">
        <f t="shared" si="852"/>
        <v>4</v>
      </c>
      <c r="I3911" s="14">
        <f t="shared" si="852"/>
        <v>5</v>
      </c>
      <c r="J3911" s="14">
        <f t="shared" si="852"/>
        <v>5</v>
      </c>
      <c r="K3911" s="14">
        <f t="shared" si="852"/>
        <v>0</v>
      </c>
      <c r="L3911" s="14" t="str">
        <f t="shared" si="853"/>
        <v>3.4.5.5</v>
      </c>
      <c r="M3911" s="15" t="str">
        <f t="shared" si="854"/>
        <v>--</v>
      </c>
      <c r="N3911" s="14" t="str">
        <f t="shared" si="855"/>
        <v/>
      </c>
      <c r="O3911" s="15" t="str">
        <f t="shared" si="848"/>
        <v/>
      </c>
      <c r="P3911" s="15" t="str">
        <f>IF(N3911=1,FLOOR(MAX($P$4:P3910),1)+1,IF(AND(P3910&lt;&gt;"",O3910&lt;&gt;1),MAX($P$4:P3910)+0.1,""))</f>
        <v/>
      </c>
      <c r="Q3911" s="5">
        <f>ROW()</f>
        <v>3911</v>
      </c>
    </row>
    <row r="3912" spans="1:17" x14ac:dyDescent="0.3">
      <c r="A3912" s="1" t="s">
        <v>190</v>
      </c>
      <c r="B3912" s="5"/>
      <c r="C3912" s="14">
        <f t="shared" si="849"/>
        <v>0</v>
      </c>
      <c r="D3912" s="14">
        <f t="shared" si="849"/>
        <v>1</v>
      </c>
      <c r="E3912" s="14" t="str">
        <f t="shared" si="850"/>
        <v/>
      </c>
      <c r="F3912" s="14">
        <f t="shared" si="851"/>
        <v>2</v>
      </c>
      <c r="G3912" s="14">
        <f t="shared" si="847"/>
        <v>3</v>
      </c>
      <c r="H3912" s="14">
        <f t="shared" si="852"/>
        <v>4</v>
      </c>
      <c r="I3912" s="14">
        <f t="shared" si="852"/>
        <v>5</v>
      </c>
      <c r="J3912" s="14">
        <f t="shared" si="852"/>
        <v>5</v>
      </c>
      <c r="K3912" s="14">
        <f t="shared" si="852"/>
        <v>0</v>
      </c>
      <c r="L3912" s="14" t="str">
        <f t="shared" si="853"/>
        <v>3.4.5.5</v>
      </c>
      <c r="M3912" s="15" t="str">
        <f t="shared" si="854"/>
        <v>--</v>
      </c>
      <c r="N3912" s="14" t="str">
        <f t="shared" si="855"/>
        <v/>
      </c>
      <c r="O3912" s="15" t="str">
        <f t="shared" si="848"/>
        <v/>
      </c>
      <c r="P3912" s="15" t="str">
        <f>IF(N3912=1,FLOOR(MAX($P$4:P3911),1)+1,IF(AND(P3911&lt;&gt;"",O3911&lt;&gt;1),MAX($P$4:P3911)+0.1,""))</f>
        <v/>
      </c>
      <c r="Q3912" s="5">
        <f>ROW()</f>
        <v>3912</v>
      </c>
    </row>
    <row r="3913" spans="1:17" x14ac:dyDescent="0.3">
      <c r="A3913" s="1" t="s">
        <v>1688</v>
      </c>
      <c r="B3913" s="5"/>
      <c r="C3913" s="14">
        <f t="shared" si="849"/>
        <v>1</v>
      </c>
      <c r="D3913" s="14">
        <f t="shared" si="849"/>
        <v>1</v>
      </c>
      <c r="E3913" s="14" t="str">
        <f t="shared" si="850"/>
        <v>OK</v>
      </c>
      <c r="F3913" s="14">
        <f t="shared" si="851"/>
        <v>2</v>
      </c>
      <c r="G3913" s="14">
        <f t="shared" si="847"/>
        <v>3</v>
      </c>
      <c r="H3913" s="14">
        <f t="shared" si="852"/>
        <v>4</v>
      </c>
      <c r="I3913" s="14">
        <f t="shared" si="852"/>
        <v>6</v>
      </c>
      <c r="J3913" s="14">
        <f t="shared" si="852"/>
        <v>0</v>
      </c>
      <c r="K3913" s="14">
        <f t="shared" si="852"/>
        <v>0</v>
      </c>
      <c r="L3913" s="14" t="str">
        <f t="shared" si="853"/>
        <v>3.4.6</v>
      </c>
      <c r="M3913" s="15" t="str">
        <f t="shared" si="854"/>
        <v>Authenticator Feedback</v>
      </c>
      <c r="N3913" s="14" t="str">
        <f t="shared" si="855"/>
        <v/>
      </c>
      <c r="O3913" s="15" t="str">
        <f t="shared" si="848"/>
        <v/>
      </c>
      <c r="P3913" s="15" t="str">
        <f>IF(N3913=1,FLOOR(MAX($P$4:P3912),1)+1,IF(AND(P3912&lt;&gt;"",O3912&lt;&gt;1),MAX($P$4:P3912)+0.1,""))</f>
        <v/>
      </c>
      <c r="Q3913" s="5">
        <f>ROW()</f>
        <v>3913</v>
      </c>
    </row>
    <row r="3914" spans="1:17" x14ac:dyDescent="0.3">
      <c r="A3914" s="1" t="s">
        <v>55</v>
      </c>
      <c r="B3914" s="5"/>
      <c r="C3914" s="14">
        <f t="shared" si="849"/>
        <v>0</v>
      </c>
      <c r="D3914" s="14">
        <f t="shared" si="849"/>
        <v>0</v>
      </c>
      <c r="E3914" s="14" t="str">
        <f t="shared" si="850"/>
        <v/>
      </c>
      <c r="F3914" s="14">
        <f t="shared" si="851"/>
        <v>2</v>
      </c>
      <c r="G3914" s="14">
        <f t="shared" si="847"/>
        <v>3</v>
      </c>
      <c r="H3914" s="14">
        <f t="shared" si="852"/>
        <v>4</v>
      </c>
      <c r="I3914" s="14">
        <f t="shared" si="852"/>
        <v>6</v>
      </c>
      <c r="J3914" s="14">
        <f t="shared" si="852"/>
        <v>0</v>
      </c>
      <c r="K3914" s="14">
        <f t="shared" si="852"/>
        <v>0</v>
      </c>
      <c r="L3914" s="14" t="str">
        <f t="shared" si="853"/>
        <v>3.4.6</v>
      </c>
      <c r="M3914" s="15" t="str">
        <f t="shared" si="854"/>
        <v>--</v>
      </c>
      <c r="N3914" s="14" t="str">
        <f t="shared" si="855"/>
        <v/>
      </c>
      <c r="O3914" s="15" t="str">
        <f t="shared" si="848"/>
        <v/>
      </c>
      <c r="P3914" s="15" t="str">
        <f>IF(N3914=1,FLOOR(MAX($P$4:P3913),1)+1,IF(AND(P3913&lt;&gt;"",O3913&lt;&gt;1),MAX($P$4:P3913)+0.1,""))</f>
        <v/>
      </c>
      <c r="Q3914" s="5">
        <f>ROW()</f>
        <v>3914</v>
      </c>
    </row>
    <row r="3915" spans="1:17" x14ac:dyDescent="0.3">
      <c r="A3915" s="1" t="s">
        <v>1689</v>
      </c>
      <c r="B3915" s="5"/>
      <c r="C3915" s="14">
        <f t="shared" si="849"/>
        <v>0</v>
      </c>
      <c r="D3915" s="14">
        <f t="shared" si="849"/>
        <v>0</v>
      </c>
      <c r="E3915" s="14" t="str">
        <f t="shared" si="850"/>
        <v/>
      </c>
      <c r="F3915" s="14">
        <f t="shared" si="851"/>
        <v>2</v>
      </c>
      <c r="G3915" s="14">
        <f t="shared" si="847"/>
        <v>3</v>
      </c>
      <c r="H3915" s="14">
        <f t="shared" si="852"/>
        <v>4</v>
      </c>
      <c r="I3915" s="14">
        <f t="shared" si="852"/>
        <v>6</v>
      </c>
      <c r="J3915" s="14">
        <f t="shared" si="852"/>
        <v>0</v>
      </c>
      <c r="K3915" s="14">
        <f t="shared" si="852"/>
        <v>0</v>
      </c>
      <c r="L3915" s="14" t="str">
        <f t="shared" si="853"/>
        <v>3.4.6</v>
      </c>
      <c r="M3915" s="15" t="str">
        <f t="shared" si="854"/>
        <v>--</v>
      </c>
      <c r="N3915" s="14">
        <f t="shared" si="855"/>
        <v>1</v>
      </c>
      <c r="O3915" s="15">
        <f t="shared" si="848"/>
        <v>1</v>
      </c>
      <c r="P3915" s="15">
        <f>IF(N3915=1,FLOOR(MAX($P$4:P3914),1)+1,IF(AND(P3914&lt;&gt;"",O3914&lt;&gt;1),MAX($P$4:P3914)+0.1,""))</f>
        <v>56</v>
      </c>
      <c r="Q3915" s="5">
        <f>ROW()</f>
        <v>3915</v>
      </c>
    </row>
    <row r="3916" spans="1:17" x14ac:dyDescent="0.3">
      <c r="A3916" s="1" t="s">
        <v>55</v>
      </c>
      <c r="B3916" s="5"/>
      <c r="C3916" s="14">
        <f t="shared" si="849"/>
        <v>0</v>
      </c>
      <c r="D3916" s="14">
        <f t="shared" si="849"/>
        <v>0</v>
      </c>
      <c r="E3916" s="14" t="str">
        <f t="shared" si="850"/>
        <v/>
      </c>
      <c r="F3916" s="14">
        <f t="shared" si="851"/>
        <v>2</v>
      </c>
      <c r="G3916" s="14">
        <f t="shared" si="847"/>
        <v>3</v>
      </c>
      <c r="H3916" s="14">
        <f t="shared" si="852"/>
        <v>4</v>
      </c>
      <c r="I3916" s="14">
        <f t="shared" si="852"/>
        <v>6</v>
      </c>
      <c r="J3916" s="14">
        <f t="shared" si="852"/>
        <v>0</v>
      </c>
      <c r="K3916" s="14">
        <f t="shared" si="852"/>
        <v>0</v>
      </c>
      <c r="L3916" s="14" t="str">
        <f t="shared" si="853"/>
        <v>3.4.6</v>
      </c>
      <c r="M3916" s="15" t="str">
        <f t="shared" si="854"/>
        <v>--</v>
      </c>
      <c r="N3916" s="14" t="str">
        <f t="shared" si="855"/>
        <v/>
      </c>
      <c r="O3916" s="15" t="str">
        <f t="shared" si="848"/>
        <v/>
      </c>
      <c r="P3916" s="15" t="str">
        <f>IF(N3916=1,FLOOR(MAX($P$4:P3915),1)+1,IF(AND(P3915&lt;&gt;"",O3915&lt;&gt;1),MAX($P$4:P3915)+0.1,""))</f>
        <v/>
      </c>
      <c r="Q3916" s="5">
        <f>ROW()</f>
        <v>3916</v>
      </c>
    </row>
    <row r="3917" spans="1:17" x14ac:dyDescent="0.3">
      <c r="A3917" s="1" t="s">
        <v>1690</v>
      </c>
      <c r="B3917" s="5"/>
      <c r="C3917" s="14">
        <f t="shared" si="849"/>
        <v>0</v>
      </c>
      <c r="D3917" s="14">
        <f t="shared" si="849"/>
        <v>0</v>
      </c>
      <c r="E3917" s="14" t="str">
        <f t="shared" si="850"/>
        <v/>
      </c>
      <c r="F3917" s="14">
        <f t="shared" si="851"/>
        <v>2</v>
      </c>
      <c r="G3917" s="14">
        <f t="shared" si="847"/>
        <v>3</v>
      </c>
      <c r="H3917" s="14">
        <f t="shared" si="852"/>
        <v>4</v>
      </c>
      <c r="I3917" s="14">
        <f t="shared" si="852"/>
        <v>6</v>
      </c>
      <c r="J3917" s="14">
        <f t="shared" si="852"/>
        <v>0</v>
      </c>
      <c r="K3917" s="14">
        <f t="shared" si="852"/>
        <v>0</v>
      </c>
      <c r="L3917" s="14" t="str">
        <f t="shared" si="853"/>
        <v>3.4.6</v>
      </c>
      <c r="M3917" s="15" t="str">
        <f t="shared" si="854"/>
        <v>--</v>
      </c>
      <c r="N3917" s="14" t="str">
        <f t="shared" si="855"/>
        <v/>
      </c>
      <c r="O3917" s="15" t="str">
        <f t="shared" si="848"/>
        <v/>
      </c>
      <c r="P3917" s="15" t="str">
        <f>IF(N3917=1,FLOOR(MAX($P$4:P3916),1)+1,IF(AND(P3916&lt;&gt;"",O3916&lt;&gt;1),MAX($P$4:P3916)+0.1,""))</f>
        <v/>
      </c>
      <c r="Q3917" s="5">
        <f>ROW()</f>
        <v>3917</v>
      </c>
    </row>
    <row r="3918" spans="1:17" x14ac:dyDescent="0.3">
      <c r="A3918" s="1" t="s">
        <v>1691</v>
      </c>
      <c r="B3918" s="5"/>
      <c r="C3918" s="14">
        <f t="shared" si="849"/>
        <v>0</v>
      </c>
      <c r="D3918" s="14">
        <f t="shared" si="849"/>
        <v>0</v>
      </c>
      <c r="E3918" s="14" t="str">
        <f t="shared" si="850"/>
        <v/>
      </c>
      <c r="F3918" s="14">
        <f t="shared" si="851"/>
        <v>2</v>
      </c>
      <c r="G3918" s="14">
        <f t="shared" si="847"/>
        <v>3</v>
      </c>
      <c r="H3918" s="14">
        <f t="shared" si="852"/>
        <v>4</v>
      </c>
      <c r="I3918" s="14">
        <f t="shared" si="852"/>
        <v>6</v>
      </c>
      <c r="J3918" s="14">
        <f t="shared" si="852"/>
        <v>0</v>
      </c>
      <c r="K3918" s="14">
        <f t="shared" si="852"/>
        <v>0</v>
      </c>
      <c r="L3918" s="14" t="str">
        <f t="shared" si="853"/>
        <v>3.4.6</v>
      </c>
      <c r="M3918" s="15" t="str">
        <f t="shared" si="854"/>
        <v>--</v>
      </c>
      <c r="N3918" s="14" t="str">
        <f t="shared" si="855"/>
        <v/>
      </c>
      <c r="O3918" s="15" t="str">
        <f t="shared" si="848"/>
        <v/>
      </c>
      <c r="P3918" s="15" t="str">
        <f>IF(N3918=1,FLOOR(MAX($P$4:P3917),1)+1,IF(AND(P3917&lt;&gt;"",O3917&lt;&gt;1),MAX($P$4:P3917)+0.1,""))</f>
        <v/>
      </c>
      <c r="Q3918" s="5">
        <f>ROW()</f>
        <v>3918</v>
      </c>
    </row>
    <row r="3919" spans="1:17" x14ac:dyDescent="0.3">
      <c r="A3919" s="1" t="s">
        <v>1692</v>
      </c>
      <c r="B3919" s="5"/>
      <c r="C3919" s="14">
        <f t="shared" si="849"/>
        <v>0</v>
      </c>
      <c r="D3919" s="14">
        <f t="shared" si="849"/>
        <v>0</v>
      </c>
      <c r="E3919" s="14" t="str">
        <f t="shared" si="850"/>
        <v/>
      </c>
      <c r="F3919" s="14">
        <f t="shared" si="851"/>
        <v>2</v>
      </c>
      <c r="G3919" s="14">
        <f t="shared" si="847"/>
        <v>3</v>
      </c>
      <c r="H3919" s="14">
        <f t="shared" si="852"/>
        <v>4</v>
      </c>
      <c r="I3919" s="14">
        <f t="shared" si="852"/>
        <v>6</v>
      </c>
      <c r="J3919" s="14">
        <f t="shared" si="852"/>
        <v>0</v>
      </c>
      <c r="K3919" s="14">
        <f t="shared" si="852"/>
        <v>0</v>
      </c>
      <c r="L3919" s="14" t="str">
        <f t="shared" si="853"/>
        <v>3.4.6</v>
      </c>
      <c r="M3919" s="15" t="str">
        <f t="shared" si="854"/>
        <v>--</v>
      </c>
      <c r="N3919" s="14" t="str">
        <f t="shared" si="855"/>
        <v/>
      </c>
      <c r="O3919" s="15" t="str">
        <f t="shared" si="848"/>
        <v/>
      </c>
      <c r="P3919" s="15" t="str">
        <f>IF(N3919=1,FLOOR(MAX($P$4:P3918),1)+1,IF(AND(P3918&lt;&gt;"",O3918&lt;&gt;1),MAX($P$4:P3918)+0.1,""))</f>
        <v/>
      </c>
      <c r="Q3919" s="5">
        <f>ROW()</f>
        <v>3919</v>
      </c>
    </row>
    <row r="3920" spans="1:17" x14ac:dyDescent="0.3">
      <c r="A3920" s="1" t="s">
        <v>1693</v>
      </c>
      <c r="B3920" s="5"/>
      <c r="C3920" s="14">
        <f t="shared" si="849"/>
        <v>0</v>
      </c>
      <c r="D3920" s="14">
        <f t="shared" si="849"/>
        <v>0</v>
      </c>
      <c r="E3920" s="14" t="str">
        <f t="shared" si="850"/>
        <v/>
      </c>
      <c r="F3920" s="14">
        <f t="shared" si="851"/>
        <v>2</v>
      </c>
      <c r="G3920" s="14">
        <f t="shared" si="847"/>
        <v>3</v>
      </c>
      <c r="H3920" s="14">
        <f t="shared" si="852"/>
        <v>4</v>
      </c>
      <c r="I3920" s="14">
        <f t="shared" si="852"/>
        <v>6</v>
      </c>
      <c r="J3920" s="14">
        <f t="shared" si="852"/>
        <v>0</v>
      </c>
      <c r="K3920" s="14">
        <f t="shared" si="852"/>
        <v>0</v>
      </c>
      <c r="L3920" s="14" t="str">
        <f t="shared" si="853"/>
        <v>3.4.6</v>
      </c>
      <c r="M3920" s="15" t="str">
        <f t="shared" si="854"/>
        <v>--</v>
      </c>
      <c r="N3920" s="14" t="str">
        <f t="shared" si="855"/>
        <v/>
      </c>
      <c r="O3920" s="15" t="str">
        <f t="shared" si="848"/>
        <v/>
      </c>
      <c r="P3920" s="15" t="str">
        <f>IF(N3920=1,FLOOR(MAX($P$4:P3919),1)+1,IF(AND(P3919&lt;&gt;"",O3919&lt;&gt;1),MAX($P$4:P3919)+0.1,""))</f>
        <v/>
      </c>
      <c r="Q3920" s="5">
        <f>ROW()</f>
        <v>3920</v>
      </c>
    </row>
    <row r="3921" spans="1:17" x14ac:dyDescent="0.3">
      <c r="A3921" s="1" t="s">
        <v>190</v>
      </c>
      <c r="B3921" s="5"/>
      <c r="C3921" s="14">
        <f t="shared" si="849"/>
        <v>0</v>
      </c>
      <c r="D3921" s="14">
        <f t="shared" si="849"/>
        <v>1</v>
      </c>
      <c r="E3921" s="14" t="str">
        <f t="shared" si="850"/>
        <v/>
      </c>
      <c r="F3921" s="14">
        <f t="shared" si="851"/>
        <v>1</v>
      </c>
      <c r="G3921" s="14">
        <f t="shared" si="847"/>
        <v>3</v>
      </c>
      <c r="H3921" s="14">
        <f t="shared" si="852"/>
        <v>4</v>
      </c>
      <c r="I3921" s="14">
        <f t="shared" si="852"/>
        <v>6</v>
      </c>
      <c r="J3921" s="14">
        <f t="shared" si="852"/>
        <v>0</v>
      </c>
      <c r="K3921" s="14">
        <f t="shared" si="852"/>
        <v>0</v>
      </c>
      <c r="L3921" s="14" t="str">
        <f t="shared" si="853"/>
        <v>3.4.6</v>
      </c>
      <c r="M3921" s="15" t="str">
        <f t="shared" si="854"/>
        <v>--</v>
      </c>
      <c r="N3921" s="14" t="str">
        <f t="shared" si="855"/>
        <v/>
      </c>
      <c r="O3921" s="15" t="str">
        <f t="shared" si="848"/>
        <v/>
      </c>
      <c r="P3921" s="15" t="str">
        <f>IF(N3921=1,FLOOR(MAX($P$4:P3920),1)+1,IF(AND(P3920&lt;&gt;"",O3920&lt;&gt;1),MAX($P$4:P3920)+0.1,""))</f>
        <v/>
      </c>
      <c r="Q3921" s="5">
        <f>ROW()</f>
        <v>3921</v>
      </c>
    </row>
    <row r="3922" spans="1:17" x14ac:dyDescent="0.3">
      <c r="A3922" s="1" t="s">
        <v>1694</v>
      </c>
      <c r="B3922" s="5"/>
      <c r="C3922" s="14">
        <f t="shared" si="849"/>
        <v>1</v>
      </c>
      <c r="D3922" s="14">
        <f t="shared" si="849"/>
        <v>0</v>
      </c>
      <c r="E3922" s="14" t="str">
        <f t="shared" si="850"/>
        <v/>
      </c>
      <c r="F3922" s="14">
        <f t="shared" si="851"/>
        <v>2</v>
      </c>
      <c r="G3922" s="14">
        <f t="shared" si="847"/>
        <v>3</v>
      </c>
      <c r="H3922" s="14">
        <f t="shared" si="852"/>
        <v>4</v>
      </c>
      <c r="I3922" s="14">
        <f t="shared" si="852"/>
        <v>7</v>
      </c>
      <c r="J3922" s="14">
        <f t="shared" si="852"/>
        <v>0</v>
      </c>
      <c r="K3922" s="14">
        <f t="shared" si="852"/>
        <v>0</v>
      </c>
      <c r="L3922" s="14" t="str">
        <f t="shared" si="853"/>
        <v>3.4.7</v>
      </c>
      <c r="M3922" s="15" t="str">
        <f t="shared" si="854"/>
        <v>Implementation of PKI Infrastructure in MODERATE Impact Systems</v>
      </c>
      <c r="N3922" s="14" t="str">
        <f t="shared" si="855"/>
        <v/>
      </c>
      <c r="O3922" s="15" t="str">
        <f t="shared" si="848"/>
        <v/>
      </c>
      <c r="P3922" s="15" t="str">
        <f>IF(N3922=1,FLOOR(MAX($P$4:P3921),1)+1,IF(AND(P3921&lt;&gt;"",O3921&lt;&gt;1),MAX($P$4:P3921)+0.1,""))</f>
        <v/>
      </c>
      <c r="Q3922" s="5">
        <f>ROW()</f>
        <v>3922</v>
      </c>
    </row>
    <row r="3923" spans="1:17" x14ac:dyDescent="0.3">
      <c r="A3923" s="1" t="s">
        <v>59</v>
      </c>
      <c r="B3923" s="5"/>
      <c r="C3923" s="14">
        <f t="shared" si="849"/>
        <v>0</v>
      </c>
      <c r="D3923" s="14">
        <f t="shared" si="849"/>
        <v>0</v>
      </c>
      <c r="E3923" s="14" t="str">
        <f t="shared" si="850"/>
        <v/>
      </c>
      <c r="F3923" s="14">
        <f t="shared" si="851"/>
        <v>2</v>
      </c>
      <c r="G3923" s="14">
        <f t="shared" si="847"/>
        <v>3</v>
      </c>
      <c r="H3923" s="14">
        <f t="shared" si="852"/>
        <v>4</v>
      </c>
      <c r="I3923" s="14">
        <f t="shared" si="852"/>
        <v>7</v>
      </c>
      <c r="J3923" s="14">
        <f t="shared" si="852"/>
        <v>0</v>
      </c>
      <c r="K3923" s="14">
        <f t="shared" si="852"/>
        <v>0</v>
      </c>
      <c r="L3923" s="14" t="str">
        <f t="shared" si="853"/>
        <v>3.4.7</v>
      </c>
      <c r="M3923" s="15" t="str">
        <f t="shared" si="854"/>
        <v>--</v>
      </c>
      <c r="N3923" s="14" t="str">
        <f t="shared" si="855"/>
        <v/>
      </c>
      <c r="O3923" s="15" t="str">
        <f t="shared" si="848"/>
        <v/>
      </c>
      <c r="P3923" s="15" t="str">
        <f>IF(N3923=1,FLOOR(MAX($P$4:P3922),1)+1,IF(AND(P3922&lt;&gt;"",O3922&lt;&gt;1),MAX($P$4:P3922)+0.1,""))</f>
        <v/>
      </c>
      <c r="Q3923" s="5">
        <f>ROW()</f>
        <v>3923</v>
      </c>
    </row>
    <row r="3924" spans="1:17" x14ac:dyDescent="0.3">
      <c r="A3924" s="1" t="s">
        <v>60</v>
      </c>
      <c r="B3924" s="5"/>
      <c r="C3924" s="14">
        <f t="shared" si="849"/>
        <v>0</v>
      </c>
      <c r="D3924" s="14">
        <f t="shared" si="849"/>
        <v>0</v>
      </c>
      <c r="E3924" s="14" t="str">
        <f t="shared" si="850"/>
        <v/>
      </c>
      <c r="F3924" s="14">
        <f t="shared" si="851"/>
        <v>2</v>
      </c>
      <c r="G3924" s="14">
        <f t="shared" si="847"/>
        <v>3</v>
      </c>
      <c r="H3924" s="14">
        <f t="shared" si="852"/>
        <v>4</v>
      </c>
      <c r="I3924" s="14">
        <f t="shared" si="852"/>
        <v>7</v>
      </c>
      <c r="J3924" s="14">
        <f t="shared" si="852"/>
        <v>0</v>
      </c>
      <c r="K3924" s="14">
        <f t="shared" si="852"/>
        <v>0</v>
      </c>
      <c r="L3924" s="14" t="str">
        <f t="shared" si="853"/>
        <v>3.4.7</v>
      </c>
      <c r="M3924" s="15" t="str">
        <f t="shared" si="854"/>
        <v>--</v>
      </c>
      <c r="N3924" s="14" t="str">
        <f t="shared" si="855"/>
        <v/>
      </c>
      <c r="O3924" s="15" t="str">
        <f t="shared" si="848"/>
        <v/>
      </c>
      <c r="P3924" s="15" t="str">
        <f>IF(N3924=1,FLOOR(MAX($P$4:P3923),1)+1,IF(AND(P3923&lt;&gt;"",O3923&lt;&gt;1),MAX($P$4:P3923)+0.1,""))</f>
        <v/>
      </c>
      <c r="Q3924" s="5">
        <f>ROW()</f>
        <v>3924</v>
      </c>
    </row>
    <row r="3925" spans="1:17" x14ac:dyDescent="0.3">
      <c r="A3925" s="1" t="s">
        <v>1695</v>
      </c>
      <c r="B3925" s="5"/>
      <c r="C3925" s="14">
        <f t="shared" si="849"/>
        <v>0</v>
      </c>
      <c r="D3925" s="14">
        <f t="shared" si="849"/>
        <v>0</v>
      </c>
      <c r="E3925" s="14" t="str">
        <f t="shared" si="850"/>
        <v/>
      </c>
      <c r="F3925" s="14">
        <f t="shared" si="851"/>
        <v>2</v>
      </c>
      <c r="G3925" s="14">
        <f t="shared" si="847"/>
        <v>3</v>
      </c>
      <c r="H3925" s="14">
        <f t="shared" si="852"/>
        <v>4</v>
      </c>
      <c r="I3925" s="14">
        <f t="shared" si="852"/>
        <v>7</v>
      </c>
      <c r="J3925" s="14">
        <f t="shared" si="852"/>
        <v>0</v>
      </c>
      <c r="K3925" s="14">
        <f t="shared" si="852"/>
        <v>0</v>
      </c>
      <c r="L3925" s="14" t="str">
        <f t="shared" si="853"/>
        <v>3.4.7</v>
      </c>
      <c r="M3925" s="15" t="str">
        <f t="shared" si="854"/>
        <v>--</v>
      </c>
      <c r="N3925" s="14" t="str">
        <f t="shared" si="855"/>
        <v/>
      </c>
      <c r="O3925" s="15" t="str">
        <f t="shared" si="848"/>
        <v/>
      </c>
      <c r="P3925" s="15" t="str">
        <f>IF(N3925=1,FLOOR(MAX($P$4:P3924),1)+1,IF(AND(P3924&lt;&gt;"",O3924&lt;&gt;1),MAX($P$4:P3924)+0.1,""))</f>
        <v/>
      </c>
      <c r="Q3925" s="5">
        <f>ROW()</f>
        <v>3925</v>
      </c>
    </row>
    <row r="3926" spans="1:17" x14ac:dyDescent="0.3">
      <c r="A3926" s="1" t="s">
        <v>2455</v>
      </c>
      <c r="B3926" s="5"/>
      <c r="C3926" s="14">
        <f t="shared" si="849"/>
        <v>0</v>
      </c>
      <c r="D3926" s="14">
        <f t="shared" si="849"/>
        <v>0</v>
      </c>
      <c r="E3926" s="14" t="str">
        <f t="shared" si="850"/>
        <v/>
      </c>
      <c r="F3926" s="14">
        <f t="shared" si="851"/>
        <v>2</v>
      </c>
      <c r="G3926" s="14">
        <f t="shared" si="847"/>
        <v>3</v>
      </c>
      <c r="H3926" s="14">
        <f t="shared" ref="H3926:K3941" si="856">IF(G3926&lt;&gt;G3925,0,IF(AND(($F3925-$D3926)=(H$3-1),$F3926=H$3),H3925+1,H3925))</f>
        <v>4</v>
      </c>
      <c r="I3926" s="14">
        <f t="shared" si="856"/>
        <v>7</v>
      </c>
      <c r="J3926" s="14">
        <f t="shared" si="856"/>
        <v>0</v>
      </c>
      <c r="K3926" s="14">
        <f t="shared" si="856"/>
        <v>0</v>
      </c>
      <c r="L3926" s="14" t="str">
        <f t="shared" si="853"/>
        <v>3.4.7</v>
      </c>
      <c r="M3926" s="15" t="str">
        <f t="shared" si="854"/>
        <v>--</v>
      </c>
      <c r="N3926" s="14" t="str">
        <f t="shared" si="855"/>
        <v/>
      </c>
      <c r="O3926" s="15" t="str">
        <f t="shared" si="848"/>
        <v/>
      </c>
      <c r="P3926" s="15" t="str">
        <f>IF(N3926=1,FLOOR(MAX($P$4:P3925),1)+1,IF(AND(P3925&lt;&gt;"",O3925&lt;&gt;1),MAX($P$4:P3925)+0.1,""))</f>
        <v/>
      </c>
      <c r="Q3926" s="5">
        <f>ROW()</f>
        <v>3926</v>
      </c>
    </row>
    <row r="3927" spans="1:17" x14ac:dyDescent="0.3">
      <c r="A3927" s="1" t="s">
        <v>2456</v>
      </c>
      <c r="B3927" s="5"/>
      <c r="C3927" s="14">
        <f t="shared" si="849"/>
        <v>0</v>
      </c>
      <c r="D3927" s="14">
        <f t="shared" si="849"/>
        <v>0</v>
      </c>
      <c r="E3927" s="14" t="str">
        <f t="shared" si="850"/>
        <v/>
      </c>
      <c r="F3927" s="14">
        <f t="shared" si="851"/>
        <v>2</v>
      </c>
      <c r="G3927" s="14">
        <f t="shared" si="847"/>
        <v>3</v>
      </c>
      <c r="H3927" s="14">
        <f t="shared" si="856"/>
        <v>4</v>
      </c>
      <c r="I3927" s="14">
        <f t="shared" si="856"/>
        <v>7</v>
      </c>
      <c r="J3927" s="14">
        <f t="shared" si="856"/>
        <v>0</v>
      </c>
      <c r="K3927" s="14">
        <f t="shared" si="856"/>
        <v>0</v>
      </c>
      <c r="L3927" s="14" t="str">
        <f t="shared" si="853"/>
        <v>3.4.7</v>
      </c>
      <c r="M3927" s="15" t="str">
        <f t="shared" si="854"/>
        <v>--</v>
      </c>
      <c r="N3927" s="14" t="str">
        <f t="shared" si="855"/>
        <v/>
      </c>
      <c r="O3927" s="15" t="str">
        <f t="shared" si="848"/>
        <v/>
      </c>
      <c r="P3927" s="15" t="str">
        <f>IF(N3927=1,FLOOR(MAX($P$4:P3926),1)+1,IF(AND(P3926&lt;&gt;"",O3926&lt;&gt;1),MAX($P$4:P3926)+0.1,""))</f>
        <v/>
      </c>
      <c r="Q3927" s="5">
        <f>ROW()</f>
        <v>3927</v>
      </c>
    </row>
    <row r="3928" spans="1:17" x14ac:dyDescent="0.3">
      <c r="A3928" s="1" t="s">
        <v>2457</v>
      </c>
      <c r="B3928" s="5"/>
      <c r="C3928" s="14">
        <f t="shared" si="849"/>
        <v>0</v>
      </c>
      <c r="D3928" s="14">
        <f t="shared" si="849"/>
        <v>0</v>
      </c>
      <c r="E3928" s="14" t="str">
        <f t="shared" si="850"/>
        <v/>
      </c>
      <c r="F3928" s="14">
        <f t="shared" si="851"/>
        <v>2</v>
      </c>
      <c r="G3928" s="14">
        <f t="shared" si="847"/>
        <v>3</v>
      </c>
      <c r="H3928" s="14">
        <f t="shared" si="856"/>
        <v>4</v>
      </c>
      <c r="I3928" s="14">
        <f t="shared" si="856"/>
        <v>7</v>
      </c>
      <c r="J3928" s="14">
        <f t="shared" si="856"/>
        <v>0</v>
      </c>
      <c r="K3928" s="14">
        <f t="shared" si="856"/>
        <v>0</v>
      </c>
      <c r="L3928" s="14" t="str">
        <f t="shared" si="853"/>
        <v>3.4.7</v>
      </c>
      <c r="M3928" s="15" t="str">
        <f t="shared" si="854"/>
        <v>--</v>
      </c>
      <c r="N3928" s="14" t="str">
        <f t="shared" si="855"/>
        <v/>
      </c>
      <c r="O3928" s="15" t="str">
        <f t="shared" si="848"/>
        <v/>
      </c>
      <c r="P3928" s="15" t="str">
        <f>IF(N3928=1,FLOOR(MAX($P$4:P3927),1)+1,IF(AND(P3927&lt;&gt;"",O3927&lt;&gt;1),MAX($P$4:P3927)+0.1,""))</f>
        <v/>
      </c>
      <c r="Q3928" s="5">
        <f>ROW()</f>
        <v>3928</v>
      </c>
    </row>
    <row r="3929" spans="1:17" x14ac:dyDescent="0.3">
      <c r="A3929" s="1" t="s">
        <v>1696</v>
      </c>
      <c r="B3929" s="5"/>
      <c r="C3929" s="14">
        <f t="shared" si="849"/>
        <v>0</v>
      </c>
      <c r="D3929" s="14">
        <f t="shared" si="849"/>
        <v>0</v>
      </c>
      <c r="E3929" s="14" t="str">
        <f t="shared" si="850"/>
        <v/>
      </c>
      <c r="F3929" s="14">
        <f t="shared" si="851"/>
        <v>2</v>
      </c>
      <c r="G3929" s="14">
        <f t="shared" si="847"/>
        <v>3</v>
      </c>
      <c r="H3929" s="14">
        <f t="shared" si="856"/>
        <v>4</v>
      </c>
      <c r="I3929" s="14">
        <f t="shared" si="856"/>
        <v>7</v>
      </c>
      <c r="J3929" s="14">
        <f t="shared" si="856"/>
        <v>0</v>
      </c>
      <c r="K3929" s="14">
        <f t="shared" si="856"/>
        <v>0</v>
      </c>
      <c r="L3929" s="14" t="str">
        <f t="shared" si="853"/>
        <v>3.4.7</v>
      </c>
      <c r="M3929" s="15" t="str">
        <f t="shared" si="854"/>
        <v>--</v>
      </c>
      <c r="N3929" s="14" t="str">
        <f t="shared" si="855"/>
        <v/>
      </c>
      <c r="O3929" s="15" t="str">
        <f t="shared" si="848"/>
        <v/>
      </c>
      <c r="P3929" s="15" t="str">
        <f>IF(N3929=1,FLOOR(MAX($P$4:P3928),1)+1,IF(AND(P3928&lt;&gt;"",O3928&lt;&gt;1),MAX($P$4:P3928)+0.1,""))</f>
        <v/>
      </c>
      <c r="Q3929" s="5">
        <f>ROW()</f>
        <v>3929</v>
      </c>
    </row>
    <row r="3930" spans="1:17" x14ac:dyDescent="0.3">
      <c r="A3930" s="1" t="s">
        <v>55</v>
      </c>
      <c r="B3930" s="5"/>
      <c r="C3930" s="14">
        <f t="shared" si="849"/>
        <v>0</v>
      </c>
      <c r="D3930" s="14">
        <f t="shared" si="849"/>
        <v>0</v>
      </c>
      <c r="E3930" s="14" t="str">
        <f t="shared" si="850"/>
        <v/>
      </c>
      <c r="F3930" s="14">
        <f t="shared" si="851"/>
        <v>2</v>
      </c>
      <c r="G3930" s="14">
        <f t="shared" si="847"/>
        <v>3</v>
      </c>
      <c r="H3930" s="14">
        <f t="shared" si="856"/>
        <v>4</v>
      </c>
      <c r="I3930" s="14">
        <f t="shared" si="856"/>
        <v>7</v>
      </c>
      <c r="J3930" s="14">
        <f t="shared" si="856"/>
        <v>0</v>
      </c>
      <c r="K3930" s="14">
        <f t="shared" si="856"/>
        <v>0</v>
      </c>
      <c r="L3930" s="14" t="str">
        <f t="shared" si="853"/>
        <v>3.4.7</v>
      </c>
      <c r="M3930" s="15" t="str">
        <f t="shared" si="854"/>
        <v>--</v>
      </c>
      <c r="N3930" s="14" t="str">
        <f t="shared" si="855"/>
        <v/>
      </c>
      <c r="O3930" s="15" t="str">
        <f t="shared" si="848"/>
        <v/>
      </c>
      <c r="P3930" s="15" t="str">
        <f>IF(N3930=1,FLOOR(MAX($P$4:P3929),1)+1,IF(AND(P3929&lt;&gt;"",O3929&lt;&gt;1),MAX($P$4:P3929)+0.1,""))</f>
        <v/>
      </c>
      <c r="Q3930" s="5">
        <f>ROW()</f>
        <v>3930</v>
      </c>
    </row>
    <row r="3931" spans="1:17" x14ac:dyDescent="0.3">
      <c r="A3931" s="1" t="s">
        <v>1697</v>
      </c>
      <c r="B3931" s="5"/>
      <c r="C3931" s="14">
        <f t="shared" si="849"/>
        <v>0</v>
      </c>
      <c r="D3931" s="14">
        <f t="shared" si="849"/>
        <v>0</v>
      </c>
      <c r="E3931" s="14" t="str">
        <f t="shared" si="850"/>
        <v/>
      </c>
      <c r="F3931" s="14">
        <f t="shared" si="851"/>
        <v>2</v>
      </c>
      <c r="G3931" s="14">
        <f t="shared" si="847"/>
        <v>3</v>
      </c>
      <c r="H3931" s="14">
        <f t="shared" si="856"/>
        <v>4</v>
      </c>
      <c r="I3931" s="14">
        <f t="shared" si="856"/>
        <v>7</v>
      </c>
      <c r="J3931" s="14">
        <f t="shared" si="856"/>
        <v>0</v>
      </c>
      <c r="K3931" s="14">
        <f t="shared" si="856"/>
        <v>0</v>
      </c>
      <c r="L3931" s="14" t="str">
        <f t="shared" si="853"/>
        <v>3.4.7</v>
      </c>
      <c r="M3931" s="15" t="str">
        <f t="shared" si="854"/>
        <v>--</v>
      </c>
      <c r="N3931" s="14" t="str">
        <f t="shared" si="855"/>
        <v/>
      </c>
      <c r="O3931" s="15" t="str">
        <f t="shared" si="848"/>
        <v/>
      </c>
      <c r="P3931" s="15" t="str">
        <f>IF(N3931=1,FLOOR(MAX($P$4:P3930),1)+1,IF(AND(P3930&lt;&gt;"",O3930&lt;&gt;1),MAX($P$4:P3930)+0.1,""))</f>
        <v/>
      </c>
      <c r="Q3931" s="5">
        <f>ROW()</f>
        <v>3931</v>
      </c>
    </row>
    <row r="3932" spans="1:17" x14ac:dyDescent="0.3">
      <c r="A3932" s="1" t="s">
        <v>1698</v>
      </c>
      <c r="B3932" s="5"/>
      <c r="C3932" s="14">
        <f t="shared" si="849"/>
        <v>0</v>
      </c>
      <c r="D3932" s="14">
        <f t="shared" si="849"/>
        <v>0</v>
      </c>
      <c r="E3932" s="14" t="str">
        <f t="shared" si="850"/>
        <v/>
      </c>
      <c r="F3932" s="14">
        <f t="shared" si="851"/>
        <v>2</v>
      </c>
      <c r="G3932" s="14">
        <f t="shared" si="847"/>
        <v>3</v>
      </c>
      <c r="H3932" s="14">
        <f t="shared" si="856"/>
        <v>4</v>
      </c>
      <c r="I3932" s="14">
        <f t="shared" si="856"/>
        <v>7</v>
      </c>
      <c r="J3932" s="14">
        <f t="shared" si="856"/>
        <v>0</v>
      </c>
      <c r="K3932" s="14">
        <f t="shared" si="856"/>
        <v>0</v>
      </c>
      <c r="L3932" s="14" t="str">
        <f t="shared" si="853"/>
        <v>3.4.7</v>
      </c>
      <c r="M3932" s="15" t="str">
        <f t="shared" si="854"/>
        <v>--</v>
      </c>
      <c r="N3932" s="14" t="str">
        <f t="shared" si="855"/>
        <v/>
      </c>
      <c r="O3932" s="15" t="str">
        <f t="shared" si="848"/>
        <v/>
      </c>
      <c r="P3932" s="15" t="str">
        <f>IF(N3932=1,FLOOR(MAX($P$4:P3931),1)+1,IF(AND(P3931&lt;&gt;"",O3931&lt;&gt;1),MAX($P$4:P3931)+0.1,""))</f>
        <v/>
      </c>
      <c r="Q3932" s="5">
        <f>ROW()</f>
        <v>3932</v>
      </c>
    </row>
    <row r="3933" spans="1:17" x14ac:dyDescent="0.3">
      <c r="A3933" s="1" t="s">
        <v>73</v>
      </c>
      <c r="B3933" s="5"/>
      <c r="C3933" s="14">
        <f t="shared" si="849"/>
        <v>0</v>
      </c>
      <c r="D3933" s="14">
        <f t="shared" si="849"/>
        <v>0</v>
      </c>
      <c r="E3933" s="14" t="str">
        <f t="shared" si="850"/>
        <v/>
      </c>
      <c r="F3933" s="14">
        <f t="shared" si="851"/>
        <v>2</v>
      </c>
      <c r="G3933" s="14">
        <f t="shared" si="847"/>
        <v>3</v>
      </c>
      <c r="H3933" s="14">
        <f t="shared" si="856"/>
        <v>4</v>
      </c>
      <c r="I3933" s="14">
        <f t="shared" si="856"/>
        <v>7</v>
      </c>
      <c r="J3933" s="14">
        <f t="shared" si="856"/>
        <v>0</v>
      </c>
      <c r="K3933" s="14">
        <f t="shared" si="856"/>
        <v>0</v>
      </c>
      <c r="L3933" s="14" t="str">
        <f t="shared" si="853"/>
        <v>3.4.7</v>
      </c>
      <c r="M3933" s="15" t="str">
        <f t="shared" si="854"/>
        <v>--</v>
      </c>
      <c r="N3933" s="14" t="str">
        <f t="shared" si="855"/>
        <v/>
      </c>
      <c r="O3933" s="15" t="str">
        <f t="shared" si="848"/>
        <v/>
      </c>
      <c r="P3933" s="15" t="str">
        <f>IF(N3933=1,FLOOR(MAX($P$4:P3932),1)+1,IF(AND(P3932&lt;&gt;"",O3932&lt;&gt;1),MAX($P$4:P3932)+0.1,""))</f>
        <v/>
      </c>
      <c r="Q3933" s="5">
        <f>ROW()</f>
        <v>3933</v>
      </c>
    </row>
    <row r="3934" spans="1:17" x14ac:dyDescent="0.3">
      <c r="A3934" s="1" t="s">
        <v>55</v>
      </c>
      <c r="B3934" s="5"/>
      <c r="C3934" s="14">
        <f t="shared" si="849"/>
        <v>0</v>
      </c>
      <c r="D3934" s="14">
        <f t="shared" si="849"/>
        <v>0</v>
      </c>
      <c r="E3934" s="14" t="str">
        <f t="shared" si="850"/>
        <v/>
      </c>
      <c r="F3934" s="14">
        <f t="shared" si="851"/>
        <v>2</v>
      </c>
      <c r="G3934" s="14">
        <f t="shared" si="847"/>
        <v>3</v>
      </c>
      <c r="H3934" s="14">
        <f t="shared" si="856"/>
        <v>4</v>
      </c>
      <c r="I3934" s="14">
        <f t="shared" si="856"/>
        <v>7</v>
      </c>
      <c r="J3934" s="14">
        <f t="shared" si="856"/>
        <v>0</v>
      </c>
      <c r="K3934" s="14">
        <f t="shared" si="856"/>
        <v>0</v>
      </c>
      <c r="L3934" s="14" t="str">
        <f t="shared" si="853"/>
        <v>3.4.7</v>
      </c>
      <c r="M3934" s="15" t="str">
        <f t="shared" si="854"/>
        <v>--</v>
      </c>
      <c r="N3934" s="14" t="str">
        <f t="shared" si="855"/>
        <v/>
      </c>
      <c r="O3934" s="15" t="str">
        <f t="shared" si="848"/>
        <v/>
      </c>
      <c r="P3934" s="15" t="str">
        <f>IF(N3934=1,FLOOR(MAX($P$4:P3933),1)+1,IF(AND(P3933&lt;&gt;"",O3933&lt;&gt;1),MAX($P$4:P3933)+0.1,""))</f>
        <v/>
      </c>
      <c r="Q3934" s="5">
        <f>ROW()</f>
        <v>3934</v>
      </c>
    </row>
    <row r="3935" spans="1:17" x14ac:dyDescent="0.3">
      <c r="A3935" s="1" t="s">
        <v>55</v>
      </c>
      <c r="B3935" s="5"/>
      <c r="C3935" s="14">
        <f t="shared" si="849"/>
        <v>0</v>
      </c>
      <c r="D3935" s="14">
        <f t="shared" si="849"/>
        <v>0</v>
      </c>
      <c r="E3935" s="14" t="str">
        <f t="shared" si="850"/>
        <v/>
      </c>
      <c r="F3935" s="14">
        <f t="shared" si="851"/>
        <v>2</v>
      </c>
      <c r="G3935" s="14">
        <f t="shared" si="847"/>
        <v>3</v>
      </c>
      <c r="H3935" s="14">
        <f t="shared" si="856"/>
        <v>4</v>
      </c>
      <c r="I3935" s="14">
        <f t="shared" si="856"/>
        <v>7</v>
      </c>
      <c r="J3935" s="14">
        <f t="shared" si="856"/>
        <v>0</v>
      </c>
      <c r="K3935" s="14">
        <f t="shared" si="856"/>
        <v>0</v>
      </c>
      <c r="L3935" s="14" t="str">
        <f t="shared" si="853"/>
        <v>3.4.7</v>
      </c>
      <c r="M3935" s="15" t="str">
        <f t="shared" si="854"/>
        <v>--</v>
      </c>
      <c r="N3935" s="14" t="str">
        <f t="shared" si="855"/>
        <v/>
      </c>
      <c r="O3935" s="15" t="str">
        <f t="shared" si="848"/>
        <v/>
      </c>
      <c r="P3935" s="15" t="str">
        <f>IF(N3935=1,FLOOR(MAX($P$4:P3934),1)+1,IF(AND(P3934&lt;&gt;"",O3934&lt;&gt;1),MAX($P$4:P3934)+0.1,""))</f>
        <v/>
      </c>
      <c r="Q3935" s="5">
        <f>ROW()</f>
        <v>3935</v>
      </c>
    </row>
    <row r="3936" spans="1:17" x14ac:dyDescent="0.3">
      <c r="A3936" s="1" t="s">
        <v>1699</v>
      </c>
      <c r="B3936" s="5"/>
      <c r="C3936" s="14">
        <f t="shared" si="849"/>
        <v>0</v>
      </c>
      <c r="D3936" s="14">
        <f t="shared" si="849"/>
        <v>0</v>
      </c>
      <c r="E3936" s="14" t="str">
        <f t="shared" si="850"/>
        <v/>
      </c>
      <c r="F3936" s="14">
        <f t="shared" si="851"/>
        <v>2</v>
      </c>
      <c r="G3936" s="14">
        <f t="shared" si="847"/>
        <v>3</v>
      </c>
      <c r="H3936" s="14">
        <f t="shared" si="856"/>
        <v>4</v>
      </c>
      <c r="I3936" s="14">
        <f t="shared" si="856"/>
        <v>7</v>
      </c>
      <c r="J3936" s="14">
        <f t="shared" si="856"/>
        <v>0</v>
      </c>
      <c r="K3936" s="14">
        <f t="shared" si="856"/>
        <v>0</v>
      </c>
      <c r="L3936" s="14" t="str">
        <f t="shared" si="853"/>
        <v>3.4.7</v>
      </c>
      <c r="M3936" s="15" t="str">
        <f t="shared" si="854"/>
        <v>--</v>
      </c>
      <c r="N3936" s="14" t="str">
        <f t="shared" si="855"/>
        <v/>
      </c>
      <c r="O3936" s="15" t="str">
        <f t="shared" si="848"/>
        <v/>
      </c>
      <c r="P3936" s="15" t="str">
        <f>IF(N3936=1,FLOOR(MAX($P$4:P3935),1)+1,IF(AND(P3935&lt;&gt;"",O3935&lt;&gt;1),MAX($P$4:P3935)+0.1,""))</f>
        <v/>
      </c>
      <c r="Q3936" s="5">
        <f>ROW()</f>
        <v>3936</v>
      </c>
    </row>
    <row r="3937" spans="1:17" x14ac:dyDescent="0.3">
      <c r="A3937" s="1" t="s">
        <v>1700</v>
      </c>
      <c r="B3937" s="5"/>
      <c r="C3937" s="14">
        <f t="shared" si="849"/>
        <v>0</v>
      </c>
      <c r="D3937" s="14">
        <f t="shared" si="849"/>
        <v>0</v>
      </c>
      <c r="E3937" s="14" t="str">
        <f t="shared" si="850"/>
        <v/>
      </c>
      <c r="F3937" s="14">
        <f t="shared" si="851"/>
        <v>2</v>
      </c>
      <c r="G3937" s="14">
        <f t="shared" si="847"/>
        <v>3</v>
      </c>
      <c r="H3937" s="14">
        <f t="shared" si="856"/>
        <v>4</v>
      </c>
      <c r="I3937" s="14">
        <f t="shared" si="856"/>
        <v>7</v>
      </c>
      <c r="J3937" s="14">
        <f t="shared" si="856"/>
        <v>0</v>
      </c>
      <c r="K3937" s="14">
        <f t="shared" si="856"/>
        <v>0</v>
      </c>
      <c r="L3937" s="14" t="str">
        <f t="shared" si="853"/>
        <v>3.4.7</v>
      </c>
      <c r="M3937" s="15" t="str">
        <f t="shared" si="854"/>
        <v>--</v>
      </c>
      <c r="N3937" s="14" t="str">
        <f t="shared" si="855"/>
        <v/>
      </c>
      <c r="O3937" s="15" t="str">
        <f t="shared" si="848"/>
        <v/>
      </c>
      <c r="P3937" s="15" t="str">
        <f>IF(N3937=1,FLOOR(MAX($P$4:P3936),1)+1,IF(AND(P3936&lt;&gt;"",O3936&lt;&gt;1),MAX($P$4:P3936)+0.1,""))</f>
        <v/>
      </c>
      <c r="Q3937" s="5">
        <f>ROW()</f>
        <v>3937</v>
      </c>
    </row>
    <row r="3938" spans="1:17" x14ac:dyDescent="0.3">
      <c r="A3938" s="1" t="s">
        <v>1701</v>
      </c>
      <c r="B3938" s="5"/>
      <c r="C3938" s="14">
        <f t="shared" si="849"/>
        <v>0</v>
      </c>
      <c r="D3938" s="14">
        <f t="shared" si="849"/>
        <v>0</v>
      </c>
      <c r="E3938" s="14" t="str">
        <f t="shared" si="850"/>
        <v/>
      </c>
      <c r="F3938" s="14">
        <f t="shared" si="851"/>
        <v>2</v>
      </c>
      <c r="G3938" s="14">
        <f t="shared" si="847"/>
        <v>3</v>
      </c>
      <c r="H3938" s="14">
        <f t="shared" si="856"/>
        <v>4</v>
      </c>
      <c r="I3938" s="14">
        <f t="shared" si="856"/>
        <v>7</v>
      </c>
      <c r="J3938" s="14">
        <f t="shared" si="856"/>
        <v>0</v>
      </c>
      <c r="K3938" s="14">
        <f t="shared" si="856"/>
        <v>0</v>
      </c>
      <c r="L3938" s="14" t="str">
        <f t="shared" si="853"/>
        <v>3.4.7</v>
      </c>
      <c r="M3938" s="15" t="str">
        <f t="shared" si="854"/>
        <v>--</v>
      </c>
      <c r="N3938" s="14" t="str">
        <f t="shared" si="855"/>
        <v/>
      </c>
      <c r="O3938" s="15" t="str">
        <f t="shared" si="848"/>
        <v/>
      </c>
      <c r="P3938" s="15" t="str">
        <f>IF(N3938=1,FLOOR(MAX($P$4:P3937),1)+1,IF(AND(P3937&lt;&gt;"",O3937&lt;&gt;1),MAX($P$4:P3937)+0.1,""))</f>
        <v/>
      </c>
      <c r="Q3938" s="5">
        <f>ROW()</f>
        <v>3938</v>
      </c>
    </row>
    <row r="3939" spans="1:17" x14ac:dyDescent="0.3">
      <c r="A3939" s="1" t="s">
        <v>1702</v>
      </c>
      <c r="B3939" s="5"/>
      <c r="C3939" s="14">
        <f t="shared" si="849"/>
        <v>0</v>
      </c>
      <c r="D3939" s="14">
        <f t="shared" si="849"/>
        <v>0</v>
      </c>
      <c r="E3939" s="14" t="str">
        <f t="shared" si="850"/>
        <v/>
      </c>
      <c r="F3939" s="14">
        <f t="shared" si="851"/>
        <v>2</v>
      </c>
      <c r="G3939" s="14">
        <f t="shared" si="847"/>
        <v>3</v>
      </c>
      <c r="H3939" s="14">
        <f t="shared" si="856"/>
        <v>4</v>
      </c>
      <c r="I3939" s="14">
        <f t="shared" si="856"/>
        <v>7</v>
      </c>
      <c r="J3939" s="14">
        <f t="shared" si="856"/>
        <v>0</v>
      </c>
      <c r="K3939" s="14">
        <f t="shared" si="856"/>
        <v>0</v>
      </c>
      <c r="L3939" s="14" t="str">
        <f t="shared" si="853"/>
        <v>3.4.7</v>
      </c>
      <c r="M3939" s="15" t="str">
        <f t="shared" si="854"/>
        <v>--</v>
      </c>
      <c r="N3939" s="14" t="str">
        <f t="shared" si="855"/>
        <v/>
      </c>
      <c r="O3939" s="15" t="str">
        <f t="shared" si="848"/>
        <v/>
      </c>
      <c r="P3939" s="15" t="str">
        <f>IF(N3939=1,FLOOR(MAX($P$4:P3938),1)+1,IF(AND(P3938&lt;&gt;"",O3938&lt;&gt;1),MAX($P$4:P3938)+0.1,""))</f>
        <v/>
      </c>
      <c r="Q3939" s="5">
        <f>ROW()</f>
        <v>3939</v>
      </c>
    </row>
    <row r="3940" spans="1:17" x14ac:dyDescent="0.3">
      <c r="A3940" s="1" t="s">
        <v>1703</v>
      </c>
      <c r="B3940" s="5"/>
      <c r="C3940" s="14">
        <f t="shared" si="849"/>
        <v>0</v>
      </c>
      <c r="D3940" s="14">
        <f t="shared" si="849"/>
        <v>0</v>
      </c>
      <c r="E3940" s="14" t="str">
        <f t="shared" si="850"/>
        <v/>
      </c>
      <c r="F3940" s="14">
        <f t="shared" si="851"/>
        <v>2</v>
      </c>
      <c r="G3940" s="14">
        <f t="shared" si="847"/>
        <v>3</v>
      </c>
      <c r="H3940" s="14">
        <f t="shared" si="856"/>
        <v>4</v>
      </c>
      <c r="I3940" s="14">
        <f t="shared" si="856"/>
        <v>7</v>
      </c>
      <c r="J3940" s="14">
        <f t="shared" si="856"/>
        <v>0</v>
      </c>
      <c r="K3940" s="14">
        <f t="shared" si="856"/>
        <v>0</v>
      </c>
      <c r="L3940" s="14" t="str">
        <f t="shared" si="853"/>
        <v>3.4.7</v>
      </c>
      <c r="M3940" s="15" t="str">
        <f t="shared" si="854"/>
        <v>--</v>
      </c>
      <c r="N3940" s="14" t="str">
        <f t="shared" si="855"/>
        <v/>
      </c>
      <c r="O3940" s="15" t="str">
        <f t="shared" si="848"/>
        <v/>
      </c>
      <c r="P3940" s="15" t="str">
        <f>IF(N3940=1,FLOOR(MAX($P$4:P3939),1)+1,IF(AND(P3939&lt;&gt;"",O3939&lt;&gt;1),MAX($P$4:P3939)+0.1,""))</f>
        <v/>
      </c>
      <c r="Q3940" s="5">
        <f>ROW()</f>
        <v>3940</v>
      </c>
    </row>
    <row r="3941" spans="1:17" x14ac:dyDescent="0.3">
      <c r="A3941" s="1" t="s">
        <v>1704</v>
      </c>
      <c r="B3941" s="5"/>
      <c r="C3941" s="14">
        <f t="shared" si="849"/>
        <v>0</v>
      </c>
      <c r="D3941" s="14">
        <f t="shared" si="849"/>
        <v>0</v>
      </c>
      <c r="E3941" s="14" t="str">
        <f t="shared" si="850"/>
        <v/>
      </c>
      <c r="F3941" s="14">
        <f t="shared" si="851"/>
        <v>2</v>
      </c>
      <c r="G3941" s="14">
        <f t="shared" si="847"/>
        <v>3</v>
      </c>
      <c r="H3941" s="14">
        <f t="shared" si="856"/>
        <v>4</v>
      </c>
      <c r="I3941" s="14">
        <f t="shared" si="856"/>
        <v>7</v>
      </c>
      <c r="J3941" s="14">
        <f t="shared" si="856"/>
        <v>0</v>
      </c>
      <c r="K3941" s="14">
        <f t="shared" si="856"/>
        <v>0</v>
      </c>
      <c r="L3941" s="14" t="str">
        <f t="shared" si="853"/>
        <v>3.4.7</v>
      </c>
      <c r="M3941" s="15" t="str">
        <f t="shared" si="854"/>
        <v>--</v>
      </c>
      <c r="N3941" s="14" t="str">
        <f t="shared" si="855"/>
        <v/>
      </c>
      <c r="O3941" s="15" t="str">
        <f t="shared" si="848"/>
        <v/>
      </c>
      <c r="P3941" s="15" t="str">
        <f>IF(N3941=1,FLOOR(MAX($P$4:P3940),1)+1,IF(AND(P3940&lt;&gt;"",O3940&lt;&gt;1),MAX($P$4:P3940)+0.1,""))</f>
        <v/>
      </c>
      <c r="Q3941" s="5">
        <f>ROW()</f>
        <v>3941</v>
      </c>
    </row>
    <row r="3942" spans="1:17" x14ac:dyDescent="0.3">
      <c r="A3942" s="1" t="s">
        <v>190</v>
      </c>
      <c r="B3942" s="5"/>
      <c r="C3942" s="14">
        <f t="shared" si="849"/>
        <v>0</v>
      </c>
      <c r="D3942" s="14">
        <f t="shared" si="849"/>
        <v>1</v>
      </c>
      <c r="E3942" s="14" t="str">
        <f t="shared" si="850"/>
        <v/>
      </c>
      <c r="F3942" s="14">
        <f t="shared" si="851"/>
        <v>1</v>
      </c>
      <c r="G3942" s="14">
        <f t="shared" si="847"/>
        <v>3</v>
      </c>
      <c r="H3942" s="14">
        <f t="shared" ref="H3942:K3957" si="857">IF(G3942&lt;&gt;G3941,0,IF(AND(($F3941-$D3942)=(H$3-1),$F3942=H$3),H3941+1,H3941))</f>
        <v>4</v>
      </c>
      <c r="I3942" s="14">
        <f t="shared" si="857"/>
        <v>7</v>
      </c>
      <c r="J3942" s="14">
        <f t="shared" si="857"/>
        <v>0</v>
      </c>
      <c r="K3942" s="14">
        <f t="shared" si="857"/>
        <v>0</v>
      </c>
      <c r="L3942" s="14" t="str">
        <f t="shared" si="853"/>
        <v>3.4.7</v>
      </c>
      <c r="M3942" s="15" t="str">
        <f t="shared" si="854"/>
        <v>--</v>
      </c>
      <c r="N3942" s="14" t="str">
        <f t="shared" si="855"/>
        <v/>
      </c>
      <c r="O3942" s="15" t="str">
        <f t="shared" si="848"/>
        <v/>
      </c>
      <c r="P3942" s="15" t="str">
        <f>IF(N3942=1,FLOOR(MAX($P$4:P3941),1)+1,IF(AND(P3941&lt;&gt;"",O3941&lt;&gt;1),MAX($P$4:P3941)+0.1,""))</f>
        <v/>
      </c>
      <c r="Q3942" s="5">
        <f>ROW()</f>
        <v>3942</v>
      </c>
    </row>
    <row r="3943" spans="1:17" x14ac:dyDescent="0.3">
      <c r="A3943" s="1" t="s">
        <v>1705</v>
      </c>
      <c r="B3943" s="5"/>
      <c r="C3943" s="14">
        <f t="shared" si="849"/>
        <v>1</v>
      </c>
      <c r="D3943" s="14">
        <f t="shared" si="849"/>
        <v>1</v>
      </c>
      <c r="E3943" s="14" t="str">
        <f t="shared" si="850"/>
        <v>OK</v>
      </c>
      <c r="F3943" s="14">
        <f t="shared" si="851"/>
        <v>1</v>
      </c>
      <c r="G3943" s="14">
        <f t="shared" si="847"/>
        <v>3</v>
      </c>
      <c r="H3943" s="14">
        <f t="shared" si="857"/>
        <v>5</v>
      </c>
      <c r="I3943" s="14">
        <f t="shared" si="857"/>
        <v>0</v>
      </c>
      <c r="J3943" s="14">
        <f t="shared" si="857"/>
        <v>0</v>
      </c>
      <c r="K3943" s="14">
        <f t="shared" si="857"/>
        <v>0</v>
      </c>
      <c r="L3943" s="14" t="str">
        <f t="shared" si="853"/>
        <v>3.5</v>
      </c>
      <c r="M3943" s="15" t="str">
        <f t="shared" si="854"/>
        <v>CYBERSECURITY AUDITING</v>
      </c>
      <c r="N3943" s="14" t="str">
        <f t="shared" si="855"/>
        <v/>
      </c>
      <c r="O3943" s="15" t="str">
        <f t="shared" si="848"/>
        <v/>
      </c>
      <c r="P3943" s="15" t="str">
        <f>IF(N3943=1,FLOOR(MAX($P$4:P3942),1)+1,IF(AND(P3942&lt;&gt;"",O3942&lt;&gt;1),MAX($P$4:P3942)+0.1,""))</f>
        <v/>
      </c>
      <c r="Q3943" s="5">
        <f>ROW()</f>
        <v>3943</v>
      </c>
    </row>
    <row r="3944" spans="1:17" x14ac:dyDescent="0.3">
      <c r="A3944" s="1" t="s">
        <v>59</v>
      </c>
      <c r="B3944" s="5"/>
      <c r="C3944" s="14">
        <f t="shared" si="849"/>
        <v>0</v>
      </c>
      <c r="D3944" s="14">
        <f t="shared" si="849"/>
        <v>0</v>
      </c>
      <c r="E3944" s="14" t="str">
        <f t="shared" si="850"/>
        <v/>
      </c>
      <c r="F3944" s="14">
        <f t="shared" si="851"/>
        <v>1</v>
      </c>
      <c r="G3944" s="14">
        <f t="shared" si="847"/>
        <v>3</v>
      </c>
      <c r="H3944" s="14">
        <f t="shared" si="857"/>
        <v>5</v>
      </c>
      <c r="I3944" s="14">
        <f t="shared" si="857"/>
        <v>0</v>
      </c>
      <c r="J3944" s="14">
        <f t="shared" si="857"/>
        <v>0</v>
      </c>
      <c r="K3944" s="14">
        <f t="shared" si="857"/>
        <v>0</v>
      </c>
      <c r="L3944" s="14" t="str">
        <f t="shared" si="853"/>
        <v>3.5</v>
      </c>
      <c r="M3944" s="15" t="str">
        <f t="shared" si="854"/>
        <v>--</v>
      </c>
      <c r="N3944" s="14" t="str">
        <f t="shared" si="855"/>
        <v/>
      </c>
      <c r="O3944" s="15" t="str">
        <f t="shared" si="848"/>
        <v/>
      </c>
      <c r="P3944" s="15" t="str">
        <f>IF(N3944=1,FLOOR(MAX($P$4:P3943),1)+1,IF(AND(P3943&lt;&gt;"",O3943&lt;&gt;1),MAX($P$4:P3943)+0.1,""))</f>
        <v/>
      </c>
      <c r="Q3944" s="5">
        <f>ROW()</f>
        <v>3944</v>
      </c>
    </row>
    <row r="3945" spans="1:17" x14ac:dyDescent="0.3">
      <c r="A3945" s="1" t="s">
        <v>60</v>
      </c>
      <c r="B3945" s="5"/>
      <c r="C3945" s="14">
        <f t="shared" si="849"/>
        <v>0</v>
      </c>
      <c r="D3945" s="14">
        <f t="shared" si="849"/>
        <v>0</v>
      </c>
      <c r="E3945" s="14" t="str">
        <f t="shared" si="850"/>
        <v/>
      </c>
      <c r="F3945" s="14">
        <f t="shared" si="851"/>
        <v>1</v>
      </c>
      <c r="G3945" s="14">
        <f t="shared" si="847"/>
        <v>3</v>
      </c>
      <c r="H3945" s="14">
        <f t="shared" si="857"/>
        <v>5</v>
      </c>
      <c r="I3945" s="14">
        <f t="shared" si="857"/>
        <v>0</v>
      </c>
      <c r="J3945" s="14">
        <f t="shared" si="857"/>
        <v>0</v>
      </c>
      <c r="K3945" s="14">
        <f t="shared" si="857"/>
        <v>0</v>
      </c>
      <c r="L3945" s="14" t="str">
        <f t="shared" si="853"/>
        <v>3.5</v>
      </c>
      <c r="M3945" s="15" t="str">
        <f t="shared" si="854"/>
        <v>--</v>
      </c>
      <c r="N3945" s="14" t="str">
        <f t="shared" si="855"/>
        <v/>
      </c>
      <c r="O3945" s="15" t="str">
        <f t="shared" si="848"/>
        <v/>
      </c>
      <c r="P3945" s="15" t="str">
        <f>IF(N3945=1,FLOOR(MAX($P$4:P3944),1)+1,IF(AND(P3944&lt;&gt;"",O3944&lt;&gt;1),MAX($P$4:P3944)+0.1,""))</f>
        <v/>
      </c>
      <c r="Q3945" s="5">
        <f>ROW()</f>
        <v>3945</v>
      </c>
    </row>
    <row r="3946" spans="1:17" x14ac:dyDescent="0.3">
      <c r="A3946" s="1" t="s">
        <v>1706</v>
      </c>
      <c r="B3946" s="5"/>
      <c r="C3946" s="14">
        <f t="shared" si="849"/>
        <v>0</v>
      </c>
      <c r="D3946" s="14">
        <f t="shared" si="849"/>
        <v>0</v>
      </c>
      <c r="E3946" s="14" t="str">
        <f t="shared" si="850"/>
        <v/>
      </c>
      <c r="F3946" s="14">
        <f t="shared" si="851"/>
        <v>1</v>
      </c>
      <c r="G3946" s="14">
        <f t="shared" si="847"/>
        <v>3</v>
      </c>
      <c r="H3946" s="14">
        <f t="shared" si="857"/>
        <v>5</v>
      </c>
      <c r="I3946" s="14">
        <f t="shared" si="857"/>
        <v>0</v>
      </c>
      <c r="J3946" s="14">
        <f t="shared" si="857"/>
        <v>0</v>
      </c>
      <c r="K3946" s="14">
        <f t="shared" si="857"/>
        <v>0</v>
      </c>
      <c r="L3946" s="14" t="str">
        <f t="shared" si="853"/>
        <v>3.5</v>
      </c>
      <c r="M3946" s="15" t="str">
        <f t="shared" si="854"/>
        <v>--</v>
      </c>
      <c r="N3946" s="14" t="str">
        <f t="shared" si="855"/>
        <v/>
      </c>
      <c r="O3946" s="15" t="str">
        <f t="shared" si="848"/>
        <v/>
      </c>
      <c r="P3946" s="15" t="str">
        <f>IF(N3946=1,FLOOR(MAX($P$4:P3945),1)+1,IF(AND(P3945&lt;&gt;"",O3945&lt;&gt;1),MAX($P$4:P3945)+0.1,""))</f>
        <v/>
      </c>
      <c r="Q3946" s="5">
        <f>ROW()</f>
        <v>3946</v>
      </c>
    </row>
    <row r="3947" spans="1:17" x14ac:dyDescent="0.3">
      <c r="A3947" s="1" t="s">
        <v>1707</v>
      </c>
      <c r="B3947" s="5"/>
      <c r="C3947" s="14">
        <f t="shared" si="849"/>
        <v>0</v>
      </c>
      <c r="D3947" s="14">
        <f t="shared" si="849"/>
        <v>0</v>
      </c>
      <c r="E3947" s="14" t="str">
        <f t="shared" si="850"/>
        <v/>
      </c>
      <c r="F3947" s="14">
        <f t="shared" si="851"/>
        <v>1</v>
      </c>
      <c r="G3947" s="14">
        <f t="shared" si="847"/>
        <v>3</v>
      </c>
      <c r="H3947" s="14">
        <f t="shared" si="857"/>
        <v>5</v>
      </c>
      <c r="I3947" s="14">
        <f t="shared" si="857"/>
        <v>0</v>
      </c>
      <c r="J3947" s="14">
        <f t="shared" si="857"/>
        <v>0</v>
      </c>
      <c r="K3947" s="14">
        <f t="shared" si="857"/>
        <v>0</v>
      </c>
      <c r="L3947" s="14" t="str">
        <f t="shared" si="853"/>
        <v>3.5</v>
      </c>
      <c r="M3947" s="15" t="str">
        <f t="shared" si="854"/>
        <v>--</v>
      </c>
      <c r="N3947" s="14" t="str">
        <f t="shared" si="855"/>
        <v/>
      </c>
      <c r="O3947" s="15" t="str">
        <f t="shared" si="848"/>
        <v/>
      </c>
      <c r="P3947" s="15" t="str">
        <f>IF(N3947=1,FLOOR(MAX($P$4:P3946),1)+1,IF(AND(P3946&lt;&gt;"",O3946&lt;&gt;1),MAX($P$4:P3946)+0.1,""))</f>
        <v/>
      </c>
      <c r="Q3947" s="5">
        <f>ROW()</f>
        <v>3947</v>
      </c>
    </row>
    <row r="3948" spans="1:17" x14ac:dyDescent="0.3">
      <c r="A3948" s="1" t="s">
        <v>1708</v>
      </c>
      <c r="B3948" s="5"/>
      <c r="C3948" s="14">
        <f t="shared" si="849"/>
        <v>0</v>
      </c>
      <c r="D3948" s="14">
        <f t="shared" si="849"/>
        <v>0</v>
      </c>
      <c r="E3948" s="14" t="str">
        <f t="shared" si="850"/>
        <v/>
      </c>
      <c r="F3948" s="14">
        <f t="shared" si="851"/>
        <v>1</v>
      </c>
      <c r="G3948" s="14">
        <f t="shared" si="847"/>
        <v>3</v>
      </c>
      <c r="H3948" s="14">
        <f t="shared" si="857"/>
        <v>5</v>
      </c>
      <c r="I3948" s="14">
        <f t="shared" si="857"/>
        <v>0</v>
      </c>
      <c r="J3948" s="14">
        <f t="shared" si="857"/>
        <v>0</v>
      </c>
      <c r="K3948" s="14">
        <f t="shared" si="857"/>
        <v>0</v>
      </c>
      <c r="L3948" s="14" t="str">
        <f t="shared" si="853"/>
        <v>3.5</v>
      </c>
      <c r="M3948" s="15" t="str">
        <f t="shared" si="854"/>
        <v>--</v>
      </c>
      <c r="N3948" s="14" t="str">
        <f t="shared" si="855"/>
        <v/>
      </c>
      <c r="O3948" s="15" t="str">
        <f t="shared" si="848"/>
        <v/>
      </c>
      <c r="P3948" s="15" t="str">
        <f>IF(N3948=1,FLOOR(MAX($P$4:P3947),1)+1,IF(AND(P3947&lt;&gt;"",O3947&lt;&gt;1),MAX($P$4:P3947)+0.1,""))</f>
        <v/>
      </c>
      <c r="Q3948" s="5">
        <f>ROW()</f>
        <v>3948</v>
      </c>
    </row>
    <row r="3949" spans="1:17" x14ac:dyDescent="0.3">
      <c r="A3949" s="1" t="s">
        <v>1709</v>
      </c>
      <c r="B3949" s="5"/>
      <c r="C3949" s="14">
        <f t="shared" si="849"/>
        <v>0</v>
      </c>
      <c r="D3949" s="14">
        <f t="shared" si="849"/>
        <v>0</v>
      </c>
      <c r="E3949" s="14" t="str">
        <f t="shared" si="850"/>
        <v/>
      </c>
      <c r="F3949" s="14">
        <f t="shared" si="851"/>
        <v>1</v>
      </c>
      <c r="G3949" s="14">
        <f t="shared" si="847"/>
        <v>3</v>
      </c>
      <c r="H3949" s="14">
        <f t="shared" si="857"/>
        <v>5</v>
      </c>
      <c r="I3949" s="14">
        <f t="shared" si="857"/>
        <v>0</v>
      </c>
      <c r="J3949" s="14">
        <f t="shared" si="857"/>
        <v>0</v>
      </c>
      <c r="K3949" s="14">
        <f t="shared" si="857"/>
        <v>0</v>
      </c>
      <c r="L3949" s="14" t="str">
        <f t="shared" si="853"/>
        <v>3.5</v>
      </c>
      <c r="M3949" s="15" t="str">
        <f t="shared" si="854"/>
        <v>--</v>
      </c>
      <c r="N3949" s="14" t="str">
        <f t="shared" si="855"/>
        <v/>
      </c>
      <c r="O3949" s="15" t="str">
        <f t="shared" si="848"/>
        <v/>
      </c>
      <c r="P3949" s="15" t="str">
        <f>IF(N3949=1,FLOOR(MAX($P$4:P3948),1)+1,IF(AND(P3948&lt;&gt;"",O3948&lt;&gt;1),MAX($P$4:P3948)+0.1,""))</f>
        <v/>
      </c>
      <c r="Q3949" s="5">
        <f>ROW()</f>
        <v>3949</v>
      </c>
    </row>
    <row r="3950" spans="1:17" x14ac:dyDescent="0.3">
      <c r="A3950" s="1" t="s">
        <v>55</v>
      </c>
      <c r="B3950" s="5"/>
      <c r="C3950" s="14">
        <f t="shared" si="849"/>
        <v>0</v>
      </c>
      <c r="D3950" s="14">
        <f t="shared" si="849"/>
        <v>0</v>
      </c>
      <c r="E3950" s="14" t="str">
        <f t="shared" si="850"/>
        <v/>
      </c>
      <c r="F3950" s="14">
        <f t="shared" si="851"/>
        <v>1</v>
      </c>
      <c r="G3950" s="14">
        <f t="shared" si="847"/>
        <v>3</v>
      </c>
      <c r="H3950" s="14">
        <f t="shared" si="857"/>
        <v>5</v>
      </c>
      <c r="I3950" s="14">
        <f t="shared" si="857"/>
        <v>0</v>
      </c>
      <c r="J3950" s="14">
        <f t="shared" si="857"/>
        <v>0</v>
      </c>
      <c r="K3950" s="14">
        <f t="shared" si="857"/>
        <v>0</v>
      </c>
      <c r="L3950" s="14" t="str">
        <f t="shared" si="853"/>
        <v>3.5</v>
      </c>
      <c r="M3950" s="15" t="str">
        <f t="shared" si="854"/>
        <v>--</v>
      </c>
      <c r="N3950" s="14" t="str">
        <f t="shared" si="855"/>
        <v/>
      </c>
      <c r="O3950" s="15" t="str">
        <f t="shared" si="848"/>
        <v/>
      </c>
      <c r="P3950" s="15" t="str">
        <f>IF(N3950=1,FLOOR(MAX($P$4:P3949),1)+1,IF(AND(P3949&lt;&gt;"",O3949&lt;&gt;1),MAX($P$4:P3949)+0.1,""))</f>
        <v/>
      </c>
      <c r="Q3950" s="5">
        <f>ROW()</f>
        <v>3950</v>
      </c>
    </row>
    <row r="3951" spans="1:17" x14ac:dyDescent="0.3">
      <c r="A3951" s="1" t="s">
        <v>2458</v>
      </c>
      <c r="B3951" s="5"/>
      <c r="C3951" s="14">
        <f t="shared" si="849"/>
        <v>0</v>
      </c>
      <c r="D3951" s="14">
        <f t="shared" si="849"/>
        <v>0</v>
      </c>
      <c r="E3951" s="14" t="str">
        <f t="shared" si="850"/>
        <v/>
      </c>
      <c r="F3951" s="14">
        <f t="shared" si="851"/>
        <v>1</v>
      </c>
      <c r="G3951" s="14">
        <f t="shared" si="847"/>
        <v>3</v>
      </c>
      <c r="H3951" s="14">
        <f t="shared" si="857"/>
        <v>5</v>
      </c>
      <c r="I3951" s="14">
        <f t="shared" si="857"/>
        <v>0</v>
      </c>
      <c r="J3951" s="14">
        <f t="shared" si="857"/>
        <v>0</v>
      </c>
      <c r="K3951" s="14">
        <f t="shared" si="857"/>
        <v>0</v>
      </c>
      <c r="L3951" s="14" t="str">
        <f t="shared" si="853"/>
        <v>3.5</v>
      </c>
      <c r="M3951" s="15" t="str">
        <f t="shared" si="854"/>
        <v>--</v>
      </c>
      <c r="N3951" s="14" t="str">
        <f t="shared" si="855"/>
        <v/>
      </c>
      <c r="O3951" s="15" t="str">
        <f t="shared" si="848"/>
        <v/>
      </c>
      <c r="P3951" s="15" t="str">
        <f>IF(N3951=1,FLOOR(MAX($P$4:P3950),1)+1,IF(AND(P3950&lt;&gt;"",O3950&lt;&gt;1),MAX($P$4:P3950)+0.1,""))</f>
        <v/>
      </c>
      <c r="Q3951" s="5">
        <f>ROW()</f>
        <v>3951</v>
      </c>
    </row>
    <row r="3952" spans="1:17" x14ac:dyDescent="0.3">
      <c r="A3952" s="1" t="s">
        <v>55</v>
      </c>
      <c r="B3952" s="5"/>
      <c r="C3952" s="14">
        <f t="shared" si="849"/>
        <v>0</v>
      </c>
      <c r="D3952" s="14">
        <f t="shared" si="849"/>
        <v>0</v>
      </c>
      <c r="E3952" s="14" t="str">
        <f t="shared" si="850"/>
        <v/>
      </c>
      <c r="F3952" s="14">
        <f t="shared" si="851"/>
        <v>1</v>
      </c>
      <c r="G3952" s="14">
        <f t="shared" si="847"/>
        <v>3</v>
      </c>
      <c r="H3952" s="14">
        <f t="shared" si="857"/>
        <v>5</v>
      </c>
      <c r="I3952" s="14">
        <f t="shared" si="857"/>
        <v>0</v>
      </c>
      <c r="J3952" s="14">
        <f t="shared" si="857"/>
        <v>0</v>
      </c>
      <c r="K3952" s="14">
        <f t="shared" si="857"/>
        <v>0</v>
      </c>
      <c r="L3952" s="14" t="str">
        <f t="shared" si="853"/>
        <v>3.5</v>
      </c>
      <c r="M3952" s="15" t="str">
        <f t="shared" si="854"/>
        <v>--</v>
      </c>
      <c r="N3952" s="14" t="str">
        <f t="shared" si="855"/>
        <v/>
      </c>
      <c r="O3952" s="15" t="str">
        <f t="shared" si="848"/>
        <v/>
      </c>
      <c r="P3952" s="15" t="str">
        <f>IF(N3952=1,FLOOR(MAX($P$4:P3951),1)+1,IF(AND(P3951&lt;&gt;"",O3951&lt;&gt;1),MAX($P$4:P3951)+0.1,""))</f>
        <v/>
      </c>
      <c r="Q3952" s="5">
        <f>ROW()</f>
        <v>3952</v>
      </c>
    </row>
    <row r="3953" spans="1:17" x14ac:dyDescent="0.3">
      <c r="A3953" s="1" t="s">
        <v>1710</v>
      </c>
      <c r="B3953" s="5"/>
      <c r="C3953" s="14">
        <f t="shared" si="849"/>
        <v>0</v>
      </c>
      <c r="D3953" s="14">
        <f t="shared" si="849"/>
        <v>0</v>
      </c>
      <c r="E3953" s="14" t="str">
        <f t="shared" si="850"/>
        <v/>
      </c>
      <c r="F3953" s="14">
        <f t="shared" si="851"/>
        <v>1</v>
      </c>
      <c r="G3953" s="14">
        <f t="shared" si="847"/>
        <v>3</v>
      </c>
      <c r="H3953" s="14">
        <f t="shared" si="857"/>
        <v>5</v>
      </c>
      <c r="I3953" s="14">
        <f t="shared" si="857"/>
        <v>0</v>
      </c>
      <c r="J3953" s="14">
        <f t="shared" si="857"/>
        <v>0</v>
      </c>
      <c r="K3953" s="14">
        <f t="shared" si="857"/>
        <v>0</v>
      </c>
      <c r="L3953" s="14" t="str">
        <f t="shared" si="853"/>
        <v>3.5</v>
      </c>
      <c r="M3953" s="15" t="str">
        <f t="shared" si="854"/>
        <v>--</v>
      </c>
      <c r="N3953" s="14" t="str">
        <f t="shared" si="855"/>
        <v/>
      </c>
      <c r="O3953" s="15" t="str">
        <f t="shared" si="848"/>
        <v/>
      </c>
      <c r="P3953" s="15" t="str">
        <f>IF(N3953=1,FLOOR(MAX($P$4:P3952),1)+1,IF(AND(P3952&lt;&gt;"",O3952&lt;&gt;1),MAX($P$4:P3952)+0.1,""))</f>
        <v/>
      </c>
      <c r="Q3953" s="5">
        <f>ROW()</f>
        <v>3953</v>
      </c>
    </row>
    <row r="3954" spans="1:17" x14ac:dyDescent="0.3">
      <c r="A3954" s="1" t="s">
        <v>1711</v>
      </c>
      <c r="B3954" s="5"/>
      <c r="C3954" s="14">
        <f t="shared" si="849"/>
        <v>0</v>
      </c>
      <c r="D3954" s="14">
        <f t="shared" si="849"/>
        <v>0</v>
      </c>
      <c r="E3954" s="14" t="str">
        <f t="shared" si="850"/>
        <v/>
      </c>
      <c r="F3954" s="14">
        <f t="shared" si="851"/>
        <v>1</v>
      </c>
      <c r="G3954" s="14">
        <f t="shared" si="847"/>
        <v>3</v>
      </c>
      <c r="H3954" s="14">
        <f t="shared" si="857"/>
        <v>5</v>
      </c>
      <c r="I3954" s="14">
        <f t="shared" si="857"/>
        <v>0</v>
      </c>
      <c r="J3954" s="14">
        <f t="shared" si="857"/>
        <v>0</v>
      </c>
      <c r="K3954" s="14">
        <f t="shared" si="857"/>
        <v>0</v>
      </c>
      <c r="L3954" s="14" t="str">
        <f t="shared" si="853"/>
        <v>3.5</v>
      </c>
      <c r="M3954" s="15" t="str">
        <f t="shared" si="854"/>
        <v>--</v>
      </c>
      <c r="N3954" s="14" t="str">
        <f t="shared" si="855"/>
        <v/>
      </c>
      <c r="O3954" s="15" t="str">
        <f t="shared" si="848"/>
        <v/>
      </c>
      <c r="P3954" s="15" t="str">
        <f>IF(N3954=1,FLOOR(MAX($P$4:P3953),1)+1,IF(AND(P3953&lt;&gt;"",O3953&lt;&gt;1),MAX($P$4:P3953)+0.1,""))</f>
        <v/>
      </c>
      <c r="Q3954" s="5">
        <f>ROW()</f>
        <v>3954</v>
      </c>
    </row>
    <row r="3955" spans="1:17" x14ac:dyDescent="0.3">
      <c r="A3955" s="1" t="s">
        <v>1712</v>
      </c>
      <c r="B3955" s="5"/>
      <c r="C3955" s="14">
        <f t="shared" si="849"/>
        <v>0</v>
      </c>
      <c r="D3955" s="14">
        <f t="shared" si="849"/>
        <v>0</v>
      </c>
      <c r="E3955" s="14" t="str">
        <f t="shared" si="850"/>
        <v/>
      </c>
      <c r="F3955" s="14">
        <f t="shared" si="851"/>
        <v>1</v>
      </c>
      <c r="G3955" s="14">
        <f t="shared" si="847"/>
        <v>3</v>
      </c>
      <c r="H3955" s="14">
        <f t="shared" si="857"/>
        <v>5</v>
      </c>
      <c r="I3955" s="14">
        <f t="shared" si="857"/>
        <v>0</v>
      </c>
      <c r="J3955" s="14">
        <f t="shared" si="857"/>
        <v>0</v>
      </c>
      <c r="K3955" s="14">
        <f t="shared" si="857"/>
        <v>0</v>
      </c>
      <c r="L3955" s="14" t="str">
        <f t="shared" si="853"/>
        <v>3.5</v>
      </c>
      <c r="M3955" s="15" t="str">
        <f t="shared" si="854"/>
        <v>--</v>
      </c>
      <c r="N3955" s="14" t="str">
        <f t="shared" si="855"/>
        <v/>
      </c>
      <c r="O3955" s="15" t="str">
        <f t="shared" si="848"/>
        <v/>
      </c>
      <c r="P3955" s="15" t="str">
        <f>IF(N3955=1,FLOOR(MAX($P$4:P3954),1)+1,IF(AND(P3954&lt;&gt;"",O3954&lt;&gt;1),MAX($P$4:P3954)+0.1,""))</f>
        <v/>
      </c>
      <c r="Q3955" s="5">
        <f>ROW()</f>
        <v>3955</v>
      </c>
    </row>
    <row r="3956" spans="1:17" x14ac:dyDescent="0.3">
      <c r="A3956" s="1" t="s">
        <v>1713</v>
      </c>
      <c r="B3956" s="5"/>
      <c r="C3956" s="14">
        <f t="shared" si="849"/>
        <v>0</v>
      </c>
      <c r="D3956" s="14">
        <f t="shared" si="849"/>
        <v>0</v>
      </c>
      <c r="E3956" s="14" t="str">
        <f t="shared" si="850"/>
        <v/>
      </c>
      <c r="F3956" s="14">
        <f t="shared" si="851"/>
        <v>1</v>
      </c>
      <c r="G3956" s="14">
        <f t="shared" si="847"/>
        <v>3</v>
      </c>
      <c r="H3956" s="14">
        <f t="shared" si="857"/>
        <v>5</v>
      </c>
      <c r="I3956" s="14">
        <f t="shared" si="857"/>
        <v>0</v>
      </c>
      <c r="J3956" s="14">
        <f t="shared" si="857"/>
        <v>0</v>
      </c>
      <c r="K3956" s="14">
        <f t="shared" si="857"/>
        <v>0</v>
      </c>
      <c r="L3956" s="14" t="str">
        <f t="shared" si="853"/>
        <v>3.5</v>
      </c>
      <c r="M3956" s="15" t="str">
        <f t="shared" si="854"/>
        <v>--</v>
      </c>
      <c r="N3956" s="14" t="str">
        <f t="shared" si="855"/>
        <v/>
      </c>
      <c r="O3956" s="15" t="str">
        <f t="shared" si="848"/>
        <v/>
      </c>
      <c r="P3956" s="15" t="str">
        <f>IF(N3956=1,FLOOR(MAX($P$4:P3955),1)+1,IF(AND(P3955&lt;&gt;"",O3955&lt;&gt;1),MAX($P$4:P3955)+0.1,""))</f>
        <v/>
      </c>
      <c r="Q3956" s="5">
        <f>ROW()</f>
        <v>3956</v>
      </c>
    </row>
    <row r="3957" spans="1:17" x14ac:dyDescent="0.3">
      <c r="A3957" s="1" t="s">
        <v>1714</v>
      </c>
      <c r="B3957" s="5"/>
      <c r="C3957" s="14">
        <f t="shared" si="849"/>
        <v>0</v>
      </c>
      <c r="D3957" s="14">
        <f t="shared" si="849"/>
        <v>0</v>
      </c>
      <c r="E3957" s="14" t="str">
        <f t="shared" si="850"/>
        <v/>
      </c>
      <c r="F3957" s="14">
        <f t="shared" si="851"/>
        <v>1</v>
      </c>
      <c r="G3957" s="14">
        <f t="shared" si="847"/>
        <v>3</v>
      </c>
      <c r="H3957" s="14">
        <f t="shared" si="857"/>
        <v>5</v>
      </c>
      <c r="I3957" s="14">
        <f t="shared" si="857"/>
        <v>0</v>
      </c>
      <c r="J3957" s="14">
        <f t="shared" si="857"/>
        <v>0</v>
      </c>
      <c r="K3957" s="14">
        <f t="shared" si="857"/>
        <v>0</v>
      </c>
      <c r="L3957" s="14" t="str">
        <f t="shared" si="853"/>
        <v>3.5</v>
      </c>
      <c r="M3957" s="15" t="str">
        <f t="shared" si="854"/>
        <v>--</v>
      </c>
      <c r="N3957" s="14" t="str">
        <f t="shared" si="855"/>
        <v/>
      </c>
      <c r="O3957" s="15" t="str">
        <f t="shared" si="848"/>
        <v/>
      </c>
      <c r="P3957" s="15" t="str">
        <f>IF(N3957=1,FLOOR(MAX($P$4:P3956),1)+1,IF(AND(P3956&lt;&gt;"",O3956&lt;&gt;1),MAX($P$4:P3956)+0.1,""))</f>
        <v/>
      </c>
      <c r="Q3957" s="5">
        <f>ROW()</f>
        <v>3957</v>
      </c>
    </row>
    <row r="3958" spans="1:17" x14ac:dyDescent="0.3">
      <c r="A3958" s="1" t="s">
        <v>55</v>
      </c>
      <c r="B3958" s="5"/>
      <c r="C3958" s="14">
        <f t="shared" si="849"/>
        <v>0</v>
      </c>
      <c r="D3958" s="14">
        <f t="shared" si="849"/>
        <v>0</v>
      </c>
      <c r="E3958" s="14" t="str">
        <f t="shared" si="850"/>
        <v/>
      </c>
      <c r="F3958" s="14">
        <f t="shared" si="851"/>
        <v>1</v>
      </c>
      <c r="G3958" s="14">
        <f t="shared" si="847"/>
        <v>3</v>
      </c>
      <c r="H3958" s="14">
        <f t="shared" ref="H3958:K3973" si="858">IF(G3958&lt;&gt;G3957,0,IF(AND(($F3957-$D3958)=(H$3-1),$F3958=H$3),H3957+1,H3957))</f>
        <v>5</v>
      </c>
      <c r="I3958" s="14">
        <f t="shared" si="858"/>
        <v>0</v>
      </c>
      <c r="J3958" s="14">
        <f t="shared" si="858"/>
        <v>0</v>
      </c>
      <c r="K3958" s="14">
        <f t="shared" si="858"/>
        <v>0</v>
      </c>
      <c r="L3958" s="14" t="str">
        <f t="shared" si="853"/>
        <v>3.5</v>
      </c>
      <c r="M3958" s="15" t="str">
        <f t="shared" si="854"/>
        <v>--</v>
      </c>
      <c r="N3958" s="14" t="str">
        <f t="shared" si="855"/>
        <v/>
      </c>
      <c r="O3958" s="15" t="str">
        <f t="shared" si="848"/>
        <v/>
      </c>
      <c r="P3958" s="15" t="str">
        <f>IF(N3958=1,FLOOR(MAX($P$4:P3957),1)+1,IF(AND(P3957&lt;&gt;"",O3957&lt;&gt;1),MAX($P$4:P3957)+0.1,""))</f>
        <v/>
      </c>
      <c r="Q3958" s="5">
        <f>ROW()</f>
        <v>3958</v>
      </c>
    </row>
    <row r="3959" spans="1:17" x14ac:dyDescent="0.3">
      <c r="A3959" s="1" t="s">
        <v>1715</v>
      </c>
      <c r="B3959" s="5"/>
      <c r="C3959" s="14">
        <f t="shared" si="849"/>
        <v>0</v>
      </c>
      <c r="D3959" s="14">
        <f t="shared" si="849"/>
        <v>0</v>
      </c>
      <c r="E3959" s="14" t="str">
        <f t="shared" si="850"/>
        <v/>
      </c>
      <c r="F3959" s="14">
        <f t="shared" si="851"/>
        <v>1</v>
      </c>
      <c r="G3959" s="14">
        <f t="shared" si="847"/>
        <v>3</v>
      </c>
      <c r="H3959" s="14">
        <f t="shared" si="858"/>
        <v>5</v>
      </c>
      <c r="I3959" s="14">
        <f t="shared" si="858"/>
        <v>0</v>
      </c>
      <c r="J3959" s="14">
        <f t="shared" si="858"/>
        <v>0</v>
      </c>
      <c r="K3959" s="14">
        <f t="shared" si="858"/>
        <v>0</v>
      </c>
      <c r="L3959" s="14" t="str">
        <f t="shared" si="853"/>
        <v>3.5</v>
      </c>
      <c r="M3959" s="15" t="str">
        <f t="shared" si="854"/>
        <v>--</v>
      </c>
      <c r="N3959" s="14" t="str">
        <f t="shared" si="855"/>
        <v/>
      </c>
      <c r="O3959" s="15" t="str">
        <f t="shared" si="848"/>
        <v/>
      </c>
      <c r="P3959" s="15" t="str">
        <f>IF(N3959=1,FLOOR(MAX($P$4:P3958),1)+1,IF(AND(P3958&lt;&gt;"",O3958&lt;&gt;1),MAX($P$4:P3958)+0.1,""))</f>
        <v/>
      </c>
      <c r="Q3959" s="5">
        <f>ROW()</f>
        <v>3959</v>
      </c>
    </row>
    <row r="3960" spans="1:17" x14ac:dyDescent="0.3">
      <c r="A3960" s="1" t="s">
        <v>1716</v>
      </c>
      <c r="B3960" s="5"/>
      <c r="C3960" s="14">
        <f t="shared" si="849"/>
        <v>0</v>
      </c>
      <c r="D3960" s="14">
        <f t="shared" si="849"/>
        <v>0</v>
      </c>
      <c r="E3960" s="14" t="str">
        <f t="shared" si="850"/>
        <v/>
      </c>
      <c r="F3960" s="14">
        <f t="shared" si="851"/>
        <v>1</v>
      </c>
      <c r="G3960" s="14">
        <f t="shared" si="847"/>
        <v>3</v>
      </c>
      <c r="H3960" s="14">
        <f t="shared" si="858"/>
        <v>5</v>
      </c>
      <c r="I3960" s="14">
        <f t="shared" si="858"/>
        <v>0</v>
      </c>
      <c r="J3960" s="14">
        <f t="shared" si="858"/>
        <v>0</v>
      </c>
      <c r="K3960" s="14">
        <f t="shared" si="858"/>
        <v>0</v>
      </c>
      <c r="L3960" s="14" t="str">
        <f t="shared" si="853"/>
        <v>3.5</v>
      </c>
      <c r="M3960" s="15" t="str">
        <f t="shared" si="854"/>
        <v>--</v>
      </c>
      <c r="N3960" s="14" t="str">
        <f t="shared" si="855"/>
        <v/>
      </c>
      <c r="O3960" s="15" t="str">
        <f t="shared" si="848"/>
        <v/>
      </c>
      <c r="P3960" s="15" t="str">
        <f>IF(N3960=1,FLOOR(MAX($P$4:P3959),1)+1,IF(AND(P3959&lt;&gt;"",O3959&lt;&gt;1),MAX($P$4:P3959)+0.1,""))</f>
        <v/>
      </c>
      <c r="Q3960" s="5">
        <f>ROW()</f>
        <v>3960</v>
      </c>
    </row>
    <row r="3961" spans="1:17" x14ac:dyDescent="0.3">
      <c r="A3961" s="1" t="s">
        <v>1717</v>
      </c>
      <c r="B3961" s="5"/>
      <c r="C3961" s="14">
        <f t="shared" si="849"/>
        <v>0</v>
      </c>
      <c r="D3961" s="14">
        <f t="shared" si="849"/>
        <v>0</v>
      </c>
      <c r="E3961" s="14" t="str">
        <f t="shared" si="850"/>
        <v/>
      </c>
      <c r="F3961" s="14">
        <f t="shared" si="851"/>
        <v>1</v>
      </c>
      <c r="G3961" s="14">
        <f t="shared" si="847"/>
        <v>3</v>
      </c>
      <c r="H3961" s="14">
        <f t="shared" si="858"/>
        <v>5</v>
      </c>
      <c r="I3961" s="14">
        <f t="shared" si="858"/>
        <v>0</v>
      </c>
      <c r="J3961" s="14">
        <f t="shared" si="858"/>
        <v>0</v>
      </c>
      <c r="K3961" s="14">
        <f t="shared" si="858"/>
        <v>0</v>
      </c>
      <c r="L3961" s="14" t="str">
        <f t="shared" si="853"/>
        <v>3.5</v>
      </c>
      <c r="M3961" s="15" t="str">
        <f t="shared" si="854"/>
        <v>--</v>
      </c>
      <c r="N3961" s="14" t="str">
        <f t="shared" si="855"/>
        <v/>
      </c>
      <c r="O3961" s="15" t="str">
        <f t="shared" si="848"/>
        <v/>
      </c>
      <c r="P3961" s="15" t="str">
        <f>IF(N3961=1,FLOOR(MAX($P$4:P3960),1)+1,IF(AND(P3960&lt;&gt;"",O3960&lt;&gt;1),MAX($P$4:P3960)+0.1,""))</f>
        <v/>
      </c>
      <c r="Q3961" s="5">
        <f>ROW()</f>
        <v>3961</v>
      </c>
    </row>
    <row r="3962" spans="1:17" x14ac:dyDescent="0.3">
      <c r="A3962" s="1" t="s">
        <v>55</v>
      </c>
      <c r="B3962" s="5"/>
      <c r="C3962" s="14">
        <f t="shared" si="849"/>
        <v>0</v>
      </c>
      <c r="D3962" s="14">
        <f t="shared" si="849"/>
        <v>0</v>
      </c>
      <c r="E3962" s="14" t="str">
        <f t="shared" si="850"/>
        <v/>
      </c>
      <c r="F3962" s="14">
        <f t="shared" si="851"/>
        <v>1</v>
      </c>
      <c r="G3962" s="14">
        <f t="shared" si="847"/>
        <v>3</v>
      </c>
      <c r="H3962" s="14">
        <f t="shared" si="858"/>
        <v>5</v>
      </c>
      <c r="I3962" s="14">
        <f t="shared" si="858"/>
        <v>0</v>
      </c>
      <c r="J3962" s="14">
        <f t="shared" si="858"/>
        <v>0</v>
      </c>
      <c r="K3962" s="14">
        <f t="shared" si="858"/>
        <v>0</v>
      </c>
      <c r="L3962" s="14" t="str">
        <f t="shared" si="853"/>
        <v>3.5</v>
      </c>
      <c r="M3962" s="15" t="str">
        <f t="shared" si="854"/>
        <v>--</v>
      </c>
      <c r="N3962" s="14" t="str">
        <f t="shared" si="855"/>
        <v/>
      </c>
      <c r="O3962" s="15" t="str">
        <f t="shared" si="848"/>
        <v/>
      </c>
      <c r="P3962" s="15" t="str">
        <f>IF(N3962=1,FLOOR(MAX($P$4:P3961),1)+1,IF(AND(P3961&lt;&gt;"",O3961&lt;&gt;1),MAX($P$4:P3961)+0.1,""))</f>
        <v/>
      </c>
      <c r="Q3962" s="5">
        <f>ROW()</f>
        <v>3962</v>
      </c>
    </row>
    <row r="3963" spans="1:17" x14ac:dyDescent="0.3">
      <c r="A3963" s="1" t="s">
        <v>2459</v>
      </c>
      <c r="B3963" s="5"/>
      <c r="C3963" s="14">
        <f t="shared" si="849"/>
        <v>0</v>
      </c>
      <c r="D3963" s="14">
        <f t="shared" si="849"/>
        <v>0</v>
      </c>
      <c r="E3963" s="14" t="str">
        <f t="shared" si="850"/>
        <v/>
      </c>
      <c r="F3963" s="14">
        <f t="shared" si="851"/>
        <v>1</v>
      </c>
      <c r="G3963" s="14">
        <f t="shared" si="847"/>
        <v>3</v>
      </c>
      <c r="H3963" s="14">
        <f t="shared" si="858"/>
        <v>5</v>
      </c>
      <c r="I3963" s="14">
        <f t="shared" si="858"/>
        <v>0</v>
      </c>
      <c r="J3963" s="14">
        <f t="shared" si="858"/>
        <v>0</v>
      </c>
      <c r="K3963" s="14">
        <f t="shared" si="858"/>
        <v>0</v>
      </c>
      <c r="L3963" s="14" t="str">
        <f t="shared" si="853"/>
        <v>3.5</v>
      </c>
      <c r="M3963" s="15" t="str">
        <f t="shared" si="854"/>
        <v>--</v>
      </c>
      <c r="N3963" s="14" t="str">
        <f t="shared" si="855"/>
        <v/>
      </c>
      <c r="O3963" s="15" t="str">
        <f t="shared" si="848"/>
        <v/>
      </c>
      <c r="P3963" s="15" t="str">
        <f>IF(N3963=1,FLOOR(MAX($P$4:P3962),1)+1,IF(AND(P3962&lt;&gt;"",O3962&lt;&gt;1),MAX($P$4:P3962)+0.1,""))</f>
        <v/>
      </c>
      <c r="Q3963" s="5">
        <f>ROW()</f>
        <v>3963</v>
      </c>
    </row>
    <row r="3964" spans="1:17" x14ac:dyDescent="0.3">
      <c r="A3964" s="1" t="s">
        <v>1718</v>
      </c>
      <c r="B3964" s="5"/>
      <c r="C3964" s="14">
        <f t="shared" si="849"/>
        <v>0</v>
      </c>
      <c r="D3964" s="14">
        <f t="shared" si="849"/>
        <v>0</v>
      </c>
      <c r="E3964" s="14" t="str">
        <f t="shared" si="850"/>
        <v/>
      </c>
      <c r="F3964" s="14">
        <f t="shared" si="851"/>
        <v>1</v>
      </c>
      <c r="G3964" s="14">
        <f t="shared" si="847"/>
        <v>3</v>
      </c>
      <c r="H3964" s="14">
        <f t="shared" si="858"/>
        <v>5</v>
      </c>
      <c r="I3964" s="14">
        <f t="shared" si="858"/>
        <v>0</v>
      </c>
      <c r="J3964" s="14">
        <f t="shared" si="858"/>
        <v>0</v>
      </c>
      <c r="K3964" s="14">
        <f t="shared" si="858"/>
        <v>0</v>
      </c>
      <c r="L3964" s="14" t="str">
        <f t="shared" si="853"/>
        <v>3.5</v>
      </c>
      <c r="M3964" s="15" t="str">
        <f t="shared" si="854"/>
        <v>--</v>
      </c>
      <c r="N3964" s="14" t="str">
        <f t="shared" si="855"/>
        <v/>
      </c>
      <c r="O3964" s="15" t="str">
        <f t="shared" si="848"/>
        <v/>
      </c>
      <c r="P3964" s="15" t="str">
        <f>IF(N3964=1,FLOOR(MAX($P$4:P3963),1)+1,IF(AND(P3963&lt;&gt;"",O3963&lt;&gt;1),MAX($P$4:P3963)+0.1,""))</f>
        <v/>
      </c>
      <c r="Q3964" s="5">
        <f>ROW()</f>
        <v>3964</v>
      </c>
    </row>
    <row r="3965" spans="1:17" x14ac:dyDescent="0.3">
      <c r="A3965" s="1" t="s">
        <v>1719</v>
      </c>
      <c r="B3965" s="5"/>
      <c r="C3965" s="14">
        <f t="shared" si="849"/>
        <v>0</v>
      </c>
      <c r="D3965" s="14">
        <f t="shared" si="849"/>
        <v>0</v>
      </c>
      <c r="E3965" s="14" t="str">
        <f t="shared" si="850"/>
        <v/>
      </c>
      <c r="F3965" s="14">
        <f t="shared" si="851"/>
        <v>1</v>
      </c>
      <c r="G3965" s="14">
        <f t="shared" si="847"/>
        <v>3</v>
      </c>
      <c r="H3965" s="14">
        <f t="shared" si="858"/>
        <v>5</v>
      </c>
      <c r="I3965" s="14">
        <f t="shared" si="858"/>
        <v>0</v>
      </c>
      <c r="J3965" s="14">
        <f t="shared" si="858"/>
        <v>0</v>
      </c>
      <c r="K3965" s="14">
        <f t="shared" si="858"/>
        <v>0</v>
      </c>
      <c r="L3965" s="14" t="str">
        <f t="shared" si="853"/>
        <v>3.5</v>
      </c>
      <c r="M3965" s="15" t="str">
        <f t="shared" si="854"/>
        <v>--</v>
      </c>
      <c r="N3965" s="14" t="str">
        <f t="shared" si="855"/>
        <v/>
      </c>
      <c r="O3965" s="15" t="str">
        <f t="shared" si="848"/>
        <v/>
      </c>
      <c r="P3965" s="15" t="str">
        <f>IF(N3965=1,FLOOR(MAX($P$4:P3964),1)+1,IF(AND(P3964&lt;&gt;"",O3964&lt;&gt;1),MAX($P$4:P3964)+0.1,""))</f>
        <v/>
      </c>
      <c r="Q3965" s="5">
        <f>ROW()</f>
        <v>3965</v>
      </c>
    </row>
    <row r="3966" spans="1:17" x14ac:dyDescent="0.3">
      <c r="A3966" s="1" t="s">
        <v>55</v>
      </c>
      <c r="B3966" s="5"/>
      <c r="C3966" s="14">
        <f t="shared" si="849"/>
        <v>0</v>
      </c>
      <c r="D3966" s="14">
        <f t="shared" si="849"/>
        <v>0</v>
      </c>
      <c r="E3966" s="14" t="str">
        <f t="shared" si="850"/>
        <v/>
      </c>
      <c r="F3966" s="14">
        <f t="shared" si="851"/>
        <v>1</v>
      </c>
      <c r="G3966" s="14">
        <f t="shared" si="847"/>
        <v>3</v>
      </c>
      <c r="H3966" s="14">
        <f t="shared" si="858"/>
        <v>5</v>
      </c>
      <c r="I3966" s="14">
        <f t="shared" si="858"/>
        <v>0</v>
      </c>
      <c r="J3966" s="14">
        <f t="shared" si="858"/>
        <v>0</v>
      </c>
      <c r="K3966" s="14">
        <f t="shared" si="858"/>
        <v>0</v>
      </c>
      <c r="L3966" s="14" t="str">
        <f t="shared" si="853"/>
        <v>3.5</v>
      </c>
      <c r="M3966" s="15" t="str">
        <f t="shared" si="854"/>
        <v>--</v>
      </c>
      <c r="N3966" s="14" t="str">
        <f t="shared" si="855"/>
        <v/>
      </c>
      <c r="O3966" s="15" t="str">
        <f t="shared" si="848"/>
        <v/>
      </c>
      <c r="P3966" s="15" t="str">
        <f>IF(N3966=1,FLOOR(MAX($P$4:P3965),1)+1,IF(AND(P3965&lt;&gt;"",O3965&lt;&gt;1),MAX($P$4:P3965)+0.1,""))</f>
        <v/>
      </c>
      <c r="Q3966" s="5">
        <f>ROW()</f>
        <v>3966</v>
      </c>
    </row>
    <row r="3967" spans="1:17" x14ac:dyDescent="0.3">
      <c r="A3967" s="1" t="s">
        <v>1720</v>
      </c>
      <c r="B3967" s="5"/>
      <c r="C3967" s="14">
        <f t="shared" si="849"/>
        <v>0</v>
      </c>
      <c r="D3967" s="14">
        <f t="shared" si="849"/>
        <v>0</v>
      </c>
      <c r="E3967" s="14" t="str">
        <f t="shared" si="850"/>
        <v/>
      </c>
      <c r="F3967" s="14">
        <f t="shared" si="851"/>
        <v>1</v>
      </c>
      <c r="G3967" s="14">
        <f t="shared" si="847"/>
        <v>3</v>
      </c>
      <c r="H3967" s="14">
        <f t="shared" si="858"/>
        <v>5</v>
      </c>
      <c r="I3967" s="14">
        <f t="shared" si="858"/>
        <v>0</v>
      </c>
      <c r="J3967" s="14">
        <f t="shared" si="858"/>
        <v>0</v>
      </c>
      <c r="K3967" s="14">
        <f t="shared" si="858"/>
        <v>0</v>
      </c>
      <c r="L3967" s="14" t="str">
        <f t="shared" si="853"/>
        <v>3.5</v>
      </c>
      <c r="M3967" s="15" t="str">
        <f t="shared" si="854"/>
        <v>--</v>
      </c>
      <c r="N3967" s="14" t="str">
        <f t="shared" si="855"/>
        <v/>
      </c>
      <c r="O3967" s="15" t="str">
        <f t="shared" si="848"/>
        <v/>
      </c>
      <c r="P3967" s="15" t="str">
        <f>IF(N3967=1,FLOOR(MAX($P$4:P3966),1)+1,IF(AND(P3966&lt;&gt;"",O3966&lt;&gt;1),MAX($P$4:P3966)+0.1,""))</f>
        <v/>
      </c>
      <c r="Q3967" s="5">
        <f>ROW()</f>
        <v>3967</v>
      </c>
    </row>
    <row r="3968" spans="1:17" x14ac:dyDescent="0.3">
      <c r="A3968" s="1" t="s">
        <v>2460</v>
      </c>
      <c r="B3968" s="5"/>
      <c r="C3968" s="14">
        <f t="shared" si="849"/>
        <v>0</v>
      </c>
      <c r="D3968" s="14">
        <f t="shared" si="849"/>
        <v>0</v>
      </c>
      <c r="E3968" s="14" t="str">
        <f t="shared" si="850"/>
        <v/>
      </c>
      <c r="F3968" s="14">
        <f t="shared" si="851"/>
        <v>1</v>
      </c>
      <c r="G3968" s="14">
        <f t="shared" si="847"/>
        <v>3</v>
      </c>
      <c r="H3968" s="14">
        <f t="shared" si="858"/>
        <v>5</v>
      </c>
      <c r="I3968" s="14">
        <f t="shared" si="858"/>
        <v>0</v>
      </c>
      <c r="J3968" s="14">
        <f t="shared" si="858"/>
        <v>0</v>
      </c>
      <c r="K3968" s="14">
        <f t="shared" si="858"/>
        <v>0</v>
      </c>
      <c r="L3968" s="14" t="str">
        <f t="shared" si="853"/>
        <v>3.5</v>
      </c>
      <c r="M3968" s="15" t="str">
        <f t="shared" si="854"/>
        <v>--</v>
      </c>
      <c r="N3968" s="14" t="str">
        <f t="shared" si="855"/>
        <v/>
      </c>
      <c r="O3968" s="15" t="str">
        <f t="shared" si="848"/>
        <v/>
      </c>
      <c r="P3968" s="15" t="str">
        <f>IF(N3968=1,FLOOR(MAX($P$4:P3967),1)+1,IF(AND(P3967&lt;&gt;"",O3967&lt;&gt;1),MAX($P$4:P3967)+0.1,""))</f>
        <v/>
      </c>
      <c r="Q3968" s="5">
        <f>ROW()</f>
        <v>3968</v>
      </c>
    </row>
    <row r="3969" spans="1:17" x14ac:dyDescent="0.3">
      <c r="A3969" s="1" t="s">
        <v>1721</v>
      </c>
      <c r="B3969" s="5"/>
      <c r="C3969" s="14">
        <f t="shared" si="849"/>
        <v>0</v>
      </c>
      <c r="D3969" s="14">
        <f t="shared" si="849"/>
        <v>0</v>
      </c>
      <c r="E3969" s="14" t="str">
        <f t="shared" si="850"/>
        <v/>
      </c>
      <c r="F3969" s="14">
        <f t="shared" si="851"/>
        <v>1</v>
      </c>
      <c r="G3969" s="14">
        <f t="shared" si="847"/>
        <v>3</v>
      </c>
      <c r="H3969" s="14">
        <f t="shared" si="858"/>
        <v>5</v>
      </c>
      <c r="I3969" s="14">
        <f t="shared" si="858"/>
        <v>0</v>
      </c>
      <c r="J3969" s="14">
        <f t="shared" si="858"/>
        <v>0</v>
      </c>
      <c r="K3969" s="14">
        <f t="shared" si="858"/>
        <v>0</v>
      </c>
      <c r="L3969" s="14" t="str">
        <f t="shared" si="853"/>
        <v>3.5</v>
      </c>
      <c r="M3969" s="15" t="str">
        <f t="shared" si="854"/>
        <v>--</v>
      </c>
      <c r="N3969" s="14" t="str">
        <f t="shared" si="855"/>
        <v/>
      </c>
      <c r="O3969" s="15" t="str">
        <f t="shared" si="848"/>
        <v/>
      </c>
      <c r="P3969" s="15" t="str">
        <f>IF(N3969=1,FLOOR(MAX($P$4:P3968),1)+1,IF(AND(P3968&lt;&gt;"",O3968&lt;&gt;1),MAX($P$4:P3968)+0.1,""))</f>
        <v/>
      </c>
      <c r="Q3969" s="5">
        <f>ROW()</f>
        <v>3969</v>
      </c>
    </row>
    <row r="3970" spans="1:17" x14ac:dyDescent="0.3">
      <c r="A3970" s="1" t="s">
        <v>1722</v>
      </c>
      <c r="B3970" s="5"/>
      <c r="C3970" s="14">
        <f t="shared" si="849"/>
        <v>0</v>
      </c>
      <c r="D3970" s="14">
        <f t="shared" si="849"/>
        <v>0</v>
      </c>
      <c r="E3970" s="14" t="str">
        <f t="shared" si="850"/>
        <v/>
      </c>
      <c r="F3970" s="14">
        <f t="shared" si="851"/>
        <v>1</v>
      </c>
      <c r="G3970" s="14">
        <f t="shared" si="847"/>
        <v>3</v>
      </c>
      <c r="H3970" s="14">
        <f t="shared" si="858"/>
        <v>5</v>
      </c>
      <c r="I3970" s="14">
        <f t="shared" si="858"/>
        <v>0</v>
      </c>
      <c r="J3970" s="14">
        <f t="shared" si="858"/>
        <v>0</v>
      </c>
      <c r="K3970" s="14">
        <f t="shared" si="858"/>
        <v>0</v>
      </c>
      <c r="L3970" s="14" t="str">
        <f t="shared" si="853"/>
        <v>3.5</v>
      </c>
      <c r="M3970" s="15" t="str">
        <f t="shared" si="854"/>
        <v>--</v>
      </c>
      <c r="N3970" s="14" t="str">
        <f t="shared" si="855"/>
        <v/>
      </c>
      <c r="O3970" s="15" t="str">
        <f t="shared" si="848"/>
        <v/>
      </c>
      <c r="P3970" s="15" t="str">
        <f>IF(N3970=1,FLOOR(MAX($P$4:P3969),1)+1,IF(AND(P3969&lt;&gt;"",O3969&lt;&gt;1),MAX($P$4:P3969)+0.1,""))</f>
        <v/>
      </c>
      <c r="Q3970" s="5">
        <f>ROW()</f>
        <v>3970</v>
      </c>
    </row>
    <row r="3971" spans="1:17" x14ac:dyDescent="0.3">
      <c r="A3971" s="1" t="s">
        <v>55</v>
      </c>
      <c r="B3971" s="5"/>
      <c r="C3971" s="14">
        <f t="shared" si="849"/>
        <v>0</v>
      </c>
      <c r="D3971" s="14">
        <f t="shared" si="849"/>
        <v>0</v>
      </c>
      <c r="E3971" s="14" t="str">
        <f t="shared" si="850"/>
        <v/>
      </c>
      <c r="F3971" s="14">
        <f t="shared" si="851"/>
        <v>1</v>
      </c>
      <c r="G3971" s="14">
        <f t="shared" si="847"/>
        <v>3</v>
      </c>
      <c r="H3971" s="14">
        <f t="shared" si="858"/>
        <v>5</v>
      </c>
      <c r="I3971" s="14">
        <f t="shared" si="858"/>
        <v>0</v>
      </c>
      <c r="J3971" s="14">
        <f t="shared" si="858"/>
        <v>0</v>
      </c>
      <c r="K3971" s="14">
        <f t="shared" si="858"/>
        <v>0</v>
      </c>
      <c r="L3971" s="14" t="str">
        <f t="shared" si="853"/>
        <v>3.5</v>
      </c>
      <c r="M3971" s="15" t="str">
        <f t="shared" si="854"/>
        <v>--</v>
      </c>
      <c r="N3971" s="14" t="str">
        <f t="shared" si="855"/>
        <v/>
      </c>
      <c r="O3971" s="15" t="str">
        <f t="shared" si="848"/>
        <v/>
      </c>
      <c r="P3971" s="15" t="str">
        <f>IF(N3971=1,FLOOR(MAX($P$4:P3970),1)+1,IF(AND(P3970&lt;&gt;"",O3970&lt;&gt;1),MAX($P$4:P3970)+0.1,""))</f>
        <v/>
      </c>
      <c r="Q3971" s="5">
        <f>ROW()</f>
        <v>3971</v>
      </c>
    </row>
    <row r="3972" spans="1:17" x14ac:dyDescent="0.3">
      <c r="A3972" s="1" t="s">
        <v>1723</v>
      </c>
      <c r="B3972" s="5"/>
      <c r="C3972" s="14">
        <f t="shared" si="849"/>
        <v>0</v>
      </c>
      <c r="D3972" s="14">
        <f t="shared" si="849"/>
        <v>0</v>
      </c>
      <c r="E3972" s="14" t="str">
        <f t="shared" si="850"/>
        <v/>
      </c>
      <c r="F3972" s="14">
        <f t="shared" si="851"/>
        <v>1</v>
      </c>
      <c r="G3972" s="14">
        <f t="shared" si="847"/>
        <v>3</v>
      </c>
      <c r="H3972" s="14">
        <f t="shared" si="858"/>
        <v>5</v>
      </c>
      <c r="I3972" s="14">
        <f t="shared" si="858"/>
        <v>0</v>
      </c>
      <c r="J3972" s="14">
        <f t="shared" si="858"/>
        <v>0</v>
      </c>
      <c r="K3972" s="14">
        <f t="shared" si="858"/>
        <v>0</v>
      </c>
      <c r="L3972" s="14" t="str">
        <f t="shared" si="853"/>
        <v>3.5</v>
      </c>
      <c r="M3972" s="15" t="str">
        <f t="shared" si="854"/>
        <v>--</v>
      </c>
      <c r="N3972" s="14" t="str">
        <f t="shared" si="855"/>
        <v/>
      </c>
      <c r="O3972" s="15" t="str">
        <f t="shared" si="848"/>
        <v/>
      </c>
      <c r="P3972" s="15" t="str">
        <f>IF(N3972=1,FLOOR(MAX($P$4:P3971),1)+1,IF(AND(P3971&lt;&gt;"",O3971&lt;&gt;1),MAX($P$4:P3971)+0.1,""))</f>
        <v/>
      </c>
      <c r="Q3972" s="5">
        <f>ROW()</f>
        <v>3972</v>
      </c>
    </row>
    <row r="3973" spans="1:17" x14ac:dyDescent="0.3">
      <c r="A3973" s="1" t="s">
        <v>1716</v>
      </c>
      <c r="B3973" s="5"/>
      <c r="C3973" s="14">
        <f t="shared" si="849"/>
        <v>0</v>
      </c>
      <c r="D3973" s="14">
        <f t="shared" si="849"/>
        <v>0</v>
      </c>
      <c r="E3973" s="14" t="str">
        <f t="shared" si="850"/>
        <v/>
      </c>
      <c r="F3973" s="14">
        <f t="shared" si="851"/>
        <v>1</v>
      </c>
      <c r="G3973" s="14">
        <f t="shared" ref="G3973:G4036" si="859">G3972+IF(NOT(ISERROR(FIND("&lt;PRT&gt;",A3973))),1,0)</f>
        <v>3</v>
      </c>
      <c r="H3973" s="14">
        <f t="shared" si="858"/>
        <v>5</v>
      </c>
      <c r="I3973" s="14">
        <f t="shared" si="858"/>
        <v>0</v>
      </c>
      <c r="J3973" s="14">
        <f t="shared" si="858"/>
        <v>0</v>
      </c>
      <c r="K3973" s="14">
        <f t="shared" si="858"/>
        <v>0</v>
      </c>
      <c r="L3973" s="14" t="str">
        <f t="shared" si="853"/>
        <v>3.5</v>
      </c>
      <c r="M3973" s="15" t="str">
        <f t="shared" si="854"/>
        <v>--</v>
      </c>
      <c r="N3973" s="14" t="str">
        <f t="shared" si="855"/>
        <v/>
      </c>
      <c r="O3973" s="15" t="str">
        <f t="shared" ref="O3973:O4036" si="860">IF(ISERROR(FIND(O$4,$A3973)),"",1)</f>
        <v/>
      </c>
      <c r="P3973" s="15" t="str">
        <f>IF(N3973=1,FLOOR(MAX($P$4:P3972),1)+1,IF(AND(P3972&lt;&gt;"",O3972&lt;&gt;1),MAX($P$4:P3972)+0.1,""))</f>
        <v/>
      </c>
      <c r="Q3973" s="5">
        <f>ROW()</f>
        <v>3973</v>
      </c>
    </row>
    <row r="3974" spans="1:17" x14ac:dyDescent="0.3">
      <c r="A3974" s="1" t="s">
        <v>1724</v>
      </c>
      <c r="B3974" s="5"/>
      <c r="C3974" s="14">
        <f t="shared" ref="C3974:D4037" si="861">(LEN($A3974)-LEN(SUBSTITUTE($A3974,C$3,"")))/LEN(C$3)</f>
        <v>0</v>
      </c>
      <c r="D3974" s="14">
        <f t="shared" si="861"/>
        <v>0</v>
      </c>
      <c r="E3974" s="14" t="str">
        <f t="shared" ref="E3974:E4037" si="862">IF(AND(C3974&gt;0,D3974&gt;0),IF(FIND(D$3,A3974)&gt;FIND(C$3,A3974),"WARNING","OK"),"")</f>
        <v/>
      </c>
      <c r="F3974" s="14">
        <f t="shared" ref="F3974:F4037" si="863">F3973+C3974-D3974</f>
        <v>1</v>
      </c>
      <c r="G3974" s="14">
        <f t="shared" si="859"/>
        <v>3</v>
      </c>
      <c r="H3974" s="14">
        <f t="shared" ref="H3974:K3989" si="864">IF(G3974&lt;&gt;G3973,0,IF(AND(($F3973-$D3974)=(H$3-1),$F3974=H$3),H3973+1,H3973))</f>
        <v>5</v>
      </c>
      <c r="I3974" s="14">
        <f t="shared" si="864"/>
        <v>0</v>
      </c>
      <c r="J3974" s="14">
        <f t="shared" si="864"/>
        <v>0</v>
      </c>
      <c r="K3974" s="14">
        <f t="shared" si="864"/>
        <v>0</v>
      </c>
      <c r="L3974" s="14" t="str">
        <f t="shared" ref="L3974:L4037" si="865">SUBSTITUTE(G3974&amp;"."&amp;H3974&amp;"."&amp;I3974&amp;"."&amp;J3974&amp;"."&amp;K3974,".0","")</f>
        <v>3.5</v>
      </c>
      <c r="M3974" s="15" t="str">
        <f t="shared" ref="M3974:M4037" si="866">IF(ISERROR(FIND("&lt;SPT&gt;&lt;TTL&gt;",A3974)),"--",SUBSTITUTE(SUBSTITUTE(MID(A3974&amp;A3975,FIND("&lt;SPT&gt;&lt;TTL&gt;",A3974&amp;A3975)+10,FIND("&lt;/TTL&gt;",A3974&amp;A3975)-FIND("&lt;SPT&gt;&lt;TTL&gt;",A3974&amp;A3975)-10),"&lt;SUB&gt;",""),"&lt;/SUB&gt;",""))</f>
        <v>--</v>
      </c>
      <c r="N3974" s="14" t="str">
        <f t="shared" ref="N3974:N4037" si="867">IF(ISERROR(FIND(N$4,UPPER($A3974))),"",1)</f>
        <v/>
      </c>
      <c r="O3974" s="15" t="str">
        <f t="shared" si="860"/>
        <v/>
      </c>
      <c r="P3974" s="15" t="str">
        <f>IF(N3974=1,FLOOR(MAX($P$4:P3973),1)+1,IF(AND(P3973&lt;&gt;"",O3973&lt;&gt;1),MAX($P$4:P3973)+0.1,""))</f>
        <v/>
      </c>
      <c r="Q3974" s="5">
        <f>ROW()</f>
        <v>3974</v>
      </c>
    </row>
    <row r="3975" spans="1:17" x14ac:dyDescent="0.3">
      <c r="A3975" s="1" t="s">
        <v>55</v>
      </c>
      <c r="B3975" s="5"/>
      <c r="C3975" s="14">
        <f t="shared" si="861"/>
        <v>0</v>
      </c>
      <c r="D3975" s="14">
        <f t="shared" si="861"/>
        <v>0</v>
      </c>
      <c r="E3975" s="14" t="str">
        <f t="shared" si="862"/>
        <v/>
      </c>
      <c r="F3975" s="14">
        <f t="shared" si="863"/>
        <v>1</v>
      </c>
      <c r="G3975" s="14">
        <f t="shared" si="859"/>
        <v>3</v>
      </c>
      <c r="H3975" s="14">
        <f t="shared" si="864"/>
        <v>5</v>
      </c>
      <c r="I3975" s="14">
        <f t="shared" si="864"/>
        <v>0</v>
      </c>
      <c r="J3975" s="14">
        <f t="shared" si="864"/>
        <v>0</v>
      </c>
      <c r="K3975" s="14">
        <f t="shared" si="864"/>
        <v>0</v>
      </c>
      <c r="L3975" s="14" t="str">
        <f t="shared" si="865"/>
        <v>3.5</v>
      </c>
      <c r="M3975" s="15" t="str">
        <f t="shared" si="866"/>
        <v>--</v>
      </c>
      <c r="N3975" s="14" t="str">
        <f t="shared" si="867"/>
        <v/>
      </c>
      <c r="O3975" s="15" t="str">
        <f t="shared" si="860"/>
        <v/>
      </c>
      <c r="P3975" s="15" t="str">
        <f>IF(N3975=1,FLOOR(MAX($P$4:P3974),1)+1,IF(AND(P3974&lt;&gt;"",O3974&lt;&gt;1),MAX($P$4:P3974)+0.1,""))</f>
        <v/>
      </c>
      <c r="Q3975" s="5">
        <f>ROW()</f>
        <v>3975</v>
      </c>
    </row>
    <row r="3976" spans="1:17" x14ac:dyDescent="0.3">
      <c r="A3976" s="1" t="s">
        <v>1725</v>
      </c>
      <c r="B3976" s="5"/>
      <c r="C3976" s="14">
        <f t="shared" si="861"/>
        <v>0</v>
      </c>
      <c r="D3976" s="14">
        <f t="shared" si="861"/>
        <v>0</v>
      </c>
      <c r="E3976" s="14" t="str">
        <f t="shared" si="862"/>
        <v/>
      </c>
      <c r="F3976" s="14">
        <f t="shared" si="863"/>
        <v>1</v>
      </c>
      <c r="G3976" s="14">
        <f t="shared" si="859"/>
        <v>3</v>
      </c>
      <c r="H3976" s="14">
        <f t="shared" si="864"/>
        <v>5</v>
      </c>
      <c r="I3976" s="14">
        <f t="shared" si="864"/>
        <v>0</v>
      </c>
      <c r="J3976" s="14">
        <f t="shared" si="864"/>
        <v>0</v>
      </c>
      <c r="K3976" s="14">
        <f t="shared" si="864"/>
        <v>0</v>
      </c>
      <c r="L3976" s="14" t="str">
        <f t="shared" si="865"/>
        <v>3.5</v>
      </c>
      <c r="M3976" s="15" t="str">
        <f t="shared" si="866"/>
        <v>--</v>
      </c>
      <c r="N3976" s="14" t="str">
        <f t="shared" si="867"/>
        <v/>
      </c>
      <c r="O3976" s="15" t="str">
        <f t="shared" si="860"/>
        <v/>
      </c>
      <c r="P3976" s="15" t="str">
        <f>IF(N3976=1,FLOOR(MAX($P$4:P3975),1)+1,IF(AND(P3975&lt;&gt;"",O3975&lt;&gt;1),MAX($P$4:P3975)+0.1,""))</f>
        <v/>
      </c>
      <c r="Q3976" s="5">
        <f>ROW()</f>
        <v>3976</v>
      </c>
    </row>
    <row r="3977" spans="1:17" x14ac:dyDescent="0.3">
      <c r="A3977" s="1" t="s">
        <v>1726</v>
      </c>
      <c r="B3977" s="5"/>
      <c r="C3977" s="14">
        <f t="shared" si="861"/>
        <v>0</v>
      </c>
      <c r="D3977" s="14">
        <f t="shared" si="861"/>
        <v>0</v>
      </c>
      <c r="E3977" s="14" t="str">
        <f t="shared" si="862"/>
        <v/>
      </c>
      <c r="F3977" s="14">
        <f t="shared" si="863"/>
        <v>1</v>
      </c>
      <c r="G3977" s="14">
        <f t="shared" si="859"/>
        <v>3</v>
      </c>
      <c r="H3977" s="14">
        <f t="shared" si="864"/>
        <v>5</v>
      </c>
      <c r="I3977" s="14">
        <f t="shared" si="864"/>
        <v>0</v>
      </c>
      <c r="J3977" s="14">
        <f t="shared" si="864"/>
        <v>0</v>
      </c>
      <c r="K3977" s="14">
        <f t="shared" si="864"/>
        <v>0</v>
      </c>
      <c r="L3977" s="14" t="str">
        <f t="shared" si="865"/>
        <v>3.5</v>
      </c>
      <c r="M3977" s="15" t="str">
        <f t="shared" si="866"/>
        <v>--</v>
      </c>
      <c r="N3977" s="14" t="str">
        <f t="shared" si="867"/>
        <v/>
      </c>
      <c r="O3977" s="15" t="str">
        <f t="shared" si="860"/>
        <v/>
      </c>
      <c r="P3977" s="15" t="str">
        <f>IF(N3977=1,FLOOR(MAX($P$4:P3976),1)+1,IF(AND(P3976&lt;&gt;"",O3976&lt;&gt;1),MAX($P$4:P3976)+0.1,""))</f>
        <v/>
      </c>
      <c r="Q3977" s="5">
        <f>ROW()</f>
        <v>3977</v>
      </c>
    </row>
    <row r="3978" spans="1:17" x14ac:dyDescent="0.3">
      <c r="A3978" s="1" t="s">
        <v>1719</v>
      </c>
      <c r="B3978" s="5"/>
      <c r="C3978" s="14">
        <f t="shared" si="861"/>
        <v>0</v>
      </c>
      <c r="D3978" s="14">
        <f t="shared" si="861"/>
        <v>0</v>
      </c>
      <c r="E3978" s="14" t="str">
        <f t="shared" si="862"/>
        <v/>
      </c>
      <c r="F3978" s="14">
        <f t="shared" si="863"/>
        <v>1</v>
      </c>
      <c r="G3978" s="14">
        <f t="shared" si="859"/>
        <v>3</v>
      </c>
      <c r="H3978" s="14">
        <f t="shared" si="864"/>
        <v>5</v>
      </c>
      <c r="I3978" s="14">
        <f t="shared" si="864"/>
        <v>0</v>
      </c>
      <c r="J3978" s="14">
        <f t="shared" si="864"/>
        <v>0</v>
      </c>
      <c r="K3978" s="14">
        <f t="shared" si="864"/>
        <v>0</v>
      </c>
      <c r="L3978" s="14" t="str">
        <f t="shared" si="865"/>
        <v>3.5</v>
      </c>
      <c r="M3978" s="15" t="str">
        <f t="shared" si="866"/>
        <v>--</v>
      </c>
      <c r="N3978" s="14" t="str">
        <f t="shared" si="867"/>
        <v/>
      </c>
      <c r="O3978" s="15" t="str">
        <f t="shared" si="860"/>
        <v/>
      </c>
      <c r="P3978" s="15" t="str">
        <f>IF(N3978=1,FLOOR(MAX($P$4:P3977),1)+1,IF(AND(P3977&lt;&gt;"",O3977&lt;&gt;1),MAX($P$4:P3977)+0.1,""))</f>
        <v/>
      </c>
      <c r="Q3978" s="5">
        <f>ROW()</f>
        <v>3978</v>
      </c>
    </row>
    <row r="3979" spans="1:17" x14ac:dyDescent="0.3">
      <c r="A3979" s="1" t="s">
        <v>55</v>
      </c>
      <c r="B3979" s="5"/>
      <c r="C3979" s="14">
        <f t="shared" si="861"/>
        <v>0</v>
      </c>
      <c r="D3979" s="14">
        <f t="shared" si="861"/>
        <v>0</v>
      </c>
      <c r="E3979" s="14" t="str">
        <f t="shared" si="862"/>
        <v/>
      </c>
      <c r="F3979" s="14">
        <f t="shared" si="863"/>
        <v>1</v>
      </c>
      <c r="G3979" s="14">
        <f t="shared" si="859"/>
        <v>3</v>
      </c>
      <c r="H3979" s="14">
        <f t="shared" si="864"/>
        <v>5</v>
      </c>
      <c r="I3979" s="14">
        <f t="shared" si="864"/>
        <v>0</v>
      </c>
      <c r="J3979" s="14">
        <f t="shared" si="864"/>
        <v>0</v>
      </c>
      <c r="K3979" s="14">
        <f t="shared" si="864"/>
        <v>0</v>
      </c>
      <c r="L3979" s="14" t="str">
        <f t="shared" si="865"/>
        <v>3.5</v>
      </c>
      <c r="M3979" s="15" t="str">
        <f t="shared" si="866"/>
        <v>--</v>
      </c>
      <c r="N3979" s="14" t="str">
        <f t="shared" si="867"/>
        <v/>
      </c>
      <c r="O3979" s="15" t="str">
        <f t="shared" si="860"/>
        <v/>
      </c>
      <c r="P3979" s="15" t="str">
        <f>IF(N3979=1,FLOOR(MAX($P$4:P3978),1)+1,IF(AND(P3978&lt;&gt;"",O3978&lt;&gt;1),MAX($P$4:P3978)+0.1,""))</f>
        <v/>
      </c>
      <c r="Q3979" s="5">
        <f>ROW()</f>
        <v>3979</v>
      </c>
    </row>
    <row r="3980" spans="1:17" x14ac:dyDescent="0.3">
      <c r="A3980" s="1" t="s">
        <v>1727</v>
      </c>
      <c r="B3980" s="5"/>
      <c r="C3980" s="14">
        <f t="shared" si="861"/>
        <v>0</v>
      </c>
      <c r="D3980" s="14">
        <f t="shared" si="861"/>
        <v>0</v>
      </c>
      <c r="E3980" s="14" t="str">
        <f t="shared" si="862"/>
        <v/>
      </c>
      <c r="F3980" s="14">
        <f t="shared" si="863"/>
        <v>1</v>
      </c>
      <c r="G3980" s="14">
        <f t="shared" si="859"/>
        <v>3</v>
      </c>
      <c r="H3980" s="14">
        <f t="shared" si="864"/>
        <v>5</v>
      </c>
      <c r="I3980" s="14">
        <f t="shared" si="864"/>
        <v>0</v>
      </c>
      <c r="J3980" s="14">
        <f t="shared" si="864"/>
        <v>0</v>
      </c>
      <c r="K3980" s="14">
        <f t="shared" si="864"/>
        <v>0</v>
      </c>
      <c r="L3980" s="14" t="str">
        <f t="shared" si="865"/>
        <v>3.5</v>
      </c>
      <c r="M3980" s="15" t="str">
        <f t="shared" si="866"/>
        <v>--</v>
      </c>
      <c r="N3980" s="14" t="str">
        <f t="shared" si="867"/>
        <v/>
      </c>
      <c r="O3980" s="15" t="str">
        <f t="shared" si="860"/>
        <v/>
      </c>
      <c r="P3980" s="15" t="str">
        <f>IF(N3980=1,FLOOR(MAX($P$4:P3979),1)+1,IF(AND(P3979&lt;&gt;"",O3979&lt;&gt;1),MAX($P$4:P3979)+0.1,""))</f>
        <v/>
      </c>
      <c r="Q3980" s="5">
        <f>ROW()</f>
        <v>3980</v>
      </c>
    </row>
    <row r="3981" spans="1:17" x14ac:dyDescent="0.3">
      <c r="A3981" s="1" t="s">
        <v>1728</v>
      </c>
      <c r="B3981" s="5"/>
      <c r="C3981" s="14">
        <f t="shared" si="861"/>
        <v>0</v>
      </c>
      <c r="D3981" s="14">
        <f t="shared" si="861"/>
        <v>0</v>
      </c>
      <c r="E3981" s="14" t="str">
        <f t="shared" si="862"/>
        <v/>
      </c>
      <c r="F3981" s="14">
        <f t="shared" si="863"/>
        <v>1</v>
      </c>
      <c r="G3981" s="14">
        <f t="shared" si="859"/>
        <v>3</v>
      </c>
      <c r="H3981" s="14">
        <f t="shared" si="864"/>
        <v>5</v>
      </c>
      <c r="I3981" s="14">
        <f t="shared" si="864"/>
        <v>0</v>
      </c>
      <c r="J3981" s="14">
        <f t="shared" si="864"/>
        <v>0</v>
      </c>
      <c r="K3981" s="14">
        <f t="shared" si="864"/>
        <v>0</v>
      </c>
      <c r="L3981" s="14" t="str">
        <f t="shared" si="865"/>
        <v>3.5</v>
      </c>
      <c r="M3981" s="15" t="str">
        <f t="shared" si="866"/>
        <v>--</v>
      </c>
      <c r="N3981" s="14" t="str">
        <f t="shared" si="867"/>
        <v/>
      </c>
      <c r="O3981" s="15" t="str">
        <f t="shared" si="860"/>
        <v/>
      </c>
      <c r="P3981" s="15" t="str">
        <f>IF(N3981=1,FLOOR(MAX($P$4:P3980),1)+1,IF(AND(P3980&lt;&gt;"",O3980&lt;&gt;1),MAX($P$4:P3980)+0.1,""))</f>
        <v/>
      </c>
      <c r="Q3981" s="5">
        <f>ROW()</f>
        <v>3981</v>
      </c>
    </row>
    <row r="3982" spans="1:17" x14ac:dyDescent="0.3">
      <c r="A3982" s="1" t="s">
        <v>1729</v>
      </c>
      <c r="B3982" s="5"/>
      <c r="C3982" s="14">
        <f t="shared" si="861"/>
        <v>0</v>
      </c>
      <c r="D3982" s="14">
        <f t="shared" si="861"/>
        <v>0</v>
      </c>
      <c r="E3982" s="14" t="str">
        <f t="shared" si="862"/>
        <v/>
      </c>
      <c r="F3982" s="14">
        <f t="shared" si="863"/>
        <v>1</v>
      </c>
      <c r="G3982" s="14">
        <f t="shared" si="859"/>
        <v>3</v>
      </c>
      <c r="H3982" s="14">
        <f t="shared" si="864"/>
        <v>5</v>
      </c>
      <c r="I3982" s="14">
        <f t="shared" si="864"/>
        <v>0</v>
      </c>
      <c r="J3982" s="14">
        <f t="shared" si="864"/>
        <v>0</v>
      </c>
      <c r="K3982" s="14">
        <f t="shared" si="864"/>
        <v>0</v>
      </c>
      <c r="L3982" s="14" t="str">
        <f t="shared" si="865"/>
        <v>3.5</v>
      </c>
      <c r="M3982" s="15" t="str">
        <f t="shared" si="866"/>
        <v>--</v>
      </c>
      <c r="N3982" s="14" t="str">
        <f t="shared" si="867"/>
        <v/>
      </c>
      <c r="O3982" s="15" t="str">
        <f t="shared" si="860"/>
        <v/>
      </c>
      <c r="P3982" s="15" t="str">
        <f>IF(N3982=1,FLOOR(MAX($P$4:P3981),1)+1,IF(AND(P3981&lt;&gt;"",O3981&lt;&gt;1),MAX($P$4:P3981)+0.1,""))</f>
        <v/>
      </c>
      <c r="Q3982" s="5">
        <f>ROW()</f>
        <v>3982</v>
      </c>
    </row>
    <row r="3983" spans="1:17" x14ac:dyDescent="0.3">
      <c r="A3983" s="1" t="s">
        <v>1730</v>
      </c>
      <c r="B3983" s="5"/>
      <c r="C3983" s="14">
        <f t="shared" si="861"/>
        <v>0</v>
      </c>
      <c r="D3983" s="14">
        <f t="shared" si="861"/>
        <v>0</v>
      </c>
      <c r="E3983" s="14" t="str">
        <f t="shared" si="862"/>
        <v/>
      </c>
      <c r="F3983" s="14">
        <f t="shared" si="863"/>
        <v>1</v>
      </c>
      <c r="G3983" s="14">
        <f t="shared" si="859"/>
        <v>3</v>
      </c>
      <c r="H3983" s="14">
        <f t="shared" si="864"/>
        <v>5</v>
      </c>
      <c r="I3983" s="14">
        <f t="shared" si="864"/>
        <v>0</v>
      </c>
      <c r="J3983" s="14">
        <f t="shared" si="864"/>
        <v>0</v>
      </c>
      <c r="K3983" s="14">
        <f t="shared" si="864"/>
        <v>0</v>
      </c>
      <c r="L3983" s="14" t="str">
        <f t="shared" si="865"/>
        <v>3.5</v>
      </c>
      <c r="M3983" s="15" t="str">
        <f t="shared" si="866"/>
        <v>--</v>
      </c>
      <c r="N3983" s="14" t="str">
        <f t="shared" si="867"/>
        <v/>
      </c>
      <c r="O3983" s="15" t="str">
        <f t="shared" si="860"/>
        <v/>
      </c>
      <c r="P3983" s="15" t="str">
        <f>IF(N3983=1,FLOOR(MAX($P$4:P3982),1)+1,IF(AND(P3982&lt;&gt;"",O3982&lt;&gt;1),MAX($P$4:P3982)+0.1,""))</f>
        <v/>
      </c>
      <c r="Q3983" s="5">
        <f>ROW()</f>
        <v>3983</v>
      </c>
    </row>
    <row r="3984" spans="1:17" x14ac:dyDescent="0.3">
      <c r="A3984" s="1" t="s">
        <v>55</v>
      </c>
      <c r="B3984" s="5"/>
      <c r="C3984" s="14">
        <f t="shared" si="861"/>
        <v>0</v>
      </c>
      <c r="D3984" s="14">
        <f t="shared" si="861"/>
        <v>0</v>
      </c>
      <c r="E3984" s="14" t="str">
        <f t="shared" si="862"/>
        <v/>
      </c>
      <c r="F3984" s="14">
        <f t="shared" si="863"/>
        <v>1</v>
      </c>
      <c r="G3984" s="14">
        <f t="shared" si="859"/>
        <v>3</v>
      </c>
      <c r="H3984" s="14">
        <f t="shared" si="864"/>
        <v>5</v>
      </c>
      <c r="I3984" s="14">
        <f t="shared" si="864"/>
        <v>0</v>
      </c>
      <c r="J3984" s="14">
        <f t="shared" si="864"/>
        <v>0</v>
      </c>
      <c r="K3984" s="14">
        <f t="shared" si="864"/>
        <v>0</v>
      </c>
      <c r="L3984" s="14" t="str">
        <f t="shared" si="865"/>
        <v>3.5</v>
      </c>
      <c r="M3984" s="15" t="str">
        <f t="shared" si="866"/>
        <v>--</v>
      </c>
      <c r="N3984" s="14" t="str">
        <f t="shared" si="867"/>
        <v/>
      </c>
      <c r="O3984" s="15" t="str">
        <f t="shared" si="860"/>
        <v/>
      </c>
      <c r="P3984" s="15" t="str">
        <f>IF(N3984=1,FLOOR(MAX($P$4:P3983),1)+1,IF(AND(P3983&lt;&gt;"",O3983&lt;&gt;1),MAX($P$4:P3983)+0.1,""))</f>
        <v/>
      </c>
      <c r="Q3984" s="5">
        <f>ROW()</f>
        <v>3984</v>
      </c>
    </row>
    <row r="3985" spans="1:17" x14ac:dyDescent="0.3">
      <c r="A3985" s="1" t="s">
        <v>1731</v>
      </c>
      <c r="B3985" s="5"/>
      <c r="C3985" s="14">
        <f t="shared" si="861"/>
        <v>0</v>
      </c>
      <c r="D3985" s="14">
        <f t="shared" si="861"/>
        <v>0</v>
      </c>
      <c r="E3985" s="14" t="str">
        <f t="shared" si="862"/>
        <v/>
      </c>
      <c r="F3985" s="14">
        <f t="shared" si="863"/>
        <v>1</v>
      </c>
      <c r="G3985" s="14">
        <f t="shared" si="859"/>
        <v>3</v>
      </c>
      <c r="H3985" s="14">
        <f t="shared" si="864"/>
        <v>5</v>
      </c>
      <c r="I3985" s="14">
        <f t="shared" si="864"/>
        <v>0</v>
      </c>
      <c r="J3985" s="14">
        <f t="shared" si="864"/>
        <v>0</v>
      </c>
      <c r="K3985" s="14">
        <f t="shared" si="864"/>
        <v>0</v>
      </c>
      <c r="L3985" s="14" t="str">
        <f t="shared" si="865"/>
        <v>3.5</v>
      </c>
      <c r="M3985" s="15" t="str">
        <f t="shared" si="866"/>
        <v>--</v>
      </c>
      <c r="N3985" s="14" t="str">
        <f t="shared" si="867"/>
        <v/>
      </c>
      <c r="O3985" s="15" t="str">
        <f t="shared" si="860"/>
        <v/>
      </c>
      <c r="P3985" s="15" t="str">
        <f>IF(N3985=1,FLOOR(MAX($P$4:P3984),1)+1,IF(AND(P3984&lt;&gt;"",O3984&lt;&gt;1),MAX($P$4:P3984)+0.1,""))</f>
        <v/>
      </c>
      <c r="Q3985" s="5">
        <f>ROW()</f>
        <v>3985</v>
      </c>
    </row>
    <row r="3986" spans="1:17" x14ac:dyDescent="0.3">
      <c r="A3986" s="1" t="s">
        <v>1732</v>
      </c>
      <c r="B3986" s="5"/>
      <c r="C3986" s="14">
        <f t="shared" si="861"/>
        <v>0</v>
      </c>
      <c r="D3986" s="14">
        <f t="shared" si="861"/>
        <v>0</v>
      </c>
      <c r="E3986" s="14" t="str">
        <f t="shared" si="862"/>
        <v/>
      </c>
      <c r="F3986" s="14">
        <f t="shared" si="863"/>
        <v>1</v>
      </c>
      <c r="G3986" s="14">
        <f t="shared" si="859"/>
        <v>3</v>
      </c>
      <c r="H3986" s="14">
        <f t="shared" si="864"/>
        <v>5</v>
      </c>
      <c r="I3986" s="14">
        <f t="shared" si="864"/>
        <v>0</v>
      </c>
      <c r="J3986" s="14">
        <f t="shared" si="864"/>
        <v>0</v>
      </c>
      <c r="K3986" s="14">
        <f t="shared" si="864"/>
        <v>0</v>
      </c>
      <c r="L3986" s="14" t="str">
        <f t="shared" si="865"/>
        <v>3.5</v>
      </c>
      <c r="M3986" s="15" t="str">
        <f t="shared" si="866"/>
        <v>--</v>
      </c>
      <c r="N3986" s="14" t="str">
        <f t="shared" si="867"/>
        <v/>
      </c>
      <c r="O3986" s="15" t="str">
        <f t="shared" si="860"/>
        <v/>
      </c>
      <c r="P3986" s="15" t="str">
        <f>IF(N3986=1,FLOOR(MAX($P$4:P3985),1)+1,IF(AND(P3985&lt;&gt;"",O3985&lt;&gt;1),MAX($P$4:P3985)+0.1,""))</f>
        <v/>
      </c>
      <c r="Q3986" s="5">
        <f>ROW()</f>
        <v>3986</v>
      </c>
    </row>
    <row r="3987" spans="1:17" x14ac:dyDescent="0.3">
      <c r="A3987" s="1" t="s">
        <v>55</v>
      </c>
      <c r="B3987" s="5"/>
      <c r="C3987" s="14">
        <f t="shared" si="861"/>
        <v>0</v>
      </c>
      <c r="D3987" s="14">
        <f t="shared" si="861"/>
        <v>0</v>
      </c>
      <c r="E3987" s="14" t="str">
        <f t="shared" si="862"/>
        <v/>
      </c>
      <c r="F3987" s="14">
        <f t="shared" si="863"/>
        <v>1</v>
      </c>
      <c r="G3987" s="14">
        <f t="shared" si="859"/>
        <v>3</v>
      </c>
      <c r="H3987" s="14">
        <f t="shared" si="864"/>
        <v>5</v>
      </c>
      <c r="I3987" s="14">
        <f t="shared" si="864"/>
        <v>0</v>
      </c>
      <c r="J3987" s="14">
        <f t="shared" si="864"/>
        <v>0</v>
      </c>
      <c r="K3987" s="14">
        <f t="shared" si="864"/>
        <v>0</v>
      </c>
      <c r="L3987" s="14" t="str">
        <f t="shared" si="865"/>
        <v>3.5</v>
      </c>
      <c r="M3987" s="15" t="str">
        <f t="shared" si="866"/>
        <v>--</v>
      </c>
      <c r="N3987" s="14" t="str">
        <f t="shared" si="867"/>
        <v/>
      </c>
      <c r="O3987" s="15" t="str">
        <f t="shared" si="860"/>
        <v/>
      </c>
      <c r="P3987" s="15" t="str">
        <f>IF(N3987=1,FLOOR(MAX($P$4:P3986),1)+1,IF(AND(P3986&lt;&gt;"",O3986&lt;&gt;1),MAX($P$4:P3986)+0.1,""))</f>
        <v/>
      </c>
      <c r="Q3987" s="5">
        <f>ROW()</f>
        <v>3987</v>
      </c>
    </row>
    <row r="3988" spans="1:17" x14ac:dyDescent="0.3">
      <c r="A3988" s="1" t="s">
        <v>1733</v>
      </c>
      <c r="B3988" s="5"/>
      <c r="C3988" s="14">
        <f t="shared" si="861"/>
        <v>0</v>
      </c>
      <c r="D3988" s="14">
        <f t="shared" si="861"/>
        <v>0</v>
      </c>
      <c r="E3988" s="14" t="str">
        <f t="shared" si="862"/>
        <v/>
      </c>
      <c r="F3988" s="14">
        <f t="shared" si="863"/>
        <v>1</v>
      </c>
      <c r="G3988" s="14">
        <f t="shared" si="859"/>
        <v>3</v>
      </c>
      <c r="H3988" s="14">
        <f t="shared" si="864"/>
        <v>5</v>
      </c>
      <c r="I3988" s="14">
        <f t="shared" si="864"/>
        <v>0</v>
      </c>
      <c r="J3988" s="14">
        <f t="shared" si="864"/>
        <v>0</v>
      </c>
      <c r="K3988" s="14">
        <f t="shared" si="864"/>
        <v>0</v>
      </c>
      <c r="L3988" s="14" t="str">
        <f t="shared" si="865"/>
        <v>3.5</v>
      </c>
      <c r="M3988" s="15" t="str">
        <f t="shared" si="866"/>
        <v>--</v>
      </c>
      <c r="N3988" s="14" t="str">
        <f t="shared" si="867"/>
        <v/>
      </c>
      <c r="O3988" s="15" t="str">
        <f t="shared" si="860"/>
        <v/>
      </c>
      <c r="P3988" s="15" t="str">
        <f>IF(N3988=1,FLOOR(MAX($P$4:P3987),1)+1,IF(AND(P3987&lt;&gt;"",O3987&lt;&gt;1),MAX($P$4:P3987)+0.1,""))</f>
        <v/>
      </c>
      <c r="Q3988" s="5">
        <f>ROW()</f>
        <v>3988</v>
      </c>
    </row>
    <row r="3989" spans="1:17" x14ac:dyDescent="0.3">
      <c r="A3989" s="1" t="s">
        <v>1734</v>
      </c>
      <c r="B3989" s="5"/>
      <c r="C3989" s="14">
        <f t="shared" si="861"/>
        <v>0</v>
      </c>
      <c r="D3989" s="14">
        <f t="shared" si="861"/>
        <v>0</v>
      </c>
      <c r="E3989" s="14" t="str">
        <f t="shared" si="862"/>
        <v/>
      </c>
      <c r="F3989" s="14">
        <f t="shared" si="863"/>
        <v>1</v>
      </c>
      <c r="G3989" s="14">
        <f t="shared" si="859"/>
        <v>3</v>
      </c>
      <c r="H3989" s="14">
        <f t="shared" si="864"/>
        <v>5</v>
      </c>
      <c r="I3989" s="14">
        <f t="shared" si="864"/>
        <v>0</v>
      </c>
      <c r="J3989" s="14">
        <f t="shared" si="864"/>
        <v>0</v>
      </c>
      <c r="K3989" s="14">
        <f t="shared" si="864"/>
        <v>0</v>
      </c>
      <c r="L3989" s="14" t="str">
        <f t="shared" si="865"/>
        <v>3.5</v>
      </c>
      <c r="M3989" s="15" t="str">
        <f t="shared" si="866"/>
        <v>--</v>
      </c>
      <c r="N3989" s="14" t="str">
        <f t="shared" si="867"/>
        <v/>
      </c>
      <c r="O3989" s="15" t="str">
        <f t="shared" si="860"/>
        <v/>
      </c>
      <c r="P3989" s="15" t="str">
        <f>IF(N3989=1,FLOOR(MAX($P$4:P3988),1)+1,IF(AND(P3988&lt;&gt;"",O3988&lt;&gt;1),MAX($P$4:P3988)+0.1,""))</f>
        <v/>
      </c>
      <c r="Q3989" s="5">
        <f>ROW()</f>
        <v>3989</v>
      </c>
    </row>
    <row r="3990" spans="1:17" x14ac:dyDescent="0.3">
      <c r="A3990" s="1" t="s">
        <v>1735</v>
      </c>
      <c r="B3990" s="5"/>
      <c r="C3990" s="14">
        <f t="shared" si="861"/>
        <v>0</v>
      </c>
      <c r="D3990" s="14">
        <f t="shared" si="861"/>
        <v>0</v>
      </c>
      <c r="E3990" s="14" t="str">
        <f t="shared" si="862"/>
        <v/>
      </c>
      <c r="F3990" s="14">
        <f t="shared" si="863"/>
        <v>1</v>
      </c>
      <c r="G3990" s="14">
        <f t="shared" si="859"/>
        <v>3</v>
      </c>
      <c r="H3990" s="14">
        <f t="shared" ref="H3990:K4005" si="868">IF(G3990&lt;&gt;G3989,0,IF(AND(($F3989-$D3990)=(H$3-1),$F3990=H$3),H3989+1,H3989))</f>
        <v>5</v>
      </c>
      <c r="I3990" s="14">
        <f t="shared" si="868"/>
        <v>0</v>
      </c>
      <c r="J3990" s="14">
        <f t="shared" si="868"/>
        <v>0</v>
      </c>
      <c r="K3990" s="14">
        <f t="shared" si="868"/>
        <v>0</v>
      </c>
      <c r="L3990" s="14" t="str">
        <f t="shared" si="865"/>
        <v>3.5</v>
      </c>
      <c r="M3990" s="15" t="str">
        <f t="shared" si="866"/>
        <v>--</v>
      </c>
      <c r="N3990" s="14" t="str">
        <f t="shared" si="867"/>
        <v/>
      </c>
      <c r="O3990" s="15" t="str">
        <f t="shared" si="860"/>
        <v/>
      </c>
      <c r="P3990" s="15" t="str">
        <f>IF(N3990=1,FLOOR(MAX($P$4:P3989),1)+1,IF(AND(P3989&lt;&gt;"",O3989&lt;&gt;1),MAX($P$4:P3989)+0.1,""))</f>
        <v/>
      </c>
      <c r="Q3990" s="5">
        <f>ROW()</f>
        <v>3990</v>
      </c>
    </row>
    <row r="3991" spans="1:17" x14ac:dyDescent="0.3">
      <c r="A3991" s="1" t="s">
        <v>1722</v>
      </c>
      <c r="B3991" s="5"/>
      <c r="C3991" s="14">
        <f t="shared" si="861"/>
        <v>0</v>
      </c>
      <c r="D3991" s="14">
        <f t="shared" si="861"/>
        <v>0</v>
      </c>
      <c r="E3991" s="14" t="str">
        <f t="shared" si="862"/>
        <v/>
      </c>
      <c r="F3991" s="14">
        <f t="shared" si="863"/>
        <v>1</v>
      </c>
      <c r="G3991" s="14">
        <f t="shared" si="859"/>
        <v>3</v>
      </c>
      <c r="H3991" s="14">
        <f t="shared" si="868"/>
        <v>5</v>
      </c>
      <c r="I3991" s="14">
        <f t="shared" si="868"/>
        <v>0</v>
      </c>
      <c r="J3991" s="14">
        <f t="shared" si="868"/>
        <v>0</v>
      </c>
      <c r="K3991" s="14">
        <f t="shared" si="868"/>
        <v>0</v>
      </c>
      <c r="L3991" s="14" t="str">
        <f t="shared" si="865"/>
        <v>3.5</v>
      </c>
      <c r="M3991" s="15" t="str">
        <f t="shared" si="866"/>
        <v>--</v>
      </c>
      <c r="N3991" s="14" t="str">
        <f t="shared" si="867"/>
        <v/>
      </c>
      <c r="O3991" s="15" t="str">
        <f t="shared" si="860"/>
        <v/>
      </c>
      <c r="P3991" s="15" t="str">
        <f>IF(N3991=1,FLOOR(MAX($P$4:P3990),1)+1,IF(AND(P3990&lt;&gt;"",O3990&lt;&gt;1),MAX($P$4:P3990)+0.1,""))</f>
        <v/>
      </c>
      <c r="Q3991" s="5">
        <f>ROW()</f>
        <v>3991</v>
      </c>
    </row>
    <row r="3992" spans="1:17" x14ac:dyDescent="0.3">
      <c r="A3992" s="1" t="s">
        <v>55</v>
      </c>
      <c r="B3992" s="5"/>
      <c r="C3992" s="14">
        <f t="shared" si="861"/>
        <v>0</v>
      </c>
      <c r="D3992" s="14">
        <f t="shared" si="861"/>
        <v>0</v>
      </c>
      <c r="E3992" s="14" t="str">
        <f t="shared" si="862"/>
        <v/>
      </c>
      <c r="F3992" s="14">
        <f t="shared" si="863"/>
        <v>1</v>
      </c>
      <c r="G3992" s="14">
        <f t="shared" si="859"/>
        <v>3</v>
      </c>
      <c r="H3992" s="14">
        <f t="shared" si="868"/>
        <v>5</v>
      </c>
      <c r="I3992" s="14">
        <f t="shared" si="868"/>
        <v>0</v>
      </c>
      <c r="J3992" s="14">
        <f t="shared" si="868"/>
        <v>0</v>
      </c>
      <c r="K3992" s="14">
        <f t="shared" si="868"/>
        <v>0</v>
      </c>
      <c r="L3992" s="14" t="str">
        <f t="shared" si="865"/>
        <v>3.5</v>
      </c>
      <c r="M3992" s="15" t="str">
        <f t="shared" si="866"/>
        <v>--</v>
      </c>
      <c r="N3992" s="14" t="str">
        <f t="shared" si="867"/>
        <v/>
      </c>
      <c r="O3992" s="15" t="str">
        <f t="shared" si="860"/>
        <v/>
      </c>
      <c r="P3992" s="15" t="str">
        <f>IF(N3992=1,FLOOR(MAX($P$4:P3991),1)+1,IF(AND(P3991&lt;&gt;"",O3991&lt;&gt;1),MAX($P$4:P3991)+0.1,""))</f>
        <v/>
      </c>
      <c r="Q3992" s="5">
        <f>ROW()</f>
        <v>3992</v>
      </c>
    </row>
    <row r="3993" spans="1:17" x14ac:dyDescent="0.3">
      <c r="A3993" s="1" t="s">
        <v>1736</v>
      </c>
      <c r="B3993" s="5"/>
      <c r="C3993" s="14">
        <f t="shared" si="861"/>
        <v>0</v>
      </c>
      <c r="D3993" s="14">
        <f t="shared" si="861"/>
        <v>0</v>
      </c>
      <c r="E3993" s="14" t="str">
        <f t="shared" si="862"/>
        <v/>
      </c>
      <c r="F3993" s="14">
        <f t="shared" si="863"/>
        <v>1</v>
      </c>
      <c r="G3993" s="14">
        <f t="shared" si="859"/>
        <v>3</v>
      </c>
      <c r="H3993" s="14">
        <f t="shared" si="868"/>
        <v>5</v>
      </c>
      <c r="I3993" s="14">
        <f t="shared" si="868"/>
        <v>0</v>
      </c>
      <c r="J3993" s="14">
        <f t="shared" si="868"/>
        <v>0</v>
      </c>
      <c r="K3993" s="14">
        <f t="shared" si="868"/>
        <v>0</v>
      </c>
      <c r="L3993" s="14" t="str">
        <f t="shared" si="865"/>
        <v>3.5</v>
      </c>
      <c r="M3993" s="15" t="str">
        <f t="shared" si="866"/>
        <v>--</v>
      </c>
      <c r="N3993" s="14" t="str">
        <f t="shared" si="867"/>
        <v/>
      </c>
      <c r="O3993" s="15" t="str">
        <f t="shared" si="860"/>
        <v/>
      </c>
      <c r="P3993" s="15" t="str">
        <f>IF(N3993=1,FLOOR(MAX($P$4:P3992),1)+1,IF(AND(P3992&lt;&gt;"",O3992&lt;&gt;1),MAX($P$4:P3992)+0.1,""))</f>
        <v/>
      </c>
      <c r="Q3993" s="5">
        <f>ROW()</f>
        <v>3993</v>
      </c>
    </row>
    <row r="3994" spans="1:17" x14ac:dyDescent="0.3">
      <c r="A3994" s="1" t="s">
        <v>1737</v>
      </c>
      <c r="B3994" s="5"/>
      <c r="C3994" s="14">
        <f t="shared" si="861"/>
        <v>0</v>
      </c>
      <c r="D3994" s="14">
        <f t="shared" si="861"/>
        <v>0</v>
      </c>
      <c r="E3994" s="14" t="str">
        <f t="shared" si="862"/>
        <v/>
      </c>
      <c r="F3994" s="14">
        <f t="shared" si="863"/>
        <v>1</v>
      </c>
      <c r="G3994" s="14">
        <f t="shared" si="859"/>
        <v>3</v>
      </c>
      <c r="H3994" s="14">
        <f t="shared" si="868"/>
        <v>5</v>
      </c>
      <c r="I3994" s="14">
        <f t="shared" si="868"/>
        <v>0</v>
      </c>
      <c r="J3994" s="14">
        <f t="shared" si="868"/>
        <v>0</v>
      </c>
      <c r="K3994" s="14">
        <f t="shared" si="868"/>
        <v>0</v>
      </c>
      <c r="L3994" s="14" t="str">
        <f t="shared" si="865"/>
        <v>3.5</v>
      </c>
      <c r="M3994" s="15" t="str">
        <f t="shared" si="866"/>
        <v>--</v>
      </c>
      <c r="N3994" s="14" t="str">
        <f t="shared" si="867"/>
        <v/>
      </c>
      <c r="O3994" s="15" t="str">
        <f t="shared" si="860"/>
        <v/>
      </c>
      <c r="P3994" s="15" t="str">
        <f>IF(N3994=1,FLOOR(MAX($P$4:P3993),1)+1,IF(AND(P3993&lt;&gt;"",O3993&lt;&gt;1),MAX($P$4:P3993)+0.1,""))</f>
        <v/>
      </c>
      <c r="Q3994" s="5">
        <f>ROW()</f>
        <v>3994</v>
      </c>
    </row>
    <row r="3995" spans="1:17" x14ac:dyDescent="0.3">
      <c r="A3995" s="1" t="s">
        <v>55</v>
      </c>
      <c r="B3995" s="5"/>
      <c r="C3995" s="14">
        <f t="shared" si="861"/>
        <v>0</v>
      </c>
      <c r="D3995" s="14">
        <f t="shared" si="861"/>
        <v>0</v>
      </c>
      <c r="E3995" s="14" t="str">
        <f t="shared" si="862"/>
        <v/>
      </c>
      <c r="F3995" s="14">
        <f t="shared" si="863"/>
        <v>1</v>
      </c>
      <c r="G3995" s="14">
        <f t="shared" si="859"/>
        <v>3</v>
      </c>
      <c r="H3995" s="14">
        <f t="shared" si="868"/>
        <v>5</v>
      </c>
      <c r="I3995" s="14">
        <f t="shared" si="868"/>
        <v>0</v>
      </c>
      <c r="J3995" s="14">
        <f t="shared" si="868"/>
        <v>0</v>
      </c>
      <c r="K3995" s="14">
        <f t="shared" si="868"/>
        <v>0</v>
      </c>
      <c r="L3995" s="14" t="str">
        <f t="shared" si="865"/>
        <v>3.5</v>
      </c>
      <c r="M3995" s="15" t="str">
        <f t="shared" si="866"/>
        <v>--</v>
      </c>
      <c r="N3995" s="14" t="str">
        <f t="shared" si="867"/>
        <v/>
      </c>
      <c r="O3995" s="15" t="str">
        <f t="shared" si="860"/>
        <v/>
      </c>
      <c r="P3995" s="15" t="str">
        <f>IF(N3995=1,FLOOR(MAX($P$4:P3994),1)+1,IF(AND(P3994&lt;&gt;"",O3994&lt;&gt;1),MAX($P$4:P3994)+0.1,""))</f>
        <v/>
      </c>
      <c r="Q3995" s="5">
        <f>ROW()</f>
        <v>3995</v>
      </c>
    </row>
    <row r="3996" spans="1:17" x14ac:dyDescent="0.3">
      <c r="A3996" s="1" t="s">
        <v>1738</v>
      </c>
      <c r="B3996" s="5"/>
      <c r="C3996" s="14">
        <f t="shared" si="861"/>
        <v>0</v>
      </c>
      <c r="D3996" s="14">
        <f t="shared" si="861"/>
        <v>0</v>
      </c>
      <c r="E3996" s="14" t="str">
        <f t="shared" si="862"/>
        <v/>
      </c>
      <c r="F3996" s="14">
        <f t="shared" si="863"/>
        <v>1</v>
      </c>
      <c r="G3996" s="14">
        <f t="shared" si="859"/>
        <v>3</v>
      </c>
      <c r="H3996" s="14">
        <f t="shared" si="868"/>
        <v>5</v>
      </c>
      <c r="I3996" s="14">
        <f t="shared" si="868"/>
        <v>0</v>
      </c>
      <c r="J3996" s="14">
        <f t="shared" si="868"/>
        <v>0</v>
      </c>
      <c r="K3996" s="14">
        <f t="shared" si="868"/>
        <v>0</v>
      </c>
      <c r="L3996" s="14" t="str">
        <f t="shared" si="865"/>
        <v>3.5</v>
      </c>
      <c r="M3996" s="15" t="str">
        <f t="shared" si="866"/>
        <v>--</v>
      </c>
      <c r="N3996" s="14" t="str">
        <f t="shared" si="867"/>
        <v/>
      </c>
      <c r="O3996" s="15" t="str">
        <f t="shared" si="860"/>
        <v/>
      </c>
      <c r="P3996" s="15" t="str">
        <f>IF(N3996=1,FLOOR(MAX($P$4:P3995),1)+1,IF(AND(P3995&lt;&gt;"",O3995&lt;&gt;1),MAX($P$4:P3995)+0.1,""))</f>
        <v/>
      </c>
      <c r="Q3996" s="5">
        <f>ROW()</f>
        <v>3996</v>
      </c>
    </row>
    <row r="3997" spans="1:17" x14ac:dyDescent="0.3">
      <c r="A3997" s="1" t="s">
        <v>1739</v>
      </c>
      <c r="B3997" s="5"/>
      <c r="C3997" s="14">
        <f t="shared" si="861"/>
        <v>0</v>
      </c>
      <c r="D3997" s="14">
        <f t="shared" si="861"/>
        <v>0</v>
      </c>
      <c r="E3997" s="14" t="str">
        <f t="shared" si="862"/>
        <v/>
      </c>
      <c r="F3997" s="14">
        <f t="shared" si="863"/>
        <v>1</v>
      </c>
      <c r="G3997" s="14">
        <f t="shared" si="859"/>
        <v>3</v>
      </c>
      <c r="H3997" s="14">
        <f t="shared" si="868"/>
        <v>5</v>
      </c>
      <c r="I3997" s="14">
        <f t="shared" si="868"/>
        <v>0</v>
      </c>
      <c r="J3997" s="14">
        <f t="shared" si="868"/>
        <v>0</v>
      </c>
      <c r="K3997" s="14">
        <f t="shared" si="868"/>
        <v>0</v>
      </c>
      <c r="L3997" s="14" t="str">
        <f t="shared" si="865"/>
        <v>3.5</v>
      </c>
      <c r="M3997" s="15" t="str">
        <f t="shared" si="866"/>
        <v>--</v>
      </c>
      <c r="N3997" s="14" t="str">
        <f t="shared" si="867"/>
        <v/>
      </c>
      <c r="O3997" s="15" t="str">
        <f t="shared" si="860"/>
        <v/>
      </c>
      <c r="P3997" s="15" t="str">
        <f>IF(N3997=1,FLOOR(MAX($P$4:P3996),1)+1,IF(AND(P3996&lt;&gt;"",O3996&lt;&gt;1),MAX($P$4:P3996)+0.1,""))</f>
        <v/>
      </c>
      <c r="Q3997" s="5">
        <f>ROW()</f>
        <v>3997</v>
      </c>
    </row>
    <row r="3998" spans="1:17" x14ac:dyDescent="0.3">
      <c r="A3998" s="1" t="s">
        <v>55</v>
      </c>
      <c r="B3998" s="5"/>
      <c r="C3998" s="14">
        <f t="shared" si="861"/>
        <v>0</v>
      </c>
      <c r="D3998" s="14">
        <f t="shared" si="861"/>
        <v>0</v>
      </c>
      <c r="E3998" s="14" t="str">
        <f t="shared" si="862"/>
        <v/>
      </c>
      <c r="F3998" s="14">
        <f t="shared" si="863"/>
        <v>1</v>
      </c>
      <c r="G3998" s="14">
        <f t="shared" si="859"/>
        <v>3</v>
      </c>
      <c r="H3998" s="14">
        <f t="shared" si="868"/>
        <v>5</v>
      </c>
      <c r="I3998" s="14">
        <f t="shared" si="868"/>
        <v>0</v>
      </c>
      <c r="J3998" s="14">
        <f t="shared" si="868"/>
        <v>0</v>
      </c>
      <c r="K3998" s="14">
        <f t="shared" si="868"/>
        <v>0</v>
      </c>
      <c r="L3998" s="14" t="str">
        <f t="shared" si="865"/>
        <v>3.5</v>
      </c>
      <c r="M3998" s="15" t="str">
        <f t="shared" si="866"/>
        <v>--</v>
      </c>
      <c r="N3998" s="14" t="str">
        <f t="shared" si="867"/>
        <v/>
      </c>
      <c r="O3998" s="15" t="str">
        <f t="shared" si="860"/>
        <v/>
      </c>
      <c r="P3998" s="15" t="str">
        <f>IF(N3998=1,FLOOR(MAX($P$4:P3997),1)+1,IF(AND(P3997&lt;&gt;"",O3997&lt;&gt;1),MAX($P$4:P3997)+0.1,""))</f>
        <v/>
      </c>
      <c r="Q3998" s="5">
        <f>ROW()</f>
        <v>3998</v>
      </c>
    </row>
    <row r="3999" spans="1:17" x14ac:dyDescent="0.3">
      <c r="A3999" s="1" t="s">
        <v>1740</v>
      </c>
      <c r="B3999" s="5"/>
      <c r="C3999" s="14">
        <f t="shared" si="861"/>
        <v>0</v>
      </c>
      <c r="D3999" s="14">
        <f t="shared" si="861"/>
        <v>0</v>
      </c>
      <c r="E3999" s="14" t="str">
        <f t="shared" si="862"/>
        <v/>
      </c>
      <c r="F3999" s="14">
        <f t="shared" si="863"/>
        <v>1</v>
      </c>
      <c r="G3999" s="14">
        <f t="shared" si="859"/>
        <v>3</v>
      </c>
      <c r="H3999" s="14">
        <f t="shared" si="868"/>
        <v>5</v>
      </c>
      <c r="I3999" s="14">
        <f t="shared" si="868"/>
        <v>0</v>
      </c>
      <c r="J3999" s="14">
        <f t="shared" si="868"/>
        <v>0</v>
      </c>
      <c r="K3999" s="14">
        <f t="shared" si="868"/>
        <v>0</v>
      </c>
      <c r="L3999" s="14" t="str">
        <f t="shared" si="865"/>
        <v>3.5</v>
      </c>
      <c r="M3999" s="15" t="str">
        <f t="shared" si="866"/>
        <v>--</v>
      </c>
      <c r="N3999" s="14" t="str">
        <f t="shared" si="867"/>
        <v/>
      </c>
      <c r="O3999" s="15" t="str">
        <f t="shared" si="860"/>
        <v/>
      </c>
      <c r="P3999" s="15" t="str">
        <f>IF(N3999=1,FLOOR(MAX($P$4:P3998),1)+1,IF(AND(P3998&lt;&gt;"",O3998&lt;&gt;1),MAX($P$4:P3998)+0.1,""))</f>
        <v/>
      </c>
      <c r="Q3999" s="5">
        <f>ROW()</f>
        <v>3999</v>
      </c>
    </row>
    <row r="4000" spans="1:17" x14ac:dyDescent="0.3">
      <c r="A4000" s="1" t="s">
        <v>1741</v>
      </c>
      <c r="B4000" s="5"/>
      <c r="C4000" s="14">
        <f t="shared" si="861"/>
        <v>0</v>
      </c>
      <c r="D4000" s="14">
        <f t="shared" si="861"/>
        <v>0</v>
      </c>
      <c r="E4000" s="14" t="str">
        <f t="shared" si="862"/>
        <v/>
      </c>
      <c r="F4000" s="14">
        <f t="shared" si="863"/>
        <v>1</v>
      </c>
      <c r="G4000" s="14">
        <f t="shared" si="859"/>
        <v>3</v>
      </c>
      <c r="H4000" s="14">
        <f t="shared" si="868"/>
        <v>5</v>
      </c>
      <c r="I4000" s="14">
        <f t="shared" si="868"/>
        <v>0</v>
      </c>
      <c r="J4000" s="14">
        <f t="shared" si="868"/>
        <v>0</v>
      </c>
      <c r="K4000" s="14">
        <f t="shared" si="868"/>
        <v>0</v>
      </c>
      <c r="L4000" s="14" t="str">
        <f t="shared" si="865"/>
        <v>3.5</v>
      </c>
      <c r="M4000" s="15" t="str">
        <f t="shared" si="866"/>
        <v>--</v>
      </c>
      <c r="N4000" s="14" t="str">
        <f t="shared" si="867"/>
        <v/>
      </c>
      <c r="O4000" s="15" t="str">
        <f t="shared" si="860"/>
        <v/>
      </c>
      <c r="P4000" s="15" t="str">
        <f>IF(N4000=1,FLOOR(MAX($P$4:P3999),1)+1,IF(AND(P3999&lt;&gt;"",O3999&lt;&gt;1),MAX($P$4:P3999)+0.1,""))</f>
        <v/>
      </c>
      <c r="Q4000" s="5">
        <f>ROW()</f>
        <v>4000</v>
      </c>
    </row>
    <row r="4001" spans="1:17" x14ac:dyDescent="0.3">
      <c r="A4001" s="1" t="s">
        <v>1742</v>
      </c>
      <c r="B4001" s="5"/>
      <c r="C4001" s="14">
        <f t="shared" si="861"/>
        <v>0</v>
      </c>
      <c r="D4001" s="14">
        <f t="shared" si="861"/>
        <v>0</v>
      </c>
      <c r="E4001" s="14" t="str">
        <f t="shared" si="862"/>
        <v/>
      </c>
      <c r="F4001" s="14">
        <f t="shared" si="863"/>
        <v>1</v>
      </c>
      <c r="G4001" s="14">
        <f t="shared" si="859"/>
        <v>3</v>
      </c>
      <c r="H4001" s="14">
        <f t="shared" si="868"/>
        <v>5</v>
      </c>
      <c r="I4001" s="14">
        <f t="shared" si="868"/>
        <v>0</v>
      </c>
      <c r="J4001" s="14">
        <f t="shared" si="868"/>
        <v>0</v>
      </c>
      <c r="K4001" s="14">
        <f t="shared" si="868"/>
        <v>0</v>
      </c>
      <c r="L4001" s="14" t="str">
        <f t="shared" si="865"/>
        <v>3.5</v>
      </c>
      <c r="M4001" s="15" t="str">
        <f t="shared" si="866"/>
        <v>--</v>
      </c>
      <c r="N4001" s="14" t="str">
        <f t="shared" si="867"/>
        <v/>
      </c>
      <c r="O4001" s="15" t="str">
        <f t="shared" si="860"/>
        <v/>
      </c>
      <c r="P4001" s="15" t="str">
        <f>IF(N4001=1,FLOOR(MAX($P$4:P4000),1)+1,IF(AND(P4000&lt;&gt;"",O4000&lt;&gt;1),MAX($P$4:P4000)+0.1,""))</f>
        <v/>
      </c>
      <c r="Q4001" s="5">
        <f>ROW()</f>
        <v>4001</v>
      </c>
    </row>
    <row r="4002" spans="1:17" x14ac:dyDescent="0.3">
      <c r="A4002" s="1" t="s">
        <v>1743</v>
      </c>
      <c r="B4002" s="5"/>
      <c r="C4002" s="14">
        <f t="shared" si="861"/>
        <v>0</v>
      </c>
      <c r="D4002" s="14">
        <f t="shared" si="861"/>
        <v>0</v>
      </c>
      <c r="E4002" s="14" t="str">
        <f t="shared" si="862"/>
        <v/>
      </c>
      <c r="F4002" s="14">
        <f t="shared" si="863"/>
        <v>1</v>
      </c>
      <c r="G4002" s="14">
        <f t="shared" si="859"/>
        <v>3</v>
      </c>
      <c r="H4002" s="14">
        <f t="shared" si="868"/>
        <v>5</v>
      </c>
      <c r="I4002" s="14">
        <f t="shared" si="868"/>
        <v>0</v>
      </c>
      <c r="J4002" s="14">
        <f t="shared" si="868"/>
        <v>0</v>
      </c>
      <c r="K4002" s="14">
        <f t="shared" si="868"/>
        <v>0</v>
      </c>
      <c r="L4002" s="14" t="str">
        <f t="shared" si="865"/>
        <v>3.5</v>
      </c>
      <c r="M4002" s="15" t="str">
        <f t="shared" si="866"/>
        <v>--</v>
      </c>
      <c r="N4002" s="14" t="str">
        <f t="shared" si="867"/>
        <v/>
      </c>
      <c r="O4002" s="15" t="str">
        <f t="shared" si="860"/>
        <v/>
      </c>
      <c r="P4002" s="15" t="str">
        <f>IF(N4002=1,FLOOR(MAX($P$4:P4001),1)+1,IF(AND(P4001&lt;&gt;"",O4001&lt;&gt;1),MAX($P$4:P4001)+0.1,""))</f>
        <v/>
      </c>
      <c r="Q4002" s="5">
        <f>ROW()</f>
        <v>4002</v>
      </c>
    </row>
    <row r="4003" spans="1:17" x14ac:dyDescent="0.3">
      <c r="A4003" s="1" t="s">
        <v>1744</v>
      </c>
      <c r="B4003" s="5"/>
      <c r="C4003" s="14">
        <f t="shared" si="861"/>
        <v>0</v>
      </c>
      <c r="D4003" s="14">
        <f t="shared" si="861"/>
        <v>0</v>
      </c>
      <c r="E4003" s="14" t="str">
        <f t="shared" si="862"/>
        <v/>
      </c>
      <c r="F4003" s="14">
        <f t="shared" si="863"/>
        <v>1</v>
      </c>
      <c r="G4003" s="14">
        <f t="shared" si="859"/>
        <v>3</v>
      </c>
      <c r="H4003" s="14">
        <f t="shared" si="868"/>
        <v>5</v>
      </c>
      <c r="I4003" s="14">
        <f t="shared" si="868"/>
        <v>0</v>
      </c>
      <c r="J4003" s="14">
        <f t="shared" si="868"/>
        <v>0</v>
      </c>
      <c r="K4003" s="14">
        <f t="shared" si="868"/>
        <v>0</v>
      </c>
      <c r="L4003" s="14" t="str">
        <f t="shared" si="865"/>
        <v>3.5</v>
      </c>
      <c r="M4003" s="15" t="str">
        <f t="shared" si="866"/>
        <v>--</v>
      </c>
      <c r="N4003" s="14" t="str">
        <f t="shared" si="867"/>
        <v/>
      </c>
      <c r="O4003" s="15" t="str">
        <f t="shared" si="860"/>
        <v/>
      </c>
      <c r="P4003" s="15" t="str">
        <f>IF(N4003=1,FLOOR(MAX($P$4:P4002),1)+1,IF(AND(P4002&lt;&gt;"",O4002&lt;&gt;1),MAX($P$4:P4002)+0.1,""))</f>
        <v/>
      </c>
      <c r="Q4003" s="5">
        <f>ROW()</f>
        <v>4003</v>
      </c>
    </row>
    <row r="4004" spans="1:17" x14ac:dyDescent="0.3">
      <c r="A4004" s="1" t="s">
        <v>1745</v>
      </c>
      <c r="B4004" s="5"/>
      <c r="C4004" s="14">
        <f t="shared" si="861"/>
        <v>0</v>
      </c>
      <c r="D4004" s="14">
        <f t="shared" si="861"/>
        <v>0</v>
      </c>
      <c r="E4004" s="14" t="str">
        <f t="shared" si="862"/>
        <v/>
      </c>
      <c r="F4004" s="14">
        <f t="shared" si="863"/>
        <v>1</v>
      </c>
      <c r="G4004" s="14">
        <f t="shared" si="859"/>
        <v>3</v>
      </c>
      <c r="H4004" s="14">
        <f t="shared" si="868"/>
        <v>5</v>
      </c>
      <c r="I4004" s="14">
        <f t="shared" si="868"/>
        <v>0</v>
      </c>
      <c r="J4004" s="14">
        <f t="shared" si="868"/>
        <v>0</v>
      </c>
      <c r="K4004" s="14">
        <f t="shared" si="868"/>
        <v>0</v>
      </c>
      <c r="L4004" s="14" t="str">
        <f t="shared" si="865"/>
        <v>3.5</v>
      </c>
      <c r="M4004" s="15" t="str">
        <f t="shared" si="866"/>
        <v>--</v>
      </c>
      <c r="N4004" s="14" t="str">
        <f t="shared" si="867"/>
        <v/>
      </c>
      <c r="O4004" s="15" t="str">
        <f t="shared" si="860"/>
        <v/>
      </c>
      <c r="P4004" s="15" t="str">
        <f>IF(N4004=1,FLOOR(MAX($P$4:P4003),1)+1,IF(AND(P4003&lt;&gt;"",O4003&lt;&gt;1),MAX($P$4:P4003)+0.1,""))</f>
        <v/>
      </c>
      <c r="Q4004" s="5">
        <f>ROW()</f>
        <v>4004</v>
      </c>
    </row>
    <row r="4005" spans="1:17" x14ac:dyDescent="0.3">
      <c r="A4005" s="1" t="s">
        <v>1746</v>
      </c>
      <c r="B4005" s="5"/>
      <c r="C4005" s="14">
        <f t="shared" si="861"/>
        <v>0</v>
      </c>
      <c r="D4005" s="14">
        <f t="shared" si="861"/>
        <v>0</v>
      </c>
      <c r="E4005" s="14" t="str">
        <f t="shared" si="862"/>
        <v/>
      </c>
      <c r="F4005" s="14">
        <f t="shared" si="863"/>
        <v>1</v>
      </c>
      <c r="G4005" s="14">
        <f t="shared" si="859"/>
        <v>3</v>
      </c>
      <c r="H4005" s="14">
        <f t="shared" si="868"/>
        <v>5</v>
      </c>
      <c r="I4005" s="14">
        <f t="shared" si="868"/>
        <v>0</v>
      </c>
      <c r="J4005" s="14">
        <f t="shared" si="868"/>
        <v>0</v>
      </c>
      <c r="K4005" s="14">
        <f t="shared" si="868"/>
        <v>0</v>
      </c>
      <c r="L4005" s="14" t="str">
        <f t="shared" si="865"/>
        <v>3.5</v>
      </c>
      <c r="M4005" s="15" t="str">
        <f t="shared" si="866"/>
        <v>--</v>
      </c>
      <c r="N4005" s="14" t="str">
        <f t="shared" si="867"/>
        <v/>
      </c>
      <c r="O4005" s="15" t="str">
        <f t="shared" si="860"/>
        <v/>
      </c>
      <c r="P4005" s="15" t="str">
        <f>IF(N4005=1,FLOOR(MAX($P$4:P4004),1)+1,IF(AND(P4004&lt;&gt;"",O4004&lt;&gt;1),MAX($P$4:P4004)+0.1,""))</f>
        <v/>
      </c>
      <c r="Q4005" s="5">
        <f>ROW()</f>
        <v>4005</v>
      </c>
    </row>
    <row r="4006" spans="1:17" x14ac:dyDescent="0.3">
      <c r="A4006" s="1" t="s">
        <v>1747</v>
      </c>
      <c r="B4006" s="5"/>
      <c r="C4006" s="14">
        <f t="shared" si="861"/>
        <v>0</v>
      </c>
      <c r="D4006" s="14">
        <f t="shared" si="861"/>
        <v>0</v>
      </c>
      <c r="E4006" s="14" t="str">
        <f t="shared" si="862"/>
        <v/>
      </c>
      <c r="F4006" s="14">
        <f t="shared" si="863"/>
        <v>1</v>
      </c>
      <c r="G4006" s="14">
        <f t="shared" si="859"/>
        <v>3</v>
      </c>
      <c r="H4006" s="14">
        <f t="shared" ref="H4006:K4021" si="869">IF(G4006&lt;&gt;G4005,0,IF(AND(($F4005-$D4006)=(H$3-1),$F4006=H$3),H4005+1,H4005))</f>
        <v>5</v>
      </c>
      <c r="I4006" s="14">
        <f t="shared" si="869"/>
        <v>0</v>
      </c>
      <c r="J4006" s="14">
        <f t="shared" si="869"/>
        <v>0</v>
      </c>
      <c r="K4006" s="14">
        <f t="shared" si="869"/>
        <v>0</v>
      </c>
      <c r="L4006" s="14" t="str">
        <f t="shared" si="865"/>
        <v>3.5</v>
      </c>
      <c r="M4006" s="15" t="str">
        <f t="shared" si="866"/>
        <v>--</v>
      </c>
      <c r="N4006" s="14" t="str">
        <f t="shared" si="867"/>
        <v/>
      </c>
      <c r="O4006" s="15" t="str">
        <f t="shared" si="860"/>
        <v/>
      </c>
      <c r="P4006" s="15" t="str">
        <f>IF(N4006=1,FLOOR(MAX($P$4:P4005),1)+1,IF(AND(P4005&lt;&gt;"",O4005&lt;&gt;1),MAX($P$4:P4005)+0.1,""))</f>
        <v/>
      </c>
      <c r="Q4006" s="5">
        <f>ROW()</f>
        <v>4006</v>
      </c>
    </row>
    <row r="4007" spans="1:17" x14ac:dyDescent="0.3">
      <c r="A4007" s="1" t="s">
        <v>1748</v>
      </c>
      <c r="B4007" s="5"/>
      <c r="C4007" s="14">
        <f t="shared" si="861"/>
        <v>0</v>
      </c>
      <c r="D4007" s="14">
        <f t="shared" si="861"/>
        <v>0</v>
      </c>
      <c r="E4007" s="14" t="str">
        <f t="shared" si="862"/>
        <v/>
      </c>
      <c r="F4007" s="14">
        <f t="shared" si="863"/>
        <v>1</v>
      </c>
      <c r="G4007" s="14">
        <f t="shared" si="859"/>
        <v>3</v>
      </c>
      <c r="H4007" s="14">
        <f t="shared" si="869"/>
        <v>5</v>
      </c>
      <c r="I4007" s="14">
        <f t="shared" si="869"/>
        <v>0</v>
      </c>
      <c r="J4007" s="14">
        <f t="shared" si="869"/>
        <v>0</v>
      </c>
      <c r="K4007" s="14">
        <f t="shared" si="869"/>
        <v>0</v>
      </c>
      <c r="L4007" s="14" t="str">
        <f t="shared" si="865"/>
        <v>3.5</v>
      </c>
      <c r="M4007" s="15" t="str">
        <f t="shared" si="866"/>
        <v>--</v>
      </c>
      <c r="N4007" s="14" t="str">
        <f t="shared" si="867"/>
        <v/>
      </c>
      <c r="O4007" s="15" t="str">
        <f t="shared" si="860"/>
        <v/>
      </c>
      <c r="P4007" s="15" t="str">
        <f>IF(N4007=1,FLOOR(MAX($P$4:P4006),1)+1,IF(AND(P4006&lt;&gt;"",O4006&lt;&gt;1),MAX($P$4:P4006)+0.1,""))</f>
        <v/>
      </c>
      <c r="Q4007" s="5">
        <f>ROW()</f>
        <v>4007</v>
      </c>
    </row>
    <row r="4008" spans="1:17" x14ac:dyDescent="0.3">
      <c r="A4008" s="1" t="s">
        <v>1749</v>
      </c>
      <c r="B4008" s="5"/>
      <c r="C4008" s="14">
        <f t="shared" si="861"/>
        <v>0</v>
      </c>
      <c r="D4008" s="14">
        <f t="shared" si="861"/>
        <v>0</v>
      </c>
      <c r="E4008" s="14" t="str">
        <f t="shared" si="862"/>
        <v/>
      </c>
      <c r="F4008" s="14">
        <f t="shared" si="863"/>
        <v>1</v>
      </c>
      <c r="G4008" s="14">
        <f t="shared" si="859"/>
        <v>3</v>
      </c>
      <c r="H4008" s="14">
        <f t="shared" si="869"/>
        <v>5</v>
      </c>
      <c r="I4008" s="14">
        <f t="shared" si="869"/>
        <v>0</v>
      </c>
      <c r="J4008" s="14">
        <f t="shared" si="869"/>
        <v>0</v>
      </c>
      <c r="K4008" s="14">
        <f t="shared" si="869"/>
        <v>0</v>
      </c>
      <c r="L4008" s="14" t="str">
        <f t="shared" si="865"/>
        <v>3.5</v>
      </c>
      <c r="M4008" s="15" t="str">
        <f t="shared" si="866"/>
        <v>--</v>
      </c>
      <c r="N4008" s="14" t="str">
        <f t="shared" si="867"/>
        <v/>
      </c>
      <c r="O4008" s="15" t="str">
        <f t="shared" si="860"/>
        <v/>
      </c>
      <c r="P4008" s="15" t="str">
        <f>IF(N4008=1,FLOOR(MAX($P$4:P4007),1)+1,IF(AND(P4007&lt;&gt;"",O4007&lt;&gt;1),MAX($P$4:P4007)+0.1,""))</f>
        <v/>
      </c>
      <c r="Q4008" s="5">
        <f>ROW()</f>
        <v>4008</v>
      </c>
    </row>
    <row r="4009" spans="1:17" x14ac:dyDescent="0.3">
      <c r="A4009" s="1" t="s">
        <v>55</v>
      </c>
      <c r="B4009" s="5"/>
      <c r="C4009" s="14">
        <f t="shared" si="861"/>
        <v>0</v>
      </c>
      <c r="D4009" s="14">
        <f t="shared" si="861"/>
        <v>0</v>
      </c>
      <c r="E4009" s="14" t="str">
        <f t="shared" si="862"/>
        <v/>
      </c>
      <c r="F4009" s="14">
        <f t="shared" si="863"/>
        <v>1</v>
      </c>
      <c r="G4009" s="14">
        <f t="shared" si="859"/>
        <v>3</v>
      </c>
      <c r="H4009" s="14">
        <f t="shared" si="869"/>
        <v>5</v>
      </c>
      <c r="I4009" s="14">
        <f t="shared" si="869"/>
        <v>0</v>
      </c>
      <c r="J4009" s="14">
        <f t="shared" si="869"/>
        <v>0</v>
      </c>
      <c r="K4009" s="14">
        <f t="shared" si="869"/>
        <v>0</v>
      </c>
      <c r="L4009" s="14" t="str">
        <f t="shared" si="865"/>
        <v>3.5</v>
      </c>
      <c r="M4009" s="15" t="str">
        <f t="shared" si="866"/>
        <v>--</v>
      </c>
      <c r="N4009" s="14" t="str">
        <f t="shared" si="867"/>
        <v/>
      </c>
      <c r="O4009" s="15" t="str">
        <f t="shared" si="860"/>
        <v/>
      </c>
      <c r="P4009" s="15" t="str">
        <f>IF(N4009=1,FLOOR(MAX($P$4:P4008),1)+1,IF(AND(P4008&lt;&gt;"",O4008&lt;&gt;1),MAX($P$4:P4008)+0.1,""))</f>
        <v/>
      </c>
      <c r="Q4009" s="5">
        <f>ROW()</f>
        <v>4009</v>
      </c>
    </row>
    <row r="4010" spans="1:17" x14ac:dyDescent="0.3">
      <c r="A4010" s="1" t="s">
        <v>1750</v>
      </c>
      <c r="B4010" s="5"/>
      <c r="C4010" s="14">
        <f t="shared" si="861"/>
        <v>0</v>
      </c>
      <c r="D4010" s="14">
        <f t="shared" si="861"/>
        <v>0</v>
      </c>
      <c r="E4010" s="14" t="str">
        <f t="shared" si="862"/>
        <v/>
      </c>
      <c r="F4010" s="14">
        <f t="shared" si="863"/>
        <v>1</v>
      </c>
      <c r="G4010" s="14">
        <f t="shared" si="859"/>
        <v>3</v>
      </c>
      <c r="H4010" s="14">
        <f t="shared" si="869"/>
        <v>5</v>
      </c>
      <c r="I4010" s="14">
        <f t="shared" si="869"/>
        <v>0</v>
      </c>
      <c r="J4010" s="14">
        <f t="shared" si="869"/>
        <v>0</v>
      </c>
      <c r="K4010" s="14">
        <f t="shared" si="869"/>
        <v>0</v>
      </c>
      <c r="L4010" s="14" t="str">
        <f t="shared" si="865"/>
        <v>3.5</v>
      </c>
      <c r="M4010" s="15" t="str">
        <f t="shared" si="866"/>
        <v>--</v>
      </c>
      <c r="N4010" s="14" t="str">
        <f t="shared" si="867"/>
        <v/>
      </c>
      <c r="O4010" s="15" t="str">
        <f t="shared" si="860"/>
        <v/>
      </c>
      <c r="P4010" s="15" t="str">
        <f>IF(N4010=1,FLOOR(MAX($P$4:P4009),1)+1,IF(AND(P4009&lt;&gt;"",O4009&lt;&gt;1),MAX($P$4:P4009)+0.1,""))</f>
        <v/>
      </c>
      <c r="Q4010" s="5">
        <f>ROW()</f>
        <v>4010</v>
      </c>
    </row>
    <row r="4011" spans="1:17" x14ac:dyDescent="0.3">
      <c r="A4011" s="1" t="s">
        <v>1751</v>
      </c>
      <c r="B4011" s="5"/>
      <c r="C4011" s="14">
        <f t="shared" si="861"/>
        <v>0</v>
      </c>
      <c r="D4011" s="14">
        <f t="shared" si="861"/>
        <v>0</v>
      </c>
      <c r="E4011" s="14" t="str">
        <f t="shared" si="862"/>
        <v/>
      </c>
      <c r="F4011" s="14">
        <f t="shared" si="863"/>
        <v>1</v>
      </c>
      <c r="G4011" s="14">
        <f t="shared" si="859"/>
        <v>3</v>
      </c>
      <c r="H4011" s="14">
        <f t="shared" si="869"/>
        <v>5</v>
      </c>
      <c r="I4011" s="14">
        <f t="shared" si="869"/>
        <v>0</v>
      </c>
      <c r="J4011" s="14">
        <f t="shared" si="869"/>
        <v>0</v>
      </c>
      <c r="K4011" s="14">
        <f t="shared" si="869"/>
        <v>0</v>
      </c>
      <c r="L4011" s="14" t="str">
        <f t="shared" si="865"/>
        <v>3.5</v>
      </c>
      <c r="M4011" s="15" t="str">
        <f t="shared" si="866"/>
        <v>--</v>
      </c>
      <c r="N4011" s="14" t="str">
        <f t="shared" si="867"/>
        <v/>
      </c>
      <c r="O4011" s="15" t="str">
        <f t="shared" si="860"/>
        <v/>
      </c>
      <c r="P4011" s="15" t="str">
        <f>IF(N4011=1,FLOOR(MAX($P$4:P4010),1)+1,IF(AND(P4010&lt;&gt;"",O4010&lt;&gt;1),MAX($P$4:P4010)+0.1,""))</f>
        <v/>
      </c>
      <c r="Q4011" s="5">
        <f>ROW()</f>
        <v>4011</v>
      </c>
    </row>
    <row r="4012" spans="1:17" x14ac:dyDescent="0.3">
      <c r="A4012" s="1" t="s">
        <v>55</v>
      </c>
      <c r="B4012" s="5"/>
      <c r="C4012" s="14">
        <f t="shared" si="861"/>
        <v>0</v>
      </c>
      <c r="D4012" s="14">
        <f t="shared" si="861"/>
        <v>0</v>
      </c>
      <c r="E4012" s="14" t="str">
        <f t="shared" si="862"/>
        <v/>
      </c>
      <c r="F4012" s="14">
        <f t="shared" si="863"/>
        <v>1</v>
      </c>
      <c r="G4012" s="14">
        <f t="shared" si="859"/>
        <v>3</v>
      </c>
      <c r="H4012" s="14">
        <f t="shared" si="869"/>
        <v>5</v>
      </c>
      <c r="I4012" s="14">
        <f t="shared" si="869"/>
        <v>0</v>
      </c>
      <c r="J4012" s="14">
        <f t="shared" si="869"/>
        <v>0</v>
      </c>
      <c r="K4012" s="14">
        <f t="shared" si="869"/>
        <v>0</v>
      </c>
      <c r="L4012" s="14" t="str">
        <f t="shared" si="865"/>
        <v>3.5</v>
      </c>
      <c r="M4012" s="15" t="str">
        <f t="shared" si="866"/>
        <v>--</v>
      </c>
      <c r="N4012" s="14" t="str">
        <f t="shared" si="867"/>
        <v/>
      </c>
      <c r="O4012" s="15" t="str">
        <f t="shared" si="860"/>
        <v/>
      </c>
      <c r="P4012" s="15" t="str">
        <f>IF(N4012=1,FLOOR(MAX($P$4:P4011),1)+1,IF(AND(P4011&lt;&gt;"",O4011&lt;&gt;1),MAX($P$4:P4011)+0.1,""))</f>
        <v/>
      </c>
      <c r="Q4012" s="5">
        <f>ROW()</f>
        <v>4012</v>
      </c>
    </row>
    <row r="4013" spans="1:17" x14ac:dyDescent="0.3">
      <c r="A4013" s="1" t="s">
        <v>1752</v>
      </c>
      <c r="B4013" s="5"/>
      <c r="C4013" s="14">
        <f t="shared" si="861"/>
        <v>0</v>
      </c>
      <c r="D4013" s="14">
        <f t="shared" si="861"/>
        <v>0</v>
      </c>
      <c r="E4013" s="14" t="str">
        <f t="shared" si="862"/>
        <v/>
      </c>
      <c r="F4013" s="14">
        <f t="shared" si="863"/>
        <v>1</v>
      </c>
      <c r="G4013" s="14">
        <f t="shared" si="859"/>
        <v>3</v>
      </c>
      <c r="H4013" s="14">
        <f t="shared" si="869"/>
        <v>5</v>
      </c>
      <c r="I4013" s="14">
        <f t="shared" si="869"/>
        <v>0</v>
      </c>
      <c r="J4013" s="14">
        <f t="shared" si="869"/>
        <v>0</v>
      </c>
      <c r="K4013" s="14">
        <f t="shared" si="869"/>
        <v>0</v>
      </c>
      <c r="L4013" s="14" t="str">
        <f t="shared" si="865"/>
        <v>3.5</v>
      </c>
      <c r="M4013" s="15" t="str">
        <f t="shared" si="866"/>
        <v>--</v>
      </c>
      <c r="N4013" s="14" t="str">
        <f t="shared" si="867"/>
        <v/>
      </c>
      <c r="O4013" s="15" t="str">
        <f t="shared" si="860"/>
        <v/>
      </c>
      <c r="P4013" s="15" t="str">
        <f>IF(N4013=1,FLOOR(MAX($P$4:P4012),1)+1,IF(AND(P4012&lt;&gt;"",O4012&lt;&gt;1),MAX($P$4:P4012)+0.1,""))</f>
        <v/>
      </c>
      <c r="Q4013" s="5">
        <f>ROW()</f>
        <v>4013</v>
      </c>
    </row>
    <row r="4014" spans="1:17" x14ac:dyDescent="0.3">
      <c r="A4014" s="1" t="s">
        <v>1753</v>
      </c>
      <c r="B4014" s="5"/>
      <c r="C4014" s="14">
        <f t="shared" si="861"/>
        <v>0</v>
      </c>
      <c r="D4014" s="14">
        <f t="shared" si="861"/>
        <v>0</v>
      </c>
      <c r="E4014" s="14" t="str">
        <f t="shared" si="862"/>
        <v/>
      </c>
      <c r="F4014" s="14">
        <f t="shared" si="863"/>
        <v>1</v>
      </c>
      <c r="G4014" s="14">
        <f t="shared" si="859"/>
        <v>3</v>
      </c>
      <c r="H4014" s="14">
        <f t="shared" si="869"/>
        <v>5</v>
      </c>
      <c r="I4014" s="14">
        <f t="shared" si="869"/>
        <v>0</v>
      </c>
      <c r="J4014" s="14">
        <f t="shared" si="869"/>
        <v>0</v>
      </c>
      <c r="K4014" s="14">
        <f t="shared" si="869"/>
        <v>0</v>
      </c>
      <c r="L4014" s="14" t="str">
        <f t="shared" si="865"/>
        <v>3.5</v>
      </c>
      <c r="M4014" s="15" t="str">
        <f t="shared" si="866"/>
        <v>--</v>
      </c>
      <c r="N4014" s="14" t="str">
        <f t="shared" si="867"/>
        <v/>
      </c>
      <c r="O4014" s="15" t="str">
        <f t="shared" si="860"/>
        <v/>
      </c>
      <c r="P4014" s="15" t="str">
        <f>IF(N4014=1,FLOOR(MAX($P$4:P4013),1)+1,IF(AND(P4013&lt;&gt;"",O4013&lt;&gt;1),MAX($P$4:P4013)+0.1,""))</f>
        <v/>
      </c>
      <c r="Q4014" s="5">
        <f>ROW()</f>
        <v>4014</v>
      </c>
    </row>
    <row r="4015" spans="1:17" x14ac:dyDescent="0.3">
      <c r="A4015" s="1" t="s">
        <v>1754</v>
      </c>
      <c r="B4015" s="5"/>
      <c r="C4015" s="14">
        <f t="shared" si="861"/>
        <v>0</v>
      </c>
      <c r="D4015" s="14">
        <f t="shared" si="861"/>
        <v>0</v>
      </c>
      <c r="E4015" s="14" t="str">
        <f t="shared" si="862"/>
        <v/>
      </c>
      <c r="F4015" s="14">
        <f t="shared" si="863"/>
        <v>1</v>
      </c>
      <c r="G4015" s="14">
        <f t="shared" si="859"/>
        <v>3</v>
      </c>
      <c r="H4015" s="14">
        <f t="shared" si="869"/>
        <v>5</v>
      </c>
      <c r="I4015" s="14">
        <f t="shared" si="869"/>
        <v>0</v>
      </c>
      <c r="J4015" s="14">
        <f t="shared" si="869"/>
        <v>0</v>
      </c>
      <c r="K4015" s="14">
        <f t="shared" si="869"/>
        <v>0</v>
      </c>
      <c r="L4015" s="14" t="str">
        <f t="shared" si="865"/>
        <v>3.5</v>
      </c>
      <c r="M4015" s="15" t="str">
        <f t="shared" si="866"/>
        <v>--</v>
      </c>
      <c r="N4015" s="14" t="str">
        <f t="shared" si="867"/>
        <v/>
      </c>
      <c r="O4015" s="15" t="str">
        <f t="shared" si="860"/>
        <v/>
      </c>
      <c r="P4015" s="15" t="str">
        <f>IF(N4015=1,FLOOR(MAX($P$4:P4014),1)+1,IF(AND(P4014&lt;&gt;"",O4014&lt;&gt;1),MAX($P$4:P4014)+0.1,""))</f>
        <v/>
      </c>
      <c r="Q4015" s="5">
        <f>ROW()</f>
        <v>4015</v>
      </c>
    </row>
    <row r="4016" spans="1:17" x14ac:dyDescent="0.3">
      <c r="A4016" s="1" t="s">
        <v>1755</v>
      </c>
      <c r="B4016" s="5"/>
      <c r="C4016" s="14">
        <f t="shared" si="861"/>
        <v>0</v>
      </c>
      <c r="D4016" s="14">
        <f t="shared" si="861"/>
        <v>0</v>
      </c>
      <c r="E4016" s="14" t="str">
        <f t="shared" si="862"/>
        <v/>
      </c>
      <c r="F4016" s="14">
        <f t="shared" si="863"/>
        <v>1</v>
      </c>
      <c r="G4016" s="14">
        <f t="shared" si="859"/>
        <v>3</v>
      </c>
      <c r="H4016" s="14">
        <f t="shared" si="869"/>
        <v>5</v>
      </c>
      <c r="I4016" s="14">
        <f t="shared" si="869"/>
        <v>0</v>
      </c>
      <c r="J4016" s="14">
        <f t="shared" si="869"/>
        <v>0</v>
      </c>
      <c r="K4016" s="14">
        <f t="shared" si="869"/>
        <v>0</v>
      </c>
      <c r="L4016" s="14" t="str">
        <f t="shared" si="865"/>
        <v>3.5</v>
      </c>
      <c r="M4016" s="15" t="str">
        <f t="shared" si="866"/>
        <v>--</v>
      </c>
      <c r="N4016" s="14" t="str">
        <f t="shared" si="867"/>
        <v/>
      </c>
      <c r="O4016" s="15" t="str">
        <f t="shared" si="860"/>
        <v/>
      </c>
      <c r="P4016" s="15" t="str">
        <f>IF(N4016=1,FLOOR(MAX($P$4:P4015),1)+1,IF(AND(P4015&lt;&gt;"",O4015&lt;&gt;1),MAX($P$4:P4015)+0.1,""))</f>
        <v/>
      </c>
      <c r="Q4016" s="5">
        <f>ROW()</f>
        <v>4016</v>
      </c>
    </row>
    <row r="4017" spans="1:17" x14ac:dyDescent="0.3">
      <c r="A4017" s="1" t="s">
        <v>1756</v>
      </c>
      <c r="B4017" s="5"/>
      <c r="C4017" s="14">
        <f t="shared" si="861"/>
        <v>0</v>
      </c>
      <c r="D4017" s="14">
        <f t="shared" si="861"/>
        <v>0</v>
      </c>
      <c r="E4017" s="14" t="str">
        <f t="shared" si="862"/>
        <v/>
      </c>
      <c r="F4017" s="14">
        <f t="shared" si="863"/>
        <v>1</v>
      </c>
      <c r="G4017" s="14">
        <f t="shared" si="859"/>
        <v>3</v>
      </c>
      <c r="H4017" s="14">
        <f t="shared" si="869"/>
        <v>5</v>
      </c>
      <c r="I4017" s="14">
        <f t="shared" si="869"/>
        <v>0</v>
      </c>
      <c r="J4017" s="14">
        <f t="shared" si="869"/>
        <v>0</v>
      </c>
      <c r="K4017" s="14">
        <f t="shared" si="869"/>
        <v>0</v>
      </c>
      <c r="L4017" s="14" t="str">
        <f t="shared" si="865"/>
        <v>3.5</v>
      </c>
      <c r="M4017" s="15" t="str">
        <f t="shared" si="866"/>
        <v>--</v>
      </c>
      <c r="N4017" s="14" t="str">
        <f t="shared" si="867"/>
        <v/>
      </c>
      <c r="O4017" s="15" t="str">
        <f t="shared" si="860"/>
        <v/>
      </c>
      <c r="P4017" s="15" t="str">
        <f>IF(N4017=1,FLOOR(MAX($P$4:P4016),1)+1,IF(AND(P4016&lt;&gt;"",O4016&lt;&gt;1),MAX($P$4:P4016)+0.1,""))</f>
        <v/>
      </c>
      <c r="Q4017" s="5">
        <f>ROW()</f>
        <v>4017</v>
      </c>
    </row>
    <row r="4018" spans="1:17" x14ac:dyDescent="0.3">
      <c r="A4018" s="1" t="s">
        <v>55</v>
      </c>
      <c r="B4018" s="5"/>
      <c r="C4018" s="14">
        <f t="shared" si="861"/>
        <v>0</v>
      </c>
      <c r="D4018" s="14">
        <f t="shared" si="861"/>
        <v>0</v>
      </c>
      <c r="E4018" s="14" t="str">
        <f t="shared" si="862"/>
        <v/>
      </c>
      <c r="F4018" s="14">
        <f t="shared" si="863"/>
        <v>1</v>
      </c>
      <c r="G4018" s="14">
        <f t="shared" si="859"/>
        <v>3</v>
      </c>
      <c r="H4018" s="14">
        <f t="shared" si="869"/>
        <v>5</v>
      </c>
      <c r="I4018" s="14">
        <f t="shared" si="869"/>
        <v>0</v>
      </c>
      <c r="J4018" s="14">
        <f t="shared" si="869"/>
        <v>0</v>
      </c>
      <c r="K4018" s="14">
        <f t="shared" si="869"/>
        <v>0</v>
      </c>
      <c r="L4018" s="14" t="str">
        <f t="shared" si="865"/>
        <v>3.5</v>
      </c>
      <c r="M4018" s="15" t="str">
        <f t="shared" si="866"/>
        <v>--</v>
      </c>
      <c r="N4018" s="14" t="str">
        <f t="shared" si="867"/>
        <v/>
      </c>
      <c r="O4018" s="15" t="str">
        <f t="shared" si="860"/>
        <v/>
      </c>
      <c r="P4018" s="15" t="str">
        <f>IF(N4018=1,FLOOR(MAX($P$4:P4017),1)+1,IF(AND(P4017&lt;&gt;"",O4017&lt;&gt;1),MAX($P$4:P4017)+0.1,""))</f>
        <v/>
      </c>
      <c r="Q4018" s="5">
        <f>ROW()</f>
        <v>4018</v>
      </c>
    </row>
    <row r="4019" spans="1:17" x14ac:dyDescent="0.3">
      <c r="A4019" s="1" t="s">
        <v>1757</v>
      </c>
      <c r="B4019" s="5"/>
      <c r="C4019" s="14">
        <f t="shared" si="861"/>
        <v>0</v>
      </c>
      <c r="D4019" s="14">
        <f t="shared" si="861"/>
        <v>0</v>
      </c>
      <c r="E4019" s="14" t="str">
        <f t="shared" si="862"/>
        <v/>
      </c>
      <c r="F4019" s="14">
        <f t="shared" si="863"/>
        <v>1</v>
      </c>
      <c r="G4019" s="14">
        <f t="shared" si="859"/>
        <v>3</v>
      </c>
      <c r="H4019" s="14">
        <f t="shared" si="869"/>
        <v>5</v>
      </c>
      <c r="I4019" s="14">
        <f t="shared" si="869"/>
        <v>0</v>
      </c>
      <c r="J4019" s="14">
        <f t="shared" si="869"/>
        <v>0</v>
      </c>
      <c r="K4019" s="14">
        <f t="shared" si="869"/>
        <v>0</v>
      </c>
      <c r="L4019" s="14" t="str">
        <f t="shared" si="865"/>
        <v>3.5</v>
      </c>
      <c r="M4019" s="15" t="str">
        <f t="shared" si="866"/>
        <v>--</v>
      </c>
      <c r="N4019" s="14" t="str">
        <f t="shared" si="867"/>
        <v/>
      </c>
      <c r="O4019" s="15" t="str">
        <f t="shared" si="860"/>
        <v/>
      </c>
      <c r="P4019" s="15" t="str">
        <f>IF(N4019=1,FLOOR(MAX($P$4:P4018),1)+1,IF(AND(P4018&lt;&gt;"",O4018&lt;&gt;1),MAX($P$4:P4018)+0.1,""))</f>
        <v/>
      </c>
      <c r="Q4019" s="5">
        <f>ROW()</f>
        <v>4019</v>
      </c>
    </row>
    <row r="4020" spans="1:17" x14ac:dyDescent="0.3">
      <c r="A4020" s="1" t="s">
        <v>1758</v>
      </c>
      <c r="B4020" s="5"/>
      <c r="C4020" s="14">
        <f t="shared" si="861"/>
        <v>0</v>
      </c>
      <c r="D4020" s="14">
        <f t="shared" si="861"/>
        <v>0</v>
      </c>
      <c r="E4020" s="14" t="str">
        <f t="shared" si="862"/>
        <v/>
      </c>
      <c r="F4020" s="14">
        <f t="shared" si="863"/>
        <v>1</v>
      </c>
      <c r="G4020" s="14">
        <f t="shared" si="859"/>
        <v>3</v>
      </c>
      <c r="H4020" s="14">
        <f t="shared" si="869"/>
        <v>5</v>
      </c>
      <c r="I4020" s="14">
        <f t="shared" si="869"/>
        <v>0</v>
      </c>
      <c r="J4020" s="14">
        <f t="shared" si="869"/>
        <v>0</v>
      </c>
      <c r="K4020" s="14">
        <f t="shared" si="869"/>
        <v>0</v>
      </c>
      <c r="L4020" s="14" t="str">
        <f t="shared" si="865"/>
        <v>3.5</v>
      </c>
      <c r="M4020" s="15" t="str">
        <f t="shared" si="866"/>
        <v>--</v>
      </c>
      <c r="N4020" s="14" t="str">
        <f t="shared" si="867"/>
        <v/>
      </c>
      <c r="O4020" s="15" t="str">
        <f t="shared" si="860"/>
        <v/>
      </c>
      <c r="P4020" s="15" t="str">
        <f>IF(N4020=1,FLOOR(MAX($P$4:P4019),1)+1,IF(AND(P4019&lt;&gt;"",O4019&lt;&gt;1),MAX($P$4:P4019)+0.1,""))</f>
        <v/>
      </c>
      <c r="Q4020" s="5">
        <f>ROW()</f>
        <v>4020</v>
      </c>
    </row>
    <row r="4021" spans="1:17" x14ac:dyDescent="0.3">
      <c r="A4021" s="1" t="s">
        <v>1759</v>
      </c>
      <c r="B4021" s="5"/>
      <c r="C4021" s="14">
        <f t="shared" si="861"/>
        <v>0</v>
      </c>
      <c r="D4021" s="14">
        <f t="shared" si="861"/>
        <v>0</v>
      </c>
      <c r="E4021" s="14" t="str">
        <f t="shared" si="862"/>
        <v/>
      </c>
      <c r="F4021" s="14">
        <f t="shared" si="863"/>
        <v>1</v>
      </c>
      <c r="G4021" s="14">
        <f t="shared" si="859"/>
        <v>3</v>
      </c>
      <c r="H4021" s="14">
        <f t="shared" si="869"/>
        <v>5</v>
      </c>
      <c r="I4021" s="14">
        <f t="shared" si="869"/>
        <v>0</v>
      </c>
      <c r="J4021" s="14">
        <f t="shared" si="869"/>
        <v>0</v>
      </c>
      <c r="K4021" s="14">
        <f t="shared" si="869"/>
        <v>0</v>
      </c>
      <c r="L4021" s="14" t="str">
        <f t="shared" si="865"/>
        <v>3.5</v>
      </c>
      <c r="M4021" s="15" t="str">
        <f t="shared" si="866"/>
        <v>--</v>
      </c>
      <c r="N4021" s="14" t="str">
        <f t="shared" si="867"/>
        <v/>
      </c>
      <c r="O4021" s="15" t="str">
        <f t="shared" si="860"/>
        <v/>
      </c>
      <c r="P4021" s="15" t="str">
        <f>IF(N4021=1,FLOOR(MAX($P$4:P4020),1)+1,IF(AND(P4020&lt;&gt;"",O4020&lt;&gt;1),MAX($P$4:P4020)+0.1,""))</f>
        <v/>
      </c>
      <c r="Q4021" s="5">
        <f>ROW()</f>
        <v>4021</v>
      </c>
    </row>
    <row r="4022" spans="1:17" x14ac:dyDescent="0.3">
      <c r="A4022" s="1" t="s">
        <v>55</v>
      </c>
      <c r="B4022" s="5"/>
      <c r="C4022" s="14">
        <f t="shared" si="861"/>
        <v>0</v>
      </c>
      <c r="D4022" s="14">
        <f t="shared" si="861"/>
        <v>0</v>
      </c>
      <c r="E4022" s="14" t="str">
        <f t="shared" si="862"/>
        <v/>
      </c>
      <c r="F4022" s="14">
        <f t="shared" si="863"/>
        <v>1</v>
      </c>
      <c r="G4022" s="14">
        <f t="shared" si="859"/>
        <v>3</v>
      </c>
      <c r="H4022" s="14">
        <f t="shared" ref="H4022:K4037" si="870">IF(G4022&lt;&gt;G4021,0,IF(AND(($F4021-$D4022)=(H$3-1),$F4022=H$3),H4021+1,H4021))</f>
        <v>5</v>
      </c>
      <c r="I4022" s="14">
        <f t="shared" si="870"/>
        <v>0</v>
      </c>
      <c r="J4022" s="14">
        <f t="shared" si="870"/>
        <v>0</v>
      </c>
      <c r="K4022" s="14">
        <f t="shared" si="870"/>
        <v>0</v>
      </c>
      <c r="L4022" s="14" t="str">
        <f t="shared" si="865"/>
        <v>3.5</v>
      </c>
      <c r="M4022" s="15" t="str">
        <f t="shared" si="866"/>
        <v>--</v>
      </c>
      <c r="N4022" s="14" t="str">
        <f t="shared" si="867"/>
        <v/>
      </c>
      <c r="O4022" s="15" t="str">
        <f t="shared" si="860"/>
        <v/>
      </c>
      <c r="P4022" s="15" t="str">
        <f>IF(N4022=1,FLOOR(MAX($P$4:P4021),1)+1,IF(AND(P4021&lt;&gt;"",O4021&lt;&gt;1),MAX($P$4:P4021)+0.1,""))</f>
        <v/>
      </c>
      <c r="Q4022" s="5">
        <f>ROW()</f>
        <v>4022</v>
      </c>
    </row>
    <row r="4023" spans="1:17" x14ac:dyDescent="0.3">
      <c r="A4023" s="1" t="s">
        <v>1760</v>
      </c>
      <c r="B4023" s="5"/>
      <c r="C4023" s="14">
        <f t="shared" si="861"/>
        <v>0</v>
      </c>
      <c r="D4023" s="14">
        <f t="shared" si="861"/>
        <v>0</v>
      </c>
      <c r="E4023" s="14" t="str">
        <f t="shared" si="862"/>
        <v/>
      </c>
      <c r="F4023" s="14">
        <f t="shared" si="863"/>
        <v>1</v>
      </c>
      <c r="G4023" s="14">
        <f t="shared" si="859"/>
        <v>3</v>
      </c>
      <c r="H4023" s="14">
        <f t="shared" si="870"/>
        <v>5</v>
      </c>
      <c r="I4023" s="14">
        <f t="shared" si="870"/>
        <v>0</v>
      </c>
      <c r="J4023" s="14">
        <f t="shared" si="870"/>
        <v>0</v>
      </c>
      <c r="K4023" s="14">
        <f t="shared" si="870"/>
        <v>0</v>
      </c>
      <c r="L4023" s="14" t="str">
        <f t="shared" si="865"/>
        <v>3.5</v>
      </c>
      <c r="M4023" s="15" t="str">
        <f t="shared" si="866"/>
        <v>--</v>
      </c>
      <c r="N4023" s="14" t="str">
        <f t="shared" si="867"/>
        <v/>
      </c>
      <c r="O4023" s="15" t="str">
        <f t="shared" si="860"/>
        <v/>
      </c>
      <c r="P4023" s="15" t="str">
        <f>IF(N4023=1,FLOOR(MAX($P$4:P4022),1)+1,IF(AND(P4022&lt;&gt;"",O4022&lt;&gt;1),MAX($P$4:P4022)+0.1,""))</f>
        <v/>
      </c>
      <c r="Q4023" s="5">
        <f>ROW()</f>
        <v>4023</v>
      </c>
    </row>
    <row r="4024" spans="1:17" x14ac:dyDescent="0.3">
      <c r="A4024" s="1" t="s">
        <v>1761</v>
      </c>
      <c r="B4024" s="5"/>
      <c r="C4024" s="14">
        <f t="shared" si="861"/>
        <v>0</v>
      </c>
      <c r="D4024" s="14">
        <f t="shared" si="861"/>
        <v>0</v>
      </c>
      <c r="E4024" s="14" t="str">
        <f t="shared" si="862"/>
        <v/>
      </c>
      <c r="F4024" s="14">
        <f t="shared" si="863"/>
        <v>1</v>
      </c>
      <c r="G4024" s="14">
        <f t="shared" si="859"/>
        <v>3</v>
      </c>
      <c r="H4024" s="14">
        <f t="shared" si="870"/>
        <v>5</v>
      </c>
      <c r="I4024" s="14">
        <f t="shared" si="870"/>
        <v>0</v>
      </c>
      <c r="J4024" s="14">
        <f t="shared" si="870"/>
        <v>0</v>
      </c>
      <c r="K4024" s="14">
        <f t="shared" si="870"/>
        <v>0</v>
      </c>
      <c r="L4024" s="14" t="str">
        <f t="shared" si="865"/>
        <v>3.5</v>
      </c>
      <c r="M4024" s="15" t="str">
        <f t="shared" si="866"/>
        <v>--</v>
      </c>
      <c r="N4024" s="14" t="str">
        <f t="shared" si="867"/>
        <v/>
      </c>
      <c r="O4024" s="15" t="str">
        <f t="shared" si="860"/>
        <v/>
      </c>
      <c r="P4024" s="15" t="str">
        <f>IF(N4024=1,FLOOR(MAX($P$4:P4023),1)+1,IF(AND(P4023&lt;&gt;"",O4023&lt;&gt;1),MAX($P$4:P4023)+0.1,""))</f>
        <v/>
      </c>
      <c r="Q4024" s="5">
        <f>ROW()</f>
        <v>4024</v>
      </c>
    </row>
    <row r="4025" spans="1:17" x14ac:dyDescent="0.3">
      <c r="A4025" s="1" t="s">
        <v>1762</v>
      </c>
      <c r="B4025" s="5"/>
      <c r="C4025" s="14">
        <f t="shared" si="861"/>
        <v>0</v>
      </c>
      <c r="D4025" s="14">
        <f t="shared" si="861"/>
        <v>0</v>
      </c>
      <c r="E4025" s="14" t="str">
        <f t="shared" si="862"/>
        <v/>
      </c>
      <c r="F4025" s="14">
        <f t="shared" si="863"/>
        <v>1</v>
      </c>
      <c r="G4025" s="14">
        <f t="shared" si="859"/>
        <v>3</v>
      </c>
      <c r="H4025" s="14">
        <f t="shared" si="870"/>
        <v>5</v>
      </c>
      <c r="I4025" s="14">
        <f t="shared" si="870"/>
        <v>0</v>
      </c>
      <c r="J4025" s="14">
        <f t="shared" si="870"/>
        <v>0</v>
      </c>
      <c r="K4025" s="14">
        <f t="shared" si="870"/>
        <v>0</v>
      </c>
      <c r="L4025" s="14" t="str">
        <f t="shared" si="865"/>
        <v>3.5</v>
      </c>
      <c r="M4025" s="15" t="str">
        <f t="shared" si="866"/>
        <v>--</v>
      </c>
      <c r="N4025" s="14" t="str">
        <f t="shared" si="867"/>
        <v/>
      </c>
      <c r="O4025" s="15" t="str">
        <f t="shared" si="860"/>
        <v/>
      </c>
      <c r="P4025" s="15" t="str">
        <f>IF(N4025=1,FLOOR(MAX($P$4:P4024),1)+1,IF(AND(P4024&lt;&gt;"",O4024&lt;&gt;1),MAX($P$4:P4024)+0.1,""))</f>
        <v/>
      </c>
      <c r="Q4025" s="5">
        <f>ROW()</f>
        <v>4025</v>
      </c>
    </row>
    <row r="4026" spans="1:17" x14ac:dyDescent="0.3">
      <c r="A4026" s="1" t="s">
        <v>1763</v>
      </c>
      <c r="B4026" s="5"/>
      <c r="C4026" s="14">
        <f t="shared" si="861"/>
        <v>0</v>
      </c>
      <c r="D4026" s="14">
        <f t="shared" si="861"/>
        <v>0</v>
      </c>
      <c r="E4026" s="14" t="str">
        <f t="shared" si="862"/>
        <v/>
      </c>
      <c r="F4026" s="14">
        <f t="shared" si="863"/>
        <v>1</v>
      </c>
      <c r="G4026" s="14">
        <f t="shared" si="859"/>
        <v>3</v>
      </c>
      <c r="H4026" s="14">
        <f t="shared" si="870"/>
        <v>5</v>
      </c>
      <c r="I4026" s="14">
        <f t="shared" si="870"/>
        <v>0</v>
      </c>
      <c r="J4026" s="14">
        <f t="shared" si="870"/>
        <v>0</v>
      </c>
      <c r="K4026" s="14">
        <f t="shared" si="870"/>
        <v>0</v>
      </c>
      <c r="L4026" s="14" t="str">
        <f t="shared" si="865"/>
        <v>3.5</v>
      </c>
      <c r="M4026" s="15" t="str">
        <f t="shared" si="866"/>
        <v>--</v>
      </c>
      <c r="N4026" s="14" t="str">
        <f t="shared" si="867"/>
        <v/>
      </c>
      <c r="O4026" s="15" t="str">
        <f t="shared" si="860"/>
        <v/>
      </c>
      <c r="P4026" s="15" t="str">
        <f>IF(N4026=1,FLOOR(MAX($P$4:P4025),1)+1,IF(AND(P4025&lt;&gt;"",O4025&lt;&gt;1),MAX($P$4:P4025)+0.1,""))</f>
        <v/>
      </c>
      <c r="Q4026" s="5">
        <f>ROW()</f>
        <v>4026</v>
      </c>
    </row>
    <row r="4027" spans="1:17" x14ac:dyDescent="0.3">
      <c r="A4027" s="1" t="s">
        <v>1764</v>
      </c>
      <c r="B4027" s="5"/>
      <c r="C4027" s="14">
        <f t="shared" si="861"/>
        <v>0</v>
      </c>
      <c r="D4027" s="14">
        <f t="shared" si="861"/>
        <v>0</v>
      </c>
      <c r="E4027" s="14" t="str">
        <f t="shared" si="862"/>
        <v/>
      </c>
      <c r="F4027" s="14">
        <f t="shared" si="863"/>
        <v>1</v>
      </c>
      <c r="G4027" s="14">
        <f t="shared" si="859"/>
        <v>3</v>
      </c>
      <c r="H4027" s="14">
        <f t="shared" si="870"/>
        <v>5</v>
      </c>
      <c r="I4027" s="14">
        <f t="shared" si="870"/>
        <v>0</v>
      </c>
      <c r="J4027" s="14">
        <f t="shared" si="870"/>
        <v>0</v>
      </c>
      <c r="K4027" s="14">
        <f t="shared" si="870"/>
        <v>0</v>
      </c>
      <c r="L4027" s="14" t="str">
        <f t="shared" si="865"/>
        <v>3.5</v>
      </c>
      <c r="M4027" s="15" t="str">
        <f t="shared" si="866"/>
        <v>--</v>
      </c>
      <c r="N4027" s="14" t="str">
        <f t="shared" si="867"/>
        <v/>
      </c>
      <c r="O4027" s="15" t="str">
        <f t="shared" si="860"/>
        <v/>
      </c>
      <c r="P4027" s="15" t="str">
        <f>IF(N4027=1,FLOOR(MAX($P$4:P4026),1)+1,IF(AND(P4026&lt;&gt;"",O4026&lt;&gt;1),MAX($P$4:P4026)+0.1,""))</f>
        <v/>
      </c>
      <c r="Q4027" s="5">
        <f>ROW()</f>
        <v>4027</v>
      </c>
    </row>
    <row r="4028" spans="1:17" x14ac:dyDescent="0.3">
      <c r="A4028" s="1" t="s">
        <v>1765</v>
      </c>
      <c r="B4028" s="5"/>
      <c r="C4028" s="14">
        <f t="shared" si="861"/>
        <v>0</v>
      </c>
      <c r="D4028" s="14">
        <f t="shared" si="861"/>
        <v>0</v>
      </c>
      <c r="E4028" s="14" t="str">
        <f t="shared" si="862"/>
        <v/>
      </c>
      <c r="F4028" s="14">
        <f t="shared" si="863"/>
        <v>1</v>
      </c>
      <c r="G4028" s="14">
        <f t="shared" si="859"/>
        <v>3</v>
      </c>
      <c r="H4028" s="14">
        <f t="shared" si="870"/>
        <v>5</v>
      </c>
      <c r="I4028" s="14">
        <f t="shared" si="870"/>
        <v>0</v>
      </c>
      <c r="J4028" s="14">
        <f t="shared" si="870"/>
        <v>0</v>
      </c>
      <c r="K4028" s="14">
        <f t="shared" si="870"/>
        <v>0</v>
      </c>
      <c r="L4028" s="14" t="str">
        <f t="shared" si="865"/>
        <v>3.5</v>
      </c>
      <c r="M4028" s="15" t="str">
        <f t="shared" si="866"/>
        <v>--</v>
      </c>
      <c r="N4028" s="14" t="str">
        <f t="shared" si="867"/>
        <v/>
      </c>
      <c r="O4028" s="15" t="str">
        <f t="shared" si="860"/>
        <v/>
      </c>
      <c r="P4028" s="15" t="str">
        <f>IF(N4028=1,FLOOR(MAX($P$4:P4027),1)+1,IF(AND(P4027&lt;&gt;"",O4027&lt;&gt;1),MAX($P$4:P4027)+0.1,""))</f>
        <v/>
      </c>
      <c r="Q4028" s="5">
        <f>ROW()</f>
        <v>4028</v>
      </c>
    </row>
    <row r="4029" spans="1:17" x14ac:dyDescent="0.3">
      <c r="A4029" s="1" t="s">
        <v>1766</v>
      </c>
      <c r="B4029" s="5"/>
      <c r="C4029" s="14">
        <f t="shared" si="861"/>
        <v>0</v>
      </c>
      <c r="D4029" s="14">
        <f t="shared" si="861"/>
        <v>0</v>
      </c>
      <c r="E4029" s="14" t="str">
        <f t="shared" si="862"/>
        <v/>
      </c>
      <c r="F4029" s="14">
        <f t="shared" si="863"/>
        <v>1</v>
      </c>
      <c r="G4029" s="14">
        <f t="shared" si="859"/>
        <v>3</v>
      </c>
      <c r="H4029" s="14">
        <f t="shared" si="870"/>
        <v>5</v>
      </c>
      <c r="I4029" s="14">
        <f t="shared" si="870"/>
        <v>0</v>
      </c>
      <c r="J4029" s="14">
        <f t="shared" si="870"/>
        <v>0</v>
      </c>
      <c r="K4029" s="14">
        <f t="shared" si="870"/>
        <v>0</v>
      </c>
      <c r="L4029" s="14" t="str">
        <f t="shared" si="865"/>
        <v>3.5</v>
      </c>
      <c r="M4029" s="15" t="str">
        <f t="shared" si="866"/>
        <v>--</v>
      </c>
      <c r="N4029" s="14" t="str">
        <f t="shared" si="867"/>
        <v/>
      </c>
      <c r="O4029" s="15" t="str">
        <f t="shared" si="860"/>
        <v/>
      </c>
      <c r="P4029" s="15" t="str">
        <f>IF(N4029=1,FLOOR(MAX($P$4:P4028),1)+1,IF(AND(P4028&lt;&gt;"",O4028&lt;&gt;1),MAX($P$4:P4028)+0.1,""))</f>
        <v/>
      </c>
      <c r="Q4029" s="5">
        <f>ROW()</f>
        <v>4029</v>
      </c>
    </row>
    <row r="4030" spans="1:17" x14ac:dyDescent="0.3">
      <c r="A4030" s="1" t="s">
        <v>1767</v>
      </c>
      <c r="B4030" s="5"/>
      <c r="C4030" s="14">
        <f t="shared" si="861"/>
        <v>0</v>
      </c>
      <c r="D4030" s="14">
        <f t="shared" si="861"/>
        <v>0</v>
      </c>
      <c r="E4030" s="14" t="str">
        <f t="shared" si="862"/>
        <v/>
      </c>
      <c r="F4030" s="14">
        <f t="shared" si="863"/>
        <v>1</v>
      </c>
      <c r="G4030" s="14">
        <f t="shared" si="859"/>
        <v>3</v>
      </c>
      <c r="H4030" s="14">
        <f t="shared" si="870"/>
        <v>5</v>
      </c>
      <c r="I4030" s="14">
        <f t="shared" si="870"/>
        <v>0</v>
      </c>
      <c r="J4030" s="14">
        <f t="shared" si="870"/>
        <v>0</v>
      </c>
      <c r="K4030" s="14">
        <f t="shared" si="870"/>
        <v>0</v>
      </c>
      <c r="L4030" s="14" t="str">
        <f t="shared" si="865"/>
        <v>3.5</v>
      </c>
      <c r="M4030" s="15" t="str">
        <f t="shared" si="866"/>
        <v>--</v>
      </c>
      <c r="N4030" s="14" t="str">
        <f t="shared" si="867"/>
        <v/>
      </c>
      <c r="O4030" s="15" t="str">
        <f t="shared" si="860"/>
        <v/>
      </c>
      <c r="P4030" s="15" t="str">
        <f>IF(N4030=1,FLOOR(MAX($P$4:P4029),1)+1,IF(AND(P4029&lt;&gt;"",O4029&lt;&gt;1),MAX($P$4:P4029)+0.1,""))</f>
        <v/>
      </c>
      <c r="Q4030" s="5">
        <f>ROW()</f>
        <v>4030</v>
      </c>
    </row>
    <row r="4031" spans="1:17" x14ac:dyDescent="0.3">
      <c r="A4031" s="1" t="s">
        <v>55</v>
      </c>
      <c r="B4031" s="5"/>
      <c r="C4031" s="14">
        <f t="shared" si="861"/>
        <v>0</v>
      </c>
      <c r="D4031" s="14">
        <f t="shared" si="861"/>
        <v>0</v>
      </c>
      <c r="E4031" s="14" t="str">
        <f t="shared" si="862"/>
        <v/>
      </c>
      <c r="F4031" s="14">
        <f t="shared" si="863"/>
        <v>1</v>
      </c>
      <c r="G4031" s="14">
        <f t="shared" si="859"/>
        <v>3</v>
      </c>
      <c r="H4031" s="14">
        <f t="shared" si="870"/>
        <v>5</v>
      </c>
      <c r="I4031" s="14">
        <f t="shared" si="870"/>
        <v>0</v>
      </c>
      <c r="J4031" s="14">
        <f t="shared" si="870"/>
        <v>0</v>
      </c>
      <c r="K4031" s="14">
        <f t="shared" si="870"/>
        <v>0</v>
      </c>
      <c r="L4031" s="14" t="str">
        <f t="shared" si="865"/>
        <v>3.5</v>
      </c>
      <c r="M4031" s="15" t="str">
        <f t="shared" si="866"/>
        <v>--</v>
      </c>
      <c r="N4031" s="14" t="str">
        <f t="shared" si="867"/>
        <v/>
      </c>
      <c r="O4031" s="15" t="str">
        <f t="shared" si="860"/>
        <v/>
      </c>
      <c r="P4031" s="15" t="str">
        <f>IF(N4031=1,FLOOR(MAX($P$4:P4030),1)+1,IF(AND(P4030&lt;&gt;"",O4030&lt;&gt;1),MAX($P$4:P4030)+0.1,""))</f>
        <v/>
      </c>
      <c r="Q4031" s="5">
        <f>ROW()</f>
        <v>4031</v>
      </c>
    </row>
    <row r="4032" spans="1:17" x14ac:dyDescent="0.3">
      <c r="A4032" s="1" t="s">
        <v>1768</v>
      </c>
      <c r="B4032" s="5"/>
      <c r="C4032" s="14">
        <f t="shared" si="861"/>
        <v>0</v>
      </c>
      <c r="D4032" s="14">
        <f t="shared" si="861"/>
        <v>0</v>
      </c>
      <c r="E4032" s="14" t="str">
        <f t="shared" si="862"/>
        <v/>
      </c>
      <c r="F4032" s="14">
        <f t="shared" si="863"/>
        <v>1</v>
      </c>
      <c r="G4032" s="14">
        <f t="shared" si="859"/>
        <v>3</v>
      </c>
      <c r="H4032" s="14">
        <f t="shared" si="870"/>
        <v>5</v>
      </c>
      <c r="I4032" s="14">
        <f t="shared" si="870"/>
        <v>0</v>
      </c>
      <c r="J4032" s="14">
        <f t="shared" si="870"/>
        <v>0</v>
      </c>
      <c r="K4032" s="14">
        <f t="shared" si="870"/>
        <v>0</v>
      </c>
      <c r="L4032" s="14" t="str">
        <f t="shared" si="865"/>
        <v>3.5</v>
      </c>
      <c r="M4032" s="15" t="str">
        <f t="shared" si="866"/>
        <v>--</v>
      </c>
      <c r="N4032" s="14" t="str">
        <f t="shared" si="867"/>
        <v/>
      </c>
      <c r="O4032" s="15" t="str">
        <f t="shared" si="860"/>
        <v/>
      </c>
      <c r="P4032" s="15" t="str">
        <f>IF(N4032=1,FLOOR(MAX($P$4:P4031),1)+1,IF(AND(P4031&lt;&gt;"",O4031&lt;&gt;1),MAX($P$4:P4031)+0.1,""))</f>
        <v/>
      </c>
      <c r="Q4032" s="5">
        <f>ROW()</f>
        <v>4032</v>
      </c>
    </row>
    <row r="4033" spans="1:17" x14ac:dyDescent="0.3">
      <c r="A4033" s="1" t="s">
        <v>1769</v>
      </c>
      <c r="B4033" s="5"/>
      <c r="C4033" s="14">
        <f t="shared" si="861"/>
        <v>0</v>
      </c>
      <c r="D4033" s="14">
        <f t="shared" si="861"/>
        <v>0</v>
      </c>
      <c r="E4033" s="14" t="str">
        <f t="shared" si="862"/>
        <v/>
      </c>
      <c r="F4033" s="14">
        <f t="shared" si="863"/>
        <v>1</v>
      </c>
      <c r="G4033" s="14">
        <f t="shared" si="859"/>
        <v>3</v>
      </c>
      <c r="H4033" s="14">
        <f t="shared" si="870"/>
        <v>5</v>
      </c>
      <c r="I4033" s="14">
        <f t="shared" si="870"/>
        <v>0</v>
      </c>
      <c r="J4033" s="14">
        <f t="shared" si="870"/>
        <v>0</v>
      </c>
      <c r="K4033" s="14">
        <f t="shared" si="870"/>
        <v>0</v>
      </c>
      <c r="L4033" s="14" t="str">
        <f t="shared" si="865"/>
        <v>3.5</v>
      </c>
      <c r="M4033" s="15" t="str">
        <f t="shared" si="866"/>
        <v>--</v>
      </c>
      <c r="N4033" s="14" t="str">
        <f t="shared" si="867"/>
        <v/>
      </c>
      <c r="O4033" s="15" t="str">
        <f t="shared" si="860"/>
        <v/>
      </c>
      <c r="P4033" s="15" t="str">
        <f>IF(N4033=1,FLOOR(MAX($P$4:P4032),1)+1,IF(AND(P4032&lt;&gt;"",O4032&lt;&gt;1),MAX($P$4:P4032)+0.1,""))</f>
        <v/>
      </c>
      <c r="Q4033" s="5">
        <f>ROW()</f>
        <v>4033</v>
      </c>
    </row>
    <row r="4034" spans="1:17" x14ac:dyDescent="0.3">
      <c r="A4034" s="1" t="s">
        <v>1770</v>
      </c>
      <c r="B4034" s="5"/>
      <c r="C4034" s="14">
        <f t="shared" si="861"/>
        <v>0</v>
      </c>
      <c r="D4034" s="14">
        <f t="shared" si="861"/>
        <v>0</v>
      </c>
      <c r="E4034" s="14" t="str">
        <f t="shared" si="862"/>
        <v/>
      </c>
      <c r="F4034" s="14">
        <f t="shared" si="863"/>
        <v>1</v>
      </c>
      <c r="G4034" s="14">
        <f t="shared" si="859"/>
        <v>3</v>
      </c>
      <c r="H4034" s="14">
        <f t="shared" si="870"/>
        <v>5</v>
      </c>
      <c r="I4034" s="14">
        <f t="shared" si="870"/>
        <v>0</v>
      </c>
      <c r="J4034" s="14">
        <f t="shared" si="870"/>
        <v>0</v>
      </c>
      <c r="K4034" s="14">
        <f t="shared" si="870"/>
        <v>0</v>
      </c>
      <c r="L4034" s="14" t="str">
        <f t="shared" si="865"/>
        <v>3.5</v>
      </c>
      <c r="M4034" s="15" t="str">
        <f t="shared" si="866"/>
        <v>--</v>
      </c>
      <c r="N4034" s="14" t="str">
        <f t="shared" si="867"/>
        <v/>
      </c>
      <c r="O4034" s="15" t="str">
        <f t="shared" si="860"/>
        <v/>
      </c>
      <c r="P4034" s="15" t="str">
        <f>IF(N4034=1,FLOOR(MAX($P$4:P4033),1)+1,IF(AND(P4033&lt;&gt;"",O4033&lt;&gt;1),MAX($P$4:P4033)+0.1,""))</f>
        <v/>
      </c>
      <c r="Q4034" s="5">
        <f>ROW()</f>
        <v>4034</v>
      </c>
    </row>
    <row r="4035" spans="1:17" x14ac:dyDescent="0.3">
      <c r="A4035" s="1" t="s">
        <v>1771</v>
      </c>
      <c r="B4035" s="5"/>
      <c r="C4035" s="14">
        <f t="shared" si="861"/>
        <v>0</v>
      </c>
      <c r="D4035" s="14">
        <f t="shared" si="861"/>
        <v>0</v>
      </c>
      <c r="E4035" s="14" t="str">
        <f t="shared" si="862"/>
        <v/>
      </c>
      <c r="F4035" s="14">
        <f t="shared" si="863"/>
        <v>1</v>
      </c>
      <c r="G4035" s="14">
        <f t="shared" si="859"/>
        <v>3</v>
      </c>
      <c r="H4035" s="14">
        <f t="shared" si="870"/>
        <v>5</v>
      </c>
      <c r="I4035" s="14">
        <f t="shared" si="870"/>
        <v>0</v>
      </c>
      <c r="J4035" s="14">
        <f t="shared" si="870"/>
        <v>0</v>
      </c>
      <c r="K4035" s="14">
        <f t="shared" si="870"/>
        <v>0</v>
      </c>
      <c r="L4035" s="14" t="str">
        <f t="shared" si="865"/>
        <v>3.5</v>
      </c>
      <c r="M4035" s="15" t="str">
        <f t="shared" si="866"/>
        <v>--</v>
      </c>
      <c r="N4035" s="14" t="str">
        <f t="shared" si="867"/>
        <v/>
      </c>
      <c r="O4035" s="15" t="str">
        <f t="shared" si="860"/>
        <v/>
      </c>
      <c r="P4035" s="15" t="str">
        <f>IF(N4035=1,FLOOR(MAX($P$4:P4034),1)+1,IF(AND(P4034&lt;&gt;"",O4034&lt;&gt;1),MAX($P$4:P4034)+0.1,""))</f>
        <v/>
      </c>
      <c r="Q4035" s="5">
        <f>ROW()</f>
        <v>4035</v>
      </c>
    </row>
    <row r="4036" spans="1:17" x14ac:dyDescent="0.3">
      <c r="A4036" s="1" t="s">
        <v>73</v>
      </c>
      <c r="B4036" s="5"/>
      <c r="C4036" s="14">
        <f t="shared" si="861"/>
        <v>0</v>
      </c>
      <c r="D4036" s="14">
        <f t="shared" si="861"/>
        <v>0</v>
      </c>
      <c r="E4036" s="14" t="str">
        <f t="shared" si="862"/>
        <v/>
      </c>
      <c r="F4036" s="14">
        <f t="shared" si="863"/>
        <v>1</v>
      </c>
      <c r="G4036" s="14">
        <f t="shared" si="859"/>
        <v>3</v>
      </c>
      <c r="H4036" s="14">
        <f t="shared" si="870"/>
        <v>5</v>
      </c>
      <c r="I4036" s="14">
        <f t="shared" si="870"/>
        <v>0</v>
      </c>
      <c r="J4036" s="14">
        <f t="shared" si="870"/>
        <v>0</v>
      </c>
      <c r="K4036" s="14">
        <f t="shared" si="870"/>
        <v>0</v>
      </c>
      <c r="L4036" s="14" t="str">
        <f t="shared" si="865"/>
        <v>3.5</v>
      </c>
      <c r="M4036" s="15" t="str">
        <f t="shared" si="866"/>
        <v>--</v>
      </c>
      <c r="N4036" s="14" t="str">
        <f t="shared" si="867"/>
        <v/>
      </c>
      <c r="O4036" s="15" t="str">
        <f t="shared" si="860"/>
        <v/>
      </c>
      <c r="P4036" s="15" t="str">
        <f>IF(N4036=1,FLOOR(MAX($P$4:P4035),1)+1,IF(AND(P4035&lt;&gt;"",O4035&lt;&gt;1),MAX($P$4:P4035)+0.1,""))</f>
        <v/>
      </c>
      <c r="Q4036" s="5">
        <f>ROW()</f>
        <v>4036</v>
      </c>
    </row>
    <row r="4037" spans="1:17" x14ac:dyDescent="0.3">
      <c r="A4037" s="1" t="s">
        <v>55</v>
      </c>
      <c r="B4037" s="5"/>
      <c r="C4037" s="14">
        <f t="shared" si="861"/>
        <v>0</v>
      </c>
      <c r="D4037" s="14">
        <f t="shared" si="861"/>
        <v>0</v>
      </c>
      <c r="E4037" s="14" t="str">
        <f t="shared" si="862"/>
        <v/>
      </c>
      <c r="F4037" s="14">
        <f t="shared" si="863"/>
        <v>1</v>
      </c>
      <c r="G4037" s="14">
        <f t="shared" ref="G4037:G4100" si="871">G4036+IF(NOT(ISERROR(FIND("&lt;PRT&gt;",A4037))),1,0)</f>
        <v>3</v>
      </c>
      <c r="H4037" s="14">
        <f t="shared" si="870"/>
        <v>5</v>
      </c>
      <c r="I4037" s="14">
        <f t="shared" si="870"/>
        <v>0</v>
      </c>
      <c r="J4037" s="14">
        <f t="shared" si="870"/>
        <v>0</v>
      </c>
      <c r="K4037" s="14">
        <f t="shared" si="870"/>
        <v>0</v>
      </c>
      <c r="L4037" s="14" t="str">
        <f t="shared" si="865"/>
        <v>3.5</v>
      </c>
      <c r="M4037" s="15" t="str">
        <f t="shared" si="866"/>
        <v>--</v>
      </c>
      <c r="N4037" s="14" t="str">
        <f t="shared" si="867"/>
        <v/>
      </c>
      <c r="O4037" s="15" t="str">
        <f t="shared" ref="O4037:O4100" si="872">IF(ISERROR(FIND(O$4,$A4037)),"",1)</f>
        <v/>
      </c>
      <c r="P4037" s="15" t="str">
        <f>IF(N4037=1,FLOOR(MAX($P$4:P4036),1)+1,IF(AND(P4036&lt;&gt;"",O4036&lt;&gt;1),MAX($P$4:P4036)+0.1,""))</f>
        <v/>
      </c>
      <c r="Q4037" s="5">
        <f>ROW()</f>
        <v>4037</v>
      </c>
    </row>
    <row r="4038" spans="1:17" x14ac:dyDescent="0.3">
      <c r="A4038" s="1" t="s">
        <v>55</v>
      </c>
      <c r="B4038" s="5"/>
      <c r="C4038" s="14">
        <f t="shared" ref="C4038:D4101" si="873">(LEN($A4038)-LEN(SUBSTITUTE($A4038,C$3,"")))/LEN(C$3)</f>
        <v>0</v>
      </c>
      <c r="D4038" s="14">
        <f t="shared" si="873"/>
        <v>0</v>
      </c>
      <c r="E4038" s="14" t="str">
        <f t="shared" ref="E4038:E4101" si="874">IF(AND(C4038&gt;0,D4038&gt;0),IF(FIND(D$3,A4038)&gt;FIND(C$3,A4038),"WARNING","OK"),"")</f>
        <v/>
      </c>
      <c r="F4038" s="14">
        <f t="shared" ref="F4038:F4101" si="875">F4037+C4038-D4038</f>
        <v>1</v>
      </c>
      <c r="G4038" s="14">
        <f t="shared" si="871"/>
        <v>3</v>
      </c>
      <c r="H4038" s="14">
        <f t="shared" ref="H4038:K4053" si="876">IF(G4038&lt;&gt;G4037,0,IF(AND(($F4037-$D4038)=(H$3-1),$F4038=H$3),H4037+1,H4037))</f>
        <v>5</v>
      </c>
      <c r="I4038" s="14">
        <f t="shared" si="876"/>
        <v>0</v>
      </c>
      <c r="J4038" s="14">
        <f t="shared" si="876"/>
        <v>0</v>
      </c>
      <c r="K4038" s="14">
        <f t="shared" si="876"/>
        <v>0</v>
      </c>
      <c r="L4038" s="14" t="str">
        <f t="shared" ref="L4038:L4101" si="877">SUBSTITUTE(G4038&amp;"."&amp;H4038&amp;"."&amp;I4038&amp;"."&amp;J4038&amp;"."&amp;K4038,".0","")</f>
        <v>3.5</v>
      </c>
      <c r="M4038" s="15" t="str">
        <f t="shared" ref="M4038:M4101" si="878">IF(ISERROR(FIND("&lt;SPT&gt;&lt;TTL&gt;",A4038)),"--",SUBSTITUTE(SUBSTITUTE(MID(A4038&amp;A4039,FIND("&lt;SPT&gt;&lt;TTL&gt;",A4038&amp;A4039)+10,FIND("&lt;/TTL&gt;",A4038&amp;A4039)-FIND("&lt;SPT&gt;&lt;TTL&gt;",A4038&amp;A4039)-10),"&lt;SUB&gt;",""),"&lt;/SUB&gt;",""))</f>
        <v>--</v>
      </c>
      <c r="N4038" s="14" t="str">
        <f t="shared" ref="N4038:N4101" si="879">IF(ISERROR(FIND(N$4,UPPER($A4038))),"",1)</f>
        <v/>
      </c>
      <c r="O4038" s="15" t="str">
        <f t="shared" si="872"/>
        <v/>
      </c>
      <c r="P4038" s="15" t="str">
        <f>IF(N4038=1,FLOOR(MAX($P$4:P4037),1)+1,IF(AND(P4037&lt;&gt;"",O4037&lt;&gt;1),MAX($P$4:P4037)+0.1,""))</f>
        <v/>
      </c>
      <c r="Q4038" s="5">
        <f>ROW()</f>
        <v>4038</v>
      </c>
    </row>
    <row r="4039" spans="1:17" x14ac:dyDescent="0.3">
      <c r="A4039" s="1" t="s">
        <v>1772</v>
      </c>
      <c r="B4039" s="5"/>
      <c r="C4039" s="14">
        <f t="shared" si="873"/>
        <v>0</v>
      </c>
      <c r="D4039" s="14">
        <f t="shared" si="873"/>
        <v>0</v>
      </c>
      <c r="E4039" s="14" t="str">
        <f t="shared" si="874"/>
        <v/>
      </c>
      <c r="F4039" s="14">
        <f t="shared" si="875"/>
        <v>1</v>
      </c>
      <c r="G4039" s="14">
        <f t="shared" si="871"/>
        <v>3</v>
      </c>
      <c r="H4039" s="14">
        <f t="shared" si="876"/>
        <v>5</v>
      </c>
      <c r="I4039" s="14">
        <f t="shared" si="876"/>
        <v>0</v>
      </c>
      <c r="J4039" s="14">
        <f t="shared" si="876"/>
        <v>0</v>
      </c>
      <c r="K4039" s="14">
        <f t="shared" si="876"/>
        <v>0</v>
      </c>
      <c r="L4039" s="14" t="str">
        <f t="shared" si="877"/>
        <v>3.5</v>
      </c>
      <c r="M4039" s="15" t="str">
        <f t="shared" si="878"/>
        <v>--</v>
      </c>
      <c r="N4039" s="14" t="str">
        <f t="shared" si="879"/>
        <v/>
      </c>
      <c r="O4039" s="15" t="str">
        <f t="shared" si="872"/>
        <v/>
      </c>
      <c r="P4039" s="15" t="str">
        <f>IF(N4039=1,FLOOR(MAX($P$4:P4038),1)+1,IF(AND(P4038&lt;&gt;"",O4038&lt;&gt;1),MAX($P$4:P4038)+0.1,""))</f>
        <v/>
      </c>
      <c r="Q4039" s="5">
        <f>ROW()</f>
        <v>4039</v>
      </c>
    </row>
    <row r="4040" spans="1:17" x14ac:dyDescent="0.3">
      <c r="A4040" s="1" t="s">
        <v>1773</v>
      </c>
      <c r="B4040" s="5"/>
      <c r="C4040" s="14">
        <f t="shared" si="873"/>
        <v>0</v>
      </c>
      <c r="D4040" s="14">
        <f t="shared" si="873"/>
        <v>0</v>
      </c>
      <c r="E4040" s="14" t="str">
        <f t="shared" si="874"/>
        <v/>
      </c>
      <c r="F4040" s="14">
        <f t="shared" si="875"/>
        <v>1</v>
      </c>
      <c r="G4040" s="14">
        <f t="shared" si="871"/>
        <v>3</v>
      </c>
      <c r="H4040" s="14">
        <f t="shared" si="876"/>
        <v>5</v>
      </c>
      <c r="I4040" s="14">
        <f t="shared" si="876"/>
        <v>0</v>
      </c>
      <c r="J4040" s="14">
        <f t="shared" si="876"/>
        <v>0</v>
      </c>
      <c r="K4040" s="14">
        <f t="shared" si="876"/>
        <v>0</v>
      </c>
      <c r="L4040" s="14" t="str">
        <f t="shared" si="877"/>
        <v>3.5</v>
      </c>
      <c r="M4040" s="15" t="str">
        <f t="shared" si="878"/>
        <v>--</v>
      </c>
      <c r="N4040" s="14" t="str">
        <f t="shared" si="879"/>
        <v/>
      </c>
      <c r="O4040" s="15" t="str">
        <f t="shared" si="872"/>
        <v/>
      </c>
      <c r="P4040" s="15" t="str">
        <f>IF(N4040=1,FLOOR(MAX($P$4:P4039),1)+1,IF(AND(P4039&lt;&gt;"",O4039&lt;&gt;1),MAX($P$4:P4039)+0.1,""))</f>
        <v/>
      </c>
      <c r="Q4040" s="5">
        <f>ROW()</f>
        <v>4040</v>
      </c>
    </row>
    <row r="4041" spans="1:17" x14ac:dyDescent="0.3">
      <c r="A4041" s="1" t="s">
        <v>2461</v>
      </c>
      <c r="B4041" s="5"/>
      <c r="C4041" s="14">
        <f t="shared" si="873"/>
        <v>0</v>
      </c>
      <c r="D4041" s="14">
        <f t="shared" si="873"/>
        <v>0</v>
      </c>
      <c r="E4041" s="14" t="str">
        <f t="shared" si="874"/>
        <v/>
      </c>
      <c r="F4041" s="14">
        <f t="shared" si="875"/>
        <v>1</v>
      </c>
      <c r="G4041" s="14">
        <f t="shared" si="871"/>
        <v>3</v>
      </c>
      <c r="H4041" s="14">
        <f t="shared" si="876"/>
        <v>5</v>
      </c>
      <c r="I4041" s="14">
        <f t="shared" si="876"/>
        <v>0</v>
      </c>
      <c r="J4041" s="14">
        <f t="shared" si="876"/>
        <v>0</v>
      </c>
      <c r="K4041" s="14">
        <f t="shared" si="876"/>
        <v>0</v>
      </c>
      <c r="L4041" s="14" t="str">
        <f t="shared" si="877"/>
        <v>3.5</v>
      </c>
      <c r="M4041" s="15" t="str">
        <f t="shared" si="878"/>
        <v>--</v>
      </c>
      <c r="N4041" s="14" t="str">
        <f t="shared" si="879"/>
        <v/>
      </c>
      <c r="O4041" s="15" t="str">
        <f t="shared" si="872"/>
        <v/>
      </c>
      <c r="P4041" s="15" t="str">
        <f>IF(N4041=1,FLOOR(MAX($P$4:P4040),1)+1,IF(AND(P4040&lt;&gt;"",O4040&lt;&gt;1),MAX($P$4:P4040)+0.1,""))</f>
        <v/>
      </c>
      <c r="Q4041" s="5">
        <f>ROW()</f>
        <v>4041</v>
      </c>
    </row>
    <row r="4042" spans="1:17" x14ac:dyDescent="0.3">
      <c r="A4042" s="1" t="s">
        <v>1774</v>
      </c>
      <c r="B4042" s="5"/>
      <c r="C4042" s="14">
        <f t="shared" si="873"/>
        <v>0</v>
      </c>
      <c r="D4042" s="14">
        <f t="shared" si="873"/>
        <v>0</v>
      </c>
      <c r="E4042" s="14" t="str">
        <f t="shared" si="874"/>
        <v/>
      </c>
      <c r="F4042" s="14">
        <f t="shared" si="875"/>
        <v>1</v>
      </c>
      <c r="G4042" s="14">
        <f t="shared" si="871"/>
        <v>3</v>
      </c>
      <c r="H4042" s="14">
        <f t="shared" si="876"/>
        <v>5</v>
      </c>
      <c r="I4042" s="14">
        <f t="shared" si="876"/>
        <v>0</v>
      </c>
      <c r="J4042" s="14">
        <f t="shared" si="876"/>
        <v>0</v>
      </c>
      <c r="K4042" s="14">
        <f t="shared" si="876"/>
        <v>0</v>
      </c>
      <c r="L4042" s="14" t="str">
        <f t="shared" si="877"/>
        <v>3.5</v>
      </c>
      <c r="M4042" s="15" t="str">
        <f t="shared" si="878"/>
        <v>--</v>
      </c>
      <c r="N4042" s="14" t="str">
        <f t="shared" si="879"/>
        <v/>
      </c>
      <c r="O4042" s="15" t="str">
        <f t="shared" si="872"/>
        <v/>
      </c>
      <c r="P4042" s="15" t="str">
        <f>IF(N4042=1,FLOOR(MAX($P$4:P4041),1)+1,IF(AND(P4041&lt;&gt;"",O4041&lt;&gt;1),MAX($P$4:P4041)+0.1,""))</f>
        <v/>
      </c>
      <c r="Q4042" s="5">
        <f>ROW()</f>
        <v>4042</v>
      </c>
    </row>
    <row r="4043" spans="1:17" x14ac:dyDescent="0.3">
      <c r="A4043" s="1" t="s">
        <v>55</v>
      </c>
      <c r="B4043" s="5"/>
      <c r="C4043" s="14">
        <f t="shared" si="873"/>
        <v>0</v>
      </c>
      <c r="D4043" s="14">
        <f t="shared" si="873"/>
        <v>0</v>
      </c>
      <c r="E4043" s="14" t="str">
        <f t="shared" si="874"/>
        <v/>
      </c>
      <c r="F4043" s="14">
        <f t="shared" si="875"/>
        <v>1</v>
      </c>
      <c r="G4043" s="14">
        <f t="shared" si="871"/>
        <v>3</v>
      </c>
      <c r="H4043" s="14">
        <f t="shared" si="876"/>
        <v>5</v>
      </c>
      <c r="I4043" s="14">
        <f t="shared" si="876"/>
        <v>0</v>
      </c>
      <c r="J4043" s="14">
        <f t="shared" si="876"/>
        <v>0</v>
      </c>
      <c r="K4043" s="14">
        <f t="shared" si="876"/>
        <v>0</v>
      </c>
      <c r="L4043" s="14" t="str">
        <f t="shared" si="877"/>
        <v>3.5</v>
      </c>
      <c r="M4043" s="15" t="str">
        <f t="shared" si="878"/>
        <v>--</v>
      </c>
      <c r="N4043" s="14" t="str">
        <f t="shared" si="879"/>
        <v/>
      </c>
      <c r="O4043" s="15" t="str">
        <f t="shared" si="872"/>
        <v/>
      </c>
      <c r="P4043" s="15" t="str">
        <f>IF(N4043=1,FLOOR(MAX($P$4:P4042),1)+1,IF(AND(P4042&lt;&gt;"",O4042&lt;&gt;1),MAX($P$4:P4042)+0.1,""))</f>
        <v/>
      </c>
      <c r="Q4043" s="5">
        <f>ROW()</f>
        <v>4043</v>
      </c>
    </row>
    <row r="4044" spans="1:17" x14ac:dyDescent="0.3">
      <c r="A4044" s="1" t="s">
        <v>1775</v>
      </c>
      <c r="B4044" s="5"/>
      <c r="C4044" s="14">
        <f t="shared" si="873"/>
        <v>1</v>
      </c>
      <c r="D4044" s="14">
        <f t="shared" si="873"/>
        <v>0</v>
      </c>
      <c r="E4044" s="14" t="str">
        <f t="shared" si="874"/>
        <v/>
      </c>
      <c r="F4044" s="14">
        <f t="shared" si="875"/>
        <v>2</v>
      </c>
      <c r="G4044" s="14">
        <f t="shared" si="871"/>
        <v>3</v>
      </c>
      <c r="H4044" s="14">
        <f t="shared" si="876"/>
        <v>5</v>
      </c>
      <c r="I4044" s="14">
        <f t="shared" si="876"/>
        <v>1</v>
      </c>
      <c r="J4044" s="14">
        <f t="shared" si="876"/>
        <v>0</v>
      </c>
      <c r="K4044" s="14">
        <f t="shared" si="876"/>
        <v>0</v>
      </c>
      <c r="L4044" s="14" t="str">
        <f t="shared" si="877"/>
        <v>3.5.1</v>
      </c>
      <c r="M4044" s="15" t="str">
        <f t="shared" si="878"/>
        <v>Audit Events, Content of Audit Records, and Audit Generation</v>
      </c>
      <c r="N4044" s="14" t="str">
        <f t="shared" si="879"/>
        <v/>
      </c>
      <c r="O4044" s="15" t="str">
        <f t="shared" si="872"/>
        <v/>
      </c>
      <c r="P4044" s="15" t="str">
        <f>IF(N4044=1,FLOOR(MAX($P$4:P4043),1)+1,IF(AND(P4043&lt;&gt;"",O4043&lt;&gt;1),MAX($P$4:P4043)+0.1,""))</f>
        <v/>
      </c>
      <c r="Q4044" s="5">
        <f>ROW()</f>
        <v>4044</v>
      </c>
    </row>
    <row r="4045" spans="1:17" x14ac:dyDescent="0.3">
      <c r="A4045" s="1" t="s">
        <v>55</v>
      </c>
      <c r="B4045" s="5"/>
      <c r="C4045" s="14">
        <f t="shared" si="873"/>
        <v>0</v>
      </c>
      <c r="D4045" s="14">
        <f t="shared" si="873"/>
        <v>0</v>
      </c>
      <c r="E4045" s="14" t="str">
        <f t="shared" si="874"/>
        <v/>
      </c>
      <c r="F4045" s="14">
        <f t="shared" si="875"/>
        <v>2</v>
      </c>
      <c r="G4045" s="14">
        <f t="shared" si="871"/>
        <v>3</v>
      </c>
      <c r="H4045" s="14">
        <f t="shared" si="876"/>
        <v>5</v>
      </c>
      <c r="I4045" s="14">
        <f t="shared" si="876"/>
        <v>1</v>
      </c>
      <c r="J4045" s="14">
        <f t="shared" si="876"/>
        <v>0</v>
      </c>
      <c r="K4045" s="14">
        <f t="shared" si="876"/>
        <v>0</v>
      </c>
      <c r="L4045" s="14" t="str">
        <f t="shared" si="877"/>
        <v>3.5.1</v>
      </c>
      <c r="M4045" s="15" t="str">
        <f t="shared" si="878"/>
        <v>--</v>
      </c>
      <c r="N4045" s="14" t="str">
        <f t="shared" si="879"/>
        <v/>
      </c>
      <c r="O4045" s="15" t="str">
        <f t="shared" si="872"/>
        <v/>
      </c>
      <c r="P4045" s="15" t="str">
        <f>IF(N4045=1,FLOOR(MAX($P$4:P4044),1)+1,IF(AND(P4044&lt;&gt;"",O4044&lt;&gt;1),MAX($P$4:P4044)+0.1,""))</f>
        <v/>
      </c>
      <c r="Q4045" s="5">
        <f>ROW()</f>
        <v>4045</v>
      </c>
    </row>
    <row r="4046" spans="1:17" x14ac:dyDescent="0.3">
      <c r="A4046" s="1" t="s">
        <v>1776</v>
      </c>
      <c r="B4046" s="5"/>
      <c r="C4046" s="14">
        <f t="shared" si="873"/>
        <v>0</v>
      </c>
      <c r="D4046" s="14">
        <f t="shared" si="873"/>
        <v>0</v>
      </c>
      <c r="E4046" s="14" t="str">
        <f t="shared" si="874"/>
        <v/>
      </c>
      <c r="F4046" s="14">
        <f t="shared" si="875"/>
        <v>2</v>
      </c>
      <c r="G4046" s="14">
        <f t="shared" si="871"/>
        <v>3</v>
      </c>
      <c r="H4046" s="14">
        <f t="shared" si="876"/>
        <v>5</v>
      </c>
      <c r="I4046" s="14">
        <f t="shared" si="876"/>
        <v>1</v>
      </c>
      <c r="J4046" s="14">
        <f t="shared" si="876"/>
        <v>0</v>
      </c>
      <c r="K4046" s="14">
        <f t="shared" si="876"/>
        <v>0</v>
      </c>
      <c r="L4046" s="14" t="str">
        <f t="shared" si="877"/>
        <v>3.5.1</v>
      </c>
      <c r="M4046" s="15" t="str">
        <f t="shared" si="878"/>
        <v>--</v>
      </c>
      <c r="N4046" s="14">
        <f t="shared" si="879"/>
        <v>1</v>
      </c>
      <c r="O4046" s="15" t="str">
        <f t="shared" si="872"/>
        <v/>
      </c>
      <c r="P4046" s="15">
        <f>IF(N4046=1,FLOOR(MAX($P$4:P4045),1)+1,IF(AND(P4045&lt;&gt;"",O4045&lt;&gt;1),MAX($P$4:P4045)+0.1,""))</f>
        <v>57</v>
      </c>
      <c r="Q4046" s="5">
        <f>ROW()</f>
        <v>4046</v>
      </c>
    </row>
    <row r="4047" spans="1:17" x14ac:dyDescent="0.3">
      <c r="A4047" s="1" t="s">
        <v>1777</v>
      </c>
      <c r="B4047" s="5"/>
      <c r="C4047" s="14">
        <f t="shared" si="873"/>
        <v>0</v>
      </c>
      <c r="D4047" s="14">
        <f t="shared" si="873"/>
        <v>0</v>
      </c>
      <c r="E4047" s="14" t="str">
        <f t="shared" si="874"/>
        <v/>
      </c>
      <c r="F4047" s="14">
        <f t="shared" si="875"/>
        <v>2</v>
      </c>
      <c r="G4047" s="14">
        <f t="shared" si="871"/>
        <v>3</v>
      </c>
      <c r="H4047" s="14">
        <f t="shared" si="876"/>
        <v>5</v>
      </c>
      <c r="I4047" s="14">
        <f t="shared" si="876"/>
        <v>1</v>
      </c>
      <c r="J4047" s="14">
        <f t="shared" si="876"/>
        <v>0</v>
      </c>
      <c r="K4047" s="14">
        <f t="shared" si="876"/>
        <v>0</v>
      </c>
      <c r="L4047" s="14" t="str">
        <f t="shared" si="877"/>
        <v>3.5.1</v>
      </c>
      <c r="M4047" s="15" t="str">
        <f t="shared" si="878"/>
        <v>--</v>
      </c>
      <c r="N4047" s="14" t="str">
        <f t="shared" si="879"/>
        <v/>
      </c>
      <c r="O4047" s="15" t="str">
        <f t="shared" si="872"/>
        <v/>
      </c>
      <c r="P4047" s="15">
        <f>IF(N4047=1,FLOOR(MAX($P$4:P4046),1)+1,IF(AND(P4046&lt;&gt;"",O4046&lt;&gt;1),MAX($P$4:P4046)+0.1,""))</f>
        <v>57.1</v>
      </c>
      <c r="Q4047" s="5">
        <f>ROW()</f>
        <v>4047</v>
      </c>
    </row>
    <row r="4048" spans="1:17" x14ac:dyDescent="0.3">
      <c r="A4048" s="1" t="s">
        <v>2462</v>
      </c>
      <c r="B4048" s="5"/>
      <c r="C4048" s="14">
        <f t="shared" si="873"/>
        <v>0</v>
      </c>
      <c r="D4048" s="14">
        <f t="shared" si="873"/>
        <v>0</v>
      </c>
      <c r="E4048" s="14" t="str">
        <f t="shared" si="874"/>
        <v/>
      </c>
      <c r="F4048" s="14">
        <f t="shared" si="875"/>
        <v>2</v>
      </c>
      <c r="G4048" s="14">
        <f t="shared" si="871"/>
        <v>3</v>
      </c>
      <c r="H4048" s="14">
        <f t="shared" si="876"/>
        <v>5</v>
      </c>
      <c r="I4048" s="14">
        <f t="shared" si="876"/>
        <v>1</v>
      </c>
      <c r="J4048" s="14">
        <f t="shared" si="876"/>
        <v>0</v>
      </c>
      <c r="K4048" s="14">
        <f t="shared" si="876"/>
        <v>0</v>
      </c>
      <c r="L4048" s="14" t="str">
        <f t="shared" si="877"/>
        <v>3.5.1</v>
      </c>
      <c r="M4048" s="15" t="str">
        <f t="shared" si="878"/>
        <v>--</v>
      </c>
      <c r="N4048" s="14" t="str">
        <f t="shared" si="879"/>
        <v/>
      </c>
      <c r="O4048" s="15" t="str">
        <f t="shared" si="872"/>
        <v/>
      </c>
      <c r="P4048" s="15">
        <f>IF(N4048=1,FLOOR(MAX($P$4:P4047),1)+1,IF(AND(P4047&lt;&gt;"",O4047&lt;&gt;1),MAX($P$4:P4047)+0.1,""))</f>
        <v>57.2</v>
      </c>
      <c r="Q4048" s="5">
        <f>ROW()</f>
        <v>4048</v>
      </c>
    </row>
    <row r="4049" spans="1:17" x14ac:dyDescent="0.3">
      <c r="A4049" s="1" t="s">
        <v>2463</v>
      </c>
      <c r="B4049" s="5"/>
      <c r="C4049" s="14">
        <f t="shared" si="873"/>
        <v>0</v>
      </c>
      <c r="D4049" s="14">
        <f t="shared" si="873"/>
        <v>0</v>
      </c>
      <c r="E4049" s="14" t="str">
        <f t="shared" si="874"/>
        <v/>
      </c>
      <c r="F4049" s="14">
        <f t="shared" si="875"/>
        <v>2</v>
      </c>
      <c r="G4049" s="14">
        <f t="shared" si="871"/>
        <v>3</v>
      </c>
      <c r="H4049" s="14">
        <f t="shared" si="876"/>
        <v>5</v>
      </c>
      <c r="I4049" s="14">
        <f t="shared" si="876"/>
        <v>1</v>
      </c>
      <c r="J4049" s="14">
        <f t="shared" si="876"/>
        <v>0</v>
      </c>
      <c r="K4049" s="14">
        <f t="shared" si="876"/>
        <v>0</v>
      </c>
      <c r="L4049" s="14" t="str">
        <f t="shared" si="877"/>
        <v>3.5.1</v>
      </c>
      <c r="M4049" s="15" t="str">
        <f t="shared" si="878"/>
        <v>--</v>
      </c>
      <c r="N4049" s="14" t="str">
        <f t="shared" si="879"/>
        <v/>
      </c>
      <c r="O4049" s="15" t="str">
        <f t="shared" si="872"/>
        <v/>
      </c>
      <c r="P4049" s="15">
        <f>IF(N4049=1,FLOOR(MAX($P$4:P4048),1)+1,IF(AND(P4048&lt;&gt;"",O4048&lt;&gt;1),MAX($P$4:P4048)+0.1,""))</f>
        <v>57.300000000000004</v>
      </c>
      <c r="Q4049" s="5">
        <f>ROW()</f>
        <v>4049</v>
      </c>
    </row>
    <row r="4050" spans="1:17" x14ac:dyDescent="0.3">
      <c r="A4050" s="1" t="s">
        <v>2464</v>
      </c>
      <c r="B4050" s="5"/>
      <c r="C4050" s="14">
        <f t="shared" si="873"/>
        <v>0</v>
      </c>
      <c r="D4050" s="14">
        <f t="shared" si="873"/>
        <v>0</v>
      </c>
      <c r="E4050" s="14" t="str">
        <f t="shared" si="874"/>
        <v/>
      </c>
      <c r="F4050" s="14">
        <f t="shared" si="875"/>
        <v>2</v>
      </c>
      <c r="G4050" s="14">
        <f t="shared" si="871"/>
        <v>3</v>
      </c>
      <c r="H4050" s="14">
        <f t="shared" si="876"/>
        <v>5</v>
      </c>
      <c r="I4050" s="14">
        <f t="shared" si="876"/>
        <v>1</v>
      </c>
      <c r="J4050" s="14">
        <f t="shared" si="876"/>
        <v>0</v>
      </c>
      <c r="K4050" s="14">
        <f t="shared" si="876"/>
        <v>0</v>
      </c>
      <c r="L4050" s="14" t="str">
        <f t="shared" si="877"/>
        <v>3.5.1</v>
      </c>
      <c r="M4050" s="15" t="str">
        <f t="shared" si="878"/>
        <v>--</v>
      </c>
      <c r="N4050" s="14" t="str">
        <f t="shared" si="879"/>
        <v/>
      </c>
      <c r="O4050" s="15" t="str">
        <f t="shared" si="872"/>
        <v/>
      </c>
      <c r="P4050" s="15">
        <f>IF(N4050=1,FLOOR(MAX($P$4:P4049),1)+1,IF(AND(P4049&lt;&gt;"",O4049&lt;&gt;1),MAX($P$4:P4049)+0.1,""))</f>
        <v>57.400000000000006</v>
      </c>
      <c r="Q4050" s="5">
        <f>ROW()</f>
        <v>4050</v>
      </c>
    </row>
    <row r="4051" spans="1:17" x14ac:dyDescent="0.3">
      <c r="A4051" s="1" t="s">
        <v>2465</v>
      </c>
      <c r="B4051" s="5"/>
      <c r="C4051" s="14">
        <f t="shared" si="873"/>
        <v>0</v>
      </c>
      <c r="D4051" s="14">
        <f t="shared" si="873"/>
        <v>0</v>
      </c>
      <c r="E4051" s="14" t="str">
        <f t="shared" si="874"/>
        <v/>
      </c>
      <c r="F4051" s="14">
        <f t="shared" si="875"/>
        <v>2</v>
      </c>
      <c r="G4051" s="14">
        <f t="shared" si="871"/>
        <v>3</v>
      </c>
      <c r="H4051" s="14">
        <f t="shared" si="876"/>
        <v>5</v>
      </c>
      <c r="I4051" s="14">
        <f t="shared" si="876"/>
        <v>1</v>
      </c>
      <c r="J4051" s="14">
        <f t="shared" si="876"/>
        <v>0</v>
      </c>
      <c r="K4051" s="14">
        <f t="shared" si="876"/>
        <v>0</v>
      </c>
      <c r="L4051" s="14" t="str">
        <f t="shared" si="877"/>
        <v>3.5.1</v>
      </c>
      <c r="M4051" s="15" t="str">
        <f t="shared" si="878"/>
        <v>--</v>
      </c>
      <c r="N4051" s="14" t="str">
        <f t="shared" si="879"/>
        <v/>
      </c>
      <c r="O4051" s="15">
        <f t="shared" si="872"/>
        <v>1</v>
      </c>
      <c r="P4051" s="15">
        <f>IF(N4051=1,FLOOR(MAX($P$4:P4050),1)+1,IF(AND(P4050&lt;&gt;"",O4050&lt;&gt;1),MAX($P$4:P4050)+0.1,""))</f>
        <v>57.500000000000007</v>
      </c>
      <c r="Q4051" s="5">
        <f>ROW()</f>
        <v>4051</v>
      </c>
    </row>
    <row r="4052" spans="1:17" x14ac:dyDescent="0.3">
      <c r="A4052" s="1" t="s">
        <v>55</v>
      </c>
      <c r="B4052" s="5"/>
      <c r="C4052" s="14">
        <f t="shared" si="873"/>
        <v>0</v>
      </c>
      <c r="D4052" s="14">
        <f t="shared" si="873"/>
        <v>0</v>
      </c>
      <c r="E4052" s="14" t="str">
        <f t="shared" si="874"/>
        <v/>
      </c>
      <c r="F4052" s="14">
        <f t="shared" si="875"/>
        <v>2</v>
      </c>
      <c r="G4052" s="14">
        <f t="shared" si="871"/>
        <v>3</v>
      </c>
      <c r="H4052" s="14">
        <f t="shared" si="876"/>
        <v>5</v>
      </c>
      <c r="I4052" s="14">
        <f t="shared" si="876"/>
        <v>1</v>
      </c>
      <c r="J4052" s="14">
        <f t="shared" si="876"/>
        <v>0</v>
      </c>
      <c r="K4052" s="14">
        <f t="shared" si="876"/>
        <v>0</v>
      </c>
      <c r="L4052" s="14" t="str">
        <f t="shared" si="877"/>
        <v>3.5.1</v>
      </c>
      <c r="M4052" s="15" t="str">
        <f t="shared" si="878"/>
        <v>--</v>
      </c>
      <c r="N4052" s="14" t="str">
        <f t="shared" si="879"/>
        <v/>
      </c>
      <c r="O4052" s="15" t="str">
        <f t="shared" si="872"/>
        <v/>
      </c>
      <c r="P4052" s="15" t="str">
        <f>IF(N4052=1,FLOOR(MAX($P$4:P4051),1)+1,IF(AND(P4051&lt;&gt;"",O4051&lt;&gt;1),MAX($P$4:P4051)+0.1,""))</f>
        <v/>
      </c>
      <c r="Q4052" s="5">
        <f>ROW()</f>
        <v>4052</v>
      </c>
    </row>
    <row r="4053" spans="1:17" x14ac:dyDescent="0.3">
      <c r="A4053" s="1" t="s">
        <v>1778</v>
      </c>
      <c r="B4053" s="5"/>
      <c r="C4053" s="14">
        <f t="shared" si="873"/>
        <v>0</v>
      </c>
      <c r="D4053" s="14">
        <f t="shared" si="873"/>
        <v>0</v>
      </c>
      <c r="E4053" s="14" t="str">
        <f t="shared" si="874"/>
        <v/>
      </c>
      <c r="F4053" s="14">
        <f t="shared" si="875"/>
        <v>2</v>
      </c>
      <c r="G4053" s="14">
        <f t="shared" si="871"/>
        <v>3</v>
      </c>
      <c r="H4053" s="14">
        <f t="shared" si="876"/>
        <v>5</v>
      </c>
      <c r="I4053" s="14">
        <f t="shared" si="876"/>
        <v>1</v>
      </c>
      <c r="J4053" s="14">
        <f t="shared" si="876"/>
        <v>0</v>
      </c>
      <c r="K4053" s="14">
        <f t="shared" si="876"/>
        <v>0</v>
      </c>
      <c r="L4053" s="14" t="str">
        <f t="shared" si="877"/>
        <v>3.5.1</v>
      </c>
      <c r="M4053" s="15" t="str">
        <f t="shared" si="878"/>
        <v>--</v>
      </c>
      <c r="N4053" s="14" t="str">
        <f t="shared" si="879"/>
        <v/>
      </c>
      <c r="O4053" s="15" t="str">
        <f t="shared" si="872"/>
        <v/>
      </c>
      <c r="P4053" s="15" t="str">
        <f>IF(N4053=1,FLOOR(MAX($P$4:P4052),1)+1,IF(AND(P4052&lt;&gt;"",O4052&lt;&gt;1),MAX($P$4:P4052)+0.1,""))</f>
        <v/>
      </c>
      <c r="Q4053" s="5">
        <f>ROW()</f>
        <v>4053</v>
      </c>
    </row>
    <row r="4054" spans="1:17" x14ac:dyDescent="0.3">
      <c r="A4054" s="1" t="s">
        <v>1779</v>
      </c>
      <c r="B4054" s="5"/>
      <c r="C4054" s="14">
        <f t="shared" si="873"/>
        <v>0</v>
      </c>
      <c r="D4054" s="14">
        <f t="shared" si="873"/>
        <v>0</v>
      </c>
      <c r="E4054" s="14" t="str">
        <f t="shared" si="874"/>
        <v/>
      </c>
      <c r="F4054" s="14">
        <f t="shared" si="875"/>
        <v>2</v>
      </c>
      <c r="G4054" s="14">
        <f t="shared" si="871"/>
        <v>3</v>
      </c>
      <c r="H4054" s="14">
        <f t="shared" ref="H4054:K4069" si="880">IF(G4054&lt;&gt;G4053,0,IF(AND(($F4053-$D4054)=(H$3-1),$F4054=H$3),H4053+1,H4053))</f>
        <v>5</v>
      </c>
      <c r="I4054" s="14">
        <f t="shared" si="880"/>
        <v>1</v>
      </c>
      <c r="J4054" s="14">
        <f t="shared" si="880"/>
        <v>0</v>
      </c>
      <c r="K4054" s="14">
        <f t="shared" si="880"/>
        <v>0</v>
      </c>
      <c r="L4054" s="14" t="str">
        <f t="shared" si="877"/>
        <v>3.5.1</v>
      </c>
      <c r="M4054" s="15" t="str">
        <f t="shared" si="878"/>
        <v>--</v>
      </c>
      <c r="N4054" s="14" t="str">
        <f t="shared" si="879"/>
        <v/>
      </c>
      <c r="O4054" s="15" t="str">
        <f t="shared" si="872"/>
        <v/>
      </c>
      <c r="P4054" s="15" t="str">
        <f>IF(N4054=1,FLOOR(MAX($P$4:P4053),1)+1,IF(AND(P4053&lt;&gt;"",O4053&lt;&gt;1),MAX($P$4:P4053)+0.1,""))</f>
        <v/>
      </c>
      <c r="Q4054" s="5">
        <f>ROW()</f>
        <v>4054</v>
      </c>
    </row>
    <row r="4055" spans="1:17" x14ac:dyDescent="0.3">
      <c r="A4055" s="1" t="s">
        <v>55</v>
      </c>
      <c r="B4055" s="5"/>
      <c r="C4055" s="14">
        <f t="shared" si="873"/>
        <v>0</v>
      </c>
      <c r="D4055" s="14">
        <f t="shared" si="873"/>
        <v>0</v>
      </c>
      <c r="E4055" s="14" t="str">
        <f t="shared" si="874"/>
        <v/>
      </c>
      <c r="F4055" s="14">
        <f t="shared" si="875"/>
        <v>2</v>
      </c>
      <c r="G4055" s="14">
        <f t="shared" si="871"/>
        <v>3</v>
      </c>
      <c r="H4055" s="14">
        <f t="shared" si="880"/>
        <v>5</v>
      </c>
      <c r="I4055" s="14">
        <f t="shared" si="880"/>
        <v>1</v>
      </c>
      <c r="J4055" s="14">
        <f t="shared" si="880"/>
        <v>0</v>
      </c>
      <c r="K4055" s="14">
        <f t="shared" si="880"/>
        <v>0</v>
      </c>
      <c r="L4055" s="14" t="str">
        <f t="shared" si="877"/>
        <v>3.5.1</v>
      </c>
      <c r="M4055" s="15" t="str">
        <f t="shared" si="878"/>
        <v>--</v>
      </c>
      <c r="N4055" s="14" t="str">
        <f t="shared" si="879"/>
        <v/>
      </c>
      <c r="O4055" s="15" t="str">
        <f t="shared" si="872"/>
        <v/>
      </c>
      <c r="P4055" s="15" t="str">
        <f>IF(N4055=1,FLOOR(MAX($P$4:P4054),1)+1,IF(AND(P4054&lt;&gt;"",O4054&lt;&gt;1),MAX($P$4:P4054)+0.1,""))</f>
        <v/>
      </c>
      <c r="Q4055" s="5">
        <f>ROW()</f>
        <v>4055</v>
      </c>
    </row>
    <row r="4056" spans="1:17" x14ac:dyDescent="0.3">
      <c r="A4056" s="1" t="s">
        <v>1780</v>
      </c>
      <c r="B4056" s="5"/>
      <c r="C4056" s="14">
        <f t="shared" si="873"/>
        <v>0</v>
      </c>
      <c r="D4056" s="14">
        <f t="shared" si="873"/>
        <v>0</v>
      </c>
      <c r="E4056" s="14" t="str">
        <f t="shared" si="874"/>
        <v/>
      </c>
      <c r="F4056" s="14">
        <f t="shared" si="875"/>
        <v>2</v>
      </c>
      <c r="G4056" s="14">
        <f t="shared" si="871"/>
        <v>3</v>
      </c>
      <c r="H4056" s="14">
        <f t="shared" si="880"/>
        <v>5</v>
      </c>
      <c r="I4056" s="14">
        <f t="shared" si="880"/>
        <v>1</v>
      </c>
      <c r="J4056" s="14">
        <f t="shared" si="880"/>
        <v>0</v>
      </c>
      <c r="K4056" s="14">
        <f t="shared" si="880"/>
        <v>0</v>
      </c>
      <c r="L4056" s="14" t="str">
        <f t="shared" si="877"/>
        <v>3.5.1</v>
      </c>
      <c r="M4056" s="15" t="str">
        <f t="shared" si="878"/>
        <v>--</v>
      </c>
      <c r="N4056" s="14" t="str">
        <f t="shared" si="879"/>
        <v/>
      </c>
      <c r="O4056" s="15" t="str">
        <f t="shared" si="872"/>
        <v/>
      </c>
      <c r="P4056" s="15" t="str">
        <f>IF(N4056=1,FLOOR(MAX($P$4:P4055),1)+1,IF(AND(P4055&lt;&gt;"",O4055&lt;&gt;1),MAX($P$4:P4055)+0.1,""))</f>
        <v/>
      </c>
      <c r="Q4056" s="5">
        <f>ROW()</f>
        <v>4056</v>
      </c>
    </row>
    <row r="4057" spans="1:17" x14ac:dyDescent="0.3">
      <c r="A4057" s="1" t="s">
        <v>1781</v>
      </c>
      <c r="B4057" s="5"/>
      <c r="C4057" s="14">
        <f t="shared" si="873"/>
        <v>0</v>
      </c>
      <c r="D4057" s="14">
        <f t="shared" si="873"/>
        <v>0</v>
      </c>
      <c r="E4057" s="14" t="str">
        <f t="shared" si="874"/>
        <v/>
      </c>
      <c r="F4057" s="14">
        <f t="shared" si="875"/>
        <v>2</v>
      </c>
      <c r="G4057" s="14">
        <f t="shared" si="871"/>
        <v>3</v>
      </c>
      <c r="H4057" s="14">
        <f t="shared" si="880"/>
        <v>5</v>
      </c>
      <c r="I4057" s="14">
        <f t="shared" si="880"/>
        <v>1</v>
      </c>
      <c r="J4057" s="14">
        <f t="shared" si="880"/>
        <v>0</v>
      </c>
      <c r="K4057" s="14">
        <f t="shared" si="880"/>
        <v>0</v>
      </c>
      <c r="L4057" s="14" t="str">
        <f t="shared" si="877"/>
        <v>3.5.1</v>
      </c>
      <c r="M4057" s="15" t="str">
        <f t="shared" si="878"/>
        <v>--</v>
      </c>
      <c r="N4057" s="14" t="str">
        <f t="shared" si="879"/>
        <v/>
      </c>
      <c r="O4057" s="15" t="str">
        <f t="shared" si="872"/>
        <v/>
      </c>
      <c r="P4057" s="15" t="str">
        <f>IF(N4057=1,FLOOR(MAX($P$4:P4056),1)+1,IF(AND(P4056&lt;&gt;"",O4056&lt;&gt;1),MAX($P$4:P4056)+0.1,""))</f>
        <v/>
      </c>
      <c r="Q4057" s="5">
        <f>ROW()</f>
        <v>4057</v>
      </c>
    </row>
    <row r="4058" spans="1:17" x14ac:dyDescent="0.3">
      <c r="A4058" s="1" t="s">
        <v>55</v>
      </c>
      <c r="B4058" s="5"/>
      <c r="C4058" s="14">
        <f t="shared" si="873"/>
        <v>0</v>
      </c>
      <c r="D4058" s="14">
        <f t="shared" si="873"/>
        <v>0</v>
      </c>
      <c r="E4058" s="14" t="str">
        <f t="shared" si="874"/>
        <v/>
      </c>
      <c r="F4058" s="14">
        <f t="shared" si="875"/>
        <v>2</v>
      </c>
      <c r="G4058" s="14">
        <f t="shared" si="871"/>
        <v>3</v>
      </c>
      <c r="H4058" s="14">
        <f t="shared" si="880"/>
        <v>5</v>
      </c>
      <c r="I4058" s="14">
        <f t="shared" si="880"/>
        <v>1</v>
      </c>
      <c r="J4058" s="14">
        <f t="shared" si="880"/>
        <v>0</v>
      </c>
      <c r="K4058" s="14">
        <f t="shared" si="880"/>
        <v>0</v>
      </c>
      <c r="L4058" s="14" t="str">
        <f t="shared" si="877"/>
        <v>3.5.1</v>
      </c>
      <c r="M4058" s="15" t="str">
        <f t="shared" si="878"/>
        <v>--</v>
      </c>
      <c r="N4058" s="14" t="str">
        <f t="shared" si="879"/>
        <v/>
      </c>
      <c r="O4058" s="15" t="str">
        <f t="shared" si="872"/>
        <v/>
      </c>
      <c r="P4058" s="15" t="str">
        <f>IF(N4058=1,FLOOR(MAX($P$4:P4057),1)+1,IF(AND(P4057&lt;&gt;"",O4057&lt;&gt;1),MAX($P$4:P4057)+0.1,""))</f>
        <v/>
      </c>
      <c r="Q4058" s="5">
        <f>ROW()</f>
        <v>4058</v>
      </c>
    </row>
    <row r="4059" spans="1:17" x14ac:dyDescent="0.3">
      <c r="A4059" s="1" t="s">
        <v>1103</v>
      </c>
      <c r="B4059" s="5"/>
      <c r="C4059" s="14">
        <f t="shared" si="873"/>
        <v>1</v>
      </c>
      <c r="D4059" s="14">
        <f t="shared" si="873"/>
        <v>0</v>
      </c>
      <c r="E4059" s="14" t="str">
        <f t="shared" si="874"/>
        <v/>
      </c>
      <c r="F4059" s="14">
        <f t="shared" si="875"/>
        <v>3</v>
      </c>
      <c r="G4059" s="14">
        <f t="shared" si="871"/>
        <v>3</v>
      </c>
      <c r="H4059" s="14">
        <f t="shared" si="880"/>
        <v>5</v>
      </c>
      <c r="I4059" s="14">
        <f t="shared" si="880"/>
        <v>1</v>
      </c>
      <c r="J4059" s="14">
        <f t="shared" si="880"/>
        <v>1</v>
      </c>
      <c r="K4059" s="14">
        <f t="shared" si="880"/>
        <v>0</v>
      </c>
      <c r="L4059" s="14" t="str">
        <f t="shared" si="877"/>
        <v>3.5.1.1</v>
      </c>
      <c r="M4059" s="15" t="str">
        <f t="shared" si="878"/>
        <v>Computers</v>
      </c>
      <c r="N4059" s="14" t="str">
        <f t="shared" si="879"/>
        <v/>
      </c>
      <c r="O4059" s="15" t="str">
        <f t="shared" si="872"/>
        <v/>
      </c>
      <c r="P4059" s="15" t="str">
        <f>IF(N4059=1,FLOOR(MAX($P$4:P4058),1)+1,IF(AND(P4058&lt;&gt;"",O4058&lt;&gt;1),MAX($P$4:P4058)+0.1,""))</f>
        <v/>
      </c>
      <c r="Q4059" s="5">
        <f>ROW()</f>
        <v>4059</v>
      </c>
    </row>
    <row r="4060" spans="1:17" x14ac:dyDescent="0.3">
      <c r="A4060" s="1" t="s">
        <v>55</v>
      </c>
      <c r="B4060" s="5"/>
      <c r="C4060" s="14">
        <f t="shared" si="873"/>
        <v>0</v>
      </c>
      <c r="D4060" s="14">
        <f t="shared" si="873"/>
        <v>0</v>
      </c>
      <c r="E4060" s="14" t="str">
        <f t="shared" si="874"/>
        <v/>
      </c>
      <c r="F4060" s="14">
        <f t="shared" si="875"/>
        <v>3</v>
      </c>
      <c r="G4060" s="14">
        <f t="shared" si="871"/>
        <v>3</v>
      </c>
      <c r="H4060" s="14">
        <f t="shared" si="880"/>
        <v>5</v>
      </c>
      <c r="I4060" s="14">
        <f t="shared" si="880"/>
        <v>1</v>
      </c>
      <c r="J4060" s="14">
        <f t="shared" si="880"/>
        <v>1</v>
      </c>
      <c r="K4060" s="14">
        <f t="shared" si="880"/>
        <v>0</v>
      </c>
      <c r="L4060" s="14" t="str">
        <f t="shared" si="877"/>
        <v>3.5.1.1</v>
      </c>
      <c r="M4060" s="15" t="str">
        <f t="shared" si="878"/>
        <v>--</v>
      </c>
      <c r="N4060" s="14" t="str">
        <f t="shared" si="879"/>
        <v/>
      </c>
      <c r="O4060" s="15" t="str">
        <f t="shared" si="872"/>
        <v/>
      </c>
      <c r="P4060" s="15" t="str">
        <f>IF(N4060=1,FLOOR(MAX($P$4:P4059),1)+1,IF(AND(P4059&lt;&gt;"",O4059&lt;&gt;1),MAX($P$4:P4059)+0.1,""))</f>
        <v/>
      </c>
      <c r="Q4060" s="5">
        <f>ROW()</f>
        <v>4060</v>
      </c>
    </row>
    <row r="4061" spans="1:17" x14ac:dyDescent="0.3">
      <c r="A4061" s="1" t="s">
        <v>1782</v>
      </c>
      <c r="B4061" s="5"/>
      <c r="C4061" s="14">
        <f t="shared" si="873"/>
        <v>0</v>
      </c>
      <c r="D4061" s="14">
        <f t="shared" si="873"/>
        <v>0</v>
      </c>
      <c r="E4061" s="14" t="str">
        <f t="shared" si="874"/>
        <v/>
      </c>
      <c r="F4061" s="14">
        <f t="shared" si="875"/>
        <v>3</v>
      </c>
      <c r="G4061" s="14">
        <f t="shared" si="871"/>
        <v>3</v>
      </c>
      <c r="H4061" s="14">
        <f t="shared" si="880"/>
        <v>5</v>
      </c>
      <c r="I4061" s="14">
        <f t="shared" si="880"/>
        <v>1</v>
      </c>
      <c r="J4061" s="14">
        <f t="shared" si="880"/>
        <v>1</v>
      </c>
      <c r="K4061" s="14">
        <f t="shared" si="880"/>
        <v>0</v>
      </c>
      <c r="L4061" s="14" t="str">
        <f t="shared" si="877"/>
        <v>3.5.1.1</v>
      </c>
      <c r="M4061" s="15" t="str">
        <f t="shared" si="878"/>
        <v>--</v>
      </c>
      <c r="N4061" s="14" t="str">
        <f t="shared" si="879"/>
        <v/>
      </c>
      <c r="O4061" s="15" t="str">
        <f t="shared" si="872"/>
        <v/>
      </c>
      <c r="P4061" s="15" t="str">
        <f>IF(N4061=1,FLOOR(MAX($P$4:P4060),1)+1,IF(AND(P4060&lt;&gt;"",O4060&lt;&gt;1),MAX($P$4:P4060)+0.1,""))</f>
        <v/>
      </c>
      <c r="Q4061" s="5">
        <f>ROW()</f>
        <v>4061</v>
      </c>
    </row>
    <row r="4062" spans="1:17" x14ac:dyDescent="0.3">
      <c r="A4062" s="1" t="s">
        <v>1783</v>
      </c>
      <c r="B4062" s="5"/>
      <c r="C4062" s="14">
        <f t="shared" si="873"/>
        <v>0</v>
      </c>
      <c r="D4062" s="14">
        <f t="shared" si="873"/>
        <v>0</v>
      </c>
      <c r="E4062" s="14" t="str">
        <f t="shared" si="874"/>
        <v/>
      </c>
      <c r="F4062" s="14">
        <f t="shared" si="875"/>
        <v>3</v>
      </c>
      <c r="G4062" s="14">
        <f t="shared" si="871"/>
        <v>3</v>
      </c>
      <c r="H4062" s="14">
        <f t="shared" si="880"/>
        <v>5</v>
      </c>
      <c r="I4062" s="14">
        <f t="shared" si="880"/>
        <v>1</v>
      </c>
      <c r="J4062" s="14">
        <f t="shared" si="880"/>
        <v>1</v>
      </c>
      <c r="K4062" s="14">
        <f t="shared" si="880"/>
        <v>0</v>
      </c>
      <c r="L4062" s="14" t="str">
        <f t="shared" si="877"/>
        <v>3.5.1.1</v>
      </c>
      <c r="M4062" s="15" t="str">
        <f t="shared" si="878"/>
        <v>--</v>
      </c>
      <c r="N4062" s="14" t="str">
        <f t="shared" si="879"/>
        <v/>
      </c>
      <c r="O4062" s="15" t="str">
        <f t="shared" si="872"/>
        <v/>
      </c>
      <c r="P4062" s="15" t="str">
        <f>IF(N4062=1,FLOOR(MAX($P$4:P4061),1)+1,IF(AND(P4061&lt;&gt;"",O4061&lt;&gt;1),MAX($P$4:P4061)+0.1,""))</f>
        <v/>
      </c>
      <c r="Q4062" s="5">
        <f>ROW()</f>
        <v>4062</v>
      </c>
    </row>
    <row r="4063" spans="1:17" x14ac:dyDescent="0.3">
      <c r="A4063" s="1" t="s">
        <v>55</v>
      </c>
      <c r="B4063" s="5"/>
      <c r="C4063" s="14">
        <f t="shared" si="873"/>
        <v>0</v>
      </c>
      <c r="D4063" s="14">
        <f t="shared" si="873"/>
        <v>0</v>
      </c>
      <c r="E4063" s="14" t="str">
        <f t="shared" si="874"/>
        <v/>
      </c>
      <c r="F4063" s="14">
        <f t="shared" si="875"/>
        <v>3</v>
      </c>
      <c r="G4063" s="14">
        <f t="shared" si="871"/>
        <v>3</v>
      </c>
      <c r="H4063" s="14">
        <f t="shared" si="880"/>
        <v>5</v>
      </c>
      <c r="I4063" s="14">
        <f t="shared" si="880"/>
        <v>1</v>
      </c>
      <c r="J4063" s="14">
        <f t="shared" si="880"/>
        <v>1</v>
      </c>
      <c r="K4063" s="14">
        <f t="shared" si="880"/>
        <v>0</v>
      </c>
      <c r="L4063" s="14" t="str">
        <f t="shared" si="877"/>
        <v>3.5.1.1</v>
      </c>
      <c r="M4063" s="15" t="str">
        <f t="shared" si="878"/>
        <v>--</v>
      </c>
      <c r="N4063" s="14" t="str">
        <f t="shared" si="879"/>
        <v/>
      </c>
      <c r="O4063" s="15" t="str">
        <f t="shared" si="872"/>
        <v/>
      </c>
      <c r="P4063" s="15" t="str">
        <f>IF(N4063=1,FLOOR(MAX($P$4:P4062),1)+1,IF(AND(P4062&lt;&gt;"",O4062&lt;&gt;1),MAX($P$4:P4062)+0.1,""))</f>
        <v/>
      </c>
      <c r="Q4063" s="5">
        <f>ROW()</f>
        <v>4063</v>
      </c>
    </row>
    <row r="4064" spans="1:17" x14ac:dyDescent="0.3">
      <c r="A4064" s="1" t="s">
        <v>1784</v>
      </c>
      <c r="B4064" s="5"/>
      <c r="C4064" s="14">
        <f t="shared" si="873"/>
        <v>1</v>
      </c>
      <c r="D4064" s="14">
        <f t="shared" si="873"/>
        <v>0</v>
      </c>
      <c r="E4064" s="14" t="str">
        <f t="shared" si="874"/>
        <v/>
      </c>
      <c r="F4064" s="14">
        <f t="shared" si="875"/>
        <v>4</v>
      </c>
      <c r="G4064" s="14">
        <f t="shared" si="871"/>
        <v>3</v>
      </c>
      <c r="H4064" s="14">
        <f t="shared" si="880"/>
        <v>5</v>
      </c>
      <c r="I4064" s="14">
        <f t="shared" si="880"/>
        <v>1</v>
      </c>
      <c r="J4064" s="14">
        <f t="shared" si="880"/>
        <v>1</v>
      </c>
      <c r="K4064" s="14">
        <f t="shared" si="880"/>
        <v>1</v>
      </c>
      <c r="L4064" s="14" t="str">
        <f t="shared" si="877"/>
        <v>3.5.1.1.1</v>
      </c>
      <c r="M4064" s="15" t="str">
        <f t="shared" si="878"/>
        <v>Audited Events</v>
      </c>
      <c r="N4064" s="14" t="str">
        <f t="shared" si="879"/>
        <v/>
      </c>
      <c r="O4064" s="15" t="str">
        <f t="shared" si="872"/>
        <v/>
      </c>
      <c r="P4064" s="15" t="str">
        <f>IF(N4064=1,FLOOR(MAX($P$4:P4063),1)+1,IF(AND(P4063&lt;&gt;"",O4063&lt;&gt;1),MAX($P$4:P4063)+0.1,""))</f>
        <v/>
      </c>
      <c r="Q4064" s="5">
        <f>ROW()</f>
        <v>4064</v>
      </c>
    </row>
    <row r="4065" spans="1:17" x14ac:dyDescent="0.3">
      <c r="A4065" s="1" t="s">
        <v>55</v>
      </c>
      <c r="B4065" s="5"/>
      <c r="C4065" s="14">
        <f t="shared" si="873"/>
        <v>0</v>
      </c>
      <c r="D4065" s="14">
        <f t="shared" si="873"/>
        <v>0</v>
      </c>
      <c r="E4065" s="14" t="str">
        <f t="shared" si="874"/>
        <v/>
      </c>
      <c r="F4065" s="14">
        <f t="shared" si="875"/>
        <v>4</v>
      </c>
      <c r="G4065" s="14">
        <f t="shared" si="871"/>
        <v>3</v>
      </c>
      <c r="H4065" s="14">
        <f t="shared" si="880"/>
        <v>5</v>
      </c>
      <c r="I4065" s="14">
        <f t="shared" si="880"/>
        <v>1</v>
      </c>
      <c r="J4065" s="14">
        <f t="shared" si="880"/>
        <v>1</v>
      </c>
      <c r="K4065" s="14">
        <f t="shared" si="880"/>
        <v>1</v>
      </c>
      <c r="L4065" s="14" t="str">
        <f t="shared" si="877"/>
        <v>3.5.1.1.1</v>
      </c>
      <c r="M4065" s="15" t="str">
        <f t="shared" si="878"/>
        <v>--</v>
      </c>
      <c r="N4065" s="14" t="str">
        <f t="shared" si="879"/>
        <v/>
      </c>
      <c r="O4065" s="15" t="str">
        <f t="shared" si="872"/>
        <v/>
      </c>
      <c r="P4065" s="15" t="str">
        <f>IF(N4065=1,FLOOR(MAX($P$4:P4064),1)+1,IF(AND(P4064&lt;&gt;"",O4064&lt;&gt;1),MAX($P$4:P4064)+0.1,""))</f>
        <v/>
      </c>
      <c r="Q4065" s="5">
        <f>ROW()</f>
        <v>4065</v>
      </c>
    </row>
    <row r="4066" spans="1:17" x14ac:dyDescent="0.3">
      <c r="A4066" s="1" t="s">
        <v>1785</v>
      </c>
      <c r="B4066" s="5"/>
      <c r="C4066" s="14">
        <f t="shared" si="873"/>
        <v>0</v>
      </c>
      <c r="D4066" s="14">
        <f t="shared" si="873"/>
        <v>0</v>
      </c>
      <c r="E4066" s="14" t="str">
        <f t="shared" si="874"/>
        <v/>
      </c>
      <c r="F4066" s="14">
        <f t="shared" si="875"/>
        <v>4</v>
      </c>
      <c r="G4066" s="14">
        <f t="shared" si="871"/>
        <v>3</v>
      </c>
      <c r="H4066" s="14">
        <f t="shared" si="880"/>
        <v>5</v>
      </c>
      <c r="I4066" s="14">
        <f t="shared" si="880"/>
        <v>1</v>
      </c>
      <c r="J4066" s="14">
        <f t="shared" si="880"/>
        <v>1</v>
      </c>
      <c r="K4066" s="14">
        <f t="shared" si="880"/>
        <v>1</v>
      </c>
      <c r="L4066" s="14" t="str">
        <f t="shared" si="877"/>
        <v>3.5.1.1.1</v>
      </c>
      <c r="M4066" s="15" t="str">
        <f t="shared" si="878"/>
        <v>--</v>
      </c>
      <c r="N4066" s="14" t="str">
        <f t="shared" si="879"/>
        <v/>
      </c>
      <c r="O4066" s="15" t="str">
        <f t="shared" si="872"/>
        <v/>
      </c>
      <c r="P4066" s="15" t="str">
        <f>IF(N4066=1,FLOOR(MAX($P$4:P4065),1)+1,IF(AND(P4065&lt;&gt;"",O4065&lt;&gt;1),MAX($P$4:P4065)+0.1,""))</f>
        <v/>
      </c>
      <c r="Q4066" s="5">
        <f>ROW()</f>
        <v>4066</v>
      </c>
    </row>
    <row r="4067" spans="1:17" x14ac:dyDescent="0.3">
      <c r="A4067" s="1" t="s">
        <v>55</v>
      </c>
      <c r="B4067" s="5"/>
      <c r="C4067" s="14">
        <f t="shared" si="873"/>
        <v>0</v>
      </c>
      <c r="D4067" s="14">
        <f t="shared" si="873"/>
        <v>0</v>
      </c>
      <c r="E4067" s="14" t="str">
        <f t="shared" si="874"/>
        <v/>
      </c>
      <c r="F4067" s="14">
        <f t="shared" si="875"/>
        <v>4</v>
      </c>
      <c r="G4067" s="14">
        <f t="shared" si="871"/>
        <v>3</v>
      </c>
      <c r="H4067" s="14">
        <f t="shared" si="880"/>
        <v>5</v>
      </c>
      <c r="I4067" s="14">
        <f t="shared" si="880"/>
        <v>1</v>
      </c>
      <c r="J4067" s="14">
        <f t="shared" si="880"/>
        <v>1</v>
      </c>
      <c r="K4067" s="14">
        <f t="shared" si="880"/>
        <v>1</v>
      </c>
      <c r="L4067" s="14" t="str">
        <f t="shared" si="877"/>
        <v>3.5.1.1.1</v>
      </c>
      <c r="M4067" s="15" t="str">
        <f t="shared" si="878"/>
        <v>--</v>
      </c>
      <c r="N4067" s="14" t="str">
        <f t="shared" si="879"/>
        <v/>
      </c>
      <c r="O4067" s="15" t="str">
        <f t="shared" si="872"/>
        <v/>
      </c>
      <c r="P4067" s="15" t="str">
        <f>IF(N4067=1,FLOOR(MAX($P$4:P4066),1)+1,IF(AND(P4066&lt;&gt;"",O4066&lt;&gt;1),MAX($P$4:P4066)+0.1,""))</f>
        <v/>
      </c>
      <c r="Q4067" s="5">
        <f>ROW()</f>
        <v>4067</v>
      </c>
    </row>
    <row r="4068" spans="1:17" x14ac:dyDescent="0.3">
      <c r="A4068" s="1" t="s">
        <v>1786</v>
      </c>
      <c r="B4068" s="5"/>
      <c r="C4068" s="14">
        <f t="shared" si="873"/>
        <v>0</v>
      </c>
      <c r="D4068" s="14">
        <f t="shared" si="873"/>
        <v>0</v>
      </c>
      <c r="E4068" s="14" t="str">
        <f t="shared" si="874"/>
        <v/>
      </c>
      <c r="F4068" s="14">
        <f t="shared" si="875"/>
        <v>4</v>
      </c>
      <c r="G4068" s="14">
        <f t="shared" si="871"/>
        <v>3</v>
      </c>
      <c r="H4068" s="14">
        <f t="shared" si="880"/>
        <v>5</v>
      </c>
      <c r="I4068" s="14">
        <f t="shared" si="880"/>
        <v>1</v>
      </c>
      <c r="J4068" s="14">
        <f t="shared" si="880"/>
        <v>1</v>
      </c>
      <c r="K4068" s="14">
        <f t="shared" si="880"/>
        <v>1</v>
      </c>
      <c r="L4068" s="14" t="str">
        <f t="shared" si="877"/>
        <v>3.5.1.1.1</v>
      </c>
      <c r="M4068" s="15" t="str">
        <f t="shared" si="878"/>
        <v>--</v>
      </c>
      <c r="N4068" s="14" t="str">
        <f t="shared" si="879"/>
        <v/>
      </c>
      <c r="O4068" s="15" t="str">
        <f t="shared" si="872"/>
        <v/>
      </c>
      <c r="P4068" s="15" t="str">
        <f>IF(N4068=1,FLOOR(MAX($P$4:P4067),1)+1,IF(AND(P4067&lt;&gt;"",O4067&lt;&gt;1),MAX($P$4:P4067)+0.1,""))</f>
        <v/>
      </c>
      <c r="Q4068" s="5">
        <f>ROW()</f>
        <v>4068</v>
      </c>
    </row>
    <row r="4069" spans="1:17" x14ac:dyDescent="0.3">
      <c r="A4069" s="1" t="s">
        <v>1787</v>
      </c>
      <c r="B4069" s="5"/>
      <c r="C4069" s="14">
        <f t="shared" si="873"/>
        <v>0</v>
      </c>
      <c r="D4069" s="14">
        <f t="shared" si="873"/>
        <v>0</v>
      </c>
      <c r="E4069" s="14" t="str">
        <f t="shared" si="874"/>
        <v/>
      </c>
      <c r="F4069" s="14">
        <f t="shared" si="875"/>
        <v>4</v>
      </c>
      <c r="G4069" s="14">
        <f t="shared" si="871"/>
        <v>3</v>
      </c>
      <c r="H4069" s="14">
        <f t="shared" si="880"/>
        <v>5</v>
      </c>
      <c r="I4069" s="14">
        <f t="shared" si="880"/>
        <v>1</v>
      </c>
      <c r="J4069" s="14">
        <f t="shared" si="880"/>
        <v>1</v>
      </c>
      <c r="K4069" s="14">
        <f t="shared" si="880"/>
        <v>1</v>
      </c>
      <c r="L4069" s="14" t="str">
        <f t="shared" si="877"/>
        <v>3.5.1.1.1</v>
      </c>
      <c r="M4069" s="15" t="str">
        <f t="shared" si="878"/>
        <v>--</v>
      </c>
      <c r="N4069" s="14" t="str">
        <f t="shared" si="879"/>
        <v/>
      </c>
      <c r="O4069" s="15" t="str">
        <f t="shared" si="872"/>
        <v/>
      </c>
      <c r="P4069" s="15" t="str">
        <f>IF(N4069=1,FLOOR(MAX($P$4:P4068),1)+1,IF(AND(P4068&lt;&gt;"",O4068&lt;&gt;1),MAX($P$4:P4068)+0.1,""))</f>
        <v/>
      </c>
      <c r="Q4069" s="5">
        <f>ROW()</f>
        <v>4069</v>
      </c>
    </row>
    <row r="4070" spans="1:17" x14ac:dyDescent="0.3">
      <c r="A4070" s="1" t="s">
        <v>55</v>
      </c>
      <c r="B4070" s="5"/>
      <c r="C4070" s="14">
        <f t="shared" si="873"/>
        <v>0</v>
      </c>
      <c r="D4070" s="14">
        <f t="shared" si="873"/>
        <v>0</v>
      </c>
      <c r="E4070" s="14" t="str">
        <f t="shared" si="874"/>
        <v/>
      </c>
      <c r="F4070" s="14">
        <f t="shared" si="875"/>
        <v>4</v>
      </c>
      <c r="G4070" s="14">
        <f t="shared" si="871"/>
        <v>3</v>
      </c>
      <c r="H4070" s="14">
        <f t="shared" ref="H4070:K4085" si="881">IF(G4070&lt;&gt;G4069,0,IF(AND(($F4069-$D4070)=(H$3-1),$F4070=H$3),H4069+1,H4069))</f>
        <v>5</v>
      </c>
      <c r="I4070" s="14">
        <f t="shared" si="881"/>
        <v>1</v>
      </c>
      <c r="J4070" s="14">
        <f t="shared" si="881"/>
        <v>1</v>
      </c>
      <c r="K4070" s="14">
        <f t="shared" si="881"/>
        <v>1</v>
      </c>
      <c r="L4070" s="14" t="str">
        <f t="shared" si="877"/>
        <v>3.5.1.1.1</v>
      </c>
      <c r="M4070" s="15" t="str">
        <f t="shared" si="878"/>
        <v>--</v>
      </c>
      <c r="N4070" s="14" t="str">
        <f t="shared" si="879"/>
        <v/>
      </c>
      <c r="O4070" s="15" t="str">
        <f t="shared" si="872"/>
        <v/>
      </c>
      <c r="P4070" s="15" t="str">
        <f>IF(N4070=1,FLOOR(MAX($P$4:P4069),1)+1,IF(AND(P4069&lt;&gt;"",O4069&lt;&gt;1),MAX($P$4:P4069)+0.1,""))</f>
        <v/>
      </c>
      <c r="Q4070" s="5">
        <f>ROW()</f>
        <v>4070</v>
      </c>
    </row>
    <row r="4071" spans="1:17" x14ac:dyDescent="0.3">
      <c r="A4071" s="1" t="s">
        <v>1788</v>
      </c>
      <c r="B4071" s="5"/>
      <c r="C4071" s="14">
        <f t="shared" si="873"/>
        <v>0</v>
      </c>
      <c r="D4071" s="14">
        <f t="shared" si="873"/>
        <v>0</v>
      </c>
      <c r="E4071" s="14" t="str">
        <f t="shared" si="874"/>
        <v/>
      </c>
      <c r="F4071" s="14">
        <f t="shared" si="875"/>
        <v>4</v>
      </c>
      <c r="G4071" s="14">
        <f t="shared" si="871"/>
        <v>3</v>
      </c>
      <c r="H4071" s="14">
        <f t="shared" si="881"/>
        <v>5</v>
      </c>
      <c r="I4071" s="14">
        <f t="shared" si="881"/>
        <v>1</v>
      </c>
      <c r="J4071" s="14">
        <f t="shared" si="881"/>
        <v>1</v>
      </c>
      <c r="K4071" s="14">
        <f t="shared" si="881"/>
        <v>1</v>
      </c>
      <c r="L4071" s="14" t="str">
        <f t="shared" si="877"/>
        <v>3.5.1.1.1</v>
      </c>
      <c r="M4071" s="15" t="str">
        <f t="shared" si="878"/>
        <v>--</v>
      </c>
      <c r="N4071" s="14" t="str">
        <f t="shared" si="879"/>
        <v/>
      </c>
      <c r="O4071" s="15" t="str">
        <f t="shared" si="872"/>
        <v/>
      </c>
      <c r="P4071" s="15" t="str">
        <f>IF(N4071=1,FLOOR(MAX($P$4:P4070),1)+1,IF(AND(P4070&lt;&gt;"",O4070&lt;&gt;1),MAX($P$4:P4070)+0.1,""))</f>
        <v/>
      </c>
      <c r="Q4071" s="5">
        <f>ROW()</f>
        <v>4071</v>
      </c>
    </row>
    <row r="4072" spans="1:17" x14ac:dyDescent="0.3">
      <c r="A4072" s="1" t="s">
        <v>55</v>
      </c>
      <c r="B4072" s="5"/>
      <c r="C4072" s="14">
        <f t="shared" si="873"/>
        <v>0</v>
      </c>
      <c r="D4072" s="14">
        <f t="shared" si="873"/>
        <v>0</v>
      </c>
      <c r="E4072" s="14" t="str">
        <f t="shared" si="874"/>
        <v/>
      </c>
      <c r="F4072" s="14">
        <f t="shared" si="875"/>
        <v>4</v>
      </c>
      <c r="G4072" s="14">
        <f t="shared" si="871"/>
        <v>3</v>
      </c>
      <c r="H4072" s="14">
        <f t="shared" si="881"/>
        <v>5</v>
      </c>
      <c r="I4072" s="14">
        <f t="shared" si="881"/>
        <v>1</v>
      </c>
      <c r="J4072" s="14">
        <f t="shared" si="881"/>
        <v>1</v>
      </c>
      <c r="K4072" s="14">
        <f t="shared" si="881"/>
        <v>1</v>
      </c>
      <c r="L4072" s="14" t="str">
        <f t="shared" si="877"/>
        <v>3.5.1.1.1</v>
      </c>
      <c r="M4072" s="15" t="str">
        <f t="shared" si="878"/>
        <v>--</v>
      </c>
      <c r="N4072" s="14" t="str">
        <f t="shared" si="879"/>
        <v/>
      </c>
      <c r="O4072" s="15" t="str">
        <f t="shared" si="872"/>
        <v/>
      </c>
      <c r="P4072" s="15" t="str">
        <f>IF(N4072=1,FLOOR(MAX($P$4:P4071),1)+1,IF(AND(P4071&lt;&gt;"",O4071&lt;&gt;1),MAX($P$4:P4071)+0.1,""))</f>
        <v/>
      </c>
      <c r="Q4072" s="5">
        <f>ROW()</f>
        <v>4072</v>
      </c>
    </row>
    <row r="4073" spans="1:17" x14ac:dyDescent="0.3">
      <c r="A4073" s="1" t="s">
        <v>1789</v>
      </c>
      <c r="B4073" s="5"/>
      <c r="C4073" s="14">
        <f t="shared" si="873"/>
        <v>0</v>
      </c>
      <c r="D4073" s="14">
        <f t="shared" si="873"/>
        <v>0</v>
      </c>
      <c r="E4073" s="14" t="str">
        <f t="shared" si="874"/>
        <v/>
      </c>
      <c r="F4073" s="14">
        <f t="shared" si="875"/>
        <v>4</v>
      </c>
      <c r="G4073" s="14">
        <f t="shared" si="871"/>
        <v>3</v>
      </c>
      <c r="H4073" s="14">
        <f t="shared" si="881"/>
        <v>5</v>
      </c>
      <c r="I4073" s="14">
        <f t="shared" si="881"/>
        <v>1</v>
      </c>
      <c r="J4073" s="14">
        <f t="shared" si="881"/>
        <v>1</v>
      </c>
      <c r="K4073" s="14">
        <f t="shared" si="881"/>
        <v>1</v>
      </c>
      <c r="L4073" s="14" t="str">
        <f t="shared" si="877"/>
        <v>3.5.1.1.1</v>
      </c>
      <c r="M4073" s="15" t="str">
        <f t="shared" si="878"/>
        <v>--</v>
      </c>
      <c r="N4073" s="14" t="str">
        <f t="shared" si="879"/>
        <v/>
      </c>
      <c r="O4073" s="15" t="str">
        <f t="shared" si="872"/>
        <v/>
      </c>
      <c r="P4073" s="15" t="str">
        <f>IF(N4073=1,FLOOR(MAX($P$4:P4072),1)+1,IF(AND(P4072&lt;&gt;"",O4072&lt;&gt;1),MAX($P$4:P4072)+0.1,""))</f>
        <v/>
      </c>
      <c r="Q4073" s="5">
        <f>ROW()</f>
        <v>4073</v>
      </c>
    </row>
    <row r="4074" spans="1:17" x14ac:dyDescent="0.3">
      <c r="A4074" s="1" t="s">
        <v>55</v>
      </c>
      <c r="B4074" s="5"/>
      <c r="C4074" s="14">
        <f t="shared" si="873"/>
        <v>0</v>
      </c>
      <c r="D4074" s="14">
        <f t="shared" si="873"/>
        <v>0</v>
      </c>
      <c r="E4074" s="14" t="str">
        <f t="shared" si="874"/>
        <v/>
      </c>
      <c r="F4074" s="14">
        <f t="shared" si="875"/>
        <v>4</v>
      </c>
      <c r="G4074" s="14">
        <f t="shared" si="871"/>
        <v>3</v>
      </c>
      <c r="H4074" s="14">
        <f t="shared" si="881"/>
        <v>5</v>
      </c>
      <c r="I4074" s="14">
        <f t="shared" si="881"/>
        <v>1</v>
      </c>
      <c r="J4074" s="14">
        <f t="shared" si="881"/>
        <v>1</v>
      </c>
      <c r="K4074" s="14">
        <f t="shared" si="881"/>
        <v>1</v>
      </c>
      <c r="L4074" s="14" t="str">
        <f t="shared" si="877"/>
        <v>3.5.1.1.1</v>
      </c>
      <c r="M4074" s="15" t="str">
        <f t="shared" si="878"/>
        <v>--</v>
      </c>
      <c r="N4074" s="14" t="str">
        <f t="shared" si="879"/>
        <v/>
      </c>
      <c r="O4074" s="15" t="str">
        <f t="shared" si="872"/>
        <v/>
      </c>
      <c r="P4074" s="15" t="str">
        <f>IF(N4074=1,FLOOR(MAX($P$4:P4073),1)+1,IF(AND(P4073&lt;&gt;"",O4073&lt;&gt;1),MAX($P$4:P4073)+0.1,""))</f>
        <v/>
      </c>
      <c r="Q4074" s="5">
        <f>ROW()</f>
        <v>4074</v>
      </c>
    </row>
    <row r="4075" spans="1:17" x14ac:dyDescent="0.3">
      <c r="A4075" s="1" t="s">
        <v>1790</v>
      </c>
      <c r="B4075" s="5"/>
      <c r="C4075" s="14">
        <f t="shared" si="873"/>
        <v>0</v>
      </c>
      <c r="D4075" s="14">
        <f t="shared" si="873"/>
        <v>0</v>
      </c>
      <c r="E4075" s="14" t="str">
        <f t="shared" si="874"/>
        <v/>
      </c>
      <c r="F4075" s="14">
        <f t="shared" si="875"/>
        <v>4</v>
      </c>
      <c r="G4075" s="14">
        <f t="shared" si="871"/>
        <v>3</v>
      </c>
      <c r="H4075" s="14">
        <f t="shared" si="881"/>
        <v>5</v>
      </c>
      <c r="I4075" s="14">
        <f t="shared" si="881"/>
        <v>1</v>
      </c>
      <c r="J4075" s="14">
        <f t="shared" si="881"/>
        <v>1</v>
      </c>
      <c r="K4075" s="14">
        <f t="shared" si="881"/>
        <v>1</v>
      </c>
      <c r="L4075" s="14" t="str">
        <f t="shared" si="877"/>
        <v>3.5.1.1.1</v>
      </c>
      <c r="M4075" s="15" t="str">
        <f t="shared" si="878"/>
        <v>--</v>
      </c>
      <c r="N4075" s="14" t="str">
        <f t="shared" si="879"/>
        <v/>
      </c>
      <c r="O4075" s="15" t="str">
        <f t="shared" si="872"/>
        <v/>
      </c>
      <c r="P4075" s="15" t="str">
        <f>IF(N4075=1,FLOOR(MAX($P$4:P4074),1)+1,IF(AND(P4074&lt;&gt;"",O4074&lt;&gt;1),MAX($P$4:P4074)+0.1,""))</f>
        <v/>
      </c>
      <c r="Q4075" s="5">
        <f>ROW()</f>
        <v>4075</v>
      </c>
    </row>
    <row r="4076" spans="1:17" x14ac:dyDescent="0.3">
      <c r="A4076" s="1" t="s">
        <v>55</v>
      </c>
      <c r="B4076" s="5"/>
      <c r="C4076" s="14">
        <f t="shared" si="873"/>
        <v>0</v>
      </c>
      <c r="D4076" s="14">
        <f t="shared" si="873"/>
        <v>0</v>
      </c>
      <c r="E4076" s="14" t="str">
        <f t="shared" si="874"/>
        <v/>
      </c>
      <c r="F4076" s="14">
        <f t="shared" si="875"/>
        <v>4</v>
      </c>
      <c r="G4076" s="14">
        <f t="shared" si="871"/>
        <v>3</v>
      </c>
      <c r="H4076" s="14">
        <f t="shared" si="881"/>
        <v>5</v>
      </c>
      <c r="I4076" s="14">
        <f t="shared" si="881"/>
        <v>1</v>
      </c>
      <c r="J4076" s="14">
        <f t="shared" si="881"/>
        <v>1</v>
      </c>
      <c r="K4076" s="14">
        <f t="shared" si="881"/>
        <v>1</v>
      </c>
      <c r="L4076" s="14" t="str">
        <f t="shared" si="877"/>
        <v>3.5.1.1.1</v>
      </c>
      <c r="M4076" s="15" t="str">
        <f t="shared" si="878"/>
        <v>--</v>
      </c>
      <c r="N4076" s="14" t="str">
        <f t="shared" si="879"/>
        <v/>
      </c>
      <c r="O4076" s="15" t="str">
        <f t="shared" si="872"/>
        <v/>
      </c>
      <c r="P4076" s="15" t="str">
        <f>IF(N4076=1,FLOOR(MAX($P$4:P4075),1)+1,IF(AND(P4075&lt;&gt;"",O4075&lt;&gt;1),MAX($P$4:P4075)+0.1,""))</f>
        <v/>
      </c>
      <c r="Q4076" s="5">
        <f>ROW()</f>
        <v>4076</v>
      </c>
    </row>
    <row r="4077" spans="1:17" x14ac:dyDescent="0.3">
      <c r="A4077" s="1" t="s">
        <v>1791</v>
      </c>
      <c r="B4077" s="5"/>
      <c r="C4077" s="14">
        <f t="shared" si="873"/>
        <v>0</v>
      </c>
      <c r="D4077" s="14">
        <f t="shared" si="873"/>
        <v>0</v>
      </c>
      <c r="E4077" s="14" t="str">
        <f t="shared" si="874"/>
        <v/>
      </c>
      <c r="F4077" s="14">
        <f t="shared" si="875"/>
        <v>4</v>
      </c>
      <c r="G4077" s="14">
        <f t="shared" si="871"/>
        <v>3</v>
      </c>
      <c r="H4077" s="14">
        <f t="shared" si="881"/>
        <v>5</v>
      </c>
      <c r="I4077" s="14">
        <f t="shared" si="881"/>
        <v>1</v>
      </c>
      <c r="J4077" s="14">
        <f t="shared" si="881"/>
        <v>1</v>
      </c>
      <c r="K4077" s="14">
        <f t="shared" si="881"/>
        <v>1</v>
      </c>
      <c r="L4077" s="14" t="str">
        <f t="shared" si="877"/>
        <v>3.5.1.1.1</v>
      </c>
      <c r="M4077" s="15" t="str">
        <f t="shared" si="878"/>
        <v>--</v>
      </c>
      <c r="N4077" s="14" t="str">
        <f t="shared" si="879"/>
        <v/>
      </c>
      <c r="O4077" s="15" t="str">
        <f t="shared" si="872"/>
        <v/>
      </c>
      <c r="P4077" s="15" t="str">
        <f>IF(N4077=1,FLOOR(MAX($P$4:P4076),1)+1,IF(AND(P4076&lt;&gt;"",O4076&lt;&gt;1),MAX($P$4:P4076)+0.1,""))</f>
        <v/>
      </c>
      <c r="Q4077" s="5">
        <f>ROW()</f>
        <v>4077</v>
      </c>
    </row>
    <row r="4078" spans="1:17" x14ac:dyDescent="0.3">
      <c r="A4078" s="1" t="s">
        <v>55</v>
      </c>
      <c r="B4078" s="5"/>
      <c r="C4078" s="14">
        <f t="shared" si="873"/>
        <v>0</v>
      </c>
      <c r="D4078" s="14">
        <f t="shared" si="873"/>
        <v>0</v>
      </c>
      <c r="E4078" s="14" t="str">
        <f t="shared" si="874"/>
        <v/>
      </c>
      <c r="F4078" s="14">
        <f t="shared" si="875"/>
        <v>4</v>
      </c>
      <c r="G4078" s="14">
        <f t="shared" si="871"/>
        <v>3</v>
      </c>
      <c r="H4078" s="14">
        <f t="shared" si="881"/>
        <v>5</v>
      </c>
      <c r="I4078" s="14">
        <f t="shared" si="881"/>
        <v>1</v>
      </c>
      <c r="J4078" s="14">
        <f t="shared" si="881"/>
        <v>1</v>
      </c>
      <c r="K4078" s="14">
        <f t="shared" si="881"/>
        <v>1</v>
      </c>
      <c r="L4078" s="14" t="str">
        <f t="shared" si="877"/>
        <v>3.5.1.1.1</v>
      </c>
      <c r="M4078" s="15" t="str">
        <f t="shared" si="878"/>
        <v>--</v>
      </c>
      <c r="N4078" s="14" t="str">
        <f t="shared" si="879"/>
        <v/>
      </c>
      <c r="O4078" s="15" t="str">
        <f t="shared" si="872"/>
        <v/>
      </c>
      <c r="P4078" s="15" t="str">
        <f>IF(N4078=1,FLOOR(MAX($P$4:P4077),1)+1,IF(AND(P4077&lt;&gt;"",O4077&lt;&gt;1),MAX($P$4:P4077)+0.1,""))</f>
        <v/>
      </c>
      <c r="Q4078" s="5">
        <f>ROW()</f>
        <v>4078</v>
      </c>
    </row>
    <row r="4079" spans="1:17" x14ac:dyDescent="0.3">
      <c r="A4079" s="1" t="s">
        <v>1792</v>
      </c>
      <c r="B4079" s="5"/>
      <c r="C4079" s="14">
        <f t="shared" si="873"/>
        <v>0</v>
      </c>
      <c r="D4079" s="14">
        <f t="shared" si="873"/>
        <v>0</v>
      </c>
      <c r="E4079" s="14" t="str">
        <f t="shared" si="874"/>
        <v/>
      </c>
      <c r="F4079" s="14">
        <f t="shared" si="875"/>
        <v>4</v>
      </c>
      <c r="G4079" s="14">
        <f t="shared" si="871"/>
        <v>3</v>
      </c>
      <c r="H4079" s="14">
        <f t="shared" si="881"/>
        <v>5</v>
      </c>
      <c r="I4079" s="14">
        <f t="shared" si="881"/>
        <v>1</v>
      </c>
      <c r="J4079" s="14">
        <f t="shared" si="881"/>
        <v>1</v>
      </c>
      <c r="K4079" s="14">
        <f t="shared" si="881"/>
        <v>1</v>
      </c>
      <c r="L4079" s="14" t="str">
        <f t="shared" si="877"/>
        <v>3.5.1.1.1</v>
      </c>
      <c r="M4079" s="15" t="str">
        <f t="shared" si="878"/>
        <v>--</v>
      </c>
      <c r="N4079" s="14" t="str">
        <f t="shared" si="879"/>
        <v/>
      </c>
      <c r="O4079" s="15" t="str">
        <f t="shared" si="872"/>
        <v/>
      </c>
      <c r="P4079" s="15" t="str">
        <f>IF(N4079=1,FLOOR(MAX($P$4:P4078),1)+1,IF(AND(P4078&lt;&gt;"",O4078&lt;&gt;1),MAX($P$4:P4078)+0.1,""))</f>
        <v/>
      </c>
      <c r="Q4079" s="5">
        <f>ROW()</f>
        <v>4079</v>
      </c>
    </row>
    <row r="4080" spans="1:17" x14ac:dyDescent="0.3">
      <c r="A4080" s="1" t="s">
        <v>55</v>
      </c>
      <c r="B4080" s="5"/>
      <c r="C4080" s="14">
        <f t="shared" si="873"/>
        <v>0</v>
      </c>
      <c r="D4080" s="14">
        <f t="shared" si="873"/>
        <v>0</v>
      </c>
      <c r="E4080" s="14" t="str">
        <f t="shared" si="874"/>
        <v/>
      </c>
      <c r="F4080" s="14">
        <f t="shared" si="875"/>
        <v>4</v>
      </c>
      <c r="G4080" s="14">
        <f t="shared" si="871"/>
        <v>3</v>
      </c>
      <c r="H4080" s="14">
        <f t="shared" si="881"/>
        <v>5</v>
      </c>
      <c r="I4080" s="14">
        <f t="shared" si="881"/>
        <v>1</v>
      </c>
      <c r="J4080" s="14">
        <f t="shared" si="881"/>
        <v>1</v>
      </c>
      <c r="K4080" s="14">
        <f t="shared" si="881"/>
        <v>1</v>
      </c>
      <c r="L4080" s="14" t="str">
        <f t="shared" si="877"/>
        <v>3.5.1.1.1</v>
      </c>
      <c r="M4080" s="15" t="str">
        <f t="shared" si="878"/>
        <v>--</v>
      </c>
      <c r="N4080" s="14" t="str">
        <f t="shared" si="879"/>
        <v/>
      </c>
      <c r="O4080" s="15" t="str">
        <f t="shared" si="872"/>
        <v/>
      </c>
      <c r="P4080" s="15" t="str">
        <f>IF(N4080=1,FLOOR(MAX($P$4:P4079),1)+1,IF(AND(P4079&lt;&gt;"",O4079&lt;&gt;1),MAX($P$4:P4079)+0.1,""))</f>
        <v/>
      </c>
      <c r="Q4080" s="5">
        <f>ROW()</f>
        <v>4080</v>
      </c>
    </row>
    <row r="4081" spans="1:17" x14ac:dyDescent="0.3">
      <c r="A4081" s="1" t="s">
        <v>1793</v>
      </c>
      <c r="B4081" s="5"/>
      <c r="C4081" s="14">
        <f t="shared" si="873"/>
        <v>0</v>
      </c>
      <c r="D4081" s="14">
        <f t="shared" si="873"/>
        <v>0</v>
      </c>
      <c r="E4081" s="14" t="str">
        <f t="shared" si="874"/>
        <v/>
      </c>
      <c r="F4081" s="14">
        <f t="shared" si="875"/>
        <v>4</v>
      </c>
      <c r="G4081" s="14">
        <f t="shared" si="871"/>
        <v>3</v>
      </c>
      <c r="H4081" s="14">
        <f t="shared" si="881"/>
        <v>5</v>
      </c>
      <c r="I4081" s="14">
        <f t="shared" si="881"/>
        <v>1</v>
      </c>
      <c r="J4081" s="14">
        <f t="shared" si="881"/>
        <v>1</v>
      </c>
      <c r="K4081" s="14">
        <f t="shared" si="881"/>
        <v>1</v>
      </c>
      <c r="L4081" s="14" t="str">
        <f t="shared" si="877"/>
        <v>3.5.1.1.1</v>
      </c>
      <c r="M4081" s="15" t="str">
        <f t="shared" si="878"/>
        <v>--</v>
      </c>
      <c r="N4081" s="14" t="str">
        <f t="shared" si="879"/>
        <v/>
      </c>
      <c r="O4081" s="15" t="str">
        <f t="shared" si="872"/>
        <v/>
      </c>
      <c r="P4081" s="15" t="str">
        <f>IF(N4081=1,FLOOR(MAX($P$4:P4080),1)+1,IF(AND(P4080&lt;&gt;"",O4080&lt;&gt;1),MAX($P$4:P4080)+0.1,""))</f>
        <v/>
      </c>
      <c r="Q4081" s="5">
        <f>ROW()</f>
        <v>4081</v>
      </c>
    </row>
    <row r="4082" spans="1:17" x14ac:dyDescent="0.3">
      <c r="A4082" s="1" t="s">
        <v>55</v>
      </c>
      <c r="B4082" s="5"/>
      <c r="C4082" s="14">
        <f t="shared" si="873"/>
        <v>0</v>
      </c>
      <c r="D4082" s="14">
        <f t="shared" si="873"/>
        <v>0</v>
      </c>
      <c r="E4082" s="14" t="str">
        <f t="shared" si="874"/>
        <v/>
      </c>
      <c r="F4082" s="14">
        <f t="shared" si="875"/>
        <v>4</v>
      </c>
      <c r="G4082" s="14">
        <f t="shared" si="871"/>
        <v>3</v>
      </c>
      <c r="H4082" s="14">
        <f t="shared" si="881"/>
        <v>5</v>
      </c>
      <c r="I4082" s="14">
        <f t="shared" si="881"/>
        <v>1</v>
      </c>
      <c r="J4082" s="14">
        <f t="shared" si="881"/>
        <v>1</v>
      </c>
      <c r="K4082" s="14">
        <f t="shared" si="881"/>
        <v>1</v>
      </c>
      <c r="L4082" s="14" t="str">
        <f t="shared" si="877"/>
        <v>3.5.1.1.1</v>
      </c>
      <c r="M4082" s="15" t="str">
        <f t="shared" si="878"/>
        <v>--</v>
      </c>
      <c r="N4082" s="14" t="str">
        <f t="shared" si="879"/>
        <v/>
      </c>
      <c r="O4082" s="15" t="str">
        <f t="shared" si="872"/>
        <v/>
      </c>
      <c r="P4082" s="15" t="str">
        <f>IF(N4082=1,FLOOR(MAX($P$4:P4081),1)+1,IF(AND(P4081&lt;&gt;"",O4081&lt;&gt;1),MAX($P$4:P4081)+0.1,""))</f>
        <v/>
      </c>
      <c r="Q4082" s="5">
        <f>ROW()</f>
        <v>4082</v>
      </c>
    </row>
    <row r="4083" spans="1:17" x14ac:dyDescent="0.3">
      <c r="A4083" s="1" t="s">
        <v>1794</v>
      </c>
      <c r="B4083" s="5"/>
      <c r="C4083" s="14">
        <f t="shared" si="873"/>
        <v>0</v>
      </c>
      <c r="D4083" s="14">
        <f t="shared" si="873"/>
        <v>0</v>
      </c>
      <c r="E4083" s="14" t="str">
        <f t="shared" si="874"/>
        <v/>
      </c>
      <c r="F4083" s="14">
        <f t="shared" si="875"/>
        <v>4</v>
      </c>
      <c r="G4083" s="14">
        <f t="shared" si="871"/>
        <v>3</v>
      </c>
      <c r="H4083" s="14">
        <f t="shared" si="881"/>
        <v>5</v>
      </c>
      <c r="I4083" s="14">
        <f t="shared" si="881"/>
        <v>1</v>
      </c>
      <c r="J4083" s="14">
        <f t="shared" si="881"/>
        <v>1</v>
      </c>
      <c r="K4083" s="14">
        <f t="shared" si="881"/>
        <v>1</v>
      </c>
      <c r="L4083" s="14" t="str">
        <f t="shared" si="877"/>
        <v>3.5.1.1.1</v>
      </c>
      <c r="M4083" s="15" t="str">
        <f t="shared" si="878"/>
        <v>--</v>
      </c>
      <c r="N4083" s="14" t="str">
        <f t="shared" si="879"/>
        <v/>
      </c>
      <c r="O4083" s="15" t="str">
        <f t="shared" si="872"/>
        <v/>
      </c>
      <c r="P4083" s="15" t="str">
        <f>IF(N4083=1,FLOOR(MAX($P$4:P4082),1)+1,IF(AND(P4082&lt;&gt;"",O4082&lt;&gt;1),MAX($P$4:P4082)+0.1,""))</f>
        <v/>
      </c>
      <c r="Q4083" s="5">
        <f>ROW()</f>
        <v>4083</v>
      </c>
    </row>
    <row r="4084" spans="1:17" x14ac:dyDescent="0.3">
      <c r="A4084" s="1" t="s">
        <v>55</v>
      </c>
      <c r="B4084" s="5"/>
      <c r="C4084" s="14">
        <f t="shared" si="873"/>
        <v>0</v>
      </c>
      <c r="D4084" s="14">
        <f t="shared" si="873"/>
        <v>0</v>
      </c>
      <c r="E4084" s="14" t="str">
        <f t="shared" si="874"/>
        <v/>
      </c>
      <c r="F4084" s="14">
        <f t="shared" si="875"/>
        <v>4</v>
      </c>
      <c r="G4084" s="14">
        <f t="shared" si="871"/>
        <v>3</v>
      </c>
      <c r="H4084" s="14">
        <f t="shared" si="881"/>
        <v>5</v>
      </c>
      <c r="I4084" s="14">
        <f t="shared" si="881"/>
        <v>1</v>
      </c>
      <c r="J4084" s="14">
        <f t="shared" si="881"/>
        <v>1</v>
      </c>
      <c r="K4084" s="14">
        <f t="shared" si="881"/>
        <v>1</v>
      </c>
      <c r="L4084" s="14" t="str">
        <f t="shared" si="877"/>
        <v>3.5.1.1.1</v>
      </c>
      <c r="M4084" s="15" t="str">
        <f t="shared" si="878"/>
        <v>--</v>
      </c>
      <c r="N4084" s="14" t="str">
        <f t="shared" si="879"/>
        <v/>
      </c>
      <c r="O4084" s="15" t="str">
        <f t="shared" si="872"/>
        <v/>
      </c>
      <c r="P4084" s="15" t="str">
        <f>IF(N4084=1,FLOOR(MAX($P$4:P4083),1)+1,IF(AND(P4083&lt;&gt;"",O4083&lt;&gt;1),MAX($P$4:P4083)+0.1,""))</f>
        <v/>
      </c>
      <c r="Q4084" s="5">
        <f>ROW()</f>
        <v>4084</v>
      </c>
    </row>
    <row r="4085" spans="1:17" x14ac:dyDescent="0.3">
      <c r="A4085" s="1" t="s">
        <v>1795</v>
      </c>
      <c r="B4085" s="5"/>
      <c r="C4085" s="14">
        <f t="shared" si="873"/>
        <v>0</v>
      </c>
      <c r="D4085" s="14">
        <f t="shared" si="873"/>
        <v>0</v>
      </c>
      <c r="E4085" s="14" t="str">
        <f t="shared" si="874"/>
        <v/>
      </c>
      <c r="F4085" s="14">
        <f t="shared" si="875"/>
        <v>4</v>
      </c>
      <c r="G4085" s="14">
        <f t="shared" si="871"/>
        <v>3</v>
      </c>
      <c r="H4085" s="14">
        <f t="shared" si="881"/>
        <v>5</v>
      </c>
      <c r="I4085" s="14">
        <f t="shared" si="881"/>
        <v>1</v>
      </c>
      <c r="J4085" s="14">
        <f t="shared" si="881"/>
        <v>1</v>
      </c>
      <c r="K4085" s="14">
        <f t="shared" si="881"/>
        <v>1</v>
      </c>
      <c r="L4085" s="14" t="str">
        <f t="shared" si="877"/>
        <v>3.5.1.1.1</v>
      </c>
      <c r="M4085" s="15" t="str">
        <f t="shared" si="878"/>
        <v>--</v>
      </c>
      <c r="N4085" s="14" t="str">
        <f t="shared" si="879"/>
        <v/>
      </c>
      <c r="O4085" s="15" t="str">
        <f t="shared" si="872"/>
        <v/>
      </c>
      <c r="P4085" s="15" t="str">
        <f>IF(N4085=1,FLOOR(MAX($P$4:P4084),1)+1,IF(AND(P4084&lt;&gt;"",O4084&lt;&gt;1),MAX($P$4:P4084)+0.1,""))</f>
        <v/>
      </c>
      <c r="Q4085" s="5">
        <f>ROW()</f>
        <v>4085</v>
      </c>
    </row>
    <row r="4086" spans="1:17" x14ac:dyDescent="0.3">
      <c r="A4086" s="1" t="s">
        <v>1796</v>
      </c>
      <c r="B4086" s="5"/>
      <c r="C4086" s="14">
        <f t="shared" si="873"/>
        <v>0</v>
      </c>
      <c r="D4086" s="14">
        <f t="shared" si="873"/>
        <v>0</v>
      </c>
      <c r="E4086" s="14" t="str">
        <f t="shared" si="874"/>
        <v/>
      </c>
      <c r="F4086" s="14">
        <f t="shared" si="875"/>
        <v>4</v>
      </c>
      <c r="G4086" s="14">
        <f t="shared" si="871"/>
        <v>3</v>
      </c>
      <c r="H4086" s="14">
        <f t="shared" ref="H4086:K4101" si="882">IF(G4086&lt;&gt;G4085,0,IF(AND(($F4085-$D4086)=(H$3-1),$F4086=H$3),H4085+1,H4085))</f>
        <v>5</v>
      </c>
      <c r="I4086" s="14">
        <f t="shared" si="882"/>
        <v>1</v>
      </c>
      <c r="J4086" s="14">
        <f t="shared" si="882"/>
        <v>1</v>
      </c>
      <c r="K4086" s="14">
        <f t="shared" si="882"/>
        <v>1</v>
      </c>
      <c r="L4086" s="14" t="str">
        <f t="shared" si="877"/>
        <v>3.5.1.1.1</v>
      </c>
      <c r="M4086" s="15" t="str">
        <f t="shared" si="878"/>
        <v>--</v>
      </c>
      <c r="N4086" s="14" t="str">
        <f t="shared" si="879"/>
        <v/>
      </c>
      <c r="O4086" s="15" t="str">
        <f t="shared" si="872"/>
        <v/>
      </c>
      <c r="P4086" s="15" t="str">
        <f>IF(N4086=1,FLOOR(MAX($P$4:P4085),1)+1,IF(AND(P4085&lt;&gt;"",O4085&lt;&gt;1),MAX($P$4:P4085)+0.1,""))</f>
        <v/>
      </c>
      <c r="Q4086" s="5">
        <f>ROW()</f>
        <v>4086</v>
      </c>
    </row>
    <row r="4087" spans="1:17" x14ac:dyDescent="0.3">
      <c r="A4087" s="1" t="s">
        <v>55</v>
      </c>
      <c r="B4087" s="5"/>
      <c r="C4087" s="14">
        <f t="shared" si="873"/>
        <v>0</v>
      </c>
      <c r="D4087" s="14">
        <f t="shared" si="873"/>
        <v>0</v>
      </c>
      <c r="E4087" s="14" t="str">
        <f t="shared" si="874"/>
        <v/>
      </c>
      <c r="F4087" s="14">
        <f t="shared" si="875"/>
        <v>4</v>
      </c>
      <c r="G4087" s="14">
        <f t="shared" si="871"/>
        <v>3</v>
      </c>
      <c r="H4087" s="14">
        <f t="shared" si="882"/>
        <v>5</v>
      </c>
      <c r="I4087" s="14">
        <f t="shared" si="882"/>
        <v>1</v>
      </c>
      <c r="J4087" s="14">
        <f t="shared" si="882"/>
        <v>1</v>
      </c>
      <c r="K4087" s="14">
        <f t="shared" si="882"/>
        <v>1</v>
      </c>
      <c r="L4087" s="14" t="str">
        <f t="shared" si="877"/>
        <v>3.5.1.1.1</v>
      </c>
      <c r="M4087" s="15" t="str">
        <f t="shared" si="878"/>
        <v>--</v>
      </c>
      <c r="N4087" s="14" t="str">
        <f t="shared" si="879"/>
        <v/>
      </c>
      <c r="O4087" s="15" t="str">
        <f t="shared" si="872"/>
        <v/>
      </c>
      <c r="P4087" s="15" t="str">
        <f>IF(N4087=1,FLOOR(MAX($P$4:P4086),1)+1,IF(AND(P4086&lt;&gt;"",O4086&lt;&gt;1),MAX($P$4:P4086)+0.1,""))</f>
        <v/>
      </c>
      <c r="Q4087" s="5">
        <f>ROW()</f>
        <v>4087</v>
      </c>
    </row>
    <row r="4088" spans="1:17" x14ac:dyDescent="0.3">
      <c r="A4088" s="1" t="s">
        <v>1797</v>
      </c>
      <c r="B4088" s="5"/>
      <c r="C4088" s="14">
        <f t="shared" si="873"/>
        <v>0</v>
      </c>
      <c r="D4088" s="14">
        <f t="shared" si="873"/>
        <v>0</v>
      </c>
      <c r="E4088" s="14" t="str">
        <f t="shared" si="874"/>
        <v/>
      </c>
      <c r="F4088" s="14">
        <f t="shared" si="875"/>
        <v>4</v>
      </c>
      <c r="G4088" s="14">
        <f t="shared" si="871"/>
        <v>3</v>
      </c>
      <c r="H4088" s="14">
        <f t="shared" si="882"/>
        <v>5</v>
      </c>
      <c r="I4088" s="14">
        <f t="shared" si="882"/>
        <v>1</v>
      </c>
      <c r="J4088" s="14">
        <f t="shared" si="882"/>
        <v>1</v>
      </c>
      <c r="K4088" s="14">
        <f t="shared" si="882"/>
        <v>1</v>
      </c>
      <c r="L4088" s="14" t="str">
        <f t="shared" si="877"/>
        <v>3.5.1.1.1</v>
      </c>
      <c r="M4088" s="15" t="str">
        <f t="shared" si="878"/>
        <v>--</v>
      </c>
      <c r="N4088" s="14" t="str">
        <f t="shared" si="879"/>
        <v/>
      </c>
      <c r="O4088" s="15" t="str">
        <f t="shared" si="872"/>
        <v/>
      </c>
      <c r="P4088" s="15" t="str">
        <f>IF(N4088=1,FLOOR(MAX($P$4:P4087),1)+1,IF(AND(P4087&lt;&gt;"",O4087&lt;&gt;1),MAX($P$4:P4087)+0.1,""))</f>
        <v/>
      </c>
      <c r="Q4088" s="5">
        <f>ROW()</f>
        <v>4088</v>
      </c>
    </row>
    <row r="4089" spans="1:17" x14ac:dyDescent="0.3">
      <c r="A4089" s="1" t="s">
        <v>190</v>
      </c>
      <c r="B4089" s="5"/>
      <c r="C4089" s="14">
        <f t="shared" si="873"/>
        <v>0</v>
      </c>
      <c r="D4089" s="14">
        <f t="shared" si="873"/>
        <v>1</v>
      </c>
      <c r="E4089" s="14" t="str">
        <f t="shared" si="874"/>
        <v/>
      </c>
      <c r="F4089" s="14">
        <f t="shared" si="875"/>
        <v>3</v>
      </c>
      <c r="G4089" s="14">
        <f t="shared" si="871"/>
        <v>3</v>
      </c>
      <c r="H4089" s="14">
        <f t="shared" si="882"/>
        <v>5</v>
      </c>
      <c r="I4089" s="14">
        <f t="shared" si="882"/>
        <v>1</v>
      </c>
      <c r="J4089" s="14">
        <f t="shared" si="882"/>
        <v>1</v>
      </c>
      <c r="K4089" s="14">
        <f t="shared" si="882"/>
        <v>1</v>
      </c>
      <c r="L4089" s="14" t="str">
        <f t="shared" si="877"/>
        <v>3.5.1.1.1</v>
      </c>
      <c r="M4089" s="15" t="str">
        <f t="shared" si="878"/>
        <v>--</v>
      </c>
      <c r="N4089" s="14" t="str">
        <f t="shared" si="879"/>
        <v/>
      </c>
      <c r="O4089" s="15" t="str">
        <f t="shared" si="872"/>
        <v/>
      </c>
      <c r="P4089" s="15" t="str">
        <f>IF(N4089=1,FLOOR(MAX($P$4:P4088),1)+1,IF(AND(P4088&lt;&gt;"",O4088&lt;&gt;1),MAX($P$4:P4088)+0.1,""))</f>
        <v/>
      </c>
      <c r="Q4089" s="5">
        <f>ROW()</f>
        <v>4089</v>
      </c>
    </row>
    <row r="4090" spans="1:17" x14ac:dyDescent="0.3">
      <c r="A4090" s="1" t="s">
        <v>1798</v>
      </c>
      <c r="B4090" s="5"/>
      <c r="C4090" s="14">
        <f t="shared" si="873"/>
        <v>1</v>
      </c>
      <c r="D4090" s="14">
        <f t="shared" si="873"/>
        <v>0</v>
      </c>
      <c r="E4090" s="14" t="str">
        <f t="shared" si="874"/>
        <v/>
      </c>
      <c r="F4090" s="14">
        <f t="shared" si="875"/>
        <v>4</v>
      </c>
      <c r="G4090" s="14">
        <f t="shared" si="871"/>
        <v>3</v>
      </c>
      <c r="H4090" s="14">
        <f t="shared" si="882"/>
        <v>5</v>
      </c>
      <c r="I4090" s="14">
        <f t="shared" si="882"/>
        <v>1</v>
      </c>
      <c r="J4090" s="14">
        <f t="shared" si="882"/>
        <v>1</v>
      </c>
      <c r="K4090" s="14">
        <f t="shared" si="882"/>
        <v>2</v>
      </c>
      <c r="L4090" s="14" t="str">
        <f t="shared" si="877"/>
        <v>3.5.1.1.2</v>
      </c>
      <c r="M4090" s="15" t="str">
        <f t="shared" si="878"/>
        <v xml:space="preserve">Audit Event Information To Record </v>
      </c>
      <c r="N4090" s="14" t="str">
        <f t="shared" si="879"/>
        <v/>
      </c>
      <c r="O4090" s="15" t="str">
        <f t="shared" si="872"/>
        <v/>
      </c>
      <c r="P4090" s="15" t="str">
        <f>IF(N4090=1,FLOOR(MAX($P$4:P4089),1)+1,IF(AND(P4089&lt;&gt;"",O4089&lt;&gt;1),MAX($P$4:P4089)+0.1,""))</f>
        <v/>
      </c>
      <c r="Q4090" s="5">
        <f>ROW()</f>
        <v>4090</v>
      </c>
    </row>
    <row r="4091" spans="1:17" x14ac:dyDescent="0.3">
      <c r="A4091" s="1" t="s">
        <v>55</v>
      </c>
      <c r="B4091" s="5"/>
      <c r="C4091" s="14">
        <f t="shared" si="873"/>
        <v>0</v>
      </c>
      <c r="D4091" s="14">
        <f t="shared" si="873"/>
        <v>0</v>
      </c>
      <c r="E4091" s="14" t="str">
        <f t="shared" si="874"/>
        <v/>
      </c>
      <c r="F4091" s="14">
        <f t="shared" si="875"/>
        <v>4</v>
      </c>
      <c r="G4091" s="14">
        <f t="shared" si="871"/>
        <v>3</v>
      </c>
      <c r="H4091" s="14">
        <f t="shared" si="882"/>
        <v>5</v>
      </c>
      <c r="I4091" s="14">
        <f t="shared" si="882"/>
        <v>1</v>
      </c>
      <c r="J4091" s="14">
        <f t="shared" si="882"/>
        <v>1</v>
      </c>
      <c r="K4091" s="14">
        <f t="shared" si="882"/>
        <v>2</v>
      </c>
      <c r="L4091" s="14" t="str">
        <f t="shared" si="877"/>
        <v>3.5.1.1.2</v>
      </c>
      <c r="M4091" s="15" t="str">
        <f t="shared" si="878"/>
        <v>--</v>
      </c>
      <c r="N4091" s="14" t="str">
        <f t="shared" si="879"/>
        <v/>
      </c>
      <c r="O4091" s="15" t="str">
        <f t="shared" si="872"/>
        <v/>
      </c>
      <c r="P4091" s="15" t="str">
        <f>IF(N4091=1,FLOOR(MAX($P$4:P4090),1)+1,IF(AND(P4090&lt;&gt;"",O4090&lt;&gt;1),MAX($P$4:P4090)+0.1,""))</f>
        <v/>
      </c>
      <c r="Q4091" s="5">
        <f>ROW()</f>
        <v>4091</v>
      </c>
    </row>
    <row r="4092" spans="1:17" x14ac:dyDescent="0.3">
      <c r="A4092" s="1" t="s">
        <v>1799</v>
      </c>
      <c r="B4092" s="5"/>
      <c r="C4092" s="14">
        <f t="shared" si="873"/>
        <v>0</v>
      </c>
      <c r="D4092" s="14">
        <f t="shared" si="873"/>
        <v>0</v>
      </c>
      <c r="E4092" s="14" t="str">
        <f t="shared" si="874"/>
        <v/>
      </c>
      <c r="F4092" s="14">
        <f t="shared" si="875"/>
        <v>4</v>
      </c>
      <c r="G4092" s="14">
        <f t="shared" si="871"/>
        <v>3</v>
      </c>
      <c r="H4092" s="14">
        <f t="shared" si="882"/>
        <v>5</v>
      </c>
      <c r="I4092" s="14">
        <f t="shared" si="882"/>
        <v>1</v>
      </c>
      <c r="J4092" s="14">
        <f t="shared" si="882"/>
        <v>1</v>
      </c>
      <c r="K4092" s="14">
        <f t="shared" si="882"/>
        <v>2</v>
      </c>
      <c r="L4092" s="14" t="str">
        <f t="shared" si="877"/>
        <v>3.5.1.1.2</v>
      </c>
      <c r="M4092" s="15" t="str">
        <f t="shared" si="878"/>
        <v>--</v>
      </c>
      <c r="N4092" s="14" t="str">
        <f t="shared" si="879"/>
        <v/>
      </c>
      <c r="O4092" s="15" t="str">
        <f t="shared" si="872"/>
        <v/>
      </c>
      <c r="P4092" s="15" t="str">
        <f>IF(N4092=1,FLOOR(MAX($P$4:P4091),1)+1,IF(AND(P4091&lt;&gt;"",O4091&lt;&gt;1),MAX($P$4:P4091)+0.1,""))</f>
        <v/>
      </c>
      <c r="Q4092" s="5">
        <f>ROW()</f>
        <v>4092</v>
      </c>
    </row>
    <row r="4093" spans="1:17" x14ac:dyDescent="0.3">
      <c r="A4093" s="1" t="s">
        <v>1800</v>
      </c>
      <c r="B4093" s="5"/>
      <c r="C4093" s="14">
        <f t="shared" si="873"/>
        <v>0</v>
      </c>
      <c r="D4093" s="14">
        <f t="shared" si="873"/>
        <v>0</v>
      </c>
      <c r="E4093" s="14" t="str">
        <f t="shared" si="874"/>
        <v/>
      </c>
      <c r="F4093" s="14">
        <f t="shared" si="875"/>
        <v>4</v>
      </c>
      <c r="G4093" s="14">
        <f t="shared" si="871"/>
        <v>3</v>
      </c>
      <c r="H4093" s="14">
        <f t="shared" si="882"/>
        <v>5</v>
      </c>
      <c r="I4093" s="14">
        <f t="shared" si="882"/>
        <v>1</v>
      </c>
      <c r="J4093" s="14">
        <f t="shared" si="882"/>
        <v>1</v>
      </c>
      <c r="K4093" s="14">
        <f t="shared" si="882"/>
        <v>2</v>
      </c>
      <c r="L4093" s="14" t="str">
        <f t="shared" si="877"/>
        <v>3.5.1.1.2</v>
      </c>
      <c r="M4093" s="15" t="str">
        <f t="shared" si="878"/>
        <v>--</v>
      </c>
      <c r="N4093" s="14" t="str">
        <f t="shared" si="879"/>
        <v/>
      </c>
      <c r="O4093" s="15" t="str">
        <f t="shared" si="872"/>
        <v/>
      </c>
      <c r="P4093" s="15" t="str">
        <f>IF(N4093=1,FLOOR(MAX($P$4:P4092),1)+1,IF(AND(P4092&lt;&gt;"",O4092&lt;&gt;1),MAX($P$4:P4092)+0.1,""))</f>
        <v/>
      </c>
      <c r="Q4093" s="5">
        <f>ROW()</f>
        <v>4093</v>
      </c>
    </row>
    <row r="4094" spans="1:17" x14ac:dyDescent="0.3">
      <c r="A4094" s="1" t="s">
        <v>55</v>
      </c>
      <c r="B4094" s="5"/>
      <c r="C4094" s="14">
        <f t="shared" si="873"/>
        <v>0</v>
      </c>
      <c r="D4094" s="14">
        <f t="shared" si="873"/>
        <v>0</v>
      </c>
      <c r="E4094" s="14" t="str">
        <f t="shared" si="874"/>
        <v/>
      </c>
      <c r="F4094" s="14">
        <f t="shared" si="875"/>
        <v>4</v>
      </c>
      <c r="G4094" s="14">
        <f t="shared" si="871"/>
        <v>3</v>
      </c>
      <c r="H4094" s="14">
        <f t="shared" si="882"/>
        <v>5</v>
      </c>
      <c r="I4094" s="14">
        <f t="shared" si="882"/>
        <v>1</v>
      </c>
      <c r="J4094" s="14">
        <f t="shared" si="882"/>
        <v>1</v>
      </c>
      <c r="K4094" s="14">
        <f t="shared" si="882"/>
        <v>2</v>
      </c>
      <c r="L4094" s="14" t="str">
        <f t="shared" si="877"/>
        <v>3.5.1.1.2</v>
      </c>
      <c r="M4094" s="15" t="str">
        <f t="shared" si="878"/>
        <v>--</v>
      </c>
      <c r="N4094" s="14" t="str">
        <f t="shared" si="879"/>
        <v/>
      </c>
      <c r="O4094" s="15" t="str">
        <f t="shared" si="872"/>
        <v/>
      </c>
      <c r="P4094" s="15" t="str">
        <f>IF(N4094=1,FLOOR(MAX($P$4:P4093),1)+1,IF(AND(P4093&lt;&gt;"",O4093&lt;&gt;1),MAX($P$4:P4093)+0.1,""))</f>
        <v/>
      </c>
      <c r="Q4094" s="5">
        <f>ROW()</f>
        <v>4094</v>
      </c>
    </row>
    <row r="4095" spans="1:17" x14ac:dyDescent="0.3">
      <c r="A4095" s="1" t="s">
        <v>1801</v>
      </c>
      <c r="B4095" s="5"/>
      <c r="C4095" s="14">
        <f t="shared" si="873"/>
        <v>0</v>
      </c>
      <c r="D4095" s="14">
        <f t="shared" si="873"/>
        <v>0</v>
      </c>
      <c r="E4095" s="14" t="str">
        <f t="shared" si="874"/>
        <v/>
      </c>
      <c r="F4095" s="14">
        <f t="shared" si="875"/>
        <v>4</v>
      </c>
      <c r="G4095" s="14">
        <f t="shared" si="871"/>
        <v>3</v>
      </c>
      <c r="H4095" s="14">
        <f t="shared" si="882"/>
        <v>5</v>
      </c>
      <c r="I4095" s="14">
        <f t="shared" si="882"/>
        <v>1</v>
      </c>
      <c r="J4095" s="14">
        <f t="shared" si="882"/>
        <v>1</v>
      </c>
      <c r="K4095" s="14">
        <f t="shared" si="882"/>
        <v>2</v>
      </c>
      <c r="L4095" s="14" t="str">
        <f t="shared" si="877"/>
        <v>3.5.1.1.2</v>
      </c>
      <c r="M4095" s="15" t="str">
        <f t="shared" si="878"/>
        <v>--</v>
      </c>
      <c r="N4095" s="14" t="str">
        <f t="shared" si="879"/>
        <v/>
      </c>
      <c r="O4095" s="15" t="str">
        <f t="shared" si="872"/>
        <v/>
      </c>
      <c r="P4095" s="15" t="str">
        <f>IF(N4095=1,FLOOR(MAX($P$4:P4094),1)+1,IF(AND(P4094&lt;&gt;"",O4094&lt;&gt;1),MAX($P$4:P4094)+0.1,""))</f>
        <v/>
      </c>
      <c r="Q4095" s="5">
        <f>ROW()</f>
        <v>4095</v>
      </c>
    </row>
    <row r="4096" spans="1:17" x14ac:dyDescent="0.3">
      <c r="A4096" s="1" t="s">
        <v>55</v>
      </c>
      <c r="B4096" s="5"/>
      <c r="C4096" s="14">
        <f t="shared" si="873"/>
        <v>0</v>
      </c>
      <c r="D4096" s="14">
        <f t="shared" si="873"/>
        <v>0</v>
      </c>
      <c r="E4096" s="14" t="str">
        <f t="shared" si="874"/>
        <v/>
      </c>
      <c r="F4096" s="14">
        <f t="shared" si="875"/>
        <v>4</v>
      </c>
      <c r="G4096" s="14">
        <f t="shared" si="871"/>
        <v>3</v>
      </c>
      <c r="H4096" s="14">
        <f t="shared" si="882"/>
        <v>5</v>
      </c>
      <c r="I4096" s="14">
        <f t="shared" si="882"/>
        <v>1</v>
      </c>
      <c r="J4096" s="14">
        <f t="shared" si="882"/>
        <v>1</v>
      </c>
      <c r="K4096" s="14">
        <f t="shared" si="882"/>
        <v>2</v>
      </c>
      <c r="L4096" s="14" t="str">
        <f t="shared" si="877"/>
        <v>3.5.1.1.2</v>
      </c>
      <c r="M4096" s="15" t="str">
        <f t="shared" si="878"/>
        <v>--</v>
      </c>
      <c r="N4096" s="14" t="str">
        <f t="shared" si="879"/>
        <v/>
      </c>
      <c r="O4096" s="15" t="str">
        <f t="shared" si="872"/>
        <v/>
      </c>
      <c r="P4096" s="15" t="str">
        <f>IF(N4096=1,FLOOR(MAX($P$4:P4095),1)+1,IF(AND(P4095&lt;&gt;"",O4095&lt;&gt;1),MAX($P$4:P4095)+0.1,""))</f>
        <v/>
      </c>
      <c r="Q4096" s="5">
        <f>ROW()</f>
        <v>4096</v>
      </c>
    </row>
    <row r="4097" spans="1:17" x14ac:dyDescent="0.3">
      <c r="A4097" s="1" t="s">
        <v>1802</v>
      </c>
      <c r="B4097" s="5"/>
      <c r="C4097" s="14">
        <f t="shared" si="873"/>
        <v>0</v>
      </c>
      <c r="D4097" s="14">
        <f t="shared" si="873"/>
        <v>0</v>
      </c>
      <c r="E4097" s="14" t="str">
        <f t="shared" si="874"/>
        <v/>
      </c>
      <c r="F4097" s="14">
        <f t="shared" si="875"/>
        <v>4</v>
      </c>
      <c r="G4097" s="14">
        <f t="shared" si="871"/>
        <v>3</v>
      </c>
      <c r="H4097" s="14">
        <f t="shared" si="882"/>
        <v>5</v>
      </c>
      <c r="I4097" s="14">
        <f t="shared" si="882"/>
        <v>1</v>
      </c>
      <c r="J4097" s="14">
        <f t="shared" si="882"/>
        <v>1</v>
      </c>
      <c r="K4097" s="14">
        <f t="shared" si="882"/>
        <v>2</v>
      </c>
      <c r="L4097" s="14" t="str">
        <f t="shared" si="877"/>
        <v>3.5.1.1.2</v>
      </c>
      <c r="M4097" s="15" t="str">
        <f t="shared" si="878"/>
        <v>--</v>
      </c>
      <c r="N4097" s="14" t="str">
        <f t="shared" si="879"/>
        <v/>
      </c>
      <c r="O4097" s="15" t="str">
        <f t="shared" si="872"/>
        <v/>
      </c>
      <c r="P4097" s="15" t="str">
        <f>IF(N4097=1,FLOOR(MAX($P$4:P4096),1)+1,IF(AND(P4096&lt;&gt;"",O4096&lt;&gt;1),MAX($P$4:P4096)+0.1,""))</f>
        <v/>
      </c>
      <c r="Q4097" s="5">
        <f>ROW()</f>
        <v>4097</v>
      </c>
    </row>
    <row r="4098" spans="1:17" x14ac:dyDescent="0.3">
      <c r="A4098" s="1" t="s">
        <v>55</v>
      </c>
      <c r="B4098" s="5"/>
      <c r="C4098" s="14">
        <f t="shared" si="873"/>
        <v>0</v>
      </c>
      <c r="D4098" s="14">
        <f t="shared" si="873"/>
        <v>0</v>
      </c>
      <c r="E4098" s="14" t="str">
        <f t="shared" si="874"/>
        <v/>
      </c>
      <c r="F4098" s="14">
        <f t="shared" si="875"/>
        <v>4</v>
      </c>
      <c r="G4098" s="14">
        <f t="shared" si="871"/>
        <v>3</v>
      </c>
      <c r="H4098" s="14">
        <f t="shared" si="882"/>
        <v>5</v>
      </c>
      <c r="I4098" s="14">
        <f t="shared" si="882"/>
        <v>1</v>
      </c>
      <c r="J4098" s="14">
        <f t="shared" si="882"/>
        <v>1</v>
      </c>
      <c r="K4098" s="14">
        <f t="shared" si="882"/>
        <v>2</v>
      </c>
      <c r="L4098" s="14" t="str">
        <f t="shared" si="877"/>
        <v>3.5.1.1.2</v>
      </c>
      <c r="M4098" s="15" t="str">
        <f t="shared" si="878"/>
        <v>--</v>
      </c>
      <c r="N4098" s="14" t="str">
        <f t="shared" si="879"/>
        <v/>
      </c>
      <c r="O4098" s="15" t="str">
        <f t="shared" si="872"/>
        <v/>
      </c>
      <c r="P4098" s="15" t="str">
        <f>IF(N4098=1,FLOOR(MAX($P$4:P4097),1)+1,IF(AND(P4097&lt;&gt;"",O4097&lt;&gt;1),MAX($P$4:P4097)+0.1,""))</f>
        <v/>
      </c>
      <c r="Q4098" s="5">
        <f>ROW()</f>
        <v>4098</v>
      </c>
    </row>
    <row r="4099" spans="1:17" x14ac:dyDescent="0.3">
      <c r="A4099" s="1" t="s">
        <v>1803</v>
      </c>
      <c r="B4099" s="5"/>
      <c r="C4099" s="14">
        <f t="shared" si="873"/>
        <v>0</v>
      </c>
      <c r="D4099" s="14">
        <f t="shared" si="873"/>
        <v>0</v>
      </c>
      <c r="E4099" s="14" t="str">
        <f t="shared" si="874"/>
        <v/>
      </c>
      <c r="F4099" s="14">
        <f t="shared" si="875"/>
        <v>4</v>
      </c>
      <c r="G4099" s="14">
        <f t="shared" si="871"/>
        <v>3</v>
      </c>
      <c r="H4099" s="14">
        <f t="shared" si="882"/>
        <v>5</v>
      </c>
      <c r="I4099" s="14">
        <f t="shared" si="882"/>
        <v>1</v>
      </c>
      <c r="J4099" s="14">
        <f t="shared" si="882"/>
        <v>1</v>
      </c>
      <c r="K4099" s="14">
        <f t="shared" si="882"/>
        <v>2</v>
      </c>
      <c r="L4099" s="14" t="str">
        <f t="shared" si="877"/>
        <v>3.5.1.1.2</v>
      </c>
      <c r="M4099" s="15" t="str">
        <f t="shared" si="878"/>
        <v>--</v>
      </c>
      <c r="N4099" s="14" t="str">
        <f t="shared" si="879"/>
        <v/>
      </c>
      <c r="O4099" s="15" t="str">
        <f t="shared" si="872"/>
        <v/>
      </c>
      <c r="P4099" s="15" t="str">
        <f>IF(N4099=1,FLOOR(MAX($P$4:P4098),1)+1,IF(AND(P4098&lt;&gt;"",O4098&lt;&gt;1),MAX($P$4:P4098)+0.1,""))</f>
        <v/>
      </c>
      <c r="Q4099" s="5">
        <f>ROW()</f>
        <v>4099</v>
      </c>
    </row>
    <row r="4100" spans="1:17" x14ac:dyDescent="0.3">
      <c r="A4100" s="1" t="s">
        <v>55</v>
      </c>
      <c r="B4100" s="5"/>
      <c r="C4100" s="14">
        <f t="shared" si="873"/>
        <v>0</v>
      </c>
      <c r="D4100" s="14">
        <f t="shared" si="873"/>
        <v>0</v>
      </c>
      <c r="E4100" s="14" t="str">
        <f t="shared" si="874"/>
        <v/>
      </c>
      <c r="F4100" s="14">
        <f t="shared" si="875"/>
        <v>4</v>
      </c>
      <c r="G4100" s="14">
        <f t="shared" si="871"/>
        <v>3</v>
      </c>
      <c r="H4100" s="14">
        <f t="shared" si="882"/>
        <v>5</v>
      </c>
      <c r="I4100" s="14">
        <f t="shared" si="882"/>
        <v>1</v>
      </c>
      <c r="J4100" s="14">
        <f t="shared" si="882"/>
        <v>1</v>
      </c>
      <c r="K4100" s="14">
        <f t="shared" si="882"/>
        <v>2</v>
      </c>
      <c r="L4100" s="14" t="str">
        <f t="shared" si="877"/>
        <v>3.5.1.1.2</v>
      </c>
      <c r="M4100" s="15" t="str">
        <f t="shared" si="878"/>
        <v>--</v>
      </c>
      <c r="N4100" s="14" t="str">
        <f t="shared" si="879"/>
        <v/>
      </c>
      <c r="O4100" s="15" t="str">
        <f t="shared" si="872"/>
        <v/>
      </c>
      <c r="P4100" s="15" t="str">
        <f>IF(N4100=1,FLOOR(MAX($P$4:P4099),1)+1,IF(AND(P4099&lt;&gt;"",O4099&lt;&gt;1),MAX($P$4:P4099)+0.1,""))</f>
        <v/>
      </c>
      <c r="Q4100" s="5">
        <f>ROW()</f>
        <v>4100</v>
      </c>
    </row>
    <row r="4101" spans="1:17" x14ac:dyDescent="0.3">
      <c r="A4101" s="1" t="s">
        <v>1804</v>
      </c>
      <c r="B4101" s="5"/>
      <c r="C4101" s="14">
        <f t="shared" si="873"/>
        <v>0</v>
      </c>
      <c r="D4101" s="14">
        <f t="shared" si="873"/>
        <v>0</v>
      </c>
      <c r="E4101" s="14" t="str">
        <f t="shared" si="874"/>
        <v/>
      </c>
      <c r="F4101" s="14">
        <f t="shared" si="875"/>
        <v>4</v>
      </c>
      <c r="G4101" s="14">
        <f t="shared" ref="G4101:G4164" si="883">G4100+IF(NOT(ISERROR(FIND("&lt;PRT&gt;",A4101))),1,0)</f>
        <v>3</v>
      </c>
      <c r="H4101" s="14">
        <f t="shared" si="882"/>
        <v>5</v>
      </c>
      <c r="I4101" s="14">
        <f t="shared" si="882"/>
        <v>1</v>
      </c>
      <c r="J4101" s="14">
        <f t="shared" si="882"/>
        <v>1</v>
      </c>
      <c r="K4101" s="14">
        <f t="shared" si="882"/>
        <v>2</v>
      </c>
      <c r="L4101" s="14" t="str">
        <f t="shared" si="877"/>
        <v>3.5.1.1.2</v>
      </c>
      <c r="M4101" s="15" t="str">
        <f t="shared" si="878"/>
        <v>--</v>
      </c>
      <c r="N4101" s="14" t="str">
        <f t="shared" si="879"/>
        <v/>
      </c>
      <c r="O4101" s="15" t="str">
        <f t="shared" ref="O4101:O4164" si="884">IF(ISERROR(FIND(O$4,$A4101)),"",1)</f>
        <v/>
      </c>
      <c r="P4101" s="15" t="str">
        <f>IF(N4101=1,FLOOR(MAX($P$4:P4100),1)+1,IF(AND(P4100&lt;&gt;"",O4100&lt;&gt;1),MAX($P$4:P4100)+0.1,""))</f>
        <v/>
      </c>
      <c r="Q4101" s="5">
        <f>ROW()</f>
        <v>4101</v>
      </c>
    </row>
    <row r="4102" spans="1:17" x14ac:dyDescent="0.3">
      <c r="A4102" s="1" t="s">
        <v>55</v>
      </c>
      <c r="B4102" s="5"/>
      <c r="C4102" s="14">
        <f t="shared" ref="C4102:D4165" si="885">(LEN($A4102)-LEN(SUBSTITUTE($A4102,C$3,"")))/LEN(C$3)</f>
        <v>0</v>
      </c>
      <c r="D4102" s="14">
        <f t="shared" si="885"/>
        <v>0</v>
      </c>
      <c r="E4102" s="14" t="str">
        <f t="shared" ref="E4102:E4165" si="886">IF(AND(C4102&gt;0,D4102&gt;0),IF(FIND(D$3,A4102)&gt;FIND(C$3,A4102),"WARNING","OK"),"")</f>
        <v/>
      </c>
      <c r="F4102" s="14">
        <f t="shared" ref="F4102:F4165" si="887">F4101+C4102-D4102</f>
        <v>4</v>
      </c>
      <c r="G4102" s="14">
        <f t="shared" si="883"/>
        <v>3</v>
      </c>
      <c r="H4102" s="14">
        <f t="shared" ref="H4102:K4117" si="888">IF(G4102&lt;&gt;G4101,0,IF(AND(($F4101-$D4102)=(H$3-1),$F4102=H$3),H4101+1,H4101))</f>
        <v>5</v>
      </c>
      <c r="I4102" s="14">
        <f t="shared" si="888"/>
        <v>1</v>
      </c>
      <c r="J4102" s="14">
        <f t="shared" si="888"/>
        <v>1</v>
      </c>
      <c r="K4102" s="14">
        <f t="shared" si="888"/>
        <v>2</v>
      </c>
      <c r="L4102" s="14" t="str">
        <f t="shared" ref="L4102:L4165" si="889">SUBSTITUTE(G4102&amp;"."&amp;H4102&amp;"."&amp;I4102&amp;"."&amp;J4102&amp;"."&amp;K4102,".0","")</f>
        <v>3.5.1.1.2</v>
      </c>
      <c r="M4102" s="15" t="str">
        <f t="shared" ref="M4102:M4165" si="890">IF(ISERROR(FIND("&lt;SPT&gt;&lt;TTL&gt;",A4102)),"--",SUBSTITUTE(SUBSTITUTE(MID(A4102&amp;A4103,FIND("&lt;SPT&gt;&lt;TTL&gt;",A4102&amp;A4103)+10,FIND("&lt;/TTL&gt;",A4102&amp;A4103)-FIND("&lt;SPT&gt;&lt;TTL&gt;",A4102&amp;A4103)-10),"&lt;SUB&gt;",""),"&lt;/SUB&gt;",""))</f>
        <v>--</v>
      </c>
      <c r="N4102" s="14" t="str">
        <f t="shared" ref="N4102:N4165" si="891">IF(ISERROR(FIND(N$4,UPPER($A4102))),"",1)</f>
        <v/>
      </c>
      <c r="O4102" s="15" t="str">
        <f t="shared" si="884"/>
        <v/>
      </c>
      <c r="P4102" s="15" t="str">
        <f>IF(N4102=1,FLOOR(MAX($P$4:P4101),1)+1,IF(AND(P4101&lt;&gt;"",O4101&lt;&gt;1),MAX($P$4:P4101)+0.1,""))</f>
        <v/>
      </c>
      <c r="Q4102" s="5">
        <f>ROW()</f>
        <v>4102</v>
      </c>
    </row>
    <row r="4103" spans="1:17" x14ac:dyDescent="0.3">
      <c r="A4103" s="1" t="s">
        <v>1805</v>
      </c>
      <c r="B4103" s="5"/>
      <c r="C4103" s="14">
        <f t="shared" si="885"/>
        <v>0</v>
      </c>
      <c r="D4103" s="14">
        <f t="shared" si="885"/>
        <v>0</v>
      </c>
      <c r="E4103" s="14" t="str">
        <f t="shared" si="886"/>
        <v/>
      </c>
      <c r="F4103" s="14">
        <f t="shared" si="887"/>
        <v>4</v>
      </c>
      <c r="G4103" s="14">
        <f t="shared" si="883"/>
        <v>3</v>
      </c>
      <c r="H4103" s="14">
        <f t="shared" si="888"/>
        <v>5</v>
      </c>
      <c r="I4103" s="14">
        <f t="shared" si="888"/>
        <v>1</v>
      </c>
      <c r="J4103" s="14">
        <f t="shared" si="888"/>
        <v>1</v>
      </c>
      <c r="K4103" s="14">
        <f t="shared" si="888"/>
        <v>2</v>
      </c>
      <c r="L4103" s="14" t="str">
        <f t="shared" si="889"/>
        <v>3.5.1.1.2</v>
      </c>
      <c r="M4103" s="15" t="str">
        <f t="shared" si="890"/>
        <v>--</v>
      </c>
      <c r="N4103" s="14" t="str">
        <f t="shared" si="891"/>
        <v/>
      </c>
      <c r="O4103" s="15" t="str">
        <f t="shared" si="884"/>
        <v/>
      </c>
      <c r="P4103" s="15" t="str">
        <f>IF(N4103=1,FLOOR(MAX($P$4:P4102),1)+1,IF(AND(P4102&lt;&gt;"",O4102&lt;&gt;1),MAX($P$4:P4102)+0.1,""))</f>
        <v/>
      </c>
      <c r="Q4103" s="5">
        <f>ROW()</f>
        <v>4103</v>
      </c>
    </row>
    <row r="4104" spans="1:17" x14ac:dyDescent="0.3">
      <c r="A4104" s="1" t="s">
        <v>55</v>
      </c>
      <c r="B4104" s="5"/>
      <c r="C4104" s="14">
        <f t="shared" si="885"/>
        <v>0</v>
      </c>
      <c r="D4104" s="14">
        <f t="shared" si="885"/>
        <v>0</v>
      </c>
      <c r="E4104" s="14" t="str">
        <f t="shared" si="886"/>
        <v/>
      </c>
      <c r="F4104" s="14">
        <f t="shared" si="887"/>
        <v>4</v>
      </c>
      <c r="G4104" s="14">
        <f t="shared" si="883"/>
        <v>3</v>
      </c>
      <c r="H4104" s="14">
        <f t="shared" si="888"/>
        <v>5</v>
      </c>
      <c r="I4104" s="14">
        <f t="shared" si="888"/>
        <v>1</v>
      </c>
      <c r="J4104" s="14">
        <f t="shared" si="888"/>
        <v>1</v>
      </c>
      <c r="K4104" s="14">
        <f t="shared" si="888"/>
        <v>2</v>
      </c>
      <c r="L4104" s="14" t="str">
        <f t="shared" si="889"/>
        <v>3.5.1.1.2</v>
      </c>
      <c r="M4104" s="15" t="str">
        <f t="shared" si="890"/>
        <v>--</v>
      </c>
      <c r="N4104" s="14" t="str">
        <f t="shared" si="891"/>
        <v/>
      </c>
      <c r="O4104" s="15" t="str">
        <f t="shared" si="884"/>
        <v/>
      </c>
      <c r="P4104" s="15" t="str">
        <f>IF(N4104=1,FLOOR(MAX($P$4:P4103),1)+1,IF(AND(P4103&lt;&gt;"",O4103&lt;&gt;1),MAX($P$4:P4103)+0.1,""))</f>
        <v/>
      </c>
      <c r="Q4104" s="5">
        <f>ROW()</f>
        <v>4104</v>
      </c>
    </row>
    <row r="4105" spans="1:17" x14ac:dyDescent="0.3">
      <c r="A4105" s="1" t="s">
        <v>1806</v>
      </c>
      <c r="B4105" s="5"/>
      <c r="C4105" s="14">
        <f t="shared" si="885"/>
        <v>0</v>
      </c>
      <c r="D4105" s="14">
        <f t="shared" si="885"/>
        <v>0</v>
      </c>
      <c r="E4105" s="14" t="str">
        <f t="shared" si="886"/>
        <v/>
      </c>
      <c r="F4105" s="14">
        <f t="shared" si="887"/>
        <v>4</v>
      </c>
      <c r="G4105" s="14">
        <f t="shared" si="883"/>
        <v>3</v>
      </c>
      <c r="H4105" s="14">
        <f t="shared" si="888"/>
        <v>5</v>
      </c>
      <c r="I4105" s="14">
        <f t="shared" si="888"/>
        <v>1</v>
      </c>
      <c r="J4105" s="14">
        <f t="shared" si="888"/>
        <v>1</v>
      </c>
      <c r="K4105" s="14">
        <f t="shared" si="888"/>
        <v>2</v>
      </c>
      <c r="L4105" s="14" t="str">
        <f t="shared" si="889"/>
        <v>3.5.1.1.2</v>
      </c>
      <c r="M4105" s="15" t="str">
        <f t="shared" si="890"/>
        <v>--</v>
      </c>
      <c r="N4105" s="14" t="str">
        <f t="shared" si="891"/>
        <v/>
      </c>
      <c r="O4105" s="15" t="str">
        <f t="shared" si="884"/>
        <v/>
      </c>
      <c r="P4105" s="15" t="str">
        <f>IF(N4105=1,FLOOR(MAX($P$4:P4104),1)+1,IF(AND(P4104&lt;&gt;"",O4104&lt;&gt;1),MAX($P$4:P4104)+0.1,""))</f>
        <v/>
      </c>
      <c r="Q4105" s="5">
        <f>ROW()</f>
        <v>4105</v>
      </c>
    </row>
    <row r="4106" spans="1:17" x14ac:dyDescent="0.3">
      <c r="A4106" s="1" t="s">
        <v>55</v>
      </c>
      <c r="B4106" s="5"/>
      <c r="C4106" s="14">
        <f t="shared" si="885"/>
        <v>0</v>
      </c>
      <c r="D4106" s="14">
        <f t="shared" si="885"/>
        <v>0</v>
      </c>
      <c r="E4106" s="14" t="str">
        <f t="shared" si="886"/>
        <v/>
      </c>
      <c r="F4106" s="14">
        <f t="shared" si="887"/>
        <v>4</v>
      </c>
      <c r="G4106" s="14">
        <f t="shared" si="883"/>
        <v>3</v>
      </c>
      <c r="H4106" s="14">
        <f t="shared" si="888"/>
        <v>5</v>
      </c>
      <c r="I4106" s="14">
        <f t="shared" si="888"/>
        <v>1</v>
      </c>
      <c r="J4106" s="14">
        <f t="shared" si="888"/>
        <v>1</v>
      </c>
      <c r="K4106" s="14">
        <f t="shared" si="888"/>
        <v>2</v>
      </c>
      <c r="L4106" s="14" t="str">
        <f t="shared" si="889"/>
        <v>3.5.1.1.2</v>
      </c>
      <c r="M4106" s="15" t="str">
        <f t="shared" si="890"/>
        <v>--</v>
      </c>
      <c r="N4106" s="14" t="str">
        <f t="shared" si="891"/>
        <v/>
      </c>
      <c r="O4106" s="15" t="str">
        <f t="shared" si="884"/>
        <v/>
      </c>
      <c r="P4106" s="15" t="str">
        <f>IF(N4106=1,FLOOR(MAX($P$4:P4105),1)+1,IF(AND(P4105&lt;&gt;"",O4105&lt;&gt;1),MAX($P$4:P4105)+0.1,""))</f>
        <v/>
      </c>
      <c r="Q4106" s="5">
        <f>ROW()</f>
        <v>4106</v>
      </c>
    </row>
    <row r="4107" spans="1:17" x14ac:dyDescent="0.3">
      <c r="A4107" s="1" t="s">
        <v>1807</v>
      </c>
      <c r="B4107" s="5"/>
      <c r="C4107" s="14">
        <f t="shared" si="885"/>
        <v>0</v>
      </c>
      <c r="D4107" s="14">
        <f t="shared" si="885"/>
        <v>0</v>
      </c>
      <c r="E4107" s="14" t="str">
        <f t="shared" si="886"/>
        <v/>
      </c>
      <c r="F4107" s="14">
        <f t="shared" si="887"/>
        <v>4</v>
      </c>
      <c r="G4107" s="14">
        <f t="shared" si="883"/>
        <v>3</v>
      </c>
      <c r="H4107" s="14">
        <f t="shared" si="888"/>
        <v>5</v>
      </c>
      <c r="I4107" s="14">
        <f t="shared" si="888"/>
        <v>1</v>
      </c>
      <c r="J4107" s="14">
        <f t="shared" si="888"/>
        <v>1</v>
      </c>
      <c r="K4107" s="14">
        <f t="shared" si="888"/>
        <v>2</v>
      </c>
      <c r="L4107" s="14" t="str">
        <f t="shared" si="889"/>
        <v>3.5.1.1.2</v>
      </c>
      <c r="M4107" s="15" t="str">
        <f t="shared" si="890"/>
        <v>--</v>
      </c>
      <c r="N4107" s="14" t="str">
        <f t="shared" si="891"/>
        <v/>
      </c>
      <c r="O4107" s="15" t="str">
        <f t="shared" si="884"/>
        <v/>
      </c>
      <c r="P4107" s="15" t="str">
        <f>IF(N4107=1,FLOOR(MAX($P$4:P4106),1)+1,IF(AND(P4106&lt;&gt;"",O4106&lt;&gt;1),MAX($P$4:P4106)+0.1,""))</f>
        <v/>
      </c>
      <c r="Q4107" s="5">
        <f>ROW()</f>
        <v>4107</v>
      </c>
    </row>
    <row r="4108" spans="1:17" x14ac:dyDescent="0.3">
      <c r="A4108" s="1" t="s">
        <v>1808</v>
      </c>
      <c r="B4108" s="5"/>
      <c r="C4108" s="14">
        <f t="shared" si="885"/>
        <v>0</v>
      </c>
      <c r="D4108" s="14">
        <f t="shared" si="885"/>
        <v>0</v>
      </c>
      <c r="E4108" s="14" t="str">
        <f t="shared" si="886"/>
        <v/>
      </c>
      <c r="F4108" s="14">
        <f t="shared" si="887"/>
        <v>4</v>
      </c>
      <c r="G4108" s="14">
        <f t="shared" si="883"/>
        <v>3</v>
      </c>
      <c r="H4108" s="14">
        <f t="shared" si="888"/>
        <v>5</v>
      </c>
      <c r="I4108" s="14">
        <f t="shared" si="888"/>
        <v>1</v>
      </c>
      <c r="J4108" s="14">
        <f t="shared" si="888"/>
        <v>1</v>
      </c>
      <c r="K4108" s="14">
        <f t="shared" si="888"/>
        <v>2</v>
      </c>
      <c r="L4108" s="14" t="str">
        <f t="shared" si="889"/>
        <v>3.5.1.1.2</v>
      </c>
      <c r="M4108" s="15" t="str">
        <f t="shared" si="890"/>
        <v>--</v>
      </c>
      <c r="N4108" s="14" t="str">
        <f t="shared" si="891"/>
        <v/>
      </c>
      <c r="O4108" s="15" t="str">
        <f t="shared" si="884"/>
        <v/>
      </c>
      <c r="P4108" s="15" t="str">
        <f>IF(N4108=1,FLOOR(MAX($P$4:P4107),1)+1,IF(AND(P4107&lt;&gt;"",O4107&lt;&gt;1),MAX($P$4:P4107)+0.1,""))</f>
        <v/>
      </c>
      <c r="Q4108" s="5">
        <f>ROW()</f>
        <v>4108</v>
      </c>
    </row>
    <row r="4109" spans="1:17" x14ac:dyDescent="0.3">
      <c r="A4109" s="1" t="s">
        <v>55</v>
      </c>
      <c r="B4109" s="5"/>
      <c r="C4109" s="14">
        <f t="shared" si="885"/>
        <v>0</v>
      </c>
      <c r="D4109" s="14">
        <f t="shared" si="885"/>
        <v>0</v>
      </c>
      <c r="E4109" s="14" t="str">
        <f t="shared" si="886"/>
        <v/>
      </c>
      <c r="F4109" s="14">
        <f t="shared" si="887"/>
        <v>4</v>
      </c>
      <c r="G4109" s="14">
        <f t="shared" si="883"/>
        <v>3</v>
      </c>
      <c r="H4109" s="14">
        <f t="shared" si="888"/>
        <v>5</v>
      </c>
      <c r="I4109" s="14">
        <f t="shared" si="888"/>
        <v>1</v>
      </c>
      <c r="J4109" s="14">
        <f t="shared" si="888"/>
        <v>1</v>
      </c>
      <c r="K4109" s="14">
        <f t="shared" si="888"/>
        <v>2</v>
      </c>
      <c r="L4109" s="14" t="str">
        <f t="shared" si="889"/>
        <v>3.5.1.1.2</v>
      </c>
      <c r="M4109" s="15" t="str">
        <f t="shared" si="890"/>
        <v>--</v>
      </c>
      <c r="N4109" s="14" t="str">
        <f t="shared" si="891"/>
        <v/>
      </c>
      <c r="O4109" s="15" t="str">
        <f t="shared" si="884"/>
        <v/>
      </c>
      <c r="P4109" s="15" t="str">
        <f>IF(N4109=1,FLOOR(MAX($P$4:P4108),1)+1,IF(AND(P4108&lt;&gt;"",O4108&lt;&gt;1),MAX($P$4:P4108)+0.1,""))</f>
        <v/>
      </c>
      <c r="Q4109" s="5">
        <f>ROW()</f>
        <v>4109</v>
      </c>
    </row>
    <row r="4110" spans="1:17" x14ac:dyDescent="0.3">
      <c r="A4110" s="1" t="s">
        <v>1809</v>
      </c>
      <c r="B4110" s="5"/>
      <c r="C4110" s="14">
        <f t="shared" si="885"/>
        <v>0</v>
      </c>
      <c r="D4110" s="14">
        <f t="shared" si="885"/>
        <v>0</v>
      </c>
      <c r="E4110" s="14" t="str">
        <f t="shared" si="886"/>
        <v/>
      </c>
      <c r="F4110" s="14">
        <f t="shared" si="887"/>
        <v>4</v>
      </c>
      <c r="G4110" s="14">
        <f t="shared" si="883"/>
        <v>3</v>
      </c>
      <c r="H4110" s="14">
        <f t="shared" si="888"/>
        <v>5</v>
      </c>
      <c r="I4110" s="14">
        <f t="shared" si="888"/>
        <v>1</v>
      </c>
      <c r="J4110" s="14">
        <f t="shared" si="888"/>
        <v>1</v>
      </c>
      <c r="K4110" s="14">
        <f t="shared" si="888"/>
        <v>2</v>
      </c>
      <c r="L4110" s="14" t="str">
        <f t="shared" si="889"/>
        <v>3.5.1.1.2</v>
      </c>
      <c r="M4110" s="15" t="str">
        <f t="shared" si="890"/>
        <v>--</v>
      </c>
      <c r="N4110" s="14" t="str">
        <f t="shared" si="891"/>
        <v/>
      </c>
      <c r="O4110" s="15" t="str">
        <f t="shared" si="884"/>
        <v/>
      </c>
      <c r="P4110" s="15" t="str">
        <f>IF(N4110=1,FLOOR(MAX($P$4:P4109),1)+1,IF(AND(P4109&lt;&gt;"",O4109&lt;&gt;1),MAX($P$4:P4109)+0.1,""))</f>
        <v/>
      </c>
      <c r="Q4110" s="5">
        <f>ROW()</f>
        <v>4110</v>
      </c>
    </row>
    <row r="4111" spans="1:17" x14ac:dyDescent="0.3">
      <c r="A4111" s="1" t="s">
        <v>1810</v>
      </c>
      <c r="B4111" s="5"/>
      <c r="C4111" s="14">
        <f t="shared" si="885"/>
        <v>0</v>
      </c>
      <c r="D4111" s="14">
        <f t="shared" si="885"/>
        <v>0</v>
      </c>
      <c r="E4111" s="14" t="str">
        <f t="shared" si="886"/>
        <v/>
      </c>
      <c r="F4111" s="14">
        <f t="shared" si="887"/>
        <v>4</v>
      </c>
      <c r="G4111" s="14">
        <f t="shared" si="883"/>
        <v>3</v>
      </c>
      <c r="H4111" s="14">
        <f t="shared" si="888"/>
        <v>5</v>
      </c>
      <c r="I4111" s="14">
        <f t="shared" si="888"/>
        <v>1</v>
      </c>
      <c r="J4111" s="14">
        <f t="shared" si="888"/>
        <v>1</v>
      </c>
      <c r="K4111" s="14">
        <f t="shared" si="888"/>
        <v>2</v>
      </c>
      <c r="L4111" s="14" t="str">
        <f t="shared" si="889"/>
        <v>3.5.1.1.2</v>
      </c>
      <c r="M4111" s="15" t="str">
        <f t="shared" si="890"/>
        <v>--</v>
      </c>
      <c r="N4111" s="14" t="str">
        <f t="shared" si="891"/>
        <v/>
      </c>
      <c r="O4111" s="15" t="str">
        <f t="shared" si="884"/>
        <v/>
      </c>
      <c r="P4111" s="15" t="str">
        <f>IF(N4111=1,FLOOR(MAX($P$4:P4110),1)+1,IF(AND(P4110&lt;&gt;"",O4110&lt;&gt;1),MAX($P$4:P4110)+0.1,""))</f>
        <v/>
      </c>
      <c r="Q4111" s="5">
        <f>ROW()</f>
        <v>4111</v>
      </c>
    </row>
    <row r="4112" spans="1:17" x14ac:dyDescent="0.3">
      <c r="A4112" s="1" t="s">
        <v>190</v>
      </c>
      <c r="B4112" s="5"/>
      <c r="C4112" s="14">
        <f t="shared" si="885"/>
        <v>0</v>
      </c>
      <c r="D4112" s="14">
        <f t="shared" si="885"/>
        <v>1</v>
      </c>
      <c r="E4112" s="14" t="str">
        <f t="shared" si="886"/>
        <v/>
      </c>
      <c r="F4112" s="14">
        <f t="shared" si="887"/>
        <v>3</v>
      </c>
      <c r="G4112" s="14">
        <f t="shared" si="883"/>
        <v>3</v>
      </c>
      <c r="H4112" s="14">
        <f t="shared" si="888"/>
        <v>5</v>
      </c>
      <c r="I4112" s="14">
        <f t="shared" si="888"/>
        <v>1</v>
      </c>
      <c r="J4112" s="14">
        <f t="shared" si="888"/>
        <v>1</v>
      </c>
      <c r="K4112" s="14">
        <f t="shared" si="888"/>
        <v>2</v>
      </c>
      <c r="L4112" s="14" t="str">
        <f t="shared" si="889"/>
        <v>3.5.1.1.2</v>
      </c>
      <c r="M4112" s="15" t="str">
        <f t="shared" si="890"/>
        <v>--</v>
      </c>
      <c r="N4112" s="14" t="str">
        <f t="shared" si="891"/>
        <v/>
      </c>
      <c r="O4112" s="15" t="str">
        <f t="shared" si="884"/>
        <v/>
      </c>
      <c r="P4112" s="15" t="str">
        <f>IF(N4112=1,FLOOR(MAX($P$4:P4111),1)+1,IF(AND(P4111&lt;&gt;"",O4111&lt;&gt;1),MAX($P$4:P4111)+0.1,""))</f>
        <v/>
      </c>
      <c r="Q4112" s="5">
        <f>ROW()</f>
        <v>4112</v>
      </c>
    </row>
    <row r="4113" spans="1:17" x14ac:dyDescent="0.3">
      <c r="A4113" s="1" t="s">
        <v>1811</v>
      </c>
      <c r="B4113" s="5"/>
      <c r="C4113" s="14">
        <f t="shared" si="885"/>
        <v>1</v>
      </c>
      <c r="D4113" s="14">
        <f t="shared" si="885"/>
        <v>1</v>
      </c>
      <c r="E4113" s="14" t="str">
        <f t="shared" si="886"/>
        <v>OK</v>
      </c>
      <c r="F4113" s="14">
        <f t="shared" si="887"/>
        <v>3</v>
      </c>
      <c r="G4113" s="14">
        <f t="shared" si="883"/>
        <v>3</v>
      </c>
      <c r="H4113" s="14">
        <f t="shared" si="888"/>
        <v>5</v>
      </c>
      <c r="I4113" s="14">
        <f t="shared" si="888"/>
        <v>1</v>
      </c>
      <c r="J4113" s="14">
        <f t="shared" si="888"/>
        <v>2</v>
      </c>
      <c r="K4113" s="14">
        <f t="shared" si="888"/>
        <v>0</v>
      </c>
      <c r="L4113" s="14" t="str">
        <f t="shared" si="889"/>
        <v>3.5.1.2</v>
      </c>
      <c r="M4113" s="15" t="str">
        <f t="shared" si="890"/>
        <v>For HVAC Control System Controllers</v>
      </c>
      <c r="N4113" s="14" t="str">
        <f t="shared" si="891"/>
        <v/>
      </c>
      <c r="O4113" s="15" t="str">
        <f t="shared" si="884"/>
        <v/>
      </c>
      <c r="P4113" s="15" t="str">
        <f>IF(N4113=1,FLOOR(MAX($P$4:P4112),1)+1,IF(AND(P4112&lt;&gt;"",O4112&lt;&gt;1),MAX($P$4:P4112)+0.1,""))</f>
        <v/>
      </c>
      <c r="Q4113" s="5">
        <f>ROW()</f>
        <v>4113</v>
      </c>
    </row>
    <row r="4114" spans="1:17" x14ac:dyDescent="0.3">
      <c r="A4114" s="1" t="s">
        <v>55</v>
      </c>
      <c r="B4114" s="5"/>
      <c r="C4114" s="14">
        <f t="shared" si="885"/>
        <v>0</v>
      </c>
      <c r="D4114" s="14">
        <f t="shared" si="885"/>
        <v>0</v>
      </c>
      <c r="E4114" s="14" t="str">
        <f t="shared" si="886"/>
        <v/>
      </c>
      <c r="F4114" s="14">
        <f t="shared" si="887"/>
        <v>3</v>
      </c>
      <c r="G4114" s="14">
        <f t="shared" si="883"/>
        <v>3</v>
      </c>
      <c r="H4114" s="14">
        <f t="shared" si="888"/>
        <v>5</v>
      </c>
      <c r="I4114" s="14">
        <f t="shared" si="888"/>
        <v>1</v>
      </c>
      <c r="J4114" s="14">
        <f t="shared" si="888"/>
        <v>2</v>
      </c>
      <c r="K4114" s="14">
        <f t="shared" si="888"/>
        <v>0</v>
      </c>
      <c r="L4114" s="14" t="str">
        <f t="shared" si="889"/>
        <v>3.5.1.2</v>
      </c>
      <c r="M4114" s="15" t="str">
        <f t="shared" si="890"/>
        <v>--</v>
      </c>
      <c r="N4114" s="14" t="str">
        <f t="shared" si="891"/>
        <v/>
      </c>
      <c r="O4114" s="15" t="str">
        <f t="shared" si="884"/>
        <v/>
      </c>
      <c r="P4114" s="15" t="str">
        <f>IF(N4114=1,FLOOR(MAX($P$4:P4113),1)+1,IF(AND(P4113&lt;&gt;"",O4113&lt;&gt;1),MAX($P$4:P4113)+0.1,""))</f>
        <v/>
      </c>
      <c r="Q4114" s="5">
        <f>ROW()</f>
        <v>4114</v>
      </c>
    </row>
    <row r="4115" spans="1:17" x14ac:dyDescent="0.3">
      <c r="A4115" s="1" t="s">
        <v>1812</v>
      </c>
      <c r="B4115" s="5"/>
      <c r="C4115" s="14">
        <f t="shared" si="885"/>
        <v>1</v>
      </c>
      <c r="D4115" s="14">
        <f t="shared" si="885"/>
        <v>0</v>
      </c>
      <c r="E4115" s="14" t="str">
        <f t="shared" si="886"/>
        <v/>
      </c>
      <c r="F4115" s="14">
        <f t="shared" si="887"/>
        <v>4</v>
      </c>
      <c r="G4115" s="14">
        <f t="shared" si="883"/>
        <v>3</v>
      </c>
      <c r="H4115" s="14">
        <f t="shared" si="888"/>
        <v>5</v>
      </c>
      <c r="I4115" s="14">
        <f t="shared" si="888"/>
        <v>1</v>
      </c>
      <c r="J4115" s="14">
        <f t="shared" si="888"/>
        <v>2</v>
      </c>
      <c r="K4115" s="14">
        <f t="shared" si="888"/>
        <v>1</v>
      </c>
      <c r="L4115" s="14" t="str">
        <f t="shared" si="889"/>
        <v>3.5.1.2.1</v>
      </c>
      <c r="M4115" s="15" t="str">
        <f t="shared" si="890"/>
        <v>HVAC Control System Controllers FULLY Supporting User Accounts</v>
      </c>
      <c r="N4115" s="14" t="str">
        <f t="shared" si="891"/>
        <v/>
      </c>
      <c r="O4115" s="15" t="str">
        <f t="shared" si="884"/>
        <v/>
      </c>
      <c r="P4115" s="15" t="str">
        <f>IF(N4115=1,FLOOR(MAX($P$4:P4114),1)+1,IF(AND(P4114&lt;&gt;"",O4114&lt;&gt;1),MAX($P$4:P4114)+0.1,""))</f>
        <v/>
      </c>
      <c r="Q4115" s="5">
        <f>ROW()</f>
        <v>4115</v>
      </c>
    </row>
    <row r="4116" spans="1:17" x14ac:dyDescent="0.3">
      <c r="A4116" s="1" t="s">
        <v>55</v>
      </c>
      <c r="B4116" s="5"/>
      <c r="C4116" s="14">
        <f t="shared" si="885"/>
        <v>0</v>
      </c>
      <c r="D4116" s="14">
        <f t="shared" si="885"/>
        <v>0</v>
      </c>
      <c r="E4116" s="14" t="str">
        <f t="shared" si="886"/>
        <v/>
      </c>
      <c r="F4116" s="14">
        <f t="shared" si="887"/>
        <v>4</v>
      </c>
      <c r="G4116" s="14">
        <f t="shared" si="883"/>
        <v>3</v>
      </c>
      <c r="H4116" s="14">
        <f t="shared" si="888"/>
        <v>5</v>
      </c>
      <c r="I4116" s="14">
        <f t="shared" si="888"/>
        <v>1</v>
      </c>
      <c r="J4116" s="14">
        <f t="shared" si="888"/>
        <v>2</v>
      </c>
      <c r="K4116" s="14">
        <f t="shared" si="888"/>
        <v>1</v>
      </c>
      <c r="L4116" s="14" t="str">
        <f t="shared" si="889"/>
        <v>3.5.1.2.1</v>
      </c>
      <c r="M4116" s="15" t="str">
        <f t="shared" si="890"/>
        <v>--</v>
      </c>
      <c r="N4116" s="14" t="str">
        <f t="shared" si="891"/>
        <v/>
      </c>
      <c r="O4116" s="15" t="str">
        <f t="shared" si="884"/>
        <v/>
      </c>
      <c r="P4116" s="15" t="str">
        <f>IF(N4116=1,FLOOR(MAX($P$4:P4115),1)+1,IF(AND(P4115&lt;&gt;"",O4115&lt;&gt;1),MAX($P$4:P4115)+0.1,""))</f>
        <v/>
      </c>
      <c r="Q4116" s="5">
        <f>ROW()</f>
        <v>4116</v>
      </c>
    </row>
    <row r="4117" spans="1:17" x14ac:dyDescent="0.3">
      <c r="A4117" s="1" t="s">
        <v>1813</v>
      </c>
      <c r="B4117" s="5"/>
      <c r="C4117" s="14">
        <f t="shared" si="885"/>
        <v>0</v>
      </c>
      <c r="D4117" s="14">
        <f t="shared" si="885"/>
        <v>0</v>
      </c>
      <c r="E4117" s="14" t="str">
        <f t="shared" si="886"/>
        <v/>
      </c>
      <c r="F4117" s="14">
        <f t="shared" si="887"/>
        <v>4</v>
      </c>
      <c r="G4117" s="14">
        <f t="shared" si="883"/>
        <v>3</v>
      </c>
      <c r="H4117" s="14">
        <f t="shared" si="888"/>
        <v>5</v>
      </c>
      <c r="I4117" s="14">
        <f t="shared" si="888"/>
        <v>1</v>
      </c>
      <c r="J4117" s="14">
        <f t="shared" si="888"/>
        <v>2</v>
      </c>
      <c r="K4117" s="14">
        <f t="shared" si="888"/>
        <v>1</v>
      </c>
      <c r="L4117" s="14" t="str">
        <f t="shared" si="889"/>
        <v>3.5.1.2.1</v>
      </c>
      <c r="M4117" s="15" t="str">
        <f t="shared" si="890"/>
        <v>--</v>
      </c>
      <c r="N4117" s="14" t="str">
        <f t="shared" si="891"/>
        <v/>
      </c>
      <c r="O4117" s="15" t="str">
        <f t="shared" si="884"/>
        <v/>
      </c>
      <c r="P4117" s="15" t="str">
        <f>IF(N4117=1,FLOOR(MAX($P$4:P4116),1)+1,IF(AND(P4116&lt;&gt;"",O4116&lt;&gt;1),MAX($P$4:P4116)+0.1,""))</f>
        <v/>
      </c>
      <c r="Q4117" s="5">
        <f>ROW()</f>
        <v>4117</v>
      </c>
    </row>
    <row r="4118" spans="1:17" x14ac:dyDescent="0.3">
      <c r="A4118" s="1" t="s">
        <v>1814</v>
      </c>
      <c r="B4118" s="5"/>
      <c r="C4118" s="14">
        <f t="shared" si="885"/>
        <v>0</v>
      </c>
      <c r="D4118" s="14">
        <f t="shared" si="885"/>
        <v>0</v>
      </c>
      <c r="E4118" s="14" t="str">
        <f t="shared" si="886"/>
        <v/>
      </c>
      <c r="F4118" s="14">
        <f t="shared" si="887"/>
        <v>4</v>
      </c>
      <c r="G4118" s="14">
        <f t="shared" si="883"/>
        <v>3</v>
      </c>
      <c r="H4118" s="14">
        <f t="shared" ref="H4118:K4133" si="892">IF(G4118&lt;&gt;G4117,0,IF(AND(($F4117-$D4118)=(H$3-1),$F4118=H$3),H4117+1,H4117))</f>
        <v>5</v>
      </c>
      <c r="I4118" s="14">
        <f t="shared" si="892"/>
        <v>1</v>
      </c>
      <c r="J4118" s="14">
        <f t="shared" si="892"/>
        <v>2</v>
      </c>
      <c r="K4118" s="14">
        <f t="shared" si="892"/>
        <v>1</v>
      </c>
      <c r="L4118" s="14" t="str">
        <f t="shared" si="889"/>
        <v>3.5.1.2.1</v>
      </c>
      <c r="M4118" s="15" t="str">
        <f t="shared" si="890"/>
        <v>--</v>
      </c>
      <c r="N4118" s="14" t="str">
        <f t="shared" si="891"/>
        <v/>
      </c>
      <c r="O4118" s="15" t="str">
        <f t="shared" si="884"/>
        <v/>
      </c>
      <c r="P4118" s="15" t="str">
        <f>IF(N4118=1,FLOOR(MAX($P$4:P4117),1)+1,IF(AND(P4117&lt;&gt;"",O4117&lt;&gt;1),MAX($P$4:P4117)+0.1,""))</f>
        <v/>
      </c>
      <c r="Q4118" s="5">
        <f>ROW()</f>
        <v>4118</v>
      </c>
    </row>
    <row r="4119" spans="1:17" x14ac:dyDescent="0.3">
      <c r="A4119" s="1" t="s">
        <v>1815</v>
      </c>
      <c r="B4119" s="5"/>
      <c r="C4119" s="14">
        <f t="shared" si="885"/>
        <v>0</v>
      </c>
      <c r="D4119" s="14">
        <f t="shared" si="885"/>
        <v>0</v>
      </c>
      <c r="E4119" s="14" t="str">
        <f t="shared" si="886"/>
        <v/>
      </c>
      <c r="F4119" s="14">
        <f t="shared" si="887"/>
        <v>4</v>
      </c>
      <c r="G4119" s="14">
        <f t="shared" si="883"/>
        <v>3</v>
      </c>
      <c r="H4119" s="14">
        <f t="shared" si="892"/>
        <v>5</v>
      </c>
      <c r="I4119" s="14">
        <f t="shared" si="892"/>
        <v>1</v>
      </c>
      <c r="J4119" s="14">
        <f t="shared" si="892"/>
        <v>2</v>
      </c>
      <c r="K4119" s="14">
        <f t="shared" si="892"/>
        <v>1</v>
      </c>
      <c r="L4119" s="14" t="str">
        <f t="shared" si="889"/>
        <v>3.5.1.2.1</v>
      </c>
      <c r="M4119" s="15" t="str">
        <f t="shared" si="890"/>
        <v>--</v>
      </c>
      <c r="N4119" s="14" t="str">
        <f t="shared" si="891"/>
        <v/>
      </c>
      <c r="O4119" s="15" t="str">
        <f t="shared" si="884"/>
        <v/>
      </c>
      <c r="P4119" s="15" t="str">
        <f>IF(N4119=1,FLOOR(MAX($P$4:P4118),1)+1,IF(AND(P4118&lt;&gt;"",O4118&lt;&gt;1),MAX($P$4:P4118)+0.1,""))</f>
        <v/>
      </c>
      <c r="Q4119" s="5">
        <f>ROW()</f>
        <v>4119</v>
      </c>
    </row>
    <row r="4120" spans="1:17" x14ac:dyDescent="0.3">
      <c r="A4120" s="1" t="s">
        <v>55</v>
      </c>
      <c r="B4120" s="5"/>
      <c r="C4120" s="14">
        <f t="shared" si="885"/>
        <v>0</v>
      </c>
      <c r="D4120" s="14">
        <f t="shared" si="885"/>
        <v>0</v>
      </c>
      <c r="E4120" s="14" t="str">
        <f t="shared" si="886"/>
        <v/>
      </c>
      <c r="F4120" s="14">
        <f t="shared" si="887"/>
        <v>4</v>
      </c>
      <c r="G4120" s="14">
        <f t="shared" si="883"/>
        <v>3</v>
      </c>
      <c r="H4120" s="14">
        <f t="shared" si="892"/>
        <v>5</v>
      </c>
      <c r="I4120" s="14">
        <f t="shared" si="892"/>
        <v>1</v>
      </c>
      <c r="J4120" s="14">
        <f t="shared" si="892"/>
        <v>2</v>
      </c>
      <c r="K4120" s="14">
        <f t="shared" si="892"/>
        <v>1</v>
      </c>
      <c r="L4120" s="14" t="str">
        <f t="shared" si="889"/>
        <v>3.5.1.2.1</v>
      </c>
      <c r="M4120" s="15" t="str">
        <f t="shared" si="890"/>
        <v>--</v>
      </c>
      <c r="N4120" s="14" t="str">
        <f t="shared" si="891"/>
        <v/>
      </c>
      <c r="O4120" s="15" t="str">
        <f t="shared" si="884"/>
        <v/>
      </c>
      <c r="P4120" s="15" t="str">
        <f>IF(N4120=1,FLOOR(MAX($P$4:P4119),1)+1,IF(AND(P4119&lt;&gt;"",O4119&lt;&gt;1),MAX($P$4:P4119)+0.1,""))</f>
        <v/>
      </c>
      <c r="Q4120" s="5">
        <f>ROW()</f>
        <v>4120</v>
      </c>
    </row>
    <row r="4121" spans="1:17" x14ac:dyDescent="0.3">
      <c r="A4121" s="1" t="s">
        <v>1784</v>
      </c>
      <c r="B4121" s="5"/>
      <c r="C4121" s="14">
        <f t="shared" si="885"/>
        <v>1</v>
      </c>
      <c r="D4121" s="14">
        <f t="shared" si="885"/>
        <v>0</v>
      </c>
      <c r="E4121" s="14" t="str">
        <f t="shared" si="886"/>
        <v/>
      </c>
      <c r="F4121" s="14">
        <f t="shared" si="887"/>
        <v>5</v>
      </c>
      <c r="G4121" s="14">
        <f t="shared" si="883"/>
        <v>3</v>
      </c>
      <c r="H4121" s="14">
        <f t="shared" si="892"/>
        <v>5</v>
      </c>
      <c r="I4121" s="14">
        <f t="shared" si="892"/>
        <v>1</v>
      </c>
      <c r="J4121" s="14">
        <f t="shared" si="892"/>
        <v>2</v>
      </c>
      <c r="K4121" s="14">
        <f t="shared" si="892"/>
        <v>1</v>
      </c>
      <c r="L4121" s="14" t="str">
        <f t="shared" si="889"/>
        <v>3.5.1.2.1</v>
      </c>
      <c r="M4121" s="15" t="str">
        <f t="shared" si="890"/>
        <v>Audited Events</v>
      </c>
      <c r="N4121" s="14" t="str">
        <f t="shared" si="891"/>
        <v/>
      </c>
      <c r="O4121" s="15" t="str">
        <f t="shared" si="884"/>
        <v/>
      </c>
      <c r="P4121" s="15" t="str">
        <f>IF(N4121=1,FLOOR(MAX($P$4:P4120),1)+1,IF(AND(P4120&lt;&gt;"",O4120&lt;&gt;1),MAX($P$4:P4120)+0.1,""))</f>
        <v/>
      </c>
      <c r="Q4121" s="5">
        <f>ROW()</f>
        <v>4121</v>
      </c>
    </row>
    <row r="4122" spans="1:17" x14ac:dyDescent="0.3">
      <c r="A4122" s="1" t="s">
        <v>55</v>
      </c>
      <c r="B4122" s="5"/>
      <c r="C4122" s="14">
        <f t="shared" si="885"/>
        <v>0</v>
      </c>
      <c r="D4122" s="14">
        <f t="shared" si="885"/>
        <v>0</v>
      </c>
      <c r="E4122" s="14" t="str">
        <f t="shared" si="886"/>
        <v/>
      </c>
      <c r="F4122" s="14">
        <f t="shared" si="887"/>
        <v>5</v>
      </c>
      <c r="G4122" s="14">
        <f t="shared" si="883"/>
        <v>3</v>
      </c>
      <c r="H4122" s="14">
        <f t="shared" si="892"/>
        <v>5</v>
      </c>
      <c r="I4122" s="14">
        <f t="shared" si="892"/>
        <v>1</v>
      </c>
      <c r="J4122" s="14">
        <f t="shared" si="892"/>
        <v>2</v>
      </c>
      <c r="K4122" s="14">
        <f t="shared" si="892"/>
        <v>1</v>
      </c>
      <c r="L4122" s="14" t="str">
        <f t="shared" si="889"/>
        <v>3.5.1.2.1</v>
      </c>
      <c r="M4122" s="15" t="str">
        <f t="shared" si="890"/>
        <v>--</v>
      </c>
      <c r="N4122" s="14" t="str">
        <f t="shared" si="891"/>
        <v/>
      </c>
      <c r="O4122" s="15" t="str">
        <f t="shared" si="884"/>
        <v/>
      </c>
      <c r="P4122" s="15" t="str">
        <f>IF(N4122=1,FLOOR(MAX($P$4:P4121),1)+1,IF(AND(P4121&lt;&gt;"",O4121&lt;&gt;1),MAX($P$4:P4121)+0.1,""))</f>
        <v/>
      </c>
      <c r="Q4122" s="5">
        <f>ROW()</f>
        <v>4122</v>
      </c>
    </row>
    <row r="4123" spans="1:17" x14ac:dyDescent="0.3">
      <c r="A4123" s="1" t="s">
        <v>1816</v>
      </c>
      <c r="B4123" s="5"/>
      <c r="C4123" s="14">
        <f t="shared" si="885"/>
        <v>0</v>
      </c>
      <c r="D4123" s="14">
        <f t="shared" si="885"/>
        <v>0</v>
      </c>
      <c r="E4123" s="14" t="str">
        <f t="shared" si="886"/>
        <v/>
      </c>
      <c r="F4123" s="14">
        <f t="shared" si="887"/>
        <v>5</v>
      </c>
      <c r="G4123" s="14">
        <f t="shared" si="883"/>
        <v>3</v>
      </c>
      <c r="H4123" s="14">
        <f t="shared" si="892"/>
        <v>5</v>
      </c>
      <c r="I4123" s="14">
        <f t="shared" si="892"/>
        <v>1</v>
      </c>
      <c r="J4123" s="14">
        <f t="shared" si="892"/>
        <v>2</v>
      </c>
      <c r="K4123" s="14">
        <f t="shared" si="892"/>
        <v>1</v>
      </c>
      <c r="L4123" s="14" t="str">
        <f t="shared" si="889"/>
        <v>3.5.1.2.1</v>
      </c>
      <c r="M4123" s="15" t="str">
        <f t="shared" si="890"/>
        <v>--</v>
      </c>
      <c r="N4123" s="14" t="str">
        <f t="shared" si="891"/>
        <v/>
      </c>
      <c r="O4123" s="15" t="str">
        <f t="shared" si="884"/>
        <v/>
      </c>
      <c r="P4123" s="15" t="str">
        <f>IF(N4123=1,FLOOR(MAX($P$4:P4122),1)+1,IF(AND(P4122&lt;&gt;"",O4122&lt;&gt;1),MAX($P$4:P4122)+0.1,""))</f>
        <v/>
      </c>
      <c r="Q4123" s="5">
        <f>ROW()</f>
        <v>4123</v>
      </c>
    </row>
    <row r="4124" spans="1:17" x14ac:dyDescent="0.3">
      <c r="A4124" s="1" t="s">
        <v>55</v>
      </c>
      <c r="B4124" s="5"/>
      <c r="C4124" s="14">
        <f t="shared" si="885"/>
        <v>0</v>
      </c>
      <c r="D4124" s="14">
        <f t="shared" si="885"/>
        <v>0</v>
      </c>
      <c r="E4124" s="14" t="str">
        <f t="shared" si="886"/>
        <v/>
      </c>
      <c r="F4124" s="14">
        <f t="shared" si="887"/>
        <v>5</v>
      </c>
      <c r="G4124" s="14">
        <f t="shared" si="883"/>
        <v>3</v>
      </c>
      <c r="H4124" s="14">
        <f t="shared" si="892"/>
        <v>5</v>
      </c>
      <c r="I4124" s="14">
        <f t="shared" si="892"/>
        <v>1</v>
      </c>
      <c r="J4124" s="14">
        <f t="shared" si="892"/>
        <v>2</v>
      </c>
      <c r="K4124" s="14">
        <f t="shared" si="892"/>
        <v>1</v>
      </c>
      <c r="L4124" s="14" t="str">
        <f t="shared" si="889"/>
        <v>3.5.1.2.1</v>
      </c>
      <c r="M4124" s="15" t="str">
        <f t="shared" si="890"/>
        <v>--</v>
      </c>
      <c r="N4124" s="14" t="str">
        <f t="shared" si="891"/>
        <v/>
      </c>
      <c r="O4124" s="15" t="str">
        <f t="shared" si="884"/>
        <v/>
      </c>
      <c r="P4124" s="15" t="str">
        <f>IF(N4124=1,FLOOR(MAX($P$4:P4123),1)+1,IF(AND(P4123&lt;&gt;"",O4123&lt;&gt;1),MAX($P$4:P4123)+0.1,""))</f>
        <v/>
      </c>
      <c r="Q4124" s="5">
        <f>ROW()</f>
        <v>4124</v>
      </c>
    </row>
    <row r="4125" spans="1:17" x14ac:dyDescent="0.3">
      <c r="A4125" s="1" t="s">
        <v>1817</v>
      </c>
      <c r="B4125" s="5"/>
      <c r="C4125" s="14">
        <f t="shared" si="885"/>
        <v>0</v>
      </c>
      <c r="D4125" s="14">
        <f t="shared" si="885"/>
        <v>0</v>
      </c>
      <c r="E4125" s="14" t="str">
        <f t="shared" si="886"/>
        <v/>
      </c>
      <c r="F4125" s="14">
        <f t="shared" si="887"/>
        <v>5</v>
      </c>
      <c r="G4125" s="14">
        <f t="shared" si="883"/>
        <v>3</v>
      </c>
      <c r="H4125" s="14">
        <f t="shared" si="892"/>
        <v>5</v>
      </c>
      <c r="I4125" s="14">
        <f t="shared" si="892"/>
        <v>1</v>
      </c>
      <c r="J4125" s="14">
        <f t="shared" si="892"/>
        <v>2</v>
      </c>
      <c r="K4125" s="14">
        <f t="shared" si="892"/>
        <v>1</v>
      </c>
      <c r="L4125" s="14" t="str">
        <f t="shared" si="889"/>
        <v>3.5.1.2.1</v>
      </c>
      <c r="M4125" s="15" t="str">
        <f t="shared" si="890"/>
        <v>--</v>
      </c>
      <c r="N4125" s="14" t="str">
        <f t="shared" si="891"/>
        <v/>
      </c>
      <c r="O4125" s="15" t="str">
        <f t="shared" si="884"/>
        <v/>
      </c>
      <c r="P4125" s="15" t="str">
        <f>IF(N4125=1,FLOOR(MAX($P$4:P4124),1)+1,IF(AND(P4124&lt;&gt;"",O4124&lt;&gt;1),MAX($P$4:P4124)+0.1,""))</f>
        <v/>
      </c>
      <c r="Q4125" s="5">
        <f>ROW()</f>
        <v>4125</v>
      </c>
    </row>
    <row r="4126" spans="1:17" x14ac:dyDescent="0.3">
      <c r="A4126" s="1" t="s">
        <v>1818</v>
      </c>
      <c r="B4126" s="5"/>
      <c r="C4126" s="14">
        <f t="shared" si="885"/>
        <v>0</v>
      </c>
      <c r="D4126" s="14">
        <f t="shared" si="885"/>
        <v>0</v>
      </c>
      <c r="E4126" s="14" t="str">
        <f t="shared" si="886"/>
        <v/>
      </c>
      <c r="F4126" s="14">
        <f t="shared" si="887"/>
        <v>5</v>
      </c>
      <c r="G4126" s="14">
        <f t="shared" si="883"/>
        <v>3</v>
      </c>
      <c r="H4126" s="14">
        <f t="shared" si="892"/>
        <v>5</v>
      </c>
      <c r="I4126" s="14">
        <f t="shared" si="892"/>
        <v>1</v>
      </c>
      <c r="J4126" s="14">
        <f t="shared" si="892"/>
        <v>2</v>
      </c>
      <c r="K4126" s="14">
        <f t="shared" si="892"/>
        <v>1</v>
      </c>
      <c r="L4126" s="14" t="str">
        <f t="shared" si="889"/>
        <v>3.5.1.2.1</v>
      </c>
      <c r="M4126" s="15" t="str">
        <f t="shared" si="890"/>
        <v>--</v>
      </c>
      <c r="N4126" s="14" t="str">
        <f t="shared" si="891"/>
        <v/>
      </c>
      <c r="O4126" s="15" t="str">
        <f t="shared" si="884"/>
        <v/>
      </c>
      <c r="P4126" s="15" t="str">
        <f>IF(N4126=1,FLOOR(MAX($P$4:P4125),1)+1,IF(AND(P4125&lt;&gt;"",O4125&lt;&gt;1),MAX($P$4:P4125)+0.1,""))</f>
        <v/>
      </c>
      <c r="Q4126" s="5">
        <f>ROW()</f>
        <v>4126</v>
      </c>
    </row>
    <row r="4127" spans="1:17" x14ac:dyDescent="0.3">
      <c r="A4127" s="1" t="s">
        <v>1819</v>
      </c>
      <c r="B4127" s="5"/>
      <c r="C4127" s="14">
        <f t="shared" si="885"/>
        <v>0</v>
      </c>
      <c r="D4127" s="14">
        <f t="shared" si="885"/>
        <v>0</v>
      </c>
      <c r="E4127" s="14" t="str">
        <f t="shared" si="886"/>
        <v/>
      </c>
      <c r="F4127" s="14">
        <f t="shared" si="887"/>
        <v>5</v>
      </c>
      <c r="G4127" s="14">
        <f t="shared" si="883"/>
        <v>3</v>
      </c>
      <c r="H4127" s="14">
        <f t="shared" si="892"/>
        <v>5</v>
      </c>
      <c r="I4127" s="14">
        <f t="shared" si="892"/>
        <v>1</v>
      </c>
      <c r="J4127" s="14">
        <f t="shared" si="892"/>
        <v>2</v>
      </c>
      <c r="K4127" s="14">
        <f t="shared" si="892"/>
        <v>1</v>
      </c>
      <c r="L4127" s="14" t="str">
        <f t="shared" si="889"/>
        <v>3.5.1.2.1</v>
      </c>
      <c r="M4127" s="15" t="str">
        <f t="shared" si="890"/>
        <v>--</v>
      </c>
      <c r="N4127" s="14" t="str">
        <f t="shared" si="891"/>
        <v/>
      </c>
      <c r="O4127" s="15" t="str">
        <f t="shared" si="884"/>
        <v/>
      </c>
      <c r="P4127" s="15" t="str">
        <f>IF(N4127=1,FLOOR(MAX($P$4:P4126),1)+1,IF(AND(P4126&lt;&gt;"",O4126&lt;&gt;1),MAX($P$4:P4126)+0.1,""))</f>
        <v/>
      </c>
      <c r="Q4127" s="5">
        <f>ROW()</f>
        <v>4127</v>
      </c>
    </row>
    <row r="4128" spans="1:17" x14ac:dyDescent="0.3">
      <c r="A4128" s="1" t="s">
        <v>55</v>
      </c>
      <c r="B4128" s="5"/>
      <c r="C4128" s="14">
        <f t="shared" si="885"/>
        <v>0</v>
      </c>
      <c r="D4128" s="14">
        <f t="shared" si="885"/>
        <v>0</v>
      </c>
      <c r="E4128" s="14" t="str">
        <f t="shared" si="886"/>
        <v/>
      </c>
      <c r="F4128" s="14">
        <f t="shared" si="887"/>
        <v>5</v>
      </c>
      <c r="G4128" s="14">
        <f t="shared" si="883"/>
        <v>3</v>
      </c>
      <c r="H4128" s="14">
        <f t="shared" si="892"/>
        <v>5</v>
      </c>
      <c r="I4128" s="14">
        <f t="shared" si="892"/>
        <v>1</v>
      </c>
      <c r="J4128" s="14">
        <f t="shared" si="892"/>
        <v>2</v>
      </c>
      <c r="K4128" s="14">
        <f t="shared" si="892"/>
        <v>1</v>
      </c>
      <c r="L4128" s="14" t="str">
        <f t="shared" si="889"/>
        <v>3.5.1.2.1</v>
      </c>
      <c r="M4128" s="15" t="str">
        <f t="shared" si="890"/>
        <v>--</v>
      </c>
      <c r="N4128" s="14" t="str">
        <f t="shared" si="891"/>
        <v/>
      </c>
      <c r="O4128" s="15" t="str">
        <f t="shared" si="884"/>
        <v/>
      </c>
      <c r="P4128" s="15" t="str">
        <f>IF(N4128=1,FLOOR(MAX($P$4:P4127),1)+1,IF(AND(P4127&lt;&gt;"",O4127&lt;&gt;1),MAX($P$4:P4127)+0.1,""))</f>
        <v/>
      </c>
      <c r="Q4128" s="5">
        <f>ROW()</f>
        <v>4128</v>
      </c>
    </row>
    <row r="4129" spans="1:17" x14ac:dyDescent="0.3">
      <c r="A4129" s="1" t="s">
        <v>1820</v>
      </c>
      <c r="B4129" s="5"/>
      <c r="C4129" s="14">
        <f t="shared" si="885"/>
        <v>0</v>
      </c>
      <c r="D4129" s="14">
        <f t="shared" si="885"/>
        <v>0</v>
      </c>
      <c r="E4129" s="14" t="str">
        <f t="shared" si="886"/>
        <v/>
      </c>
      <c r="F4129" s="14">
        <f t="shared" si="887"/>
        <v>5</v>
      </c>
      <c r="G4129" s="14">
        <f t="shared" si="883"/>
        <v>3</v>
      </c>
      <c r="H4129" s="14">
        <f t="shared" si="892"/>
        <v>5</v>
      </c>
      <c r="I4129" s="14">
        <f t="shared" si="892"/>
        <v>1</v>
      </c>
      <c r="J4129" s="14">
        <f t="shared" si="892"/>
        <v>2</v>
      </c>
      <c r="K4129" s="14">
        <f t="shared" si="892"/>
        <v>1</v>
      </c>
      <c r="L4129" s="14" t="str">
        <f t="shared" si="889"/>
        <v>3.5.1.2.1</v>
      </c>
      <c r="M4129" s="15" t="str">
        <f t="shared" si="890"/>
        <v>--</v>
      </c>
      <c r="N4129" s="14" t="str">
        <f t="shared" si="891"/>
        <v/>
      </c>
      <c r="O4129" s="15" t="str">
        <f t="shared" si="884"/>
        <v/>
      </c>
      <c r="P4129" s="15" t="str">
        <f>IF(N4129=1,FLOOR(MAX($P$4:P4128),1)+1,IF(AND(P4128&lt;&gt;"",O4128&lt;&gt;1),MAX($P$4:P4128)+0.1,""))</f>
        <v/>
      </c>
      <c r="Q4129" s="5">
        <f>ROW()</f>
        <v>4129</v>
      </c>
    </row>
    <row r="4130" spans="1:17" x14ac:dyDescent="0.3">
      <c r="A4130" s="1" t="s">
        <v>1821</v>
      </c>
      <c r="B4130" s="5"/>
      <c r="C4130" s="14">
        <f t="shared" si="885"/>
        <v>0</v>
      </c>
      <c r="D4130" s="14">
        <f t="shared" si="885"/>
        <v>0</v>
      </c>
      <c r="E4130" s="14" t="str">
        <f t="shared" si="886"/>
        <v/>
      </c>
      <c r="F4130" s="14">
        <f t="shared" si="887"/>
        <v>5</v>
      </c>
      <c r="G4130" s="14">
        <f t="shared" si="883"/>
        <v>3</v>
      </c>
      <c r="H4130" s="14">
        <f t="shared" si="892"/>
        <v>5</v>
      </c>
      <c r="I4130" s="14">
        <f t="shared" si="892"/>
        <v>1</v>
      </c>
      <c r="J4130" s="14">
        <f t="shared" si="892"/>
        <v>2</v>
      </c>
      <c r="K4130" s="14">
        <f t="shared" si="892"/>
        <v>1</v>
      </c>
      <c r="L4130" s="14" t="str">
        <f t="shared" si="889"/>
        <v>3.5.1.2.1</v>
      </c>
      <c r="M4130" s="15" t="str">
        <f t="shared" si="890"/>
        <v>--</v>
      </c>
      <c r="N4130" s="14" t="str">
        <f t="shared" si="891"/>
        <v/>
      </c>
      <c r="O4130" s="15" t="str">
        <f t="shared" si="884"/>
        <v/>
      </c>
      <c r="P4130" s="15" t="str">
        <f>IF(N4130=1,FLOOR(MAX($P$4:P4129),1)+1,IF(AND(P4129&lt;&gt;"",O4129&lt;&gt;1),MAX($P$4:P4129)+0.1,""))</f>
        <v/>
      </c>
      <c r="Q4130" s="5">
        <f>ROW()</f>
        <v>4130</v>
      </c>
    </row>
    <row r="4131" spans="1:17" x14ac:dyDescent="0.3">
      <c r="A4131" s="1" t="s">
        <v>55</v>
      </c>
      <c r="B4131" s="5"/>
      <c r="C4131" s="14">
        <f t="shared" si="885"/>
        <v>0</v>
      </c>
      <c r="D4131" s="14">
        <f t="shared" si="885"/>
        <v>0</v>
      </c>
      <c r="E4131" s="14" t="str">
        <f t="shared" si="886"/>
        <v/>
      </c>
      <c r="F4131" s="14">
        <f t="shared" si="887"/>
        <v>5</v>
      </c>
      <c r="G4131" s="14">
        <f t="shared" si="883"/>
        <v>3</v>
      </c>
      <c r="H4131" s="14">
        <f t="shared" si="892"/>
        <v>5</v>
      </c>
      <c r="I4131" s="14">
        <f t="shared" si="892"/>
        <v>1</v>
      </c>
      <c r="J4131" s="14">
        <f t="shared" si="892"/>
        <v>2</v>
      </c>
      <c r="K4131" s="14">
        <f t="shared" si="892"/>
        <v>1</v>
      </c>
      <c r="L4131" s="14" t="str">
        <f t="shared" si="889"/>
        <v>3.5.1.2.1</v>
      </c>
      <c r="M4131" s="15" t="str">
        <f t="shared" si="890"/>
        <v>--</v>
      </c>
      <c r="N4131" s="14" t="str">
        <f t="shared" si="891"/>
        <v/>
      </c>
      <c r="O4131" s="15" t="str">
        <f t="shared" si="884"/>
        <v/>
      </c>
      <c r="P4131" s="15" t="str">
        <f>IF(N4131=1,FLOOR(MAX($P$4:P4130),1)+1,IF(AND(P4130&lt;&gt;"",O4130&lt;&gt;1),MAX($P$4:P4130)+0.1,""))</f>
        <v/>
      </c>
      <c r="Q4131" s="5">
        <f>ROW()</f>
        <v>4131</v>
      </c>
    </row>
    <row r="4132" spans="1:17" x14ac:dyDescent="0.3">
      <c r="A4132" s="1" t="s">
        <v>1822</v>
      </c>
      <c r="B4132" s="5"/>
      <c r="C4132" s="14">
        <f t="shared" si="885"/>
        <v>0</v>
      </c>
      <c r="D4132" s="14">
        <f t="shared" si="885"/>
        <v>0</v>
      </c>
      <c r="E4132" s="14" t="str">
        <f t="shared" si="886"/>
        <v/>
      </c>
      <c r="F4132" s="14">
        <f t="shared" si="887"/>
        <v>5</v>
      </c>
      <c r="G4132" s="14">
        <f t="shared" si="883"/>
        <v>3</v>
      </c>
      <c r="H4132" s="14">
        <f t="shared" si="892"/>
        <v>5</v>
      </c>
      <c r="I4132" s="14">
        <f t="shared" si="892"/>
        <v>1</v>
      </c>
      <c r="J4132" s="14">
        <f t="shared" si="892"/>
        <v>2</v>
      </c>
      <c r="K4132" s="14">
        <f t="shared" si="892"/>
        <v>1</v>
      </c>
      <c r="L4132" s="14" t="str">
        <f t="shared" si="889"/>
        <v>3.5.1.2.1</v>
      </c>
      <c r="M4132" s="15" t="str">
        <f t="shared" si="890"/>
        <v>--</v>
      </c>
      <c r="N4132" s="14" t="str">
        <f t="shared" si="891"/>
        <v/>
      </c>
      <c r="O4132" s="15" t="str">
        <f t="shared" si="884"/>
        <v/>
      </c>
      <c r="P4132" s="15" t="str">
        <f>IF(N4132=1,FLOOR(MAX($P$4:P4131),1)+1,IF(AND(P4131&lt;&gt;"",O4131&lt;&gt;1),MAX($P$4:P4131)+0.1,""))</f>
        <v/>
      </c>
      <c r="Q4132" s="5">
        <f>ROW()</f>
        <v>4132</v>
      </c>
    </row>
    <row r="4133" spans="1:17" x14ac:dyDescent="0.3">
      <c r="A4133" s="1" t="s">
        <v>55</v>
      </c>
      <c r="B4133" s="5"/>
      <c r="C4133" s="14">
        <f t="shared" si="885"/>
        <v>0</v>
      </c>
      <c r="D4133" s="14">
        <f t="shared" si="885"/>
        <v>0</v>
      </c>
      <c r="E4133" s="14" t="str">
        <f t="shared" si="886"/>
        <v/>
      </c>
      <c r="F4133" s="14">
        <f t="shared" si="887"/>
        <v>5</v>
      </c>
      <c r="G4133" s="14">
        <f t="shared" si="883"/>
        <v>3</v>
      </c>
      <c r="H4133" s="14">
        <f t="shared" si="892"/>
        <v>5</v>
      </c>
      <c r="I4133" s="14">
        <f t="shared" si="892"/>
        <v>1</v>
      </c>
      <c r="J4133" s="14">
        <f t="shared" si="892"/>
        <v>2</v>
      </c>
      <c r="K4133" s="14">
        <f t="shared" si="892"/>
        <v>1</v>
      </c>
      <c r="L4133" s="14" t="str">
        <f t="shared" si="889"/>
        <v>3.5.1.2.1</v>
      </c>
      <c r="M4133" s="15" t="str">
        <f t="shared" si="890"/>
        <v>--</v>
      </c>
      <c r="N4133" s="14" t="str">
        <f t="shared" si="891"/>
        <v/>
      </c>
      <c r="O4133" s="15" t="str">
        <f t="shared" si="884"/>
        <v/>
      </c>
      <c r="P4133" s="15" t="str">
        <f>IF(N4133=1,FLOOR(MAX($P$4:P4132),1)+1,IF(AND(P4132&lt;&gt;"",O4132&lt;&gt;1),MAX($P$4:P4132)+0.1,""))</f>
        <v/>
      </c>
      <c r="Q4133" s="5">
        <f>ROW()</f>
        <v>4133</v>
      </c>
    </row>
    <row r="4134" spans="1:17" x14ac:dyDescent="0.3">
      <c r="A4134" s="1" t="s">
        <v>1823</v>
      </c>
      <c r="B4134" s="5"/>
      <c r="C4134" s="14">
        <f t="shared" si="885"/>
        <v>0</v>
      </c>
      <c r="D4134" s="14">
        <f t="shared" si="885"/>
        <v>1</v>
      </c>
      <c r="E4134" s="14" t="str">
        <f t="shared" si="886"/>
        <v/>
      </c>
      <c r="F4134" s="14">
        <f t="shared" si="887"/>
        <v>4</v>
      </c>
      <c r="G4134" s="14">
        <f t="shared" si="883"/>
        <v>3</v>
      </c>
      <c r="H4134" s="14">
        <f t="shared" ref="H4134:K4149" si="893">IF(G4134&lt;&gt;G4133,0,IF(AND(($F4133-$D4134)=(H$3-1),$F4134=H$3),H4133+1,H4133))</f>
        <v>5</v>
      </c>
      <c r="I4134" s="14">
        <f t="shared" si="893"/>
        <v>1</v>
      </c>
      <c r="J4134" s="14">
        <f t="shared" si="893"/>
        <v>2</v>
      </c>
      <c r="K4134" s="14">
        <f t="shared" si="893"/>
        <v>1</v>
      </c>
      <c r="L4134" s="14" t="str">
        <f t="shared" si="889"/>
        <v>3.5.1.2.1</v>
      </c>
      <c r="M4134" s="15" t="str">
        <f t="shared" si="890"/>
        <v>--</v>
      </c>
      <c r="N4134" s="14" t="str">
        <f t="shared" si="891"/>
        <v/>
      </c>
      <c r="O4134" s="15" t="str">
        <f t="shared" si="884"/>
        <v/>
      </c>
      <c r="P4134" s="15" t="str">
        <f>IF(N4134=1,FLOOR(MAX($P$4:P4133),1)+1,IF(AND(P4133&lt;&gt;"",O4133&lt;&gt;1),MAX($P$4:P4133)+0.1,""))</f>
        <v/>
      </c>
      <c r="Q4134" s="5">
        <f>ROW()</f>
        <v>4134</v>
      </c>
    </row>
    <row r="4135" spans="1:17" x14ac:dyDescent="0.3">
      <c r="A4135" s="1" t="s">
        <v>55</v>
      </c>
      <c r="B4135" s="5"/>
      <c r="C4135" s="14">
        <f t="shared" si="885"/>
        <v>0</v>
      </c>
      <c r="D4135" s="14">
        <f t="shared" si="885"/>
        <v>0</v>
      </c>
      <c r="E4135" s="14" t="str">
        <f t="shared" si="886"/>
        <v/>
      </c>
      <c r="F4135" s="14">
        <f t="shared" si="887"/>
        <v>4</v>
      </c>
      <c r="G4135" s="14">
        <f t="shared" si="883"/>
        <v>3</v>
      </c>
      <c r="H4135" s="14">
        <f t="shared" si="893"/>
        <v>5</v>
      </c>
      <c r="I4135" s="14">
        <f t="shared" si="893"/>
        <v>1</v>
      </c>
      <c r="J4135" s="14">
        <f t="shared" si="893"/>
        <v>2</v>
      </c>
      <c r="K4135" s="14">
        <f t="shared" si="893"/>
        <v>1</v>
      </c>
      <c r="L4135" s="14" t="str">
        <f t="shared" si="889"/>
        <v>3.5.1.2.1</v>
      </c>
      <c r="M4135" s="15" t="str">
        <f t="shared" si="890"/>
        <v>--</v>
      </c>
      <c r="N4135" s="14" t="str">
        <f t="shared" si="891"/>
        <v/>
      </c>
      <c r="O4135" s="15" t="str">
        <f t="shared" si="884"/>
        <v/>
      </c>
      <c r="P4135" s="15" t="str">
        <f>IF(N4135=1,FLOOR(MAX($P$4:P4134),1)+1,IF(AND(P4134&lt;&gt;"",O4134&lt;&gt;1),MAX($P$4:P4134)+0.1,""))</f>
        <v/>
      </c>
      <c r="Q4135" s="5">
        <f>ROW()</f>
        <v>4135</v>
      </c>
    </row>
    <row r="4136" spans="1:17" x14ac:dyDescent="0.3">
      <c r="A4136" s="1" t="s">
        <v>1824</v>
      </c>
      <c r="B4136" s="5"/>
      <c r="C4136" s="14">
        <f t="shared" si="885"/>
        <v>1</v>
      </c>
      <c r="D4136" s="14">
        <f t="shared" si="885"/>
        <v>0</v>
      </c>
      <c r="E4136" s="14" t="str">
        <f t="shared" si="886"/>
        <v/>
      </c>
      <c r="F4136" s="14">
        <f t="shared" si="887"/>
        <v>5</v>
      </c>
      <c r="G4136" s="14">
        <f t="shared" si="883"/>
        <v>3</v>
      </c>
      <c r="H4136" s="14">
        <f t="shared" si="893"/>
        <v>5</v>
      </c>
      <c r="I4136" s="14">
        <f t="shared" si="893"/>
        <v>1</v>
      </c>
      <c r="J4136" s="14">
        <f t="shared" si="893"/>
        <v>2</v>
      </c>
      <c r="K4136" s="14">
        <f t="shared" si="893"/>
        <v>1</v>
      </c>
      <c r="L4136" s="14" t="str">
        <f t="shared" si="889"/>
        <v>3.5.1.2.1</v>
      </c>
      <c r="M4136" s="15" t="str">
        <f t="shared" si="890"/>
        <v>Audit Event Information To Record</v>
      </c>
      <c r="N4136" s="14" t="str">
        <f t="shared" si="891"/>
        <v/>
      </c>
      <c r="O4136" s="15" t="str">
        <f t="shared" si="884"/>
        <v/>
      </c>
      <c r="P4136" s="15" t="str">
        <f>IF(N4136=1,FLOOR(MAX($P$4:P4135),1)+1,IF(AND(P4135&lt;&gt;"",O4135&lt;&gt;1),MAX($P$4:P4135)+0.1,""))</f>
        <v/>
      </c>
      <c r="Q4136" s="5">
        <f>ROW()</f>
        <v>4136</v>
      </c>
    </row>
    <row r="4137" spans="1:17" x14ac:dyDescent="0.3">
      <c r="A4137" s="1" t="s">
        <v>55</v>
      </c>
      <c r="B4137" s="5"/>
      <c r="C4137" s="14">
        <f t="shared" si="885"/>
        <v>0</v>
      </c>
      <c r="D4137" s="14">
        <f t="shared" si="885"/>
        <v>0</v>
      </c>
      <c r="E4137" s="14" t="str">
        <f t="shared" si="886"/>
        <v/>
      </c>
      <c r="F4137" s="14">
        <f t="shared" si="887"/>
        <v>5</v>
      </c>
      <c r="G4137" s="14">
        <f t="shared" si="883"/>
        <v>3</v>
      </c>
      <c r="H4137" s="14">
        <f t="shared" si="893"/>
        <v>5</v>
      </c>
      <c r="I4137" s="14">
        <f t="shared" si="893"/>
        <v>1</v>
      </c>
      <c r="J4137" s="14">
        <f t="shared" si="893"/>
        <v>2</v>
      </c>
      <c r="K4137" s="14">
        <f t="shared" si="893"/>
        <v>1</v>
      </c>
      <c r="L4137" s="14" t="str">
        <f t="shared" si="889"/>
        <v>3.5.1.2.1</v>
      </c>
      <c r="M4137" s="15" t="str">
        <f t="shared" si="890"/>
        <v>--</v>
      </c>
      <c r="N4137" s="14" t="str">
        <f t="shared" si="891"/>
        <v/>
      </c>
      <c r="O4137" s="15" t="str">
        <f t="shared" si="884"/>
        <v/>
      </c>
      <c r="P4137" s="15" t="str">
        <f>IF(N4137=1,FLOOR(MAX($P$4:P4136),1)+1,IF(AND(P4136&lt;&gt;"",O4136&lt;&gt;1),MAX($P$4:P4136)+0.1,""))</f>
        <v/>
      </c>
      <c r="Q4137" s="5">
        <f>ROW()</f>
        <v>4137</v>
      </c>
    </row>
    <row r="4138" spans="1:17" x14ac:dyDescent="0.3">
      <c r="A4138" s="1" t="s">
        <v>1825</v>
      </c>
      <c r="B4138" s="5"/>
      <c r="C4138" s="14">
        <f t="shared" si="885"/>
        <v>0</v>
      </c>
      <c r="D4138" s="14">
        <f t="shared" si="885"/>
        <v>0</v>
      </c>
      <c r="E4138" s="14" t="str">
        <f t="shared" si="886"/>
        <v/>
      </c>
      <c r="F4138" s="14">
        <f t="shared" si="887"/>
        <v>5</v>
      </c>
      <c r="G4138" s="14">
        <f t="shared" si="883"/>
        <v>3</v>
      </c>
      <c r="H4138" s="14">
        <f t="shared" si="893"/>
        <v>5</v>
      </c>
      <c r="I4138" s="14">
        <f t="shared" si="893"/>
        <v>1</v>
      </c>
      <c r="J4138" s="14">
        <f t="shared" si="893"/>
        <v>2</v>
      </c>
      <c r="K4138" s="14">
        <f t="shared" si="893"/>
        <v>1</v>
      </c>
      <c r="L4138" s="14" t="str">
        <f t="shared" si="889"/>
        <v>3.5.1.2.1</v>
      </c>
      <c r="M4138" s="15" t="str">
        <f t="shared" si="890"/>
        <v>--</v>
      </c>
      <c r="N4138" s="14" t="str">
        <f t="shared" si="891"/>
        <v/>
      </c>
      <c r="O4138" s="15" t="str">
        <f t="shared" si="884"/>
        <v/>
      </c>
      <c r="P4138" s="15" t="str">
        <f>IF(N4138=1,FLOOR(MAX($P$4:P4137),1)+1,IF(AND(P4137&lt;&gt;"",O4137&lt;&gt;1),MAX($P$4:P4137)+0.1,""))</f>
        <v/>
      </c>
      <c r="Q4138" s="5">
        <f>ROW()</f>
        <v>4138</v>
      </c>
    </row>
    <row r="4139" spans="1:17" x14ac:dyDescent="0.3">
      <c r="A4139" s="1" t="s">
        <v>1826</v>
      </c>
      <c r="B4139" s="5"/>
      <c r="C4139" s="14">
        <f t="shared" si="885"/>
        <v>0</v>
      </c>
      <c r="D4139" s="14">
        <f t="shared" si="885"/>
        <v>0</v>
      </c>
      <c r="E4139" s="14" t="str">
        <f t="shared" si="886"/>
        <v/>
      </c>
      <c r="F4139" s="14">
        <f t="shared" si="887"/>
        <v>5</v>
      </c>
      <c r="G4139" s="14">
        <f t="shared" si="883"/>
        <v>3</v>
      </c>
      <c r="H4139" s="14">
        <f t="shared" si="893"/>
        <v>5</v>
      </c>
      <c r="I4139" s="14">
        <f t="shared" si="893"/>
        <v>1</v>
      </c>
      <c r="J4139" s="14">
        <f t="shared" si="893"/>
        <v>2</v>
      </c>
      <c r="K4139" s="14">
        <f t="shared" si="893"/>
        <v>1</v>
      </c>
      <c r="L4139" s="14" t="str">
        <f t="shared" si="889"/>
        <v>3.5.1.2.1</v>
      </c>
      <c r="M4139" s="15" t="str">
        <f t="shared" si="890"/>
        <v>--</v>
      </c>
      <c r="N4139" s="14" t="str">
        <f t="shared" si="891"/>
        <v/>
      </c>
      <c r="O4139" s="15" t="str">
        <f t="shared" si="884"/>
        <v/>
      </c>
      <c r="P4139" s="15" t="str">
        <f>IF(N4139=1,FLOOR(MAX($P$4:P4138),1)+1,IF(AND(P4138&lt;&gt;"",O4138&lt;&gt;1),MAX($P$4:P4138)+0.1,""))</f>
        <v/>
      </c>
      <c r="Q4139" s="5">
        <f>ROW()</f>
        <v>4139</v>
      </c>
    </row>
    <row r="4140" spans="1:17" x14ac:dyDescent="0.3">
      <c r="A4140" s="1" t="s">
        <v>55</v>
      </c>
      <c r="B4140" s="5"/>
      <c r="C4140" s="14">
        <f t="shared" si="885"/>
        <v>0</v>
      </c>
      <c r="D4140" s="14">
        <f t="shared" si="885"/>
        <v>0</v>
      </c>
      <c r="E4140" s="14" t="str">
        <f t="shared" si="886"/>
        <v/>
      </c>
      <c r="F4140" s="14">
        <f t="shared" si="887"/>
        <v>5</v>
      </c>
      <c r="G4140" s="14">
        <f t="shared" si="883"/>
        <v>3</v>
      </c>
      <c r="H4140" s="14">
        <f t="shared" si="893"/>
        <v>5</v>
      </c>
      <c r="I4140" s="14">
        <f t="shared" si="893"/>
        <v>1</v>
      </c>
      <c r="J4140" s="14">
        <f t="shared" si="893"/>
        <v>2</v>
      </c>
      <c r="K4140" s="14">
        <f t="shared" si="893"/>
        <v>1</v>
      </c>
      <c r="L4140" s="14" t="str">
        <f t="shared" si="889"/>
        <v>3.5.1.2.1</v>
      </c>
      <c r="M4140" s="15" t="str">
        <f t="shared" si="890"/>
        <v>--</v>
      </c>
      <c r="N4140" s="14" t="str">
        <f t="shared" si="891"/>
        <v/>
      </c>
      <c r="O4140" s="15" t="str">
        <f t="shared" si="884"/>
        <v/>
      </c>
      <c r="P4140" s="15" t="str">
        <f>IF(N4140=1,FLOOR(MAX($P$4:P4139),1)+1,IF(AND(P4139&lt;&gt;"",O4139&lt;&gt;1),MAX($P$4:P4139)+0.1,""))</f>
        <v/>
      </c>
      <c r="Q4140" s="5">
        <f>ROW()</f>
        <v>4140</v>
      </c>
    </row>
    <row r="4141" spans="1:17" x14ac:dyDescent="0.3">
      <c r="A4141" s="1" t="s">
        <v>1827</v>
      </c>
      <c r="B4141" s="5"/>
      <c r="C4141" s="14">
        <f t="shared" si="885"/>
        <v>0</v>
      </c>
      <c r="D4141" s="14">
        <f t="shared" si="885"/>
        <v>0</v>
      </c>
      <c r="E4141" s="14" t="str">
        <f t="shared" si="886"/>
        <v/>
      </c>
      <c r="F4141" s="14">
        <f t="shared" si="887"/>
        <v>5</v>
      </c>
      <c r="G4141" s="14">
        <f t="shared" si="883"/>
        <v>3</v>
      </c>
      <c r="H4141" s="14">
        <f t="shared" si="893"/>
        <v>5</v>
      </c>
      <c r="I4141" s="14">
        <f t="shared" si="893"/>
        <v>1</v>
      </c>
      <c r="J4141" s="14">
        <f t="shared" si="893"/>
        <v>2</v>
      </c>
      <c r="K4141" s="14">
        <f t="shared" si="893"/>
        <v>1</v>
      </c>
      <c r="L4141" s="14" t="str">
        <f t="shared" si="889"/>
        <v>3.5.1.2.1</v>
      </c>
      <c r="M4141" s="15" t="str">
        <f t="shared" si="890"/>
        <v>--</v>
      </c>
      <c r="N4141" s="14" t="str">
        <f t="shared" si="891"/>
        <v/>
      </c>
      <c r="O4141" s="15" t="str">
        <f t="shared" si="884"/>
        <v/>
      </c>
      <c r="P4141" s="15" t="str">
        <f>IF(N4141=1,FLOOR(MAX($P$4:P4140),1)+1,IF(AND(P4140&lt;&gt;"",O4140&lt;&gt;1),MAX($P$4:P4140)+0.1,""))</f>
        <v/>
      </c>
      <c r="Q4141" s="5">
        <f>ROW()</f>
        <v>4141</v>
      </c>
    </row>
    <row r="4142" spans="1:17" x14ac:dyDescent="0.3">
      <c r="A4142" s="1" t="s">
        <v>55</v>
      </c>
      <c r="B4142" s="5"/>
      <c r="C4142" s="14">
        <f t="shared" si="885"/>
        <v>0</v>
      </c>
      <c r="D4142" s="14">
        <f t="shared" si="885"/>
        <v>0</v>
      </c>
      <c r="E4142" s="14" t="str">
        <f t="shared" si="886"/>
        <v/>
      </c>
      <c r="F4142" s="14">
        <f t="shared" si="887"/>
        <v>5</v>
      </c>
      <c r="G4142" s="14">
        <f t="shared" si="883"/>
        <v>3</v>
      </c>
      <c r="H4142" s="14">
        <f t="shared" si="893"/>
        <v>5</v>
      </c>
      <c r="I4142" s="14">
        <f t="shared" si="893"/>
        <v>1</v>
      </c>
      <c r="J4142" s="14">
        <f t="shared" si="893"/>
        <v>2</v>
      </c>
      <c r="K4142" s="14">
        <f t="shared" si="893"/>
        <v>1</v>
      </c>
      <c r="L4142" s="14" t="str">
        <f t="shared" si="889"/>
        <v>3.5.1.2.1</v>
      </c>
      <c r="M4142" s="15" t="str">
        <f t="shared" si="890"/>
        <v>--</v>
      </c>
      <c r="N4142" s="14" t="str">
        <f t="shared" si="891"/>
        <v/>
      </c>
      <c r="O4142" s="15" t="str">
        <f t="shared" si="884"/>
        <v/>
      </c>
      <c r="P4142" s="15" t="str">
        <f>IF(N4142=1,FLOOR(MAX($P$4:P4141),1)+1,IF(AND(P4141&lt;&gt;"",O4141&lt;&gt;1),MAX($P$4:P4141)+0.1,""))</f>
        <v/>
      </c>
      <c r="Q4142" s="5">
        <f>ROW()</f>
        <v>4142</v>
      </c>
    </row>
    <row r="4143" spans="1:17" x14ac:dyDescent="0.3">
      <c r="A4143" s="1" t="s">
        <v>1828</v>
      </c>
      <c r="B4143" s="5"/>
      <c r="C4143" s="14">
        <f t="shared" si="885"/>
        <v>0</v>
      </c>
      <c r="D4143" s="14">
        <f t="shared" si="885"/>
        <v>0</v>
      </c>
      <c r="E4143" s="14" t="str">
        <f t="shared" si="886"/>
        <v/>
      </c>
      <c r="F4143" s="14">
        <f t="shared" si="887"/>
        <v>5</v>
      </c>
      <c r="G4143" s="14">
        <f t="shared" si="883"/>
        <v>3</v>
      </c>
      <c r="H4143" s="14">
        <f t="shared" si="893"/>
        <v>5</v>
      </c>
      <c r="I4143" s="14">
        <f t="shared" si="893"/>
        <v>1</v>
      </c>
      <c r="J4143" s="14">
        <f t="shared" si="893"/>
        <v>2</v>
      </c>
      <c r="K4143" s="14">
        <f t="shared" si="893"/>
        <v>1</v>
      </c>
      <c r="L4143" s="14" t="str">
        <f t="shared" si="889"/>
        <v>3.5.1.2.1</v>
      </c>
      <c r="M4143" s="15" t="str">
        <f t="shared" si="890"/>
        <v>--</v>
      </c>
      <c r="N4143" s="14" t="str">
        <f t="shared" si="891"/>
        <v/>
      </c>
      <c r="O4143" s="15" t="str">
        <f t="shared" si="884"/>
        <v/>
      </c>
      <c r="P4143" s="15" t="str">
        <f>IF(N4143=1,FLOOR(MAX($P$4:P4142),1)+1,IF(AND(P4142&lt;&gt;"",O4142&lt;&gt;1),MAX($P$4:P4142)+0.1,""))</f>
        <v/>
      </c>
      <c r="Q4143" s="5">
        <f>ROW()</f>
        <v>4143</v>
      </c>
    </row>
    <row r="4144" spans="1:17" x14ac:dyDescent="0.3">
      <c r="A4144" s="1" t="s">
        <v>55</v>
      </c>
      <c r="B4144" s="5"/>
      <c r="C4144" s="14">
        <f t="shared" si="885"/>
        <v>0</v>
      </c>
      <c r="D4144" s="14">
        <f t="shared" si="885"/>
        <v>0</v>
      </c>
      <c r="E4144" s="14" t="str">
        <f t="shared" si="886"/>
        <v/>
      </c>
      <c r="F4144" s="14">
        <f t="shared" si="887"/>
        <v>5</v>
      </c>
      <c r="G4144" s="14">
        <f t="shared" si="883"/>
        <v>3</v>
      </c>
      <c r="H4144" s="14">
        <f t="shared" si="893"/>
        <v>5</v>
      </c>
      <c r="I4144" s="14">
        <f t="shared" si="893"/>
        <v>1</v>
      </c>
      <c r="J4144" s="14">
        <f t="shared" si="893"/>
        <v>2</v>
      </c>
      <c r="K4144" s="14">
        <f t="shared" si="893"/>
        <v>1</v>
      </c>
      <c r="L4144" s="14" t="str">
        <f t="shared" si="889"/>
        <v>3.5.1.2.1</v>
      </c>
      <c r="M4144" s="15" t="str">
        <f t="shared" si="890"/>
        <v>--</v>
      </c>
      <c r="N4144" s="14" t="str">
        <f t="shared" si="891"/>
        <v/>
      </c>
      <c r="O4144" s="15" t="str">
        <f t="shared" si="884"/>
        <v/>
      </c>
      <c r="P4144" s="15" t="str">
        <f>IF(N4144=1,FLOOR(MAX($P$4:P4143),1)+1,IF(AND(P4143&lt;&gt;"",O4143&lt;&gt;1),MAX($P$4:P4143)+0.1,""))</f>
        <v/>
      </c>
      <c r="Q4144" s="5">
        <f>ROW()</f>
        <v>4144</v>
      </c>
    </row>
    <row r="4145" spans="1:17" x14ac:dyDescent="0.3">
      <c r="A4145" s="1" t="s">
        <v>1829</v>
      </c>
      <c r="B4145" s="5"/>
      <c r="C4145" s="14">
        <f t="shared" si="885"/>
        <v>0</v>
      </c>
      <c r="D4145" s="14">
        <f t="shared" si="885"/>
        <v>0</v>
      </c>
      <c r="E4145" s="14" t="str">
        <f t="shared" si="886"/>
        <v/>
      </c>
      <c r="F4145" s="14">
        <f t="shared" si="887"/>
        <v>5</v>
      </c>
      <c r="G4145" s="14">
        <f t="shared" si="883"/>
        <v>3</v>
      </c>
      <c r="H4145" s="14">
        <f t="shared" si="893"/>
        <v>5</v>
      </c>
      <c r="I4145" s="14">
        <f t="shared" si="893"/>
        <v>1</v>
      </c>
      <c r="J4145" s="14">
        <f t="shared" si="893"/>
        <v>2</v>
      </c>
      <c r="K4145" s="14">
        <f t="shared" si="893"/>
        <v>1</v>
      </c>
      <c r="L4145" s="14" t="str">
        <f t="shared" si="889"/>
        <v>3.5.1.2.1</v>
      </c>
      <c r="M4145" s="15" t="str">
        <f t="shared" si="890"/>
        <v>--</v>
      </c>
      <c r="N4145" s="14" t="str">
        <f t="shared" si="891"/>
        <v/>
      </c>
      <c r="O4145" s="15" t="str">
        <f t="shared" si="884"/>
        <v/>
      </c>
      <c r="P4145" s="15" t="str">
        <f>IF(N4145=1,FLOOR(MAX($P$4:P4144),1)+1,IF(AND(P4144&lt;&gt;"",O4144&lt;&gt;1),MAX($P$4:P4144)+0.1,""))</f>
        <v/>
      </c>
      <c r="Q4145" s="5">
        <f>ROW()</f>
        <v>4145</v>
      </c>
    </row>
    <row r="4146" spans="1:17" x14ac:dyDescent="0.3">
      <c r="A4146" s="1" t="s">
        <v>55</v>
      </c>
      <c r="B4146" s="5"/>
      <c r="C4146" s="14">
        <f t="shared" si="885"/>
        <v>0</v>
      </c>
      <c r="D4146" s="14">
        <f t="shared" si="885"/>
        <v>0</v>
      </c>
      <c r="E4146" s="14" t="str">
        <f t="shared" si="886"/>
        <v/>
      </c>
      <c r="F4146" s="14">
        <f t="shared" si="887"/>
        <v>5</v>
      </c>
      <c r="G4146" s="14">
        <f t="shared" si="883"/>
        <v>3</v>
      </c>
      <c r="H4146" s="14">
        <f t="shared" si="893"/>
        <v>5</v>
      </c>
      <c r="I4146" s="14">
        <f t="shared" si="893"/>
        <v>1</v>
      </c>
      <c r="J4146" s="14">
        <f t="shared" si="893"/>
        <v>2</v>
      </c>
      <c r="K4146" s="14">
        <f t="shared" si="893"/>
        <v>1</v>
      </c>
      <c r="L4146" s="14" t="str">
        <f t="shared" si="889"/>
        <v>3.5.1.2.1</v>
      </c>
      <c r="M4146" s="15" t="str">
        <f t="shared" si="890"/>
        <v>--</v>
      </c>
      <c r="N4146" s="14" t="str">
        <f t="shared" si="891"/>
        <v/>
      </c>
      <c r="O4146" s="15" t="str">
        <f t="shared" si="884"/>
        <v/>
      </c>
      <c r="P4146" s="15" t="str">
        <f>IF(N4146=1,FLOOR(MAX($P$4:P4145),1)+1,IF(AND(P4145&lt;&gt;"",O4145&lt;&gt;1),MAX($P$4:P4145)+0.1,""))</f>
        <v/>
      </c>
      <c r="Q4146" s="5">
        <f>ROW()</f>
        <v>4146</v>
      </c>
    </row>
    <row r="4147" spans="1:17" x14ac:dyDescent="0.3">
      <c r="A4147" s="1" t="s">
        <v>1830</v>
      </c>
      <c r="B4147" s="5"/>
      <c r="C4147" s="14">
        <f t="shared" si="885"/>
        <v>0</v>
      </c>
      <c r="D4147" s="14">
        <f t="shared" si="885"/>
        <v>0</v>
      </c>
      <c r="E4147" s="14" t="str">
        <f t="shared" si="886"/>
        <v/>
      </c>
      <c r="F4147" s="14">
        <f t="shared" si="887"/>
        <v>5</v>
      </c>
      <c r="G4147" s="14">
        <f t="shared" si="883"/>
        <v>3</v>
      </c>
      <c r="H4147" s="14">
        <f t="shared" si="893"/>
        <v>5</v>
      </c>
      <c r="I4147" s="14">
        <f t="shared" si="893"/>
        <v>1</v>
      </c>
      <c r="J4147" s="14">
        <f t="shared" si="893"/>
        <v>2</v>
      </c>
      <c r="K4147" s="14">
        <f t="shared" si="893"/>
        <v>1</v>
      </c>
      <c r="L4147" s="14" t="str">
        <f t="shared" si="889"/>
        <v>3.5.1.2.1</v>
      </c>
      <c r="M4147" s="15" t="str">
        <f t="shared" si="890"/>
        <v>--</v>
      </c>
      <c r="N4147" s="14" t="str">
        <f t="shared" si="891"/>
        <v/>
      </c>
      <c r="O4147" s="15" t="str">
        <f t="shared" si="884"/>
        <v/>
      </c>
      <c r="P4147" s="15" t="str">
        <f>IF(N4147=1,FLOOR(MAX($P$4:P4146),1)+1,IF(AND(P4146&lt;&gt;"",O4146&lt;&gt;1),MAX($P$4:P4146)+0.1,""))</f>
        <v/>
      </c>
      <c r="Q4147" s="5">
        <f>ROW()</f>
        <v>4147</v>
      </c>
    </row>
    <row r="4148" spans="1:17" x14ac:dyDescent="0.3">
      <c r="A4148" s="1" t="s">
        <v>1831</v>
      </c>
      <c r="B4148" s="5"/>
      <c r="C4148" s="14">
        <f t="shared" si="885"/>
        <v>0</v>
      </c>
      <c r="D4148" s="14">
        <f t="shared" si="885"/>
        <v>0</v>
      </c>
      <c r="E4148" s="14" t="str">
        <f t="shared" si="886"/>
        <v/>
      </c>
      <c r="F4148" s="14">
        <f t="shared" si="887"/>
        <v>5</v>
      </c>
      <c r="G4148" s="14">
        <f t="shared" si="883"/>
        <v>3</v>
      </c>
      <c r="H4148" s="14">
        <f t="shared" si="893"/>
        <v>5</v>
      </c>
      <c r="I4148" s="14">
        <f t="shared" si="893"/>
        <v>1</v>
      </c>
      <c r="J4148" s="14">
        <f t="shared" si="893"/>
        <v>2</v>
      </c>
      <c r="K4148" s="14">
        <f t="shared" si="893"/>
        <v>1</v>
      </c>
      <c r="L4148" s="14" t="str">
        <f t="shared" si="889"/>
        <v>3.5.1.2.1</v>
      </c>
      <c r="M4148" s="15" t="str">
        <f t="shared" si="890"/>
        <v>--</v>
      </c>
      <c r="N4148" s="14" t="str">
        <f t="shared" si="891"/>
        <v/>
      </c>
      <c r="O4148" s="15" t="str">
        <f t="shared" si="884"/>
        <v/>
      </c>
      <c r="P4148" s="15" t="str">
        <f>IF(N4148=1,FLOOR(MAX($P$4:P4147),1)+1,IF(AND(P4147&lt;&gt;"",O4147&lt;&gt;1),MAX($P$4:P4147)+0.1,""))</f>
        <v/>
      </c>
      <c r="Q4148" s="5">
        <f>ROW()</f>
        <v>4148</v>
      </c>
    </row>
    <row r="4149" spans="1:17" x14ac:dyDescent="0.3">
      <c r="A4149" s="1" t="s">
        <v>55</v>
      </c>
      <c r="B4149" s="5"/>
      <c r="C4149" s="14">
        <f t="shared" si="885"/>
        <v>0</v>
      </c>
      <c r="D4149" s="14">
        <f t="shared" si="885"/>
        <v>0</v>
      </c>
      <c r="E4149" s="14" t="str">
        <f t="shared" si="886"/>
        <v/>
      </c>
      <c r="F4149" s="14">
        <f t="shared" si="887"/>
        <v>5</v>
      </c>
      <c r="G4149" s="14">
        <f t="shared" si="883"/>
        <v>3</v>
      </c>
      <c r="H4149" s="14">
        <f t="shared" si="893"/>
        <v>5</v>
      </c>
      <c r="I4149" s="14">
        <f t="shared" si="893"/>
        <v>1</v>
      </c>
      <c r="J4149" s="14">
        <f t="shared" si="893"/>
        <v>2</v>
      </c>
      <c r="K4149" s="14">
        <f t="shared" si="893"/>
        <v>1</v>
      </c>
      <c r="L4149" s="14" t="str">
        <f t="shared" si="889"/>
        <v>3.5.1.2.1</v>
      </c>
      <c r="M4149" s="15" t="str">
        <f t="shared" si="890"/>
        <v>--</v>
      </c>
      <c r="N4149" s="14" t="str">
        <f t="shared" si="891"/>
        <v/>
      </c>
      <c r="O4149" s="15" t="str">
        <f t="shared" si="884"/>
        <v/>
      </c>
      <c r="P4149" s="15" t="str">
        <f>IF(N4149=1,FLOOR(MAX($P$4:P4148),1)+1,IF(AND(P4148&lt;&gt;"",O4148&lt;&gt;1),MAX($P$4:P4148)+0.1,""))</f>
        <v/>
      </c>
      <c r="Q4149" s="5">
        <f>ROW()</f>
        <v>4149</v>
      </c>
    </row>
    <row r="4150" spans="1:17" x14ac:dyDescent="0.3">
      <c r="A4150" s="1" t="s">
        <v>1809</v>
      </c>
      <c r="B4150" s="5"/>
      <c r="C4150" s="14">
        <f t="shared" si="885"/>
        <v>0</v>
      </c>
      <c r="D4150" s="14">
        <f t="shared" si="885"/>
        <v>0</v>
      </c>
      <c r="E4150" s="14" t="str">
        <f t="shared" si="886"/>
        <v/>
      </c>
      <c r="F4150" s="14">
        <f t="shared" si="887"/>
        <v>5</v>
      </c>
      <c r="G4150" s="14">
        <f t="shared" si="883"/>
        <v>3</v>
      </c>
      <c r="H4150" s="14">
        <f t="shared" ref="H4150:K4165" si="894">IF(G4150&lt;&gt;G4149,0,IF(AND(($F4149-$D4150)=(H$3-1),$F4150=H$3),H4149+1,H4149))</f>
        <v>5</v>
      </c>
      <c r="I4150" s="14">
        <f t="shared" si="894"/>
        <v>1</v>
      </c>
      <c r="J4150" s="14">
        <f t="shared" si="894"/>
        <v>2</v>
      </c>
      <c r="K4150" s="14">
        <f t="shared" si="894"/>
        <v>1</v>
      </c>
      <c r="L4150" s="14" t="str">
        <f t="shared" si="889"/>
        <v>3.5.1.2.1</v>
      </c>
      <c r="M4150" s="15" t="str">
        <f t="shared" si="890"/>
        <v>--</v>
      </c>
      <c r="N4150" s="14" t="str">
        <f t="shared" si="891"/>
        <v/>
      </c>
      <c r="O4150" s="15" t="str">
        <f t="shared" si="884"/>
        <v/>
      </c>
      <c r="P4150" s="15" t="str">
        <f>IF(N4150=1,FLOOR(MAX($P$4:P4149),1)+1,IF(AND(P4149&lt;&gt;"",O4149&lt;&gt;1),MAX($P$4:P4149)+0.1,""))</f>
        <v/>
      </c>
      <c r="Q4150" s="5">
        <f>ROW()</f>
        <v>4150</v>
      </c>
    </row>
    <row r="4151" spans="1:17" x14ac:dyDescent="0.3">
      <c r="A4151" s="1" t="s">
        <v>1810</v>
      </c>
      <c r="B4151" s="5"/>
      <c r="C4151" s="14">
        <f t="shared" si="885"/>
        <v>0</v>
      </c>
      <c r="D4151" s="14">
        <f t="shared" si="885"/>
        <v>0</v>
      </c>
      <c r="E4151" s="14" t="str">
        <f t="shared" si="886"/>
        <v/>
      </c>
      <c r="F4151" s="14">
        <f t="shared" si="887"/>
        <v>5</v>
      </c>
      <c r="G4151" s="14">
        <f t="shared" si="883"/>
        <v>3</v>
      </c>
      <c r="H4151" s="14">
        <f t="shared" si="894"/>
        <v>5</v>
      </c>
      <c r="I4151" s="14">
        <f t="shared" si="894"/>
        <v>1</v>
      </c>
      <c r="J4151" s="14">
        <f t="shared" si="894"/>
        <v>2</v>
      </c>
      <c r="K4151" s="14">
        <f t="shared" si="894"/>
        <v>1</v>
      </c>
      <c r="L4151" s="14" t="str">
        <f t="shared" si="889"/>
        <v>3.5.1.2.1</v>
      </c>
      <c r="M4151" s="15" t="str">
        <f t="shared" si="890"/>
        <v>--</v>
      </c>
      <c r="N4151" s="14" t="str">
        <f t="shared" si="891"/>
        <v/>
      </c>
      <c r="O4151" s="15" t="str">
        <f t="shared" si="884"/>
        <v/>
      </c>
      <c r="P4151" s="15" t="str">
        <f>IF(N4151=1,FLOOR(MAX($P$4:P4150),1)+1,IF(AND(P4150&lt;&gt;"",O4150&lt;&gt;1),MAX($P$4:P4150)+0.1,""))</f>
        <v/>
      </c>
      <c r="Q4151" s="5">
        <f>ROW()</f>
        <v>4151</v>
      </c>
    </row>
    <row r="4152" spans="1:17" x14ac:dyDescent="0.3">
      <c r="A4152" s="1" t="s">
        <v>190</v>
      </c>
      <c r="B4152" s="5"/>
      <c r="C4152" s="14">
        <f t="shared" si="885"/>
        <v>0</v>
      </c>
      <c r="D4152" s="14">
        <f t="shared" si="885"/>
        <v>1</v>
      </c>
      <c r="E4152" s="14" t="str">
        <f t="shared" si="886"/>
        <v/>
      </c>
      <c r="F4152" s="14">
        <f t="shared" si="887"/>
        <v>4</v>
      </c>
      <c r="G4152" s="14">
        <f t="shared" si="883"/>
        <v>3</v>
      </c>
      <c r="H4152" s="14">
        <f t="shared" si="894"/>
        <v>5</v>
      </c>
      <c r="I4152" s="14">
        <f t="shared" si="894"/>
        <v>1</v>
      </c>
      <c r="J4152" s="14">
        <f t="shared" si="894"/>
        <v>2</v>
      </c>
      <c r="K4152" s="14">
        <f t="shared" si="894"/>
        <v>1</v>
      </c>
      <c r="L4152" s="14" t="str">
        <f t="shared" si="889"/>
        <v>3.5.1.2.1</v>
      </c>
      <c r="M4152" s="15" t="str">
        <f t="shared" si="890"/>
        <v>--</v>
      </c>
      <c r="N4152" s="14" t="str">
        <f t="shared" si="891"/>
        <v/>
      </c>
      <c r="O4152" s="15" t="str">
        <f t="shared" si="884"/>
        <v/>
      </c>
      <c r="P4152" s="15" t="str">
        <f>IF(N4152=1,FLOOR(MAX($P$4:P4151),1)+1,IF(AND(P4151&lt;&gt;"",O4151&lt;&gt;1),MAX($P$4:P4151)+0.1,""))</f>
        <v/>
      </c>
      <c r="Q4152" s="5">
        <f>ROW()</f>
        <v>4152</v>
      </c>
    </row>
    <row r="4153" spans="1:17" x14ac:dyDescent="0.3">
      <c r="A4153" s="1" t="s">
        <v>1832</v>
      </c>
      <c r="B4153" s="5"/>
      <c r="C4153" s="14">
        <f t="shared" si="885"/>
        <v>1</v>
      </c>
      <c r="D4153" s="14">
        <f t="shared" si="885"/>
        <v>1</v>
      </c>
      <c r="E4153" s="14" t="str">
        <f t="shared" si="886"/>
        <v>OK</v>
      </c>
      <c r="F4153" s="14">
        <f t="shared" si="887"/>
        <v>4</v>
      </c>
      <c r="G4153" s="14">
        <f t="shared" si="883"/>
        <v>3</v>
      </c>
      <c r="H4153" s="14">
        <f t="shared" si="894"/>
        <v>5</v>
      </c>
      <c r="I4153" s="14">
        <f t="shared" si="894"/>
        <v>1</v>
      </c>
      <c r="J4153" s="14">
        <f t="shared" si="894"/>
        <v>2</v>
      </c>
      <c r="K4153" s="14">
        <f t="shared" si="894"/>
        <v>2</v>
      </c>
      <c r="L4153" s="14" t="str">
        <f t="shared" si="889"/>
        <v>3.5.1.2.2</v>
      </c>
      <c r="M4153" s="15" t="str">
        <f t="shared" si="890"/>
        <v>Other HVAC Control System Controllers</v>
      </c>
      <c r="N4153" s="14" t="str">
        <f t="shared" si="891"/>
        <v/>
      </c>
      <c r="O4153" s="15" t="str">
        <f t="shared" si="884"/>
        <v/>
      </c>
      <c r="P4153" s="15" t="str">
        <f>IF(N4153=1,FLOOR(MAX($P$4:P4152),1)+1,IF(AND(P4152&lt;&gt;"",O4152&lt;&gt;1),MAX($P$4:P4152)+0.1,""))</f>
        <v/>
      </c>
      <c r="Q4153" s="5">
        <f>ROW()</f>
        <v>4153</v>
      </c>
    </row>
    <row r="4154" spans="1:17" x14ac:dyDescent="0.3">
      <c r="A4154" s="1" t="s">
        <v>55</v>
      </c>
      <c r="B4154" s="5"/>
      <c r="C4154" s="14">
        <f t="shared" si="885"/>
        <v>0</v>
      </c>
      <c r="D4154" s="14">
        <f t="shared" si="885"/>
        <v>0</v>
      </c>
      <c r="E4154" s="14" t="str">
        <f t="shared" si="886"/>
        <v/>
      </c>
      <c r="F4154" s="14">
        <f t="shared" si="887"/>
        <v>4</v>
      </c>
      <c r="G4154" s="14">
        <f t="shared" si="883"/>
        <v>3</v>
      </c>
      <c r="H4154" s="14">
        <f t="shared" si="894"/>
        <v>5</v>
      </c>
      <c r="I4154" s="14">
        <f t="shared" si="894"/>
        <v>1</v>
      </c>
      <c r="J4154" s="14">
        <f t="shared" si="894"/>
        <v>2</v>
      </c>
      <c r="K4154" s="14">
        <f t="shared" si="894"/>
        <v>2</v>
      </c>
      <c r="L4154" s="14" t="str">
        <f t="shared" si="889"/>
        <v>3.5.1.2.2</v>
      </c>
      <c r="M4154" s="15" t="str">
        <f t="shared" si="890"/>
        <v>--</v>
      </c>
      <c r="N4154" s="14" t="str">
        <f t="shared" si="891"/>
        <v/>
      </c>
      <c r="O4154" s="15" t="str">
        <f t="shared" si="884"/>
        <v/>
      </c>
      <c r="P4154" s="15" t="str">
        <f>IF(N4154=1,FLOOR(MAX($P$4:P4153),1)+1,IF(AND(P4153&lt;&gt;"",O4153&lt;&gt;1),MAX($P$4:P4153)+0.1,""))</f>
        <v/>
      </c>
      <c r="Q4154" s="5">
        <f>ROW()</f>
        <v>4154</v>
      </c>
    </row>
    <row r="4155" spans="1:17" x14ac:dyDescent="0.3">
      <c r="A4155" s="1" t="s">
        <v>1833</v>
      </c>
      <c r="B4155" s="5"/>
      <c r="C4155" s="14">
        <f t="shared" si="885"/>
        <v>0</v>
      </c>
      <c r="D4155" s="14">
        <f t="shared" si="885"/>
        <v>0</v>
      </c>
      <c r="E4155" s="14" t="str">
        <f t="shared" si="886"/>
        <v/>
      </c>
      <c r="F4155" s="14">
        <f t="shared" si="887"/>
        <v>4</v>
      </c>
      <c r="G4155" s="14">
        <f t="shared" si="883"/>
        <v>3</v>
      </c>
      <c r="H4155" s="14">
        <f t="shared" si="894"/>
        <v>5</v>
      </c>
      <c r="I4155" s="14">
        <f t="shared" si="894"/>
        <v>1</v>
      </c>
      <c r="J4155" s="14">
        <f t="shared" si="894"/>
        <v>2</v>
      </c>
      <c r="K4155" s="14">
        <f t="shared" si="894"/>
        <v>2</v>
      </c>
      <c r="L4155" s="14" t="str">
        <f t="shared" si="889"/>
        <v>3.5.1.2.2</v>
      </c>
      <c r="M4155" s="15" t="str">
        <f t="shared" si="890"/>
        <v>--</v>
      </c>
      <c r="N4155" s="14" t="str">
        <f t="shared" si="891"/>
        <v/>
      </c>
      <c r="O4155" s="15" t="str">
        <f t="shared" si="884"/>
        <v/>
      </c>
      <c r="P4155" s="15" t="str">
        <f>IF(N4155=1,FLOOR(MAX($P$4:P4154),1)+1,IF(AND(P4154&lt;&gt;"",O4154&lt;&gt;1),MAX($P$4:P4154)+0.1,""))</f>
        <v/>
      </c>
      <c r="Q4155" s="5">
        <f>ROW()</f>
        <v>4155</v>
      </c>
    </row>
    <row r="4156" spans="1:17" x14ac:dyDescent="0.3">
      <c r="A4156" s="1" t="s">
        <v>190</v>
      </c>
      <c r="B4156" s="5"/>
      <c r="C4156" s="14">
        <f t="shared" si="885"/>
        <v>0</v>
      </c>
      <c r="D4156" s="14">
        <f t="shared" si="885"/>
        <v>1</v>
      </c>
      <c r="E4156" s="14" t="str">
        <f t="shared" si="886"/>
        <v/>
      </c>
      <c r="F4156" s="14">
        <f t="shared" si="887"/>
        <v>3</v>
      </c>
      <c r="G4156" s="14">
        <f t="shared" si="883"/>
        <v>3</v>
      </c>
      <c r="H4156" s="14">
        <f t="shared" si="894"/>
        <v>5</v>
      </c>
      <c r="I4156" s="14">
        <f t="shared" si="894"/>
        <v>1</v>
      </c>
      <c r="J4156" s="14">
        <f t="shared" si="894"/>
        <v>2</v>
      </c>
      <c r="K4156" s="14">
        <f t="shared" si="894"/>
        <v>2</v>
      </c>
      <c r="L4156" s="14" t="str">
        <f t="shared" si="889"/>
        <v>3.5.1.2.2</v>
      </c>
      <c r="M4156" s="15" t="str">
        <f t="shared" si="890"/>
        <v>--</v>
      </c>
      <c r="N4156" s="14" t="str">
        <f t="shared" si="891"/>
        <v/>
      </c>
      <c r="O4156" s="15" t="str">
        <f t="shared" si="884"/>
        <v/>
      </c>
      <c r="P4156" s="15" t="str">
        <f>IF(N4156=1,FLOOR(MAX($P$4:P4155),1)+1,IF(AND(P4155&lt;&gt;"",O4155&lt;&gt;1),MAX($P$4:P4155)+0.1,""))</f>
        <v/>
      </c>
      <c r="Q4156" s="5">
        <f>ROW()</f>
        <v>4156</v>
      </c>
    </row>
    <row r="4157" spans="1:17" x14ac:dyDescent="0.3">
      <c r="A4157" s="1" t="s">
        <v>1834</v>
      </c>
      <c r="B4157" s="5"/>
      <c r="C4157" s="14">
        <f t="shared" si="885"/>
        <v>1</v>
      </c>
      <c r="D4157" s="14">
        <f t="shared" si="885"/>
        <v>1</v>
      </c>
      <c r="E4157" s="14" t="str">
        <f t="shared" si="886"/>
        <v>OK</v>
      </c>
      <c r="F4157" s="14">
        <f t="shared" si="887"/>
        <v>3</v>
      </c>
      <c r="G4157" s="14">
        <f t="shared" si="883"/>
        <v>3</v>
      </c>
      <c r="H4157" s="14">
        <f t="shared" si="894"/>
        <v>5</v>
      </c>
      <c r="I4157" s="14">
        <f t="shared" si="894"/>
        <v>1</v>
      </c>
      <c r="J4157" s="14">
        <f t="shared" si="894"/>
        <v>3</v>
      </c>
      <c r="K4157" s="14">
        <f t="shared" si="894"/>
        <v>0</v>
      </c>
      <c r="L4157" s="14" t="str">
        <f t="shared" si="889"/>
        <v>3.5.1.3</v>
      </c>
      <c r="M4157" s="15" t="str">
        <f t="shared" si="890"/>
        <v>For Lighting Control System Controller</v>
      </c>
      <c r="N4157" s="14" t="str">
        <f t="shared" si="891"/>
        <v/>
      </c>
      <c r="O4157" s="15" t="str">
        <f t="shared" si="884"/>
        <v/>
      </c>
      <c r="P4157" s="15" t="str">
        <f>IF(N4157=1,FLOOR(MAX($P$4:P4156),1)+1,IF(AND(P4156&lt;&gt;"",O4156&lt;&gt;1),MAX($P$4:P4156)+0.1,""))</f>
        <v/>
      </c>
      <c r="Q4157" s="5">
        <f>ROW()</f>
        <v>4157</v>
      </c>
    </row>
    <row r="4158" spans="1:17" x14ac:dyDescent="0.3">
      <c r="A4158" s="1" t="s">
        <v>55</v>
      </c>
      <c r="B4158" s="5"/>
      <c r="C4158" s="14">
        <f t="shared" si="885"/>
        <v>0</v>
      </c>
      <c r="D4158" s="14">
        <f t="shared" si="885"/>
        <v>0</v>
      </c>
      <c r="E4158" s="14" t="str">
        <f t="shared" si="886"/>
        <v/>
      </c>
      <c r="F4158" s="14">
        <f t="shared" si="887"/>
        <v>3</v>
      </c>
      <c r="G4158" s="14">
        <f t="shared" si="883"/>
        <v>3</v>
      </c>
      <c r="H4158" s="14">
        <f t="shared" si="894"/>
        <v>5</v>
      </c>
      <c r="I4158" s="14">
        <f t="shared" si="894"/>
        <v>1</v>
      </c>
      <c r="J4158" s="14">
        <f t="shared" si="894"/>
        <v>3</v>
      </c>
      <c r="K4158" s="14">
        <f t="shared" si="894"/>
        <v>0</v>
      </c>
      <c r="L4158" s="14" t="str">
        <f t="shared" si="889"/>
        <v>3.5.1.3</v>
      </c>
      <c r="M4158" s="15" t="str">
        <f t="shared" si="890"/>
        <v>--</v>
      </c>
      <c r="N4158" s="14" t="str">
        <f t="shared" si="891"/>
        <v/>
      </c>
      <c r="O4158" s="15" t="str">
        <f t="shared" si="884"/>
        <v/>
      </c>
      <c r="P4158" s="15" t="str">
        <f>IF(N4158=1,FLOOR(MAX($P$4:P4157),1)+1,IF(AND(P4157&lt;&gt;"",O4157&lt;&gt;1),MAX($P$4:P4157)+0.1,""))</f>
        <v/>
      </c>
      <c r="Q4158" s="5">
        <f>ROW()</f>
        <v>4158</v>
      </c>
    </row>
    <row r="4159" spans="1:17" x14ac:dyDescent="0.3">
      <c r="A4159" s="1" t="s">
        <v>1835</v>
      </c>
      <c r="B4159" s="5"/>
      <c r="C4159" s="14">
        <f t="shared" si="885"/>
        <v>1</v>
      </c>
      <c r="D4159" s="14">
        <f t="shared" si="885"/>
        <v>0</v>
      </c>
      <c r="E4159" s="14" t="str">
        <f t="shared" si="886"/>
        <v/>
      </c>
      <c r="F4159" s="14">
        <f t="shared" si="887"/>
        <v>4</v>
      </c>
      <c r="G4159" s="14">
        <f t="shared" si="883"/>
        <v>3</v>
      </c>
      <c r="H4159" s="14">
        <f t="shared" si="894"/>
        <v>5</v>
      </c>
      <c r="I4159" s="14">
        <f t="shared" si="894"/>
        <v>1</v>
      </c>
      <c r="J4159" s="14">
        <f t="shared" si="894"/>
        <v>3</v>
      </c>
      <c r="K4159" s="14">
        <f t="shared" si="894"/>
        <v>1</v>
      </c>
      <c r="L4159" s="14" t="str">
        <f t="shared" si="889"/>
        <v>3.5.1.3.1</v>
      </c>
      <c r="M4159" s="15" t="str">
        <f t="shared" si="890"/>
        <v>Lighting Control System Controllers FULLY Supporting User Accounts</v>
      </c>
      <c r="N4159" s="14" t="str">
        <f t="shared" si="891"/>
        <v/>
      </c>
      <c r="O4159" s="15" t="str">
        <f t="shared" si="884"/>
        <v/>
      </c>
      <c r="P4159" s="15" t="str">
        <f>IF(N4159=1,FLOOR(MAX($P$4:P4158),1)+1,IF(AND(P4158&lt;&gt;"",O4158&lt;&gt;1),MAX($P$4:P4158)+0.1,""))</f>
        <v/>
      </c>
      <c r="Q4159" s="5">
        <f>ROW()</f>
        <v>4159</v>
      </c>
    </row>
    <row r="4160" spans="1:17" x14ac:dyDescent="0.3">
      <c r="A4160" s="1" t="s">
        <v>55</v>
      </c>
      <c r="B4160" s="5"/>
      <c r="C4160" s="14">
        <f t="shared" si="885"/>
        <v>0</v>
      </c>
      <c r="D4160" s="14">
        <f t="shared" si="885"/>
        <v>0</v>
      </c>
      <c r="E4160" s="14" t="str">
        <f t="shared" si="886"/>
        <v/>
      </c>
      <c r="F4160" s="14">
        <f t="shared" si="887"/>
        <v>4</v>
      </c>
      <c r="G4160" s="14">
        <f t="shared" si="883"/>
        <v>3</v>
      </c>
      <c r="H4160" s="14">
        <f t="shared" si="894"/>
        <v>5</v>
      </c>
      <c r="I4160" s="14">
        <f t="shared" si="894"/>
        <v>1</v>
      </c>
      <c r="J4160" s="14">
        <f t="shared" si="894"/>
        <v>3</v>
      </c>
      <c r="K4160" s="14">
        <f t="shared" si="894"/>
        <v>1</v>
      </c>
      <c r="L4160" s="14" t="str">
        <f t="shared" si="889"/>
        <v>3.5.1.3.1</v>
      </c>
      <c r="M4160" s="15" t="str">
        <f t="shared" si="890"/>
        <v>--</v>
      </c>
      <c r="N4160" s="14" t="str">
        <f t="shared" si="891"/>
        <v/>
      </c>
      <c r="O4160" s="15" t="str">
        <f t="shared" si="884"/>
        <v/>
      </c>
      <c r="P4160" s="15" t="str">
        <f>IF(N4160=1,FLOOR(MAX($P$4:P4159),1)+1,IF(AND(P4159&lt;&gt;"",O4159&lt;&gt;1),MAX($P$4:P4159)+0.1,""))</f>
        <v/>
      </c>
      <c r="Q4160" s="5">
        <f>ROW()</f>
        <v>4160</v>
      </c>
    </row>
    <row r="4161" spans="1:17" x14ac:dyDescent="0.3">
      <c r="A4161" s="1" t="s">
        <v>1813</v>
      </c>
      <c r="B4161" s="5"/>
      <c r="C4161" s="14">
        <f t="shared" si="885"/>
        <v>0</v>
      </c>
      <c r="D4161" s="14">
        <f t="shared" si="885"/>
        <v>0</v>
      </c>
      <c r="E4161" s="14" t="str">
        <f t="shared" si="886"/>
        <v/>
      </c>
      <c r="F4161" s="14">
        <f t="shared" si="887"/>
        <v>4</v>
      </c>
      <c r="G4161" s="14">
        <f t="shared" si="883"/>
        <v>3</v>
      </c>
      <c r="H4161" s="14">
        <f t="shared" si="894"/>
        <v>5</v>
      </c>
      <c r="I4161" s="14">
        <f t="shared" si="894"/>
        <v>1</v>
      </c>
      <c r="J4161" s="14">
        <f t="shared" si="894"/>
        <v>3</v>
      </c>
      <c r="K4161" s="14">
        <f t="shared" si="894"/>
        <v>1</v>
      </c>
      <c r="L4161" s="14" t="str">
        <f t="shared" si="889"/>
        <v>3.5.1.3.1</v>
      </c>
      <c r="M4161" s="15" t="str">
        <f t="shared" si="890"/>
        <v>--</v>
      </c>
      <c r="N4161" s="14" t="str">
        <f t="shared" si="891"/>
        <v/>
      </c>
      <c r="O4161" s="15" t="str">
        <f t="shared" si="884"/>
        <v/>
      </c>
      <c r="P4161" s="15" t="str">
        <f>IF(N4161=1,FLOOR(MAX($P$4:P4160),1)+1,IF(AND(P4160&lt;&gt;"",O4160&lt;&gt;1),MAX($P$4:P4160)+0.1,""))</f>
        <v/>
      </c>
      <c r="Q4161" s="5">
        <f>ROW()</f>
        <v>4161</v>
      </c>
    </row>
    <row r="4162" spans="1:17" x14ac:dyDescent="0.3">
      <c r="A4162" s="1" t="s">
        <v>1814</v>
      </c>
      <c r="B4162" s="5"/>
      <c r="C4162" s="14">
        <f t="shared" si="885"/>
        <v>0</v>
      </c>
      <c r="D4162" s="14">
        <f t="shared" si="885"/>
        <v>0</v>
      </c>
      <c r="E4162" s="14" t="str">
        <f t="shared" si="886"/>
        <v/>
      </c>
      <c r="F4162" s="14">
        <f t="shared" si="887"/>
        <v>4</v>
      </c>
      <c r="G4162" s="14">
        <f t="shared" si="883"/>
        <v>3</v>
      </c>
      <c r="H4162" s="14">
        <f t="shared" si="894"/>
        <v>5</v>
      </c>
      <c r="I4162" s="14">
        <f t="shared" si="894"/>
        <v>1</v>
      </c>
      <c r="J4162" s="14">
        <f t="shared" si="894"/>
        <v>3</v>
      </c>
      <c r="K4162" s="14">
        <f t="shared" si="894"/>
        <v>1</v>
      </c>
      <c r="L4162" s="14" t="str">
        <f t="shared" si="889"/>
        <v>3.5.1.3.1</v>
      </c>
      <c r="M4162" s="15" t="str">
        <f t="shared" si="890"/>
        <v>--</v>
      </c>
      <c r="N4162" s="14" t="str">
        <f t="shared" si="891"/>
        <v/>
      </c>
      <c r="O4162" s="15" t="str">
        <f t="shared" si="884"/>
        <v/>
      </c>
      <c r="P4162" s="15" t="str">
        <f>IF(N4162=1,FLOOR(MAX($P$4:P4161),1)+1,IF(AND(P4161&lt;&gt;"",O4161&lt;&gt;1),MAX($P$4:P4161)+0.1,""))</f>
        <v/>
      </c>
      <c r="Q4162" s="5">
        <f>ROW()</f>
        <v>4162</v>
      </c>
    </row>
    <row r="4163" spans="1:17" x14ac:dyDescent="0.3">
      <c r="A4163" s="1" t="s">
        <v>1815</v>
      </c>
      <c r="B4163" s="5"/>
      <c r="C4163" s="14">
        <f t="shared" si="885"/>
        <v>0</v>
      </c>
      <c r="D4163" s="14">
        <f t="shared" si="885"/>
        <v>0</v>
      </c>
      <c r="E4163" s="14" t="str">
        <f t="shared" si="886"/>
        <v/>
      </c>
      <c r="F4163" s="14">
        <f t="shared" si="887"/>
        <v>4</v>
      </c>
      <c r="G4163" s="14">
        <f t="shared" si="883"/>
        <v>3</v>
      </c>
      <c r="H4163" s="14">
        <f t="shared" si="894"/>
        <v>5</v>
      </c>
      <c r="I4163" s="14">
        <f t="shared" si="894"/>
        <v>1</v>
      </c>
      <c r="J4163" s="14">
        <f t="shared" si="894"/>
        <v>3</v>
      </c>
      <c r="K4163" s="14">
        <f t="shared" si="894"/>
        <v>1</v>
      </c>
      <c r="L4163" s="14" t="str">
        <f t="shared" si="889"/>
        <v>3.5.1.3.1</v>
      </c>
      <c r="M4163" s="15" t="str">
        <f t="shared" si="890"/>
        <v>--</v>
      </c>
      <c r="N4163" s="14" t="str">
        <f t="shared" si="891"/>
        <v/>
      </c>
      <c r="O4163" s="15" t="str">
        <f t="shared" si="884"/>
        <v/>
      </c>
      <c r="P4163" s="15" t="str">
        <f>IF(N4163=1,FLOOR(MAX($P$4:P4162),1)+1,IF(AND(P4162&lt;&gt;"",O4162&lt;&gt;1),MAX($P$4:P4162)+0.1,""))</f>
        <v/>
      </c>
      <c r="Q4163" s="5">
        <f>ROW()</f>
        <v>4163</v>
      </c>
    </row>
    <row r="4164" spans="1:17" x14ac:dyDescent="0.3">
      <c r="A4164" s="1" t="s">
        <v>55</v>
      </c>
      <c r="B4164" s="5"/>
      <c r="C4164" s="14">
        <f t="shared" si="885"/>
        <v>0</v>
      </c>
      <c r="D4164" s="14">
        <f t="shared" si="885"/>
        <v>0</v>
      </c>
      <c r="E4164" s="14" t="str">
        <f t="shared" si="886"/>
        <v/>
      </c>
      <c r="F4164" s="14">
        <f t="shared" si="887"/>
        <v>4</v>
      </c>
      <c r="G4164" s="14">
        <f t="shared" si="883"/>
        <v>3</v>
      </c>
      <c r="H4164" s="14">
        <f t="shared" si="894"/>
        <v>5</v>
      </c>
      <c r="I4164" s="14">
        <f t="shared" si="894"/>
        <v>1</v>
      </c>
      <c r="J4164" s="14">
        <f t="shared" si="894"/>
        <v>3</v>
      </c>
      <c r="K4164" s="14">
        <f t="shared" si="894"/>
        <v>1</v>
      </c>
      <c r="L4164" s="14" t="str">
        <f t="shared" si="889"/>
        <v>3.5.1.3.1</v>
      </c>
      <c r="M4164" s="15" t="str">
        <f t="shared" si="890"/>
        <v>--</v>
      </c>
      <c r="N4164" s="14" t="str">
        <f t="shared" si="891"/>
        <v/>
      </c>
      <c r="O4164" s="15" t="str">
        <f t="shared" si="884"/>
        <v/>
      </c>
      <c r="P4164" s="15" t="str">
        <f>IF(N4164=1,FLOOR(MAX($P$4:P4163),1)+1,IF(AND(P4163&lt;&gt;"",O4163&lt;&gt;1),MAX($P$4:P4163)+0.1,""))</f>
        <v/>
      </c>
      <c r="Q4164" s="5">
        <f>ROW()</f>
        <v>4164</v>
      </c>
    </row>
    <row r="4165" spans="1:17" x14ac:dyDescent="0.3">
      <c r="A4165" s="1" t="s">
        <v>1784</v>
      </c>
      <c r="B4165" s="5"/>
      <c r="C4165" s="14">
        <f t="shared" si="885"/>
        <v>1</v>
      </c>
      <c r="D4165" s="14">
        <f t="shared" si="885"/>
        <v>0</v>
      </c>
      <c r="E4165" s="14" t="str">
        <f t="shared" si="886"/>
        <v/>
      </c>
      <c r="F4165" s="14">
        <f t="shared" si="887"/>
        <v>5</v>
      </c>
      <c r="G4165" s="14">
        <f t="shared" ref="G4165:G4228" si="895">G4164+IF(NOT(ISERROR(FIND("&lt;PRT&gt;",A4165))),1,0)</f>
        <v>3</v>
      </c>
      <c r="H4165" s="14">
        <f t="shared" si="894"/>
        <v>5</v>
      </c>
      <c r="I4165" s="14">
        <f t="shared" si="894"/>
        <v>1</v>
      </c>
      <c r="J4165" s="14">
        <f t="shared" si="894"/>
        <v>3</v>
      </c>
      <c r="K4165" s="14">
        <f t="shared" si="894"/>
        <v>1</v>
      </c>
      <c r="L4165" s="14" t="str">
        <f t="shared" si="889"/>
        <v>3.5.1.3.1</v>
      </c>
      <c r="M4165" s="15" t="str">
        <f t="shared" si="890"/>
        <v>Audited Events</v>
      </c>
      <c r="N4165" s="14" t="str">
        <f t="shared" si="891"/>
        <v/>
      </c>
      <c r="O4165" s="15" t="str">
        <f t="shared" ref="O4165:O4228" si="896">IF(ISERROR(FIND(O$4,$A4165)),"",1)</f>
        <v/>
      </c>
      <c r="P4165" s="15" t="str">
        <f>IF(N4165=1,FLOOR(MAX($P$4:P4164),1)+1,IF(AND(P4164&lt;&gt;"",O4164&lt;&gt;1),MAX($P$4:P4164)+0.1,""))</f>
        <v/>
      </c>
      <c r="Q4165" s="5">
        <f>ROW()</f>
        <v>4165</v>
      </c>
    </row>
    <row r="4166" spans="1:17" x14ac:dyDescent="0.3">
      <c r="A4166" s="1" t="s">
        <v>55</v>
      </c>
      <c r="B4166" s="5"/>
      <c r="C4166" s="14">
        <f t="shared" ref="C4166:D4229" si="897">(LEN($A4166)-LEN(SUBSTITUTE($A4166,C$3,"")))/LEN(C$3)</f>
        <v>0</v>
      </c>
      <c r="D4166" s="14">
        <f t="shared" si="897"/>
        <v>0</v>
      </c>
      <c r="E4166" s="14" t="str">
        <f t="shared" ref="E4166:E4229" si="898">IF(AND(C4166&gt;0,D4166&gt;0),IF(FIND(D$3,A4166)&gt;FIND(C$3,A4166),"WARNING","OK"),"")</f>
        <v/>
      </c>
      <c r="F4166" s="14">
        <f t="shared" ref="F4166:F4229" si="899">F4165+C4166-D4166</f>
        <v>5</v>
      </c>
      <c r="G4166" s="14">
        <f t="shared" si="895"/>
        <v>3</v>
      </c>
      <c r="H4166" s="14">
        <f t="shared" ref="H4166:K4181" si="900">IF(G4166&lt;&gt;G4165,0,IF(AND(($F4165-$D4166)=(H$3-1),$F4166=H$3),H4165+1,H4165))</f>
        <v>5</v>
      </c>
      <c r="I4166" s="14">
        <f t="shared" si="900"/>
        <v>1</v>
      </c>
      <c r="J4166" s="14">
        <f t="shared" si="900"/>
        <v>3</v>
      </c>
      <c r="K4166" s="14">
        <f t="shared" si="900"/>
        <v>1</v>
      </c>
      <c r="L4166" s="14" t="str">
        <f t="shared" ref="L4166:L4229" si="901">SUBSTITUTE(G4166&amp;"."&amp;H4166&amp;"."&amp;I4166&amp;"."&amp;J4166&amp;"."&amp;K4166,".0","")</f>
        <v>3.5.1.3.1</v>
      </c>
      <c r="M4166" s="15" t="str">
        <f t="shared" ref="M4166:M4229" si="902">IF(ISERROR(FIND("&lt;SPT&gt;&lt;TTL&gt;",A4166)),"--",SUBSTITUTE(SUBSTITUTE(MID(A4166&amp;A4167,FIND("&lt;SPT&gt;&lt;TTL&gt;",A4166&amp;A4167)+10,FIND("&lt;/TTL&gt;",A4166&amp;A4167)-FIND("&lt;SPT&gt;&lt;TTL&gt;",A4166&amp;A4167)-10),"&lt;SUB&gt;",""),"&lt;/SUB&gt;",""))</f>
        <v>--</v>
      </c>
      <c r="N4166" s="14" t="str">
        <f t="shared" ref="N4166:N4229" si="903">IF(ISERROR(FIND(N$4,UPPER($A4166))),"",1)</f>
        <v/>
      </c>
      <c r="O4166" s="15" t="str">
        <f t="shared" si="896"/>
        <v/>
      </c>
      <c r="P4166" s="15" t="str">
        <f>IF(N4166=1,FLOOR(MAX($P$4:P4165),1)+1,IF(AND(P4165&lt;&gt;"",O4165&lt;&gt;1),MAX($P$4:P4165)+0.1,""))</f>
        <v/>
      </c>
      <c r="Q4166" s="5">
        <f>ROW()</f>
        <v>4166</v>
      </c>
    </row>
    <row r="4167" spans="1:17" x14ac:dyDescent="0.3">
      <c r="A4167" s="1" t="s">
        <v>1816</v>
      </c>
      <c r="B4167" s="5"/>
      <c r="C4167" s="14">
        <f t="shared" si="897"/>
        <v>0</v>
      </c>
      <c r="D4167" s="14">
        <f t="shared" si="897"/>
        <v>0</v>
      </c>
      <c r="E4167" s="14" t="str">
        <f t="shared" si="898"/>
        <v/>
      </c>
      <c r="F4167" s="14">
        <f t="shared" si="899"/>
        <v>5</v>
      </c>
      <c r="G4167" s="14">
        <f t="shared" si="895"/>
        <v>3</v>
      </c>
      <c r="H4167" s="14">
        <f t="shared" si="900"/>
        <v>5</v>
      </c>
      <c r="I4167" s="14">
        <f t="shared" si="900"/>
        <v>1</v>
      </c>
      <c r="J4167" s="14">
        <f t="shared" si="900"/>
        <v>3</v>
      </c>
      <c r="K4167" s="14">
        <f t="shared" si="900"/>
        <v>1</v>
      </c>
      <c r="L4167" s="14" t="str">
        <f t="shared" si="901"/>
        <v>3.5.1.3.1</v>
      </c>
      <c r="M4167" s="15" t="str">
        <f t="shared" si="902"/>
        <v>--</v>
      </c>
      <c r="N4167" s="14" t="str">
        <f t="shared" si="903"/>
        <v/>
      </c>
      <c r="O4167" s="15" t="str">
        <f t="shared" si="896"/>
        <v/>
      </c>
      <c r="P4167" s="15" t="str">
        <f>IF(N4167=1,FLOOR(MAX($P$4:P4166),1)+1,IF(AND(P4166&lt;&gt;"",O4166&lt;&gt;1),MAX($P$4:P4166)+0.1,""))</f>
        <v/>
      </c>
      <c r="Q4167" s="5">
        <f>ROW()</f>
        <v>4167</v>
      </c>
    </row>
    <row r="4168" spans="1:17" x14ac:dyDescent="0.3">
      <c r="A4168" s="1" t="s">
        <v>55</v>
      </c>
      <c r="B4168" s="5"/>
      <c r="C4168" s="14">
        <f t="shared" si="897"/>
        <v>0</v>
      </c>
      <c r="D4168" s="14">
        <f t="shared" si="897"/>
        <v>0</v>
      </c>
      <c r="E4168" s="14" t="str">
        <f t="shared" si="898"/>
        <v/>
      </c>
      <c r="F4168" s="14">
        <f t="shared" si="899"/>
        <v>5</v>
      </c>
      <c r="G4168" s="14">
        <f t="shared" si="895"/>
        <v>3</v>
      </c>
      <c r="H4168" s="14">
        <f t="shared" si="900"/>
        <v>5</v>
      </c>
      <c r="I4168" s="14">
        <f t="shared" si="900"/>
        <v>1</v>
      </c>
      <c r="J4168" s="14">
        <f t="shared" si="900"/>
        <v>3</v>
      </c>
      <c r="K4168" s="14">
        <f t="shared" si="900"/>
        <v>1</v>
      </c>
      <c r="L4168" s="14" t="str">
        <f t="shared" si="901"/>
        <v>3.5.1.3.1</v>
      </c>
      <c r="M4168" s="15" t="str">
        <f t="shared" si="902"/>
        <v>--</v>
      </c>
      <c r="N4168" s="14" t="str">
        <f t="shared" si="903"/>
        <v/>
      </c>
      <c r="O4168" s="15" t="str">
        <f t="shared" si="896"/>
        <v/>
      </c>
      <c r="P4168" s="15" t="str">
        <f>IF(N4168=1,FLOOR(MAX($P$4:P4167),1)+1,IF(AND(P4167&lt;&gt;"",O4167&lt;&gt;1),MAX($P$4:P4167)+0.1,""))</f>
        <v/>
      </c>
      <c r="Q4168" s="5">
        <f>ROW()</f>
        <v>4168</v>
      </c>
    </row>
    <row r="4169" spans="1:17" x14ac:dyDescent="0.3">
      <c r="A4169" s="1" t="s">
        <v>1817</v>
      </c>
      <c r="B4169" s="5"/>
      <c r="C4169" s="14">
        <f t="shared" si="897"/>
        <v>0</v>
      </c>
      <c r="D4169" s="14">
        <f t="shared" si="897"/>
        <v>0</v>
      </c>
      <c r="E4169" s="14" t="str">
        <f t="shared" si="898"/>
        <v/>
      </c>
      <c r="F4169" s="14">
        <f t="shared" si="899"/>
        <v>5</v>
      </c>
      <c r="G4169" s="14">
        <f t="shared" si="895"/>
        <v>3</v>
      </c>
      <c r="H4169" s="14">
        <f t="shared" si="900"/>
        <v>5</v>
      </c>
      <c r="I4169" s="14">
        <f t="shared" si="900"/>
        <v>1</v>
      </c>
      <c r="J4169" s="14">
        <f t="shared" si="900"/>
        <v>3</v>
      </c>
      <c r="K4169" s="14">
        <f t="shared" si="900"/>
        <v>1</v>
      </c>
      <c r="L4169" s="14" t="str">
        <f t="shared" si="901"/>
        <v>3.5.1.3.1</v>
      </c>
      <c r="M4169" s="15" t="str">
        <f t="shared" si="902"/>
        <v>--</v>
      </c>
      <c r="N4169" s="14" t="str">
        <f t="shared" si="903"/>
        <v/>
      </c>
      <c r="O4169" s="15" t="str">
        <f t="shared" si="896"/>
        <v/>
      </c>
      <c r="P4169" s="15" t="str">
        <f>IF(N4169=1,FLOOR(MAX($P$4:P4168),1)+1,IF(AND(P4168&lt;&gt;"",O4168&lt;&gt;1),MAX($P$4:P4168)+0.1,""))</f>
        <v/>
      </c>
      <c r="Q4169" s="5">
        <f>ROW()</f>
        <v>4169</v>
      </c>
    </row>
    <row r="4170" spans="1:17" x14ac:dyDescent="0.3">
      <c r="A4170" s="1" t="s">
        <v>1818</v>
      </c>
      <c r="B4170" s="5"/>
      <c r="C4170" s="14">
        <f t="shared" si="897"/>
        <v>0</v>
      </c>
      <c r="D4170" s="14">
        <f t="shared" si="897"/>
        <v>0</v>
      </c>
      <c r="E4170" s="14" t="str">
        <f t="shared" si="898"/>
        <v/>
      </c>
      <c r="F4170" s="14">
        <f t="shared" si="899"/>
        <v>5</v>
      </c>
      <c r="G4170" s="14">
        <f t="shared" si="895"/>
        <v>3</v>
      </c>
      <c r="H4170" s="14">
        <f t="shared" si="900"/>
        <v>5</v>
      </c>
      <c r="I4170" s="14">
        <f t="shared" si="900"/>
        <v>1</v>
      </c>
      <c r="J4170" s="14">
        <f t="shared" si="900"/>
        <v>3</v>
      </c>
      <c r="K4170" s="14">
        <f t="shared" si="900"/>
        <v>1</v>
      </c>
      <c r="L4170" s="14" t="str">
        <f t="shared" si="901"/>
        <v>3.5.1.3.1</v>
      </c>
      <c r="M4170" s="15" t="str">
        <f t="shared" si="902"/>
        <v>--</v>
      </c>
      <c r="N4170" s="14" t="str">
        <f t="shared" si="903"/>
        <v/>
      </c>
      <c r="O4170" s="15" t="str">
        <f t="shared" si="896"/>
        <v/>
      </c>
      <c r="P4170" s="15" t="str">
        <f>IF(N4170=1,FLOOR(MAX($P$4:P4169),1)+1,IF(AND(P4169&lt;&gt;"",O4169&lt;&gt;1),MAX($P$4:P4169)+0.1,""))</f>
        <v/>
      </c>
      <c r="Q4170" s="5">
        <f>ROW()</f>
        <v>4170</v>
      </c>
    </row>
    <row r="4171" spans="1:17" x14ac:dyDescent="0.3">
      <c r="A4171" s="1" t="s">
        <v>1819</v>
      </c>
      <c r="B4171" s="5"/>
      <c r="C4171" s="14">
        <f t="shared" si="897"/>
        <v>0</v>
      </c>
      <c r="D4171" s="14">
        <f t="shared" si="897"/>
        <v>0</v>
      </c>
      <c r="E4171" s="14" t="str">
        <f t="shared" si="898"/>
        <v/>
      </c>
      <c r="F4171" s="14">
        <f t="shared" si="899"/>
        <v>5</v>
      </c>
      <c r="G4171" s="14">
        <f t="shared" si="895"/>
        <v>3</v>
      </c>
      <c r="H4171" s="14">
        <f t="shared" si="900"/>
        <v>5</v>
      </c>
      <c r="I4171" s="14">
        <f t="shared" si="900"/>
        <v>1</v>
      </c>
      <c r="J4171" s="14">
        <f t="shared" si="900"/>
        <v>3</v>
      </c>
      <c r="K4171" s="14">
        <f t="shared" si="900"/>
        <v>1</v>
      </c>
      <c r="L4171" s="14" t="str">
        <f t="shared" si="901"/>
        <v>3.5.1.3.1</v>
      </c>
      <c r="M4171" s="15" t="str">
        <f t="shared" si="902"/>
        <v>--</v>
      </c>
      <c r="N4171" s="14" t="str">
        <f t="shared" si="903"/>
        <v/>
      </c>
      <c r="O4171" s="15" t="str">
        <f t="shared" si="896"/>
        <v/>
      </c>
      <c r="P4171" s="15" t="str">
        <f>IF(N4171=1,FLOOR(MAX($P$4:P4170),1)+1,IF(AND(P4170&lt;&gt;"",O4170&lt;&gt;1),MAX($P$4:P4170)+0.1,""))</f>
        <v/>
      </c>
      <c r="Q4171" s="5">
        <f>ROW()</f>
        <v>4171</v>
      </c>
    </row>
    <row r="4172" spans="1:17" x14ac:dyDescent="0.3">
      <c r="A4172" s="1" t="s">
        <v>55</v>
      </c>
      <c r="B4172" s="5"/>
      <c r="C4172" s="14">
        <f t="shared" si="897"/>
        <v>0</v>
      </c>
      <c r="D4172" s="14">
        <f t="shared" si="897"/>
        <v>0</v>
      </c>
      <c r="E4172" s="14" t="str">
        <f t="shared" si="898"/>
        <v/>
      </c>
      <c r="F4172" s="14">
        <f t="shared" si="899"/>
        <v>5</v>
      </c>
      <c r="G4172" s="14">
        <f t="shared" si="895"/>
        <v>3</v>
      </c>
      <c r="H4172" s="14">
        <f t="shared" si="900"/>
        <v>5</v>
      </c>
      <c r="I4172" s="14">
        <f t="shared" si="900"/>
        <v>1</v>
      </c>
      <c r="J4172" s="14">
        <f t="shared" si="900"/>
        <v>3</v>
      </c>
      <c r="K4172" s="14">
        <f t="shared" si="900"/>
        <v>1</v>
      </c>
      <c r="L4172" s="14" t="str">
        <f t="shared" si="901"/>
        <v>3.5.1.3.1</v>
      </c>
      <c r="M4172" s="15" t="str">
        <f t="shared" si="902"/>
        <v>--</v>
      </c>
      <c r="N4172" s="14" t="str">
        <f t="shared" si="903"/>
        <v/>
      </c>
      <c r="O4172" s="15" t="str">
        <f t="shared" si="896"/>
        <v/>
      </c>
      <c r="P4172" s="15" t="str">
        <f>IF(N4172=1,FLOOR(MAX($P$4:P4171),1)+1,IF(AND(P4171&lt;&gt;"",O4171&lt;&gt;1),MAX($P$4:P4171)+0.1,""))</f>
        <v/>
      </c>
      <c r="Q4172" s="5">
        <f>ROW()</f>
        <v>4172</v>
      </c>
    </row>
    <row r="4173" spans="1:17" x14ac:dyDescent="0.3">
      <c r="A4173" s="1" t="s">
        <v>1820</v>
      </c>
      <c r="B4173" s="5"/>
      <c r="C4173" s="14">
        <f t="shared" si="897"/>
        <v>0</v>
      </c>
      <c r="D4173" s="14">
        <f t="shared" si="897"/>
        <v>0</v>
      </c>
      <c r="E4173" s="14" t="str">
        <f t="shared" si="898"/>
        <v/>
      </c>
      <c r="F4173" s="14">
        <f t="shared" si="899"/>
        <v>5</v>
      </c>
      <c r="G4173" s="14">
        <f t="shared" si="895"/>
        <v>3</v>
      </c>
      <c r="H4173" s="14">
        <f t="shared" si="900"/>
        <v>5</v>
      </c>
      <c r="I4173" s="14">
        <f t="shared" si="900"/>
        <v>1</v>
      </c>
      <c r="J4173" s="14">
        <f t="shared" si="900"/>
        <v>3</v>
      </c>
      <c r="K4173" s="14">
        <f t="shared" si="900"/>
        <v>1</v>
      </c>
      <c r="L4173" s="14" t="str">
        <f t="shared" si="901"/>
        <v>3.5.1.3.1</v>
      </c>
      <c r="M4173" s="15" t="str">
        <f t="shared" si="902"/>
        <v>--</v>
      </c>
      <c r="N4173" s="14" t="str">
        <f t="shared" si="903"/>
        <v/>
      </c>
      <c r="O4173" s="15" t="str">
        <f t="shared" si="896"/>
        <v/>
      </c>
      <c r="P4173" s="15" t="str">
        <f>IF(N4173=1,FLOOR(MAX($P$4:P4172),1)+1,IF(AND(P4172&lt;&gt;"",O4172&lt;&gt;1),MAX($P$4:P4172)+0.1,""))</f>
        <v/>
      </c>
      <c r="Q4173" s="5">
        <f>ROW()</f>
        <v>4173</v>
      </c>
    </row>
    <row r="4174" spans="1:17" x14ac:dyDescent="0.3">
      <c r="A4174" s="1" t="s">
        <v>1821</v>
      </c>
      <c r="B4174" s="5"/>
      <c r="C4174" s="14">
        <f t="shared" si="897"/>
        <v>0</v>
      </c>
      <c r="D4174" s="14">
        <f t="shared" si="897"/>
        <v>0</v>
      </c>
      <c r="E4174" s="14" t="str">
        <f t="shared" si="898"/>
        <v/>
      </c>
      <c r="F4174" s="14">
        <f t="shared" si="899"/>
        <v>5</v>
      </c>
      <c r="G4174" s="14">
        <f t="shared" si="895"/>
        <v>3</v>
      </c>
      <c r="H4174" s="14">
        <f t="shared" si="900"/>
        <v>5</v>
      </c>
      <c r="I4174" s="14">
        <f t="shared" si="900"/>
        <v>1</v>
      </c>
      <c r="J4174" s="14">
        <f t="shared" si="900"/>
        <v>3</v>
      </c>
      <c r="K4174" s="14">
        <f t="shared" si="900"/>
        <v>1</v>
      </c>
      <c r="L4174" s="14" t="str">
        <f t="shared" si="901"/>
        <v>3.5.1.3.1</v>
      </c>
      <c r="M4174" s="15" t="str">
        <f t="shared" si="902"/>
        <v>--</v>
      </c>
      <c r="N4174" s="14" t="str">
        <f t="shared" si="903"/>
        <v/>
      </c>
      <c r="O4174" s="15" t="str">
        <f t="shared" si="896"/>
        <v/>
      </c>
      <c r="P4174" s="15" t="str">
        <f>IF(N4174=1,FLOOR(MAX($P$4:P4173),1)+1,IF(AND(P4173&lt;&gt;"",O4173&lt;&gt;1),MAX($P$4:P4173)+0.1,""))</f>
        <v/>
      </c>
      <c r="Q4174" s="5">
        <f>ROW()</f>
        <v>4174</v>
      </c>
    </row>
    <row r="4175" spans="1:17" x14ac:dyDescent="0.3">
      <c r="A4175" s="1" t="s">
        <v>55</v>
      </c>
      <c r="B4175" s="5"/>
      <c r="C4175" s="14">
        <f t="shared" si="897"/>
        <v>0</v>
      </c>
      <c r="D4175" s="14">
        <f t="shared" si="897"/>
        <v>0</v>
      </c>
      <c r="E4175" s="14" t="str">
        <f t="shared" si="898"/>
        <v/>
      </c>
      <c r="F4175" s="14">
        <f t="shared" si="899"/>
        <v>5</v>
      </c>
      <c r="G4175" s="14">
        <f t="shared" si="895"/>
        <v>3</v>
      </c>
      <c r="H4175" s="14">
        <f t="shared" si="900"/>
        <v>5</v>
      </c>
      <c r="I4175" s="14">
        <f t="shared" si="900"/>
        <v>1</v>
      </c>
      <c r="J4175" s="14">
        <f t="shared" si="900"/>
        <v>3</v>
      </c>
      <c r="K4175" s="14">
        <f t="shared" si="900"/>
        <v>1</v>
      </c>
      <c r="L4175" s="14" t="str">
        <f t="shared" si="901"/>
        <v>3.5.1.3.1</v>
      </c>
      <c r="M4175" s="15" t="str">
        <f t="shared" si="902"/>
        <v>--</v>
      </c>
      <c r="N4175" s="14" t="str">
        <f t="shared" si="903"/>
        <v/>
      </c>
      <c r="O4175" s="15" t="str">
        <f t="shared" si="896"/>
        <v/>
      </c>
      <c r="P4175" s="15" t="str">
        <f>IF(N4175=1,FLOOR(MAX($P$4:P4174),1)+1,IF(AND(P4174&lt;&gt;"",O4174&lt;&gt;1),MAX($P$4:P4174)+0.1,""))</f>
        <v/>
      </c>
      <c r="Q4175" s="5">
        <f>ROW()</f>
        <v>4175</v>
      </c>
    </row>
    <row r="4176" spans="1:17" x14ac:dyDescent="0.3">
      <c r="A4176" s="1" t="s">
        <v>1822</v>
      </c>
      <c r="B4176" s="5"/>
      <c r="C4176" s="14">
        <f t="shared" si="897"/>
        <v>0</v>
      </c>
      <c r="D4176" s="14">
        <f t="shared" si="897"/>
        <v>0</v>
      </c>
      <c r="E4176" s="14" t="str">
        <f t="shared" si="898"/>
        <v/>
      </c>
      <c r="F4176" s="14">
        <f t="shared" si="899"/>
        <v>5</v>
      </c>
      <c r="G4176" s="14">
        <f t="shared" si="895"/>
        <v>3</v>
      </c>
      <c r="H4176" s="14">
        <f t="shared" si="900"/>
        <v>5</v>
      </c>
      <c r="I4176" s="14">
        <f t="shared" si="900"/>
        <v>1</v>
      </c>
      <c r="J4176" s="14">
        <f t="shared" si="900"/>
        <v>3</v>
      </c>
      <c r="K4176" s="14">
        <f t="shared" si="900"/>
        <v>1</v>
      </c>
      <c r="L4176" s="14" t="str">
        <f t="shared" si="901"/>
        <v>3.5.1.3.1</v>
      </c>
      <c r="M4176" s="15" t="str">
        <f t="shared" si="902"/>
        <v>--</v>
      </c>
      <c r="N4176" s="14" t="str">
        <f t="shared" si="903"/>
        <v/>
      </c>
      <c r="O4176" s="15" t="str">
        <f t="shared" si="896"/>
        <v/>
      </c>
      <c r="P4176" s="15" t="str">
        <f>IF(N4176=1,FLOOR(MAX($P$4:P4175),1)+1,IF(AND(P4175&lt;&gt;"",O4175&lt;&gt;1),MAX($P$4:P4175)+0.1,""))</f>
        <v/>
      </c>
      <c r="Q4176" s="5">
        <f>ROW()</f>
        <v>4176</v>
      </c>
    </row>
    <row r="4177" spans="1:17" x14ac:dyDescent="0.3">
      <c r="A4177" s="1" t="s">
        <v>55</v>
      </c>
      <c r="B4177" s="5"/>
      <c r="C4177" s="14">
        <f t="shared" si="897"/>
        <v>0</v>
      </c>
      <c r="D4177" s="14">
        <f t="shared" si="897"/>
        <v>0</v>
      </c>
      <c r="E4177" s="14" t="str">
        <f t="shared" si="898"/>
        <v/>
      </c>
      <c r="F4177" s="14">
        <f t="shared" si="899"/>
        <v>5</v>
      </c>
      <c r="G4177" s="14">
        <f t="shared" si="895"/>
        <v>3</v>
      </c>
      <c r="H4177" s="14">
        <f t="shared" si="900"/>
        <v>5</v>
      </c>
      <c r="I4177" s="14">
        <f t="shared" si="900"/>
        <v>1</v>
      </c>
      <c r="J4177" s="14">
        <f t="shared" si="900"/>
        <v>3</v>
      </c>
      <c r="K4177" s="14">
        <f t="shared" si="900"/>
        <v>1</v>
      </c>
      <c r="L4177" s="14" t="str">
        <f t="shared" si="901"/>
        <v>3.5.1.3.1</v>
      </c>
      <c r="M4177" s="15" t="str">
        <f t="shared" si="902"/>
        <v>--</v>
      </c>
      <c r="N4177" s="14" t="str">
        <f t="shared" si="903"/>
        <v/>
      </c>
      <c r="O4177" s="15" t="str">
        <f t="shared" si="896"/>
        <v/>
      </c>
      <c r="P4177" s="15" t="str">
        <f>IF(N4177=1,FLOOR(MAX($P$4:P4176),1)+1,IF(AND(P4176&lt;&gt;"",O4176&lt;&gt;1),MAX($P$4:P4176)+0.1,""))</f>
        <v/>
      </c>
      <c r="Q4177" s="5">
        <f>ROW()</f>
        <v>4177</v>
      </c>
    </row>
    <row r="4178" spans="1:17" x14ac:dyDescent="0.3">
      <c r="A4178" s="1" t="s">
        <v>1823</v>
      </c>
      <c r="B4178" s="5"/>
      <c r="C4178" s="14">
        <f t="shared" si="897"/>
        <v>0</v>
      </c>
      <c r="D4178" s="14">
        <f t="shared" si="897"/>
        <v>1</v>
      </c>
      <c r="E4178" s="14" t="str">
        <f t="shared" si="898"/>
        <v/>
      </c>
      <c r="F4178" s="14">
        <f t="shared" si="899"/>
        <v>4</v>
      </c>
      <c r="G4178" s="14">
        <f t="shared" si="895"/>
        <v>3</v>
      </c>
      <c r="H4178" s="14">
        <f t="shared" si="900"/>
        <v>5</v>
      </c>
      <c r="I4178" s="14">
        <f t="shared" si="900"/>
        <v>1</v>
      </c>
      <c r="J4178" s="14">
        <f t="shared" si="900"/>
        <v>3</v>
      </c>
      <c r="K4178" s="14">
        <f t="shared" si="900"/>
        <v>1</v>
      </c>
      <c r="L4178" s="14" t="str">
        <f t="shared" si="901"/>
        <v>3.5.1.3.1</v>
      </c>
      <c r="M4178" s="15" t="str">
        <f t="shared" si="902"/>
        <v>--</v>
      </c>
      <c r="N4178" s="14" t="str">
        <f t="shared" si="903"/>
        <v/>
      </c>
      <c r="O4178" s="15" t="str">
        <f t="shared" si="896"/>
        <v/>
      </c>
      <c r="P4178" s="15" t="str">
        <f>IF(N4178=1,FLOOR(MAX($P$4:P4177),1)+1,IF(AND(P4177&lt;&gt;"",O4177&lt;&gt;1),MAX($P$4:P4177)+0.1,""))</f>
        <v/>
      </c>
      <c r="Q4178" s="5">
        <f>ROW()</f>
        <v>4178</v>
      </c>
    </row>
    <row r="4179" spans="1:17" x14ac:dyDescent="0.3">
      <c r="A4179" s="1" t="s">
        <v>55</v>
      </c>
      <c r="B4179" s="5"/>
      <c r="C4179" s="14">
        <f t="shared" si="897"/>
        <v>0</v>
      </c>
      <c r="D4179" s="14">
        <f t="shared" si="897"/>
        <v>0</v>
      </c>
      <c r="E4179" s="14" t="str">
        <f t="shared" si="898"/>
        <v/>
      </c>
      <c r="F4179" s="14">
        <f t="shared" si="899"/>
        <v>4</v>
      </c>
      <c r="G4179" s="14">
        <f t="shared" si="895"/>
        <v>3</v>
      </c>
      <c r="H4179" s="14">
        <f t="shared" si="900"/>
        <v>5</v>
      </c>
      <c r="I4179" s="14">
        <f t="shared" si="900"/>
        <v>1</v>
      </c>
      <c r="J4179" s="14">
        <f t="shared" si="900"/>
        <v>3</v>
      </c>
      <c r="K4179" s="14">
        <f t="shared" si="900"/>
        <v>1</v>
      </c>
      <c r="L4179" s="14" t="str">
        <f t="shared" si="901"/>
        <v>3.5.1.3.1</v>
      </c>
      <c r="M4179" s="15" t="str">
        <f t="shared" si="902"/>
        <v>--</v>
      </c>
      <c r="N4179" s="14" t="str">
        <f t="shared" si="903"/>
        <v/>
      </c>
      <c r="O4179" s="15" t="str">
        <f t="shared" si="896"/>
        <v/>
      </c>
      <c r="P4179" s="15" t="str">
        <f>IF(N4179=1,FLOOR(MAX($P$4:P4178),1)+1,IF(AND(P4178&lt;&gt;"",O4178&lt;&gt;1),MAX($P$4:P4178)+0.1,""))</f>
        <v/>
      </c>
      <c r="Q4179" s="5">
        <f>ROW()</f>
        <v>4179</v>
      </c>
    </row>
    <row r="4180" spans="1:17" x14ac:dyDescent="0.3">
      <c r="A4180" s="1" t="s">
        <v>1824</v>
      </c>
      <c r="B4180" s="5"/>
      <c r="C4180" s="14">
        <f t="shared" si="897"/>
        <v>1</v>
      </c>
      <c r="D4180" s="14">
        <f t="shared" si="897"/>
        <v>0</v>
      </c>
      <c r="E4180" s="14" t="str">
        <f t="shared" si="898"/>
        <v/>
      </c>
      <c r="F4180" s="14">
        <f t="shared" si="899"/>
        <v>5</v>
      </c>
      <c r="G4180" s="14">
        <f t="shared" si="895"/>
        <v>3</v>
      </c>
      <c r="H4180" s="14">
        <f t="shared" si="900"/>
        <v>5</v>
      </c>
      <c r="I4180" s="14">
        <f t="shared" si="900"/>
        <v>1</v>
      </c>
      <c r="J4180" s="14">
        <f t="shared" si="900"/>
        <v>3</v>
      </c>
      <c r="K4180" s="14">
        <f t="shared" si="900"/>
        <v>1</v>
      </c>
      <c r="L4180" s="14" t="str">
        <f t="shared" si="901"/>
        <v>3.5.1.3.1</v>
      </c>
      <c r="M4180" s="15" t="str">
        <f t="shared" si="902"/>
        <v>Audit Event Information To Record</v>
      </c>
      <c r="N4180" s="14" t="str">
        <f t="shared" si="903"/>
        <v/>
      </c>
      <c r="O4180" s="15" t="str">
        <f t="shared" si="896"/>
        <v/>
      </c>
      <c r="P4180" s="15" t="str">
        <f>IF(N4180=1,FLOOR(MAX($P$4:P4179),1)+1,IF(AND(P4179&lt;&gt;"",O4179&lt;&gt;1),MAX($P$4:P4179)+0.1,""))</f>
        <v/>
      </c>
      <c r="Q4180" s="5">
        <f>ROW()</f>
        <v>4180</v>
      </c>
    </row>
    <row r="4181" spans="1:17" x14ac:dyDescent="0.3">
      <c r="A4181" s="1" t="s">
        <v>55</v>
      </c>
      <c r="B4181" s="5"/>
      <c r="C4181" s="14">
        <f t="shared" si="897"/>
        <v>0</v>
      </c>
      <c r="D4181" s="14">
        <f t="shared" si="897"/>
        <v>0</v>
      </c>
      <c r="E4181" s="14" t="str">
        <f t="shared" si="898"/>
        <v/>
      </c>
      <c r="F4181" s="14">
        <f t="shared" si="899"/>
        <v>5</v>
      </c>
      <c r="G4181" s="14">
        <f t="shared" si="895"/>
        <v>3</v>
      </c>
      <c r="H4181" s="14">
        <f t="shared" si="900"/>
        <v>5</v>
      </c>
      <c r="I4181" s="14">
        <f t="shared" si="900"/>
        <v>1</v>
      </c>
      <c r="J4181" s="14">
        <f t="shared" si="900"/>
        <v>3</v>
      </c>
      <c r="K4181" s="14">
        <f t="shared" si="900"/>
        <v>1</v>
      </c>
      <c r="L4181" s="14" t="str">
        <f t="shared" si="901"/>
        <v>3.5.1.3.1</v>
      </c>
      <c r="M4181" s="15" t="str">
        <f t="shared" si="902"/>
        <v>--</v>
      </c>
      <c r="N4181" s="14" t="str">
        <f t="shared" si="903"/>
        <v/>
      </c>
      <c r="O4181" s="15" t="str">
        <f t="shared" si="896"/>
        <v/>
      </c>
      <c r="P4181" s="15" t="str">
        <f>IF(N4181=1,FLOOR(MAX($P$4:P4180),1)+1,IF(AND(P4180&lt;&gt;"",O4180&lt;&gt;1),MAX($P$4:P4180)+0.1,""))</f>
        <v/>
      </c>
      <c r="Q4181" s="5">
        <f>ROW()</f>
        <v>4181</v>
      </c>
    </row>
    <row r="4182" spans="1:17" x14ac:dyDescent="0.3">
      <c r="A4182" s="1" t="s">
        <v>1825</v>
      </c>
      <c r="B4182" s="5"/>
      <c r="C4182" s="14">
        <f t="shared" si="897"/>
        <v>0</v>
      </c>
      <c r="D4182" s="14">
        <f t="shared" si="897"/>
        <v>0</v>
      </c>
      <c r="E4182" s="14" t="str">
        <f t="shared" si="898"/>
        <v/>
      </c>
      <c r="F4182" s="14">
        <f t="shared" si="899"/>
        <v>5</v>
      </c>
      <c r="G4182" s="14">
        <f t="shared" si="895"/>
        <v>3</v>
      </c>
      <c r="H4182" s="14">
        <f t="shared" ref="H4182:K4197" si="904">IF(G4182&lt;&gt;G4181,0,IF(AND(($F4181-$D4182)=(H$3-1),$F4182=H$3),H4181+1,H4181))</f>
        <v>5</v>
      </c>
      <c r="I4182" s="14">
        <f t="shared" si="904"/>
        <v>1</v>
      </c>
      <c r="J4182" s="14">
        <f t="shared" si="904"/>
        <v>3</v>
      </c>
      <c r="K4182" s="14">
        <f t="shared" si="904"/>
        <v>1</v>
      </c>
      <c r="L4182" s="14" t="str">
        <f t="shared" si="901"/>
        <v>3.5.1.3.1</v>
      </c>
      <c r="M4182" s="15" t="str">
        <f t="shared" si="902"/>
        <v>--</v>
      </c>
      <c r="N4182" s="14" t="str">
        <f t="shared" si="903"/>
        <v/>
      </c>
      <c r="O4182" s="15" t="str">
        <f t="shared" si="896"/>
        <v/>
      </c>
      <c r="P4182" s="15" t="str">
        <f>IF(N4182=1,FLOOR(MAX($P$4:P4181),1)+1,IF(AND(P4181&lt;&gt;"",O4181&lt;&gt;1),MAX($P$4:P4181)+0.1,""))</f>
        <v/>
      </c>
      <c r="Q4182" s="5">
        <f>ROW()</f>
        <v>4182</v>
      </c>
    </row>
    <row r="4183" spans="1:17" x14ac:dyDescent="0.3">
      <c r="A4183" s="1" t="s">
        <v>1826</v>
      </c>
      <c r="B4183" s="5"/>
      <c r="C4183" s="14">
        <f t="shared" si="897"/>
        <v>0</v>
      </c>
      <c r="D4183" s="14">
        <f t="shared" si="897"/>
        <v>0</v>
      </c>
      <c r="E4183" s="14" t="str">
        <f t="shared" si="898"/>
        <v/>
      </c>
      <c r="F4183" s="14">
        <f t="shared" si="899"/>
        <v>5</v>
      </c>
      <c r="G4183" s="14">
        <f t="shared" si="895"/>
        <v>3</v>
      </c>
      <c r="H4183" s="14">
        <f t="shared" si="904"/>
        <v>5</v>
      </c>
      <c r="I4183" s="14">
        <f t="shared" si="904"/>
        <v>1</v>
      </c>
      <c r="J4183" s="14">
        <f t="shared" si="904"/>
        <v>3</v>
      </c>
      <c r="K4183" s="14">
        <f t="shared" si="904"/>
        <v>1</v>
      </c>
      <c r="L4183" s="14" t="str">
        <f t="shared" si="901"/>
        <v>3.5.1.3.1</v>
      </c>
      <c r="M4183" s="15" t="str">
        <f t="shared" si="902"/>
        <v>--</v>
      </c>
      <c r="N4183" s="14" t="str">
        <f t="shared" si="903"/>
        <v/>
      </c>
      <c r="O4183" s="15" t="str">
        <f t="shared" si="896"/>
        <v/>
      </c>
      <c r="P4183" s="15" t="str">
        <f>IF(N4183=1,FLOOR(MAX($P$4:P4182),1)+1,IF(AND(P4182&lt;&gt;"",O4182&lt;&gt;1),MAX($P$4:P4182)+0.1,""))</f>
        <v/>
      </c>
      <c r="Q4183" s="5">
        <f>ROW()</f>
        <v>4183</v>
      </c>
    </row>
    <row r="4184" spans="1:17" x14ac:dyDescent="0.3">
      <c r="A4184" s="1" t="s">
        <v>55</v>
      </c>
      <c r="B4184" s="5"/>
      <c r="C4184" s="14">
        <f t="shared" si="897"/>
        <v>0</v>
      </c>
      <c r="D4184" s="14">
        <f t="shared" si="897"/>
        <v>0</v>
      </c>
      <c r="E4184" s="14" t="str">
        <f t="shared" si="898"/>
        <v/>
      </c>
      <c r="F4184" s="14">
        <f t="shared" si="899"/>
        <v>5</v>
      </c>
      <c r="G4184" s="14">
        <f t="shared" si="895"/>
        <v>3</v>
      </c>
      <c r="H4184" s="14">
        <f t="shared" si="904"/>
        <v>5</v>
      </c>
      <c r="I4184" s="14">
        <f t="shared" si="904"/>
        <v>1</v>
      </c>
      <c r="J4184" s="14">
        <f t="shared" si="904"/>
        <v>3</v>
      </c>
      <c r="K4184" s="14">
        <f t="shared" si="904"/>
        <v>1</v>
      </c>
      <c r="L4184" s="14" t="str">
        <f t="shared" si="901"/>
        <v>3.5.1.3.1</v>
      </c>
      <c r="M4184" s="15" t="str">
        <f t="shared" si="902"/>
        <v>--</v>
      </c>
      <c r="N4184" s="14" t="str">
        <f t="shared" si="903"/>
        <v/>
      </c>
      <c r="O4184" s="15" t="str">
        <f t="shared" si="896"/>
        <v/>
      </c>
      <c r="P4184" s="15" t="str">
        <f>IF(N4184=1,FLOOR(MAX($P$4:P4183),1)+1,IF(AND(P4183&lt;&gt;"",O4183&lt;&gt;1),MAX($P$4:P4183)+0.1,""))</f>
        <v/>
      </c>
      <c r="Q4184" s="5">
        <f>ROW()</f>
        <v>4184</v>
      </c>
    </row>
    <row r="4185" spans="1:17" x14ac:dyDescent="0.3">
      <c r="A4185" s="1" t="s">
        <v>1827</v>
      </c>
      <c r="B4185" s="5"/>
      <c r="C4185" s="14">
        <f t="shared" si="897"/>
        <v>0</v>
      </c>
      <c r="D4185" s="14">
        <f t="shared" si="897"/>
        <v>0</v>
      </c>
      <c r="E4185" s="14" t="str">
        <f t="shared" si="898"/>
        <v/>
      </c>
      <c r="F4185" s="14">
        <f t="shared" si="899"/>
        <v>5</v>
      </c>
      <c r="G4185" s="14">
        <f t="shared" si="895"/>
        <v>3</v>
      </c>
      <c r="H4185" s="14">
        <f t="shared" si="904"/>
        <v>5</v>
      </c>
      <c r="I4185" s="14">
        <f t="shared" si="904"/>
        <v>1</v>
      </c>
      <c r="J4185" s="14">
        <f t="shared" si="904"/>
        <v>3</v>
      </c>
      <c r="K4185" s="14">
        <f t="shared" si="904"/>
        <v>1</v>
      </c>
      <c r="L4185" s="14" t="str">
        <f t="shared" si="901"/>
        <v>3.5.1.3.1</v>
      </c>
      <c r="M4185" s="15" t="str">
        <f t="shared" si="902"/>
        <v>--</v>
      </c>
      <c r="N4185" s="14" t="str">
        <f t="shared" si="903"/>
        <v/>
      </c>
      <c r="O4185" s="15" t="str">
        <f t="shared" si="896"/>
        <v/>
      </c>
      <c r="P4185" s="15" t="str">
        <f>IF(N4185=1,FLOOR(MAX($P$4:P4184),1)+1,IF(AND(P4184&lt;&gt;"",O4184&lt;&gt;1),MAX($P$4:P4184)+0.1,""))</f>
        <v/>
      </c>
      <c r="Q4185" s="5">
        <f>ROW()</f>
        <v>4185</v>
      </c>
    </row>
    <row r="4186" spans="1:17" x14ac:dyDescent="0.3">
      <c r="A4186" s="1" t="s">
        <v>55</v>
      </c>
      <c r="B4186" s="5"/>
      <c r="C4186" s="14">
        <f t="shared" si="897"/>
        <v>0</v>
      </c>
      <c r="D4186" s="14">
        <f t="shared" si="897"/>
        <v>0</v>
      </c>
      <c r="E4186" s="14" t="str">
        <f t="shared" si="898"/>
        <v/>
      </c>
      <c r="F4186" s="14">
        <f t="shared" si="899"/>
        <v>5</v>
      </c>
      <c r="G4186" s="14">
        <f t="shared" si="895"/>
        <v>3</v>
      </c>
      <c r="H4186" s="14">
        <f t="shared" si="904"/>
        <v>5</v>
      </c>
      <c r="I4186" s="14">
        <f t="shared" si="904"/>
        <v>1</v>
      </c>
      <c r="J4186" s="14">
        <f t="shared" si="904"/>
        <v>3</v>
      </c>
      <c r="K4186" s="14">
        <f t="shared" si="904"/>
        <v>1</v>
      </c>
      <c r="L4186" s="14" t="str">
        <f t="shared" si="901"/>
        <v>3.5.1.3.1</v>
      </c>
      <c r="M4186" s="15" t="str">
        <f t="shared" si="902"/>
        <v>--</v>
      </c>
      <c r="N4186" s="14" t="str">
        <f t="shared" si="903"/>
        <v/>
      </c>
      <c r="O4186" s="15" t="str">
        <f t="shared" si="896"/>
        <v/>
      </c>
      <c r="P4186" s="15" t="str">
        <f>IF(N4186=1,FLOOR(MAX($P$4:P4185),1)+1,IF(AND(P4185&lt;&gt;"",O4185&lt;&gt;1),MAX($P$4:P4185)+0.1,""))</f>
        <v/>
      </c>
      <c r="Q4186" s="5">
        <f>ROW()</f>
        <v>4186</v>
      </c>
    </row>
    <row r="4187" spans="1:17" x14ac:dyDescent="0.3">
      <c r="A4187" s="1" t="s">
        <v>1828</v>
      </c>
      <c r="B4187" s="5"/>
      <c r="C4187" s="14">
        <f t="shared" si="897"/>
        <v>0</v>
      </c>
      <c r="D4187" s="14">
        <f t="shared" si="897"/>
        <v>0</v>
      </c>
      <c r="E4187" s="14" t="str">
        <f t="shared" si="898"/>
        <v/>
      </c>
      <c r="F4187" s="14">
        <f t="shared" si="899"/>
        <v>5</v>
      </c>
      <c r="G4187" s="14">
        <f t="shared" si="895"/>
        <v>3</v>
      </c>
      <c r="H4187" s="14">
        <f t="shared" si="904"/>
        <v>5</v>
      </c>
      <c r="I4187" s="14">
        <f t="shared" si="904"/>
        <v>1</v>
      </c>
      <c r="J4187" s="14">
        <f t="shared" si="904"/>
        <v>3</v>
      </c>
      <c r="K4187" s="14">
        <f t="shared" si="904"/>
        <v>1</v>
      </c>
      <c r="L4187" s="14" t="str">
        <f t="shared" si="901"/>
        <v>3.5.1.3.1</v>
      </c>
      <c r="M4187" s="15" t="str">
        <f t="shared" si="902"/>
        <v>--</v>
      </c>
      <c r="N4187" s="14" t="str">
        <f t="shared" si="903"/>
        <v/>
      </c>
      <c r="O4187" s="15" t="str">
        <f t="shared" si="896"/>
        <v/>
      </c>
      <c r="P4187" s="15" t="str">
        <f>IF(N4187=1,FLOOR(MAX($P$4:P4186),1)+1,IF(AND(P4186&lt;&gt;"",O4186&lt;&gt;1),MAX($P$4:P4186)+0.1,""))</f>
        <v/>
      </c>
      <c r="Q4187" s="5">
        <f>ROW()</f>
        <v>4187</v>
      </c>
    </row>
    <row r="4188" spans="1:17" x14ac:dyDescent="0.3">
      <c r="A4188" s="1" t="s">
        <v>55</v>
      </c>
      <c r="B4188" s="5"/>
      <c r="C4188" s="14">
        <f t="shared" si="897"/>
        <v>0</v>
      </c>
      <c r="D4188" s="14">
        <f t="shared" si="897"/>
        <v>0</v>
      </c>
      <c r="E4188" s="14" t="str">
        <f t="shared" si="898"/>
        <v/>
      </c>
      <c r="F4188" s="14">
        <f t="shared" si="899"/>
        <v>5</v>
      </c>
      <c r="G4188" s="14">
        <f t="shared" si="895"/>
        <v>3</v>
      </c>
      <c r="H4188" s="14">
        <f t="shared" si="904"/>
        <v>5</v>
      </c>
      <c r="I4188" s="14">
        <f t="shared" si="904"/>
        <v>1</v>
      </c>
      <c r="J4188" s="14">
        <f t="shared" si="904"/>
        <v>3</v>
      </c>
      <c r="K4188" s="14">
        <f t="shared" si="904"/>
        <v>1</v>
      </c>
      <c r="L4188" s="14" t="str">
        <f t="shared" si="901"/>
        <v>3.5.1.3.1</v>
      </c>
      <c r="M4188" s="15" t="str">
        <f t="shared" si="902"/>
        <v>--</v>
      </c>
      <c r="N4188" s="14" t="str">
        <f t="shared" si="903"/>
        <v/>
      </c>
      <c r="O4188" s="15" t="str">
        <f t="shared" si="896"/>
        <v/>
      </c>
      <c r="P4188" s="15" t="str">
        <f>IF(N4188=1,FLOOR(MAX($P$4:P4187),1)+1,IF(AND(P4187&lt;&gt;"",O4187&lt;&gt;1),MAX($P$4:P4187)+0.1,""))</f>
        <v/>
      </c>
      <c r="Q4188" s="5">
        <f>ROW()</f>
        <v>4188</v>
      </c>
    </row>
    <row r="4189" spans="1:17" x14ac:dyDescent="0.3">
      <c r="A4189" s="1" t="s">
        <v>1829</v>
      </c>
      <c r="B4189" s="5"/>
      <c r="C4189" s="14">
        <f t="shared" si="897"/>
        <v>0</v>
      </c>
      <c r="D4189" s="14">
        <f t="shared" si="897"/>
        <v>0</v>
      </c>
      <c r="E4189" s="14" t="str">
        <f t="shared" si="898"/>
        <v/>
      </c>
      <c r="F4189" s="14">
        <f t="shared" si="899"/>
        <v>5</v>
      </c>
      <c r="G4189" s="14">
        <f t="shared" si="895"/>
        <v>3</v>
      </c>
      <c r="H4189" s="14">
        <f t="shared" si="904"/>
        <v>5</v>
      </c>
      <c r="I4189" s="14">
        <f t="shared" si="904"/>
        <v>1</v>
      </c>
      <c r="J4189" s="14">
        <f t="shared" si="904"/>
        <v>3</v>
      </c>
      <c r="K4189" s="14">
        <f t="shared" si="904"/>
        <v>1</v>
      </c>
      <c r="L4189" s="14" t="str">
        <f t="shared" si="901"/>
        <v>3.5.1.3.1</v>
      </c>
      <c r="M4189" s="15" t="str">
        <f t="shared" si="902"/>
        <v>--</v>
      </c>
      <c r="N4189" s="14" t="str">
        <f t="shared" si="903"/>
        <v/>
      </c>
      <c r="O4189" s="15" t="str">
        <f t="shared" si="896"/>
        <v/>
      </c>
      <c r="P4189" s="15" t="str">
        <f>IF(N4189=1,FLOOR(MAX($P$4:P4188),1)+1,IF(AND(P4188&lt;&gt;"",O4188&lt;&gt;1),MAX($P$4:P4188)+0.1,""))</f>
        <v/>
      </c>
      <c r="Q4189" s="5">
        <f>ROW()</f>
        <v>4189</v>
      </c>
    </row>
    <row r="4190" spans="1:17" x14ac:dyDescent="0.3">
      <c r="A4190" s="1" t="s">
        <v>55</v>
      </c>
      <c r="B4190" s="5"/>
      <c r="C4190" s="14">
        <f t="shared" si="897"/>
        <v>0</v>
      </c>
      <c r="D4190" s="14">
        <f t="shared" si="897"/>
        <v>0</v>
      </c>
      <c r="E4190" s="14" t="str">
        <f t="shared" si="898"/>
        <v/>
      </c>
      <c r="F4190" s="14">
        <f t="shared" si="899"/>
        <v>5</v>
      </c>
      <c r="G4190" s="14">
        <f t="shared" si="895"/>
        <v>3</v>
      </c>
      <c r="H4190" s="14">
        <f t="shared" si="904"/>
        <v>5</v>
      </c>
      <c r="I4190" s="14">
        <f t="shared" si="904"/>
        <v>1</v>
      </c>
      <c r="J4190" s="14">
        <f t="shared" si="904"/>
        <v>3</v>
      </c>
      <c r="K4190" s="14">
        <f t="shared" si="904"/>
        <v>1</v>
      </c>
      <c r="L4190" s="14" t="str">
        <f t="shared" si="901"/>
        <v>3.5.1.3.1</v>
      </c>
      <c r="M4190" s="15" t="str">
        <f t="shared" si="902"/>
        <v>--</v>
      </c>
      <c r="N4190" s="14" t="str">
        <f t="shared" si="903"/>
        <v/>
      </c>
      <c r="O4190" s="15" t="str">
        <f t="shared" si="896"/>
        <v/>
      </c>
      <c r="P4190" s="15" t="str">
        <f>IF(N4190=1,FLOOR(MAX($P$4:P4189),1)+1,IF(AND(P4189&lt;&gt;"",O4189&lt;&gt;1),MAX($P$4:P4189)+0.1,""))</f>
        <v/>
      </c>
      <c r="Q4190" s="5">
        <f>ROW()</f>
        <v>4190</v>
      </c>
    </row>
    <row r="4191" spans="1:17" x14ac:dyDescent="0.3">
      <c r="A4191" s="1" t="s">
        <v>1830</v>
      </c>
      <c r="B4191" s="5"/>
      <c r="C4191" s="14">
        <f t="shared" si="897"/>
        <v>0</v>
      </c>
      <c r="D4191" s="14">
        <f t="shared" si="897"/>
        <v>0</v>
      </c>
      <c r="E4191" s="14" t="str">
        <f t="shared" si="898"/>
        <v/>
      </c>
      <c r="F4191" s="14">
        <f t="shared" si="899"/>
        <v>5</v>
      </c>
      <c r="G4191" s="14">
        <f t="shared" si="895"/>
        <v>3</v>
      </c>
      <c r="H4191" s="14">
        <f t="shared" si="904"/>
        <v>5</v>
      </c>
      <c r="I4191" s="14">
        <f t="shared" si="904"/>
        <v>1</v>
      </c>
      <c r="J4191" s="14">
        <f t="shared" si="904"/>
        <v>3</v>
      </c>
      <c r="K4191" s="14">
        <f t="shared" si="904"/>
        <v>1</v>
      </c>
      <c r="L4191" s="14" t="str">
        <f t="shared" si="901"/>
        <v>3.5.1.3.1</v>
      </c>
      <c r="M4191" s="15" t="str">
        <f t="shared" si="902"/>
        <v>--</v>
      </c>
      <c r="N4191" s="14" t="str">
        <f t="shared" si="903"/>
        <v/>
      </c>
      <c r="O4191" s="15" t="str">
        <f t="shared" si="896"/>
        <v/>
      </c>
      <c r="P4191" s="15" t="str">
        <f>IF(N4191=1,FLOOR(MAX($P$4:P4190),1)+1,IF(AND(P4190&lt;&gt;"",O4190&lt;&gt;1),MAX($P$4:P4190)+0.1,""))</f>
        <v/>
      </c>
      <c r="Q4191" s="5">
        <f>ROW()</f>
        <v>4191</v>
      </c>
    </row>
    <row r="4192" spans="1:17" x14ac:dyDescent="0.3">
      <c r="A4192" s="1" t="s">
        <v>1831</v>
      </c>
      <c r="B4192" s="5"/>
      <c r="C4192" s="14">
        <f t="shared" si="897"/>
        <v>0</v>
      </c>
      <c r="D4192" s="14">
        <f t="shared" si="897"/>
        <v>0</v>
      </c>
      <c r="E4192" s="14" t="str">
        <f t="shared" si="898"/>
        <v/>
      </c>
      <c r="F4192" s="14">
        <f t="shared" si="899"/>
        <v>5</v>
      </c>
      <c r="G4192" s="14">
        <f t="shared" si="895"/>
        <v>3</v>
      </c>
      <c r="H4192" s="14">
        <f t="shared" si="904"/>
        <v>5</v>
      </c>
      <c r="I4192" s="14">
        <f t="shared" si="904"/>
        <v>1</v>
      </c>
      <c r="J4192" s="14">
        <f t="shared" si="904"/>
        <v>3</v>
      </c>
      <c r="K4192" s="14">
        <f t="shared" si="904"/>
        <v>1</v>
      </c>
      <c r="L4192" s="14" t="str">
        <f t="shared" si="901"/>
        <v>3.5.1.3.1</v>
      </c>
      <c r="M4192" s="15" t="str">
        <f t="shared" si="902"/>
        <v>--</v>
      </c>
      <c r="N4192" s="14" t="str">
        <f t="shared" si="903"/>
        <v/>
      </c>
      <c r="O4192" s="15" t="str">
        <f t="shared" si="896"/>
        <v/>
      </c>
      <c r="P4192" s="15" t="str">
        <f>IF(N4192=1,FLOOR(MAX($P$4:P4191),1)+1,IF(AND(P4191&lt;&gt;"",O4191&lt;&gt;1),MAX($P$4:P4191)+0.1,""))</f>
        <v/>
      </c>
      <c r="Q4192" s="5">
        <f>ROW()</f>
        <v>4192</v>
      </c>
    </row>
    <row r="4193" spans="1:17" x14ac:dyDescent="0.3">
      <c r="A4193" s="1" t="s">
        <v>55</v>
      </c>
      <c r="B4193" s="5"/>
      <c r="C4193" s="14">
        <f t="shared" si="897"/>
        <v>0</v>
      </c>
      <c r="D4193" s="14">
        <f t="shared" si="897"/>
        <v>0</v>
      </c>
      <c r="E4193" s="14" t="str">
        <f t="shared" si="898"/>
        <v/>
      </c>
      <c r="F4193" s="14">
        <f t="shared" si="899"/>
        <v>5</v>
      </c>
      <c r="G4193" s="14">
        <f t="shared" si="895"/>
        <v>3</v>
      </c>
      <c r="H4193" s="14">
        <f t="shared" si="904"/>
        <v>5</v>
      </c>
      <c r="I4193" s="14">
        <f t="shared" si="904"/>
        <v>1</v>
      </c>
      <c r="J4193" s="14">
        <f t="shared" si="904"/>
        <v>3</v>
      </c>
      <c r="K4193" s="14">
        <f t="shared" si="904"/>
        <v>1</v>
      </c>
      <c r="L4193" s="14" t="str">
        <f t="shared" si="901"/>
        <v>3.5.1.3.1</v>
      </c>
      <c r="M4193" s="15" t="str">
        <f t="shared" si="902"/>
        <v>--</v>
      </c>
      <c r="N4193" s="14" t="str">
        <f t="shared" si="903"/>
        <v/>
      </c>
      <c r="O4193" s="15" t="str">
        <f t="shared" si="896"/>
        <v/>
      </c>
      <c r="P4193" s="15" t="str">
        <f>IF(N4193=1,FLOOR(MAX($P$4:P4192),1)+1,IF(AND(P4192&lt;&gt;"",O4192&lt;&gt;1),MAX($P$4:P4192)+0.1,""))</f>
        <v/>
      </c>
      <c r="Q4193" s="5">
        <f>ROW()</f>
        <v>4193</v>
      </c>
    </row>
    <row r="4194" spans="1:17" x14ac:dyDescent="0.3">
      <c r="A4194" s="1" t="s">
        <v>1809</v>
      </c>
      <c r="B4194" s="5"/>
      <c r="C4194" s="14">
        <f t="shared" si="897"/>
        <v>0</v>
      </c>
      <c r="D4194" s="14">
        <f t="shared" si="897"/>
        <v>0</v>
      </c>
      <c r="E4194" s="14" t="str">
        <f t="shared" si="898"/>
        <v/>
      </c>
      <c r="F4194" s="14">
        <f t="shared" si="899"/>
        <v>5</v>
      </c>
      <c r="G4194" s="14">
        <f t="shared" si="895"/>
        <v>3</v>
      </c>
      <c r="H4194" s="14">
        <f t="shared" si="904"/>
        <v>5</v>
      </c>
      <c r="I4194" s="14">
        <f t="shared" si="904"/>
        <v>1</v>
      </c>
      <c r="J4194" s="14">
        <f t="shared" si="904"/>
        <v>3</v>
      </c>
      <c r="K4194" s="14">
        <f t="shared" si="904"/>
        <v>1</v>
      </c>
      <c r="L4194" s="14" t="str">
        <f t="shared" si="901"/>
        <v>3.5.1.3.1</v>
      </c>
      <c r="M4194" s="15" t="str">
        <f t="shared" si="902"/>
        <v>--</v>
      </c>
      <c r="N4194" s="14" t="str">
        <f t="shared" si="903"/>
        <v/>
      </c>
      <c r="O4194" s="15" t="str">
        <f t="shared" si="896"/>
        <v/>
      </c>
      <c r="P4194" s="15" t="str">
        <f>IF(N4194=1,FLOOR(MAX($P$4:P4193),1)+1,IF(AND(P4193&lt;&gt;"",O4193&lt;&gt;1),MAX($P$4:P4193)+0.1,""))</f>
        <v/>
      </c>
      <c r="Q4194" s="5">
        <f>ROW()</f>
        <v>4194</v>
      </c>
    </row>
    <row r="4195" spans="1:17" x14ac:dyDescent="0.3">
      <c r="A4195" s="1" t="s">
        <v>1836</v>
      </c>
      <c r="B4195" s="5"/>
      <c r="C4195" s="14">
        <f t="shared" si="897"/>
        <v>0</v>
      </c>
      <c r="D4195" s="14">
        <f t="shared" si="897"/>
        <v>0</v>
      </c>
      <c r="E4195" s="14" t="str">
        <f t="shared" si="898"/>
        <v/>
      </c>
      <c r="F4195" s="14">
        <f t="shared" si="899"/>
        <v>5</v>
      </c>
      <c r="G4195" s="14">
        <f t="shared" si="895"/>
        <v>3</v>
      </c>
      <c r="H4195" s="14">
        <f t="shared" si="904"/>
        <v>5</v>
      </c>
      <c r="I4195" s="14">
        <f t="shared" si="904"/>
        <v>1</v>
      </c>
      <c r="J4195" s="14">
        <f t="shared" si="904"/>
        <v>3</v>
      </c>
      <c r="K4195" s="14">
        <f t="shared" si="904"/>
        <v>1</v>
      </c>
      <c r="L4195" s="14" t="str">
        <f t="shared" si="901"/>
        <v>3.5.1.3.1</v>
      </c>
      <c r="M4195" s="15" t="str">
        <f t="shared" si="902"/>
        <v>--</v>
      </c>
      <c r="N4195" s="14" t="str">
        <f t="shared" si="903"/>
        <v/>
      </c>
      <c r="O4195" s="15" t="str">
        <f t="shared" si="896"/>
        <v/>
      </c>
      <c r="P4195" s="15" t="str">
        <f>IF(N4195=1,FLOOR(MAX($P$4:P4194),1)+1,IF(AND(P4194&lt;&gt;"",O4194&lt;&gt;1),MAX($P$4:P4194)+0.1,""))</f>
        <v/>
      </c>
      <c r="Q4195" s="5">
        <f>ROW()</f>
        <v>4195</v>
      </c>
    </row>
    <row r="4196" spans="1:17" x14ac:dyDescent="0.3">
      <c r="A4196" s="1" t="s">
        <v>190</v>
      </c>
      <c r="B4196" s="5"/>
      <c r="C4196" s="14">
        <f t="shared" si="897"/>
        <v>0</v>
      </c>
      <c r="D4196" s="14">
        <f t="shared" si="897"/>
        <v>1</v>
      </c>
      <c r="E4196" s="14" t="str">
        <f t="shared" si="898"/>
        <v/>
      </c>
      <c r="F4196" s="14">
        <f t="shared" si="899"/>
        <v>4</v>
      </c>
      <c r="G4196" s="14">
        <f t="shared" si="895"/>
        <v>3</v>
      </c>
      <c r="H4196" s="14">
        <f t="shared" si="904"/>
        <v>5</v>
      </c>
      <c r="I4196" s="14">
        <f t="shared" si="904"/>
        <v>1</v>
      </c>
      <c r="J4196" s="14">
        <f t="shared" si="904"/>
        <v>3</v>
      </c>
      <c r="K4196" s="14">
        <f t="shared" si="904"/>
        <v>1</v>
      </c>
      <c r="L4196" s="14" t="str">
        <f t="shared" si="901"/>
        <v>3.5.1.3.1</v>
      </c>
      <c r="M4196" s="15" t="str">
        <f t="shared" si="902"/>
        <v>--</v>
      </c>
      <c r="N4196" s="14" t="str">
        <f t="shared" si="903"/>
        <v/>
      </c>
      <c r="O4196" s="15" t="str">
        <f t="shared" si="896"/>
        <v/>
      </c>
      <c r="P4196" s="15" t="str">
        <f>IF(N4196=1,FLOOR(MAX($P$4:P4195),1)+1,IF(AND(P4195&lt;&gt;"",O4195&lt;&gt;1),MAX($P$4:P4195)+0.1,""))</f>
        <v/>
      </c>
      <c r="Q4196" s="5">
        <f>ROW()</f>
        <v>4196</v>
      </c>
    </row>
    <row r="4197" spans="1:17" x14ac:dyDescent="0.3">
      <c r="A4197" s="1" t="s">
        <v>1837</v>
      </c>
      <c r="B4197" s="5"/>
      <c r="C4197" s="14">
        <f t="shared" si="897"/>
        <v>1</v>
      </c>
      <c r="D4197" s="14">
        <f t="shared" si="897"/>
        <v>1</v>
      </c>
      <c r="E4197" s="14" t="str">
        <f t="shared" si="898"/>
        <v>OK</v>
      </c>
      <c r="F4197" s="14">
        <f t="shared" si="899"/>
        <v>4</v>
      </c>
      <c r="G4197" s="14">
        <f t="shared" si="895"/>
        <v>3</v>
      </c>
      <c r="H4197" s="14">
        <f t="shared" si="904"/>
        <v>5</v>
      </c>
      <c r="I4197" s="14">
        <f t="shared" si="904"/>
        <v>1</v>
      </c>
      <c r="J4197" s="14">
        <f t="shared" si="904"/>
        <v>3</v>
      </c>
      <c r="K4197" s="14">
        <f t="shared" si="904"/>
        <v>2</v>
      </c>
      <c r="L4197" s="14" t="str">
        <f t="shared" si="901"/>
        <v>3.5.1.3.2</v>
      </c>
      <c r="M4197" s="15" t="str">
        <f t="shared" si="902"/>
        <v>Other Lighting Control System Controllers</v>
      </c>
      <c r="N4197" s="14" t="str">
        <f t="shared" si="903"/>
        <v/>
      </c>
      <c r="O4197" s="15" t="str">
        <f t="shared" si="896"/>
        <v/>
      </c>
      <c r="P4197" s="15" t="str">
        <f>IF(N4197=1,FLOOR(MAX($P$4:P4196),1)+1,IF(AND(P4196&lt;&gt;"",O4196&lt;&gt;1),MAX($P$4:P4196)+0.1,""))</f>
        <v/>
      </c>
      <c r="Q4197" s="5">
        <f>ROW()</f>
        <v>4197</v>
      </c>
    </row>
    <row r="4198" spans="1:17" x14ac:dyDescent="0.3">
      <c r="A4198" s="1" t="s">
        <v>55</v>
      </c>
      <c r="B4198" s="5"/>
      <c r="C4198" s="14">
        <f t="shared" si="897"/>
        <v>0</v>
      </c>
      <c r="D4198" s="14">
        <f t="shared" si="897"/>
        <v>0</v>
      </c>
      <c r="E4198" s="14" t="str">
        <f t="shared" si="898"/>
        <v/>
      </c>
      <c r="F4198" s="14">
        <f t="shared" si="899"/>
        <v>4</v>
      </c>
      <c r="G4198" s="14">
        <f t="shared" si="895"/>
        <v>3</v>
      </c>
      <c r="H4198" s="14">
        <f t="shared" ref="H4198:K4213" si="905">IF(G4198&lt;&gt;G4197,0,IF(AND(($F4197-$D4198)=(H$3-1),$F4198=H$3),H4197+1,H4197))</f>
        <v>5</v>
      </c>
      <c r="I4198" s="14">
        <f t="shared" si="905"/>
        <v>1</v>
      </c>
      <c r="J4198" s="14">
        <f t="shared" si="905"/>
        <v>3</v>
      </c>
      <c r="K4198" s="14">
        <f t="shared" si="905"/>
        <v>2</v>
      </c>
      <c r="L4198" s="14" t="str">
        <f t="shared" si="901"/>
        <v>3.5.1.3.2</v>
      </c>
      <c r="M4198" s="15" t="str">
        <f t="shared" si="902"/>
        <v>--</v>
      </c>
      <c r="N4198" s="14" t="str">
        <f t="shared" si="903"/>
        <v/>
      </c>
      <c r="O4198" s="15" t="str">
        <f t="shared" si="896"/>
        <v/>
      </c>
      <c r="P4198" s="15" t="str">
        <f>IF(N4198=1,FLOOR(MAX($P$4:P4197),1)+1,IF(AND(P4197&lt;&gt;"",O4197&lt;&gt;1),MAX($P$4:P4197)+0.1,""))</f>
        <v/>
      </c>
      <c r="Q4198" s="5">
        <f>ROW()</f>
        <v>4198</v>
      </c>
    </row>
    <row r="4199" spans="1:17" x14ac:dyDescent="0.3">
      <c r="A4199" s="1" t="s">
        <v>1838</v>
      </c>
      <c r="B4199" s="5"/>
      <c r="C4199" s="14">
        <f t="shared" si="897"/>
        <v>0</v>
      </c>
      <c r="D4199" s="14">
        <f t="shared" si="897"/>
        <v>0</v>
      </c>
      <c r="E4199" s="14" t="str">
        <f t="shared" si="898"/>
        <v/>
      </c>
      <c r="F4199" s="14">
        <f t="shared" si="899"/>
        <v>4</v>
      </c>
      <c r="G4199" s="14">
        <f t="shared" si="895"/>
        <v>3</v>
      </c>
      <c r="H4199" s="14">
        <f t="shared" si="905"/>
        <v>5</v>
      </c>
      <c r="I4199" s="14">
        <f t="shared" si="905"/>
        <v>1</v>
      </c>
      <c r="J4199" s="14">
        <f t="shared" si="905"/>
        <v>3</v>
      </c>
      <c r="K4199" s="14">
        <f t="shared" si="905"/>
        <v>2</v>
      </c>
      <c r="L4199" s="14" t="str">
        <f t="shared" si="901"/>
        <v>3.5.1.3.2</v>
      </c>
      <c r="M4199" s="15" t="str">
        <f t="shared" si="902"/>
        <v>--</v>
      </c>
      <c r="N4199" s="14" t="str">
        <f t="shared" si="903"/>
        <v/>
      </c>
      <c r="O4199" s="15" t="str">
        <f t="shared" si="896"/>
        <v/>
      </c>
      <c r="P4199" s="15" t="str">
        <f>IF(N4199=1,FLOOR(MAX($P$4:P4198),1)+1,IF(AND(P4198&lt;&gt;"",O4198&lt;&gt;1),MAX($P$4:P4198)+0.1,""))</f>
        <v/>
      </c>
      <c r="Q4199" s="5">
        <f>ROW()</f>
        <v>4199</v>
      </c>
    </row>
    <row r="4200" spans="1:17" x14ac:dyDescent="0.3">
      <c r="A4200" s="1" t="s">
        <v>190</v>
      </c>
      <c r="B4200" s="5"/>
      <c r="C4200" s="14">
        <f t="shared" si="897"/>
        <v>0</v>
      </c>
      <c r="D4200" s="14">
        <f t="shared" si="897"/>
        <v>1</v>
      </c>
      <c r="E4200" s="14" t="str">
        <f t="shared" si="898"/>
        <v/>
      </c>
      <c r="F4200" s="14">
        <f t="shared" si="899"/>
        <v>3</v>
      </c>
      <c r="G4200" s="14">
        <f t="shared" si="895"/>
        <v>3</v>
      </c>
      <c r="H4200" s="14">
        <f t="shared" si="905"/>
        <v>5</v>
      </c>
      <c r="I4200" s="14">
        <f t="shared" si="905"/>
        <v>1</v>
      </c>
      <c r="J4200" s="14">
        <f t="shared" si="905"/>
        <v>3</v>
      </c>
      <c r="K4200" s="14">
        <f t="shared" si="905"/>
        <v>2</v>
      </c>
      <c r="L4200" s="14" t="str">
        <f t="shared" si="901"/>
        <v>3.5.1.3.2</v>
      </c>
      <c r="M4200" s="15" t="str">
        <f t="shared" si="902"/>
        <v>--</v>
      </c>
      <c r="N4200" s="14" t="str">
        <f t="shared" si="903"/>
        <v/>
      </c>
      <c r="O4200" s="15" t="str">
        <f t="shared" si="896"/>
        <v/>
      </c>
      <c r="P4200" s="15" t="str">
        <f>IF(N4200=1,FLOOR(MAX($P$4:P4199),1)+1,IF(AND(P4199&lt;&gt;"",O4199&lt;&gt;1),MAX($P$4:P4199)+0.1,""))</f>
        <v/>
      </c>
      <c r="Q4200" s="5">
        <f>ROW()</f>
        <v>4200</v>
      </c>
    </row>
    <row r="4201" spans="1:17" x14ac:dyDescent="0.3">
      <c r="A4201" s="1" t="s">
        <v>1839</v>
      </c>
      <c r="B4201" s="5"/>
      <c r="C4201" s="14">
        <f t="shared" si="897"/>
        <v>1</v>
      </c>
      <c r="D4201" s="14">
        <f t="shared" si="897"/>
        <v>1</v>
      </c>
      <c r="E4201" s="14" t="str">
        <f t="shared" si="898"/>
        <v>OK</v>
      </c>
      <c r="F4201" s="14">
        <f t="shared" si="899"/>
        <v>3</v>
      </c>
      <c r="G4201" s="14">
        <f t="shared" si="895"/>
        <v>3</v>
      </c>
      <c r="H4201" s="14">
        <f t="shared" si="905"/>
        <v>5</v>
      </c>
      <c r="I4201" s="14">
        <f t="shared" si="905"/>
        <v>1</v>
      </c>
      <c r="J4201" s="14">
        <f t="shared" si="905"/>
        <v>4</v>
      </c>
      <c r="K4201" s="14">
        <f t="shared" si="905"/>
        <v>0</v>
      </c>
      <c r="L4201" s="14" t="str">
        <f t="shared" si="901"/>
        <v>3.5.1.4</v>
      </c>
      <c r="M4201" s="15" t="str">
        <f t="shared" si="902"/>
        <v>[_____] Control System Controllers</v>
      </c>
      <c r="N4201" s="14" t="str">
        <f t="shared" si="903"/>
        <v/>
      </c>
      <c r="O4201" s="15" t="str">
        <f t="shared" si="896"/>
        <v/>
      </c>
      <c r="P4201" s="15" t="str">
        <f>IF(N4201=1,FLOOR(MAX($P$4:P4200),1)+1,IF(AND(P4200&lt;&gt;"",O4200&lt;&gt;1),MAX($P$4:P4200)+0.1,""))</f>
        <v/>
      </c>
      <c r="Q4201" s="5">
        <f>ROW()</f>
        <v>4201</v>
      </c>
    </row>
    <row r="4202" spans="1:17" x14ac:dyDescent="0.3">
      <c r="A4202" s="1" t="s">
        <v>59</v>
      </c>
      <c r="B4202" s="5"/>
      <c r="C4202" s="14">
        <f t="shared" si="897"/>
        <v>0</v>
      </c>
      <c r="D4202" s="14">
        <f t="shared" si="897"/>
        <v>0</v>
      </c>
      <c r="E4202" s="14" t="str">
        <f t="shared" si="898"/>
        <v/>
      </c>
      <c r="F4202" s="14">
        <f t="shared" si="899"/>
        <v>3</v>
      </c>
      <c r="G4202" s="14">
        <f t="shared" si="895"/>
        <v>3</v>
      </c>
      <c r="H4202" s="14">
        <f t="shared" si="905"/>
        <v>5</v>
      </c>
      <c r="I4202" s="14">
        <f t="shared" si="905"/>
        <v>1</v>
      </c>
      <c r="J4202" s="14">
        <f t="shared" si="905"/>
        <v>4</v>
      </c>
      <c r="K4202" s="14">
        <f t="shared" si="905"/>
        <v>0</v>
      </c>
      <c r="L4202" s="14" t="str">
        <f t="shared" si="901"/>
        <v>3.5.1.4</v>
      </c>
      <c r="M4202" s="15" t="str">
        <f t="shared" si="902"/>
        <v>--</v>
      </c>
      <c r="N4202" s="14" t="str">
        <f t="shared" si="903"/>
        <v/>
      </c>
      <c r="O4202" s="15" t="str">
        <f t="shared" si="896"/>
        <v/>
      </c>
      <c r="P4202" s="15" t="str">
        <f>IF(N4202=1,FLOOR(MAX($P$4:P4201),1)+1,IF(AND(P4201&lt;&gt;"",O4201&lt;&gt;1),MAX($P$4:P4201)+0.1,""))</f>
        <v/>
      </c>
      <c r="Q4202" s="5">
        <f>ROW()</f>
        <v>4202</v>
      </c>
    </row>
    <row r="4203" spans="1:17" x14ac:dyDescent="0.3">
      <c r="A4203" s="1" t="s">
        <v>60</v>
      </c>
      <c r="B4203" s="5"/>
      <c r="C4203" s="14">
        <f t="shared" si="897"/>
        <v>0</v>
      </c>
      <c r="D4203" s="14">
        <f t="shared" si="897"/>
        <v>0</v>
      </c>
      <c r="E4203" s="14" t="str">
        <f t="shared" si="898"/>
        <v/>
      </c>
      <c r="F4203" s="14">
        <f t="shared" si="899"/>
        <v>3</v>
      </c>
      <c r="G4203" s="14">
        <f t="shared" si="895"/>
        <v>3</v>
      </c>
      <c r="H4203" s="14">
        <f t="shared" si="905"/>
        <v>5</v>
      </c>
      <c r="I4203" s="14">
        <f t="shared" si="905"/>
        <v>1</v>
      </c>
      <c r="J4203" s="14">
        <f t="shared" si="905"/>
        <v>4</v>
      </c>
      <c r="K4203" s="14">
        <f t="shared" si="905"/>
        <v>0</v>
      </c>
      <c r="L4203" s="14" t="str">
        <f t="shared" si="901"/>
        <v>3.5.1.4</v>
      </c>
      <c r="M4203" s="15" t="str">
        <f t="shared" si="902"/>
        <v>--</v>
      </c>
      <c r="N4203" s="14" t="str">
        <f t="shared" si="903"/>
        <v/>
      </c>
      <c r="O4203" s="15" t="str">
        <f t="shared" si="896"/>
        <v/>
      </c>
      <c r="P4203" s="15" t="str">
        <f>IF(N4203=1,FLOOR(MAX($P$4:P4202),1)+1,IF(AND(P4202&lt;&gt;"",O4202&lt;&gt;1),MAX($P$4:P4202)+0.1,""))</f>
        <v/>
      </c>
      <c r="Q4203" s="5">
        <f>ROW()</f>
        <v>4203</v>
      </c>
    </row>
    <row r="4204" spans="1:17" x14ac:dyDescent="0.3">
      <c r="A4204" s="1" t="s">
        <v>735</v>
      </c>
      <c r="B4204" s="5"/>
      <c r="C4204" s="14">
        <f t="shared" si="897"/>
        <v>0</v>
      </c>
      <c r="D4204" s="14">
        <f t="shared" si="897"/>
        <v>0</v>
      </c>
      <c r="E4204" s="14" t="str">
        <f t="shared" si="898"/>
        <v/>
      </c>
      <c r="F4204" s="14">
        <f t="shared" si="899"/>
        <v>3</v>
      </c>
      <c r="G4204" s="14">
        <f t="shared" si="895"/>
        <v>3</v>
      </c>
      <c r="H4204" s="14">
        <f t="shared" si="905"/>
        <v>5</v>
      </c>
      <c r="I4204" s="14">
        <f t="shared" si="905"/>
        <v>1</v>
      </c>
      <c r="J4204" s="14">
        <f t="shared" si="905"/>
        <v>4</v>
      </c>
      <c r="K4204" s="14">
        <f t="shared" si="905"/>
        <v>0</v>
      </c>
      <c r="L4204" s="14" t="str">
        <f t="shared" si="901"/>
        <v>3.5.1.4</v>
      </c>
      <c r="M4204" s="15" t="str">
        <f t="shared" si="902"/>
        <v>--</v>
      </c>
      <c r="N4204" s="14" t="str">
        <f t="shared" si="903"/>
        <v/>
      </c>
      <c r="O4204" s="15" t="str">
        <f t="shared" si="896"/>
        <v/>
      </c>
      <c r="P4204" s="15" t="str">
        <f>IF(N4204=1,FLOOR(MAX($P$4:P4203),1)+1,IF(AND(P4203&lt;&gt;"",O4203&lt;&gt;1),MAX($P$4:P4203)+0.1,""))</f>
        <v/>
      </c>
      <c r="Q4204" s="5">
        <f>ROW()</f>
        <v>4204</v>
      </c>
    </row>
    <row r="4205" spans="1:17" x14ac:dyDescent="0.3">
      <c r="A4205" s="1" t="s">
        <v>736</v>
      </c>
      <c r="B4205" s="5"/>
      <c r="C4205" s="14">
        <f t="shared" si="897"/>
        <v>0</v>
      </c>
      <c r="D4205" s="14">
        <f t="shared" si="897"/>
        <v>0</v>
      </c>
      <c r="E4205" s="14" t="str">
        <f t="shared" si="898"/>
        <v/>
      </c>
      <c r="F4205" s="14">
        <f t="shared" si="899"/>
        <v>3</v>
      </c>
      <c r="G4205" s="14">
        <f t="shared" si="895"/>
        <v>3</v>
      </c>
      <c r="H4205" s="14">
        <f t="shared" si="905"/>
        <v>5</v>
      </c>
      <c r="I4205" s="14">
        <f t="shared" si="905"/>
        <v>1</v>
      </c>
      <c r="J4205" s="14">
        <f t="shared" si="905"/>
        <v>4</v>
      </c>
      <c r="K4205" s="14">
        <f t="shared" si="905"/>
        <v>0</v>
      </c>
      <c r="L4205" s="14" t="str">
        <f t="shared" si="901"/>
        <v>3.5.1.4</v>
      </c>
      <c r="M4205" s="15" t="str">
        <f t="shared" si="902"/>
        <v>--</v>
      </c>
      <c r="N4205" s="14" t="str">
        <f t="shared" si="903"/>
        <v/>
      </c>
      <c r="O4205" s="15" t="str">
        <f t="shared" si="896"/>
        <v/>
      </c>
      <c r="P4205" s="15" t="str">
        <f>IF(N4205=1,FLOOR(MAX($P$4:P4204),1)+1,IF(AND(P4204&lt;&gt;"",O4204&lt;&gt;1),MAX($P$4:P4204)+0.1,""))</f>
        <v/>
      </c>
      <c r="Q4205" s="5">
        <f>ROW()</f>
        <v>4205</v>
      </c>
    </row>
    <row r="4206" spans="1:17" x14ac:dyDescent="0.3">
      <c r="A4206" s="1" t="s">
        <v>1840</v>
      </c>
      <c r="B4206" s="5"/>
      <c r="C4206" s="14">
        <f t="shared" si="897"/>
        <v>0</v>
      </c>
      <c r="D4206" s="14">
        <f t="shared" si="897"/>
        <v>0</v>
      </c>
      <c r="E4206" s="14" t="str">
        <f t="shared" si="898"/>
        <v/>
      </c>
      <c r="F4206" s="14">
        <f t="shared" si="899"/>
        <v>3</v>
      </c>
      <c r="G4206" s="14">
        <f t="shared" si="895"/>
        <v>3</v>
      </c>
      <c r="H4206" s="14">
        <f t="shared" si="905"/>
        <v>5</v>
      </c>
      <c r="I4206" s="14">
        <f t="shared" si="905"/>
        <v>1</v>
      </c>
      <c r="J4206" s="14">
        <f t="shared" si="905"/>
        <v>4</v>
      </c>
      <c r="K4206" s="14">
        <f t="shared" si="905"/>
        <v>0</v>
      </c>
      <c r="L4206" s="14" t="str">
        <f t="shared" si="901"/>
        <v>3.5.1.4</v>
      </c>
      <c r="M4206" s="15" t="str">
        <f t="shared" si="902"/>
        <v>--</v>
      </c>
      <c r="N4206" s="14" t="str">
        <f t="shared" si="903"/>
        <v/>
      </c>
      <c r="O4206" s="15" t="str">
        <f t="shared" si="896"/>
        <v/>
      </c>
      <c r="P4206" s="15" t="str">
        <f>IF(N4206=1,FLOOR(MAX($P$4:P4205),1)+1,IF(AND(P4205&lt;&gt;"",O4205&lt;&gt;1),MAX($P$4:P4205)+0.1,""))</f>
        <v/>
      </c>
      <c r="Q4206" s="5">
        <f>ROW()</f>
        <v>4206</v>
      </c>
    </row>
    <row r="4207" spans="1:17" x14ac:dyDescent="0.3">
      <c r="A4207" s="1" t="s">
        <v>55</v>
      </c>
      <c r="B4207" s="5"/>
      <c r="C4207" s="14">
        <f t="shared" si="897"/>
        <v>0</v>
      </c>
      <c r="D4207" s="14">
        <f t="shared" si="897"/>
        <v>0</v>
      </c>
      <c r="E4207" s="14" t="str">
        <f t="shared" si="898"/>
        <v/>
      </c>
      <c r="F4207" s="14">
        <f t="shared" si="899"/>
        <v>3</v>
      </c>
      <c r="G4207" s="14">
        <f t="shared" si="895"/>
        <v>3</v>
      </c>
      <c r="H4207" s="14">
        <f t="shared" si="905"/>
        <v>5</v>
      </c>
      <c r="I4207" s="14">
        <f t="shared" si="905"/>
        <v>1</v>
      </c>
      <c r="J4207" s="14">
        <f t="shared" si="905"/>
        <v>4</v>
      </c>
      <c r="K4207" s="14">
        <f t="shared" si="905"/>
        <v>0</v>
      </c>
      <c r="L4207" s="14" t="str">
        <f t="shared" si="901"/>
        <v>3.5.1.4</v>
      </c>
      <c r="M4207" s="15" t="str">
        <f t="shared" si="902"/>
        <v>--</v>
      </c>
      <c r="N4207" s="14" t="str">
        <f t="shared" si="903"/>
        <v/>
      </c>
      <c r="O4207" s="15" t="str">
        <f t="shared" si="896"/>
        <v/>
      </c>
      <c r="P4207" s="15" t="str">
        <f>IF(N4207=1,FLOOR(MAX($P$4:P4206),1)+1,IF(AND(P4206&lt;&gt;"",O4206&lt;&gt;1),MAX($P$4:P4206)+0.1,""))</f>
        <v/>
      </c>
      <c r="Q4207" s="5">
        <f>ROW()</f>
        <v>4207</v>
      </c>
    </row>
    <row r="4208" spans="1:17" x14ac:dyDescent="0.3">
      <c r="A4208" s="1" t="s">
        <v>738</v>
      </c>
      <c r="B4208" s="5"/>
      <c r="C4208" s="14">
        <f t="shared" si="897"/>
        <v>0</v>
      </c>
      <c r="D4208" s="14">
        <f t="shared" si="897"/>
        <v>0</v>
      </c>
      <c r="E4208" s="14" t="str">
        <f t="shared" si="898"/>
        <v/>
      </c>
      <c r="F4208" s="14">
        <f t="shared" si="899"/>
        <v>3</v>
      </c>
      <c r="G4208" s="14">
        <f t="shared" si="895"/>
        <v>3</v>
      </c>
      <c r="H4208" s="14">
        <f t="shared" si="905"/>
        <v>5</v>
      </c>
      <c r="I4208" s="14">
        <f t="shared" si="905"/>
        <v>1</v>
      </c>
      <c r="J4208" s="14">
        <f t="shared" si="905"/>
        <v>4</v>
      </c>
      <c r="K4208" s="14">
        <f t="shared" si="905"/>
        <v>0</v>
      </c>
      <c r="L4208" s="14" t="str">
        <f t="shared" si="901"/>
        <v>3.5.1.4</v>
      </c>
      <c r="M4208" s="15" t="str">
        <f t="shared" si="902"/>
        <v>--</v>
      </c>
      <c r="N4208" s="14" t="str">
        <f t="shared" si="903"/>
        <v/>
      </c>
      <c r="O4208" s="15" t="str">
        <f t="shared" si="896"/>
        <v/>
      </c>
      <c r="P4208" s="15" t="str">
        <f>IF(N4208=1,FLOOR(MAX($P$4:P4207),1)+1,IF(AND(P4207&lt;&gt;"",O4207&lt;&gt;1),MAX($P$4:P4207)+0.1,""))</f>
        <v/>
      </c>
      <c r="Q4208" s="5">
        <f>ROW()</f>
        <v>4208</v>
      </c>
    </row>
    <row r="4209" spans="1:17" x14ac:dyDescent="0.3">
      <c r="A4209" s="1" t="s">
        <v>739</v>
      </c>
      <c r="B4209" s="5"/>
      <c r="C4209" s="14">
        <f t="shared" si="897"/>
        <v>0</v>
      </c>
      <c r="D4209" s="14">
        <f t="shared" si="897"/>
        <v>0</v>
      </c>
      <c r="E4209" s="14" t="str">
        <f t="shared" si="898"/>
        <v/>
      </c>
      <c r="F4209" s="14">
        <f t="shared" si="899"/>
        <v>3</v>
      </c>
      <c r="G4209" s="14">
        <f t="shared" si="895"/>
        <v>3</v>
      </c>
      <c r="H4209" s="14">
        <f t="shared" si="905"/>
        <v>5</v>
      </c>
      <c r="I4209" s="14">
        <f t="shared" si="905"/>
        <v>1</v>
      </c>
      <c r="J4209" s="14">
        <f t="shared" si="905"/>
        <v>4</v>
      </c>
      <c r="K4209" s="14">
        <f t="shared" si="905"/>
        <v>0</v>
      </c>
      <c r="L4209" s="14" t="str">
        <f t="shared" si="901"/>
        <v>3.5.1.4</v>
      </c>
      <c r="M4209" s="15" t="str">
        <f t="shared" si="902"/>
        <v>--</v>
      </c>
      <c r="N4209" s="14" t="str">
        <f t="shared" si="903"/>
        <v/>
      </c>
      <c r="O4209" s="15" t="str">
        <f t="shared" si="896"/>
        <v/>
      </c>
      <c r="P4209" s="15" t="str">
        <f>IF(N4209=1,FLOOR(MAX($P$4:P4208),1)+1,IF(AND(P4208&lt;&gt;"",O4208&lt;&gt;1),MAX($P$4:P4208)+0.1,""))</f>
        <v/>
      </c>
      <c r="Q4209" s="5">
        <f>ROW()</f>
        <v>4209</v>
      </c>
    </row>
    <row r="4210" spans="1:17" x14ac:dyDescent="0.3">
      <c r="A4210" s="1" t="s">
        <v>73</v>
      </c>
      <c r="B4210" s="5"/>
      <c r="C4210" s="14">
        <f t="shared" si="897"/>
        <v>0</v>
      </c>
      <c r="D4210" s="14">
        <f t="shared" si="897"/>
        <v>0</v>
      </c>
      <c r="E4210" s="14" t="str">
        <f t="shared" si="898"/>
        <v/>
      </c>
      <c r="F4210" s="14">
        <f t="shared" si="899"/>
        <v>3</v>
      </c>
      <c r="G4210" s="14">
        <f t="shared" si="895"/>
        <v>3</v>
      </c>
      <c r="H4210" s="14">
        <f t="shared" si="905"/>
        <v>5</v>
      </c>
      <c r="I4210" s="14">
        <f t="shared" si="905"/>
        <v>1</v>
      </c>
      <c r="J4210" s="14">
        <f t="shared" si="905"/>
        <v>4</v>
      </c>
      <c r="K4210" s="14">
        <f t="shared" si="905"/>
        <v>0</v>
      </c>
      <c r="L4210" s="14" t="str">
        <f t="shared" si="901"/>
        <v>3.5.1.4</v>
      </c>
      <c r="M4210" s="15" t="str">
        <f t="shared" si="902"/>
        <v>--</v>
      </c>
      <c r="N4210" s="14" t="str">
        <f t="shared" si="903"/>
        <v/>
      </c>
      <c r="O4210" s="15" t="str">
        <f t="shared" si="896"/>
        <v/>
      </c>
      <c r="P4210" s="15" t="str">
        <f>IF(N4210=1,FLOOR(MAX($P$4:P4209),1)+1,IF(AND(P4209&lt;&gt;"",O4209&lt;&gt;1),MAX($P$4:P4209)+0.1,""))</f>
        <v/>
      </c>
      <c r="Q4210" s="5">
        <f>ROW()</f>
        <v>4210</v>
      </c>
    </row>
    <row r="4211" spans="1:17" x14ac:dyDescent="0.3">
      <c r="A4211" s="1" t="s">
        <v>55</v>
      </c>
      <c r="B4211" s="5"/>
      <c r="C4211" s="14">
        <f t="shared" si="897"/>
        <v>0</v>
      </c>
      <c r="D4211" s="14">
        <f t="shared" si="897"/>
        <v>0</v>
      </c>
      <c r="E4211" s="14" t="str">
        <f t="shared" si="898"/>
        <v/>
      </c>
      <c r="F4211" s="14">
        <f t="shared" si="899"/>
        <v>3</v>
      </c>
      <c r="G4211" s="14">
        <f t="shared" si="895"/>
        <v>3</v>
      </c>
      <c r="H4211" s="14">
        <f t="shared" si="905"/>
        <v>5</v>
      </c>
      <c r="I4211" s="14">
        <f t="shared" si="905"/>
        <v>1</v>
      </c>
      <c r="J4211" s="14">
        <f t="shared" si="905"/>
        <v>4</v>
      </c>
      <c r="K4211" s="14">
        <f t="shared" si="905"/>
        <v>0</v>
      </c>
      <c r="L4211" s="14" t="str">
        <f t="shared" si="901"/>
        <v>3.5.1.4</v>
      </c>
      <c r="M4211" s="15" t="str">
        <f t="shared" si="902"/>
        <v>--</v>
      </c>
      <c r="N4211" s="14" t="str">
        <f t="shared" si="903"/>
        <v/>
      </c>
      <c r="O4211" s="15" t="str">
        <f t="shared" si="896"/>
        <v/>
      </c>
      <c r="P4211" s="15" t="str">
        <f>IF(N4211=1,FLOOR(MAX($P$4:P4210),1)+1,IF(AND(P4210&lt;&gt;"",O4210&lt;&gt;1),MAX($P$4:P4210)+0.1,""))</f>
        <v/>
      </c>
      <c r="Q4211" s="5">
        <f>ROW()</f>
        <v>4211</v>
      </c>
    </row>
    <row r="4212" spans="1:17" x14ac:dyDescent="0.3">
      <c r="A4212" s="1" t="s">
        <v>552</v>
      </c>
      <c r="B4212" s="5"/>
      <c r="C4212" s="14">
        <f t="shared" si="897"/>
        <v>0</v>
      </c>
      <c r="D4212" s="14">
        <f t="shared" si="897"/>
        <v>0</v>
      </c>
      <c r="E4212" s="14" t="str">
        <f t="shared" si="898"/>
        <v/>
      </c>
      <c r="F4212" s="14">
        <f t="shared" si="899"/>
        <v>3</v>
      </c>
      <c r="G4212" s="14">
        <f t="shared" si="895"/>
        <v>3</v>
      </c>
      <c r="H4212" s="14">
        <f t="shared" si="905"/>
        <v>5</v>
      </c>
      <c r="I4212" s="14">
        <f t="shared" si="905"/>
        <v>1</v>
      </c>
      <c r="J4212" s="14">
        <f t="shared" si="905"/>
        <v>4</v>
      </c>
      <c r="K4212" s="14">
        <f t="shared" si="905"/>
        <v>0</v>
      </c>
      <c r="L4212" s="14" t="str">
        <f t="shared" si="901"/>
        <v>3.5.1.4</v>
      </c>
      <c r="M4212" s="15" t="str">
        <f t="shared" si="902"/>
        <v>--</v>
      </c>
      <c r="N4212" s="14" t="str">
        <f t="shared" si="903"/>
        <v/>
      </c>
      <c r="O4212" s="15" t="str">
        <f t="shared" si="896"/>
        <v/>
      </c>
      <c r="P4212" s="15" t="str">
        <f>IF(N4212=1,FLOOR(MAX($P$4:P4211),1)+1,IF(AND(P4211&lt;&gt;"",O4211&lt;&gt;1),MAX($P$4:P4211)+0.1,""))</f>
        <v/>
      </c>
      <c r="Q4212" s="5">
        <f>ROW()</f>
        <v>4212</v>
      </c>
    </row>
    <row r="4213" spans="1:17" x14ac:dyDescent="0.3">
      <c r="A4213" s="1" t="s">
        <v>190</v>
      </c>
      <c r="B4213" s="5"/>
      <c r="C4213" s="14">
        <f t="shared" si="897"/>
        <v>0</v>
      </c>
      <c r="D4213" s="14">
        <f t="shared" si="897"/>
        <v>1</v>
      </c>
      <c r="E4213" s="14" t="str">
        <f t="shared" si="898"/>
        <v/>
      </c>
      <c r="F4213" s="14">
        <f t="shared" si="899"/>
        <v>2</v>
      </c>
      <c r="G4213" s="14">
        <f t="shared" si="895"/>
        <v>3</v>
      </c>
      <c r="H4213" s="14">
        <f t="shared" si="905"/>
        <v>5</v>
      </c>
      <c r="I4213" s="14">
        <f t="shared" si="905"/>
        <v>1</v>
      </c>
      <c r="J4213" s="14">
        <f t="shared" si="905"/>
        <v>4</v>
      </c>
      <c r="K4213" s="14">
        <f t="shared" si="905"/>
        <v>0</v>
      </c>
      <c r="L4213" s="14" t="str">
        <f t="shared" si="901"/>
        <v>3.5.1.4</v>
      </c>
      <c r="M4213" s="15" t="str">
        <f t="shared" si="902"/>
        <v>--</v>
      </c>
      <c r="N4213" s="14" t="str">
        <f t="shared" si="903"/>
        <v/>
      </c>
      <c r="O4213" s="15" t="str">
        <f t="shared" si="896"/>
        <v/>
      </c>
      <c r="P4213" s="15" t="str">
        <f>IF(N4213=1,FLOOR(MAX($P$4:P4212),1)+1,IF(AND(P4212&lt;&gt;"",O4212&lt;&gt;1),MAX($P$4:P4212)+0.1,""))</f>
        <v/>
      </c>
      <c r="Q4213" s="5">
        <f>ROW()</f>
        <v>4213</v>
      </c>
    </row>
    <row r="4214" spans="1:17" x14ac:dyDescent="0.3">
      <c r="A4214" s="1" t="s">
        <v>1841</v>
      </c>
      <c r="B4214" s="5"/>
      <c r="C4214" s="14">
        <f t="shared" si="897"/>
        <v>1</v>
      </c>
      <c r="D4214" s="14">
        <f t="shared" si="897"/>
        <v>0</v>
      </c>
      <c r="E4214" s="14" t="str">
        <f t="shared" si="898"/>
        <v/>
      </c>
      <c r="F4214" s="14">
        <f t="shared" si="899"/>
        <v>3</v>
      </c>
      <c r="G4214" s="14">
        <f t="shared" si="895"/>
        <v>3</v>
      </c>
      <c r="H4214" s="14">
        <f t="shared" ref="H4214:K4229" si="906">IF(G4214&lt;&gt;G4213,0,IF(AND(($F4213-$D4214)=(H$3-1),$F4214=H$3),H4213+1,H4213))</f>
        <v>5</v>
      </c>
      <c r="I4214" s="14">
        <f t="shared" si="906"/>
        <v>1</v>
      </c>
      <c r="J4214" s="14">
        <f t="shared" si="906"/>
        <v>5</v>
      </c>
      <c r="K4214" s="14">
        <f t="shared" si="906"/>
        <v>0</v>
      </c>
      <c r="L4214" s="14" t="str">
        <f t="shared" si="901"/>
        <v>3.5.1.5</v>
      </c>
      <c r="M4214" s="15" t="str">
        <f t="shared" si="902"/>
        <v>Default Requirements for Control System Controllers</v>
      </c>
      <c r="N4214" s="14" t="str">
        <f t="shared" si="903"/>
        <v/>
      </c>
      <c r="O4214" s="15" t="str">
        <f t="shared" si="896"/>
        <v/>
      </c>
      <c r="P4214" s="15" t="str">
        <f>IF(N4214=1,FLOOR(MAX($P$4:P4213),1)+1,IF(AND(P4213&lt;&gt;"",O4213&lt;&gt;1),MAX($P$4:P4213)+0.1,""))</f>
        <v/>
      </c>
      <c r="Q4214" s="5">
        <f>ROW()</f>
        <v>4214</v>
      </c>
    </row>
    <row r="4215" spans="1:17" x14ac:dyDescent="0.3">
      <c r="A4215" s="1" t="s">
        <v>59</v>
      </c>
      <c r="B4215" s="5"/>
      <c r="C4215" s="14">
        <f t="shared" si="897"/>
        <v>0</v>
      </c>
      <c r="D4215" s="14">
        <f t="shared" si="897"/>
        <v>0</v>
      </c>
      <c r="E4215" s="14" t="str">
        <f t="shared" si="898"/>
        <v/>
      </c>
      <c r="F4215" s="14">
        <f t="shared" si="899"/>
        <v>3</v>
      </c>
      <c r="G4215" s="14">
        <f t="shared" si="895"/>
        <v>3</v>
      </c>
      <c r="H4215" s="14">
        <f t="shared" si="906"/>
        <v>5</v>
      </c>
      <c r="I4215" s="14">
        <f t="shared" si="906"/>
        <v>1</v>
      </c>
      <c r="J4215" s="14">
        <f t="shared" si="906"/>
        <v>5</v>
      </c>
      <c r="K4215" s="14">
        <f t="shared" si="906"/>
        <v>0</v>
      </c>
      <c r="L4215" s="14" t="str">
        <f t="shared" si="901"/>
        <v>3.5.1.5</v>
      </c>
      <c r="M4215" s="15" t="str">
        <f t="shared" si="902"/>
        <v>--</v>
      </c>
      <c r="N4215" s="14" t="str">
        <f t="shared" si="903"/>
        <v/>
      </c>
      <c r="O4215" s="15" t="str">
        <f t="shared" si="896"/>
        <v/>
      </c>
      <c r="P4215" s="15" t="str">
        <f>IF(N4215=1,FLOOR(MAX($P$4:P4214),1)+1,IF(AND(P4214&lt;&gt;"",O4214&lt;&gt;1),MAX($P$4:P4214)+0.1,""))</f>
        <v/>
      </c>
      <c r="Q4215" s="5">
        <f>ROW()</f>
        <v>4215</v>
      </c>
    </row>
    <row r="4216" spans="1:17" x14ac:dyDescent="0.3">
      <c r="A4216" s="1" t="s">
        <v>60</v>
      </c>
      <c r="B4216" s="5"/>
      <c r="C4216" s="14">
        <f t="shared" si="897"/>
        <v>0</v>
      </c>
      <c r="D4216" s="14">
        <f t="shared" si="897"/>
        <v>0</v>
      </c>
      <c r="E4216" s="14" t="str">
        <f t="shared" si="898"/>
        <v/>
      </c>
      <c r="F4216" s="14">
        <f t="shared" si="899"/>
        <v>3</v>
      </c>
      <c r="G4216" s="14">
        <f t="shared" si="895"/>
        <v>3</v>
      </c>
      <c r="H4216" s="14">
        <f t="shared" si="906"/>
        <v>5</v>
      </c>
      <c r="I4216" s="14">
        <f t="shared" si="906"/>
        <v>1</v>
      </c>
      <c r="J4216" s="14">
        <f t="shared" si="906"/>
        <v>5</v>
      </c>
      <c r="K4216" s="14">
        <f t="shared" si="906"/>
        <v>0</v>
      </c>
      <c r="L4216" s="14" t="str">
        <f t="shared" si="901"/>
        <v>3.5.1.5</v>
      </c>
      <c r="M4216" s="15" t="str">
        <f t="shared" si="902"/>
        <v>--</v>
      </c>
      <c r="N4216" s="14" t="str">
        <f t="shared" si="903"/>
        <v/>
      </c>
      <c r="O4216" s="15" t="str">
        <f t="shared" si="896"/>
        <v/>
      </c>
      <c r="P4216" s="15" t="str">
        <f>IF(N4216=1,FLOOR(MAX($P$4:P4215),1)+1,IF(AND(P4215&lt;&gt;"",O4215&lt;&gt;1),MAX($P$4:P4215)+0.1,""))</f>
        <v/>
      </c>
      <c r="Q4216" s="5">
        <f>ROW()</f>
        <v>4216</v>
      </c>
    </row>
    <row r="4217" spans="1:17" x14ac:dyDescent="0.3">
      <c r="A4217" s="1" t="s">
        <v>1842</v>
      </c>
      <c r="B4217" s="5"/>
      <c r="C4217" s="14">
        <f t="shared" si="897"/>
        <v>0</v>
      </c>
      <c r="D4217" s="14">
        <f t="shared" si="897"/>
        <v>0</v>
      </c>
      <c r="E4217" s="14" t="str">
        <f t="shared" si="898"/>
        <v/>
      </c>
      <c r="F4217" s="14">
        <f t="shared" si="899"/>
        <v>3</v>
      </c>
      <c r="G4217" s="14">
        <f t="shared" si="895"/>
        <v>3</v>
      </c>
      <c r="H4217" s="14">
        <f t="shared" si="906"/>
        <v>5</v>
      </c>
      <c r="I4217" s="14">
        <f t="shared" si="906"/>
        <v>1</v>
      </c>
      <c r="J4217" s="14">
        <f t="shared" si="906"/>
        <v>5</v>
      </c>
      <c r="K4217" s="14">
        <f t="shared" si="906"/>
        <v>0</v>
      </c>
      <c r="L4217" s="14" t="str">
        <f t="shared" si="901"/>
        <v>3.5.1.5</v>
      </c>
      <c r="M4217" s="15" t="str">
        <f t="shared" si="902"/>
        <v>--</v>
      </c>
      <c r="N4217" s="14" t="str">
        <f t="shared" si="903"/>
        <v/>
      </c>
      <c r="O4217" s="15" t="str">
        <f t="shared" si="896"/>
        <v/>
      </c>
      <c r="P4217" s="15" t="str">
        <f>IF(N4217=1,FLOOR(MAX($P$4:P4216),1)+1,IF(AND(P4216&lt;&gt;"",O4216&lt;&gt;1),MAX($P$4:P4216)+0.1,""))</f>
        <v/>
      </c>
      <c r="Q4217" s="5">
        <f>ROW()</f>
        <v>4217</v>
      </c>
    </row>
    <row r="4218" spans="1:17" x14ac:dyDescent="0.3">
      <c r="A4218" s="1" t="s">
        <v>1843</v>
      </c>
      <c r="B4218" s="5"/>
      <c r="C4218" s="14">
        <f t="shared" si="897"/>
        <v>0</v>
      </c>
      <c r="D4218" s="14">
        <f t="shared" si="897"/>
        <v>0</v>
      </c>
      <c r="E4218" s="14" t="str">
        <f t="shared" si="898"/>
        <v/>
      </c>
      <c r="F4218" s="14">
        <f t="shared" si="899"/>
        <v>3</v>
      </c>
      <c r="G4218" s="14">
        <f t="shared" si="895"/>
        <v>3</v>
      </c>
      <c r="H4218" s="14">
        <f t="shared" si="906"/>
        <v>5</v>
      </c>
      <c r="I4218" s="14">
        <f t="shared" si="906"/>
        <v>1</v>
      </c>
      <c r="J4218" s="14">
        <f t="shared" si="906"/>
        <v>5</v>
      </c>
      <c r="K4218" s="14">
        <f t="shared" si="906"/>
        <v>0</v>
      </c>
      <c r="L4218" s="14" t="str">
        <f t="shared" si="901"/>
        <v>3.5.1.5</v>
      </c>
      <c r="M4218" s="15" t="str">
        <f t="shared" si="902"/>
        <v>--</v>
      </c>
      <c r="N4218" s="14" t="str">
        <f t="shared" si="903"/>
        <v/>
      </c>
      <c r="O4218" s="15" t="str">
        <f t="shared" si="896"/>
        <v/>
      </c>
      <c r="P4218" s="15" t="str">
        <f>IF(N4218=1,FLOOR(MAX($P$4:P4217),1)+1,IF(AND(P4217&lt;&gt;"",O4217&lt;&gt;1),MAX($P$4:P4217)+0.1,""))</f>
        <v/>
      </c>
      <c r="Q4218" s="5">
        <f>ROW()</f>
        <v>4218</v>
      </c>
    </row>
    <row r="4219" spans="1:17" x14ac:dyDescent="0.3">
      <c r="A4219" s="1" t="s">
        <v>1844</v>
      </c>
      <c r="B4219" s="5"/>
      <c r="C4219" s="14">
        <f t="shared" si="897"/>
        <v>0</v>
      </c>
      <c r="D4219" s="14">
        <f t="shared" si="897"/>
        <v>0</v>
      </c>
      <c r="E4219" s="14" t="str">
        <f t="shared" si="898"/>
        <v/>
      </c>
      <c r="F4219" s="14">
        <f t="shared" si="899"/>
        <v>3</v>
      </c>
      <c r="G4219" s="14">
        <f t="shared" si="895"/>
        <v>3</v>
      </c>
      <c r="H4219" s="14">
        <f t="shared" si="906"/>
        <v>5</v>
      </c>
      <c r="I4219" s="14">
        <f t="shared" si="906"/>
        <v>1</v>
      </c>
      <c r="J4219" s="14">
        <f t="shared" si="906"/>
        <v>5</v>
      </c>
      <c r="K4219" s="14">
        <f t="shared" si="906"/>
        <v>0</v>
      </c>
      <c r="L4219" s="14" t="str">
        <f t="shared" si="901"/>
        <v>3.5.1.5</v>
      </c>
      <c r="M4219" s="15" t="str">
        <f t="shared" si="902"/>
        <v>--</v>
      </c>
      <c r="N4219" s="14" t="str">
        <f t="shared" si="903"/>
        <v/>
      </c>
      <c r="O4219" s="15" t="str">
        <f t="shared" si="896"/>
        <v/>
      </c>
      <c r="P4219" s="15" t="str">
        <f>IF(N4219=1,FLOOR(MAX($P$4:P4218),1)+1,IF(AND(P4218&lt;&gt;"",O4218&lt;&gt;1),MAX($P$4:P4218)+0.1,""))</f>
        <v/>
      </c>
      <c r="Q4219" s="5">
        <f>ROW()</f>
        <v>4219</v>
      </c>
    </row>
    <row r="4220" spans="1:17" x14ac:dyDescent="0.3">
      <c r="A4220" s="1" t="s">
        <v>1845</v>
      </c>
      <c r="B4220" s="5"/>
      <c r="C4220" s="14">
        <f t="shared" si="897"/>
        <v>0</v>
      </c>
      <c r="D4220" s="14">
        <f t="shared" si="897"/>
        <v>0</v>
      </c>
      <c r="E4220" s="14" t="str">
        <f t="shared" si="898"/>
        <v/>
      </c>
      <c r="F4220" s="14">
        <f t="shared" si="899"/>
        <v>3</v>
      </c>
      <c r="G4220" s="14">
        <f t="shared" si="895"/>
        <v>3</v>
      </c>
      <c r="H4220" s="14">
        <f t="shared" si="906"/>
        <v>5</v>
      </c>
      <c r="I4220" s="14">
        <f t="shared" si="906"/>
        <v>1</v>
      </c>
      <c r="J4220" s="14">
        <f t="shared" si="906"/>
        <v>5</v>
      </c>
      <c r="K4220" s="14">
        <f t="shared" si="906"/>
        <v>0</v>
      </c>
      <c r="L4220" s="14" t="str">
        <f t="shared" si="901"/>
        <v>3.5.1.5</v>
      </c>
      <c r="M4220" s="15" t="str">
        <f t="shared" si="902"/>
        <v>--</v>
      </c>
      <c r="N4220" s="14" t="str">
        <f t="shared" si="903"/>
        <v/>
      </c>
      <c r="O4220" s="15" t="str">
        <f t="shared" si="896"/>
        <v/>
      </c>
      <c r="P4220" s="15" t="str">
        <f>IF(N4220=1,FLOOR(MAX($P$4:P4219),1)+1,IF(AND(P4219&lt;&gt;"",O4219&lt;&gt;1),MAX($P$4:P4219)+0.1,""))</f>
        <v/>
      </c>
      <c r="Q4220" s="5">
        <f>ROW()</f>
        <v>4220</v>
      </c>
    </row>
    <row r="4221" spans="1:17" x14ac:dyDescent="0.3">
      <c r="A4221" s="1" t="s">
        <v>73</v>
      </c>
      <c r="B4221" s="5"/>
      <c r="C4221" s="14">
        <f t="shared" si="897"/>
        <v>0</v>
      </c>
      <c r="D4221" s="14">
        <f t="shared" si="897"/>
        <v>0</v>
      </c>
      <c r="E4221" s="14" t="str">
        <f t="shared" si="898"/>
        <v/>
      </c>
      <c r="F4221" s="14">
        <f t="shared" si="899"/>
        <v>3</v>
      </c>
      <c r="G4221" s="14">
        <f t="shared" si="895"/>
        <v>3</v>
      </c>
      <c r="H4221" s="14">
        <f t="shared" si="906"/>
        <v>5</v>
      </c>
      <c r="I4221" s="14">
        <f t="shared" si="906"/>
        <v>1</v>
      </c>
      <c r="J4221" s="14">
        <f t="shared" si="906"/>
        <v>5</v>
      </c>
      <c r="K4221" s="14">
        <f t="shared" si="906"/>
        <v>0</v>
      </c>
      <c r="L4221" s="14" t="str">
        <f t="shared" si="901"/>
        <v>3.5.1.5</v>
      </c>
      <c r="M4221" s="15" t="str">
        <f t="shared" si="902"/>
        <v>--</v>
      </c>
      <c r="N4221" s="14" t="str">
        <f t="shared" si="903"/>
        <v/>
      </c>
      <c r="O4221" s="15" t="str">
        <f t="shared" si="896"/>
        <v/>
      </c>
      <c r="P4221" s="15" t="str">
        <f>IF(N4221=1,FLOOR(MAX($P$4:P4220),1)+1,IF(AND(P4220&lt;&gt;"",O4220&lt;&gt;1),MAX($P$4:P4220)+0.1,""))</f>
        <v/>
      </c>
      <c r="Q4221" s="5">
        <f>ROW()</f>
        <v>4221</v>
      </c>
    </row>
    <row r="4222" spans="1:17" x14ac:dyDescent="0.3">
      <c r="A4222" s="1" t="s">
        <v>55</v>
      </c>
      <c r="B4222" s="5"/>
      <c r="C4222" s="14">
        <f t="shared" si="897"/>
        <v>0</v>
      </c>
      <c r="D4222" s="14">
        <f t="shared" si="897"/>
        <v>0</v>
      </c>
      <c r="E4222" s="14" t="str">
        <f t="shared" si="898"/>
        <v/>
      </c>
      <c r="F4222" s="14">
        <f t="shared" si="899"/>
        <v>3</v>
      </c>
      <c r="G4222" s="14">
        <f t="shared" si="895"/>
        <v>3</v>
      </c>
      <c r="H4222" s="14">
        <f t="shared" si="906"/>
        <v>5</v>
      </c>
      <c r="I4222" s="14">
        <f t="shared" si="906"/>
        <v>1</v>
      </c>
      <c r="J4222" s="14">
        <f t="shared" si="906"/>
        <v>5</v>
      </c>
      <c r="K4222" s="14">
        <f t="shared" si="906"/>
        <v>0</v>
      </c>
      <c r="L4222" s="14" t="str">
        <f t="shared" si="901"/>
        <v>3.5.1.5</v>
      </c>
      <c r="M4222" s="15" t="str">
        <f t="shared" si="902"/>
        <v>--</v>
      </c>
      <c r="N4222" s="14" t="str">
        <f t="shared" si="903"/>
        <v/>
      </c>
      <c r="O4222" s="15" t="str">
        <f t="shared" si="896"/>
        <v/>
      </c>
      <c r="P4222" s="15" t="str">
        <f>IF(N4222=1,FLOOR(MAX($P$4:P4221),1)+1,IF(AND(P4221&lt;&gt;"",O4221&lt;&gt;1),MAX($P$4:P4221)+0.1,""))</f>
        <v/>
      </c>
      <c r="Q4222" s="5">
        <f>ROW()</f>
        <v>4222</v>
      </c>
    </row>
    <row r="4223" spans="1:17" x14ac:dyDescent="0.3">
      <c r="A4223" s="1" t="s">
        <v>1846</v>
      </c>
      <c r="B4223" s="5"/>
      <c r="C4223" s="14">
        <f t="shared" si="897"/>
        <v>0</v>
      </c>
      <c r="D4223" s="14">
        <f t="shared" si="897"/>
        <v>0</v>
      </c>
      <c r="E4223" s="14" t="str">
        <f t="shared" si="898"/>
        <v/>
      </c>
      <c r="F4223" s="14">
        <f t="shared" si="899"/>
        <v>3</v>
      </c>
      <c r="G4223" s="14">
        <f t="shared" si="895"/>
        <v>3</v>
      </c>
      <c r="H4223" s="14">
        <f t="shared" si="906"/>
        <v>5</v>
      </c>
      <c r="I4223" s="14">
        <f t="shared" si="906"/>
        <v>1</v>
      </c>
      <c r="J4223" s="14">
        <f t="shared" si="906"/>
        <v>5</v>
      </c>
      <c r="K4223" s="14">
        <f t="shared" si="906"/>
        <v>0</v>
      </c>
      <c r="L4223" s="14" t="str">
        <f t="shared" si="901"/>
        <v>3.5.1.5</v>
      </c>
      <c r="M4223" s="15" t="str">
        <f t="shared" si="902"/>
        <v>--</v>
      </c>
      <c r="N4223" s="14" t="str">
        <f t="shared" si="903"/>
        <v/>
      </c>
      <c r="O4223" s="15" t="str">
        <f t="shared" si="896"/>
        <v/>
      </c>
      <c r="P4223" s="15" t="str">
        <f>IF(N4223=1,FLOOR(MAX($P$4:P4222),1)+1,IF(AND(P4222&lt;&gt;"",O4222&lt;&gt;1),MAX($P$4:P4222)+0.1,""))</f>
        <v/>
      </c>
      <c r="Q4223" s="5">
        <f>ROW()</f>
        <v>4223</v>
      </c>
    </row>
    <row r="4224" spans="1:17" x14ac:dyDescent="0.3">
      <c r="A4224" s="1" t="s">
        <v>1847</v>
      </c>
      <c r="B4224" s="5"/>
      <c r="C4224" s="14">
        <f t="shared" si="897"/>
        <v>0</v>
      </c>
      <c r="D4224" s="14">
        <f t="shared" si="897"/>
        <v>0</v>
      </c>
      <c r="E4224" s="14" t="str">
        <f t="shared" si="898"/>
        <v/>
      </c>
      <c r="F4224" s="14">
        <f t="shared" si="899"/>
        <v>3</v>
      </c>
      <c r="G4224" s="14">
        <f t="shared" si="895"/>
        <v>3</v>
      </c>
      <c r="H4224" s="14">
        <f t="shared" si="906"/>
        <v>5</v>
      </c>
      <c r="I4224" s="14">
        <f t="shared" si="906"/>
        <v>1</v>
      </c>
      <c r="J4224" s="14">
        <f t="shared" si="906"/>
        <v>5</v>
      </c>
      <c r="K4224" s="14">
        <f t="shared" si="906"/>
        <v>0</v>
      </c>
      <c r="L4224" s="14" t="str">
        <f t="shared" si="901"/>
        <v>3.5.1.5</v>
      </c>
      <c r="M4224" s="15" t="str">
        <f t="shared" si="902"/>
        <v>--</v>
      </c>
      <c r="N4224" s="14" t="str">
        <f t="shared" si="903"/>
        <v/>
      </c>
      <c r="O4224" s="15" t="str">
        <f t="shared" si="896"/>
        <v/>
      </c>
      <c r="P4224" s="15" t="str">
        <f>IF(N4224=1,FLOOR(MAX($P$4:P4223),1)+1,IF(AND(P4223&lt;&gt;"",O4223&lt;&gt;1),MAX($P$4:P4223)+0.1,""))</f>
        <v/>
      </c>
      <c r="Q4224" s="5">
        <f>ROW()</f>
        <v>4224</v>
      </c>
    </row>
    <row r="4225" spans="1:17" x14ac:dyDescent="0.3">
      <c r="A4225" s="1" t="s">
        <v>55</v>
      </c>
      <c r="B4225" s="5"/>
      <c r="C4225" s="14">
        <f t="shared" si="897"/>
        <v>0</v>
      </c>
      <c r="D4225" s="14">
        <f t="shared" si="897"/>
        <v>0</v>
      </c>
      <c r="E4225" s="14" t="str">
        <f t="shared" si="898"/>
        <v/>
      </c>
      <c r="F4225" s="14">
        <f t="shared" si="899"/>
        <v>3</v>
      </c>
      <c r="G4225" s="14">
        <f t="shared" si="895"/>
        <v>3</v>
      </c>
      <c r="H4225" s="14">
        <f t="shared" si="906"/>
        <v>5</v>
      </c>
      <c r="I4225" s="14">
        <f t="shared" si="906"/>
        <v>1</v>
      </c>
      <c r="J4225" s="14">
        <f t="shared" si="906"/>
        <v>5</v>
      </c>
      <c r="K4225" s="14">
        <f t="shared" si="906"/>
        <v>0</v>
      </c>
      <c r="L4225" s="14" t="str">
        <f t="shared" si="901"/>
        <v>3.5.1.5</v>
      </c>
      <c r="M4225" s="15" t="str">
        <f t="shared" si="902"/>
        <v>--</v>
      </c>
      <c r="N4225" s="14" t="str">
        <f t="shared" si="903"/>
        <v/>
      </c>
      <c r="O4225" s="15" t="str">
        <f t="shared" si="896"/>
        <v/>
      </c>
      <c r="P4225" s="15" t="str">
        <f>IF(N4225=1,FLOOR(MAX($P$4:P4224),1)+1,IF(AND(P4224&lt;&gt;"",O4224&lt;&gt;1),MAX($P$4:P4224)+0.1,""))</f>
        <v/>
      </c>
      <c r="Q4225" s="5">
        <f>ROW()</f>
        <v>4225</v>
      </c>
    </row>
    <row r="4226" spans="1:17" x14ac:dyDescent="0.3">
      <c r="A4226" s="1" t="s">
        <v>1848</v>
      </c>
      <c r="B4226" s="5"/>
      <c r="C4226" s="14">
        <f t="shared" si="897"/>
        <v>1</v>
      </c>
      <c r="D4226" s="14">
        <f t="shared" si="897"/>
        <v>0</v>
      </c>
      <c r="E4226" s="14" t="str">
        <f t="shared" si="898"/>
        <v/>
      </c>
      <c r="F4226" s="14">
        <f t="shared" si="899"/>
        <v>4</v>
      </c>
      <c r="G4226" s="14">
        <f t="shared" si="895"/>
        <v>3</v>
      </c>
      <c r="H4226" s="14">
        <f t="shared" si="906"/>
        <v>5</v>
      </c>
      <c r="I4226" s="14">
        <f t="shared" si="906"/>
        <v>1</v>
      </c>
      <c r="J4226" s="14">
        <f t="shared" si="906"/>
        <v>5</v>
      </c>
      <c r="K4226" s="14">
        <f t="shared" si="906"/>
        <v>1</v>
      </c>
      <c r="L4226" s="14" t="str">
        <f t="shared" si="901"/>
        <v>3.5.1.5.1</v>
      </c>
      <c r="M4226" s="15" t="str">
        <f t="shared" si="902"/>
        <v>Controllers Which FULLY Support Accounts</v>
      </c>
      <c r="N4226" s="14" t="str">
        <f t="shared" si="903"/>
        <v/>
      </c>
      <c r="O4226" s="15" t="str">
        <f t="shared" si="896"/>
        <v/>
      </c>
      <c r="P4226" s="15" t="str">
        <f>IF(N4226=1,FLOOR(MAX($P$4:P4225),1)+1,IF(AND(P4225&lt;&gt;"",O4225&lt;&gt;1),MAX($P$4:P4225)+0.1,""))</f>
        <v/>
      </c>
      <c r="Q4226" s="5">
        <f>ROW()</f>
        <v>4226</v>
      </c>
    </row>
    <row r="4227" spans="1:17" x14ac:dyDescent="0.3">
      <c r="A4227" s="1" t="s">
        <v>55</v>
      </c>
      <c r="B4227" s="5"/>
      <c r="C4227" s="14">
        <f t="shared" si="897"/>
        <v>0</v>
      </c>
      <c r="D4227" s="14">
        <f t="shared" si="897"/>
        <v>0</v>
      </c>
      <c r="E4227" s="14" t="str">
        <f t="shared" si="898"/>
        <v/>
      </c>
      <c r="F4227" s="14">
        <f t="shared" si="899"/>
        <v>4</v>
      </c>
      <c r="G4227" s="14">
        <f t="shared" si="895"/>
        <v>3</v>
      </c>
      <c r="H4227" s="14">
        <f t="shared" si="906"/>
        <v>5</v>
      </c>
      <c r="I4227" s="14">
        <f t="shared" si="906"/>
        <v>1</v>
      </c>
      <c r="J4227" s="14">
        <f t="shared" si="906"/>
        <v>5</v>
      </c>
      <c r="K4227" s="14">
        <f t="shared" si="906"/>
        <v>1</v>
      </c>
      <c r="L4227" s="14" t="str">
        <f t="shared" si="901"/>
        <v>3.5.1.5.1</v>
      </c>
      <c r="M4227" s="15" t="str">
        <f t="shared" si="902"/>
        <v>--</v>
      </c>
      <c r="N4227" s="14" t="str">
        <f t="shared" si="903"/>
        <v/>
      </c>
      <c r="O4227" s="15" t="str">
        <f t="shared" si="896"/>
        <v/>
      </c>
      <c r="P4227" s="15" t="str">
        <f>IF(N4227=1,FLOOR(MAX($P$4:P4226),1)+1,IF(AND(P4226&lt;&gt;"",O4226&lt;&gt;1),MAX($P$4:P4226)+0.1,""))</f>
        <v/>
      </c>
      <c r="Q4227" s="5">
        <f>ROW()</f>
        <v>4227</v>
      </c>
    </row>
    <row r="4228" spans="1:17" x14ac:dyDescent="0.3">
      <c r="A4228" s="1" t="s">
        <v>1813</v>
      </c>
      <c r="B4228" s="5"/>
      <c r="C4228" s="14">
        <f t="shared" si="897"/>
        <v>0</v>
      </c>
      <c r="D4228" s="14">
        <f t="shared" si="897"/>
        <v>0</v>
      </c>
      <c r="E4228" s="14" t="str">
        <f t="shared" si="898"/>
        <v/>
      </c>
      <c r="F4228" s="14">
        <f t="shared" si="899"/>
        <v>4</v>
      </c>
      <c r="G4228" s="14">
        <f t="shared" si="895"/>
        <v>3</v>
      </c>
      <c r="H4228" s="14">
        <f t="shared" si="906"/>
        <v>5</v>
      </c>
      <c r="I4228" s="14">
        <f t="shared" si="906"/>
        <v>1</v>
      </c>
      <c r="J4228" s="14">
        <f t="shared" si="906"/>
        <v>5</v>
      </c>
      <c r="K4228" s="14">
        <f t="shared" si="906"/>
        <v>1</v>
      </c>
      <c r="L4228" s="14" t="str">
        <f t="shared" si="901"/>
        <v>3.5.1.5.1</v>
      </c>
      <c r="M4228" s="15" t="str">
        <f t="shared" si="902"/>
        <v>--</v>
      </c>
      <c r="N4228" s="14" t="str">
        <f t="shared" si="903"/>
        <v/>
      </c>
      <c r="O4228" s="15" t="str">
        <f t="shared" si="896"/>
        <v/>
      </c>
      <c r="P4228" s="15" t="str">
        <f>IF(N4228=1,FLOOR(MAX($P$4:P4227),1)+1,IF(AND(P4227&lt;&gt;"",O4227&lt;&gt;1),MAX($P$4:P4227)+0.1,""))</f>
        <v/>
      </c>
      <c r="Q4228" s="5">
        <f>ROW()</f>
        <v>4228</v>
      </c>
    </row>
    <row r="4229" spans="1:17" x14ac:dyDescent="0.3">
      <c r="A4229" s="1" t="s">
        <v>1814</v>
      </c>
      <c r="B4229" s="5"/>
      <c r="C4229" s="14">
        <f t="shared" si="897"/>
        <v>0</v>
      </c>
      <c r="D4229" s="14">
        <f t="shared" si="897"/>
        <v>0</v>
      </c>
      <c r="E4229" s="14" t="str">
        <f t="shared" si="898"/>
        <v/>
      </c>
      <c r="F4229" s="14">
        <f t="shared" si="899"/>
        <v>4</v>
      </c>
      <c r="G4229" s="14">
        <f t="shared" ref="G4229:G4292" si="907">G4228+IF(NOT(ISERROR(FIND("&lt;PRT&gt;",A4229))),1,0)</f>
        <v>3</v>
      </c>
      <c r="H4229" s="14">
        <f t="shared" si="906"/>
        <v>5</v>
      </c>
      <c r="I4229" s="14">
        <f t="shared" si="906"/>
        <v>1</v>
      </c>
      <c r="J4229" s="14">
        <f t="shared" si="906"/>
        <v>5</v>
      </c>
      <c r="K4229" s="14">
        <f t="shared" si="906"/>
        <v>1</v>
      </c>
      <c r="L4229" s="14" t="str">
        <f t="shared" si="901"/>
        <v>3.5.1.5.1</v>
      </c>
      <c r="M4229" s="15" t="str">
        <f t="shared" si="902"/>
        <v>--</v>
      </c>
      <c r="N4229" s="14" t="str">
        <f t="shared" si="903"/>
        <v/>
      </c>
      <c r="O4229" s="15" t="str">
        <f t="shared" ref="O4229:O4292" si="908">IF(ISERROR(FIND(O$4,$A4229)),"",1)</f>
        <v/>
      </c>
      <c r="P4229" s="15" t="str">
        <f>IF(N4229=1,FLOOR(MAX($P$4:P4228),1)+1,IF(AND(P4228&lt;&gt;"",O4228&lt;&gt;1),MAX($P$4:P4228)+0.1,""))</f>
        <v/>
      </c>
      <c r="Q4229" s="5">
        <f>ROW()</f>
        <v>4229</v>
      </c>
    </row>
    <row r="4230" spans="1:17" x14ac:dyDescent="0.3">
      <c r="A4230" s="1" t="s">
        <v>1815</v>
      </c>
      <c r="B4230" s="5"/>
      <c r="C4230" s="14">
        <f t="shared" ref="C4230:D4293" si="909">(LEN($A4230)-LEN(SUBSTITUTE($A4230,C$3,"")))/LEN(C$3)</f>
        <v>0</v>
      </c>
      <c r="D4230" s="14">
        <f t="shared" si="909"/>
        <v>0</v>
      </c>
      <c r="E4230" s="14" t="str">
        <f t="shared" ref="E4230:E4293" si="910">IF(AND(C4230&gt;0,D4230&gt;0),IF(FIND(D$3,A4230)&gt;FIND(C$3,A4230),"WARNING","OK"),"")</f>
        <v/>
      </c>
      <c r="F4230" s="14">
        <f t="shared" ref="F4230:F4293" si="911">F4229+C4230-D4230</f>
        <v>4</v>
      </c>
      <c r="G4230" s="14">
        <f t="shared" si="907"/>
        <v>3</v>
      </c>
      <c r="H4230" s="14">
        <f t="shared" ref="H4230:K4245" si="912">IF(G4230&lt;&gt;G4229,0,IF(AND(($F4229-$D4230)=(H$3-1),$F4230=H$3),H4229+1,H4229))</f>
        <v>5</v>
      </c>
      <c r="I4230" s="14">
        <f t="shared" si="912"/>
        <v>1</v>
      </c>
      <c r="J4230" s="14">
        <f t="shared" si="912"/>
        <v>5</v>
      </c>
      <c r="K4230" s="14">
        <f t="shared" si="912"/>
        <v>1</v>
      </c>
      <c r="L4230" s="14" t="str">
        <f t="shared" ref="L4230:L4293" si="913">SUBSTITUTE(G4230&amp;"."&amp;H4230&amp;"."&amp;I4230&amp;"."&amp;J4230&amp;"."&amp;K4230,".0","")</f>
        <v>3.5.1.5.1</v>
      </c>
      <c r="M4230" s="15" t="str">
        <f t="shared" ref="M4230:M4293" si="914">IF(ISERROR(FIND("&lt;SPT&gt;&lt;TTL&gt;",A4230)),"--",SUBSTITUTE(SUBSTITUTE(MID(A4230&amp;A4231,FIND("&lt;SPT&gt;&lt;TTL&gt;",A4230&amp;A4231)+10,FIND("&lt;/TTL&gt;",A4230&amp;A4231)-FIND("&lt;SPT&gt;&lt;TTL&gt;",A4230&amp;A4231)-10),"&lt;SUB&gt;",""),"&lt;/SUB&gt;",""))</f>
        <v>--</v>
      </c>
      <c r="N4230" s="14" t="str">
        <f t="shared" ref="N4230:N4293" si="915">IF(ISERROR(FIND(N$4,UPPER($A4230))),"",1)</f>
        <v/>
      </c>
      <c r="O4230" s="15" t="str">
        <f t="shared" si="908"/>
        <v/>
      </c>
      <c r="P4230" s="15" t="str">
        <f>IF(N4230=1,FLOOR(MAX($P$4:P4229),1)+1,IF(AND(P4229&lt;&gt;"",O4229&lt;&gt;1),MAX($P$4:P4229)+0.1,""))</f>
        <v/>
      </c>
      <c r="Q4230" s="5">
        <f>ROW()</f>
        <v>4230</v>
      </c>
    </row>
    <row r="4231" spans="1:17" x14ac:dyDescent="0.3">
      <c r="A4231" s="1" t="s">
        <v>55</v>
      </c>
      <c r="B4231" s="5"/>
      <c r="C4231" s="14">
        <f t="shared" si="909"/>
        <v>0</v>
      </c>
      <c r="D4231" s="14">
        <f t="shared" si="909"/>
        <v>0</v>
      </c>
      <c r="E4231" s="14" t="str">
        <f t="shared" si="910"/>
        <v/>
      </c>
      <c r="F4231" s="14">
        <f t="shared" si="911"/>
        <v>4</v>
      </c>
      <c r="G4231" s="14">
        <f t="shared" si="907"/>
        <v>3</v>
      </c>
      <c r="H4231" s="14">
        <f t="shared" si="912"/>
        <v>5</v>
      </c>
      <c r="I4231" s="14">
        <f t="shared" si="912"/>
        <v>1</v>
      </c>
      <c r="J4231" s="14">
        <f t="shared" si="912"/>
        <v>5</v>
      </c>
      <c r="K4231" s="14">
        <f t="shared" si="912"/>
        <v>1</v>
      </c>
      <c r="L4231" s="14" t="str">
        <f t="shared" si="913"/>
        <v>3.5.1.5.1</v>
      </c>
      <c r="M4231" s="15" t="str">
        <f t="shared" si="914"/>
        <v>--</v>
      </c>
      <c r="N4231" s="14" t="str">
        <f t="shared" si="915"/>
        <v/>
      </c>
      <c r="O4231" s="15" t="str">
        <f t="shared" si="908"/>
        <v/>
      </c>
      <c r="P4231" s="15" t="str">
        <f>IF(N4231=1,FLOOR(MAX($P$4:P4230),1)+1,IF(AND(P4230&lt;&gt;"",O4230&lt;&gt;1),MAX($P$4:P4230)+0.1,""))</f>
        <v/>
      </c>
      <c r="Q4231" s="5">
        <f>ROW()</f>
        <v>4231</v>
      </c>
    </row>
    <row r="4232" spans="1:17" x14ac:dyDescent="0.3">
      <c r="A4232" s="1" t="s">
        <v>1784</v>
      </c>
      <c r="B4232" s="5"/>
      <c r="C4232" s="14">
        <f t="shared" si="909"/>
        <v>1</v>
      </c>
      <c r="D4232" s="14">
        <f t="shared" si="909"/>
        <v>0</v>
      </c>
      <c r="E4232" s="14" t="str">
        <f t="shared" si="910"/>
        <v/>
      </c>
      <c r="F4232" s="14">
        <f t="shared" si="911"/>
        <v>5</v>
      </c>
      <c r="G4232" s="14">
        <f t="shared" si="907"/>
        <v>3</v>
      </c>
      <c r="H4232" s="14">
        <f t="shared" si="912"/>
        <v>5</v>
      </c>
      <c r="I4232" s="14">
        <f t="shared" si="912"/>
        <v>1</v>
      </c>
      <c r="J4232" s="14">
        <f t="shared" si="912"/>
        <v>5</v>
      </c>
      <c r="K4232" s="14">
        <f t="shared" si="912"/>
        <v>1</v>
      </c>
      <c r="L4232" s="14" t="str">
        <f t="shared" si="913"/>
        <v>3.5.1.5.1</v>
      </c>
      <c r="M4232" s="15" t="str">
        <f t="shared" si="914"/>
        <v>Audited Events</v>
      </c>
      <c r="N4232" s="14" t="str">
        <f t="shared" si="915"/>
        <v/>
      </c>
      <c r="O4232" s="15" t="str">
        <f t="shared" si="908"/>
        <v/>
      </c>
      <c r="P4232" s="15" t="str">
        <f>IF(N4232=1,FLOOR(MAX($P$4:P4231),1)+1,IF(AND(P4231&lt;&gt;"",O4231&lt;&gt;1),MAX($P$4:P4231)+0.1,""))</f>
        <v/>
      </c>
      <c r="Q4232" s="5">
        <f>ROW()</f>
        <v>4232</v>
      </c>
    </row>
    <row r="4233" spans="1:17" x14ac:dyDescent="0.3">
      <c r="A4233" s="1" t="s">
        <v>55</v>
      </c>
      <c r="B4233" s="5"/>
      <c r="C4233" s="14">
        <f t="shared" si="909"/>
        <v>0</v>
      </c>
      <c r="D4233" s="14">
        <f t="shared" si="909"/>
        <v>0</v>
      </c>
      <c r="E4233" s="14" t="str">
        <f t="shared" si="910"/>
        <v/>
      </c>
      <c r="F4233" s="14">
        <f t="shared" si="911"/>
        <v>5</v>
      </c>
      <c r="G4233" s="14">
        <f t="shared" si="907"/>
        <v>3</v>
      </c>
      <c r="H4233" s="14">
        <f t="shared" si="912"/>
        <v>5</v>
      </c>
      <c r="I4233" s="14">
        <f t="shared" si="912"/>
        <v>1</v>
      </c>
      <c r="J4233" s="14">
        <f t="shared" si="912"/>
        <v>5</v>
      </c>
      <c r="K4233" s="14">
        <f t="shared" si="912"/>
        <v>1</v>
      </c>
      <c r="L4233" s="14" t="str">
        <f t="shared" si="913"/>
        <v>3.5.1.5.1</v>
      </c>
      <c r="M4233" s="15" t="str">
        <f t="shared" si="914"/>
        <v>--</v>
      </c>
      <c r="N4233" s="14" t="str">
        <f t="shared" si="915"/>
        <v/>
      </c>
      <c r="O4233" s="15" t="str">
        <f t="shared" si="908"/>
        <v/>
      </c>
      <c r="P4233" s="15" t="str">
        <f>IF(N4233=1,FLOOR(MAX($P$4:P4232),1)+1,IF(AND(P4232&lt;&gt;"",O4232&lt;&gt;1),MAX($P$4:P4232)+0.1,""))</f>
        <v/>
      </c>
      <c r="Q4233" s="5">
        <f>ROW()</f>
        <v>4233</v>
      </c>
    </row>
    <row r="4234" spans="1:17" x14ac:dyDescent="0.3">
      <c r="A4234" s="1" t="s">
        <v>1816</v>
      </c>
      <c r="B4234" s="5"/>
      <c r="C4234" s="14">
        <f t="shared" si="909"/>
        <v>0</v>
      </c>
      <c r="D4234" s="14">
        <f t="shared" si="909"/>
        <v>0</v>
      </c>
      <c r="E4234" s="14" t="str">
        <f t="shared" si="910"/>
        <v/>
      </c>
      <c r="F4234" s="14">
        <f t="shared" si="911"/>
        <v>5</v>
      </c>
      <c r="G4234" s="14">
        <f t="shared" si="907"/>
        <v>3</v>
      </c>
      <c r="H4234" s="14">
        <f t="shared" si="912"/>
        <v>5</v>
      </c>
      <c r="I4234" s="14">
        <f t="shared" si="912"/>
        <v>1</v>
      </c>
      <c r="J4234" s="14">
        <f t="shared" si="912"/>
        <v>5</v>
      </c>
      <c r="K4234" s="14">
        <f t="shared" si="912"/>
        <v>1</v>
      </c>
      <c r="L4234" s="14" t="str">
        <f t="shared" si="913"/>
        <v>3.5.1.5.1</v>
      </c>
      <c r="M4234" s="15" t="str">
        <f t="shared" si="914"/>
        <v>--</v>
      </c>
      <c r="N4234" s="14" t="str">
        <f t="shared" si="915"/>
        <v/>
      </c>
      <c r="O4234" s="15" t="str">
        <f t="shared" si="908"/>
        <v/>
      </c>
      <c r="P4234" s="15" t="str">
        <f>IF(N4234=1,FLOOR(MAX($P$4:P4233),1)+1,IF(AND(P4233&lt;&gt;"",O4233&lt;&gt;1),MAX($P$4:P4233)+0.1,""))</f>
        <v/>
      </c>
      <c r="Q4234" s="5">
        <f>ROW()</f>
        <v>4234</v>
      </c>
    </row>
    <row r="4235" spans="1:17" x14ac:dyDescent="0.3">
      <c r="A4235" s="1" t="s">
        <v>55</v>
      </c>
      <c r="B4235" s="5"/>
      <c r="C4235" s="14">
        <f t="shared" si="909"/>
        <v>0</v>
      </c>
      <c r="D4235" s="14">
        <f t="shared" si="909"/>
        <v>0</v>
      </c>
      <c r="E4235" s="14" t="str">
        <f t="shared" si="910"/>
        <v/>
      </c>
      <c r="F4235" s="14">
        <f t="shared" si="911"/>
        <v>5</v>
      </c>
      <c r="G4235" s="14">
        <f t="shared" si="907"/>
        <v>3</v>
      </c>
      <c r="H4235" s="14">
        <f t="shared" si="912"/>
        <v>5</v>
      </c>
      <c r="I4235" s="14">
        <f t="shared" si="912"/>
        <v>1</v>
      </c>
      <c r="J4235" s="14">
        <f t="shared" si="912"/>
        <v>5</v>
      </c>
      <c r="K4235" s="14">
        <f t="shared" si="912"/>
        <v>1</v>
      </c>
      <c r="L4235" s="14" t="str">
        <f t="shared" si="913"/>
        <v>3.5.1.5.1</v>
      </c>
      <c r="M4235" s="15" t="str">
        <f t="shared" si="914"/>
        <v>--</v>
      </c>
      <c r="N4235" s="14" t="str">
        <f t="shared" si="915"/>
        <v/>
      </c>
      <c r="O4235" s="15" t="str">
        <f t="shared" si="908"/>
        <v/>
      </c>
      <c r="P4235" s="15" t="str">
        <f>IF(N4235=1,FLOOR(MAX($P$4:P4234),1)+1,IF(AND(P4234&lt;&gt;"",O4234&lt;&gt;1),MAX($P$4:P4234)+0.1,""))</f>
        <v/>
      </c>
      <c r="Q4235" s="5">
        <f>ROW()</f>
        <v>4235</v>
      </c>
    </row>
    <row r="4236" spans="1:17" x14ac:dyDescent="0.3">
      <c r="A4236" s="1" t="s">
        <v>1849</v>
      </c>
      <c r="B4236" s="5"/>
      <c r="C4236" s="14">
        <f t="shared" si="909"/>
        <v>0</v>
      </c>
      <c r="D4236" s="14">
        <f t="shared" si="909"/>
        <v>0</v>
      </c>
      <c r="E4236" s="14" t="str">
        <f t="shared" si="910"/>
        <v/>
      </c>
      <c r="F4236" s="14">
        <f t="shared" si="911"/>
        <v>5</v>
      </c>
      <c r="G4236" s="14">
        <f t="shared" si="907"/>
        <v>3</v>
      </c>
      <c r="H4236" s="14">
        <f t="shared" si="912"/>
        <v>5</v>
      </c>
      <c r="I4236" s="14">
        <f t="shared" si="912"/>
        <v>1</v>
      </c>
      <c r="J4236" s="14">
        <f t="shared" si="912"/>
        <v>5</v>
      </c>
      <c r="K4236" s="14">
        <f t="shared" si="912"/>
        <v>1</v>
      </c>
      <c r="L4236" s="14" t="str">
        <f t="shared" si="913"/>
        <v>3.5.1.5.1</v>
      </c>
      <c r="M4236" s="15" t="str">
        <f t="shared" si="914"/>
        <v>--</v>
      </c>
      <c r="N4236" s="14" t="str">
        <f t="shared" si="915"/>
        <v/>
      </c>
      <c r="O4236" s="15" t="str">
        <f t="shared" si="908"/>
        <v/>
      </c>
      <c r="P4236" s="15" t="str">
        <f>IF(N4236=1,FLOOR(MAX($P$4:P4235),1)+1,IF(AND(P4235&lt;&gt;"",O4235&lt;&gt;1),MAX($P$4:P4235)+0.1,""))</f>
        <v/>
      </c>
      <c r="Q4236" s="5">
        <f>ROW()</f>
        <v>4236</v>
      </c>
    </row>
    <row r="4237" spans="1:17" x14ac:dyDescent="0.3">
      <c r="A4237" s="1" t="s">
        <v>1787</v>
      </c>
      <c r="B4237" s="5"/>
      <c r="C4237" s="14">
        <f t="shared" si="909"/>
        <v>0</v>
      </c>
      <c r="D4237" s="14">
        <f t="shared" si="909"/>
        <v>0</v>
      </c>
      <c r="E4237" s="14" t="str">
        <f t="shared" si="910"/>
        <v/>
      </c>
      <c r="F4237" s="14">
        <f t="shared" si="911"/>
        <v>5</v>
      </c>
      <c r="G4237" s="14">
        <f t="shared" si="907"/>
        <v>3</v>
      </c>
      <c r="H4237" s="14">
        <f t="shared" si="912"/>
        <v>5</v>
      </c>
      <c r="I4237" s="14">
        <f t="shared" si="912"/>
        <v>1</v>
      </c>
      <c r="J4237" s="14">
        <f t="shared" si="912"/>
        <v>5</v>
      </c>
      <c r="K4237" s="14">
        <f t="shared" si="912"/>
        <v>1</v>
      </c>
      <c r="L4237" s="14" t="str">
        <f t="shared" si="913"/>
        <v>3.5.1.5.1</v>
      </c>
      <c r="M4237" s="15" t="str">
        <f t="shared" si="914"/>
        <v>--</v>
      </c>
      <c r="N4237" s="14" t="str">
        <f t="shared" si="915"/>
        <v/>
      </c>
      <c r="O4237" s="15" t="str">
        <f t="shared" si="908"/>
        <v/>
      </c>
      <c r="P4237" s="15" t="str">
        <f>IF(N4237=1,FLOOR(MAX($P$4:P4236),1)+1,IF(AND(P4236&lt;&gt;"",O4236&lt;&gt;1),MAX($P$4:P4236)+0.1,""))</f>
        <v/>
      </c>
      <c r="Q4237" s="5">
        <f>ROW()</f>
        <v>4237</v>
      </c>
    </row>
    <row r="4238" spans="1:17" x14ac:dyDescent="0.3">
      <c r="A4238" s="1" t="s">
        <v>55</v>
      </c>
      <c r="B4238" s="5"/>
      <c r="C4238" s="14">
        <f t="shared" si="909"/>
        <v>0</v>
      </c>
      <c r="D4238" s="14">
        <f t="shared" si="909"/>
        <v>0</v>
      </c>
      <c r="E4238" s="14" t="str">
        <f t="shared" si="910"/>
        <v/>
      </c>
      <c r="F4238" s="14">
        <f t="shared" si="911"/>
        <v>5</v>
      </c>
      <c r="G4238" s="14">
        <f t="shared" si="907"/>
        <v>3</v>
      </c>
      <c r="H4238" s="14">
        <f t="shared" si="912"/>
        <v>5</v>
      </c>
      <c r="I4238" s="14">
        <f t="shared" si="912"/>
        <v>1</v>
      </c>
      <c r="J4238" s="14">
        <f t="shared" si="912"/>
        <v>5</v>
      </c>
      <c r="K4238" s="14">
        <f t="shared" si="912"/>
        <v>1</v>
      </c>
      <c r="L4238" s="14" t="str">
        <f t="shared" si="913"/>
        <v>3.5.1.5.1</v>
      </c>
      <c r="M4238" s="15" t="str">
        <f t="shared" si="914"/>
        <v>--</v>
      </c>
      <c r="N4238" s="14" t="str">
        <f t="shared" si="915"/>
        <v/>
      </c>
      <c r="O4238" s="15" t="str">
        <f t="shared" si="908"/>
        <v/>
      </c>
      <c r="P4238" s="15" t="str">
        <f>IF(N4238=1,FLOOR(MAX($P$4:P4237),1)+1,IF(AND(P4237&lt;&gt;"",O4237&lt;&gt;1),MAX($P$4:P4237)+0.1,""))</f>
        <v/>
      </c>
      <c r="Q4238" s="5">
        <f>ROW()</f>
        <v>4238</v>
      </c>
    </row>
    <row r="4239" spans="1:17" x14ac:dyDescent="0.3">
      <c r="A4239" s="1" t="s">
        <v>1850</v>
      </c>
      <c r="B4239" s="5"/>
      <c r="C4239" s="14">
        <f t="shared" si="909"/>
        <v>0</v>
      </c>
      <c r="D4239" s="14">
        <f t="shared" si="909"/>
        <v>0</v>
      </c>
      <c r="E4239" s="14" t="str">
        <f t="shared" si="910"/>
        <v/>
      </c>
      <c r="F4239" s="14">
        <f t="shared" si="911"/>
        <v>5</v>
      </c>
      <c r="G4239" s="14">
        <f t="shared" si="907"/>
        <v>3</v>
      </c>
      <c r="H4239" s="14">
        <f t="shared" si="912"/>
        <v>5</v>
      </c>
      <c r="I4239" s="14">
        <f t="shared" si="912"/>
        <v>1</v>
      </c>
      <c r="J4239" s="14">
        <f t="shared" si="912"/>
        <v>5</v>
      </c>
      <c r="K4239" s="14">
        <f t="shared" si="912"/>
        <v>1</v>
      </c>
      <c r="L4239" s="14" t="str">
        <f t="shared" si="913"/>
        <v>3.5.1.5.1</v>
      </c>
      <c r="M4239" s="15" t="str">
        <f t="shared" si="914"/>
        <v>--</v>
      </c>
      <c r="N4239" s="14" t="str">
        <f t="shared" si="915"/>
        <v/>
      </c>
      <c r="O4239" s="15" t="str">
        <f t="shared" si="908"/>
        <v/>
      </c>
      <c r="P4239" s="15" t="str">
        <f>IF(N4239=1,FLOOR(MAX($P$4:P4238),1)+1,IF(AND(P4238&lt;&gt;"",O4238&lt;&gt;1),MAX($P$4:P4238)+0.1,""))</f>
        <v/>
      </c>
      <c r="Q4239" s="5">
        <f>ROW()</f>
        <v>4239</v>
      </c>
    </row>
    <row r="4240" spans="1:17" x14ac:dyDescent="0.3">
      <c r="A4240" s="1" t="s">
        <v>55</v>
      </c>
      <c r="B4240" s="5"/>
      <c r="C4240" s="14">
        <f t="shared" si="909"/>
        <v>0</v>
      </c>
      <c r="D4240" s="14">
        <f t="shared" si="909"/>
        <v>0</v>
      </c>
      <c r="E4240" s="14" t="str">
        <f t="shared" si="910"/>
        <v/>
      </c>
      <c r="F4240" s="14">
        <f t="shared" si="911"/>
        <v>5</v>
      </c>
      <c r="G4240" s="14">
        <f t="shared" si="907"/>
        <v>3</v>
      </c>
      <c r="H4240" s="14">
        <f t="shared" si="912"/>
        <v>5</v>
      </c>
      <c r="I4240" s="14">
        <f t="shared" si="912"/>
        <v>1</v>
      </c>
      <c r="J4240" s="14">
        <f t="shared" si="912"/>
        <v>5</v>
      </c>
      <c r="K4240" s="14">
        <f t="shared" si="912"/>
        <v>1</v>
      </c>
      <c r="L4240" s="14" t="str">
        <f t="shared" si="913"/>
        <v>3.5.1.5.1</v>
      </c>
      <c r="M4240" s="15" t="str">
        <f t="shared" si="914"/>
        <v>--</v>
      </c>
      <c r="N4240" s="14" t="str">
        <f t="shared" si="915"/>
        <v/>
      </c>
      <c r="O4240" s="15" t="str">
        <f t="shared" si="908"/>
        <v/>
      </c>
      <c r="P4240" s="15" t="str">
        <f>IF(N4240=1,FLOOR(MAX($P$4:P4239),1)+1,IF(AND(P4239&lt;&gt;"",O4239&lt;&gt;1),MAX($P$4:P4239)+0.1,""))</f>
        <v/>
      </c>
      <c r="Q4240" s="5">
        <f>ROW()</f>
        <v>4240</v>
      </c>
    </row>
    <row r="4241" spans="1:17" x14ac:dyDescent="0.3">
      <c r="A4241" s="1" t="s">
        <v>1851</v>
      </c>
      <c r="B4241" s="5"/>
      <c r="C4241" s="14">
        <f t="shared" si="909"/>
        <v>0</v>
      </c>
      <c r="D4241" s="14">
        <f t="shared" si="909"/>
        <v>0</v>
      </c>
      <c r="E4241" s="14" t="str">
        <f t="shared" si="910"/>
        <v/>
      </c>
      <c r="F4241" s="14">
        <f t="shared" si="911"/>
        <v>5</v>
      </c>
      <c r="G4241" s="14">
        <f t="shared" si="907"/>
        <v>3</v>
      </c>
      <c r="H4241" s="14">
        <f t="shared" si="912"/>
        <v>5</v>
      </c>
      <c r="I4241" s="14">
        <f t="shared" si="912"/>
        <v>1</v>
      </c>
      <c r="J4241" s="14">
        <f t="shared" si="912"/>
        <v>5</v>
      </c>
      <c r="K4241" s="14">
        <f t="shared" si="912"/>
        <v>1</v>
      </c>
      <c r="L4241" s="14" t="str">
        <f t="shared" si="913"/>
        <v>3.5.1.5.1</v>
      </c>
      <c r="M4241" s="15" t="str">
        <f t="shared" si="914"/>
        <v>--</v>
      </c>
      <c r="N4241" s="14" t="str">
        <f t="shared" si="915"/>
        <v/>
      </c>
      <c r="O4241" s="15" t="str">
        <f t="shared" si="908"/>
        <v/>
      </c>
      <c r="P4241" s="15" t="str">
        <f>IF(N4241=1,FLOOR(MAX($P$4:P4240),1)+1,IF(AND(P4240&lt;&gt;"",O4240&lt;&gt;1),MAX($P$4:P4240)+0.1,""))</f>
        <v/>
      </c>
      <c r="Q4241" s="5">
        <f>ROW()</f>
        <v>4241</v>
      </c>
    </row>
    <row r="4242" spans="1:17" x14ac:dyDescent="0.3">
      <c r="A4242" s="1" t="s">
        <v>55</v>
      </c>
      <c r="B4242" s="5"/>
      <c r="C4242" s="14">
        <f t="shared" si="909"/>
        <v>0</v>
      </c>
      <c r="D4242" s="14">
        <f t="shared" si="909"/>
        <v>0</v>
      </c>
      <c r="E4242" s="14" t="str">
        <f t="shared" si="910"/>
        <v/>
      </c>
      <c r="F4242" s="14">
        <f t="shared" si="911"/>
        <v>5</v>
      </c>
      <c r="G4242" s="14">
        <f t="shared" si="907"/>
        <v>3</v>
      </c>
      <c r="H4242" s="14">
        <f t="shared" si="912"/>
        <v>5</v>
      </c>
      <c r="I4242" s="14">
        <f t="shared" si="912"/>
        <v>1</v>
      </c>
      <c r="J4242" s="14">
        <f t="shared" si="912"/>
        <v>5</v>
      </c>
      <c r="K4242" s="14">
        <f t="shared" si="912"/>
        <v>1</v>
      </c>
      <c r="L4242" s="14" t="str">
        <f t="shared" si="913"/>
        <v>3.5.1.5.1</v>
      </c>
      <c r="M4242" s="15" t="str">
        <f t="shared" si="914"/>
        <v>--</v>
      </c>
      <c r="N4242" s="14" t="str">
        <f t="shared" si="915"/>
        <v/>
      </c>
      <c r="O4242" s="15" t="str">
        <f t="shared" si="908"/>
        <v/>
      </c>
      <c r="P4242" s="15" t="str">
        <f>IF(N4242=1,FLOOR(MAX($P$4:P4241),1)+1,IF(AND(P4241&lt;&gt;"",O4241&lt;&gt;1),MAX($P$4:P4241)+0.1,""))</f>
        <v/>
      </c>
      <c r="Q4242" s="5">
        <f>ROW()</f>
        <v>4242</v>
      </c>
    </row>
    <row r="4243" spans="1:17" x14ac:dyDescent="0.3">
      <c r="A4243" s="1" t="s">
        <v>1852</v>
      </c>
      <c r="B4243" s="5"/>
      <c r="C4243" s="14">
        <f t="shared" si="909"/>
        <v>0</v>
      </c>
      <c r="D4243" s="14">
        <f t="shared" si="909"/>
        <v>0</v>
      </c>
      <c r="E4243" s="14" t="str">
        <f t="shared" si="910"/>
        <v/>
      </c>
      <c r="F4243" s="14">
        <f t="shared" si="911"/>
        <v>5</v>
      </c>
      <c r="G4243" s="14">
        <f t="shared" si="907"/>
        <v>3</v>
      </c>
      <c r="H4243" s="14">
        <f t="shared" si="912"/>
        <v>5</v>
      </c>
      <c r="I4243" s="14">
        <f t="shared" si="912"/>
        <v>1</v>
      </c>
      <c r="J4243" s="14">
        <f t="shared" si="912"/>
        <v>5</v>
      </c>
      <c r="K4243" s="14">
        <f t="shared" si="912"/>
        <v>1</v>
      </c>
      <c r="L4243" s="14" t="str">
        <f t="shared" si="913"/>
        <v>3.5.1.5.1</v>
      </c>
      <c r="M4243" s="15" t="str">
        <f t="shared" si="914"/>
        <v>--</v>
      </c>
      <c r="N4243" s="14" t="str">
        <f t="shared" si="915"/>
        <v/>
      </c>
      <c r="O4243" s="15" t="str">
        <f t="shared" si="908"/>
        <v/>
      </c>
      <c r="P4243" s="15" t="str">
        <f>IF(N4243=1,FLOOR(MAX($P$4:P4242),1)+1,IF(AND(P4242&lt;&gt;"",O4242&lt;&gt;1),MAX($P$4:P4242)+0.1,""))</f>
        <v/>
      </c>
      <c r="Q4243" s="5">
        <f>ROW()</f>
        <v>4243</v>
      </c>
    </row>
    <row r="4244" spans="1:17" x14ac:dyDescent="0.3">
      <c r="A4244" s="1" t="s">
        <v>55</v>
      </c>
      <c r="B4244" s="5"/>
      <c r="C4244" s="14">
        <f t="shared" si="909"/>
        <v>0</v>
      </c>
      <c r="D4244" s="14">
        <f t="shared" si="909"/>
        <v>0</v>
      </c>
      <c r="E4244" s="14" t="str">
        <f t="shared" si="910"/>
        <v/>
      </c>
      <c r="F4244" s="14">
        <f t="shared" si="911"/>
        <v>5</v>
      </c>
      <c r="G4244" s="14">
        <f t="shared" si="907"/>
        <v>3</v>
      </c>
      <c r="H4244" s="14">
        <f t="shared" si="912"/>
        <v>5</v>
      </c>
      <c r="I4244" s="14">
        <f t="shared" si="912"/>
        <v>1</v>
      </c>
      <c r="J4244" s="14">
        <f t="shared" si="912"/>
        <v>5</v>
      </c>
      <c r="K4244" s="14">
        <f t="shared" si="912"/>
        <v>1</v>
      </c>
      <c r="L4244" s="14" t="str">
        <f t="shared" si="913"/>
        <v>3.5.1.5.1</v>
      </c>
      <c r="M4244" s="15" t="str">
        <f t="shared" si="914"/>
        <v>--</v>
      </c>
      <c r="N4244" s="14" t="str">
        <f t="shared" si="915"/>
        <v/>
      </c>
      <c r="O4244" s="15" t="str">
        <f t="shared" si="908"/>
        <v/>
      </c>
      <c r="P4244" s="15" t="str">
        <f>IF(N4244=1,FLOOR(MAX($P$4:P4243),1)+1,IF(AND(P4243&lt;&gt;"",O4243&lt;&gt;1),MAX($P$4:P4243)+0.1,""))</f>
        <v/>
      </c>
      <c r="Q4244" s="5">
        <f>ROW()</f>
        <v>4244</v>
      </c>
    </row>
    <row r="4245" spans="1:17" x14ac:dyDescent="0.3">
      <c r="A4245" s="1" t="s">
        <v>1853</v>
      </c>
      <c r="B4245" s="5"/>
      <c r="C4245" s="14">
        <f t="shared" si="909"/>
        <v>0</v>
      </c>
      <c r="D4245" s="14">
        <f t="shared" si="909"/>
        <v>0</v>
      </c>
      <c r="E4245" s="14" t="str">
        <f t="shared" si="910"/>
        <v/>
      </c>
      <c r="F4245" s="14">
        <f t="shared" si="911"/>
        <v>5</v>
      </c>
      <c r="G4245" s="14">
        <f t="shared" si="907"/>
        <v>3</v>
      </c>
      <c r="H4245" s="14">
        <f t="shared" si="912"/>
        <v>5</v>
      </c>
      <c r="I4245" s="14">
        <f t="shared" si="912"/>
        <v>1</v>
      </c>
      <c r="J4245" s="14">
        <f t="shared" si="912"/>
        <v>5</v>
      </c>
      <c r="K4245" s="14">
        <f t="shared" si="912"/>
        <v>1</v>
      </c>
      <c r="L4245" s="14" t="str">
        <f t="shared" si="913"/>
        <v>3.5.1.5.1</v>
      </c>
      <c r="M4245" s="15" t="str">
        <f t="shared" si="914"/>
        <v>--</v>
      </c>
      <c r="N4245" s="14" t="str">
        <f t="shared" si="915"/>
        <v/>
      </c>
      <c r="O4245" s="15" t="str">
        <f t="shared" si="908"/>
        <v/>
      </c>
      <c r="P4245" s="15" t="str">
        <f>IF(N4245=1,FLOOR(MAX($P$4:P4244),1)+1,IF(AND(P4244&lt;&gt;"",O4244&lt;&gt;1),MAX($P$4:P4244)+0.1,""))</f>
        <v/>
      </c>
      <c r="Q4245" s="5">
        <f>ROW()</f>
        <v>4245</v>
      </c>
    </row>
    <row r="4246" spans="1:17" x14ac:dyDescent="0.3">
      <c r="A4246" s="1" t="s">
        <v>1821</v>
      </c>
      <c r="B4246" s="5"/>
      <c r="C4246" s="14">
        <f t="shared" si="909"/>
        <v>0</v>
      </c>
      <c r="D4246" s="14">
        <f t="shared" si="909"/>
        <v>0</v>
      </c>
      <c r="E4246" s="14" t="str">
        <f t="shared" si="910"/>
        <v/>
      </c>
      <c r="F4246" s="14">
        <f t="shared" si="911"/>
        <v>5</v>
      </c>
      <c r="G4246" s="14">
        <f t="shared" si="907"/>
        <v>3</v>
      </c>
      <c r="H4246" s="14">
        <f t="shared" ref="H4246:K4261" si="916">IF(G4246&lt;&gt;G4245,0,IF(AND(($F4245-$D4246)=(H$3-1),$F4246=H$3),H4245+1,H4245))</f>
        <v>5</v>
      </c>
      <c r="I4246" s="14">
        <f t="shared" si="916"/>
        <v>1</v>
      </c>
      <c r="J4246" s="14">
        <f t="shared" si="916"/>
        <v>5</v>
      </c>
      <c r="K4246" s="14">
        <f t="shared" si="916"/>
        <v>1</v>
      </c>
      <c r="L4246" s="14" t="str">
        <f t="shared" si="913"/>
        <v>3.5.1.5.1</v>
      </c>
      <c r="M4246" s="15" t="str">
        <f t="shared" si="914"/>
        <v>--</v>
      </c>
      <c r="N4246" s="14" t="str">
        <f t="shared" si="915"/>
        <v/>
      </c>
      <c r="O4246" s="15" t="str">
        <f t="shared" si="908"/>
        <v/>
      </c>
      <c r="P4246" s="15" t="str">
        <f>IF(N4246=1,FLOOR(MAX($P$4:P4245),1)+1,IF(AND(P4245&lt;&gt;"",O4245&lt;&gt;1),MAX($P$4:P4245)+0.1,""))</f>
        <v/>
      </c>
      <c r="Q4246" s="5">
        <f>ROW()</f>
        <v>4246</v>
      </c>
    </row>
    <row r="4247" spans="1:17" x14ac:dyDescent="0.3">
      <c r="A4247" s="1" t="s">
        <v>55</v>
      </c>
      <c r="B4247" s="5"/>
      <c r="C4247" s="14">
        <f t="shared" si="909"/>
        <v>0</v>
      </c>
      <c r="D4247" s="14">
        <f t="shared" si="909"/>
        <v>0</v>
      </c>
      <c r="E4247" s="14" t="str">
        <f t="shared" si="910"/>
        <v/>
      </c>
      <c r="F4247" s="14">
        <f t="shared" si="911"/>
        <v>5</v>
      </c>
      <c r="G4247" s="14">
        <f t="shared" si="907"/>
        <v>3</v>
      </c>
      <c r="H4247" s="14">
        <f t="shared" si="916"/>
        <v>5</v>
      </c>
      <c r="I4247" s="14">
        <f t="shared" si="916"/>
        <v>1</v>
      </c>
      <c r="J4247" s="14">
        <f t="shared" si="916"/>
        <v>5</v>
      </c>
      <c r="K4247" s="14">
        <f t="shared" si="916"/>
        <v>1</v>
      </c>
      <c r="L4247" s="14" t="str">
        <f t="shared" si="913"/>
        <v>3.5.1.5.1</v>
      </c>
      <c r="M4247" s="15" t="str">
        <f t="shared" si="914"/>
        <v>--</v>
      </c>
      <c r="N4247" s="14" t="str">
        <f t="shared" si="915"/>
        <v/>
      </c>
      <c r="O4247" s="15" t="str">
        <f t="shared" si="908"/>
        <v/>
      </c>
      <c r="P4247" s="15" t="str">
        <f>IF(N4247=1,FLOOR(MAX($P$4:P4246),1)+1,IF(AND(P4246&lt;&gt;"",O4246&lt;&gt;1),MAX($P$4:P4246)+0.1,""))</f>
        <v/>
      </c>
      <c r="Q4247" s="5">
        <f>ROW()</f>
        <v>4247</v>
      </c>
    </row>
    <row r="4248" spans="1:17" x14ac:dyDescent="0.3">
      <c r="A4248" s="1" t="s">
        <v>1854</v>
      </c>
      <c r="B4248" s="5"/>
      <c r="C4248" s="14">
        <f t="shared" si="909"/>
        <v>0</v>
      </c>
      <c r="D4248" s="14">
        <f t="shared" si="909"/>
        <v>0</v>
      </c>
      <c r="E4248" s="14" t="str">
        <f t="shared" si="910"/>
        <v/>
      </c>
      <c r="F4248" s="14">
        <f t="shared" si="911"/>
        <v>5</v>
      </c>
      <c r="G4248" s="14">
        <f t="shared" si="907"/>
        <v>3</v>
      </c>
      <c r="H4248" s="14">
        <f t="shared" si="916"/>
        <v>5</v>
      </c>
      <c r="I4248" s="14">
        <f t="shared" si="916"/>
        <v>1</v>
      </c>
      <c r="J4248" s="14">
        <f t="shared" si="916"/>
        <v>5</v>
      </c>
      <c r="K4248" s="14">
        <f t="shared" si="916"/>
        <v>1</v>
      </c>
      <c r="L4248" s="14" t="str">
        <f t="shared" si="913"/>
        <v>3.5.1.5.1</v>
      </c>
      <c r="M4248" s="15" t="str">
        <f t="shared" si="914"/>
        <v>--</v>
      </c>
      <c r="N4248" s="14" t="str">
        <f t="shared" si="915"/>
        <v/>
      </c>
      <c r="O4248" s="15" t="str">
        <f t="shared" si="908"/>
        <v/>
      </c>
      <c r="P4248" s="15" t="str">
        <f>IF(N4248=1,FLOOR(MAX($P$4:P4247),1)+1,IF(AND(P4247&lt;&gt;"",O4247&lt;&gt;1),MAX($P$4:P4247)+0.1,""))</f>
        <v/>
      </c>
      <c r="Q4248" s="5">
        <f>ROW()</f>
        <v>4248</v>
      </c>
    </row>
    <row r="4249" spans="1:17" x14ac:dyDescent="0.3">
      <c r="A4249" s="1" t="s">
        <v>55</v>
      </c>
      <c r="B4249" s="5"/>
      <c r="C4249" s="14">
        <f t="shared" si="909"/>
        <v>0</v>
      </c>
      <c r="D4249" s="14">
        <f t="shared" si="909"/>
        <v>0</v>
      </c>
      <c r="E4249" s="14" t="str">
        <f t="shared" si="910"/>
        <v/>
      </c>
      <c r="F4249" s="14">
        <f t="shared" si="911"/>
        <v>5</v>
      </c>
      <c r="G4249" s="14">
        <f t="shared" si="907"/>
        <v>3</v>
      </c>
      <c r="H4249" s="14">
        <f t="shared" si="916"/>
        <v>5</v>
      </c>
      <c r="I4249" s="14">
        <f t="shared" si="916"/>
        <v>1</v>
      </c>
      <c r="J4249" s="14">
        <f t="shared" si="916"/>
        <v>5</v>
      </c>
      <c r="K4249" s="14">
        <f t="shared" si="916"/>
        <v>1</v>
      </c>
      <c r="L4249" s="14" t="str">
        <f t="shared" si="913"/>
        <v>3.5.1.5.1</v>
      </c>
      <c r="M4249" s="15" t="str">
        <f t="shared" si="914"/>
        <v>--</v>
      </c>
      <c r="N4249" s="14" t="str">
        <f t="shared" si="915"/>
        <v/>
      </c>
      <c r="O4249" s="15" t="str">
        <f t="shared" si="908"/>
        <v/>
      </c>
      <c r="P4249" s="15" t="str">
        <f>IF(N4249=1,FLOOR(MAX($P$4:P4248),1)+1,IF(AND(P4248&lt;&gt;"",O4248&lt;&gt;1),MAX($P$4:P4248)+0.1,""))</f>
        <v/>
      </c>
      <c r="Q4249" s="5">
        <f>ROW()</f>
        <v>4249</v>
      </c>
    </row>
    <row r="4250" spans="1:17" x14ac:dyDescent="0.3">
      <c r="A4250" s="1" t="s">
        <v>2466</v>
      </c>
      <c r="B4250" s="5"/>
      <c r="C4250" s="14">
        <f t="shared" si="909"/>
        <v>0</v>
      </c>
      <c r="D4250" s="14">
        <f t="shared" si="909"/>
        <v>0</v>
      </c>
      <c r="E4250" s="14" t="str">
        <f t="shared" si="910"/>
        <v/>
      </c>
      <c r="F4250" s="14">
        <f t="shared" si="911"/>
        <v>5</v>
      </c>
      <c r="G4250" s="14">
        <f t="shared" si="907"/>
        <v>3</v>
      </c>
      <c r="H4250" s="14">
        <f t="shared" si="916"/>
        <v>5</v>
      </c>
      <c r="I4250" s="14">
        <f t="shared" si="916"/>
        <v>1</v>
      </c>
      <c r="J4250" s="14">
        <f t="shared" si="916"/>
        <v>5</v>
      </c>
      <c r="K4250" s="14">
        <f t="shared" si="916"/>
        <v>1</v>
      </c>
      <c r="L4250" s="14" t="str">
        <f t="shared" si="913"/>
        <v>3.5.1.5.1</v>
      </c>
      <c r="M4250" s="15" t="str">
        <f t="shared" si="914"/>
        <v>--</v>
      </c>
      <c r="N4250" s="14" t="str">
        <f t="shared" si="915"/>
        <v/>
      </c>
      <c r="O4250" s="15" t="str">
        <f t="shared" si="908"/>
        <v/>
      </c>
      <c r="P4250" s="15" t="str">
        <f>IF(N4250=1,FLOOR(MAX($P$4:P4249),1)+1,IF(AND(P4249&lt;&gt;"",O4249&lt;&gt;1),MAX($P$4:P4249)+0.1,""))</f>
        <v/>
      </c>
      <c r="Q4250" s="5">
        <f>ROW()</f>
        <v>4250</v>
      </c>
    </row>
    <row r="4251" spans="1:17" x14ac:dyDescent="0.3">
      <c r="A4251" s="1" t="s">
        <v>190</v>
      </c>
      <c r="B4251" s="5"/>
      <c r="C4251" s="14">
        <f t="shared" si="909"/>
        <v>0</v>
      </c>
      <c r="D4251" s="14">
        <f t="shared" si="909"/>
        <v>1</v>
      </c>
      <c r="E4251" s="14" t="str">
        <f t="shared" si="910"/>
        <v/>
      </c>
      <c r="F4251" s="14">
        <f t="shared" si="911"/>
        <v>4</v>
      </c>
      <c r="G4251" s="14">
        <f t="shared" si="907"/>
        <v>3</v>
      </c>
      <c r="H4251" s="14">
        <f t="shared" si="916"/>
        <v>5</v>
      </c>
      <c r="I4251" s="14">
        <f t="shared" si="916"/>
        <v>1</v>
      </c>
      <c r="J4251" s="14">
        <f t="shared" si="916"/>
        <v>5</v>
      </c>
      <c r="K4251" s="14">
        <f t="shared" si="916"/>
        <v>1</v>
      </c>
      <c r="L4251" s="14" t="str">
        <f t="shared" si="913"/>
        <v>3.5.1.5.1</v>
      </c>
      <c r="M4251" s="15" t="str">
        <f t="shared" si="914"/>
        <v>--</v>
      </c>
      <c r="N4251" s="14" t="str">
        <f t="shared" si="915"/>
        <v/>
      </c>
      <c r="O4251" s="15" t="str">
        <f t="shared" si="908"/>
        <v/>
      </c>
      <c r="P4251" s="15" t="str">
        <f>IF(N4251=1,FLOOR(MAX($P$4:P4250),1)+1,IF(AND(P4250&lt;&gt;"",O4250&lt;&gt;1),MAX($P$4:P4250)+0.1,""))</f>
        <v/>
      </c>
      <c r="Q4251" s="5">
        <f>ROW()</f>
        <v>4251</v>
      </c>
    </row>
    <row r="4252" spans="1:17" x14ac:dyDescent="0.3">
      <c r="A4252" s="1" t="s">
        <v>1798</v>
      </c>
      <c r="B4252" s="5"/>
      <c r="C4252" s="14">
        <f t="shared" si="909"/>
        <v>1</v>
      </c>
      <c r="D4252" s="14">
        <f t="shared" si="909"/>
        <v>0</v>
      </c>
      <c r="E4252" s="14" t="str">
        <f t="shared" si="910"/>
        <v/>
      </c>
      <c r="F4252" s="14">
        <f t="shared" si="911"/>
        <v>5</v>
      </c>
      <c r="G4252" s="14">
        <f t="shared" si="907"/>
        <v>3</v>
      </c>
      <c r="H4252" s="14">
        <f t="shared" si="916"/>
        <v>5</v>
      </c>
      <c r="I4252" s="14">
        <f t="shared" si="916"/>
        <v>1</v>
      </c>
      <c r="J4252" s="14">
        <f t="shared" si="916"/>
        <v>5</v>
      </c>
      <c r="K4252" s="14">
        <f t="shared" si="916"/>
        <v>1</v>
      </c>
      <c r="L4252" s="14" t="str">
        <f t="shared" si="913"/>
        <v>3.5.1.5.1</v>
      </c>
      <c r="M4252" s="15" t="str">
        <f t="shared" si="914"/>
        <v xml:space="preserve">Audit Event Information To Record </v>
      </c>
      <c r="N4252" s="14" t="str">
        <f t="shared" si="915"/>
        <v/>
      </c>
      <c r="O4252" s="15" t="str">
        <f t="shared" si="908"/>
        <v/>
      </c>
      <c r="P4252" s="15" t="str">
        <f>IF(N4252=1,FLOOR(MAX($P$4:P4251),1)+1,IF(AND(P4251&lt;&gt;"",O4251&lt;&gt;1),MAX($P$4:P4251)+0.1,""))</f>
        <v/>
      </c>
      <c r="Q4252" s="5">
        <f>ROW()</f>
        <v>4252</v>
      </c>
    </row>
    <row r="4253" spans="1:17" x14ac:dyDescent="0.3">
      <c r="A4253" s="1" t="s">
        <v>55</v>
      </c>
      <c r="B4253" s="5"/>
      <c r="C4253" s="14">
        <f t="shared" si="909"/>
        <v>0</v>
      </c>
      <c r="D4253" s="14">
        <f t="shared" si="909"/>
        <v>0</v>
      </c>
      <c r="E4253" s="14" t="str">
        <f t="shared" si="910"/>
        <v/>
      </c>
      <c r="F4253" s="14">
        <f t="shared" si="911"/>
        <v>5</v>
      </c>
      <c r="G4253" s="14">
        <f t="shared" si="907"/>
        <v>3</v>
      </c>
      <c r="H4253" s="14">
        <f t="shared" si="916"/>
        <v>5</v>
      </c>
      <c r="I4253" s="14">
        <f t="shared" si="916"/>
        <v>1</v>
      </c>
      <c r="J4253" s="14">
        <f t="shared" si="916"/>
        <v>5</v>
      </c>
      <c r="K4253" s="14">
        <f t="shared" si="916"/>
        <v>1</v>
      </c>
      <c r="L4253" s="14" t="str">
        <f t="shared" si="913"/>
        <v>3.5.1.5.1</v>
      </c>
      <c r="M4253" s="15" t="str">
        <f t="shared" si="914"/>
        <v>--</v>
      </c>
      <c r="N4253" s="14" t="str">
        <f t="shared" si="915"/>
        <v/>
      </c>
      <c r="O4253" s="15" t="str">
        <f t="shared" si="908"/>
        <v/>
      </c>
      <c r="P4253" s="15" t="str">
        <f>IF(N4253=1,FLOOR(MAX($P$4:P4252),1)+1,IF(AND(P4252&lt;&gt;"",O4252&lt;&gt;1),MAX($P$4:P4252)+0.1,""))</f>
        <v/>
      </c>
      <c r="Q4253" s="5">
        <f>ROW()</f>
        <v>4253</v>
      </c>
    </row>
    <row r="4254" spans="1:17" x14ac:dyDescent="0.3">
      <c r="A4254" s="1" t="s">
        <v>1825</v>
      </c>
      <c r="B4254" s="5"/>
      <c r="C4254" s="14">
        <f t="shared" si="909"/>
        <v>0</v>
      </c>
      <c r="D4254" s="14">
        <f t="shared" si="909"/>
        <v>0</v>
      </c>
      <c r="E4254" s="14" t="str">
        <f t="shared" si="910"/>
        <v/>
      </c>
      <c r="F4254" s="14">
        <f t="shared" si="911"/>
        <v>5</v>
      </c>
      <c r="G4254" s="14">
        <f t="shared" si="907"/>
        <v>3</v>
      </c>
      <c r="H4254" s="14">
        <f t="shared" si="916"/>
        <v>5</v>
      </c>
      <c r="I4254" s="14">
        <f t="shared" si="916"/>
        <v>1</v>
      </c>
      <c r="J4254" s="14">
        <f t="shared" si="916"/>
        <v>5</v>
      </c>
      <c r="K4254" s="14">
        <f t="shared" si="916"/>
        <v>1</v>
      </c>
      <c r="L4254" s="14" t="str">
        <f t="shared" si="913"/>
        <v>3.5.1.5.1</v>
      </c>
      <c r="M4254" s="15" t="str">
        <f t="shared" si="914"/>
        <v>--</v>
      </c>
      <c r="N4254" s="14" t="str">
        <f t="shared" si="915"/>
        <v/>
      </c>
      <c r="O4254" s="15" t="str">
        <f t="shared" si="908"/>
        <v/>
      </c>
      <c r="P4254" s="15" t="str">
        <f>IF(N4254=1,FLOOR(MAX($P$4:P4253),1)+1,IF(AND(P4253&lt;&gt;"",O4253&lt;&gt;1),MAX($P$4:P4253)+0.1,""))</f>
        <v/>
      </c>
      <c r="Q4254" s="5">
        <f>ROW()</f>
        <v>4254</v>
      </c>
    </row>
    <row r="4255" spans="1:17" x14ac:dyDescent="0.3">
      <c r="A4255" s="1" t="s">
        <v>1826</v>
      </c>
      <c r="B4255" s="5"/>
      <c r="C4255" s="14">
        <f t="shared" si="909"/>
        <v>0</v>
      </c>
      <c r="D4255" s="14">
        <f t="shared" si="909"/>
        <v>0</v>
      </c>
      <c r="E4255" s="14" t="str">
        <f t="shared" si="910"/>
        <v/>
      </c>
      <c r="F4255" s="14">
        <f t="shared" si="911"/>
        <v>5</v>
      </c>
      <c r="G4255" s="14">
        <f t="shared" si="907"/>
        <v>3</v>
      </c>
      <c r="H4255" s="14">
        <f t="shared" si="916"/>
        <v>5</v>
      </c>
      <c r="I4255" s="14">
        <f t="shared" si="916"/>
        <v>1</v>
      </c>
      <c r="J4255" s="14">
        <f t="shared" si="916"/>
        <v>5</v>
      </c>
      <c r="K4255" s="14">
        <f t="shared" si="916"/>
        <v>1</v>
      </c>
      <c r="L4255" s="14" t="str">
        <f t="shared" si="913"/>
        <v>3.5.1.5.1</v>
      </c>
      <c r="M4255" s="15" t="str">
        <f t="shared" si="914"/>
        <v>--</v>
      </c>
      <c r="N4255" s="14" t="str">
        <f t="shared" si="915"/>
        <v/>
      </c>
      <c r="O4255" s="15" t="str">
        <f t="shared" si="908"/>
        <v/>
      </c>
      <c r="P4255" s="15" t="str">
        <f>IF(N4255=1,FLOOR(MAX($P$4:P4254),1)+1,IF(AND(P4254&lt;&gt;"",O4254&lt;&gt;1),MAX($P$4:P4254)+0.1,""))</f>
        <v/>
      </c>
      <c r="Q4255" s="5">
        <f>ROW()</f>
        <v>4255</v>
      </c>
    </row>
    <row r="4256" spans="1:17" x14ac:dyDescent="0.3">
      <c r="A4256" s="1" t="s">
        <v>55</v>
      </c>
      <c r="B4256" s="5"/>
      <c r="C4256" s="14">
        <f t="shared" si="909"/>
        <v>0</v>
      </c>
      <c r="D4256" s="14">
        <f t="shared" si="909"/>
        <v>0</v>
      </c>
      <c r="E4256" s="14" t="str">
        <f t="shared" si="910"/>
        <v/>
      </c>
      <c r="F4256" s="14">
        <f t="shared" si="911"/>
        <v>5</v>
      </c>
      <c r="G4256" s="14">
        <f t="shared" si="907"/>
        <v>3</v>
      </c>
      <c r="H4256" s="14">
        <f t="shared" si="916"/>
        <v>5</v>
      </c>
      <c r="I4256" s="14">
        <f t="shared" si="916"/>
        <v>1</v>
      </c>
      <c r="J4256" s="14">
        <f t="shared" si="916"/>
        <v>5</v>
      </c>
      <c r="K4256" s="14">
        <f t="shared" si="916"/>
        <v>1</v>
      </c>
      <c r="L4256" s="14" t="str">
        <f t="shared" si="913"/>
        <v>3.5.1.5.1</v>
      </c>
      <c r="M4256" s="15" t="str">
        <f t="shared" si="914"/>
        <v>--</v>
      </c>
      <c r="N4256" s="14" t="str">
        <f t="shared" si="915"/>
        <v/>
      </c>
      <c r="O4256" s="15" t="str">
        <f t="shared" si="908"/>
        <v/>
      </c>
      <c r="P4256" s="15" t="str">
        <f>IF(N4256=1,FLOOR(MAX($P$4:P4255),1)+1,IF(AND(P4255&lt;&gt;"",O4255&lt;&gt;1),MAX($P$4:P4255)+0.1,""))</f>
        <v/>
      </c>
      <c r="Q4256" s="5">
        <f>ROW()</f>
        <v>4256</v>
      </c>
    </row>
    <row r="4257" spans="1:17" x14ac:dyDescent="0.3">
      <c r="A4257" s="1" t="s">
        <v>1827</v>
      </c>
      <c r="B4257" s="5"/>
      <c r="C4257" s="14">
        <f t="shared" si="909"/>
        <v>0</v>
      </c>
      <c r="D4257" s="14">
        <f t="shared" si="909"/>
        <v>0</v>
      </c>
      <c r="E4257" s="14" t="str">
        <f t="shared" si="910"/>
        <v/>
      </c>
      <c r="F4257" s="14">
        <f t="shared" si="911"/>
        <v>5</v>
      </c>
      <c r="G4257" s="14">
        <f t="shared" si="907"/>
        <v>3</v>
      </c>
      <c r="H4257" s="14">
        <f t="shared" si="916"/>
        <v>5</v>
      </c>
      <c r="I4257" s="14">
        <f t="shared" si="916"/>
        <v>1</v>
      </c>
      <c r="J4257" s="14">
        <f t="shared" si="916"/>
        <v>5</v>
      </c>
      <c r="K4257" s="14">
        <f t="shared" si="916"/>
        <v>1</v>
      </c>
      <c r="L4257" s="14" t="str">
        <f t="shared" si="913"/>
        <v>3.5.1.5.1</v>
      </c>
      <c r="M4257" s="15" t="str">
        <f t="shared" si="914"/>
        <v>--</v>
      </c>
      <c r="N4257" s="14" t="str">
        <f t="shared" si="915"/>
        <v/>
      </c>
      <c r="O4257" s="15" t="str">
        <f t="shared" si="908"/>
        <v/>
      </c>
      <c r="P4257" s="15" t="str">
        <f>IF(N4257=1,FLOOR(MAX($P$4:P4256),1)+1,IF(AND(P4256&lt;&gt;"",O4256&lt;&gt;1),MAX($P$4:P4256)+0.1,""))</f>
        <v/>
      </c>
      <c r="Q4257" s="5">
        <f>ROW()</f>
        <v>4257</v>
      </c>
    </row>
    <row r="4258" spans="1:17" x14ac:dyDescent="0.3">
      <c r="A4258" s="1" t="s">
        <v>55</v>
      </c>
      <c r="B4258" s="5"/>
      <c r="C4258" s="14">
        <f t="shared" si="909"/>
        <v>0</v>
      </c>
      <c r="D4258" s="14">
        <f t="shared" si="909"/>
        <v>0</v>
      </c>
      <c r="E4258" s="14" t="str">
        <f t="shared" si="910"/>
        <v/>
      </c>
      <c r="F4258" s="14">
        <f t="shared" si="911"/>
        <v>5</v>
      </c>
      <c r="G4258" s="14">
        <f t="shared" si="907"/>
        <v>3</v>
      </c>
      <c r="H4258" s="14">
        <f t="shared" si="916"/>
        <v>5</v>
      </c>
      <c r="I4258" s="14">
        <f t="shared" si="916"/>
        <v>1</v>
      </c>
      <c r="J4258" s="14">
        <f t="shared" si="916"/>
        <v>5</v>
      </c>
      <c r="K4258" s="14">
        <f t="shared" si="916"/>
        <v>1</v>
      </c>
      <c r="L4258" s="14" t="str">
        <f t="shared" si="913"/>
        <v>3.5.1.5.1</v>
      </c>
      <c r="M4258" s="15" t="str">
        <f t="shared" si="914"/>
        <v>--</v>
      </c>
      <c r="N4258" s="14" t="str">
        <f t="shared" si="915"/>
        <v/>
      </c>
      <c r="O4258" s="15" t="str">
        <f t="shared" si="908"/>
        <v/>
      </c>
      <c r="P4258" s="15" t="str">
        <f>IF(N4258=1,FLOOR(MAX($P$4:P4257),1)+1,IF(AND(P4257&lt;&gt;"",O4257&lt;&gt;1),MAX($P$4:P4257)+0.1,""))</f>
        <v/>
      </c>
      <c r="Q4258" s="5">
        <f>ROW()</f>
        <v>4258</v>
      </c>
    </row>
    <row r="4259" spans="1:17" x14ac:dyDescent="0.3">
      <c r="A4259" s="1" t="s">
        <v>1828</v>
      </c>
      <c r="B4259" s="5"/>
      <c r="C4259" s="14">
        <f t="shared" si="909"/>
        <v>0</v>
      </c>
      <c r="D4259" s="14">
        <f t="shared" si="909"/>
        <v>0</v>
      </c>
      <c r="E4259" s="14" t="str">
        <f t="shared" si="910"/>
        <v/>
      </c>
      <c r="F4259" s="14">
        <f t="shared" si="911"/>
        <v>5</v>
      </c>
      <c r="G4259" s="14">
        <f t="shared" si="907"/>
        <v>3</v>
      </c>
      <c r="H4259" s="14">
        <f t="shared" si="916"/>
        <v>5</v>
      </c>
      <c r="I4259" s="14">
        <f t="shared" si="916"/>
        <v>1</v>
      </c>
      <c r="J4259" s="14">
        <f t="shared" si="916"/>
        <v>5</v>
      </c>
      <c r="K4259" s="14">
        <f t="shared" si="916"/>
        <v>1</v>
      </c>
      <c r="L4259" s="14" t="str">
        <f t="shared" si="913"/>
        <v>3.5.1.5.1</v>
      </c>
      <c r="M4259" s="15" t="str">
        <f t="shared" si="914"/>
        <v>--</v>
      </c>
      <c r="N4259" s="14" t="str">
        <f t="shared" si="915"/>
        <v/>
      </c>
      <c r="O4259" s="15" t="str">
        <f t="shared" si="908"/>
        <v/>
      </c>
      <c r="P4259" s="15" t="str">
        <f>IF(N4259=1,FLOOR(MAX($P$4:P4258),1)+1,IF(AND(P4258&lt;&gt;"",O4258&lt;&gt;1),MAX($P$4:P4258)+0.1,""))</f>
        <v/>
      </c>
      <c r="Q4259" s="5">
        <f>ROW()</f>
        <v>4259</v>
      </c>
    </row>
    <row r="4260" spans="1:17" x14ac:dyDescent="0.3">
      <c r="A4260" s="1" t="s">
        <v>55</v>
      </c>
      <c r="B4260" s="5"/>
      <c r="C4260" s="14">
        <f t="shared" si="909"/>
        <v>0</v>
      </c>
      <c r="D4260" s="14">
        <f t="shared" si="909"/>
        <v>0</v>
      </c>
      <c r="E4260" s="14" t="str">
        <f t="shared" si="910"/>
        <v/>
      </c>
      <c r="F4260" s="14">
        <f t="shared" si="911"/>
        <v>5</v>
      </c>
      <c r="G4260" s="14">
        <f t="shared" si="907"/>
        <v>3</v>
      </c>
      <c r="H4260" s="14">
        <f t="shared" si="916"/>
        <v>5</v>
      </c>
      <c r="I4260" s="14">
        <f t="shared" si="916"/>
        <v>1</v>
      </c>
      <c r="J4260" s="14">
        <f t="shared" si="916"/>
        <v>5</v>
      </c>
      <c r="K4260" s="14">
        <f t="shared" si="916"/>
        <v>1</v>
      </c>
      <c r="L4260" s="14" t="str">
        <f t="shared" si="913"/>
        <v>3.5.1.5.1</v>
      </c>
      <c r="M4260" s="15" t="str">
        <f t="shared" si="914"/>
        <v>--</v>
      </c>
      <c r="N4260" s="14" t="str">
        <f t="shared" si="915"/>
        <v/>
      </c>
      <c r="O4260" s="15" t="str">
        <f t="shared" si="908"/>
        <v/>
      </c>
      <c r="P4260" s="15" t="str">
        <f>IF(N4260=1,FLOOR(MAX($P$4:P4259),1)+1,IF(AND(P4259&lt;&gt;"",O4259&lt;&gt;1),MAX($P$4:P4259)+0.1,""))</f>
        <v/>
      </c>
      <c r="Q4260" s="5">
        <f>ROW()</f>
        <v>4260</v>
      </c>
    </row>
    <row r="4261" spans="1:17" x14ac:dyDescent="0.3">
      <c r="A4261" s="1" t="s">
        <v>1855</v>
      </c>
      <c r="B4261" s="5"/>
      <c r="C4261" s="14">
        <f t="shared" si="909"/>
        <v>0</v>
      </c>
      <c r="D4261" s="14">
        <f t="shared" si="909"/>
        <v>0</v>
      </c>
      <c r="E4261" s="14" t="str">
        <f t="shared" si="910"/>
        <v/>
      </c>
      <c r="F4261" s="14">
        <f t="shared" si="911"/>
        <v>5</v>
      </c>
      <c r="G4261" s="14">
        <f t="shared" si="907"/>
        <v>3</v>
      </c>
      <c r="H4261" s="14">
        <f t="shared" si="916"/>
        <v>5</v>
      </c>
      <c r="I4261" s="14">
        <f t="shared" si="916"/>
        <v>1</v>
      </c>
      <c r="J4261" s="14">
        <f t="shared" si="916"/>
        <v>5</v>
      </c>
      <c r="K4261" s="14">
        <f t="shared" si="916"/>
        <v>1</v>
      </c>
      <c r="L4261" s="14" t="str">
        <f t="shared" si="913"/>
        <v>3.5.1.5.1</v>
      </c>
      <c r="M4261" s="15" t="str">
        <f t="shared" si="914"/>
        <v>--</v>
      </c>
      <c r="N4261" s="14" t="str">
        <f t="shared" si="915"/>
        <v/>
      </c>
      <c r="O4261" s="15" t="str">
        <f t="shared" si="908"/>
        <v/>
      </c>
      <c r="P4261" s="15" t="str">
        <f>IF(N4261=1,FLOOR(MAX($P$4:P4260),1)+1,IF(AND(P4260&lt;&gt;"",O4260&lt;&gt;1),MAX($P$4:P4260)+0.1,""))</f>
        <v/>
      </c>
      <c r="Q4261" s="5">
        <f>ROW()</f>
        <v>4261</v>
      </c>
    </row>
    <row r="4262" spans="1:17" x14ac:dyDescent="0.3">
      <c r="A4262" s="1" t="s">
        <v>55</v>
      </c>
      <c r="B4262" s="5"/>
      <c r="C4262" s="14">
        <f t="shared" si="909"/>
        <v>0</v>
      </c>
      <c r="D4262" s="14">
        <f t="shared" si="909"/>
        <v>0</v>
      </c>
      <c r="E4262" s="14" t="str">
        <f t="shared" si="910"/>
        <v/>
      </c>
      <c r="F4262" s="14">
        <f t="shared" si="911"/>
        <v>5</v>
      </c>
      <c r="G4262" s="14">
        <f t="shared" si="907"/>
        <v>3</v>
      </c>
      <c r="H4262" s="14">
        <f t="shared" ref="H4262:K4277" si="917">IF(G4262&lt;&gt;G4261,0,IF(AND(($F4261-$D4262)=(H$3-1),$F4262=H$3),H4261+1,H4261))</f>
        <v>5</v>
      </c>
      <c r="I4262" s="14">
        <f t="shared" si="917"/>
        <v>1</v>
      </c>
      <c r="J4262" s="14">
        <f t="shared" si="917"/>
        <v>5</v>
      </c>
      <c r="K4262" s="14">
        <f t="shared" si="917"/>
        <v>1</v>
      </c>
      <c r="L4262" s="14" t="str">
        <f t="shared" si="913"/>
        <v>3.5.1.5.1</v>
      </c>
      <c r="M4262" s="15" t="str">
        <f t="shared" si="914"/>
        <v>--</v>
      </c>
      <c r="N4262" s="14" t="str">
        <f t="shared" si="915"/>
        <v/>
      </c>
      <c r="O4262" s="15" t="str">
        <f t="shared" si="908"/>
        <v/>
      </c>
      <c r="P4262" s="15" t="str">
        <f>IF(N4262=1,FLOOR(MAX($P$4:P4261),1)+1,IF(AND(P4261&lt;&gt;"",O4261&lt;&gt;1),MAX($P$4:P4261)+0.1,""))</f>
        <v/>
      </c>
      <c r="Q4262" s="5">
        <f>ROW()</f>
        <v>4262</v>
      </c>
    </row>
    <row r="4263" spans="1:17" x14ac:dyDescent="0.3">
      <c r="A4263" s="1" t="s">
        <v>1856</v>
      </c>
      <c r="B4263" s="5"/>
      <c r="C4263" s="14">
        <f t="shared" si="909"/>
        <v>0</v>
      </c>
      <c r="D4263" s="14">
        <f t="shared" si="909"/>
        <v>0</v>
      </c>
      <c r="E4263" s="14" t="str">
        <f t="shared" si="910"/>
        <v/>
      </c>
      <c r="F4263" s="14">
        <f t="shared" si="911"/>
        <v>5</v>
      </c>
      <c r="G4263" s="14">
        <f t="shared" si="907"/>
        <v>3</v>
      </c>
      <c r="H4263" s="14">
        <f t="shared" si="917"/>
        <v>5</v>
      </c>
      <c r="I4263" s="14">
        <f t="shared" si="917"/>
        <v>1</v>
      </c>
      <c r="J4263" s="14">
        <f t="shared" si="917"/>
        <v>5</v>
      </c>
      <c r="K4263" s="14">
        <f t="shared" si="917"/>
        <v>1</v>
      </c>
      <c r="L4263" s="14" t="str">
        <f t="shared" si="913"/>
        <v>3.5.1.5.1</v>
      </c>
      <c r="M4263" s="15" t="str">
        <f t="shared" si="914"/>
        <v>--</v>
      </c>
      <c r="N4263" s="14" t="str">
        <f t="shared" si="915"/>
        <v/>
      </c>
      <c r="O4263" s="15" t="str">
        <f t="shared" si="908"/>
        <v/>
      </c>
      <c r="P4263" s="15" t="str">
        <f>IF(N4263=1,FLOOR(MAX($P$4:P4262),1)+1,IF(AND(P4262&lt;&gt;"",O4262&lt;&gt;1),MAX($P$4:P4262)+0.1,""))</f>
        <v/>
      </c>
      <c r="Q4263" s="5">
        <f>ROW()</f>
        <v>4263</v>
      </c>
    </row>
    <row r="4264" spans="1:17" x14ac:dyDescent="0.3">
      <c r="A4264" s="1" t="s">
        <v>55</v>
      </c>
      <c r="B4264" s="5"/>
      <c r="C4264" s="14">
        <f t="shared" si="909"/>
        <v>0</v>
      </c>
      <c r="D4264" s="14">
        <f t="shared" si="909"/>
        <v>0</v>
      </c>
      <c r="E4264" s="14" t="str">
        <f t="shared" si="910"/>
        <v/>
      </c>
      <c r="F4264" s="14">
        <f t="shared" si="911"/>
        <v>5</v>
      </c>
      <c r="G4264" s="14">
        <f t="shared" si="907"/>
        <v>3</v>
      </c>
      <c r="H4264" s="14">
        <f t="shared" si="917"/>
        <v>5</v>
      </c>
      <c r="I4264" s="14">
        <f t="shared" si="917"/>
        <v>1</v>
      </c>
      <c r="J4264" s="14">
        <f t="shared" si="917"/>
        <v>5</v>
      </c>
      <c r="K4264" s="14">
        <f t="shared" si="917"/>
        <v>1</v>
      </c>
      <c r="L4264" s="14" t="str">
        <f t="shared" si="913"/>
        <v>3.5.1.5.1</v>
      </c>
      <c r="M4264" s="15" t="str">
        <f t="shared" si="914"/>
        <v>--</v>
      </c>
      <c r="N4264" s="14" t="str">
        <f t="shared" si="915"/>
        <v/>
      </c>
      <c r="O4264" s="15" t="str">
        <f t="shared" si="908"/>
        <v/>
      </c>
      <c r="P4264" s="15" t="str">
        <f>IF(N4264=1,FLOOR(MAX($P$4:P4263),1)+1,IF(AND(P4263&lt;&gt;"",O4263&lt;&gt;1),MAX($P$4:P4263)+0.1,""))</f>
        <v/>
      </c>
      <c r="Q4264" s="5">
        <f>ROW()</f>
        <v>4264</v>
      </c>
    </row>
    <row r="4265" spans="1:17" x14ac:dyDescent="0.3">
      <c r="A4265" s="1" t="s">
        <v>1857</v>
      </c>
      <c r="B4265" s="5"/>
      <c r="C4265" s="14">
        <f t="shared" si="909"/>
        <v>0</v>
      </c>
      <c r="D4265" s="14">
        <f t="shared" si="909"/>
        <v>0</v>
      </c>
      <c r="E4265" s="14" t="str">
        <f t="shared" si="910"/>
        <v/>
      </c>
      <c r="F4265" s="14">
        <f t="shared" si="911"/>
        <v>5</v>
      </c>
      <c r="G4265" s="14">
        <f t="shared" si="907"/>
        <v>3</v>
      </c>
      <c r="H4265" s="14">
        <f t="shared" si="917"/>
        <v>5</v>
      </c>
      <c r="I4265" s="14">
        <f t="shared" si="917"/>
        <v>1</v>
      </c>
      <c r="J4265" s="14">
        <f t="shared" si="917"/>
        <v>5</v>
      </c>
      <c r="K4265" s="14">
        <f t="shared" si="917"/>
        <v>1</v>
      </c>
      <c r="L4265" s="14" t="str">
        <f t="shared" si="913"/>
        <v>3.5.1.5.1</v>
      </c>
      <c r="M4265" s="15" t="str">
        <f t="shared" si="914"/>
        <v>--</v>
      </c>
      <c r="N4265" s="14" t="str">
        <f t="shared" si="915"/>
        <v/>
      </c>
      <c r="O4265" s="15" t="str">
        <f t="shared" si="908"/>
        <v/>
      </c>
      <c r="P4265" s="15" t="str">
        <f>IF(N4265=1,FLOOR(MAX($P$4:P4264),1)+1,IF(AND(P4264&lt;&gt;"",O4264&lt;&gt;1),MAX($P$4:P4264)+0.1,""))</f>
        <v/>
      </c>
      <c r="Q4265" s="5">
        <f>ROW()</f>
        <v>4265</v>
      </c>
    </row>
    <row r="4266" spans="1:17" x14ac:dyDescent="0.3">
      <c r="A4266" s="1" t="s">
        <v>55</v>
      </c>
      <c r="B4266" s="5"/>
      <c r="C4266" s="14">
        <f t="shared" si="909"/>
        <v>0</v>
      </c>
      <c r="D4266" s="14">
        <f t="shared" si="909"/>
        <v>0</v>
      </c>
      <c r="E4266" s="14" t="str">
        <f t="shared" si="910"/>
        <v/>
      </c>
      <c r="F4266" s="14">
        <f t="shared" si="911"/>
        <v>5</v>
      </c>
      <c r="G4266" s="14">
        <f t="shared" si="907"/>
        <v>3</v>
      </c>
      <c r="H4266" s="14">
        <f t="shared" si="917"/>
        <v>5</v>
      </c>
      <c r="I4266" s="14">
        <f t="shared" si="917"/>
        <v>1</v>
      </c>
      <c r="J4266" s="14">
        <f t="shared" si="917"/>
        <v>5</v>
      </c>
      <c r="K4266" s="14">
        <f t="shared" si="917"/>
        <v>1</v>
      </c>
      <c r="L4266" s="14" t="str">
        <f t="shared" si="913"/>
        <v>3.5.1.5.1</v>
      </c>
      <c r="M4266" s="15" t="str">
        <f t="shared" si="914"/>
        <v>--</v>
      </c>
      <c r="N4266" s="14" t="str">
        <f t="shared" si="915"/>
        <v/>
      </c>
      <c r="O4266" s="15" t="str">
        <f t="shared" si="908"/>
        <v/>
      </c>
      <c r="P4266" s="15" t="str">
        <f>IF(N4266=1,FLOOR(MAX($P$4:P4265),1)+1,IF(AND(P4265&lt;&gt;"",O4265&lt;&gt;1),MAX($P$4:P4265)+0.1,""))</f>
        <v/>
      </c>
      <c r="Q4266" s="5">
        <f>ROW()</f>
        <v>4266</v>
      </c>
    </row>
    <row r="4267" spans="1:17" x14ac:dyDescent="0.3">
      <c r="A4267" s="1" t="s">
        <v>1858</v>
      </c>
      <c r="B4267" s="5"/>
      <c r="C4267" s="14">
        <f t="shared" si="909"/>
        <v>0</v>
      </c>
      <c r="D4267" s="14">
        <f t="shared" si="909"/>
        <v>0</v>
      </c>
      <c r="E4267" s="14" t="str">
        <f t="shared" si="910"/>
        <v/>
      </c>
      <c r="F4267" s="14">
        <f t="shared" si="911"/>
        <v>5</v>
      </c>
      <c r="G4267" s="14">
        <f t="shared" si="907"/>
        <v>3</v>
      </c>
      <c r="H4267" s="14">
        <f t="shared" si="917"/>
        <v>5</v>
      </c>
      <c r="I4267" s="14">
        <f t="shared" si="917"/>
        <v>1</v>
      </c>
      <c r="J4267" s="14">
        <f t="shared" si="917"/>
        <v>5</v>
      </c>
      <c r="K4267" s="14">
        <f t="shared" si="917"/>
        <v>1</v>
      </c>
      <c r="L4267" s="14" t="str">
        <f t="shared" si="913"/>
        <v>3.5.1.5.1</v>
      </c>
      <c r="M4267" s="15" t="str">
        <f t="shared" si="914"/>
        <v>--</v>
      </c>
      <c r="N4267" s="14" t="str">
        <f t="shared" si="915"/>
        <v/>
      </c>
      <c r="O4267" s="15" t="str">
        <f t="shared" si="908"/>
        <v/>
      </c>
      <c r="P4267" s="15" t="str">
        <f>IF(N4267=1,FLOOR(MAX($P$4:P4266),1)+1,IF(AND(P4266&lt;&gt;"",O4266&lt;&gt;1),MAX($P$4:P4266)+0.1,""))</f>
        <v/>
      </c>
      <c r="Q4267" s="5">
        <f>ROW()</f>
        <v>4267</v>
      </c>
    </row>
    <row r="4268" spans="1:17" x14ac:dyDescent="0.3">
      <c r="A4268" s="1" t="s">
        <v>55</v>
      </c>
      <c r="B4268" s="5"/>
      <c r="C4268" s="14">
        <f t="shared" si="909"/>
        <v>0</v>
      </c>
      <c r="D4268" s="14">
        <f t="shared" si="909"/>
        <v>0</v>
      </c>
      <c r="E4268" s="14" t="str">
        <f t="shared" si="910"/>
        <v/>
      </c>
      <c r="F4268" s="14">
        <f t="shared" si="911"/>
        <v>5</v>
      </c>
      <c r="G4268" s="14">
        <f t="shared" si="907"/>
        <v>3</v>
      </c>
      <c r="H4268" s="14">
        <f t="shared" si="917"/>
        <v>5</v>
      </c>
      <c r="I4268" s="14">
        <f t="shared" si="917"/>
        <v>1</v>
      </c>
      <c r="J4268" s="14">
        <f t="shared" si="917"/>
        <v>5</v>
      </c>
      <c r="K4268" s="14">
        <f t="shared" si="917"/>
        <v>1</v>
      </c>
      <c r="L4268" s="14" t="str">
        <f t="shared" si="913"/>
        <v>3.5.1.5.1</v>
      </c>
      <c r="M4268" s="15" t="str">
        <f t="shared" si="914"/>
        <v>--</v>
      </c>
      <c r="N4268" s="14" t="str">
        <f t="shared" si="915"/>
        <v/>
      </c>
      <c r="O4268" s="15" t="str">
        <f t="shared" si="908"/>
        <v/>
      </c>
      <c r="P4268" s="15" t="str">
        <f>IF(N4268=1,FLOOR(MAX($P$4:P4267),1)+1,IF(AND(P4267&lt;&gt;"",O4267&lt;&gt;1),MAX($P$4:P4267)+0.1,""))</f>
        <v/>
      </c>
      <c r="Q4268" s="5">
        <f>ROW()</f>
        <v>4268</v>
      </c>
    </row>
    <row r="4269" spans="1:17" x14ac:dyDescent="0.3">
      <c r="A4269" s="1" t="s">
        <v>1859</v>
      </c>
      <c r="B4269" s="5"/>
      <c r="C4269" s="14">
        <f t="shared" si="909"/>
        <v>0</v>
      </c>
      <c r="D4269" s="14">
        <f t="shared" si="909"/>
        <v>0</v>
      </c>
      <c r="E4269" s="14" t="str">
        <f t="shared" si="910"/>
        <v/>
      </c>
      <c r="F4269" s="14">
        <f t="shared" si="911"/>
        <v>5</v>
      </c>
      <c r="G4269" s="14">
        <f t="shared" si="907"/>
        <v>3</v>
      </c>
      <c r="H4269" s="14">
        <f t="shared" si="917"/>
        <v>5</v>
      </c>
      <c r="I4269" s="14">
        <f t="shared" si="917"/>
        <v>1</v>
      </c>
      <c r="J4269" s="14">
        <f t="shared" si="917"/>
        <v>5</v>
      </c>
      <c r="K4269" s="14">
        <f t="shared" si="917"/>
        <v>1</v>
      </c>
      <c r="L4269" s="14" t="str">
        <f t="shared" si="913"/>
        <v>3.5.1.5.1</v>
      </c>
      <c r="M4269" s="15" t="str">
        <f t="shared" si="914"/>
        <v>--</v>
      </c>
      <c r="N4269" s="14" t="str">
        <f t="shared" si="915"/>
        <v/>
      </c>
      <c r="O4269" s="15" t="str">
        <f t="shared" si="908"/>
        <v/>
      </c>
      <c r="P4269" s="15" t="str">
        <f>IF(N4269=1,FLOOR(MAX($P$4:P4268),1)+1,IF(AND(P4268&lt;&gt;"",O4268&lt;&gt;1),MAX($P$4:P4268)+0.1,""))</f>
        <v/>
      </c>
      <c r="Q4269" s="5">
        <f>ROW()</f>
        <v>4269</v>
      </c>
    </row>
    <row r="4270" spans="1:17" x14ac:dyDescent="0.3">
      <c r="A4270" s="1" t="s">
        <v>1831</v>
      </c>
      <c r="B4270" s="5"/>
      <c r="C4270" s="14">
        <f t="shared" si="909"/>
        <v>0</v>
      </c>
      <c r="D4270" s="14">
        <f t="shared" si="909"/>
        <v>0</v>
      </c>
      <c r="E4270" s="14" t="str">
        <f t="shared" si="910"/>
        <v/>
      </c>
      <c r="F4270" s="14">
        <f t="shared" si="911"/>
        <v>5</v>
      </c>
      <c r="G4270" s="14">
        <f t="shared" si="907"/>
        <v>3</v>
      </c>
      <c r="H4270" s="14">
        <f t="shared" si="917"/>
        <v>5</v>
      </c>
      <c r="I4270" s="14">
        <f t="shared" si="917"/>
        <v>1</v>
      </c>
      <c r="J4270" s="14">
        <f t="shared" si="917"/>
        <v>5</v>
      </c>
      <c r="K4270" s="14">
        <f t="shared" si="917"/>
        <v>1</v>
      </c>
      <c r="L4270" s="14" t="str">
        <f t="shared" si="913"/>
        <v>3.5.1.5.1</v>
      </c>
      <c r="M4270" s="15" t="str">
        <f t="shared" si="914"/>
        <v>--</v>
      </c>
      <c r="N4270" s="14" t="str">
        <f t="shared" si="915"/>
        <v/>
      </c>
      <c r="O4270" s="15" t="str">
        <f t="shared" si="908"/>
        <v/>
      </c>
      <c r="P4270" s="15" t="str">
        <f>IF(N4270=1,FLOOR(MAX($P$4:P4269),1)+1,IF(AND(P4269&lt;&gt;"",O4269&lt;&gt;1),MAX($P$4:P4269)+0.1,""))</f>
        <v/>
      </c>
      <c r="Q4270" s="5">
        <f>ROW()</f>
        <v>4270</v>
      </c>
    </row>
    <row r="4271" spans="1:17" x14ac:dyDescent="0.3">
      <c r="A4271" s="1" t="s">
        <v>55</v>
      </c>
      <c r="B4271" s="5"/>
      <c r="C4271" s="14">
        <f t="shared" si="909"/>
        <v>0</v>
      </c>
      <c r="D4271" s="14">
        <f t="shared" si="909"/>
        <v>0</v>
      </c>
      <c r="E4271" s="14" t="str">
        <f t="shared" si="910"/>
        <v/>
      </c>
      <c r="F4271" s="14">
        <f t="shared" si="911"/>
        <v>5</v>
      </c>
      <c r="G4271" s="14">
        <f t="shared" si="907"/>
        <v>3</v>
      </c>
      <c r="H4271" s="14">
        <f t="shared" si="917"/>
        <v>5</v>
      </c>
      <c r="I4271" s="14">
        <f t="shared" si="917"/>
        <v>1</v>
      </c>
      <c r="J4271" s="14">
        <f t="shared" si="917"/>
        <v>5</v>
      </c>
      <c r="K4271" s="14">
        <f t="shared" si="917"/>
        <v>1</v>
      </c>
      <c r="L4271" s="14" t="str">
        <f t="shared" si="913"/>
        <v>3.5.1.5.1</v>
      </c>
      <c r="M4271" s="15" t="str">
        <f t="shared" si="914"/>
        <v>--</v>
      </c>
      <c r="N4271" s="14" t="str">
        <f t="shared" si="915"/>
        <v/>
      </c>
      <c r="O4271" s="15" t="str">
        <f t="shared" si="908"/>
        <v/>
      </c>
      <c r="P4271" s="15" t="str">
        <f>IF(N4271=1,FLOOR(MAX($P$4:P4270),1)+1,IF(AND(P4270&lt;&gt;"",O4270&lt;&gt;1),MAX($P$4:P4270)+0.1,""))</f>
        <v/>
      </c>
      <c r="Q4271" s="5">
        <f>ROW()</f>
        <v>4271</v>
      </c>
    </row>
    <row r="4272" spans="1:17" x14ac:dyDescent="0.3">
      <c r="A4272" s="1" t="s">
        <v>1809</v>
      </c>
      <c r="B4272" s="5"/>
      <c r="C4272" s="14">
        <f t="shared" si="909"/>
        <v>0</v>
      </c>
      <c r="D4272" s="14">
        <f t="shared" si="909"/>
        <v>0</v>
      </c>
      <c r="E4272" s="14" t="str">
        <f t="shared" si="910"/>
        <v/>
      </c>
      <c r="F4272" s="14">
        <f t="shared" si="911"/>
        <v>5</v>
      </c>
      <c r="G4272" s="14">
        <f t="shared" si="907"/>
        <v>3</v>
      </c>
      <c r="H4272" s="14">
        <f t="shared" si="917"/>
        <v>5</v>
      </c>
      <c r="I4272" s="14">
        <f t="shared" si="917"/>
        <v>1</v>
      </c>
      <c r="J4272" s="14">
        <f t="shared" si="917"/>
        <v>5</v>
      </c>
      <c r="K4272" s="14">
        <f t="shared" si="917"/>
        <v>1</v>
      </c>
      <c r="L4272" s="14" t="str">
        <f t="shared" si="913"/>
        <v>3.5.1.5.1</v>
      </c>
      <c r="M4272" s="15" t="str">
        <f t="shared" si="914"/>
        <v>--</v>
      </c>
      <c r="N4272" s="14" t="str">
        <f t="shared" si="915"/>
        <v/>
      </c>
      <c r="O4272" s="15" t="str">
        <f t="shared" si="908"/>
        <v/>
      </c>
      <c r="P4272" s="15" t="str">
        <f>IF(N4272=1,FLOOR(MAX($P$4:P4271),1)+1,IF(AND(P4271&lt;&gt;"",O4271&lt;&gt;1),MAX($P$4:P4271)+0.1,""))</f>
        <v/>
      </c>
      <c r="Q4272" s="5">
        <f>ROW()</f>
        <v>4272</v>
      </c>
    </row>
    <row r="4273" spans="1:17" x14ac:dyDescent="0.3">
      <c r="A4273" s="1" t="s">
        <v>1836</v>
      </c>
      <c r="B4273" s="5"/>
      <c r="C4273" s="14">
        <f t="shared" si="909"/>
        <v>0</v>
      </c>
      <c r="D4273" s="14">
        <f t="shared" si="909"/>
        <v>0</v>
      </c>
      <c r="E4273" s="14" t="str">
        <f t="shared" si="910"/>
        <v/>
      </c>
      <c r="F4273" s="14">
        <f t="shared" si="911"/>
        <v>5</v>
      </c>
      <c r="G4273" s="14">
        <f t="shared" si="907"/>
        <v>3</v>
      </c>
      <c r="H4273" s="14">
        <f t="shared" si="917"/>
        <v>5</v>
      </c>
      <c r="I4273" s="14">
        <f t="shared" si="917"/>
        <v>1</v>
      </c>
      <c r="J4273" s="14">
        <f t="shared" si="917"/>
        <v>5</v>
      </c>
      <c r="K4273" s="14">
        <f t="shared" si="917"/>
        <v>1</v>
      </c>
      <c r="L4273" s="14" t="str">
        <f t="shared" si="913"/>
        <v>3.5.1.5.1</v>
      </c>
      <c r="M4273" s="15" t="str">
        <f t="shared" si="914"/>
        <v>--</v>
      </c>
      <c r="N4273" s="14" t="str">
        <f t="shared" si="915"/>
        <v/>
      </c>
      <c r="O4273" s="15" t="str">
        <f t="shared" si="908"/>
        <v/>
      </c>
      <c r="P4273" s="15" t="str">
        <f>IF(N4273=1,FLOOR(MAX($P$4:P4272),1)+1,IF(AND(P4272&lt;&gt;"",O4272&lt;&gt;1),MAX($P$4:P4272)+0.1,""))</f>
        <v/>
      </c>
      <c r="Q4273" s="5">
        <f>ROW()</f>
        <v>4273</v>
      </c>
    </row>
    <row r="4274" spans="1:17" x14ac:dyDescent="0.3">
      <c r="A4274" s="1" t="s">
        <v>190</v>
      </c>
      <c r="B4274" s="5"/>
      <c r="C4274" s="14">
        <f t="shared" si="909"/>
        <v>0</v>
      </c>
      <c r="D4274" s="14">
        <f t="shared" si="909"/>
        <v>1</v>
      </c>
      <c r="E4274" s="14" t="str">
        <f t="shared" si="910"/>
        <v/>
      </c>
      <c r="F4274" s="14">
        <f t="shared" si="911"/>
        <v>4</v>
      </c>
      <c r="G4274" s="14">
        <f t="shared" si="907"/>
        <v>3</v>
      </c>
      <c r="H4274" s="14">
        <f t="shared" si="917"/>
        <v>5</v>
      </c>
      <c r="I4274" s="14">
        <f t="shared" si="917"/>
        <v>1</v>
      </c>
      <c r="J4274" s="14">
        <f t="shared" si="917"/>
        <v>5</v>
      </c>
      <c r="K4274" s="14">
        <f t="shared" si="917"/>
        <v>1</v>
      </c>
      <c r="L4274" s="14" t="str">
        <f t="shared" si="913"/>
        <v>3.5.1.5.1</v>
      </c>
      <c r="M4274" s="15" t="str">
        <f t="shared" si="914"/>
        <v>--</v>
      </c>
      <c r="N4274" s="14" t="str">
        <f t="shared" si="915"/>
        <v/>
      </c>
      <c r="O4274" s="15" t="str">
        <f t="shared" si="908"/>
        <v/>
      </c>
      <c r="P4274" s="15" t="str">
        <f>IF(N4274=1,FLOOR(MAX($P$4:P4273),1)+1,IF(AND(P4273&lt;&gt;"",O4273&lt;&gt;1),MAX($P$4:P4273)+0.1,""))</f>
        <v/>
      </c>
      <c r="Q4274" s="5">
        <f>ROW()</f>
        <v>4274</v>
      </c>
    </row>
    <row r="4275" spans="1:17" x14ac:dyDescent="0.3">
      <c r="A4275" s="1" t="s">
        <v>1860</v>
      </c>
      <c r="B4275" s="5"/>
      <c r="C4275" s="14">
        <f t="shared" si="909"/>
        <v>1</v>
      </c>
      <c r="D4275" s="14">
        <f t="shared" si="909"/>
        <v>1</v>
      </c>
      <c r="E4275" s="14" t="str">
        <f t="shared" si="910"/>
        <v>OK</v>
      </c>
      <c r="F4275" s="14">
        <f t="shared" si="911"/>
        <v>4</v>
      </c>
      <c r="G4275" s="14">
        <f t="shared" si="907"/>
        <v>3</v>
      </c>
      <c r="H4275" s="14">
        <f t="shared" si="917"/>
        <v>5</v>
      </c>
      <c r="I4275" s="14">
        <f t="shared" si="917"/>
        <v>1</v>
      </c>
      <c r="J4275" s="14">
        <f t="shared" si="917"/>
        <v>5</v>
      </c>
      <c r="K4275" s="14">
        <f t="shared" si="917"/>
        <v>2</v>
      </c>
      <c r="L4275" s="14" t="str">
        <f t="shared" si="913"/>
        <v>3.5.1.5.2</v>
      </c>
      <c r="M4275" s="15" t="str">
        <f t="shared" si="914"/>
        <v>Controllers Which Do Not FULLY Support Accounts</v>
      </c>
      <c r="N4275" s="14" t="str">
        <f t="shared" si="915"/>
        <v/>
      </c>
      <c r="O4275" s="15" t="str">
        <f t="shared" si="908"/>
        <v/>
      </c>
      <c r="P4275" s="15" t="str">
        <f>IF(N4275=1,FLOOR(MAX($P$4:P4274),1)+1,IF(AND(P4274&lt;&gt;"",O4274&lt;&gt;1),MAX($P$4:P4274)+0.1,""))</f>
        <v/>
      </c>
      <c r="Q4275" s="5">
        <f>ROW()</f>
        <v>4275</v>
      </c>
    </row>
    <row r="4276" spans="1:17" x14ac:dyDescent="0.3">
      <c r="A4276" s="1" t="s">
        <v>55</v>
      </c>
      <c r="B4276" s="5"/>
      <c r="C4276" s="14">
        <f t="shared" si="909"/>
        <v>0</v>
      </c>
      <c r="D4276" s="14">
        <f t="shared" si="909"/>
        <v>0</v>
      </c>
      <c r="E4276" s="14" t="str">
        <f t="shared" si="910"/>
        <v/>
      </c>
      <c r="F4276" s="14">
        <f t="shared" si="911"/>
        <v>4</v>
      </c>
      <c r="G4276" s="14">
        <f t="shared" si="907"/>
        <v>3</v>
      </c>
      <c r="H4276" s="14">
        <f t="shared" si="917"/>
        <v>5</v>
      </c>
      <c r="I4276" s="14">
        <f t="shared" si="917"/>
        <v>1</v>
      </c>
      <c r="J4276" s="14">
        <f t="shared" si="917"/>
        <v>5</v>
      </c>
      <c r="K4276" s="14">
        <f t="shared" si="917"/>
        <v>2</v>
      </c>
      <c r="L4276" s="14" t="str">
        <f t="shared" si="913"/>
        <v>3.5.1.5.2</v>
      </c>
      <c r="M4276" s="15" t="str">
        <f t="shared" si="914"/>
        <v>--</v>
      </c>
      <c r="N4276" s="14" t="str">
        <f t="shared" si="915"/>
        <v/>
      </c>
      <c r="O4276" s="15" t="str">
        <f t="shared" si="908"/>
        <v/>
      </c>
      <c r="P4276" s="15" t="str">
        <f>IF(N4276=1,FLOOR(MAX($P$4:P4275),1)+1,IF(AND(P4275&lt;&gt;"",O4275&lt;&gt;1),MAX($P$4:P4275)+0.1,""))</f>
        <v/>
      </c>
      <c r="Q4276" s="5">
        <f>ROW()</f>
        <v>4276</v>
      </c>
    </row>
    <row r="4277" spans="1:17" x14ac:dyDescent="0.3">
      <c r="A4277" s="1" t="s">
        <v>1861</v>
      </c>
      <c r="B4277" s="5"/>
      <c r="C4277" s="14">
        <f t="shared" si="909"/>
        <v>0</v>
      </c>
      <c r="D4277" s="14">
        <f t="shared" si="909"/>
        <v>0</v>
      </c>
      <c r="E4277" s="14" t="str">
        <f t="shared" si="910"/>
        <v/>
      </c>
      <c r="F4277" s="14">
        <f t="shared" si="911"/>
        <v>4</v>
      </c>
      <c r="G4277" s="14">
        <f t="shared" si="907"/>
        <v>3</v>
      </c>
      <c r="H4277" s="14">
        <f t="shared" si="917"/>
        <v>5</v>
      </c>
      <c r="I4277" s="14">
        <f t="shared" si="917"/>
        <v>1</v>
      </c>
      <c r="J4277" s="14">
        <f t="shared" si="917"/>
        <v>5</v>
      </c>
      <c r="K4277" s="14">
        <f t="shared" si="917"/>
        <v>2</v>
      </c>
      <c r="L4277" s="14" t="str">
        <f t="shared" si="913"/>
        <v>3.5.1.5.2</v>
      </c>
      <c r="M4277" s="15" t="str">
        <f t="shared" si="914"/>
        <v>--</v>
      </c>
      <c r="N4277" s="14" t="str">
        <f t="shared" si="915"/>
        <v/>
      </c>
      <c r="O4277" s="15" t="str">
        <f t="shared" si="908"/>
        <v/>
      </c>
      <c r="P4277" s="15" t="str">
        <f>IF(N4277=1,FLOOR(MAX($P$4:P4276),1)+1,IF(AND(P4276&lt;&gt;"",O4276&lt;&gt;1),MAX($P$4:P4276)+0.1,""))</f>
        <v/>
      </c>
      <c r="Q4277" s="5">
        <f>ROW()</f>
        <v>4277</v>
      </c>
    </row>
    <row r="4278" spans="1:17" x14ac:dyDescent="0.3">
      <c r="A4278" s="1" t="s">
        <v>1862</v>
      </c>
      <c r="B4278" s="5"/>
      <c r="C4278" s="14">
        <f t="shared" si="909"/>
        <v>0</v>
      </c>
      <c r="D4278" s="14">
        <f t="shared" si="909"/>
        <v>0</v>
      </c>
      <c r="E4278" s="14" t="str">
        <f t="shared" si="910"/>
        <v/>
      </c>
      <c r="F4278" s="14">
        <f t="shared" si="911"/>
        <v>4</v>
      </c>
      <c r="G4278" s="14">
        <f t="shared" si="907"/>
        <v>3</v>
      </c>
      <c r="H4278" s="14">
        <f t="shared" ref="H4278:K4293" si="918">IF(G4278&lt;&gt;G4277,0,IF(AND(($F4277-$D4278)=(H$3-1),$F4278=H$3),H4277+1,H4277))</f>
        <v>5</v>
      </c>
      <c r="I4278" s="14">
        <f t="shared" si="918"/>
        <v>1</v>
      </c>
      <c r="J4278" s="14">
        <f t="shared" si="918"/>
        <v>5</v>
      </c>
      <c r="K4278" s="14">
        <f t="shared" si="918"/>
        <v>2</v>
      </c>
      <c r="L4278" s="14" t="str">
        <f t="shared" si="913"/>
        <v>3.5.1.5.2</v>
      </c>
      <c r="M4278" s="15" t="str">
        <f t="shared" si="914"/>
        <v>--</v>
      </c>
      <c r="N4278" s="14" t="str">
        <f t="shared" si="915"/>
        <v/>
      </c>
      <c r="O4278" s="15" t="str">
        <f t="shared" si="908"/>
        <v/>
      </c>
      <c r="P4278" s="15" t="str">
        <f>IF(N4278=1,FLOOR(MAX($P$4:P4277),1)+1,IF(AND(P4277&lt;&gt;"",O4277&lt;&gt;1),MAX($P$4:P4277)+0.1,""))</f>
        <v/>
      </c>
      <c r="Q4278" s="5">
        <f>ROW()</f>
        <v>4278</v>
      </c>
    </row>
    <row r="4279" spans="1:17" x14ac:dyDescent="0.3">
      <c r="A4279" s="1" t="s">
        <v>190</v>
      </c>
      <c r="B4279" s="5"/>
      <c r="C4279" s="14">
        <f t="shared" si="909"/>
        <v>0</v>
      </c>
      <c r="D4279" s="14">
        <f t="shared" si="909"/>
        <v>1</v>
      </c>
      <c r="E4279" s="14" t="str">
        <f t="shared" si="910"/>
        <v/>
      </c>
      <c r="F4279" s="14">
        <f t="shared" si="911"/>
        <v>3</v>
      </c>
      <c r="G4279" s="14">
        <f t="shared" si="907"/>
        <v>3</v>
      </c>
      <c r="H4279" s="14">
        <f t="shared" si="918"/>
        <v>5</v>
      </c>
      <c r="I4279" s="14">
        <f t="shared" si="918"/>
        <v>1</v>
      </c>
      <c r="J4279" s="14">
        <f t="shared" si="918"/>
        <v>5</v>
      </c>
      <c r="K4279" s="14">
        <f t="shared" si="918"/>
        <v>2</v>
      </c>
      <c r="L4279" s="14" t="str">
        <f t="shared" si="913"/>
        <v>3.5.1.5.2</v>
      </c>
      <c r="M4279" s="15" t="str">
        <f t="shared" si="914"/>
        <v>--</v>
      </c>
      <c r="N4279" s="14" t="str">
        <f t="shared" si="915"/>
        <v/>
      </c>
      <c r="O4279" s="15" t="str">
        <f t="shared" si="908"/>
        <v/>
      </c>
      <c r="P4279" s="15" t="str">
        <f>IF(N4279=1,FLOOR(MAX($P$4:P4278),1)+1,IF(AND(P4278&lt;&gt;"",O4278&lt;&gt;1),MAX($P$4:P4278)+0.1,""))</f>
        <v/>
      </c>
      <c r="Q4279" s="5">
        <f>ROW()</f>
        <v>4279</v>
      </c>
    </row>
    <row r="4280" spans="1:17" x14ac:dyDescent="0.3">
      <c r="A4280" s="1" t="s">
        <v>1863</v>
      </c>
      <c r="B4280" s="5"/>
      <c r="C4280" s="14">
        <f t="shared" si="909"/>
        <v>1</v>
      </c>
      <c r="D4280" s="14">
        <f t="shared" si="909"/>
        <v>2</v>
      </c>
      <c r="E4280" s="14" t="str">
        <f t="shared" si="910"/>
        <v>OK</v>
      </c>
      <c r="F4280" s="14">
        <f t="shared" si="911"/>
        <v>2</v>
      </c>
      <c r="G4280" s="14">
        <f t="shared" si="907"/>
        <v>3</v>
      </c>
      <c r="H4280" s="14">
        <f t="shared" si="918"/>
        <v>5</v>
      </c>
      <c r="I4280" s="14">
        <f t="shared" si="918"/>
        <v>2</v>
      </c>
      <c r="J4280" s="14">
        <f t="shared" si="918"/>
        <v>0</v>
      </c>
      <c r="K4280" s="14">
        <f t="shared" si="918"/>
        <v>0</v>
      </c>
      <c r="L4280" s="14" t="str">
        <f t="shared" si="913"/>
        <v>3.5.2</v>
      </c>
      <c r="M4280" s="15" t="str">
        <f t="shared" si="914"/>
        <v>Audit Time Stamps</v>
      </c>
      <c r="N4280" s="14" t="str">
        <f t="shared" si="915"/>
        <v/>
      </c>
      <c r="O4280" s="15" t="str">
        <f t="shared" si="908"/>
        <v/>
      </c>
      <c r="P4280" s="15" t="str">
        <f>IF(N4280=1,FLOOR(MAX($P$4:P4279),1)+1,IF(AND(P4279&lt;&gt;"",O4279&lt;&gt;1),MAX($P$4:P4279)+0.1,""))</f>
        <v/>
      </c>
      <c r="Q4280" s="5">
        <f>ROW()</f>
        <v>4280</v>
      </c>
    </row>
    <row r="4281" spans="1:17" x14ac:dyDescent="0.3">
      <c r="A4281" s="1" t="s">
        <v>55</v>
      </c>
      <c r="B4281" s="5"/>
      <c r="C4281" s="14">
        <f t="shared" si="909"/>
        <v>0</v>
      </c>
      <c r="D4281" s="14">
        <f t="shared" si="909"/>
        <v>0</v>
      </c>
      <c r="E4281" s="14" t="str">
        <f t="shared" si="910"/>
        <v/>
      </c>
      <c r="F4281" s="14">
        <f t="shared" si="911"/>
        <v>2</v>
      </c>
      <c r="G4281" s="14">
        <f t="shared" si="907"/>
        <v>3</v>
      </c>
      <c r="H4281" s="14">
        <f t="shared" si="918"/>
        <v>5</v>
      </c>
      <c r="I4281" s="14">
        <f t="shared" si="918"/>
        <v>2</v>
      </c>
      <c r="J4281" s="14">
        <f t="shared" si="918"/>
        <v>0</v>
      </c>
      <c r="K4281" s="14">
        <f t="shared" si="918"/>
        <v>0</v>
      </c>
      <c r="L4281" s="14" t="str">
        <f t="shared" si="913"/>
        <v>3.5.2</v>
      </c>
      <c r="M4281" s="15" t="str">
        <f t="shared" si="914"/>
        <v>--</v>
      </c>
      <c r="N4281" s="14" t="str">
        <f t="shared" si="915"/>
        <v/>
      </c>
      <c r="O4281" s="15" t="str">
        <f t="shared" si="908"/>
        <v/>
      </c>
      <c r="P4281" s="15" t="str">
        <f>IF(N4281=1,FLOOR(MAX($P$4:P4280),1)+1,IF(AND(P4280&lt;&gt;"",O4280&lt;&gt;1),MAX($P$4:P4280)+0.1,""))</f>
        <v/>
      </c>
      <c r="Q4281" s="5">
        <f>ROW()</f>
        <v>4281</v>
      </c>
    </row>
    <row r="4282" spans="1:17" x14ac:dyDescent="0.3">
      <c r="A4282" s="1" t="s">
        <v>1864</v>
      </c>
      <c r="B4282" s="5"/>
      <c r="C4282" s="14">
        <f t="shared" si="909"/>
        <v>0</v>
      </c>
      <c r="D4282" s="14">
        <f t="shared" si="909"/>
        <v>0</v>
      </c>
      <c r="E4282" s="14" t="str">
        <f t="shared" si="910"/>
        <v/>
      </c>
      <c r="F4282" s="14">
        <f t="shared" si="911"/>
        <v>2</v>
      </c>
      <c r="G4282" s="14">
        <f t="shared" si="907"/>
        <v>3</v>
      </c>
      <c r="H4282" s="14">
        <f t="shared" si="918"/>
        <v>5</v>
      </c>
      <c r="I4282" s="14">
        <f t="shared" si="918"/>
        <v>2</v>
      </c>
      <c r="J4282" s="14">
        <f t="shared" si="918"/>
        <v>0</v>
      </c>
      <c r="K4282" s="14">
        <f t="shared" si="918"/>
        <v>0</v>
      </c>
      <c r="L4282" s="14" t="str">
        <f t="shared" si="913"/>
        <v>3.5.2</v>
      </c>
      <c r="M4282" s="15" t="str">
        <f t="shared" si="914"/>
        <v>--</v>
      </c>
      <c r="N4282" s="14">
        <f t="shared" si="915"/>
        <v>1</v>
      </c>
      <c r="O4282" s="15" t="str">
        <f t="shared" si="908"/>
        <v/>
      </c>
      <c r="P4282" s="15">
        <f>IF(N4282=1,FLOOR(MAX($P$4:P4281),1)+1,IF(AND(P4281&lt;&gt;"",O4281&lt;&gt;1),MAX($P$4:P4281)+0.1,""))</f>
        <v>58</v>
      </c>
      <c r="Q4282" s="5">
        <f>ROW()</f>
        <v>4282</v>
      </c>
    </row>
    <row r="4283" spans="1:17" x14ac:dyDescent="0.3">
      <c r="A4283" s="1" t="s">
        <v>1865</v>
      </c>
      <c r="B4283" s="5"/>
      <c r="C4283" s="14">
        <f t="shared" si="909"/>
        <v>0</v>
      </c>
      <c r="D4283" s="14">
        <f t="shared" si="909"/>
        <v>0</v>
      </c>
      <c r="E4283" s="14" t="str">
        <f t="shared" si="910"/>
        <v/>
      </c>
      <c r="F4283" s="14">
        <f t="shared" si="911"/>
        <v>2</v>
      </c>
      <c r="G4283" s="14">
        <f t="shared" si="907"/>
        <v>3</v>
      </c>
      <c r="H4283" s="14">
        <f t="shared" si="918"/>
        <v>5</v>
      </c>
      <c r="I4283" s="14">
        <f t="shared" si="918"/>
        <v>2</v>
      </c>
      <c r="J4283" s="14">
        <f t="shared" si="918"/>
        <v>0</v>
      </c>
      <c r="K4283" s="14">
        <f t="shared" si="918"/>
        <v>0</v>
      </c>
      <c r="L4283" s="14" t="str">
        <f t="shared" si="913"/>
        <v>3.5.2</v>
      </c>
      <c r="M4283" s="15" t="str">
        <f t="shared" si="914"/>
        <v>--</v>
      </c>
      <c r="N4283" s="14" t="str">
        <f t="shared" si="915"/>
        <v/>
      </c>
      <c r="O4283" s="15" t="str">
        <f t="shared" si="908"/>
        <v/>
      </c>
      <c r="P4283" s="15">
        <f>IF(N4283=1,FLOOR(MAX($P$4:P4282),1)+1,IF(AND(P4282&lt;&gt;"",O4282&lt;&gt;1),MAX($P$4:P4282)+0.1,""))</f>
        <v>58.1</v>
      </c>
      <c r="Q4283" s="5">
        <f>ROW()</f>
        <v>4283</v>
      </c>
    </row>
    <row r="4284" spans="1:17" x14ac:dyDescent="0.3">
      <c r="A4284" s="1" t="s">
        <v>1866</v>
      </c>
      <c r="B4284" s="5"/>
      <c r="C4284" s="14">
        <f t="shared" si="909"/>
        <v>0</v>
      </c>
      <c r="D4284" s="14">
        <f t="shared" si="909"/>
        <v>0</v>
      </c>
      <c r="E4284" s="14" t="str">
        <f t="shared" si="910"/>
        <v/>
      </c>
      <c r="F4284" s="14">
        <f t="shared" si="911"/>
        <v>2</v>
      </c>
      <c r="G4284" s="14">
        <f t="shared" si="907"/>
        <v>3</v>
      </c>
      <c r="H4284" s="14">
        <f t="shared" si="918"/>
        <v>5</v>
      </c>
      <c r="I4284" s="14">
        <f t="shared" si="918"/>
        <v>2</v>
      </c>
      <c r="J4284" s="14">
        <f t="shared" si="918"/>
        <v>0</v>
      </c>
      <c r="K4284" s="14">
        <f t="shared" si="918"/>
        <v>0</v>
      </c>
      <c r="L4284" s="14" t="str">
        <f t="shared" si="913"/>
        <v>3.5.2</v>
      </c>
      <c r="M4284" s="15" t="str">
        <f t="shared" si="914"/>
        <v>--</v>
      </c>
      <c r="N4284" s="14" t="str">
        <f t="shared" si="915"/>
        <v/>
      </c>
      <c r="O4284" s="15">
        <f t="shared" si="908"/>
        <v>1</v>
      </c>
      <c r="P4284" s="15">
        <f>IF(N4284=1,FLOOR(MAX($P$4:P4283),1)+1,IF(AND(P4283&lt;&gt;"",O4283&lt;&gt;1),MAX($P$4:P4283)+0.1,""))</f>
        <v>58.2</v>
      </c>
      <c r="Q4284" s="5">
        <f>ROW()</f>
        <v>4284</v>
      </c>
    </row>
    <row r="4285" spans="1:17" x14ac:dyDescent="0.3">
      <c r="A4285" s="1" t="s">
        <v>55</v>
      </c>
      <c r="B4285" s="5"/>
      <c r="C4285" s="14">
        <f t="shared" si="909"/>
        <v>0</v>
      </c>
      <c r="D4285" s="14">
        <f t="shared" si="909"/>
        <v>0</v>
      </c>
      <c r="E4285" s="14" t="str">
        <f t="shared" si="910"/>
        <v/>
      </c>
      <c r="F4285" s="14">
        <f t="shared" si="911"/>
        <v>2</v>
      </c>
      <c r="G4285" s="14">
        <f t="shared" si="907"/>
        <v>3</v>
      </c>
      <c r="H4285" s="14">
        <f t="shared" si="918"/>
        <v>5</v>
      </c>
      <c r="I4285" s="14">
        <f t="shared" si="918"/>
        <v>2</v>
      </c>
      <c r="J4285" s="14">
        <f t="shared" si="918"/>
        <v>0</v>
      </c>
      <c r="K4285" s="14">
        <f t="shared" si="918"/>
        <v>0</v>
      </c>
      <c r="L4285" s="14" t="str">
        <f t="shared" si="913"/>
        <v>3.5.2</v>
      </c>
      <c r="M4285" s="15" t="str">
        <f t="shared" si="914"/>
        <v>--</v>
      </c>
      <c r="N4285" s="14" t="str">
        <f t="shared" si="915"/>
        <v/>
      </c>
      <c r="O4285" s="15" t="str">
        <f t="shared" si="908"/>
        <v/>
      </c>
      <c r="P4285" s="15" t="str">
        <f>IF(N4285=1,FLOOR(MAX($P$4:P4284),1)+1,IF(AND(P4284&lt;&gt;"",O4284&lt;&gt;1),MAX($P$4:P4284)+0.1,""))</f>
        <v/>
      </c>
      <c r="Q4285" s="5">
        <f>ROW()</f>
        <v>4285</v>
      </c>
    </row>
    <row r="4286" spans="1:17" x14ac:dyDescent="0.3">
      <c r="A4286" s="1" t="s">
        <v>1867</v>
      </c>
      <c r="B4286" s="5"/>
      <c r="C4286" s="14">
        <f t="shared" si="909"/>
        <v>0</v>
      </c>
      <c r="D4286" s="14">
        <f t="shared" si="909"/>
        <v>0</v>
      </c>
      <c r="E4286" s="14" t="str">
        <f t="shared" si="910"/>
        <v/>
      </c>
      <c r="F4286" s="14">
        <f t="shared" si="911"/>
        <v>2</v>
      </c>
      <c r="G4286" s="14">
        <f t="shared" si="907"/>
        <v>3</v>
      </c>
      <c r="H4286" s="14">
        <f t="shared" si="918"/>
        <v>5</v>
      </c>
      <c r="I4286" s="14">
        <f t="shared" si="918"/>
        <v>2</v>
      </c>
      <c r="J4286" s="14">
        <f t="shared" si="918"/>
        <v>0</v>
      </c>
      <c r="K4286" s="14">
        <f t="shared" si="918"/>
        <v>0</v>
      </c>
      <c r="L4286" s="14" t="str">
        <f t="shared" si="913"/>
        <v>3.5.2</v>
      </c>
      <c r="M4286" s="15" t="str">
        <f t="shared" si="914"/>
        <v>--</v>
      </c>
      <c r="N4286" s="14" t="str">
        <f t="shared" si="915"/>
        <v/>
      </c>
      <c r="O4286" s="15" t="str">
        <f t="shared" si="908"/>
        <v/>
      </c>
      <c r="P4286" s="15" t="str">
        <f>IF(N4286=1,FLOOR(MAX($P$4:P4285),1)+1,IF(AND(P4285&lt;&gt;"",O4285&lt;&gt;1),MAX($P$4:P4285)+0.1,""))</f>
        <v/>
      </c>
      <c r="Q4286" s="5">
        <f>ROW()</f>
        <v>4286</v>
      </c>
    </row>
    <row r="4287" spans="1:17" x14ac:dyDescent="0.3">
      <c r="A4287" s="1" t="s">
        <v>1868</v>
      </c>
      <c r="B4287" s="5"/>
      <c r="C4287" s="14">
        <f t="shared" si="909"/>
        <v>0</v>
      </c>
      <c r="D4287" s="14">
        <f t="shared" si="909"/>
        <v>0</v>
      </c>
      <c r="E4287" s="14" t="str">
        <f t="shared" si="910"/>
        <v/>
      </c>
      <c r="F4287" s="14">
        <f t="shared" si="911"/>
        <v>2</v>
      </c>
      <c r="G4287" s="14">
        <f t="shared" si="907"/>
        <v>3</v>
      </c>
      <c r="H4287" s="14">
        <f t="shared" si="918"/>
        <v>5</v>
      </c>
      <c r="I4287" s="14">
        <f t="shared" si="918"/>
        <v>2</v>
      </c>
      <c r="J4287" s="14">
        <f t="shared" si="918"/>
        <v>0</v>
      </c>
      <c r="K4287" s="14">
        <f t="shared" si="918"/>
        <v>0</v>
      </c>
      <c r="L4287" s="14" t="str">
        <f t="shared" si="913"/>
        <v>3.5.2</v>
      </c>
      <c r="M4287" s="15" t="str">
        <f t="shared" si="914"/>
        <v>--</v>
      </c>
      <c r="N4287" s="14" t="str">
        <f t="shared" si="915"/>
        <v/>
      </c>
      <c r="O4287" s="15" t="str">
        <f t="shared" si="908"/>
        <v/>
      </c>
      <c r="P4287" s="15" t="str">
        <f>IF(N4287=1,FLOOR(MAX($P$4:P4286),1)+1,IF(AND(P4286&lt;&gt;"",O4286&lt;&gt;1),MAX($P$4:P4286)+0.1,""))</f>
        <v/>
      </c>
      <c r="Q4287" s="5">
        <f>ROW()</f>
        <v>4287</v>
      </c>
    </row>
    <row r="4288" spans="1:17" x14ac:dyDescent="0.3">
      <c r="A4288" s="1" t="s">
        <v>1869</v>
      </c>
      <c r="B4288" s="5"/>
      <c r="C4288" s="14">
        <f t="shared" si="909"/>
        <v>0</v>
      </c>
      <c r="D4288" s="14">
        <f t="shared" si="909"/>
        <v>0</v>
      </c>
      <c r="E4288" s="14" t="str">
        <f t="shared" si="910"/>
        <v/>
      </c>
      <c r="F4288" s="14">
        <f t="shared" si="911"/>
        <v>2</v>
      </c>
      <c r="G4288" s="14">
        <f t="shared" si="907"/>
        <v>3</v>
      </c>
      <c r="H4288" s="14">
        <f t="shared" si="918"/>
        <v>5</v>
      </c>
      <c r="I4288" s="14">
        <f t="shared" si="918"/>
        <v>2</v>
      </c>
      <c r="J4288" s="14">
        <f t="shared" si="918"/>
        <v>0</v>
      </c>
      <c r="K4288" s="14">
        <f t="shared" si="918"/>
        <v>0</v>
      </c>
      <c r="L4288" s="14" t="str">
        <f t="shared" si="913"/>
        <v>3.5.2</v>
      </c>
      <c r="M4288" s="15" t="str">
        <f t="shared" si="914"/>
        <v>--</v>
      </c>
      <c r="N4288" s="14" t="str">
        <f t="shared" si="915"/>
        <v/>
      </c>
      <c r="O4288" s="15" t="str">
        <f t="shared" si="908"/>
        <v/>
      </c>
      <c r="P4288" s="15" t="str">
        <f>IF(N4288=1,FLOOR(MAX($P$4:P4287),1)+1,IF(AND(P4287&lt;&gt;"",O4287&lt;&gt;1),MAX($P$4:P4287)+0.1,""))</f>
        <v/>
      </c>
      <c r="Q4288" s="5">
        <f>ROW()</f>
        <v>4288</v>
      </c>
    </row>
    <row r="4289" spans="1:17" x14ac:dyDescent="0.3">
      <c r="A4289" s="1" t="s">
        <v>1870</v>
      </c>
      <c r="B4289" s="5"/>
      <c r="C4289" s="14">
        <f t="shared" si="909"/>
        <v>0</v>
      </c>
      <c r="D4289" s="14">
        <f t="shared" si="909"/>
        <v>0</v>
      </c>
      <c r="E4289" s="14" t="str">
        <f t="shared" si="910"/>
        <v/>
      </c>
      <c r="F4289" s="14">
        <f t="shared" si="911"/>
        <v>2</v>
      </c>
      <c r="G4289" s="14">
        <f t="shared" si="907"/>
        <v>3</v>
      </c>
      <c r="H4289" s="14">
        <f t="shared" si="918"/>
        <v>5</v>
      </c>
      <c r="I4289" s="14">
        <f t="shared" si="918"/>
        <v>2</v>
      </c>
      <c r="J4289" s="14">
        <f t="shared" si="918"/>
        <v>0</v>
      </c>
      <c r="K4289" s="14">
        <f t="shared" si="918"/>
        <v>0</v>
      </c>
      <c r="L4289" s="14" t="str">
        <f t="shared" si="913"/>
        <v>3.5.2</v>
      </c>
      <c r="M4289" s="15" t="str">
        <f t="shared" si="914"/>
        <v>--</v>
      </c>
      <c r="N4289" s="14" t="str">
        <f t="shared" si="915"/>
        <v/>
      </c>
      <c r="O4289" s="15" t="str">
        <f t="shared" si="908"/>
        <v/>
      </c>
      <c r="P4289" s="15" t="str">
        <f>IF(N4289=1,FLOOR(MAX($P$4:P4288),1)+1,IF(AND(P4288&lt;&gt;"",O4288&lt;&gt;1),MAX($P$4:P4288)+0.1,""))</f>
        <v/>
      </c>
      <c r="Q4289" s="5">
        <f>ROW()</f>
        <v>4289</v>
      </c>
    </row>
    <row r="4290" spans="1:17" x14ac:dyDescent="0.3">
      <c r="A4290" s="1" t="s">
        <v>1871</v>
      </c>
      <c r="B4290" s="5"/>
      <c r="C4290" s="14">
        <f t="shared" si="909"/>
        <v>0</v>
      </c>
      <c r="D4290" s="14">
        <f t="shared" si="909"/>
        <v>0</v>
      </c>
      <c r="E4290" s="14" t="str">
        <f t="shared" si="910"/>
        <v/>
      </c>
      <c r="F4290" s="14">
        <f t="shared" si="911"/>
        <v>2</v>
      </c>
      <c r="G4290" s="14">
        <f t="shared" si="907"/>
        <v>3</v>
      </c>
      <c r="H4290" s="14">
        <f t="shared" si="918"/>
        <v>5</v>
      </c>
      <c r="I4290" s="14">
        <f t="shared" si="918"/>
        <v>2</v>
      </c>
      <c r="J4290" s="14">
        <f t="shared" si="918"/>
        <v>0</v>
      </c>
      <c r="K4290" s="14">
        <f t="shared" si="918"/>
        <v>0</v>
      </c>
      <c r="L4290" s="14" t="str">
        <f t="shared" si="913"/>
        <v>3.5.2</v>
      </c>
      <c r="M4290" s="15" t="str">
        <f t="shared" si="914"/>
        <v>--</v>
      </c>
      <c r="N4290" s="14" t="str">
        <f t="shared" si="915"/>
        <v/>
      </c>
      <c r="O4290" s="15" t="str">
        <f t="shared" si="908"/>
        <v/>
      </c>
      <c r="P4290" s="15" t="str">
        <f>IF(N4290=1,FLOOR(MAX($P$4:P4289),1)+1,IF(AND(P4289&lt;&gt;"",O4289&lt;&gt;1),MAX($P$4:P4289)+0.1,""))</f>
        <v/>
      </c>
      <c r="Q4290" s="5">
        <f>ROW()</f>
        <v>4290</v>
      </c>
    </row>
    <row r="4291" spans="1:17" x14ac:dyDescent="0.3">
      <c r="A4291" s="1" t="s">
        <v>190</v>
      </c>
      <c r="B4291" s="5"/>
      <c r="C4291" s="14">
        <f t="shared" si="909"/>
        <v>0</v>
      </c>
      <c r="D4291" s="14">
        <f t="shared" si="909"/>
        <v>1</v>
      </c>
      <c r="E4291" s="14" t="str">
        <f t="shared" si="910"/>
        <v/>
      </c>
      <c r="F4291" s="14">
        <f t="shared" si="911"/>
        <v>1</v>
      </c>
      <c r="G4291" s="14">
        <f t="shared" si="907"/>
        <v>3</v>
      </c>
      <c r="H4291" s="14">
        <f t="shared" si="918"/>
        <v>5</v>
      </c>
      <c r="I4291" s="14">
        <f t="shared" si="918"/>
        <v>2</v>
      </c>
      <c r="J4291" s="14">
        <f t="shared" si="918"/>
        <v>0</v>
      </c>
      <c r="K4291" s="14">
        <f t="shared" si="918"/>
        <v>0</v>
      </c>
      <c r="L4291" s="14" t="str">
        <f t="shared" si="913"/>
        <v>3.5.2</v>
      </c>
      <c r="M4291" s="15" t="str">
        <f t="shared" si="914"/>
        <v>--</v>
      </c>
      <c r="N4291" s="14" t="str">
        <f t="shared" si="915"/>
        <v/>
      </c>
      <c r="O4291" s="15" t="str">
        <f t="shared" si="908"/>
        <v/>
      </c>
      <c r="P4291" s="15" t="str">
        <f>IF(N4291=1,FLOOR(MAX($P$4:P4290),1)+1,IF(AND(P4290&lt;&gt;"",O4290&lt;&gt;1),MAX($P$4:P4290)+0.1,""))</f>
        <v/>
      </c>
      <c r="Q4291" s="5">
        <f>ROW()</f>
        <v>4291</v>
      </c>
    </row>
    <row r="4292" spans="1:17" x14ac:dyDescent="0.3">
      <c r="A4292" s="1" t="s">
        <v>1872</v>
      </c>
      <c r="B4292" s="5"/>
      <c r="C4292" s="14">
        <f t="shared" si="909"/>
        <v>1</v>
      </c>
      <c r="D4292" s="14">
        <f t="shared" si="909"/>
        <v>0</v>
      </c>
      <c r="E4292" s="14" t="str">
        <f t="shared" si="910"/>
        <v/>
      </c>
      <c r="F4292" s="14">
        <f t="shared" si="911"/>
        <v>2</v>
      </c>
      <c r="G4292" s="14">
        <f t="shared" si="907"/>
        <v>3</v>
      </c>
      <c r="H4292" s="14">
        <f t="shared" si="918"/>
        <v>5</v>
      </c>
      <c r="I4292" s="14">
        <f t="shared" si="918"/>
        <v>3</v>
      </c>
      <c r="J4292" s="14">
        <f t="shared" si="918"/>
        <v>0</v>
      </c>
      <c r="K4292" s="14">
        <f t="shared" si="918"/>
        <v>0</v>
      </c>
      <c r="L4292" s="14" t="str">
        <f t="shared" si="913"/>
        <v>3.5.3</v>
      </c>
      <c r="M4292" s="15" t="str">
        <f t="shared" si="914"/>
        <v>Auditing Front End Software</v>
      </c>
      <c r="N4292" s="14" t="str">
        <f t="shared" si="915"/>
        <v/>
      </c>
      <c r="O4292" s="15" t="str">
        <f t="shared" si="908"/>
        <v/>
      </c>
      <c r="P4292" s="15" t="str">
        <f>IF(N4292=1,FLOOR(MAX($P$4:P4291),1)+1,IF(AND(P4291&lt;&gt;"",O4291&lt;&gt;1),MAX($P$4:P4291)+0.1,""))</f>
        <v/>
      </c>
      <c r="Q4292" s="5">
        <f>ROW()</f>
        <v>4292</v>
      </c>
    </row>
    <row r="4293" spans="1:17" x14ac:dyDescent="0.3">
      <c r="A4293" s="1" t="s">
        <v>59</v>
      </c>
      <c r="B4293" s="5"/>
      <c r="C4293" s="14">
        <f t="shared" si="909"/>
        <v>0</v>
      </c>
      <c r="D4293" s="14">
        <f t="shared" si="909"/>
        <v>0</v>
      </c>
      <c r="E4293" s="14" t="str">
        <f t="shared" si="910"/>
        <v/>
      </c>
      <c r="F4293" s="14">
        <f t="shared" si="911"/>
        <v>2</v>
      </c>
      <c r="G4293" s="14">
        <f t="shared" ref="G4293:G4356" si="919">G4292+IF(NOT(ISERROR(FIND("&lt;PRT&gt;",A4293))),1,0)</f>
        <v>3</v>
      </c>
      <c r="H4293" s="14">
        <f t="shared" si="918"/>
        <v>5</v>
      </c>
      <c r="I4293" s="14">
        <f t="shared" si="918"/>
        <v>3</v>
      </c>
      <c r="J4293" s="14">
        <f t="shared" si="918"/>
        <v>0</v>
      </c>
      <c r="K4293" s="14">
        <f t="shared" si="918"/>
        <v>0</v>
      </c>
      <c r="L4293" s="14" t="str">
        <f t="shared" si="913"/>
        <v>3.5.3</v>
      </c>
      <c r="M4293" s="15" t="str">
        <f t="shared" si="914"/>
        <v>--</v>
      </c>
      <c r="N4293" s="14" t="str">
        <f t="shared" si="915"/>
        <v/>
      </c>
      <c r="O4293" s="15" t="str">
        <f t="shared" ref="O4293:O4356" si="920">IF(ISERROR(FIND(O$4,$A4293)),"",1)</f>
        <v/>
      </c>
      <c r="P4293" s="15" t="str">
        <f>IF(N4293=1,FLOOR(MAX($P$4:P4292),1)+1,IF(AND(P4292&lt;&gt;"",O4292&lt;&gt;1),MAX($P$4:P4292)+0.1,""))</f>
        <v/>
      </c>
      <c r="Q4293" s="5">
        <f>ROW()</f>
        <v>4293</v>
      </c>
    </row>
    <row r="4294" spans="1:17" x14ac:dyDescent="0.3">
      <c r="A4294" s="1" t="s">
        <v>60</v>
      </c>
      <c r="B4294" s="5"/>
      <c r="C4294" s="14">
        <f t="shared" ref="C4294:D4357" si="921">(LEN($A4294)-LEN(SUBSTITUTE($A4294,C$3,"")))/LEN(C$3)</f>
        <v>0</v>
      </c>
      <c r="D4294" s="14">
        <f t="shared" si="921"/>
        <v>0</v>
      </c>
      <c r="E4294" s="14" t="str">
        <f t="shared" ref="E4294:E4357" si="922">IF(AND(C4294&gt;0,D4294&gt;0),IF(FIND(D$3,A4294)&gt;FIND(C$3,A4294),"WARNING","OK"),"")</f>
        <v/>
      </c>
      <c r="F4294" s="14">
        <f t="shared" ref="F4294:F4357" si="923">F4293+C4294-D4294</f>
        <v>2</v>
      </c>
      <c r="G4294" s="14">
        <f t="shared" si="919"/>
        <v>3</v>
      </c>
      <c r="H4294" s="14">
        <f t="shared" ref="H4294:K4309" si="924">IF(G4294&lt;&gt;G4293,0,IF(AND(($F4293-$D4294)=(H$3-1),$F4294=H$3),H4293+1,H4293))</f>
        <v>5</v>
      </c>
      <c r="I4294" s="14">
        <f t="shared" si="924"/>
        <v>3</v>
      </c>
      <c r="J4294" s="14">
        <f t="shared" si="924"/>
        <v>0</v>
      </c>
      <c r="K4294" s="14">
        <f t="shared" si="924"/>
        <v>0</v>
      </c>
      <c r="L4294" s="14" t="str">
        <f t="shared" ref="L4294:L4357" si="925">SUBSTITUTE(G4294&amp;"."&amp;H4294&amp;"."&amp;I4294&amp;"."&amp;J4294&amp;"."&amp;K4294,".0","")</f>
        <v>3.5.3</v>
      </c>
      <c r="M4294" s="15" t="str">
        <f t="shared" ref="M4294:M4357" si="926">IF(ISERROR(FIND("&lt;SPT&gt;&lt;TTL&gt;",A4294)),"--",SUBSTITUTE(SUBSTITUTE(MID(A4294&amp;A4295,FIND("&lt;SPT&gt;&lt;TTL&gt;",A4294&amp;A4295)+10,FIND("&lt;/TTL&gt;",A4294&amp;A4295)-FIND("&lt;SPT&gt;&lt;TTL&gt;",A4294&amp;A4295)-10),"&lt;SUB&gt;",""),"&lt;/SUB&gt;",""))</f>
        <v>--</v>
      </c>
      <c r="N4294" s="14" t="str">
        <f t="shared" ref="N4294:N4357" si="927">IF(ISERROR(FIND(N$4,UPPER($A4294))),"",1)</f>
        <v/>
      </c>
      <c r="O4294" s="15" t="str">
        <f t="shared" si="920"/>
        <v/>
      </c>
      <c r="P4294" s="15" t="str">
        <f>IF(N4294=1,FLOOR(MAX($P$4:P4293),1)+1,IF(AND(P4293&lt;&gt;"",O4293&lt;&gt;1),MAX($P$4:P4293)+0.1,""))</f>
        <v/>
      </c>
      <c r="Q4294" s="5">
        <f>ROW()</f>
        <v>4294</v>
      </c>
    </row>
    <row r="4295" spans="1:17" x14ac:dyDescent="0.3">
      <c r="A4295" s="1" t="s">
        <v>1873</v>
      </c>
      <c r="B4295" s="5"/>
      <c r="C4295" s="14">
        <f t="shared" si="921"/>
        <v>0</v>
      </c>
      <c r="D4295" s="14">
        <f t="shared" si="921"/>
        <v>0</v>
      </c>
      <c r="E4295" s="14" t="str">
        <f t="shared" si="922"/>
        <v/>
      </c>
      <c r="F4295" s="14">
        <f t="shared" si="923"/>
        <v>2</v>
      </c>
      <c r="G4295" s="14">
        <f t="shared" si="919"/>
        <v>3</v>
      </c>
      <c r="H4295" s="14">
        <f t="shared" si="924"/>
        <v>5</v>
      </c>
      <c r="I4295" s="14">
        <f t="shared" si="924"/>
        <v>3</v>
      </c>
      <c r="J4295" s="14">
        <f t="shared" si="924"/>
        <v>0</v>
      </c>
      <c r="K4295" s="14">
        <f t="shared" si="924"/>
        <v>0</v>
      </c>
      <c r="L4295" s="14" t="str">
        <f t="shared" si="925"/>
        <v>3.5.3</v>
      </c>
      <c r="M4295" s="15" t="str">
        <f t="shared" si="926"/>
        <v>--</v>
      </c>
      <c r="N4295" s="14" t="str">
        <f t="shared" si="927"/>
        <v/>
      </c>
      <c r="O4295" s="15" t="str">
        <f t="shared" si="920"/>
        <v/>
      </c>
      <c r="P4295" s="15" t="str">
        <f>IF(N4295=1,FLOOR(MAX($P$4:P4294),1)+1,IF(AND(P4294&lt;&gt;"",O4294&lt;&gt;1),MAX($P$4:P4294)+0.1,""))</f>
        <v/>
      </c>
      <c r="Q4295" s="5">
        <f>ROW()</f>
        <v>4295</v>
      </c>
    </row>
    <row r="4296" spans="1:17" x14ac:dyDescent="0.3">
      <c r="A4296" s="1" t="s">
        <v>1874</v>
      </c>
      <c r="B4296" s="5"/>
      <c r="C4296" s="14">
        <f t="shared" si="921"/>
        <v>0</v>
      </c>
      <c r="D4296" s="14">
        <f t="shared" si="921"/>
        <v>0</v>
      </c>
      <c r="E4296" s="14" t="str">
        <f t="shared" si="922"/>
        <v/>
      </c>
      <c r="F4296" s="14">
        <f t="shared" si="923"/>
        <v>2</v>
      </c>
      <c r="G4296" s="14">
        <f t="shared" si="919"/>
        <v>3</v>
      </c>
      <c r="H4296" s="14">
        <f t="shared" si="924"/>
        <v>5</v>
      </c>
      <c r="I4296" s="14">
        <f t="shared" si="924"/>
        <v>3</v>
      </c>
      <c r="J4296" s="14">
        <f t="shared" si="924"/>
        <v>0</v>
      </c>
      <c r="K4296" s="14">
        <f t="shared" si="924"/>
        <v>0</v>
      </c>
      <c r="L4296" s="14" t="str">
        <f t="shared" si="925"/>
        <v>3.5.3</v>
      </c>
      <c r="M4296" s="15" t="str">
        <f t="shared" si="926"/>
        <v>--</v>
      </c>
      <c r="N4296" s="14" t="str">
        <f t="shared" si="927"/>
        <v/>
      </c>
      <c r="O4296" s="15" t="str">
        <f t="shared" si="920"/>
        <v/>
      </c>
      <c r="P4296" s="15" t="str">
        <f>IF(N4296=1,FLOOR(MAX($P$4:P4295),1)+1,IF(AND(P4295&lt;&gt;"",O4295&lt;&gt;1),MAX($P$4:P4295)+0.1,""))</f>
        <v/>
      </c>
      <c r="Q4296" s="5">
        <f>ROW()</f>
        <v>4296</v>
      </c>
    </row>
    <row r="4297" spans="1:17" x14ac:dyDescent="0.3">
      <c r="A4297" s="1" t="s">
        <v>1875</v>
      </c>
      <c r="B4297" s="5"/>
      <c r="C4297" s="14">
        <f t="shared" si="921"/>
        <v>0</v>
      </c>
      <c r="D4297" s="14">
        <f t="shared" si="921"/>
        <v>0</v>
      </c>
      <c r="E4297" s="14" t="str">
        <f t="shared" si="922"/>
        <v/>
      </c>
      <c r="F4297" s="14">
        <f t="shared" si="923"/>
        <v>2</v>
      </c>
      <c r="G4297" s="14">
        <f t="shared" si="919"/>
        <v>3</v>
      </c>
      <c r="H4297" s="14">
        <f t="shared" si="924"/>
        <v>5</v>
      </c>
      <c r="I4297" s="14">
        <f t="shared" si="924"/>
        <v>3</v>
      </c>
      <c r="J4297" s="14">
        <f t="shared" si="924"/>
        <v>0</v>
      </c>
      <c r="K4297" s="14">
        <f t="shared" si="924"/>
        <v>0</v>
      </c>
      <c r="L4297" s="14" t="str">
        <f t="shared" si="925"/>
        <v>3.5.3</v>
      </c>
      <c r="M4297" s="15" t="str">
        <f t="shared" si="926"/>
        <v>--</v>
      </c>
      <c r="N4297" s="14" t="str">
        <f t="shared" si="927"/>
        <v/>
      </c>
      <c r="O4297" s="15" t="str">
        <f t="shared" si="920"/>
        <v/>
      </c>
      <c r="P4297" s="15" t="str">
        <f>IF(N4297=1,FLOOR(MAX($P$4:P4296),1)+1,IF(AND(P4296&lt;&gt;"",O4296&lt;&gt;1),MAX($P$4:P4296)+0.1,""))</f>
        <v/>
      </c>
      <c r="Q4297" s="5">
        <f>ROW()</f>
        <v>4297</v>
      </c>
    </row>
    <row r="4298" spans="1:17" x14ac:dyDescent="0.3">
      <c r="A4298" s="1" t="s">
        <v>1876</v>
      </c>
      <c r="B4298" s="5"/>
      <c r="C4298" s="14">
        <f t="shared" si="921"/>
        <v>0</v>
      </c>
      <c r="D4298" s="14">
        <f t="shared" si="921"/>
        <v>0</v>
      </c>
      <c r="E4298" s="14" t="str">
        <f t="shared" si="922"/>
        <v/>
      </c>
      <c r="F4298" s="14">
        <f t="shared" si="923"/>
        <v>2</v>
      </c>
      <c r="G4298" s="14">
        <f t="shared" si="919"/>
        <v>3</v>
      </c>
      <c r="H4298" s="14">
        <f t="shared" si="924"/>
        <v>5</v>
      </c>
      <c r="I4298" s="14">
        <f t="shared" si="924"/>
        <v>3</v>
      </c>
      <c r="J4298" s="14">
        <f t="shared" si="924"/>
        <v>0</v>
      </c>
      <c r="K4298" s="14">
        <f t="shared" si="924"/>
        <v>0</v>
      </c>
      <c r="L4298" s="14" t="str">
        <f t="shared" si="925"/>
        <v>3.5.3</v>
      </c>
      <c r="M4298" s="15" t="str">
        <f t="shared" si="926"/>
        <v>--</v>
      </c>
      <c r="N4298" s="14" t="str">
        <f t="shared" si="927"/>
        <v/>
      </c>
      <c r="O4298" s="15" t="str">
        <f t="shared" si="920"/>
        <v/>
      </c>
      <c r="P4298" s="15" t="str">
        <f>IF(N4298=1,FLOOR(MAX($P$4:P4297),1)+1,IF(AND(P4297&lt;&gt;"",O4297&lt;&gt;1),MAX($P$4:P4297)+0.1,""))</f>
        <v/>
      </c>
      <c r="Q4298" s="5">
        <f>ROW()</f>
        <v>4298</v>
      </c>
    </row>
    <row r="4299" spans="1:17" x14ac:dyDescent="0.3">
      <c r="A4299" s="1" t="s">
        <v>55</v>
      </c>
      <c r="B4299" s="5"/>
      <c r="C4299" s="14">
        <f t="shared" si="921"/>
        <v>0</v>
      </c>
      <c r="D4299" s="14">
        <f t="shared" si="921"/>
        <v>0</v>
      </c>
      <c r="E4299" s="14" t="str">
        <f t="shared" si="922"/>
        <v/>
      </c>
      <c r="F4299" s="14">
        <f t="shared" si="923"/>
        <v>2</v>
      </c>
      <c r="G4299" s="14">
        <f t="shared" si="919"/>
        <v>3</v>
      </c>
      <c r="H4299" s="14">
        <f t="shared" si="924"/>
        <v>5</v>
      </c>
      <c r="I4299" s="14">
        <f t="shared" si="924"/>
        <v>3</v>
      </c>
      <c r="J4299" s="14">
        <f t="shared" si="924"/>
        <v>0</v>
      </c>
      <c r="K4299" s="14">
        <f t="shared" si="924"/>
        <v>0</v>
      </c>
      <c r="L4299" s="14" t="str">
        <f t="shared" si="925"/>
        <v>3.5.3</v>
      </c>
      <c r="M4299" s="15" t="str">
        <f t="shared" si="926"/>
        <v>--</v>
      </c>
      <c r="N4299" s="14" t="str">
        <f t="shared" si="927"/>
        <v/>
      </c>
      <c r="O4299" s="15" t="str">
        <f t="shared" si="920"/>
        <v/>
      </c>
      <c r="P4299" s="15" t="str">
        <f>IF(N4299=1,FLOOR(MAX($P$4:P4298),1)+1,IF(AND(P4298&lt;&gt;"",O4298&lt;&gt;1),MAX($P$4:P4298)+0.1,""))</f>
        <v/>
      </c>
      <c r="Q4299" s="5">
        <f>ROW()</f>
        <v>4299</v>
      </c>
    </row>
    <row r="4300" spans="1:17" x14ac:dyDescent="0.3">
      <c r="A4300" s="1" t="s">
        <v>1877</v>
      </c>
      <c r="B4300" s="5"/>
      <c r="C4300" s="14">
        <f t="shared" si="921"/>
        <v>0</v>
      </c>
      <c r="D4300" s="14">
        <f t="shared" si="921"/>
        <v>0</v>
      </c>
      <c r="E4300" s="14" t="str">
        <f t="shared" si="922"/>
        <v/>
      </c>
      <c r="F4300" s="14">
        <f t="shared" si="923"/>
        <v>2</v>
      </c>
      <c r="G4300" s="14">
        <f t="shared" si="919"/>
        <v>3</v>
      </c>
      <c r="H4300" s="14">
        <f t="shared" si="924"/>
        <v>5</v>
      </c>
      <c r="I4300" s="14">
        <f t="shared" si="924"/>
        <v>3</v>
      </c>
      <c r="J4300" s="14">
        <f t="shared" si="924"/>
        <v>0</v>
      </c>
      <c r="K4300" s="14">
        <f t="shared" si="924"/>
        <v>0</v>
      </c>
      <c r="L4300" s="14" t="str">
        <f t="shared" si="925"/>
        <v>3.5.3</v>
      </c>
      <c r="M4300" s="15" t="str">
        <f t="shared" si="926"/>
        <v>--</v>
      </c>
      <c r="N4300" s="14" t="str">
        <f t="shared" si="927"/>
        <v/>
      </c>
      <c r="O4300" s="15" t="str">
        <f t="shared" si="920"/>
        <v/>
      </c>
      <c r="P4300" s="15" t="str">
        <f>IF(N4300=1,FLOOR(MAX($P$4:P4299),1)+1,IF(AND(P4299&lt;&gt;"",O4299&lt;&gt;1),MAX($P$4:P4299)+0.1,""))</f>
        <v/>
      </c>
      <c r="Q4300" s="5">
        <f>ROW()</f>
        <v>4300</v>
      </c>
    </row>
    <row r="4301" spans="1:17" x14ac:dyDescent="0.3">
      <c r="A4301" s="1" t="s">
        <v>1878</v>
      </c>
      <c r="B4301" s="5"/>
      <c r="C4301" s="14">
        <f t="shared" si="921"/>
        <v>0</v>
      </c>
      <c r="D4301" s="14">
        <f t="shared" si="921"/>
        <v>0</v>
      </c>
      <c r="E4301" s="14" t="str">
        <f t="shared" si="922"/>
        <v/>
      </c>
      <c r="F4301" s="14">
        <f t="shared" si="923"/>
        <v>2</v>
      </c>
      <c r="G4301" s="14">
        <f t="shared" si="919"/>
        <v>3</v>
      </c>
      <c r="H4301" s="14">
        <f t="shared" si="924"/>
        <v>5</v>
      </c>
      <c r="I4301" s="14">
        <f t="shared" si="924"/>
        <v>3</v>
      </c>
      <c r="J4301" s="14">
        <f t="shared" si="924"/>
        <v>0</v>
      </c>
      <c r="K4301" s="14">
        <f t="shared" si="924"/>
        <v>0</v>
      </c>
      <c r="L4301" s="14" t="str">
        <f t="shared" si="925"/>
        <v>3.5.3</v>
      </c>
      <c r="M4301" s="15" t="str">
        <f t="shared" si="926"/>
        <v>--</v>
      </c>
      <c r="N4301" s="14" t="str">
        <f t="shared" si="927"/>
        <v/>
      </c>
      <c r="O4301" s="15" t="str">
        <f t="shared" si="920"/>
        <v/>
      </c>
      <c r="P4301" s="15" t="str">
        <f>IF(N4301=1,FLOOR(MAX($P$4:P4300),1)+1,IF(AND(P4300&lt;&gt;"",O4300&lt;&gt;1),MAX($P$4:P4300)+0.1,""))</f>
        <v/>
      </c>
      <c r="Q4301" s="5">
        <f>ROW()</f>
        <v>4301</v>
      </c>
    </row>
    <row r="4302" spans="1:17" x14ac:dyDescent="0.3">
      <c r="A4302" s="1" t="s">
        <v>55</v>
      </c>
      <c r="B4302" s="5"/>
      <c r="C4302" s="14">
        <f t="shared" si="921"/>
        <v>0</v>
      </c>
      <c r="D4302" s="14">
        <f t="shared" si="921"/>
        <v>0</v>
      </c>
      <c r="E4302" s="14" t="str">
        <f t="shared" si="922"/>
        <v/>
      </c>
      <c r="F4302" s="14">
        <f t="shared" si="923"/>
        <v>2</v>
      </c>
      <c r="G4302" s="14">
        <f t="shared" si="919"/>
        <v>3</v>
      </c>
      <c r="H4302" s="14">
        <f t="shared" si="924"/>
        <v>5</v>
      </c>
      <c r="I4302" s="14">
        <f t="shared" si="924"/>
        <v>3</v>
      </c>
      <c r="J4302" s="14">
        <f t="shared" si="924"/>
        <v>0</v>
      </c>
      <c r="K4302" s="14">
        <f t="shared" si="924"/>
        <v>0</v>
      </c>
      <c r="L4302" s="14" t="str">
        <f t="shared" si="925"/>
        <v>3.5.3</v>
      </c>
      <c r="M4302" s="15" t="str">
        <f t="shared" si="926"/>
        <v>--</v>
      </c>
      <c r="N4302" s="14" t="str">
        <f t="shared" si="927"/>
        <v/>
      </c>
      <c r="O4302" s="15" t="str">
        <f t="shared" si="920"/>
        <v/>
      </c>
      <c r="P4302" s="15" t="str">
        <f>IF(N4302=1,FLOOR(MAX($P$4:P4301),1)+1,IF(AND(P4301&lt;&gt;"",O4301&lt;&gt;1),MAX($P$4:P4301)+0.1,""))</f>
        <v/>
      </c>
      <c r="Q4302" s="5">
        <f>ROW()</f>
        <v>4302</v>
      </c>
    </row>
    <row r="4303" spans="1:17" x14ac:dyDescent="0.3">
      <c r="A4303" s="1" t="s">
        <v>1879</v>
      </c>
      <c r="B4303" s="5"/>
      <c r="C4303" s="14">
        <f t="shared" si="921"/>
        <v>0</v>
      </c>
      <c r="D4303" s="14">
        <f t="shared" si="921"/>
        <v>0</v>
      </c>
      <c r="E4303" s="14" t="str">
        <f t="shared" si="922"/>
        <v/>
      </c>
      <c r="F4303" s="14">
        <f t="shared" si="923"/>
        <v>2</v>
      </c>
      <c r="G4303" s="14">
        <f t="shared" si="919"/>
        <v>3</v>
      </c>
      <c r="H4303" s="14">
        <f t="shared" si="924"/>
        <v>5</v>
      </c>
      <c r="I4303" s="14">
        <f t="shared" si="924"/>
        <v>3</v>
      </c>
      <c r="J4303" s="14">
        <f t="shared" si="924"/>
        <v>0</v>
      </c>
      <c r="K4303" s="14">
        <f t="shared" si="924"/>
        <v>0</v>
      </c>
      <c r="L4303" s="14" t="str">
        <f t="shared" si="925"/>
        <v>3.5.3</v>
      </c>
      <c r="M4303" s="15" t="str">
        <f t="shared" si="926"/>
        <v>--</v>
      </c>
      <c r="N4303" s="14" t="str">
        <f t="shared" si="927"/>
        <v/>
      </c>
      <c r="O4303" s="15" t="str">
        <f t="shared" si="920"/>
        <v/>
      </c>
      <c r="P4303" s="15" t="str">
        <f>IF(N4303=1,FLOOR(MAX($P$4:P4302),1)+1,IF(AND(P4302&lt;&gt;"",O4302&lt;&gt;1),MAX($P$4:P4302)+0.1,""))</f>
        <v/>
      </c>
      <c r="Q4303" s="5">
        <f>ROW()</f>
        <v>4303</v>
      </c>
    </row>
    <row r="4304" spans="1:17" x14ac:dyDescent="0.3">
      <c r="A4304" s="1" t="s">
        <v>1880</v>
      </c>
      <c r="B4304" s="5"/>
      <c r="C4304" s="14">
        <f t="shared" si="921"/>
        <v>0</v>
      </c>
      <c r="D4304" s="14">
        <f t="shared" si="921"/>
        <v>0</v>
      </c>
      <c r="E4304" s="14" t="str">
        <f t="shared" si="922"/>
        <v/>
      </c>
      <c r="F4304" s="14">
        <f t="shared" si="923"/>
        <v>2</v>
      </c>
      <c r="G4304" s="14">
        <f t="shared" si="919"/>
        <v>3</v>
      </c>
      <c r="H4304" s="14">
        <f t="shared" si="924"/>
        <v>5</v>
      </c>
      <c r="I4304" s="14">
        <f t="shared" si="924"/>
        <v>3</v>
      </c>
      <c r="J4304" s="14">
        <f t="shared" si="924"/>
        <v>0</v>
      </c>
      <c r="K4304" s="14">
        <f t="shared" si="924"/>
        <v>0</v>
      </c>
      <c r="L4304" s="14" t="str">
        <f t="shared" si="925"/>
        <v>3.5.3</v>
      </c>
      <c r="M4304" s="15" t="str">
        <f t="shared" si="926"/>
        <v>--</v>
      </c>
      <c r="N4304" s="14" t="str">
        <f t="shared" si="927"/>
        <v/>
      </c>
      <c r="O4304" s="15" t="str">
        <f t="shared" si="920"/>
        <v/>
      </c>
      <c r="P4304" s="15" t="str">
        <f>IF(N4304=1,FLOOR(MAX($P$4:P4303),1)+1,IF(AND(P4303&lt;&gt;"",O4303&lt;&gt;1),MAX($P$4:P4303)+0.1,""))</f>
        <v/>
      </c>
      <c r="Q4304" s="5">
        <f>ROW()</f>
        <v>4304</v>
      </c>
    </row>
    <row r="4305" spans="1:17" x14ac:dyDescent="0.3">
      <c r="A4305" s="1" t="s">
        <v>1881</v>
      </c>
      <c r="B4305" s="5"/>
      <c r="C4305" s="14">
        <f t="shared" si="921"/>
        <v>0</v>
      </c>
      <c r="D4305" s="14">
        <f t="shared" si="921"/>
        <v>0</v>
      </c>
      <c r="E4305" s="14" t="str">
        <f t="shared" si="922"/>
        <v/>
      </c>
      <c r="F4305" s="14">
        <f t="shared" si="923"/>
        <v>2</v>
      </c>
      <c r="G4305" s="14">
        <f t="shared" si="919"/>
        <v>3</v>
      </c>
      <c r="H4305" s="14">
        <f t="shared" si="924"/>
        <v>5</v>
      </c>
      <c r="I4305" s="14">
        <f t="shared" si="924"/>
        <v>3</v>
      </c>
      <c r="J4305" s="14">
        <f t="shared" si="924"/>
        <v>0</v>
      </c>
      <c r="K4305" s="14">
        <f t="shared" si="924"/>
        <v>0</v>
      </c>
      <c r="L4305" s="14" t="str">
        <f t="shared" si="925"/>
        <v>3.5.3</v>
      </c>
      <c r="M4305" s="15" t="str">
        <f t="shared" si="926"/>
        <v>--</v>
      </c>
      <c r="N4305" s="14" t="str">
        <f t="shared" si="927"/>
        <v/>
      </c>
      <c r="O4305" s="15" t="str">
        <f t="shared" si="920"/>
        <v/>
      </c>
      <c r="P4305" s="15" t="str">
        <f>IF(N4305=1,FLOOR(MAX($P$4:P4304),1)+1,IF(AND(P4304&lt;&gt;"",O4304&lt;&gt;1),MAX($P$4:P4304)+0.1,""))</f>
        <v/>
      </c>
      <c r="Q4305" s="5">
        <f>ROW()</f>
        <v>4305</v>
      </c>
    </row>
    <row r="4306" spans="1:17" x14ac:dyDescent="0.3">
      <c r="A4306" s="1" t="s">
        <v>55</v>
      </c>
      <c r="B4306" s="5"/>
      <c r="C4306" s="14">
        <f t="shared" si="921"/>
        <v>0</v>
      </c>
      <c r="D4306" s="14">
        <f t="shared" si="921"/>
        <v>0</v>
      </c>
      <c r="E4306" s="14" t="str">
        <f t="shared" si="922"/>
        <v/>
      </c>
      <c r="F4306" s="14">
        <f t="shared" si="923"/>
        <v>2</v>
      </c>
      <c r="G4306" s="14">
        <f t="shared" si="919"/>
        <v>3</v>
      </c>
      <c r="H4306" s="14">
        <f t="shared" si="924"/>
        <v>5</v>
      </c>
      <c r="I4306" s="14">
        <f t="shared" si="924"/>
        <v>3</v>
      </c>
      <c r="J4306" s="14">
        <f t="shared" si="924"/>
        <v>0</v>
      </c>
      <c r="K4306" s="14">
        <f t="shared" si="924"/>
        <v>0</v>
      </c>
      <c r="L4306" s="14" t="str">
        <f t="shared" si="925"/>
        <v>3.5.3</v>
      </c>
      <c r="M4306" s="15" t="str">
        <f t="shared" si="926"/>
        <v>--</v>
      </c>
      <c r="N4306" s="14" t="str">
        <f t="shared" si="927"/>
        <v/>
      </c>
      <c r="O4306" s="15" t="str">
        <f t="shared" si="920"/>
        <v/>
      </c>
      <c r="P4306" s="15" t="str">
        <f>IF(N4306=1,FLOOR(MAX($P$4:P4305),1)+1,IF(AND(P4305&lt;&gt;"",O4305&lt;&gt;1),MAX($P$4:P4305)+0.1,""))</f>
        <v/>
      </c>
      <c r="Q4306" s="5">
        <f>ROW()</f>
        <v>4306</v>
      </c>
    </row>
    <row r="4307" spans="1:17" x14ac:dyDescent="0.3">
      <c r="A4307" s="1" t="s">
        <v>73</v>
      </c>
      <c r="B4307" s="5"/>
      <c r="C4307" s="14">
        <f t="shared" si="921"/>
        <v>0</v>
      </c>
      <c r="D4307" s="14">
        <f t="shared" si="921"/>
        <v>0</v>
      </c>
      <c r="E4307" s="14" t="str">
        <f t="shared" si="922"/>
        <v/>
      </c>
      <c r="F4307" s="14">
        <f t="shared" si="923"/>
        <v>2</v>
      </c>
      <c r="G4307" s="14">
        <f t="shared" si="919"/>
        <v>3</v>
      </c>
      <c r="H4307" s="14">
        <f t="shared" si="924"/>
        <v>5</v>
      </c>
      <c r="I4307" s="14">
        <f t="shared" si="924"/>
        <v>3</v>
      </c>
      <c r="J4307" s="14">
        <f t="shared" si="924"/>
        <v>0</v>
      </c>
      <c r="K4307" s="14">
        <f t="shared" si="924"/>
        <v>0</v>
      </c>
      <c r="L4307" s="14" t="str">
        <f t="shared" si="925"/>
        <v>3.5.3</v>
      </c>
      <c r="M4307" s="15" t="str">
        <f t="shared" si="926"/>
        <v>--</v>
      </c>
      <c r="N4307" s="14" t="str">
        <f t="shared" si="927"/>
        <v/>
      </c>
      <c r="O4307" s="15" t="str">
        <f t="shared" si="920"/>
        <v/>
      </c>
      <c r="P4307" s="15" t="str">
        <f>IF(N4307=1,FLOOR(MAX($P$4:P4306),1)+1,IF(AND(P4306&lt;&gt;"",O4306&lt;&gt;1),MAX($P$4:P4306)+0.1,""))</f>
        <v/>
      </c>
      <c r="Q4307" s="5">
        <f>ROW()</f>
        <v>4307</v>
      </c>
    </row>
    <row r="4308" spans="1:17" x14ac:dyDescent="0.3">
      <c r="A4308" s="1" t="s">
        <v>55</v>
      </c>
      <c r="B4308" s="5"/>
      <c r="C4308" s="14">
        <f t="shared" si="921"/>
        <v>0</v>
      </c>
      <c r="D4308" s="14">
        <f t="shared" si="921"/>
        <v>0</v>
      </c>
      <c r="E4308" s="14" t="str">
        <f t="shared" si="922"/>
        <v/>
      </c>
      <c r="F4308" s="14">
        <f t="shared" si="923"/>
        <v>2</v>
      </c>
      <c r="G4308" s="14">
        <f t="shared" si="919"/>
        <v>3</v>
      </c>
      <c r="H4308" s="14">
        <f t="shared" si="924"/>
        <v>5</v>
      </c>
      <c r="I4308" s="14">
        <f t="shared" si="924"/>
        <v>3</v>
      </c>
      <c r="J4308" s="14">
        <f t="shared" si="924"/>
        <v>0</v>
      </c>
      <c r="K4308" s="14">
        <f t="shared" si="924"/>
        <v>0</v>
      </c>
      <c r="L4308" s="14" t="str">
        <f t="shared" si="925"/>
        <v>3.5.3</v>
      </c>
      <c r="M4308" s="15" t="str">
        <f t="shared" si="926"/>
        <v>--</v>
      </c>
      <c r="N4308" s="14" t="str">
        <f t="shared" si="927"/>
        <v/>
      </c>
      <c r="O4308" s="15" t="str">
        <f t="shared" si="920"/>
        <v/>
      </c>
      <c r="P4308" s="15" t="str">
        <f>IF(N4308=1,FLOOR(MAX($P$4:P4307),1)+1,IF(AND(P4307&lt;&gt;"",O4307&lt;&gt;1),MAX($P$4:P4307)+0.1,""))</f>
        <v/>
      </c>
      <c r="Q4308" s="5">
        <f>ROW()</f>
        <v>4308</v>
      </c>
    </row>
    <row r="4309" spans="1:17" x14ac:dyDescent="0.3">
      <c r="A4309" s="1" t="s">
        <v>1882</v>
      </c>
      <c r="B4309" s="5"/>
      <c r="C4309" s="14">
        <f t="shared" si="921"/>
        <v>0</v>
      </c>
      <c r="D4309" s="14">
        <f t="shared" si="921"/>
        <v>0</v>
      </c>
      <c r="E4309" s="14" t="str">
        <f t="shared" si="922"/>
        <v/>
      </c>
      <c r="F4309" s="14">
        <f t="shared" si="923"/>
        <v>2</v>
      </c>
      <c r="G4309" s="14">
        <f t="shared" si="919"/>
        <v>3</v>
      </c>
      <c r="H4309" s="14">
        <f t="shared" si="924"/>
        <v>5</v>
      </c>
      <c r="I4309" s="14">
        <f t="shared" si="924"/>
        <v>3</v>
      </c>
      <c r="J4309" s="14">
        <f t="shared" si="924"/>
        <v>0</v>
      </c>
      <c r="K4309" s="14">
        <f t="shared" si="924"/>
        <v>0</v>
      </c>
      <c r="L4309" s="14" t="str">
        <f t="shared" si="925"/>
        <v>3.5.3</v>
      </c>
      <c r="M4309" s="15" t="str">
        <f t="shared" si="926"/>
        <v>--</v>
      </c>
      <c r="N4309" s="14" t="str">
        <f t="shared" si="927"/>
        <v/>
      </c>
      <c r="O4309" s="15" t="str">
        <f t="shared" si="920"/>
        <v/>
      </c>
      <c r="P4309" s="15" t="str">
        <f>IF(N4309=1,FLOOR(MAX($P$4:P4308),1)+1,IF(AND(P4308&lt;&gt;"",O4308&lt;&gt;1),MAX($P$4:P4308)+0.1,""))</f>
        <v/>
      </c>
      <c r="Q4309" s="5">
        <f>ROW()</f>
        <v>4309</v>
      </c>
    </row>
    <row r="4310" spans="1:17" x14ac:dyDescent="0.3">
      <c r="A4310" s="1" t="s">
        <v>1883</v>
      </c>
      <c r="B4310" s="5"/>
      <c r="C4310" s="14">
        <f t="shared" si="921"/>
        <v>0</v>
      </c>
      <c r="D4310" s="14">
        <f t="shared" si="921"/>
        <v>0</v>
      </c>
      <c r="E4310" s="14" t="str">
        <f t="shared" si="922"/>
        <v/>
      </c>
      <c r="F4310" s="14">
        <f t="shared" si="923"/>
        <v>2</v>
      </c>
      <c r="G4310" s="14">
        <f t="shared" si="919"/>
        <v>3</v>
      </c>
      <c r="H4310" s="14">
        <f t="shared" ref="H4310:K4325" si="928">IF(G4310&lt;&gt;G4309,0,IF(AND(($F4309-$D4310)=(H$3-1),$F4310=H$3),H4309+1,H4309))</f>
        <v>5</v>
      </c>
      <c r="I4310" s="14">
        <f t="shared" si="928"/>
        <v>3</v>
      </c>
      <c r="J4310" s="14">
        <f t="shared" si="928"/>
        <v>0</v>
      </c>
      <c r="K4310" s="14">
        <f t="shared" si="928"/>
        <v>0</v>
      </c>
      <c r="L4310" s="14" t="str">
        <f t="shared" si="925"/>
        <v>3.5.3</v>
      </c>
      <c r="M4310" s="15" t="str">
        <f t="shared" si="926"/>
        <v>--</v>
      </c>
      <c r="N4310" s="14" t="str">
        <f t="shared" si="927"/>
        <v/>
      </c>
      <c r="O4310" s="15" t="str">
        <f t="shared" si="920"/>
        <v/>
      </c>
      <c r="P4310" s="15" t="str">
        <f>IF(N4310=1,FLOOR(MAX($P$4:P4309),1)+1,IF(AND(P4309&lt;&gt;"",O4309&lt;&gt;1),MAX($P$4:P4309)+0.1,""))</f>
        <v/>
      </c>
      <c r="Q4310" s="5">
        <f>ROW()</f>
        <v>4310</v>
      </c>
    </row>
    <row r="4311" spans="1:17" x14ac:dyDescent="0.3">
      <c r="A4311" s="1" t="s">
        <v>1884</v>
      </c>
      <c r="B4311" s="5"/>
      <c r="C4311" s="14">
        <f t="shared" si="921"/>
        <v>0</v>
      </c>
      <c r="D4311" s="14">
        <f t="shared" si="921"/>
        <v>0</v>
      </c>
      <c r="E4311" s="14" t="str">
        <f t="shared" si="922"/>
        <v/>
      </c>
      <c r="F4311" s="14">
        <f t="shared" si="923"/>
        <v>2</v>
      </c>
      <c r="G4311" s="14">
        <f t="shared" si="919"/>
        <v>3</v>
      </c>
      <c r="H4311" s="14">
        <f t="shared" si="928"/>
        <v>5</v>
      </c>
      <c r="I4311" s="14">
        <f t="shared" si="928"/>
        <v>3</v>
      </c>
      <c r="J4311" s="14">
        <f t="shared" si="928"/>
        <v>0</v>
      </c>
      <c r="K4311" s="14">
        <f t="shared" si="928"/>
        <v>0</v>
      </c>
      <c r="L4311" s="14" t="str">
        <f t="shared" si="925"/>
        <v>3.5.3</v>
      </c>
      <c r="M4311" s="15" t="str">
        <f t="shared" si="926"/>
        <v>--</v>
      </c>
      <c r="N4311" s="14" t="str">
        <f t="shared" si="927"/>
        <v/>
      </c>
      <c r="O4311" s="15" t="str">
        <f t="shared" si="920"/>
        <v/>
      </c>
      <c r="P4311" s="15" t="str">
        <f>IF(N4311=1,FLOOR(MAX($P$4:P4310),1)+1,IF(AND(P4310&lt;&gt;"",O4310&lt;&gt;1),MAX($P$4:P4310)+0.1,""))</f>
        <v/>
      </c>
      <c r="Q4311" s="5">
        <f>ROW()</f>
        <v>4311</v>
      </c>
    </row>
    <row r="4312" spans="1:17" x14ac:dyDescent="0.3">
      <c r="A4312" s="1" t="s">
        <v>1885</v>
      </c>
      <c r="B4312" s="5"/>
      <c r="C4312" s="14">
        <f t="shared" si="921"/>
        <v>0</v>
      </c>
      <c r="D4312" s="14">
        <f t="shared" si="921"/>
        <v>0</v>
      </c>
      <c r="E4312" s="14" t="str">
        <f t="shared" si="922"/>
        <v/>
      </c>
      <c r="F4312" s="14">
        <f t="shared" si="923"/>
        <v>2</v>
      </c>
      <c r="G4312" s="14">
        <f t="shared" si="919"/>
        <v>3</v>
      </c>
      <c r="H4312" s="14">
        <f t="shared" si="928"/>
        <v>5</v>
      </c>
      <c r="I4312" s="14">
        <f t="shared" si="928"/>
        <v>3</v>
      </c>
      <c r="J4312" s="14">
        <f t="shared" si="928"/>
        <v>0</v>
      </c>
      <c r="K4312" s="14">
        <f t="shared" si="928"/>
        <v>0</v>
      </c>
      <c r="L4312" s="14" t="str">
        <f t="shared" si="925"/>
        <v>3.5.3</v>
      </c>
      <c r="M4312" s="15" t="str">
        <f t="shared" si="926"/>
        <v>--</v>
      </c>
      <c r="N4312" s="14" t="str">
        <f t="shared" si="927"/>
        <v/>
      </c>
      <c r="O4312" s="15" t="str">
        <f t="shared" si="920"/>
        <v/>
      </c>
      <c r="P4312" s="15" t="str">
        <f>IF(N4312=1,FLOOR(MAX($P$4:P4311),1)+1,IF(AND(P4311&lt;&gt;"",O4311&lt;&gt;1),MAX($P$4:P4311)+0.1,""))</f>
        <v/>
      </c>
      <c r="Q4312" s="5">
        <f>ROW()</f>
        <v>4312</v>
      </c>
    </row>
    <row r="4313" spans="1:17" x14ac:dyDescent="0.3">
      <c r="A4313" s="1" t="s">
        <v>1886</v>
      </c>
      <c r="B4313" s="5"/>
      <c r="C4313" s="14">
        <f t="shared" si="921"/>
        <v>0</v>
      </c>
      <c r="D4313" s="14">
        <f t="shared" si="921"/>
        <v>0</v>
      </c>
      <c r="E4313" s="14" t="str">
        <f t="shared" si="922"/>
        <v/>
      </c>
      <c r="F4313" s="14">
        <f t="shared" si="923"/>
        <v>2</v>
      </c>
      <c r="G4313" s="14">
        <f t="shared" si="919"/>
        <v>3</v>
      </c>
      <c r="H4313" s="14">
        <f t="shared" si="928"/>
        <v>5</v>
      </c>
      <c r="I4313" s="14">
        <f t="shared" si="928"/>
        <v>3</v>
      </c>
      <c r="J4313" s="14">
        <f t="shared" si="928"/>
        <v>0</v>
      </c>
      <c r="K4313" s="14">
        <f t="shared" si="928"/>
        <v>0</v>
      </c>
      <c r="L4313" s="14" t="str">
        <f t="shared" si="925"/>
        <v>3.5.3</v>
      </c>
      <c r="M4313" s="15" t="str">
        <f t="shared" si="926"/>
        <v>--</v>
      </c>
      <c r="N4313" s="14" t="str">
        <f t="shared" si="927"/>
        <v/>
      </c>
      <c r="O4313" s="15" t="str">
        <f t="shared" si="920"/>
        <v/>
      </c>
      <c r="P4313" s="15" t="str">
        <f>IF(N4313=1,FLOOR(MAX($P$4:P4312),1)+1,IF(AND(P4312&lt;&gt;"",O4312&lt;&gt;1),MAX($P$4:P4312)+0.1,""))</f>
        <v/>
      </c>
      <c r="Q4313" s="5">
        <f>ROW()</f>
        <v>4313</v>
      </c>
    </row>
    <row r="4314" spans="1:17" x14ac:dyDescent="0.3">
      <c r="A4314" s="1" t="s">
        <v>1887</v>
      </c>
      <c r="B4314" s="5"/>
      <c r="C4314" s="14">
        <f t="shared" si="921"/>
        <v>0</v>
      </c>
      <c r="D4314" s="14">
        <f t="shared" si="921"/>
        <v>0</v>
      </c>
      <c r="E4314" s="14" t="str">
        <f t="shared" si="922"/>
        <v/>
      </c>
      <c r="F4314" s="14">
        <f t="shared" si="923"/>
        <v>2</v>
      </c>
      <c r="G4314" s="14">
        <f t="shared" si="919"/>
        <v>3</v>
      </c>
      <c r="H4314" s="14">
        <f t="shared" si="928"/>
        <v>5</v>
      </c>
      <c r="I4314" s="14">
        <f t="shared" si="928"/>
        <v>3</v>
      </c>
      <c r="J4314" s="14">
        <f t="shared" si="928"/>
        <v>0</v>
      </c>
      <c r="K4314" s="14">
        <f t="shared" si="928"/>
        <v>0</v>
      </c>
      <c r="L4314" s="14" t="str">
        <f t="shared" si="925"/>
        <v>3.5.3</v>
      </c>
      <c r="M4314" s="15" t="str">
        <f t="shared" si="926"/>
        <v>--</v>
      </c>
      <c r="N4314" s="14" t="str">
        <f t="shared" si="927"/>
        <v/>
      </c>
      <c r="O4314" s="15" t="str">
        <f t="shared" si="920"/>
        <v/>
      </c>
      <c r="P4314" s="15" t="str">
        <f>IF(N4314=1,FLOOR(MAX($P$4:P4313),1)+1,IF(AND(P4313&lt;&gt;"",O4313&lt;&gt;1),MAX($P$4:P4313)+0.1,""))</f>
        <v/>
      </c>
      <c r="Q4314" s="5">
        <f>ROW()</f>
        <v>4314</v>
      </c>
    </row>
    <row r="4315" spans="1:17" x14ac:dyDescent="0.3">
      <c r="A4315" s="1" t="s">
        <v>55</v>
      </c>
      <c r="B4315" s="5"/>
      <c r="C4315" s="14">
        <f t="shared" si="921"/>
        <v>0</v>
      </c>
      <c r="D4315" s="14">
        <f t="shared" si="921"/>
        <v>0</v>
      </c>
      <c r="E4315" s="14" t="str">
        <f t="shared" si="922"/>
        <v/>
      </c>
      <c r="F4315" s="14">
        <f t="shared" si="923"/>
        <v>2</v>
      </c>
      <c r="G4315" s="14">
        <f t="shared" si="919"/>
        <v>3</v>
      </c>
      <c r="H4315" s="14">
        <f t="shared" si="928"/>
        <v>5</v>
      </c>
      <c r="I4315" s="14">
        <f t="shared" si="928"/>
        <v>3</v>
      </c>
      <c r="J4315" s="14">
        <f t="shared" si="928"/>
        <v>0</v>
      </c>
      <c r="K4315" s="14">
        <f t="shared" si="928"/>
        <v>0</v>
      </c>
      <c r="L4315" s="14" t="str">
        <f t="shared" si="925"/>
        <v>3.5.3</v>
      </c>
      <c r="M4315" s="15" t="str">
        <f t="shared" si="926"/>
        <v>--</v>
      </c>
      <c r="N4315" s="14" t="str">
        <f t="shared" si="927"/>
        <v/>
      </c>
      <c r="O4315" s="15" t="str">
        <f t="shared" si="920"/>
        <v/>
      </c>
      <c r="P4315" s="15" t="str">
        <f>IF(N4315=1,FLOOR(MAX($P$4:P4314),1)+1,IF(AND(P4314&lt;&gt;"",O4314&lt;&gt;1),MAX($P$4:P4314)+0.1,""))</f>
        <v/>
      </c>
      <c r="Q4315" s="5">
        <f>ROW()</f>
        <v>4315</v>
      </c>
    </row>
    <row r="4316" spans="1:17" x14ac:dyDescent="0.3">
      <c r="A4316" s="1" t="s">
        <v>1888</v>
      </c>
      <c r="B4316" s="5"/>
      <c r="C4316" s="14">
        <f t="shared" si="921"/>
        <v>0</v>
      </c>
      <c r="D4316" s="14">
        <f t="shared" si="921"/>
        <v>0</v>
      </c>
      <c r="E4316" s="14" t="str">
        <f t="shared" si="922"/>
        <v/>
      </c>
      <c r="F4316" s="14">
        <f t="shared" si="923"/>
        <v>2</v>
      </c>
      <c r="G4316" s="14">
        <f t="shared" si="919"/>
        <v>3</v>
      </c>
      <c r="H4316" s="14">
        <f t="shared" si="928"/>
        <v>5</v>
      </c>
      <c r="I4316" s="14">
        <f t="shared" si="928"/>
        <v>3</v>
      </c>
      <c r="J4316" s="14">
        <f t="shared" si="928"/>
        <v>0</v>
      </c>
      <c r="K4316" s="14">
        <f t="shared" si="928"/>
        <v>0</v>
      </c>
      <c r="L4316" s="14" t="str">
        <f t="shared" si="925"/>
        <v>3.5.3</v>
      </c>
      <c r="M4316" s="15" t="str">
        <f t="shared" si="926"/>
        <v>--</v>
      </c>
      <c r="N4316" s="14" t="str">
        <f t="shared" si="927"/>
        <v/>
      </c>
      <c r="O4316" s="15" t="str">
        <f t="shared" si="920"/>
        <v/>
      </c>
      <c r="P4316" s="15" t="str">
        <f>IF(N4316=1,FLOOR(MAX($P$4:P4315),1)+1,IF(AND(P4315&lt;&gt;"",O4315&lt;&gt;1),MAX($P$4:P4315)+0.1,""))</f>
        <v/>
      </c>
      <c r="Q4316" s="5">
        <f>ROW()</f>
        <v>4316</v>
      </c>
    </row>
    <row r="4317" spans="1:17" x14ac:dyDescent="0.3">
      <c r="A4317" s="1" t="s">
        <v>1889</v>
      </c>
      <c r="B4317" s="5"/>
      <c r="C4317" s="14">
        <f t="shared" si="921"/>
        <v>0</v>
      </c>
      <c r="D4317" s="14">
        <f t="shared" si="921"/>
        <v>0</v>
      </c>
      <c r="E4317" s="14" t="str">
        <f t="shared" si="922"/>
        <v/>
      </c>
      <c r="F4317" s="14">
        <f t="shared" si="923"/>
        <v>2</v>
      </c>
      <c r="G4317" s="14">
        <f t="shared" si="919"/>
        <v>3</v>
      </c>
      <c r="H4317" s="14">
        <f t="shared" si="928"/>
        <v>5</v>
      </c>
      <c r="I4317" s="14">
        <f t="shared" si="928"/>
        <v>3</v>
      </c>
      <c r="J4317" s="14">
        <f t="shared" si="928"/>
        <v>0</v>
      </c>
      <c r="K4317" s="14">
        <f t="shared" si="928"/>
        <v>0</v>
      </c>
      <c r="L4317" s="14" t="str">
        <f t="shared" si="925"/>
        <v>3.5.3</v>
      </c>
      <c r="M4317" s="15" t="str">
        <f t="shared" si="926"/>
        <v>--</v>
      </c>
      <c r="N4317" s="14" t="str">
        <f t="shared" si="927"/>
        <v/>
      </c>
      <c r="O4317" s="15" t="str">
        <f t="shared" si="920"/>
        <v/>
      </c>
      <c r="P4317" s="15" t="str">
        <f>IF(N4317=1,FLOOR(MAX($P$4:P4316),1)+1,IF(AND(P4316&lt;&gt;"",O4316&lt;&gt;1),MAX($P$4:P4316)+0.1,""))</f>
        <v/>
      </c>
      <c r="Q4317" s="5">
        <f>ROW()</f>
        <v>4317</v>
      </c>
    </row>
    <row r="4318" spans="1:17" x14ac:dyDescent="0.3">
      <c r="A4318" s="1" t="s">
        <v>2467</v>
      </c>
      <c r="B4318" s="5"/>
      <c r="C4318" s="14">
        <f t="shared" si="921"/>
        <v>0</v>
      </c>
      <c r="D4318" s="14">
        <f t="shared" si="921"/>
        <v>0</v>
      </c>
      <c r="E4318" s="14" t="str">
        <f t="shared" si="922"/>
        <v/>
      </c>
      <c r="F4318" s="14">
        <f t="shared" si="923"/>
        <v>2</v>
      </c>
      <c r="G4318" s="14">
        <f t="shared" si="919"/>
        <v>3</v>
      </c>
      <c r="H4318" s="14">
        <f t="shared" si="928"/>
        <v>5</v>
      </c>
      <c r="I4318" s="14">
        <f t="shared" si="928"/>
        <v>3</v>
      </c>
      <c r="J4318" s="14">
        <f t="shared" si="928"/>
        <v>0</v>
      </c>
      <c r="K4318" s="14">
        <f t="shared" si="928"/>
        <v>0</v>
      </c>
      <c r="L4318" s="14" t="str">
        <f t="shared" si="925"/>
        <v>3.5.3</v>
      </c>
      <c r="M4318" s="15" t="str">
        <f t="shared" si="926"/>
        <v>--</v>
      </c>
      <c r="N4318" s="14" t="str">
        <f t="shared" si="927"/>
        <v/>
      </c>
      <c r="O4318" s="15" t="str">
        <f t="shared" si="920"/>
        <v/>
      </c>
      <c r="P4318" s="15" t="str">
        <f>IF(N4318=1,FLOOR(MAX($P$4:P4317),1)+1,IF(AND(P4317&lt;&gt;"",O4317&lt;&gt;1),MAX($P$4:P4317)+0.1,""))</f>
        <v/>
      </c>
      <c r="Q4318" s="5">
        <f>ROW()</f>
        <v>4318</v>
      </c>
    </row>
    <row r="4319" spans="1:17" x14ac:dyDescent="0.3">
      <c r="A4319" s="1" t="s">
        <v>2468</v>
      </c>
      <c r="B4319" s="5"/>
      <c r="C4319" s="14">
        <f t="shared" si="921"/>
        <v>0</v>
      </c>
      <c r="D4319" s="14">
        <f t="shared" si="921"/>
        <v>0</v>
      </c>
      <c r="E4319" s="14" t="str">
        <f t="shared" si="922"/>
        <v/>
      </c>
      <c r="F4319" s="14">
        <f t="shared" si="923"/>
        <v>2</v>
      </c>
      <c r="G4319" s="14">
        <f t="shared" si="919"/>
        <v>3</v>
      </c>
      <c r="H4319" s="14">
        <f t="shared" si="928"/>
        <v>5</v>
      </c>
      <c r="I4319" s="14">
        <f t="shared" si="928"/>
        <v>3</v>
      </c>
      <c r="J4319" s="14">
        <f t="shared" si="928"/>
        <v>0</v>
      </c>
      <c r="K4319" s="14">
        <f t="shared" si="928"/>
        <v>0</v>
      </c>
      <c r="L4319" s="14" t="str">
        <f t="shared" si="925"/>
        <v>3.5.3</v>
      </c>
      <c r="M4319" s="15" t="str">
        <f t="shared" si="926"/>
        <v>--</v>
      </c>
      <c r="N4319" s="14" t="str">
        <f t="shared" si="927"/>
        <v/>
      </c>
      <c r="O4319" s="15" t="str">
        <f t="shared" si="920"/>
        <v/>
      </c>
      <c r="P4319" s="15" t="str">
        <f>IF(N4319=1,FLOOR(MAX($P$4:P4318),1)+1,IF(AND(P4318&lt;&gt;"",O4318&lt;&gt;1),MAX($P$4:P4318)+0.1,""))</f>
        <v/>
      </c>
      <c r="Q4319" s="5">
        <f>ROW()</f>
        <v>4319</v>
      </c>
    </row>
    <row r="4320" spans="1:17" x14ac:dyDescent="0.3">
      <c r="A4320" s="1" t="s">
        <v>2469</v>
      </c>
      <c r="B4320" s="5"/>
      <c r="C4320" s="14">
        <f t="shared" si="921"/>
        <v>0</v>
      </c>
      <c r="D4320" s="14">
        <f t="shared" si="921"/>
        <v>0</v>
      </c>
      <c r="E4320" s="14" t="str">
        <f t="shared" si="922"/>
        <v/>
      </c>
      <c r="F4320" s="14">
        <f t="shared" si="923"/>
        <v>2</v>
      </c>
      <c r="G4320" s="14">
        <f t="shared" si="919"/>
        <v>3</v>
      </c>
      <c r="H4320" s="14">
        <f t="shared" si="928"/>
        <v>5</v>
      </c>
      <c r="I4320" s="14">
        <f t="shared" si="928"/>
        <v>3</v>
      </c>
      <c r="J4320" s="14">
        <f t="shared" si="928"/>
        <v>0</v>
      </c>
      <c r="K4320" s="14">
        <f t="shared" si="928"/>
        <v>0</v>
      </c>
      <c r="L4320" s="14" t="str">
        <f t="shared" si="925"/>
        <v>3.5.3</v>
      </c>
      <c r="M4320" s="15" t="str">
        <f t="shared" si="926"/>
        <v>--</v>
      </c>
      <c r="N4320" s="14" t="str">
        <f t="shared" si="927"/>
        <v/>
      </c>
      <c r="O4320" s="15" t="str">
        <f t="shared" si="920"/>
        <v/>
      </c>
      <c r="P4320" s="15" t="str">
        <f>IF(N4320=1,FLOOR(MAX($P$4:P4319),1)+1,IF(AND(P4319&lt;&gt;"",O4319&lt;&gt;1),MAX($P$4:P4319)+0.1,""))</f>
        <v/>
      </c>
      <c r="Q4320" s="5">
        <f>ROW()</f>
        <v>4320</v>
      </c>
    </row>
    <row r="4321" spans="1:17" x14ac:dyDescent="0.3">
      <c r="A4321" s="1" t="s">
        <v>55</v>
      </c>
      <c r="B4321" s="5"/>
      <c r="C4321" s="14">
        <f t="shared" si="921"/>
        <v>0</v>
      </c>
      <c r="D4321" s="14">
        <f t="shared" si="921"/>
        <v>0</v>
      </c>
      <c r="E4321" s="14" t="str">
        <f t="shared" si="922"/>
        <v/>
      </c>
      <c r="F4321" s="14">
        <f t="shared" si="923"/>
        <v>2</v>
      </c>
      <c r="G4321" s="14">
        <f t="shared" si="919"/>
        <v>3</v>
      </c>
      <c r="H4321" s="14">
        <f t="shared" si="928"/>
        <v>5</v>
      </c>
      <c r="I4321" s="14">
        <f t="shared" si="928"/>
        <v>3</v>
      </c>
      <c r="J4321" s="14">
        <f t="shared" si="928"/>
        <v>0</v>
      </c>
      <c r="K4321" s="14">
        <f t="shared" si="928"/>
        <v>0</v>
      </c>
      <c r="L4321" s="14" t="str">
        <f t="shared" si="925"/>
        <v>3.5.3</v>
      </c>
      <c r="M4321" s="15" t="str">
        <f t="shared" si="926"/>
        <v>--</v>
      </c>
      <c r="N4321" s="14" t="str">
        <f t="shared" si="927"/>
        <v/>
      </c>
      <c r="O4321" s="15" t="str">
        <f t="shared" si="920"/>
        <v/>
      </c>
      <c r="P4321" s="15" t="str">
        <f>IF(N4321=1,FLOOR(MAX($P$4:P4320),1)+1,IF(AND(P4320&lt;&gt;"",O4320&lt;&gt;1),MAX($P$4:P4320)+0.1,""))</f>
        <v/>
      </c>
      <c r="Q4321" s="5">
        <f>ROW()</f>
        <v>4321</v>
      </c>
    </row>
    <row r="4322" spans="1:17" x14ac:dyDescent="0.3">
      <c r="A4322" s="1" t="s">
        <v>1890</v>
      </c>
      <c r="B4322" s="5"/>
      <c r="C4322" s="14">
        <f t="shared" si="921"/>
        <v>1</v>
      </c>
      <c r="D4322" s="14">
        <f t="shared" si="921"/>
        <v>0</v>
      </c>
      <c r="E4322" s="14" t="str">
        <f t="shared" si="922"/>
        <v/>
      </c>
      <c r="F4322" s="14">
        <f t="shared" si="923"/>
        <v>3</v>
      </c>
      <c r="G4322" s="14">
        <f t="shared" si="919"/>
        <v>3</v>
      </c>
      <c r="H4322" s="14">
        <f t="shared" si="928"/>
        <v>5</v>
      </c>
      <c r="I4322" s="14">
        <f t="shared" si="928"/>
        <v>3</v>
      </c>
      <c r="J4322" s="14">
        <f t="shared" si="928"/>
        <v>1</v>
      </c>
      <c r="K4322" s="14">
        <f t="shared" si="928"/>
        <v>0</v>
      </c>
      <c r="L4322" s="14" t="str">
        <f t="shared" si="925"/>
        <v>3.5.3.1</v>
      </c>
      <c r="M4322" s="15" t="str">
        <f t="shared" si="926"/>
        <v>Import and Upload Requirements</v>
      </c>
      <c r="N4322" s="14" t="str">
        <f t="shared" si="927"/>
        <v/>
      </c>
      <c r="O4322" s="15" t="str">
        <f t="shared" si="920"/>
        <v/>
      </c>
      <c r="P4322" s="15" t="str">
        <f>IF(N4322=1,FLOOR(MAX($P$4:P4321),1)+1,IF(AND(P4321&lt;&gt;"",O4321&lt;&gt;1),MAX($P$4:P4321)+0.1,""))</f>
        <v/>
      </c>
      <c r="Q4322" s="5">
        <f>ROW()</f>
        <v>4322</v>
      </c>
    </row>
    <row r="4323" spans="1:17" x14ac:dyDescent="0.3">
      <c r="A4323" s="1" t="s">
        <v>55</v>
      </c>
      <c r="B4323" s="5"/>
      <c r="C4323" s="14">
        <f t="shared" si="921"/>
        <v>0</v>
      </c>
      <c r="D4323" s="14">
        <f t="shared" si="921"/>
        <v>0</v>
      </c>
      <c r="E4323" s="14" t="str">
        <f t="shared" si="922"/>
        <v/>
      </c>
      <c r="F4323" s="14">
        <f t="shared" si="923"/>
        <v>3</v>
      </c>
      <c r="G4323" s="14">
        <f t="shared" si="919"/>
        <v>3</v>
      </c>
      <c r="H4323" s="14">
        <f t="shared" si="928"/>
        <v>5</v>
      </c>
      <c r="I4323" s="14">
        <f t="shared" si="928"/>
        <v>3</v>
      </c>
      <c r="J4323" s="14">
        <f t="shared" si="928"/>
        <v>1</v>
      </c>
      <c r="K4323" s="14">
        <f t="shared" si="928"/>
        <v>0</v>
      </c>
      <c r="L4323" s="14" t="str">
        <f t="shared" si="925"/>
        <v>3.5.3.1</v>
      </c>
      <c r="M4323" s="15" t="str">
        <f t="shared" si="926"/>
        <v>--</v>
      </c>
      <c r="N4323" s="14" t="str">
        <f t="shared" si="927"/>
        <v/>
      </c>
      <c r="O4323" s="15" t="str">
        <f t="shared" si="920"/>
        <v/>
      </c>
      <c r="P4323" s="15" t="str">
        <f>IF(N4323=1,FLOOR(MAX($P$4:P4322),1)+1,IF(AND(P4322&lt;&gt;"",O4322&lt;&gt;1),MAX($P$4:P4322)+0.1,""))</f>
        <v/>
      </c>
      <c r="Q4323" s="5">
        <f>ROW()</f>
        <v>4323</v>
      </c>
    </row>
    <row r="4324" spans="1:17" x14ac:dyDescent="0.3">
      <c r="A4324" s="1" t="s">
        <v>1891</v>
      </c>
      <c r="B4324" s="5"/>
      <c r="C4324" s="14">
        <f t="shared" si="921"/>
        <v>0</v>
      </c>
      <c r="D4324" s="14">
        <f t="shared" si="921"/>
        <v>0</v>
      </c>
      <c r="E4324" s="14" t="str">
        <f t="shared" si="922"/>
        <v/>
      </c>
      <c r="F4324" s="14">
        <f t="shared" si="923"/>
        <v>3</v>
      </c>
      <c r="G4324" s="14">
        <f t="shared" si="919"/>
        <v>3</v>
      </c>
      <c r="H4324" s="14">
        <f t="shared" si="928"/>
        <v>5</v>
      </c>
      <c r="I4324" s="14">
        <f t="shared" si="928"/>
        <v>3</v>
      </c>
      <c r="J4324" s="14">
        <f t="shared" si="928"/>
        <v>1</v>
      </c>
      <c r="K4324" s="14">
        <f t="shared" si="928"/>
        <v>0</v>
      </c>
      <c r="L4324" s="14" t="str">
        <f t="shared" si="925"/>
        <v>3.5.3.1</v>
      </c>
      <c r="M4324" s="15" t="str">
        <f t="shared" si="926"/>
        <v>--</v>
      </c>
      <c r="N4324" s="14" t="str">
        <f t="shared" si="927"/>
        <v/>
      </c>
      <c r="O4324" s="15" t="str">
        <f t="shared" si="920"/>
        <v/>
      </c>
      <c r="P4324" s="15" t="str">
        <f>IF(N4324=1,FLOOR(MAX($P$4:P4323),1)+1,IF(AND(P4323&lt;&gt;"",O4323&lt;&gt;1),MAX($P$4:P4323)+0.1,""))</f>
        <v/>
      </c>
      <c r="Q4324" s="5">
        <f>ROW()</f>
        <v>4324</v>
      </c>
    </row>
    <row r="4325" spans="1:17" x14ac:dyDescent="0.3">
      <c r="A4325" s="1" t="s">
        <v>1892</v>
      </c>
      <c r="B4325" s="5"/>
      <c r="C4325" s="14">
        <f t="shared" si="921"/>
        <v>0</v>
      </c>
      <c r="D4325" s="14">
        <f t="shared" si="921"/>
        <v>0</v>
      </c>
      <c r="E4325" s="14" t="str">
        <f t="shared" si="922"/>
        <v/>
      </c>
      <c r="F4325" s="14">
        <f t="shared" si="923"/>
        <v>3</v>
      </c>
      <c r="G4325" s="14">
        <f t="shared" si="919"/>
        <v>3</v>
      </c>
      <c r="H4325" s="14">
        <f t="shared" si="928"/>
        <v>5</v>
      </c>
      <c r="I4325" s="14">
        <f t="shared" si="928"/>
        <v>3</v>
      </c>
      <c r="J4325" s="14">
        <f t="shared" si="928"/>
        <v>1</v>
      </c>
      <c r="K4325" s="14">
        <f t="shared" si="928"/>
        <v>0</v>
      </c>
      <c r="L4325" s="14" t="str">
        <f t="shared" si="925"/>
        <v>3.5.3.1</v>
      </c>
      <c r="M4325" s="15" t="str">
        <f t="shared" si="926"/>
        <v>--</v>
      </c>
      <c r="N4325" s="14" t="str">
        <f t="shared" si="927"/>
        <v/>
      </c>
      <c r="O4325" s="15" t="str">
        <f t="shared" si="920"/>
        <v/>
      </c>
      <c r="P4325" s="15" t="str">
        <f>IF(N4325=1,FLOOR(MAX($P$4:P4324),1)+1,IF(AND(P4324&lt;&gt;"",O4324&lt;&gt;1),MAX($P$4:P4324)+0.1,""))</f>
        <v/>
      </c>
      <c r="Q4325" s="5">
        <f>ROW()</f>
        <v>4325</v>
      </c>
    </row>
    <row r="4326" spans="1:17" x14ac:dyDescent="0.3">
      <c r="A4326" s="1" t="s">
        <v>1893</v>
      </c>
      <c r="B4326" s="5"/>
      <c r="C4326" s="14">
        <f t="shared" si="921"/>
        <v>0</v>
      </c>
      <c r="D4326" s="14">
        <f t="shared" si="921"/>
        <v>0</v>
      </c>
      <c r="E4326" s="14" t="str">
        <f t="shared" si="922"/>
        <v/>
      </c>
      <c r="F4326" s="14">
        <f t="shared" si="923"/>
        <v>3</v>
      </c>
      <c r="G4326" s="14">
        <f t="shared" si="919"/>
        <v>3</v>
      </c>
      <c r="H4326" s="14">
        <f t="shared" ref="H4326:K4341" si="929">IF(G4326&lt;&gt;G4325,0,IF(AND(($F4325-$D4326)=(H$3-1),$F4326=H$3),H4325+1,H4325))</f>
        <v>5</v>
      </c>
      <c r="I4326" s="14">
        <f t="shared" si="929"/>
        <v>3</v>
      </c>
      <c r="J4326" s="14">
        <f t="shared" si="929"/>
        <v>1</v>
      </c>
      <c r="K4326" s="14">
        <f t="shared" si="929"/>
        <v>0</v>
      </c>
      <c r="L4326" s="14" t="str">
        <f t="shared" si="925"/>
        <v>3.5.3.1</v>
      </c>
      <c r="M4326" s="15" t="str">
        <f t="shared" si="926"/>
        <v>--</v>
      </c>
      <c r="N4326" s="14" t="str">
        <f t="shared" si="927"/>
        <v/>
      </c>
      <c r="O4326" s="15" t="str">
        <f t="shared" si="920"/>
        <v/>
      </c>
      <c r="P4326" s="15" t="str">
        <f>IF(N4326=1,FLOOR(MAX($P$4:P4325),1)+1,IF(AND(P4325&lt;&gt;"",O4325&lt;&gt;1),MAX($P$4:P4325)+0.1,""))</f>
        <v/>
      </c>
      <c r="Q4326" s="5">
        <f>ROW()</f>
        <v>4326</v>
      </c>
    </row>
    <row r="4327" spans="1:17" x14ac:dyDescent="0.3">
      <c r="A4327" s="1" t="s">
        <v>190</v>
      </c>
      <c r="B4327" s="5"/>
      <c r="C4327" s="14">
        <f t="shared" si="921"/>
        <v>0</v>
      </c>
      <c r="D4327" s="14">
        <f t="shared" si="921"/>
        <v>1</v>
      </c>
      <c r="E4327" s="14" t="str">
        <f t="shared" si="922"/>
        <v/>
      </c>
      <c r="F4327" s="14">
        <f t="shared" si="923"/>
        <v>2</v>
      </c>
      <c r="G4327" s="14">
        <f t="shared" si="919"/>
        <v>3</v>
      </c>
      <c r="H4327" s="14">
        <f t="shared" si="929"/>
        <v>5</v>
      </c>
      <c r="I4327" s="14">
        <f t="shared" si="929"/>
        <v>3</v>
      </c>
      <c r="J4327" s="14">
        <f t="shared" si="929"/>
        <v>1</v>
      </c>
      <c r="K4327" s="14">
        <f t="shared" si="929"/>
        <v>0</v>
      </c>
      <c r="L4327" s="14" t="str">
        <f t="shared" si="925"/>
        <v>3.5.3.1</v>
      </c>
      <c r="M4327" s="15" t="str">
        <f t="shared" si="926"/>
        <v>--</v>
      </c>
      <c r="N4327" s="14" t="str">
        <f t="shared" si="927"/>
        <v/>
      </c>
      <c r="O4327" s="15" t="str">
        <f t="shared" si="920"/>
        <v/>
      </c>
      <c r="P4327" s="15" t="str">
        <f>IF(N4327=1,FLOOR(MAX($P$4:P4326),1)+1,IF(AND(P4326&lt;&gt;"",O4326&lt;&gt;1),MAX($P$4:P4326)+0.1,""))</f>
        <v/>
      </c>
      <c r="Q4327" s="5">
        <f>ROW()</f>
        <v>4327</v>
      </c>
    </row>
    <row r="4328" spans="1:17" x14ac:dyDescent="0.3">
      <c r="A4328" s="1" t="s">
        <v>1894</v>
      </c>
      <c r="B4328" s="5"/>
      <c r="C4328" s="14">
        <f t="shared" si="921"/>
        <v>1</v>
      </c>
      <c r="D4328" s="14">
        <f t="shared" si="921"/>
        <v>0</v>
      </c>
      <c r="E4328" s="14" t="str">
        <f t="shared" si="922"/>
        <v/>
      </c>
      <c r="F4328" s="14">
        <f t="shared" si="923"/>
        <v>3</v>
      </c>
      <c r="G4328" s="14">
        <f t="shared" si="919"/>
        <v>3</v>
      </c>
      <c r="H4328" s="14">
        <f t="shared" si="929"/>
        <v>5</v>
      </c>
      <c r="I4328" s="14">
        <f t="shared" si="929"/>
        <v>3</v>
      </c>
      <c r="J4328" s="14">
        <f t="shared" si="929"/>
        <v>2</v>
      </c>
      <c r="K4328" s="14">
        <f t="shared" si="929"/>
        <v>0</v>
      </c>
      <c r="L4328" s="14" t="str">
        <f t="shared" si="925"/>
        <v>3.5.3.2</v>
      </c>
      <c r="M4328" s="15" t="str">
        <f t="shared" si="926"/>
        <v>Export Requirements</v>
      </c>
      <c r="N4328" s="14" t="str">
        <f t="shared" si="927"/>
        <v/>
      </c>
      <c r="O4328" s="15" t="str">
        <f t="shared" si="920"/>
        <v/>
      </c>
      <c r="P4328" s="15" t="str">
        <f>IF(N4328=1,FLOOR(MAX($P$4:P4327),1)+1,IF(AND(P4327&lt;&gt;"",O4327&lt;&gt;1),MAX($P$4:P4327)+0.1,""))</f>
        <v/>
      </c>
      <c r="Q4328" s="5">
        <f>ROW()</f>
        <v>4328</v>
      </c>
    </row>
    <row r="4329" spans="1:17" x14ac:dyDescent="0.3">
      <c r="A4329" s="1" t="s">
        <v>55</v>
      </c>
      <c r="B4329" s="5"/>
      <c r="C4329" s="14">
        <f t="shared" si="921"/>
        <v>0</v>
      </c>
      <c r="D4329" s="14">
        <f t="shared" si="921"/>
        <v>0</v>
      </c>
      <c r="E4329" s="14" t="str">
        <f t="shared" si="922"/>
        <v/>
      </c>
      <c r="F4329" s="14">
        <f t="shared" si="923"/>
        <v>3</v>
      </c>
      <c r="G4329" s="14">
        <f t="shared" si="919"/>
        <v>3</v>
      </c>
      <c r="H4329" s="14">
        <f t="shared" si="929"/>
        <v>5</v>
      </c>
      <c r="I4329" s="14">
        <f t="shared" si="929"/>
        <v>3</v>
      </c>
      <c r="J4329" s="14">
        <f t="shared" si="929"/>
        <v>2</v>
      </c>
      <c r="K4329" s="14">
        <f t="shared" si="929"/>
        <v>0</v>
      </c>
      <c r="L4329" s="14" t="str">
        <f t="shared" si="925"/>
        <v>3.5.3.2</v>
      </c>
      <c r="M4329" s="15" t="str">
        <f t="shared" si="926"/>
        <v>--</v>
      </c>
      <c r="N4329" s="14" t="str">
        <f t="shared" si="927"/>
        <v/>
      </c>
      <c r="O4329" s="15" t="str">
        <f t="shared" si="920"/>
        <v/>
      </c>
      <c r="P4329" s="15" t="str">
        <f>IF(N4329=1,FLOOR(MAX($P$4:P4328),1)+1,IF(AND(P4328&lt;&gt;"",O4328&lt;&gt;1),MAX($P$4:P4328)+0.1,""))</f>
        <v/>
      </c>
      <c r="Q4329" s="5">
        <f>ROW()</f>
        <v>4329</v>
      </c>
    </row>
    <row r="4330" spans="1:17" x14ac:dyDescent="0.3">
      <c r="A4330" s="1" t="s">
        <v>1895</v>
      </c>
      <c r="B4330" s="5"/>
      <c r="C4330" s="14">
        <f t="shared" si="921"/>
        <v>0</v>
      </c>
      <c r="D4330" s="14">
        <f t="shared" si="921"/>
        <v>0</v>
      </c>
      <c r="E4330" s="14" t="str">
        <f t="shared" si="922"/>
        <v/>
      </c>
      <c r="F4330" s="14">
        <f t="shared" si="923"/>
        <v>3</v>
      </c>
      <c r="G4330" s="14">
        <f t="shared" si="919"/>
        <v>3</v>
      </c>
      <c r="H4330" s="14">
        <f t="shared" si="929"/>
        <v>5</v>
      </c>
      <c r="I4330" s="14">
        <f t="shared" si="929"/>
        <v>3</v>
      </c>
      <c r="J4330" s="14">
        <f t="shared" si="929"/>
        <v>2</v>
      </c>
      <c r="K4330" s="14">
        <f t="shared" si="929"/>
        <v>0</v>
      </c>
      <c r="L4330" s="14" t="str">
        <f t="shared" si="925"/>
        <v>3.5.3.2</v>
      </c>
      <c r="M4330" s="15" t="str">
        <f t="shared" si="926"/>
        <v>--</v>
      </c>
      <c r="N4330" s="14" t="str">
        <f t="shared" si="927"/>
        <v/>
      </c>
      <c r="O4330" s="15" t="str">
        <f t="shared" si="920"/>
        <v/>
      </c>
      <c r="P4330" s="15" t="str">
        <f>IF(N4330=1,FLOOR(MAX($P$4:P4329),1)+1,IF(AND(P4329&lt;&gt;"",O4329&lt;&gt;1),MAX($P$4:P4329)+0.1,""))</f>
        <v/>
      </c>
      <c r="Q4330" s="5">
        <f>ROW()</f>
        <v>4330</v>
      </c>
    </row>
    <row r="4331" spans="1:17" x14ac:dyDescent="0.3">
      <c r="A4331" s="1" t="s">
        <v>190</v>
      </c>
      <c r="B4331" s="5"/>
      <c r="C4331" s="14">
        <f t="shared" si="921"/>
        <v>0</v>
      </c>
      <c r="D4331" s="14">
        <f t="shared" si="921"/>
        <v>1</v>
      </c>
      <c r="E4331" s="14" t="str">
        <f t="shared" si="922"/>
        <v/>
      </c>
      <c r="F4331" s="14">
        <f t="shared" si="923"/>
        <v>2</v>
      </c>
      <c r="G4331" s="14">
        <f t="shared" si="919"/>
        <v>3</v>
      </c>
      <c r="H4331" s="14">
        <f t="shared" si="929"/>
        <v>5</v>
      </c>
      <c r="I4331" s="14">
        <f t="shared" si="929"/>
        <v>3</v>
      </c>
      <c r="J4331" s="14">
        <f t="shared" si="929"/>
        <v>2</v>
      </c>
      <c r="K4331" s="14">
        <f t="shared" si="929"/>
        <v>0</v>
      </c>
      <c r="L4331" s="14" t="str">
        <f t="shared" si="925"/>
        <v>3.5.3.2</v>
      </c>
      <c r="M4331" s="15" t="str">
        <f t="shared" si="926"/>
        <v>--</v>
      </c>
      <c r="N4331" s="14" t="str">
        <f t="shared" si="927"/>
        <v/>
      </c>
      <c r="O4331" s="15" t="str">
        <f t="shared" si="920"/>
        <v/>
      </c>
      <c r="P4331" s="15" t="str">
        <f>IF(N4331=1,FLOOR(MAX($P$4:P4330),1)+1,IF(AND(P4330&lt;&gt;"",O4330&lt;&gt;1),MAX($P$4:P4330)+0.1,""))</f>
        <v/>
      </c>
      <c r="Q4331" s="5">
        <f>ROW()</f>
        <v>4331</v>
      </c>
    </row>
    <row r="4332" spans="1:17" x14ac:dyDescent="0.3">
      <c r="A4332" s="1" t="s">
        <v>1896</v>
      </c>
      <c r="B4332" s="5"/>
      <c r="C4332" s="14">
        <f t="shared" si="921"/>
        <v>1</v>
      </c>
      <c r="D4332" s="14">
        <f t="shared" si="921"/>
        <v>0</v>
      </c>
      <c r="E4332" s="14" t="str">
        <f t="shared" si="922"/>
        <v/>
      </c>
      <c r="F4332" s="14">
        <f t="shared" si="923"/>
        <v>3</v>
      </c>
      <c r="G4332" s="14">
        <f t="shared" si="919"/>
        <v>3</v>
      </c>
      <c r="H4332" s="14">
        <f t="shared" si="929"/>
        <v>5</v>
      </c>
      <c r="I4332" s="14">
        <f t="shared" si="929"/>
        <v>3</v>
      </c>
      <c r="J4332" s="14">
        <f t="shared" si="929"/>
        <v>3</v>
      </c>
      <c r="K4332" s="14">
        <f t="shared" si="929"/>
        <v>0</v>
      </c>
      <c r="L4332" s="14" t="str">
        <f t="shared" si="925"/>
        <v>3.5.3.3</v>
      </c>
      <c r="M4332" s="15" t="str">
        <f t="shared" si="926"/>
        <v>Notification Of Audit Failure in Devices in MODERATE Impact Systems</v>
      </c>
      <c r="N4332" s="14" t="str">
        <f t="shared" si="927"/>
        <v/>
      </c>
      <c r="O4332" s="15" t="str">
        <f t="shared" si="920"/>
        <v/>
      </c>
      <c r="P4332" s="15" t="str">
        <f>IF(N4332=1,FLOOR(MAX($P$4:P4331),1)+1,IF(AND(P4331&lt;&gt;"",O4331&lt;&gt;1),MAX($P$4:P4331)+0.1,""))</f>
        <v/>
      </c>
      <c r="Q4332" s="5">
        <f>ROW()</f>
        <v>4332</v>
      </c>
    </row>
    <row r="4333" spans="1:17" x14ac:dyDescent="0.3">
      <c r="A4333" s="1" t="s">
        <v>55</v>
      </c>
      <c r="B4333" s="5"/>
      <c r="C4333" s="14">
        <f t="shared" si="921"/>
        <v>0</v>
      </c>
      <c r="D4333" s="14">
        <f t="shared" si="921"/>
        <v>0</v>
      </c>
      <c r="E4333" s="14" t="str">
        <f t="shared" si="922"/>
        <v/>
      </c>
      <c r="F4333" s="14">
        <f t="shared" si="923"/>
        <v>3</v>
      </c>
      <c r="G4333" s="14">
        <f t="shared" si="919"/>
        <v>3</v>
      </c>
      <c r="H4333" s="14">
        <f t="shared" si="929"/>
        <v>5</v>
      </c>
      <c r="I4333" s="14">
        <f t="shared" si="929"/>
        <v>3</v>
      </c>
      <c r="J4333" s="14">
        <f t="shared" si="929"/>
        <v>3</v>
      </c>
      <c r="K4333" s="14">
        <f t="shared" si="929"/>
        <v>0</v>
      </c>
      <c r="L4333" s="14" t="str">
        <f t="shared" si="925"/>
        <v>3.5.3.3</v>
      </c>
      <c r="M4333" s="15" t="str">
        <f t="shared" si="926"/>
        <v>--</v>
      </c>
      <c r="N4333" s="14" t="str">
        <f t="shared" si="927"/>
        <v/>
      </c>
      <c r="O4333" s="15" t="str">
        <f t="shared" si="920"/>
        <v/>
      </c>
      <c r="P4333" s="15" t="str">
        <f>IF(N4333=1,FLOOR(MAX($P$4:P4332),1)+1,IF(AND(P4332&lt;&gt;"",O4332&lt;&gt;1),MAX($P$4:P4332)+0.1,""))</f>
        <v/>
      </c>
      <c r="Q4333" s="5">
        <f>ROW()</f>
        <v>4333</v>
      </c>
    </row>
    <row r="4334" spans="1:17" x14ac:dyDescent="0.3">
      <c r="A4334" s="1" t="s">
        <v>1897</v>
      </c>
      <c r="B4334" s="5"/>
      <c r="C4334" s="14">
        <f t="shared" si="921"/>
        <v>0</v>
      </c>
      <c r="D4334" s="14">
        <f t="shared" si="921"/>
        <v>0</v>
      </c>
      <c r="E4334" s="14" t="str">
        <f t="shared" si="922"/>
        <v/>
      </c>
      <c r="F4334" s="14">
        <f t="shared" si="923"/>
        <v>3</v>
      </c>
      <c r="G4334" s="14">
        <f t="shared" si="919"/>
        <v>3</v>
      </c>
      <c r="H4334" s="14">
        <f t="shared" si="929"/>
        <v>5</v>
      </c>
      <c r="I4334" s="14">
        <f t="shared" si="929"/>
        <v>3</v>
      </c>
      <c r="J4334" s="14">
        <f t="shared" si="929"/>
        <v>3</v>
      </c>
      <c r="K4334" s="14">
        <f t="shared" si="929"/>
        <v>0</v>
      </c>
      <c r="L4334" s="14" t="str">
        <f t="shared" si="925"/>
        <v>3.5.3.3</v>
      </c>
      <c r="M4334" s="15" t="str">
        <f t="shared" si="926"/>
        <v>--</v>
      </c>
      <c r="N4334" s="14" t="str">
        <f t="shared" si="927"/>
        <v/>
      </c>
      <c r="O4334" s="15" t="str">
        <f t="shared" si="920"/>
        <v/>
      </c>
      <c r="P4334" s="15" t="str">
        <f>IF(N4334=1,FLOOR(MAX($P$4:P4333),1)+1,IF(AND(P4333&lt;&gt;"",O4333&lt;&gt;1),MAX($P$4:P4333)+0.1,""))</f>
        <v/>
      </c>
      <c r="Q4334" s="5">
        <f>ROW()</f>
        <v>4334</v>
      </c>
    </row>
    <row r="4335" spans="1:17" x14ac:dyDescent="0.3">
      <c r="A4335" s="1" t="s">
        <v>1898</v>
      </c>
      <c r="B4335" s="5"/>
      <c r="C4335" s="14">
        <f t="shared" si="921"/>
        <v>0</v>
      </c>
      <c r="D4335" s="14">
        <f t="shared" si="921"/>
        <v>0</v>
      </c>
      <c r="E4335" s="14" t="str">
        <f t="shared" si="922"/>
        <v/>
      </c>
      <c r="F4335" s="14">
        <f t="shared" si="923"/>
        <v>3</v>
      </c>
      <c r="G4335" s="14">
        <f t="shared" si="919"/>
        <v>3</v>
      </c>
      <c r="H4335" s="14">
        <f t="shared" si="929"/>
        <v>5</v>
      </c>
      <c r="I4335" s="14">
        <f t="shared" si="929"/>
        <v>3</v>
      </c>
      <c r="J4335" s="14">
        <f t="shared" si="929"/>
        <v>3</v>
      </c>
      <c r="K4335" s="14">
        <f t="shared" si="929"/>
        <v>0</v>
      </c>
      <c r="L4335" s="14" t="str">
        <f t="shared" si="925"/>
        <v>3.5.3.3</v>
      </c>
      <c r="M4335" s="15" t="str">
        <f t="shared" si="926"/>
        <v>--</v>
      </c>
      <c r="N4335" s="14" t="str">
        <f t="shared" si="927"/>
        <v/>
      </c>
      <c r="O4335" s="15" t="str">
        <f t="shared" si="920"/>
        <v/>
      </c>
      <c r="P4335" s="15" t="str">
        <f>IF(N4335=1,FLOOR(MAX($P$4:P4334),1)+1,IF(AND(P4334&lt;&gt;"",O4334&lt;&gt;1),MAX($P$4:P4334)+0.1,""))</f>
        <v/>
      </c>
      <c r="Q4335" s="5">
        <f>ROW()</f>
        <v>4335</v>
      </c>
    </row>
    <row r="4336" spans="1:17" x14ac:dyDescent="0.3">
      <c r="A4336" s="1" t="s">
        <v>190</v>
      </c>
      <c r="B4336" s="5"/>
      <c r="C4336" s="14">
        <f t="shared" si="921"/>
        <v>0</v>
      </c>
      <c r="D4336" s="14">
        <f t="shared" si="921"/>
        <v>1</v>
      </c>
      <c r="E4336" s="14" t="str">
        <f t="shared" si="922"/>
        <v/>
      </c>
      <c r="F4336" s="14">
        <f t="shared" si="923"/>
        <v>2</v>
      </c>
      <c r="G4336" s="14">
        <f t="shared" si="919"/>
        <v>3</v>
      </c>
      <c r="H4336" s="14">
        <f t="shared" si="929"/>
        <v>5</v>
      </c>
      <c r="I4336" s="14">
        <f t="shared" si="929"/>
        <v>3</v>
      </c>
      <c r="J4336" s="14">
        <f t="shared" si="929"/>
        <v>3</v>
      </c>
      <c r="K4336" s="14">
        <f t="shared" si="929"/>
        <v>0</v>
      </c>
      <c r="L4336" s="14" t="str">
        <f t="shared" si="925"/>
        <v>3.5.3.3</v>
      </c>
      <c r="M4336" s="15" t="str">
        <f t="shared" si="926"/>
        <v>--</v>
      </c>
      <c r="N4336" s="14" t="str">
        <f t="shared" si="927"/>
        <v/>
      </c>
      <c r="O4336" s="15" t="str">
        <f t="shared" si="920"/>
        <v/>
      </c>
      <c r="P4336" s="15" t="str">
        <f>IF(N4336=1,FLOOR(MAX($P$4:P4335),1)+1,IF(AND(P4335&lt;&gt;"",O4335&lt;&gt;1),MAX($P$4:P4335)+0.1,""))</f>
        <v/>
      </c>
      <c r="Q4336" s="5">
        <f>ROW()</f>
        <v>4336</v>
      </c>
    </row>
    <row r="4337" spans="1:17" x14ac:dyDescent="0.3">
      <c r="A4337" s="1" t="s">
        <v>1899</v>
      </c>
      <c r="B4337" s="5"/>
      <c r="C4337" s="14">
        <f t="shared" si="921"/>
        <v>1</v>
      </c>
      <c r="D4337" s="14">
        <f t="shared" si="921"/>
        <v>0</v>
      </c>
      <c r="E4337" s="14" t="str">
        <f t="shared" si="922"/>
        <v/>
      </c>
      <c r="F4337" s="14">
        <f t="shared" si="923"/>
        <v>3</v>
      </c>
      <c r="G4337" s="14">
        <f t="shared" si="919"/>
        <v>3</v>
      </c>
      <c r="H4337" s="14">
        <f t="shared" si="929"/>
        <v>5</v>
      </c>
      <c r="I4337" s="14">
        <f t="shared" si="929"/>
        <v>3</v>
      </c>
      <c r="J4337" s="14">
        <f t="shared" si="929"/>
        <v>4</v>
      </c>
      <c r="K4337" s="14">
        <f t="shared" si="929"/>
        <v>0</v>
      </c>
      <c r="L4337" s="14" t="str">
        <f t="shared" si="925"/>
        <v>3.5.3.4</v>
      </c>
      <c r="M4337" s="15" t="str">
        <f t="shared" si="926"/>
        <v>Audit Reduction and Report Generation In MODERATE Impact Systems</v>
      </c>
      <c r="N4337" s="14" t="str">
        <f t="shared" si="927"/>
        <v/>
      </c>
      <c r="O4337" s="15" t="str">
        <f t="shared" si="920"/>
        <v/>
      </c>
      <c r="P4337" s="15" t="str">
        <f>IF(N4337=1,FLOOR(MAX($P$4:P4336),1)+1,IF(AND(P4336&lt;&gt;"",O4336&lt;&gt;1),MAX($P$4:P4336)+0.1,""))</f>
        <v/>
      </c>
      <c r="Q4337" s="5">
        <f>ROW()</f>
        <v>4337</v>
      </c>
    </row>
    <row r="4338" spans="1:17" x14ac:dyDescent="0.3">
      <c r="A4338" s="1" t="s">
        <v>59</v>
      </c>
      <c r="B4338" s="5"/>
      <c r="C4338" s="14">
        <f t="shared" si="921"/>
        <v>0</v>
      </c>
      <c r="D4338" s="14">
        <f t="shared" si="921"/>
        <v>0</v>
      </c>
      <c r="E4338" s="14" t="str">
        <f t="shared" si="922"/>
        <v/>
      </c>
      <c r="F4338" s="14">
        <f t="shared" si="923"/>
        <v>3</v>
      </c>
      <c r="G4338" s="14">
        <f t="shared" si="919"/>
        <v>3</v>
      </c>
      <c r="H4338" s="14">
        <f t="shared" si="929"/>
        <v>5</v>
      </c>
      <c r="I4338" s="14">
        <f t="shared" si="929"/>
        <v>3</v>
      </c>
      <c r="J4338" s="14">
        <f t="shared" si="929"/>
        <v>4</v>
      </c>
      <c r="K4338" s="14">
        <f t="shared" si="929"/>
        <v>0</v>
      </c>
      <c r="L4338" s="14" t="str">
        <f t="shared" si="925"/>
        <v>3.5.3.4</v>
      </c>
      <c r="M4338" s="15" t="str">
        <f t="shared" si="926"/>
        <v>--</v>
      </c>
      <c r="N4338" s="14" t="str">
        <f t="shared" si="927"/>
        <v/>
      </c>
      <c r="O4338" s="15" t="str">
        <f t="shared" si="920"/>
        <v/>
      </c>
      <c r="P4338" s="15" t="str">
        <f>IF(N4338=1,FLOOR(MAX($P$4:P4337),1)+1,IF(AND(P4337&lt;&gt;"",O4337&lt;&gt;1),MAX($P$4:P4337)+0.1,""))</f>
        <v/>
      </c>
      <c r="Q4338" s="5">
        <f>ROW()</f>
        <v>4338</v>
      </c>
    </row>
    <row r="4339" spans="1:17" x14ac:dyDescent="0.3">
      <c r="A4339" s="1" t="s">
        <v>60</v>
      </c>
      <c r="B4339" s="5"/>
      <c r="C4339" s="14">
        <f t="shared" si="921"/>
        <v>0</v>
      </c>
      <c r="D4339" s="14">
        <f t="shared" si="921"/>
        <v>0</v>
      </c>
      <c r="E4339" s="14" t="str">
        <f t="shared" si="922"/>
        <v/>
      </c>
      <c r="F4339" s="14">
        <f t="shared" si="923"/>
        <v>3</v>
      </c>
      <c r="G4339" s="14">
        <f t="shared" si="919"/>
        <v>3</v>
      </c>
      <c r="H4339" s="14">
        <f t="shared" si="929"/>
        <v>5</v>
      </c>
      <c r="I4339" s="14">
        <f t="shared" si="929"/>
        <v>3</v>
      </c>
      <c r="J4339" s="14">
        <f t="shared" si="929"/>
        <v>4</v>
      </c>
      <c r="K4339" s="14">
        <f t="shared" si="929"/>
        <v>0</v>
      </c>
      <c r="L4339" s="14" t="str">
        <f t="shared" si="925"/>
        <v>3.5.3.4</v>
      </c>
      <c r="M4339" s="15" t="str">
        <f t="shared" si="926"/>
        <v>--</v>
      </c>
      <c r="N4339" s="14" t="str">
        <f t="shared" si="927"/>
        <v/>
      </c>
      <c r="O4339" s="15" t="str">
        <f t="shared" si="920"/>
        <v/>
      </c>
      <c r="P4339" s="15" t="str">
        <f>IF(N4339=1,FLOOR(MAX($P$4:P4338),1)+1,IF(AND(P4338&lt;&gt;"",O4338&lt;&gt;1),MAX($P$4:P4338)+0.1,""))</f>
        <v/>
      </c>
      <c r="Q4339" s="5">
        <f>ROW()</f>
        <v>4339</v>
      </c>
    </row>
    <row r="4340" spans="1:17" x14ac:dyDescent="0.3">
      <c r="A4340" s="1" t="s">
        <v>1900</v>
      </c>
      <c r="B4340" s="5"/>
      <c r="C4340" s="14">
        <f t="shared" si="921"/>
        <v>0</v>
      </c>
      <c r="D4340" s="14">
        <f t="shared" si="921"/>
        <v>0</v>
      </c>
      <c r="E4340" s="14" t="str">
        <f t="shared" si="922"/>
        <v/>
      </c>
      <c r="F4340" s="14">
        <f t="shared" si="923"/>
        <v>3</v>
      </c>
      <c r="G4340" s="14">
        <f t="shared" si="919"/>
        <v>3</v>
      </c>
      <c r="H4340" s="14">
        <f t="shared" si="929"/>
        <v>5</v>
      </c>
      <c r="I4340" s="14">
        <f t="shared" si="929"/>
        <v>3</v>
      </c>
      <c r="J4340" s="14">
        <f t="shared" si="929"/>
        <v>4</v>
      </c>
      <c r="K4340" s="14">
        <f t="shared" si="929"/>
        <v>0</v>
      </c>
      <c r="L4340" s="14" t="str">
        <f t="shared" si="925"/>
        <v>3.5.3.4</v>
      </c>
      <c r="M4340" s="15" t="str">
        <f t="shared" si="926"/>
        <v>--</v>
      </c>
      <c r="N4340" s="14" t="str">
        <f t="shared" si="927"/>
        <v/>
      </c>
      <c r="O4340" s="15" t="str">
        <f t="shared" si="920"/>
        <v/>
      </c>
      <c r="P4340" s="15" t="str">
        <f>IF(N4340=1,FLOOR(MAX($P$4:P4339),1)+1,IF(AND(P4339&lt;&gt;"",O4339&lt;&gt;1),MAX($P$4:P4339)+0.1,""))</f>
        <v/>
      </c>
      <c r="Q4340" s="5">
        <f>ROW()</f>
        <v>4340</v>
      </c>
    </row>
    <row r="4341" spans="1:17" x14ac:dyDescent="0.3">
      <c r="A4341" s="1" t="s">
        <v>1901</v>
      </c>
      <c r="B4341" s="5"/>
      <c r="C4341" s="14">
        <f t="shared" si="921"/>
        <v>0</v>
      </c>
      <c r="D4341" s="14">
        <f t="shared" si="921"/>
        <v>0</v>
      </c>
      <c r="E4341" s="14" t="str">
        <f t="shared" si="922"/>
        <v/>
      </c>
      <c r="F4341" s="14">
        <f t="shared" si="923"/>
        <v>3</v>
      </c>
      <c r="G4341" s="14">
        <f t="shared" si="919"/>
        <v>3</v>
      </c>
      <c r="H4341" s="14">
        <f t="shared" si="929"/>
        <v>5</v>
      </c>
      <c r="I4341" s="14">
        <f t="shared" si="929"/>
        <v>3</v>
      </c>
      <c r="J4341" s="14">
        <f t="shared" si="929"/>
        <v>4</v>
      </c>
      <c r="K4341" s="14">
        <f t="shared" si="929"/>
        <v>0</v>
      </c>
      <c r="L4341" s="14" t="str">
        <f t="shared" si="925"/>
        <v>3.5.3.4</v>
      </c>
      <c r="M4341" s="15" t="str">
        <f t="shared" si="926"/>
        <v>--</v>
      </c>
      <c r="N4341" s="14" t="str">
        <f t="shared" si="927"/>
        <v/>
      </c>
      <c r="O4341" s="15" t="str">
        <f t="shared" si="920"/>
        <v/>
      </c>
      <c r="P4341" s="15" t="str">
        <f>IF(N4341=1,FLOOR(MAX($P$4:P4340),1)+1,IF(AND(P4340&lt;&gt;"",O4340&lt;&gt;1),MAX($P$4:P4340)+0.1,""))</f>
        <v/>
      </c>
      <c r="Q4341" s="5">
        <f>ROW()</f>
        <v>4341</v>
      </c>
    </row>
    <row r="4342" spans="1:17" x14ac:dyDescent="0.3">
      <c r="A4342" s="1" t="s">
        <v>1902</v>
      </c>
      <c r="B4342" s="5"/>
      <c r="C4342" s="14">
        <f t="shared" si="921"/>
        <v>0</v>
      </c>
      <c r="D4342" s="14">
        <f t="shared" si="921"/>
        <v>0</v>
      </c>
      <c r="E4342" s="14" t="str">
        <f t="shared" si="922"/>
        <v/>
      </c>
      <c r="F4342" s="14">
        <f t="shared" si="923"/>
        <v>3</v>
      </c>
      <c r="G4342" s="14">
        <f t="shared" si="919"/>
        <v>3</v>
      </c>
      <c r="H4342" s="14">
        <f t="shared" ref="H4342:K4357" si="930">IF(G4342&lt;&gt;G4341,0,IF(AND(($F4341-$D4342)=(H$3-1),$F4342=H$3),H4341+1,H4341))</f>
        <v>5</v>
      </c>
      <c r="I4342" s="14">
        <f t="shared" si="930"/>
        <v>3</v>
      </c>
      <c r="J4342" s="14">
        <f t="shared" si="930"/>
        <v>4</v>
      </c>
      <c r="K4342" s="14">
        <f t="shared" si="930"/>
        <v>0</v>
      </c>
      <c r="L4342" s="14" t="str">
        <f t="shared" si="925"/>
        <v>3.5.3.4</v>
      </c>
      <c r="M4342" s="15" t="str">
        <f t="shared" si="926"/>
        <v>--</v>
      </c>
      <c r="N4342" s="14" t="str">
        <f t="shared" si="927"/>
        <v/>
      </c>
      <c r="O4342" s="15" t="str">
        <f t="shared" si="920"/>
        <v/>
      </c>
      <c r="P4342" s="15" t="str">
        <f>IF(N4342=1,FLOOR(MAX($P$4:P4341),1)+1,IF(AND(P4341&lt;&gt;"",O4341&lt;&gt;1),MAX($P$4:P4341)+0.1,""))</f>
        <v/>
      </c>
      <c r="Q4342" s="5">
        <f>ROW()</f>
        <v>4342</v>
      </c>
    </row>
    <row r="4343" spans="1:17" x14ac:dyDescent="0.3">
      <c r="A4343" s="1" t="s">
        <v>1903</v>
      </c>
      <c r="B4343" s="5"/>
      <c r="C4343" s="14">
        <f t="shared" si="921"/>
        <v>0</v>
      </c>
      <c r="D4343" s="14">
        <f t="shared" si="921"/>
        <v>0</v>
      </c>
      <c r="E4343" s="14" t="str">
        <f t="shared" si="922"/>
        <v/>
      </c>
      <c r="F4343" s="14">
        <f t="shared" si="923"/>
        <v>3</v>
      </c>
      <c r="G4343" s="14">
        <f t="shared" si="919"/>
        <v>3</v>
      </c>
      <c r="H4343" s="14">
        <f t="shared" si="930"/>
        <v>5</v>
      </c>
      <c r="I4343" s="14">
        <f t="shared" si="930"/>
        <v>3</v>
      </c>
      <c r="J4343" s="14">
        <f t="shared" si="930"/>
        <v>4</v>
      </c>
      <c r="K4343" s="14">
        <f t="shared" si="930"/>
        <v>0</v>
      </c>
      <c r="L4343" s="14" t="str">
        <f t="shared" si="925"/>
        <v>3.5.3.4</v>
      </c>
      <c r="M4343" s="15" t="str">
        <f t="shared" si="926"/>
        <v>--</v>
      </c>
      <c r="N4343" s="14" t="str">
        <f t="shared" si="927"/>
        <v/>
      </c>
      <c r="O4343" s="15" t="str">
        <f t="shared" si="920"/>
        <v/>
      </c>
      <c r="P4343" s="15" t="str">
        <f>IF(N4343=1,FLOOR(MAX($P$4:P4342),1)+1,IF(AND(P4342&lt;&gt;"",O4342&lt;&gt;1),MAX($P$4:P4342)+0.1,""))</f>
        <v/>
      </c>
      <c r="Q4343" s="5">
        <f>ROW()</f>
        <v>4343</v>
      </c>
    </row>
    <row r="4344" spans="1:17" x14ac:dyDescent="0.3">
      <c r="A4344" s="1" t="s">
        <v>1904</v>
      </c>
      <c r="B4344" s="5"/>
      <c r="C4344" s="14">
        <f t="shared" si="921"/>
        <v>0</v>
      </c>
      <c r="D4344" s="14">
        <f t="shared" si="921"/>
        <v>0</v>
      </c>
      <c r="E4344" s="14" t="str">
        <f t="shared" si="922"/>
        <v/>
      </c>
      <c r="F4344" s="14">
        <f t="shared" si="923"/>
        <v>3</v>
      </c>
      <c r="G4344" s="14">
        <f t="shared" si="919"/>
        <v>3</v>
      </c>
      <c r="H4344" s="14">
        <f t="shared" si="930"/>
        <v>5</v>
      </c>
      <c r="I4344" s="14">
        <f t="shared" si="930"/>
        <v>3</v>
      </c>
      <c r="J4344" s="14">
        <f t="shared" si="930"/>
        <v>4</v>
      </c>
      <c r="K4344" s="14">
        <f t="shared" si="930"/>
        <v>0</v>
      </c>
      <c r="L4344" s="14" t="str">
        <f t="shared" si="925"/>
        <v>3.5.3.4</v>
      </c>
      <c r="M4344" s="15" t="str">
        <f t="shared" si="926"/>
        <v>--</v>
      </c>
      <c r="N4344" s="14" t="str">
        <f t="shared" si="927"/>
        <v/>
      </c>
      <c r="O4344" s="15" t="str">
        <f t="shared" si="920"/>
        <v/>
      </c>
      <c r="P4344" s="15" t="str">
        <f>IF(N4344=1,FLOOR(MAX($P$4:P4343),1)+1,IF(AND(P4343&lt;&gt;"",O4343&lt;&gt;1),MAX($P$4:P4343)+0.1,""))</f>
        <v/>
      </c>
      <c r="Q4344" s="5">
        <f>ROW()</f>
        <v>4344</v>
      </c>
    </row>
    <row r="4345" spans="1:17" x14ac:dyDescent="0.3">
      <c r="A4345" s="1" t="s">
        <v>1905</v>
      </c>
      <c r="B4345" s="5"/>
      <c r="C4345" s="14">
        <f t="shared" si="921"/>
        <v>0</v>
      </c>
      <c r="D4345" s="14">
        <f t="shared" si="921"/>
        <v>0</v>
      </c>
      <c r="E4345" s="14" t="str">
        <f t="shared" si="922"/>
        <v/>
      </c>
      <c r="F4345" s="14">
        <f t="shared" si="923"/>
        <v>3</v>
      </c>
      <c r="G4345" s="14">
        <f t="shared" si="919"/>
        <v>3</v>
      </c>
      <c r="H4345" s="14">
        <f t="shared" si="930"/>
        <v>5</v>
      </c>
      <c r="I4345" s="14">
        <f t="shared" si="930"/>
        <v>3</v>
      </c>
      <c r="J4345" s="14">
        <f t="shared" si="930"/>
        <v>4</v>
      </c>
      <c r="K4345" s="14">
        <f t="shared" si="930"/>
        <v>0</v>
      </c>
      <c r="L4345" s="14" t="str">
        <f t="shared" si="925"/>
        <v>3.5.3.4</v>
      </c>
      <c r="M4345" s="15" t="str">
        <f t="shared" si="926"/>
        <v>--</v>
      </c>
      <c r="N4345" s="14" t="str">
        <f t="shared" si="927"/>
        <v/>
      </c>
      <c r="O4345" s="15" t="str">
        <f t="shared" si="920"/>
        <v/>
      </c>
      <c r="P4345" s="15" t="str">
        <f>IF(N4345=1,FLOOR(MAX($P$4:P4344),1)+1,IF(AND(P4344&lt;&gt;"",O4344&lt;&gt;1),MAX($P$4:P4344)+0.1,""))</f>
        <v/>
      </c>
      <c r="Q4345" s="5">
        <f>ROW()</f>
        <v>4345</v>
      </c>
    </row>
    <row r="4346" spans="1:17" x14ac:dyDescent="0.3">
      <c r="A4346" s="1" t="s">
        <v>73</v>
      </c>
      <c r="B4346" s="5"/>
      <c r="C4346" s="14">
        <f t="shared" si="921"/>
        <v>0</v>
      </c>
      <c r="D4346" s="14">
        <f t="shared" si="921"/>
        <v>0</v>
      </c>
      <c r="E4346" s="14" t="str">
        <f t="shared" si="922"/>
        <v/>
      </c>
      <c r="F4346" s="14">
        <f t="shared" si="923"/>
        <v>3</v>
      </c>
      <c r="G4346" s="14">
        <f t="shared" si="919"/>
        <v>3</v>
      </c>
      <c r="H4346" s="14">
        <f t="shared" si="930"/>
        <v>5</v>
      </c>
      <c r="I4346" s="14">
        <f t="shared" si="930"/>
        <v>3</v>
      </c>
      <c r="J4346" s="14">
        <f t="shared" si="930"/>
        <v>4</v>
      </c>
      <c r="K4346" s="14">
        <f t="shared" si="930"/>
        <v>0</v>
      </c>
      <c r="L4346" s="14" t="str">
        <f t="shared" si="925"/>
        <v>3.5.3.4</v>
      </c>
      <c r="M4346" s="15" t="str">
        <f t="shared" si="926"/>
        <v>--</v>
      </c>
      <c r="N4346" s="14" t="str">
        <f t="shared" si="927"/>
        <v/>
      </c>
      <c r="O4346" s="15" t="str">
        <f t="shared" si="920"/>
        <v/>
      </c>
      <c r="P4346" s="15" t="str">
        <f>IF(N4346=1,FLOOR(MAX($P$4:P4345),1)+1,IF(AND(P4345&lt;&gt;"",O4345&lt;&gt;1),MAX($P$4:P4345)+0.1,""))</f>
        <v/>
      </c>
      <c r="Q4346" s="5">
        <f>ROW()</f>
        <v>4346</v>
      </c>
    </row>
    <row r="4347" spans="1:17" x14ac:dyDescent="0.3">
      <c r="A4347" s="1" t="s">
        <v>55</v>
      </c>
      <c r="B4347" s="5"/>
      <c r="C4347" s="14">
        <f t="shared" si="921"/>
        <v>0</v>
      </c>
      <c r="D4347" s="14">
        <f t="shared" si="921"/>
        <v>0</v>
      </c>
      <c r="E4347" s="14" t="str">
        <f t="shared" si="922"/>
        <v/>
      </c>
      <c r="F4347" s="14">
        <f t="shared" si="923"/>
        <v>3</v>
      </c>
      <c r="G4347" s="14">
        <f t="shared" si="919"/>
        <v>3</v>
      </c>
      <c r="H4347" s="14">
        <f t="shared" si="930"/>
        <v>5</v>
      </c>
      <c r="I4347" s="14">
        <f t="shared" si="930"/>
        <v>3</v>
      </c>
      <c r="J4347" s="14">
        <f t="shared" si="930"/>
        <v>4</v>
      </c>
      <c r="K4347" s="14">
        <f t="shared" si="930"/>
        <v>0</v>
      </c>
      <c r="L4347" s="14" t="str">
        <f t="shared" si="925"/>
        <v>3.5.3.4</v>
      </c>
      <c r="M4347" s="15" t="str">
        <f t="shared" si="926"/>
        <v>--</v>
      </c>
      <c r="N4347" s="14" t="str">
        <f t="shared" si="927"/>
        <v/>
      </c>
      <c r="O4347" s="15" t="str">
        <f t="shared" si="920"/>
        <v/>
      </c>
      <c r="P4347" s="15" t="str">
        <f>IF(N4347=1,FLOOR(MAX($P$4:P4346),1)+1,IF(AND(P4346&lt;&gt;"",O4346&lt;&gt;1),MAX($P$4:P4346)+0.1,""))</f>
        <v/>
      </c>
      <c r="Q4347" s="5">
        <f>ROW()</f>
        <v>4347</v>
      </c>
    </row>
    <row r="4348" spans="1:17" x14ac:dyDescent="0.3">
      <c r="A4348" s="1" t="s">
        <v>1906</v>
      </c>
      <c r="B4348" s="5"/>
      <c r="C4348" s="14">
        <f t="shared" si="921"/>
        <v>0</v>
      </c>
      <c r="D4348" s="14">
        <f t="shared" si="921"/>
        <v>0</v>
      </c>
      <c r="E4348" s="14" t="str">
        <f t="shared" si="922"/>
        <v/>
      </c>
      <c r="F4348" s="14">
        <f t="shared" si="923"/>
        <v>3</v>
      </c>
      <c r="G4348" s="14">
        <f t="shared" si="919"/>
        <v>3</v>
      </c>
      <c r="H4348" s="14">
        <f t="shared" si="930"/>
        <v>5</v>
      </c>
      <c r="I4348" s="14">
        <f t="shared" si="930"/>
        <v>3</v>
      </c>
      <c r="J4348" s="14">
        <f t="shared" si="930"/>
        <v>4</v>
      </c>
      <c r="K4348" s="14">
        <f t="shared" si="930"/>
        <v>0</v>
      </c>
      <c r="L4348" s="14" t="str">
        <f t="shared" si="925"/>
        <v>3.5.3.4</v>
      </c>
      <c r="M4348" s="15" t="str">
        <f t="shared" si="926"/>
        <v>--</v>
      </c>
      <c r="N4348" s="14">
        <f t="shared" si="927"/>
        <v>1</v>
      </c>
      <c r="O4348" s="15" t="str">
        <f t="shared" si="920"/>
        <v/>
      </c>
      <c r="P4348" s="15">
        <f>IF(N4348=1,FLOOR(MAX($P$4:P4347),1)+1,IF(AND(P4347&lt;&gt;"",O4347&lt;&gt;1),MAX($P$4:P4347)+0.1,""))</f>
        <v>59</v>
      </c>
      <c r="Q4348" s="5">
        <f>ROW()</f>
        <v>4348</v>
      </c>
    </row>
    <row r="4349" spans="1:17" x14ac:dyDescent="0.3">
      <c r="A4349" s="1" t="s">
        <v>1907</v>
      </c>
      <c r="B4349" s="5"/>
      <c r="C4349" s="14">
        <f t="shared" si="921"/>
        <v>0</v>
      </c>
      <c r="D4349" s="14">
        <f t="shared" si="921"/>
        <v>0</v>
      </c>
      <c r="E4349" s="14" t="str">
        <f t="shared" si="922"/>
        <v/>
      </c>
      <c r="F4349" s="14">
        <f t="shared" si="923"/>
        <v>3</v>
      </c>
      <c r="G4349" s="14">
        <f t="shared" si="919"/>
        <v>3</v>
      </c>
      <c r="H4349" s="14">
        <f t="shared" si="930"/>
        <v>5</v>
      </c>
      <c r="I4349" s="14">
        <f t="shared" si="930"/>
        <v>3</v>
      </c>
      <c r="J4349" s="14">
        <f t="shared" si="930"/>
        <v>4</v>
      </c>
      <c r="K4349" s="14">
        <f t="shared" si="930"/>
        <v>0</v>
      </c>
      <c r="L4349" s="14" t="str">
        <f t="shared" si="925"/>
        <v>3.5.3.4</v>
      </c>
      <c r="M4349" s="15" t="str">
        <f t="shared" si="926"/>
        <v>--</v>
      </c>
      <c r="N4349" s="14" t="str">
        <f t="shared" si="927"/>
        <v/>
      </c>
      <c r="O4349" s="15" t="str">
        <f t="shared" si="920"/>
        <v/>
      </c>
      <c r="P4349" s="15">
        <f>IF(N4349=1,FLOOR(MAX($P$4:P4348),1)+1,IF(AND(P4348&lt;&gt;"",O4348&lt;&gt;1),MAX($P$4:P4348)+0.1,""))</f>
        <v>59.1</v>
      </c>
      <c r="Q4349" s="5">
        <f>ROW()</f>
        <v>4349</v>
      </c>
    </row>
    <row r="4350" spans="1:17" x14ac:dyDescent="0.3">
      <c r="A4350" s="1" t="s">
        <v>1908</v>
      </c>
      <c r="B4350" s="5"/>
      <c r="C4350" s="14">
        <f t="shared" si="921"/>
        <v>0</v>
      </c>
      <c r="D4350" s="14">
        <f t="shared" si="921"/>
        <v>0</v>
      </c>
      <c r="E4350" s="14" t="str">
        <f t="shared" si="922"/>
        <v/>
      </c>
      <c r="F4350" s="14">
        <f t="shared" si="923"/>
        <v>3</v>
      </c>
      <c r="G4350" s="14">
        <f t="shared" si="919"/>
        <v>3</v>
      </c>
      <c r="H4350" s="14">
        <f t="shared" si="930"/>
        <v>5</v>
      </c>
      <c r="I4350" s="14">
        <f t="shared" si="930"/>
        <v>3</v>
      </c>
      <c r="J4350" s="14">
        <f t="shared" si="930"/>
        <v>4</v>
      </c>
      <c r="K4350" s="14">
        <f t="shared" si="930"/>
        <v>0</v>
      </c>
      <c r="L4350" s="14" t="str">
        <f t="shared" si="925"/>
        <v>3.5.3.4</v>
      </c>
      <c r="M4350" s="15" t="str">
        <f t="shared" si="926"/>
        <v>--</v>
      </c>
      <c r="N4350" s="14" t="str">
        <f t="shared" si="927"/>
        <v/>
      </c>
      <c r="O4350" s="15">
        <f t="shared" si="920"/>
        <v>1</v>
      </c>
      <c r="P4350" s="15">
        <f>IF(N4350=1,FLOOR(MAX($P$4:P4349),1)+1,IF(AND(P4349&lt;&gt;"",O4349&lt;&gt;1),MAX($P$4:P4349)+0.1,""))</f>
        <v>59.2</v>
      </c>
      <c r="Q4350" s="5">
        <f>ROW()</f>
        <v>4350</v>
      </c>
    </row>
    <row r="4351" spans="1:17" x14ac:dyDescent="0.3">
      <c r="A4351" s="1" t="s">
        <v>55</v>
      </c>
      <c r="B4351" s="5"/>
      <c r="C4351" s="14">
        <f t="shared" si="921"/>
        <v>0</v>
      </c>
      <c r="D4351" s="14">
        <f t="shared" si="921"/>
        <v>0</v>
      </c>
      <c r="E4351" s="14" t="str">
        <f t="shared" si="922"/>
        <v/>
      </c>
      <c r="F4351" s="14">
        <f t="shared" si="923"/>
        <v>3</v>
      </c>
      <c r="G4351" s="14">
        <f t="shared" si="919"/>
        <v>3</v>
      </c>
      <c r="H4351" s="14">
        <f t="shared" si="930"/>
        <v>5</v>
      </c>
      <c r="I4351" s="14">
        <f t="shared" si="930"/>
        <v>3</v>
      </c>
      <c r="J4351" s="14">
        <f t="shared" si="930"/>
        <v>4</v>
      </c>
      <c r="K4351" s="14">
        <f t="shared" si="930"/>
        <v>0</v>
      </c>
      <c r="L4351" s="14" t="str">
        <f t="shared" si="925"/>
        <v>3.5.3.4</v>
      </c>
      <c r="M4351" s="15" t="str">
        <f t="shared" si="926"/>
        <v>--</v>
      </c>
      <c r="N4351" s="14" t="str">
        <f t="shared" si="927"/>
        <v/>
      </c>
      <c r="O4351" s="15" t="str">
        <f t="shared" si="920"/>
        <v/>
      </c>
      <c r="P4351" s="15" t="str">
        <f>IF(N4351=1,FLOOR(MAX($P$4:P4350),1)+1,IF(AND(P4350&lt;&gt;"",O4350&lt;&gt;1),MAX($P$4:P4350)+0.1,""))</f>
        <v/>
      </c>
      <c r="Q4351" s="5">
        <f>ROW()</f>
        <v>4351</v>
      </c>
    </row>
    <row r="4352" spans="1:17" x14ac:dyDescent="0.3">
      <c r="A4352" s="1" t="s">
        <v>1909</v>
      </c>
      <c r="B4352" s="5"/>
      <c r="C4352" s="14">
        <f t="shared" si="921"/>
        <v>0</v>
      </c>
      <c r="D4352" s="14">
        <f t="shared" si="921"/>
        <v>0</v>
      </c>
      <c r="E4352" s="14" t="str">
        <f t="shared" si="922"/>
        <v/>
      </c>
      <c r="F4352" s="14">
        <f t="shared" si="923"/>
        <v>3</v>
      </c>
      <c r="G4352" s="14">
        <f t="shared" si="919"/>
        <v>3</v>
      </c>
      <c r="H4352" s="14">
        <f t="shared" si="930"/>
        <v>5</v>
      </c>
      <c r="I4352" s="14">
        <f t="shared" si="930"/>
        <v>3</v>
      </c>
      <c r="J4352" s="14">
        <f t="shared" si="930"/>
        <v>4</v>
      </c>
      <c r="K4352" s="14">
        <f t="shared" si="930"/>
        <v>0</v>
      </c>
      <c r="L4352" s="14" t="str">
        <f t="shared" si="925"/>
        <v>3.5.3.4</v>
      </c>
      <c r="M4352" s="15" t="str">
        <f t="shared" si="926"/>
        <v>--</v>
      </c>
      <c r="N4352" s="14" t="str">
        <f t="shared" si="927"/>
        <v/>
      </c>
      <c r="O4352" s="15" t="str">
        <f t="shared" si="920"/>
        <v/>
      </c>
      <c r="P4352" s="15" t="str">
        <f>IF(N4352=1,FLOOR(MAX($P$4:P4351),1)+1,IF(AND(P4351&lt;&gt;"",O4351&lt;&gt;1),MAX($P$4:P4351)+0.1,""))</f>
        <v/>
      </c>
      <c r="Q4352" s="5">
        <f>ROW()</f>
        <v>4352</v>
      </c>
    </row>
    <row r="4353" spans="1:17" x14ac:dyDescent="0.3">
      <c r="A4353" s="1" t="s">
        <v>1910</v>
      </c>
      <c r="B4353" s="5"/>
      <c r="C4353" s="14">
        <f t="shared" si="921"/>
        <v>0</v>
      </c>
      <c r="D4353" s="14">
        <f t="shared" si="921"/>
        <v>0</v>
      </c>
      <c r="E4353" s="14" t="str">
        <f t="shared" si="922"/>
        <v/>
      </c>
      <c r="F4353" s="14">
        <f t="shared" si="923"/>
        <v>3</v>
      </c>
      <c r="G4353" s="14">
        <f t="shared" si="919"/>
        <v>3</v>
      </c>
      <c r="H4353" s="14">
        <f t="shared" si="930"/>
        <v>5</v>
      </c>
      <c r="I4353" s="14">
        <f t="shared" si="930"/>
        <v>3</v>
      </c>
      <c r="J4353" s="14">
        <f t="shared" si="930"/>
        <v>4</v>
      </c>
      <c r="K4353" s="14">
        <f t="shared" si="930"/>
        <v>0</v>
      </c>
      <c r="L4353" s="14" t="str">
        <f t="shared" si="925"/>
        <v>3.5.3.4</v>
      </c>
      <c r="M4353" s="15" t="str">
        <f t="shared" si="926"/>
        <v>--</v>
      </c>
      <c r="N4353" s="14" t="str">
        <f t="shared" si="927"/>
        <v/>
      </c>
      <c r="O4353" s="15" t="str">
        <f t="shared" si="920"/>
        <v/>
      </c>
      <c r="P4353" s="15" t="str">
        <f>IF(N4353=1,FLOOR(MAX($P$4:P4352),1)+1,IF(AND(P4352&lt;&gt;"",O4352&lt;&gt;1),MAX($P$4:P4352)+0.1,""))</f>
        <v/>
      </c>
      <c r="Q4353" s="5">
        <f>ROW()</f>
        <v>4353</v>
      </c>
    </row>
    <row r="4354" spans="1:17" x14ac:dyDescent="0.3">
      <c r="A4354" s="1" t="s">
        <v>1911</v>
      </c>
      <c r="B4354" s="5"/>
      <c r="C4354" s="14">
        <f t="shared" si="921"/>
        <v>0</v>
      </c>
      <c r="D4354" s="14">
        <f t="shared" si="921"/>
        <v>0</v>
      </c>
      <c r="E4354" s="14" t="str">
        <f t="shared" si="922"/>
        <v/>
      </c>
      <c r="F4354" s="14">
        <f t="shared" si="923"/>
        <v>3</v>
      </c>
      <c r="G4354" s="14">
        <f t="shared" si="919"/>
        <v>3</v>
      </c>
      <c r="H4354" s="14">
        <f t="shared" si="930"/>
        <v>5</v>
      </c>
      <c r="I4354" s="14">
        <f t="shared" si="930"/>
        <v>3</v>
      </c>
      <c r="J4354" s="14">
        <f t="shared" si="930"/>
        <v>4</v>
      </c>
      <c r="K4354" s="14">
        <f t="shared" si="930"/>
        <v>0</v>
      </c>
      <c r="L4354" s="14" t="str">
        <f t="shared" si="925"/>
        <v>3.5.3.4</v>
      </c>
      <c r="M4354" s="15" t="str">
        <f t="shared" si="926"/>
        <v>--</v>
      </c>
      <c r="N4354" s="14" t="str">
        <f t="shared" si="927"/>
        <v/>
      </c>
      <c r="O4354" s="15" t="str">
        <f t="shared" si="920"/>
        <v/>
      </c>
      <c r="P4354" s="15" t="str">
        <f>IF(N4354=1,FLOOR(MAX($P$4:P4353),1)+1,IF(AND(P4353&lt;&gt;"",O4353&lt;&gt;1),MAX($P$4:P4353)+0.1,""))</f>
        <v/>
      </c>
      <c r="Q4354" s="5">
        <f>ROW()</f>
        <v>4354</v>
      </c>
    </row>
    <row r="4355" spans="1:17" x14ac:dyDescent="0.3">
      <c r="A4355" s="1" t="s">
        <v>1912</v>
      </c>
      <c r="B4355" s="5"/>
      <c r="C4355" s="14">
        <f t="shared" si="921"/>
        <v>0</v>
      </c>
      <c r="D4355" s="14">
        <f t="shared" si="921"/>
        <v>0</v>
      </c>
      <c r="E4355" s="14" t="str">
        <f t="shared" si="922"/>
        <v/>
      </c>
      <c r="F4355" s="14">
        <f t="shared" si="923"/>
        <v>3</v>
      </c>
      <c r="G4355" s="14">
        <f t="shared" si="919"/>
        <v>3</v>
      </c>
      <c r="H4355" s="14">
        <f t="shared" si="930"/>
        <v>5</v>
      </c>
      <c r="I4355" s="14">
        <f t="shared" si="930"/>
        <v>3</v>
      </c>
      <c r="J4355" s="14">
        <f t="shared" si="930"/>
        <v>4</v>
      </c>
      <c r="K4355" s="14">
        <f t="shared" si="930"/>
        <v>0</v>
      </c>
      <c r="L4355" s="14" t="str">
        <f t="shared" si="925"/>
        <v>3.5.3.4</v>
      </c>
      <c r="M4355" s="15" t="str">
        <f t="shared" si="926"/>
        <v>--</v>
      </c>
      <c r="N4355" s="14" t="str">
        <f t="shared" si="927"/>
        <v/>
      </c>
      <c r="O4355" s="15" t="str">
        <f t="shared" si="920"/>
        <v/>
      </c>
      <c r="P4355" s="15" t="str">
        <f>IF(N4355=1,FLOOR(MAX($P$4:P4354),1)+1,IF(AND(P4354&lt;&gt;"",O4354&lt;&gt;1),MAX($P$4:P4354)+0.1,""))</f>
        <v/>
      </c>
      <c r="Q4355" s="5">
        <f>ROW()</f>
        <v>4355</v>
      </c>
    </row>
    <row r="4356" spans="1:17" x14ac:dyDescent="0.3">
      <c r="A4356" s="1" t="s">
        <v>1913</v>
      </c>
      <c r="B4356" s="5"/>
      <c r="C4356" s="14">
        <f t="shared" si="921"/>
        <v>0</v>
      </c>
      <c r="D4356" s="14">
        <f t="shared" si="921"/>
        <v>0</v>
      </c>
      <c r="E4356" s="14" t="str">
        <f t="shared" si="922"/>
        <v/>
      </c>
      <c r="F4356" s="14">
        <f t="shared" si="923"/>
        <v>3</v>
      </c>
      <c r="G4356" s="14">
        <f t="shared" si="919"/>
        <v>3</v>
      </c>
      <c r="H4356" s="14">
        <f t="shared" si="930"/>
        <v>5</v>
      </c>
      <c r="I4356" s="14">
        <f t="shared" si="930"/>
        <v>3</v>
      </c>
      <c r="J4356" s="14">
        <f t="shared" si="930"/>
        <v>4</v>
      </c>
      <c r="K4356" s="14">
        <f t="shared" si="930"/>
        <v>0</v>
      </c>
      <c r="L4356" s="14" t="str">
        <f t="shared" si="925"/>
        <v>3.5.3.4</v>
      </c>
      <c r="M4356" s="15" t="str">
        <f t="shared" si="926"/>
        <v>--</v>
      </c>
      <c r="N4356" s="14" t="str">
        <f t="shared" si="927"/>
        <v/>
      </c>
      <c r="O4356" s="15" t="str">
        <f t="shared" si="920"/>
        <v/>
      </c>
      <c r="P4356" s="15" t="str">
        <f>IF(N4356=1,FLOOR(MAX($P$4:P4355),1)+1,IF(AND(P4355&lt;&gt;"",O4355&lt;&gt;1),MAX($P$4:P4355)+0.1,""))</f>
        <v/>
      </c>
      <c r="Q4356" s="5">
        <f>ROW()</f>
        <v>4356</v>
      </c>
    </row>
    <row r="4357" spans="1:17" x14ac:dyDescent="0.3">
      <c r="A4357" s="1" t="s">
        <v>1914</v>
      </c>
      <c r="B4357" s="5"/>
      <c r="C4357" s="14">
        <f t="shared" si="921"/>
        <v>0</v>
      </c>
      <c r="D4357" s="14">
        <f t="shared" si="921"/>
        <v>0</v>
      </c>
      <c r="E4357" s="14" t="str">
        <f t="shared" si="922"/>
        <v/>
      </c>
      <c r="F4357" s="14">
        <f t="shared" si="923"/>
        <v>3</v>
      </c>
      <c r="G4357" s="14">
        <f t="shared" ref="G4357:G4420" si="931">G4356+IF(NOT(ISERROR(FIND("&lt;PRT&gt;",A4357))),1,0)</f>
        <v>3</v>
      </c>
      <c r="H4357" s="14">
        <f t="shared" si="930"/>
        <v>5</v>
      </c>
      <c r="I4357" s="14">
        <f t="shared" si="930"/>
        <v>3</v>
      </c>
      <c r="J4357" s="14">
        <f t="shared" si="930"/>
        <v>4</v>
      </c>
      <c r="K4357" s="14">
        <f t="shared" si="930"/>
        <v>0</v>
      </c>
      <c r="L4357" s="14" t="str">
        <f t="shared" si="925"/>
        <v>3.5.3.4</v>
      </c>
      <c r="M4357" s="15" t="str">
        <f t="shared" si="926"/>
        <v>--</v>
      </c>
      <c r="N4357" s="14" t="str">
        <f t="shared" si="927"/>
        <v/>
      </c>
      <c r="O4357" s="15" t="str">
        <f t="shared" ref="O4357:O4420" si="932">IF(ISERROR(FIND(O$4,$A4357)),"",1)</f>
        <v/>
      </c>
      <c r="P4357" s="15" t="str">
        <f>IF(N4357=1,FLOOR(MAX($P$4:P4356),1)+1,IF(AND(P4356&lt;&gt;"",O4356&lt;&gt;1),MAX($P$4:P4356)+0.1,""))</f>
        <v/>
      </c>
      <c r="Q4357" s="5">
        <f>ROW()</f>
        <v>4357</v>
      </c>
    </row>
    <row r="4358" spans="1:17" x14ac:dyDescent="0.3">
      <c r="A4358" s="1" t="s">
        <v>1915</v>
      </c>
      <c r="B4358" s="5"/>
      <c r="C4358" s="14">
        <f t="shared" ref="C4358:D4421" si="933">(LEN($A4358)-LEN(SUBSTITUTE($A4358,C$3,"")))/LEN(C$3)</f>
        <v>0</v>
      </c>
      <c r="D4358" s="14">
        <f t="shared" si="933"/>
        <v>0</v>
      </c>
      <c r="E4358" s="14" t="str">
        <f t="shared" ref="E4358:E4421" si="934">IF(AND(C4358&gt;0,D4358&gt;0),IF(FIND(D$3,A4358)&gt;FIND(C$3,A4358),"WARNING","OK"),"")</f>
        <v/>
      </c>
      <c r="F4358" s="14">
        <f t="shared" ref="F4358:F4421" si="935">F4357+C4358-D4358</f>
        <v>3</v>
      </c>
      <c r="G4358" s="14">
        <f t="shared" si="931"/>
        <v>3</v>
      </c>
      <c r="H4358" s="14">
        <f t="shared" ref="H4358:K4373" si="936">IF(G4358&lt;&gt;G4357,0,IF(AND(($F4357-$D4358)=(H$3-1),$F4358=H$3),H4357+1,H4357))</f>
        <v>5</v>
      </c>
      <c r="I4358" s="14">
        <f t="shared" si="936"/>
        <v>3</v>
      </c>
      <c r="J4358" s="14">
        <f t="shared" si="936"/>
        <v>4</v>
      </c>
      <c r="K4358" s="14">
        <f t="shared" si="936"/>
        <v>0</v>
      </c>
      <c r="L4358" s="14" t="str">
        <f t="shared" ref="L4358:L4421" si="937">SUBSTITUTE(G4358&amp;"."&amp;H4358&amp;"."&amp;I4358&amp;"."&amp;J4358&amp;"."&amp;K4358,".0","")</f>
        <v>3.5.3.4</v>
      </c>
      <c r="M4358" s="15" t="str">
        <f t="shared" ref="M4358:M4421" si="938">IF(ISERROR(FIND("&lt;SPT&gt;&lt;TTL&gt;",A4358)),"--",SUBSTITUTE(SUBSTITUTE(MID(A4358&amp;A4359,FIND("&lt;SPT&gt;&lt;TTL&gt;",A4358&amp;A4359)+10,FIND("&lt;/TTL&gt;",A4358&amp;A4359)-FIND("&lt;SPT&gt;&lt;TTL&gt;",A4358&amp;A4359)-10),"&lt;SUB&gt;",""),"&lt;/SUB&gt;",""))</f>
        <v>--</v>
      </c>
      <c r="N4358" s="14" t="str">
        <f t="shared" ref="N4358:N4421" si="939">IF(ISERROR(FIND(N$4,UPPER($A4358))),"",1)</f>
        <v/>
      </c>
      <c r="O4358" s="15" t="str">
        <f t="shared" si="932"/>
        <v/>
      </c>
      <c r="P4358" s="15" t="str">
        <f>IF(N4358=1,FLOOR(MAX($P$4:P4357),1)+1,IF(AND(P4357&lt;&gt;"",O4357&lt;&gt;1),MAX($P$4:P4357)+0.1,""))</f>
        <v/>
      </c>
      <c r="Q4358" s="5">
        <f>ROW()</f>
        <v>4358</v>
      </c>
    </row>
    <row r="4359" spans="1:17" x14ac:dyDescent="0.3">
      <c r="A4359" s="1" t="s">
        <v>55</v>
      </c>
      <c r="B4359" s="5"/>
      <c r="C4359" s="14">
        <f t="shared" si="933"/>
        <v>0</v>
      </c>
      <c r="D4359" s="14">
        <f t="shared" si="933"/>
        <v>0</v>
      </c>
      <c r="E4359" s="14" t="str">
        <f t="shared" si="934"/>
        <v/>
      </c>
      <c r="F4359" s="14">
        <f t="shared" si="935"/>
        <v>3</v>
      </c>
      <c r="G4359" s="14">
        <f t="shared" si="931"/>
        <v>3</v>
      </c>
      <c r="H4359" s="14">
        <f t="shared" si="936"/>
        <v>5</v>
      </c>
      <c r="I4359" s="14">
        <f t="shared" si="936"/>
        <v>3</v>
      </c>
      <c r="J4359" s="14">
        <f t="shared" si="936"/>
        <v>4</v>
      </c>
      <c r="K4359" s="14">
        <f t="shared" si="936"/>
        <v>0</v>
      </c>
      <c r="L4359" s="14" t="str">
        <f t="shared" si="937"/>
        <v>3.5.3.4</v>
      </c>
      <c r="M4359" s="15" t="str">
        <f t="shared" si="938"/>
        <v>--</v>
      </c>
      <c r="N4359" s="14" t="str">
        <f t="shared" si="939"/>
        <v/>
      </c>
      <c r="O4359" s="15" t="str">
        <f t="shared" si="932"/>
        <v/>
      </c>
      <c r="P4359" s="15" t="str">
        <f>IF(N4359=1,FLOOR(MAX($P$4:P4358),1)+1,IF(AND(P4358&lt;&gt;"",O4358&lt;&gt;1),MAX($P$4:P4358)+0.1,""))</f>
        <v/>
      </c>
      <c r="Q4359" s="5">
        <f>ROW()</f>
        <v>4359</v>
      </c>
    </row>
    <row r="4360" spans="1:17" x14ac:dyDescent="0.3">
      <c r="A4360" s="1" t="s">
        <v>1916</v>
      </c>
      <c r="B4360" s="5"/>
      <c r="C4360" s="14">
        <f t="shared" si="933"/>
        <v>0</v>
      </c>
      <c r="D4360" s="14">
        <f t="shared" si="933"/>
        <v>0</v>
      </c>
      <c r="E4360" s="14" t="str">
        <f t="shared" si="934"/>
        <v/>
      </c>
      <c r="F4360" s="14">
        <f t="shared" si="935"/>
        <v>3</v>
      </c>
      <c r="G4360" s="14">
        <f t="shared" si="931"/>
        <v>3</v>
      </c>
      <c r="H4360" s="14">
        <f t="shared" si="936"/>
        <v>5</v>
      </c>
      <c r="I4360" s="14">
        <f t="shared" si="936"/>
        <v>3</v>
      </c>
      <c r="J4360" s="14">
        <f t="shared" si="936"/>
        <v>4</v>
      </c>
      <c r="K4360" s="14">
        <f t="shared" si="936"/>
        <v>0</v>
      </c>
      <c r="L4360" s="14" t="str">
        <f t="shared" si="937"/>
        <v>3.5.3.4</v>
      </c>
      <c r="M4360" s="15" t="str">
        <f t="shared" si="938"/>
        <v>--</v>
      </c>
      <c r="N4360" s="14" t="str">
        <f t="shared" si="939"/>
        <v/>
      </c>
      <c r="O4360" s="15" t="str">
        <f t="shared" si="932"/>
        <v/>
      </c>
      <c r="P4360" s="15" t="str">
        <f>IF(N4360=1,FLOOR(MAX($P$4:P4359),1)+1,IF(AND(P4359&lt;&gt;"",O4359&lt;&gt;1),MAX($P$4:P4359)+0.1,""))</f>
        <v/>
      </c>
      <c r="Q4360" s="5">
        <f>ROW()</f>
        <v>4360</v>
      </c>
    </row>
    <row r="4361" spans="1:17" x14ac:dyDescent="0.3">
      <c r="A4361" s="1" t="s">
        <v>190</v>
      </c>
      <c r="B4361" s="5"/>
      <c r="C4361" s="14">
        <f t="shared" si="933"/>
        <v>0</v>
      </c>
      <c r="D4361" s="14">
        <f t="shared" si="933"/>
        <v>1</v>
      </c>
      <c r="E4361" s="14" t="str">
        <f t="shared" si="934"/>
        <v/>
      </c>
      <c r="F4361" s="14">
        <f t="shared" si="935"/>
        <v>2</v>
      </c>
      <c r="G4361" s="14">
        <f t="shared" si="931"/>
        <v>3</v>
      </c>
      <c r="H4361" s="14">
        <f t="shared" si="936"/>
        <v>5</v>
      </c>
      <c r="I4361" s="14">
        <f t="shared" si="936"/>
        <v>3</v>
      </c>
      <c r="J4361" s="14">
        <f t="shared" si="936"/>
        <v>4</v>
      </c>
      <c r="K4361" s="14">
        <f t="shared" si="936"/>
        <v>0</v>
      </c>
      <c r="L4361" s="14" t="str">
        <f t="shared" si="937"/>
        <v>3.5.3.4</v>
      </c>
      <c r="M4361" s="15" t="str">
        <f t="shared" si="938"/>
        <v>--</v>
      </c>
      <c r="N4361" s="14" t="str">
        <f t="shared" si="939"/>
        <v/>
      </c>
      <c r="O4361" s="15" t="str">
        <f t="shared" si="932"/>
        <v/>
      </c>
      <c r="P4361" s="15" t="str">
        <f>IF(N4361=1,FLOOR(MAX($P$4:P4360),1)+1,IF(AND(P4360&lt;&gt;"",O4360&lt;&gt;1),MAX($P$4:P4360)+0.1,""))</f>
        <v/>
      </c>
      <c r="Q4361" s="5">
        <f>ROW()</f>
        <v>4361</v>
      </c>
    </row>
    <row r="4362" spans="1:17" x14ac:dyDescent="0.3">
      <c r="A4362" s="1" t="s">
        <v>1917</v>
      </c>
      <c r="B4362" s="5"/>
      <c r="C4362" s="14">
        <f t="shared" si="933"/>
        <v>0</v>
      </c>
      <c r="D4362" s="14">
        <f t="shared" si="933"/>
        <v>0</v>
      </c>
      <c r="E4362" s="14" t="str">
        <f t="shared" si="934"/>
        <v/>
      </c>
      <c r="F4362" s="14">
        <f t="shared" si="935"/>
        <v>2</v>
      </c>
      <c r="G4362" s="14">
        <f t="shared" si="931"/>
        <v>3</v>
      </c>
      <c r="H4362" s="14">
        <f t="shared" si="936"/>
        <v>5</v>
      </c>
      <c r="I4362" s="14">
        <f t="shared" si="936"/>
        <v>3</v>
      </c>
      <c r="J4362" s="14">
        <f t="shared" si="936"/>
        <v>4</v>
      </c>
      <c r="K4362" s="14">
        <f t="shared" si="936"/>
        <v>0</v>
      </c>
      <c r="L4362" s="14" t="str">
        <f t="shared" si="937"/>
        <v>3.5.3.4</v>
      </c>
      <c r="M4362" s="15" t="str">
        <f t="shared" si="938"/>
        <v>--</v>
      </c>
      <c r="N4362" s="14" t="str">
        <f t="shared" si="939"/>
        <v/>
      </c>
      <c r="O4362" s="15" t="str">
        <f t="shared" si="932"/>
        <v/>
      </c>
      <c r="P4362" s="15" t="str">
        <f>IF(N4362=1,FLOOR(MAX($P$4:P4361),1)+1,IF(AND(P4361&lt;&gt;"",O4361&lt;&gt;1),MAX($P$4:P4361)+0.1,""))</f>
        <v/>
      </c>
      <c r="Q4362" s="5">
        <f>ROW()</f>
        <v>4362</v>
      </c>
    </row>
    <row r="4363" spans="1:17" x14ac:dyDescent="0.3">
      <c r="A4363" s="1" t="s">
        <v>55</v>
      </c>
      <c r="B4363" s="5"/>
      <c r="C4363" s="14">
        <f t="shared" si="933"/>
        <v>0</v>
      </c>
      <c r="D4363" s="14">
        <f t="shared" si="933"/>
        <v>0</v>
      </c>
      <c r="E4363" s="14" t="str">
        <f t="shared" si="934"/>
        <v/>
      </c>
      <c r="F4363" s="14">
        <f t="shared" si="935"/>
        <v>2</v>
      </c>
      <c r="G4363" s="14">
        <f t="shared" si="931"/>
        <v>3</v>
      </c>
      <c r="H4363" s="14">
        <f t="shared" si="936"/>
        <v>5</v>
      </c>
      <c r="I4363" s="14">
        <f t="shared" si="936"/>
        <v>3</v>
      </c>
      <c r="J4363" s="14">
        <f t="shared" si="936"/>
        <v>4</v>
      </c>
      <c r="K4363" s="14">
        <f t="shared" si="936"/>
        <v>0</v>
      </c>
      <c r="L4363" s="14" t="str">
        <f t="shared" si="937"/>
        <v>3.5.3.4</v>
      </c>
      <c r="M4363" s="15" t="str">
        <f t="shared" si="938"/>
        <v>--</v>
      </c>
      <c r="N4363" s="14" t="str">
        <f t="shared" si="939"/>
        <v/>
      </c>
      <c r="O4363" s="15" t="str">
        <f t="shared" si="932"/>
        <v/>
      </c>
      <c r="P4363" s="15" t="str">
        <f>IF(N4363=1,FLOOR(MAX($P$4:P4362),1)+1,IF(AND(P4362&lt;&gt;"",O4362&lt;&gt;1),MAX($P$4:P4362)+0.1,""))</f>
        <v/>
      </c>
      <c r="Q4363" s="5">
        <f>ROW()</f>
        <v>4363</v>
      </c>
    </row>
    <row r="4364" spans="1:17" x14ac:dyDescent="0.3">
      <c r="A4364" s="1" t="s">
        <v>190</v>
      </c>
      <c r="B4364" s="5"/>
      <c r="C4364" s="14">
        <f t="shared" si="933"/>
        <v>0</v>
      </c>
      <c r="D4364" s="14">
        <f t="shared" si="933"/>
        <v>1</v>
      </c>
      <c r="E4364" s="14" t="str">
        <f t="shared" si="934"/>
        <v/>
      </c>
      <c r="F4364" s="14">
        <f t="shared" si="935"/>
        <v>1</v>
      </c>
      <c r="G4364" s="14">
        <f t="shared" si="931"/>
        <v>3</v>
      </c>
      <c r="H4364" s="14">
        <f t="shared" si="936"/>
        <v>5</v>
      </c>
      <c r="I4364" s="14">
        <f t="shared" si="936"/>
        <v>3</v>
      </c>
      <c r="J4364" s="14">
        <f t="shared" si="936"/>
        <v>4</v>
      </c>
      <c r="K4364" s="14">
        <f t="shared" si="936"/>
        <v>0</v>
      </c>
      <c r="L4364" s="14" t="str">
        <f t="shared" si="937"/>
        <v>3.5.3.4</v>
      </c>
      <c r="M4364" s="15" t="str">
        <f t="shared" si="938"/>
        <v>--</v>
      </c>
      <c r="N4364" s="14" t="str">
        <f t="shared" si="939"/>
        <v/>
      </c>
      <c r="O4364" s="15" t="str">
        <f t="shared" si="932"/>
        <v/>
      </c>
      <c r="P4364" s="15" t="str">
        <f>IF(N4364=1,FLOOR(MAX($P$4:P4363),1)+1,IF(AND(P4363&lt;&gt;"",O4363&lt;&gt;1),MAX($P$4:P4363)+0.1,""))</f>
        <v/>
      </c>
      <c r="Q4364" s="5">
        <f>ROW()</f>
        <v>4364</v>
      </c>
    </row>
    <row r="4365" spans="1:17" x14ac:dyDescent="0.3">
      <c r="A4365" s="1" t="s">
        <v>1918</v>
      </c>
      <c r="B4365" s="5"/>
      <c r="C4365" s="14">
        <f t="shared" si="933"/>
        <v>1</v>
      </c>
      <c r="D4365" s="14">
        <f t="shared" si="933"/>
        <v>0</v>
      </c>
      <c r="E4365" s="14" t="str">
        <f t="shared" si="934"/>
        <v/>
      </c>
      <c r="F4365" s="14">
        <f t="shared" si="935"/>
        <v>2</v>
      </c>
      <c r="G4365" s="14">
        <f t="shared" si="931"/>
        <v>3</v>
      </c>
      <c r="H4365" s="14">
        <f t="shared" si="936"/>
        <v>5</v>
      </c>
      <c r="I4365" s="14">
        <f t="shared" si="936"/>
        <v>4</v>
      </c>
      <c r="J4365" s="14">
        <f t="shared" si="936"/>
        <v>0</v>
      </c>
      <c r="K4365" s="14">
        <f t="shared" si="936"/>
        <v>0</v>
      </c>
      <c r="L4365" s="14" t="str">
        <f t="shared" si="937"/>
        <v>3.5.4</v>
      </c>
      <c r="M4365" s="15" t="str">
        <f t="shared" si="938"/>
        <v>Audit Storage Capacity and Audit Upload</v>
      </c>
      <c r="N4365" s="14" t="str">
        <f t="shared" si="939"/>
        <v/>
      </c>
      <c r="O4365" s="15" t="str">
        <f t="shared" si="932"/>
        <v/>
      </c>
      <c r="P4365" s="15" t="str">
        <f>IF(N4365=1,FLOOR(MAX($P$4:P4364),1)+1,IF(AND(P4364&lt;&gt;"",O4364&lt;&gt;1),MAX($P$4:P4364)+0.1,""))</f>
        <v/>
      </c>
      <c r="Q4365" s="5">
        <f>ROW()</f>
        <v>4365</v>
      </c>
    </row>
    <row r="4366" spans="1:17" x14ac:dyDescent="0.3">
      <c r="A4366" s="1" t="s">
        <v>59</v>
      </c>
      <c r="B4366" s="5"/>
      <c r="C4366" s="14">
        <f t="shared" si="933"/>
        <v>0</v>
      </c>
      <c r="D4366" s="14">
        <f t="shared" si="933"/>
        <v>0</v>
      </c>
      <c r="E4366" s="14" t="str">
        <f t="shared" si="934"/>
        <v/>
      </c>
      <c r="F4366" s="14">
        <f t="shared" si="935"/>
        <v>2</v>
      </c>
      <c r="G4366" s="14">
        <f t="shared" si="931"/>
        <v>3</v>
      </c>
      <c r="H4366" s="14">
        <f t="shared" si="936"/>
        <v>5</v>
      </c>
      <c r="I4366" s="14">
        <f t="shared" si="936"/>
        <v>4</v>
      </c>
      <c r="J4366" s="14">
        <f t="shared" si="936"/>
        <v>0</v>
      </c>
      <c r="K4366" s="14">
        <f t="shared" si="936"/>
        <v>0</v>
      </c>
      <c r="L4366" s="14" t="str">
        <f t="shared" si="937"/>
        <v>3.5.4</v>
      </c>
      <c r="M4366" s="15" t="str">
        <f t="shared" si="938"/>
        <v>--</v>
      </c>
      <c r="N4366" s="14" t="str">
        <f t="shared" si="939"/>
        <v/>
      </c>
      <c r="O4366" s="15" t="str">
        <f t="shared" si="932"/>
        <v/>
      </c>
      <c r="P4366" s="15" t="str">
        <f>IF(N4366=1,FLOOR(MAX($P$4:P4365),1)+1,IF(AND(P4365&lt;&gt;"",O4365&lt;&gt;1),MAX($P$4:P4365)+0.1,""))</f>
        <v/>
      </c>
      <c r="Q4366" s="5">
        <f>ROW()</f>
        <v>4366</v>
      </c>
    </row>
    <row r="4367" spans="1:17" x14ac:dyDescent="0.3">
      <c r="A4367" s="1" t="s">
        <v>60</v>
      </c>
      <c r="B4367" s="5"/>
      <c r="C4367" s="14">
        <f t="shared" si="933"/>
        <v>0</v>
      </c>
      <c r="D4367" s="14">
        <f t="shared" si="933"/>
        <v>0</v>
      </c>
      <c r="E4367" s="14" t="str">
        <f t="shared" si="934"/>
        <v/>
      </c>
      <c r="F4367" s="14">
        <f t="shared" si="935"/>
        <v>2</v>
      </c>
      <c r="G4367" s="14">
        <f t="shared" si="931"/>
        <v>3</v>
      </c>
      <c r="H4367" s="14">
        <f t="shared" si="936"/>
        <v>5</v>
      </c>
      <c r="I4367" s="14">
        <f t="shared" si="936"/>
        <v>4</v>
      </c>
      <c r="J4367" s="14">
        <f t="shared" si="936"/>
        <v>0</v>
      </c>
      <c r="K4367" s="14">
        <f t="shared" si="936"/>
        <v>0</v>
      </c>
      <c r="L4367" s="14" t="str">
        <f t="shared" si="937"/>
        <v>3.5.4</v>
      </c>
      <c r="M4367" s="15" t="str">
        <f t="shared" si="938"/>
        <v>--</v>
      </c>
      <c r="N4367" s="14" t="str">
        <f t="shared" si="939"/>
        <v/>
      </c>
      <c r="O4367" s="15" t="str">
        <f t="shared" si="932"/>
        <v/>
      </c>
      <c r="P4367" s="15" t="str">
        <f>IF(N4367=1,FLOOR(MAX($P$4:P4366),1)+1,IF(AND(P4366&lt;&gt;"",O4366&lt;&gt;1),MAX($P$4:P4366)+0.1,""))</f>
        <v/>
      </c>
      <c r="Q4367" s="5">
        <f>ROW()</f>
        <v>4367</v>
      </c>
    </row>
    <row r="4368" spans="1:17" x14ac:dyDescent="0.3">
      <c r="A4368" s="1" t="s">
        <v>1919</v>
      </c>
      <c r="B4368" s="5"/>
      <c r="C4368" s="14">
        <f t="shared" si="933"/>
        <v>0</v>
      </c>
      <c r="D4368" s="14">
        <f t="shared" si="933"/>
        <v>0</v>
      </c>
      <c r="E4368" s="14" t="str">
        <f t="shared" si="934"/>
        <v/>
      </c>
      <c r="F4368" s="14">
        <f t="shared" si="935"/>
        <v>2</v>
      </c>
      <c r="G4368" s="14">
        <f t="shared" si="931"/>
        <v>3</v>
      </c>
      <c r="H4368" s="14">
        <f t="shared" si="936"/>
        <v>5</v>
      </c>
      <c r="I4368" s="14">
        <f t="shared" si="936"/>
        <v>4</v>
      </c>
      <c r="J4368" s="14">
        <f t="shared" si="936"/>
        <v>0</v>
      </c>
      <c r="K4368" s="14">
        <f t="shared" si="936"/>
        <v>0</v>
      </c>
      <c r="L4368" s="14" t="str">
        <f t="shared" si="937"/>
        <v>3.5.4</v>
      </c>
      <c r="M4368" s="15" t="str">
        <f t="shared" si="938"/>
        <v>--</v>
      </c>
      <c r="N4368" s="14" t="str">
        <f t="shared" si="939"/>
        <v/>
      </c>
      <c r="O4368" s="15" t="str">
        <f t="shared" si="932"/>
        <v/>
      </c>
      <c r="P4368" s="15" t="str">
        <f>IF(N4368=1,FLOOR(MAX($P$4:P4367),1)+1,IF(AND(P4367&lt;&gt;"",O4367&lt;&gt;1),MAX($P$4:P4367)+0.1,""))</f>
        <v/>
      </c>
      <c r="Q4368" s="5">
        <f>ROW()</f>
        <v>4368</v>
      </c>
    </row>
    <row r="4369" spans="1:17" x14ac:dyDescent="0.3">
      <c r="A4369" s="1" t="s">
        <v>1920</v>
      </c>
      <c r="B4369" s="5"/>
      <c r="C4369" s="14">
        <f t="shared" si="933"/>
        <v>0</v>
      </c>
      <c r="D4369" s="14">
        <f t="shared" si="933"/>
        <v>0</v>
      </c>
      <c r="E4369" s="14" t="str">
        <f t="shared" si="934"/>
        <v/>
      </c>
      <c r="F4369" s="14">
        <f t="shared" si="935"/>
        <v>2</v>
      </c>
      <c r="G4369" s="14">
        <f t="shared" si="931"/>
        <v>3</v>
      </c>
      <c r="H4369" s="14">
        <f t="shared" si="936"/>
        <v>5</v>
      </c>
      <c r="I4369" s="14">
        <f t="shared" si="936"/>
        <v>4</v>
      </c>
      <c r="J4369" s="14">
        <f t="shared" si="936"/>
        <v>0</v>
      </c>
      <c r="K4369" s="14">
        <f t="shared" si="936"/>
        <v>0</v>
      </c>
      <c r="L4369" s="14" t="str">
        <f t="shared" si="937"/>
        <v>3.5.4</v>
      </c>
      <c r="M4369" s="15" t="str">
        <f t="shared" si="938"/>
        <v>--</v>
      </c>
      <c r="N4369" s="14" t="str">
        <f t="shared" si="939"/>
        <v/>
      </c>
      <c r="O4369" s="15" t="str">
        <f t="shared" si="932"/>
        <v/>
      </c>
      <c r="P4369" s="15" t="str">
        <f>IF(N4369=1,FLOOR(MAX($P$4:P4368),1)+1,IF(AND(P4368&lt;&gt;"",O4368&lt;&gt;1),MAX($P$4:P4368)+0.1,""))</f>
        <v/>
      </c>
      <c r="Q4369" s="5">
        <f>ROW()</f>
        <v>4369</v>
      </c>
    </row>
    <row r="4370" spans="1:17" x14ac:dyDescent="0.3">
      <c r="A4370" s="1" t="s">
        <v>1921</v>
      </c>
      <c r="B4370" s="5"/>
      <c r="C4370" s="14">
        <f t="shared" si="933"/>
        <v>0</v>
      </c>
      <c r="D4370" s="14">
        <f t="shared" si="933"/>
        <v>0</v>
      </c>
      <c r="E4370" s="14" t="str">
        <f t="shared" si="934"/>
        <v/>
      </c>
      <c r="F4370" s="14">
        <f t="shared" si="935"/>
        <v>2</v>
      </c>
      <c r="G4370" s="14">
        <f t="shared" si="931"/>
        <v>3</v>
      </c>
      <c r="H4370" s="14">
        <f t="shared" si="936"/>
        <v>5</v>
      </c>
      <c r="I4370" s="14">
        <f t="shared" si="936"/>
        <v>4</v>
      </c>
      <c r="J4370" s="14">
        <f t="shared" si="936"/>
        <v>0</v>
      </c>
      <c r="K4370" s="14">
        <f t="shared" si="936"/>
        <v>0</v>
      </c>
      <c r="L4370" s="14" t="str">
        <f t="shared" si="937"/>
        <v>3.5.4</v>
      </c>
      <c r="M4370" s="15" t="str">
        <f t="shared" si="938"/>
        <v>--</v>
      </c>
      <c r="N4370" s="14" t="str">
        <f t="shared" si="939"/>
        <v/>
      </c>
      <c r="O4370" s="15" t="str">
        <f t="shared" si="932"/>
        <v/>
      </c>
      <c r="P4370" s="15" t="str">
        <f>IF(N4370=1,FLOOR(MAX($P$4:P4369),1)+1,IF(AND(P4369&lt;&gt;"",O4369&lt;&gt;1),MAX($P$4:P4369)+0.1,""))</f>
        <v/>
      </c>
      <c r="Q4370" s="5">
        <f>ROW()</f>
        <v>4370</v>
      </c>
    </row>
    <row r="4371" spans="1:17" x14ac:dyDescent="0.3">
      <c r="A4371" s="1" t="s">
        <v>73</v>
      </c>
      <c r="B4371" s="5"/>
      <c r="C4371" s="14">
        <f t="shared" si="933"/>
        <v>0</v>
      </c>
      <c r="D4371" s="14">
        <f t="shared" si="933"/>
        <v>0</v>
      </c>
      <c r="E4371" s="14" t="str">
        <f t="shared" si="934"/>
        <v/>
      </c>
      <c r="F4371" s="14">
        <f t="shared" si="935"/>
        <v>2</v>
      </c>
      <c r="G4371" s="14">
        <f t="shared" si="931"/>
        <v>3</v>
      </c>
      <c r="H4371" s="14">
        <f t="shared" si="936"/>
        <v>5</v>
      </c>
      <c r="I4371" s="14">
        <f t="shared" si="936"/>
        <v>4</v>
      </c>
      <c r="J4371" s="14">
        <f t="shared" si="936"/>
        <v>0</v>
      </c>
      <c r="K4371" s="14">
        <f t="shared" si="936"/>
        <v>0</v>
      </c>
      <c r="L4371" s="14" t="str">
        <f t="shared" si="937"/>
        <v>3.5.4</v>
      </c>
      <c r="M4371" s="15" t="str">
        <f t="shared" si="938"/>
        <v>--</v>
      </c>
      <c r="N4371" s="14" t="str">
        <f t="shared" si="939"/>
        <v/>
      </c>
      <c r="O4371" s="15" t="str">
        <f t="shared" si="932"/>
        <v/>
      </c>
      <c r="P4371" s="15" t="str">
        <f>IF(N4371=1,FLOOR(MAX($P$4:P4370),1)+1,IF(AND(P4370&lt;&gt;"",O4370&lt;&gt;1),MAX($P$4:P4370)+0.1,""))</f>
        <v/>
      </c>
      <c r="Q4371" s="5">
        <f>ROW()</f>
        <v>4371</v>
      </c>
    </row>
    <row r="4372" spans="1:17" x14ac:dyDescent="0.3">
      <c r="A4372" s="1" t="s">
        <v>55</v>
      </c>
      <c r="B4372" s="5"/>
      <c r="C4372" s="14">
        <f t="shared" si="933"/>
        <v>0</v>
      </c>
      <c r="D4372" s="14">
        <f t="shared" si="933"/>
        <v>0</v>
      </c>
      <c r="E4372" s="14" t="str">
        <f t="shared" si="934"/>
        <v/>
      </c>
      <c r="F4372" s="14">
        <f t="shared" si="935"/>
        <v>2</v>
      </c>
      <c r="G4372" s="14">
        <f t="shared" si="931"/>
        <v>3</v>
      </c>
      <c r="H4372" s="14">
        <f t="shared" si="936"/>
        <v>5</v>
      </c>
      <c r="I4372" s="14">
        <f t="shared" si="936"/>
        <v>4</v>
      </c>
      <c r="J4372" s="14">
        <f t="shared" si="936"/>
        <v>0</v>
      </c>
      <c r="K4372" s="14">
        <f t="shared" si="936"/>
        <v>0</v>
      </c>
      <c r="L4372" s="14" t="str">
        <f t="shared" si="937"/>
        <v>3.5.4</v>
      </c>
      <c r="M4372" s="15" t="str">
        <f t="shared" si="938"/>
        <v>--</v>
      </c>
      <c r="N4372" s="14" t="str">
        <f t="shared" si="939"/>
        <v/>
      </c>
      <c r="O4372" s="15" t="str">
        <f t="shared" si="932"/>
        <v/>
      </c>
      <c r="P4372" s="15" t="str">
        <f>IF(N4372=1,FLOOR(MAX($P$4:P4371),1)+1,IF(AND(P4371&lt;&gt;"",O4371&lt;&gt;1),MAX($P$4:P4371)+0.1,""))</f>
        <v/>
      </c>
      <c r="Q4372" s="5">
        <f>ROW()</f>
        <v>4372</v>
      </c>
    </row>
    <row r="4373" spans="1:17" x14ac:dyDescent="0.3">
      <c r="A4373" s="1" t="s">
        <v>1922</v>
      </c>
      <c r="B4373" s="5"/>
      <c r="C4373" s="14">
        <f t="shared" si="933"/>
        <v>0</v>
      </c>
      <c r="D4373" s="14">
        <f t="shared" si="933"/>
        <v>0</v>
      </c>
      <c r="E4373" s="14" t="str">
        <f t="shared" si="934"/>
        <v/>
      </c>
      <c r="F4373" s="14">
        <f t="shared" si="935"/>
        <v>2</v>
      </c>
      <c r="G4373" s="14">
        <f t="shared" si="931"/>
        <v>3</v>
      </c>
      <c r="H4373" s="14">
        <f t="shared" si="936"/>
        <v>5</v>
      </c>
      <c r="I4373" s="14">
        <f t="shared" si="936"/>
        <v>4</v>
      </c>
      <c r="J4373" s="14">
        <f t="shared" si="936"/>
        <v>0</v>
      </c>
      <c r="K4373" s="14">
        <f t="shared" si="936"/>
        <v>0</v>
      </c>
      <c r="L4373" s="14" t="str">
        <f t="shared" si="937"/>
        <v>3.5.4</v>
      </c>
      <c r="M4373" s="15" t="str">
        <f t="shared" si="938"/>
        <v>--</v>
      </c>
      <c r="N4373" s="14">
        <f t="shared" si="939"/>
        <v>1</v>
      </c>
      <c r="O4373" s="15">
        <f t="shared" si="932"/>
        <v>1</v>
      </c>
      <c r="P4373" s="15">
        <f>IF(N4373=1,FLOOR(MAX($P$4:P4372),1)+1,IF(AND(P4372&lt;&gt;"",O4372&lt;&gt;1),MAX($P$4:P4372)+0.1,""))</f>
        <v>60</v>
      </c>
      <c r="Q4373" s="5">
        <f>ROW()</f>
        <v>4373</v>
      </c>
    </row>
    <row r="4374" spans="1:17" x14ac:dyDescent="0.3">
      <c r="A4374" s="1" t="s">
        <v>55</v>
      </c>
      <c r="B4374" s="5"/>
      <c r="C4374" s="14">
        <f t="shared" si="933"/>
        <v>0</v>
      </c>
      <c r="D4374" s="14">
        <f t="shared" si="933"/>
        <v>0</v>
      </c>
      <c r="E4374" s="14" t="str">
        <f t="shared" si="934"/>
        <v/>
      </c>
      <c r="F4374" s="14">
        <f t="shared" si="935"/>
        <v>2</v>
      </c>
      <c r="G4374" s="14">
        <f t="shared" si="931"/>
        <v>3</v>
      </c>
      <c r="H4374" s="14">
        <f t="shared" ref="H4374:K4389" si="940">IF(G4374&lt;&gt;G4373,0,IF(AND(($F4373-$D4374)=(H$3-1),$F4374=H$3),H4373+1,H4373))</f>
        <v>5</v>
      </c>
      <c r="I4374" s="14">
        <f t="shared" si="940"/>
        <v>4</v>
      </c>
      <c r="J4374" s="14">
        <f t="shared" si="940"/>
        <v>0</v>
      </c>
      <c r="K4374" s="14">
        <f t="shared" si="940"/>
        <v>0</v>
      </c>
      <c r="L4374" s="14" t="str">
        <f t="shared" si="937"/>
        <v>3.5.4</v>
      </c>
      <c r="M4374" s="15" t="str">
        <f t="shared" si="938"/>
        <v>--</v>
      </c>
      <c r="N4374" s="14" t="str">
        <f t="shared" si="939"/>
        <v/>
      </c>
      <c r="O4374" s="15" t="str">
        <f t="shared" si="932"/>
        <v/>
      </c>
      <c r="P4374" s="15" t="str">
        <f>IF(N4374=1,FLOOR(MAX($P$4:P4373),1)+1,IF(AND(P4373&lt;&gt;"",O4373&lt;&gt;1),MAX($P$4:P4373)+0.1,""))</f>
        <v/>
      </c>
      <c r="Q4374" s="5">
        <f>ROW()</f>
        <v>4374</v>
      </c>
    </row>
    <row r="4375" spans="1:17" x14ac:dyDescent="0.3">
      <c r="A4375" s="1" t="s">
        <v>1923</v>
      </c>
      <c r="B4375" s="5"/>
      <c r="C4375" s="14">
        <f t="shared" si="933"/>
        <v>0</v>
      </c>
      <c r="D4375" s="14">
        <f t="shared" si="933"/>
        <v>0</v>
      </c>
      <c r="E4375" s="14" t="str">
        <f t="shared" si="934"/>
        <v/>
      </c>
      <c r="F4375" s="14">
        <f t="shared" si="935"/>
        <v>2</v>
      </c>
      <c r="G4375" s="14">
        <f t="shared" si="931"/>
        <v>3</v>
      </c>
      <c r="H4375" s="14">
        <f t="shared" si="940"/>
        <v>5</v>
      </c>
      <c r="I4375" s="14">
        <f t="shared" si="940"/>
        <v>4</v>
      </c>
      <c r="J4375" s="14">
        <f t="shared" si="940"/>
        <v>0</v>
      </c>
      <c r="K4375" s="14">
        <f t="shared" si="940"/>
        <v>0</v>
      </c>
      <c r="L4375" s="14" t="str">
        <f t="shared" si="937"/>
        <v>3.5.4</v>
      </c>
      <c r="M4375" s="15" t="str">
        <f t="shared" si="938"/>
        <v>--</v>
      </c>
      <c r="N4375" s="14" t="str">
        <f t="shared" si="939"/>
        <v/>
      </c>
      <c r="O4375" s="15" t="str">
        <f t="shared" si="932"/>
        <v/>
      </c>
      <c r="P4375" s="15" t="str">
        <f>IF(N4375=1,FLOOR(MAX($P$4:P4374),1)+1,IF(AND(P4374&lt;&gt;"",O4374&lt;&gt;1),MAX($P$4:P4374)+0.1,""))</f>
        <v/>
      </c>
      <c r="Q4375" s="5">
        <f>ROW()</f>
        <v>4375</v>
      </c>
    </row>
    <row r="4376" spans="1:17" x14ac:dyDescent="0.3">
      <c r="A4376" s="1" t="s">
        <v>1924</v>
      </c>
      <c r="B4376" s="5"/>
      <c r="C4376" s="14">
        <f t="shared" si="933"/>
        <v>0</v>
      </c>
      <c r="D4376" s="14">
        <f t="shared" si="933"/>
        <v>0</v>
      </c>
      <c r="E4376" s="14" t="str">
        <f t="shared" si="934"/>
        <v/>
      </c>
      <c r="F4376" s="14">
        <f t="shared" si="935"/>
        <v>2</v>
      </c>
      <c r="G4376" s="14">
        <f t="shared" si="931"/>
        <v>3</v>
      </c>
      <c r="H4376" s="14">
        <f t="shared" si="940"/>
        <v>5</v>
      </c>
      <c r="I4376" s="14">
        <f t="shared" si="940"/>
        <v>4</v>
      </c>
      <c r="J4376" s="14">
        <f t="shared" si="940"/>
        <v>0</v>
      </c>
      <c r="K4376" s="14">
        <f t="shared" si="940"/>
        <v>0</v>
      </c>
      <c r="L4376" s="14" t="str">
        <f t="shared" si="937"/>
        <v>3.5.4</v>
      </c>
      <c r="M4376" s="15" t="str">
        <f t="shared" si="938"/>
        <v>--</v>
      </c>
      <c r="N4376" s="14" t="str">
        <f t="shared" si="939"/>
        <v/>
      </c>
      <c r="O4376" s="15" t="str">
        <f t="shared" si="932"/>
        <v/>
      </c>
      <c r="P4376" s="15" t="str">
        <f>IF(N4376=1,FLOOR(MAX($P$4:P4375),1)+1,IF(AND(P4375&lt;&gt;"",O4375&lt;&gt;1),MAX($P$4:P4375)+0.1,""))</f>
        <v/>
      </c>
      <c r="Q4376" s="5">
        <f>ROW()</f>
        <v>4376</v>
      </c>
    </row>
    <row r="4377" spans="1:17" x14ac:dyDescent="0.3">
      <c r="A4377" s="1" t="s">
        <v>55</v>
      </c>
      <c r="B4377" s="5"/>
      <c r="C4377" s="14">
        <f t="shared" si="933"/>
        <v>0</v>
      </c>
      <c r="D4377" s="14">
        <f t="shared" si="933"/>
        <v>0</v>
      </c>
      <c r="E4377" s="14" t="str">
        <f t="shared" si="934"/>
        <v/>
      </c>
      <c r="F4377" s="14">
        <f t="shared" si="935"/>
        <v>2</v>
      </c>
      <c r="G4377" s="14">
        <f t="shared" si="931"/>
        <v>3</v>
      </c>
      <c r="H4377" s="14">
        <f t="shared" si="940"/>
        <v>5</v>
      </c>
      <c r="I4377" s="14">
        <f t="shared" si="940"/>
        <v>4</v>
      </c>
      <c r="J4377" s="14">
        <f t="shared" si="940"/>
        <v>0</v>
      </c>
      <c r="K4377" s="14">
        <f t="shared" si="940"/>
        <v>0</v>
      </c>
      <c r="L4377" s="14" t="str">
        <f t="shared" si="937"/>
        <v>3.5.4</v>
      </c>
      <c r="M4377" s="15" t="str">
        <f t="shared" si="938"/>
        <v>--</v>
      </c>
      <c r="N4377" s="14" t="str">
        <f t="shared" si="939"/>
        <v/>
      </c>
      <c r="O4377" s="15" t="str">
        <f t="shared" si="932"/>
        <v/>
      </c>
      <c r="P4377" s="15" t="str">
        <f>IF(N4377=1,FLOOR(MAX($P$4:P4376),1)+1,IF(AND(P4376&lt;&gt;"",O4376&lt;&gt;1),MAX($P$4:P4376)+0.1,""))</f>
        <v/>
      </c>
      <c r="Q4377" s="5">
        <f>ROW()</f>
        <v>4377</v>
      </c>
    </row>
    <row r="4378" spans="1:17" x14ac:dyDescent="0.3">
      <c r="A4378" s="1" t="s">
        <v>1925</v>
      </c>
      <c r="B4378" s="5"/>
      <c r="C4378" s="14">
        <f t="shared" si="933"/>
        <v>0</v>
      </c>
      <c r="D4378" s="14">
        <f t="shared" si="933"/>
        <v>0</v>
      </c>
      <c r="E4378" s="14" t="str">
        <f t="shared" si="934"/>
        <v/>
      </c>
      <c r="F4378" s="14">
        <f t="shared" si="935"/>
        <v>2</v>
      </c>
      <c r="G4378" s="14">
        <f t="shared" si="931"/>
        <v>3</v>
      </c>
      <c r="H4378" s="14">
        <f t="shared" si="940"/>
        <v>5</v>
      </c>
      <c r="I4378" s="14">
        <f t="shared" si="940"/>
        <v>4</v>
      </c>
      <c r="J4378" s="14">
        <f t="shared" si="940"/>
        <v>0</v>
      </c>
      <c r="K4378" s="14">
        <f t="shared" si="940"/>
        <v>0</v>
      </c>
      <c r="L4378" s="14" t="str">
        <f t="shared" si="937"/>
        <v>3.5.4</v>
      </c>
      <c r="M4378" s="15" t="str">
        <f t="shared" si="938"/>
        <v>--</v>
      </c>
      <c r="N4378" s="14" t="str">
        <f t="shared" si="939"/>
        <v/>
      </c>
      <c r="O4378" s="15" t="str">
        <f t="shared" si="932"/>
        <v/>
      </c>
      <c r="P4378" s="15" t="str">
        <f>IF(N4378=1,FLOOR(MAX($P$4:P4377),1)+1,IF(AND(P4377&lt;&gt;"",O4377&lt;&gt;1),MAX($P$4:P4377)+0.1,""))</f>
        <v/>
      </c>
      <c r="Q4378" s="5">
        <f>ROW()</f>
        <v>4378</v>
      </c>
    </row>
    <row r="4379" spans="1:17" x14ac:dyDescent="0.3">
      <c r="A4379" s="1" t="s">
        <v>1926</v>
      </c>
      <c r="B4379" s="5"/>
      <c r="C4379" s="14">
        <f t="shared" si="933"/>
        <v>0</v>
      </c>
      <c r="D4379" s="14">
        <f t="shared" si="933"/>
        <v>0</v>
      </c>
      <c r="E4379" s="14" t="str">
        <f t="shared" si="934"/>
        <v/>
      </c>
      <c r="F4379" s="14">
        <f t="shared" si="935"/>
        <v>2</v>
      </c>
      <c r="G4379" s="14">
        <f t="shared" si="931"/>
        <v>3</v>
      </c>
      <c r="H4379" s="14">
        <f t="shared" si="940"/>
        <v>5</v>
      </c>
      <c r="I4379" s="14">
        <f t="shared" si="940"/>
        <v>4</v>
      </c>
      <c r="J4379" s="14">
        <f t="shared" si="940"/>
        <v>0</v>
      </c>
      <c r="K4379" s="14">
        <f t="shared" si="940"/>
        <v>0</v>
      </c>
      <c r="L4379" s="14" t="str">
        <f t="shared" si="937"/>
        <v>3.5.4</v>
      </c>
      <c r="M4379" s="15" t="str">
        <f t="shared" si="938"/>
        <v>--</v>
      </c>
      <c r="N4379" s="14" t="str">
        <f t="shared" si="939"/>
        <v/>
      </c>
      <c r="O4379" s="15" t="str">
        <f t="shared" si="932"/>
        <v/>
      </c>
      <c r="P4379" s="15" t="str">
        <f>IF(N4379=1,FLOOR(MAX($P$4:P4378),1)+1,IF(AND(P4378&lt;&gt;"",O4378&lt;&gt;1),MAX($P$4:P4378)+0.1,""))</f>
        <v/>
      </c>
      <c r="Q4379" s="5">
        <f>ROW()</f>
        <v>4379</v>
      </c>
    </row>
    <row r="4380" spans="1:17" x14ac:dyDescent="0.3">
      <c r="A4380" s="1" t="s">
        <v>55</v>
      </c>
      <c r="B4380" s="5"/>
      <c r="C4380" s="14">
        <f t="shared" si="933"/>
        <v>0</v>
      </c>
      <c r="D4380" s="14">
        <f t="shared" si="933"/>
        <v>0</v>
      </c>
      <c r="E4380" s="14" t="str">
        <f t="shared" si="934"/>
        <v/>
      </c>
      <c r="F4380" s="14">
        <f t="shared" si="935"/>
        <v>2</v>
      </c>
      <c r="G4380" s="14">
        <f t="shared" si="931"/>
        <v>3</v>
      </c>
      <c r="H4380" s="14">
        <f t="shared" si="940"/>
        <v>5</v>
      </c>
      <c r="I4380" s="14">
        <f t="shared" si="940"/>
        <v>4</v>
      </c>
      <c r="J4380" s="14">
        <f t="shared" si="940"/>
        <v>0</v>
      </c>
      <c r="K4380" s="14">
        <f t="shared" si="940"/>
        <v>0</v>
      </c>
      <c r="L4380" s="14" t="str">
        <f t="shared" si="937"/>
        <v>3.5.4</v>
      </c>
      <c r="M4380" s="15" t="str">
        <f t="shared" si="938"/>
        <v>--</v>
      </c>
      <c r="N4380" s="14" t="str">
        <f t="shared" si="939"/>
        <v/>
      </c>
      <c r="O4380" s="15" t="str">
        <f t="shared" si="932"/>
        <v/>
      </c>
      <c r="P4380" s="15" t="str">
        <f>IF(N4380=1,FLOOR(MAX($P$4:P4379),1)+1,IF(AND(P4379&lt;&gt;"",O4379&lt;&gt;1),MAX($P$4:P4379)+0.1,""))</f>
        <v/>
      </c>
      <c r="Q4380" s="5">
        <f>ROW()</f>
        <v>4380</v>
      </c>
    </row>
    <row r="4381" spans="1:17" x14ac:dyDescent="0.3">
      <c r="A4381" s="1" t="s">
        <v>1927</v>
      </c>
      <c r="B4381" s="5"/>
      <c r="C4381" s="14">
        <f t="shared" si="933"/>
        <v>0</v>
      </c>
      <c r="D4381" s="14">
        <f t="shared" si="933"/>
        <v>0</v>
      </c>
      <c r="E4381" s="14" t="str">
        <f t="shared" si="934"/>
        <v/>
      </c>
      <c r="F4381" s="14">
        <f t="shared" si="935"/>
        <v>2</v>
      </c>
      <c r="G4381" s="14">
        <f t="shared" si="931"/>
        <v>3</v>
      </c>
      <c r="H4381" s="14">
        <f t="shared" si="940"/>
        <v>5</v>
      </c>
      <c r="I4381" s="14">
        <f t="shared" si="940"/>
        <v>4</v>
      </c>
      <c r="J4381" s="14">
        <f t="shared" si="940"/>
        <v>0</v>
      </c>
      <c r="K4381" s="14">
        <f t="shared" si="940"/>
        <v>0</v>
      </c>
      <c r="L4381" s="14" t="str">
        <f t="shared" si="937"/>
        <v>3.5.4</v>
      </c>
      <c r="M4381" s="15" t="str">
        <f t="shared" si="938"/>
        <v>--</v>
      </c>
      <c r="N4381" s="14" t="str">
        <f t="shared" si="939"/>
        <v/>
      </c>
      <c r="O4381" s="15" t="str">
        <f t="shared" si="932"/>
        <v/>
      </c>
      <c r="P4381" s="15" t="str">
        <f>IF(N4381=1,FLOOR(MAX($P$4:P4380),1)+1,IF(AND(P4380&lt;&gt;"",O4380&lt;&gt;1),MAX($P$4:P4380)+0.1,""))</f>
        <v/>
      </c>
      <c r="Q4381" s="5">
        <f>ROW()</f>
        <v>4381</v>
      </c>
    </row>
    <row r="4382" spans="1:17" x14ac:dyDescent="0.3">
      <c r="A4382" s="1" t="s">
        <v>1928</v>
      </c>
      <c r="B4382" s="5"/>
      <c r="C4382" s="14">
        <f t="shared" si="933"/>
        <v>0</v>
      </c>
      <c r="D4382" s="14">
        <f t="shared" si="933"/>
        <v>0</v>
      </c>
      <c r="E4382" s="14" t="str">
        <f t="shared" si="934"/>
        <v/>
      </c>
      <c r="F4382" s="14">
        <f t="shared" si="935"/>
        <v>2</v>
      </c>
      <c r="G4382" s="14">
        <f t="shared" si="931"/>
        <v>3</v>
      </c>
      <c r="H4382" s="14">
        <f t="shared" si="940"/>
        <v>5</v>
      </c>
      <c r="I4382" s="14">
        <f t="shared" si="940"/>
        <v>4</v>
      </c>
      <c r="J4382" s="14">
        <f t="shared" si="940"/>
        <v>0</v>
      </c>
      <c r="K4382" s="14">
        <f t="shared" si="940"/>
        <v>0</v>
      </c>
      <c r="L4382" s="14" t="str">
        <f t="shared" si="937"/>
        <v>3.5.4</v>
      </c>
      <c r="M4382" s="15" t="str">
        <f t="shared" si="938"/>
        <v>--</v>
      </c>
      <c r="N4382" s="14" t="str">
        <f t="shared" si="939"/>
        <v/>
      </c>
      <c r="O4382" s="15" t="str">
        <f t="shared" si="932"/>
        <v/>
      </c>
      <c r="P4382" s="15" t="str">
        <f>IF(N4382=1,FLOOR(MAX($P$4:P4381),1)+1,IF(AND(P4381&lt;&gt;"",O4381&lt;&gt;1),MAX($P$4:P4381)+0.1,""))</f>
        <v/>
      </c>
      <c r="Q4382" s="5">
        <f>ROW()</f>
        <v>4382</v>
      </c>
    </row>
    <row r="4383" spans="1:17" x14ac:dyDescent="0.3">
      <c r="A4383" s="1" t="s">
        <v>55</v>
      </c>
      <c r="B4383" s="5"/>
      <c r="C4383" s="14">
        <f t="shared" si="933"/>
        <v>0</v>
      </c>
      <c r="D4383" s="14">
        <f t="shared" si="933"/>
        <v>0</v>
      </c>
      <c r="E4383" s="14" t="str">
        <f t="shared" si="934"/>
        <v/>
      </c>
      <c r="F4383" s="14">
        <f t="shared" si="935"/>
        <v>2</v>
      </c>
      <c r="G4383" s="14">
        <f t="shared" si="931"/>
        <v>3</v>
      </c>
      <c r="H4383" s="14">
        <f t="shared" si="940"/>
        <v>5</v>
      </c>
      <c r="I4383" s="14">
        <f t="shared" si="940"/>
        <v>4</v>
      </c>
      <c r="J4383" s="14">
        <f t="shared" si="940"/>
        <v>0</v>
      </c>
      <c r="K4383" s="14">
        <f t="shared" si="940"/>
        <v>0</v>
      </c>
      <c r="L4383" s="14" t="str">
        <f t="shared" si="937"/>
        <v>3.5.4</v>
      </c>
      <c r="M4383" s="15" t="str">
        <f t="shared" si="938"/>
        <v>--</v>
      </c>
      <c r="N4383" s="14" t="str">
        <f t="shared" si="939"/>
        <v/>
      </c>
      <c r="O4383" s="15" t="str">
        <f t="shared" si="932"/>
        <v/>
      </c>
      <c r="P4383" s="15" t="str">
        <f>IF(N4383=1,FLOOR(MAX($P$4:P4382),1)+1,IF(AND(P4382&lt;&gt;"",O4382&lt;&gt;1),MAX($P$4:P4382)+0.1,""))</f>
        <v/>
      </c>
      <c r="Q4383" s="5">
        <f>ROW()</f>
        <v>4383</v>
      </c>
    </row>
    <row r="4384" spans="1:17" x14ac:dyDescent="0.3">
      <c r="A4384" s="1" t="s">
        <v>1929</v>
      </c>
      <c r="B4384" s="5"/>
      <c r="C4384" s="14">
        <f t="shared" si="933"/>
        <v>0</v>
      </c>
      <c r="D4384" s="14">
        <f t="shared" si="933"/>
        <v>0</v>
      </c>
      <c r="E4384" s="14" t="str">
        <f t="shared" si="934"/>
        <v/>
      </c>
      <c r="F4384" s="14">
        <f t="shared" si="935"/>
        <v>2</v>
      </c>
      <c r="G4384" s="14">
        <f t="shared" si="931"/>
        <v>3</v>
      </c>
      <c r="H4384" s="14">
        <f t="shared" si="940"/>
        <v>5</v>
      </c>
      <c r="I4384" s="14">
        <f t="shared" si="940"/>
        <v>4</v>
      </c>
      <c r="J4384" s="14">
        <f t="shared" si="940"/>
        <v>0</v>
      </c>
      <c r="K4384" s="14">
        <f t="shared" si="940"/>
        <v>0</v>
      </c>
      <c r="L4384" s="14" t="str">
        <f t="shared" si="937"/>
        <v>3.5.4</v>
      </c>
      <c r="M4384" s="15" t="str">
        <f t="shared" si="938"/>
        <v>--</v>
      </c>
      <c r="N4384" s="14" t="str">
        <f t="shared" si="939"/>
        <v/>
      </c>
      <c r="O4384" s="15" t="str">
        <f t="shared" si="932"/>
        <v/>
      </c>
      <c r="P4384" s="15" t="str">
        <f>IF(N4384=1,FLOOR(MAX($P$4:P4383),1)+1,IF(AND(P4383&lt;&gt;"",O4383&lt;&gt;1),MAX($P$4:P4383)+0.1,""))</f>
        <v/>
      </c>
      <c r="Q4384" s="5">
        <f>ROW()</f>
        <v>4384</v>
      </c>
    </row>
    <row r="4385" spans="1:17" x14ac:dyDescent="0.3">
      <c r="A4385" s="1" t="s">
        <v>55</v>
      </c>
      <c r="B4385" s="5"/>
      <c r="C4385" s="14">
        <f t="shared" si="933"/>
        <v>0</v>
      </c>
      <c r="D4385" s="14">
        <f t="shared" si="933"/>
        <v>0</v>
      </c>
      <c r="E4385" s="14" t="str">
        <f t="shared" si="934"/>
        <v/>
      </c>
      <c r="F4385" s="14">
        <f t="shared" si="935"/>
        <v>2</v>
      </c>
      <c r="G4385" s="14">
        <f t="shared" si="931"/>
        <v>3</v>
      </c>
      <c r="H4385" s="14">
        <f t="shared" si="940"/>
        <v>5</v>
      </c>
      <c r="I4385" s="14">
        <f t="shared" si="940"/>
        <v>4</v>
      </c>
      <c r="J4385" s="14">
        <f t="shared" si="940"/>
        <v>0</v>
      </c>
      <c r="K4385" s="14">
        <f t="shared" si="940"/>
        <v>0</v>
      </c>
      <c r="L4385" s="14" t="str">
        <f t="shared" si="937"/>
        <v>3.5.4</v>
      </c>
      <c r="M4385" s="15" t="str">
        <f t="shared" si="938"/>
        <v>--</v>
      </c>
      <c r="N4385" s="14" t="str">
        <f t="shared" si="939"/>
        <v/>
      </c>
      <c r="O4385" s="15" t="str">
        <f t="shared" si="932"/>
        <v/>
      </c>
      <c r="P4385" s="15" t="str">
        <f>IF(N4385=1,FLOOR(MAX($P$4:P4384),1)+1,IF(AND(P4384&lt;&gt;"",O4384&lt;&gt;1),MAX($P$4:P4384)+0.1,""))</f>
        <v/>
      </c>
      <c r="Q4385" s="5">
        <f>ROW()</f>
        <v>4385</v>
      </c>
    </row>
    <row r="4386" spans="1:17" x14ac:dyDescent="0.3">
      <c r="A4386" s="1" t="s">
        <v>1930</v>
      </c>
      <c r="B4386" s="5"/>
      <c r="C4386" s="14">
        <f t="shared" si="933"/>
        <v>1</v>
      </c>
      <c r="D4386" s="14">
        <f t="shared" si="933"/>
        <v>0</v>
      </c>
      <c r="E4386" s="14" t="str">
        <f t="shared" si="934"/>
        <v/>
      </c>
      <c r="F4386" s="14">
        <f t="shared" si="935"/>
        <v>3</v>
      </c>
      <c r="G4386" s="14">
        <f t="shared" si="931"/>
        <v>3</v>
      </c>
      <c r="H4386" s="14">
        <f t="shared" si="940"/>
        <v>5</v>
      </c>
      <c r="I4386" s="14">
        <f t="shared" si="940"/>
        <v>4</v>
      </c>
      <c r="J4386" s="14">
        <f t="shared" si="940"/>
        <v>1</v>
      </c>
      <c r="K4386" s="14">
        <f t="shared" si="940"/>
        <v>0</v>
      </c>
      <c r="L4386" s="14" t="str">
        <f t="shared" si="937"/>
        <v>3.5.4.1</v>
      </c>
      <c r="M4386" s="15" t="str">
        <f t="shared" si="938"/>
        <v>Audit Log Storage Notification In MODERATE Impact Systems</v>
      </c>
      <c r="N4386" s="14" t="str">
        <f t="shared" si="939"/>
        <v/>
      </c>
      <c r="O4386" s="15" t="str">
        <f t="shared" si="932"/>
        <v/>
      </c>
      <c r="P4386" s="15" t="str">
        <f>IF(N4386=1,FLOOR(MAX($P$4:P4385),1)+1,IF(AND(P4385&lt;&gt;"",O4385&lt;&gt;1),MAX($P$4:P4385)+0.1,""))</f>
        <v/>
      </c>
      <c r="Q4386" s="5">
        <f>ROW()</f>
        <v>4386</v>
      </c>
    </row>
    <row r="4387" spans="1:17" x14ac:dyDescent="0.3">
      <c r="A4387" s="1" t="s">
        <v>59</v>
      </c>
      <c r="B4387" s="5"/>
      <c r="C4387" s="14">
        <f t="shared" si="933"/>
        <v>0</v>
      </c>
      <c r="D4387" s="14">
        <f t="shared" si="933"/>
        <v>0</v>
      </c>
      <c r="E4387" s="14" t="str">
        <f t="shared" si="934"/>
        <v/>
      </c>
      <c r="F4387" s="14">
        <f t="shared" si="935"/>
        <v>3</v>
      </c>
      <c r="G4387" s="14">
        <f t="shared" si="931"/>
        <v>3</v>
      </c>
      <c r="H4387" s="14">
        <f t="shared" si="940"/>
        <v>5</v>
      </c>
      <c r="I4387" s="14">
        <f t="shared" si="940"/>
        <v>4</v>
      </c>
      <c r="J4387" s="14">
        <f t="shared" si="940"/>
        <v>1</v>
      </c>
      <c r="K4387" s="14">
        <f t="shared" si="940"/>
        <v>0</v>
      </c>
      <c r="L4387" s="14" t="str">
        <f t="shared" si="937"/>
        <v>3.5.4.1</v>
      </c>
      <c r="M4387" s="15" t="str">
        <f t="shared" si="938"/>
        <v>--</v>
      </c>
      <c r="N4387" s="14" t="str">
        <f t="shared" si="939"/>
        <v/>
      </c>
      <c r="O4387" s="15" t="str">
        <f t="shared" si="932"/>
        <v/>
      </c>
      <c r="P4387" s="15" t="str">
        <f>IF(N4387=1,FLOOR(MAX($P$4:P4386),1)+1,IF(AND(P4386&lt;&gt;"",O4386&lt;&gt;1),MAX($P$4:P4386)+0.1,""))</f>
        <v/>
      </c>
      <c r="Q4387" s="5">
        <f>ROW()</f>
        <v>4387</v>
      </c>
    </row>
    <row r="4388" spans="1:17" x14ac:dyDescent="0.3">
      <c r="A4388" s="1" t="s">
        <v>60</v>
      </c>
      <c r="B4388" s="5"/>
      <c r="C4388" s="14">
        <f t="shared" si="933"/>
        <v>0</v>
      </c>
      <c r="D4388" s="14">
        <f t="shared" si="933"/>
        <v>0</v>
      </c>
      <c r="E4388" s="14" t="str">
        <f t="shared" si="934"/>
        <v/>
      </c>
      <c r="F4388" s="14">
        <f t="shared" si="935"/>
        <v>3</v>
      </c>
      <c r="G4388" s="14">
        <f t="shared" si="931"/>
        <v>3</v>
      </c>
      <c r="H4388" s="14">
        <f t="shared" si="940"/>
        <v>5</v>
      </c>
      <c r="I4388" s="14">
        <f t="shared" si="940"/>
        <v>4</v>
      </c>
      <c r="J4388" s="14">
        <f t="shared" si="940"/>
        <v>1</v>
      </c>
      <c r="K4388" s="14">
        <f t="shared" si="940"/>
        <v>0</v>
      </c>
      <c r="L4388" s="14" t="str">
        <f t="shared" si="937"/>
        <v>3.5.4.1</v>
      </c>
      <c r="M4388" s="15" t="str">
        <f t="shared" si="938"/>
        <v>--</v>
      </c>
      <c r="N4388" s="14" t="str">
        <f t="shared" si="939"/>
        <v/>
      </c>
      <c r="O4388" s="15" t="str">
        <f t="shared" si="932"/>
        <v/>
      </c>
      <c r="P4388" s="15" t="str">
        <f>IF(N4388=1,FLOOR(MAX($P$4:P4387),1)+1,IF(AND(P4387&lt;&gt;"",O4387&lt;&gt;1),MAX($P$4:P4387)+0.1,""))</f>
        <v/>
      </c>
      <c r="Q4388" s="5">
        <f>ROW()</f>
        <v>4388</v>
      </c>
    </row>
    <row r="4389" spans="1:17" x14ac:dyDescent="0.3">
      <c r="A4389" s="1" t="s">
        <v>1931</v>
      </c>
      <c r="B4389" s="5"/>
      <c r="C4389" s="14">
        <f t="shared" si="933"/>
        <v>0</v>
      </c>
      <c r="D4389" s="14">
        <f t="shared" si="933"/>
        <v>0</v>
      </c>
      <c r="E4389" s="14" t="str">
        <f t="shared" si="934"/>
        <v/>
      </c>
      <c r="F4389" s="14">
        <f t="shared" si="935"/>
        <v>3</v>
      </c>
      <c r="G4389" s="14">
        <f t="shared" si="931"/>
        <v>3</v>
      </c>
      <c r="H4389" s="14">
        <f t="shared" si="940"/>
        <v>5</v>
      </c>
      <c r="I4389" s="14">
        <f t="shared" si="940"/>
        <v>4</v>
      </c>
      <c r="J4389" s="14">
        <f t="shared" si="940"/>
        <v>1</v>
      </c>
      <c r="K4389" s="14">
        <f t="shared" si="940"/>
        <v>0</v>
      </c>
      <c r="L4389" s="14" t="str">
        <f t="shared" si="937"/>
        <v>3.5.4.1</v>
      </c>
      <c r="M4389" s="15" t="str">
        <f t="shared" si="938"/>
        <v>--</v>
      </c>
      <c r="N4389" s="14" t="str">
        <f t="shared" si="939"/>
        <v/>
      </c>
      <c r="O4389" s="15" t="str">
        <f t="shared" si="932"/>
        <v/>
      </c>
      <c r="P4389" s="15" t="str">
        <f>IF(N4389=1,FLOOR(MAX($P$4:P4388),1)+1,IF(AND(P4388&lt;&gt;"",O4388&lt;&gt;1),MAX($P$4:P4388)+0.1,""))</f>
        <v/>
      </c>
      <c r="Q4389" s="5">
        <f>ROW()</f>
        <v>4389</v>
      </c>
    </row>
    <row r="4390" spans="1:17" x14ac:dyDescent="0.3">
      <c r="A4390" s="1" t="s">
        <v>1932</v>
      </c>
      <c r="B4390" s="5"/>
      <c r="C4390" s="14">
        <f t="shared" si="933"/>
        <v>0</v>
      </c>
      <c r="D4390" s="14">
        <f t="shared" si="933"/>
        <v>0</v>
      </c>
      <c r="E4390" s="14" t="str">
        <f t="shared" si="934"/>
        <v/>
      </c>
      <c r="F4390" s="14">
        <f t="shared" si="935"/>
        <v>3</v>
      </c>
      <c r="G4390" s="14">
        <f t="shared" si="931"/>
        <v>3</v>
      </c>
      <c r="H4390" s="14">
        <f t="shared" ref="H4390:K4405" si="941">IF(G4390&lt;&gt;G4389,0,IF(AND(($F4389-$D4390)=(H$3-1),$F4390=H$3),H4389+1,H4389))</f>
        <v>5</v>
      </c>
      <c r="I4390" s="14">
        <f t="shared" si="941"/>
        <v>4</v>
      </c>
      <c r="J4390" s="14">
        <f t="shared" si="941"/>
        <v>1</v>
      </c>
      <c r="K4390" s="14">
        <f t="shared" si="941"/>
        <v>0</v>
      </c>
      <c r="L4390" s="14" t="str">
        <f t="shared" si="937"/>
        <v>3.5.4.1</v>
      </c>
      <c r="M4390" s="15" t="str">
        <f t="shared" si="938"/>
        <v>--</v>
      </c>
      <c r="N4390" s="14" t="str">
        <f t="shared" si="939"/>
        <v/>
      </c>
      <c r="O4390" s="15" t="str">
        <f t="shared" si="932"/>
        <v/>
      </c>
      <c r="P4390" s="15" t="str">
        <f>IF(N4390=1,FLOOR(MAX($P$4:P4389),1)+1,IF(AND(P4389&lt;&gt;"",O4389&lt;&gt;1),MAX($P$4:P4389)+0.1,""))</f>
        <v/>
      </c>
      <c r="Q4390" s="5">
        <f>ROW()</f>
        <v>4390</v>
      </c>
    </row>
    <row r="4391" spans="1:17" x14ac:dyDescent="0.3">
      <c r="A4391" s="1" t="s">
        <v>1933</v>
      </c>
      <c r="B4391" s="5"/>
      <c r="C4391" s="14">
        <f t="shared" si="933"/>
        <v>0</v>
      </c>
      <c r="D4391" s="14">
        <f t="shared" si="933"/>
        <v>0</v>
      </c>
      <c r="E4391" s="14" t="str">
        <f t="shared" si="934"/>
        <v/>
      </c>
      <c r="F4391" s="14">
        <f t="shared" si="935"/>
        <v>3</v>
      </c>
      <c r="G4391" s="14">
        <f t="shared" si="931"/>
        <v>3</v>
      </c>
      <c r="H4391" s="14">
        <f t="shared" si="941"/>
        <v>5</v>
      </c>
      <c r="I4391" s="14">
        <f t="shared" si="941"/>
        <v>4</v>
      </c>
      <c r="J4391" s="14">
        <f t="shared" si="941"/>
        <v>1</v>
      </c>
      <c r="K4391" s="14">
        <f t="shared" si="941"/>
        <v>0</v>
      </c>
      <c r="L4391" s="14" t="str">
        <f t="shared" si="937"/>
        <v>3.5.4.1</v>
      </c>
      <c r="M4391" s="15" t="str">
        <f t="shared" si="938"/>
        <v>--</v>
      </c>
      <c r="N4391" s="14" t="str">
        <f t="shared" si="939"/>
        <v/>
      </c>
      <c r="O4391" s="15" t="str">
        <f t="shared" si="932"/>
        <v/>
      </c>
      <c r="P4391" s="15" t="str">
        <f>IF(N4391=1,FLOOR(MAX($P$4:P4390),1)+1,IF(AND(P4390&lt;&gt;"",O4390&lt;&gt;1),MAX($P$4:P4390)+0.1,""))</f>
        <v/>
      </c>
      <c r="Q4391" s="5">
        <f>ROW()</f>
        <v>4391</v>
      </c>
    </row>
    <row r="4392" spans="1:17" x14ac:dyDescent="0.3">
      <c r="A4392" s="1" t="s">
        <v>73</v>
      </c>
      <c r="B4392" s="5"/>
      <c r="C4392" s="14">
        <f t="shared" si="933"/>
        <v>0</v>
      </c>
      <c r="D4392" s="14">
        <f t="shared" si="933"/>
        <v>0</v>
      </c>
      <c r="E4392" s="14" t="str">
        <f t="shared" si="934"/>
        <v/>
      </c>
      <c r="F4392" s="14">
        <f t="shared" si="935"/>
        <v>3</v>
      </c>
      <c r="G4392" s="14">
        <f t="shared" si="931"/>
        <v>3</v>
      </c>
      <c r="H4392" s="14">
        <f t="shared" si="941"/>
        <v>5</v>
      </c>
      <c r="I4392" s="14">
        <f t="shared" si="941"/>
        <v>4</v>
      </c>
      <c r="J4392" s="14">
        <f t="shared" si="941"/>
        <v>1</v>
      </c>
      <c r="K4392" s="14">
        <f t="shared" si="941"/>
        <v>0</v>
      </c>
      <c r="L4392" s="14" t="str">
        <f t="shared" si="937"/>
        <v>3.5.4.1</v>
      </c>
      <c r="M4392" s="15" t="str">
        <f t="shared" si="938"/>
        <v>--</v>
      </c>
      <c r="N4392" s="14" t="str">
        <f t="shared" si="939"/>
        <v/>
      </c>
      <c r="O4392" s="15" t="str">
        <f t="shared" si="932"/>
        <v/>
      </c>
      <c r="P4392" s="15" t="str">
        <f>IF(N4392=1,FLOOR(MAX($P$4:P4391),1)+1,IF(AND(P4391&lt;&gt;"",O4391&lt;&gt;1),MAX($P$4:P4391)+0.1,""))</f>
        <v/>
      </c>
      <c r="Q4392" s="5">
        <f>ROW()</f>
        <v>4392</v>
      </c>
    </row>
    <row r="4393" spans="1:17" x14ac:dyDescent="0.3">
      <c r="A4393" s="1" t="s">
        <v>55</v>
      </c>
      <c r="B4393" s="5"/>
      <c r="C4393" s="14">
        <f t="shared" si="933"/>
        <v>0</v>
      </c>
      <c r="D4393" s="14">
        <f t="shared" si="933"/>
        <v>0</v>
      </c>
      <c r="E4393" s="14" t="str">
        <f t="shared" si="934"/>
        <v/>
      </c>
      <c r="F4393" s="14">
        <f t="shared" si="935"/>
        <v>3</v>
      </c>
      <c r="G4393" s="14">
        <f t="shared" si="931"/>
        <v>3</v>
      </c>
      <c r="H4393" s="14">
        <f t="shared" si="941"/>
        <v>5</v>
      </c>
      <c r="I4393" s="14">
        <f t="shared" si="941"/>
        <v>4</v>
      </c>
      <c r="J4393" s="14">
        <f t="shared" si="941"/>
        <v>1</v>
      </c>
      <c r="K4393" s="14">
        <f t="shared" si="941"/>
        <v>0</v>
      </c>
      <c r="L4393" s="14" t="str">
        <f t="shared" si="937"/>
        <v>3.5.4.1</v>
      </c>
      <c r="M4393" s="15" t="str">
        <f t="shared" si="938"/>
        <v>--</v>
      </c>
      <c r="N4393" s="14" t="str">
        <f t="shared" si="939"/>
        <v/>
      </c>
      <c r="O4393" s="15" t="str">
        <f t="shared" si="932"/>
        <v/>
      </c>
      <c r="P4393" s="15" t="str">
        <f>IF(N4393=1,FLOOR(MAX($P$4:P4392),1)+1,IF(AND(P4392&lt;&gt;"",O4392&lt;&gt;1),MAX($P$4:P4392)+0.1,""))</f>
        <v/>
      </c>
      <c r="Q4393" s="5">
        <f>ROW()</f>
        <v>4393</v>
      </c>
    </row>
    <row r="4394" spans="1:17" x14ac:dyDescent="0.3">
      <c r="A4394" s="1" t="s">
        <v>55</v>
      </c>
      <c r="B4394" s="5"/>
      <c r="C4394" s="14">
        <f t="shared" si="933"/>
        <v>0</v>
      </c>
      <c r="D4394" s="14">
        <f t="shared" si="933"/>
        <v>0</v>
      </c>
      <c r="E4394" s="14" t="str">
        <f t="shared" si="934"/>
        <v/>
      </c>
      <c r="F4394" s="14">
        <f t="shared" si="935"/>
        <v>3</v>
      </c>
      <c r="G4394" s="14">
        <f t="shared" si="931"/>
        <v>3</v>
      </c>
      <c r="H4394" s="14">
        <f t="shared" si="941"/>
        <v>5</v>
      </c>
      <c r="I4394" s="14">
        <f t="shared" si="941"/>
        <v>4</v>
      </c>
      <c r="J4394" s="14">
        <f t="shared" si="941"/>
        <v>1</v>
      </c>
      <c r="K4394" s="14">
        <f t="shared" si="941"/>
        <v>0</v>
      </c>
      <c r="L4394" s="14" t="str">
        <f t="shared" si="937"/>
        <v>3.5.4.1</v>
      </c>
      <c r="M4394" s="15" t="str">
        <f t="shared" si="938"/>
        <v>--</v>
      </c>
      <c r="N4394" s="14" t="str">
        <f t="shared" si="939"/>
        <v/>
      </c>
      <c r="O4394" s="15" t="str">
        <f t="shared" si="932"/>
        <v/>
      </c>
      <c r="P4394" s="15" t="str">
        <f>IF(N4394=1,FLOOR(MAX($P$4:P4393),1)+1,IF(AND(P4393&lt;&gt;"",O4393&lt;&gt;1),MAX($P$4:P4393)+0.1,""))</f>
        <v/>
      </c>
      <c r="Q4394" s="5">
        <f>ROW()</f>
        <v>4394</v>
      </c>
    </row>
    <row r="4395" spans="1:17" x14ac:dyDescent="0.3">
      <c r="A4395" s="1" t="s">
        <v>1934</v>
      </c>
      <c r="B4395" s="5"/>
      <c r="C4395" s="14">
        <f t="shared" si="933"/>
        <v>0</v>
      </c>
      <c r="D4395" s="14">
        <f t="shared" si="933"/>
        <v>0</v>
      </c>
      <c r="E4395" s="14" t="str">
        <f t="shared" si="934"/>
        <v/>
      </c>
      <c r="F4395" s="14">
        <f t="shared" si="935"/>
        <v>3</v>
      </c>
      <c r="G4395" s="14">
        <f t="shared" si="931"/>
        <v>3</v>
      </c>
      <c r="H4395" s="14">
        <f t="shared" si="941"/>
        <v>5</v>
      </c>
      <c r="I4395" s="14">
        <f t="shared" si="941"/>
        <v>4</v>
      </c>
      <c r="J4395" s="14">
        <f t="shared" si="941"/>
        <v>1</v>
      </c>
      <c r="K4395" s="14">
        <f t="shared" si="941"/>
        <v>0</v>
      </c>
      <c r="L4395" s="14" t="str">
        <f t="shared" si="937"/>
        <v>3.5.4.1</v>
      </c>
      <c r="M4395" s="15" t="str">
        <f t="shared" si="938"/>
        <v>--</v>
      </c>
      <c r="N4395" s="14">
        <f t="shared" si="939"/>
        <v>1</v>
      </c>
      <c r="O4395" s="15">
        <f t="shared" si="932"/>
        <v>1</v>
      </c>
      <c r="P4395" s="15">
        <f>IF(N4395=1,FLOOR(MAX($P$4:P4394),1)+1,IF(AND(P4394&lt;&gt;"",O4394&lt;&gt;1),MAX($P$4:P4394)+0.1,""))</f>
        <v>61</v>
      </c>
      <c r="Q4395" s="5">
        <f>ROW()</f>
        <v>4395</v>
      </c>
    </row>
    <row r="4396" spans="1:17" x14ac:dyDescent="0.3">
      <c r="A4396" s="1" t="s">
        <v>55</v>
      </c>
      <c r="B4396" s="5"/>
      <c r="C4396" s="14">
        <f t="shared" si="933"/>
        <v>0</v>
      </c>
      <c r="D4396" s="14">
        <f t="shared" si="933"/>
        <v>0</v>
      </c>
      <c r="E4396" s="14" t="str">
        <f t="shared" si="934"/>
        <v/>
      </c>
      <c r="F4396" s="14">
        <f t="shared" si="935"/>
        <v>3</v>
      </c>
      <c r="G4396" s="14">
        <f t="shared" si="931"/>
        <v>3</v>
      </c>
      <c r="H4396" s="14">
        <f t="shared" si="941"/>
        <v>5</v>
      </c>
      <c r="I4396" s="14">
        <f t="shared" si="941"/>
        <v>4</v>
      </c>
      <c r="J4396" s="14">
        <f t="shared" si="941"/>
        <v>1</v>
      </c>
      <c r="K4396" s="14">
        <f t="shared" si="941"/>
        <v>0</v>
      </c>
      <c r="L4396" s="14" t="str">
        <f t="shared" si="937"/>
        <v>3.5.4.1</v>
      </c>
      <c r="M4396" s="15" t="str">
        <f t="shared" si="938"/>
        <v>--</v>
      </c>
      <c r="N4396" s="14" t="str">
        <f t="shared" si="939"/>
        <v/>
      </c>
      <c r="O4396" s="15" t="str">
        <f t="shared" si="932"/>
        <v/>
      </c>
      <c r="P4396" s="15" t="str">
        <f>IF(N4396=1,FLOOR(MAX($P$4:P4395),1)+1,IF(AND(P4395&lt;&gt;"",O4395&lt;&gt;1),MAX($P$4:P4395)+0.1,""))</f>
        <v/>
      </c>
      <c r="Q4396" s="5">
        <f>ROW()</f>
        <v>4396</v>
      </c>
    </row>
    <row r="4397" spans="1:17" x14ac:dyDescent="0.3">
      <c r="A4397" s="1" t="s">
        <v>1935</v>
      </c>
      <c r="B4397" s="5"/>
      <c r="C4397" s="14">
        <f t="shared" si="933"/>
        <v>0</v>
      </c>
      <c r="D4397" s="14">
        <f t="shared" si="933"/>
        <v>0</v>
      </c>
      <c r="E4397" s="14" t="str">
        <f t="shared" si="934"/>
        <v/>
      </c>
      <c r="F4397" s="14">
        <f t="shared" si="935"/>
        <v>3</v>
      </c>
      <c r="G4397" s="14">
        <f t="shared" si="931"/>
        <v>3</v>
      </c>
      <c r="H4397" s="14">
        <f t="shared" si="941"/>
        <v>5</v>
      </c>
      <c r="I4397" s="14">
        <f t="shared" si="941"/>
        <v>4</v>
      </c>
      <c r="J4397" s="14">
        <f t="shared" si="941"/>
        <v>1</v>
      </c>
      <c r="K4397" s="14">
        <f t="shared" si="941"/>
        <v>0</v>
      </c>
      <c r="L4397" s="14" t="str">
        <f t="shared" si="937"/>
        <v>3.5.4.1</v>
      </c>
      <c r="M4397" s="15" t="str">
        <f t="shared" si="938"/>
        <v>--</v>
      </c>
      <c r="N4397" s="14" t="str">
        <f t="shared" si="939"/>
        <v/>
      </c>
      <c r="O4397" s="15" t="str">
        <f t="shared" si="932"/>
        <v/>
      </c>
      <c r="P4397" s="15" t="str">
        <f>IF(N4397=1,FLOOR(MAX($P$4:P4396),1)+1,IF(AND(P4396&lt;&gt;"",O4396&lt;&gt;1),MAX($P$4:P4396)+0.1,""))</f>
        <v/>
      </c>
      <c r="Q4397" s="5">
        <f>ROW()</f>
        <v>4397</v>
      </c>
    </row>
    <row r="4398" spans="1:17" x14ac:dyDescent="0.3">
      <c r="A4398" s="1" t="s">
        <v>1936</v>
      </c>
      <c r="B4398" s="5"/>
      <c r="C4398" s="14">
        <f t="shared" si="933"/>
        <v>0</v>
      </c>
      <c r="D4398" s="14">
        <f t="shared" si="933"/>
        <v>0</v>
      </c>
      <c r="E4398" s="14" t="str">
        <f t="shared" si="934"/>
        <v/>
      </c>
      <c r="F4398" s="14">
        <f t="shared" si="935"/>
        <v>3</v>
      </c>
      <c r="G4398" s="14">
        <f t="shared" si="931"/>
        <v>3</v>
      </c>
      <c r="H4398" s="14">
        <f t="shared" si="941"/>
        <v>5</v>
      </c>
      <c r="I4398" s="14">
        <f t="shared" si="941"/>
        <v>4</v>
      </c>
      <c r="J4398" s="14">
        <f t="shared" si="941"/>
        <v>1</v>
      </c>
      <c r="K4398" s="14">
        <f t="shared" si="941"/>
        <v>0</v>
      </c>
      <c r="L4398" s="14" t="str">
        <f t="shared" si="937"/>
        <v>3.5.4.1</v>
      </c>
      <c r="M4398" s="15" t="str">
        <f t="shared" si="938"/>
        <v>--</v>
      </c>
      <c r="N4398" s="14" t="str">
        <f t="shared" si="939"/>
        <v/>
      </c>
      <c r="O4398" s="15" t="str">
        <f t="shared" si="932"/>
        <v/>
      </c>
      <c r="P4398" s="15" t="str">
        <f>IF(N4398=1,FLOOR(MAX($P$4:P4397),1)+1,IF(AND(P4397&lt;&gt;"",O4397&lt;&gt;1),MAX($P$4:P4397)+0.1,""))</f>
        <v/>
      </c>
      <c r="Q4398" s="5">
        <f>ROW()</f>
        <v>4398</v>
      </c>
    </row>
    <row r="4399" spans="1:17" x14ac:dyDescent="0.3">
      <c r="A4399" s="1" t="s">
        <v>1937</v>
      </c>
      <c r="B4399" s="5"/>
      <c r="C4399" s="14">
        <f t="shared" si="933"/>
        <v>0</v>
      </c>
      <c r="D4399" s="14">
        <f t="shared" si="933"/>
        <v>0</v>
      </c>
      <c r="E4399" s="14" t="str">
        <f t="shared" si="934"/>
        <v/>
      </c>
      <c r="F4399" s="14">
        <f t="shared" si="935"/>
        <v>3</v>
      </c>
      <c r="G4399" s="14">
        <f t="shared" si="931"/>
        <v>3</v>
      </c>
      <c r="H4399" s="14">
        <f t="shared" si="941"/>
        <v>5</v>
      </c>
      <c r="I4399" s="14">
        <f t="shared" si="941"/>
        <v>4</v>
      </c>
      <c r="J4399" s="14">
        <f t="shared" si="941"/>
        <v>1</v>
      </c>
      <c r="K4399" s="14">
        <f t="shared" si="941"/>
        <v>0</v>
      </c>
      <c r="L4399" s="14" t="str">
        <f t="shared" si="937"/>
        <v>3.5.4.1</v>
      </c>
      <c r="M4399" s="15" t="str">
        <f t="shared" si="938"/>
        <v>--</v>
      </c>
      <c r="N4399" s="14" t="str">
        <f t="shared" si="939"/>
        <v/>
      </c>
      <c r="O4399" s="15" t="str">
        <f t="shared" si="932"/>
        <v/>
      </c>
      <c r="P4399" s="15" t="str">
        <f>IF(N4399=1,FLOOR(MAX($P$4:P4398),1)+1,IF(AND(P4398&lt;&gt;"",O4398&lt;&gt;1),MAX($P$4:P4398)+0.1,""))</f>
        <v/>
      </c>
      <c r="Q4399" s="5">
        <f>ROW()</f>
        <v>4399</v>
      </c>
    </row>
    <row r="4400" spans="1:17" x14ac:dyDescent="0.3">
      <c r="A4400" s="1" t="s">
        <v>1938</v>
      </c>
      <c r="B4400" s="5"/>
      <c r="C4400" s="14">
        <f t="shared" si="933"/>
        <v>0</v>
      </c>
      <c r="D4400" s="14">
        <f t="shared" si="933"/>
        <v>0</v>
      </c>
      <c r="E4400" s="14" t="str">
        <f t="shared" si="934"/>
        <v/>
      </c>
      <c r="F4400" s="14">
        <f t="shared" si="935"/>
        <v>3</v>
      </c>
      <c r="G4400" s="14">
        <f t="shared" si="931"/>
        <v>3</v>
      </c>
      <c r="H4400" s="14">
        <f t="shared" si="941"/>
        <v>5</v>
      </c>
      <c r="I4400" s="14">
        <f t="shared" si="941"/>
        <v>4</v>
      </c>
      <c r="J4400" s="14">
        <f t="shared" si="941"/>
        <v>1</v>
      </c>
      <c r="K4400" s="14">
        <f t="shared" si="941"/>
        <v>0</v>
      </c>
      <c r="L4400" s="14" t="str">
        <f t="shared" si="937"/>
        <v>3.5.4.1</v>
      </c>
      <c r="M4400" s="15" t="str">
        <f t="shared" si="938"/>
        <v>--</v>
      </c>
      <c r="N4400" s="14" t="str">
        <f t="shared" si="939"/>
        <v/>
      </c>
      <c r="O4400" s="15" t="str">
        <f t="shared" si="932"/>
        <v/>
      </c>
      <c r="P4400" s="15" t="str">
        <f>IF(N4400=1,FLOOR(MAX($P$4:P4399),1)+1,IF(AND(P4399&lt;&gt;"",O4399&lt;&gt;1),MAX($P$4:P4399)+0.1,""))</f>
        <v/>
      </c>
      <c r="Q4400" s="5">
        <f>ROW()</f>
        <v>4400</v>
      </c>
    </row>
    <row r="4401" spans="1:17" x14ac:dyDescent="0.3">
      <c r="A4401" s="1" t="s">
        <v>190</v>
      </c>
      <c r="B4401" s="5"/>
      <c r="C4401" s="14">
        <f t="shared" si="933"/>
        <v>0</v>
      </c>
      <c r="D4401" s="14">
        <f t="shared" si="933"/>
        <v>1</v>
      </c>
      <c r="E4401" s="14" t="str">
        <f t="shared" si="934"/>
        <v/>
      </c>
      <c r="F4401" s="14">
        <f t="shared" si="935"/>
        <v>2</v>
      </c>
      <c r="G4401" s="14">
        <f t="shared" si="931"/>
        <v>3</v>
      </c>
      <c r="H4401" s="14">
        <f t="shared" si="941"/>
        <v>5</v>
      </c>
      <c r="I4401" s="14">
        <f t="shared" si="941"/>
        <v>4</v>
      </c>
      <c r="J4401" s="14">
        <f t="shared" si="941"/>
        <v>1</v>
      </c>
      <c r="K4401" s="14">
        <f t="shared" si="941"/>
        <v>0</v>
      </c>
      <c r="L4401" s="14" t="str">
        <f t="shared" si="937"/>
        <v>3.5.4.1</v>
      </c>
      <c r="M4401" s="15" t="str">
        <f t="shared" si="938"/>
        <v>--</v>
      </c>
      <c r="N4401" s="14" t="str">
        <f t="shared" si="939"/>
        <v/>
      </c>
      <c r="O4401" s="15" t="str">
        <f t="shared" si="932"/>
        <v/>
      </c>
      <c r="P4401" s="15" t="str">
        <f>IF(N4401=1,FLOOR(MAX($P$4:P4400),1)+1,IF(AND(P4400&lt;&gt;"",O4400&lt;&gt;1),MAX($P$4:P4400)+0.1,""))</f>
        <v/>
      </c>
      <c r="Q4401" s="5">
        <f>ROW()</f>
        <v>4401</v>
      </c>
    </row>
    <row r="4402" spans="1:17" x14ac:dyDescent="0.3">
      <c r="A4402" s="1" t="s">
        <v>1939</v>
      </c>
      <c r="B4402" s="5"/>
      <c r="C4402" s="14">
        <f t="shared" si="933"/>
        <v>1</v>
      </c>
      <c r="D4402" s="14">
        <f t="shared" si="933"/>
        <v>0</v>
      </c>
      <c r="E4402" s="14" t="str">
        <f t="shared" si="934"/>
        <v/>
      </c>
      <c r="F4402" s="14">
        <f t="shared" si="935"/>
        <v>3</v>
      </c>
      <c r="G4402" s="14">
        <f t="shared" si="931"/>
        <v>3</v>
      </c>
      <c r="H4402" s="14">
        <f t="shared" si="941"/>
        <v>5</v>
      </c>
      <c r="I4402" s="14">
        <f t="shared" si="941"/>
        <v>4</v>
      </c>
      <c r="J4402" s="14">
        <f t="shared" si="941"/>
        <v>2</v>
      </c>
      <c r="K4402" s="14">
        <f t="shared" si="941"/>
        <v>0</v>
      </c>
      <c r="L4402" s="14" t="str">
        <f t="shared" si="937"/>
        <v>3.5.4.2</v>
      </c>
      <c r="M4402" s="15" t="str">
        <f t="shared" si="938"/>
        <v>Device Audit Record Upload Software</v>
      </c>
      <c r="N4402" s="14" t="str">
        <f t="shared" si="939"/>
        <v/>
      </c>
      <c r="O4402" s="15" t="str">
        <f t="shared" si="932"/>
        <v/>
      </c>
      <c r="P4402" s="15" t="str">
        <f>IF(N4402=1,FLOOR(MAX($P$4:P4401),1)+1,IF(AND(P4401&lt;&gt;"",O4401&lt;&gt;1),MAX($P$4:P4401)+0.1,""))</f>
        <v/>
      </c>
      <c r="Q4402" s="5">
        <f>ROW()</f>
        <v>4402</v>
      </c>
    </row>
    <row r="4403" spans="1:17" x14ac:dyDescent="0.3">
      <c r="A4403" s="1" t="s">
        <v>59</v>
      </c>
      <c r="B4403" s="5"/>
      <c r="C4403" s="14">
        <f t="shared" si="933"/>
        <v>0</v>
      </c>
      <c r="D4403" s="14">
        <f t="shared" si="933"/>
        <v>0</v>
      </c>
      <c r="E4403" s="14" t="str">
        <f t="shared" si="934"/>
        <v/>
      </c>
      <c r="F4403" s="14">
        <f t="shared" si="935"/>
        <v>3</v>
      </c>
      <c r="G4403" s="14">
        <f t="shared" si="931"/>
        <v>3</v>
      </c>
      <c r="H4403" s="14">
        <f t="shared" si="941"/>
        <v>5</v>
      </c>
      <c r="I4403" s="14">
        <f t="shared" si="941"/>
        <v>4</v>
      </c>
      <c r="J4403" s="14">
        <f t="shared" si="941"/>
        <v>2</v>
      </c>
      <c r="K4403" s="14">
        <f t="shared" si="941"/>
        <v>0</v>
      </c>
      <c r="L4403" s="14" t="str">
        <f t="shared" si="937"/>
        <v>3.5.4.2</v>
      </c>
      <c r="M4403" s="15" t="str">
        <f t="shared" si="938"/>
        <v>--</v>
      </c>
      <c r="N4403" s="14" t="str">
        <f t="shared" si="939"/>
        <v/>
      </c>
      <c r="O4403" s="15" t="str">
        <f t="shared" si="932"/>
        <v/>
      </c>
      <c r="P4403" s="15" t="str">
        <f>IF(N4403=1,FLOOR(MAX($P$4:P4402),1)+1,IF(AND(P4402&lt;&gt;"",O4402&lt;&gt;1),MAX($P$4:P4402)+0.1,""))</f>
        <v/>
      </c>
      <c r="Q4403" s="5">
        <f>ROW()</f>
        <v>4403</v>
      </c>
    </row>
    <row r="4404" spans="1:17" x14ac:dyDescent="0.3">
      <c r="A4404" s="1" t="s">
        <v>60</v>
      </c>
      <c r="B4404" s="5"/>
      <c r="C4404" s="14">
        <f t="shared" si="933"/>
        <v>0</v>
      </c>
      <c r="D4404" s="14">
        <f t="shared" si="933"/>
        <v>0</v>
      </c>
      <c r="E4404" s="14" t="str">
        <f t="shared" si="934"/>
        <v/>
      </c>
      <c r="F4404" s="14">
        <f t="shared" si="935"/>
        <v>3</v>
      </c>
      <c r="G4404" s="14">
        <f t="shared" si="931"/>
        <v>3</v>
      </c>
      <c r="H4404" s="14">
        <f t="shared" si="941"/>
        <v>5</v>
      </c>
      <c r="I4404" s="14">
        <f t="shared" si="941"/>
        <v>4</v>
      </c>
      <c r="J4404" s="14">
        <f t="shared" si="941"/>
        <v>2</v>
      </c>
      <c r="K4404" s="14">
        <f t="shared" si="941"/>
        <v>0</v>
      </c>
      <c r="L4404" s="14" t="str">
        <f t="shared" si="937"/>
        <v>3.5.4.2</v>
      </c>
      <c r="M4404" s="15" t="str">
        <f t="shared" si="938"/>
        <v>--</v>
      </c>
      <c r="N4404" s="14" t="str">
        <f t="shared" si="939"/>
        <v/>
      </c>
      <c r="O4404" s="15" t="str">
        <f t="shared" si="932"/>
        <v/>
      </c>
      <c r="P4404" s="15" t="str">
        <f>IF(N4404=1,FLOOR(MAX($P$4:P4403),1)+1,IF(AND(P4403&lt;&gt;"",O4403&lt;&gt;1),MAX($P$4:P4403)+0.1,""))</f>
        <v/>
      </c>
      <c r="Q4404" s="5">
        <f>ROW()</f>
        <v>4404</v>
      </c>
    </row>
    <row r="4405" spans="1:17" x14ac:dyDescent="0.3">
      <c r="A4405" s="1" t="s">
        <v>1940</v>
      </c>
      <c r="B4405" s="5"/>
      <c r="C4405" s="14">
        <f t="shared" si="933"/>
        <v>0</v>
      </c>
      <c r="D4405" s="14">
        <f t="shared" si="933"/>
        <v>0</v>
      </c>
      <c r="E4405" s="14" t="str">
        <f t="shared" si="934"/>
        <v/>
      </c>
      <c r="F4405" s="14">
        <f t="shared" si="935"/>
        <v>3</v>
      </c>
      <c r="G4405" s="14">
        <f t="shared" si="931"/>
        <v>3</v>
      </c>
      <c r="H4405" s="14">
        <f t="shared" si="941"/>
        <v>5</v>
      </c>
      <c r="I4405" s="14">
        <f t="shared" si="941"/>
        <v>4</v>
      </c>
      <c r="J4405" s="14">
        <f t="shared" si="941"/>
        <v>2</v>
      </c>
      <c r="K4405" s="14">
        <f t="shared" si="941"/>
        <v>0</v>
      </c>
      <c r="L4405" s="14" t="str">
        <f t="shared" si="937"/>
        <v>3.5.4.2</v>
      </c>
      <c r="M4405" s="15" t="str">
        <f t="shared" si="938"/>
        <v>--</v>
      </c>
      <c r="N4405" s="14" t="str">
        <f t="shared" si="939"/>
        <v/>
      </c>
      <c r="O4405" s="15" t="str">
        <f t="shared" si="932"/>
        <v/>
      </c>
      <c r="P4405" s="15" t="str">
        <f>IF(N4405=1,FLOOR(MAX($P$4:P4404),1)+1,IF(AND(P4404&lt;&gt;"",O4404&lt;&gt;1),MAX($P$4:P4404)+0.1,""))</f>
        <v/>
      </c>
      <c r="Q4405" s="5">
        <f>ROW()</f>
        <v>4405</v>
      </c>
    </row>
    <row r="4406" spans="1:17" x14ac:dyDescent="0.3">
      <c r="A4406" s="1" t="s">
        <v>1941</v>
      </c>
      <c r="B4406" s="5"/>
      <c r="C4406" s="14">
        <f t="shared" si="933"/>
        <v>0</v>
      </c>
      <c r="D4406" s="14">
        <f t="shared" si="933"/>
        <v>0</v>
      </c>
      <c r="E4406" s="14" t="str">
        <f t="shared" si="934"/>
        <v/>
      </c>
      <c r="F4406" s="14">
        <f t="shared" si="935"/>
        <v>3</v>
      </c>
      <c r="G4406" s="14">
        <f t="shared" si="931"/>
        <v>3</v>
      </c>
      <c r="H4406" s="14">
        <f t="shared" ref="H4406:K4421" si="942">IF(G4406&lt;&gt;G4405,0,IF(AND(($F4405-$D4406)=(H$3-1),$F4406=H$3),H4405+1,H4405))</f>
        <v>5</v>
      </c>
      <c r="I4406" s="14">
        <f t="shared" si="942"/>
        <v>4</v>
      </c>
      <c r="J4406" s="14">
        <f t="shared" si="942"/>
        <v>2</v>
      </c>
      <c r="K4406" s="14">
        <f t="shared" si="942"/>
        <v>0</v>
      </c>
      <c r="L4406" s="14" t="str">
        <f t="shared" si="937"/>
        <v>3.5.4.2</v>
      </c>
      <c r="M4406" s="15" t="str">
        <f t="shared" si="938"/>
        <v>--</v>
      </c>
      <c r="N4406" s="14" t="str">
        <f t="shared" si="939"/>
        <v/>
      </c>
      <c r="O4406" s="15" t="str">
        <f t="shared" si="932"/>
        <v/>
      </c>
      <c r="P4406" s="15" t="str">
        <f>IF(N4406=1,FLOOR(MAX($P$4:P4405),1)+1,IF(AND(P4405&lt;&gt;"",O4405&lt;&gt;1),MAX($P$4:P4405)+0.1,""))</f>
        <v/>
      </c>
      <c r="Q4406" s="5">
        <f>ROW()</f>
        <v>4406</v>
      </c>
    </row>
    <row r="4407" spans="1:17" x14ac:dyDescent="0.3">
      <c r="A4407" s="1" t="s">
        <v>1942</v>
      </c>
      <c r="B4407" s="5"/>
      <c r="C4407" s="14">
        <f t="shared" si="933"/>
        <v>0</v>
      </c>
      <c r="D4407" s="14">
        <f t="shared" si="933"/>
        <v>0</v>
      </c>
      <c r="E4407" s="14" t="str">
        <f t="shared" si="934"/>
        <v/>
      </c>
      <c r="F4407" s="14">
        <f t="shared" si="935"/>
        <v>3</v>
      </c>
      <c r="G4407" s="14">
        <f t="shared" si="931"/>
        <v>3</v>
      </c>
      <c r="H4407" s="14">
        <f t="shared" si="942"/>
        <v>5</v>
      </c>
      <c r="I4407" s="14">
        <f t="shared" si="942"/>
        <v>4</v>
      </c>
      <c r="J4407" s="14">
        <f t="shared" si="942"/>
        <v>2</v>
      </c>
      <c r="K4407" s="14">
        <f t="shared" si="942"/>
        <v>0</v>
      </c>
      <c r="L4407" s="14" t="str">
        <f t="shared" si="937"/>
        <v>3.5.4.2</v>
      </c>
      <c r="M4407" s="15" t="str">
        <f t="shared" si="938"/>
        <v>--</v>
      </c>
      <c r="N4407" s="14" t="str">
        <f t="shared" si="939"/>
        <v/>
      </c>
      <c r="O4407" s="15" t="str">
        <f t="shared" si="932"/>
        <v/>
      </c>
      <c r="P4407" s="15" t="str">
        <f>IF(N4407=1,FLOOR(MAX($P$4:P4406),1)+1,IF(AND(P4406&lt;&gt;"",O4406&lt;&gt;1),MAX($P$4:P4406)+0.1,""))</f>
        <v/>
      </c>
      <c r="Q4407" s="5">
        <f>ROW()</f>
        <v>4407</v>
      </c>
    </row>
    <row r="4408" spans="1:17" x14ac:dyDescent="0.3">
      <c r="A4408" s="1" t="s">
        <v>55</v>
      </c>
      <c r="B4408" s="5"/>
      <c r="C4408" s="14">
        <f t="shared" si="933"/>
        <v>0</v>
      </c>
      <c r="D4408" s="14">
        <f t="shared" si="933"/>
        <v>0</v>
      </c>
      <c r="E4408" s="14" t="str">
        <f t="shared" si="934"/>
        <v/>
      </c>
      <c r="F4408" s="14">
        <f t="shared" si="935"/>
        <v>3</v>
      </c>
      <c r="G4408" s="14">
        <f t="shared" si="931"/>
        <v>3</v>
      </c>
      <c r="H4408" s="14">
        <f t="shared" si="942"/>
        <v>5</v>
      </c>
      <c r="I4408" s="14">
        <f t="shared" si="942"/>
        <v>4</v>
      </c>
      <c r="J4408" s="14">
        <f t="shared" si="942"/>
        <v>2</v>
      </c>
      <c r="K4408" s="14">
        <f t="shared" si="942"/>
        <v>0</v>
      </c>
      <c r="L4408" s="14" t="str">
        <f t="shared" si="937"/>
        <v>3.5.4.2</v>
      </c>
      <c r="M4408" s="15" t="str">
        <f t="shared" si="938"/>
        <v>--</v>
      </c>
      <c r="N4408" s="14" t="str">
        <f t="shared" si="939"/>
        <v/>
      </c>
      <c r="O4408" s="15" t="str">
        <f t="shared" si="932"/>
        <v/>
      </c>
      <c r="P4408" s="15" t="str">
        <f>IF(N4408=1,FLOOR(MAX($P$4:P4407),1)+1,IF(AND(P4407&lt;&gt;"",O4407&lt;&gt;1),MAX($P$4:P4407)+0.1,""))</f>
        <v/>
      </c>
      <c r="Q4408" s="5">
        <f>ROW()</f>
        <v>4408</v>
      </c>
    </row>
    <row r="4409" spans="1:17" x14ac:dyDescent="0.3">
      <c r="A4409" s="1" t="s">
        <v>1943</v>
      </c>
      <c r="B4409" s="5"/>
      <c r="C4409" s="14">
        <f t="shared" si="933"/>
        <v>0</v>
      </c>
      <c r="D4409" s="14">
        <f t="shared" si="933"/>
        <v>0</v>
      </c>
      <c r="E4409" s="14" t="str">
        <f t="shared" si="934"/>
        <v/>
      </c>
      <c r="F4409" s="14">
        <f t="shared" si="935"/>
        <v>3</v>
      </c>
      <c r="G4409" s="14">
        <f t="shared" si="931"/>
        <v>3</v>
      </c>
      <c r="H4409" s="14">
        <f t="shared" si="942"/>
        <v>5</v>
      </c>
      <c r="I4409" s="14">
        <f t="shared" si="942"/>
        <v>4</v>
      </c>
      <c r="J4409" s="14">
        <f t="shared" si="942"/>
        <v>2</v>
      </c>
      <c r="K4409" s="14">
        <f t="shared" si="942"/>
        <v>0</v>
      </c>
      <c r="L4409" s="14" t="str">
        <f t="shared" si="937"/>
        <v>3.5.4.2</v>
      </c>
      <c r="M4409" s="15" t="str">
        <f t="shared" si="938"/>
        <v>--</v>
      </c>
      <c r="N4409" s="14" t="str">
        <f t="shared" si="939"/>
        <v/>
      </c>
      <c r="O4409" s="15" t="str">
        <f t="shared" si="932"/>
        <v/>
      </c>
      <c r="P4409" s="15" t="str">
        <f>IF(N4409=1,FLOOR(MAX($P$4:P4408),1)+1,IF(AND(P4408&lt;&gt;"",O4408&lt;&gt;1),MAX($P$4:P4408)+0.1,""))</f>
        <v/>
      </c>
      <c r="Q4409" s="5">
        <f>ROW()</f>
        <v>4409</v>
      </c>
    </row>
    <row r="4410" spans="1:17" x14ac:dyDescent="0.3">
      <c r="A4410" s="1" t="s">
        <v>1944</v>
      </c>
      <c r="B4410" s="5"/>
      <c r="C4410" s="14">
        <f t="shared" si="933"/>
        <v>0</v>
      </c>
      <c r="D4410" s="14">
        <f t="shared" si="933"/>
        <v>0</v>
      </c>
      <c r="E4410" s="14" t="str">
        <f t="shared" si="934"/>
        <v/>
      </c>
      <c r="F4410" s="14">
        <f t="shared" si="935"/>
        <v>3</v>
      </c>
      <c r="G4410" s="14">
        <f t="shared" si="931"/>
        <v>3</v>
      </c>
      <c r="H4410" s="14">
        <f t="shared" si="942"/>
        <v>5</v>
      </c>
      <c r="I4410" s="14">
        <f t="shared" si="942"/>
        <v>4</v>
      </c>
      <c r="J4410" s="14">
        <f t="shared" si="942"/>
        <v>2</v>
      </c>
      <c r="K4410" s="14">
        <f t="shared" si="942"/>
        <v>0</v>
      </c>
      <c r="L4410" s="14" t="str">
        <f t="shared" si="937"/>
        <v>3.5.4.2</v>
      </c>
      <c r="M4410" s="15" t="str">
        <f t="shared" si="938"/>
        <v>--</v>
      </c>
      <c r="N4410" s="14" t="str">
        <f t="shared" si="939"/>
        <v/>
      </c>
      <c r="O4410" s="15" t="str">
        <f t="shared" si="932"/>
        <v/>
      </c>
      <c r="P4410" s="15" t="str">
        <f>IF(N4410=1,FLOOR(MAX($P$4:P4409),1)+1,IF(AND(P4409&lt;&gt;"",O4409&lt;&gt;1),MAX($P$4:P4409)+0.1,""))</f>
        <v/>
      </c>
      <c r="Q4410" s="5">
        <f>ROW()</f>
        <v>4410</v>
      </c>
    </row>
    <row r="4411" spans="1:17" x14ac:dyDescent="0.3">
      <c r="A4411" s="1" t="s">
        <v>73</v>
      </c>
      <c r="B4411" s="5"/>
      <c r="C4411" s="14">
        <f t="shared" si="933"/>
        <v>0</v>
      </c>
      <c r="D4411" s="14">
        <f t="shared" si="933"/>
        <v>0</v>
      </c>
      <c r="E4411" s="14" t="str">
        <f t="shared" si="934"/>
        <v/>
      </c>
      <c r="F4411" s="14">
        <f t="shared" si="935"/>
        <v>3</v>
      </c>
      <c r="G4411" s="14">
        <f t="shared" si="931"/>
        <v>3</v>
      </c>
      <c r="H4411" s="14">
        <f t="shared" si="942"/>
        <v>5</v>
      </c>
      <c r="I4411" s="14">
        <f t="shared" si="942"/>
        <v>4</v>
      </c>
      <c r="J4411" s="14">
        <f t="shared" si="942"/>
        <v>2</v>
      </c>
      <c r="K4411" s="14">
        <f t="shared" si="942"/>
        <v>0</v>
      </c>
      <c r="L4411" s="14" t="str">
        <f t="shared" si="937"/>
        <v>3.5.4.2</v>
      </c>
      <c r="M4411" s="15" t="str">
        <f t="shared" si="938"/>
        <v>--</v>
      </c>
      <c r="N4411" s="14" t="str">
        <f t="shared" si="939"/>
        <v/>
      </c>
      <c r="O4411" s="15" t="str">
        <f t="shared" si="932"/>
        <v/>
      </c>
      <c r="P4411" s="15" t="str">
        <f>IF(N4411=1,FLOOR(MAX($P$4:P4410),1)+1,IF(AND(P4410&lt;&gt;"",O4410&lt;&gt;1),MAX($P$4:P4410)+0.1,""))</f>
        <v/>
      </c>
      <c r="Q4411" s="5">
        <f>ROW()</f>
        <v>4411</v>
      </c>
    </row>
    <row r="4412" spans="1:17" x14ac:dyDescent="0.3">
      <c r="A4412" s="1" t="s">
        <v>55</v>
      </c>
      <c r="B4412" s="5"/>
      <c r="C4412" s="14">
        <f t="shared" si="933"/>
        <v>0</v>
      </c>
      <c r="D4412" s="14">
        <f t="shared" si="933"/>
        <v>0</v>
      </c>
      <c r="E4412" s="14" t="str">
        <f t="shared" si="934"/>
        <v/>
      </c>
      <c r="F4412" s="14">
        <f t="shared" si="935"/>
        <v>3</v>
      </c>
      <c r="G4412" s="14">
        <f t="shared" si="931"/>
        <v>3</v>
      </c>
      <c r="H4412" s="14">
        <f t="shared" si="942"/>
        <v>5</v>
      </c>
      <c r="I4412" s="14">
        <f t="shared" si="942"/>
        <v>4</v>
      </c>
      <c r="J4412" s="14">
        <f t="shared" si="942"/>
        <v>2</v>
      </c>
      <c r="K4412" s="14">
        <f t="shared" si="942"/>
        <v>0</v>
      </c>
      <c r="L4412" s="14" t="str">
        <f t="shared" si="937"/>
        <v>3.5.4.2</v>
      </c>
      <c r="M4412" s="15" t="str">
        <f t="shared" si="938"/>
        <v>--</v>
      </c>
      <c r="N4412" s="14" t="str">
        <f t="shared" si="939"/>
        <v/>
      </c>
      <c r="O4412" s="15" t="str">
        <f t="shared" si="932"/>
        <v/>
      </c>
      <c r="P4412" s="15" t="str">
        <f>IF(N4412=1,FLOOR(MAX($P$4:P4411),1)+1,IF(AND(P4411&lt;&gt;"",O4411&lt;&gt;1),MAX($P$4:P4411)+0.1,""))</f>
        <v/>
      </c>
      <c r="Q4412" s="5">
        <f>ROW()</f>
        <v>4412</v>
      </c>
    </row>
    <row r="4413" spans="1:17" x14ac:dyDescent="0.3">
      <c r="A4413" s="1" t="s">
        <v>1945</v>
      </c>
      <c r="B4413" s="5"/>
      <c r="C4413" s="14">
        <f t="shared" si="933"/>
        <v>0</v>
      </c>
      <c r="D4413" s="14">
        <f t="shared" si="933"/>
        <v>0</v>
      </c>
      <c r="E4413" s="14" t="str">
        <f t="shared" si="934"/>
        <v/>
      </c>
      <c r="F4413" s="14">
        <f t="shared" si="935"/>
        <v>3</v>
      </c>
      <c r="G4413" s="14">
        <f t="shared" si="931"/>
        <v>3</v>
      </c>
      <c r="H4413" s="14">
        <f t="shared" si="942"/>
        <v>5</v>
      </c>
      <c r="I4413" s="14">
        <f t="shared" si="942"/>
        <v>4</v>
      </c>
      <c r="J4413" s="14">
        <f t="shared" si="942"/>
        <v>2</v>
      </c>
      <c r="K4413" s="14">
        <f t="shared" si="942"/>
        <v>0</v>
      </c>
      <c r="L4413" s="14" t="str">
        <f t="shared" si="937"/>
        <v>3.5.4.2</v>
      </c>
      <c r="M4413" s="15" t="str">
        <f t="shared" si="938"/>
        <v>--</v>
      </c>
      <c r="N4413" s="14" t="str">
        <f t="shared" si="939"/>
        <v/>
      </c>
      <c r="O4413" s="15" t="str">
        <f t="shared" si="932"/>
        <v/>
      </c>
      <c r="P4413" s="15" t="str">
        <f>IF(N4413=1,FLOOR(MAX($P$4:P4412),1)+1,IF(AND(P4412&lt;&gt;"",O4412&lt;&gt;1),MAX($P$4:P4412)+0.1,""))</f>
        <v/>
      </c>
      <c r="Q4413" s="5">
        <f>ROW()</f>
        <v>4413</v>
      </c>
    </row>
    <row r="4414" spans="1:17" x14ac:dyDescent="0.3">
      <c r="A4414" s="1" t="s">
        <v>1946</v>
      </c>
      <c r="B4414" s="5"/>
      <c r="C4414" s="14">
        <f t="shared" si="933"/>
        <v>0</v>
      </c>
      <c r="D4414" s="14">
        <f t="shared" si="933"/>
        <v>0</v>
      </c>
      <c r="E4414" s="14" t="str">
        <f t="shared" si="934"/>
        <v/>
      </c>
      <c r="F4414" s="14">
        <f t="shared" si="935"/>
        <v>3</v>
      </c>
      <c r="G4414" s="14">
        <f t="shared" si="931"/>
        <v>3</v>
      </c>
      <c r="H4414" s="14">
        <f t="shared" si="942"/>
        <v>5</v>
      </c>
      <c r="I4414" s="14">
        <f t="shared" si="942"/>
        <v>4</v>
      </c>
      <c r="J4414" s="14">
        <f t="shared" si="942"/>
        <v>2</v>
      </c>
      <c r="K4414" s="14">
        <f t="shared" si="942"/>
        <v>0</v>
      </c>
      <c r="L4414" s="14" t="str">
        <f t="shared" si="937"/>
        <v>3.5.4.2</v>
      </c>
      <c r="M4414" s="15" t="str">
        <f t="shared" si="938"/>
        <v>--</v>
      </c>
      <c r="N4414" s="14" t="str">
        <f t="shared" si="939"/>
        <v/>
      </c>
      <c r="O4414" s="15" t="str">
        <f t="shared" si="932"/>
        <v/>
      </c>
      <c r="P4414" s="15" t="str">
        <f>IF(N4414=1,FLOOR(MAX($P$4:P4413),1)+1,IF(AND(P4413&lt;&gt;"",O4413&lt;&gt;1),MAX($P$4:P4413)+0.1,""))</f>
        <v/>
      </c>
      <c r="Q4414" s="5">
        <f>ROW()</f>
        <v>4414</v>
      </c>
    </row>
    <row r="4415" spans="1:17" x14ac:dyDescent="0.3">
      <c r="A4415" s="1" t="s">
        <v>1947</v>
      </c>
      <c r="B4415" s="5"/>
      <c r="C4415" s="14">
        <f t="shared" si="933"/>
        <v>0</v>
      </c>
      <c r="D4415" s="14">
        <f t="shared" si="933"/>
        <v>0</v>
      </c>
      <c r="E4415" s="14" t="str">
        <f t="shared" si="934"/>
        <v/>
      </c>
      <c r="F4415" s="14">
        <f t="shared" si="935"/>
        <v>3</v>
      </c>
      <c r="G4415" s="14">
        <f t="shared" si="931"/>
        <v>3</v>
      </c>
      <c r="H4415" s="14">
        <f t="shared" si="942"/>
        <v>5</v>
      </c>
      <c r="I4415" s="14">
        <f t="shared" si="942"/>
        <v>4</v>
      </c>
      <c r="J4415" s="14">
        <f t="shared" si="942"/>
        <v>2</v>
      </c>
      <c r="K4415" s="14">
        <f t="shared" si="942"/>
        <v>0</v>
      </c>
      <c r="L4415" s="14" t="str">
        <f t="shared" si="937"/>
        <v>3.5.4.2</v>
      </c>
      <c r="M4415" s="15" t="str">
        <f t="shared" si="938"/>
        <v>--</v>
      </c>
      <c r="N4415" s="14" t="str">
        <f t="shared" si="939"/>
        <v/>
      </c>
      <c r="O4415" s="15" t="str">
        <f t="shared" si="932"/>
        <v/>
      </c>
      <c r="P4415" s="15" t="str">
        <f>IF(N4415=1,FLOOR(MAX($P$4:P4414),1)+1,IF(AND(P4414&lt;&gt;"",O4414&lt;&gt;1),MAX($P$4:P4414)+0.1,""))</f>
        <v/>
      </c>
      <c r="Q4415" s="5">
        <f>ROW()</f>
        <v>4415</v>
      </c>
    </row>
    <row r="4416" spans="1:17" x14ac:dyDescent="0.3">
      <c r="A4416" s="1" t="s">
        <v>1948</v>
      </c>
      <c r="B4416" s="5"/>
      <c r="C4416" s="14">
        <f t="shared" si="933"/>
        <v>0</v>
      </c>
      <c r="D4416" s="14">
        <f t="shared" si="933"/>
        <v>0</v>
      </c>
      <c r="E4416" s="14" t="str">
        <f t="shared" si="934"/>
        <v/>
      </c>
      <c r="F4416" s="14">
        <f t="shared" si="935"/>
        <v>3</v>
      </c>
      <c r="G4416" s="14">
        <f t="shared" si="931"/>
        <v>3</v>
      </c>
      <c r="H4416" s="14">
        <f t="shared" si="942"/>
        <v>5</v>
      </c>
      <c r="I4416" s="14">
        <f t="shared" si="942"/>
        <v>4</v>
      </c>
      <c r="J4416" s="14">
        <f t="shared" si="942"/>
        <v>2</v>
      </c>
      <c r="K4416" s="14">
        <f t="shared" si="942"/>
        <v>0</v>
      </c>
      <c r="L4416" s="14" t="str">
        <f t="shared" si="937"/>
        <v>3.5.4.2</v>
      </c>
      <c r="M4416" s="15" t="str">
        <f t="shared" si="938"/>
        <v>--</v>
      </c>
      <c r="N4416" s="14" t="str">
        <f t="shared" si="939"/>
        <v/>
      </c>
      <c r="O4416" s="15" t="str">
        <f t="shared" si="932"/>
        <v/>
      </c>
      <c r="P4416" s="15" t="str">
        <f>IF(N4416=1,FLOOR(MAX($P$4:P4415),1)+1,IF(AND(P4415&lt;&gt;"",O4415&lt;&gt;1),MAX($P$4:P4415)+0.1,""))</f>
        <v/>
      </c>
      <c r="Q4416" s="5">
        <f>ROW()</f>
        <v>4416</v>
      </c>
    </row>
    <row r="4417" spans="1:17" x14ac:dyDescent="0.3">
      <c r="A4417" s="1" t="s">
        <v>1949</v>
      </c>
      <c r="B4417" s="5"/>
      <c r="C4417" s="14">
        <f t="shared" si="933"/>
        <v>0</v>
      </c>
      <c r="D4417" s="14">
        <f t="shared" si="933"/>
        <v>0</v>
      </c>
      <c r="E4417" s="14" t="str">
        <f t="shared" si="934"/>
        <v/>
      </c>
      <c r="F4417" s="14">
        <f t="shared" si="935"/>
        <v>3</v>
      </c>
      <c r="G4417" s="14">
        <f t="shared" si="931"/>
        <v>3</v>
      </c>
      <c r="H4417" s="14">
        <f t="shared" si="942"/>
        <v>5</v>
      </c>
      <c r="I4417" s="14">
        <f t="shared" si="942"/>
        <v>4</v>
      </c>
      <c r="J4417" s="14">
        <f t="shared" si="942"/>
        <v>2</v>
      </c>
      <c r="K4417" s="14">
        <f t="shared" si="942"/>
        <v>0</v>
      </c>
      <c r="L4417" s="14" t="str">
        <f t="shared" si="937"/>
        <v>3.5.4.2</v>
      </c>
      <c r="M4417" s="15" t="str">
        <f t="shared" si="938"/>
        <v>--</v>
      </c>
      <c r="N4417" s="14" t="str">
        <f t="shared" si="939"/>
        <v/>
      </c>
      <c r="O4417" s="15" t="str">
        <f t="shared" si="932"/>
        <v/>
      </c>
      <c r="P4417" s="15" t="str">
        <f>IF(N4417=1,FLOOR(MAX($P$4:P4416),1)+1,IF(AND(P4416&lt;&gt;"",O4416&lt;&gt;1),MAX($P$4:P4416)+0.1,""))</f>
        <v/>
      </c>
      <c r="Q4417" s="5">
        <f>ROW()</f>
        <v>4417</v>
      </c>
    </row>
    <row r="4418" spans="1:17" x14ac:dyDescent="0.3">
      <c r="A4418" s="1" t="s">
        <v>55</v>
      </c>
      <c r="B4418" s="5"/>
      <c r="C4418" s="14">
        <f t="shared" si="933"/>
        <v>0</v>
      </c>
      <c r="D4418" s="14">
        <f t="shared" si="933"/>
        <v>0</v>
      </c>
      <c r="E4418" s="14" t="str">
        <f t="shared" si="934"/>
        <v/>
      </c>
      <c r="F4418" s="14">
        <f t="shared" si="935"/>
        <v>3</v>
      </c>
      <c r="G4418" s="14">
        <f t="shared" si="931"/>
        <v>3</v>
      </c>
      <c r="H4418" s="14">
        <f t="shared" si="942"/>
        <v>5</v>
      </c>
      <c r="I4418" s="14">
        <f t="shared" si="942"/>
        <v>4</v>
      </c>
      <c r="J4418" s="14">
        <f t="shared" si="942"/>
        <v>2</v>
      </c>
      <c r="K4418" s="14">
        <f t="shared" si="942"/>
        <v>0</v>
      </c>
      <c r="L4418" s="14" t="str">
        <f t="shared" si="937"/>
        <v>3.5.4.2</v>
      </c>
      <c r="M4418" s="15" t="str">
        <f t="shared" si="938"/>
        <v>--</v>
      </c>
      <c r="N4418" s="14" t="str">
        <f t="shared" si="939"/>
        <v/>
      </c>
      <c r="O4418" s="15" t="str">
        <f t="shared" si="932"/>
        <v/>
      </c>
      <c r="P4418" s="15" t="str">
        <f>IF(N4418=1,FLOOR(MAX($P$4:P4417),1)+1,IF(AND(P4417&lt;&gt;"",O4417&lt;&gt;1),MAX($P$4:P4417)+0.1,""))</f>
        <v/>
      </c>
      <c r="Q4418" s="5">
        <f>ROW()</f>
        <v>4418</v>
      </c>
    </row>
    <row r="4419" spans="1:17" x14ac:dyDescent="0.3">
      <c r="A4419" s="1" t="s">
        <v>1950</v>
      </c>
      <c r="B4419" s="5"/>
      <c r="C4419" s="14">
        <f t="shared" si="933"/>
        <v>0</v>
      </c>
      <c r="D4419" s="14">
        <f t="shared" si="933"/>
        <v>0</v>
      </c>
      <c r="E4419" s="14" t="str">
        <f t="shared" si="934"/>
        <v/>
      </c>
      <c r="F4419" s="14">
        <f t="shared" si="935"/>
        <v>3</v>
      </c>
      <c r="G4419" s="14">
        <f t="shared" si="931"/>
        <v>3</v>
      </c>
      <c r="H4419" s="14">
        <f t="shared" si="942"/>
        <v>5</v>
      </c>
      <c r="I4419" s="14">
        <f t="shared" si="942"/>
        <v>4</v>
      </c>
      <c r="J4419" s="14">
        <f t="shared" si="942"/>
        <v>2</v>
      </c>
      <c r="K4419" s="14">
        <f t="shared" si="942"/>
        <v>0</v>
      </c>
      <c r="L4419" s="14" t="str">
        <f t="shared" si="937"/>
        <v>3.5.4.2</v>
      </c>
      <c r="M4419" s="15" t="str">
        <f t="shared" si="938"/>
        <v>--</v>
      </c>
      <c r="N4419" s="14" t="str">
        <f t="shared" si="939"/>
        <v/>
      </c>
      <c r="O4419" s="15" t="str">
        <f t="shared" si="932"/>
        <v/>
      </c>
      <c r="P4419" s="15" t="str">
        <f>IF(N4419=1,FLOOR(MAX($P$4:P4418),1)+1,IF(AND(P4418&lt;&gt;"",O4418&lt;&gt;1),MAX($P$4:P4418)+0.1,""))</f>
        <v/>
      </c>
      <c r="Q4419" s="5">
        <f>ROW()</f>
        <v>4419</v>
      </c>
    </row>
    <row r="4420" spans="1:17" x14ac:dyDescent="0.3">
      <c r="A4420" s="1" t="s">
        <v>1951</v>
      </c>
      <c r="B4420" s="5"/>
      <c r="C4420" s="14">
        <f t="shared" si="933"/>
        <v>0</v>
      </c>
      <c r="D4420" s="14">
        <f t="shared" si="933"/>
        <v>0</v>
      </c>
      <c r="E4420" s="14" t="str">
        <f t="shared" si="934"/>
        <v/>
      </c>
      <c r="F4420" s="14">
        <f t="shared" si="935"/>
        <v>3</v>
      </c>
      <c r="G4420" s="14">
        <f t="shared" si="931"/>
        <v>3</v>
      </c>
      <c r="H4420" s="14">
        <f t="shared" si="942"/>
        <v>5</v>
      </c>
      <c r="I4420" s="14">
        <f t="shared" si="942"/>
        <v>4</v>
      </c>
      <c r="J4420" s="14">
        <f t="shared" si="942"/>
        <v>2</v>
      </c>
      <c r="K4420" s="14">
        <f t="shared" si="942"/>
        <v>0</v>
      </c>
      <c r="L4420" s="14" t="str">
        <f t="shared" si="937"/>
        <v>3.5.4.2</v>
      </c>
      <c r="M4420" s="15" t="str">
        <f t="shared" si="938"/>
        <v>--</v>
      </c>
      <c r="N4420" s="14" t="str">
        <f t="shared" si="939"/>
        <v/>
      </c>
      <c r="O4420" s="15" t="str">
        <f t="shared" si="932"/>
        <v/>
      </c>
      <c r="P4420" s="15" t="str">
        <f>IF(N4420=1,FLOOR(MAX($P$4:P4419),1)+1,IF(AND(P4419&lt;&gt;"",O4419&lt;&gt;1),MAX($P$4:P4419)+0.1,""))</f>
        <v/>
      </c>
      <c r="Q4420" s="5">
        <f>ROW()</f>
        <v>4420</v>
      </c>
    </row>
    <row r="4421" spans="1:17" x14ac:dyDescent="0.3">
      <c r="A4421" s="1" t="s">
        <v>1952</v>
      </c>
      <c r="B4421" s="5"/>
      <c r="C4421" s="14">
        <f t="shared" si="933"/>
        <v>0</v>
      </c>
      <c r="D4421" s="14">
        <f t="shared" si="933"/>
        <v>0</v>
      </c>
      <c r="E4421" s="14" t="str">
        <f t="shared" si="934"/>
        <v/>
      </c>
      <c r="F4421" s="14">
        <f t="shared" si="935"/>
        <v>3</v>
      </c>
      <c r="G4421" s="14">
        <f t="shared" ref="G4421:G4484" si="943">G4420+IF(NOT(ISERROR(FIND("&lt;PRT&gt;",A4421))),1,0)</f>
        <v>3</v>
      </c>
      <c r="H4421" s="14">
        <f t="shared" si="942"/>
        <v>5</v>
      </c>
      <c r="I4421" s="14">
        <f t="shared" si="942"/>
        <v>4</v>
      </c>
      <c r="J4421" s="14">
        <f t="shared" si="942"/>
        <v>2</v>
      </c>
      <c r="K4421" s="14">
        <f t="shared" si="942"/>
        <v>0</v>
      </c>
      <c r="L4421" s="14" t="str">
        <f t="shared" si="937"/>
        <v>3.5.4.2</v>
      </c>
      <c r="M4421" s="15" t="str">
        <f t="shared" si="938"/>
        <v>--</v>
      </c>
      <c r="N4421" s="14" t="str">
        <f t="shared" si="939"/>
        <v/>
      </c>
      <c r="O4421" s="15" t="str">
        <f t="shared" ref="O4421:O4484" si="944">IF(ISERROR(FIND(O$4,$A4421)),"",1)</f>
        <v/>
      </c>
      <c r="P4421" s="15" t="str">
        <f>IF(N4421=1,FLOOR(MAX($P$4:P4420),1)+1,IF(AND(P4420&lt;&gt;"",O4420&lt;&gt;1),MAX($P$4:P4420)+0.1,""))</f>
        <v/>
      </c>
      <c r="Q4421" s="5">
        <f>ROW()</f>
        <v>4421</v>
      </c>
    </row>
    <row r="4422" spans="1:17" x14ac:dyDescent="0.3">
      <c r="A4422" s="1" t="s">
        <v>1953</v>
      </c>
      <c r="B4422" s="5"/>
      <c r="C4422" s="14">
        <f t="shared" ref="C4422:D4485" si="945">(LEN($A4422)-LEN(SUBSTITUTE($A4422,C$3,"")))/LEN(C$3)</f>
        <v>0</v>
      </c>
      <c r="D4422" s="14">
        <f t="shared" si="945"/>
        <v>0</v>
      </c>
      <c r="E4422" s="14" t="str">
        <f t="shared" ref="E4422:E4485" si="946">IF(AND(C4422&gt;0,D4422&gt;0),IF(FIND(D$3,A4422)&gt;FIND(C$3,A4422),"WARNING","OK"),"")</f>
        <v/>
      </c>
      <c r="F4422" s="14">
        <f t="shared" ref="F4422:F4485" si="947">F4421+C4422-D4422</f>
        <v>3</v>
      </c>
      <c r="G4422" s="14">
        <f t="shared" si="943"/>
        <v>3</v>
      </c>
      <c r="H4422" s="14">
        <f t="shared" ref="H4422:K4437" si="948">IF(G4422&lt;&gt;G4421,0,IF(AND(($F4421-$D4422)=(H$3-1),$F4422=H$3),H4421+1,H4421))</f>
        <v>5</v>
      </c>
      <c r="I4422" s="14">
        <f t="shared" si="948"/>
        <v>4</v>
      </c>
      <c r="J4422" s="14">
        <f t="shared" si="948"/>
        <v>2</v>
      </c>
      <c r="K4422" s="14">
        <f t="shared" si="948"/>
        <v>0</v>
      </c>
      <c r="L4422" s="14" t="str">
        <f t="shared" ref="L4422:L4485" si="949">SUBSTITUTE(G4422&amp;"."&amp;H4422&amp;"."&amp;I4422&amp;"."&amp;J4422&amp;"."&amp;K4422,".0","")</f>
        <v>3.5.4.2</v>
      </c>
      <c r="M4422" s="15" t="str">
        <f t="shared" ref="M4422:M4485" si="950">IF(ISERROR(FIND("&lt;SPT&gt;&lt;TTL&gt;",A4422)),"--",SUBSTITUTE(SUBSTITUTE(MID(A4422&amp;A4423,FIND("&lt;SPT&gt;&lt;TTL&gt;",A4422&amp;A4423)+10,FIND("&lt;/TTL&gt;",A4422&amp;A4423)-FIND("&lt;SPT&gt;&lt;TTL&gt;",A4422&amp;A4423)-10),"&lt;SUB&gt;",""),"&lt;/SUB&gt;",""))</f>
        <v>--</v>
      </c>
      <c r="N4422" s="14" t="str">
        <f t="shared" ref="N4422:N4485" si="951">IF(ISERROR(FIND(N$4,UPPER($A4422))),"",1)</f>
        <v/>
      </c>
      <c r="O4422" s="15" t="str">
        <f t="shared" si="944"/>
        <v/>
      </c>
      <c r="P4422" s="15" t="str">
        <f>IF(N4422=1,FLOOR(MAX($P$4:P4421),1)+1,IF(AND(P4421&lt;&gt;"",O4421&lt;&gt;1),MAX($P$4:P4421)+0.1,""))</f>
        <v/>
      </c>
      <c r="Q4422" s="5">
        <f>ROW()</f>
        <v>4422</v>
      </c>
    </row>
    <row r="4423" spans="1:17" x14ac:dyDescent="0.3">
      <c r="A4423" s="1" t="s">
        <v>1954</v>
      </c>
      <c r="B4423" s="5"/>
      <c r="C4423" s="14">
        <f t="shared" si="945"/>
        <v>0</v>
      </c>
      <c r="D4423" s="14">
        <f t="shared" si="945"/>
        <v>0</v>
      </c>
      <c r="E4423" s="14" t="str">
        <f t="shared" si="946"/>
        <v/>
      </c>
      <c r="F4423" s="14">
        <f t="shared" si="947"/>
        <v>3</v>
      </c>
      <c r="G4423" s="14">
        <f t="shared" si="943"/>
        <v>3</v>
      </c>
      <c r="H4423" s="14">
        <f t="shared" si="948"/>
        <v>5</v>
      </c>
      <c r="I4423" s="14">
        <f t="shared" si="948"/>
        <v>4</v>
      </c>
      <c r="J4423" s="14">
        <f t="shared" si="948"/>
        <v>2</v>
      </c>
      <c r="K4423" s="14">
        <f t="shared" si="948"/>
        <v>0</v>
      </c>
      <c r="L4423" s="14" t="str">
        <f t="shared" si="949"/>
        <v>3.5.4.2</v>
      </c>
      <c r="M4423" s="15" t="str">
        <f t="shared" si="950"/>
        <v>--</v>
      </c>
      <c r="N4423" s="14" t="str">
        <f t="shared" si="951"/>
        <v/>
      </c>
      <c r="O4423" s="15" t="str">
        <f t="shared" si="944"/>
        <v/>
      </c>
      <c r="P4423" s="15" t="str">
        <f>IF(N4423=1,FLOOR(MAX($P$4:P4422),1)+1,IF(AND(P4422&lt;&gt;"",O4422&lt;&gt;1),MAX($P$4:P4422)+0.1,""))</f>
        <v/>
      </c>
      <c r="Q4423" s="5">
        <f>ROW()</f>
        <v>4423</v>
      </c>
    </row>
    <row r="4424" spans="1:17" x14ac:dyDescent="0.3">
      <c r="A4424" s="1" t="s">
        <v>190</v>
      </c>
      <c r="B4424" s="5"/>
      <c r="C4424" s="14">
        <f t="shared" si="945"/>
        <v>0</v>
      </c>
      <c r="D4424" s="14">
        <f t="shared" si="945"/>
        <v>1</v>
      </c>
      <c r="E4424" s="14" t="str">
        <f t="shared" si="946"/>
        <v/>
      </c>
      <c r="F4424" s="14">
        <f t="shared" si="947"/>
        <v>2</v>
      </c>
      <c r="G4424" s="14">
        <f t="shared" si="943"/>
        <v>3</v>
      </c>
      <c r="H4424" s="14">
        <f t="shared" si="948"/>
        <v>5</v>
      </c>
      <c r="I4424" s="14">
        <f t="shared" si="948"/>
        <v>4</v>
      </c>
      <c r="J4424" s="14">
        <f t="shared" si="948"/>
        <v>2</v>
      </c>
      <c r="K4424" s="14">
        <f t="shared" si="948"/>
        <v>0</v>
      </c>
      <c r="L4424" s="14" t="str">
        <f t="shared" si="949"/>
        <v>3.5.4.2</v>
      </c>
      <c r="M4424" s="15" t="str">
        <f t="shared" si="950"/>
        <v>--</v>
      </c>
      <c r="N4424" s="14" t="str">
        <f t="shared" si="951"/>
        <v/>
      </c>
      <c r="O4424" s="15" t="str">
        <f t="shared" si="944"/>
        <v/>
      </c>
      <c r="P4424" s="15" t="str">
        <f>IF(N4424=1,FLOOR(MAX($P$4:P4423),1)+1,IF(AND(P4423&lt;&gt;"",O4423&lt;&gt;1),MAX($P$4:P4423)+0.1,""))</f>
        <v/>
      </c>
      <c r="Q4424" s="5">
        <f>ROW()</f>
        <v>4424</v>
      </c>
    </row>
    <row r="4425" spans="1:17" x14ac:dyDescent="0.3">
      <c r="A4425" s="1" t="s">
        <v>1955</v>
      </c>
      <c r="B4425" s="5"/>
      <c r="C4425" s="14">
        <f t="shared" si="945"/>
        <v>1</v>
      </c>
      <c r="D4425" s="14">
        <f t="shared" si="945"/>
        <v>1</v>
      </c>
      <c r="E4425" s="14" t="str">
        <f t="shared" si="946"/>
        <v>OK</v>
      </c>
      <c r="F4425" s="14">
        <f t="shared" si="947"/>
        <v>2</v>
      </c>
      <c r="G4425" s="14">
        <f t="shared" si="943"/>
        <v>3</v>
      </c>
      <c r="H4425" s="14">
        <f t="shared" si="948"/>
        <v>5</v>
      </c>
      <c r="I4425" s="14">
        <f t="shared" si="948"/>
        <v>5</v>
      </c>
      <c r="J4425" s="14">
        <f t="shared" si="948"/>
        <v>0</v>
      </c>
      <c r="K4425" s="14">
        <f t="shared" si="948"/>
        <v>0</v>
      </c>
      <c r="L4425" s="14" t="str">
        <f t="shared" si="949"/>
        <v>3.5.5</v>
      </c>
      <c r="M4425" s="15" t="str">
        <f t="shared" si="950"/>
        <v>Response to Audit Processing Failures</v>
      </c>
      <c r="N4425" s="14" t="str">
        <f t="shared" si="951"/>
        <v/>
      </c>
      <c r="O4425" s="15" t="str">
        <f t="shared" si="944"/>
        <v/>
      </c>
      <c r="P4425" s="15" t="str">
        <f>IF(N4425=1,FLOOR(MAX($P$4:P4424),1)+1,IF(AND(P4424&lt;&gt;"",O4424&lt;&gt;1),MAX($P$4:P4424)+0.1,""))</f>
        <v/>
      </c>
      <c r="Q4425" s="5">
        <f>ROW()</f>
        <v>4425</v>
      </c>
    </row>
    <row r="4426" spans="1:17" x14ac:dyDescent="0.3">
      <c r="A4426" s="1" t="s">
        <v>59</v>
      </c>
      <c r="B4426" s="5"/>
      <c r="C4426" s="14">
        <f t="shared" si="945"/>
        <v>0</v>
      </c>
      <c r="D4426" s="14">
        <f t="shared" si="945"/>
        <v>0</v>
      </c>
      <c r="E4426" s="14" t="str">
        <f t="shared" si="946"/>
        <v/>
      </c>
      <c r="F4426" s="14">
        <f t="shared" si="947"/>
        <v>2</v>
      </c>
      <c r="G4426" s="14">
        <f t="shared" si="943"/>
        <v>3</v>
      </c>
      <c r="H4426" s="14">
        <f t="shared" si="948"/>
        <v>5</v>
      </c>
      <c r="I4426" s="14">
        <f t="shared" si="948"/>
        <v>5</v>
      </c>
      <c r="J4426" s="14">
        <f t="shared" si="948"/>
        <v>0</v>
      </c>
      <c r="K4426" s="14">
        <f t="shared" si="948"/>
        <v>0</v>
      </c>
      <c r="L4426" s="14" t="str">
        <f t="shared" si="949"/>
        <v>3.5.5</v>
      </c>
      <c r="M4426" s="15" t="str">
        <f t="shared" si="950"/>
        <v>--</v>
      </c>
      <c r="N4426" s="14" t="str">
        <f t="shared" si="951"/>
        <v/>
      </c>
      <c r="O4426" s="15" t="str">
        <f t="shared" si="944"/>
        <v/>
      </c>
      <c r="P4426" s="15" t="str">
        <f>IF(N4426=1,FLOOR(MAX($P$4:P4425),1)+1,IF(AND(P4425&lt;&gt;"",O4425&lt;&gt;1),MAX($P$4:P4425)+0.1,""))</f>
        <v/>
      </c>
      <c r="Q4426" s="5">
        <f>ROW()</f>
        <v>4426</v>
      </c>
    </row>
    <row r="4427" spans="1:17" x14ac:dyDescent="0.3">
      <c r="A4427" s="1" t="s">
        <v>60</v>
      </c>
      <c r="B4427" s="5"/>
      <c r="C4427" s="14">
        <f t="shared" si="945"/>
        <v>0</v>
      </c>
      <c r="D4427" s="14">
        <f t="shared" si="945"/>
        <v>0</v>
      </c>
      <c r="E4427" s="14" t="str">
        <f t="shared" si="946"/>
        <v/>
      </c>
      <c r="F4427" s="14">
        <f t="shared" si="947"/>
        <v>2</v>
      </c>
      <c r="G4427" s="14">
        <f t="shared" si="943"/>
        <v>3</v>
      </c>
      <c r="H4427" s="14">
        <f t="shared" si="948"/>
        <v>5</v>
      </c>
      <c r="I4427" s="14">
        <f t="shared" si="948"/>
        <v>5</v>
      </c>
      <c r="J4427" s="14">
        <f t="shared" si="948"/>
        <v>0</v>
      </c>
      <c r="K4427" s="14">
        <f t="shared" si="948"/>
        <v>0</v>
      </c>
      <c r="L4427" s="14" t="str">
        <f t="shared" si="949"/>
        <v>3.5.5</v>
      </c>
      <c r="M4427" s="15" t="str">
        <f t="shared" si="950"/>
        <v>--</v>
      </c>
      <c r="N4427" s="14" t="str">
        <f t="shared" si="951"/>
        <v/>
      </c>
      <c r="O4427" s="15" t="str">
        <f t="shared" si="944"/>
        <v/>
      </c>
      <c r="P4427" s="15" t="str">
        <f>IF(N4427=1,FLOOR(MAX($P$4:P4426),1)+1,IF(AND(P4426&lt;&gt;"",O4426&lt;&gt;1),MAX($P$4:P4426)+0.1,""))</f>
        <v/>
      </c>
      <c r="Q4427" s="5">
        <f>ROW()</f>
        <v>4427</v>
      </c>
    </row>
    <row r="4428" spans="1:17" x14ac:dyDescent="0.3">
      <c r="A4428" s="1" t="s">
        <v>1956</v>
      </c>
      <c r="B4428" s="5"/>
      <c r="C4428" s="14">
        <f t="shared" si="945"/>
        <v>0</v>
      </c>
      <c r="D4428" s="14">
        <f t="shared" si="945"/>
        <v>0</v>
      </c>
      <c r="E4428" s="14" t="str">
        <f t="shared" si="946"/>
        <v/>
      </c>
      <c r="F4428" s="14">
        <f t="shared" si="947"/>
        <v>2</v>
      </c>
      <c r="G4428" s="14">
        <f t="shared" si="943"/>
        <v>3</v>
      </c>
      <c r="H4428" s="14">
        <f t="shared" si="948"/>
        <v>5</v>
      </c>
      <c r="I4428" s="14">
        <f t="shared" si="948"/>
        <v>5</v>
      </c>
      <c r="J4428" s="14">
        <f t="shared" si="948"/>
        <v>0</v>
      </c>
      <c r="K4428" s="14">
        <f t="shared" si="948"/>
        <v>0</v>
      </c>
      <c r="L4428" s="14" t="str">
        <f t="shared" si="949"/>
        <v>3.5.5</v>
      </c>
      <c r="M4428" s="15" t="str">
        <f t="shared" si="950"/>
        <v>--</v>
      </c>
      <c r="N4428" s="14" t="str">
        <f t="shared" si="951"/>
        <v/>
      </c>
      <c r="O4428" s="15" t="str">
        <f t="shared" si="944"/>
        <v/>
      </c>
      <c r="P4428" s="15" t="str">
        <f>IF(N4428=1,FLOOR(MAX($P$4:P4427),1)+1,IF(AND(P4427&lt;&gt;"",O4427&lt;&gt;1),MAX($P$4:P4427)+0.1,""))</f>
        <v/>
      </c>
      <c r="Q4428" s="5">
        <f>ROW()</f>
        <v>4428</v>
      </c>
    </row>
    <row r="4429" spans="1:17" x14ac:dyDescent="0.3">
      <c r="A4429" s="1" t="s">
        <v>1957</v>
      </c>
      <c r="B4429" s="5"/>
      <c r="C4429" s="14">
        <f t="shared" si="945"/>
        <v>0</v>
      </c>
      <c r="D4429" s="14">
        <f t="shared" si="945"/>
        <v>0</v>
      </c>
      <c r="E4429" s="14" t="str">
        <f t="shared" si="946"/>
        <v/>
      </c>
      <c r="F4429" s="14">
        <f t="shared" si="947"/>
        <v>2</v>
      </c>
      <c r="G4429" s="14">
        <f t="shared" si="943"/>
        <v>3</v>
      </c>
      <c r="H4429" s="14">
        <f t="shared" si="948"/>
        <v>5</v>
      </c>
      <c r="I4429" s="14">
        <f t="shared" si="948"/>
        <v>5</v>
      </c>
      <c r="J4429" s="14">
        <f t="shared" si="948"/>
        <v>0</v>
      </c>
      <c r="K4429" s="14">
        <f t="shared" si="948"/>
        <v>0</v>
      </c>
      <c r="L4429" s="14" t="str">
        <f t="shared" si="949"/>
        <v>3.5.5</v>
      </c>
      <c r="M4429" s="15" t="str">
        <f t="shared" si="950"/>
        <v>--</v>
      </c>
      <c r="N4429" s="14" t="str">
        <f t="shared" si="951"/>
        <v/>
      </c>
      <c r="O4429" s="15" t="str">
        <f t="shared" si="944"/>
        <v/>
      </c>
      <c r="P4429" s="15" t="str">
        <f>IF(N4429=1,FLOOR(MAX($P$4:P4428),1)+1,IF(AND(P4428&lt;&gt;"",O4428&lt;&gt;1),MAX($P$4:P4428)+0.1,""))</f>
        <v/>
      </c>
      <c r="Q4429" s="5">
        <f>ROW()</f>
        <v>4429</v>
      </c>
    </row>
    <row r="4430" spans="1:17" x14ac:dyDescent="0.3">
      <c r="A4430" s="1" t="s">
        <v>1958</v>
      </c>
      <c r="B4430" s="5"/>
      <c r="C4430" s="14">
        <f t="shared" si="945"/>
        <v>0</v>
      </c>
      <c r="D4430" s="14">
        <f t="shared" si="945"/>
        <v>0</v>
      </c>
      <c r="E4430" s="14" t="str">
        <f t="shared" si="946"/>
        <v/>
      </c>
      <c r="F4430" s="14">
        <f t="shared" si="947"/>
        <v>2</v>
      </c>
      <c r="G4430" s="14">
        <f t="shared" si="943"/>
        <v>3</v>
      </c>
      <c r="H4430" s="14">
        <f t="shared" si="948"/>
        <v>5</v>
      </c>
      <c r="I4430" s="14">
        <f t="shared" si="948"/>
        <v>5</v>
      </c>
      <c r="J4430" s="14">
        <f t="shared" si="948"/>
        <v>0</v>
      </c>
      <c r="K4430" s="14">
        <f t="shared" si="948"/>
        <v>0</v>
      </c>
      <c r="L4430" s="14" t="str">
        <f t="shared" si="949"/>
        <v>3.5.5</v>
      </c>
      <c r="M4430" s="15" t="str">
        <f t="shared" si="950"/>
        <v>--</v>
      </c>
      <c r="N4430" s="14" t="str">
        <f t="shared" si="951"/>
        <v/>
      </c>
      <c r="O4430" s="15" t="str">
        <f t="shared" si="944"/>
        <v/>
      </c>
      <c r="P4430" s="15" t="str">
        <f>IF(N4430=1,FLOOR(MAX($P$4:P4429),1)+1,IF(AND(P4429&lt;&gt;"",O4429&lt;&gt;1),MAX($P$4:P4429)+0.1,""))</f>
        <v/>
      </c>
      <c r="Q4430" s="5">
        <f>ROW()</f>
        <v>4430</v>
      </c>
    </row>
    <row r="4431" spans="1:17" x14ac:dyDescent="0.3">
      <c r="A4431" s="1" t="s">
        <v>1959</v>
      </c>
      <c r="B4431" s="5"/>
      <c r="C4431" s="14">
        <f t="shared" si="945"/>
        <v>0</v>
      </c>
      <c r="D4431" s="14">
        <f t="shared" si="945"/>
        <v>0</v>
      </c>
      <c r="E4431" s="14" t="str">
        <f t="shared" si="946"/>
        <v/>
      </c>
      <c r="F4431" s="14">
        <f t="shared" si="947"/>
        <v>2</v>
      </c>
      <c r="G4431" s="14">
        <f t="shared" si="943"/>
        <v>3</v>
      </c>
      <c r="H4431" s="14">
        <f t="shared" si="948"/>
        <v>5</v>
      </c>
      <c r="I4431" s="14">
        <f t="shared" si="948"/>
        <v>5</v>
      </c>
      <c r="J4431" s="14">
        <f t="shared" si="948"/>
        <v>0</v>
      </c>
      <c r="K4431" s="14">
        <f t="shared" si="948"/>
        <v>0</v>
      </c>
      <c r="L4431" s="14" t="str">
        <f t="shared" si="949"/>
        <v>3.5.5</v>
      </c>
      <c r="M4431" s="15" t="str">
        <f t="shared" si="950"/>
        <v>--</v>
      </c>
      <c r="N4431" s="14" t="str">
        <f t="shared" si="951"/>
        <v/>
      </c>
      <c r="O4431" s="15" t="str">
        <f t="shared" si="944"/>
        <v/>
      </c>
      <c r="P4431" s="15" t="str">
        <f>IF(N4431=1,FLOOR(MAX($P$4:P4430),1)+1,IF(AND(P4430&lt;&gt;"",O4430&lt;&gt;1),MAX($P$4:P4430)+0.1,""))</f>
        <v/>
      </c>
      <c r="Q4431" s="5">
        <f>ROW()</f>
        <v>4431</v>
      </c>
    </row>
    <row r="4432" spans="1:17" x14ac:dyDescent="0.3">
      <c r="A4432" s="1" t="s">
        <v>1960</v>
      </c>
      <c r="B4432" s="5"/>
      <c r="C4432" s="14">
        <f t="shared" si="945"/>
        <v>0</v>
      </c>
      <c r="D4432" s="14">
        <f t="shared" si="945"/>
        <v>0</v>
      </c>
      <c r="E4432" s="14" t="str">
        <f t="shared" si="946"/>
        <v/>
      </c>
      <c r="F4432" s="14">
        <f t="shared" si="947"/>
        <v>2</v>
      </c>
      <c r="G4432" s="14">
        <f t="shared" si="943"/>
        <v>3</v>
      </c>
      <c r="H4432" s="14">
        <f t="shared" si="948"/>
        <v>5</v>
      </c>
      <c r="I4432" s="14">
        <f t="shared" si="948"/>
        <v>5</v>
      </c>
      <c r="J4432" s="14">
        <f t="shared" si="948"/>
        <v>0</v>
      </c>
      <c r="K4432" s="14">
        <f t="shared" si="948"/>
        <v>0</v>
      </c>
      <c r="L4432" s="14" t="str">
        <f t="shared" si="949"/>
        <v>3.5.5</v>
      </c>
      <c r="M4432" s="15" t="str">
        <f t="shared" si="950"/>
        <v>--</v>
      </c>
      <c r="N4432" s="14" t="str">
        <f t="shared" si="951"/>
        <v/>
      </c>
      <c r="O4432" s="15" t="str">
        <f t="shared" si="944"/>
        <v/>
      </c>
      <c r="P4432" s="15" t="str">
        <f>IF(N4432=1,FLOOR(MAX($P$4:P4431),1)+1,IF(AND(P4431&lt;&gt;"",O4431&lt;&gt;1),MAX($P$4:P4431)+0.1,""))</f>
        <v/>
      </c>
      <c r="Q4432" s="5">
        <f>ROW()</f>
        <v>4432</v>
      </c>
    </row>
    <row r="4433" spans="1:17" x14ac:dyDescent="0.3">
      <c r="A4433" s="1" t="s">
        <v>1961</v>
      </c>
      <c r="B4433" s="5"/>
      <c r="C4433" s="14">
        <f t="shared" si="945"/>
        <v>0</v>
      </c>
      <c r="D4433" s="14">
        <f t="shared" si="945"/>
        <v>0</v>
      </c>
      <c r="E4433" s="14" t="str">
        <f t="shared" si="946"/>
        <v/>
      </c>
      <c r="F4433" s="14">
        <f t="shared" si="947"/>
        <v>2</v>
      </c>
      <c r="G4433" s="14">
        <f t="shared" si="943"/>
        <v>3</v>
      </c>
      <c r="H4433" s="14">
        <f t="shared" si="948"/>
        <v>5</v>
      </c>
      <c r="I4433" s="14">
        <f t="shared" si="948"/>
        <v>5</v>
      </c>
      <c r="J4433" s="14">
        <f t="shared" si="948"/>
        <v>0</v>
      </c>
      <c r="K4433" s="14">
        <f t="shared" si="948"/>
        <v>0</v>
      </c>
      <c r="L4433" s="14" t="str">
        <f t="shared" si="949"/>
        <v>3.5.5</v>
      </c>
      <c r="M4433" s="15" t="str">
        <f t="shared" si="950"/>
        <v>--</v>
      </c>
      <c r="N4433" s="14" t="str">
        <f t="shared" si="951"/>
        <v/>
      </c>
      <c r="O4433" s="15" t="str">
        <f t="shared" si="944"/>
        <v/>
      </c>
      <c r="P4433" s="15" t="str">
        <f>IF(N4433=1,FLOOR(MAX($P$4:P4432),1)+1,IF(AND(P4432&lt;&gt;"",O4432&lt;&gt;1),MAX($P$4:P4432)+0.1,""))</f>
        <v/>
      </c>
      <c r="Q4433" s="5">
        <f>ROW()</f>
        <v>4433</v>
      </c>
    </row>
    <row r="4434" spans="1:17" x14ac:dyDescent="0.3">
      <c r="A4434" s="1" t="s">
        <v>1962</v>
      </c>
      <c r="B4434" s="5"/>
      <c r="C4434" s="14">
        <f t="shared" si="945"/>
        <v>0</v>
      </c>
      <c r="D4434" s="14">
        <f t="shared" si="945"/>
        <v>0</v>
      </c>
      <c r="E4434" s="14" t="str">
        <f t="shared" si="946"/>
        <v/>
      </c>
      <c r="F4434" s="14">
        <f t="shared" si="947"/>
        <v>2</v>
      </c>
      <c r="G4434" s="14">
        <f t="shared" si="943"/>
        <v>3</v>
      </c>
      <c r="H4434" s="14">
        <f t="shared" si="948"/>
        <v>5</v>
      </c>
      <c r="I4434" s="14">
        <f t="shared" si="948"/>
        <v>5</v>
      </c>
      <c r="J4434" s="14">
        <f t="shared" si="948"/>
        <v>0</v>
      </c>
      <c r="K4434" s="14">
        <f t="shared" si="948"/>
        <v>0</v>
      </c>
      <c r="L4434" s="14" t="str">
        <f t="shared" si="949"/>
        <v>3.5.5</v>
      </c>
      <c r="M4434" s="15" t="str">
        <f t="shared" si="950"/>
        <v>--</v>
      </c>
      <c r="N4434" s="14" t="str">
        <f t="shared" si="951"/>
        <v/>
      </c>
      <c r="O4434" s="15" t="str">
        <f t="shared" si="944"/>
        <v/>
      </c>
      <c r="P4434" s="15" t="str">
        <f>IF(N4434=1,FLOOR(MAX($P$4:P4433),1)+1,IF(AND(P4433&lt;&gt;"",O4433&lt;&gt;1),MAX($P$4:P4433)+0.1,""))</f>
        <v/>
      </c>
      <c r="Q4434" s="5">
        <f>ROW()</f>
        <v>4434</v>
      </c>
    </row>
    <row r="4435" spans="1:17" x14ac:dyDescent="0.3">
      <c r="A4435" s="1" t="s">
        <v>73</v>
      </c>
      <c r="B4435" s="5"/>
      <c r="C4435" s="14">
        <f t="shared" si="945"/>
        <v>0</v>
      </c>
      <c r="D4435" s="14">
        <f t="shared" si="945"/>
        <v>0</v>
      </c>
      <c r="E4435" s="14" t="str">
        <f t="shared" si="946"/>
        <v/>
      </c>
      <c r="F4435" s="14">
        <f t="shared" si="947"/>
        <v>2</v>
      </c>
      <c r="G4435" s="14">
        <f t="shared" si="943"/>
        <v>3</v>
      </c>
      <c r="H4435" s="14">
        <f t="shared" si="948"/>
        <v>5</v>
      </c>
      <c r="I4435" s="14">
        <f t="shared" si="948"/>
        <v>5</v>
      </c>
      <c r="J4435" s="14">
        <f t="shared" si="948"/>
        <v>0</v>
      </c>
      <c r="K4435" s="14">
        <f t="shared" si="948"/>
        <v>0</v>
      </c>
      <c r="L4435" s="14" t="str">
        <f t="shared" si="949"/>
        <v>3.5.5</v>
      </c>
      <c r="M4435" s="15" t="str">
        <f t="shared" si="950"/>
        <v>--</v>
      </c>
      <c r="N4435" s="14" t="str">
        <f t="shared" si="951"/>
        <v/>
      </c>
      <c r="O4435" s="15" t="str">
        <f t="shared" si="944"/>
        <v/>
      </c>
      <c r="P4435" s="15" t="str">
        <f>IF(N4435=1,FLOOR(MAX($P$4:P4434),1)+1,IF(AND(P4434&lt;&gt;"",O4434&lt;&gt;1),MAX($P$4:P4434)+0.1,""))</f>
        <v/>
      </c>
      <c r="Q4435" s="5">
        <f>ROW()</f>
        <v>4435</v>
      </c>
    </row>
    <row r="4436" spans="1:17" x14ac:dyDescent="0.3">
      <c r="A4436" s="1" t="s">
        <v>55</v>
      </c>
      <c r="B4436" s="5"/>
      <c r="C4436" s="14">
        <f t="shared" si="945"/>
        <v>0</v>
      </c>
      <c r="D4436" s="14">
        <f t="shared" si="945"/>
        <v>0</v>
      </c>
      <c r="E4436" s="14" t="str">
        <f t="shared" si="946"/>
        <v/>
      </c>
      <c r="F4436" s="14">
        <f t="shared" si="947"/>
        <v>2</v>
      </c>
      <c r="G4436" s="14">
        <f t="shared" si="943"/>
        <v>3</v>
      </c>
      <c r="H4436" s="14">
        <f t="shared" si="948"/>
        <v>5</v>
      </c>
      <c r="I4436" s="14">
        <f t="shared" si="948"/>
        <v>5</v>
      </c>
      <c r="J4436" s="14">
        <f t="shared" si="948"/>
        <v>0</v>
      </c>
      <c r="K4436" s="14">
        <f t="shared" si="948"/>
        <v>0</v>
      </c>
      <c r="L4436" s="14" t="str">
        <f t="shared" si="949"/>
        <v>3.5.5</v>
      </c>
      <c r="M4436" s="15" t="str">
        <f t="shared" si="950"/>
        <v>--</v>
      </c>
      <c r="N4436" s="14" t="str">
        <f t="shared" si="951"/>
        <v/>
      </c>
      <c r="O4436" s="15" t="str">
        <f t="shared" si="944"/>
        <v/>
      </c>
      <c r="P4436" s="15" t="str">
        <f>IF(N4436=1,FLOOR(MAX($P$4:P4435),1)+1,IF(AND(P4435&lt;&gt;"",O4435&lt;&gt;1),MAX($P$4:P4435)+0.1,""))</f>
        <v/>
      </c>
      <c r="Q4436" s="5">
        <f>ROW()</f>
        <v>4436</v>
      </c>
    </row>
    <row r="4437" spans="1:17" x14ac:dyDescent="0.3">
      <c r="A4437" s="1" t="s">
        <v>1963</v>
      </c>
      <c r="B4437" s="5"/>
      <c r="C4437" s="14">
        <f t="shared" si="945"/>
        <v>0</v>
      </c>
      <c r="D4437" s="14">
        <f t="shared" si="945"/>
        <v>0</v>
      </c>
      <c r="E4437" s="14" t="str">
        <f t="shared" si="946"/>
        <v/>
      </c>
      <c r="F4437" s="14">
        <f t="shared" si="947"/>
        <v>2</v>
      </c>
      <c r="G4437" s="14">
        <f t="shared" si="943"/>
        <v>3</v>
      </c>
      <c r="H4437" s="14">
        <f t="shared" si="948"/>
        <v>5</v>
      </c>
      <c r="I4437" s="14">
        <f t="shared" si="948"/>
        <v>5</v>
      </c>
      <c r="J4437" s="14">
        <f t="shared" si="948"/>
        <v>0</v>
      </c>
      <c r="K4437" s="14">
        <f t="shared" si="948"/>
        <v>0</v>
      </c>
      <c r="L4437" s="14" t="str">
        <f t="shared" si="949"/>
        <v>3.5.5</v>
      </c>
      <c r="M4437" s="15" t="str">
        <f t="shared" si="950"/>
        <v>--</v>
      </c>
      <c r="N4437" s="14">
        <f t="shared" si="951"/>
        <v>1</v>
      </c>
      <c r="O4437" s="15">
        <f t="shared" si="944"/>
        <v>1</v>
      </c>
      <c r="P4437" s="15">
        <f>IF(N4437=1,FLOOR(MAX($P$4:P4436),1)+1,IF(AND(P4436&lt;&gt;"",O4436&lt;&gt;1),MAX($P$4:P4436)+0.1,""))</f>
        <v>62</v>
      </c>
      <c r="Q4437" s="5">
        <f>ROW()</f>
        <v>4437</v>
      </c>
    </row>
    <row r="4438" spans="1:17" x14ac:dyDescent="0.3">
      <c r="A4438" s="1" t="s">
        <v>55</v>
      </c>
      <c r="B4438" s="5"/>
      <c r="C4438" s="14">
        <f t="shared" si="945"/>
        <v>0</v>
      </c>
      <c r="D4438" s="14">
        <f t="shared" si="945"/>
        <v>0</v>
      </c>
      <c r="E4438" s="14" t="str">
        <f t="shared" si="946"/>
        <v/>
      </c>
      <c r="F4438" s="14">
        <f t="shared" si="947"/>
        <v>2</v>
      </c>
      <c r="G4438" s="14">
        <f t="shared" si="943"/>
        <v>3</v>
      </c>
      <c r="H4438" s="14">
        <f t="shared" ref="H4438:K4453" si="952">IF(G4438&lt;&gt;G4437,0,IF(AND(($F4437-$D4438)=(H$3-1),$F4438=H$3),H4437+1,H4437))</f>
        <v>5</v>
      </c>
      <c r="I4438" s="14">
        <f t="shared" si="952"/>
        <v>5</v>
      </c>
      <c r="J4438" s="14">
        <f t="shared" si="952"/>
        <v>0</v>
      </c>
      <c r="K4438" s="14">
        <f t="shared" si="952"/>
        <v>0</v>
      </c>
      <c r="L4438" s="14" t="str">
        <f t="shared" si="949"/>
        <v>3.5.5</v>
      </c>
      <c r="M4438" s="15" t="str">
        <f t="shared" si="950"/>
        <v>--</v>
      </c>
      <c r="N4438" s="14" t="str">
        <f t="shared" si="951"/>
        <v/>
      </c>
      <c r="O4438" s="15" t="str">
        <f t="shared" si="944"/>
        <v/>
      </c>
      <c r="P4438" s="15" t="str">
        <f>IF(N4438=1,FLOOR(MAX($P$4:P4437),1)+1,IF(AND(P4437&lt;&gt;"",O4437&lt;&gt;1),MAX($P$4:P4437)+0.1,""))</f>
        <v/>
      </c>
      <c r="Q4438" s="5">
        <f>ROW()</f>
        <v>4438</v>
      </c>
    </row>
    <row r="4439" spans="1:17" x14ac:dyDescent="0.3">
      <c r="A4439" s="1" t="s">
        <v>1964</v>
      </c>
      <c r="B4439" s="5"/>
      <c r="C4439" s="14">
        <f t="shared" si="945"/>
        <v>0</v>
      </c>
      <c r="D4439" s="14">
        <f t="shared" si="945"/>
        <v>0</v>
      </c>
      <c r="E4439" s="14" t="str">
        <f t="shared" si="946"/>
        <v/>
      </c>
      <c r="F4439" s="14">
        <f t="shared" si="947"/>
        <v>2</v>
      </c>
      <c r="G4439" s="14">
        <f t="shared" si="943"/>
        <v>3</v>
      </c>
      <c r="H4439" s="14">
        <f t="shared" si="952"/>
        <v>5</v>
      </c>
      <c r="I4439" s="14">
        <f t="shared" si="952"/>
        <v>5</v>
      </c>
      <c r="J4439" s="14">
        <f t="shared" si="952"/>
        <v>0</v>
      </c>
      <c r="K4439" s="14">
        <f t="shared" si="952"/>
        <v>0</v>
      </c>
      <c r="L4439" s="14" t="str">
        <f t="shared" si="949"/>
        <v>3.5.5</v>
      </c>
      <c r="M4439" s="15" t="str">
        <f t="shared" si="950"/>
        <v>--</v>
      </c>
      <c r="N4439" s="14" t="str">
        <f t="shared" si="951"/>
        <v/>
      </c>
      <c r="O4439" s="15" t="str">
        <f t="shared" si="944"/>
        <v/>
      </c>
      <c r="P4439" s="15" t="str">
        <f>IF(N4439=1,FLOOR(MAX($P$4:P4438),1)+1,IF(AND(P4438&lt;&gt;"",O4438&lt;&gt;1),MAX($P$4:P4438)+0.1,""))</f>
        <v/>
      </c>
      <c r="Q4439" s="5">
        <f>ROW()</f>
        <v>4439</v>
      </c>
    </row>
    <row r="4440" spans="1:17" x14ac:dyDescent="0.3">
      <c r="A4440" s="1" t="s">
        <v>1965</v>
      </c>
      <c r="B4440" s="5"/>
      <c r="C4440" s="14">
        <f t="shared" si="945"/>
        <v>0</v>
      </c>
      <c r="D4440" s="14">
        <f t="shared" si="945"/>
        <v>0</v>
      </c>
      <c r="E4440" s="14" t="str">
        <f t="shared" si="946"/>
        <v/>
      </c>
      <c r="F4440" s="14">
        <f t="shared" si="947"/>
        <v>2</v>
      </c>
      <c r="G4440" s="14">
        <f t="shared" si="943"/>
        <v>3</v>
      </c>
      <c r="H4440" s="14">
        <f t="shared" si="952"/>
        <v>5</v>
      </c>
      <c r="I4440" s="14">
        <f t="shared" si="952"/>
        <v>5</v>
      </c>
      <c r="J4440" s="14">
        <f t="shared" si="952"/>
        <v>0</v>
      </c>
      <c r="K4440" s="14">
        <f t="shared" si="952"/>
        <v>0</v>
      </c>
      <c r="L4440" s="14" t="str">
        <f t="shared" si="949"/>
        <v>3.5.5</v>
      </c>
      <c r="M4440" s="15" t="str">
        <f t="shared" si="950"/>
        <v>--</v>
      </c>
      <c r="N4440" s="14" t="str">
        <f t="shared" si="951"/>
        <v/>
      </c>
      <c r="O4440" s="15" t="str">
        <f t="shared" si="944"/>
        <v/>
      </c>
      <c r="P4440" s="15" t="str">
        <f>IF(N4440=1,FLOOR(MAX($P$4:P4439),1)+1,IF(AND(P4439&lt;&gt;"",O4439&lt;&gt;1),MAX($P$4:P4439)+0.1,""))</f>
        <v/>
      </c>
      <c r="Q4440" s="5">
        <f>ROW()</f>
        <v>4440</v>
      </c>
    </row>
    <row r="4441" spans="1:17" x14ac:dyDescent="0.3">
      <c r="A4441" s="1" t="s">
        <v>1966</v>
      </c>
      <c r="B4441" s="5"/>
      <c r="C4441" s="14">
        <f t="shared" si="945"/>
        <v>0</v>
      </c>
      <c r="D4441" s="14">
        <f t="shared" si="945"/>
        <v>0</v>
      </c>
      <c r="E4441" s="14" t="str">
        <f t="shared" si="946"/>
        <v/>
      </c>
      <c r="F4441" s="14">
        <f t="shared" si="947"/>
        <v>2</v>
      </c>
      <c r="G4441" s="14">
        <f t="shared" si="943"/>
        <v>3</v>
      </c>
      <c r="H4441" s="14">
        <f t="shared" si="952"/>
        <v>5</v>
      </c>
      <c r="I4441" s="14">
        <f t="shared" si="952"/>
        <v>5</v>
      </c>
      <c r="J4441" s="14">
        <f t="shared" si="952"/>
        <v>0</v>
      </c>
      <c r="K4441" s="14">
        <f t="shared" si="952"/>
        <v>0</v>
      </c>
      <c r="L4441" s="14" t="str">
        <f t="shared" si="949"/>
        <v>3.5.5</v>
      </c>
      <c r="M4441" s="15" t="str">
        <f t="shared" si="950"/>
        <v>--</v>
      </c>
      <c r="N4441" s="14" t="str">
        <f t="shared" si="951"/>
        <v/>
      </c>
      <c r="O4441" s="15" t="str">
        <f t="shared" si="944"/>
        <v/>
      </c>
      <c r="P4441" s="15" t="str">
        <f>IF(N4441=1,FLOOR(MAX($P$4:P4440),1)+1,IF(AND(P4440&lt;&gt;"",O4440&lt;&gt;1),MAX($P$4:P4440)+0.1,""))</f>
        <v/>
      </c>
      <c r="Q4441" s="5">
        <f>ROW()</f>
        <v>4441</v>
      </c>
    </row>
    <row r="4442" spans="1:17" x14ac:dyDescent="0.3">
      <c r="A4442" s="1" t="s">
        <v>1967</v>
      </c>
      <c r="B4442" s="5"/>
      <c r="C4442" s="14">
        <f t="shared" si="945"/>
        <v>0</v>
      </c>
      <c r="D4442" s="14">
        <f t="shared" si="945"/>
        <v>0</v>
      </c>
      <c r="E4442" s="14" t="str">
        <f t="shared" si="946"/>
        <v/>
      </c>
      <c r="F4442" s="14">
        <f t="shared" si="947"/>
        <v>2</v>
      </c>
      <c r="G4442" s="14">
        <f t="shared" si="943"/>
        <v>3</v>
      </c>
      <c r="H4442" s="14">
        <f t="shared" si="952"/>
        <v>5</v>
      </c>
      <c r="I4442" s="14">
        <f t="shared" si="952"/>
        <v>5</v>
      </c>
      <c r="J4442" s="14">
        <f t="shared" si="952"/>
        <v>0</v>
      </c>
      <c r="K4442" s="14">
        <f t="shared" si="952"/>
        <v>0</v>
      </c>
      <c r="L4442" s="14" t="str">
        <f t="shared" si="949"/>
        <v>3.5.5</v>
      </c>
      <c r="M4442" s="15" t="str">
        <f t="shared" si="950"/>
        <v>--</v>
      </c>
      <c r="N4442" s="14" t="str">
        <f t="shared" si="951"/>
        <v/>
      </c>
      <c r="O4442" s="15" t="str">
        <f t="shared" si="944"/>
        <v/>
      </c>
      <c r="P4442" s="15" t="str">
        <f>IF(N4442=1,FLOOR(MAX($P$4:P4441),1)+1,IF(AND(P4441&lt;&gt;"",O4441&lt;&gt;1),MAX($P$4:P4441)+0.1,""))</f>
        <v/>
      </c>
      <c r="Q4442" s="5">
        <f>ROW()</f>
        <v>4442</v>
      </c>
    </row>
    <row r="4443" spans="1:17" x14ac:dyDescent="0.3">
      <c r="A4443" s="1" t="s">
        <v>55</v>
      </c>
      <c r="B4443" s="5"/>
      <c r="C4443" s="14">
        <f t="shared" si="945"/>
        <v>0</v>
      </c>
      <c r="D4443" s="14">
        <f t="shared" si="945"/>
        <v>0</v>
      </c>
      <c r="E4443" s="14" t="str">
        <f t="shared" si="946"/>
        <v/>
      </c>
      <c r="F4443" s="14">
        <f t="shared" si="947"/>
        <v>2</v>
      </c>
      <c r="G4443" s="14">
        <f t="shared" si="943"/>
        <v>3</v>
      </c>
      <c r="H4443" s="14">
        <f t="shared" si="952"/>
        <v>5</v>
      </c>
      <c r="I4443" s="14">
        <f t="shared" si="952"/>
        <v>5</v>
      </c>
      <c r="J4443" s="14">
        <f t="shared" si="952"/>
        <v>0</v>
      </c>
      <c r="K4443" s="14">
        <f t="shared" si="952"/>
        <v>0</v>
      </c>
      <c r="L4443" s="14" t="str">
        <f t="shared" si="949"/>
        <v>3.5.5</v>
      </c>
      <c r="M4443" s="15" t="str">
        <f t="shared" si="950"/>
        <v>--</v>
      </c>
      <c r="N4443" s="14" t="str">
        <f t="shared" si="951"/>
        <v/>
      </c>
      <c r="O4443" s="15" t="str">
        <f t="shared" si="944"/>
        <v/>
      </c>
      <c r="P4443" s="15" t="str">
        <f>IF(N4443=1,FLOOR(MAX($P$4:P4442),1)+1,IF(AND(P4442&lt;&gt;"",O4442&lt;&gt;1),MAX($P$4:P4442)+0.1,""))</f>
        <v/>
      </c>
      <c r="Q4443" s="5">
        <f>ROW()</f>
        <v>4443</v>
      </c>
    </row>
    <row r="4444" spans="1:17" x14ac:dyDescent="0.3">
      <c r="A4444" s="1" t="s">
        <v>1968</v>
      </c>
      <c r="B4444" s="5"/>
      <c r="C4444" s="14">
        <f t="shared" si="945"/>
        <v>0</v>
      </c>
      <c r="D4444" s="14">
        <f t="shared" si="945"/>
        <v>0</v>
      </c>
      <c r="E4444" s="14" t="str">
        <f t="shared" si="946"/>
        <v/>
      </c>
      <c r="F4444" s="14">
        <f t="shared" si="947"/>
        <v>2</v>
      </c>
      <c r="G4444" s="14">
        <f t="shared" si="943"/>
        <v>3</v>
      </c>
      <c r="H4444" s="14">
        <f t="shared" si="952"/>
        <v>5</v>
      </c>
      <c r="I4444" s="14">
        <f t="shared" si="952"/>
        <v>5</v>
      </c>
      <c r="J4444" s="14">
        <f t="shared" si="952"/>
        <v>0</v>
      </c>
      <c r="K4444" s="14">
        <f t="shared" si="952"/>
        <v>0</v>
      </c>
      <c r="L4444" s="14" t="str">
        <f t="shared" si="949"/>
        <v>3.5.5</v>
      </c>
      <c r="M4444" s="15" t="str">
        <f t="shared" si="950"/>
        <v>--</v>
      </c>
      <c r="N4444" s="14" t="str">
        <f t="shared" si="951"/>
        <v/>
      </c>
      <c r="O4444" s="15" t="str">
        <f t="shared" si="944"/>
        <v/>
      </c>
      <c r="P4444" s="15" t="str">
        <f>IF(N4444=1,FLOOR(MAX($P$4:P4443),1)+1,IF(AND(P4443&lt;&gt;"",O4443&lt;&gt;1),MAX($P$4:P4443)+0.1,""))</f>
        <v/>
      </c>
      <c r="Q4444" s="5">
        <f>ROW()</f>
        <v>4444</v>
      </c>
    </row>
    <row r="4445" spans="1:17" x14ac:dyDescent="0.3">
      <c r="A4445" s="1" t="s">
        <v>1969</v>
      </c>
      <c r="B4445" s="5"/>
      <c r="C4445" s="14">
        <f t="shared" si="945"/>
        <v>0</v>
      </c>
      <c r="D4445" s="14">
        <f t="shared" si="945"/>
        <v>0</v>
      </c>
      <c r="E4445" s="14" t="str">
        <f t="shared" si="946"/>
        <v/>
      </c>
      <c r="F4445" s="14">
        <f t="shared" si="947"/>
        <v>2</v>
      </c>
      <c r="G4445" s="14">
        <f t="shared" si="943"/>
        <v>3</v>
      </c>
      <c r="H4445" s="14">
        <f t="shared" si="952"/>
        <v>5</v>
      </c>
      <c r="I4445" s="14">
        <f t="shared" si="952"/>
        <v>5</v>
      </c>
      <c r="J4445" s="14">
        <f t="shared" si="952"/>
        <v>0</v>
      </c>
      <c r="K4445" s="14">
        <f t="shared" si="952"/>
        <v>0</v>
      </c>
      <c r="L4445" s="14" t="str">
        <f t="shared" si="949"/>
        <v>3.5.5</v>
      </c>
      <c r="M4445" s="15" t="str">
        <f t="shared" si="950"/>
        <v>--</v>
      </c>
      <c r="N4445" s="14" t="str">
        <f t="shared" si="951"/>
        <v/>
      </c>
      <c r="O4445" s="15" t="str">
        <f t="shared" si="944"/>
        <v/>
      </c>
      <c r="P4445" s="15" t="str">
        <f>IF(N4445=1,FLOOR(MAX($P$4:P4444),1)+1,IF(AND(P4444&lt;&gt;"",O4444&lt;&gt;1),MAX($P$4:P4444)+0.1,""))</f>
        <v/>
      </c>
      <c r="Q4445" s="5">
        <f>ROW()</f>
        <v>4445</v>
      </c>
    </row>
    <row r="4446" spans="1:17" x14ac:dyDescent="0.3">
      <c r="A4446" s="1" t="s">
        <v>1970</v>
      </c>
      <c r="B4446" s="5"/>
      <c r="C4446" s="14">
        <f t="shared" si="945"/>
        <v>0</v>
      </c>
      <c r="D4446" s="14">
        <f t="shared" si="945"/>
        <v>0</v>
      </c>
      <c r="E4446" s="14" t="str">
        <f t="shared" si="946"/>
        <v/>
      </c>
      <c r="F4446" s="14">
        <f t="shared" si="947"/>
        <v>2</v>
      </c>
      <c r="G4446" s="14">
        <f t="shared" si="943"/>
        <v>3</v>
      </c>
      <c r="H4446" s="14">
        <f t="shared" si="952"/>
        <v>5</v>
      </c>
      <c r="I4446" s="14">
        <f t="shared" si="952"/>
        <v>5</v>
      </c>
      <c r="J4446" s="14">
        <f t="shared" si="952"/>
        <v>0</v>
      </c>
      <c r="K4446" s="14">
        <f t="shared" si="952"/>
        <v>0</v>
      </c>
      <c r="L4446" s="14" t="str">
        <f t="shared" si="949"/>
        <v>3.5.5</v>
      </c>
      <c r="M4446" s="15" t="str">
        <f t="shared" si="950"/>
        <v>--</v>
      </c>
      <c r="N4446" s="14" t="str">
        <f t="shared" si="951"/>
        <v/>
      </c>
      <c r="O4446" s="15" t="str">
        <f t="shared" si="944"/>
        <v/>
      </c>
      <c r="P4446" s="15" t="str">
        <f>IF(N4446=1,FLOOR(MAX($P$4:P4445),1)+1,IF(AND(P4445&lt;&gt;"",O4445&lt;&gt;1),MAX($P$4:P4445)+0.1,""))</f>
        <v/>
      </c>
      <c r="Q4446" s="5">
        <f>ROW()</f>
        <v>4446</v>
      </c>
    </row>
    <row r="4447" spans="1:17" x14ac:dyDescent="0.3">
      <c r="A4447" s="1" t="s">
        <v>1971</v>
      </c>
      <c r="B4447" s="5"/>
      <c r="C4447" s="14">
        <f t="shared" si="945"/>
        <v>0</v>
      </c>
      <c r="D4447" s="14">
        <f t="shared" si="945"/>
        <v>0</v>
      </c>
      <c r="E4447" s="14" t="str">
        <f t="shared" si="946"/>
        <v/>
      </c>
      <c r="F4447" s="14">
        <f t="shared" si="947"/>
        <v>2</v>
      </c>
      <c r="G4447" s="14">
        <f t="shared" si="943"/>
        <v>3</v>
      </c>
      <c r="H4447" s="14">
        <f t="shared" si="952"/>
        <v>5</v>
      </c>
      <c r="I4447" s="14">
        <f t="shared" si="952"/>
        <v>5</v>
      </c>
      <c r="J4447" s="14">
        <f t="shared" si="952"/>
        <v>0</v>
      </c>
      <c r="K4447" s="14">
        <f t="shared" si="952"/>
        <v>0</v>
      </c>
      <c r="L4447" s="14" t="str">
        <f t="shared" si="949"/>
        <v>3.5.5</v>
      </c>
      <c r="M4447" s="15" t="str">
        <f t="shared" si="950"/>
        <v>--</v>
      </c>
      <c r="N4447" s="14" t="str">
        <f t="shared" si="951"/>
        <v/>
      </c>
      <c r="O4447" s="15" t="str">
        <f t="shared" si="944"/>
        <v/>
      </c>
      <c r="P4447" s="15" t="str">
        <f>IF(N4447=1,FLOOR(MAX($P$4:P4446),1)+1,IF(AND(P4446&lt;&gt;"",O4446&lt;&gt;1),MAX($P$4:P4446)+0.1,""))</f>
        <v/>
      </c>
      <c r="Q4447" s="5">
        <f>ROW()</f>
        <v>4447</v>
      </c>
    </row>
    <row r="4448" spans="1:17" x14ac:dyDescent="0.3">
      <c r="A4448" s="1" t="s">
        <v>1972</v>
      </c>
      <c r="B4448" s="5"/>
      <c r="C4448" s="14">
        <f t="shared" si="945"/>
        <v>0</v>
      </c>
      <c r="D4448" s="14">
        <f t="shared" si="945"/>
        <v>0</v>
      </c>
      <c r="E4448" s="14" t="str">
        <f t="shared" si="946"/>
        <v/>
      </c>
      <c r="F4448" s="14">
        <f t="shared" si="947"/>
        <v>2</v>
      </c>
      <c r="G4448" s="14">
        <f t="shared" si="943"/>
        <v>3</v>
      </c>
      <c r="H4448" s="14">
        <f t="shared" si="952"/>
        <v>5</v>
      </c>
      <c r="I4448" s="14">
        <f t="shared" si="952"/>
        <v>5</v>
      </c>
      <c r="J4448" s="14">
        <f t="shared" si="952"/>
        <v>0</v>
      </c>
      <c r="K4448" s="14">
        <f t="shared" si="952"/>
        <v>0</v>
      </c>
      <c r="L4448" s="14" t="str">
        <f t="shared" si="949"/>
        <v>3.5.5</v>
      </c>
      <c r="M4448" s="15" t="str">
        <f t="shared" si="950"/>
        <v>--</v>
      </c>
      <c r="N4448" s="14" t="str">
        <f t="shared" si="951"/>
        <v/>
      </c>
      <c r="O4448" s="15" t="str">
        <f t="shared" si="944"/>
        <v/>
      </c>
      <c r="P4448" s="15" t="str">
        <f>IF(N4448=1,FLOOR(MAX($P$4:P4447),1)+1,IF(AND(P4447&lt;&gt;"",O4447&lt;&gt;1),MAX($P$4:P4447)+0.1,""))</f>
        <v/>
      </c>
      <c r="Q4448" s="5">
        <f>ROW()</f>
        <v>4448</v>
      </c>
    </row>
    <row r="4449" spans="1:17" x14ac:dyDescent="0.3">
      <c r="A4449" s="1" t="s">
        <v>190</v>
      </c>
      <c r="B4449" s="5"/>
      <c r="C4449" s="14">
        <f t="shared" si="945"/>
        <v>0</v>
      </c>
      <c r="D4449" s="14">
        <f t="shared" si="945"/>
        <v>1</v>
      </c>
      <c r="E4449" s="14" t="str">
        <f t="shared" si="946"/>
        <v/>
      </c>
      <c r="F4449" s="14">
        <f t="shared" si="947"/>
        <v>1</v>
      </c>
      <c r="G4449" s="14">
        <f t="shared" si="943"/>
        <v>3</v>
      </c>
      <c r="H4449" s="14">
        <f t="shared" si="952"/>
        <v>5</v>
      </c>
      <c r="I4449" s="14">
        <f t="shared" si="952"/>
        <v>5</v>
      </c>
      <c r="J4449" s="14">
        <f t="shared" si="952"/>
        <v>0</v>
      </c>
      <c r="K4449" s="14">
        <f t="shared" si="952"/>
        <v>0</v>
      </c>
      <c r="L4449" s="14" t="str">
        <f t="shared" si="949"/>
        <v>3.5.5</v>
      </c>
      <c r="M4449" s="15" t="str">
        <f t="shared" si="950"/>
        <v>--</v>
      </c>
      <c r="N4449" s="14" t="str">
        <f t="shared" si="951"/>
        <v/>
      </c>
      <c r="O4449" s="15" t="str">
        <f t="shared" si="944"/>
        <v/>
      </c>
      <c r="P4449" s="15" t="str">
        <f>IF(N4449=1,FLOOR(MAX($P$4:P4448),1)+1,IF(AND(P4448&lt;&gt;"",O4448&lt;&gt;1),MAX($P$4:P4448)+0.1,""))</f>
        <v/>
      </c>
      <c r="Q4449" s="5">
        <f>ROW()</f>
        <v>4449</v>
      </c>
    </row>
    <row r="4450" spans="1:17" x14ac:dyDescent="0.3">
      <c r="A4450" s="1" t="s">
        <v>1973</v>
      </c>
      <c r="B4450" s="5"/>
      <c r="C4450" s="14">
        <f t="shared" si="945"/>
        <v>1</v>
      </c>
      <c r="D4450" s="14">
        <f t="shared" si="945"/>
        <v>1</v>
      </c>
      <c r="E4450" s="14" t="str">
        <f t="shared" si="946"/>
        <v>OK</v>
      </c>
      <c r="F4450" s="14">
        <f t="shared" si="947"/>
        <v>1</v>
      </c>
      <c r="G4450" s="14">
        <f t="shared" si="943"/>
        <v>3</v>
      </c>
      <c r="H4450" s="14">
        <f t="shared" si="952"/>
        <v>6</v>
      </c>
      <c r="I4450" s="14">
        <f t="shared" si="952"/>
        <v>0</v>
      </c>
      <c r="J4450" s="14">
        <f t="shared" si="952"/>
        <v>0</v>
      </c>
      <c r="K4450" s="14">
        <f t="shared" si="952"/>
        <v>0</v>
      </c>
      <c r="L4450" s="14" t="str">
        <f t="shared" si="949"/>
        <v>3.6</v>
      </c>
      <c r="M4450" s="15" t="str">
        <f t="shared" si="950"/>
        <v>REQUIREMENTS FOR LEAST FUNCTIONALITY</v>
      </c>
      <c r="N4450" s="14" t="str">
        <f t="shared" si="951"/>
        <v/>
      </c>
      <c r="O4450" s="15" t="str">
        <f t="shared" si="944"/>
        <v/>
      </c>
      <c r="P4450" s="15" t="str">
        <f>IF(N4450=1,FLOOR(MAX($P$4:P4449),1)+1,IF(AND(P4449&lt;&gt;"",O4449&lt;&gt;1),MAX($P$4:P4449)+0.1,""))</f>
        <v/>
      </c>
      <c r="Q4450" s="5">
        <f>ROW()</f>
        <v>4450</v>
      </c>
    </row>
    <row r="4451" spans="1:17" x14ac:dyDescent="0.3">
      <c r="A4451" s="1" t="s">
        <v>55</v>
      </c>
      <c r="B4451" s="5"/>
      <c r="C4451" s="14">
        <f t="shared" si="945"/>
        <v>0</v>
      </c>
      <c r="D4451" s="14">
        <f t="shared" si="945"/>
        <v>0</v>
      </c>
      <c r="E4451" s="14" t="str">
        <f t="shared" si="946"/>
        <v/>
      </c>
      <c r="F4451" s="14">
        <f t="shared" si="947"/>
        <v>1</v>
      </c>
      <c r="G4451" s="14">
        <f t="shared" si="943"/>
        <v>3</v>
      </c>
      <c r="H4451" s="14">
        <f t="shared" si="952"/>
        <v>6</v>
      </c>
      <c r="I4451" s="14">
        <f t="shared" si="952"/>
        <v>0</v>
      </c>
      <c r="J4451" s="14">
        <f t="shared" si="952"/>
        <v>0</v>
      </c>
      <c r="K4451" s="14">
        <f t="shared" si="952"/>
        <v>0</v>
      </c>
      <c r="L4451" s="14" t="str">
        <f t="shared" si="949"/>
        <v>3.6</v>
      </c>
      <c r="M4451" s="15" t="str">
        <f t="shared" si="950"/>
        <v>--</v>
      </c>
      <c r="N4451" s="14" t="str">
        <f t="shared" si="951"/>
        <v/>
      </c>
      <c r="O4451" s="15" t="str">
        <f t="shared" si="944"/>
        <v/>
      </c>
      <c r="P4451" s="15" t="str">
        <f>IF(N4451=1,FLOOR(MAX($P$4:P4450),1)+1,IF(AND(P4450&lt;&gt;"",O4450&lt;&gt;1),MAX($P$4:P4450)+0.1,""))</f>
        <v/>
      </c>
      <c r="Q4451" s="5">
        <f>ROW()</f>
        <v>4451</v>
      </c>
    </row>
    <row r="4452" spans="1:17" x14ac:dyDescent="0.3">
      <c r="A4452" s="1" t="s">
        <v>59</v>
      </c>
      <c r="B4452" s="5"/>
      <c r="C4452" s="14">
        <f t="shared" si="945"/>
        <v>0</v>
      </c>
      <c r="D4452" s="14">
        <f t="shared" si="945"/>
        <v>0</v>
      </c>
      <c r="E4452" s="14" t="str">
        <f t="shared" si="946"/>
        <v/>
      </c>
      <c r="F4452" s="14">
        <f t="shared" si="947"/>
        <v>1</v>
      </c>
      <c r="G4452" s="14">
        <f t="shared" si="943"/>
        <v>3</v>
      </c>
      <c r="H4452" s="14">
        <f t="shared" si="952"/>
        <v>6</v>
      </c>
      <c r="I4452" s="14">
        <f t="shared" si="952"/>
        <v>0</v>
      </c>
      <c r="J4452" s="14">
        <f t="shared" si="952"/>
        <v>0</v>
      </c>
      <c r="K4452" s="14">
        <f t="shared" si="952"/>
        <v>0</v>
      </c>
      <c r="L4452" s="14" t="str">
        <f t="shared" si="949"/>
        <v>3.6</v>
      </c>
      <c r="M4452" s="15" t="str">
        <f t="shared" si="950"/>
        <v>--</v>
      </c>
      <c r="N4452" s="14" t="str">
        <f t="shared" si="951"/>
        <v/>
      </c>
      <c r="O4452" s="15" t="str">
        <f t="shared" si="944"/>
        <v/>
      </c>
      <c r="P4452" s="15" t="str">
        <f>IF(N4452=1,FLOOR(MAX($P$4:P4451),1)+1,IF(AND(P4451&lt;&gt;"",O4451&lt;&gt;1),MAX($P$4:P4451)+0.1,""))</f>
        <v/>
      </c>
      <c r="Q4452" s="5">
        <f>ROW()</f>
        <v>4452</v>
      </c>
    </row>
    <row r="4453" spans="1:17" x14ac:dyDescent="0.3">
      <c r="A4453" s="1" t="s">
        <v>60</v>
      </c>
      <c r="B4453" s="5"/>
      <c r="C4453" s="14">
        <f t="shared" si="945"/>
        <v>0</v>
      </c>
      <c r="D4453" s="14">
        <f t="shared" si="945"/>
        <v>0</v>
      </c>
      <c r="E4453" s="14" t="str">
        <f t="shared" si="946"/>
        <v/>
      </c>
      <c r="F4453" s="14">
        <f t="shared" si="947"/>
        <v>1</v>
      </c>
      <c r="G4453" s="14">
        <f t="shared" si="943"/>
        <v>3</v>
      </c>
      <c r="H4453" s="14">
        <f t="shared" si="952"/>
        <v>6</v>
      </c>
      <c r="I4453" s="14">
        <f t="shared" si="952"/>
        <v>0</v>
      </c>
      <c r="J4453" s="14">
        <f t="shared" si="952"/>
        <v>0</v>
      </c>
      <c r="K4453" s="14">
        <f t="shared" si="952"/>
        <v>0</v>
      </c>
      <c r="L4453" s="14" t="str">
        <f t="shared" si="949"/>
        <v>3.6</v>
      </c>
      <c r="M4453" s="15" t="str">
        <f t="shared" si="950"/>
        <v>--</v>
      </c>
      <c r="N4453" s="14" t="str">
        <f t="shared" si="951"/>
        <v/>
      </c>
      <c r="O4453" s="15" t="str">
        <f t="shared" si="944"/>
        <v/>
      </c>
      <c r="P4453" s="15" t="str">
        <f>IF(N4453=1,FLOOR(MAX($P$4:P4452),1)+1,IF(AND(P4452&lt;&gt;"",O4452&lt;&gt;1),MAX($P$4:P4452)+0.1,""))</f>
        <v/>
      </c>
      <c r="Q4453" s="5">
        <f>ROW()</f>
        <v>4453</v>
      </c>
    </row>
    <row r="4454" spans="1:17" x14ac:dyDescent="0.3">
      <c r="A4454" s="1" t="s">
        <v>1974</v>
      </c>
      <c r="B4454" s="5"/>
      <c r="C4454" s="14">
        <f t="shared" si="945"/>
        <v>0</v>
      </c>
      <c r="D4454" s="14">
        <f t="shared" si="945"/>
        <v>0</v>
      </c>
      <c r="E4454" s="14" t="str">
        <f t="shared" si="946"/>
        <v/>
      </c>
      <c r="F4454" s="14">
        <f t="shared" si="947"/>
        <v>1</v>
      </c>
      <c r="G4454" s="14">
        <f t="shared" si="943"/>
        <v>3</v>
      </c>
      <c r="H4454" s="14">
        <f t="shared" ref="H4454:K4469" si="953">IF(G4454&lt;&gt;G4453,0,IF(AND(($F4453-$D4454)=(H$3-1),$F4454=H$3),H4453+1,H4453))</f>
        <v>6</v>
      </c>
      <c r="I4454" s="14">
        <f t="shared" si="953"/>
        <v>0</v>
      </c>
      <c r="J4454" s="14">
        <f t="shared" si="953"/>
        <v>0</v>
      </c>
      <c r="K4454" s="14">
        <f t="shared" si="953"/>
        <v>0</v>
      </c>
      <c r="L4454" s="14" t="str">
        <f t="shared" si="949"/>
        <v>3.6</v>
      </c>
      <c r="M4454" s="15" t="str">
        <f t="shared" si="950"/>
        <v>--</v>
      </c>
      <c r="N4454" s="14" t="str">
        <f t="shared" si="951"/>
        <v/>
      </c>
      <c r="O4454" s="15" t="str">
        <f t="shared" si="944"/>
        <v/>
      </c>
      <c r="P4454" s="15" t="str">
        <f>IF(N4454=1,FLOOR(MAX($P$4:P4453),1)+1,IF(AND(P4453&lt;&gt;"",O4453&lt;&gt;1),MAX($P$4:P4453)+0.1,""))</f>
        <v/>
      </c>
      <c r="Q4454" s="5">
        <f>ROW()</f>
        <v>4454</v>
      </c>
    </row>
    <row r="4455" spans="1:17" x14ac:dyDescent="0.3">
      <c r="A4455" s="1" t="s">
        <v>1975</v>
      </c>
      <c r="B4455" s="5"/>
      <c r="C4455" s="14">
        <f t="shared" si="945"/>
        <v>0</v>
      </c>
      <c r="D4455" s="14">
        <f t="shared" si="945"/>
        <v>0</v>
      </c>
      <c r="E4455" s="14" t="str">
        <f t="shared" si="946"/>
        <v/>
      </c>
      <c r="F4455" s="14">
        <f t="shared" si="947"/>
        <v>1</v>
      </c>
      <c r="G4455" s="14">
        <f t="shared" si="943"/>
        <v>3</v>
      </c>
      <c r="H4455" s="14">
        <f t="shared" si="953"/>
        <v>6</v>
      </c>
      <c r="I4455" s="14">
        <f t="shared" si="953"/>
        <v>0</v>
      </c>
      <c r="J4455" s="14">
        <f t="shared" si="953"/>
        <v>0</v>
      </c>
      <c r="K4455" s="14">
        <f t="shared" si="953"/>
        <v>0</v>
      </c>
      <c r="L4455" s="14" t="str">
        <f t="shared" si="949"/>
        <v>3.6</v>
      </c>
      <c r="M4455" s="15" t="str">
        <f t="shared" si="950"/>
        <v>--</v>
      </c>
      <c r="N4455" s="14" t="str">
        <f t="shared" si="951"/>
        <v/>
      </c>
      <c r="O4455" s="15" t="str">
        <f t="shared" si="944"/>
        <v/>
      </c>
      <c r="P4455" s="15" t="str">
        <f>IF(N4455=1,FLOOR(MAX($P$4:P4454),1)+1,IF(AND(P4454&lt;&gt;"",O4454&lt;&gt;1),MAX($P$4:P4454)+0.1,""))</f>
        <v/>
      </c>
      <c r="Q4455" s="5">
        <f>ROW()</f>
        <v>4455</v>
      </c>
    </row>
    <row r="4456" spans="1:17" x14ac:dyDescent="0.3">
      <c r="A4456" s="1" t="s">
        <v>1976</v>
      </c>
      <c r="B4456" s="5"/>
      <c r="C4456" s="14">
        <f t="shared" si="945"/>
        <v>0</v>
      </c>
      <c r="D4456" s="14">
        <f t="shared" si="945"/>
        <v>0</v>
      </c>
      <c r="E4456" s="14" t="str">
        <f t="shared" si="946"/>
        <v/>
      </c>
      <c r="F4456" s="14">
        <f t="shared" si="947"/>
        <v>1</v>
      </c>
      <c r="G4456" s="14">
        <f t="shared" si="943"/>
        <v>3</v>
      </c>
      <c r="H4456" s="14">
        <f t="shared" si="953"/>
        <v>6</v>
      </c>
      <c r="I4456" s="14">
        <f t="shared" si="953"/>
        <v>0</v>
      </c>
      <c r="J4456" s="14">
        <f t="shared" si="953"/>
        <v>0</v>
      </c>
      <c r="K4456" s="14">
        <f t="shared" si="953"/>
        <v>0</v>
      </c>
      <c r="L4456" s="14" t="str">
        <f t="shared" si="949"/>
        <v>3.6</v>
      </c>
      <c r="M4456" s="15" t="str">
        <f t="shared" si="950"/>
        <v>--</v>
      </c>
      <c r="N4456" s="14" t="str">
        <f t="shared" si="951"/>
        <v/>
      </c>
      <c r="O4456" s="15" t="str">
        <f t="shared" si="944"/>
        <v/>
      </c>
      <c r="P4456" s="15" t="str">
        <f>IF(N4456=1,FLOOR(MAX($P$4:P4455),1)+1,IF(AND(P4455&lt;&gt;"",O4455&lt;&gt;1),MAX($P$4:P4455)+0.1,""))</f>
        <v/>
      </c>
      <c r="Q4456" s="5">
        <f>ROW()</f>
        <v>4456</v>
      </c>
    </row>
    <row r="4457" spans="1:17" x14ac:dyDescent="0.3">
      <c r="A4457" s="1" t="s">
        <v>1977</v>
      </c>
      <c r="B4457" s="5"/>
      <c r="C4457" s="14">
        <f t="shared" si="945"/>
        <v>0</v>
      </c>
      <c r="D4457" s="14">
        <f t="shared" si="945"/>
        <v>0</v>
      </c>
      <c r="E4457" s="14" t="str">
        <f t="shared" si="946"/>
        <v/>
      </c>
      <c r="F4457" s="14">
        <f t="shared" si="947"/>
        <v>1</v>
      </c>
      <c r="G4457" s="14">
        <f t="shared" si="943"/>
        <v>3</v>
      </c>
      <c r="H4457" s="14">
        <f t="shared" si="953"/>
        <v>6</v>
      </c>
      <c r="I4457" s="14">
        <f t="shared" si="953"/>
        <v>0</v>
      </c>
      <c r="J4457" s="14">
        <f t="shared" si="953"/>
        <v>0</v>
      </c>
      <c r="K4457" s="14">
        <f t="shared" si="953"/>
        <v>0</v>
      </c>
      <c r="L4457" s="14" t="str">
        <f t="shared" si="949"/>
        <v>3.6</v>
      </c>
      <c r="M4457" s="15" t="str">
        <f t="shared" si="950"/>
        <v>--</v>
      </c>
      <c r="N4457" s="14" t="str">
        <f t="shared" si="951"/>
        <v/>
      </c>
      <c r="O4457" s="15" t="str">
        <f t="shared" si="944"/>
        <v/>
      </c>
      <c r="P4457" s="15" t="str">
        <f>IF(N4457=1,FLOOR(MAX($P$4:P4456),1)+1,IF(AND(P4456&lt;&gt;"",O4456&lt;&gt;1),MAX($P$4:P4456)+0.1,""))</f>
        <v/>
      </c>
      <c r="Q4457" s="5">
        <f>ROW()</f>
        <v>4457</v>
      </c>
    </row>
    <row r="4458" spans="1:17" x14ac:dyDescent="0.3">
      <c r="A4458" s="1" t="s">
        <v>1978</v>
      </c>
      <c r="B4458" s="5"/>
      <c r="C4458" s="14">
        <f t="shared" si="945"/>
        <v>0</v>
      </c>
      <c r="D4458" s="14">
        <f t="shared" si="945"/>
        <v>0</v>
      </c>
      <c r="E4458" s="14" t="str">
        <f t="shared" si="946"/>
        <v/>
      </c>
      <c r="F4458" s="14">
        <f t="shared" si="947"/>
        <v>1</v>
      </c>
      <c r="G4458" s="14">
        <f t="shared" si="943"/>
        <v>3</v>
      </c>
      <c r="H4458" s="14">
        <f t="shared" si="953"/>
        <v>6</v>
      </c>
      <c r="I4458" s="14">
        <f t="shared" si="953"/>
        <v>0</v>
      </c>
      <c r="J4458" s="14">
        <f t="shared" si="953"/>
        <v>0</v>
      </c>
      <c r="K4458" s="14">
        <f t="shared" si="953"/>
        <v>0</v>
      </c>
      <c r="L4458" s="14" t="str">
        <f t="shared" si="949"/>
        <v>3.6</v>
      </c>
      <c r="M4458" s="15" t="str">
        <f t="shared" si="950"/>
        <v>--</v>
      </c>
      <c r="N4458" s="14" t="str">
        <f t="shared" si="951"/>
        <v/>
      </c>
      <c r="O4458" s="15" t="str">
        <f t="shared" si="944"/>
        <v/>
      </c>
      <c r="P4458" s="15" t="str">
        <f>IF(N4458=1,FLOOR(MAX($P$4:P4457),1)+1,IF(AND(P4457&lt;&gt;"",O4457&lt;&gt;1),MAX($P$4:P4457)+0.1,""))</f>
        <v/>
      </c>
      <c r="Q4458" s="5">
        <f>ROW()</f>
        <v>4458</v>
      </c>
    </row>
    <row r="4459" spans="1:17" x14ac:dyDescent="0.3">
      <c r="A4459" s="1" t="s">
        <v>55</v>
      </c>
      <c r="B4459" s="5"/>
      <c r="C4459" s="14">
        <f t="shared" si="945"/>
        <v>0</v>
      </c>
      <c r="D4459" s="14">
        <f t="shared" si="945"/>
        <v>0</v>
      </c>
      <c r="E4459" s="14" t="str">
        <f t="shared" si="946"/>
        <v/>
      </c>
      <c r="F4459" s="14">
        <f t="shared" si="947"/>
        <v>1</v>
      </c>
      <c r="G4459" s="14">
        <f t="shared" si="943"/>
        <v>3</v>
      </c>
      <c r="H4459" s="14">
        <f t="shared" si="953"/>
        <v>6</v>
      </c>
      <c r="I4459" s="14">
        <f t="shared" si="953"/>
        <v>0</v>
      </c>
      <c r="J4459" s="14">
        <f t="shared" si="953"/>
        <v>0</v>
      </c>
      <c r="K4459" s="14">
        <f t="shared" si="953"/>
        <v>0</v>
      </c>
      <c r="L4459" s="14" t="str">
        <f t="shared" si="949"/>
        <v>3.6</v>
      </c>
      <c r="M4459" s="15" t="str">
        <f t="shared" si="950"/>
        <v>--</v>
      </c>
      <c r="N4459" s="14" t="str">
        <f t="shared" si="951"/>
        <v/>
      </c>
      <c r="O4459" s="15" t="str">
        <f t="shared" si="944"/>
        <v/>
      </c>
      <c r="P4459" s="15" t="str">
        <f>IF(N4459=1,FLOOR(MAX($P$4:P4458),1)+1,IF(AND(P4458&lt;&gt;"",O4458&lt;&gt;1),MAX($P$4:P4458)+0.1,""))</f>
        <v/>
      </c>
      <c r="Q4459" s="5">
        <f>ROW()</f>
        <v>4459</v>
      </c>
    </row>
    <row r="4460" spans="1:17" x14ac:dyDescent="0.3">
      <c r="A4460" s="1" t="s">
        <v>1979</v>
      </c>
      <c r="B4460" s="5"/>
      <c r="C4460" s="14">
        <f t="shared" si="945"/>
        <v>0</v>
      </c>
      <c r="D4460" s="14">
        <f t="shared" si="945"/>
        <v>0</v>
      </c>
      <c r="E4460" s="14" t="str">
        <f t="shared" si="946"/>
        <v/>
      </c>
      <c r="F4460" s="14">
        <f t="shared" si="947"/>
        <v>1</v>
      </c>
      <c r="G4460" s="14">
        <f t="shared" si="943"/>
        <v>3</v>
      </c>
      <c r="H4460" s="14">
        <f t="shared" si="953"/>
        <v>6</v>
      </c>
      <c r="I4460" s="14">
        <f t="shared" si="953"/>
        <v>0</v>
      </c>
      <c r="J4460" s="14">
        <f t="shared" si="953"/>
        <v>0</v>
      </c>
      <c r="K4460" s="14">
        <f t="shared" si="953"/>
        <v>0</v>
      </c>
      <c r="L4460" s="14" t="str">
        <f t="shared" si="949"/>
        <v>3.6</v>
      </c>
      <c r="M4460" s="15" t="str">
        <f t="shared" si="950"/>
        <v>--</v>
      </c>
      <c r="N4460" s="14" t="str">
        <f t="shared" si="951"/>
        <v/>
      </c>
      <c r="O4460" s="15" t="str">
        <f t="shared" si="944"/>
        <v/>
      </c>
      <c r="P4460" s="15" t="str">
        <f>IF(N4460=1,FLOOR(MAX($P$4:P4459),1)+1,IF(AND(P4459&lt;&gt;"",O4459&lt;&gt;1),MAX($P$4:P4459)+0.1,""))</f>
        <v/>
      </c>
      <c r="Q4460" s="5">
        <f>ROW()</f>
        <v>4460</v>
      </c>
    </row>
    <row r="4461" spans="1:17" x14ac:dyDescent="0.3">
      <c r="A4461" s="1" t="s">
        <v>1980</v>
      </c>
      <c r="B4461" s="5"/>
      <c r="C4461" s="14">
        <f t="shared" si="945"/>
        <v>0</v>
      </c>
      <c r="D4461" s="14">
        <f t="shared" si="945"/>
        <v>0</v>
      </c>
      <c r="E4461" s="14" t="str">
        <f t="shared" si="946"/>
        <v/>
      </c>
      <c r="F4461" s="14">
        <f t="shared" si="947"/>
        <v>1</v>
      </c>
      <c r="G4461" s="14">
        <f t="shared" si="943"/>
        <v>3</v>
      </c>
      <c r="H4461" s="14">
        <f t="shared" si="953"/>
        <v>6</v>
      </c>
      <c r="I4461" s="14">
        <f t="shared" si="953"/>
        <v>0</v>
      </c>
      <c r="J4461" s="14">
        <f t="shared" si="953"/>
        <v>0</v>
      </c>
      <c r="K4461" s="14">
        <f t="shared" si="953"/>
        <v>0</v>
      </c>
      <c r="L4461" s="14" t="str">
        <f t="shared" si="949"/>
        <v>3.6</v>
      </c>
      <c r="M4461" s="15" t="str">
        <f t="shared" si="950"/>
        <v>--</v>
      </c>
      <c r="N4461" s="14" t="str">
        <f t="shared" si="951"/>
        <v/>
      </c>
      <c r="O4461" s="15" t="str">
        <f t="shared" si="944"/>
        <v/>
      </c>
      <c r="P4461" s="15" t="str">
        <f>IF(N4461=1,FLOOR(MAX($P$4:P4460),1)+1,IF(AND(P4460&lt;&gt;"",O4460&lt;&gt;1),MAX($P$4:P4460)+0.1,""))</f>
        <v/>
      </c>
      <c r="Q4461" s="5">
        <f>ROW()</f>
        <v>4461</v>
      </c>
    </row>
    <row r="4462" spans="1:17" x14ac:dyDescent="0.3">
      <c r="A4462" s="1" t="s">
        <v>1981</v>
      </c>
      <c r="B4462" s="5"/>
      <c r="C4462" s="14">
        <f t="shared" si="945"/>
        <v>0</v>
      </c>
      <c r="D4462" s="14">
        <f t="shared" si="945"/>
        <v>0</v>
      </c>
      <c r="E4462" s="14" t="str">
        <f t="shared" si="946"/>
        <v/>
      </c>
      <c r="F4462" s="14">
        <f t="shared" si="947"/>
        <v>1</v>
      </c>
      <c r="G4462" s="14">
        <f t="shared" si="943"/>
        <v>3</v>
      </c>
      <c r="H4462" s="14">
        <f t="shared" si="953"/>
        <v>6</v>
      </c>
      <c r="I4462" s="14">
        <f t="shared" si="953"/>
        <v>0</v>
      </c>
      <c r="J4462" s="14">
        <f t="shared" si="953"/>
        <v>0</v>
      </c>
      <c r="K4462" s="14">
        <f t="shared" si="953"/>
        <v>0</v>
      </c>
      <c r="L4462" s="14" t="str">
        <f t="shared" si="949"/>
        <v>3.6</v>
      </c>
      <c r="M4462" s="15" t="str">
        <f t="shared" si="950"/>
        <v>--</v>
      </c>
      <c r="N4462" s="14" t="str">
        <f t="shared" si="951"/>
        <v/>
      </c>
      <c r="O4462" s="15" t="str">
        <f t="shared" si="944"/>
        <v/>
      </c>
      <c r="P4462" s="15" t="str">
        <f>IF(N4462=1,FLOOR(MAX($P$4:P4461),1)+1,IF(AND(P4461&lt;&gt;"",O4461&lt;&gt;1),MAX($P$4:P4461)+0.1,""))</f>
        <v/>
      </c>
      <c r="Q4462" s="5">
        <f>ROW()</f>
        <v>4462</v>
      </c>
    </row>
    <row r="4463" spans="1:17" x14ac:dyDescent="0.3">
      <c r="A4463" s="1" t="s">
        <v>73</v>
      </c>
      <c r="B4463" s="5"/>
      <c r="C4463" s="14">
        <f t="shared" si="945"/>
        <v>0</v>
      </c>
      <c r="D4463" s="14">
        <f t="shared" si="945"/>
        <v>0</v>
      </c>
      <c r="E4463" s="14" t="str">
        <f t="shared" si="946"/>
        <v/>
      </c>
      <c r="F4463" s="14">
        <f t="shared" si="947"/>
        <v>1</v>
      </c>
      <c r="G4463" s="14">
        <f t="shared" si="943"/>
        <v>3</v>
      </c>
      <c r="H4463" s="14">
        <f t="shared" si="953"/>
        <v>6</v>
      </c>
      <c r="I4463" s="14">
        <f t="shared" si="953"/>
        <v>0</v>
      </c>
      <c r="J4463" s="14">
        <f t="shared" si="953"/>
        <v>0</v>
      </c>
      <c r="K4463" s="14">
        <f t="shared" si="953"/>
        <v>0</v>
      </c>
      <c r="L4463" s="14" t="str">
        <f t="shared" si="949"/>
        <v>3.6</v>
      </c>
      <c r="M4463" s="15" t="str">
        <f t="shared" si="950"/>
        <v>--</v>
      </c>
      <c r="N4463" s="14" t="str">
        <f t="shared" si="951"/>
        <v/>
      </c>
      <c r="O4463" s="15" t="str">
        <f t="shared" si="944"/>
        <v/>
      </c>
      <c r="P4463" s="15" t="str">
        <f>IF(N4463=1,FLOOR(MAX($P$4:P4462),1)+1,IF(AND(P4462&lt;&gt;"",O4462&lt;&gt;1),MAX($P$4:P4462)+0.1,""))</f>
        <v/>
      </c>
      <c r="Q4463" s="5">
        <f>ROW()</f>
        <v>4463</v>
      </c>
    </row>
    <row r="4464" spans="1:17" x14ac:dyDescent="0.3">
      <c r="A4464" s="1" t="s">
        <v>55</v>
      </c>
      <c r="B4464" s="5"/>
      <c r="C4464" s="14">
        <f t="shared" si="945"/>
        <v>0</v>
      </c>
      <c r="D4464" s="14">
        <f t="shared" si="945"/>
        <v>0</v>
      </c>
      <c r="E4464" s="14" t="str">
        <f t="shared" si="946"/>
        <v/>
      </c>
      <c r="F4464" s="14">
        <f t="shared" si="947"/>
        <v>1</v>
      </c>
      <c r="G4464" s="14">
        <f t="shared" si="943"/>
        <v>3</v>
      </c>
      <c r="H4464" s="14">
        <f t="shared" si="953"/>
        <v>6</v>
      </c>
      <c r="I4464" s="14">
        <f t="shared" si="953"/>
        <v>0</v>
      </c>
      <c r="J4464" s="14">
        <f t="shared" si="953"/>
        <v>0</v>
      </c>
      <c r="K4464" s="14">
        <f t="shared" si="953"/>
        <v>0</v>
      </c>
      <c r="L4464" s="14" t="str">
        <f t="shared" si="949"/>
        <v>3.6</v>
      </c>
      <c r="M4464" s="15" t="str">
        <f t="shared" si="950"/>
        <v>--</v>
      </c>
      <c r="N4464" s="14" t="str">
        <f t="shared" si="951"/>
        <v/>
      </c>
      <c r="O4464" s="15" t="str">
        <f t="shared" si="944"/>
        <v/>
      </c>
      <c r="P4464" s="15" t="str">
        <f>IF(N4464=1,FLOOR(MAX($P$4:P4463),1)+1,IF(AND(P4463&lt;&gt;"",O4463&lt;&gt;1),MAX($P$4:P4463)+0.1,""))</f>
        <v/>
      </c>
      <c r="Q4464" s="5">
        <f>ROW()</f>
        <v>4464</v>
      </c>
    </row>
    <row r="4465" spans="1:17" x14ac:dyDescent="0.3">
      <c r="A4465" s="1" t="s">
        <v>1982</v>
      </c>
      <c r="B4465" s="5"/>
      <c r="C4465" s="14">
        <f t="shared" si="945"/>
        <v>0</v>
      </c>
      <c r="D4465" s="14">
        <f t="shared" si="945"/>
        <v>0</v>
      </c>
      <c r="E4465" s="14" t="str">
        <f t="shared" si="946"/>
        <v/>
      </c>
      <c r="F4465" s="14">
        <f t="shared" si="947"/>
        <v>1</v>
      </c>
      <c r="G4465" s="14">
        <f t="shared" si="943"/>
        <v>3</v>
      </c>
      <c r="H4465" s="14">
        <f t="shared" si="953"/>
        <v>6</v>
      </c>
      <c r="I4465" s="14">
        <f t="shared" si="953"/>
        <v>0</v>
      </c>
      <c r="J4465" s="14">
        <f t="shared" si="953"/>
        <v>0</v>
      </c>
      <c r="K4465" s="14">
        <f t="shared" si="953"/>
        <v>0</v>
      </c>
      <c r="L4465" s="14" t="str">
        <f t="shared" si="949"/>
        <v>3.6</v>
      </c>
      <c r="M4465" s="15" t="str">
        <f t="shared" si="950"/>
        <v>--</v>
      </c>
      <c r="N4465" s="14">
        <f t="shared" si="951"/>
        <v>1</v>
      </c>
      <c r="O4465" s="15" t="str">
        <f t="shared" si="944"/>
        <v/>
      </c>
      <c r="P4465" s="15">
        <f>IF(N4465=1,FLOOR(MAX($P$4:P4464),1)+1,IF(AND(P4464&lt;&gt;"",O4464&lt;&gt;1),MAX($P$4:P4464)+0.1,""))</f>
        <v>63</v>
      </c>
      <c r="Q4465" s="5">
        <f>ROW()</f>
        <v>4465</v>
      </c>
    </row>
    <row r="4466" spans="1:17" x14ac:dyDescent="0.3">
      <c r="A4466" s="1" t="s">
        <v>1983</v>
      </c>
      <c r="B4466" s="5"/>
      <c r="C4466" s="14">
        <f t="shared" si="945"/>
        <v>0</v>
      </c>
      <c r="D4466" s="14">
        <f t="shared" si="945"/>
        <v>0</v>
      </c>
      <c r="E4466" s="14" t="str">
        <f t="shared" si="946"/>
        <v/>
      </c>
      <c r="F4466" s="14">
        <f t="shared" si="947"/>
        <v>1</v>
      </c>
      <c r="G4466" s="14">
        <f t="shared" si="943"/>
        <v>3</v>
      </c>
      <c r="H4466" s="14">
        <f t="shared" si="953"/>
        <v>6</v>
      </c>
      <c r="I4466" s="14">
        <f t="shared" si="953"/>
        <v>0</v>
      </c>
      <c r="J4466" s="14">
        <f t="shared" si="953"/>
        <v>0</v>
      </c>
      <c r="K4466" s="14">
        <f t="shared" si="953"/>
        <v>0</v>
      </c>
      <c r="L4466" s="14" t="str">
        <f t="shared" si="949"/>
        <v>3.6</v>
      </c>
      <c r="M4466" s="15" t="str">
        <f t="shared" si="950"/>
        <v>--</v>
      </c>
      <c r="N4466" s="14" t="str">
        <f t="shared" si="951"/>
        <v/>
      </c>
      <c r="O4466" s="15" t="str">
        <f t="shared" si="944"/>
        <v/>
      </c>
      <c r="P4466" s="15">
        <f>IF(N4466=1,FLOOR(MAX($P$4:P4465),1)+1,IF(AND(P4465&lt;&gt;"",O4465&lt;&gt;1),MAX($P$4:P4465)+0.1,""))</f>
        <v>63.1</v>
      </c>
      <c r="Q4466" s="5">
        <f>ROW()</f>
        <v>4466</v>
      </c>
    </row>
    <row r="4467" spans="1:17" x14ac:dyDescent="0.3">
      <c r="A4467" s="1" t="s">
        <v>1984</v>
      </c>
      <c r="B4467" s="5"/>
      <c r="C4467" s="14">
        <f t="shared" si="945"/>
        <v>0</v>
      </c>
      <c r="D4467" s="14">
        <f t="shared" si="945"/>
        <v>0</v>
      </c>
      <c r="E4467" s="14" t="str">
        <f t="shared" si="946"/>
        <v/>
      </c>
      <c r="F4467" s="14">
        <f t="shared" si="947"/>
        <v>1</v>
      </c>
      <c r="G4467" s="14">
        <f t="shared" si="943"/>
        <v>3</v>
      </c>
      <c r="H4467" s="14">
        <f t="shared" si="953"/>
        <v>6</v>
      </c>
      <c r="I4467" s="14">
        <f t="shared" si="953"/>
        <v>0</v>
      </c>
      <c r="J4467" s="14">
        <f t="shared" si="953"/>
        <v>0</v>
      </c>
      <c r="K4467" s="14">
        <f t="shared" si="953"/>
        <v>0</v>
      </c>
      <c r="L4467" s="14" t="str">
        <f t="shared" si="949"/>
        <v>3.6</v>
      </c>
      <c r="M4467" s="15" t="str">
        <f t="shared" si="950"/>
        <v>--</v>
      </c>
      <c r="N4467" s="14" t="str">
        <f t="shared" si="951"/>
        <v/>
      </c>
      <c r="O4467" s="15" t="str">
        <f t="shared" si="944"/>
        <v/>
      </c>
      <c r="P4467" s="15">
        <f>IF(N4467=1,FLOOR(MAX($P$4:P4466),1)+1,IF(AND(P4466&lt;&gt;"",O4466&lt;&gt;1),MAX($P$4:P4466)+0.1,""))</f>
        <v>63.2</v>
      </c>
      <c r="Q4467" s="5">
        <f>ROW()</f>
        <v>4467</v>
      </c>
    </row>
    <row r="4468" spans="1:17" x14ac:dyDescent="0.3">
      <c r="A4468" s="1" t="s">
        <v>1985</v>
      </c>
      <c r="B4468" s="5"/>
      <c r="C4468" s="14">
        <f t="shared" si="945"/>
        <v>0</v>
      </c>
      <c r="D4468" s="14">
        <f t="shared" si="945"/>
        <v>0</v>
      </c>
      <c r="E4468" s="14" t="str">
        <f t="shared" si="946"/>
        <v/>
      </c>
      <c r="F4468" s="14">
        <f t="shared" si="947"/>
        <v>1</v>
      </c>
      <c r="G4468" s="14">
        <f t="shared" si="943"/>
        <v>3</v>
      </c>
      <c r="H4468" s="14">
        <f t="shared" si="953"/>
        <v>6</v>
      </c>
      <c r="I4468" s="14">
        <f t="shared" si="953"/>
        <v>0</v>
      </c>
      <c r="J4468" s="14">
        <f t="shared" si="953"/>
        <v>0</v>
      </c>
      <c r="K4468" s="14">
        <f t="shared" si="953"/>
        <v>0</v>
      </c>
      <c r="L4468" s="14" t="str">
        <f t="shared" si="949"/>
        <v>3.6</v>
      </c>
      <c r="M4468" s="15" t="str">
        <f t="shared" si="950"/>
        <v>--</v>
      </c>
      <c r="N4468" s="14" t="str">
        <f t="shared" si="951"/>
        <v/>
      </c>
      <c r="O4468" s="15" t="str">
        <f t="shared" si="944"/>
        <v/>
      </c>
      <c r="P4468" s="15">
        <f>IF(N4468=1,FLOOR(MAX($P$4:P4467),1)+1,IF(AND(P4467&lt;&gt;"",O4467&lt;&gt;1),MAX($P$4:P4467)+0.1,""))</f>
        <v>63.300000000000004</v>
      </c>
      <c r="Q4468" s="5">
        <f>ROW()</f>
        <v>4468</v>
      </c>
    </row>
    <row r="4469" spans="1:17" x14ac:dyDescent="0.3">
      <c r="A4469" s="1" t="s">
        <v>1986</v>
      </c>
      <c r="B4469" s="5"/>
      <c r="C4469" s="14">
        <f t="shared" si="945"/>
        <v>0</v>
      </c>
      <c r="D4469" s="14">
        <f t="shared" si="945"/>
        <v>0</v>
      </c>
      <c r="E4469" s="14" t="str">
        <f t="shared" si="946"/>
        <v/>
      </c>
      <c r="F4469" s="14">
        <f t="shared" si="947"/>
        <v>1</v>
      </c>
      <c r="G4469" s="14">
        <f t="shared" si="943"/>
        <v>3</v>
      </c>
      <c r="H4469" s="14">
        <f t="shared" si="953"/>
        <v>6</v>
      </c>
      <c r="I4469" s="14">
        <f t="shared" si="953"/>
        <v>0</v>
      </c>
      <c r="J4469" s="14">
        <f t="shared" si="953"/>
        <v>0</v>
      </c>
      <c r="K4469" s="14">
        <f t="shared" si="953"/>
        <v>0</v>
      </c>
      <c r="L4469" s="14" t="str">
        <f t="shared" si="949"/>
        <v>3.6</v>
      </c>
      <c r="M4469" s="15" t="str">
        <f t="shared" si="950"/>
        <v>--</v>
      </c>
      <c r="N4469" s="14" t="str">
        <f t="shared" si="951"/>
        <v/>
      </c>
      <c r="O4469" s="15">
        <f t="shared" si="944"/>
        <v>1</v>
      </c>
      <c r="P4469" s="15">
        <f>IF(N4469=1,FLOOR(MAX($P$4:P4468),1)+1,IF(AND(P4468&lt;&gt;"",O4468&lt;&gt;1),MAX($P$4:P4468)+0.1,""))</f>
        <v>63.400000000000006</v>
      </c>
      <c r="Q4469" s="5">
        <f>ROW()</f>
        <v>4469</v>
      </c>
    </row>
    <row r="4470" spans="1:17" x14ac:dyDescent="0.3">
      <c r="A4470" s="1" t="s">
        <v>55</v>
      </c>
      <c r="B4470" s="5"/>
      <c r="C4470" s="14">
        <f t="shared" si="945"/>
        <v>0</v>
      </c>
      <c r="D4470" s="14">
        <f t="shared" si="945"/>
        <v>0</v>
      </c>
      <c r="E4470" s="14" t="str">
        <f t="shared" si="946"/>
        <v/>
      </c>
      <c r="F4470" s="14">
        <f t="shared" si="947"/>
        <v>1</v>
      </c>
      <c r="G4470" s="14">
        <f t="shared" si="943"/>
        <v>3</v>
      </c>
      <c r="H4470" s="14">
        <f t="shared" ref="H4470:K4485" si="954">IF(G4470&lt;&gt;G4469,0,IF(AND(($F4469-$D4470)=(H$3-1),$F4470=H$3),H4469+1,H4469))</f>
        <v>6</v>
      </c>
      <c r="I4470" s="14">
        <f t="shared" si="954"/>
        <v>0</v>
      </c>
      <c r="J4470" s="14">
        <f t="shared" si="954"/>
        <v>0</v>
      </c>
      <c r="K4470" s="14">
        <f t="shared" si="954"/>
        <v>0</v>
      </c>
      <c r="L4470" s="14" t="str">
        <f t="shared" si="949"/>
        <v>3.6</v>
      </c>
      <c r="M4470" s="15" t="str">
        <f t="shared" si="950"/>
        <v>--</v>
      </c>
      <c r="N4470" s="14" t="str">
        <f t="shared" si="951"/>
        <v/>
      </c>
      <c r="O4470" s="15" t="str">
        <f t="shared" si="944"/>
        <v/>
      </c>
      <c r="P4470" s="15" t="str">
        <f>IF(N4470=1,FLOOR(MAX($P$4:P4469),1)+1,IF(AND(P4469&lt;&gt;"",O4469&lt;&gt;1),MAX($P$4:P4469)+0.1,""))</f>
        <v/>
      </c>
      <c r="Q4470" s="5">
        <f>ROW()</f>
        <v>4470</v>
      </c>
    </row>
    <row r="4471" spans="1:17" x14ac:dyDescent="0.3">
      <c r="A4471" s="1" t="s">
        <v>1987</v>
      </c>
      <c r="B4471" s="5"/>
      <c r="C4471" s="14">
        <f t="shared" si="945"/>
        <v>0</v>
      </c>
      <c r="D4471" s="14">
        <f t="shared" si="945"/>
        <v>0</v>
      </c>
      <c r="E4471" s="14" t="str">
        <f t="shared" si="946"/>
        <v/>
      </c>
      <c r="F4471" s="14">
        <f t="shared" si="947"/>
        <v>1</v>
      </c>
      <c r="G4471" s="14">
        <f t="shared" si="943"/>
        <v>3</v>
      </c>
      <c r="H4471" s="14">
        <f t="shared" si="954"/>
        <v>6</v>
      </c>
      <c r="I4471" s="14">
        <f t="shared" si="954"/>
        <v>0</v>
      </c>
      <c r="J4471" s="14">
        <f t="shared" si="954"/>
        <v>0</v>
      </c>
      <c r="K4471" s="14">
        <f t="shared" si="954"/>
        <v>0</v>
      </c>
      <c r="L4471" s="14" t="str">
        <f t="shared" si="949"/>
        <v>3.6</v>
      </c>
      <c r="M4471" s="15" t="str">
        <f t="shared" si="950"/>
        <v>--</v>
      </c>
      <c r="N4471" s="14" t="str">
        <f t="shared" si="951"/>
        <v/>
      </c>
      <c r="O4471" s="15" t="str">
        <f t="shared" si="944"/>
        <v/>
      </c>
      <c r="P4471" s="15" t="str">
        <f>IF(N4471=1,FLOOR(MAX($P$4:P4470),1)+1,IF(AND(P4470&lt;&gt;"",O4470&lt;&gt;1),MAX($P$4:P4470)+0.1,""))</f>
        <v/>
      </c>
      <c r="Q4471" s="5">
        <f>ROW()</f>
        <v>4471</v>
      </c>
    </row>
    <row r="4472" spans="1:17" x14ac:dyDescent="0.3">
      <c r="A4472" s="1" t="s">
        <v>1988</v>
      </c>
      <c r="B4472" s="5"/>
      <c r="C4472" s="14">
        <f t="shared" si="945"/>
        <v>0</v>
      </c>
      <c r="D4472" s="14">
        <f t="shared" si="945"/>
        <v>0</v>
      </c>
      <c r="E4472" s="14" t="str">
        <f t="shared" si="946"/>
        <v/>
      </c>
      <c r="F4472" s="14">
        <f t="shared" si="947"/>
        <v>1</v>
      </c>
      <c r="G4472" s="14">
        <f t="shared" si="943"/>
        <v>3</v>
      </c>
      <c r="H4472" s="14">
        <f t="shared" si="954"/>
        <v>6</v>
      </c>
      <c r="I4472" s="14">
        <f t="shared" si="954"/>
        <v>0</v>
      </c>
      <c r="J4472" s="14">
        <f t="shared" si="954"/>
        <v>0</v>
      </c>
      <c r="K4472" s="14">
        <f t="shared" si="954"/>
        <v>0</v>
      </c>
      <c r="L4472" s="14" t="str">
        <f t="shared" si="949"/>
        <v>3.6</v>
      </c>
      <c r="M4472" s="15" t="str">
        <f t="shared" si="950"/>
        <v>--</v>
      </c>
      <c r="N4472" s="14" t="str">
        <f t="shared" si="951"/>
        <v/>
      </c>
      <c r="O4472" s="15" t="str">
        <f t="shared" si="944"/>
        <v/>
      </c>
      <c r="P4472" s="15" t="str">
        <f>IF(N4472=1,FLOOR(MAX($P$4:P4471),1)+1,IF(AND(P4471&lt;&gt;"",O4471&lt;&gt;1),MAX($P$4:P4471)+0.1,""))</f>
        <v/>
      </c>
      <c r="Q4472" s="5">
        <f>ROW()</f>
        <v>4472</v>
      </c>
    </row>
    <row r="4473" spans="1:17" x14ac:dyDescent="0.3">
      <c r="A4473" s="1" t="s">
        <v>1989</v>
      </c>
      <c r="B4473" s="5"/>
      <c r="C4473" s="14">
        <f t="shared" si="945"/>
        <v>0</v>
      </c>
      <c r="D4473" s="14">
        <f t="shared" si="945"/>
        <v>0</v>
      </c>
      <c r="E4473" s="14" t="str">
        <f t="shared" si="946"/>
        <v/>
      </c>
      <c r="F4473" s="14">
        <f t="shared" si="947"/>
        <v>1</v>
      </c>
      <c r="G4473" s="14">
        <f t="shared" si="943"/>
        <v>3</v>
      </c>
      <c r="H4473" s="14">
        <f t="shared" si="954"/>
        <v>6</v>
      </c>
      <c r="I4473" s="14">
        <f t="shared" si="954"/>
        <v>0</v>
      </c>
      <c r="J4473" s="14">
        <f t="shared" si="954"/>
        <v>0</v>
      </c>
      <c r="K4473" s="14">
        <f t="shared" si="954"/>
        <v>0</v>
      </c>
      <c r="L4473" s="14" t="str">
        <f t="shared" si="949"/>
        <v>3.6</v>
      </c>
      <c r="M4473" s="15" t="str">
        <f t="shared" si="950"/>
        <v>--</v>
      </c>
      <c r="N4473" s="14" t="str">
        <f t="shared" si="951"/>
        <v/>
      </c>
      <c r="O4473" s="15" t="str">
        <f t="shared" si="944"/>
        <v/>
      </c>
      <c r="P4473" s="15" t="str">
        <f>IF(N4473=1,FLOOR(MAX($P$4:P4472),1)+1,IF(AND(P4472&lt;&gt;"",O4472&lt;&gt;1),MAX($P$4:P4472)+0.1,""))</f>
        <v/>
      </c>
      <c r="Q4473" s="5">
        <f>ROW()</f>
        <v>4473</v>
      </c>
    </row>
    <row r="4474" spans="1:17" x14ac:dyDescent="0.3">
      <c r="A4474" s="1" t="s">
        <v>55</v>
      </c>
      <c r="B4474" s="5"/>
      <c r="C4474" s="14">
        <f t="shared" si="945"/>
        <v>0</v>
      </c>
      <c r="D4474" s="14">
        <f t="shared" si="945"/>
        <v>0</v>
      </c>
      <c r="E4474" s="14" t="str">
        <f t="shared" si="946"/>
        <v/>
      </c>
      <c r="F4474" s="14">
        <f t="shared" si="947"/>
        <v>1</v>
      </c>
      <c r="G4474" s="14">
        <f t="shared" si="943"/>
        <v>3</v>
      </c>
      <c r="H4474" s="14">
        <f t="shared" si="954"/>
        <v>6</v>
      </c>
      <c r="I4474" s="14">
        <f t="shared" si="954"/>
        <v>0</v>
      </c>
      <c r="J4474" s="14">
        <f t="shared" si="954"/>
        <v>0</v>
      </c>
      <c r="K4474" s="14">
        <f t="shared" si="954"/>
        <v>0</v>
      </c>
      <c r="L4474" s="14" t="str">
        <f t="shared" si="949"/>
        <v>3.6</v>
      </c>
      <c r="M4474" s="15" t="str">
        <f t="shared" si="950"/>
        <v>--</v>
      </c>
      <c r="N4474" s="14" t="str">
        <f t="shared" si="951"/>
        <v/>
      </c>
      <c r="O4474" s="15" t="str">
        <f t="shared" si="944"/>
        <v/>
      </c>
      <c r="P4474" s="15" t="str">
        <f>IF(N4474=1,FLOOR(MAX($P$4:P4473),1)+1,IF(AND(P4473&lt;&gt;"",O4473&lt;&gt;1),MAX($P$4:P4473)+0.1,""))</f>
        <v/>
      </c>
      <c r="Q4474" s="5">
        <f>ROW()</f>
        <v>4474</v>
      </c>
    </row>
    <row r="4475" spans="1:17" x14ac:dyDescent="0.3">
      <c r="A4475" s="1" t="s">
        <v>1990</v>
      </c>
      <c r="B4475" s="5"/>
      <c r="C4475" s="14">
        <f t="shared" si="945"/>
        <v>1</v>
      </c>
      <c r="D4475" s="14">
        <f t="shared" si="945"/>
        <v>0</v>
      </c>
      <c r="E4475" s="14" t="str">
        <f t="shared" si="946"/>
        <v/>
      </c>
      <c r="F4475" s="14">
        <f t="shared" si="947"/>
        <v>2</v>
      </c>
      <c r="G4475" s="14">
        <f t="shared" si="943"/>
        <v>3</v>
      </c>
      <c r="H4475" s="14">
        <f t="shared" si="954"/>
        <v>6</v>
      </c>
      <c r="I4475" s="14">
        <f t="shared" si="954"/>
        <v>1</v>
      </c>
      <c r="J4475" s="14">
        <f t="shared" si="954"/>
        <v>0</v>
      </c>
      <c r="K4475" s="14">
        <f t="shared" si="954"/>
        <v>0</v>
      </c>
      <c r="L4475" s="14" t="str">
        <f t="shared" si="949"/>
        <v>3.6.1</v>
      </c>
      <c r="M4475" s="15" t="str">
        <f t="shared" si="950"/>
        <v>Device Capabilities</v>
      </c>
      <c r="N4475" s="14" t="str">
        <f t="shared" si="951"/>
        <v/>
      </c>
      <c r="O4475" s="15" t="str">
        <f t="shared" si="944"/>
        <v/>
      </c>
      <c r="P4475" s="15" t="str">
        <f>IF(N4475=1,FLOOR(MAX($P$4:P4474),1)+1,IF(AND(P4474&lt;&gt;"",O4474&lt;&gt;1),MAX($P$4:P4474)+0.1,""))</f>
        <v/>
      </c>
      <c r="Q4475" s="5">
        <f>ROW()</f>
        <v>4475</v>
      </c>
    </row>
    <row r="4476" spans="1:17" x14ac:dyDescent="0.3">
      <c r="A4476" s="1" t="s">
        <v>55</v>
      </c>
      <c r="B4476" s="5"/>
      <c r="C4476" s="14">
        <f t="shared" si="945"/>
        <v>0</v>
      </c>
      <c r="D4476" s="14">
        <f t="shared" si="945"/>
        <v>0</v>
      </c>
      <c r="E4476" s="14" t="str">
        <f t="shared" si="946"/>
        <v/>
      </c>
      <c r="F4476" s="14">
        <f t="shared" si="947"/>
        <v>2</v>
      </c>
      <c r="G4476" s="14">
        <f t="shared" si="943"/>
        <v>3</v>
      </c>
      <c r="H4476" s="14">
        <f t="shared" si="954"/>
        <v>6</v>
      </c>
      <c r="I4476" s="14">
        <f t="shared" si="954"/>
        <v>1</v>
      </c>
      <c r="J4476" s="14">
        <f t="shared" si="954"/>
        <v>0</v>
      </c>
      <c r="K4476" s="14">
        <f t="shared" si="954"/>
        <v>0</v>
      </c>
      <c r="L4476" s="14" t="str">
        <f t="shared" si="949"/>
        <v>3.6.1</v>
      </c>
      <c r="M4476" s="15" t="str">
        <f t="shared" si="950"/>
        <v>--</v>
      </c>
      <c r="N4476" s="14" t="str">
        <f t="shared" si="951"/>
        <v/>
      </c>
      <c r="O4476" s="15" t="str">
        <f t="shared" si="944"/>
        <v/>
      </c>
      <c r="P4476" s="15" t="str">
        <f>IF(N4476=1,FLOOR(MAX($P$4:P4475),1)+1,IF(AND(P4475&lt;&gt;"",O4475&lt;&gt;1),MAX($P$4:P4475)+0.1,""))</f>
        <v/>
      </c>
      <c r="Q4476" s="5">
        <f>ROW()</f>
        <v>4476</v>
      </c>
    </row>
    <row r="4477" spans="1:17" x14ac:dyDescent="0.3">
      <c r="A4477" s="1" t="s">
        <v>1991</v>
      </c>
      <c r="B4477" s="5"/>
      <c r="C4477" s="14">
        <f t="shared" si="945"/>
        <v>0</v>
      </c>
      <c r="D4477" s="14">
        <f t="shared" si="945"/>
        <v>0</v>
      </c>
      <c r="E4477" s="14" t="str">
        <f t="shared" si="946"/>
        <v/>
      </c>
      <c r="F4477" s="14">
        <f t="shared" si="947"/>
        <v>2</v>
      </c>
      <c r="G4477" s="14">
        <f t="shared" si="943"/>
        <v>3</v>
      </c>
      <c r="H4477" s="14">
        <f t="shared" si="954"/>
        <v>6</v>
      </c>
      <c r="I4477" s="14">
        <f t="shared" si="954"/>
        <v>1</v>
      </c>
      <c r="J4477" s="14">
        <f t="shared" si="954"/>
        <v>0</v>
      </c>
      <c r="K4477" s="14">
        <f t="shared" si="954"/>
        <v>0</v>
      </c>
      <c r="L4477" s="14" t="str">
        <f t="shared" si="949"/>
        <v>3.6.1</v>
      </c>
      <c r="M4477" s="15" t="str">
        <f t="shared" si="950"/>
        <v>--</v>
      </c>
      <c r="N4477" s="14" t="str">
        <f t="shared" si="951"/>
        <v/>
      </c>
      <c r="O4477" s="15" t="str">
        <f t="shared" si="944"/>
        <v/>
      </c>
      <c r="P4477" s="15" t="str">
        <f>IF(N4477=1,FLOOR(MAX($P$4:P4476),1)+1,IF(AND(P4476&lt;&gt;"",O4476&lt;&gt;1),MAX($P$4:P4476)+0.1,""))</f>
        <v/>
      </c>
      <c r="Q4477" s="5">
        <f>ROW()</f>
        <v>4477</v>
      </c>
    </row>
    <row r="4478" spans="1:17" x14ac:dyDescent="0.3">
      <c r="A4478" s="1" t="s">
        <v>1992</v>
      </c>
      <c r="B4478" s="5"/>
      <c r="C4478" s="14">
        <f t="shared" si="945"/>
        <v>0</v>
      </c>
      <c r="D4478" s="14">
        <f t="shared" si="945"/>
        <v>0</v>
      </c>
      <c r="E4478" s="14" t="str">
        <f t="shared" si="946"/>
        <v/>
      </c>
      <c r="F4478" s="14">
        <f t="shared" si="947"/>
        <v>2</v>
      </c>
      <c r="G4478" s="14">
        <f t="shared" si="943"/>
        <v>3</v>
      </c>
      <c r="H4478" s="14">
        <f t="shared" si="954"/>
        <v>6</v>
      </c>
      <c r="I4478" s="14">
        <f t="shared" si="954"/>
        <v>1</v>
      </c>
      <c r="J4478" s="14">
        <f t="shared" si="954"/>
        <v>0</v>
      </c>
      <c r="K4478" s="14">
        <f t="shared" si="954"/>
        <v>0</v>
      </c>
      <c r="L4478" s="14" t="str">
        <f t="shared" si="949"/>
        <v>3.6.1</v>
      </c>
      <c r="M4478" s="15" t="str">
        <f t="shared" si="950"/>
        <v>--</v>
      </c>
      <c r="N4478" s="14" t="str">
        <f t="shared" si="951"/>
        <v/>
      </c>
      <c r="O4478" s="15" t="str">
        <f t="shared" si="944"/>
        <v/>
      </c>
      <c r="P4478" s="15" t="str">
        <f>IF(N4478=1,FLOOR(MAX($P$4:P4477),1)+1,IF(AND(P4477&lt;&gt;"",O4477&lt;&gt;1),MAX($P$4:P4477)+0.1,""))</f>
        <v/>
      </c>
      <c r="Q4478" s="5">
        <f>ROW()</f>
        <v>4478</v>
      </c>
    </row>
    <row r="4479" spans="1:17" x14ac:dyDescent="0.3">
      <c r="A4479" s="1" t="s">
        <v>1993</v>
      </c>
      <c r="B4479" s="5"/>
      <c r="C4479" s="14">
        <f t="shared" si="945"/>
        <v>0</v>
      </c>
      <c r="D4479" s="14">
        <f t="shared" si="945"/>
        <v>0</v>
      </c>
      <c r="E4479" s="14" t="str">
        <f t="shared" si="946"/>
        <v/>
      </c>
      <c r="F4479" s="14">
        <f t="shared" si="947"/>
        <v>2</v>
      </c>
      <c r="G4479" s="14">
        <f t="shared" si="943"/>
        <v>3</v>
      </c>
      <c r="H4479" s="14">
        <f t="shared" si="954"/>
        <v>6</v>
      </c>
      <c r="I4479" s="14">
        <f t="shared" si="954"/>
        <v>1</v>
      </c>
      <c r="J4479" s="14">
        <f t="shared" si="954"/>
        <v>0</v>
      </c>
      <c r="K4479" s="14">
        <f t="shared" si="954"/>
        <v>0</v>
      </c>
      <c r="L4479" s="14" t="str">
        <f t="shared" si="949"/>
        <v>3.6.1</v>
      </c>
      <c r="M4479" s="15" t="str">
        <f t="shared" si="950"/>
        <v>--</v>
      </c>
      <c r="N4479" s="14" t="str">
        <f t="shared" si="951"/>
        <v/>
      </c>
      <c r="O4479" s="15" t="str">
        <f t="shared" si="944"/>
        <v/>
      </c>
      <c r="P4479" s="15" t="str">
        <f>IF(N4479=1,FLOOR(MAX($P$4:P4478),1)+1,IF(AND(P4478&lt;&gt;"",O4478&lt;&gt;1),MAX($P$4:P4478)+0.1,""))</f>
        <v/>
      </c>
      <c r="Q4479" s="5">
        <f>ROW()</f>
        <v>4479</v>
      </c>
    </row>
    <row r="4480" spans="1:17" x14ac:dyDescent="0.3">
      <c r="A4480" s="1" t="s">
        <v>951</v>
      </c>
      <c r="B4480" s="5"/>
      <c r="C4480" s="14">
        <f t="shared" si="945"/>
        <v>0</v>
      </c>
      <c r="D4480" s="14">
        <f t="shared" si="945"/>
        <v>0</v>
      </c>
      <c r="E4480" s="14" t="str">
        <f t="shared" si="946"/>
        <v/>
      </c>
      <c r="F4480" s="14">
        <f t="shared" si="947"/>
        <v>2</v>
      </c>
      <c r="G4480" s="14">
        <f t="shared" si="943"/>
        <v>3</v>
      </c>
      <c r="H4480" s="14">
        <f t="shared" si="954"/>
        <v>6</v>
      </c>
      <c r="I4480" s="14">
        <f t="shared" si="954"/>
        <v>1</v>
      </c>
      <c r="J4480" s="14">
        <f t="shared" si="954"/>
        <v>0</v>
      </c>
      <c r="K4480" s="14">
        <f t="shared" si="954"/>
        <v>0</v>
      </c>
      <c r="L4480" s="14" t="str">
        <f t="shared" si="949"/>
        <v>3.6.1</v>
      </c>
      <c r="M4480" s="15" t="str">
        <f t="shared" si="950"/>
        <v>--</v>
      </c>
      <c r="N4480" s="14" t="str">
        <f t="shared" si="951"/>
        <v/>
      </c>
      <c r="O4480" s="15" t="str">
        <f t="shared" si="944"/>
        <v/>
      </c>
      <c r="P4480" s="15" t="str">
        <f>IF(N4480=1,FLOOR(MAX($P$4:P4479),1)+1,IF(AND(P4479&lt;&gt;"",O4479&lt;&gt;1),MAX($P$4:P4479)+0.1,""))</f>
        <v/>
      </c>
      <c r="Q4480" s="5">
        <f>ROW()</f>
        <v>4480</v>
      </c>
    </row>
    <row r="4481" spans="1:17" x14ac:dyDescent="0.3">
      <c r="A4481" s="1" t="s">
        <v>1994</v>
      </c>
      <c r="B4481" s="5"/>
      <c r="C4481" s="14">
        <f t="shared" si="945"/>
        <v>0</v>
      </c>
      <c r="D4481" s="14">
        <f t="shared" si="945"/>
        <v>0</v>
      </c>
      <c r="E4481" s="14" t="str">
        <f t="shared" si="946"/>
        <v/>
      </c>
      <c r="F4481" s="14">
        <f t="shared" si="947"/>
        <v>2</v>
      </c>
      <c r="G4481" s="14">
        <f t="shared" si="943"/>
        <v>3</v>
      </c>
      <c r="H4481" s="14">
        <f t="shared" si="954"/>
        <v>6</v>
      </c>
      <c r="I4481" s="14">
        <f t="shared" si="954"/>
        <v>1</v>
      </c>
      <c r="J4481" s="14">
        <f t="shared" si="954"/>
        <v>0</v>
      </c>
      <c r="K4481" s="14">
        <f t="shared" si="954"/>
        <v>0</v>
      </c>
      <c r="L4481" s="14" t="str">
        <f t="shared" si="949"/>
        <v>3.6.1</v>
      </c>
      <c r="M4481" s="15" t="str">
        <f t="shared" si="950"/>
        <v>--</v>
      </c>
      <c r="N4481" s="14" t="str">
        <f t="shared" si="951"/>
        <v/>
      </c>
      <c r="O4481" s="15" t="str">
        <f t="shared" si="944"/>
        <v/>
      </c>
      <c r="P4481" s="15" t="str">
        <f>IF(N4481=1,FLOOR(MAX($P$4:P4480),1)+1,IF(AND(P4480&lt;&gt;"",O4480&lt;&gt;1),MAX($P$4:P4480)+0.1,""))</f>
        <v/>
      </c>
      <c r="Q4481" s="5">
        <f>ROW()</f>
        <v>4481</v>
      </c>
    </row>
    <row r="4482" spans="1:17" x14ac:dyDescent="0.3">
      <c r="A4482" s="1" t="s">
        <v>1995</v>
      </c>
      <c r="B4482" s="5"/>
      <c r="C4482" s="14">
        <f t="shared" si="945"/>
        <v>0</v>
      </c>
      <c r="D4482" s="14">
        <f t="shared" si="945"/>
        <v>0</v>
      </c>
      <c r="E4482" s="14" t="str">
        <f t="shared" si="946"/>
        <v/>
      </c>
      <c r="F4482" s="14">
        <f t="shared" si="947"/>
        <v>2</v>
      </c>
      <c r="G4482" s="14">
        <f t="shared" si="943"/>
        <v>3</v>
      </c>
      <c r="H4482" s="14">
        <f t="shared" si="954"/>
        <v>6</v>
      </c>
      <c r="I4482" s="14">
        <f t="shared" si="954"/>
        <v>1</v>
      </c>
      <c r="J4482" s="14">
        <f t="shared" si="954"/>
        <v>0</v>
      </c>
      <c r="K4482" s="14">
        <f t="shared" si="954"/>
        <v>0</v>
      </c>
      <c r="L4482" s="14" t="str">
        <f t="shared" si="949"/>
        <v>3.6.1</v>
      </c>
      <c r="M4482" s="15" t="str">
        <f t="shared" si="950"/>
        <v>--</v>
      </c>
      <c r="N4482" s="14" t="str">
        <f t="shared" si="951"/>
        <v/>
      </c>
      <c r="O4482" s="15" t="str">
        <f t="shared" si="944"/>
        <v/>
      </c>
      <c r="P4482" s="15" t="str">
        <f>IF(N4482=1,FLOOR(MAX($P$4:P4481),1)+1,IF(AND(P4481&lt;&gt;"",O4481&lt;&gt;1),MAX($P$4:P4481)+0.1,""))</f>
        <v/>
      </c>
      <c r="Q4482" s="5">
        <f>ROW()</f>
        <v>4482</v>
      </c>
    </row>
    <row r="4483" spans="1:17" x14ac:dyDescent="0.3">
      <c r="A4483" s="1" t="s">
        <v>951</v>
      </c>
      <c r="B4483" s="5"/>
      <c r="C4483" s="14">
        <f t="shared" si="945"/>
        <v>0</v>
      </c>
      <c r="D4483" s="14">
        <f t="shared" si="945"/>
        <v>0</v>
      </c>
      <c r="E4483" s="14" t="str">
        <f t="shared" si="946"/>
        <v/>
      </c>
      <c r="F4483" s="14">
        <f t="shared" si="947"/>
        <v>2</v>
      </c>
      <c r="G4483" s="14">
        <f t="shared" si="943"/>
        <v>3</v>
      </c>
      <c r="H4483" s="14">
        <f t="shared" si="954"/>
        <v>6</v>
      </c>
      <c r="I4483" s="14">
        <f t="shared" si="954"/>
        <v>1</v>
      </c>
      <c r="J4483" s="14">
        <f t="shared" si="954"/>
        <v>0</v>
      </c>
      <c r="K4483" s="14">
        <f t="shared" si="954"/>
        <v>0</v>
      </c>
      <c r="L4483" s="14" t="str">
        <f t="shared" si="949"/>
        <v>3.6.1</v>
      </c>
      <c r="M4483" s="15" t="str">
        <f t="shared" si="950"/>
        <v>--</v>
      </c>
      <c r="N4483" s="14" t="str">
        <f t="shared" si="951"/>
        <v/>
      </c>
      <c r="O4483" s="15" t="str">
        <f t="shared" si="944"/>
        <v/>
      </c>
      <c r="P4483" s="15" t="str">
        <f>IF(N4483=1,FLOOR(MAX($P$4:P4482),1)+1,IF(AND(P4482&lt;&gt;"",O4482&lt;&gt;1),MAX($P$4:P4482)+0.1,""))</f>
        <v/>
      </c>
      <c r="Q4483" s="5">
        <f>ROW()</f>
        <v>4483</v>
      </c>
    </row>
    <row r="4484" spans="1:17" x14ac:dyDescent="0.3">
      <c r="A4484" s="1" t="s">
        <v>2470</v>
      </c>
      <c r="B4484" s="5"/>
      <c r="C4484" s="14">
        <f t="shared" si="945"/>
        <v>0</v>
      </c>
      <c r="D4484" s="14">
        <f t="shared" si="945"/>
        <v>0</v>
      </c>
      <c r="E4484" s="14" t="str">
        <f t="shared" si="946"/>
        <v/>
      </c>
      <c r="F4484" s="14">
        <f t="shared" si="947"/>
        <v>2</v>
      </c>
      <c r="G4484" s="14">
        <f t="shared" si="943"/>
        <v>3</v>
      </c>
      <c r="H4484" s="14">
        <f t="shared" si="954"/>
        <v>6</v>
      </c>
      <c r="I4484" s="14">
        <f t="shared" si="954"/>
        <v>1</v>
      </c>
      <c r="J4484" s="14">
        <f t="shared" si="954"/>
        <v>0</v>
      </c>
      <c r="K4484" s="14">
        <f t="shared" si="954"/>
        <v>0</v>
      </c>
      <c r="L4484" s="14" t="str">
        <f t="shared" si="949"/>
        <v>3.6.1</v>
      </c>
      <c r="M4484" s="15" t="str">
        <f t="shared" si="950"/>
        <v>--</v>
      </c>
      <c r="N4484" s="14" t="str">
        <f t="shared" si="951"/>
        <v/>
      </c>
      <c r="O4484" s="15" t="str">
        <f t="shared" si="944"/>
        <v/>
      </c>
      <c r="P4484" s="15" t="str">
        <f>IF(N4484=1,FLOOR(MAX($P$4:P4483),1)+1,IF(AND(P4483&lt;&gt;"",O4483&lt;&gt;1),MAX($P$4:P4483)+0.1,""))</f>
        <v/>
      </c>
      <c r="Q4484" s="5">
        <f>ROW()</f>
        <v>4484</v>
      </c>
    </row>
    <row r="4485" spans="1:17" x14ac:dyDescent="0.3">
      <c r="A4485" s="1" t="s">
        <v>2471</v>
      </c>
      <c r="B4485" s="5"/>
      <c r="C4485" s="14">
        <f t="shared" si="945"/>
        <v>0</v>
      </c>
      <c r="D4485" s="14">
        <f t="shared" si="945"/>
        <v>0</v>
      </c>
      <c r="E4485" s="14" t="str">
        <f t="shared" si="946"/>
        <v/>
      </c>
      <c r="F4485" s="14">
        <f t="shared" si="947"/>
        <v>2</v>
      </c>
      <c r="G4485" s="14">
        <f t="shared" ref="G4485:G4548" si="955">G4484+IF(NOT(ISERROR(FIND("&lt;PRT&gt;",A4485))),1,0)</f>
        <v>3</v>
      </c>
      <c r="H4485" s="14">
        <f t="shared" si="954"/>
        <v>6</v>
      </c>
      <c r="I4485" s="14">
        <f t="shared" si="954"/>
        <v>1</v>
      </c>
      <c r="J4485" s="14">
        <f t="shared" si="954"/>
        <v>0</v>
      </c>
      <c r="K4485" s="14">
        <f t="shared" si="954"/>
        <v>0</v>
      </c>
      <c r="L4485" s="14" t="str">
        <f t="shared" si="949"/>
        <v>3.6.1</v>
      </c>
      <c r="M4485" s="15" t="str">
        <f t="shared" si="950"/>
        <v>--</v>
      </c>
      <c r="N4485" s="14" t="str">
        <f t="shared" si="951"/>
        <v/>
      </c>
      <c r="O4485" s="15" t="str">
        <f t="shared" ref="O4485:O4548" si="956">IF(ISERROR(FIND(O$4,$A4485)),"",1)</f>
        <v/>
      </c>
      <c r="P4485" s="15" t="str">
        <f>IF(N4485=1,FLOOR(MAX($P$4:P4484),1)+1,IF(AND(P4484&lt;&gt;"",O4484&lt;&gt;1),MAX($P$4:P4484)+0.1,""))</f>
        <v/>
      </c>
      <c r="Q4485" s="5">
        <f>ROW()</f>
        <v>4485</v>
      </c>
    </row>
    <row r="4486" spans="1:17" x14ac:dyDescent="0.3">
      <c r="A4486" s="1" t="s">
        <v>2472</v>
      </c>
      <c r="B4486" s="5"/>
      <c r="C4486" s="14">
        <f t="shared" ref="C4486:D4549" si="957">(LEN($A4486)-LEN(SUBSTITUTE($A4486,C$3,"")))/LEN(C$3)</f>
        <v>0</v>
      </c>
      <c r="D4486" s="14">
        <f t="shared" si="957"/>
        <v>0</v>
      </c>
      <c r="E4486" s="14" t="str">
        <f t="shared" ref="E4486:E4549" si="958">IF(AND(C4486&gt;0,D4486&gt;0),IF(FIND(D$3,A4486)&gt;FIND(C$3,A4486),"WARNING","OK"),"")</f>
        <v/>
      </c>
      <c r="F4486" s="14">
        <f t="shared" ref="F4486:F4549" si="959">F4485+C4486-D4486</f>
        <v>2</v>
      </c>
      <c r="G4486" s="14">
        <f t="shared" si="955"/>
        <v>3</v>
      </c>
      <c r="H4486" s="14">
        <f t="shared" ref="H4486:K4501" si="960">IF(G4486&lt;&gt;G4485,0,IF(AND(($F4485-$D4486)=(H$3-1),$F4486=H$3),H4485+1,H4485))</f>
        <v>6</v>
      </c>
      <c r="I4486" s="14">
        <f t="shared" si="960"/>
        <v>1</v>
      </c>
      <c r="J4486" s="14">
        <f t="shared" si="960"/>
        <v>0</v>
      </c>
      <c r="K4486" s="14">
        <f t="shared" si="960"/>
        <v>0</v>
      </c>
      <c r="L4486" s="14" t="str">
        <f t="shared" ref="L4486:L4549" si="961">SUBSTITUTE(G4486&amp;"."&amp;H4486&amp;"."&amp;I4486&amp;"."&amp;J4486&amp;"."&amp;K4486,".0","")</f>
        <v>3.6.1</v>
      </c>
      <c r="M4486" s="15" t="str">
        <f t="shared" ref="M4486:M4549" si="962">IF(ISERROR(FIND("&lt;SPT&gt;&lt;TTL&gt;",A4486)),"--",SUBSTITUTE(SUBSTITUTE(MID(A4486&amp;A4487,FIND("&lt;SPT&gt;&lt;TTL&gt;",A4486&amp;A4487)+10,FIND("&lt;/TTL&gt;",A4486&amp;A4487)-FIND("&lt;SPT&gt;&lt;TTL&gt;",A4486&amp;A4487)-10),"&lt;SUB&gt;",""),"&lt;/SUB&gt;",""))</f>
        <v>--</v>
      </c>
      <c r="N4486" s="14" t="str">
        <f t="shared" ref="N4486:N4549" si="963">IF(ISERROR(FIND(N$4,UPPER($A4486))),"",1)</f>
        <v/>
      </c>
      <c r="O4486" s="15" t="str">
        <f t="shared" si="956"/>
        <v/>
      </c>
      <c r="P4486" s="15" t="str">
        <f>IF(N4486=1,FLOOR(MAX($P$4:P4485),1)+1,IF(AND(P4485&lt;&gt;"",O4485&lt;&gt;1),MAX($P$4:P4485)+0.1,""))</f>
        <v/>
      </c>
      <c r="Q4486" s="5">
        <f>ROW()</f>
        <v>4486</v>
      </c>
    </row>
    <row r="4487" spans="1:17" x14ac:dyDescent="0.3">
      <c r="A4487" s="1" t="s">
        <v>951</v>
      </c>
      <c r="B4487" s="5"/>
      <c r="C4487" s="14">
        <f t="shared" si="957"/>
        <v>0</v>
      </c>
      <c r="D4487" s="14">
        <f t="shared" si="957"/>
        <v>0</v>
      </c>
      <c r="E4487" s="14" t="str">
        <f t="shared" si="958"/>
        <v/>
      </c>
      <c r="F4487" s="14">
        <f t="shared" si="959"/>
        <v>2</v>
      </c>
      <c r="G4487" s="14">
        <f t="shared" si="955"/>
        <v>3</v>
      </c>
      <c r="H4487" s="14">
        <f t="shared" si="960"/>
        <v>6</v>
      </c>
      <c r="I4487" s="14">
        <f t="shared" si="960"/>
        <v>1</v>
      </c>
      <c r="J4487" s="14">
        <f t="shared" si="960"/>
        <v>0</v>
      </c>
      <c r="K4487" s="14">
        <f t="shared" si="960"/>
        <v>0</v>
      </c>
      <c r="L4487" s="14" t="str">
        <f t="shared" si="961"/>
        <v>3.6.1</v>
      </c>
      <c r="M4487" s="15" t="str">
        <f t="shared" si="962"/>
        <v>--</v>
      </c>
      <c r="N4487" s="14" t="str">
        <f t="shared" si="963"/>
        <v/>
      </c>
      <c r="O4487" s="15" t="str">
        <f t="shared" si="956"/>
        <v/>
      </c>
      <c r="P4487" s="15" t="str">
        <f>IF(N4487=1,FLOOR(MAX($P$4:P4486),1)+1,IF(AND(P4486&lt;&gt;"",O4486&lt;&gt;1),MAX($P$4:P4486)+0.1,""))</f>
        <v/>
      </c>
      <c r="Q4487" s="5">
        <f>ROW()</f>
        <v>4487</v>
      </c>
    </row>
    <row r="4488" spans="1:17" x14ac:dyDescent="0.3">
      <c r="A4488" s="1" t="s">
        <v>2473</v>
      </c>
      <c r="B4488" s="5"/>
      <c r="C4488" s="14">
        <f t="shared" si="957"/>
        <v>0</v>
      </c>
      <c r="D4488" s="14">
        <f t="shared" si="957"/>
        <v>0</v>
      </c>
      <c r="E4488" s="14" t="str">
        <f t="shared" si="958"/>
        <v/>
      </c>
      <c r="F4488" s="14">
        <f t="shared" si="959"/>
        <v>2</v>
      </c>
      <c r="G4488" s="14">
        <f t="shared" si="955"/>
        <v>3</v>
      </c>
      <c r="H4488" s="14">
        <f t="shared" si="960"/>
        <v>6</v>
      </c>
      <c r="I4488" s="14">
        <f t="shared" si="960"/>
        <v>1</v>
      </c>
      <c r="J4488" s="14">
        <f t="shared" si="960"/>
        <v>0</v>
      </c>
      <c r="K4488" s="14">
        <f t="shared" si="960"/>
        <v>0</v>
      </c>
      <c r="L4488" s="14" t="str">
        <f t="shared" si="961"/>
        <v>3.6.1</v>
      </c>
      <c r="M4488" s="15" t="str">
        <f t="shared" si="962"/>
        <v>--</v>
      </c>
      <c r="N4488" s="14" t="str">
        <f t="shared" si="963"/>
        <v/>
      </c>
      <c r="O4488" s="15" t="str">
        <f t="shared" si="956"/>
        <v/>
      </c>
      <c r="P4488" s="15" t="str">
        <f>IF(N4488=1,FLOOR(MAX($P$4:P4487),1)+1,IF(AND(P4487&lt;&gt;"",O4487&lt;&gt;1),MAX($P$4:P4487)+0.1,""))</f>
        <v/>
      </c>
      <c r="Q4488" s="5">
        <f>ROW()</f>
        <v>4488</v>
      </c>
    </row>
    <row r="4489" spans="1:17" x14ac:dyDescent="0.3">
      <c r="A4489" s="1" t="s">
        <v>2474</v>
      </c>
      <c r="B4489" s="5"/>
      <c r="C4489" s="14">
        <f t="shared" si="957"/>
        <v>0</v>
      </c>
      <c r="D4489" s="14">
        <f t="shared" si="957"/>
        <v>0</v>
      </c>
      <c r="E4489" s="14" t="str">
        <f t="shared" si="958"/>
        <v/>
      </c>
      <c r="F4489" s="14">
        <f t="shared" si="959"/>
        <v>2</v>
      </c>
      <c r="G4489" s="14">
        <f t="shared" si="955"/>
        <v>3</v>
      </c>
      <c r="H4489" s="14">
        <f t="shared" si="960"/>
        <v>6</v>
      </c>
      <c r="I4489" s="14">
        <f t="shared" si="960"/>
        <v>1</v>
      </c>
      <c r="J4489" s="14">
        <f t="shared" si="960"/>
        <v>0</v>
      </c>
      <c r="K4489" s="14">
        <f t="shared" si="960"/>
        <v>0</v>
      </c>
      <c r="L4489" s="14" t="str">
        <f t="shared" si="961"/>
        <v>3.6.1</v>
      </c>
      <c r="M4489" s="15" t="str">
        <f t="shared" si="962"/>
        <v>--</v>
      </c>
      <c r="N4489" s="14" t="str">
        <f t="shared" si="963"/>
        <v/>
      </c>
      <c r="O4489" s="15" t="str">
        <f t="shared" si="956"/>
        <v/>
      </c>
      <c r="P4489" s="15" t="str">
        <f>IF(N4489=1,FLOOR(MAX($P$4:P4488),1)+1,IF(AND(P4488&lt;&gt;"",O4488&lt;&gt;1),MAX($P$4:P4488)+0.1,""))</f>
        <v/>
      </c>
      <c r="Q4489" s="5">
        <f>ROW()</f>
        <v>4489</v>
      </c>
    </row>
    <row r="4490" spans="1:17" x14ac:dyDescent="0.3">
      <c r="A4490" s="1" t="s">
        <v>2475</v>
      </c>
      <c r="B4490" s="5"/>
      <c r="C4490" s="14">
        <f t="shared" si="957"/>
        <v>0</v>
      </c>
      <c r="D4490" s="14">
        <f t="shared" si="957"/>
        <v>0</v>
      </c>
      <c r="E4490" s="14" t="str">
        <f t="shared" si="958"/>
        <v/>
      </c>
      <c r="F4490" s="14">
        <f t="shared" si="959"/>
        <v>2</v>
      </c>
      <c r="G4490" s="14">
        <f t="shared" si="955"/>
        <v>3</v>
      </c>
      <c r="H4490" s="14">
        <f t="shared" si="960"/>
        <v>6</v>
      </c>
      <c r="I4490" s="14">
        <f t="shared" si="960"/>
        <v>1</v>
      </c>
      <c r="J4490" s="14">
        <f t="shared" si="960"/>
        <v>0</v>
      </c>
      <c r="K4490" s="14">
        <f t="shared" si="960"/>
        <v>0</v>
      </c>
      <c r="L4490" s="14" t="str">
        <f t="shared" si="961"/>
        <v>3.6.1</v>
      </c>
      <c r="M4490" s="15" t="str">
        <f t="shared" si="962"/>
        <v>--</v>
      </c>
      <c r="N4490" s="14" t="str">
        <f t="shared" si="963"/>
        <v/>
      </c>
      <c r="O4490" s="15" t="str">
        <f t="shared" si="956"/>
        <v/>
      </c>
      <c r="P4490" s="15" t="str">
        <f>IF(N4490=1,FLOOR(MAX($P$4:P4489),1)+1,IF(AND(P4489&lt;&gt;"",O4489&lt;&gt;1),MAX($P$4:P4489)+0.1,""))</f>
        <v/>
      </c>
      <c r="Q4490" s="5">
        <f>ROW()</f>
        <v>4490</v>
      </c>
    </row>
    <row r="4491" spans="1:17" x14ac:dyDescent="0.3">
      <c r="A4491" s="1" t="s">
        <v>55</v>
      </c>
      <c r="B4491" s="5"/>
      <c r="C4491" s="14">
        <f t="shared" si="957"/>
        <v>0</v>
      </c>
      <c r="D4491" s="14">
        <f t="shared" si="957"/>
        <v>0</v>
      </c>
      <c r="E4491" s="14" t="str">
        <f t="shared" si="958"/>
        <v/>
      </c>
      <c r="F4491" s="14">
        <f t="shared" si="959"/>
        <v>2</v>
      </c>
      <c r="G4491" s="14">
        <f t="shared" si="955"/>
        <v>3</v>
      </c>
      <c r="H4491" s="14">
        <f t="shared" si="960"/>
        <v>6</v>
      </c>
      <c r="I4491" s="14">
        <f t="shared" si="960"/>
        <v>1</v>
      </c>
      <c r="J4491" s="14">
        <f t="shared" si="960"/>
        <v>0</v>
      </c>
      <c r="K4491" s="14">
        <f t="shared" si="960"/>
        <v>0</v>
      </c>
      <c r="L4491" s="14" t="str">
        <f t="shared" si="961"/>
        <v>3.6.1</v>
      </c>
      <c r="M4491" s="15" t="str">
        <f t="shared" si="962"/>
        <v>--</v>
      </c>
      <c r="N4491" s="14" t="str">
        <f t="shared" si="963"/>
        <v/>
      </c>
      <c r="O4491" s="15" t="str">
        <f t="shared" si="956"/>
        <v/>
      </c>
      <c r="P4491" s="15" t="str">
        <f>IF(N4491=1,FLOOR(MAX($P$4:P4490),1)+1,IF(AND(P4490&lt;&gt;"",O4490&lt;&gt;1),MAX($P$4:P4490)+0.1,""))</f>
        <v/>
      </c>
      <c r="Q4491" s="5">
        <f>ROW()</f>
        <v>4491</v>
      </c>
    </row>
    <row r="4492" spans="1:17" x14ac:dyDescent="0.3">
      <c r="A4492" s="1" t="s">
        <v>1996</v>
      </c>
      <c r="B4492" s="5"/>
      <c r="C4492" s="14">
        <f t="shared" si="957"/>
        <v>0</v>
      </c>
      <c r="D4492" s="14">
        <f t="shared" si="957"/>
        <v>0</v>
      </c>
      <c r="E4492" s="14" t="str">
        <f t="shared" si="958"/>
        <v/>
      </c>
      <c r="F4492" s="14">
        <f t="shared" si="959"/>
        <v>2</v>
      </c>
      <c r="G4492" s="14">
        <f t="shared" si="955"/>
        <v>3</v>
      </c>
      <c r="H4492" s="14">
        <f t="shared" si="960"/>
        <v>6</v>
      </c>
      <c r="I4492" s="14">
        <f t="shared" si="960"/>
        <v>1</v>
      </c>
      <c r="J4492" s="14">
        <f t="shared" si="960"/>
        <v>0</v>
      </c>
      <c r="K4492" s="14">
        <f t="shared" si="960"/>
        <v>0</v>
      </c>
      <c r="L4492" s="14" t="str">
        <f t="shared" si="961"/>
        <v>3.6.1</v>
      </c>
      <c r="M4492" s="15" t="str">
        <f t="shared" si="962"/>
        <v>--</v>
      </c>
      <c r="N4492" s="14" t="str">
        <f t="shared" si="963"/>
        <v/>
      </c>
      <c r="O4492" s="15" t="str">
        <f t="shared" si="956"/>
        <v/>
      </c>
      <c r="P4492" s="15" t="str">
        <f>IF(N4492=1,FLOOR(MAX($P$4:P4491),1)+1,IF(AND(P4491&lt;&gt;"",O4491&lt;&gt;1),MAX($P$4:P4491)+0.1,""))</f>
        <v/>
      </c>
      <c r="Q4492" s="5">
        <f>ROW()</f>
        <v>4492</v>
      </c>
    </row>
    <row r="4493" spans="1:17" x14ac:dyDescent="0.3">
      <c r="A4493" s="1" t="s">
        <v>1997</v>
      </c>
      <c r="B4493" s="5"/>
      <c r="C4493" s="14">
        <f t="shared" si="957"/>
        <v>0</v>
      </c>
      <c r="D4493" s="14">
        <f t="shared" si="957"/>
        <v>0</v>
      </c>
      <c r="E4493" s="14" t="str">
        <f t="shared" si="958"/>
        <v/>
      </c>
      <c r="F4493" s="14">
        <f t="shared" si="959"/>
        <v>2</v>
      </c>
      <c r="G4493" s="14">
        <f t="shared" si="955"/>
        <v>3</v>
      </c>
      <c r="H4493" s="14">
        <f t="shared" si="960"/>
        <v>6</v>
      </c>
      <c r="I4493" s="14">
        <f t="shared" si="960"/>
        <v>1</v>
      </c>
      <c r="J4493" s="14">
        <f t="shared" si="960"/>
        <v>0</v>
      </c>
      <c r="K4493" s="14">
        <f t="shared" si="960"/>
        <v>0</v>
      </c>
      <c r="L4493" s="14" t="str">
        <f t="shared" si="961"/>
        <v>3.6.1</v>
      </c>
      <c r="M4493" s="15" t="str">
        <f t="shared" si="962"/>
        <v>--</v>
      </c>
      <c r="N4493" s="14" t="str">
        <f t="shared" si="963"/>
        <v/>
      </c>
      <c r="O4493" s="15" t="str">
        <f t="shared" si="956"/>
        <v/>
      </c>
      <c r="P4493" s="15" t="str">
        <f>IF(N4493=1,FLOOR(MAX($P$4:P4492),1)+1,IF(AND(P4492&lt;&gt;"",O4492&lt;&gt;1),MAX($P$4:P4492)+0.1,""))</f>
        <v/>
      </c>
      <c r="Q4493" s="5">
        <f>ROW()</f>
        <v>4493</v>
      </c>
    </row>
    <row r="4494" spans="1:17" x14ac:dyDescent="0.3">
      <c r="A4494" s="1" t="s">
        <v>190</v>
      </c>
      <c r="B4494" s="5"/>
      <c r="C4494" s="14">
        <f t="shared" si="957"/>
        <v>0</v>
      </c>
      <c r="D4494" s="14">
        <f t="shared" si="957"/>
        <v>1</v>
      </c>
      <c r="E4494" s="14" t="str">
        <f t="shared" si="958"/>
        <v/>
      </c>
      <c r="F4494" s="14">
        <f t="shared" si="959"/>
        <v>1</v>
      </c>
      <c r="G4494" s="14">
        <f t="shared" si="955"/>
        <v>3</v>
      </c>
      <c r="H4494" s="14">
        <f t="shared" si="960"/>
        <v>6</v>
      </c>
      <c r="I4494" s="14">
        <f t="shared" si="960"/>
        <v>1</v>
      </c>
      <c r="J4494" s="14">
        <f t="shared" si="960"/>
        <v>0</v>
      </c>
      <c r="K4494" s="14">
        <f t="shared" si="960"/>
        <v>0</v>
      </c>
      <c r="L4494" s="14" t="str">
        <f t="shared" si="961"/>
        <v>3.6.1</v>
      </c>
      <c r="M4494" s="15" t="str">
        <f t="shared" si="962"/>
        <v>--</v>
      </c>
      <c r="N4494" s="14" t="str">
        <f t="shared" si="963"/>
        <v/>
      </c>
      <c r="O4494" s="15" t="str">
        <f t="shared" si="956"/>
        <v/>
      </c>
      <c r="P4494" s="15" t="str">
        <f>IF(N4494=1,FLOOR(MAX($P$4:P4493),1)+1,IF(AND(P4493&lt;&gt;"",O4493&lt;&gt;1),MAX($P$4:P4493)+0.1,""))</f>
        <v/>
      </c>
      <c r="Q4494" s="5">
        <f>ROW()</f>
        <v>4494</v>
      </c>
    </row>
    <row r="4495" spans="1:17" x14ac:dyDescent="0.3">
      <c r="A4495" s="1" t="s">
        <v>1998</v>
      </c>
      <c r="B4495" s="5"/>
      <c r="C4495" s="14">
        <f t="shared" si="957"/>
        <v>1</v>
      </c>
      <c r="D4495" s="14">
        <f t="shared" si="957"/>
        <v>0</v>
      </c>
      <c r="E4495" s="14" t="str">
        <f t="shared" si="958"/>
        <v/>
      </c>
      <c r="F4495" s="14">
        <f t="shared" si="959"/>
        <v>2</v>
      </c>
      <c r="G4495" s="14">
        <f t="shared" si="955"/>
        <v>3</v>
      </c>
      <c r="H4495" s="14">
        <f t="shared" si="960"/>
        <v>6</v>
      </c>
      <c r="I4495" s="14">
        <f t="shared" si="960"/>
        <v>2</v>
      </c>
      <c r="J4495" s="14">
        <f t="shared" si="960"/>
        <v>0</v>
      </c>
      <c r="K4495" s="14">
        <f t="shared" si="960"/>
        <v>0</v>
      </c>
      <c r="L4495" s="14" t="str">
        <f t="shared" si="961"/>
        <v>3.6.2</v>
      </c>
      <c r="M4495" s="15" t="str">
        <f t="shared" si="962"/>
        <v>Software</v>
      </c>
      <c r="N4495" s="14" t="str">
        <f t="shared" si="963"/>
        <v/>
      </c>
      <c r="O4495" s="15" t="str">
        <f t="shared" si="956"/>
        <v/>
      </c>
      <c r="P4495" s="15" t="str">
        <f>IF(N4495=1,FLOOR(MAX($P$4:P4494),1)+1,IF(AND(P4494&lt;&gt;"",O4494&lt;&gt;1),MAX($P$4:P4494)+0.1,""))</f>
        <v/>
      </c>
      <c r="Q4495" s="5">
        <f>ROW()</f>
        <v>4495</v>
      </c>
    </row>
    <row r="4496" spans="1:17" x14ac:dyDescent="0.3">
      <c r="A4496" s="1" t="s">
        <v>55</v>
      </c>
      <c r="B4496" s="5"/>
      <c r="C4496" s="14">
        <f t="shared" si="957"/>
        <v>0</v>
      </c>
      <c r="D4496" s="14">
        <f t="shared" si="957"/>
        <v>0</v>
      </c>
      <c r="E4496" s="14" t="str">
        <f t="shared" si="958"/>
        <v/>
      </c>
      <c r="F4496" s="14">
        <f t="shared" si="959"/>
        <v>2</v>
      </c>
      <c r="G4496" s="14">
        <f t="shared" si="955"/>
        <v>3</v>
      </c>
      <c r="H4496" s="14">
        <f t="shared" si="960"/>
        <v>6</v>
      </c>
      <c r="I4496" s="14">
        <f t="shared" si="960"/>
        <v>2</v>
      </c>
      <c r="J4496" s="14">
        <f t="shared" si="960"/>
        <v>0</v>
      </c>
      <c r="K4496" s="14">
        <f t="shared" si="960"/>
        <v>0</v>
      </c>
      <c r="L4496" s="14" t="str">
        <f t="shared" si="961"/>
        <v>3.6.2</v>
      </c>
      <c r="M4496" s="15" t="str">
        <f t="shared" si="962"/>
        <v>--</v>
      </c>
      <c r="N4496" s="14" t="str">
        <f t="shared" si="963"/>
        <v/>
      </c>
      <c r="O4496" s="15" t="str">
        <f t="shared" si="956"/>
        <v/>
      </c>
      <c r="P4496" s="15" t="str">
        <f>IF(N4496=1,FLOOR(MAX($P$4:P4495),1)+1,IF(AND(P4495&lt;&gt;"",O4495&lt;&gt;1),MAX($P$4:P4495)+0.1,""))</f>
        <v/>
      </c>
      <c r="Q4496" s="5">
        <f>ROW()</f>
        <v>4496</v>
      </c>
    </row>
    <row r="4497" spans="1:17" x14ac:dyDescent="0.3">
      <c r="A4497" s="1" t="s">
        <v>1999</v>
      </c>
      <c r="B4497" s="5"/>
      <c r="C4497" s="14">
        <f t="shared" si="957"/>
        <v>0</v>
      </c>
      <c r="D4497" s="14">
        <f t="shared" si="957"/>
        <v>0</v>
      </c>
      <c r="E4497" s="14" t="str">
        <f t="shared" si="958"/>
        <v/>
      </c>
      <c r="F4497" s="14">
        <f t="shared" si="959"/>
        <v>2</v>
      </c>
      <c r="G4497" s="14">
        <f t="shared" si="955"/>
        <v>3</v>
      </c>
      <c r="H4497" s="14">
        <f t="shared" si="960"/>
        <v>6</v>
      </c>
      <c r="I4497" s="14">
        <f t="shared" si="960"/>
        <v>2</v>
      </c>
      <c r="J4497" s="14">
        <f t="shared" si="960"/>
        <v>0</v>
      </c>
      <c r="K4497" s="14">
        <f t="shared" si="960"/>
        <v>0</v>
      </c>
      <c r="L4497" s="14" t="str">
        <f t="shared" si="961"/>
        <v>3.6.2</v>
      </c>
      <c r="M4497" s="15" t="str">
        <f t="shared" si="962"/>
        <v>--</v>
      </c>
      <c r="N4497" s="14" t="str">
        <f t="shared" si="963"/>
        <v/>
      </c>
      <c r="O4497" s="15" t="str">
        <f t="shared" si="956"/>
        <v/>
      </c>
      <c r="P4497" s="15" t="str">
        <f>IF(N4497=1,FLOOR(MAX($P$4:P4496),1)+1,IF(AND(P4496&lt;&gt;"",O4496&lt;&gt;1),MAX($P$4:P4496)+0.1,""))</f>
        <v/>
      </c>
      <c r="Q4497" s="5">
        <f>ROW()</f>
        <v>4497</v>
      </c>
    </row>
    <row r="4498" spans="1:17" x14ac:dyDescent="0.3">
      <c r="A4498" s="1" t="s">
        <v>2000</v>
      </c>
      <c r="B4498" s="5"/>
      <c r="C4498" s="14">
        <f t="shared" si="957"/>
        <v>0</v>
      </c>
      <c r="D4498" s="14">
        <f t="shared" si="957"/>
        <v>0</v>
      </c>
      <c r="E4498" s="14" t="str">
        <f t="shared" si="958"/>
        <v/>
      </c>
      <c r="F4498" s="14">
        <f t="shared" si="959"/>
        <v>2</v>
      </c>
      <c r="G4498" s="14">
        <f t="shared" si="955"/>
        <v>3</v>
      </c>
      <c r="H4498" s="14">
        <f t="shared" si="960"/>
        <v>6</v>
      </c>
      <c r="I4498" s="14">
        <f t="shared" si="960"/>
        <v>2</v>
      </c>
      <c r="J4498" s="14">
        <f t="shared" si="960"/>
        <v>0</v>
      </c>
      <c r="K4498" s="14">
        <f t="shared" si="960"/>
        <v>0</v>
      </c>
      <c r="L4498" s="14" t="str">
        <f t="shared" si="961"/>
        <v>3.6.2</v>
      </c>
      <c r="M4498" s="15" t="str">
        <f t="shared" si="962"/>
        <v>--</v>
      </c>
      <c r="N4498" s="14" t="str">
        <f t="shared" si="963"/>
        <v/>
      </c>
      <c r="O4498" s="15" t="str">
        <f t="shared" si="956"/>
        <v/>
      </c>
      <c r="P4498" s="15" t="str">
        <f>IF(N4498=1,FLOOR(MAX($P$4:P4497),1)+1,IF(AND(P4497&lt;&gt;"",O4497&lt;&gt;1),MAX($P$4:P4497)+0.1,""))</f>
        <v/>
      </c>
      <c r="Q4498" s="5">
        <f>ROW()</f>
        <v>4498</v>
      </c>
    </row>
    <row r="4499" spans="1:17" x14ac:dyDescent="0.3">
      <c r="A4499" s="1" t="s">
        <v>2001</v>
      </c>
      <c r="B4499" s="5"/>
      <c r="C4499" s="14">
        <f t="shared" si="957"/>
        <v>0</v>
      </c>
      <c r="D4499" s="14">
        <f t="shared" si="957"/>
        <v>0</v>
      </c>
      <c r="E4499" s="14" t="str">
        <f t="shared" si="958"/>
        <v/>
      </c>
      <c r="F4499" s="14">
        <f t="shared" si="959"/>
        <v>2</v>
      </c>
      <c r="G4499" s="14">
        <f t="shared" si="955"/>
        <v>3</v>
      </c>
      <c r="H4499" s="14">
        <f t="shared" si="960"/>
        <v>6</v>
      </c>
      <c r="I4499" s="14">
        <f t="shared" si="960"/>
        <v>2</v>
      </c>
      <c r="J4499" s="14">
        <f t="shared" si="960"/>
        <v>0</v>
      </c>
      <c r="K4499" s="14">
        <f t="shared" si="960"/>
        <v>0</v>
      </c>
      <c r="L4499" s="14" t="str">
        <f t="shared" si="961"/>
        <v>3.6.2</v>
      </c>
      <c r="M4499" s="15" t="str">
        <f t="shared" si="962"/>
        <v>--</v>
      </c>
      <c r="N4499" s="14" t="str">
        <f t="shared" si="963"/>
        <v/>
      </c>
      <c r="O4499" s="15" t="str">
        <f t="shared" si="956"/>
        <v/>
      </c>
      <c r="P4499" s="15" t="str">
        <f>IF(N4499=1,FLOOR(MAX($P$4:P4498),1)+1,IF(AND(P4498&lt;&gt;"",O4498&lt;&gt;1),MAX($P$4:P4498)+0.1,""))</f>
        <v/>
      </c>
      <c r="Q4499" s="5">
        <f>ROW()</f>
        <v>4499</v>
      </c>
    </row>
    <row r="4500" spans="1:17" x14ac:dyDescent="0.3">
      <c r="A4500" s="1" t="s">
        <v>2002</v>
      </c>
      <c r="B4500" s="5"/>
      <c r="C4500" s="14">
        <f t="shared" si="957"/>
        <v>0</v>
      </c>
      <c r="D4500" s="14">
        <f t="shared" si="957"/>
        <v>0</v>
      </c>
      <c r="E4500" s="14" t="str">
        <f t="shared" si="958"/>
        <v/>
      </c>
      <c r="F4500" s="14">
        <f t="shared" si="959"/>
        <v>2</v>
      </c>
      <c r="G4500" s="14">
        <f t="shared" si="955"/>
        <v>3</v>
      </c>
      <c r="H4500" s="14">
        <f t="shared" si="960"/>
        <v>6</v>
      </c>
      <c r="I4500" s="14">
        <f t="shared" si="960"/>
        <v>2</v>
      </c>
      <c r="J4500" s="14">
        <f t="shared" si="960"/>
        <v>0</v>
      </c>
      <c r="K4500" s="14">
        <f t="shared" si="960"/>
        <v>0</v>
      </c>
      <c r="L4500" s="14" t="str">
        <f t="shared" si="961"/>
        <v>3.6.2</v>
      </c>
      <c r="M4500" s="15" t="str">
        <f t="shared" si="962"/>
        <v>--</v>
      </c>
      <c r="N4500" s="14" t="str">
        <f t="shared" si="963"/>
        <v/>
      </c>
      <c r="O4500" s="15" t="str">
        <f t="shared" si="956"/>
        <v/>
      </c>
      <c r="P4500" s="15" t="str">
        <f>IF(N4500=1,FLOOR(MAX($P$4:P4499),1)+1,IF(AND(P4499&lt;&gt;"",O4499&lt;&gt;1),MAX($P$4:P4499)+0.1,""))</f>
        <v/>
      </c>
      <c r="Q4500" s="5">
        <f>ROW()</f>
        <v>4500</v>
      </c>
    </row>
    <row r="4501" spans="1:17" x14ac:dyDescent="0.3">
      <c r="A4501" s="1" t="s">
        <v>55</v>
      </c>
      <c r="B4501" s="5"/>
      <c r="C4501" s="14">
        <f t="shared" si="957"/>
        <v>0</v>
      </c>
      <c r="D4501" s="14">
        <f t="shared" si="957"/>
        <v>0</v>
      </c>
      <c r="E4501" s="14" t="str">
        <f t="shared" si="958"/>
        <v/>
      </c>
      <c r="F4501" s="14">
        <f t="shared" si="959"/>
        <v>2</v>
      </c>
      <c r="G4501" s="14">
        <f t="shared" si="955"/>
        <v>3</v>
      </c>
      <c r="H4501" s="14">
        <f t="shared" si="960"/>
        <v>6</v>
      </c>
      <c r="I4501" s="14">
        <f t="shared" si="960"/>
        <v>2</v>
      </c>
      <c r="J4501" s="14">
        <f t="shared" si="960"/>
        <v>0</v>
      </c>
      <c r="K4501" s="14">
        <f t="shared" si="960"/>
        <v>0</v>
      </c>
      <c r="L4501" s="14" t="str">
        <f t="shared" si="961"/>
        <v>3.6.2</v>
      </c>
      <c r="M4501" s="15" t="str">
        <f t="shared" si="962"/>
        <v>--</v>
      </c>
      <c r="N4501" s="14" t="str">
        <f t="shared" si="963"/>
        <v/>
      </c>
      <c r="O4501" s="15" t="str">
        <f t="shared" si="956"/>
        <v/>
      </c>
      <c r="P4501" s="15" t="str">
        <f>IF(N4501=1,FLOOR(MAX($P$4:P4500),1)+1,IF(AND(P4500&lt;&gt;"",O4500&lt;&gt;1),MAX($P$4:P4500)+0.1,""))</f>
        <v/>
      </c>
      <c r="Q4501" s="5">
        <f>ROW()</f>
        <v>4501</v>
      </c>
    </row>
    <row r="4502" spans="1:17" x14ac:dyDescent="0.3">
      <c r="A4502" s="1" t="s">
        <v>2003</v>
      </c>
      <c r="B4502" s="5"/>
      <c r="C4502" s="14">
        <f t="shared" si="957"/>
        <v>0</v>
      </c>
      <c r="D4502" s="14">
        <f t="shared" si="957"/>
        <v>0</v>
      </c>
      <c r="E4502" s="14" t="str">
        <f t="shared" si="958"/>
        <v/>
      </c>
      <c r="F4502" s="14">
        <f t="shared" si="959"/>
        <v>2</v>
      </c>
      <c r="G4502" s="14">
        <f t="shared" si="955"/>
        <v>3</v>
      </c>
      <c r="H4502" s="14">
        <f t="shared" ref="H4502:K4517" si="964">IF(G4502&lt;&gt;G4501,0,IF(AND(($F4501-$D4502)=(H$3-1),$F4502=H$3),H4501+1,H4501))</f>
        <v>6</v>
      </c>
      <c r="I4502" s="14">
        <f t="shared" si="964"/>
        <v>2</v>
      </c>
      <c r="J4502" s="14">
        <f t="shared" si="964"/>
        <v>0</v>
      </c>
      <c r="K4502" s="14">
        <f t="shared" si="964"/>
        <v>0</v>
      </c>
      <c r="L4502" s="14" t="str">
        <f t="shared" si="961"/>
        <v>3.6.2</v>
      </c>
      <c r="M4502" s="15" t="str">
        <f t="shared" si="962"/>
        <v>--</v>
      </c>
      <c r="N4502" s="14" t="str">
        <f t="shared" si="963"/>
        <v/>
      </c>
      <c r="O4502" s="15" t="str">
        <f t="shared" si="956"/>
        <v/>
      </c>
      <c r="P4502" s="15" t="str">
        <f>IF(N4502=1,FLOOR(MAX($P$4:P4501),1)+1,IF(AND(P4501&lt;&gt;"",O4501&lt;&gt;1),MAX($P$4:P4501)+0.1,""))</f>
        <v/>
      </c>
      <c r="Q4502" s="5">
        <f>ROW()</f>
        <v>4502</v>
      </c>
    </row>
    <row r="4503" spans="1:17" x14ac:dyDescent="0.3">
      <c r="A4503" s="1" t="s">
        <v>2004</v>
      </c>
      <c r="B4503" s="5"/>
      <c r="C4503" s="14">
        <f t="shared" si="957"/>
        <v>0</v>
      </c>
      <c r="D4503" s="14">
        <f t="shared" si="957"/>
        <v>0</v>
      </c>
      <c r="E4503" s="14" t="str">
        <f t="shared" si="958"/>
        <v/>
      </c>
      <c r="F4503" s="14">
        <f t="shared" si="959"/>
        <v>2</v>
      </c>
      <c r="G4503" s="14">
        <f t="shared" si="955"/>
        <v>3</v>
      </c>
      <c r="H4503" s="14">
        <f t="shared" si="964"/>
        <v>6</v>
      </c>
      <c r="I4503" s="14">
        <f t="shared" si="964"/>
        <v>2</v>
      </c>
      <c r="J4503" s="14">
        <f t="shared" si="964"/>
        <v>0</v>
      </c>
      <c r="K4503" s="14">
        <f t="shared" si="964"/>
        <v>0</v>
      </c>
      <c r="L4503" s="14" t="str">
        <f t="shared" si="961"/>
        <v>3.6.2</v>
      </c>
      <c r="M4503" s="15" t="str">
        <f t="shared" si="962"/>
        <v>--</v>
      </c>
      <c r="N4503" s="14" t="str">
        <f t="shared" si="963"/>
        <v/>
      </c>
      <c r="O4503" s="15" t="str">
        <f t="shared" si="956"/>
        <v/>
      </c>
      <c r="P4503" s="15" t="str">
        <f>IF(N4503=1,FLOOR(MAX($P$4:P4502),1)+1,IF(AND(P4502&lt;&gt;"",O4502&lt;&gt;1),MAX($P$4:P4502)+0.1,""))</f>
        <v/>
      </c>
      <c r="Q4503" s="5">
        <f>ROW()</f>
        <v>4503</v>
      </c>
    </row>
    <row r="4504" spans="1:17" x14ac:dyDescent="0.3">
      <c r="A4504" s="1" t="s">
        <v>2005</v>
      </c>
      <c r="B4504" s="5"/>
      <c r="C4504" s="14">
        <f t="shared" si="957"/>
        <v>0</v>
      </c>
      <c r="D4504" s="14">
        <f t="shared" si="957"/>
        <v>0</v>
      </c>
      <c r="E4504" s="14" t="str">
        <f t="shared" si="958"/>
        <v/>
      </c>
      <c r="F4504" s="14">
        <f t="shared" si="959"/>
        <v>2</v>
      </c>
      <c r="G4504" s="14">
        <f t="shared" si="955"/>
        <v>3</v>
      </c>
      <c r="H4504" s="14">
        <f t="shared" si="964"/>
        <v>6</v>
      </c>
      <c r="I4504" s="14">
        <f t="shared" si="964"/>
        <v>2</v>
      </c>
      <c r="J4504" s="14">
        <f t="shared" si="964"/>
        <v>0</v>
      </c>
      <c r="K4504" s="14">
        <f t="shared" si="964"/>
        <v>0</v>
      </c>
      <c r="L4504" s="14" t="str">
        <f t="shared" si="961"/>
        <v>3.6.2</v>
      </c>
      <c r="M4504" s="15" t="str">
        <f t="shared" si="962"/>
        <v>--</v>
      </c>
      <c r="N4504" s="14" t="str">
        <f t="shared" si="963"/>
        <v/>
      </c>
      <c r="O4504" s="15" t="str">
        <f t="shared" si="956"/>
        <v/>
      </c>
      <c r="P4504" s="15" t="str">
        <f>IF(N4504=1,FLOOR(MAX($P$4:P4503),1)+1,IF(AND(P4503&lt;&gt;"",O4503&lt;&gt;1),MAX($P$4:P4503)+0.1,""))</f>
        <v/>
      </c>
      <c r="Q4504" s="5">
        <f>ROW()</f>
        <v>4504</v>
      </c>
    </row>
    <row r="4505" spans="1:17" x14ac:dyDescent="0.3">
      <c r="A4505" s="1" t="s">
        <v>190</v>
      </c>
      <c r="B4505" s="5"/>
      <c r="C4505" s="14">
        <f t="shared" si="957"/>
        <v>0</v>
      </c>
      <c r="D4505" s="14">
        <f t="shared" si="957"/>
        <v>1</v>
      </c>
      <c r="E4505" s="14" t="str">
        <f t="shared" si="958"/>
        <v/>
      </c>
      <c r="F4505" s="14">
        <f t="shared" si="959"/>
        <v>1</v>
      </c>
      <c r="G4505" s="14">
        <f t="shared" si="955"/>
        <v>3</v>
      </c>
      <c r="H4505" s="14">
        <f t="shared" si="964"/>
        <v>6</v>
      </c>
      <c r="I4505" s="14">
        <f t="shared" si="964"/>
        <v>2</v>
      </c>
      <c r="J4505" s="14">
        <f t="shared" si="964"/>
        <v>0</v>
      </c>
      <c r="K4505" s="14">
        <f t="shared" si="964"/>
        <v>0</v>
      </c>
      <c r="L4505" s="14" t="str">
        <f t="shared" si="961"/>
        <v>3.6.2</v>
      </c>
      <c r="M4505" s="15" t="str">
        <f t="shared" si="962"/>
        <v>--</v>
      </c>
      <c r="N4505" s="14" t="str">
        <f t="shared" si="963"/>
        <v/>
      </c>
      <c r="O4505" s="15" t="str">
        <f t="shared" si="956"/>
        <v/>
      </c>
      <c r="P4505" s="15" t="str">
        <f>IF(N4505=1,FLOOR(MAX($P$4:P4504),1)+1,IF(AND(P4504&lt;&gt;"",O4504&lt;&gt;1),MAX($P$4:P4504)+0.1,""))</f>
        <v/>
      </c>
      <c r="Q4505" s="5">
        <f>ROW()</f>
        <v>4505</v>
      </c>
    </row>
    <row r="4506" spans="1:17" x14ac:dyDescent="0.3">
      <c r="A4506" s="1" t="s">
        <v>2006</v>
      </c>
      <c r="B4506" s="5"/>
      <c r="C4506" s="14">
        <f t="shared" si="957"/>
        <v>1</v>
      </c>
      <c r="D4506" s="14">
        <f t="shared" si="957"/>
        <v>1</v>
      </c>
      <c r="E4506" s="14" t="str">
        <f t="shared" si="958"/>
        <v>OK</v>
      </c>
      <c r="F4506" s="14">
        <f t="shared" si="959"/>
        <v>1</v>
      </c>
      <c r="G4506" s="14">
        <f t="shared" si="955"/>
        <v>3</v>
      </c>
      <c r="H4506" s="14">
        <f t="shared" si="964"/>
        <v>7</v>
      </c>
      <c r="I4506" s="14">
        <f t="shared" si="964"/>
        <v>0</v>
      </c>
      <c r="J4506" s="14">
        <f t="shared" si="964"/>
        <v>0</v>
      </c>
      <c r="K4506" s="14">
        <f t="shared" si="964"/>
        <v>0</v>
      </c>
      <c r="L4506" s="14" t="str">
        <f t="shared" si="961"/>
        <v>3.7</v>
      </c>
      <c r="M4506" s="15" t="str">
        <f t="shared" si="962"/>
        <v>SYSTEM AND COMMUNICATION PROTECTION</v>
      </c>
      <c r="N4506" s="14" t="str">
        <f t="shared" si="963"/>
        <v/>
      </c>
      <c r="O4506" s="15" t="str">
        <f t="shared" si="956"/>
        <v/>
      </c>
      <c r="P4506" s="15" t="str">
        <f>IF(N4506=1,FLOOR(MAX($P$4:P4505),1)+1,IF(AND(P4505&lt;&gt;"",O4505&lt;&gt;1),MAX($P$4:P4505)+0.1,""))</f>
        <v/>
      </c>
      <c r="Q4506" s="5">
        <f>ROW()</f>
        <v>4506</v>
      </c>
    </row>
    <row r="4507" spans="1:17" x14ac:dyDescent="0.3">
      <c r="A4507" s="1" t="s">
        <v>55</v>
      </c>
      <c r="B4507" s="5"/>
      <c r="C4507" s="14">
        <f t="shared" si="957"/>
        <v>0</v>
      </c>
      <c r="D4507" s="14">
        <f t="shared" si="957"/>
        <v>0</v>
      </c>
      <c r="E4507" s="14" t="str">
        <f t="shared" si="958"/>
        <v/>
      </c>
      <c r="F4507" s="14">
        <f t="shared" si="959"/>
        <v>1</v>
      </c>
      <c r="G4507" s="14">
        <f t="shared" si="955"/>
        <v>3</v>
      </c>
      <c r="H4507" s="14">
        <f t="shared" si="964"/>
        <v>7</v>
      </c>
      <c r="I4507" s="14">
        <f t="shared" si="964"/>
        <v>0</v>
      </c>
      <c r="J4507" s="14">
        <f t="shared" si="964"/>
        <v>0</v>
      </c>
      <c r="K4507" s="14">
        <f t="shared" si="964"/>
        <v>0</v>
      </c>
      <c r="L4507" s="14" t="str">
        <f t="shared" si="961"/>
        <v>3.7</v>
      </c>
      <c r="M4507" s="15" t="str">
        <f t="shared" si="962"/>
        <v>--</v>
      </c>
      <c r="N4507" s="14" t="str">
        <f t="shared" si="963"/>
        <v/>
      </c>
      <c r="O4507" s="15" t="str">
        <f t="shared" si="956"/>
        <v/>
      </c>
      <c r="P4507" s="15" t="str">
        <f>IF(N4507=1,FLOOR(MAX($P$4:P4506),1)+1,IF(AND(P4506&lt;&gt;"",O4506&lt;&gt;1),MAX($P$4:P4506)+0.1,""))</f>
        <v/>
      </c>
      <c r="Q4507" s="5">
        <f>ROW()</f>
        <v>4507</v>
      </c>
    </row>
    <row r="4508" spans="1:17" x14ac:dyDescent="0.3">
      <c r="A4508" s="1" t="s">
        <v>55</v>
      </c>
      <c r="B4508" s="5"/>
      <c r="C4508" s="14">
        <f t="shared" si="957"/>
        <v>0</v>
      </c>
      <c r="D4508" s="14">
        <f t="shared" si="957"/>
        <v>0</v>
      </c>
      <c r="E4508" s="14" t="str">
        <f t="shared" si="958"/>
        <v/>
      </c>
      <c r="F4508" s="14">
        <f t="shared" si="959"/>
        <v>1</v>
      </c>
      <c r="G4508" s="14">
        <f t="shared" si="955"/>
        <v>3</v>
      </c>
      <c r="H4508" s="14">
        <f t="shared" si="964"/>
        <v>7</v>
      </c>
      <c r="I4508" s="14">
        <f t="shared" si="964"/>
        <v>0</v>
      </c>
      <c r="J4508" s="14">
        <f t="shared" si="964"/>
        <v>0</v>
      </c>
      <c r="K4508" s="14">
        <f t="shared" si="964"/>
        <v>0</v>
      </c>
      <c r="L4508" s="14" t="str">
        <f t="shared" si="961"/>
        <v>3.7</v>
      </c>
      <c r="M4508" s="15" t="str">
        <f t="shared" si="962"/>
        <v>--</v>
      </c>
      <c r="N4508" s="14" t="str">
        <f t="shared" si="963"/>
        <v/>
      </c>
      <c r="O4508" s="15" t="str">
        <f t="shared" si="956"/>
        <v/>
      </c>
      <c r="P4508" s="15" t="str">
        <f>IF(N4508=1,FLOOR(MAX($P$4:P4507),1)+1,IF(AND(P4507&lt;&gt;"",O4507&lt;&gt;1),MAX($P$4:P4507)+0.1,""))</f>
        <v/>
      </c>
      <c r="Q4508" s="5">
        <f>ROW()</f>
        <v>4508</v>
      </c>
    </row>
    <row r="4509" spans="1:17" x14ac:dyDescent="0.3">
      <c r="A4509" s="1" t="s">
        <v>59</v>
      </c>
      <c r="B4509" s="5"/>
      <c r="C4509" s="14">
        <f t="shared" si="957"/>
        <v>0</v>
      </c>
      <c r="D4509" s="14">
        <f t="shared" si="957"/>
        <v>0</v>
      </c>
      <c r="E4509" s="14" t="str">
        <f t="shared" si="958"/>
        <v/>
      </c>
      <c r="F4509" s="14">
        <f t="shared" si="959"/>
        <v>1</v>
      </c>
      <c r="G4509" s="14">
        <f t="shared" si="955"/>
        <v>3</v>
      </c>
      <c r="H4509" s="14">
        <f t="shared" si="964"/>
        <v>7</v>
      </c>
      <c r="I4509" s="14">
        <f t="shared" si="964"/>
        <v>0</v>
      </c>
      <c r="J4509" s="14">
        <f t="shared" si="964"/>
        <v>0</v>
      </c>
      <c r="K4509" s="14">
        <f t="shared" si="964"/>
        <v>0</v>
      </c>
      <c r="L4509" s="14" t="str">
        <f t="shared" si="961"/>
        <v>3.7</v>
      </c>
      <c r="M4509" s="15" t="str">
        <f t="shared" si="962"/>
        <v>--</v>
      </c>
      <c r="N4509" s="14" t="str">
        <f t="shared" si="963"/>
        <v/>
      </c>
      <c r="O4509" s="15" t="str">
        <f t="shared" si="956"/>
        <v/>
      </c>
      <c r="P4509" s="15" t="str">
        <f>IF(N4509=1,FLOOR(MAX($P$4:P4508),1)+1,IF(AND(P4508&lt;&gt;"",O4508&lt;&gt;1),MAX($P$4:P4508)+0.1,""))</f>
        <v/>
      </c>
      <c r="Q4509" s="5">
        <f>ROW()</f>
        <v>4509</v>
      </c>
    </row>
    <row r="4510" spans="1:17" x14ac:dyDescent="0.3">
      <c r="A4510" s="1" t="s">
        <v>60</v>
      </c>
      <c r="B4510" s="5"/>
      <c r="C4510" s="14">
        <f t="shared" si="957"/>
        <v>0</v>
      </c>
      <c r="D4510" s="14">
        <f t="shared" si="957"/>
        <v>0</v>
      </c>
      <c r="E4510" s="14" t="str">
        <f t="shared" si="958"/>
        <v/>
      </c>
      <c r="F4510" s="14">
        <f t="shared" si="959"/>
        <v>1</v>
      </c>
      <c r="G4510" s="14">
        <f t="shared" si="955"/>
        <v>3</v>
      </c>
      <c r="H4510" s="14">
        <f t="shared" si="964"/>
        <v>7</v>
      </c>
      <c r="I4510" s="14">
        <f t="shared" si="964"/>
        <v>0</v>
      </c>
      <c r="J4510" s="14">
        <f t="shared" si="964"/>
        <v>0</v>
      </c>
      <c r="K4510" s="14">
        <f t="shared" si="964"/>
        <v>0</v>
      </c>
      <c r="L4510" s="14" t="str">
        <f t="shared" si="961"/>
        <v>3.7</v>
      </c>
      <c r="M4510" s="15" t="str">
        <f t="shared" si="962"/>
        <v>--</v>
      </c>
      <c r="N4510" s="14" t="str">
        <f t="shared" si="963"/>
        <v/>
      </c>
      <c r="O4510" s="15" t="str">
        <f t="shared" si="956"/>
        <v/>
      </c>
      <c r="P4510" s="15" t="str">
        <f>IF(N4510=1,FLOOR(MAX($P$4:P4509),1)+1,IF(AND(P4509&lt;&gt;"",O4509&lt;&gt;1),MAX($P$4:P4509)+0.1,""))</f>
        <v/>
      </c>
      <c r="Q4510" s="5">
        <f>ROW()</f>
        <v>4510</v>
      </c>
    </row>
    <row r="4511" spans="1:17" x14ac:dyDescent="0.3">
      <c r="A4511" s="1" t="s">
        <v>2007</v>
      </c>
      <c r="B4511" s="5"/>
      <c r="C4511" s="14">
        <f t="shared" si="957"/>
        <v>0</v>
      </c>
      <c r="D4511" s="14">
        <f t="shared" si="957"/>
        <v>0</v>
      </c>
      <c r="E4511" s="14" t="str">
        <f t="shared" si="958"/>
        <v/>
      </c>
      <c r="F4511" s="14">
        <f t="shared" si="959"/>
        <v>1</v>
      </c>
      <c r="G4511" s="14">
        <f t="shared" si="955"/>
        <v>3</v>
      </c>
      <c r="H4511" s="14">
        <f t="shared" si="964"/>
        <v>7</v>
      </c>
      <c r="I4511" s="14">
        <f t="shared" si="964"/>
        <v>0</v>
      </c>
      <c r="J4511" s="14">
        <f t="shared" si="964"/>
        <v>0</v>
      </c>
      <c r="K4511" s="14">
        <f t="shared" si="964"/>
        <v>0</v>
      </c>
      <c r="L4511" s="14" t="str">
        <f t="shared" si="961"/>
        <v>3.7</v>
      </c>
      <c r="M4511" s="15" t="str">
        <f t="shared" si="962"/>
        <v>--</v>
      </c>
      <c r="N4511" s="14" t="str">
        <f t="shared" si="963"/>
        <v/>
      </c>
      <c r="O4511" s="15" t="str">
        <f t="shared" si="956"/>
        <v/>
      </c>
      <c r="P4511" s="15" t="str">
        <f>IF(N4511=1,FLOOR(MAX($P$4:P4510),1)+1,IF(AND(P4510&lt;&gt;"",O4510&lt;&gt;1),MAX($P$4:P4510)+0.1,""))</f>
        <v/>
      </c>
      <c r="Q4511" s="5">
        <f>ROW()</f>
        <v>4511</v>
      </c>
    </row>
    <row r="4512" spans="1:17" x14ac:dyDescent="0.3">
      <c r="A4512" s="1" t="s">
        <v>2008</v>
      </c>
      <c r="B4512" s="5"/>
      <c r="C4512" s="14">
        <f t="shared" si="957"/>
        <v>0</v>
      </c>
      <c r="D4512" s="14">
        <f t="shared" si="957"/>
        <v>0</v>
      </c>
      <c r="E4512" s="14" t="str">
        <f t="shared" si="958"/>
        <v/>
      </c>
      <c r="F4512" s="14">
        <f t="shared" si="959"/>
        <v>1</v>
      </c>
      <c r="G4512" s="14">
        <f t="shared" si="955"/>
        <v>3</v>
      </c>
      <c r="H4512" s="14">
        <f t="shared" si="964"/>
        <v>7</v>
      </c>
      <c r="I4512" s="14">
        <f t="shared" si="964"/>
        <v>0</v>
      </c>
      <c r="J4512" s="14">
        <f t="shared" si="964"/>
        <v>0</v>
      </c>
      <c r="K4512" s="14">
        <f t="shared" si="964"/>
        <v>0</v>
      </c>
      <c r="L4512" s="14" t="str">
        <f t="shared" si="961"/>
        <v>3.7</v>
      </c>
      <c r="M4512" s="15" t="str">
        <f t="shared" si="962"/>
        <v>--</v>
      </c>
      <c r="N4512" s="14" t="str">
        <f t="shared" si="963"/>
        <v/>
      </c>
      <c r="O4512" s="15" t="str">
        <f t="shared" si="956"/>
        <v/>
      </c>
      <c r="P4512" s="15" t="str">
        <f>IF(N4512=1,FLOOR(MAX($P$4:P4511),1)+1,IF(AND(P4511&lt;&gt;"",O4511&lt;&gt;1),MAX($P$4:P4511)+0.1,""))</f>
        <v/>
      </c>
      <c r="Q4512" s="5">
        <f>ROW()</f>
        <v>4512</v>
      </c>
    </row>
    <row r="4513" spans="1:17" x14ac:dyDescent="0.3">
      <c r="A4513" s="1" t="s">
        <v>2009</v>
      </c>
      <c r="B4513" s="5"/>
      <c r="C4513" s="14">
        <f t="shared" si="957"/>
        <v>0</v>
      </c>
      <c r="D4513" s="14">
        <f t="shared" si="957"/>
        <v>0</v>
      </c>
      <c r="E4513" s="14" t="str">
        <f t="shared" si="958"/>
        <v/>
      </c>
      <c r="F4513" s="14">
        <f t="shared" si="959"/>
        <v>1</v>
      </c>
      <c r="G4513" s="14">
        <f t="shared" si="955"/>
        <v>3</v>
      </c>
      <c r="H4513" s="14">
        <f t="shared" si="964"/>
        <v>7</v>
      </c>
      <c r="I4513" s="14">
        <f t="shared" si="964"/>
        <v>0</v>
      </c>
      <c r="J4513" s="14">
        <f t="shared" si="964"/>
        <v>0</v>
      </c>
      <c r="K4513" s="14">
        <f t="shared" si="964"/>
        <v>0</v>
      </c>
      <c r="L4513" s="14" t="str">
        <f t="shared" si="961"/>
        <v>3.7</v>
      </c>
      <c r="M4513" s="15" t="str">
        <f t="shared" si="962"/>
        <v>--</v>
      </c>
      <c r="N4513" s="14" t="str">
        <f t="shared" si="963"/>
        <v/>
      </c>
      <c r="O4513" s="15" t="str">
        <f t="shared" si="956"/>
        <v/>
      </c>
      <c r="P4513" s="15" t="str">
        <f>IF(N4513=1,FLOOR(MAX($P$4:P4512),1)+1,IF(AND(P4512&lt;&gt;"",O4512&lt;&gt;1),MAX($P$4:P4512)+0.1,""))</f>
        <v/>
      </c>
      <c r="Q4513" s="5">
        <f>ROW()</f>
        <v>4513</v>
      </c>
    </row>
    <row r="4514" spans="1:17" x14ac:dyDescent="0.3">
      <c r="A4514" s="1" t="s">
        <v>2010</v>
      </c>
      <c r="B4514" s="5"/>
      <c r="C4514" s="14">
        <f t="shared" si="957"/>
        <v>0</v>
      </c>
      <c r="D4514" s="14">
        <f t="shared" si="957"/>
        <v>0</v>
      </c>
      <c r="E4514" s="14" t="str">
        <f t="shared" si="958"/>
        <v/>
      </c>
      <c r="F4514" s="14">
        <f t="shared" si="959"/>
        <v>1</v>
      </c>
      <c r="G4514" s="14">
        <f t="shared" si="955"/>
        <v>3</v>
      </c>
      <c r="H4514" s="14">
        <f t="shared" si="964"/>
        <v>7</v>
      </c>
      <c r="I4514" s="14">
        <f t="shared" si="964"/>
        <v>0</v>
      </c>
      <c r="J4514" s="14">
        <f t="shared" si="964"/>
        <v>0</v>
      </c>
      <c r="K4514" s="14">
        <f t="shared" si="964"/>
        <v>0</v>
      </c>
      <c r="L4514" s="14" t="str">
        <f t="shared" si="961"/>
        <v>3.7</v>
      </c>
      <c r="M4514" s="15" t="str">
        <f t="shared" si="962"/>
        <v>--</v>
      </c>
      <c r="N4514" s="14" t="str">
        <f t="shared" si="963"/>
        <v/>
      </c>
      <c r="O4514" s="15" t="str">
        <f t="shared" si="956"/>
        <v/>
      </c>
      <c r="P4514" s="15" t="str">
        <f>IF(N4514=1,FLOOR(MAX($P$4:P4513),1)+1,IF(AND(P4513&lt;&gt;"",O4513&lt;&gt;1),MAX($P$4:P4513)+0.1,""))</f>
        <v/>
      </c>
      <c r="Q4514" s="5">
        <f>ROW()</f>
        <v>4514</v>
      </c>
    </row>
    <row r="4515" spans="1:17" x14ac:dyDescent="0.3">
      <c r="A4515" s="1" t="s">
        <v>2011</v>
      </c>
      <c r="B4515" s="5"/>
      <c r="C4515" s="14">
        <f t="shared" si="957"/>
        <v>0</v>
      </c>
      <c r="D4515" s="14">
        <f t="shared" si="957"/>
        <v>0</v>
      </c>
      <c r="E4515" s="14" t="str">
        <f t="shared" si="958"/>
        <v/>
      </c>
      <c r="F4515" s="14">
        <f t="shared" si="959"/>
        <v>1</v>
      </c>
      <c r="G4515" s="14">
        <f t="shared" si="955"/>
        <v>3</v>
      </c>
      <c r="H4515" s="14">
        <f t="shared" si="964"/>
        <v>7</v>
      </c>
      <c r="I4515" s="14">
        <f t="shared" si="964"/>
        <v>0</v>
      </c>
      <c r="J4515" s="14">
        <f t="shared" si="964"/>
        <v>0</v>
      </c>
      <c r="K4515" s="14">
        <f t="shared" si="964"/>
        <v>0</v>
      </c>
      <c r="L4515" s="14" t="str">
        <f t="shared" si="961"/>
        <v>3.7</v>
      </c>
      <c r="M4515" s="15" t="str">
        <f t="shared" si="962"/>
        <v>--</v>
      </c>
      <c r="N4515" s="14" t="str">
        <f t="shared" si="963"/>
        <v/>
      </c>
      <c r="O4515" s="15" t="str">
        <f t="shared" si="956"/>
        <v/>
      </c>
      <c r="P4515" s="15" t="str">
        <f>IF(N4515=1,FLOOR(MAX($P$4:P4514),1)+1,IF(AND(P4514&lt;&gt;"",O4514&lt;&gt;1),MAX($P$4:P4514)+0.1,""))</f>
        <v/>
      </c>
      <c r="Q4515" s="5">
        <f>ROW()</f>
        <v>4515</v>
      </c>
    </row>
    <row r="4516" spans="1:17" x14ac:dyDescent="0.3">
      <c r="A4516" s="1" t="s">
        <v>2012</v>
      </c>
      <c r="B4516" s="5"/>
      <c r="C4516" s="14">
        <f t="shared" si="957"/>
        <v>0</v>
      </c>
      <c r="D4516" s="14">
        <f t="shared" si="957"/>
        <v>0</v>
      </c>
      <c r="E4516" s="14" t="str">
        <f t="shared" si="958"/>
        <v/>
      </c>
      <c r="F4516" s="14">
        <f t="shared" si="959"/>
        <v>1</v>
      </c>
      <c r="G4516" s="14">
        <f t="shared" si="955"/>
        <v>3</v>
      </c>
      <c r="H4516" s="14">
        <f t="shared" si="964"/>
        <v>7</v>
      </c>
      <c r="I4516" s="14">
        <f t="shared" si="964"/>
        <v>0</v>
      </c>
      <c r="J4516" s="14">
        <f t="shared" si="964"/>
        <v>0</v>
      </c>
      <c r="K4516" s="14">
        <f t="shared" si="964"/>
        <v>0</v>
      </c>
      <c r="L4516" s="14" t="str">
        <f t="shared" si="961"/>
        <v>3.7</v>
      </c>
      <c r="M4516" s="15" t="str">
        <f t="shared" si="962"/>
        <v>--</v>
      </c>
      <c r="N4516" s="14" t="str">
        <f t="shared" si="963"/>
        <v/>
      </c>
      <c r="O4516" s="15" t="str">
        <f t="shared" si="956"/>
        <v/>
      </c>
      <c r="P4516" s="15" t="str">
        <f>IF(N4516=1,FLOOR(MAX($P$4:P4515),1)+1,IF(AND(P4515&lt;&gt;"",O4515&lt;&gt;1),MAX($P$4:P4515)+0.1,""))</f>
        <v/>
      </c>
      <c r="Q4516" s="5">
        <f>ROW()</f>
        <v>4516</v>
      </c>
    </row>
    <row r="4517" spans="1:17" x14ac:dyDescent="0.3">
      <c r="A4517" s="1" t="s">
        <v>2013</v>
      </c>
      <c r="B4517" s="5"/>
      <c r="C4517" s="14">
        <f t="shared" si="957"/>
        <v>0</v>
      </c>
      <c r="D4517" s="14">
        <f t="shared" si="957"/>
        <v>0</v>
      </c>
      <c r="E4517" s="14" t="str">
        <f t="shared" si="958"/>
        <v/>
      </c>
      <c r="F4517" s="14">
        <f t="shared" si="959"/>
        <v>1</v>
      </c>
      <c r="G4517" s="14">
        <f t="shared" si="955"/>
        <v>3</v>
      </c>
      <c r="H4517" s="14">
        <f t="shared" si="964"/>
        <v>7</v>
      </c>
      <c r="I4517" s="14">
        <f t="shared" si="964"/>
        <v>0</v>
      </c>
      <c r="J4517" s="14">
        <f t="shared" si="964"/>
        <v>0</v>
      </c>
      <c r="K4517" s="14">
        <f t="shared" si="964"/>
        <v>0</v>
      </c>
      <c r="L4517" s="14" t="str">
        <f t="shared" si="961"/>
        <v>3.7</v>
      </c>
      <c r="M4517" s="15" t="str">
        <f t="shared" si="962"/>
        <v>--</v>
      </c>
      <c r="N4517" s="14" t="str">
        <f t="shared" si="963"/>
        <v/>
      </c>
      <c r="O4517" s="15" t="str">
        <f t="shared" si="956"/>
        <v/>
      </c>
      <c r="P4517" s="15" t="str">
        <f>IF(N4517=1,FLOOR(MAX($P$4:P4516),1)+1,IF(AND(P4516&lt;&gt;"",O4516&lt;&gt;1),MAX($P$4:P4516)+0.1,""))</f>
        <v/>
      </c>
      <c r="Q4517" s="5">
        <f>ROW()</f>
        <v>4517</v>
      </c>
    </row>
    <row r="4518" spans="1:17" x14ac:dyDescent="0.3">
      <c r="A4518" s="1" t="s">
        <v>73</v>
      </c>
      <c r="B4518" s="5"/>
      <c r="C4518" s="14">
        <f t="shared" si="957"/>
        <v>0</v>
      </c>
      <c r="D4518" s="14">
        <f t="shared" si="957"/>
        <v>0</v>
      </c>
      <c r="E4518" s="14" t="str">
        <f t="shared" si="958"/>
        <v/>
      </c>
      <c r="F4518" s="14">
        <f t="shared" si="959"/>
        <v>1</v>
      </c>
      <c r="G4518" s="14">
        <f t="shared" si="955"/>
        <v>3</v>
      </c>
      <c r="H4518" s="14">
        <f t="shared" ref="H4518:K4533" si="965">IF(G4518&lt;&gt;G4517,0,IF(AND(($F4517-$D4518)=(H$3-1),$F4518=H$3),H4517+1,H4517))</f>
        <v>7</v>
      </c>
      <c r="I4518" s="14">
        <f t="shared" si="965"/>
        <v>0</v>
      </c>
      <c r="J4518" s="14">
        <f t="shared" si="965"/>
        <v>0</v>
      </c>
      <c r="K4518" s="14">
        <f t="shared" si="965"/>
        <v>0</v>
      </c>
      <c r="L4518" s="14" t="str">
        <f t="shared" si="961"/>
        <v>3.7</v>
      </c>
      <c r="M4518" s="15" t="str">
        <f t="shared" si="962"/>
        <v>--</v>
      </c>
      <c r="N4518" s="14" t="str">
        <f t="shared" si="963"/>
        <v/>
      </c>
      <c r="O4518" s="15" t="str">
        <f t="shared" si="956"/>
        <v/>
      </c>
      <c r="P4518" s="15" t="str">
        <f>IF(N4518=1,FLOOR(MAX($P$4:P4517),1)+1,IF(AND(P4517&lt;&gt;"",O4517&lt;&gt;1),MAX($P$4:P4517)+0.1,""))</f>
        <v/>
      </c>
      <c r="Q4518" s="5">
        <f>ROW()</f>
        <v>4518</v>
      </c>
    </row>
    <row r="4519" spans="1:17" x14ac:dyDescent="0.3">
      <c r="A4519" s="1" t="s">
        <v>55</v>
      </c>
      <c r="B4519" s="5"/>
      <c r="C4519" s="14">
        <f t="shared" si="957"/>
        <v>0</v>
      </c>
      <c r="D4519" s="14">
        <f t="shared" si="957"/>
        <v>0</v>
      </c>
      <c r="E4519" s="14" t="str">
        <f t="shared" si="958"/>
        <v/>
      </c>
      <c r="F4519" s="14">
        <f t="shared" si="959"/>
        <v>1</v>
      </c>
      <c r="G4519" s="14">
        <f t="shared" si="955"/>
        <v>3</v>
      </c>
      <c r="H4519" s="14">
        <f t="shared" si="965"/>
        <v>7</v>
      </c>
      <c r="I4519" s="14">
        <f t="shared" si="965"/>
        <v>0</v>
      </c>
      <c r="J4519" s="14">
        <f t="shared" si="965"/>
        <v>0</v>
      </c>
      <c r="K4519" s="14">
        <f t="shared" si="965"/>
        <v>0</v>
      </c>
      <c r="L4519" s="14" t="str">
        <f t="shared" si="961"/>
        <v>3.7</v>
      </c>
      <c r="M4519" s="15" t="str">
        <f t="shared" si="962"/>
        <v>--</v>
      </c>
      <c r="N4519" s="14" t="str">
        <f t="shared" si="963"/>
        <v/>
      </c>
      <c r="O4519" s="15" t="str">
        <f t="shared" si="956"/>
        <v/>
      </c>
      <c r="P4519" s="15" t="str">
        <f>IF(N4519=1,FLOOR(MAX($P$4:P4518),1)+1,IF(AND(P4518&lt;&gt;"",O4518&lt;&gt;1),MAX($P$4:P4518)+0.1,""))</f>
        <v/>
      </c>
      <c r="Q4519" s="5">
        <f>ROW()</f>
        <v>4519</v>
      </c>
    </row>
    <row r="4520" spans="1:17" x14ac:dyDescent="0.3">
      <c r="A4520" s="1" t="s">
        <v>55</v>
      </c>
      <c r="B4520" s="5"/>
      <c r="C4520" s="14">
        <f t="shared" si="957"/>
        <v>0</v>
      </c>
      <c r="D4520" s="14">
        <f t="shared" si="957"/>
        <v>0</v>
      </c>
      <c r="E4520" s="14" t="str">
        <f t="shared" si="958"/>
        <v/>
      </c>
      <c r="F4520" s="14">
        <f t="shared" si="959"/>
        <v>1</v>
      </c>
      <c r="G4520" s="14">
        <f t="shared" si="955"/>
        <v>3</v>
      </c>
      <c r="H4520" s="14">
        <f t="shared" si="965"/>
        <v>7</v>
      </c>
      <c r="I4520" s="14">
        <f t="shared" si="965"/>
        <v>0</v>
      </c>
      <c r="J4520" s="14">
        <f t="shared" si="965"/>
        <v>0</v>
      </c>
      <c r="K4520" s="14">
        <f t="shared" si="965"/>
        <v>0</v>
      </c>
      <c r="L4520" s="14" t="str">
        <f t="shared" si="961"/>
        <v>3.7</v>
      </c>
      <c r="M4520" s="15" t="str">
        <f t="shared" si="962"/>
        <v>--</v>
      </c>
      <c r="N4520" s="14" t="str">
        <f t="shared" si="963"/>
        <v/>
      </c>
      <c r="O4520" s="15" t="str">
        <f t="shared" si="956"/>
        <v/>
      </c>
      <c r="P4520" s="15" t="str">
        <f>IF(N4520=1,FLOOR(MAX($P$4:P4519),1)+1,IF(AND(P4519&lt;&gt;"",O4519&lt;&gt;1),MAX($P$4:P4519)+0.1,""))</f>
        <v/>
      </c>
      <c r="Q4520" s="5">
        <f>ROW()</f>
        <v>4520</v>
      </c>
    </row>
    <row r="4521" spans="1:17" x14ac:dyDescent="0.3">
      <c r="A4521" s="1" t="s">
        <v>2014</v>
      </c>
      <c r="B4521" s="5"/>
      <c r="C4521" s="14">
        <f t="shared" si="957"/>
        <v>1</v>
      </c>
      <c r="D4521" s="14">
        <f t="shared" si="957"/>
        <v>0</v>
      </c>
      <c r="E4521" s="14" t="str">
        <f t="shared" si="958"/>
        <v/>
      </c>
      <c r="F4521" s="14">
        <f t="shared" si="959"/>
        <v>2</v>
      </c>
      <c r="G4521" s="14">
        <f t="shared" si="955"/>
        <v>3</v>
      </c>
      <c r="H4521" s="14">
        <f t="shared" si="965"/>
        <v>7</v>
      </c>
      <c r="I4521" s="14">
        <f t="shared" si="965"/>
        <v>1</v>
      </c>
      <c r="J4521" s="14">
        <f t="shared" si="965"/>
        <v>0</v>
      </c>
      <c r="K4521" s="14">
        <f t="shared" si="965"/>
        <v>0</v>
      </c>
      <c r="L4521" s="14" t="str">
        <f t="shared" si="961"/>
        <v>3.7.1</v>
      </c>
      <c r="M4521" s="15" t="str">
        <f t="shared" si="962"/>
        <v>Collaborative Computing</v>
      </c>
      <c r="N4521" s="14" t="str">
        <f t="shared" si="963"/>
        <v/>
      </c>
      <c r="O4521" s="15" t="str">
        <f t="shared" si="956"/>
        <v/>
      </c>
      <c r="P4521" s="15" t="str">
        <f>IF(N4521=1,FLOOR(MAX($P$4:P4520),1)+1,IF(AND(P4520&lt;&gt;"",O4520&lt;&gt;1),MAX($P$4:P4520)+0.1,""))</f>
        <v/>
      </c>
      <c r="Q4521" s="5">
        <f>ROW()</f>
        <v>4521</v>
      </c>
    </row>
    <row r="4522" spans="1:17" x14ac:dyDescent="0.3">
      <c r="A4522" s="1" t="s">
        <v>55</v>
      </c>
      <c r="B4522" s="5"/>
      <c r="C4522" s="14">
        <f t="shared" si="957"/>
        <v>0</v>
      </c>
      <c r="D4522" s="14">
        <f t="shared" si="957"/>
        <v>0</v>
      </c>
      <c r="E4522" s="14" t="str">
        <f t="shared" si="958"/>
        <v/>
      </c>
      <c r="F4522" s="14">
        <f t="shared" si="959"/>
        <v>2</v>
      </c>
      <c r="G4522" s="14">
        <f t="shared" si="955"/>
        <v>3</v>
      </c>
      <c r="H4522" s="14">
        <f t="shared" si="965"/>
        <v>7</v>
      </c>
      <c r="I4522" s="14">
        <f t="shared" si="965"/>
        <v>1</v>
      </c>
      <c r="J4522" s="14">
        <f t="shared" si="965"/>
        <v>0</v>
      </c>
      <c r="K4522" s="14">
        <f t="shared" si="965"/>
        <v>0</v>
      </c>
      <c r="L4522" s="14" t="str">
        <f t="shared" si="961"/>
        <v>3.7.1</v>
      </c>
      <c r="M4522" s="15" t="str">
        <f t="shared" si="962"/>
        <v>--</v>
      </c>
      <c r="N4522" s="14" t="str">
        <f t="shared" si="963"/>
        <v/>
      </c>
      <c r="O4522" s="15" t="str">
        <f t="shared" si="956"/>
        <v/>
      </c>
      <c r="P4522" s="15" t="str">
        <f>IF(N4522=1,FLOOR(MAX($P$4:P4521),1)+1,IF(AND(P4521&lt;&gt;"",O4521&lt;&gt;1),MAX($P$4:P4521)+0.1,""))</f>
        <v/>
      </c>
      <c r="Q4522" s="5">
        <f>ROW()</f>
        <v>4522</v>
      </c>
    </row>
    <row r="4523" spans="1:17" x14ac:dyDescent="0.3">
      <c r="A4523" s="1" t="s">
        <v>2015</v>
      </c>
      <c r="B4523" s="5"/>
      <c r="C4523" s="14">
        <f t="shared" si="957"/>
        <v>0</v>
      </c>
      <c r="D4523" s="14">
        <f t="shared" si="957"/>
        <v>0</v>
      </c>
      <c r="E4523" s="14" t="str">
        <f t="shared" si="958"/>
        <v/>
      </c>
      <c r="F4523" s="14">
        <f t="shared" si="959"/>
        <v>2</v>
      </c>
      <c r="G4523" s="14">
        <f t="shared" si="955"/>
        <v>3</v>
      </c>
      <c r="H4523" s="14">
        <f t="shared" si="965"/>
        <v>7</v>
      </c>
      <c r="I4523" s="14">
        <f t="shared" si="965"/>
        <v>1</v>
      </c>
      <c r="J4523" s="14">
        <f t="shared" si="965"/>
        <v>0</v>
      </c>
      <c r="K4523" s="14">
        <f t="shared" si="965"/>
        <v>0</v>
      </c>
      <c r="L4523" s="14" t="str">
        <f t="shared" si="961"/>
        <v>3.7.1</v>
      </c>
      <c r="M4523" s="15" t="str">
        <f t="shared" si="962"/>
        <v>--</v>
      </c>
      <c r="N4523" s="14">
        <f t="shared" si="963"/>
        <v>1</v>
      </c>
      <c r="O4523" s="15">
        <f t="shared" si="956"/>
        <v>1</v>
      </c>
      <c r="P4523" s="15">
        <f>IF(N4523=1,FLOOR(MAX($P$4:P4522),1)+1,IF(AND(P4522&lt;&gt;"",O4522&lt;&gt;1),MAX($P$4:P4522)+0.1,""))</f>
        <v>64</v>
      </c>
      <c r="Q4523" s="5">
        <f>ROW()</f>
        <v>4523</v>
      </c>
    </row>
    <row r="4524" spans="1:17" x14ac:dyDescent="0.3">
      <c r="A4524" s="1" t="s">
        <v>55</v>
      </c>
      <c r="B4524" s="5"/>
      <c r="C4524" s="14">
        <f t="shared" si="957"/>
        <v>0</v>
      </c>
      <c r="D4524" s="14">
        <f t="shared" si="957"/>
        <v>0</v>
      </c>
      <c r="E4524" s="14" t="str">
        <f t="shared" si="958"/>
        <v/>
      </c>
      <c r="F4524" s="14">
        <f t="shared" si="959"/>
        <v>2</v>
      </c>
      <c r="G4524" s="14">
        <f t="shared" si="955"/>
        <v>3</v>
      </c>
      <c r="H4524" s="14">
        <f t="shared" si="965"/>
        <v>7</v>
      </c>
      <c r="I4524" s="14">
        <f t="shared" si="965"/>
        <v>1</v>
      </c>
      <c r="J4524" s="14">
        <f t="shared" si="965"/>
        <v>0</v>
      </c>
      <c r="K4524" s="14">
        <f t="shared" si="965"/>
        <v>0</v>
      </c>
      <c r="L4524" s="14" t="str">
        <f t="shared" si="961"/>
        <v>3.7.1</v>
      </c>
      <c r="M4524" s="15" t="str">
        <f t="shared" si="962"/>
        <v>--</v>
      </c>
      <c r="N4524" s="14" t="str">
        <f t="shared" si="963"/>
        <v/>
      </c>
      <c r="O4524" s="15" t="str">
        <f t="shared" si="956"/>
        <v/>
      </c>
      <c r="P4524" s="15" t="str">
        <f>IF(N4524=1,FLOOR(MAX($P$4:P4523),1)+1,IF(AND(P4523&lt;&gt;"",O4523&lt;&gt;1),MAX($P$4:P4523)+0.1,""))</f>
        <v/>
      </c>
      <c r="Q4524" s="5">
        <f>ROW()</f>
        <v>4524</v>
      </c>
    </row>
    <row r="4525" spans="1:17" x14ac:dyDescent="0.3">
      <c r="A4525" s="1" t="s">
        <v>2016</v>
      </c>
      <c r="B4525" s="5"/>
      <c r="C4525" s="14">
        <f t="shared" si="957"/>
        <v>0</v>
      </c>
      <c r="D4525" s="14">
        <f t="shared" si="957"/>
        <v>0</v>
      </c>
      <c r="E4525" s="14" t="str">
        <f t="shared" si="958"/>
        <v/>
      </c>
      <c r="F4525" s="14">
        <f t="shared" si="959"/>
        <v>2</v>
      </c>
      <c r="G4525" s="14">
        <f t="shared" si="955"/>
        <v>3</v>
      </c>
      <c r="H4525" s="14">
        <f t="shared" si="965"/>
        <v>7</v>
      </c>
      <c r="I4525" s="14">
        <f t="shared" si="965"/>
        <v>1</v>
      </c>
      <c r="J4525" s="14">
        <f t="shared" si="965"/>
        <v>0</v>
      </c>
      <c r="K4525" s="14">
        <f t="shared" si="965"/>
        <v>0</v>
      </c>
      <c r="L4525" s="14" t="str">
        <f t="shared" si="961"/>
        <v>3.7.1</v>
      </c>
      <c r="M4525" s="15" t="str">
        <f t="shared" si="962"/>
        <v>--</v>
      </c>
      <c r="N4525" s="14" t="str">
        <f t="shared" si="963"/>
        <v/>
      </c>
      <c r="O4525" s="15" t="str">
        <f t="shared" si="956"/>
        <v/>
      </c>
      <c r="P4525" s="15" t="str">
        <f>IF(N4525=1,FLOOR(MAX($P$4:P4524),1)+1,IF(AND(P4524&lt;&gt;"",O4524&lt;&gt;1),MAX($P$4:P4524)+0.1,""))</f>
        <v/>
      </c>
      <c r="Q4525" s="5">
        <f>ROW()</f>
        <v>4525</v>
      </c>
    </row>
    <row r="4526" spans="1:17" x14ac:dyDescent="0.3">
      <c r="A4526" s="1" t="s">
        <v>190</v>
      </c>
      <c r="B4526" s="5"/>
      <c r="C4526" s="14">
        <f t="shared" si="957"/>
        <v>0</v>
      </c>
      <c r="D4526" s="14">
        <f t="shared" si="957"/>
        <v>1</v>
      </c>
      <c r="E4526" s="14" t="str">
        <f t="shared" si="958"/>
        <v/>
      </c>
      <c r="F4526" s="14">
        <f t="shared" si="959"/>
        <v>1</v>
      </c>
      <c r="G4526" s="14">
        <f t="shared" si="955"/>
        <v>3</v>
      </c>
      <c r="H4526" s="14">
        <f t="shared" si="965"/>
        <v>7</v>
      </c>
      <c r="I4526" s="14">
        <f t="shared" si="965"/>
        <v>1</v>
      </c>
      <c r="J4526" s="14">
        <f t="shared" si="965"/>
        <v>0</v>
      </c>
      <c r="K4526" s="14">
        <f t="shared" si="965"/>
        <v>0</v>
      </c>
      <c r="L4526" s="14" t="str">
        <f t="shared" si="961"/>
        <v>3.7.1</v>
      </c>
      <c r="M4526" s="15" t="str">
        <f t="shared" si="962"/>
        <v>--</v>
      </c>
      <c r="N4526" s="14" t="str">
        <f t="shared" si="963"/>
        <v/>
      </c>
      <c r="O4526" s="15" t="str">
        <f t="shared" si="956"/>
        <v/>
      </c>
      <c r="P4526" s="15" t="str">
        <f>IF(N4526=1,FLOOR(MAX($P$4:P4525),1)+1,IF(AND(P4525&lt;&gt;"",O4525&lt;&gt;1),MAX($P$4:P4525)+0.1,""))</f>
        <v/>
      </c>
      <c r="Q4526" s="5">
        <f>ROW()</f>
        <v>4526</v>
      </c>
    </row>
    <row r="4527" spans="1:17" x14ac:dyDescent="0.3">
      <c r="A4527" s="1" t="s">
        <v>2017</v>
      </c>
      <c r="B4527" s="5"/>
      <c r="C4527" s="14">
        <f t="shared" si="957"/>
        <v>1</v>
      </c>
      <c r="D4527" s="14">
        <f t="shared" si="957"/>
        <v>0</v>
      </c>
      <c r="E4527" s="14" t="str">
        <f t="shared" si="958"/>
        <v/>
      </c>
      <c r="F4527" s="14">
        <f t="shared" si="959"/>
        <v>2</v>
      </c>
      <c r="G4527" s="14">
        <f t="shared" si="955"/>
        <v>3</v>
      </c>
      <c r="H4527" s="14">
        <f t="shared" si="965"/>
        <v>7</v>
      </c>
      <c r="I4527" s="14">
        <f t="shared" si="965"/>
        <v>2</v>
      </c>
      <c r="J4527" s="14">
        <f t="shared" si="965"/>
        <v>0</v>
      </c>
      <c r="K4527" s="14">
        <f t="shared" si="965"/>
        <v>0</v>
      </c>
      <c r="L4527" s="14" t="str">
        <f t="shared" si="961"/>
        <v>3.7.2</v>
      </c>
      <c r="M4527" s="15" t="str">
        <f t="shared" si="962"/>
        <v>Denial of Service Protection&lt;TAI OPT="MODERATE IMPACT"&gt; and Application Partitioning In MODERATE Impact Systems:&lt;/TAI&gt;</v>
      </c>
      <c r="N4527" s="14" t="str">
        <f t="shared" si="963"/>
        <v/>
      </c>
      <c r="O4527" s="15" t="str">
        <f t="shared" si="956"/>
        <v/>
      </c>
      <c r="P4527" s="15" t="str">
        <f>IF(N4527=1,FLOOR(MAX($P$4:P4526),1)+1,IF(AND(P4526&lt;&gt;"",O4526&lt;&gt;1),MAX($P$4:P4526)+0.1,""))</f>
        <v/>
      </c>
      <c r="Q4527" s="5">
        <f>ROW()</f>
        <v>4527</v>
      </c>
    </row>
    <row r="4528" spans="1:17" x14ac:dyDescent="0.3">
      <c r="A4528" s="1" t="s">
        <v>59</v>
      </c>
      <c r="B4528" s="5"/>
      <c r="C4528" s="14">
        <f t="shared" si="957"/>
        <v>0</v>
      </c>
      <c r="D4528" s="14">
        <f t="shared" si="957"/>
        <v>0</v>
      </c>
      <c r="E4528" s="14" t="str">
        <f t="shared" si="958"/>
        <v/>
      </c>
      <c r="F4528" s="14">
        <f t="shared" si="959"/>
        <v>2</v>
      </c>
      <c r="G4528" s="14">
        <f t="shared" si="955"/>
        <v>3</v>
      </c>
      <c r="H4528" s="14">
        <f t="shared" si="965"/>
        <v>7</v>
      </c>
      <c r="I4528" s="14">
        <f t="shared" si="965"/>
        <v>2</v>
      </c>
      <c r="J4528" s="14">
        <f t="shared" si="965"/>
        <v>0</v>
      </c>
      <c r="K4528" s="14">
        <f t="shared" si="965"/>
        <v>0</v>
      </c>
      <c r="L4528" s="14" t="str">
        <f t="shared" si="961"/>
        <v>3.7.2</v>
      </c>
      <c r="M4528" s="15" t="str">
        <f t="shared" si="962"/>
        <v>--</v>
      </c>
      <c r="N4528" s="14" t="str">
        <f t="shared" si="963"/>
        <v/>
      </c>
      <c r="O4528" s="15" t="str">
        <f t="shared" si="956"/>
        <v/>
      </c>
      <c r="P4528" s="15" t="str">
        <f>IF(N4528=1,FLOOR(MAX($P$4:P4527),1)+1,IF(AND(P4527&lt;&gt;"",O4527&lt;&gt;1),MAX($P$4:P4527)+0.1,""))</f>
        <v/>
      </c>
      <c r="Q4528" s="5">
        <f>ROW()</f>
        <v>4528</v>
      </c>
    </row>
    <row r="4529" spans="1:17" x14ac:dyDescent="0.3">
      <c r="A4529" s="1" t="s">
        <v>60</v>
      </c>
      <c r="B4529" s="5"/>
      <c r="C4529" s="14">
        <f t="shared" si="957"/>
        <v>0</v>
      </c>
      <c r="D4529" s="14">
        <f t="shared" si="957"/>
        <v>0</v>
      </c>
      <c r="E4529" s="14" t="str">
        <f t="shared" si="958"/>
        <v/>
      </c>
      <c r="F4529" s="14">
        <f t="shared" si="959"/>
        <v>2</v>
      </c>
      <c r="G4529" s="14">
        <f t="shared" si="955"/>
        <v>3</v>
      </c>
      <c r="H4529" s="14">
        <f t="shared" si="965"/>
        <v>7</v>
      </c>
      <c r="I4529" s="14">
        <f t="shared" si="965"/>
        <v>2</v>
      </c>
      <c r="J4529" s="14">
        <f t="shared" si="965"/>
        <v>0</v>
      </c>
      <c r="K4529" s="14">
        <f t="shared" si="965"/>
        <v>0</v>
      </c>
      <c r="L4529" s="14" t="str">
        <f t="shared" si="961"/>
        <v>3.7.2</v>
      </c>
      <c r="M4529" s="15" t="str">
        <f t="shared" si="962"/>
        <v>--</v>
      </c>
      <c r="N4529" s="14" t="str">
        <f t="shared" si="963"/>
        <v/>
      </c>
      <c r="O4529" s="15" t="str">
        <f t="shared" si="956"/>
        <v/>
      </c>
      <c r="P4529" s="15" t="str">
        <f>IF(N4529=1,FLOOR(MAX($P$4:P4528),1)+1,IF(AND(P4528&lt;&gt;"",O4528&lt;&gt;1),MAX($P$4:P4528)+0.1,""))</f>
        <v/>
      </c>
      <c r="Q4529" s="5">
        <f>ROW()</f>
        <v>4529</v>
      </c>
    </row>
    <row r="4530" spans="1:17" x14ac:dyDescent="0.3">
      <c r="A4530" s="1" t="s">
        <v>2018</v>
      </c>
      <c r="B4530" s="5"/>
      <c r="C4530" s="14">
        <f t="shared" si="957"/>
        <v>0</v>
      </c>
      <c r="D4530" s="14">
        <f t="shared" si="957"/>
        <v>0</v>
      </c>
      <c r="E4530" s="14" t="str">
        <f t="shared" si="958"/>
        <v/>
      </c>
      <c r="F4530" s="14">
        <f t="shared" si="959"/>
        <v>2</v>
      </c>
      <c r="G4530" s="14">
        <f t="shared" si="955"/>
        <v>3</v>
      </c>
      <c r="H4530" s="14">
        <f t="shared" si="965"/>
        <v>7</v>
      </c>
      <c r="I4530" s="14">
        <f t="shared" si="965"/>
        <v>2</v>
      </c>
      <c r="J4530" s="14">
        <f t="shared" si="965"/>
        <v>0</v>
      </c>
      <c r="K4530" s="14">
        <f t="shared" si="965"/>
        <v>0</v>
      </c>
      <c r="L4530" s="14" t="str">
        <f t="shared" si="961"/>
        <v>3.7.2</v>
      </c>
      <c r="M4530" s="15" t="str">
        <f t="shared" si="962"/>
        <v>--</v>
      </c>
      <c r="N4530" s="14" t="str">
        <f t="shared" si="963"/>
        <v/>
      </c>
      <c r="O4530" s="15" t="str">
        <f t="shared" si="956"/>
        <v/>
      </c>
      <c r="P4530" s="15" t="str">
        <f>IF(N4530=1,FLOOR(MAX($P$4:P4529),1)+1,IF(AND(P4529&lt;&gt;"",O4529&lt;&gt;1),MAX($P$4:P4529)+0.1,""))</f>
        <v/>
      </c>
      <c r="Q4530" s="5">
        <f>ROW()</f>
        <v>4530</v>
      </c>
    </row>
    <row r="4531" spans="1:17" x14ac:dyDescent="0.3">
      <c r="A4531" s="1" t="s">
        <v>2019</v>
      </c>
      <c r="B4531" s="5"/>
      <c r="C4531" s="14">
        <f t="shared" si="957"/>
        <v>0</v>
      </c>
      <c r="D4531" s="14">
        <f t="shared" si="957"/>
        <v>0</v>
      </c>
      <c r="E4531" s="14" t="str">
        <f t="shared" si="958"/>
        <v/>
      </c>
      <c r="F4531" s="14">
        <f t="shared" si="959"/>
        <v>2</v>
      </c>
      <c r="G4531" s="14">
        <f t="shared" si="955"/>
        <v>3</v>
      </c>
      <c r="H4531" s="14">
        <f t="shared" si="965"/>
        <v>7</v>
      </c>
      <c r="I4531" s="14">
        <f t="shared" si="965"/>
        <v>2</v>
      </c>
      <c r="J4531" s="14">
        <f t="shared" si="965"/>
        <v>0</v>
      </c>
      <c r="K4531" s="14">
        <f t="shared" si="965"/>
        <v>0</v>
      </c>
      <c r="L4531" s="14" t="str">
        <f t="shared" si="961"/>
        <v>3.7.2</v>
      </c>
      <c r="M4531" s="15" t="str">
        <f t="shared" si="962"/>
        <v>--</v>
      </c>
      <c r="N4531" s="14" t="str">
        <f t="shared" si="963"/>
        <v/>
      </c>
      <c r="O4531" s="15" t="str">
        <f t="shared" si="956"/>
        <v/>
      </c>
      <c r="P4531" s="15" t="str">
        <f>IF(N4531=1,FLOOR(MAX($P$4:P4530),1)+1,IF(AND(P4530&lt;&gt;"",O4530&lt;&gt;1),MAX($P$4:P4530)+0.1,""))</f>
        <v/>
      </c>
      <c r="Q4531" s="5">
        <f>ROW()</f>
        <v>4531</v>
      </c>
    </row>
    <row r="4532" spans="1:17" x14ac:dyDescent="0.3">
      <c r="A4532" s="1" t="s">
        <v>73</v>
      </c>
      <c r="B4532" s="5"/>
      <c r="C4532" s="14">
        <f t="shared" si="957"/>
        <v>0</v>
      </c>
      <c r="D4532" s="14">
        <f t="shared" si="957"/>
        <v>0</v>
      </c>
      <c r="E4532" s="14" t="str">
        <f t="shared" si="958"/>
        <v/>
      </c>
      <c r="F4532" s="14">
        <f t="shared" si="959"/>
        <v>2</v>
      </c>
      <c r="G4532" s="14">
        <f t="shared" si="955"/>
        <v>3</v>
      </c>
      <c r="H4532" s="14">
        <f t="shared" si="965"/>
        <v>7</v>
      </c>
      <c r="I4532" s="14">
        <f t="shared" si="965"/>
        <v>2</v>
      </c>
      <c r="J4532" s="14">
        <f t="shared" si="965"/>
        <v>0</v>
      </c>
      <c r="K4532" s="14">
        <f t="shared" si="965"/>
        <v>0</v>
      </c>
      <c r="L4532" s="14" t="str">
        <f t="shared" si="961"/>
        <v>3.7.2</v>
      </c>
      <c r="M4532" s="15" t="str">
        <f t="shared" si="962"/>
        <v>--</v>
      </c>
      <c r="N4532" s="14" t="str">
        <f t="shared" si="963"/>
        <v/>
      </c>
      <c r="O4532" s="15" t="str">
        <f t="shared" si="956"/>
        <v/>
      </c>
      <c r="P4532" s="15" t="str">
        <f>IF(N4532=1,FLOOR(MAX($P$4:P4531),1)+1,IF(AND(P4531&lt;&gt;"",O4531&lt;&gt;1),MAX($P$4:P4531)+0.1,""))</f>
        <v/>
      </c>
      <c r="Q4532" s="5">
        <f>ROW()</f>
        <v>4532</v>
      </c>
    </row>
    <row r="4533" spans="1:17" x14ac:dyDescent="0.3">
      <c r="A4533" s="1" t="s">
        <v>55</v>
      </c>
      <c r="B4533" s="5"/>
      <c r="C4533" s="14">
        <f t="shared" si="957"/>
        <v>0</v>
      </c>
      <c r="D4533" s="14">
        <f t="shared" si="957"/>
        <v>0</v>
      </c>
      <c r="E4533" s="14" t="str">
        <f t="shared" si="958"/>
        <v/>
      </c>
      <c r="F4533" s="14">
        <f t="shared" si="959"/>
        <v>2</v>
      </c>
      <c r="G4533" s="14">
        <f t="shared" si="955"/>
        <v>3</v>
      </c>
      <c r="H4533" s="14">
        <f t="shared" si="965"/>
        <v>7</v>
      </c>
      <c r="I4533" s="14">
        <f t="shared" si="965"/>
        <v>2</v>
      </c>
      <c r="J4533" s="14">
        <f t="shared" si="965"/>
        <v>0</v>
      </c>
      <c r="K4533" s="14">
        <f t="shared" si="965"/>
        <v>0</v>
      </c>
      <c r="L4533" s="14" t="str">
        <f t="shared" si="961"/>
        <v>3.7.2</v>
      </c>
      <c r="M4533" s="15" t="str">
        <f t="shared" si="962"/>
        <v>--</v>
      </c>
      <c r="N4533" s="14" t="str">
        <f t="shared" si="963"/>
        <v/>
      </c>
      <c r="O4533" s="15" t="str">
        <f t="shared" si="956"/>
        <v/>
      </c>
      <c r="P4533" s="15" t="str">
        <f>IF(N4533=1,FLOOR(MAX($P$4:P4532),1)+1,IF(AND(P4532&lt;&gt;"",O4532&lt;&gt;1),MAX($P$4:P4532)+0.1,""))</f>
        <v/>
      </c>
      <c r="Q4533" s="5">
        <f>ROW()</f>
        <v>4533</v>
      </c>
    </row>
    <row r="4534" spans="1:17" x14ac:dyDescent="0.3">
      <c r="A4534" s="1" t="s">
        <v>2020</v>
      </c>
      <c r="B4534" s="5"/>
      <c r="C4534" s="14">
        <f t="shared" si="957"/>
        <v>0</v>
      </c>
      <c r="D4534" s="14">
        <f t="shared" si="957"/>
        <v>0</v>
      </c>
      <c r="E4534" s="14" t="str">
        <f t="shared" si="958"/>
        <v/>
      </c>
      <c r="F4534" s="14">
        <f t="shared" si="959"/>
        <v>2</v>
      </c>
      <c r="G4534" s="14">
        <f t="shared" si="955"/>
        <v>3</v>
      </c>
      <c r="H4534" s="14">
        <f t="shared" ref="H4534:K4549" si="966">IF(G4534&lt;&gt;G4533,0,IF(AND(($F4533-$D4534)=(H$3-1),$F4534=H$3),H4533+1,H4533))</f>
        <v>7</v>
      </c>
      <c r="I4534" s="14">
        <f t="shared" si="966"/>
        <v>2</v>
      </c>
      <c r="J4534" s="14">
        <f t="shared" si="966"/>
        <v>0</v>
      </c>
      <c r="K4534" s="14">
        <f t="shared" si="966"/>
        <v>0</v>
      </c>
      <c r="L4534" s="14" t="str">
        <f t="shared" si="961"/>
        <v>3.7.2</v>
      </c>
      <c r="M4534" s="15" t="str">
        <f t="shared" si="962"/>
        <v>--</v>
      </c>
      <c r="N4534" s="14">
        <f t="shared" si="963"/>
        <v>1</v>
      </c>
      <c r="O4534" s="15" t="str">
        <f t="shared" si="956"/>
        <v/>
      </c>
      <c r="P4534" s="15">
        <f>IF(N4534=1,FLOOR(MAX($P$4:P4533),1)+1,IF(AND(P4533&lt;&gt;"",O4533&lt;&gt;1),MAX($P$4:P4533)+0.1,""))</f>
        <v>65</v>
      </c>
      <c r="Q4534" s="5">
        <f>ROW()</f>
        <v>4534</v>
      </c>
    </row>
    <row r="4535" spans="1:17" x14ac:dyDescent="0.3">
      <c r="A4535" s="1" t="s">
        <v>2021</v>
      </c>
      <c r="B4535" s="5"/>
      <c r="C4535" s="14">
        <f t="shared" si="957"/>
        <v>0</v>
      </c>
      <c r="D4535" s="14">
        <f t="shared" si="957"/>
        <v>0</v>
      </c>
      <c r="E4535" s="14" t="str">
        <f t="shared" si="958"/>
        <v/>
      </c>
      <c r="F4535" s="14">
        <f t="shared" si="959"/>
        <v>2</v>
      </c>
      <c r="G4535" s="14">
        <f t="shared" si="955"/>
        <v>3</v>
      </c>
      <c r="H4535" s="14">
        <f t="shared" si="966"/>
        <v>7</v>
      </c>
      <c r="I4535" s="14">
        <f t="shared" si="966"/>
        <v>2</v>
      </c>
      <c r="J4535" s="14">
        <f t="shared" si="966"/>
        <v>0</v>
      </c>
      <c r="K4535" s="14">
        <f t="shared" si="966"/>
        <v>0</v>
      </c>
      <c r="L4535" s="14" t="str">
        <f t="shared" si="961"/>
        <v>3.7.2</v>
      </c>
      <c r="M4535" s="15" t="str">
        <f t="shared" si="962"/>
        <v>--</v>
      </c>
      <c r="N4535" s="14" t="str">
        <f t="shared" si="963"/>
        <v/>
      </c>
      <c r="O4535" s="15">
        <f t="shared" si="956"/>
        <v>1</v>
      </c>
      <c r="P4535" s="15">
        <f>IF(N4535=1,FLOOR(MAX($P$4:P4534),1)+1,IF(AND(P4534&lt;&gt;"",O4534&lt;&gt;1),MAX($P$4:P4534)+0.1,""))</f>
        <v>65.099999999999994</v>
      </c>
      <c r="Q4535" s="5">
        <f>ROW()</f>
        <v>4535</v>
      </c>
    </row>
    <row r="4536" spans="1:17" x14ac:dyDescent="0.3">
      <c r="A4536" s="1" t="s">
        <v>55</v>
      </c>
      <c r="B4536" s="5"/>
      <c r="C4536" s="14">
        <f t="shared" si="957"/>
        <v>0</v>
      </c>
      <c r="D4536" s="14">
        <f t="shared" si="957"/>
        <v>0</v>
      </c>
      <c r="E4536" s="14" t="str">
        <f t="shared" si="958"/>
        <v/>
      </c>
      <c r="F4536" s="14">
        <f t="shared" si="959"/>
        <v>2</v>
      </c>
      <c r="G4536" s="14">
        <f t="shared" si="955"/>
        <v>3</v>
      </c>
      <c r="H4536" s="14">
        <f t="shared" si="966"/>
        <v>7</v>
      </c>
      <c r="I4536" s="14">
        <f t="shared" si="966"/>
        <v>2</v>
      </c>
      <c r="J4536" s="14">
        <f t="shared" si="966"/>
        <v>0</v>
      </c>
      <c r="K4536" s="14">
        <f t="shared" si="966"/>
        <v>0</v>
      </c>
      <c r="L4536" s="14" t="str">
        <f t="shared" si="961"/>
        <v>3.7.2</v>
      </c>
      <c r="M4536" s="15" t="str">
        <f t="shared" si="962"/>
        <v>--</v>
      </c>
      <c r="N4536" s="14" t="str">
        <f t="shared" si="963"/>
        <v/>
      </c>
      <c r="O4536" s="15" t="str">
        <f t="shared" si="956"/>
        <v/>
      </c>
      <c r="P4536" s="15" t="str">
        <f>IF(N4536=1,FLOOR(MAX($P$4:P4535),1)+1,IF(AND(P4535&lt;&gt;"",O4535&lt;&gt;1),MAX($P$4:P4535)+0.1,""))</f>
        <v/>
      </c>
      <c r="Q4536" s="5">
        <f>ROW()</f>
        <v>4536</v>
      </c>
    </row>
    <row r="4537" spans="1:17" x14ac:dyDescent="0.3">
      <c r="A4537" s="1" t="s">
        <v>2022</v>
      </c>
      <c r="B4537" s="5"/>
      <c r="C4537" s="14">
        <f t="shared" si="957"/>
        <v>0</v>
      </c>
      <c r="D4537" s="14">
        <f t="shared" si="957"/>
        <v>0</v>
      </c>
      <c r="E4537" s="14" t="str">
        <f t="shared" si="958"/>
        <v/>
      </c>
      <c r="F4537" s="14">
        <f t="shared" si="959"/>
        <v>2</v>
      </c>
      <c r="G4537" s="14">
        <f t="shared" si="955"/>
        <v>3</v>
      </c>
      <c r="H4537" s="14">
        <f t="shared" si="966"/>
        <v>7</v>
      </c>
      <c r="I4537" s="14">
        <f t="shared" si="966"/>
        <v>2</v>
      </c>
      <c r="J4537" s="14">
        <f t="shared" si="966"/>
        <v>0</v>
      </c>
      <c r="K4537" s="14">
        <f t="shared" si="966"/>
        <v>0</v>
      </c>
      <c r="L4537" s="14" t="str">
        <f t="shared" si="961"/>
        <v>3.7.2</v>
      </c>
      <c r="M4537" s="15" t="str">
        <f t="shared" si="962"/>
        <v>--</v>
      </c>
      <c r="N4537" s="14" t="str">
        <f t="shared" si="963"/>
        <v/>
      </c>
      <c r="O4537" s="15" t="str">
        <f t="shared" si="956"/>
        <v/>
      </c>
      <c r="P4537" s="15" t="str">
        <f>IF(N4537=1,FLOOR(MAX($P$4:P4536),1)+1,IF(AND(P4536&lt;&gt;"",O4536&lt;&gt;1),MAX($P$4:P4536)+0.1,""))</f>
        <v/>
      </c>
      <c r="Q4537" s="5">
        <f>ROW()</f>
        <v>4537</v>
      </c>
    </row>
    <row r="4538" spans="1:17" x14ac:dyDescent="0.3">
      <c r="A4538" s="1" t="s">
        <v>2023</v>
      </c>
      <c r="B4538" s="5"/>
      <c r="C4538" s="14">
        <f t="shared" si="957"/>
        <v>0</v>
      </c>
      <c r="D4538" s="14">
        <f t="shared" si="957"/>
        <v>0</v>
      </c>
      <c r="E4538" s="14" t="str">
        <f t="shared" si="958"/>
        <v/>
      </c>
      <c r="F4538" s="14">
        <f t="shared" si="959"/>
        <v>2</v>
      </c>
      <c r="G4538" s="14">
        <f t="shared" si="955"/>
        <v>3</v>
      </c>
      <c r="H4538" s="14">
        <f t="shared" si="966"/>
        <v>7</v>
      </c>
      <c r="I4538" s="14">
        <f t="shared" si="966"/>
        <v>2</v>
      </c>
      <c r="J4538" s="14">
        <f t="shared" si="966"/>
        <v>0</v>
      </c>
      <c r="K4538" s="14">
        <f t="shared" si="966"/>
        <v>0</v>
      </c>
      <c r="L4538" s="14" t="str">
        <f t="shared" si="961"/>
        <v>3.7.2</v>
      </c>
      <c r="M4538" s="15" t="str">
        <f t="shared" si="962"/>
        <v>--</v>
      </c>
      <c r="N4538" s="14" t="str">
        <f t="shared" si="963"/>
        <v/>
      </c>
      <c r="O4538" s="15" t="str">
        <f t="shared" si="956"/>
        <v/>
      </c>
      <c r="P4538" s="15" t="str">
        <f>IF(N4538=1,FLOOR(MAX($P$4:P4537),1)+1,IF(AND(P4537&lt;&gt;"",O4537&lt;&gt;1),MAX($P$4:P4537)+0.1,""))</f>
        <v/>
      </c>
      <c r="Q4538" s="5">
        <f>ROW()</f>
        <v>4538</v>
      </c>
    </row>
    <row r="4539" spans="1:17" x14ac:dyDescent="0.3">
      <c r="A4539" s="1" t="s">
        <v>2024</v>
      </c>
      <c r="B4539" s="5"/>
      <c r="C4539" s="14">
        <f t="shared" si="957"/>
        <v>0</v>
      </c>
      <c r="D4539" s="14">
        <f t="shared" si="957"/>
        <v>0</v>
      </c>
      <c r="E4539" s="14" t="str">
        <f t="shared" si="958"/>
        <v/>
      </c>
      <c r="F4539" s="14">
        <f t="shared" si="959"/>
        <v>2</v>
      </c>
      <c r="G4539" s="14">
        <f t="shared" si="955"/>
        <v>3</v>
      </c>
      <c r="H4539" s="14">
        <f t="shared" si="966"/>
        <v>7</v>
      </c>
      <c r="I4539" s="14">
        <f t="shared" si="966"/>
        <v>2</v>
      </c>
      <c r="J4539" s="14">
        <f t="shared" si="966"/>
        <v>0</v>
      </c>
      <c r="K4539" s="14">
        <f t="shared" si="966"/>
        <v>0</v>
      </c>
      <c r="L4539" s="14" t="str">
        <f t="shared" si="961"/>
        <v>3.7.2</v>
      </c>
      <c r="M4539" s="15" t="str">
        <f t="shared" si="962"/>
        <v>--</v>
      </c>
      <c r="N4539" s="14" t="str">
        <f t="shared" si="963"/>
        <v/>
      </c>
      <c r="O4539" s="15" t="str">
        <f t="shared" si="956"/>
        <v/>
      </c>
      <c r="P4539" s="15" t="str">
        <f>IF(N4539=1,FLOOR(MAX($P$4:P4538),1)+1,IF(AND(P4538&lt;&gt;"",O4538&lt;&gt;1),MAX($P$4:P4538)+0.1,""))</f>
        <v/>
      </c>
      <c r="Q4539" s="5">
        <f>ROW()</f>
        <v>4539</v>
      </c>
    </row>
    <row r="4540" spans="1:17" x14ac:dyDescent="0.3">
      <c r="A4540" s="1" t="s">
        <v>2025</v>
      </c>
      <c r="B4540" s="5"/>
      <c r="C4540" s="14">
        <f t="shared" si="957"/>
        <v>0</v>
      </c>
      <c r="D4540" s="14">
        <f t="shared" si="957"/>
        <v>0</v>
      </c>
      <c r="E4540" s="14" t="str">
        <f t="shared" si="958"/>
        <v/>
      </c>
      <c r="F4540" s="14">
        <f t="shared" si="959"/>
        <v>2</v>
      </c>
      <c r="G4540" s="14">
        <f t="shared" si="955"/>
        <v>3</v>
      </c>
      <c r="H4540" s="14">
        <f t="shared" si="966"/>
        <v>7</v>
      </c>
      <c r="I4540" s="14">
        <f t="shared" si="966"/>
        <v>2</v>
      </c>
      <c r="J4540" s="14">
        <f t="shared" si="966"/>
        <v>0</v>
      </c>
      <c r="K4540" s="14">
        <f t="shared" si="966"/>
        <v>0</v>
      </c>
      <c r="L4540" s="14" t="str">
        <f t="shared" si="961"/>
        <v>3.7.2</v>
      </c>
      <c r="M4540" s="15" t="str">
        <f t="shared" si="962"/>
        <v>--</v>
      </c>
      <c r="N4540" s="14" t="str">
        <f t="shared" si="963"/>
        <v/>
      </c>
      <c r="O4540" s="15" t="str">
        <f t="shared" si="956"/>
        <v/>
      </c>
      <c r="P4540" s="15" t="str">
        <f>IF(N4540=1,FLOOR(MAX($P$4:P4539),1)+1,IF(AND(P4539&lt;&gt;"",O4539&lt;&gt;1),MAX($P$4:P4539)+0.1,""))</f>
        <v/>
      </c>
      <c r="Q4540" s="5">
        <f>ROW()</f>
        <v>4540</v>
      </c>
    </row>
    <row r="4541" spans="1:17" x14ac:dyDescent="0.3">
      <c r="A4541" s="1" t="s">
        <v>55</v>
      </c>
      <c r="B4541" s="5"/>
      <c r="C4541" s="14">
        <f t="shared" si="957"/>
        <v>0</v>
      </c>
      <c r="D4541" s="14">
        <f t="shared" si="957"/>
        <v>0</v>
      </c>
      <c r="E4541" s="14" t="str">
        <f t="shared" si="958"/>
        <v/>
      </c>
      <c r="F4541" s="14">
        <f t="shared" si="959"/>
        <v>2</v>
      </c>
      <c r="G4541" s="14">
        <f t="shared" si="955"/>
        <v>3</v>
      </c>
      <c r="H4541" s="14">
        <f t="shared" si="966"/>
        <v>7</v>
      </c>
      <c r="I4541" s="14">
        <f t="shared" si="966"/>
        <v>2</v>
      </c>
      <c r="J4541" s="14">
        <f t="shared" si="966"/>
        <v>0</v>
      </c>
      <c r="K4541" s="14">
        <f t="shared" si="966"/>
        <v>0</v>
      </c>
      <c r="L4541" s="14" t="str">
        <f t="shared" si="961"/>
        <v>3.7.2</v>
      </c>
      <c r="M4541" s="15" t="str">
        <f t="shared" si="962"/>
        <v>--</v>
      </c>
      <c r="N4541" s="14" t="str">
        <f t="shared" si="963"/>
        <v/>
      </c>
      <c r="O4541" s="15" t="str">
        <f t="shared" si="956"/>
        <v/>
      </c>
      <c r="P4541" s="15" t="str">
        <f>IF(N4541=1,FLOOR(MAX($P$4:P4540),1)+1,IF(AND(P4540&lt;&gt;"",O4540&lt;&gt;1),MAX($P$4:P4540)+0.1,""))</f>
        <v/>
      </c>
      <c r="Q4541" s="5">
        <f>ROW()</f>
        <v>4541</v>
      </c>
    </row>
    <row r="4542" spans="1:17" x14ac:dyDescent="0.3">
      <c r="A4542" s="1" t="s">
        <v>2026</v>
      </c>
      <c r="B4542" s="5"/>
      <c r="C4542" s="14">
        <f t="shared" si="957"/>
        <v>1</v>
      </c>
      <c r="D4542" s="14">
        <f t="shared" si="957"/>
        <v>0</v>
      </c>
      <c r="E4542" s="14" t="str">
        <f t="shared" si="958"/>
        <v/>
      </c>
      <c r="F4542" s="14">
        <f t="shared" si="959"/>
        <v>3</v>
      </c>
      <c r="G4542" s="14">
        <f t="shared" si="955"/>
        <v>3</v>
      </c>
      <c r="H4542" s="14">
        <f t="shared" si="966"/>
        <v>7</v>
      </c>
      <c r="I4542" s="14">
        <f t="shared" si="966"/>
        <v>2</v>
      </c>
      <c r="J4542" s="14">
        <f t="shared" si="966"/>
        <v>1</v>
      </c>
      <c r="K4542" s="14">
        <f t="shared" si="966"/>
        <v>0</v>
      </c>
      <c r="L4542" s="14" t="str">
        <f t="shared" si="961"/>
        <v>3.7.2.1</v>
      </c>
      <c r="M4542" s="15" t="str">
        <f t="shared" si="962"/>
        <v>Network Reliance in MODERATE Impact HVAC Control Systems</v>
      </c>
      <c r="N4542" s="14" t="str">
        <f t="shared" si="963"/>
        <v/>
      </c>
      <c r="O4542" s="15" t="str">
        <f t="shared" si="956"/>
        <v/>
      </c>
      <c r="P4542" s="15" t="str">
        <f>IF(N4542=1,FLOOR(MAX($P$4:P4541),1)+1,IF(AND(P4541&lt;&gt;"",O4541&lt;&gt;1),MAX($P$4:P4541)+0.1,""))</f>
        <v/>
      </c>
      <c r="Q4542" s="5">
        <f>ROW()</f>
        <v>4542</v>
      </c>
    </row>
    <row r="4543" spans="1:17" x14ac:dyDescent="0.3">
      <c r="A4543" s="1" t="s">
        <v>55</v>
      </c>
      <c r="B4543" s="5"/>
      <c r="C4543" s="14">
        <f t="shared" si="957"/>
        <v>0</v>
      </c>
      <c r="D4543" s="14">
        <f t="shared" si="957"/>
        <v>0</v>
      </c>
      <c r="E4543" s="14" t="str">
        <f t="shared" si="958"/>
        <v/>
      </c>
      <c r="F4543" s="14">
        <f t="shared" si="959"/>
        <v>3</v>
      </c>
      <c r="G4543" s="14">
        <f t="shared" si="955"/>
        <v>3</v>
      </c>
      <c r="H4543" s="14">
        <f t="shared" si="966"/>
        <v>7</v>
      </c>
      <c r="I4543" s="14">
        <f t="shared" si="966"/>
        <v>2</v>
      </c>
      <c r="J4543" s="14">
        <f t="shared" si="966"/>
        <v>1</v>
      </c>
      <c r="K4543" s="14">
        <f t="shared" si="966"/>
        <v>0</v>
      </c>
      <c r="L4543" s="14" t="str">
        <f t="shared" si="961"/>
        <v>3.7.2.1</v>
      </c>
      <c r="M4543" s="15" t="str">
        <f t="shared" si="962"/>
        <v>--</v>
      </c>
      <c r="N4543" s="14" t="str">
        <f t="shared" si="963"/>
        <v/>
      </c>
      <c r="O4543" s="15" t="str">
        <f t="shared" si="956"/>
        <v/>
      </c>
      <c r="P4543" s="15" t="str">
        <f>IF(N4543=1,FLOOR(MAX($P$4:P4542),1)+1,IF(AND(P4542&lt;&gt;"",O4542&lt;&gt;1),MAX($P$4:P4542)+0.1,""))</f>
        <v/>
      </c>
      <c r="Q4543" s="5">
        <f>ROW()</f>
        <v>4543</v>
      </c>
    </row>
    <row r="4544" spans="1:17" x14ac:dyDescent="0.3">
      <c r="A4544" s="1" t="s">
        <v>2027</v>
      </c>
      <c r="B4544" s="5"/>
      <c r="C4544" s="14">
        <f t="shared" si="957"/>
        <v>0</v>
      </c>
      <c r="D4544" s="14">
        <f t="shared" si="957"/>
        <v>0</v>
      </c>
      <c r="E4544" s="14" t="str">
        <f t="shared" si="958"/>
        <v/>
      </c>
      <c r="F4544" s="14">
        <f t="shared" si="959"/>
        <v>3</v>
      </c>
      <c r="G4544" s="14">
        <f t="shared" si="955"/>
        <v>3</v>
      </c>
      <c r="H4544" s="14">
        <f t="shared" si="966"/>
        <v>7</v>
      </c>
      <c r="I4544" s="14">
        <f t="shared" si="966"/>
        <v>2</v>
      </c>
      <c r="J4544" s="14">
        <f t="shared" si="966"/>
        <v>1</v>
      </c>
      <c r="K4544" s="14">
        <f t="shared" si="966"/>
        <v>0</v>
      </c>
      <c r="L4544" s="14" t="str">
        <f t="shared" si="961"/>
        <v>3.7.2.1</v>
      </c>
      <c r="M4544" s="15" t="str">
        <f t="shared" si="962"/>
        <v>--</v>
      </c>
      <c r="N4544" s="14" t="str">
        <f t="shared" si="963"/>
        <v/>
      </c>
      <c r="O4544" s="15" t="str">
        <f t="shared" si="956"/>
        <v/>
      </c>
      <c r="P4544" s="15" t="str">
        <f>IF(N4544=1,FLOOR(MAX($P$4:P4543),1)+1,IF(AND(P4543&lt;&gt;"",O4543&lt;&gt;1),MAX($P$4:P4543)+0.1,""))</f>
        <v/>
      </c>
      <c r="Q4544" s="5">
        <f>ROW()</f>
        <v>4544</v>
      </c>
    </row>
    <row r="4545" spans="1:17" x14ac:dyDescent="0.3">
      <c r="A4545" s="1" t="s">
        <v>2028</v>
      </c>
      <c r="B4545" s="5"/>
      <c r="C4545" s="14">
        <f t="shared" si="957"/>
        <v>0</v>
      </c>
      <c r="D4545" s="14">
        <f t="shared" si="957"/>
        <v>0</v>
      </c>
      <c r="E4545" s="14" t="str">
        <f t="shared" si="958"/>
        <v/>
      </c>
      <c r="F4545" s="14">
        <f t="shared" si="959"/>
        <v>3</v>
      </c>
      <c r="G4545" s="14">
        <f t="shared" si="955"/>
        <v>3</v>
      </c>
      <c r="H4545" s="14">
        <f t="shared" si="966"/>
        <v>7</v>
      </c>
      <c r="I4545" s="14">
        <f t="shared" si="966"/>
        <v>2</v>
      </c>
      <c r="J4545" s="14">
        <f t="shared" si="966"/>
        <v>1</v>
      </c>
      <c r="K4545" s="14">
        <f t="shared" si="966"/>
        <v>0</v>
      </c>
      <c r="L4545" s="14" t="str">
        <f t="shared" si="961"/>
        <v>3.7.2.1</v>
      </c>
      <c r="M4545" s="15" t="str">
        <f t="shared" si="962"/>
        <v>--</v>
      </c>
      <c r="N4545" s="14" t="str">
        <f t="shared" si="963"/>
        <v/>
      </c>
      <c r="O4545" s="15" t="str">
        <f t="shared" si="956"/>
        <v/>
      </c>
      <c r="P4545" s="15" t="str">
        <f>IF(N4545=1,FLOOR(MAX($P$4:P4544),1)+1,IF(AND(P4544&lt;&gt;"",O4544&lt;&gt;1),MAX($P$4:P4544)+0.1,""))</f>
        <v/>
      </c>
      <c r="Q4545" s="5">
        <f>ROW()</f>
        <v>4545</v>
      </c>
    </row>
    <row r="4546" spans="1:17" x14ac:dyDescent="0.3">
      <c r="A4546" s="1" t="s">
        <v>2029</v>
      </c>
      <c r="B4546" s="5"/>
      <c r="C4546" s="14">
        <f t="shared" si="957"/>
        <v>0</v>
      </c>
      <c r="D4546" s="14">
        <f t="shared" si="957"/>
        <v>0</v>
      </c>
      <c r="E4546" s="14" t="str">
        <f t="shared" si="958"/>
        <v/>
      </c>
      <c r="F4546" s="14">
        <f t="shared" si="959"/>
        <v>3</v>
      </c>
      <c r="G4546" s="14">
        <f t="shared" si="955"/>
        <v>3</v>
      </c>
      <c r="H4546" s="14">
        <f t="shared" si="966"/>
        <v>7</v>
      </c>
      <c r="I4546" s="14">
        <f t="shared" si="966"/>
        <v>2</v>
      </c>
      <c r="J4546" s="14">
        <f t="shared" si="966"/>
        <v>1</v>
      </c>
      <c r="K4546" s="14">
        <f t="shared" si="966"/>
        <v>0</v>
      </c>
      <c r="L4546" s="14" t="str">
        <f t="shared" si="961"/>
        <v>3.7.2.1</v>
      </c>
      <c r="M4546" s="15" t="str">
        <f t="shared" si="962"/>
        <v>--</v>
      </c>
      <c r="N4546" s="14" t="str">
        <f t="shared" si="963"/>
        <v/>
      </c>
      <c r="O4546" s="15" t="str">
        <f t="shared" si="956"/>
        <v/>
      </c>
      <c r="P4546" s="15" t="str">
        <f>IF(N4546=1,FLOOR(MAX($P$4:P4545),1)+1,IF(AND(P4545&lt;&gt;"",O4545&lt;&gt;1),MAX($P$4:P4545)+0.1,""))</f>
        <v/>
      </c>
      <c r="Q4546" s="5">
        <f>ROW()</f>
        <v>4546</v>
      </c>
    </row>
    <row r="4547" spans="1:17" x14ac:dyDescent="0.3">
      <c r="A4547" s="1" t="s">
        <v>55</v>
      </c>
      <c r="B4547" s="5"/>
      <c r="C4547" s="14">
        <f t="shared" si="957"/>
        <v>0</v>
      </c>
      <c r="D4547" s="14">
        <f t="shared" si="957"/>
        <v>0</v>
      </c>
      <c r="E4547" s="14" t="str">
        <f t="shared" si="958"/>
        <v/>
      </c>
      <c r="F4547" s="14">
        <f t="shared" si="959"/>
        <v>3</v>
      </c>
      <c r="G4547" s="14">
        <f t="shared" si="955"/>
        <v>3</v>
      </c>
      <c r="H4547" s="14">
        <f t="shared" si="966"/>
        <v>7</v>
      </c>
      <c r="I4547" s="14">
        <f t="shared" si="966"/>
        <v>2</v>
      </c>
      <c r="J4547" s="14">
        <f t="shared" si="966"/>
        <v>1</v>
      </c>
      <c r="K4547" s="14">
        <f t="shared" si="966"/>
        <v>0</v>
      </c>
      <c r="L4547" s="14" t="str">
        <f t="shared" si="961"/>
        <v>3.7.2.1</v>
      </c>
      <c r="M4547" s="15" t="str">
        <f t="shared" si="962"/>
        <v>--</v>
      </c>
      <c r="N4547" s="14" t="str">
        <f t="shared" si="963"/>
        <v/>
      </c>
      <c r="O4547" s="15" t="str">
        <f t="shared" si="956"/>
        <v/>
      </c>
      <c r="P4547" s="15" t="str">
        <f>IF(N4547=1,FLOOR(MAX($P$4:P4546),1)+1,IF(AND(P4546&lt;&gt;"",O4546&lt;&gt;1),MAX($P$4:P4546)+0.1,""))</f>
        <v/>
      </c>
      <c r="Q4547" s="5">
        <f>ROW()</f>
        <v>4547</v>
      </c>
    </row>
    <row r="4548" spans="1:17" x14ac:dyDescent="0.3">
      <c r="A4548" s="1" t="s">
        <v>2030</v>
      </c>
      <c r="B4548" s="5"/>
      <c r="C4548" s="14">
        <f t="shared" si="957"/>
        <v>0</v>
      </c>
      <c r="D4548" s="14">
        <f t="shared" si="957"/>
        <v>0</v>
      </c>
      <c r="E4548" s="14" t="str">
        <f t="shared" si="958"/>
        <v/>
      </c>
      <c r="F4548" s="14">
        <f t="shared" si="959"/>
        <v>3</v>
      </c>
      <c r="G4548" s="14">
        <f t="shared" si="955"/>
        <v>3</v>
      </c>
      <c r="H4548" s="14">
        <f t="shared" si="966"/>
        <v>7</v>
      </c>
      <c r="I4548" s="14">
        <f t="shared" si="966"/>
        <v>2</v>
      </c>
      <c r="J4548" s="14">
        <f t="shared" si="966"/>
        <v>1</v>
      </c>
      <c r="K4548" s="14">
        <f t="shared" si="966"/>
        <v>0</v>
      </c>
      <c r="L4548" s="14" t="str">
        <f t="shared" si="961"/>
        <v>3.7.2.1</v>
      </c>
      <c r="M4548" s="15" t="str">
        <f t="shared" si="962"/>
        <v>--</v>
      </c>
      <c r="N4548" s="14" t="str">
        <f t="shared" si="963"/>
        <v/>
      </c>
      <c r="O4548" s="15" t="str">
        <f t="shared" si="956"/>
        <v/>
      </c>
      <c r="P4548" s="15" t="str">
        <f>IF(N4548=1,FLOOR(MAX($P$4:P4547),1)+1,IF(AND(P4547&lt;&gt;"",O4547&lt;&gt;1),MAX($P$4:P4547)+0.1,""))</f>
        <v/>
      </c>
      <c r="Q4548" s="5">
        <f>ROW()</f>
        <v>4548</v>
      </c>
    </row>
    <row r="4549" spans="1:17" x14ac:dyDescent="0.3">
      <c r="A4549" s="1" t="s">
        <v>2031</v>
      </c>
      <c r="B4549" s="5"/>
      <c r="C4549" s="14">
        <f t="shared" si="957"/>
        <v>0</v>
      </c>
      <c r="D4549" s="14">
        <f t="shared" si="957"/>
        <v>0</v>
      </c>
      <c r="E4549" s="14" t="str">
        <f t="shared" si="958"/>
        <v/>
      </c>
      <c r="F4549" s="14">
        <f t="shared" si="959"/>
        <v>3</v>
      </c>
      <c r="G4549" s="14">
        <f t="shared" ref="G4549:G4612" si="967">G4548+IF(NOT(ISERROR(FIND("&lt;PRT&gt;",A4549))),1,0)</f>
        <v>3</v>
      </c>
      <c r="H4549" s="14">
        <f t="shared" si="966"/>
        <v>7</v>
      </c>
      <c r="I4549" s="14">
        <f t="shared" si="966"/>
        <v>2</v>
      </c>
      <c r="J4549" s="14">
        <f t="shared" si="966"/>
        <v>1</v>
      </c>
      <c r="K4549" s="14">
        <f t="shared" si="966"/>
        <v>0</v>
      </c>
      <c r="L4549" s="14" t="str">
        <f t="shared" si="961"/>
        <v>3.7.2.1</v>
      </c>
      <c r="M4549" s="15" t="str">
        <f t="shared" si="962"/>
        <v>--</v>
      </c>
      <c r="N4549" s="14" t="str">
        <f t="shared" si="963"/>
        <v/>
      </c>
      <c r="O4549" s="15" t="str">
        <f t="shared" ref="O4549:O4612" si="968">IF(ISERROR(FIND(O$4,$A4549)),"",1)</f>
        <v/>
      </c>
      <c r="P4549" s="15" t="str">
        <f>IF(N4549=1,FLOOR(MAX($P$4:P4548),1)+1,IF(AND(P4548&lt;&gt;"",O4548&lt;&gt;1),MAX($P$4:P4548)+0.1,""))</f>
        <v/>
      </c>
      <c r="Q4549" s="5">
        <f>ROW()</f>
        <v>4549</v>
      </c>
    </row>
    <row r="4550" spans="1:17" x14ac:dyDescent="0.3">
      <c r="A4550" s="1" t="s">
        <v>190</v>
      </c>
      <c r="B4550" s="5"/>
      <c r="C4550" s="14">
        <f t="shared" ref="C4550:D4613" si="969">(LEN($A4550)-LEN(SUBSTITUTE($A4550,C$3,"")))/LEN(C$3)</f>
        <v>0</v>
      </c>
      <c r="D4550" s="14">
        <f t="shared" si="969"/>
        <v>1</v>
      </c>
      <c r="E4550" s="14" t="str">
        <f t="shared" ref="E4550:E4613" si="970">IF(AND(C4550&gt;0,D4550&gt;0),IF(FIND(D$3,A4550)&gt;FIND(C$3,A4550),"WARNING","OK"),"")</f>
        <v/>
      </c>
      <c r="F4550" s="14">
        <f t="shared" ref="F4550:F4613" si="971">F4549+C4550-D4550</f>
        <v>2</v>
      </c>
      <c r="G4550" s="14">
        <f t="shared" si="967"/>
        <v>3</v>
      </c>
      <c r="H4550" s="14">
        <f t="shared" ref="H4550:K4565" si="972">IF(G4550&lt;&gt;G4549,0,IF(AND(($F4549-$D4550)=(H$3-1),$F4550=H$3),H4549+1,H4549))</f>
        <v>7</v>
      </c>
      <c r="I4550" s="14">
        <f t="shared" si="972"/>
        <v>2</v>
      </c>
      <c r="J4550" s="14">
        <f t="shared" si="972"/>
        <v>1</v>
      </c>
      <c r="K4550" s="14">
        <f t="shared" si="972"/>
        <v>0</v>
      </c>
      <c r="L4550" s="14" t="str">
        <f t="shared" ref="L4550:L4613" si="973">SUBSTITUTE(G4550&amp;"."&amp;H4550&amp;"."&amp;I4550&amp;"."&amp;J4550&amp;"."&amp;K4550,".0","")</f>
        <v>3.7.2.1</v>
      </c>
      <c r="M4550" s="15" t="str">
        <f t="shared" ref="M4550:M4613" si="974">IF(ISERROR(FIND("&lt;SPT&gt;&lt;TTL&gt;",A4550)),"--",SUBSTITUTE(SUBSTITUTE(MID(A4550&amp;A4551,FIND("&lt;SPT&gt;&lt;TTL&gt;",A4550&amp;A4551)+10,FIND("&lt;/TTL&gt;",A4550&amp;A4551)-FIND("&lt;SPT&gt;&lt;TTL&gt;",A4550&amp;A4551)-10),"&lt;SUB&gt;",""),"&lt;/SUB&gt;",""))</f>
        <v>--</v>
      </c>
      <c r="N4550" s="14" t="str">
        <f t="shared" ref="N4550:N4613" si="975">IF(ISERROR(FIND(N$4,UPPER($A4550))),"",1)</f>
        <v/>
      </c>
      <c r="O4550" s="15" t="str">
        <f t="shared" si="968"/>
        <v/>
      </c>
      <c r="P4550" s="15" t="str">
        <f>IF(N4550=1,FLOOR(MAX($P$4:P4549),1)+1,IF(AND(P4549&lt;&gt;"",O4549&lt;&gt;1),MAX($P$4:P4549)+0.1,""))</f>
        <v/>
      </c>
      <c r="Q4550" s="5">
        <f>ROW()</f>
        <v>4550</v>
      </c>
    </row>
    <row r="4551" spans="1:17" x14ac:dyDescent="0.3">
      <c r="A4551" s="1" t="s">
        <v>2032</v>
      </c>
      <c r="B4551" s="5"/>
      <c r="C4551" s="14">
        <f t="shared" si="969"/>
        <v>1</v>
      </c>
      <c r="D4551" s="14">
        <f t="shared" si="969"/>
        <v>0</v>
      </c>
      <c r="E4551" s="14" t="str">
        <f t="shared" si="970"/>
        <v/>
      </c>
      <c r="F4551" s="14">
        <f t="shared" si="971"/>
        <v>3</v>
      </c>
      <c r="G4551" s="14">
        <f t="shared" si="967"/>
        <v>3</v>
      </c>
      <c r="H4551" s="14">
        <f t="shared" si="972"/>
        <v>7</v>
      </c>
      <c r="I4551" s="14">
        <f t="shared" si="972"/>
        <v>2</v>
      </c>
      <c r="J4551" s="14">
        <f t="shared" si="972"/>
        <v>2</v>
      </c>
      <c r="K4551" s="14">
        <f t="shared" si="972"/>
        <v>0</v>
      </c>
      <c r="L4551" s="14" t="str">
        <f t="shared" si="973"/>
        <v>3.7.2.2</v>
      </c>
      <c r="M4551" s="15" t="str">
        <f t="shared" si="974"/>
        <v>Network Reliance in MODERATE Impact Lighting Control Systems</v>
      </c>
      <c r="N4551" s="14" t="str">
        <f t="shared" si="975"/>
        <v/>
      </c>
      <c r="O4551" s="15" t="str">
        <f t="shared" si="968"/>
        <v/>
      </c>
      <c r="P4551" s="15" t="str">
        <f>IF(N4551=1,FLOOR(MAX($P$4:P4550),1)+1,IF(AND(P4550&lt;&gt;"",O4550&lt;&gt;1),MAX($P$4:P4550)+0.1,""))</f>
        <v/>
      </c>
      <c r="Q4551" s="5">
        <f>ROW()</f>
        <v>4551</v>
      </c>
    </row>
    <row r="4552" spans="1:17" x14ac:dyDescent="0.3">
      <c r="A4552" s="1" t="s">
        <v>55</v>
      </c>
      <c r="B4552" s="5"/>
      <c r="C4552" s="14">
        <f t="shared" si="969"/>
        <v>0</v>
      </c>
      <c r="D4552" s="14">
        <f t="shared" si="969"/>
        <v>0</v>
      </c>
      <c r="E4552" s="14" t="str">
        <f t="shared" si="970"/>
        <v/>
      </c>
      <c r="F4552" s="14">
        <f t="shared" si="971"/>
        <v>3</v>
      </c>
      <c r="G4552" s="14">
        <f t="shared" si="967"/>
        <v>3</v>
      </c>
      <c r="H4552" s="14">
        <f t="shared" si="972"/>
        <v>7</v>
      </c>
      <c r="I4552" s="14">
        <f t="shared" si="972"/>
        <v>2</v>
      </c>
      <c r="J4552" s="14">
        <f t="shared" si="972"/>
        <v>2</v>
      </c>
      <c r="K4552" s="14">
        <f t="shared" si="972"/>
        <v>0</v>
      </c>
      <c r="L4552" s="14" t="str">
        <f t="shared" si="973"/>
        <v>3.7.2.2</v>
      </c>
      <c r="M4552" s="15" t="str">
        <f t="shared" si="974"/>
        <v>--</v>
      </c>
      <c r="N4552" s="14" t="str">
        <f t="shared" si="975"/>
        <v/>
      </c>
      <c r="O4552" s="15" t="str">
        <f t="shared" si="968"/>
        <v/>
      </c>
      <c r="P4552" s="15" t="str">
        <f>IF(N4552=1,FLOOR(MAX($P$4:P4551),1)+1,IF(AND(P4551&lt;&gt;"",O4551&lt;&gt;1),MAX($P$4:P4551)+0.1,""))</f>
        <v/>
      </c>
      <c r="Q4552" s="5">
        <f>ROW()</f>
        <v>4552</v>
      </c>
    </row>
    <row r="4553" spans="1:17" x14ac:dyDescent="0.3">
      <c r="A4553" s="1" t="s">
        <v>2027</v>
      </c>
      <c r="B4553" s="5"/>
      <c r="C4553" s="14">
        <f t="shared" si="969"/>
        <v>0</v>
      </c>
      <c r="D4553" s="14">
        <f t="shared" si="969"/>
        <v>0</v>
      </c>
      <c r="E4553" s="14" t="str">
        <f t="shared" si="970"/>
        <v/>
      </c>
      <c r="F4553" s="14">
        <f t="shared" si="971"/>
        <v>3</v>
      </c>
      <c r="G4553" s="14">
        <f t="shared" si="967"/>
        <v>3</v>
      </c>
      <c r="H4553" s="14">
        <f t="shared" si="972"/>
        <v>7</v>
      </c>
      <c r="I4553" s="14">
        <f t="shared" si="972"/>
        <v>2</v>
      </c>
      <c r="J4553" s="14">
        <f t="shared" si="972"/>
        <v>2</v>
      </c>
      <c r="K4553" s="14">
        <f t="shared" si="972"/>
        <v>0</v>
      </c>
      <c r="L4553" s="14" t="str">
        <f t="shared" si="973"/>
        <v>3.7.2.2</v>
      </c>
      <c r="M4553" s="15" t="str">
        <f t="shared" si="974"/>
        <v>--</v>
      </c>
      <c r="N4553" s="14" t="str">
        <f t="shared" si="975"/>
        <v/>
      </c>
      <c r="O4553" s="15" t="str">
        <f t="shared" si="968"/>
        <v/>
      </c>
      <c r="P4553" s="15" t="str">
        <f>IF(N4553=1,FLOOR(MAX($P$4:P4552),1)+1,IF(AND(P4552&lt;&gt;"",O4552&lt;&gt;1),MAX($P$4:P4552)+0.1,""))</f>
        <v/>
      </c>
      <c r="Q4553" s="5">
        <f>ROW()</f>
        <v>4553</v>
      </c>
    </row>
    <row r="4554" spans="1:17" x14ac:dyDescent="0.3">
      <c r="A4554" s="1" t="s">
        <v>2028</v>
      </c>
      <c r="B4554" s="5"/>
      <c r="C4554" s="14">
        <f t="shared" si="969"/>
        <v>0</v>
      </c>
      <c r="D4554" s="14">
        <f t="shared" si="969"/>
        <v>0</v>
      </c>
      <c r="E4554" s="14" t="str">
        <f t="shared" si="970"/>
        <v/>
      </c>
      <c r="F4554" s="14">
        <f t="shared" si="971"/>
        <v>3</v>
      </c>
      <c r="G4554" s="14">
        <f t="shared" si="967"/>
        <v>3</v>
      </c>
      <c r="H4554" s="14">
        <f t="shared" si="972"/>
        <v>7</v>
      </c>
      <c r="I4554" s="14">
        <f t="shared" si="972"/>
        <v>2</v>
      </c>
      <c r="J4554" s="14">
        <f t="shared" si="972"/>
        <v>2</v>
      </c>
      <c r="K4554" s="14">
        <f t="shared" si="972"/>
        <v>0</v>
      </c>
      <c r="L4554" s="14" t="str">
        <f t="shared" si="973"/>
        <v>3.7.2.2</v>
      </c>
      <c r="M4554" s="15" t="str">
        <f t="shared" si="974"/>
        <v>--</v>
      </c>
      <c r="N4554" s="14" t="str">
        <f t="shared" si="975"/>
        <v/>
      </c>
      <c r="O4554" s="15" t="str">
        <f t="shared" si="968"/>
        <v/>
      </c>
      <c r="P4554" s="15" t="str">
        <f>IF(N4554=1,FLOOR(MAX($P$4:P4553),1)+1,IF(AND(P4553&lt;&gt;"",O4553&lt;&gt;1),MAX($P$4:P4553)+0.1,""))</f>
        <v/>
      </c>
      <c r="Q4554" s="5">
        <f>ROW()</f>
        <v>4554</v>
      </c>
    </row>
    <row r="4555" spans="1:17" x14ac:dyDescent="0.3">
      <c r="A4555" s="1" t="s">
        <v>2033</v>
      </c>
      <c r="B4555" s="5"/>
      <c r="C4555" s="14">
        <f t="shared" si="969"/>
        <v>0</v>
      </c>
      <c r="D4555" s="14">
        <f t="shared" si="969"/>
        <v>0</v>
      </c>
      <c r="E4555" s="14" t="str">
        <f t="shared" si="970"/>
        <v/>
      </c>
      <c r="F4555" s="14">
        <f t="shared" si="971"/>
        <v>3</v>
      </c>
      <c r="G4555" s="14">
        <f t="shared" si="967"/>
        <v>3</v>
      </c>
      <c r="H4555" s="14">
        <f t="shared" si="972"/>
        <v>7</v>
      </c>
      <c r="I4555" s="14">
        <f t="shared" si="972"/>
        <v>2</v>
      </c>
      <c r="J4555" s="14">
        <f t="shared" si="972"/>
        <v>2</v>
      </c>
      <c r="K4555" s="14">
        <f t="shared" si="972"/>
        <v>0</v>
      </c>
      <c r="L4555" s="14" t="str">
        <f t="shared" si="973"/>
        <v>3.7.2.2</v>
      </c>
      <c r="M4555" s="15" t="str">
        <f t="shared" si="974"/>
        <v>--</v>
      </c>
      <c r="N4555" s="14" t="str">
        <f t="shared" si="975"/>
        <v/>
      </c>
      <c r="O4555" s="15" t="str">
        <f t="shared" si="968"/>
        <v/>
      </c>
      <c r="P4555" s="15" t="str">
        <f>IF(N4555=1,FLOOR(MAX($P$4:P4554),1)+1,IF(AND(P4554&lt;&gt;"",O4554&lt;&gt;1),MAX($P$4:P4554)+0.1,""))</f>
        <v/>
      </c>
      <c r="Q4555" s="5">
        <f>ROW()</f>
        <v>4555</v>
      </c>
    </row>
    <row r="4556" spans="1:17" x14ac:dyDescent="0.3">
      <c r="A4556" s="1" t="s">
        <v>55</v>
      </c>
      <c r="B4556" s="5"/>
      <c r="C4556" s="14">
        <f t="shared" si="969"/>
        <v>0</v>
      </c>
      <c r="D4556" s="14">
        <f t="shared" si="969"/>
        <v>0</v>
      </c>
      <c r="E4556" s="14" t="str">
        <f t="shared" si="970"/>
        <v/>
      </c>
      <c r="F4556" s="14">
        <f t="shared" si="971"/>
        <v>3</v>
      </c>
      <c r="G4556" s="14">
        <f t="shared" si="967"/>
        <v>3</v>
      </c>
      <c r="H4556" s="14">
        <f t="shared" si="972"/>
        <v>7</v>
      </c>
      <c r="I4556" s="14">
        <f t="shared" si="972"/>
        <v>2</v>
      </c>
      <c r="J4556" s="14">
        <f t="shared" si="972"/>
        <v>2</v>
      </c>
      <c r="K4556" s="14">
        <f t="shared" si="972"/>
        <v>0</v>
      </c>
      <c r="L4556" s="14" t="str">
        <f t="shared" si="973"/>
        <v>3.7.2.2</v>
      </c>
      <c r="M4556" s="15" t="str">
        <f t="shared" si="974"/>
        <v>--</v>
      </c>
      <c r="N4556" s="14" t="str">
        <f t="shared" si="975"/>
        <v/>
      </c>
      <c r="O4556" s="15" t="str">
        <f t="shared" si="968"/>
        <v/>
      </c>
      <c r="P4556" s="15" t="str">
        <f>IF(N4556=1,FLOOR(MAX($P$4:P4555),1)+1,IF(AND(P4555&lt;&gt;"",O4555&lt;&gt;1),MAX($P$4:P4555)+0.1,""))</f>
        <v/>
      </c>
      <c r="Q4556" s="5">
        <f>ROW()</f>
        <v>4556</v>
      </c>
    </row>
    <row r="4557" spans="1:17" x14ac:dyDescent="0.3">
      <c r="A4557" s="1" t="s">
        <v>2030</v>
      </c>
      <c r="B4557" s="5"/>
      <c r="C4557" s="14">
        <f t="shared" si="969"/>
        <v>0</v>
      </c>
      <c r="D4557" s="14">
        <f t="shared" si="969"/>
        <v>0</v>
      </c>
      <c r="E4557" s="14" t="str">
        <f t="shared" si="970"/>
        <v/>
      </c>
      <c r="F4557" s="14">
        <f t="shared" si="971"/>
        <v>3</v>
      </c>
      <c r="G4557" s="14">
        <f t="shared" si="967"/>
        <v>3</v>
      </c>
      <c r="H4557" s="14">
        <f t="shared" si="972"/>
        <v>7</v>
      </c>
      <c r="I4557" s="14">
        <f t="shared" si="972"/>
        <v>2</v>
      </c>
      <c r="J4557" s="14">
        <f t="shared" si="972"/>
        <v>2</v>
      </c>
      <c r="K4557" s="14">
        <f t="shared" si="972"/>
        <v>0</v>
      </c>
      <c r="L4557" s="14" t="str">
        <f t="shared" si="973"/>
        <v>3.7.2.2</v>
      </c>
      <c r="M4557" s="15" t="str">
        <f t="shared" si="974"/>
        <v>--</v>
      </c>
      <c r="N4557" s="14" t="str">
        <f t="shared" si="975"/>
        <v/>
      </c>
      <c r="O4557" s="15" t="str">
        <f t="shared" si="968"/>
        <v/>
      </c>
      <c r="P4557" s="15" t="str">
        <f>IF(N4557=1,FLOOR(MAX($P$4:P4556),1)+1,IF(AND(P4556&lt;&gt;"",O4556&lt;&gt;1),MAX($P$4:P4556)+0.1,""))</f>
        <v/>
      </c>
      <c r="Q4557" s="5">
        <f>ROW()</f>
        <v>4557</v>
      </c>
    </row>
    <row r="4558" spans="1:17" x14ac:dyDescent="0.3">
      <c r="A4558" s="1" t="s">
        <v>2031</v>
      </c>
      <c r="B4558" s="5"/>
      <c r="C4558" s="14">
        <f t="shared" si="969"/>
        <v>0</v>
      </c>
      <c r="D4558" s="14">
        <f t="shared" si="969"/>
        <v>0</v>
      </c>
      <c r="E4558" s="14" t="str">
        <f t="shared" si="970"/>
        <v/>
      </c>
      <c r="F4558" s="14">
        <f t="shared" si="971"/>
        <v>3</v>
      </c>
      <c r="G4558" s="14">
        <f t="shared" si="967"/>
        <v>3</v>
      </c>
      <c r="H4558" s="14">
        <f t="shared" si="972"/>
        <v>7</v>
      </c>
      <c r="I4558" s="14">
        <f t="shared" si="972"/>
        <v>2</v>
      </c>
      <c r="J4558" s="14">
        <f t="shared" si="972"/>
        <v>2</v>
      </c>
      <c r="K4558" s="14">
        <f t="shared" si="972"/>
        <v>0</v>
      </c>
      <c r="L4558" s="14" t="str">
        <f t="shared" si="973"/>
        <v>3.7.2.2</v>
      </c>
      <c r="M4558" s="15" t="str">
        <f t="shared" si="974"/>
        <v>--</v>
      </c>
      <c r="N4558" s="14" t="str">
        <f t="shared" si="975"/>
        <v/>
      </c>
      <c r="O4558" s="15" t="str">
        <f t="shared" si="968"/>
        <v/>
      </c>
      <c r="P4558" s="15" t="str">
        <f>IF(N4558=1,FLOOR(MAX($P$4:P4557),1)+1,IF(AND(P4557&lt;&gt;"",O4557&lt;&gt;1),MAX($P$4:P4557)+0.1,""))</f>
        <v/>
      </c>
      <c r="Q4558" s="5">
        <f>ROW()</f>
        <v>4558</v>
      </c>
    </row>
    <row r="4559" spans="1:17" x14ac:dyDescent="0.3">
      <c r="A4559" s="1" t="s">
        <v>190</v>
      </c>
      <c r="B4559" s="5"/>
      <c r="C4559" s="14">
        <f t="shared" si="969"/>
        <v>0</v>
      </c>
      <c r="D4559" s="14">
        <f t="shared" si="969"/>
        <v>1</v>
      </c>
      <c r="E4559" s="14" t="str">
        <f t="shared" si="970"/>
        <v/>
      </c>
      <c r="F4559" s="14">
        <f t="shared" si="971"/>
        <v>2</v>
      </c>
      <c r="G4559" s="14">
        <f t="shared" si="967"/>
        <v>3</v>
      </c>
      <c r="H4559" s="14">
        <f t="shared" si="972"/>
        <v>7</v>
      </c>
      <c r="I4559" s="14">
        <f t="shared" si="972"/>
        <v>2</v>
      </c>
      <c r="J4559" s="14">
        <f t="shared" si="972"/>
        <v>2</v>
      </c>
      <c r="K4559" s="14">
        <f t="shared" si="972"/>
        <v>0</v>
      </c>
      <c r="L4559" s="14" t="str">
        <f t="shared" si="973"/>
        <v>3.7.2.2</v>
      </c>
      <c r="M4559" s="15" t="str">
        <f t="shared" si="974"/>
        <v>--</v>
      </c>
      <c r="N4559" s="14" t="str">
        <f t="shared" si="975"/>
        <v/>
      </c>
      <c r="O4559" s="15" t="str">
        <f t="shared" si="968"/>
        <v/>
      </c>
      <c r="P4559" s="15" t="str">
        <f>IF(N4559=1,FLOOR(MAX($P$4:P4558),1)+1,IF(AND(P4558&lt;&gt;"",O4558&lt;&gt;1),MAX($P$4:P4558)+0.1,""))</f>
        <v/>
      </c>
      <c r="Q4559" s="5">
        <f>ROW()</f>
        <v>4559</v>
      </c>
    </row>
    <row r="4560" spans="1:17" x14ac:dyDescent="0.3">
      <c r="A4560" s="1" t="s">
        <v>2034</v>
      </c>
      <c r="B4560" s="5"/>
      <c r="C4560" s="14">
        <f t="shared" si="969"/>
        <v>1</v>
      </c>
      <c r="D4560" s="14">
        <f t="shared" si="969"/>
        <v>0</v>
      </c>
      <c r="E4560" s="14" t="str">
        <f t="shared" si="970"/>
        <v/>
      </c>
      <c r="F4560" s="14">
        <f t="shared" si="971"/>
        <v>3</v>
      </c>
      <c r="G4560" s="14">
        <f t="shared" si="967"/>
        <v>3</v>
      </c>
      <c r="H4560" s="14">
        <f t="shared" si="972"/>
        <v>7</v>
      </c>
      <c r="I4560" s="14">
        <f t="shared" si="972"/>
        <v>2</v>
      </c>
      <c r="J4560" s="14">
        <f t="shared" si="972"/>
        <v>3</v>
      </c>
      <c r="K4560" s="14">
        <f t="shared" si="972"/>
        <v>0</v>
      </c>
      <c r="L4560" s="14" t="str">
        <f t="shared" si="973"/>
        <v>3.7.2.3</v>
      </c>
      <c r="M4560" s="15" t="str">
        <f t="shared" si="974"/>
        <v>Network Reliance in MODERATE Impact [_____] Control Systems</v>
      </c>
      <c r="N4560" s="14" t="str">
        <f t="shared" si="975"/>
        <v/>
      </c>
      <c r="O4560" s="15" t="str">
        <f t="shared" si="968"/>
        <v/>
      </c>
      <c r="P4560" s="15" t="str">
        <f>IF(N4560=1,FLOOR(MAX($P$4:P4559),1)+1,IF(AND(P4559&lt;&gt;"",O4559&lt;&gt;1),MAX($P$4:P4559)+0.1,""))</f>
        <v/>
      </c>
      <c r="Q4560" s="5">
        <f>ROW()</f>
        <v>4560</v>
      </c>
    </row>
    <row r="4561" spans="1:17" x14ac:dyDescent="0.3">
      <c r="A4561" s="1" t="s">
        <v>59</v>
      </c>
      <c r="B4561" s="5"/>
      <c r="C4561" s="14">
        <f t="shared" si="969"/>
        <v>0</v>
      </c>
      <c r="D4561" s="14">
        <f t="shared" si="969"/>
        <v>0</v>
      </c>
      <c r="E4561" s="14" t="str">
        <f t="shared" si="970"/>
        <v/>
      </c>
      <c r="F4561" s="14">
        <f t="shared" si="971"/>
        <v>3</v>
      </c>
      <c r="G4561" s="14">
        <f t="shared" si="967"/>
        <v>3</v>
      </c>
      <c r="H4561" s="14">
        <f t="shared" si="972"/>
        <v>7</v>
      </c>
      <c r="I4561" s="14">
        <f t="shared" si="972"/>
        <v>2</v>
      </c>
      <c r="J4561" s="14">
        <f t="shared" si="972"/>
        <v>3</v>
      </c>
      <c r="K4561" s="14">
        <f t="shared" si="972"/>
        <v>0</v>
      </c>
      <c r="L4561" s="14" t="str">
        <f t="shared" si="973"/>
        <v>3.7.2.3</v>
      </c>
      <c r="M4561" s="15" t="str">
        <f t="shared" si="974"/>
        <v>--</v>
      </c>
      <c r="N4561" s="14" t="str">
        <f t="shared" si="975"/>
        <v/>
      </c>
      <c r="O4561" s="15" t="str">
        <f t="shared" si="968"/>
        <v/>
      </c>
      <c r="P4561" s="15" t="str">
        <f>IF(N4561=1,FLOOR(MAX($P$4:P4560),1)+1,IF(AND(P4560&lt;&gt;"",O4560&lt;&gt;1),MAX($P$4:P4560)+0.1,""))</f>
        <v/>
      </c>
      <c r="Q4561" s="5">
        <f>ROW()</f>
        <v>4561</v>
      </c>
    </row>
    <row r="4562" spans="1:17" x14ac:dyDescent="0.3">
      <c r="A4562" s="1" t="s">
        <v>60</v>
      </c>
      <c r="B4562" s="5"/>
      <c r="C4562" s="14">
        <f t="shared" si="969"/>
        <v>0</v>
      </c>
      <c r="D4562" s="14">
        <f t="shared" si="969"/>
        <v>0</v>
      </c>
      <c r="E4562" s="14" t="str">
        <f t="shared" si="970"/>
        <v/>
      </c>
      <c r="F4562" s="14">
        <f t="shared" si="971"/>
        <v>3</v>
      </c>
      <c r="G4562" s="14">
        <f t="shared" si="967"/>
        <v>3</v>
      </c>
      <c r="H4562" s="14">
        <f t="shared" si="972"/>
        <v>7</v>
      </c>
      <c r="I4562" s="14">
        <f t="shared" si="972"/>
        <v>2</v>
      </c>
      <c r="J4562" s="14">
        <f t="shared" si="972"/>
        <v>3</v>
      </c>
      <c r="K4562" s="14">
        <f t="shared" si="972"/>
        <v>0</v>
      </c>
      <c r="L4562" s="14" t="str">
        <f t="shared" si="973"/>
        <v>3.7.2.3</v>
      </c>
      <c r="M4562" s="15" t="str">
        <f t="shared" si="974"/>
        <v>--</v>
      </c>
      <c r="N4562" s="14" t="str">
        <f t="shared" si="975"/>
        <v/>
      </c>
      <c r="O4562" s="15" t="str">
        <f t="shared" si="968"/>
        <v/>
      </c>
      <c r="P4562" s="15" t="str">
        <f>IF(N4562=1,FLOOR(MAX($P$4:P4561),1)+1,IF(AND(P4561&lt;&gt;"",O4561&lt;&gt;1),MAX($P$4:P4561)+0.1,""))</f>
        <v/>
      </c>
      <c r="Q4562" s="5">
        <f>ROW()</f>
        <v>4562</v>
      </c>
    </row>
    <row r="4563" spans="1:17" x14ac:dyDescent="0.3">
      <c r="A4563" s="1" t="s">
        <v>735</v>
      </c>
      <c r="B4563" s="5"/>
      <c r="C4563" s="14">
        <f t="shared" si="969"/>
        <v>0</v>
      </c>
      <c r="D4563" s="14">
        <f t="shared" si="969"/>
        <v>0</v>
      </c>
      <c r="E4563" s="14" t="str">
        <f t="shared" si="970"/>
        <v/>
      </c>
      <c r="F4563" s="14">
        <f t="shared" si="971"/>
        <v>3</v>
      </c>
      <c r="G4563" s="14">
        <f t="shared" si="967"/>
        <v>3</v>
      </c>
      <c r="H4563" s="14">
        <f t="shared" si="972"/>
        <v>7</v>
      </c>
      <c r="I4563" s="14">
        <f t="shared" si="972"/>
        <v>2</v>
      </c>
      <c r="J4563" s="14">
        <f t="shared" si="972"/>
        <v>3</v>
      </c>
      <c r="K4563" s="14">
        <f t="shared" si="972"/>
        <v>0</v>
      </c>
      <c r="L4563" s="14" t="str">
        <f t="shared" si="973"/>
        <v>3.7.2.3</v>
      </c>
      <c r="M4563" s="15" t="str">
        <f t="shared" si="974"/>
        <v>--</v>
      </c>
      <c r="N4563" s="14" t="str">
        <f t="shared" si="975"/>
        <v/>
      </c>
      <c r="O4563" s="15" t="str">
        <f t="shared" si="968"/>
        <v/>
      </c>
      <c r="P4563" s="15" t="str">
        <f>IF(N4563=1,FLOOR(MAX($P$4:P4562),1)+1,IF(AND(P4562&lt;&gt;"",O4562&lt;&gt;1),MAX($P$4:P4562)+0.1,""))</f>
        <v/>
      </c>
      <c r="Q4563" s="5">
        <f>ROW()</f>
        <v>4563</v>
      </c>
    </row>
    <row r="4564" spans="1:17" x14ac:dyDescent="0.3">
      <c r="A4564" s="1" t="s">
        <v>1071</v>
      </c>
      <c r="B4564" s="5"/>
      <c r="C4564" s="14">
        <f t="shared" si="969"/>
        <v>0</v>
      </c>
      <c r="D4564" s="14">
        <f t="shared" si="969"/>
        <v>0</v>
      </c>
      <c r="E4564" s="14" t="str">
        <f t="shared" si="970"/>
        <v/>
      </c>
      <c r="F4564" s="14">
        <f t="shared" si="971"/>
        <v>3</v>
      </c>
      <c r="G4564" s="14">
        <f t="shared" si="967"/>
        <v>3</v>
      </c>
      <c r="H4564" s="14">
        <f t="shared" si="972"/>
        <v>7</v>
      </c>
      <c r="I4564" s="14">
        <f t="shared" si="972"/>
        <v>2</v>
      </c>
      <c r="J4564" s="14">
        <f t="shared" si="972"/>
        <v>3</v>
      </c>
      <c r="K4564" s="14">
        <f t="shared" si="972"/>
        <v>0</v>
      </c>
      <c r="L4564" s="14" t="str">
        <f t="shared" si="973"/>
        <v>3.7.2.3</v>
      </c>
      <c r="M4564" s="15" t="str">
        <f t="shared" si="974"/>
        <v>--</v>
      </c>
      <c r="N4564" s="14" t="str">
        <f t="shared" si="975"/>
        <v/>
      </c>
      <c r="O4564" s="15" t="str">
        <f t="shared" si="968"/>
        <v/>
      </c>
      <c r="P4564" s="15" t="str">
        <f>IF(N4564=1,FLOOR(MAX($P$4:P4563),1)+1,IF(AND(P4563&lt;&gt;"",O4563&lt;&gt;1),MAX($P$4:P4563)+0.1,""))</f>
        <v/>
      </c>
      <c r="Q4564" s="5">
        <f>ROW()</f>
        <v>4564</v>
      </c>
    </row>
    <row r="4565" spans="1:17" x14ac:dyDescent="0.3">
      <c r="A4565" s="1" t="s">
        <v>1072</v>
      </c>
      <c r="B4565" s="5"/>
      <c r="C4565" s="14">
        <f t="shared" si="969"/>
        <v>0</v>
      </c>
      <c r="D4565" s="14">
        <f t="shared" si="969"/>
        <v>0</v>
      </c>
      <c r="E4565" s="14" t="str">
        <f t="shared" si="970"/>
        <v/>
      </c>
      <c r="F4565" s="14">
        <f t="shared" si="971"/>
        <v>3</v>
      </c>
      <c r="G4565" s="14">
        <f t="shared" si="967"/>
        <v>3</v>
      </c>
      <c r="H4565" s="14">
        <f t="shared" si="972"/>
        <v>7</v>
      </c>
      <c r="I4565" s="14">
        <f t="shared" si="972"/>
        <v>2</v>
      </c>
      <c r="J4565" s="14">
        <f t="shared" si="972"/>
        <v>3</v>
      </c>
      <c r="K4565" s="14">
        <f t="shared" si="972"/>
        <v>0</v>
      </c>
      <c r="L4565" s="14" t="str">
        <f t="shared" si="973"/>
        <v>3.7.2.3</v>
      </c>
      <c r="M4565" s="15" t="str">
        <f t="shared" si="974"/>
        <v>--</v>
      </c>
      <c r="N4565" s="14" t="str">
        <f t="shared" si="975"/>
        <v/>
      </c>
      <c r="O4565" s="15" t="str">
        <f t="shared" si="968"/>
        <v/>
      </c>
      <c r="P4565" s="15" t="str">
        <f>IF(N4565=1,FLOOR(MAX($P$4:P4564),1)+1,IF(AND(P4564&lt;&gt;"",O4564&lt;&gt;1),MAX($P$4:P4564)+0.1,""))</f>
        <v/>
      </c>
      <c r="Q4565" s="5">
        <f>ROW()</f>
        <v>4565</v>
      </c>
    </row>
    <row r="4566" spans="1:17" x14ac:dyDescent="0.3">
      <c r="A4566" s="1" t="s">
        <v>55</v>
      </c>
      <c r="B4566" s="5"/>
      <c r="C4566" s="14">
        <f t="shared" si="969"/>
        <v>0</v>
      </c>
      <c r="D4566" s="14">
        <f t="shared" si="969"/>
        <v>0</v>
      </c>
      <c r="E4566" s="14" t="str">
        <f t="shared" si="970"/>
        <v/>
      </c>
      <c r="F4566" s="14">
        <f t="shared" si="971"/>
        <v>3</v>
      </c>
      <c r="G4566" s="14">
        <f t="shared" si="967"/>
        <v>3</v>
      </c>
      <c r="H4566" s="14">
        <f t="shared" ref="H4566:K4581" si="976">IF(G4566&lt;&gt;G4565,0,IF(AND(($F4565-$D4566)=(H$3-1),$F4566=H$3),H4565+1,H4565))</f>
        <v>7</v>
      </c>
      <c r="I4566" s="14">
        <f t="shared" si="976"/>
        <v>2</v>
      </c>
      <c r="J4566" s="14">
        <f t="shared" si="976"/>
        <v>3</v>
      </c>
      <c r="K4566" s="14">
        <f t="shared" si="976"/>
        <v>0</v>
      </c>
      <c r="L4566" s="14" t="str">
        <f t="shared" si="973"/>
        <v>3.7.2.3</v>
      </c>
      <c r="M4566" s="15" t="str">
        <f t="shared" si="974"/>
        <v>--</v>
      </c>
      <c r="N4566" s="14" t="str">
        <f t="shared" si="975"/>
        <v/>
      </c>
      <c r="O4566" s="15" t="str">
        <f t="shared" si="968"/>
        <v/>
      </c>
      <c r="P4566" s="15" t="str">
        <f>IF(N4566=1,FLOOR(MAX($P$4:P4565),1)+1,IF(AND(P4565&lt;&gt;"",O4565&lt;&gt;1),MAX($P$4:P4565)+0.1,""))</f>
        <v/>
      </c>
      <c r="Q4566" s="5">
        <f>ROW()</f>
        <v>4566</v>
      </c>
    </row>
    <row r="4567" spans="1:17" x14ac:dyDescent="0.3">
      <c r="A4567" s="1" t="s">
        <v>738</v>
      </c>
      <c r="B4567" s="5"/>
      <c r="C4567" s="14">
        <f t="shared" si="969"/>
        <v>0</v>
      </c>
      <c r="D4567" s="14">
        <f t="shared" si="969"/>
        <v>0</v>
      </c>
      <c r="E4567" s="14" t="str">
        <f t="shared" si="970"/>
        <v/>
      </c>
      <c r="F4567" s="14">
        <f t="shared" si="971"/>
        <v>3</v>
      </c>
      <c r="G4567" s="14">
        <f t="shared" si="967"/>
        <v>3</v>
      </c>
      <c r="H4567" s="14">
        <f t="shared" si="976"/>
        <v>7</v>
      </c>
      <c r="I4567" s="14">
        <f t="shared" si="976"/>
        <v>2</v>
      </c>
      <c r="J4567" s="14">
        <f t="shared" si="976"/>
        <v>3</v>
      </c>
      <c r="K4567" s="14">
        <f t="shared" si="976"/>
        <v>0</v>
      </c>
      <c r="L4567" s="14" t="str">
        <f t="shared" si="973"/>
        <v>3.7.2.3</v>
      </c>
      <c r="M4567" s="15" t="str">
        <f t="shared" si="974"/>
        <v>--</v>
      </c>
      <c r="N4567" s="14" t="str">
        <f t="shared" si="975"/>
        <v/>
      </c>
      <c r="O4567" s="15" t="str">
        <f t="shared" si="968"/>
        <v/>
      </c>
      <c r="P4567" s="15" t="str">
        <f>IF(N4567=1,FLOOR(MAX($P$4:P4566),1)+1,IF(AND(P4566&lt;&gt;"",O4566&lt;&gt;1),MAX($P$4:P4566)+0.1,""))</f>
        <v/>
      </c>
      <c r="Q4567" s="5">
        <f>ROW()</f>
        <v>4567</v>
      </c>
    </row>
    <row r="4568" spans="1:17" x14ac:dyDescent="0.3">
      <c r="A4568" s="1" t="s">
        <v>1073</v>
      </c>
      <c r="B4568" s="5"/>
      <c r="C4568" s="14">
        <f t="shared" si="969"/>
        <v>0</v>
      </c>
      <c r="D4568" s="14">
        <f t="shared" si="969"/>
        <v>0</v>
      </c>
      <c r="E4568" s="14" t="str">
        <f t="shared" si="970"/>
        <v/>
      </c>
      <c r="F4568" s="14">
        <f t="shared" si="971"/>
        <v>3</v>
      </c>
      <c r="G4568" s="14">
        <f t="shared" si="967"/>
        <v>3</v>
      </c>
      <c r="H4568" s="14">
        <f t="shared" si="976"/>
        <v>7</v>
      </c>
      <c r="I4568" s="14">
        <f t="shared" si="976"/>
        <v>2</v>
      </c>
      <c r="J4568" s="14">
        <f t="shared" si="976"/>
        <v>3</v>
      </c>
      <c r="K4568" s="14">
        <f t="shared" si="976"/>
        <v>0</v>
      </c>
      <c r="L4568" s="14" t="str">
        <f t="shared" si="973"/>
        <v>3.7.2.3</v>
      </c>
      <c r="M4568" s="15" t="str">
        <f t="shared" si="974"/>
        <v>--</v>
      </c>
      <c r="N4568" s="14" t="str">
        <f t="shared" si="975"/>
        <v/>
      </c>
      <c r="O4568" s="15" t="str">
        <f t="shared" si="968"/>
        <v/>
      </c>
      <c r="P4568" s="15" t="str">
        <f>IF(N4568=1,FLOOR(MAX($P$4:P4567),1)+1,IF(AND(P4567&lt;&gt;"",O4567&lt;&gt;1),MAX($P$4:P4567)+0.1,""))</f>
        <v/>
      </c>
      <c r="Q4568" s="5">
        <f>ROW()</f>
        <v>4568</v>
      </c>
    </row>
    <row r="4569" spans="1:17" x14ac:dyDescent="0.3">
      <c r="A4569" s="1" t="s">
        <v>73</v>
      </c>
      <c r="B4569" s="5"/>
      <c r="C4569" s="14">
        <f t="shared" si="969"/>
        <v>0</v>
      </c>
      <c r="D4569" s="14">
        <f t="shared" si="969"/>
        <v>0</v>
      </c>
      <c r="E4569" s="14" t="str">
        <f t="shared" si="970"/>
        <v/>
      </c>
      <c r="F4569" s="14">
        <f t="shared" si="971"/>
        <v>3</v>
      </c>
      <c r="G4569" s="14">
        <f t="shared" si="967"/>
        <v>3</v>
      </c>
      <c r="H4569" s="14">
        <f t="shared" si="976"/>
        <v>7</v>
      </c>
      <c r="I4569" s="14">
        <f t="shared" si="976"/>
        <v>2</v>
      </c>
      <c r="J4569" s="14">
        <f t="shared" si="976"/>
        <v>3</v>
      </c>
      <c r="K4569" s="14">
        <f t="shared" si="976"/>
        <v>0</v>
      </c>
      <c r="L4569" s="14" t="str">
        <f t="shared" si="973"/>
        <v>3.7.2.3</v>
      </c>
      <c r="M4569" s="15" t="str">
        <f t="shared" si="974"/>
        <v>--</v>
      </c>
      <c r="N4569" s="14" t="str">
        <f t="shared" si="975"/>
        <v/>
      </c>
      <c r="O4569" s="15" t="str">
        <f t="shared" si="968"/>
        <v/>
      </c>
      <c r="P4569" s="15" t="str">
        <f>IF(N4569=1,FLOOR(MAX($P$4:P4568),1)+1,IF(AND(P4568&lt;&gt;"",O4568&lt;&gt;1),MAX($P$4:P4568)+0.1,""))</f>
        <v/>
      </c>
      <c r="Q4569" s="5">
        <f>ROW()</f>
        <v>4569</v>
      </c>
    </row>
    <row r="4570" spans="1:17" x14ac:dyDescent="0.3">
      <c r="A4570" s="1" t="s">
        <v>55</v>
      </c>
      <c r="B4570" s="5"/>
      <c r="C4570" s="14">
        <f t="shared" si="969"/>
        <v>0</v>
      </c>
      <c r="D4570" s="14">
        <f t="shared" si="969"/>
        <v>0</v>
      </c>
      <c r="E4570" s="14" t="str">
        <f t="shared" si="970"/>
        <v/>
      </c>
      <c r="F4570" s="14">
        <f t="shared" si="971"/>
        <v>3</v>
      </c>
      <c r="G4570" s="14">
        <f t="shared" si="967"/>
        <v>3</v>
      </c>
      <c r="H4570" s="14">
        <f t="shared" si="976"/>
        <v>7</v>
      </c>
      <c r="I4570" s="14">
        <f t="shared" si="976"/>
        <v>2</v>
      </c>
      <c r="J4570" s="14">
        <f t="shared" si="976"/>
        <v>3</v>
      </c>
      <c r="K4570" s="14">
        <f t="shared" si="976"/>
        <v>0</v>
      </c>
      <c r="L4570" s="14" t="str">
        <f t="shared" si="973"/>
        <v>3.7.2.3</v>
      </c>
      <c r="M4570" s="15" t="str">
        <f t="shared" si="974"/>
        <v>--</v>
      </c>
      <c r="N4570" s="14" t="str">
        <f t="shared" si="975"/>
        <v/>
      </c>
      <c r="O4570" s="15" t="str">
        <f t="shared" si="968"/>
        <v/>
      </c>
      <c r="P4570" s="15" t="str">
        <f>IF(N4570=1,FLOOR(MAX($P$4:P4569),1)+1,IF(AND(P4569&lt;&gt;"",O4569&lt;&gt;1),MAX($P$4:P4569)+0.1,""))</f>
        <v/>
      </c>
      <c r="Q4570" s="5">
        <f>ROW()</f>
        <v>4570</v>
      </c>
    </row>
    <row r="4571" spans="1:17" x14ac:dyDescent="0.3">
      <c r="A4571" s="1" t="s">
        <v>552</v>
      </c>
      <c r="B4571" s="5"/>
      <c r="C4571" s="14">
        <f t="shared" si="969"/>
        <v>0</v>
      </c>
      <c r="D4571" s="14">
        <f t="shared" si="969"/>
        <v>0</v>
      </c>
      <c r="E4571" s="14" t="str">
        <f t="shared" si="970"/>
        <v/>
      </c>
      <c r="F4571" s="14">
        <f t="shared" si="971"/>
        <v>3</v>
      </c>
      <c r="G4571" s="14">
        <f t="shared" si="967"/>
        <v>3</v>
      </c>
      <c r="H4571" s="14">
        <f t="shared" si="976"/>
        <v>7</v>
      </c>
      <c r="I4571" s="14">
        <f t="shared" si="976"/>
        <v>2</v>
      </c>
      <c r="J4571" s="14">
        <f t="shared" si="976"/>
        <v>3</v>
      </c>
      <c r="K4571" s="14">
        <f t="shared" si="976"/>
        <v>0</v>
      </c>
      <c r="L4571" s="14" t="str">
        <f t="shared" si="973"/>
        <v>3.7.2.3</v>
      </c>
      <c r="M4571" s="15" t="str">
        <f t="shared" si="974"/>
        <v>--</v>
      </c>
      <c r="N4571" s="14" t="str">
        <f t="shared" si="975"/>
        <v/>
      </c>
      <c r="O4571" s="15" t="str">
        <f t="shared" si="968"/>
        <v/>
      </c>
      <c r="P4571" s="15" t="str">
        <f>IF(N4571=1,FLOOR(MAX($P$4:P4570),1)+1,IF(AND(P4570&lt;&gt;"",O4570&lt;&gt;1),MAX($P$4:P4570)+0.1,""))</f>
        <v/>
      </c>
      <c r="Q4571" s="5">
        <f>ROW()</f>
        <v>4571</v>
      </c>
    </row>
    <row r="4572" spans="1:17" x14ac:dyDescent="0.3">
      <c r="A4572" s="1" t="s">
        <v>190</v>
      </c>
      <c r="B4572" s="5"/>
      <c r="C4572" s="14">
        <f t="shared" si="969"/>
        <v>0</v>
      </c>
      <c r="D4572" s="14">
        <f t="shared" si="969"/>
        <v>1</v>
      </c>
      <c r="E4572" s="14" t="str">
        <f t="shared" si="970"/>
        <v/>
      </c>
      <c r="F4572" s="14">
        <f t="shared" si="971"/>
        <v>2</v>
      </c>
      <c r="G4572" s="14">
        <f t="shared" si="967"/>
        <v>3</v>
      </c>
      <c r="H4572" s="14">
        <f t="shared" si="976"/>
        <v>7</v>
      </c>
      <c r="I4572" s="14">
        <f t="shared" si="976"/>
        <v>2</v>
      </c>
      <c r="J4572" s="14">
        <f t="shared" si="976"/>
        <v>3</v>
      </c>
      <c r="K4572" s="14">
        <f t="shared" si="976"/>
        <v>0</v>
      </c>
      <c r="L4572" s="14" t="str">
        <f t="shared" si="973"/>
        <v>3.7.2.3</v>
      </c>
      <c r="M4572" s="15" t="str">
        <f t="shared" si="974"/>
        <v>--</v>
      </c>
      <c r="N4572" s="14" t="str">
        <f t="shared" si="975"/>
        <v/>
      </c>
      <c r="O4572" s="15" t="str">
        <f t="shared" si="968"/>
        <v/>
      </c>
      <c r="P4572" s="15" t="str">
        <f>IF(N4572=1,FLOOR(MAX($P$4:P4571),1)+1,IF(AND(P4571&lt;&gt;"",O4571&lt;&gt;1),MAX($P$4:P4571)+0.1,""))</f>
        <v/>
      </c>
      <c r="Q4572" s="5">
        <f>ROW()</f>
        <v>4572</v>
      </c>
    </row>
    <row r="4573" spans="1:17" x14ac:dyDescent="0.3">
      <c r="A4573" s="1" t="s">
        <v>2035</v>
      </c>
      <c r="B4573" s="5"/>
      <c r="C4573" s="14">
        <f t="shared" si="969"/>
        <v>1</v>
      </c>
      <c r="D4573" s="14">
        <f t="shared" si="969"/>
        <v>0</v>
      </c>
      <c r="E4573" s="14" t="str">
        <f t="shared" si="970"/>
        <v/>
      </c>
      <c r="F4573" s="14">
        <f t="shared" si="971"/>
        <v>3</v>
      </c>
      <c r="G4573" s="14">
        <f t="shared" si="967"/>
        <v>3</v>
      </c>
      <c r="H4573" s="14">
        <f t="shared" si="976"/>
        <v>7</v>
      </c>
      <c r="I4573" s="14">
        <f t="shared" si="976"/>
        <v>2</v>
      </c>
      <c r="J4573" s="14">
        <f t="shared" si="976"/>
        <v>4</v>
      </c>
      <c r="K4573" s="14">
        <f t="shared" si="976"/>
        <v>0</v>
      </c>
      <c r="L4573" s="14" t="str">
        <f t="shared" si="973"/>
        <v>3.7.2.4</v>
      </c>
      <c r="M4573" s="15" t="str">
        <f t="shared" si="974"/>
        <v>Default Requirements for MODERATE Impact Control Systems</v>
      </c>
      <c r="N4573" s="14" t="str">
        <f t="shared" si="975"/>
        <v/>
      </c>
      <c r="O4573" s="15" t="str">
        <f t="shared" si="968"/>
        <v/>
      </c>
      <c r="P4573" s="15" t="str">
        <f>IF(N4573=1,FLOOR(MAX($P$4:P4572),1)+1,IF(AND(P4572&lt;&gt;"",O4572&lt;&gt;1),MAX($P$4:P4572)+0.1,""))</f>
        <v/>
      </c>
      <c r="Q4573" s="5">
        <f>ROW()</f>
        <v>4573</v>
      </c>
    </row>
    <row r="4574" spans="1:17" x14ac:dyDescent="0.3">
      <c r="A4574" s="1" t="s">
        <v>59</v>
      </c>
      <c r="B4574" s="5"/>
      <c r="C4574" s="14">
        <f t="shared" si="969"/>
        <v>0</v>
      </c>
      <c r="D4574" s="14">
        <f t="shared" si="969"/>
        <v>0</v>
      </c>
      <c r="E4574" s="14" t="str">
        <f t="shared" si="970"/>
        <v/>
      </c>
      <c r="F4574" s="14">
        <f t="shared" si="971"/>
        <v>3</v>
      </c>
      <c r="G4574" s="14">
        <f t="shared" si="967"/>
        <v>3</v>
      </c>
      <c r="H4574" s="14">
        <f t="shared" si="976"/>
        <v>7</v>
      </c>
      <c r="I4574" s="14">
        <f t="shared" si="976"/>
        <v>2</v>
      </c>
      <c r="J4574" s="14">
        <f t="shared" si="976"/>
        <v>4</v>
      </c>
      <c r="K4574" s="14">
        <f t="shared" si="976"/>
        <v>0</v>
      </c>
      <c r="L4574" s="14" t="str">
        <f t="shared" si="973"/>
        <v>3.7.2.4</v>
      </c>
      <c r="M4574" s="15" t="str">
        <f t="shared" si="974"/>
        <v>--</v>
      </c>
      <c r="N4574" s="14" t="str">
        <f t="shared" si="975"/>
        <v/>
      </c>
      <c r="O4574" s="15" t="str">
        <f t="shared" si="968"/>
        <v/>
      </c>
      <c r="P4574" s="15" t="str">
        <f>IF(N4574=1,FLOOR(MAX($P$4:P4573),1)+1,IF(AND(P4573&lt;&gt;"",O4573&lt;&gt;1),MAX($P$4:P4573)+0.1,""))</f>
        <v/>
      </c>
      <c r="Q4574" s="5">
        <f>ROW()</f>
        <v>4574</v>
      </c>
    </row>
    <row r="4575" spans="1:17" x14ac:dyDescent="0.3">
      <c r="A4575" s="1" t="s">
        <v>60</v>
      </c>
      <c r="B4575" s="5"/>
      <c r="C4575" s="14">
        <f t="shared" si="969"/>
        <v>0</v>
      </c>
      <c r="D4575" s="14">
        <f t="shared" si="969"/>
        <v>0</v>
      </c>
      <c r="E4575" s="14" t="str">
        <f t="shared" si="970"/>
        <v/>
      </c>
      <c r="F4575" s="14">
        <f t="shared" si="971"/>
        <v>3</v>
      </c>
      <c r="G4575" s="14">
        <f t="shared" si="967"/>
        <v>3</v>
      </c>
      <c r="H4575" s="14">
        <f t="shared" si="976"/>
        <v>7</v>
      </c>
      <c r="I4575" s="14">
        <f t="shared" si="976"/>
        <v>2</v>
      </c>
      <c r="J4575" s="14">
        <f t="shared" si="976"/>
        <v>4</v>
      </c>
      <c r="K4575" s="14">
        <f t="shared" si="976"/>
        <v>0</v>
      </c>
      <c r="L4575" s="14" t="str">
        <f t="shared" si="973"/>
        <v>3.7.2.4</v>
      </c>
      <c r="M4575" s="15" t="str">
        <f t="shared" si="974"/>
        <v>--</v>
      </c>
      <c r="N4575" s="14" t="str">
        <f t="shared" si="975"/>
        <v/>
      </c>
      <c r="O4575" s="15" t="str">
        <f t="shared" si="968"/>
        <v/>
      </c>
      <c r="P4575" s="15" t="str">
        <f>IF(N4575=1,FLOOR(MAX($P$4:P4574),1)+1,IF(AND(P4574&lt;&gt;"",O4574&lt;&gt;1),MAX($P$4:P4574)+0.1,""))</f>
        <v/>
      </c>
      <c r="Q4575" s="5">
        <f>ROW()</f>
        <v>4575</v>
      </c>
    </row>
    <row r="4576" spans="1:17" x14ac:dyDescent="0.3">
      <c r="A4576" s="1" t="s">
        <v>741</v>
      </c>
      <c r="B4576" s="5"/>
      <c r="C4576" s="14">
        <f t="shared" si="969"/>
        <v>0</v>
      </c>
      <c r="D4576" s="14">
        <f t="shared" si="969"/>
        <v>0</v>
      </c>
      <c r="E4576" s="14" t="str">
        <f t="shared" si="970"/>
        <v/>
      </c>
      <c r="F4576" s="14">
        <f t="shared" si="971"/>
        <v>3</v>
      </c>
      <c r="G4576" s="14">
        <f t="shared" si="967"/>
        <v>3</v>
      </c>
      <c r="H4576" s="14">
        <f t="shared" si="976"/>
        <v>7</v>
      </c>
      <c r="I4576" s="14">
        <f t="shared" si="976"/>
        <v>2</v>
      </c>
      <c r="J4576" s="14">
        <f t="shared" si="976"/>
        <v>4</v>
      </c>
      <c r="K4576" s="14">
        <f t="shared" si="976"/>
        <v>0</v>
      </c>
      <c r="L4576" s="14" t="str">
        <f t="shared" si="973"/>
        <v>3.7.2.4</v>
      </c>
      <c r="M4576" s="15" t="str">
        <f t="shared" si="974"/>
        <v>--</v>
      </c>
      <c r="N4576" s="14" t="str">
        <f t="shared" si="975"/>
        <v/>
      </c>
      <c r="O4576" s="15" t="str">
        <f t="shared" si="968"/>
        <v/>
      </c>
      <c r="P4576" s="15" t="str">
        <f>IF(N4576=1,FLOOR(MAX($P$4:P4575),1)+1,IF(AND(P4575&lt;&gt;"",O4575&lt;&gt;1),MAX($P$4:P4575)+0.1,""))</f>
        <v/>
      </c>
      <c r="Q4576" s="5">
        <f>ROW()</f>
        <v>4576</v>
      </c>
    </row>
    <row r="4577" spans="1:17" x14ac:dyDescent="0.3">
      <c r="A4577" s="1" t="s">
        <v>742</v>
      </c>
      <c r="B4577" s="5"/>
      <c r="C4577" s="14">
        <f t="shared" si="969"/>
        <v>0</v>
      </c>
      <c r="D4577" s="14">
        <f t="shared" si="969"/>
        <v>0</v>
      </c>
      <c r="E4577" s="14" t="str">
        <f t="shared" si="970"/>
        <v/>
      </c>
      <c r="F4577" s="14">
        <f t="shared" si="971"/>
        <v>3</v>
      </c>
      <c r="G4577" s="14">
        <f t="shared" si="967"/>
        <v>3</v>
      </c>
      <c r="H4577" s="14">
        <f t="shared" si="976"/>
        <v>7</v>
      </c>
      <c r="I4577" s="14">
        <f t="shared" si="976"/>
        <v>2</v>
      </c>
      <c r="J4577" s="14">
        <f t="shared" si="976"/>
        <v>4</v>
      </c>
      <c r="K4577" s="14">
        <f t="shared" si="976"/>
        <v>0</v>
      </c>
      <c r="L4577" s="14" t="str">
        <f t="shared" si="973"/>
        <v>3.7.2.4</v>
      </c>
      <c r="M4577" s="15" t="str">
        <f t="shared" si="974"/>
        <v>--</v>
      </c>
      <c r="N4577" s="14" t="str">
        <f t="shared" si="975"/>
        <v/>
      </c>
      <c r="O4577" s="15" t="str">
        <f t="shared" si="968"/>
        <v/>
      </c>
      <c r="P4577" s="15" t="str">
        <f>IF(N4577=1,FLOOR(MAX($P$4:P4576),1)+1,IF(AND(P4576&lt;&gt;"",O4576&lt;&gt;1),MAX($P$4:P4576)+0.1,""))</f>
        <v/>
      </c>
      <c r="Q4577" s="5">
        <f>ROW()</f>
        <v>4577</v>
      </c>
    </row>
    <row r="4578" spans="1:17" x14ac:dyDescent="0.3">
      <c r="A4578" s="1" t="s">
        <v>743</v>
      </c>
      <c r="B4578" s="5"/>
      <c r="C4578" s="14">
        <f t="shared" si="969"/>
        <v>0</v>
      </c>
      <c r="D4578" s="14">
        <f t="shared" si="969"/>
        <v>0</v>
      </c>
      <c r="E4578" s="14" t="str">
        <f t="shared" si="970"/>
        <v/>
      </c>
      <c r="F4578" s="14">
        <f t="shared" si="971"/>
        <v>3</v>
      </c>
      <c r="G4578" s="14">
        <f t="shared" si="967"/>
        <v>3</v>
      </c>
      <c r="H4578" s="14">
        <f t="shared" si="976"/>
        <v>7</v>
      </c>
      <c r="I4578" s="14">
        <f t="shared" si="976"/>
        <v>2</v>
      </c>
      <c r="J4578" s="14">
        <f t="shared" si="976"/>
        <v>4</v>
      </c>
      <c r="K4578" s="14">
        <f t="shared" si="976"/>
        <v>0</v>
      </c>
      <c r="L4578" s="14" t="str">
        <f t="shared" si="973"/>
        <v>3.7.2.4</v>
      </c>
      <c r="M4578" s="15" t="str">
        <f t="shared" si="974"/>
        <v>--</v>
      </c>
      <c r="N4578" s="14" t="str">
        <f t="shared" si="975"/>
        <v/>
      </c>
      <c r="O4578" s="15" t="str">
        <f t="shared" si="968"/>
        <v/>
      </c>
      <c r="P4578" s="15" t="str">
        <f>IF(N4578=1,FLOOR(MAX($P$4:P4577),1)+1,IF(AND(P4577&lt;&gt;"",O4577&lt;&gt;1),MAX($P$4:P4577)+0.1,""))</f>
        <v/>
      </c>
      <c r="Q4578" s="5">
        <f>ROW()</f>
        <v>4578</v>
      </c>
    </row>
    <row r="4579" spans="1:17" x14ac:dyDescent="0.3">
      <c r="A4579" s="1" t="s">
        <v>744</v>
      </c>
      <c r="B4579" s="5"/>
      <c r="C4579" s="14">
        <f t="shared" si="969"/>
        <v>0</v>
      </c>
      <c r="D4579" s="14">
        <f t="shared" si="969"/>
        <v>0</v>
      </c>
      <c r="E4579" s="14" t="str">
        <f t="shared" si="970"/>
        <v/>
      </c>
      <c r="F4579" s="14">
        <f t="shared" si="971"/>
        <v>3</v>
      </c>
      <c r="G4579" s="14">
        <f t="shared" si="967"/>
        <v>3</v>
      </c>
      <c r="H4579" s="14">
        <f t="shared" si="976"/>
        <v>7</v>
      </c>
      <c r="I4579" s="14">
        <f t="shared" si="976"/>
        <v>2</v>
      </c>
      <c r="J4579" s="14">
        <f t="shared" si="976"/>
        <v>4</v>
      </c>
      <c r="K4579" s="14">
        <f t="shared" si="976"/>
        <v>0</v>
      </c>
      <c r="L4579" s="14" t="str">
        <f t="shared" si="973"/>
        <v>3.7.2.4</v>
      </c>
      <c r="M4579" s="15" t="str">
        <f t="shared" si="974"/>
        <v>--</v>
      </c>
      <c r="N4579" s="14" t="str">
        <f t="shared" si="975"/>
        <v/>
      </c>
      <c r="O4579" s="15" t="str">
        <f t="shared" si="968"/>
        <v/>
      </c>
      <c r="P4579" s="15" t="str">
        <f>IF(N4579=1,FLOOR(MAX($P$4:P4578),1)+1,IF(AND(P4578&lt;&gt;"",O4578&lt;&gt;1),MAX($P$4:P4578)+0.1,""))</f>
        <v/>
      </c>
      <c r="Q4579" s="5">
        <f>ROW()</f>
        <v>4579</v>
      </c>
    </row>
    <row r="4580" spans="1:17" x14ac:dyDescent="0.3">
      <c r="A4580" s="1" t="s">
        <v>680</v>
      </c>
      <c r="B4580" s="5"/>
      <c r="C4580" s="14">
        <f t="shared" si="969"/>
        <v>0</v>
      </c>
      <c r="D4580" s="14">
        <f t="shared" si="969"/>
        <v>0</v>
      </c>
      <c r="E4580" s="14" t="str">
        <f t="shared" si="970"/>
        <v/>
      </c>
      <c r="F4580" s="14">
        <f t="shared" si="971"/>
        <v>3</v>
      </c>
      <c r="G4580" s="14">
        <f t="shared" si="967"/>
        <v>3</v>
      </c>
      <c r="H4580" s="14">
        <f t="shared" si="976"/>
        <v>7</v>
      </c>
      <c r="I4580" s="14">
        <f t="shared" si="976"/>
        <v>2</v>
      </c>
      <c r="J4580" s="14">
        <f t="shared" si="976"/>
        <v>4</v>
      </c>
      <c r="K4580" s="14">
        <f t="shared" si="976"/>
        <v>0</v>
      </c>
      <c r="L4580" s="14" t="str">
        <f t="shared" si="973"/>
        <v>3.7.2.4</v>
      </c>
      <c r="M4580" s="15" t="str">
        <f t="shared" si="974"/>
        <v>--</v>
      </c>
      <c r="N4580" s="14" t="str">
        <f t="shared" si="975"/>
        <v/>
      </c>
      <c r="O4580" s="15" t="str">
        <f t="shared" si="968"/>
        <v/>
      </c>
      <c r="P4580" s="15" t="str">
        <f>IF(N4580=1,FLOOR(MAX($P$4:P4579),1)+1,IF(AND(P4579&lt;&gt;"",O4579&lt;&gt;1),MAX($P$4:P4579)+0.1,""))</f>
        <v/>
      </c>
      <c r="Q4580" s="5">
        <f>ROW()</f>
        <v>4580</v>
      </c>
    </row>
    <row r="4581" spans="1:17" x14ac:dyDescent="0.3">
      <c r="A4581" s="1" t="s">
        <v>55</v>
      </c>
      <c r="B4581" s="5"/>
      <c r="C4581" s="14">
        <f t="shared" si="969"/>
        <v>0</v>
      </c>
      <c r="D4581" s="14">
        <f t="shared" si="969"/>
        <v>0</v>
      </c>
      <c r="E4581" s="14" t="str">
        <f t="shared" si="970"/>
        <v/>
      </c>
      <c r="F4581" s="14">
        <f t="shared" si="971"/>
        <v>3</v>
      </c>
      <c r="G4581" s="14">
        <f t="shared" si="967"/>
        <v>3</v>
      </c>
      <c r="H4581" s="14">
        <f t="shared" si="976"/>
        <v>7</v>
      </c>
      <c r="I4581" s="14">
        <f t="shared" si="976"/>
        <v>2</v>
      </c>
      <c r="J4581" s="14">
        <f t="shared" si="976"/>
        <v>4</v>
      </c>
      <c r="K4581" s="14">
        <f t="shared" si="976"/>
        <v>0</v>
      </c>
      <c r="L4581" s="14" t="str">
        <f t="shared" si="973"/>
        <v>3.7.2.4</v>
      </c>
      <c r="M4581" s="15" t="str">
        <f t="shared" si="974"/>
        <v>--</v>
      </c>
      <c r="N4581" s="14" t="str">
        <f t="shared" si="975"/>
        <v/>
      </c>
      <c r="O4581" s="15" t="str">
        <f t="shared" si="968"/>
        <v/>
      </c>
      <c r="P4581" s="15" t="str">
        <f>IF(N4581=1,FLOOR(MAX($P$4:P4580),1)+1,IF(AND(P4580&lt;&gt;"",O4580&lt;&gt;1),MAX($P$4:P4580)+0.1,""))</f>
        <v/>
      </c>
      <c r="Q4581" s="5">
        <f>ROW()</f>
        <v>4581</v>
      </c>
    </row>
    <row r="4582" spans="1:17" x14ac:dyDescent="0.3">
      <c r="A4582" s="1" t="s">
        <v>73</v>
      </c>
      <c r="B4582" s="5"/>
      <c r="C4582" s="14">
        <f t="shared" si="969"/>
        <v>0</v>
      </c>
      <c r="D4582" s="14">
        <f t="shared" si="969"/>
        <v>0</v>
      </c>
      <c r="E4582" s="14" t="str">
        <f t="shared" si="970"/>
        <v/>
      </c>
      <c r="F4582" s="14">
        <f t="shared" si="971"/>
        <v>3</v>
      </c>
      <c r="G4582" s="14">
        <f t="shared" si="967"/>
        <v>3</v>
      </c>
      <c r="H4582" s="14">
        <f t="shared" ref="H4582:K4597" si="977">IF(G4582&lt;&gt;G4581,0,IF(AND(($F4581-$D4582)=(H$3-1),$F4582=H$3),H4581+1,H4581))</f>
        <v>7</v>
      </c>
      <c r="I4582" s="14">
        <f t="shared" si="977"/>
        <v>2</v>
      </c>
      <c r="J4582" s="14">
        <f t="shared" si="977"/>
        <v>4</v>
      </c>
      <c r="K4582" s="14">
        <f t="shared" si="977"/>
        <v>0</v>
      </c>
      <c r="L4582" s="14" t="str">
        <f t="shared" si="973"/>
        <v>3.7.2.4</v>
      </c>
      <c r="M4582" s="15" t="str">
        <f t="shared" si="974"/>
        <v>--</v>
      </c>
      <c r="N4582" s="14" t="str">
        <f t="shared" si="975"/>
        <v/>
      </c>
      <c r="O4582" s="15" t="str">
        <f t="shared" si="968"/>
        <v/>
      </c>
      <c r="P4582" s="15" t="str">
        <f>IF(N4582=1,FLOOR(MAX($P$4:P4581),1)+1,IF(AND(P4581&lt;&gt;"",O4581&lt;&gt;1),MAX($P$4:P4581)+0.1,""))</f>
        <v/>
      </c>
      <c r="Q4582" s="5">
        <f>ROW()</f>
        <v>4582</v>
      </c>
    </row>
    <row r="4583" spans="1:17" x14ac:dyDescent="0.3">
      <c r="A4583" s="1" t="s">
        <v>55</v>
      </c>
      <c r="B4583" s="5"/>
      <c r="C4583" s="14">
        <f t="shared" si="969"/>
        <v>0</v>
      </c>
      <c r="D4583" s="14">
        <f t="shared" si="969"/>
        <v>0</v>
      </c>
      <c r="E4583" s="14" t="str">
        <f t="shared" si="970"/>
        <v/>
      </c>
      <c r="F4583" s="14">
        <f t="shared" si="971"/>
        <v>3</v>
      </c>
      <c r="G4583" s="14">
        <f t="shared" si="967"/>
        <v>3</v>
      </c>
      <c r="H4583" s="14">
        <f t="shared" si="977"/>
        <v>7</v>
      </c>
      <c r="I4583" s="14">
        <f t="shared" si="977"/>
        <v>2</v>
      </c>
      <c r="J4583" s="14">
        <f t="shared" si="977"/>
        <v>4</v>
      </c>
      <c r="K4583" s="14">
        <f t="shared" si="977"/>
        <v>0</v>
      </c>
      <c r="L4583" s="14" t="str">
        <f t="shared" si="973"/>
        <v>3.7.2.4</v>
      </c>
      <c r="M4583" s="15" t="str">
        <f t="shared" si="974"/>
        <v>--</v>
      </c>
      <c r="N4583" s="14" t="str">
        <f t="shared" si="975"/>
        <v/>
      </c>
      <c r="O4583" s="15" t="str">
        <f t="shared" si="968"/>
        <v/>
      </c>
      <c r="P4583" s="15" t="str">
        <f>IF(N4583=1,FLOOR(MAX($P$4:P4582),1)+1,IF(AND(P4582&lt;&gt;"",O4582&lt;&gt;1),MAX($P$4:P4582)+0.1,""))</f>
        <v/>
      </c>
      <c r="Q4583" s="5">
        <f>ROW()</f>
        <v>4583</v>
      </c>
    </row>
    <row r="4584" spans="1:17" x14ac:dyDescent="0.3">
      <c r="A4584" s="1" t="s">
        <v>2027</v>
      </c>
      <c r="B4584" s="5"/>
      <c r="C4584" s="14">
        <f t="shared" si="969"/>
        <v>0</v>
      </c>
      <c r="D4584" s="14">
        <f t="shared" si="969"/>
        <v>0</v>
      </c>
      <c r="E4584" s="14" t="str">
        <f t="shared" si="970"/>
        <v/>
      </c>
      <c r="F4584" s="14">
        <f t="shared" si="971"/>
        <v>3</v>
      </c>
      <c r="G4584" s="14">
        <f t="shared" si="967"/>
        <v>3</v>
      </c>
      <c r="H4584" s="14">
        <f t="shared" si="977"/>
        <v>7</v>
      </c>
      <c r="I4584" s="14">
        <f t="shared" si="977"/>
        <v>2</v>
      </c>
      <c r="J4584" s="14">
        <f t="shared" si="977"/>
        <v>4</v>
      </c>
      <c r="K4584" s="14">
        <f t="shared" si="977"/>
        <v>0</v>
      </c>
      <c r="L4584" s="14" t="str">
        <f t="shared" si="973"/>
        <v>3.7.2.4</v>
      </c>
      <c r="M4584" s="15" t="str">
        <f t="shared" si="974"/>
        <v>--</v>
      </c>
      <c r="N4584" s="14" t="str">
        <f t="shared" si="975"/>
        <v/>
      </c>
      <c r="O4584" s="15" t="str">
        <f t="shared" si="968"/>
        <v/>
      </c>
      <c r="P4584" s="15" t="str">
        <f>IF(N4584=1,FLOOR(MAX($P$4:P4583),1)+1,IF(AND(P4583&lt;&gt;"",O4583&lt;&gt;1),MAX($P$4:P4583)+0.1,""))</f>
        <v/>
      </c>
      <c r="Q4584" s="5">
        <f>ROW()</f>
        <v>4584</v>
      </c>
    </row>
    <row r="4585" spans="1:17" x14ac:dyDescent="0.3">
      <c r="A4585" s="1" t="s">
        <v>2028</v>
      </c>
      <c r="B4585" s="5"/>
      <c r="C4585" s="14">
        <f t="shared" si="969"/>
        <v>0</v>
      </c>
      <c r="D4585" s="14">
        <f t="shared" si="969"/>
        <v>0</v>
      </c>
      <c r="E4585" s="14" t="str">
        <f t="shared" si="970"/>
        <v/>
      </c>
      <c r="F4585" s="14">
        <f t="shared" si="971"/>
        <v>3</v>
      </c>
      <c r="G4585" s="14">
        <f t="shared" si="967"/>
        <v>3</v>
      </c>
      <c r="H4585" s="14">
        <f t="shared" si="977"/>
        <v>7</v>
      </c>
      <c r="I4585" s="14">
        <f t="shared" si="977"/>
        <v>2</v>
      </c>
      <c r="J4585" s="14">
        <f t="shared" si="977"/>
        <v>4</v>
      </c>
      <c r="K4585" s="14">
        <f t="shared" si="977"/>
        <v>0</v>
      </c>
      <c r="L4585" s="14" t="str">
        <f t="shared" si="973"/>
        <v>3.7.2.4</v>
      </c>
      <c r="M4585" s="15" t="str">
        <f t="shared" si="974"/>
        <v>--</v>
      </c>
      <c r="N4585" s="14" t="str">
        <f t="shared" si="975"/>
        <v/>
      </c>
      <c r="O4585" s="15" t="str">
        <f t="shared" si="968"/>
        <v/>
      </c>
      <c r="P4585" s="15" t="str">
        <f>IF(N4585=1,FLOOR(MAX($P$4:P4584),1)+1,IF(AND(P4584&lt;&gt;"",O4584&lt;&gt;1),MAX($P$4:P4584)+0.1,""))</f>
        <v/>
      </c>
      <c r="Q4585" s="5">
        <f>ROW()</f>
        <v>4585</v>
      </c>
    </row>
    <row r="4586" spans="1:17" x14ac:dyDescent="0.3">
      <c r="A4586" s="1" t="s">
        <v>2033</v>
      </c>
      <c r="B4586" s="5"/>
      <c r="C4586" s="14">
        <f t="shared" si="969"/>
        <v>0</v>
      </c>
      <c r="D4586" s="14">
        <f t="shared" si="969"/>
        <v>0</v>
      </c>
      <c r="E4586" s="14" t="str">
        <f t="shared" si="970"/>
        <v/>
      </c>
      <c r="F4586" s="14">
        <f t="shared" si="971"/>
        <v>3</v>
      </c>
      <c r="G4586" s="14">
        <f t="shared" si="967"/>
        <v>3</v>
      </c>
      <c r="H4586" s="14">
        <f t="shared" si="977"/>
        <v>7</v>
      </c>
      <c r="I4586" s="14">
        <f t="shared" si="977"/>
        <v>2</v>
      </c>
      <c r="J4586" s="14">
        <f t="shared" si="977"/>
        <v>4</v>
      </c>
      <c r="K4586" s="14">
        <f t="shared" si="977"/>
        <v>0</v>
      </c>
      <c r="L4586" s="14" t="str">
        <f t="shared" si="973"/>
        <v>3.7.2.4</v>
      </c>
      <c r="M4586" s="15" t="str">
        <f t="shared" si="974"/>
        <v>--</v>
      </c>
      <c r="N4586" s="14" t="str">
        <f t="shared" si="975"/>
        <v/>
      </c>
      <c r="O4586" s="15" t="str">
        <f t="shared" si="968"/>
        <v/>
      </c>
      <c r="P4586" s="15" t="str">
        <f>IF(N4586=1,FLOOR(MAX($P$4:P4585),1)+1,IF(AND(P4585&lt;&gt;"",O4585&lt;&gt;1),MAX($P$4:P4585)+0.1,""))</f>
        <v/>
      </c>
      <c r="Q4586" s="5">
        <f>ROW()</f>
        <v>4586</v>
      </c>
    </row>
    <row r="4587" spans="1:17" x14ac:dyDescent="0.3">
      <c r="A4587" s="1" t="s">
        <v>55</v>
      </c>
      <c r="B4587" s="5"/>
      <c r="C4587" s="14">
        <f t="shared" si="969"/>
        <v>0</v>
      </c>
      <c r="D4587" s="14">
        <f t="shared" si="969"/>
        <v>0</v>
      </c>
      <c r="E4587" s="14" t="str">
        <f t="shared" si="970"/>
        <v/>
      </c>
      <c r="F4587" s="14">
        <f t="shared" si="971"/>
        <v>3</v>
      </c>
      <c r="G4587" s="14">
        <f t="shared" si="967"/>
        <v>3</v>
      </c>
      <c r="H4587" s="14">
        <f t="shared" si="977"/>
        <v>7</v>
      </c>
      <c r="I4587" s="14">
        <f t="shared" si="977"/>
        <v>2</v>
      </c>
      <c r="J4587" s="14">
        <f t="shared" si="977"/>
        <v>4</v>
      </c>
      <c r="K4587" s="14">
        <f t="shared" si="977"/>
        <v>0</v>
      </c>
      <c r="L4587" s="14" t="str">
        <f t="shared" si="973"/>
        <v>3.7.2.4</v>
      </c>
      <c r="M4587" s="15" t="str">
        <f t="shared" si="974"/>
        <v>--</v>
      </c>
      <c r="N4587" s="14" t="str">
        <f t="shared" si="975"/>
        <v/>
      </c>
      <c r="O4587" s="15" t="str">
        <f t="shared" si="968"/>
        <v/>
      </c>
      <c r="P4587" s="15" t="str">
        <f>IF(N4587=1,FLOOR(MAX($P$4:P4586),1)+1,IF(AND(P4586&lt;&gt;"",O4586&lt;&gt;1),MAX($P$4:P4586)+0.1,""))</f>
        <v/>
      </c>
      <c r="Q4587" s="5">
        <f>ROW()</f>
        <v>4587</v>
      </c>
    </row>
    <row r="4588" spans="1:17" x14ac:dyDescent="0.3">
      <c r="A4588" s="1" t="s">
        <v>2030</v>
      </c>
      <c r="B4588" s="5"/>
      <c r="C4588" s="14">
        <f t="shared" si="969"/>
        <v>0</v>
      </c>
      <c r="D4588" s="14">
        <f t="shared" si="969"/>
        <v>0</v>
      </c>
      <c r="E4588" s="14" t="str">
        <f t="shared" si="970"/>
        <v/>
      </c>
      <c r="F4588" s="14">
        <f t="shared" si="971"/>
        <v>3</v>
      </c>
      <c r="G4588" s="14">
        <f t="shared" si="967"/>
        <v>3</v>
      </c>
      <c r="H4588" s="14">
        <f t="shared" si="977"/>
        <v>7</v>
      </c>
      <c r="I4588" s="14">
        <f t="shared" si="977"/>
        <v>2</v>
      </c>
      <c r="J4588" s="14">
        <f t="shared" si="977"/>
        <v>4</v>
      </c>
      <c r="K4588" s="14">
        <f t="shared" si="977"/>
        <v>0</v>
      </c>
      <c r="L4588" s="14" t="str">
        <f t="shared" si="973"/>
        <v>3.7.2.4</v>
      </c>
      <c r="M4588" s="15" t="str">
        <f t="shared" si="974"/>
        <v>--</v>
      </c>
      <c r="N4588" s="14" t="str">
        <f t="shared" si="975"/>
        <v/>
      </c>
      <c r="O4588" s="15" t="str">
        <f t="shared" si="968"/>
        <v/>
      </c>
      <c r="P4588" s="15" t="str">
        <f>IF(N4588=1,FLOOR(MAX($P$4:P4587),1)+1,IF(AND(P4587&lt;&gt;"",O4587&lt;&gt;1),MAX($P$4:P4587)+0.1,""))</f>
        <v/>
      </c>
      <c r="Q4588" s="5">
        <f>ROW()</f>
        <v>4588</v>
      </c>
    </row>
    <row r="4589" spans="1:17" x14ac:dyDescent="0.3">
      <c r="A4589" s="1" t="s">
        <v>2031</v>
      </c>
      <c r="B4589" s="5"/>
      <c r="C4589" s="14">
        <f t="shared" si="969"/>
        <v>0</v>
      </c>
      <c r="D4589" s="14">
        <f t="shared" si="969"/>
        <v>0</v>
      </c>
      <c r="E4589" s="14" t="str">
        <f t="shared" si="970"/>
        <v/>
      </c>
      <c r="F4589" s="14">
        <f t="shared" si="971"/>
        <v>3</v>
      </c>
      <c r="G4589" s="14">
        <f t="shared" si="967"/>
        <v>3</v>
      </c>
      <c r="H4589" s="14">
        <f t="shared" si="977"/>
        <v>7</v>
      </c>
      <c r="I4589" s="14">
        <f t="shared" si="977"/>
        <v>2</v>
      </c>
      <c r="J4589" s="14">
        <f t="shared" si="977"/>
        <v>4</v>
      </c>
      <c r="K4589" s="14">
        <f t="shared" si="977"/>
        <v>0</v>
      </c>
      <c r="L4589" s="14" t="str">
        <f t="shared" si="973"/>
        <v>3.7.2.4</v>
      </c>
      <c r="M4589" s="15" t="str">
        <f t="shared" si="974"/>
        <v>--</v>
      </c>
      <c r="N4589" s="14" t="str">
        <f t="shared" si="975"/>
        <v/>
      </c>
      <c r="O4589" s="15" t="str">
        <f t="shared" si="968"/>
        <v/>
      </c>
      <c r="P4589" s="15" t="str">
        <f>IF(N4589=1,FLOOR(MAX($P$4:P4588),1)+1,IF(AND(P4588&lt;&gt;"",O4588&lt;&gt;1),MAX($P$4:P4588)+0.1,""))</f>
        <v/>
      </c>
      <c r="Q4589" s="5">
        <f>ROW()</f>
        <v>4589</v>
      </c>
    </row>
    <row r="4590" spans="1:17" x14ac:dyDescent="0.3">
      <c r="A4590" s="1" t="s">
        <v>190</v>
      </c>
      <c r="B4590" s="5"/>
      <c r="C4590" s="14">
        <f t="shared" si="969"/>
        <v>0</v>
      </c>
      <c r="D4590" s="14">
        <f t="shared" si="969"/>
        <v>1</v>
      </c>
      <c r="E4590" s="14" t="str">
        <f t="shared" si="970"/>
        <v/>
      </c>
      <c r="F4590" s="14">
        <f t="shared" si="971"/>
        <v>2</v>
      </c>
      <c r="G4590" s="14">
        <f t="shared" si="967"/>
        <v>3</v>
      </c>
      <c r="H4590" s="14">
        <f t="shared" si="977"/>
        <v>7</v>
      </c>
      <c r="I4590" s="14">
        <f t="shared" si="977"/>
        <v>2</v>
      </c>
      <c r="J4590" s="14">
        <f t="shared" si="977"/>
        <v>4</v>
      </c>
      <c r="K4590" s="14">
        <f t="shared" si="977"/>
        <v>0</v>
      </c>
      <c r="L4590" s="14" t="str">
        <f t="shared" si="973"/>
        <v>3.7.2.4</v>
      </c>
      <c r="M4590" s="15" t="str">
        <f t="shared" si="974"/>
        <v>--</v>
      </c>
      <c r="N4590" s="14" t="str">
        <f t="shared" si="975"/>
        <v/>
      </c>
      <c r="O4590" s="15" t="str">
        <f t="shared" si="968"/>
        <v/>
      </c>
      <c r="P4590" s="15" t="str">
        <f>IF(N4590=1,FLOOR(MAX($P$4:P4589),1)+1,IF(AND(P4589&lt;&gt;"",O4589&lt;&gt;1),MAX($P$4:P4589)+0.1,""))</f>
        <v/>
      </c>
      <c r="Q4590" s="5">
        <f>ROW()</f>
        <v>4590</v>
      </c>
    </row>
    <row r="4591" spans="1:17" x14ac:dyDescent="0.3">
      <c r="A4591" s="1" t="s">
        <v>2036</v>
      </c>
      <c r="B4591" s="5"/>
      <c r="C4591" s="14">
        <f t="shared" si="969"/>
        <v>1</v>
      </c>
      <c r="D4591" s="14">
        <f t="shared" si="969"/>
        <v>1</v>
      </c>
      <c r="E4591" s="14" t="str">
        <f t="shared" si="970"/>
        <v>OK</v>
      </c>
      <c r="F4591" s="14">
        <f t="shared" si="971"/>
        <v>2</v>
      </c>
      <c r="G4591" s="14">
        <f t="shared" si="967"/>
        <v>3</v>
      </c>
      <c r="H4591" s="14">
        <f t="shared" si="977"/>
        <v>7</v>
      </c>
      <c r="I4591" s="14">
        <f t="shared" si="977"/>
        <v>3</v>
      </c>
      <c r="J4591" s="14">
        <f t="shared" si="977"/>
        <v>0</v>
      </c>
      <c r="K4591" s="14">
        <f t="shared" si="977"/>
        <v>0</v>
      </c>
      <c r="L4591" s="14" t="str">
        <f t="shared" si="973"/>
        <v>3.7.3</v>
      </c>
      <c r="M4591" s="15" t="str">
        <f t="shared" si="974"/>
        <v>Mobile Code In MODERATE Impact Systems:</v>
      </c>
      <c r="N4591" s="14" t="str">
        <f t="shared" si="975"/>
        <v/>
      </c>
      <c r="O4591" s="15" t="str">
        <f t="shared" si="968"/>
        <v/>
      </c>
      <c r="P4591" s="15" t="str">
        <f>IF(N4591=1,FLOOR(MAX($P$4:P4590),1)+1,IF(AND(P4590&lt;&gt;"",O4590&lt;&gt;1),MAX($P$4:P4590)+0.1,""))</f>
        <v/>
      </c>
      <c r="Q4591" s="5">
        <f>ROW()</f>
        <v>4591</v>
      </c>
    </row>
    <row r="4592" spans="1:17" x14ac:dyDescent="0.3">
      <c r="A4592" s="1" t="s">
        <v>59</v>
      </c>
      <c r="B4592" s="5"/>
      <c r="C4592" s="14">
        <f t="shared" si="969"/>
        <v>0</v>
      </c>
      <c r="D4592" s="14">
        <f t="shared" si="969"/>
        <v>0</v>
      </c>
      <c r="E4592" s="14" t="str">
        <f t="shared" si="970"/>
        <v/>
      </c>
      <c r="F4592" s="14">
        <f t="shared" si="971"/>
        <v>2</v>
      </c>
      <c r="G4592" s="14">
        <f t="shared" si="967"/>
        <v>3</v>
      </c>
      <c r="H4592" s="14">
        <f t="shared" si="977"/>
        <v>7</v>
      </c>
      <c r="I4592" s="14">
        <f t="shared" si="977"/>
        <v>3</v>
      </c>
      <c r="J4592" s="14">
        <f t="shared" si="977"/>
        <v>0</v>
      </c>
      <c r="K4592" s="14">
        <f t="shared" si="977"/>
        <v>0</v>
      </c>
      <c r="L4592" s="14" t="str">
        <f t="shared" si="973"/>
        <v>3.7.3</v>
      </c>
      <c r="M4592" s="15" t="str">
        <f t="shared" si="974"/>
        <v>--</v>
      </c>
      <c r="N4592" s="14" t="str">
        <f t="shared" si="975"/>
        <v/>
      </c>
      <c r="O4592" s="15" t="str">
        <f t="shared" si="968"/>
        <v/>
      </c>
      <c r="P4592" s="15" t="str">
        <f>IF(N4592=1,FLOOR(MAX($P$4:P4591),1)+1,IF(AND(P4591&lt;&gt;"",O4591&lt;&gt;1),MAX($P$4:P4591)+0.1,""))</f>
        <v/>
      </c>
      <c r="Q4592" s="5">
        <f>ROW()</f>
        <v>4592</v>
      </c>
    </row>
    <row r="4593" spans="1:17" x14ac:dyDescent="0.3">
      <c r="A4593" s="1" t="s">
        <v>60</v>
      </c>
      <c r="B4593" s="5"/>
      <c r="C4593" s="14">
        <f t="shared" si="969"/>
        <v>0</v>
      </c>
      <c r="D4593" s="14">
        <f t="shared" si="969"/>
        <v>0</v>
      </c>
      <c r="E4593" s="14" t="str">
        <f t="shared" si="970"/>
        <v/>
      </c>
      <c r="F4593" s="14">
        <f t="shared" si="971"/>
        <v>2</v>
      </c>
      <c r="G4593" s="14">
        <f t="shared" si="967"/>
        <v>3</v>
      </c>
      <c r="H4593" s="14">
        <f t="shared" si="977"/>
        <v>7</v>
      </c>
      <c r="I4593" s="14">
        <f t="shared" si="977"/>
        <v>3</v>
      </c>
      <c r="J4593" s="14">
        <f t="shared" si="977"/>
        <v>0</v>
      </c>
      <c r="K4593" s="14">
        <f t="shared" si="977"/>
        <v>0</v>
      </c>
      <c r="L4593" s="14" t="str">
        <f t="shared" si="973"/>
        <v>3.7.3</v>
      </c>
      <c r="M4593" s="15" t="str">
        <f t="shared" si="974"/>
        <v>--</v>
      </c>
      <c r="N4593" s="14" t="str">
        <f t="shared" si="975"/>
        <v/>
      </c>
      <c r="O4593" s="15" t="str">
        <f t="shared" si="968"/>
        <v/>
      </c>
      <c r="P4593" s="15" t="str">
        <f>IF(N4593=1,FLOOR(MAX($P$4:P4592),1)+1,IF(AND(P4592&lt;&gt;"",O4592&lt;&gt;1),MAX($P$4:P4592)+0.1,""))</f>
        <v/>
      </c>
      <c r="Q4593" s="5">
        <f>ROW()</f>
        <v>4593</v>
      </c>
    </row>
    <row r="4594" spans="1:17" x14ac:dyDescent="0.3">
      <c r="A4594" s="1" t="s">
        <v>2037</v>
      </c>
      <c r="B4594" s="5"/>
      <c r="C4594" s="14">
        <f t="shared" si="969"/>
        <v>0</v>
      </c>
      <c r="D4594" s="14">
        <f t="shared" si="969"/>
        <v>0</v>
      </c>
      <c r="E4594" s="14" t="str">
        <f t="shared" si="970"/>
        <v/>
      </c>
      <c r="F4594" s="14">
        <f t="shared" si="971"/>
        <v>2</v>
      </c>
      <c r="G4594" s="14">
        <f t="shared" si="967"/>
        <v>3</v>
      </c>
      <c r="H4594" s="14">
        <f t="shared" si="977"/>
        <v>7</v>
      </c>
      <c r="I4594" s="14">
        <f t="shared" si="977"/>
        <v>3</v>
      </c>
      <c r="J4594" s="14">
        <f t="shared" si="977"/>
        <v>0</v>
      </c>
      <c r="K4594" s="14">
        <f t="shared" si="977"/>
        <v>0</v>
      </c>
      <c r="L4594" s="14" t="str">
        <f t="shared" si="973"/>
        <v>3.7.3</v>
      </c>
      <c r="M4594" s="15" t="str">
        <f t="shared" si="974"/>
        <v>--</v>
      </c>
      <c r="N4594" s="14" t="str">
        <f t="shared" si="975"/>
        <v/>
      </c>
      <c r="O4594" s="15" t="str">
        <f t="shared" si="968"/>
        <v/>
      </c>
      <c r="P4594" s="15" t="str">
        <f>IF(N4594=1,FLOOR(MAX($P$4:P4593),1)+1,IF(AND(P4593&lt;&gt;"",O4593&lt;&gt;1),MAX($P$4:P4593)+0.1,""))</f>
        <v/>
      </c>
      <c r="Q4594" s="5">
        <f>ROW()</f>
        <v>4594</v>
      </c>
    </row>
    <row r="4595" spans="1:17" x14ac:dyDescent="0.3">
      <c r="A4595" s="1" t="s">
        <v>55</v>
      </c>
      <c r="B4595" s="5"/>
      <c r="C4595" s="14">
        <f t="shared" si="969"/>
        <v>0</v>
      </c>
      <c r="D4595" s="14">
        <f t="shared" si="969"/>
        <v>0</v>
      </c>
      <c r="E4595" s="14" t="str">
        <f t="shared" si="970"/>
        <v/>
      </c>
      <c r="F4595" s="14">
        <f t="shared" si="971"/>
        <v>2</v>
      </c>
      <c r="G4595" s="14">
        <f t="shared" si="967"/>
        <v>3</v>
      </c>
      <c r="H4595" s="14">
        <f t="shared" si="977"/>
        <v>7</v>
      </c>
      <c r="I4595" s="14">
        <f t="shared" si="977"/>
        <v>3</v>
      </c>
      <c r="J4595" s="14">
        <f t="shared" si="977"/>
        <v>0</v>
      </c>
      <c r="K4595" s="14">
        <f t="shared" si="977"/>
        <v>0</v>
      </c>
      <c r="L4595" s="14" t="str">
        <f t="shared" si="973"/>
        <v>3.7.3</v>
      </c>
      <c r="M4595" s="15" t="str">
        <f t="shared" si="974"/>
        <v>--</v>
      </c>
      <c r="N4595" s="14" t="str">
        <f t="shared" si="975"/>
        <v/>
      </c>
      <c r="O4595" s="15" t="str">
        <f t="shared" si="968"/>
        <v/>
      </c>
      <c r="P4595" s="15" t="str">
        <f>IF(N4595=1,FLOOR(MAX($P$4:P4594),1)+1,IF(AND(P4594&lt;&gt;"",O4594&lt;&gt;1),MAX($P$4:P4594)+0.1,""))</f>
        <v/>
      </c>
      <c r="Q4595" s="5">
        <f>ROW()</f>
        <v>4595</v>
      </c>
    </row>
    <row r="4596" spans="1:17" x14ac:dyDescent="0.3">
      <c r="A4596" s="1" t="s">
        <v>2038</v>
      </c>
      <c r="B4596" s="5"/>
      <c r="C4596" s="14">
        <f t="shared" si="969"/>
        <v>0</v>
      </c>
      <c r="D4596" s="14">
        <f t="shared" si="969"/>
        <v>0</v>
      </c>
      <c r="E4596" s="14" t="str">
        <f t="shared" si="970"/>
        <v/>
      </c>
      <c r="F4596" s="14">
        <f t="shared" si="971"/>
        <v>2</v>
      </c>
      <c r="G4596" s="14">
        <f t="shared" si="967"/>
        <v>3</v>
      </c>
      <c r="H4596" s="14">
        <f t="shared" si="977"/>
        <v>7</v>
      </c>
      <c r="I4596" s="14">
        <f t="shared" si="977"/>
        <v>3</v>
      </c>
      <c r="J4596" s="14">
        <f t="shared" si="977"/>
        <v>0</v>
      </c>
      <c r="K4596" s="14">
        <f t="shared" si="977"/>
        <v>0</v>
      </c>
      <c r="L4596" s="14" t="str">
        <f t="shared" si="973"/>
        <v>3.7.3</v>
      </c>
      <c r="M4596" s="15" t="str">
        <f t="shared" si="974"/>
        <v>--</v>
      </c>
      <c r="N4596" s="14" t="str">
        <f t="shared" si="975"/>
        <v/>
      </c>
      <c r="O4596" s="15" t="str">
        <f t="shared" si="968"/>
        <v/>
      </c>
      <c r="P4596" s="15" t="str">
        <f>IF(N4596=1,FLOOR(MAX($P$4:P4595),1)+1,IF(AND(P4595&lt;&gt;"",O4595&lt;&gt;1),MAX($P$4:P4595)+0.1,""))</f>
        <v/>
      </c>
      <c r="Q4596" s="5">
        <f>ROW()</f>
        <v>4596</v>
      </c>
    </row>
    <row r="4597" spans="1:17" x14ac:dyDescent="0.3">
      <c r="A4597" s="1" t="s">
        <v>2039</v>
      </c>
      <c r="B4597" s="5"/>
      <c r="C4597" s="14">
        <f t="shared" si="969"/>
        <v>0</v>
      </c>
      <c r="D4597" s="14">
        <f t="shared" si="969"/>
        <v>0</v>
      </c>
      <c r="E4597" s="14" t="str">
        <f t="shared" si="970"/>
        <v/>
      </c>
      <c r="F4597" s="14">
        <f t="shared" si="971"/>
        <v>2</v>
      </c>
      <c r="G4597" s="14">
        <f t="shared" si="967"/>
        <v>3</v>
      </c>
      <c r="H4597" s="14">
        <f t="shared" si="977"/>
        <v>7</v>
      </c>
      <c r="I4597" s="14">
        <f t="shared" si="977"/>
        <v>3</v>
      </c>
      <c r="J4597" s="14">
        <f t="shared" si="977"/>
        <v>0</v>
      </c>
      <c r="K4597" s="14">
        <f t="shared" si="977"/>
        <v>0</v>
      </c>
      <c r="L4597" s="14" t="str">
        <f t="shared" si="973"/>
        <v>3.7.3</v>
      </c>
      <c r="M4597" s="15" t="str">
        <f t="shared" si="974"/>
        <v>--</v>
      </c>
      <c r="N4597" s="14" t="str">
        <f t="shared" si="975"/>
        <v/>
      </c>
      <c r="O4597" s="15" t="str">
        <f t="shared" si="968"/>
        <v/>
      </c>
      <c r="P4597" s="15" t="str">
        <f>IF(N4597=1,FLOOR(MAX($P$4:P4596),1)+1,IF(AND(P4596&lt;&gt;"",O4596&lt;&gt;1),MAX($P$4:P4596)+0.1,""))</f>
        <v/>
      </c>
      <c r="Q4597" s="5">
        <f>ROW()</f>
        <v>4597</v>
      </c>
    </row>
    <row r="4598" spans="1:17" x14ac:dyDescent="0.3">
      <c r="A4598" s="1" t="s">
        <v>73</v>
      </c>
      <c r="B4598" s="5"/>
      <c r="C4598" s="14">
        <f t="shared" si="969"/>
        <v>0</v>
      </c>
      <c r="D4598" s="14">
        <f t="shared" si="969"/>
        <v>0</v>
      </c>
      <c r="E4598" s="14" t="str">
        <f t="shared" si="970"/>
        <v/>
      </c>
      <c r="F4598" s="14">
        <f t="shared" si="971"/>
        <v>2</v>
      </c>
      <c r="G4598" s="14">
        <f t="shared" si="967"/>
        <v>3</v>
      </c>
      <c r="H4598" s="14">
        <f t="shared" ref="H4598:K4613" si="978">IF(G4598&lt;&gt;G4597,0,IF(AND(($F4597-$D4598)=(H$3-1),$F4598=H$3),H4597+1,H4597))</f>
        <v>7</v>
      </c>
      <c r="I4598" s="14">
        <f t="shared" si="978"/>
        <v>3</v>
      </c>
      <c r="J4598" s="14">
        <f t="shared" si="978"/>
        <v>0</v>
      </c>
      <c r="K4598" s="14">
        <f t="shared" si="978"/>
        <v>0</v>
      </c>
      <c r="L4598" s="14" t="str">
        <f t="shared" si="973"/>
        <v>3.7.3</v>
      </c>
      <c r="M4598" s="15" t="str">
        <f t="shared" si="974"/>
        <v>--</v>
      </c>
      <c r="N4598" s="14" t="str">
        <f t="shared" si="975"/>
        <v/>
      </c>
      <c r="O4598" s="15" t="str">
        <f t="shared" si="968"/>
        <v/>
      </c>
      <c r="P4598" s="15" t="str">
        <f>IF(N4598=1,FLOOR(MAX($P$4:P4597),1)+1,IF(AND(P4597&lt;&gt;"",O4597&lt;&gt;1),MAX($P$4:P4597)+0.1,""))</f>
        <v/>
      </c>
      <c r="Q4598" s="5">
        <f>ROW()</f>
        <v>4598</v>
      </c>
    </row>
    <row r="4599" spans="1:17" x14ac:dyDescent="0.3">
      <c r="A4599" s="1" t="s">
        <v>55</v>
      </c>
      <c r="B4599" s="5"/>
      <c r="C4599" s="14">
        <f t="shared" si="969"/>
        <v>0</v>
      </c>
      <c r="D4599" s="14">
        <f t="shared" si="969"/>
        <v>0</v>
      </c>
      <c r="E4599" s="14" t="str">
        <f t="shared" si="970"/>
        <v/>
      </c>
      <c r="F4599" s="14">
        <f t="shared" si="971"/>
        <v>2</v>
      </c>
      <c r="G4599" s="14">
        <f t="shared" si="967"/>
        <v>3</v>
      </c>
      <c r="H4599" s="14">
        <f t="shared" si="978"/>
        <v>7</v>
      </c>
      <c r="I4599" s="14">
        <f t="shared" si="978"/>
        <v>3</v>
      </c>
      <c r="J4599" s="14">
        <f t="shared" si="978"/>
        <v>0</v>
      </c>
      <c r="K4599" s="14">
        <f t="shared" si="978"/>
        <v>0</v>
      </c>
      <c r="L4599" s="14" t="str">
        <f t="shared" si="973"/>
        <v>3.7.3</v>
      </c>
      <c r="M4599" s="15" t="str">
        <f t="shared" si="974"/>
        <v>--</v>
      </c>
      <c r="N4599" s="14" t="str">
        <f t="shared" si="975"/>
        <v/>
      </c>
      <c r="O4599" s="15" t="str">
        <f t="shared" si="968"/>
        <v/>
      </c>
      <c r="P4599" s="15" t="str">
        <f>IF(N4599=1,FLOOR(MAX($P$4:P4598),1)+1,IF(AND(P4598&lt;&gt;"",O4598&lt;&gt;1),MAX($P$4:P4598)+0.1,""))</f>
        <v/>
      </c>
      <c r="Q4599" s="5">
        <f>ROW()</f>
        <v>4599</v>
      </c>
    </row>
    <row r="4600" spans="1:17" x14ac:dyDescent="0.3">
      <c r="A4600" s="1" t="s">
        <v>2040</v>
      </c>
      <c r="B4600" s="5"/>
      <c r="C4600" s="14">
        <f t="shared" si="969"/>
        <v>0</v>
      </c>
      <c r="D4600" s="14">
        <f t="shared" si="969"/>
        <v>0</v>
      </c>
      <c r="E4600" s="14" t="str">
        <f t="shared" si="970"/>
        <v/>
      </c>
      <c r="F4600" s="14">
        <f t="shared" si="971"/>
        <v>2</v>
      </c>
      <c r="G4600" s="14">
        <f t="shared" si="967"/>
        <v>3</v>
      </c>
      <c r="H4600" s="14">
        <f t="shared" si="978"/>
        <v>7</v>
      </c>
      <c r="I4600" s="14">
        <f t="shared" si="978"/>
        <v>3</v>
      </c>
      <c r="J4600" s="14">
        <f t="shared" si="978"/>
        <v>0</v>
      </c>
      <c r="K4600" s="14">
        <f t="shared" si="978"/>
        <v>0</v>
      </c>
      <c r="L4600" s="14" t="str">
        <f t="shared" si="973"/>
        <v>3.7.3</v>
      </c>
      <c r="M4600" s="15" t="str">
        <f t="shared" si="974"/>
        <v>--</v>
      </c>
      <c r="N4600" s="14">
        <f t="shared" si="975"/>
        <v>1</v>
      </c>
      <c r="O4600" s="15" t="str">
        <f t="shared" si="968"/>
        <v/>
      </c>
      <c r="P4600" s="15">
        <f>IF(N4600=1,FLOOR(MAX($P$4:P4599),1)+1,IF(AND(P4599&lt;&gt;"",O4599&lt;&gt;1),MAX($P$4:P4599)+0.1,""))</f>
        <v>66</v>
      </c>
      <c r="Q4600" s="5">
        <f>ROW()</f>
        <v>4600</v>
      </c>
    </row>
    <row r="4601" spans="1:17" x14ac:dyDescent="0.3">
      <c r="A4601" s="1" t="s">
        <v>2041</v>
      </c>
      <c r="B4601" s="5"/>
      <c r="C4601" s="14">
        <f t="shared" si="969"/>
        <v>0</v>
      </c>
      <c r="D4601" s="14">
        <f t="shared" si="969"/>
        <v>0</v>
      </c>
      <c r="E4601" s="14" t="str">
        <f t="shared" si="970"/>
        <v/>
      </c>
      <c r="F4601" s="14">
        <f t="shared" si="971"/>
        <v>2</v>
      </c>
      <c r="G4601" s="14">
        <f t="shared" si="967"/>
        <v>3</v>
      </c>
      <c r="H4601" s="14">
        <f t="shared" si="978"/>
        <v>7</v>
      </c>
      <c r="I4601" s="14">
        <f t="shared" si="978"/>
        <v>3</v>
      </c>
      <c r="J4601" s="14">
        <f t="shared" si="978"/>
        <v>0</v>
      </c>
      <c r="K4601" s="14">
        <f t="shared" si="978"/>
        <v>0</v>
      </c>
      <c r="L4601" s="14" t="str">
        <f t="shared" si="973"/>
        <v>3.7.3</v>
      </c>
      <c r="M4601" s="15" t="str">
        <f t="shared" si="974"/>
        <v>--</v>
      </c>
      <c r="N4601" s="14" t="str">
        <f t="shared" si="975"/>
        <v/>
      </c>
      <c r="O4601" s="15" t="str">
        <f t="shared" si="968"/>
        <v/>
      </c>
      <c r="P4601" s="15">
        <f>IF(N4601=1,FLOOR(MAX($P$4:P4600),1)+1,IF(AND(P4600&lt;&gt;"",O4600&lt;&gt;1),MAX($P$4:P4600)+0.1,""))</f>
        <v>66.099999999999994</v>
      </c>
      <c r="Q4601" s="5">
        <f>ROW()</f>
        <v>4601</v>
      </c>
    </row>
    <row r="4602" spans="1:17" x14ac:dyDescent="0.3">
      <c r="A4602" s="1" t="s">
        <v>2042</v>
      </c>
      <c r="B4602" s="5"/>
      <c r="C4602" s="14">
        <f t="shared" si="969"/>
        <v>0</v>
      </c>
      <c r="D4602" s="14">
        <f t="shared" si="969"/>
        <v>0</v>
      </c>
      <c r="E4602" s="14" t="str">
        <f t="shared" si="970"/>
        <v/>
      </c>
      <c r="F4602" s="14">
        <f t="shared" si="971"/>
        <v>2</v>
      </c>
      <c r="G4602" s="14">
        <f t="shared" si="967"/>
        <v>3</v>
      </c>
      <c r="H4602" s="14">
        <f t="shared" si="978"/>
        <v>7</v>
      </c>
      <c r="I4602" s="14">
        <f t="shared" si="978"/>
        <v>3</v>
      </c>
      <c r="J4602" s="14">
        <f t="shared" si="978"/>
        <v>0</v>
      </c>
      <c r="K4602" s="14">
        <f t="shared" si="978"/>
        <v>0</v>
      </c>
      <c r="L4602" s="14" t="str">
        <f t="shared" si="973"/>
        <v>3.7.3</v>
      </c>
      <c r="M4602" s="15" t="str">
        <f t="shared" si="974"/>
        <v>--</v>
      </c>
      <c r="N4602" s="14" t="str">
        <f t="shared" si="975"/>
        <v/>
      </c>
      <c r="O4602" s="15">
        <f t="shared" si="968"/>
        <v>1</v>
      </c>
      <c r="P4602" s="15">
        <f>IF(N4602=1,FLOOR(MAX($P$4:P4601),1)+1,IF(AND(P4601&lt;&gt;"",O4601&lt;&gt;1),MAX($P$4:P4601)+0.1,""))</f>
        <v>66.199999999999989</v>
      </c>
      <c r="Q4602" s="5">
        <f>ROW()</f>
        <v>4602</v>
      </c>
    </row>
    <row r="4603" spans="1:17" x14ac:dyDescent="0.3">
      <c r="A4603" s="1" t="s">
        <v>55</v>
      </c>
      <c r="B4603" s="5"/>
      <c r="C4603" s="14">
        <f t="shared" si="969"/>
        <v>0</v>
      </c>
      <c r="D4603" s="14">
        <f t="shared" si="969"/>
        <v>0</v>
      </c>
      <c r="E4603" s="14" t="str">
        <f t="shared" si="970"/>
        <v/>
      </c>
      <c r="F4603" s="14">
        <f t="shared" si="971"/>
        <v>2</v>
      </c>
      <c r="G4603" s="14">
        <f t="shared" si="967"/>
        <v>3</v>
      </c>
      <c r="H4603" s="14">
        <f t="shared" si="978"/>
        <v>7</v>
      </c>
      <c r="I4603" s="14">
        <f t="shared" si="978"/>
        <v>3</v>
      </c>
      <c r="J4603" s="14">
        <f t="shared" si="978"/>
        <v>0</v>
      </c>
      <c r="K4603" s="14">
        <f t="shared" si="978"/>
        <v>0</v>
      </c>
      <c r="L4603" s="14" t="str">
        <f t="shared" si="973"/>
        <v>3.7.3</v>
      </c>
      <c r="M4603" s="15" t="str">
        <f t="shared" si="974"/>
        <v>--</v>
      </c>
      <c r="N4603" s="14" t="str">
        <f t="shared" si="975"/>
        <v/>
      </c>
      <c r="O4603" s="15" t="str">
        <f t="shared" si="968"/>
        <v/>
      </c>
      <c r="P4603" s="15" t="str">
        <f>IF(N4603=1,FLOOR(MAX($P$4:P4602),1)+1,IF(AND(P4602&lt;&gt;"",O4602&lt;&gt;1),MAX($P$4:P4602)+0.1,""))</f>
        <v/>
      </c>
      <c r="Q4603" s="5">
        <f>ROW()</f>
        <v>4603</v>
      </c>
    </row>
    <row r="4604" spans="1:17" x14ac:dyDescent="0.3">
      <c r="A4604" s="1" t="s">
        <v>2043</v>
      </c>
      <c r="B4604" s="5"/>
      <c r="C4604" s="14">
        <f t="shared" si="969"/>
        <v>0</v>
      </c>
      <c r="D4604" s="14">
        <f t="shared" si="969"/>
        <v>0</v>
      </c>
      <c r="E4604" s="14" t="str">
        <f t="shared" si="970"/>
        <v/>
      </c>
      <c r="F4604" s="14">
        <f t="shared" si="971"/>
        <v>2</v>
      </c>
      <c r="G4604" s="14">
        <f t="shared" si="967"/>
        <v>3</v>
      </c>
      <c r="H4604" s="14">
        <f t="shared" si="978"/>
        <v>7</v>
      </c>
      <c r="I4604" s="14">
        <f t="shared" si="978"/>
        <v>3</v>
      </c>
      <c r="J4604" s="14">
        <f t="shared" si="978"/>
        <v>0</v>
      </c>
      <c r="K4604" s="14">
        <f t="shared" si="978"/>
        <v>0</v>
      </c>
      <c r="L4604" s="14" t="str">
        <f t="shared" si="973"/>
        <v>3.7.3</v>
      </c>
      <c r="M4604" s="15" t="str">
        <f t="shared" si="974"/>
        <v>--</v>
      </c>
      <c r="N4604" s="14" t="str">
        <f t="shared" si="975"/>
        <v/>
      </c>
      <c r="O4604" s="15" t="str">
        <f t="shared" si="968"/>
        <v/>
      </c>
      <c r="P4604" s="15" t="str">
        <f>IF(N4604=1,FLOOR(MAX($P$4:P4603),1)+1,IF(AND(P4603&lt;&gt;"",O4603&lt;&gt;1),MAX($P$4:P4603)+0.1,""))</f>
        <v/>
      </c>
      <c r="Q4604" s="5">
        <f>ROW()</f>
        <v>4604</v>
      </c>
    </row>
    <row r="4605" spans="1:17" x14ac:dyDescent="0.3">
      <c r="A4605" s="1" t="s">
        <v>2044</v>
      </c>
      <c r="B4605" s="5"/>
      <c r="C4605" s="14">
        <f t="shared" si="969"/>
        <v>0</v>
      </c>
      <c r="D4605" s="14">
        <f t="shared" si="969"/>
        <v>0</v>
      </c>
      <c r="E4605" s="14" t="str">
        <f t="shared" si="970"/>
        <v/>
      </c>
      <c r="F4605" s="14">
        <f t="shared" si="971"/>
        <v>2</v>
      </c>
      <c r="G4605" s="14">
        <f t="shared" si="967"/>
        <v>3</v>
      </c>
      <c r="H4605" s="14">
        <f t="shared" si="978"/>
        <v>7</v>
      </c>
      <c r="I4605" s="14">
        <f t="shared" si="978"/>
        <v>3</v>
      </c>
      <c r="J4605" s="14">
        <f t="shared" si="978"/>
        <v>0</v>
      </c>
      <c r="K4605" s="14">
        <f t="shared" si="978"/>
        <v>0</v>
      </c>
      <c r="L4605" s="14" t="str">
        <f t="shared" si="973"/>
        <v>3.7.3</v>
      </c>
      <c r="M4605" s="15" t="str">
        <f t="shared" si="974"/>
        <v>--</v>
      </c>
      <c r="N4605" s="14" t="str">
        <f t="shared" si="975"/>
        <v/>
      </c>
      <c r="O4605" s="15" t="str">
        <f t="shared" si="968"/>
        <v/>
      </c>
      <c r="P4605" s="15" t="str">
        <f>IF(N4605=1,FLOOR(MAX($P$4:P4604),1)+1,IF(AND(P4604&lt;&gt;"",O4604&lt;&gt;1),MAX($P$4:P4604)+0.1,""))</f>
        <v/>
      </c>
      <c r="Q4605" s="5">
        <f>ROW()</f>
        <v>4605</v>
      </c>
    </row>
    <row r="4606" spans="1:17" x14ac:dyDescent="0.3">
      <c r="A4606" s="1" t="s">
        <v>2045</v>
      </c>
      <c r="B4606" s="5"/>
      <c r="C4606" s="14">
        <f t="shared" si="969"/>
        <v>0</v>
      </c>
      <c r="D4606" s="14">
        <f t="shared" si="969"/>
        <v>0</v>
      </c>
      <c r="E4606" s="14" t="str">
        <f t="shared" si="970"/>
        <v/>
      </c>
      <c r="F4606" s="14">
        <f t="shared" si="971"/>
        <v>2</v>
      </c>
      <c r="G4606" s="14">
        <f t="shared" si="967"/>
        <v>3</v>
      </c>
      <c r="H4606" s="14">
        <f t="shared" si="978"/>
        <v>7</v>
      </c>
      <c r="I4606" s="14">
        <f t="shared" si="978"/>
        <v>3</v>
      </c>
      <c r="J4606" s="14">
        <f t="shared" si="978"/>
        <v>0</v>
      </c>
      <c r="K4606" s="14">
        <f t="shared" si="978"/>
        <v>0</v>
      </c>
      <c r="L4606" s="14" t="str">
        <f t="shared" si="973"/>
        <v>3.7.3</v>
      </c>
      <c r="M4606" s="15" t="str">
        <f t="shared" si="974"/>
        <v>--</v>
      </c>
      <c r="N4606" s="14" t="str">
        <f t="shared" si="975"/>
        <v/>
      </c>
      <c r="O4606" s="15" t="str">
        <f t="shared" si="968"/>
        <v/>
      </c>
      <c r="P4606" s="15" t="str">
        <f>IF(N4606=1,FLOOR(MAX($P$4:P4605),1)+1,IF(AND(P4605&lt;&gt;"",O4605&lt;&gt;1),MAX($P$4:P4605)+0.1,""))</f>
        <v/>
      </c>
      <c r="Q4606" s="5">
        <f>ROW()</f>
        <v>4606</v>
      </c>
    </row>
    <row r="4607" spans="1:17" x14ac:dyDescent="0.3">
      <c r="A4607" s="1" t="s">
        <v>2046</v>
      </c>
      <c r="B4607" s="5"/>
      <c r="C4607" s="14">
        <f t="shared" si="969"/>
        <v>0</v>
      </c>
      <c r="D4607" s="14">
        <f t="shared" si="969"/>
        <v>0</v>
      </c>
      <c r="E4607" s="14" t="str">
        <f t="shared" si="970"/>
        <v/>
      </c>
      <c r="F4607" s="14">
        <f t="shared" si="971"/>
        <v>2</v>
      </c>
      <c r="G4607" s="14">
        <f t="shared" si="967"/>
        <v>3</v>
      </c>
      <c r="H4607" s="14">
        <f t="shared" si="978"/>
        <v>7</v>
      </c>
      <c r="I4607" s="14">
        <f t="shared" si="978"/>
        <v>3</v>
      </c>
      <c r="J4607" s="14">
        <f t="shared" si="978"/>
        <v>0</v>
      </c>
      <c r="K4607" s="14">
        <f t="shared" si="978"/>
        <v>0</v>
      </c>
      <c r="L4607" s="14" t="str">
        <f t="shared" si="973"/>
        <v>3.7.3</v>
      </c>
      <c r="M4607" s="15" t="str">
        <f t="shared" si="974"/>
        <v>--</v>
      </c>
      <c r="N4607" s="14" t="str">
        <f t="shared" si="975"/>
        <v/>
      </c>
      <c r="O4607" s="15" t="str">
        <f t="shared" si="968"/>
        <v/>
      </c>
      <c r="P4607" s="15" t="str">
        <f>IF(N4607=1,FLOOR(MAX($P$4:P4606),1)+1,IF(AND(P4606&lt;&gt;"",O4606&lt;&gt;1),MAX($P$4:P4606)+0.1,""))</f>
        <v/>
      </c>
      <c r="Q4607" s="5">
        <f>ROW()</f>
        <v>4607</v>
      </c>
    </row>
    <row r="4608" spans="1:17" x14ac:dyDescent="0.3">
      <c r="A4608" s="1" t="s">
        <v>55</v>
      </c>
      <c r="B4608" s="5"/>
      <c r="C4608" s="14">
        <f t="shared" si="969"/>
        <v>0</v>
      </c>
      <c r="D4608" s="14">
        <f t="shared" si="969"/>
        <v>0</v>
      </c>
      <c r="E4608" s="14" t="str">
        <f t="shared" si="970"/>
        <v/>
      </c>
      <c r="F4608" s="14">
        <f t="shared" si="971"/>
        <v>2</v>
      </c>
      <c r="G4608" s="14">
        <f t="shared" si="967"/>
        <v>3</v>
      </c>
      <c r="H4608" s="14">
        <f t="shared" si="978"/>
        <v>7</v>
      </c>
      <c r="I4608" s="14">
        <f t="shared" si="978"/>
        <v>3</v>
      </c>
      <c r="J4608" s="14">
        <f t="shared" si="978"/>
        <v>0</v>
      </c>
      <c r="K4608" s="14">
        <f t="shared" si="978"/>
        <v>0</v>
      </c>
      <c r="L4608" s="14" t="str">
        <f t="shared" si="973"/>
        <v>3.7.3</v>
      </c>
      <c r="M4608" s="15" t="str">
        <f t="shared" si="974"/>
        <v>--</v>
      </c>
      <c r="N4608" s="14" t="str">
        <f t="shared" si="975"/>
        <v/>
      </c>
      <c r="O4608" s="15" t="str">
        <f t="shared" si="968"/>
        <v/>
      </c>
      <c r="P4608" s="15" t="str">
        <f>IF(N4608=1,FLOOR(MAX($P$4:P4607),1)+1,IF(AND(P4607&lt;&gt;"",O4607&lt;&gt;1),MAX($P$4:P4607)+0.1,""))</f>
        <v/>
      </c>
      <c r="Q4608" s="5">
        <f>ROW()</f>
        <v>4608</v>
      </c>
    </row>
    <row r="4609" spans="1:17" x14ac:dyDescent="0.3">
      <c r="A4609" s="1" t="s">
        <v>2047</v>
      </c>
      <c r="B4609" s="5"/>
      <c r="C4609" s="14">
        <f t="shared" si="969"/>
        <v>0</v>
      </c>
      <c r="D4609" s="14">
        <f t="shared" si="969"/>
        <v>0</v>
      </c>
      <c r="E4609" s="14" t="str">
        <f t="shared" si="970"/>
        <v/>
      </c>
      <c r="F4609" s="14">
        <f t="shared" si="971"/>
        <v>2</v>
      </c>
      <c r="G4609" s="14">
        <f t="shared" si="967"/>
        <v>3</v>
      </c>
      <c r="H4609" s="14">
        <f t="shared" si="978"/>
        <v>7</v>
      </c>
      <c r="I4609" s="14">
        <f t="shared" si="978"/>
        <v>3</v>
      </c>
      <c r="J4609" s="14">
        <f t="shared" si="978"/>
        <v>0</v>
      </c>
      <c r="K4609" s="14">
        <f t="shared" si="978"/>
        <v>0</v>
      </c>
      <c r="L4609" s="14" t="str">
        <f t="shared" si="973"/>
        <v>3.7.3</v>
      </c>
      <c r="M4609" s="15" t="str">
        <f t="shared" si="974"/>
        <v>--</v>
      </c>
      <c r="N4609" s="14" t="str">
        <f t="shared" si="975"/>
        <v/>
      </c>
      <c r="O4609" s="15" t="str">
        <f t="shared" si="968"/>
        <v/>
      </c>
      <c r="P4609" s="15" t="str">
        <f>IF(N4609=1,FLOOR(MAX($P$4:P4608),1)+1,IF(AND(P4608&lt;&gt;"",O4608&lt;&gt;1),MAX($P$4:P4608)+0.1,""))</f>
        <v/>
      </c>
      <c r="Q4609" s="5">
        <f>ROW()</f>
        <v>4609</v>
      </c>
    </row>
    <row r="4610" spans="1:17" x14ac:dyDescent="0.3">
      <c r="A4610" s="1" t="s">
        <v>2048</v>
      </c>
      <c r="B4610" s="5"/>
      <c r="C4610" s="14">
        <f t="shared" si="969"/>
        <v>0</v>
      </c>
      <c r="D4610" s="14">
        <f t="shared" si="969"/>
        <v>0</v>
      </c>
      <c r="E4610" s="14" t="str">
        <f t="shared" si="970"/>
        <v/>
      </c>
      <c r="F4610" s="14">
        <f t="shared" si="971"/>
        <v>2</v>
      </c>
      <c r="G4610" s="14">
        <f t="shared" si="967"/>
        <v>3</v>
      </c>
      <c r="H4610" s="14">
        <f t="shared" si="978"/>
        <v>7</v>
      </c>
      <c r="I4610" s="14">
        <f t="shared" si="978"/>
        <v>3</v>
      </c>
      <c r="J4610" s="14">
        <f t="shared" si="978"/>
        <v>0</v>
      </c>
      <c r="K4610" s="14">
        <f t="shared" si="978"/>
        <v>0</v>
      </c>
      <c r="L4610" s="14" t="str">
        <f t="shared" si="973"/>
        <v>3.7.3</v>
      </c>
      <c r="M4610" s="15" t="str">
        <f t="shared" si="974"/>
        <v>--</v>
      </c>
      <c r="N4610" s="14" t="str">
        <f t="shared" si="975"/>
        <v/>
      </c>
      <c r="O4610" s="15" t="str">
        <f t="shared" si="968"/>
        <v/>
      </c>
      <c r="P4610" s="15" t="str">
        <f>IF(N4610=1,FLOOR(MAX($P$4:P4609),1)+1,IF(AND(P4609&lt;&gt;"",O4609&lt;&gt;1),MAX($P$4:P4609)+0.1,""))</f>
        <v/>
      </c>
      <c r="Q4610" s="5">
        <f>ROW()</f>
        <v>4610</v>
      </c>
    </row>
    <row r="4611" spans="1:17" x14ac:dyDescent="0.3">
      <c r="A4611" s="1" t="s">
        <v>190</v>
      </c>
      <c r="B4611" s="5"/>
      <c r="C4611" s="14">
        <f t="shared" si="969"/>
        <v>0</v>
      </c>
      <c r="D4611" s="14">
        <f t="shared" si="969"/>
        <v>1</v>
      </c>
      <c r="E4611" s="14" t="str">
        <f t="shared" si="970"/>
        <v/>
      </c>
      <c r="F4611" s="14">
        <f t="shared" si="971"/>
        <v>1</v>
      </c>
      <c r="G4611" s="14">
        <f t="shared" si="967"/>
        <v>3</v>
      </c>
      <c r="H4611" s="14">
        <f t="shared" si="978"/>
        <v>7</v>
      </c>
      <c r="I4611" s="14">
        <f t="shared" si="978"/>
        <v>3</v>
      </c>
      <c r="J4611" s="14">
        <f t="shared" si="978"/>
        <v>0</v>
      </c>
      <c r="K4611" s="14">
        <f t="shared" si="978"/>
        <v>0</v>
      </c>
      <c r="L4611" s="14" t="str">
        <f t="shared" si="973"/>
        <v>3.7.3</v>
      </c>
      <c r="M4611" s="15" t="str">
        <f t="shared" si="974"/>
        <v>--</v>
      </c>
      <c r="N4611" s="14" t="str">
        <f t="shared" si="975"/>
        <v/>
      </c>
      <c r="O4611" s="15" t="str">
        <f t="shared" si="968"/>
        <v/>
      </c>
      <c r="P4611" s="15" t="str">
        <f>IF(N4611=1,FLOOR(MAX($P$4:P4610),1)+1,IF(AND(P4610&lt;&gt;"",O4610&lt;&gt;1),MAX($P$4:P4610)+0.1,""))</f>
        <v/>
      </c>
      <c r="Q4611" s="5">
        <f>ROW()</f>
        <v>4611</v>
      </c>
    </row>
    <row r="4612" spans="1:17" x14ac:dyDescent="0.3">
      <c r="A4612" s="1" t="s">
        <v>2049</v>
      </c>
      <c r="B4612" s="5"/>
      <c r="C4612" s="14">
        <f t="shared" si="969"/>
        <v>1</v>
      </c>
      <c r="D4612" s="14">
        <f t="shared" si="969"/>
        <v>0</v>
      </c>
      <c r="E4612" s="14" t="str">
        <f t="shared" si="970"/>
        <v/>
      </c>
      <c r="F4612" s="14">
        <f t="shared" si="971"/>
        <v>2</v>
      </c>
      <c r="G4612" s="14">
        <f t="shared" si="967"/>
        <v>3</v>
      </c>
      <c r="H4612" s="14">
        <f t="shared" si="978"/>
        <v>7</v>
      </c>
      <c r="I4612" s="14">
        <f t="shared" si="978"/>
        <v>4</v>
      </c>
      <c r="J4612" s="14">
        <f t="shared" si="978"/>
        <v>0</v>
      </c>
      <c r="K4612" s="14">
        <f t="shared" si="978"/>
        <v>0</v>
      </c>
      <c r="L4612" s="14" t="str">
        <f t="shared" si="973"/>
        <v>3.7.4</v>
      </c>
      <c r="M4612" s="15" t="str">
        <f t="shared" si="974"/>
        <v>Protection of Information at Rest In MODERATE Impact Systems:</v>
      </c>
      <c r="N4612" s="14" t="str">
        <f t="shared" si="975"/>
        <v/>
      </c>
      <c r="O4612" s="15" t="str">
        <f t="shared" si="968"/>
        <v/>
      </c>
      <c r="P4612" s="15" t="str">
        <f>IF(N4612=1,FLOOR(MAX($P$4:P4611),1)+1,IF(AND(P4611&lt;&gt;"",O4611&lt;&gt;1),MAX($P$4:P4611)+0.1,""))</f>
        <v/>
      </c>
      <c r="Q4612" s="5">
        <f>ROW()</f>
        <v>4612</v>
      </c>
    </row>
    <row r="4613" spans="1:17" x14ac:dyDescent="0.3">
      <c r="A4613" s="1" t="s">
        <v>55</v>
      </c>
      <c r="B4613" s="5"/>
      <c r="C4613" s="14">
        <f t="shared" si="969"/>
        <v>0</v>
      </c>
      <c r="D4613" s="14">
        <f t="shared" si="969"/>
        <v>0</v>
      </c>
      <c r="E4613" s="14" t="str">
        <f t="shared" si="970"/>
        <v/>
      </c>
      <c r="F4613" s="14">
        <f t="shared" si="971"/>
        <v>2</v>
      </c>
      <c r="G4613" s="14">
        <f t="shared" ref="G4613:G4676" si="979">G4612+IF(NOT(ISERROR(FIND("&lt;PRT&gt;",A4613))),1,0)</f>
        <v>3</v>
      </c>
      <c r="H4613" s="14">
        <f t="shared" si="978"/>
        <v>7</v>
      </c>
      <c r="I4613" s="14">
        <f t="shared" si="978"/>
        <v>4</v>
      </c>
      <c r="J4613" s="14">
        <f t="shared" si="978"/>
        <v>0</v>
      </c>
      <c r="K4613" s="14">
        <f t="shared" si="978"/>
        <v>0</v>
      </c>
      <c r="L4613" s="14" t="str">
        <f t="shared" si="973"/>
        <v>3.7.4</v>
      </c>
      <c r="M4613" s="15" t="str">
        <f t="shared" si="974"/>
        <v>--</v>
      </c>
      <c r="N4613" s="14" t="str">
        <f t="shared" si="975"/>
        <v/>
      </c>
      <c r="O4613" s="15" t="str">
        <f t="shared" ref="O4613:O4676" si="980">IF(ISERROR(FIND(O$4,$A4613)),"",1)</f>
        <v/>
      </c>
      <c r="P4613" s="15" t="str">
        <f>IF(N4613=1,FLOOR(MAX($P$4:P4612),1)+1,IF(AND(P4612&lt;&gt;"",O4612&lt;&gt;1),MAX($P$4:P4612)+0.1,""))</f>
        <v/>
      </c>
      <c r="Q4613" s="5">
        <f>ROW()</f>
        <v>4613</v>
      </c>
    </row>
    <row r="4614" spans="1:17" x14ac:dyDescent="0.3">
      <c r="A4614" s="1" t="s">
        <v>2050</v>
      </c>
      <c r="B4614" s="5"/>
      <c r="C4614" s="14">
        <f t="shared" ref="C4614:D4677" si="981">(LEN($A4614)-LEN(SUBSTITUTE($A4614,C$3,"")))/LEN(C$3)</f>
        <v>0</v>
      </c>
      <c r="D4614" s="14">
        <f t="shared" si="981"/>
        <v>0</v>
      </c>
      <c r="E4614" s="14" t="str">
        <f t="shared" ref="E4614:E4677" si="982">IF(AND(C4614&gt;0,D4614&gt;0),IF(FIND(D$3,A4614)&gt;FIND(C$3,A4614),"WARNING","OK"),"")</f>
        <v/>
      </c>
      <c r="F4614" s="14">
        <f t="shared" ref="F4614:F4677" si="983">F4613+C4614-D4614</f>
        <v>2</v>
      </c>
      <c r="G4614" s="14">
        <f t="shared" si="979"/>
        <v>3</v>
      </c>
      <c r="H4614" s="14">
        <f t="shared" ref="H4614:K4629" si="984">IF(G4614&lt;&gt;G4613,0,IF(AND(($F4613-$D4614)=(H$3-1),$F4614=H$3),H4613+1,H4613))</f>
        <v>7</v>
      </c>
      <c r="I4614" s="14">
        <f t="shared" si="984"/>
        <v>4</v>
      </c>
      <c r="J4614" s="14">
        <f t="shared" si="984"/>
        <v>0</v>
      </c>
      <c r="K4614" s="14">
        <f t="shared" si="984"/>
        <v>0</v>
      </c>
      <c r="L4614" s="14" t="str">
        <f t="shared" ref="L4614:L4677" si="985">SUBSTITUTE(G4614&amp;"."&amp;H4614&amp;"."&amp;I4614&amp;"."&amp;J4614&amp;"."&amp;K4614,".0","")</f>
        <v>3.7.4</v>
      </c>
      <c r="M4614" s="15" t="str">
        <f t="shared" ref="M4614:M4677" si="986">IF(ISERROR(FIND("&lt;SPT&gt;&lt;TTL&gt;",A4614)),"--",SUBSTITUTE(SUBSTITUTE(MID(A4614&amp;A4615,FIND("&lt;SPT&gt;&lt;TTL&gt;",A4614&amp;A4615)+10,FIND("&lt;/TTL&gt;",A4614&amp;A4615)-FIND("&lt;SPT&gt;&lt;TTL&gt;",A4614&amp;A4615)-10),"&lt;SUB&gt;",""),"&lt;/SUB&gt;",""))</f>
        <v>--</v>
      </c>
      <c r="N4614" s="14">
        <f t="shared" ref="N4614:N4677" si="987">IF(ISERROR(FIND(N$4,UPPER($A4614))),"",1)</f>
        <v>1</v>
      </c>
      <c r="O4614" s="15" t="str">
        <f t="shared" si="980"/>
        <v/>
      </c>
      <c r="P4614" s="15">
        <f>IF(N4614=1,FLOOR(MAX($P$4:P4613),1)+1,IF(AND(P4613&lt;&gt;"",O4613&lt;&gt;1),MAX($P$4:P4613)+0.1,""))</f>
        <v>67</v>
      </c>
      <c r="Q4614" s="5">
        <f>ROW()</f>
        <v>4614</v>
      </c>
    </row>
    <row r="4615" spans="1:17" x14ac:dyDescent="0.3">
      <c r="A4615" s="1" t="s">
        <v>2051</v>
      </c>
      <c r="B4615" s="5"/>
      <c r="C4615" s="14">
        <f t="shared" si="981"/>
        <v>0</v>
      </c>
      <c r="D4615" s="14">
        <f t="shared" si="981"/>
        <v>0</v>
      </c>
      <c r="E4615" s="14" t="str">
        <f t="shared" si="982"/>
        <v/>
      </c>
      <c r="F4615" s="14">
        <f t="shared" si="983"/>
        <v>2</v>
      </c>
      <c r="G4615" s="14">
        <f t="shared" si="979"/>
        <v>3</v>
      </c>
      <c r="H4615" s="14">
        <f t="shared" si="984"/>
        <v>7</v>
      </c>
      <c r="I4615" s="14">
        <f t="shared" si="984"/>
        <v>4</v>
      </c>
      <c r="J4615" s="14">
        <f t="shared" si="984"/>
        <v>0</v>
      </c>
      <c r="K4615" s="14">
        <f t="shared" si="984"/>
        <v>0</v>
      </c>
      <c r="L4615" s="14" t="str">
        <f t="shared" si="985"/>
        <v>3.7.4</v>
      </c>
      <c r="M4615" s="15" t="str">
        <f t="shared" si="986"/>
        <v>--</v>
      </c>
      <c r="N4615" s="14" t="str">
        <f t="shared" si="987"/>
        <v/>
      </c>
      <c r="O4615" s="15">
        <f t="shared" si="980"/>
        <v>1</v>
      </c>
      <c r="P4615" s="15">
        <f>IF(N4615=1,FLOOR(MAX($P$4:P4614),1)+1,IF(AND(P4614&lt;&gt;"",O4614&lt;&gt;1),MAX($P$4:P4614)+0.1,""))</f>
        <v>67.099999999999994</v>
      </c>
      <c r="Q4615" s="5">
        <f>ROW()</f>
        <v>4615</v>
      </c>
    </row>
    <row r="4616" spans="1:17" x14ac:dyDescent="0.3">
      <c r="A4616" s="1" t="s">
        <v>55</v>
      </c>
      <c r="B4616" s="5"/>
      <c r="C4616" s="14">
        <f t="shared" si="981"/>
        <v>0</v>
      </c>
      <c r="D4616" s="14">
        <f t="shared" si="981"/>
        <v>0</v>
      </c>
      <c r="E4616" s="14" t="str">
        <f t="shared" si="982"/>
        <v/>
      </c>
      <c r="F4616" s="14">
        <f t="shared" si="983"/>
        <v>2</v>
      </c>
      <c r="G4616" s="14">
        <f t="shared" si="979"/>
        <v>3</v>
      </c>
      <c r="H4616" s="14">
        <f t="shared" si="984"/>
        <v>7</v>
      </c>
      <c r="I4616" s="14">
        <f t="shared" si="984"/>
        <v>4</v>
      </c>
      <c r="J4616" s="14">
        <f t="shared" si="984"/>
        <v>0</v>
      </c>
      <c r="K4616" s="14">
        <f t="shared" si="984"/>
        <v>0</v>
      </c>
      <c r="L4616" s="14" t="str">
        <f t="shared" si="985"/>
        <v>3.7.4</v>
      </c>
      <c r="M4616" s="15" t="str">
        <f t="shared" si="986"/>
        <v>--</v>
      </c>
      <c r="N4616" s="14" t="str">
        <f t="shared" si="987"/>
        <v/>
      </c>
      <c r="O4616" s="15" t="str">
        <f t="shared" si="980"/>
        <v/>
      </c>
      <c r="P4616" s="15" t="str">
        <f>IF(N4616=1,FLOOR(MAX($P$4:P4615),1)+1,IF(AND(P4615&lt;&gt;"",O4615&lt;&gt;1),MAX($P$4:P4615)+0.1,""))</f>
        <v/>
      </c>
      <c r="Q4616" s="5">
        <f>ROW()</f>
        <v>4616</v>
      </c>
    </row>
    <row r="4617" spans="1:17" x14ac:dyDescent="0.3">
      <c r="A4617" s="1" t="s">
        <v>2052</v>
      </c>
      <c r="B4617" s="5"/>
      <c r="C4617" s="14">
        <f t="shared" si="981"/>
        <v>0</v>
      </c>
      <c r="D4617" s="14">
        <f t="shared" si="981"/>
        <v>0</v>
      </c>
      <c r="E4617" s="14" t="str">
        <f t="shared" si="982"/>
        <v/>
      </c>
      <c r="F4617" s="14">
        <f t="shared" si="983"/>
        <v>2</v>
      </c>
      <c r="G4617" s="14">
        <f t="shared" si="979"/>
        <v>3</v>
      </c>
      <c r="H4617" s="14">
        <f t="shared" si="984"/>
        <v>7</v>
      </c>
      <c r="I4617" s="14">
        <f t="shared" si="984"/>
        <v>4</v>
      </c>
      <c r="J4617" s="14">
        <f t="shared" si="984"/>
        <v>0</v>
      </c>
      <c r="K4617" s="14">
        <f t="shared" si="984"/>
        <v>0</v>
      </c>
      <c r="L4617" s="14" t="str">
        <f t="shared" si="985"/>
        <v>3.7.4</v>
      </c>
      <c r="M4617" s="15" t="str">
        <f t="shared" si="986"/>
        <v>--</v>
      </c>
      <c r="N4617" s="14" t="str">
        <f t="shared" si="987"/>
        <v/>
      </c>
      <c r="O4617" s="15" t="str">
        <f t="shared" si="980"/>
        <v/>
      </c>
      <c r="P4617" s="15" t="str">
        <f>IF(N4617=1,FLOOR(MAX($P$4:P4616),1)+1,IF(AND(P4616&lt;&gt;"",O4616&lt;&gt;1),MAX($P$4:P4616)+0.1,""))</f>
        <v/>
      </c>
      <c r="Q4617" s="5">
        <f>ROW()</f>
        <v>4617</v>
      </c>
    </row>
    <row r="4618" spans="1:17" x14ac:dyDescent="0.3">
      <c r="A4618" s="1" t="s">
        <v>55</v>
      </c>
      <c r="B4618" s="5"/>
      <c r="C4618" s="14">
        <f t="shared" si="981"/>
        <v>0</v>
      </c>
      <c r="D4618" s="14">
        <f t="shared" si="981"/>
        <v>0</v>
      </c>
      <c r="E4618" s="14" t="str">
        <f t="shared" si="982"/>
        <v/>
      </c>
      <c r="F4618" s="14">
        <f t="shared" si="983"/>
        <v>2</v>
      </c>
      <c r="G4618" s="14">
        <f t="shared" si="979"/>
        <v>3</v>
      </c>
      <c r="H4618" s="14">
        <f t="shared" si="984"/>
        <v>7</v>
      </c>
      <c r="I4618" s="14">
        <f t="shared" si="984"/>
        <v>4</v>
      </c>
      <c r="J4618" s="14">
        <f t="shared" si="984"/>
        <v>0</v>
      </c>
      <c r="K4618" s="14">
        <f t="shared" si="984"/>
        <v>0</v>
      </c>
      <c r="L4618" s="14" t="str">
        <f t="shared" si="985"/>
        <v>3.7.4</v>
      </c>
      <c r="M4618" s="15" t="str">
        <f t="shared" si="986"/>
        <v>--</v>
      </c>
      <c r="N4618" s="14" t="str">
        <f t="shared" si="987"/>
        <v/>
      </c>
      <c r="O4618" s="15" t="str">
        <f t="shared" si="980"/>
        <v/>
      </c>
      <c r="P4618" s="15" t="str">
        <f>IF(N4618=1,FLOOR(MAX($P$4:P4617),1)+1,IF(AND(P4617&lt;&gt;"",O4617&lt;&gt;1),MAX($P$4:P4617)+0.1,""))</f>
        <v/>
      </c>
      <c r="Q4618" s="5">
        <f>ROW()</f>
        <v>4618</v>
      </c>
    </row>
    <row r="4619" spans="1:17" x14ac:dyDescent="0.3">
      <c r="A4619" s="1" t="s">
        <v>2053</v>
      </c>
      <c r="B4619" s="5"/>
      <c r="C4619" s="14">
        <f t="shared" si="981"/>
        <v>0</v>
      </c>
      <c r="D4619" s="14">
        <f t="shared" si="981"/>
        <v>0</v>
      </c>
      <c r="E4619" s="14" t="str">
        <f t="shared" si="982"/>
        <v/>
      </c>
      <c r="F4619" s="14">
        <f t="shared" si="983"/>
        <v>2</v>
      </c>
      <c r="G4619" s="14">
        <f t="shared" si="979"/>
        <v>3</v>
      </c>
      <c r="H4619" s="14">
        <f t="shared" si="984"/>
        <v>7</v>
      </c>
      <c r="I4619" s="14">
        <f t="shared" si="984"/>
        <v>4</v>
      </c>
      <c r="J4619" s="14">
        <f t="shared" si="984"/>
        <v>0</v>
      </c>
      <c r="K4619" s="14">
        <f t="shared" si="984"/>
        <v>0</v>
      </c>
      <c r="L4619" s="14" t="str">
        <f t="shared" si="985"/>
        <v>3.7.4</v>
      </c>
      <c r="M4619" s="15" t="str">
        <f t="shared" si="986"/>
        <v>--</v>
      </c>
      <c r="N4619" s="14" t="str">
        <f t="shared" si="987"/>
        <v/>
      </c>
      <c r="O4619" s="15" t="str">
        <f t="shared" si="980"/>
        <v/>
      </c>
      <c r="P4619" s="15" t="str">
        <f>IF(N4619=1,FLOOR(MAX($P$4:P4618),1)+1,IF(AND(P4618&lt;&gt;"",O4618&lt;&gt;1),MAX($P$4:P4618)+0.1,""))</f>
        <v/>
      </c>
      <c r="Q4619" s="5">
        <f>ROW()</f>
        <v>4619</v>
      </c>
    </row>
    <row r="4620" spans="1:17" x14ac:dyDescent="0.3">
      <c r="A4620" s="1" t="s">
        <v>2054</v>
      </c>
      <c r="B4620" s="5"/>
      <c r="C4620" s="14">
        <f t="shared" si="981"/>
        <v>0</v>
      </c>
      <c r="D4620" s="14">
        <f t="shared" si="981"/>
        <v>0</v>
      </c>
      <c r="E4620" s="14" t="str">
        <f t="shared" si="982"/>
        <v/>
      </c>
      <c r="F4620" s="14">
        <f t="shared" si="983"/>
        <v>2</v>
      </c>
      <c r="G4620" s="14">
        <f t="shared" si="979"/>
        <v>3</v>
      </c>
      <c r="H4620" s="14">
        <f t="shared" si="984"/>
        <v>7</v>
      </c>
      <c r="I4620" s="14">
        <f t="shared" si="984"/>
        <v>4</v>
      </c>
      <c r="J4620" s="14">
        <f t="shared" si="984"/>
        <v>0</v>
      </c>
      <c r="K4620" s="14">
        <f t="shared" si="984"/>
        <v>0</v>
      </c>
      <c r="L4620" s="14" t="str">
        <f t="shared" si="985"/>
        <v>3.7.4</v>
      </c>
      <c r="M4620" s="15" t="str">
        <f t="shared" si="986"/>
        <v>--</v>
      </c>
      <c r="N4620" s="14" t="str">
        <f t="shared" si="987"/>
        <v/>
      </c>
      <c r="O4620" s="15" t="str">
        <f t="shared" si="980"/>
        <v/>
      </c>
      <c r="P4620" s="15" t="str">
        <f>IF(N4620=1,FLOOR(MAX($P$4:P4619),1)+1,IF(AND(P4619&lt;&gt;"",O4619&lt;&gt;1),MAX($P$4:P4619)+0.1,""))</f>
        <v/>
      </c>
      <c r="Q4620" s="5">
        <f>ROW()</f>
        <v>4620</v>
      </c>
    </row>
    <row r="4621" spans="1:17" x14ac:dyDescent="0.3">
      <c r="A4621" s="1" t="s">
        <v>2055</v>
      </c>
      <c r="B4621" s="5"/>
      <c r="C4621" s="14">
        <f t="shared" si="981"/>
        <v>0</v>
      </c>
      <c r="D4621" s="14">
        <f t="shared" si="981"/>
        <v>0</v>
      </c>
      <c r="E4621" s="14" t="str">
        <f t="shared" si="982"/>
        <v/>
      </c>
      <c r="F4621" s="14">
        <f t="shared" si="983"/>
        <v>2</v>
      </c>
      <c r="G4621" s="14">
        <f t="shared" si="979"/>
        <v>3</v>
      </c>
      <c r="H4621" s="14">
        <f t="shared" si="984"/>
        <v>7</v>
      </c>
      <c r="I4621" s="14">
        <f t="shared" si="984"/>
        <v>4</v>
      </c>
      <c r="J4621" s="14">
        <f t="shared" si="984"/>
        <v>0</v>
      </c>
      <c r="K4621" s="14">
        <f t="shared" si="984"/>
        <v>0</v>
      </c>
      <c r="L4621" s="14" t="str">
        <f t="shared" si="985"/>
        <v>3.7.4</v>
      </c>
      <c r="M4621" s="15" t="str">
        <f t="shared" si="986"/>
        <v>--</v>
      </c>
      <c r="N4621" s="14" t="str">
        <f t="shared" si="987"/>
        <v/>
      </c>
      <c r="O4621" s="15" t="str">
        <f t="shared" si="980"/>
        <v/>
      </c>
      <c r="P4621" s="15" t="str">
        <f>IF(N4621=1,FLOOR(MAX($P$4:P4620),1)+1,IF(AND(P4620&lt;&gt;"",O4620&lt;&gt;1),MAX($P$4:P4620)+0.1,""))</f>
        <v/>
      </c>
      <c r="Q4621" s="5">
        <f>ROW()</f>
        <v>4621</v>
      </c>
    </row>
    <row r="4622" spans="1:17" x14ac:dyDescent="0.3">
      <c r="A4622" s="1" t="s">
        <v>2056</v>
      </c>
      <c r="B4622" s="5"/>
      <c r="C4622" s="14">
        <f t="shared" si="981"/>
        <v>0</v>
      </c>
      <c r="D4622" s="14">
        <f t="shared" si="981"/>
        <v>0</v>
      </c>
      <c r="E4622" s="14" t="str">
        <f t="shared" si="982"/>
        <v/>
      </c>
      <c r="F4622" s="14">
        <f t="shared" si="983"/>
        <v>2</v>
      </c>
      <c r="G4622" s="14">
        <f t="shared" si="979"/>
        <v>3</v>
      </c>
      <c r="H4622" s="14">
        <f t="shared" si="984"/>
        <v>7</v>
      </c>
      <c r="I4622" s="14">
        <f t="shared" si="984"/>
        <v>4</v>
      </c>
      <c r="J4622" s="14">
        <f t="shared" si="984"/>
        <v>0</v>
      </c>
      <c r="K4622" s="14">
        <f t="shared" si="984"/>
        <v>0</v>
      </c>
      <c r="L4622" s="14" t="str">
        <f t="shared" si="985"/>
        <v>3.7.4</v>
      </c>
      <c r="M4622" s="15" t="str">
        <f t="shared" si="986"/>
        <v>--</v>
      </c>
      <c r="N4622" s="14" t="str">
        <f t="shared" si="987"/>
        <v/>
      </c>
      <c r="O4622" s="15" t="str">
        <f t="shared" si="980"/>
        <v/>
      </c>
      <c r="P4622" s="15" t="str">
        <f>IF(N4622=1,FLOOR(MAX($P$4:P4621),1)+1,IF(AND(P4621&lt;&gt;"",O4621&lt;&gt;1),MAX($P$4:P4621)+0.1,""))</f>
        <v/>
      </c>
      <c r="Q4622" s="5">
        <f>ROW()</f>
        <v>4622</v>
      </c>
    </row>
    <row r="4623" spans="1:17" x14ac:dyDescent="0.3">
      <c r="A4623" s="1" t="s">
        <v>2057</v>
      </c>
      <c r="B4623" s="5"/>
      <c r="C4623" s="14">
        <f t="shared" si="981"/>
        <v>0</v>
      </c>
      <c r="D4623" s="14">
        <f t="shared" si="981"/>
        <v>0</v>
      </c>
      <c r="E4623" s="14" t="str">
        <f t="shared" si="982"/>
        <v/>
      </c>
      <c r="F4623" s="14">
        <f t="shared" si="983"/>
        <v>2</v>
      </c>
      <c r="G4623" s="14">
        <f t="shared" si="979"/>
        <v>3</v>
      </c>
      <c r="H4623" s="14">
        <f t="shared" si="984"/>
        <v>7</v>
      </c>
      <c r="I4623" s="14">
        <f t="shared" si="984"/>
        <v>4</v>
      </c>
      <c r="J4623" s="14">
        <f t="shared" si="984"/>
        <v>0</v>
      </c>
      <c r="K4623" s="14">
        <f t="shared" si="984"/>
        <v>0</v>
      </c>
      <c r="L4623" s="14" t="str">
        <f t="shared" si="985"/>
        <v>3.7.4</v>
      </c>
      <c r="M4623" s="15" t="str">
        <f t="shared" si="986"/>
        <v>--</v>
      </c>
      <c r="N4623" s="14" t="str">
        <f t="shared" si="987"/>
        <v/>
      </c>
      <c r="O4623" s="15" t="str">
        <f t="shared" si="980"/>
        <v/>
      </c>
      <c r="P4623" s="15" t="str">
        <f>IF(N4623=1,FLOOR(MAX($P$4:P4622),1)+1,IF(AND(P4622&lt;&gt;"",O4622&lt;&gt;1),MAX($P$4:P4622)+0.1,""))</f>
        <v/>
      </c>
      <c r="Q4623" s="5">
        <f>ROW()</f>
        <v>4623</v>
      </c>
    </row>
    <row r="4624" spans="1:17" x14ac:dyDescent="0.3">
      <c r="A4624" s="1" t="s">
        <v>2058</v>
      </c>
      <c r="B4624" s="5"/>
      <c r="C4624" s="14">
        <f t="shared" si="981"/>
        <v>0</v>
      </c>
      <c r="D4624" s="14">
        <f t="shared" si="981"/>
        <v>0</v>
      </c>
      <c r="E4624" s="14" t="str">
        <f t="shared" si="982"/>
        <v/>
      </c>
      <c r="F4624" s="14">
        <f t="shared" si="983"/>
        <v>2</v>
      </c>
      <c r="G4624" s="14">
        <f t="shared" si="979"/>
        <v>3</v>
      </c>
      <c r="H4624" s="14">
        <f t="shared" si="984"/>
        <v>7</v>
      </c>
      <c r="I4624" s="14">
        <f t="shared" si="984"/>
        <v>4</v>
      </c>
      <c r="J4624" s="14">
        <f t="shared" si="984"/>
        <v>0</v>
      </c>
      <c r="K4624" s="14">
        <f t="shared" si="984"/>
        <v>0</v>
      </c>
      <c r="L4624" s="14" t="str">
        <f t="shared" si="985"/>
        <v>3.7.4</v>
      </c>
      <c r="M4624" s="15" t="str">
        <f t="shared" si="986"/>
        <v>--</v>
      </c>
      <c r="N4624" s="14" t="str">
        <f t="shared" si="987"/>
        <v/>
      </c>
      <c r="O4624" s="15" t="str">
        <f t="shared" si="980"/>
        <v/>
      </c>
      <c r="P4624" s="15" t="str">
        <f>IF(N4624=1,FLOOR(MAX($P$4:P4623),1)+1,IF(AND(P4623&lt;&gt;"",O4623&lt;&gt;1),MAX($P$4:P4623)+0.1,""))</f>
        <v/>
      </c>
      <c r="Q4624" s="5">
        <f>ROW()</f>
        <v>4624</v>
      </c>
    </row>
    <row r="4625" spans="1:17" x14ac:dyDescent="0.3">
      <c r="A4625" s="1" t="s">
        <v>2059</v>
      </c>
      <c r="B4625" s="5"/>
      <c r="C4625" s="14">
        <f t="shared" si="981"/>
        <v>0</v>
      </c>
      <c r="D4625" s="14">
        <f t="shared" si="981"/>
        <v>0</v>
      </c>
      <c r="E4625" s="14" t="str">
        <f t="shared" si="982"/>
        <v/>
      </c>
      <c r="F4625" s="14">
        <f t="shared" si="983"/>
        <v>2</v>
      </c>
      <c r="G4625" s="14">
        <f t="shared" si="979"/>
        <v>3</v>
      </c>
      <c r="H4625" s="14">
        <f t="shared" si="984"/>
        <v>7</v>
      </c>
      <c r="I4625" s="14">
        <f t="shared" si="984"/>
        <v>4</v>
      </c>
      <c r="J4625" s="14">
        <f t="shared" si="984"/>
        <v>0</v>
      </c>
      <c r="K4625" s="14">
        <f t="shared" si="984"/>
        <v>0</v>
      </c>
      <c r="L4625" s="14" t="str">
        <f t="shared" si="985"/>
        <v>3.7.4</v>
      </c>
      <c r="M4625" s="15" t="str">
        <f t="shared" si="986"/>
        <v>--</v>
      </c>
      <c r="N4625" s="14" t="str">
        <f t="shared" si="987"/>
        <v/>
      </c>
      <c r="O4625" s="15" t="str">
        <f t="shared" si="980"/>
        <v/>
      </c>
      <c r="P4625" s="15" t="str">
        <f>IF(N4625=1,FLOOR(MAX($P$4:P4624),1)+1,IF(AND(P4624&lt;&gt;"",O4624&lt;&gt;1),MAX($P$4:P4624)+0.1,""))</f>
        <v/>
      </c>
      <c r="Q4625" s="5">
        <f>ROW()</f>
        <v>4625</v>
      </c>
    </row>
    <row r="4626" spans="1:17" x14ac:dyDescent="0.3">
      <c r="A4626" s="1" t="s">
        <v>190</v>
      </c>
      <c r="B4626" s="5"/>
      <c r="C4626" s="14">
        <f t="shared" si="981"/>
        <v>0</v>
      </c>
      <c r="D4626" s="14">
        <f t="shared" si="981"/>
        <v>1</v>
      </c>
      <c r="E4626" s="14" t="str">
        <f t="shared" si="982"/>
        <v/>
      </c>
      <c r="F4626" s="14">
        <f t="shared" si="983"/>
        <v>1</v>
      </c>
      <c r="G4626" s="14">
        <f t="shared" si="979"/>
        <v>3</v>
      </c>
      <c r="H4626" s="14">
        <f t="shared" si="984"/>
        <v>7</v>
      </c>
      <c r="I4626" s="14">
        <f t="shared" si="984"/>
        <v>4</v>
      </c>
      <c r="J4626" s="14">
        <f t="shared" si="984"/>
        <v>0</v>
      </c>
      <c r="K4626" s="14">
        <f t="shared" si="984"/>
        <v>0</v>
      </c>
      <c r="L4626" s="14" t="str">
        <f t="shared" si="985"/>
        <v>3.7.4</v>
      </c>
      <c r="M4626" s="15" t="str">
        <f t="shared" si="986"/>
        <v>--</v>
      </c>
      <c r="N4626" s="14" t="str">
        <f t="shared" si="987"/>
        <v/>
      </c>
      <c r="O4626" s="15" t="str">
        <f t="shared" si="980"/>
        <v/>
      </c>
      <c r="P4626" s="15" t="str">
        <f>IF(N4626=1,FLOOR(MAX($P$4:P4625),1)+1,IF(AND(P4625&lt;&gt;"",O4625&lt;&gt;1),MAX($P$4:P4625)+0.1,""))</f>
        <v/>
      </c>
      <c r="Q4626" s="5">
        <f>ROW()</f>
        <v>4626</v>
      </c>
    </row>
    <row r="4627" spans="1:17" x14ac:dyDescent="0.3">
      <c r="A4627" s="1" t="s">
        <v>2060</v>
      </c>
      <c r="B4627" s="5"/>
      <c r="C4627" s="14">
        <f t="shared" si="981"/>
        <v>1</v>
      </c>
      <c r="D4627" s="14">
        <f t="shared" si="981"/>
        <v>0</v>
      </c>
      <c r="E4627" s="14" t="str">
        <f t="shared" si="982"/>
        <v/>
      </c>
      <c r="F4627" s="14">
        <f t="shared" si="983"/>
        <v>2</v>
      </c>
      <c r="G4627" s="14">
        <f t="shared" si="979"/>
        <v>3</v>
      </c>
      <c r="H4627" s="14">
        <f t="shared" si="984"/>
        <v>7</v>
      </c>
      <c r="I4627" s="14">
        <f t="shared" si="984"/>
        <v>5</v>
      </c>
      <c r="J4627" s="14">
        <f t="shared" si="984"/>
        <v>0</v>
      </c>
      <c r="K4627" s="14">
        <f t="shared" si="984"/>
        <v>0</v>
      </c>
      <c r="L4627" s="14" t="str">
        <f t="shared" si="985"/>
        <v>3.7.5</v>
      </c>
      <c r="M4627" s="15" t="str">
        <f t="shared" si="986"/>
        <v>Process Isolation and Boundary Protection in Moderate Impact Fire Protection Systems</v>
      </c>
      <c r="N4627" s="14" t="str">
        <f t="shared" si="987"/>
        <v/>
      </c>
      <c r="O4627" s="15" t="str">
        <f t="shared" si="980"/>
        <v/>
      </c>
      <c r="P4627" s="15" t="str">
        <f>IF(N4627=1,FLOOR(MAX($P$4:P4626),1)+1,IF(AND(P4626&lt;&gt;"",O4626&lt;&gt;1),MAX($P$4:P4626)+0.1,""))</f>
        <v/>
      </c>
      <c r="Q4627" s="5">
        <f>ROW()</f>
        <v>4627</v>
      </c>
    </row>
    <row r="4628" spans="1:17" x14ac:dyDescent="0.3">
      <c r="A4628" s="1" t="s">
        <v>55</v>
      </c>
      <c r="B4628" s="5"/>
      <c r="C4628" s="14">
        <f t="shared" si="981"/>
        <v>0</v>
      </c>
      <c r="D4628" s="14">
        <f t="shared" si="981"/>
        <v>0</v>
      </c>
      <c r="E4628" s="14" t="str">
        <f t="shared" si="982"/>
        <v/>
      </c>
      <c r="F4628" s="14">
        <f t="shared" si="983"/>
        <v>2</v>
      </c>
      <c r="G4628" s="14">
        <f t="shared" si="979"/>
        <v>3</v>
      </c>
      <c r="H4628" s="14">
        <f t="shared" si="984"/>
        <v>7</v>
      </c>
      <c r="I4628" s="14">
        <f t="shared" si="984"/>
        <v>5</v>
      </c>
      <c r="J4628" s="14">
        <f t="shared" si="984"/>
        <v>0</v>
      </c>
      <c r="K4628" s="14">
        <f t="shared" si="984"/>
        <v>0</v>
      </c>
      <c r="L4628" s="14" t="str">
        <f t="shared" si="985"/>
        <v>3.7.5</v>
      </c>
      <c r="M4628" s="15" t="str">
        <f t="shared" si="986"/>
        <v>--</v>
      </c>
      <c r="N4628" s="14" t="str">
        <f t="shared" si="987"/>
        <v/>
      </c>
      <c r="O4628" s="15" t="str">
        <f t="shared" si="980"/>
        <v/>
      </c>
      <c r="P4628" s="15" t="str">
        <f>IF(N4628=1,FLOOR(MAX($P$4:P4627),1)+1,IF(AND(P4627&lt;&gt;"",O4627&lt;&gt;1),MAX($P$4:P4627)+0.1,""))</f>
        <v/>
      </c>
      <c r="Q4628" s="5">
        <f>ROW()</f>
        <v>4628</v>
      </c>
    </row>
    <row r="4629" spans="1:17" x14ac:dyDescent="0.3">
      <c r="A4629" s="1" t="s">
        <v>2061</v>
      </c>
      <c r="B4629" s="5"/>
      <c r="C4629" s="14">
        <f t="shared" si="981"/>
        <v>0</v>
      </c>
      <c r="D4629" s="14">
        <f t="shared" si="981"/>
        <v>0</v>
      </c>
      <c r="E4629" s="14" t="str">
        <f t="shared" si="982"/>
        <v/>
      </c>
      <c r="F4629" s="14">
        <f t="shared" si="983"/>
        <v>2</v>
      </c>
      <c r="G4629" s="14">
        <f t="shared" si="979"/>
        <v>3</v>
      </c>
      <c r="H4629" s="14">
        <f t="shared" si="984"/>
        <v>7</v>
      </c>
      <c r="I4629" s="14">
        <f t="shared" si="984"/>
        <v>5</v>
      </c>
      <c r="J4629" s="14">
        <f t="shared" si="984"/>
        <v>0</v>
      </c>
      <c r="K4629" s="14">
        <f t="shared" si="984"/>
        <v>0</v>
      </c>
      <c r="L4629" s="14" t="str">
        <f t="shared" si="985"/>
        <v>3.7.5</v>
      </c>
      <c r="M4629" s="15" t="str">
        <f t="shared" si="986"/>
        <v>--</v>
      </c>
      <c r="N4629" s="14">
        <f t="shared" si="987"/>
        <v>1</v>
      </c>
      <c r="O4629" s="15" t="str">
        <f t="shared" si="980"/>
        <v/>
      </c>
      <c r="P4629" s="15">
        <f>IF(N4629=1,FLOOR(MAX($P$4:P4628),1)+1,IF(AND(P4628&lt;&gt;"",O4628&lt;&gt;1),MAX($P$4:P4628)+0.1,""))</f>
        <v>68</v>
      </c>
      <c r="Q4629" s="5">
        <f>ROW()</f>
        <v>4629</v>
      </c>
    </row>
    <row r="4630" spans="1:17" x14ac:dyDescent="0.3">
      <c r="A4630" s="1" t="s">
        <v>2062</v>
      </c>
      <c r="B4630" s="5"/>
      <c r="C4630" s="14">
        <f t="shared" si="981"/>
        <v>0</v>
      </c>
      <c r="D4630" s="14">
        <f t="shared" si="981"/>
        <v>0</v>
      </c>
      <c r="E4630" s="14" t="str">
        <f t="shared" si="982"/>
        <v/>
      </c>
      <c r="F4630" s="14">
        <f t="shared" si="983"/>
        <v>2</v>
      </c>
      <c r="G4630" s="14">
        <f t="shared" si="979"/>
        <v>3</v>
      </c>
      <c r="H4630" s="14">
        <f t="shared" ref="H4630:K4645" si="988">IF(G4630&lt;&gt;G4629,0,IF(AND(($F4629-$D4630)=(H$3-1),$F4630=H$3),H4629+1,H4629))</f>
        <v>7</v>
      </c>
      <c r="I4630" s="14">
        <f t="shared" si="988"/>
        <v>5</v>
      </c>
      <c r="J4630" s="14">
        <f t="shared" si="988"/>
        <v>0</v>
      </c>
      <c r="K4630" s="14">
        <f t="shared" si="988"/>
        <v>0</v>
      </c>
      <c r="L4630" s="14" t="str">
        <f t="shared" si="985"/>
        <v>3.7.5</v>
      </c>
      <c r="M4630" s="15" t="str">
        <f t="shared" si="986"/>
        <v>--</v>
      </c>
      <c r="N4630" s="14" t="str">
        <f t="shared" si="987"/>
        <v/>
      </c>
      <c r="O4630" s="15" t="str">
        <f t="shared" si="980"/>
        <v/>
      </c>
      <c r="P4630" s="15">
        <f>IF(N4630=1,FLOOR(MAX($P$4:P4629),1)+1,IF(AND(P4629&lt;&gt;"",O4629&lt;&gt;1),MAX($P$4:P4629)+0.1,""))</f>
        <v>68.099999999999994</v>
      </c>
      <c r="Q4630" s="5">
        <f>ROW()</f>
        <v>4630</v>
      </c>
    </row>
    <row r="4631" spans="1:17" x14ac:dyDescent="0.3">
      <c r="A4631" s="1" t="s">
        <v>2063</v>
      </c>
      <c r="B4631" s="5"/>
      <c r="C4631" s="14">
        <f t="shared" si="981"/>
        <v>0</v>
      </c>
      <c r="D4631" s="14">
        <f t="shared" si="981"/>
        <v>0</v>
      </c>
      <c r="E4631" s="14" t="str">
        <f t="shared" si="982"/>
        <v/>
      </c>
      <c r="F4631" s="14">
        <f t="shared" si="983"/>
        <v>2</v>
      </c>
      <c r="G4631" s="14">
        <f t="shared" si="979"/>
        <v>3</v>
      </c>
      <c r="H4631" s="14">
        <f t="shared" si="988"/>
        <v>7</v>
      </c>
      <c r="I4631" s="14">
        <f t="shared" si="988"/>
        <v>5</v>
      </c>
      <c r="J4631" s="14">
        <f t="shared" si="988"/>
        <v>0</v>
      </c>
      <c r="K4631" s="14">
        <f t="shared" si="988"/>
        <v>0</v>
      </c>
      <c r="L4631" s="14" t="str">
        <f t="shared" si="985"/>
        <v>3.7.5</v>
      </c>
      <c r="M4631" s="15" t="str">
        <f t="shared" si="986"/>
        <v>--</v>
      </c>
      <c r="N4631" s="14" t="str">
        <f t="shared" si="987"/>
        <v/>
      </c>
      <c r="O4631" s="15">
        <f t="shared" si="980"/>
        <v>1</v>
      </c>
      <c r="P4631" s="15">
        <f>IF(N4631=1,FLOOR(MAX($P$4:P4630),1)+1,IF(AND(P4630&lt;&gt;"",O4630&lt;&gt;1),MAX($P$4:P4630)+0.1,""))</f>
        <v>68.199999999999989</v>
      </c>
      <c r="Q4631" s="5">
        <f>ROW()</f>
        <v>4631</v>
      </c>
    </row>
    <row r="4632" spans="1:17" x14ac:dyDescent="0.3">
      <c r="A4632" s="1" t="s">
        <v>55</v>
      </c>
      <c r="B4632" s="5"/>
      <c r="C4632" s="14">
        <f t="shared" si="981"/>
        <v>0</v>
      </c>
      <c r="D4632" s="14">
        <f t="shared" si="981"/>
        <v>0</v>
      </c>
      <c r="E4632" s="14" t="str">
        <f t="shared" si="982"/>
        <v/>
      </c>
      <c r="F4632" s="14">
        <f t="shared" si="983"/>
        <v>2</v>
      </c>
      <c r="G4632" s="14">
        <f t="shared" si="979"/>
        <v>3</v>
      </c>
      <c r="H4632" s="14">
        <f t="shared" si="988"/>
        <v>7</v>
      </c>
      <c r="I4632" s="14">
        <f t="shared" si="988"/>
        <v>5</v>
      </c>
      <c r="J4632" s="14">
        <f t="shared" si="988"/>
        <v>0</v>
      </c>
      <c r="K4632" s="14">
        <f t="shared" si="988"/>
        <v>0</v>
      </c>
      <c r="L4632" s="14" t="str">
        <f t="shared" si="985"/>
        <v>3.7.5</v>
      </c>
      <c r="M4632" s="15" t="str">
        <f t="shared" si="986"/>
        <v>--</v>
      </c>
      <c r="N4632" s="14" t="str">
        <f t="shared" si="987"/>
        <v/>
      </c>
      <c r="O4632" s="15" t="str">
        <f t="shared" si="980"/>
        <v/>
      </c>
      <c r="P4632" s="15" t="str">
        <f>IF(N4632=1,FLOOR(MAX($P$4:P4631),1)+1,IF(AND(P4631&lt;&gt;"",O4631&lt;&gt;1),MAX($P$4:P4631)+0.1,""))</f>
        <v/>
      </c>
      <c r="Q4632" s="5">
        <f>ROW()</f>
        <v>4632</v>
      </c>
    </row>
    <row r="4633" spans="1:17" x14ac:dyDescent="0.3">
      <c r="A4633" s="1" t="s">
        <v>59</v>
      </c>
      <c r="B4633" s="5"/>
      <c r="C4633" s="14">
        <f t="shared" si="981"/>
        <v>0</v>
      </c>
      <c r="D4633" s="14">
        <f t="shared" si="981"/>
        <v>0</v>
      </c>
      <c r="E4633" s="14" t="str">
        <f t="shared" si="982"/>
        <v/>
      </c>
      <c r="F4633" s="14">
        <f t="shared" si="983"/>
        <v>2</v>
      </c>
      <c r="G4633" s="14">
        <f t="shared" si="979"/>
        <v>3</v>
      </c>
      <c r="H4633" s="14">
        <f t="shared" si="988"/>
        <v>7</v>
      </c>
      <c r="I4633" s="14">
        <f t="shared" si="988"/>
        <v>5</v>
      </c>
      <c r="J4633" s="14">
        <f t="shared" si="988"/>
        <v>0</v>
      </c>
      <c r="K4633" s="14">
        <f t="shared" si="988"/>
        <v>0</v>
      </c>
      <c r="L4633" s="14" t="str">
        <f t="shared" si="985"/>
        <v>3.7.5</v>
      </c>
      <c r="M4633" s="15" t="str">
        <f t="shared" si="986"/>
        <v>--</v>
      </c>
      <c r="N4633" s="14" t="str">
        <f t="shared" si="987"/>
        <v/>
      </c>
      <c r="O4633" s="15" t="str">
        <f t="shared" si="980"/>
        <v/>
      </c>
      <c r="P4633" s="15" t="str">
        <f>IF(N4633=1,FLOOR(MAX($P$4:P4632),1)+1,IF(AND(P4632&lt;&gt;"",O4632&lt;&gt;1),MAX($P$4:P4632)+0.1,""))</f>
        <v/>
      </c>
      <c r="Q4633" s="5">
        <f>ROW()</f>
        <v>4633</v>
      </c>
    </row>
    <row r="4634" spans="1:17" x14ac:dyDescent="0.3">
      <c r="A4634" s="1" t="s">
        <v>60</v>
      </c>
      <c r="B4634" s="5"/>
      <c r="C4634" s="14">
        <f t="shared" si="981"/>
        <v>0</v>
      </c>
      <c r="D4634" s="14">
        <f t="shared" si="981"/>
        <v>0</v>
      </c>
      <c r="E4634" s="14" t="str">
        <f t="shared" si="982"/>
        <v/>
      </c>
      <c r="F4634" s="14">
        <f t="shared" si="983"/>
        <v>2</v>
      </c>
      <c r="G4634" s="14">
        <f t="shared" si="979"/>
        <v>3</v>
      </c>
      <c r="H4634" s="14">
        <f t="shared" si="988"/>
        <v>7</v>
      </c>
      <c r="I4634" s="14">
        <f t="shared" si="988"/>
        <v>5</v>
      </c>
      <c r="J4634" s="14">
        <f t="shared" si="988"/>
        <v>0</v>
      </c>
      <c r="K4634" s="14">
        <f t="shared" si="988"/>
        <v>0</v>
      </c>
      <c r="L4634" s="14" t="str">
        <f t="shared" si="985"/>
        <v>3.7.5</v>
      </c>
      <c r="M4634" s="15" t="str">
        <f t="shared" si="986"/>
        <v>--</v>
      </c>
      <c r="N4634" s="14" t="str">
        <f t="shared" si="987"/>
        <v/>
      </c>
      <c r="O4634" s="15" t="str">
        <f t="shared" si="980"/>
        <v/>
      </c>
      <c r="P4634" s="15" t="str">
        <f>IF(N4634=1,FLOOR(MAX($P$4:P4633),1)+1,IF(AND(P4633&lt;&gt;"",O4633&lt;&gt;1),MAX($P$4:P4633)+0.1,""))</f>
        <v/>
      </c>
      <c r="Q4634" s="5">
        <f>ROW()</f>
        <v>4634</v>
      </c>
    </row>
    <row r="4635" spans="1:17" x14ac:dyDescent="0.3">
      <c r="A4635" s="1" t="s">
        <v>2064</v>
      </c>
      <c r="B4635" s="5"/>
      <c r="C4635" s="14">
        <f t="shared" si="981"/>
        <v>0</v>
      </c>
      <c r="D4635" s="14">
        <f t="shared" si="981"/>
        <v>0</v>
      </c>
      <c r="E4635" s="14" t="str">
        <f t="shared" si="982"/>
        <v/>
      </c>
      <c r="F4635" s="14">
        <f t="shared" si="983"/>
        <v>2</v>
      </c>
      <c r="G4635" s="14">
        <f t="shared" si="979"/>
        <v>3</v>
      </c>
      <c r="H4635" s="14">
        <f t="shared" si="988"/>
        <v>7</v>
      </c>
      <c r="I4635" s="14">
        <f t="shared" si="988"/>
        <v>5</v>
      </c>
      <c r="J4635" s="14">
        <f t="shared" si="988"/>
        <v>0</v>
      </c>
      <c r="K4635" s="14">
        <f t="shared" si="988"/>
        <v>0</v>
      </c>
      <c r="L4635" s="14" t="str">
        <f t="shared" si="985"/>
        <v>3.7.5</v>
      </c>
      <c r="M4635" s="15" t="str">
        <f t="shared" si="986"/>
        <v>--</v>
      </c>
      <c r="N4635" s="14" t="str">
        <f t="shared" si="987"/>
        <v/>
      </c>
      <c r="O4635" s="15" t="str">
        <f t="shared" si="980"/>
        <v/>
      </c>
      <c r="P4635" s="15" t="str">
        <f>IF(N4635=1,FLOOR(MAX($P$4:P4634),1)+1,IF(AND(P4634&lt;&gt;"",O4634&lt;&gt;1),MAX($P$4:P4634)+0.1,""))</f>
        <v/>
      </c>
      <c r="Q4635" s="5">
        <f>ROW()</f>
        <v>4635</v>
      </c>
    </row>
    <row r="4636" spans="1:17" x14ac:dyDescent="0.3">
      <c r="A4636" s="1" t="s">
        <v>2065</v>
      </c>
      <c r="B4636" s="5"/>
      <c r="C4636" s="14">
        <f t="shared" si="981"/>
        <v>0</v>
      </c>
      <c r="D4636" s="14">
        <f t="shared" si="981"/>
        <v>0</v>
      </c>
      <c r="E4636" s="14" t="str">
        <f t="shared" si="982"/>
        <v/>
      </c>
      <c r="F4636" s="14">
        <f t="shared" si="983"/>
        <v>2</v>
      </c>
      <c r="G4636" s="14">
        <f t="shared" si="979"/>
        <v>3</v>
      </c>
      <c r="H4636" s="14">
        <f t="shared" si="988"/>
        <v>7</v>
      </c>
      <c r="I4636" s="14">
        <f t="shared" si="988"/>
        <v>5</v>
      </c>
      <c r="J4636" s="14">
        <f t="shared" si="988"/>
        <v>0</v>
      </c>
      <c r="K4636" s="14">
        <f t="shared" si="988"/>
        <v>0</v>
      </c>
      <c r="L4636" s="14" t="str">
        <f t="shared" si="985"/>
        <v>3.7.5</v>
      </c>
      <c r="M4636" s="15" t="str">
        <f t="shared" si="986"/>
        <v>--</v>
      </c>
      <c r="N4636" s="14" t="str">
        <f t="shared" si="987"/>
        <v/>
      </c>
      <c r="O4636" s="15" t="str">
        <f t="shared" si="980"/>
        <v/>
      </c>
      <c r="P4636" s="15" t="str">
        <f>IF(N4636=1,FLOOR(MAX($P$4:P4635),1)+1,IF(AND(P4635&lt;&gt;"",O4635&lt;&gt;1),MAX($P$4:P4635)+0.1,""))</f>
        <v/>
      </c>
      <c r="Q4636" s="5">
        <f>ROW()</f>
        <v>4636</v>
      </c>
    </row>
    <row r="4637" spans="1:17" x14ac:dyDescent="0.3">
      <c r="A4637" s="1" t="s">
        <v>2066</v>
      </c>
      <c r="B4637" s="5"/>
      <c r="C4637" s="14">
        <f t="shared" si="981"/>
        <v>0</v>
      </c>
      <c r="D4637" s="14">
        <f t="shared" si="981"/>
        <v>0</v>
      </c>
      <c r="E4637" s="14" t="str">
        <f t="shared" si="982"/>
        <v/>
      </c>
      <c r="F4637" s="14">
        <f t="shared" si="983"/>
        <v>2</v>
      </c>
      <c r="G4637" s="14">
        <f t="shared" si="979"/>
        <v>3</v>
      </c>
      <c r="H4637" s="14">
        <f t="shared" si="988"/>
        <v>7</v>
      </c>
      <c r="I4637" s="14">
        <f t="shared" si="988"/>
        <v>5</v>
      </c>
      <c r="J4637" s="14">
        <f t="shared" si="988"/>
        <v>0</v>
      </c>
      <c r="K4637" s="14">
        <f t="shared" si="988"/>
        <v>0</v>
      </c>
      <c r="L4637" s="14" t="str">
        <f t="shared" si="985"/>
        <v>3.7.5</v>
      </c>
      <c r="M4637" s="15" t="str">
        <f t="shared" si="986"/>
        <v>--</v>
      </c>
      <c r="N4637" s="14" t="str">
        <f t="shared" si="987"/>
        <v/>
      </c>
      <c r="O4637" s="15" t="str">
        <f t="shared" si="980"/>
        <v/>
      </c>
      <c r="P4637" s="15" t="str">
        <f>IF(N4637=1,FLOOR(MAX($P$4:P4636),1)+1,IF(AND(P4636&lt;&gt;"",O4636&lt;&gt;1),MAX($P$4:P4636)+0.1,""))</f>
        <v/>
      </c>
      <c r="Q4637" s="5">
        <f>ROW()</f>
        <v>4637</v>
      </c>
    </row>
    <row r="4638" spans="1:17" x14ac:dyDescent="0.3">
      <c r="A4638" s="1" t="s">
        <v>2067</v>
      </c>
      <c r="B4638" s="5"/>
      <c r="C4638" s="14">
        <f t="shared" si="981"/>
        <v>0</v>
      </c>
      <c r="D4638" s="14">
        <f t="shared" si="981"/>
        <v>0</v>
      </c>
      <c r="E4638" s="14" t="str">
        <f t="shared" si="982"/>
        <v/>
      </c>
      <c r="F4638" s="14">
        <f t="shared" si="983"/>
        <v>2</v>
      </c>
      <c r="G4638" s="14">
        <f t="shared" si="979"/>
        <v>3</v>
      </c>
      <c r="H4638" s="14">
        <f t="shared" si="988"/>
        <v>7</v>
      </c>
      <c r="I4638" s="14">
        <f t="shared" si="988"/>
        <v>5</v>
      </c>
      <c r="J4638" s="14">
        <f t="shared" si="988"/>
        <v>0</v>
      </c>
      <c r="K4638" s="14">
        <f t="shared" si="988"/>
        <v>0</v>
      </c>
      <c r="L4638" s="14" t="str">
        <f t="shared" si="985"/>
        <v>3.7.5</v>
      </c>
      <c r="M4638" s="15" t="str">
        <f t="shared" si="986"/>
        <v>--</v>
      </c>
      <c r="N4638" s="14" t="str">
        <f t="shared" si="987"/>
        <v/>
      </c>
      <c r="O4638" s="15" t="str">
        <f t="shared" si="980"/>
        <v/>
      </c>
      <c r="P4638" s="15" t="str">
        <f>IF(N4638=1,FLOOR(MAX($P$4:P4637),1)+1,IF(AND(P4637&lt;&gt;"",O4637&lt;&gt;1),MAX($P$4:P4637)+0.1,""))</f>
        <v/>
      </c>
      <c r="Q4638" s="5">
        <f>ROW()</f>
        <v>4638</v>
      </c>
    </row>
    <row r="4639" spans="1:17" x14ac:dyDescent="0.3">
      <c r="A4639" s="1" t="s">
        <v>2068</v>
      </c>
      <c r="B4639" s="5"/>
      <c r="C4639" s="14">
        <f t="shared" si="981"/>
        <v>0</v>
      </c>
      <c r="D4639" s="14">
        <f t="shared" si="981"/>
        <v>0</v>
      </c>
      <c r="E4639" s="14" t="str">
        <f t="shared" si="982"/>
        <v/>
      </c>
      <c r="F4639" s="14">
        <f t="shared" si="983"/>
        <v>2</v>
      </c>
      <c r="G4639" s="14">
        <f t="shared" si="979"/>
        <v>3</v>
      </c>
      <c r="H4639" s="14">
        <f t="shared" si="988"/>
        <v>7</v>
      </c>
      <c r="I4639" s="14">
        <f t="shared" si="988"/>
        <v>5</v>
      </c>
      <c r="J4639" s="14">
        <f t="shared" si="988"/>
        <v>0</v>
      </c>
      <c r="K4639" s="14">
        <f t="shared" si="988"/>
        <v>0</v>
      </c>
      <c r="L4639" s="14" t="str">
        <f t="shared" si="985"/>
        <v>3.7.5</v>
      </c>
      <c r="M4639" s="15" t="str">
        <f t="shared" si="986"/>
        <v>--</v>
      </c>
      <c r="N4639" s="14" t="str">
        <f t="shared" si="987"/>
        <v/>
      </c>
      <c r="O4639" s="15" t="str">
        <f t="shared" si="980"/>
        <v/>
      </c>
      <c r="P4639" s="15" t="str">
        <f>IF(N4639=1,FLOOR(MAX($P$4:P4638),1)+1,IF(AND(P4638&lt;&gt;"",O4638&lt;&gt;1),MAX($P$4:P4638)+0.1,""))</f>
        <v/>
      </c>
      <c r="Q4639" s="5">
        <f>ROW()</f>
        <v>4639</v>
      </c>
    </row>
    <row r="4640" spans="1:17" x14ac:dyDescent="0.3">
      <c r="A4640" s="1" t="s">
        <v>2069</v>
      </c>
      <c r="B4640" s="5"/>
      <c r="C4640" s="14">
        <f t="shared" si="981"/>
        <v>0</v>
      </c>
      <c r="D4640" s="14">
        <f t="shared" si="981"/>
        <v>0</v>
      </c>
      <c r="E4640" s="14" t="str">
        <f t="shared" si="982"/>
        <v/>
      </c>
      <c r="F4640" s="14">
        <f t="shared" si="983"/>
        <v>2</v>
      </c>
      <c r="G4640" s="14">
        <f t="shared" si="979"/>
        <v>3</v>
      </c>
      <c r="H4640" s="14">
        <f t="shared" si="988"/>
        <v>7</v>
      </c>
      <c r="I4640" s="14">
        <f t="shared" si="988"/>
        <v>5</v>
      </c>
      <c r="J4640" s="14">
        <f t="shared" si="988"/>
        <v>0</v>
      </c>
      <c r="K4640" s="14">
        <f t="shared" si="988"/>
        <v>0</v>
      </c>
      <c r="L4640" s="14" t="str">
        <f t="shared" si="985"/>
        <v>3.7.5</v>
      </c>
      <c r="M4640" s="15" t="str">
        <f t="shared" si="986"/>
        <v>--</v>
      </c>
      <c r="N4640" s="14" t="str">
        <f t="shared" si="987"/>
        <v/>
      </c>
      <c r="O4640" s="15" t="str">
        <f t="shared" si="980"/>
        <v/>
      </c>
      <c r="P4640" s="15" t="str">
        <f>IF(N4640=1,FLOOR(MAX($P$4:P4639),1)+1,IF(AND(P4639&lt;&gt;"",O4639&lt;&gt;1),MAX($P$4:P4639)+0.1,""))</f>
        <v/>
      </c>
      <c r="Q4640" s="5">
        <f>ROW()</f>
        <v>4640</v>
      </c>
    </row>
    <row r="4641" spans="1:17" x14ac:dyDescent="0.3">
      <c r="A4641" s="1" t="s">
        <v>2070</v>
      </c>
      <c r="B4641" s="5"/>
      <c r="C4641" s="14">
        <f t="shared" si="981"/>
        <v>0</v>
      </c>
      <c r="D4641" s="14">
        <f t="shared" si="981"/>
        <v>0</v>
      </c>
      <c r="E4641" s="14" t="str">
        <f t="shared" si="982"/>
        <v/>
      </c>
      <c r="F4641" s="14">
        <f t="shared" si="983"/>
        <v>2</v>
      </c>
      <c r="G4641" s="14">
        <f t="shared" si="979"/>
        <v>3</v>
      </c>
      <c r="H4641" s="14">
        <f t="shared" si="988"/>
        <v>7</v>
      </c>
      <c r="I4641" s="14">
        <f t="shared" si="988"/>
        <v>5</v>
      </c>
      <c r="J4641" s="14">
        <f t="shared" si="988"/>
        <v>0</v>
      </c>
      <c r="K4641" s="14">
        <f t="shared" si="988"/>
        <v>0</v>
      </c>
      <c r="L4641" s="14" t="str">
        <f t="shared" si="985"/>
        <v>3.7.5</v>
      </c>
      <c r="M4641" s="15" t="str">
        <f t="shared" si="986"/>
        <v>--</v>
      </c>
      <c r="N4641" s="14" t="str">
        <f t="shared" si="987"/>
        <v/>
      </c>
      <c r="O4641" s="15" t="str">
        <f t="shared" si="980"/>
        <v/>
      </c>
      <c r="P4641" s="15" t="str">
        <f>IF(N4641=1,FLOOR(MAX($P$4:P4640),1)+1,IF(AND(P4640&lt;&gt;"",O4640&lt;&gt;1),MAX($P$4:P4640)+0.1,""))</f>
        <v/>
      </c>
      <c r="Q4641" s="5">
        <f>ROW()</f>
        <v>4641</v>
      </c>
    </row>
    <row r="4642" spans="1:17" x14ac:dyDescent="0.3">
      <c r="A4642" s="1" t="s">
        <v>2071</v>
      </c>
      <c r="B4642" s="5"/>
      <c r="C4642" s="14">
        <f t="shared" si="981"/>
        <v>0</v>
      </c>
      <c r="D4642" s="14">
        <f t="shared" si="981"/>
        <v>0</v>
      </c>
      <c r="E4642" s="14" t="str">
        <f t="shared" si="982"/>
        <v/>
      </c>
      <c r="F4642" s="14">
        <f t="shared" si="983"/>
        <v>2</v>
      </c>
      <c r="G4642" s="14">
        <f t="shared" si="979"/>
        <v>3</v>
      </c>
      <c r="H4642" s="14">
        <f t="shared" si="988"/>
        <v>7</v>
      </c>
      <c r="I4642" s="14">
        <f t="shared" si="988"/>
        <v>5</v>
      </c>
      <c r="J4642" s="14">
        <f t="shared" si="988"/>
        <v>0</v>
      </c>
      <c r="K4642" s="14">
        <f t="shared" si="988"/>
        <v>0</v>
      </c>
      <c r="L4642" s="14" t="str">
        <f t="shared" si="985"/>
        <v>3.7.5</v>
      </c>
      <c r="M4642" s="15" t="str">
        <f t="shared" si="986"/>
        <v>--</v>
      </c>
      <c r="N4642" s="14" t="str">
        <f t="shared" si="987"/>
        <v/>
      </c>
      <c r="O4642" s="15" t="str">
        <f t="shared" si="980"/>
        <v/>
      </c>
      <c r="P4642" s="15" t="str">
        <f>IF(N4642=1,FLOOR(MAX($P$4:P4641),1)+1,IF(AND(P4641&lt;&gt;"",O4641&lt;&gt;1),MAX($P$4:P4641)+0.1,""))</f>
        <v/>
      </c>
      <c r="Q4642" s="5">
        <f>ROW()</f>
        <v>4642</v>
      </c>
    </row>
    <row r="4643" spans="1:17" x14ac:dyDescent="0.3">
      <c r="A4643" s="1" t="s">
        <v>2072</v>
      </c>
      <c r="B4643" s="5"/>
      <c r="C4643" s="14">
        <f t="shared" si="981"/>
        <v>0</v>
      </c>
      <c r="D4643" s="14">
        <f t="shared" si="981"/>
        <v>0</v>
      </c>
      <c r="E4643" s="14" t="str">
        <f t="shared" si="982"/>
        <v/>
      </c>
      <c r="F4643" s="14">
        <f t="shared" si="983"/>
        <v>2</v>
      </c>
      <c r="G4643" s="14">
        <f t="shared" si="979"/>
        <v>3</v>
      </c>
      <c r="H4643" s="14">
        <f t="shared" si="988"/>
        <v>7</v>
      </c>
      <c r="I4643" s="14">
        <f t="shared" si="988"/>
        <v>5</v>
      </c>
      <c r="J4643" s="14">
        <f t="shared" si="988"/>
        <v>0</v>
      </c>
      <c r="K4643" s="14">
        <f t="shared" si="988"/>
        <v>0</v>
      </c>
      <c r="L4643" s="14" t="str">
        <f t="shared" si="985"/>
        <v>3.7.5</v>
      </c>
      <c r="M4643" s="15" t="str">
        <f t="shared" si="986"/>
        <v>--</v>
      </c>
      <c r="N4643" s="14" t="str">
        <f t="shared" si="987"/>
        <v/>
      </c>
      <c r="O4643" s="15" t="str">
        <f t="shared" si="980"/>
        <v/>
      </c>
      <c r="P4643" s="15" t="str">
        <f>IF(N4643=1,FLOOR(MAX($P$4:P4642),1)+1,IF(AND(P4642&lt;&gt;"",O4642&lt;&gt;1),MAX($P$4:P4642)+0.1,""))</f>
        <v/>
      </c>
      <c r="Q4643" s="5">
        <f>ROW()</f>
        <v>4643</v>
      </c>
    </row>
    <row r="4644" spans="1:17" x14ac:dyDescent="0.3">
      <c r="A4644" s="1" t="s">
        <v>55</v>
      </c>
      <c r="B4644" s="5"/>
      <c r="C4644" s="14">
        <f t="shared" si="981"/>
        <v>0</v>
      </c>
      <c r="D4644" s="14">
        <f t="shared" si="981"/>
        <v>0</v>
      </c>
      <c r="E4644" s="14" t="str">
        <f t="shared" si="982"/>
        <v/>
      </c>
      <c r="F4644" s="14">
        <f t="shared" si="983"/>
        <v>2</v>
      </c>
      <c r="G4644" s="14">
        <f t="shared" si="979"/>
        <v>3</v>
      </c>
      <c r="H4644" s="14">
        <f t="shared" si="988"/>
        <v>7</v>
      </c>
      <c r="I4644" s="14">
        <f t="shared" si="988"/>
        <v>5</v>
      </c>
      <c r="J4644" s="14">
        <f t="shared" si="988"/>
        <v>0</v>
      </c>
      <c r="K4644" s="14">
        <f t="shared" si="988"/>
        <v>0</v>
      </c>
      <c r="L4644" s="14" t="str">
        <f t="shared" si="985"/>
        <v>3.7.5</v>
      </c>
      <c r="M4644" s="15" t="str">
        <f t="shared" si="986"/>
        <v>--</v>
      </c>
      <c r="N4644" s="14" t="str">
        <f t="shared" si="987"/>
        <v/>
      </c>
      <c r="O4644" s="15" t="str">
        <f t="shared" si="980"/>
        <v/>
      </c>
      <c r="P4644" s="15" t="str">
        <f>IF(N4644=1,FLOOR(MAX($P$4:P4643),1)+1,IF(AND(P4643&lt;&gt;"",O4643&lt;&gt;1),MAX($P$4:P4643)+0.1,""))</f>
        <v/>
      </c>
      <c r="Q4644" s="5">
        <f>ROW()</f>
        <v>4644</v>
      </c>
    </row>
    <row r="4645" spans="1:17" x14ac:dyDescent="0.3">
      <c r="A4645" s="1" t="s">
        <v>2073</v>
      </c>
      <c r="B4645" s="5"/>
      <c r="C4645" s="14">
        <f t="shared" si="981"/>
        <v>0</v>
      </c>
      <c r="D4645" s="14">
        <f t="shared" si="981"/>
        <v>0</v>
      </c>
      <c r="E4645" s="14" t="str">
        <f t="shared" si="982"/>
        <v/>
      </c>
      <c r="F4645" s="14">
        <f t="shared" si="983"/>
        <v>2</v>
      </c>
      <c r="G4645" s="14">
        <f t="shared" si="979"/>
        <v>3</v>
      </c>
      <c r="H4645" s="14">
        <f t="shared" si="988"/>
        <v>7</v>
      </c>
      <c r="I4645" s="14">
        <f t="shared" si="988"/>
        <v>5</v>
      </c>
      <c r="J4645" s="14">
        <f t="shared" si="988"/>
        <v>0</v>
      </c>
      <c r="K4645" s="14">
        <f t="shared" si="988"/>
        <v>0</v>
      </c>
      <c r="L4645" s="14" t="str">
        <f t="shared" si="985"/>
        <v>3.7.5</v>
      </c>
      <c r="M4645" s="15" t="str">
        <f t="shared" si="986"/>
        <v>--</v>
      </c>
      <c r="N4645" s="14" t="str">
        <f t="shared" si="987"/>
        <v/>
      </c>
      <c r="O4645" s="15" t="str">
        <f t="shared" si="980"/>
        <v/>
      </c>
      <c r="P4645" s="15" t="str">
        <f>IF(N4645=1,FLOOR(MAX($P$4:P4644),1)+1,IF(AND(P4644&lt;&gt;"",O4644&lt;&gt;1),MAX($P$4:P4644)+0.1,""))</f>
        <v/>
      </c>
      <c r="Q4645" s="5">
        <f>ROW()</f>
        <v>4645</v>
      </c>
    </row>
    <row r="4646" spans="1:17" x14ac:dyDescent="0.3">
      <c r="A4646" s="1" t="s">
        <v>2074</v>
      </c>
      <c r="B4646" s="5"/>
      <c r="C4646" s="14">
        <f t="shared" si="981"/>
        <v>0</v>
      </c>
      <c r="D4646" s="14">
        <f t="shared" si="981"/>
        <v>0</v>
      </c>
      <c r="E4646" s="14" t="str">
        <f t="shared" si="982"/>
        <v/>
      </c>
      <c r="F4646" s="14">
        <f t="shared" si="983"/>
        <v>2</v>
      </c>
      <c r="G4646" s="14">
        <f t="shared" si="979"/>
        <v>3</v>
      </c>
      <c r="H4646" s="14">
        <f t="shared" ref="H4646:K4661" si="989">IF(G4646&lt;&gt;G4645,0,IF(AND(($F4645-$D4646)=(H$3-1),$F4646=H$3),H4645+1,H4645))</f>
        <v>7</v>
      </c>
      <c r="I4646" s="14">
        <f t="shared" si="989"/>
        <v>5</v>
      </c>
      <c r="J4646" s="14">
        <f t="shared" si="989"/>
        <v>0</v>
      </c>
      <c r="K4646" s="14">
        <f t="shared" si="989"/>
        <v>0</v>
      </c>
      <c r="L4646" s="14" t="str">
        <f t="shared" si="985"/>
        <v>3.7.5</v>
      </c>
      <c r="M4646" s="15" t="str">
        <f t="shared" si="986"/>
        <v>--</v>
      </c>
      <c r="N4646" s="14" t="str">
        <f t="shared" si="987"/>
        <v/>
      </c>
      <c r="O4646" s="15" t="str">
        <f t="shared" si="980"/>
        <v/>
      </c>
      <c r="P4646" s="15" t="str">
        <f>IF(N4646=1,FLOOR(MAX($P$4:P4645),1)+1,IF(AND(P4645&lt;&gt;"",O4645&lt;&gt;1),MAX($P$4:P4645)+0.1,""))</f>
        <v/>
      </c>
      <c r="Q4646" s="5">
        <f>ROW()</f>
        <v>4646</v>
      </c>
    </row>
    <row r="4647" spans="1:17" x14ac:dyDescent="0.3">
      <c r="A4647" s="1" t="s">
        <v>2075</v>
      </c>
      <c r="B4647" s="5"/>
      <c r="C4647" s="14">
        <f t="shared" si="981"/>
        <v>0</v>
      </c>
      <c r="D4647" s="14">
        <f t="shared" si="981"/>
        <v>0</v>
      </c>
      <c r="E4647" s="14" t="str">
        <f t="shared" si="982"/>
        <v/>
      </c>
      <c r="F4647" s="14">
        <f t="shared" si="983"/>
        <v>2</v>
      </c>
      <c r="G4647" s="14">
        <f t="shared" si="979"/>
        <v>3</v>
      </c>
      <c r="H4647" s="14">
        <f t="shared" si="989"/>
        <v>7</v>
      </c>
      <c r="I4647" s="14">
        <f t="shared" si="989"/>
        <v>5</v>
      </c>
      <c r="J4647" s="14">
        <f t="shared" si="989"/>
        <v>0</v>
      </c>
      <c r="K4647" s="14">
        <f t="shared" si="989"/>
        <v>0</v>
      </c>
      <c r="L4647" s="14" t="str">
        <f t="shared" si="985"/>
        <v>3.7.5</v>
      </c>
      <c r="M4647" s="15" t="str">
        <f t="shared" si="986"/>
        <v>--</v>
      </c>
      <c r="N4647" s="14" t="str">
        <f t="shared" si="987"/>
        <v/>
      </c>
      <c r="O4647" s="15" t="str">
        <f t="shared" si="980"/>
        <v/>
      </c>
      <c r="P4647" s="15" t="str">
        <f>IF(N4647=1,FLOOR(MAX($P$4:P4646),1)+1,IF(AND(P4646&lt;&gt;"",O4646&lt;&gt;1),MAX($P$4:P4646)+0.1,""))</f>
        <v/>
      </c>
      <c r="Q4647" s="5">
        <f>ROW()</f>
        <v>4647</v>
      </c>
    </row>
    <row r="4648" spans="1:17" x14ac:dyDescent="0.3">
      <c r="A4648" s="1" t="s">
        <v>2076</v>
      </c>
      <c r="B4648" s="5"/>
      <c r="C4648" s="14">
        <f t="shared" si="981"/>
        <v>0</v>
      </c>
      <c r="D4648" s="14">
        <f t="shared" si="981"/>
        <v>0</v>
      </c>
      <c r="E4648" s="14" t="str">
        <f t="shared" si="982"/>
        <v/>
      </c>
      <c r="F4648" s="14">
        <f t="shared" si="983"/>
        <v>2</v>
      </c>
      <c r="G4648" s="14">
        <f t="shared" si="979"/>
        <v>3</v>
      </c>
      <c r="H4648" s="14">
        <f t="shared" si="989"/>
        <v>7</v>
      </c>
      <c r="I4648" s="14">
        <f t="shared" si="989"/>
        <v>5</v>
      </c>
      <c r="J4648" s="14">
        <f t="shared" si="989"/>
        <v>0</v>
      </c>
      <c r="K4648" s="14">
        <f t="shared" si="989"/>
        <v>0</v>
      </c>
      <c r="L4648" s="14" t="str">
        <f t="shared" si="985"/>
        <v>3.7.5</v>
      </c>
      <c r="M4648" s="15" t="str">
        <f t="shared" si="986"/>
        <v>--</v>
      </c>
      <c r="N4648" s="14" t="str">
        <f t="shared" si="987"/>
        <v/>
      </c>
      <c r="O4648" s="15" t="str">
        <f t="shared" si="980"/>
        <v/>
      </c>
      <c r="P4648" s="15" t="str">
        <f>IF(N4648=1,FLOOR(MAX($P$4:P4647),1)+1,IF(AND(P4647&lt;&gt;"",O4647&lt;&gt;1),MAX($P$4:P4647)+0.1,""))</f>
        <v/>
      </c>
      <c r="Q4648" s="5">
        <f>ROW()</f>
        <v>4648</v>
      </c>
    </row>
    <row r="4649" spans="1:17" x14ac:dyDescent="0.3">
      <c r="A4649" s="1" t="s">
        <v>2077</v>
      </c>
      <c r="B4649" s="5"/>
      <c r="C4649" s="14">
        <f t="shared" si="981"/>
        <v>0</v>
      </c>
      <c r="D4649" s="14">
        <f t="shared" si="981"/>
        <v>0</v>
      </c>
      <c r="E4649" s="14" t="str">
        <f t="shared" si="982"/>
        <v/>
      </c>
      <c r="F4649" s="14">
        <f t="shared" si="983"/>
        <v>2</v>
      </c>
      <c r="G4649" s="14">
        <f t="shared" si="979"/>
        <v>3</v>
      </c>
      <c r="H4649" s="14">
        <f t="shared" si="989"/>
        <v>7</v>
      </c>
      <c r="I4649" s="14">
        <f t="shared" si="989"/>
        <v>5</v>
      </c>
      <c r="J4649" s="14">
        <f t="shared" si="989"/>
        <v>0</v>
      </c>
      <c r="K4649" s="14">
        <f t="shared" si="989"/>
        <v>0</v>
      </c>
      <c r="L4649" s="14" t="str">
        <f t="shared" si="985"/>
        <v>3.7.5</v>
      </c>
      <c r="M4649" s="15" t="str">
        <f t="shared" si="986"/>
        <v>--</v>
      </c>
      <c r="N4649" s="14" t="str">
        <f t="shared" si="987"/>
        <v/>
      </c>
      <c r="O4649" s="15" t="str">
        <f t="shared" si="980"/>
        <v/>
      </c>
      <c r="P4649" s="15" t="str">
        <f>IF(N4649=1,FLOOR(MAX($P$4:P4648),1)+1,IF(AND(P4648&lt;&gt;"",O4648&lt;&gt;1),MAX($P$4:P4648)+0.1,""))</f>
        <v/>
      </c>
      <c r="Q4649" s="5">
        <f>ROW()</f>
        <v>4649</v>
      </c>
    </row>
    <row r="4650" spans="1:17" x14ac:dyDescent="0.3">
      <c r="A4650" s="1" t="s">
        <v>2078</v>
      </c>
      <c r="B4650" s="5"/>
      <c r="C4650" s="14">
        <f t="shared" si="981"/>
        <v>0</v>
      </c>
      <c r="D4650" s="14">
        <f t="shared" si="981"/>
        <v>0</v>
      </c>
      <c r="E4650" s="14" t="str">
        <f t="shared" si="982"/>
        <v/>
      </c>
      <c r="F4650" s="14">
        <f t="shared" si="983"/>
        <v>2</v>
      </c>
      <c r="G4650" s="14">
        <f t="shared" si="979"/>
        <v>3</v>
      </c>
      <c r="H4650" s="14">
        <f t="shared" si="989"/>
        <v>7</v>
      </c>
      <c r="I4650" s="14">
        <f t="shared" si="989"/>
        <v>5</v>
      </c>
      <c r="J4650" s="14">
        <f t="shared" si="989"/>
        <v>0</v>
      </c>
      <c r="K4650" s="14">
        <f t="shared" si="989"/>
        <v>0</v>
      </c>
      <c r="L4650" s="14" t="str">
        <f t="shared" si="985"/>
        <v>3.7.5</v>
      </c>
      <c r="M4650" s="15" t="str">
        <f t="shared" si="986"/>
        <v>--</v>
      </c>
      <c r="N4650" s="14" t="str">
        <f t="shared" si="987"/>
        <v/>
      </c>
      <c r="O4650" s="15" t="str">
        <f t="shared" si="980"/>
        <v/>
      </c>
      <c r="P4650" s="15" t="str">
        <f>IF(N4650=1,FLOOR(MAX($P$4:P4649),1)+1,IF(AND(P4649&lt;&gt;"",O4649&lt;&gt;1),MAX($P$4:P4649)+0.1,""))</f>
        <v/>
      </c>
      <c r="Q4650" s="5">
        <f>ROW()</f>
        <v>4650</v>
      </c>
    </row>
    <row r="4651" spans="1:17" x14ac:dyDescent="0.3">
      <c r="A4651" s="1" t="s">
        <v>55</v>
      </c>
      <c r="B4651" s="5"/>
      <c r="C4651" s="14">
        <f t="shared" si="981"/>
        <v>0</v>
      </c>
      <c r="D4651" s="14">
        <f t="shared" si="981"/>
        <v>0</v>
      </c>
      <c r="E4651" s="14" t="str">
        <f t="shared" si="982"/>
        <v/>
      </c>
      <c r="F4651" s="14">
        <f t="shared" si="983"/>
        <v>2</v>
      </c>
      <c r="G4651" s="14">
        <f t="shared" si="979"/>
        <v>3</v>
      </c>
      <c r="H4651" s="14">
        <f t="shared" si="989"/>
        <v>7</v>
      </c>
      <c r="I4651" s="14">
        <f t="shared" si="989"/>
        <v>5</v>
      </c>
      <c r="J4651" s="14">
        <f t="shared" si="989"/>
        <v>0</v>
      </c>
      <c r="K4651" s="14">
        <f t="shared" si="989"/>
        <v>0</v>
      </c>
      <c r="L4651" s="14" t="str">
        <f t="shared" si="985"/>
        <v>3.7.5</v>
      </c>
      <c r="M4651" s="15" t="str">
        <f t="shared" si="986"/>
        <v>--</v>
      </c>
      <c r="N4651" s="14" t="str">
        <f t="shared" si="987"/>
        <v/>
      </c>
      <c r="O4651" s="15" t="str">
        <f t="shared" si="980"/>
        <v/>
      </c>
      <c r="P4651" s="15" t="str">
        <f>IF(N4651=1,FLOOR(MAX($P$4:P4650),1)+1,IF(AND(P4650&lt;&gt;"",O4650&lt;&gt;1),MAX($P$4:P4650)+0.1,""))</f>
        <v/>
      </c>
      <c r="Q4651" s="5">
        <f>ROW()</f>
        <v>4651</v>
      </c>
    </row>
    <row r="4652" spans="1:17" x14ac:dyDescent="0.3">
      <c r="A4652" s="1" t="s">
        <v>2079</v>
      </c>
      <c r="B4652" s="5"/>
      <c r="C4652" s="14">
        <f t="shared" si="981"/>
        <v>0</v>
      </c>
      <c r="D4652" s="14">
        <f t="shared" si="981"/>
        <v>0</v>
      </c>
      <c r="E4652" s="14" t="str">
        <f t="shared" si="982"/>
        <v/>
      </c>
      <c r="F4652" s="14">
        <f t="shared" si="983"/>
        <v>2</v>
      </c>
      <c r="G4652" s="14">
        <f t="shared" si="979"/>
        <v>3</v>
      </c>
      <c r="H4652" s="14">
        <f t="shared" si="989"/>
        <v>7</v>
      </c>
      <c r="I4652" s="14">
        <f t="shared" si="989"/>
        <v>5</v>
      </c>
      <c r="J4652" s="14">
        <f t="shared" si="989"/>
        <v>0</v>
      </c>
      <c r="K4652" s="14">
        <f t="shared" si="989"/>
        <v>0</v>
      </c>
      <c r="L4652" s="14" t="str">
        <f t="shared" si="985"/>
        <v>3.7.5</v>
      </c>
      <c r="M4652" s="15" t="str">
        <f t="shared" si="986"/>
        <v>--</v>
      </c>
      <c r="N4652" s="14" t="str">
        <f t="shared" si="987"/>
        <v/>
      </c>
      <c r="O4652" s="15" t="str">
        <f t="shared" si="980"/>
        <v/>
      </c>
      <c r="P4652" s="15" t="str">
        <f>IF(N4652=1,FLOOR(MAX($P$4:P4651),1)+1,IF(AND(P4651&lt;&gt;"",O4651&lt;&gt;1),MAX($P$4:P4651)+0.1,""))</f>
        <v/>
      </c>
      <c r="Q4652" s="5">
        <f>ROW()</f>
        <v>4652</v>
      </c>
    </row>
    <row r="4653" spans="1:17" x14ac:dyDescent="0.3">
      <c r="A4653" s="1" t="s">
        <v>2080</v>
      </c>
      <c r="B4653" s="5"/>
      <c r="C4653" s="14">
        <f t="shared" si="981"/>
        <v>0</v>
      </c>
      <c r="D4653" s="14">
        <f t="shared" si="981"/>
        <v>0</v>
      </c>
      <c r="E4653" s="14" t="str">
        <f t="shared" si="982"/>
        <v/>
      </c>
      <c r="F4653" s="14">
        <f t="shared" si="983"/>
        <v>2</v>
      </c>
      <c r="G4653" s="14">
        <f t="shared" si="979"/>
        <v>3</v>
      </c>
      <c r="H4653" s="14">
        <f t="shared" si="989"/>
        <v>7</v>
      </c>
      <c r="I4653" s="14">
        <f t="shared" si="989"/>
        <v>5</v>
      </c>
      <c r="J4653" s="14">
        <f t="shared" si="989"/>
        <v>0</v>
      </c>
      <c r="K4653" s="14">
        <f t="shared" si="989"/>
        <v>0</v>
      </c>
      <c r="L4653" s="14" t="str">
        <f t="shared" si="985"/>
        <v>3.7.5</v>
      </c>
      <c r="M4653" s="15" t="str">
        <f t="shared" si="986"/>
        <v>--</v>
      </c>
      <c r="N4653" s="14" t="str">
        <f t="shared" si="987"/>
        <v/>
      </c>
      <c r="O4653" s="15" t="str">
        <f t="shared" si="980"/>
        <v/>
      </c>
      <c r="P4653" s="15" t="str">
        <f>IF(N4653=1,FLOOR(MAX($P$4:P4652),1)+1,IF(AND(P4652&lt;&gt;"",O4652&lt;&gt;1),MAX($P$4:P4652)+0.1,""))</f>
        <v/>
      </c>
      <c r="Q4653" s="5">
        <f>ROW()</f>
        <v>4653</v>
      </c>
    </row>
    <row r="4654" spans="1:17" x14ac:dyDescent="0.3">
      <c r="A4654" s="1" t="s">
        <v>2081</v>
      </c>
      <c r="B4654" s="5"/>
      <c r="C4654" s="14">
        <f t="shared" si="981"/>
        <v>0</v>
      </c>
      <c r="D4654" s="14">
        <f t="shared" si="981"/>
        <v>0</v>
      </c>
      <c r="E4654" s="14" t="str">
        <f t="shared" si="982"/>
        <v/>
      </c>
      <c r="F4654" s="14">
        <f t="shared" si="983"/>
        <v>2</v>
      </c>
      <c r="G4654" s="14">
        <f t="shared" si="979"/>
        <v>3</v>
      </c>
      <c r="H4654" s="14">
        <f t="shared" si="989"/>
        <v>7</v>
      </c>
      <c r="I4654" s="14">
        <f t="shared" si="989"/>
        <v>5</v>
      </c>
      <c r="J4654" s="14">
        <f t="shared" si="989"/>
        <v>0</v>
      </c>
      <c r="K4654" s="14">
        <f t="shared" si="989"/>
        <v>0</v>
      </c>
      <c r="L4654" s="14" t="str">
        <f t="shared" si="985"/>
        <v>3.7.5</v>
      </c>
      <c r="M4654" s="15" t="str">
        <f t="shared" si="986"/>
        <v>--</v>
      </c>
      <c r="N4654" s="14" t="str">
        <f t="shared" si="987"/>
        <v/>
      </c>
      <c r="O4654" s="15" t="str">
        <f t="shared" si="980"/>
        <v/>
      </c>
      <c r="P4654" s="15" t="str">
        <f>IF(N4654=1,FLOOR(MAX($P$4:P4653),1)+1,IF(AND(P4653&lt;&gt;"",O4653&lt;&gt;1),MAX($P$4:P4653)+0.1,""))</f>
        <v/>
      </c>
      <c r="Q4654" s="5">
        <f>ROW()</f>
        <v>4654</v>
      </c>
    </row>
    <row r="4655" spans="1:17" x14ac:dyDescent="0.3">
      <c r="A4655" s="1" t="s">
        <v>2082</v>
      </c>
      <c r="B4655" s="5"/>
      <c r="C4655" s="14">
        <f t="shared" si="981"/>
        <v>0</v>
      </c>
      <c r="D4655" s="14">
        <f t="shared" si="981"/>
        <v>0</v>
      </c>
      <c r="E4655" s="14" t="str">
        <f t="shared" si="982"/>
        <v/>
      </c>
      <c r="F4655" s="14">
        <f t="shared" si="983"/>
        <v>2</v>
      </c>
      <c r="G4655" s="14">
        <f t="shared" si="979"/>
        <v>3</v>
      </c>
      <c r="H4655" s="14">
        <f t="shared" si="989"/>
        <v>7</v>
      </c>
      <c r="I4655" s="14">
        <f t="shared" si="989"/>
        <v>5</v>
      </c>
      <c r="J4655" s="14">
        <f t="shared" si="989"/>
        <v>0</v>
      </c>
      <c r="K4655" s="14">
        <f t="shared" si="989"/>
        <v>0</v>
      </c>
      <c r="L4655" s="14" t="str">
        <f t="shared" si="985"/>
        <v>3.7.5</v>
      </c>
      <c r="M4655" s="15" t="str">
        <f t="shared" si="986"/>
        <v>--</v>
      </c>
      <c r="N4655" s="14" t="str">
        <f t="shared" si="987"/>
        <v/>
      </c>
      <c r="O4655" s="15" t="str">
        <f t="shared" si="980"/>
        <v/>
      </c>
      <c r="P4655" s="15" t="str">
        <f>IF(N4655=1,FLOOR(MAX($P$4:P4654),1)+1,IF(AND(P4654&lt;&gt;"",O4654&lt;&gt;1),MAX($P$4:P4654)+0.1,""))</f>
        <v/>
      </c>
      <c r="Q4655" s="5">
        <f>ROW()</f>
        <v>4655</v>
      </c>
    </row>
    <row r="4656" spans="1:17" x14ac:dyDescent="0.3">
      <c r="A4656" s="1" t="s">
        <v>2083</v>
      </c>
      <c r="B4656" s="5"/>
      <c r="C4656" s="14">
        <f t="shared" si="981"/>
        <v>0</v>
      </c>
      <c r="D4656" s="14">
        <f t="shared" si="981"/>
        <v>0</v>
      </c>
      <c r="E4656" s="14" t="str">
        <f t="shared" si="982"/>
        <v/>
      </c>
      <c r="F4656" s="14">
        <f t="shared" si="983"/>
        <v>2</v>
      </c>
      <c r="G4656" s="14">
        <f t="shared" si="979"/>
        <v>3</v>
      </c>
      <c r="H4656" s="14">
        <f t="shared" si="989"/>
        <v>7</v>
      </c>
      <c r="I4656" s="14">
        <f t="shared" si="989"/>
        <v>5</v>
      </c>
      <c r="J4656" s="14">
        <f t="shared" si="989"/>
        <v>0</v>
      </c>
      <c r="K4656" s="14">
        <f t="shared" si="989"/>
        <v>0</v>
      </c>
      <c r="L4656" s="14" t="str">
        <f t="shared" si="985"/>
        <v>3.7.5</v>
      </c>
      <c r="M4656" s="15" t="str">
        <f t="shared" si="986"/>
        <v>--</v>
      </c>
      <c r="N4656" s="14" t="str">
        <f t="shared" si="987"/>
        <v/>
      </c>
      <c r="O4656" s="15" t="str">
        <f t="shared" si="980"/>
        <v/>
      </c>
      <c r="P4656" s="15" t="str">
        <f>IF(N4656=1,FLOOR(MAX($P$4:P4655),1)+1,IF(AND(P4655&lt;&gt;"",O4655&lt;&gt;1),MAX($P$4:P4655)+0.1,""))</f>
        <v/>
      </c>
      <c r="Q4656" s="5">
        <f>ROW()</f>
        <v>4656</v>
      </c>
    </row>
    <row r="4657" spans="1:17" x14ac:dyDescent="0.3">
      <c r="A4657" s="1" t="s">
        <v>2084</v>
      </c>
      <c r="B4657" s="5"/>
      <c r="C4657" s="14">
        <f t="shared" si="981"/>
        <v>0</v>
      </c>
      <c r="D4657" s="14">
        <f t="shared" si="981"/>
        <v>0</v>
      </c>
      <c r="E4657" s="14" t="str">
        <f t="shared" si="982"/>
        <v/>
      </c>
      <c r="F4657" s="14">
        <f t="shared" si="983"/>
        <v>2</v>
      </c>
      <c r="G4657" s="14">
        <f t="shared" si="979"/>
        <v>3</v>
      </c>
      <c r="H4657" s="14">
        <f t="shared" si="989"/>
        <v>7</v>
      </c>
      <c r="I4657" s="14">
        <f t="shared" si="989"/>
        <v>5</v>
      </c>
      <c r="J4657" s="14">
        <f t="shared" si="989"/>
        <v>0</v>
      </c>
      <c r="K4657" s="14">
        <f t="shared" si="989"/>
        <v>0</v>
      </c>
      <c r="L4657" s="14" t="str">
        <f t="shared" si="985"/>
        <v>3.7.5</v>
      </c>
      <c r="M4657" s="15" t="str">
        <f t="shared" si="986"/>
        <v>--</v>
      </c>
      <c r="N4657" s="14" t="str">
        <f t="shared" si="987"/>
        <v/>
      </c>
      <c r="O4657" s="15" t="str">
        <f t="shared" si="980"/>
        <v/>
      </c>
      <c r="P4657" s="15" t="str">
        <f>IF(N4657=1,FLOOR(MAX($P$4:P4656),1)+1,IF(AND(P4656&lt;&gt;"",O4656&lt;&gt;1),MAX($P$4:P4656)+0.1,""))</f>
        <v/>
      </c>
      <c r="Q4657" s="5">
        <f>ROW()</f>
        <v>4657</v>
      </c>
    </row>
    <row r="4658" spans="1:17" x14ac:dyDescent="0.3">
      <c r="A4658" s="1" t="s">
        <v>2085</v>
      </c>
      <c r="B4658" s="5"/>
      <c r="C4658" s="14">
        <f t="shared" si="981"/>
        <v>0</v>
      </c>
      <c r="D4658" s="14">
        <f t="shared" si="981"/>
        <v>0</v>
      </c>
      <c r="E4658" s="14" t="str">
        <f t="shared" si="982"/>
        <v/>
      </c>
      <c r="F4658" s="14">
        <f t="shared" si="983"/>
        <v>2</v>
      </c>
      <c r="G4658" s="14">
        <f t="shared" si="979"/>
        <v>3</v>
      </c>
      <c r="H4658" s="14">
        <f t="shared" si="989"/>
        <v>7</v>
      </c>
      <c r="I4658" s="14">
        <f t="shared" si="989"/>
        <v>5</v>
      </c>
      <c r="J4658" s="14">
        <f t="shared" si="989"/>
        <v>0</v>
      </c>
      <c r="K4658" s="14">
        <f t="shared" si="989"/>
        <v>0</v>
      </c>
      <c r="L4658" s="14" t="str">
        <f t="shared" si="985"/>
        <v>3.7.5</v>
      </c>
      <c r="M4658" s="15" t="str">
        <f t="shared" si="986"/>
        <v>--</v>
      </c>
      <c r="N4658" s="14" t="str">
        <f t="shared" si="987"/>
        <v/>
      </c>
      <c r="O4658" s="15" t="str">
        <f t="shared" si="980"/>
        <v/>
      </c>
      <c r="P4658" s="15" t="str">
        <f>IF(N4658=1,FLOOR(MAX($P$4:P4657),1)+1,IF(AND(P4657&lt;&gt;"",O4657&lt;&gt;1),MAX($P$4:P4657)+0.1,""))</f>
        <v/>
      </c>
      <c r="Q4658" s="5">
        <f>ROW()</f>
        <v>4658</v>
      </c>
    </row>
    <row r="4659" spans="1:17" x14ac:dyDescent="0.3">
      <c r="A4659" s="1" t="s">
        <v>55</v>
      </c>
      <c r="B4659" s="5"/>
      <c r="C4659" s="14">
        <f t="shared" si="981"/>
        <v>0</v>
      </c>
      <c r="D4659" s="14">
        <f t="shared" si="981"/>
        <v>0</v>
      </c>
      <c r="E4659" s="14" t="str">
        <f t="shared" si="982"/>
        <v/>
      </c>
      <c r="F4659" s="14">
        <f t="shared" si="983"/>
        <v>2</v>
      </c>
      <c r="G4659" s="14">
        <f t="shared" si="979"/>
        <v>3</v>
      </c>
      <c r="H4659" s="14">
        <f t="shared" si="989"/>
        <v>7</v>
      </c>
      <c r="I4659" s="14">
        <f t="shared" si="989"/>
        <v>5</v>
      </c>
      <c r="J4659" s="14">
        <f t="shared" si="989"/>
        <v>0</v>
      </c>
      <c r="K4659" s="14">
        <f t="shared" si="989"/>
        <v>0</v>
      </c>
      <c r="L4659" s="14" t="str">
        <f t="shared" si="985"/>
        <v>3.7.5</v>
      </c>
      <c r="M4659" s="15" t="str">
        <f t="shared" si="986"/>
        <v>--</v>
      </c>
      <c r="N4659" s="14" t="str">
        <f t="shared" si="987"/>
        <v/>
      </c>
      <c r="O4659" s="15" t="str">
        <f t="shared" si="980"/>
        <v/>
      </c>
      <c r="P4659" s="15" t="str">
        <f>IF(N4659=1,FLOOR(MAX($P$4:P4658),1)+1,IF(AND(P4658&lt;&gt;"",O4658&lt;&gt;1),MAX($P$4:P4658)+0.1,""))</f>
        <v/>
      </c>
      <c r="Q4659" s="5">
        <f>ROW()</f>
        <v>4659</v>
      </c>
    </row>
    <row r="4660" spans="1:17" x14ac:dyDescent="0.3">
      <c r="A4660" s="1" t="s">
        <v>2086</v>
      </c>
      <c r="B4660" s="5"/>
      <c r="C4660" s="14">
        <f t="shared" si="981"/>
        <v>0</v>
      </c>
      <c r="D4660" s="14">
        <f t="shared" si="981"/>
        <v>0</v>
      </c>
      <c r="E4660" s="14" t="str">
        <f t="shared" si="982"/>
        <v/>
      </c>
      <c r="F4660" s="14">
        <f t="shared" si="983"/>
        <v>2</v>
      </c>
      <c r="G4660" s="14">
        <f t="shared" si="979"/>
        <v>3</v>
      </c>
      <c r="H4660" s="14">
        <f t="shared" si="989"/>
        <v>7</v>
      </c>
      <c r="I4660" s="14">
        <f t="shared" si="989"/>
        <v>5</v>
      </c>
      <c r="J4660" s="14">
        <f t="shared" si="989"/>
        <v>0</v>
      </c>
      <c r="K4660" s="14">
        <f t="shared" si="989"/>
        <v>0</v>
      </c>
      <c r="L4660" s="14" t="str">
        <f t="shared" si="985"/>
        <v>3.7.5</v>
      </c>
      <c r="M4660" s="15" t="str">
        <f t="shared" si="986"/>
        <v>--</v>
      </c>
      <c r="N4660" s="14" t="str">
        <f t="shared" si="987"/>
        <v/>
      </c>
      <c r="O4660" s="15" t="str">
        <f t="shared" si="980"/>
        <v/>
      </c>
      <c r="P4660" s="15" t="str">
        <f>IF(N4660=1,FLOOR(MAX($P$4:P4659),1)+1,IF(AND(P4659&lt;&gt;"",O4659&lt;&gt;1),MAX($P$4:P4659)+0.1,""))</f>
        <v/>
      </c>
      <c r="Q4660" s="5">
        <f>ROW()</f>
        <v>4660</v>
      </c>
    </row>
    <row r="4661" spans="1:17" x14ac:dyDescent="0.3">
      <c r="A4661" s="1" t="s">
        <v>2087</v>
      </c>
      <c r="B4661" s="5"/>
      <c r="C4661" s="14">
        <f t="shared" si="981"/>
        <v>0</v>
      </c>
      <c r="D4661" s="14">
        <f t="shared" si="981"/>
        <v>0</v>
      </c>
      <c r="E4661" s="14" t="str">
        <f t="shared" si="982"/>
        <v/>
      </c>
      <c r="F4661" s="14">
        <f t="shared" si="983"/>
        <v>2</v>
      </c>
      <c r="G4661" s="14">
        <f t="shared" si="979"/>
        <v>3</v>
      </c>
      <c r="H4661" s="14">
        <f t="shared" si="989"/>
        <v>7</v>
      </c>
      <c r="I4661" s="14">
        <f t="shared" si="989"/>
        <v>5</v>
      </c>
      <c r="J4661" s="14">
        <f t="shared" si="989"/>
        <v>0</v>
      </c>
      <c r="K4661" s="14">
        <f t="shared" si="989"/>
        <v>0</v>
      </c>
      <c r="L4661" s="14" t="str">
        <f t="shared" si="985"/>
        <v>3.7.5</v>
      </c>
      <c r="M4661" s="15" t="str">
        <f t="shared" si="986"/>
        <v>--</v>
      </c>
      <c r="N4661" s="14" t="str">
        <f t="shared" si="987"/>
        <v/>
      </c>
      <c r="O4661" s="15" t="str">
        <f t="shared" si="980"/>
        <v/>
      </c>
      <c r="P4661" s="15" t="str">
        <f>IF(N4661=1,FLOOR(MAX($P$4:P4660),1)+1,IF(AND(P4660&lt;&gt;"",O4660&lt;&gt;1),MAX($P$4:P4660)+0.1,""))</f>
        <v/>
      </c>
      <c r="Q4661" s="5">
        <f>ROW()</f>
        <v>4661</v>
      </c>
    </row>
    <row r="4662" spans="1:17" x14ac:dyDescent="0.3">
      <c r="A4662" s="1" t="s">
        <v>73</v>
      </c>
      <c r="B4662" s="5"/>
      <c r="C4662" s="14">
        <f t="shared" si="981"/>
        <v>0</v>
      </c>
      <c r="D4662" s="14">
        <f t="shared" si="981"/>
        <v>0</v>
      </c>
      <c r="E4662" s="14" t="str">
        <f t="shared" si="982"/>
        <v/>
      </c>
      <c r="F4662" s="14">
        <f t="shared" si="983"/>
        <v>2</v>
      </c>
      <c r="G4662" s="14">
        <f t="shared" si="979"/>
        <v>3</v>
      </c>
      <c r="H4662" s="14">
        <f t="shared" ref="H4662:K4677" si="990">IF(G4662&lt;&gt;G4661,0,IF(AND(($F4661-$D4662)=(H$3-1),$F4662=H$3),H4661+1,H4661))</f>
        <v>7</v>
      </c>
      <c r="I4662" s="14">
        <f t="shared" si="990"/>
        <v>5</v>
      </c>
      <c r="J4662" s="14">
        <f t="shared" si="990"/>
        <v>0</v>
      </c>
      <c r="K4662" s="14">
        <f t="shared" si="990"/>
        <v>0</v>
      </c>
      <c r="L4662" s="14" t="str">
        <f t="shared" si="985"/>
        <v>3.7.5</v>
      </c>
      <c r="M4662" s="15" t="str">
        <f t="shared" si="986"/>
        <v>--</v>
      </c>
      <c r="N4662" s="14" t="str">
        <f t="shared" si="987"/>
        <v/>
      </c>
      <c r="O4662" s="15" t="str">
        <f t="shared" si="980"/>
        <v/>
      </c>
      <c r="P4662" s="15" t="str">
        <f>IF(N4662=1,FLOOR(MAX($P$4:P4661),1)+1,IF(AND(P4661&lt;&gt;"",O4661&lt;&gt;1),MAX($P$4:P4661)+0.1,""))</f>
        <v/>
      </c>
      <c r="Q4662" s="5">
        <f>ROW()</f>
        <v>4662</v>
      </c>
    </row>
    <row r="4663" spans="1:17" x14ac:dyDescent="0.3">
      <c r="A4663" s="1" t="s">
        <v>55</v>
      </c>
      <c r="B4663" s="5"/>
      <c r="C4663" s="14">
        <f t="shared" si="981"/>
        <v>0</v>
      </c>
      <c r="D4663" s="14">
        <f t="shared" si="981"/>
        <v>0</v>
      </c>
      <c r="E4663" s="14" t="str">
        <f t="shared" si="982"/>
        <v/>
      </c>
      <c r="F4663" s="14">
        <f t="shared" si="983"/>
        <v>2</v>
      </c>
      <c r="G4663" s="14">
        <f t="shared" si="979"/>
        <v>3</v>
      </c>
      <c r="H4663" s="14">
        <f t="shared" si="990"/>
        <v>7</v>
      </c>
      <c r="I4663" s="14">
        <f t="shared" si="990"/>
        <v>5</v>
      </c>
      <c r="J4663" s="14">
        <f t="shared" si="990"/>
        <v>0</v>
      </c>
      <c r="K4663" s="14">
        <f t="shared" si="990"/>
        <v>0</v>
      </c>
      <c r="L4663" s="14" t="str">
        <f t="shared" si="985"/>
        <v>3.7.5</v>
      </c>
      <c r="M4663" s="15" t="str">
        <f t="shared" si="986"/>
        <v>--</v>
      </c>
      <c r="N4663" s="14" t="str">
        <f t="shared" si="987"/>
        <v/>
      </c>
      <c r="O4663" s="15" t="str">
        <f t="shared" si="980"/>
        <v/>
      </c>
      <c r="P4663" s="15" t="str">
        <f>IF(N4663=1,FLOOR(MAX($P$4:P4662),1)+1,IF(AND(P4662&lt;&gt;"",O4662&lt;&gt;1),MAX($P$4:P4662)+0.1,""))</f>
        <v/>
      </c>
      <c r="Q4663" s="5">
        <f>ROW()</f>
        <v>4663</v>
      </c>
    </row>
    <row r="4664" spans="1:17" x14ac:dyDescent="0.3">
      <c r="A4664" s="1" t="s">
        <v>55</v>
      </c>
      <c r="B4664" s="5"/>
      <c r="C4664" s="14">
        <f t="shared" si="981"/>
        <v>0</v>
      </c>
      <c r="D4664" s="14">
        <f t="shared" si="981"/>
        <v>0</v>
      </c>
      <c r="E4664" s="14" t="str">
        <f t="shared" si="982"/>
        <v/>
      </c>
      <c r="F4664" s="14">
        <f t="shared" si="983"/>
        <v>2</v>
      </c>
      <c r="G4664" s="14">
        <f t="shared" si="979"/>
        <v>3</v>
      </c>
      <c r="H4664" s="14">
        <f t="shared" si="990"/>
        <v>7</v>
      </c>
      <c r="I4664" s="14">
        <f t="shared" si="990"/>
        <v>5</v>
      </c>
      <c r="J4664" s="14">
        <f t="shared" si="990"/>
        <v>0</v>
      </c>
      <c r="K4664" s="14">
        <f t="shared" si="990"/>
        <v>0</v>
      </c>
      <c r="L4664" s="14" t="str">
        <f t="shared" si="985"/>
        <v>3.7.5</v>
      </c>
      <c r="M4664" s="15" t="str">
        <f t="shared" si="986"/>
        <v>--</v>
      </c>
      <c r="N4664" s="14" t="str">
        <f t="shared" si="987"/>
        <v/>
      </c>
      <c r="O4664" s="15" t="str">
        <f t="shared" si="980"/>
        <v/>
      </c>
      <c r="P4664" s="15" t="str">
        <f>IF(N4664=1,FLOOR(MAX($P$4:P4663),1)+1,IF(AND(P4663&lt;&gt;"",O4663&lt;&gt;1),MAX($P$4:P4663)+0.1,""))</f>
        <v/>
      </c>
      <c r="Q4664" s="5">
        <f>ROW()</f>
        <v>4664</v>
      </c>
    </row>
    <row r="4665" spans="1:17" x14ac:dyDescent="0.3">
      <c r="A4665" s="1" t="s">
        <v>2088</v>
      </c>
      <c r="B4665" s="5"/>
      <c r="C4665" s="14">
        <f t="shared" si="981"/>
        <v>1</v>
      </c>
      <c r="D4665" s="14">
        <f t="shared" si="981"/>
        <v>0</v>
      </c>
      <c r="E4665" s="14" t="str">
        <f t="shared" si="982"/>
        <v/>
      </c>
      <c r="F4665" s="14">
        <f t="shared" si="983"/>
        <v>3</v>
      </c>
      <c r="G4665" s="14">
        <f t="shared" si="979"/>
        <v>3</v>
      </c>
      <c r="H4665" s="14">
        <f t="shared" si="990"/>
        <v>7</v>
      </c>
      <c r="I4665" s="14">
        <f t="shared" si="990"/>
        <v>5</v>
      </c>
      <c r="J4665" s="14">
        <f t="shared" si="990"/>
        <v>1</v>
      </c>
      <c r="K4665" s="14">
        <f t="shared" si="990"/>
        <v>0</v>
      </c>
      <c r="L4665" s="14" t="str">
        <f t="shared" si="985"/>
        <v>3.7.5.1</v>
      </c>
      <c r="M4665" s="15" t="str">
        <f t="shared" si="986"/>
        <v>Radio Interfaces for Fire Protection Systems</v>
      </c>
      <c r="N4665" s="14" t="str">
        <f t="shared" si="987"/>
        <v/>
      </c>
      <c r="O4665" s="15" t="str">
        <f t="shared" si="980"/>
        <v/>
      </c>
      <c r="P4665" s="15" t="str">
        <f>IF(N4665=1,FLOOR(MAX($P$4:P4664),1)+1,IF(AND(P4664&lt;&gt;"",O4664&lt;&gt;1),MAX($P$4:P4664)+0.1,""))</f>
        <v/>
      </c>
      <c r="Q4665" s="5">
        <f>ROW()</f>
        <v>4665</v>
      </c>
    </row>
    <row r="4666" spans="1:17" x14ac:dyDescent="0.3">
      <c r="A4666" s="1" t="s">
        <v>55</v>
      </c>
      <c r="B4666" s="5"/>
      <c r="C4666" s="14">
        <f t="shared" si="981"/>
        <v>0</v>
      </c>
      <c r="D4666" s="14">
        <f t="shared" si="981"/>
        <v>0</v>
      </c>
      <c r="E4666" s="14" t="str">
        <f t="shared" si="982"/>
        <v/>
      </c>
      <c r="F4666" s="14">
        <f t="shared" si="983"/>
        <v>3</v>
      </c>
      <c r="G4666" s="14">
        <f t="shared" si="979"/>
        <v>3</v>
      </c>
      <c r="H4666" s="14">
        <f t="shared" si="990"/>
        <v>7</v>
      </c>
      <c r="I4666" s="14">
        <f t="shared" si="990"/>
        <v>5</v>
      </c>
      <c r="J4666" s="14">
        <f t="shared" si="990"/>
        <v>1</v>
      </c>
      <c r="K4666" s="14">
        <f t="shared" si="990"/>
        <v>0</v>
      </c>
      <c r="L4666" s="14" t="str">
        <f t="shared" si="985"/>
        <v>3.7.5.1</v>
      </c>
      <c r="M4666" s="15" t="str">
        <f t="shared" si="986"/>
        <v>--</v>
      </c>
      <c r="N4666" s="14" t="str">
        <f t="shared" si="987"/>
        <v/>
      </c>
      <c r="O4666" s="15" t="str">
        <f t="shared" si="980"/>
        <v/>
      </c>
      <c r="P4666" s="15" t="str">
        <f>IF(N4666=1,FLOOR(MAX($P$4:P4665),1)+1,IF(AND(P4665&lt;&gt;"",O4665&lt;&gt;1),MAX($P$4:P4665)+0.1,""))</f>
        <v/>
      </c>
      <c r="Q4666" s="5">
        <f>ROW()</f>
        <v>4666</v>
      </c>
    </row>
    <row r="4667" spans="1:17" x14ac:dyDescent="0.3">
      <c r="A4667" s="1" t="s">
        <v>2089</v>
      </c>
      <c r="B4667" s="5"/>
      <c r="C4667" s="14">
        <f t="shared" si="981"/>
        <v>0</v>
      </c>
      <c r="D4667" s="14">
        <f t="shared" si="981"/>
        <v>0</v>
      </c>
      <c r="E4667" s="14" t="str">
        <f t="shared" si="982"/>
        <v/>
      </c>
      <c r="F4667" s="14">
        <f t="shared" si="983"/>
        <v>3</v>
      </c>
      <c r="G4667" s="14">
        <f t="shared" si="979"/>
        <v>3</v>
      </c>
      <c r="H4667" s="14">
        <f t="shared" si="990"/>
        <v>7</v>
      </c>
      <c r="I4667" s="14">
        <f t="shared" si="990"/>
        <v>5</v>
      </c>
      <c r="J4667" s="14">
        <f t="shared" si="990"/>
        <v>1</v>
      </c>
      <c r="K4667" s="14">
        <f t="shared" si="990"/>
        <v>0</v>
      </c>
      <c r="L4667" s="14" t="str">
        <f t="shared" si="985"/>
        <v>3.7.5.1</v>
      </c>
      <c r="M4667" s="15" t="str">
        <f t="shared" si="986"/>
        <v>--</v>
      </c>
      <c r="N4667" s="14" t="str">
        <f t="shared" si="987"/>
        <v/>
      </c>
      <c r="O4667" s="15" t="str">
        <f t="shared" si="980"/>
        <v/>
      </c>
      <c r="P4667" s="15" t="str">
        <f>IF(N4667=1,FLOOR(MAX($P$4:P4666),1)+1,IF(AND(P4666&lt;&gt;"",O4666&lt;&gt;1),MAX($P$4:P4666)+0.1,""))</f>
        <v/>
      </c>
      <c r="Q4667" s="5">
        <f>ROW()</f>
        <v>4667</v>
      </c>
    </row>
    <row r="4668" spans="1:17" x14ac:dyDescent="0.3">
      <c r="A4668" s="1" t="s">
        <v>2090</v>
      </c>
      <c r="B4668" s="5"/>
      <c r="C4668" s="14">
        <f t="shared" si="981"/>
        <v>0</v>
      </c>
      <c r="D4668" s="14">
        <f t="shared" si="981"/>
        <v>0</v>
      </c>
      <c r="E4668" s="14" t="str">
        <f t="shared" si="982"/>
        <v/>
      </c>
      <c r="F4668" s="14">
        <f t="shared" si="983"/>
        <v>3</v>
      </c>
      <c r="G4668" s="14">
        <f t="shared" si="979"/>
        <v>3</v>
      </c>
      <c r="H4668" s="14">
        <f t="shared" si="990"/>
        <v>7</v>
      </c>
      <c r="I4668" s="14">
        <f t="shared" si="990"/>
        <v>5</v>
      </c>
      <c r="J4668" s="14">
        <f t="shared" si="990"/>
        <v>1</v>
      </c>
      <c r="K4668" s="14">
        <f t="shared" si="990"/>
        <v>0</v>
      </c>
      <c r="L4668" s="14" t="str">
        <f t="shared" si="985"/>
        <v>3.7.5.1</v>
      </c>
      <c r="M4668" s="15" t="str">
        <f t="shared" si="986"/>
        <v>--</v>
      </c>
      <c r="N4668" s="14" t="str">
        <f t="shared" si="987"/>
        <v/>
      </c>
      <c r="O4668" s="15" t="str">
        <f t="shared" si="980"/>
        <v/>
      </c>
      <c r="P4668" s="15" t="str">
        <f>IF(N4668=1,FLOOR(MAX($P$4:P4667),1)+1,IF(AND(P4667&lt;&gt;"",O4667&lt;&gt;1),MAX($P$4:P4667)+0.1,""))</f>
        <v/>
      </c>
      <c r="Q4668" s="5">
        <f>ROW()</f>
        <v>4668</v>
      </c>
    </row>
    <row r="4669" spans="1:17" x14ac:dyDescent="0.3">
      <c r="A4669" s="1" t="s">
        <v>2091</v>
      </c>
      <c r="B4669" s="5"/>
      <c r="C4669" s="14">
        <f t="shared" si="981"/>
        <v>0</v>
      </c>
      <c r="D4669" s="14">
        <f t="shared" si="981"/>
        <v>0</v>
      </c>
      <c r="E4669" s="14" t="str">
        <f t="shared" si="982"/>
        <v/>
      </c>
      <c r="F4669" s="14">
        <f t="shared" si="983"/>
        <v>3</v>
      </c>
      <c r="G4669" s="14">
        <f t="shared" si="979"/>
        <v>3</v>
      </c>
      <c r="H4669" s="14">
        <f t="shared" si="990"/>
        <v>7</v>
      </c>
      <c r="I4669" s="14">
        <f t="shared" si="990"/>
        <v>5</v>
      </c>
      <c r="J4669" s="14">
        <f t="shared" si="990"/>
        <v>1</v>
      </c>
      <c r="K4669" s="14">
        <f t="shared" si="990"/>
        <v>0</v>
      </c>
      <c r="L4669" s="14" t="str">
        <f t="shared" si="985"/>
        <v>3.7.5.1</v>
      </c>
      <c r="M4669" s="15" t="str">
        <f t="shared" si="986"/>
        <v>--</v>
      </c>
      <c r="N4669" s="14" t="str">
        <f t="shared" si="987"/>
        <v/>
      </c>
      <c r="O4669" s="15" t="str">
        <f t="shared" si="980"/>
        <v/>
      </c>
      <c r="P4669" s="15" t="str">
        <f>IF(N4669=1,FLOOR(MAX($P$4:P4668),1)+1,IF(AND(P4668&lt;&gt;"",O4668&lt;&gt;1),MAX($P$4:P4668)+0.1,""))</f>
        <v/>
      </c>
      <c r="Q4669" s="5">
        <f>ROW()</f>
        <v>4669</v>
      </c>
    </row>
    <row r="4670" spans="1:17" x14ac:dyDescent="0.3">
      <c r="A4670" s="1" t="s">
        <v>2092</v>
      </c>
      <c r="B4670" s="5"/>
      <c r="C4670" s="14">
        <f t="shared" si="981"/>
        <v>0</v>
      </c>
      <c r="D4670" s="14">
        <f t="shared" si="981"/>
        <v>0</v>
      </c>
      <c r="E4670" s="14" t="str">
        <f t="shared" si="982"/>
        <v/>
      </c>
      <c r="F4670" s="14">
        <f t="shared" si="983"/>
        <v>3</v>
      </c>
      <c r="G4670" s="14">
        <f t="shared" si="979"/>
        <v>3</v>
      </c>
      <c r="H4670" s="14">
        <f t="shared" si="990"/>
        <v>7</v>
      </c>
      <c r="I4670" s="14">
        <f t="shared" si="990"/>
        <v>5</v>
      </c>
      <c r="J4670" s="14">
        <f t="shared" si="990"/>
        <v>1</v>
      </c>
      <c r="K4670" s="14">
        <f t="shared" si="990"/>
        <v>0</v>
      </c>
      <c r="L4670" s="14" t="str">
        <f t="shared" si="985"/>
        <v>3.7.5.1</v>
      </c>
      <c r="M4670" s="15" t="str">
        <f t="shared" si="986"/>
        <v>--</v>
      </c>
      <c r="N4670" s="14" t="str">
        <f t="shared" si="987"/>
        <v/>
      </c>
      <c r="O4670" s="15" t="str">
        <f t="shared" si="980"/>
        <v/>
      </c>
      <c r="P4670" s="15" t="str">
        <f>IF(N4670=1,FLOOR(MAX($P$4:P4669),1)+1,IF(AND(P4669&lt;&gt;"",O4669&lt;&gt;1),MAX($P$4:P4669)+0.1,""))</f>
        <v/>
      </c>
      <c r="Q4670" s="5">
        <f>ROW()</f>
        <v>4670</v>
      </c>
    </row>
    <row r="4671" spans="1:17" x14ac:dyDescent="0.3">
      <c r="A4671" s="1" t="s">
        <v>2093</v>
      </c>
      <c r="B4671" s="5"/>
      <c r="C4671" s="14">
        <f t="shared" si="981"/>
        <v>0</v>
      </c>
      <c r="D4671" s="14">
        <f t="shared" si="981"/>
        <v>0</v>
      </c>
      <c r="E4671" s="14" t="str">
        <f t="shared" si="982"/>
        <v/>
      </c>
      <c r="F4671" s="14">
        <f t="shared" si="983"/>
        <v>3</v>
      </c>
      <c r="G4671" s="14">
        <f t="shared" si="979"/>
        <v>3</v>
      </c>
      <c r="H4671" s="14">
        <f t="shared" si="990"/>
        <v>7</v>
      </c>
      <c r="I4671" s="14">
        <f t="shared" si="990"/>
        <v>5</v>
      </c>
      <c r="J4671" s="14">
        <f t="shared" si="990"/>
        <v>1</v>
      </c>
      <c r="K4671" s="14">
        <f t="shared" si="990"/>
        <v>0</v>
      </c>
      <c r="L4671" s="14" t="str">
        <f t="shared" si="985"/>
        <v>3.7.5.1</v>
      </c>
      <c r="M4671" s="15" t="str">
        <f t="shared" si="986"/>
        <v>--</v>
      </c>
      <c r="N4671" s="14" t="str">
        <f t="shared" si="987"/>
        <v/>
      </c>
      <c r="O4671" s="15" t="str">
        <f t="shared" si="980"/>
        <v/>
      </c>
      <c r="P4671" s="15" t="str">
        <f>IF(N4671=1,FLOOR(MAX($P$4:P4670),1)+1,IF(AND(P4670&lt;&gt;"",O4670&lt;&gt;1),MAX($P$4:P4670)+0.1,""))</f>
        <v/>
      </c>
      <c r="Q4671" s="5">
        <f>ROW()</f>
        <v>4671</v>
      </c>
    </row>
    <row r="4672" spans="1:17" x14ac:dyDescent="0.3">
      <c r="A4672" s="1" t="s">
        <v>2094</v>
      </c>
      <c r="B4672" s="5"/>
      <c r="C4672" s="14">
        <f t="shared" si="981"/>
        <v>0</v>
      </c>
      <c r="D4672" s="14">
        <f t="shared" si="981"/>
        <v>0</v>
      </c>
      <c r="E4672" s="14" t="str">
        <f t="shared" si="982"/>
        <v/>
      </c>
      <c r="F4672" s="14">
        <f t="shared" si="983"/>
        <v>3</v>
      </c>
      <c r="G4672" s="14">
        <f t="shared" si="979"/>
        <v>3</v>
      </c>
      <c r="H4672" s="14">
        <f t="shared" si="990"/>
        <v>7</v>
      </c>
      <c r="I4672" s="14">
        <f t="shared" si="990"/>
        <v>5</v>
      </c>
      <c r="J4672" s="14">
        <f t="shared" si="990"/>
        <v>1</v>
      </c>
      <c r="K4672" s="14">
        <f t="shared" si="990"/>
        <v>0</v>
      </c>
      <c r="L4672" s="14" t="str">
        <f t="shared" si="985"/>
        <v>3.7.5.1</v>
      </c>
      <c r="M4672" s="15" t="str">
        <f t="shared" si="986"/>
        <v>--</v>
      </c>
      <c r="N4672" s="14" t="str">
        <f t="shared" si="987"/>
        <v/>
      </c>
      <c r="O4672" s="15" t="str">
        <f t="shared" si="980"/>
        <v/>
      </c>
      <c r="P4672" s="15" t="str">
        <f>IF(N4672=1,FLOOR(MAX($P$4:P4671),1)+1,IF(AND(P4671&lt;&gt;"",O4671&lt;&gt;1),MAX($P$4:P4671)+0.1,""))</f>
        <v/>
      </c>
      <c r="Q4672" s="5">
        <f>ROW()</f>
        <v>4672</v>
      </c>
    </row>
    <row r="4673" spans="1:17" x14ac:dyDescent="0.3">
      <c r="A4673" s="1" t="s">
        <v>2095</v>
      </c>
      <c r="B4673" s="5"/>
      <c r="C4673" s="14">
        <f t="shared" si="981"/>
        <v>0</v>
      </c>
      <c r="D4673" s="14">
        <f t="shared" si="981"/>
        <v>0</v>
      </c>
      <c r="E4673" s="14" t="str">
        <f t="shared" si="982"/>
        <v/>
      </c>
      <c r="F4673" s="14">
        <f t="shared" si="983"/>
        <v>3</v>
      </c>
      <c r="G4673" s="14">
        <f t="shared" si="979"/>
        <v>3</v>
      </c>
      <c r="H4673" s="14">
        <f t="shared" si="990"/>
        <v>7</v>
      </c>
      <c r="I4673" s="14">
        <f t="shared" si="990"/>
        <v>5</v>
      </c>
      <c r="J4673" s="14">
        <f t="shared" si="990"/>
        <v>1</v>
      </c>
      <c r="K4673" s="14">
        <f t="shared" si="990"/>
        <v>0</v>
      </c>
      <c r="L4673" s="14" t="str">
        <f t="shared" si="985"/>
        <v>3.7.5.1</v>
      </c>
      <c r="M4673" s="15" t="str">
        <f t="shared" si="986"/>
        <v>--</v>
      </c>
      <c r="N4673" s="14" t="str">
        <f t="shared" si="987"/>
        <v/>
      </c>
      <c r="O4673" s="15" t="str">
        <f t="shared" si="980"/>
        <v/>
      </c>
      <c r="P4673" s="15" t="str">
        <f>IF(N4673=1,FLOOR(MAX($P$4:P4672),1)+1,IF(AND(P4672&lt;&gt;"",O4672&lt;&gt;1),MAX($P$4:P4672)+0.1,""))</f>
        <v/>
      </c>
      <c r="Q4673" s="5">
        <f>ROW()</f>
        <v>4673</v>
      </c>
    </row>
    <row r="4674" spans="1:17" x14ac:dyDescent="0.3">
      <c r="A4674" s="1" t="s">
        <v>190</v>
      </c>
      <c r="B4674" s="5"/>
      <c r="C4674" s="14">
        <f t="shared" si="981"/>
        <v>0</v>
      </c>
      <c r="D4674" s="14">
        <f t="shared" si="981"/>
        <v>1</v>
      </c>
      <c r="E4674" s="14" t="str">
        <f t="shared" si="982"/>
        <v/>
      </c>
      <c r="F4674" s="14">
        <f t="shared" si="983"/>
        <v>2</v>
      </c>
      <c r="G4674" s="14">
        <f t="shared" si="979"/>
        <v>3</v>
      </c>
      <c r="H4674" s="14">
        <f t="shared" si="990"/>
        <v>7</v>
      </c>
      <c r="I4674" s="14">
        <f t="shared" si="990"/>
        <v>5</v>
      </c>
      <c r="J4674" s="14">
        <f t="shared" si="990"/>
        <v>1</v>
      </c>
      <c r="K4674" s="14">
        <f t="shared" si="990"/>
        <v>0</v>
      </c>
      <c r="L4674" s="14" t="str">
        <f t="shared" si="985"/>
        <v>3.7.5.1</v>
      </c>
      <c r="M4674" s="15" t="str">
        <f t="shared" si="986"/>
        <v>--</v>
      </c>
      <c r="N4674" s="14" t="str">
        <f t="shared" si="987"/>
        <v/>
      </c>
      <c r="O4674" s="15" t="str">
        <f t="shared" si="980"/>
        <v/>
      </c>
      <c r="P4674" s="15" t="str">
        <f>IF(N4674=1,FLOOR(MAX($P$4:P4673),1)+1,IF(AND(P4673&lt;&gt;"",O4673&lt;&gt;1),MAX($P$4:P4673)+0.1,""))</f>
        <v/>
      </c>
      <c r="Q4674" s="5">
        <f>ROW()</f>
        <v>4674</v>
      </c>
    </row>
    <row r="4675" spans="1:17" x14ac:dyDescent="0.3">
      <c r="A4675" s="1" t="s">
        <v>2476</v>
      </c>
      <c r="B4675" s="5"/>
      <c r="C4675" s="14">
        <f t="shared" si="981"/>
        <v>1</v>
      </c>
      <c r="D4675" s="14">
        <f t="shared" si="981"/>
        <v>0</v>
      </c>
      <c r="E4675" s="14" t="str">
        <f t="shared" si="982"/>
        <v/>
      </c>
      <c r="F4675" s="14">
        <f t="shared" si="983"/>
        <v>3</v>
      </c>
      <c r="G4675" s="14">
        <f t="shared" si="979"/>
        <v>3</v>
      </c>
      <c r="H4675" s="14">
        <f t="shared" si="990"/>
        <v>7</v>
      </c>
      <c r="I4675" s="14">
        <f t="shared" si="990"/>
        <v>5</v>
      </c>
      <c r="J4675" s="14">
        <f t="shared" si="990"/>
        <v>2</v>
      </c>
      <c r="K4675" s="14">
        <f t="shared" si="990"/>
        <v>0</v>
      </c>
      <c r="L4675" s="14" t="str">
        <f t="shared" si="985"/>
        <v>3.7.5.2</v>
      </c>
      <c r="M4675" s="15" t="str">
        <f t="shared" si="986"/>
        <v>Fire Suppression System Network Isolation</v>
      </c>
      <c r="N4675" s="14" t="str">
        <f t="shared" si="987"/>
        <v/>
      </c>
      <c r="O4675" s="15" t="str">
        <f t="shared" si="980"/>
        <v/>
      </c>
      <c r="P4675" s="15" t="str">
        <f>IF(N4675=1,FLOOR(MAX($P$4:P4674),1)+1,IF(AND(P4674&lt;&gt;"",O4674&lt;&gt;1),MAX($P$4:P4674)+0.1,""))</f>
        <v/>
      </c>
      <c r="Q4675" s="5">
        <f>ROW()</f>
        <v>4675</v>
      </c>
    </row>
    <row r="4676" spans="1:17" x14ac:dyDescent="0.3">
      <c r="A4676" s="1" t="s">
        <v>55</v>
      </c>
      <c r="B4676" s="5"/>
      <c r="C4676" s="14">
        <f t="shared" si="981"/>
        <v>0</v>
      </c>
      <c r="D4676" s="14">
        <f t="shared" si="981"/>
        <v>0</v>
      </c>
      <c r="E4676" s="14" t="str">
        <f t="shared" si="982"/>
        <v/>
      </c>
      <c r="F4676" s="14">
        <f t="shared" si="983"/>
        <v>3</v>
      </c>
      <c r="G4676" s="14">
        <f t="shared" si="979"/>
        <v>3</v>
      </c>
      <c r="H4676" s="14">
        <f t="shared" si="990"/>
        <v>7</v>
      </c>
      <c r="I4676" s="14">
        <f t="shared" si="990"/>
        <v>5</v>
      </c>
      <c r="J4676" s="14">
        <f t="shared" si="990"/>
        <v>2</v>
      </c>
      <c r="K4676" s="14">
        <f t="shared" si="990"/>
        <v>0</v>
      </c>
      <c r="L4676" s="14" t="str">
        <f t="shared" si="985"/>
        <v>3.7.5.2</v>
      </c>
      <c r="M4676" s="15" t="str">
        <f t="shared" si="986"/>
        <v>--</v>
      </c>
      <c r="N4676" s="14" t="str">
        <f t="shared" si="987"/>
        <v/>
      </c>
      <c r="O4676" s="15" t="str">
        <f t="shared" si="980"/>
        <v/>
      </c>
      <c r="P4676" s="15" t="str">
        <f>IF(N4676=1,FLOOR(MAX($P$4:P4675),1)+1,IF(AND(P4675&lt;&gt;"",O4675&lt;&gt;1),MAX($P$4:P4675)+0.1,""))</f>
        <v/>
      </c>
      <c r="Q4676" s="5">
        <f>ROW()</f>
        <v>4676</v>
      </c>
    </row>
    <row r="4677" spans="1:17" x14ac:dyDescent="0.3">
      <c r="A4677" s="1" t="s">
        <v>2477</v>
      </c>
      <c r="B4677" s="5"/>
      <c r="C4677" s="14">
        <f t="shared" si="981"/>
        <v>0</v>
      </c>
      <c r="D4677" s="14">
        <f t="shared" si="981"/>
        <v>0</v>
      </c>
      <c r="E4677" s="14" t="str">
        <f t="shared" si="982"/>
        <v/>
      </c>
      <c r="F4677" s="14">
        <f t="shared" si="983"/>
        <v>3</v>
      </c>
      <c r="G4677" s="14">
        <f t="shared" ref="G4677:G4740" si="991">G4676+IF(NOT(ISERROR(FIND("&lt;PRT&gt;",A4677))),1,0)</f>
        <v>3</v>
      </c>
      <c r="H4677" s="14">
        <f t="shared" si="990"/>
        <v>7</v>
      </c>
      <c r="I4677" s="14">
        <f t="shared" si="990"/>
        <v>5</v>
      </c>
      <c r="J4677" s="14">
        <f t="shared" si="990"/>
        <v>2</v>
      </c>
      <c r="K4677" s="14">
        <f t="shared" si="990"/>
        <v>0</v>
      </c>
      <c r="L4677" s="14" t="str">
        <f t="shared" si="985"/>
        <v>3.7.5.2</v>
      </c>
      <c r="M4677" s="15" t="str">
        <f t="shared" si="986"/>
        <v>--</v>
      </c>
      <c r="N4677" s="14" t="str">
        <f t="shared" si="987"/>
        <v/>
      </c>
      <c r="O4677" s="15" t="str">
        <f t="shared" ref="O4677:O4740" si="992">IF(ISERROR(FIND(O$4,$A4677)),"",1)</f>
        <v/>
      </c>
      <c r="P4677" s="15" t="str">
        <f>IF(N4677=1,FLOOR(MAX($P$4:P4676),1)+1,IF(AND(P4676&lt;&gt;"",O4676&lt;&gt;1),MAX($P$4:P4676)+0.1,""))</f>
        <v/>
      </c>
      <c r="Q4677" s="5">
        <f>ROW()</f>
        <v>4677</v>
      </c>
    </row>
    <row r="4678" spans="1:17" x14ac:dyDescent="0.3">
      <c r="A4678" s="1" t="s">
        <v>2478</v>
      </c>
      <c r="B4678" s="5"/>
      <c r="C4678" s="14">
        <f t="shared" ref="C4678:D4741" si="993">(LEN($A4678)-LEN(SUBSTITUTE($A4678,C$3,"")))/LEN(C$3)</f>
        <v>0</v>
      </c>
      <c r="D4678" s="14">
        <f t="shared" si="993"/>
        <v>0</v>
      </c>
      <c r="E4678" s="14" t="str">
        <f t="shared" ref="E4678:E4741" si="994">IF(AND(C4678&gt;0,D4678&gt;0),IF(FIND(D$3,A4678)&gt;FIND(C$3,A4678),"WARNING","OK"),"")</f>
        <v/>
      </c>
      <c r="F4678" s="14">
        <f t="shared" ref="F4678:F4741" si="995">F4677+C4678-D4678</f>
        <v>3</v>
      </c>
      <c r="G4678" s="14">
        <f t="shared" si="991"/>
        <v>3</v>
      </c>
      <c r="H4678" s="14">
        <f t="shared" ref="H4678:K4693" si="996">IF(G4678&lt;&gt;G4677,0,IF(AND(($F4677-$D4678)=(H$3-1),$F4678=H$3),H4677+1,H4677))</f>
        <v>7</v>
      </c>
      <c r="I4678" s="14">
        <f t="shared" si="996"/>
        <v>5</v>
      </c>
      <c r="J4678" s="14">
        <f t="shared" si="996"/>
        <v>2</v>
      </c>
      <c r="K4678" s="14">
        <f t="shared" si="996"/>
        <v>0</v>
      </c>
      <c r="L4678" s="14" t="str">
        <f t="shared" ref="L4678:L4741" si="997">SUBSTITUTE(G4678&amp;"."&amp;H4678&amp;"."&amp;I4678&amp;"."&amp;J4678&amp;"."&amp;K4678,".0","")</f>
        <v>3.7.5.2</v>
      </c>
      <c r="M4678" s="15" t="str">
        <f t="shared" ref="M4678:M4741" si="998">IF(ISERROR(FIND("&lt;SPT&gt;&lt;TTL&gt;",A4678)),"--",SUBSTITUTE(SUBSTITUTE(MID(A4678&amp;A4679,FIND("&lt;SPT&gt;&lt;TTL&gt;",A4678&amp;A4679)+10,FIND("&lt;/TTL&gt;",A4678&amp;A4679)-FIND("&lt;SPT&gt;&lt;TTL&gt;",A4678&amp;A4679)-10),"&lt;SUB&gt;",""),"&lt;/SUB&gt;",""))</f>
        <v>--</v>
      </c>
      <c r="N4678" s="14" t="str">
        <f t="shared" ref="N4678:N4741" si="999">IF(ISERROR(FIND(N$4,UPPER($A4678))),"",1)</f>
        <v/>
      </c>
      <c r="O4678" s="15" t="str">
        <f t="shared" si="992"/>
        <v/>
      </c>
      <c r="P4678" s="15" t="str">
        <f>IF(N4678=1,FLOOR(MAX($P$4:P4677),1)+1,IF(AND(P4677&lt;&gt;"",O4677&lt;&gt;1),MAX($P$4:P4677)+0.1,""))</f>
        <v/>
      </c>
      <c r="Q4678" s="5">
        <f>ROW()</f>
        <v>4678</v>
      </c>
    </row>
    <row r="4679" spans="1:17" x14ac:dyDescent="0.3">
      <c r="A4679" s="1" t="s">
        <v>2479</v>
      </c>
      <c r="B4679" s="5"/>
      <c r="C4679" s="14">
        <f t="shared" si="993"/>
        <v>0</v>
      </c>
      <c r="D4679" s="14">
        <f t="shared" si="993"/>
        <v>0</v>
      </c>
      <c r="E4679" s="14" t="str">
        <f t="shared" si="994"/>
        <v/>
      </c>
      <c r="F4679" s="14">
        <f t="shared" si="995"/>
        <v>3</v>
      </c>
      <c r="G4679" s="14">
        <f t="shared" si="991"/>
        <v>3</v>
      </c>
      <c r="H4679" s="14">
        <f t="shared" si="996"/>
        <v>7</v>
      </c>
      <c r="I4679" s="14">
        <f t="shared" si="996"/>
        <v>5</v>
      </c>
      <c r="J4679" s="14">
        <f t="shared" si="996"/>
        <v>2</v>
      </c>
      <c r="K4679" s="14">
        <f t="shared" si="996"/>
        <v>0</v>
      </c>
      <c r="L4679" s="14" t="str">
        <f t="shared" si="997"/>
        <v>3.7.5.2</v>
      </c>
      <c r="M4679" s="15" t="str">
        <f t="shared" si="998"/>
        <v>--</v>
      </c>
      <c r="N4679" s="14" t="str">
        <f t="shared" si="999"/>
        <v/>
      </c>
      <c r="O4679" s="15" t="str">
        <f t="shared" si="992"/>
        <v/>
      </c>
      <c r="P4679" s="15" t="str">
        <f>IF(N4679=1,FLOOR(MAX($P$4:P4678),1)+1,IF(AND(P4678&lt;&gt;"",O4678&lt;&gt;1),MAX($P$4:P4678)+0.1,""))</f>
        <v/>
      </c>
      <c r="Q4679" s="5">
        <f>ROW()</f>
        <v>4679</v>
      </c>
    </row>
    <row r="4680" spans="1:17" x14ac:dyDescent="0.3">
      <c r="A4680" s="1" t="s">
        <v>2480</v>
      </c>
      <c r="B4680" s="5"/>
      <c r="C4680" s="14">
        <f t="shared" si="993"/>
        <v>0</v>
      </c>
      <c r="D4680" s="14">
        <f t="shared" si="993"/>
        <v>0</v>
      </c>
      <c r="E4680" s="14" t="str">
        <f t="shared" si="994"/>
        <v/>
      </c>
      <c r="F4680" s="14">
        <f t="shared" si="995"/>
        <v>3</v>
      </c>
      <c r="G4680" s="14">
        <f t="shared" si="991"/>
        <v>3</v>
      </c>
      <c r="H4680" s="14">
        <f t="shared" si="996"/>
        <v>7</v>
      </c>
      <c r="I4680" s="14">
        <f t="shared" si="996"/>
        <v>5</v>
      </c>
      <c r="J4680" s="14">
        <f t="shared" si="996"/>
        <v>2</v>
      </c>
      <c r="K4680" s="14">
        <f t="shared" si="996"/>
        <v>0</v>
      </c>
      <c r="L4680" s="14" t="str">
        <f t="shared" si="997"/>
        <v>3.7.5.2</v>
      </c>
      <c r="M4680" s="15" t="str">
        <f t="shared" si="998"/>
        <v>--</v>
      </c>
      <c r="N4680" s="14" t="str">
        <f t="shared" si="999"/>
        <v/>
      </c>
      <c r="O4680" s="15" t="str">
        <f t="shared" si="992"/>
        <v/>
      </c>
      <c r="P4680" s="15" t="str">
        <f>IF(N4680=1,FLOOR(MAX($P$4:P4679),1)+1,IF(AND(P4679&lt;&gt;"",O4679&lt;&gt;1),MAX($P$4:P4679)+0.1,""))</f>
        <v/>
      </c>
      <c r="Q4680" s="5">
        <f>ROW()</f>
        <v>4680</v>
      </c>
    </row>
    <row r="4681" spans="1:17" x14ac:dyDescent="0.3">
      <c r="A4681" s="1" t="s">
        <v>2481</v>
      </c>
      <c r="B4681" s="5"/>
      <c r="C4681" s="14">
        <f t="shared" si="993"/>
        <v>0</v>
      </c>
      <c r="D4681" s="14">
        <f t="shared" si="993"/>
        <v>0</v>
      </c>
      <c r="E4681" s="14" t="str">
        <f t="shared" si="994"/>
        <v/>
      </c>
      <c r="F4681" s="14">
        <f t="shared" si="995"/>
        <v>3</v>
      </c>
      <c r="G4681" s="14">
        <f t="shared" si="991"/>
        <v>3</v>
      </c>
      <c r="H4681" s="14">
        <f t="shared" si="996"/>
        <v>7</v>
      </c>
      <c r="I4681" s="14">
        <f t="shared" si="996"/>
        <v>5</v>
      </c>
      <c r="J4681" s="14">
        <f t="shared" si="996"/>
        <v>2</v>
      </c>
      <c r="K4681" s="14">
        <f t="shared" si="996"/>
        <v>0</v>
      </c>
      <c r="L4681" s="14" t="str">
        <f t="shared" si="997"/>
        <v>3.7.5.2</v>
      </c>
      <c r="M4681" s="15" t="str">
        <f t="shared" si="998"/>
        <v>--</v>
      </c>
      <c r="N4681" s="14" t="str">
        <f t="shared" si="999"/>
        <v/>
      </c>
      <c r="O4681" s="15" t="str">
        <f t="shared" si="992"/>
        <v/>
      </c>
      <c r="P4681" s="15" t="str">
        <f>IF(N4681=1,FLOOR(MAX($P$4:P4680),1)+1,IF(AND(P4680&lt;&gt;"",O4680&lt;&gt;1),MAX($P$4:P4680)+0.1,""))</f>
        <v/>
      </c>
      <c r="Q4681" s="5">
        <f>ROW()</f>
        <v>4681</v>
      </c>
    </row>
    <row r="4682" spans="1:17" x14ac:dyDescent="0.3">
      <c r="A4682" s="1" t="s">
        <v>2482</v>
      </c>
      <c r="B4682" s="5"/>
      <c r="C4682" s="14">
        <f t="shared" si="993"/>
        <v>0</v>
      </c>
      <c r="D4682" s="14">
        <f t="shared" si="993"/>
        <v>0</v>
      </c>
      <c r="E4682" s="14" t="str">
        <f t="shared" si="994"/>
        <v/>
      </c>
      <c r="F4682" s="14">
        <f t="shared" si="995"/>
        <v>3</v>
      </c>
      <c r="G4682" s="14">
        <f t="shared" si="991"/>
        <v>3</v>
      </c>
      <c r="H4682" s="14">
        <f t="shared" si="996"/>
        <v>7</v>
      </c>
      <c r="I4682" s="14">
        <f t="shared" si="996"/>
        <v>5</v>
      </c>
      <c r="J4682" s="14">
        <f t="shared" si="996"/>
        <v>2</v>
      </c>
      <c r="K4682" s="14">
        <f t="shared" si="996"/>
        <v>0</v>
      </c>
      <c r="L4682" s="14" t="str">
        <f t="shared" si="997"/>
        <v>3.7.5.2</v>
      </c>
      <c r="M4682" s="15" t="str">
        <f t="shared" si="998"/>
        <v>--</v>
      </c>
      <c r="N4682" s="14" t="str">
        <f t="shared" si="999"/>
        <v/>
      </c>
      <c r="O4682" s="15" t="str">
        <f t="shared" si="992"/>
        <v/>
      </c>
      <c r="P4682" s="15" t="str">
        <f>IF(N4682=1,FLOOR(MAX($P$4:P4681),1)+1,IF(AND(P4681&lt;&gt;"",O4681&lt;&gt;1),MAX($P$4:P4681)+0.1,""))</f>
        <v/>
      </c>
      <c r="Q4682" s="5">
        <f>ROW()</f>
        <v>4682</v>
      </c>
    </row>
    <row r="4683" spans="1:17" x14ac:dyDescent="0.3">
      <c r="A4683" s="1" t="s">
        <v>2483</v>
      </c>
      <c r="B4683" s="5"/>
      <c r="C4683" s="14">
        <f t="shared" si="993"/>
        <v>0</v>
      </c>
      <c r="D4683" s="14">
        <f t="shared" si="993"/>
        <v>0</v>
      </c>
      <c r="E4683" s="14" t="str">
        <f t="shared" si="994"/>
        <v/>
      </c>
      <c r="F4683" s="14">
        <f t="shared" si="995"/>
        <v>3</v>
      </c>
      <c r="G4683" s="14">
        <f t="shared" si="991"/>
        <v>3</v>
      </c>
      <c r="H4683" s="14">
        <f t="shared" si="996"/>
        <v>7</v>
      </c>
      <c r="I4683" s="14">
        <f t="shared" si="996"/>
        <v>5</v>
      </c>
      <c r="J4683" s="14">
        <f t="shared" si="996"/>
        <v>2</v>
      </c>
      <c r="K4683" s="14">
        <f t="shared" si="996"/>
        <v>0</v>
      </c>
      <c r="L4683" s="14" t="str">
        <f t="shared" si="997"/>
        <v>3.7.5.2</v>
      </c>
      <c r="M4683" s="15" t="str">
        <f t="shared" si="998"/>
        <v>--</v>
      </c>
      <c r="N4683" s="14" t="str">
        <f t="shared" si="999"/>
        <v/>
      </c>
      <c r="O4683" s="15" t="str">
        <f t="shared" si="992"/>
        <v/>
      </c>
      <c r="P4683" s="15" t="str">
        <f>IF(N4683=1,FLOOR(MAX($P$4:P4682),1)+1,IF(AND(P4682&lt;&gt;"",O4682&lt;&gt;1),MAX($P$4:P4682)+0.1,""))</f>
        <v/>
      </c>
      <c r="Q4683" s="5">
        <f>ROW()</f>
        <v>4683</v>
      </c>
    </row>
    <row r="4684" spans="1:17" x14ac:dyDescent="0.3">
      <c r="A4684" s="1" t="s">
        <v>190</v>
      </c>
      <c r="B4684" s="5"/>
      <c r="C4684" s="14">
        <f t="shared" si="993"/>
        <v>0</v>
      </c>
      <c r="D4684" s="14">
        <f t="shared" si="993"/>
        <v>1</v>
      </c>
      <c r="E4684" s="14" t="str">
        <f t="shared" si="994"/>
        <v/>
      </c>
      <c r="F4684" s="14">
        <f t="shared" si="995"/>
        <v>2</v>
      </c>
      <c r="G4684" s="14">
        <f t="shared" si="991"/>
        <v>3</v>
      </c>
      <c r="H4684" s="14">
        <f t="shared" si="996"/>
        <v>7</v>
      </c>
      <c r="I4684" s="14">
        <f t="shared" si="996"/>
        <v>5</v>
      </c>
      <c r="J4684" s="14">
        <f t="shared" si="996"/>
        <v>2</v>
      </c>
      <c r="K4684" s="14">
        <f t="shared" si="996"/>
        <v>0</v>
      </c>
      <c r="L4684" s="14" t="str">
        <f t="shared" si="997"/>
        <v>3.7.5.2</v>
      </c>
      <c r="M4684" s="15" t="str">
        <f t="shared" si="998"/>
        <v>--</v>
      </c>
      <c r="N4684" s="14" t="str">
        <f t="shared" si="999"/>
        <v/>
      </c>
      <c r="O4684" s="15" t="str">
        <f t="shared" si="992"/>
        <v/>
      </c>
      <c r="P4684" s="15" t="str">
        <f>IF(N4684=1,FLOOR(MAX($P$4:P4683),1)+1,IF(AND(P4683&lt;&gt;"",O4683&lt;&gt;1),MAX($P$4:P4683)+0.1,""))</f>
        <v/>
      </c>
      <c r="Q4684" s="5">
        <f>ROW()</f>
        <v>4684</v>
      </c>
    </row>
    <row r="4685" spans="1:17" x14ac:dyDescent="0.3">
      <c r="A4685" s="1" t="s">
        <v>2096</v>
      </c>
      <c r="B4685" s="5"/>
      <c r="C4685" s="14">
        <f t="shared" si="993"/>
        <v>1</v>
      </c>
      <c r="D4685" s="14">
        <f t="shared" si="993"/>
        <v>2</v>
      </c>
      <c r="E4685" s="14" t="str">
        <f t="shared" si="994"/>
        <v>OK</v>
      </c>
      <c r="F4685" s="14">
        <f t="shared" si="995"/>
        <v>1</v>
      </c>
      <c r="G4685" s="14">
        <f t="shared" si="991"/>
        <v>3</v>
      </c>
      <c r="H4685" s="14">
        <f t="shared" si="996"/>
        <v>8</v>
      </c>
      <c r="I4685" s="14">
        <f t="shared" si="996"/>
        <v>0</v>
      </c>
      <c r="J4685" s="14">
        <f t="shared" si="996"/>
        <v>0</v>
      </c>
      <c r="K4685" s="14">
        <f t="shared" si="996"/>
        <v>0</v>
      </c>
      <c r="L4685" s="14" t="str">
        <f t="shared" si="997"/>
        <v>3.8</v>
      </c>
      <c r="M4685" s="15" t="str">
        <f t="shared" si="998"/>
        <v>SAFE MODE AND FAIL SAFE OPERATION</v>
      </c>
      <c r="N4685" s="14" t="str">
        <f t="shared" si="999"/>
        <v/>
      </c>
      <c r="O4685" s="15" t="str">
        <f t="shared" si="992"/>
        <v/>
      </c>
      <c r="P4685" s="15" t="str">
        <f>IF(N4685=1,FLOOR(MAX($P$4:P4684),1)+1,IF(AND(P4684&lt;&gt;"",O4684&lt;&gt;1),MAX($P$4:P4684)+0.1,""))</f>
        <v/>
      </c>
      <c r="Q4685" s="5">
        <f>ROW()</f>
        <v>4685</v>
      </c>
    </row>
    <row r="4686" spans="1:17" x14ac:dyDescent="0.3">
      <c r="A4686" s="1" t="s">
        <v>59</v>
      </c>
      <c r="B4686" s="5"/>
      <c r="C4686" s="14">
        <f t="shared" si="993"/>
        <v>0</v>
      </c>
      <c r="D4686" s="14">
        <f t="shared" si="993"/>
        <v>0</v>
      </c>
      <c r="E4686" s="14" t="str">
        <f t="shared" si="994"/>
        <v/>
      </c>
      <c r="F4686" s="14">
        <f t="shared" si="995"/>
        <v>1</v>
      </c>
      <c r="G4686" s="14">
        <f t="shared" si="991"/>
        <v>3</v>
      </c>
      <c r="H4686" s="14">
        <f t="shared" si="996"/>
        <v>8</v>
      </c>
      <c r="I4686" s="14">
        <f t="shared" si="996"/>
        <v>0</v>
      </c>
      <c r="J4686" s="14">
        <f t="shared" si="996"/>
        <v>0</v>
      </c>
      <c r="K4686" s="14">
        <f t="shared" si="996"/>
        <v>0</v>
      </c>
      <c r="L4686" s="14" t="str">
        <f t="shared" si="997"/>
        <v>3.8</v>
      </c>
      <c r="M4686" s="15" t="str">
        <f t="shared" si="998"/>
        <v>--</v>
      </c>
      <c r="N4686" s="14" t="str">
        <f t="shared" si="999"/>
        <v/>
      </c>
      <c r="O4686" s="15" t="str">
        <f t="shared" si="992"/>
        <v/>
      </c>
      <c r="P4686" s="15" t="str">
        <f>IF(N4686=1,FLOOR(MAX($P$4:P4685),1)+1,IF(AND(P4685&lt;&gt;"",O4685&lt;&gt;1),MAX($P$4:P4685)+0.1,""))</f>
        <v/>
      </c>
      <c r="Q4686" s="5">
        <f>ROW()</f>
        <v>4686</v>
      </c>
    </row>
    <row r="4687" spans="1:17" x14ac:dyDescent="0.3">
      <c r="A4687" s="1" t="s">
        <v>60</v>
      </c>
      <c r="B4687" s="5"/>
      <c r="C4687" s="14">
        <f t="shared" si="993"/>
        <v>0</v>
      </c>
      <c r="D4687" s="14">
        <f t="shared" si="993"/>
        <v>0</v>
      </c>
      <c r="E4687" s="14" t="str">
        <f t="shared" si="994"/>
        <v/>
      </c>
      <c r="F4687" s="14">
        <f t="shared" si="995"/>
        <v>1</v>
      </c>
      <c r="G4687" s="14">
        <f t="shared" si="991"/>
        <v>3</v>
      </c>
      <c r="H4687" s="14">
        <f t="shared" si="996"/>
        <v>8</v>
      </c>
      <c r="I4687" s="14">
        <f t="shared" si="996"/>
        <v>0</v>
      </c>
      <c r="J4687" s="14">
        <f t="shared" si="996"/>
        <v>0</v>
      </c>
      <c r="K4687" s="14">
        <f t="shared" si="996"/>
        <v>0</v>
      </c>
      <c r="L4687" s="14" t="str">
        <f t="shared" si="997"/>
        <v>3.8</v>
      </c>
      <c r="M4687" s="15" t="str">
        <f t="shared" si="998"/>
        <v>--</v>
      </c>
      <c r="N4687" s="14" t="str">
        <f t="shared" si="999"/>
        <v/>
      </c>
      <c r="O4687" s="15" t="str">
        <f t="shared" si="992"/>
        <v/>
      </c>
      <c r="P4687" s="15" t="str">
        <f>IF(N4687=1,FLOOR(MAX($P$4:P4686),1)+1,IF(AND(P4686&lt;&gt;"",O4686&lt;&gt;1),MAX($P$4:P4686)+0.1,""))</f>
        <v/>
      </c>
      <c r="Q4687" s="5">
        <f>ROW()</f>
        <v>4687</v>
      </c>
    </row>
    <row r="4688" spans="1:17" x14ac:dyDescent="0.3">
      <c r="A4688" s="1" t="s">
        <v>2097</v>
      </c>
      <c r="B4688" s="5"/>
      <c r="C4688" s="14">
        <f t="shared" si="993"/>
        <v>0</v>
      </c>
      <c r="D4688" s="14">
        <f t="shared" si="993"/>
        <v>0</v>
      </c>
      <c r="E4688" s="14" t="str">
        <f t="shared" si="994"/>
        <v/>
      </c>
      <c r="F4688" s="14">
        <f t="shared" si="995"/>
        <v>1</v>
      </c>
      <c r="G4688" s="14">
        <f t="shared" si="991"/>
        <v>3</v>
      </c>
      <c r="H4688" s="14">
        <f t="shared" si="996"/>
        <v>8</v>
      </c>
      <c r="I4688" s="14">
        <f t="shared" si="996"/>
        <v>0</v>
      </c>
      <c r="J4688" s="14">
        <f t="shared" si="996"/>
        <v>0</v>
      </c>
      <c r="K4688" s="14">
        <f t="shared" si="996"/>
        <v>0</v>
      </c>
      <c r="L4688" s="14" t="str">
        <f t="shared" si="997"/>
        <v>3.8</v>
      </c>
      <c r="M4688" s="15" t="str">
        <f t="shared" si="998"/>
        <v>--</v>
      </c>
      <c r="N4688" s="14" t="str">
        <f t="shared" si="999"/>
        <v/>
      </c>
      <c r="O4688" s="15" t="str">
        <f t="shared" si="992"/>
        <v/>
      </c>
      <c r="P4688" s="15" t="str">
        <f>IF(N4688=1,FLOOR(MAX($P$4:P4687),1)+1,IF(AND(P4687&lt;&gt;"",O4687&lt;&gt;1),MAX($P$4:P4687)+0.1,""))</f>
        <v/>
      </c>
      <c r="Q4688" s="5">
        <f>ROW()</f>
        <v>4688</v>
      </c>
    </row>
    <row r="4689" spans="1:17" x14ac:dyDescent="0.3">
      <c r="A4689" s="1" t="s">
        <v>2098</v>
      </c>
      <c r="B4689" s="5"/>
      <c r="C4689" s="14">
        <f t="shared" si="993"/>
        <v>0</v>
      </c>
      <c r="D4689" s="14">
        <f t="shared" si="993"/>
        <v>0</v>
      </c>
      <c r="E4689" s="14" t="str">
        <f t="shared" si="994"/>
        <v/>
      </c>
      <c r="F4689" s="14">
        <f t="shared" si="995"/>
        <v>1</v>
      </c>
      <c r="G4689" s="14">
        <f t="shared" si="991"/>
        <v>3</v>
      </c>
      <c r="H4689" s="14">
        <f t="shared" si="996"/>
        <v>8</v>
      </c>
      <c r="I4689" s="14">
        <f t="shared" si="996"/>
        <v>0</v>
      </c>
      <c r="J4689" s="14">
        <f t="shared" si="996"/>
        <v>0</v>
      </c>
      <c r="K4689" s="14">
        <f t="shared" si="996"/>
        <v>0</v>
      </c>
      <c r="L4689" s="14" t="str">
        <f t="shared" si="997"/>
        <v>3.8</v>
      </c>
      <c r="M4689" s="15" t="str">
        <f t="shared" si="998"/>
        <v>--</v>
      </c>
      <c r="N4689" s="14" t="str">
        <f t="shared" si="999"/>
        <v/>
      </c>
      <c r="O4689" s="15" t="str">
        <f t="shared" si="992"/>
        <v/>
      </c>
      <c r="P4689" s="15" t="str">
        <f>IF(N4689=1,FLOOR(MAX($P$4:P4688),1)+1,IF(AND(P4688&lt;&gt;"",O4688&lt;&gt;1),MAX($P$4:P4688)+0.1,""))</f>
        <v/>
      </c>
      <c r="Q4689" s="5">
        <f>ROW()</f>
        <v>4689</v>
      </c>
    </row>
    <row r="4690" spans="1:17" x14ac:dyDescent="0.3">
      <c r="A4690" s="1" t="s">
        <v>2099</v>
      </c>
      <c r="B4690" s="5"/>
      <c r="C4690" s="14">
        <f t="shared" si="993"/>
        <v>0</v>
      </c>
      <c r="D4690" s="14">
        <f t="shared" si="993"/>
        <v>0</v>
      </c>
      <c r="E4690" s="14" t="str">
        <f t="shared" si="994"/>
        <v/>
      </c>
      <c r="F4690" s="14">
        <f t="shared" si="995"/>
        <v>1</v>
      </c>
      <c r="G4690" s="14">
        <f t="shared" si="991"/>
        <v>3</v>
      </c>
      <c r="H4690" s="14">
        <f t="shared" si="996"/>
        <v>8</v>
      </c>
      <c r="I4690" s="14">
        <f t="shared" si="996"/>
        <v>0</v>
      </c>
      <c r="J4690" s="14">
        <f t="shared" si="996"/>
        <v>0</v>
      </c>
      <c r="K4690" s="14">
        <f t="shared" si="996"/>
        <v>0</v>
      </c>
      <c r="L4690" s="14" t="str">
        <f t="shared" si="997"/>
        <v>3.8</v>
      </c>
      <c r="M4690" s="15" t="str">
        <f t="shared" si="998"/>
        <v>--</v>
      </c>
      <c r="N4690" s="14" t="str">
        <f t="shared" si="999"/>
        <v/>
      </c>
      <c r="O4690" s="15" t="str">
        <f t="shared" si="992"/>
        <v/>
      </c>
      <c r="P4690" s="15" t="str">
        <f>IF(N4690=1,FLOOR(MAX($P$4:P4689),1)+1,IF(AND(P4689&lt;&gt;"",O4689&lt;&gt;1),MAX($P$4:P4689)+0.1,""))</f>
        <v/>
      </c>
      <c r="Q4690" s="5">
        <f>ROW()</f>
        <v>4690</v>
      </c>
    </row>
    <row r="4691" spans="1:17" x14ac:dyDescent="0.3">
      <c r="A4691" s="1" t="s">
        <v>2100</v>
      </c>
      <c r="B4691" s="5"/>
      <c r="C4691" s="14">
        <f t="shared" si="993"/>
        <v>0</v>
      </c>
      <c r="D4691" s="14">
        <f t="shared" si="993"/>
        <v>0</v>
      </c>
      <c r="E4691" s="14" t="str">
        <f t="shared" si="994"/>
        <v/>
      </c>
      <c r="F4691" s="14">
        <f t="shared" si="995"/>
        <v>1</v>
      </c>
      <c r="G4691" s="14">
        <f t="shared" si="991"/>
        <v>3</v>
      </c>
      <c r="H4691" s="14">
        <f t="shared" si="996"/>
        <v>8</v>
      </c>
      <c r="I4691" s="14">
        <f t="shared" si="996"/>
        <v>0</v>
      </c>
      <c r="J4691" s="14">
        <f t="shared" si="996"/>
        <v>0</v>
      </c>
      <c r="K4691" s="14">
        <f t="shared" si="996"/>
        <v>0</v>
      </c>
      <c r="L4691" s="14" t="str">
        <f t="shared" si="997"/>
        <v>3.8</v>
      </c>
      <c r="M4691" s="15" t="str">
        <f t="shared" si="998"/>
        <v>--</v>
      </c>
      <c r="N4691" s="14" t="str">
        <f t="shared" si="999"/>
        <v/>
      </c>
      <c r="O4691" s="15" t="str">
        <f t="shared" si="992"/>
        <v/>
      </c>
      <c r="P4691" s="15" t="str">
        <f>IF(N4691=1,FLOOR(MAX($P$4:P4690),1)+1,IF(AND(P4690&lt;&gt;"",O4690&lt;&gt;1),MAX($P$4:P4690)+0.1,""))</f>
        <v/>
      </c>
      <c r="Q4691" s="5">
        <f>ROW()</f>
        <v>4691</v>
      </c>
    </row>
    <row r="4692" spans="1:17" x14ac:dyDescent="0.3">
      <c r="A4692" s="1" t="s">
        <v>2101</v>
      </c>
      <c r="B4692" s="5"/>
      <c r="C4692" s="14">
        <f t="shared" si="993"/>
        <v>0</v>
      </c>
      <c r="D4692" s="14">
        <f t="shared" si="993"/>
        <v>0</v>
      </c>
      <c r="E4692" s="14" t="str">
        <f t="shared" si="994"/>
        <v/>
      </c>
      <c r="F4692" s="14">
        <f t="shared" si="995"/>
        <v>1</v>
      </c>
      <c r="G4692" s="14">
        <f t="shared" si="991"/>
        <v>3</v>
      </c>
      <c r="H4692" s="14">
        <f t="shared" si="996"/>
        <v>8</v>
      </c>
      <c r="I4692" s="14">
        <f t="shared" si="996"/>
        <v>0</v>
      </c>
      <c r="J4692" s="14">
        <f t="shared" si="996"/>
        <v>0</v>
      </c>
      <c r="K4692" s="14">
        <f t="shared" si="996"/>
        <v>0</v>
      </c>
      <c r="L4692" s="14" t="str">
        <f t="shared" si="997"/>
        <v>3.8</v>
      </c>
      <c r="M4692" s="15" t="str">
        <f t="shared" si="998"/>
        <v>--</v>
      </c>
      <c r="N4692" s="14" t="str">
        <f t="shared" si="999"/>
        <v/>
      </c>
      <c r="O4692" s="15" t="str">
        <f t="shared" si="992"/>
        <v/>
      </c>
      <c r="P4692" s="15" t="str">
        <f>IF(N4692=1,FLOOR(MAX($P$4:P4691),1)+1,IF(AND(P4691&lt;&gt;"",O4691&lt;&gt;1),MAX($P$4:P4691)+0.1,""))</f>
        <v/>
      </c>
      <c r="Q4692" s="5">
        <f>ROW()</f>
        <v>4692</v>
      </c>
    </row>
    <row r="4693" spans="1:17" x14ac:dyDescent="0.3">
      <c r="A4693" s="1" t="s">
        <v>2102</v>
      </c>
      <c r="B4693" s="5"/>
      <c r="C4693" s="14">
        <f t="shared" si="993"/>
        <v>0</v>
      </c>
      <c r="D4693" s="14">
        <f t="shared" si="993"/>
        <v>0</v>
      </c>
      <c r="E4693" s="14" t="str">
        <f t="shared" si="994"/>
        <v/>
      </c>
      <c r="F4693" s="14">
        <f t="shared" si="995"/>
        <v>1</v>
      </c>
      <c r="G4693" s="14">
        <f t="shared" si="991"/>
        <v>3</v>
      </c>
      <c r="H4693" s="14">
        <f t="shared" si="996"/>
        <v>8</v>
      </c>
      <c r="I4693" s="14">
        <f t="shared" si="996"/>
        <v>0</v>
      </c>
      <c r="J4693" s="14">
        <f t="shared" si="996"/>
        <v>0</v>
      </c>
      <c r="K4693" s="14">
        <f t="shared" si="996"/>
        <v>0</v>
      </c>
      <c r="L4693" s="14" t="str">
        <f t="shared" si="997"/>
        <v>3.8</v>
      </c>
      <c r="M4693" s="15" t="str">
        <f t="shared" si="998"/>
        <v>--</v>
      </c>
      <c r="N4693" s="14" t="str">
        <f t="shared" si="999"/>
        <v/>
      </c>
      <c r="O4693" s="15" t="str">
        <f t="shared" si="992"/>
        <v/>
      </c>
      <c r="P4693" s="15" t="str">
        <f>IF(N4693=1,FLOOR(MAX($P$4:P4692),1)+1,IF(AND(P4692&lt;&gt;"",O4692&lt;&gt;1),MAX($P$4:P4692)+0.1,""))</f>
        <v/>
      </c>
      <c r="Q4693" s="5">
        <f>ROW()</f>
        <v>4693</v>
      </c>
    </row>
    <row r="4694" spans="1:17" x14ac:dyDescent="0.3">
      <c r="A4694" s="1" t="s">
        <v>2103</v>
      </c>
      <c r="B4694" s="5"/>
      <c r="C4694" s="14">
        <f t="shared" si="993"/>
        <v>0</v>
      </c>
      <c r="D4694" s="14">
        <f t="shared" si="993"/>
        <v>0</v>
      </c>
      <c r="E4694" s="14" t="str">
        <f t="shared" si="994"/>
        <v/>
      </c>
      <c r="F4694" s="14">
        <f t="shared" si="995"/>
        <v>1</v>
      </c>
      <c r="G4694" s="14">
        <f t="shared" si="991"/>
        <v>3</v>
      </c>
      <c r="H4694" s="14">
        <f t="shared" ref="H4694:K4709" si="1000">IF(G4694&lt;&gt;G4693,0,IF(AND(($F4693-$D4694)=(H$3-1),$F4694=H$3),H4693+1,H4693))</f>
        <v>8</v>
      </c>
      <c r="I4694" s="14">
        <f t="shared" si="1000"/>
        <v>0</v>
      </c>
      <c r="J4694" s="14">
        <f t="shared" si="1000"/>
        <v>0</v>
      </c>
      <c r="K4694" s="14">
        <f t="shared" si="1000"/>
        <v>0</v>
      </c>
      <c r="L4694" s="14" t="str">
        <f t="shared" si="997"/>
        <v>3.8</v>
      </c>
      <c r="M4694" s="15" t="str">
        <f t="shared" si="998"/>
        <v>--</v>
      </c>
      <c r="N4694" s="14" t="str">
        <f t="shared" si="999"/>
        <v/>
      </c>
      <c r="O4694" s="15" t="str">
        <f t="shared" si="992"/>
        <v/>
      </c>
      <c r="P4694" s="15" t="str">
        <f>IF(N4694=1,FLOOR(MAX($P$4:P4693),1)+1,IF(AND(P4693&lt;&gt;"",O4693&lt;&gt;1),MAX($P$4:P4693)+0.1,""))</f>
        <v/>
      </c>
      <c r="Q4694" s="5">
        <f>ROW()</f>
        <v>4694</v>
      </c>
    </row>
    <row r="4695" spans="1:17" x14ac:dyDescent="0.3">
      <c r="A4695" s="1" t="s">
        <v>2104</v>
      </c>
      <c r="B4695" s="5"/>
      <c r="C4695" s="14">
        <f t="shared" si="993"/>
        <v>0</v>
      </c>
      <c r="D4695" s="14">
        <f t="shared" si="993"/>
        <v>0</v>
      </c>
      <c r="E4695" s="14" t="str">
        <f t="shared" si="994"/>
        <v/>
      </c>
      <c r="F4695" s="14">
        <f t="shared" si="995"/>
        <v>1</v>
      </c>
      <c r="G4695" s="14">
        <f t="shared" si="991"/>
        <v>3</v>
      </c>
      <c r="H4695" s="14">
        <f t="shared" si="1000"/>
        <v>8</v>
      </c>
      <c r="I4695" s="14">
        <f t="shared" si="1000"/>
        <v>0</v>
      </c>
      <c r="J4695" s="14">
        <f t="shared" si="1000"/>
        <v>0</v>
      </c>
      <c r="K4695" s="14">
        <f t="shared" si="1000"/>
        <v>0</v>
      </c>
      <c r="L4695" s="14" t="str">
        <f t="shared" si="997"/>
        <v>3.8</v>
      </c>
      <c r="M4695" s="15" t="str">
        <f t="shared" si="998"/>
        <v>--</v>
      </c>
      <c r="N4695" s="14" t="str">
        <f t="shared" si="999"/>
        <v/>
      </c>
      <c r="O4695" s="15" t="str">
        <f t="shared" si="992"/>
        <v/>
      </c>
      <c r="P4695" s="15" t="str">
        <f>IF(N4695=1,FLOOR(MAX($P$4:P4694),1)+1,IF(AND(P4694&lt;&gt;"",O4694&lt;&gt;1),MAX($P$4:P4694)+0.1,""))</f>
        <v/>
      </c>
      <c r="Q4695" s="5">
        <f>ROW()</f>
        <v>4695</v>
      </c>
    </row>
    <row r="4696" spans="1:17" x14ac:dyDescent="0.3">
      <c r="A4696" s="1" t="s">
        <v>2105</v>
      </c>
      <c r="B4696" s="5"/>
      <c r="C4696" s="14">
        <f t="shared" si="993"/>
        <v>0</v>
      </c>
      <c r="D4696" s="14">
        <f t="shared" si="993"/>
        <v>0</v>
      </c>
      <c r="E4696" s="14" t="str">
        <f t="shared" si="994"/>
        <v/>
      </c>
      <c r="F4696" s="14">
        <f t="shared" si="995"/>
        <v>1</v>
      </c>
      <c r="G4696" s="14">
        <f t="shared" si="991"/>
        <v>3</v>
      </c>
      <c r="H4696" s="14">
        <f t="shared" si="1000"/>
        <v>8</v>
      </c>
      <c r="I4696" s="14">
        <f t="shared" si="1000"/>
        <v>0</v>
      </c>
      <c r="J4696" s="14">
        <f t="shared" si="1000"/>
        <v>0</v>
      </c>
      <c r="K4696" s="14">
        <f t="shared" si="1000"/>
        <v>0</v>
      </c>
      <c r="L4696" s="14" t="str">
        <f t="shared" si="997"/>
        <v>3.8</v>
      </c>
      <c r="M4696" s="15" t="str">
        <f t="shared" si="998"/>
        <v>--</v>
      </c>
      <c r="N4696" s="14" t="str">
        <f t="shared" si="999"/>
        <v/>
      </c>
      <c r="O4696" s="15" t="str">
        <f t="shared" si="992"/>
        <v/>
      </c>
      <c r="P4696" s="15" t="str">
        <f>IF(N4696=1,FLOOR(MAX($P$4:P4695),1)+1,IF(AND(P4695&lt;&gt;"",O4695&lt;&gt;1),MAX($P$4:P4695)+0.1,""))</f>
        <v/>
      </c>
      <c r="Q4696" s="5">
        <f>ROW()</f>
        <v>4696</v>
      </c>
    </row>
    <row r="4697" spans="1:17" x14ac:dyDescent="0.3">
      <c r="A4697" s="1" t="s">
        <v>2106</v>
      </c>
      <c r="B4697" s="5"/>
      <c r="C4697" s="14">
        <f t="shared" si="993"/>
        <v>0</v>
      </c>
      <c r="D4697" s="14">
        <f t="shared" si="993"/>
        <v>0</v>
      </c>
      <c r="E4697" s="14" t="str">
        <f t="shared" si="994"/>
        <v/>
      </c>
      <c r="F4697" s="14">
        <f t="shared" si="995"/>
        <v>1</v>
      </c>
      <c r="G4697" s="14">
        <f t="shared" si="991"/>
        <v>3</v>
      </c>
      <c r="H4697" s="14">
        <f t="shared" si="1000"/>
        <v>8</v>
      </c>
      <c r="I4697" s="14">
        <f t="shared" si="1000"/>
        <v>0</v>
      </c>
      <c r="J4697" s="14">
        <f t="shared" si="1000"/>
        <v>0</v>
      </c>
      <c r="K4697" s="14">
        <f t="shared" si="1000"/>
        <v>0</v>
      </c>
      <c r="L4697" s="14" t="str">
        <f t="shared" si="997"/>
        <v>3.8</v>
      </c>
      <c r="M4697" s="15" t="str">
        <f t="shared" si="998"/>
        <v>--</v>
      </c>
      <c r="N4697" s="14" t="str">
        <f t="shared" si="999"/>
        <v/>
      </c>
      <c r="O4697" s="15" t="str">
        <f t="shared" si="992"/>
        <v/>
      </c>
      <c r="P4697" s="15" t="str">
        <f>IF(N4697=1,FLOOR(MAX($P$4:P4696),1)+1,IF(AND(P4696&lt;&gt;"",O4696&lt;&gt;1),MAX($P$4:P4696)+0.1,""))</f>
        <v/>
      </c>
      <c r="Q4697" s="5">
        <f>ROW()</f>
        <v>4697</v>
      </c>
    </row>
    <row r="4698" spans="1:17" x14ac:dyDescent="0.3">
      <c r="A4698" s="1" t="s">
        <v>2107</v>
      </c>
      <c r="B4698" s="5"/>
      <c r="C4698" s="14">
        <f t="shared" si="993"/>
        <v>0</v>
      </c>
      <c r="D4698" s="14">
        <f t="shared" si="993"/>
        <v>0</v>
      </c>
      <c r="E4698" s="14" t="str">
        <f t="shared" si="994"/>
        <v/>
      </c>
      <c r="F4698" s="14">
        <f t="shared" si="995"/>
        <v>1</v>
      </c>
      <c r="G4698" s="14">
        <f t="shared" si="991"/>
        <v>3</v>
      </c>
      <c r="H4698" s="14">
        <f t="shared" si="1000"/>
        <v>8</v>
      </c>
      <c r="I4698" s="14">
        <f t="shared" si="1000"/>
        <v>0</v>
      </c>
      <c r="J4698" s="14">
        <f t="shared" si="1000"/>
        <v>0</v>
      </c>
      <c r="K4698" s="14">
        <f t="shared" si="1000"/>
        <v>0</v>
      </c>
      <c r="L4698" s="14" t="str">
        <f t="shared" si="997"/>
        <v>3.8</v>
      </c>
      <c r="M4698" s="15" t="str">
        <f t="shared" si="998"/>
        <v>--</v>
      </c>
      <c r="N4698" s="14" t="str">
        <f t="shared" si="999"/>
        <v/>
      </c>
      <c r="O4698" s="15" t="str">
        <f t="shared" si="992"/>
        <v/>
      </c>
      <c r="P4698" s="15" t="str">
        <f>IF(N4698=1,FLOOR(MAX($P$4:P4697),1)+1,IF(AND(P4697&lt;&gt;"",O4697&lt;&gt;1),MAX($P$4:P4697)+0.1,""))</f>
        <v/>
      </c>
      <c r="Q4698" s="5">
        <f>ROW()</f>
        <v>4698</v>
      </c>
    </row>
    <row r="4699" spans="1:17" x14ac:dyDescent="0.3">
      <c r="A4699" s="1" t="s">
        <v>2108</v>
      </c>
      <c r="B4699" s="5"/>
      <c r="C4699" s="14">
        <f t="shared" si="993"/>
        <v>0</v>
      </c>
      <c r="D4699" s="14">
        <f t="shared" si="993"/>
        <v>0</v>
      </c>
      <c r="E4699" s="14" t="str">
        <f t="shared" si="994"/>
        <v/>
      </c>
      <c r="F4699" s="14">
        <f t="shared" si="995"/>
        <v>1</v>
      </c>
      <c r="G4699" s="14">
        <f t="shared" si="991"/>
        <v>3</v>
      </c>
      <c r="H4699" s="14">
        <f t="shared" si="1000"/>
        <v>8</v>
      </c>
      <c r="I4699" s="14">
        <f t="shared" si="1000"/>
        <v>0</v>
      </c>
      <c r="J4699" s="14">
        <f t="shared" si="1000"/>
        <v>0</v>
      </c>
      <c r="K4699" s="14">
        <f t="shared" si="1000"/>
        <v>0</v>
      </c>
      <c r="L4699" s="14" t="str">
        <f t="shared" si="997"/>
        <v>3.8</v>
      </c>
      <c r="M4699" s="15" t="str">
        <f t="shared" si="998"/>
        <v>--</v>
      </c>
      <c r="N4699" s="14" t="str">
        <f t="shared" si="999"/>
        <v/>
      </c>
      <c r="O4699" s="15" t="str">
        <f t="shared" si="992"/>
        <v/>
      </c>
      <c r="P4699" s="15" t="str">
        <f>IF(N4699=1,FLOOR(MAX($P$4:P4698),1)+1,IF(AND(P4698&lt;&gt;"",O4698&lt;&gt;1),MAX($P$4:P4698)+0.1,""))</f>
        <v/>
      </c>
      <c r="Q4699" s="5">
        <f>ROW()</f>
        <v>4699</v>
      </c>
    </row>
    <row r="4700" spans="1:17" x14ac:dyDescent="0.3">
      <c r="A4700" s="1" t="s">
        <v>2109</v>
      </c>
      <c r="B4700" s="5"/>
      <c r="C4700" s="14">
        <f t="shared" si="993"/>
        <v>0</v>
      </c>
      <c r="D4700" s="14">
        <f t="shared" si="993"/>
        <v>0</v>
      </c>
      <c r="E4700" s="14" t="str">
        <f t="shared" si="994"/>
        <v/>
      </c>
      <c r="F4700" s="14">
        <f t="shared" si="995"/>
        <v>1</v>
      </c>
      <c r="G4700" s="14">
        <f t="shared" si="991"/>
        <v>3</v>
      </c>
      <c r="H4700" s="14">
        <f t="shared" si="1000"/>
        <v>8</v>
      </c>
      <c r="I4700" s="14">
        <f t="shared" si="1000"/>
        <v>0</v>
      </c>
      <c r="J4700" s="14">
        <f t="shared" si="1000"/>
        <v>0</v>
      </c>
      <c r="K4700" s="14">
        <f t="shared" si="1000"/>
        <v>0</v>
      </c>
      <c r="L4700" s="14" t="str">
        <f t="shared" si="997"/>
        <v>3.8</v>
      </c>
      <c r="M4700" s="15" t="str">
        <f t="shared" si="998"/>
        <v>--</v>
      </c>
      <c r="N4700" s="14" t="str">
        <f t="shared" si="999"/>
        <v/>
      </c>
      <c r="O4700" s="15" t="str">
        <f t="shared" si="992"/>
        <v/>
      </c>
      <c r="P4700" s="15" t="str">
        <f>IF(N4700=1,FLOOR(MAX($P$4:P4699),1)+1,IF(AND(P4699&lt;&gt;"",O4699&lt;&gt;1),MAX($P$4:P4699)+0.1,""))</f>
        <v/>
      </c>
      <c r="Q4700" s="5">
        <f>ROW()</f>
        <v>4700</v>
      </c>
    </row>
    <row r="4701" spans="1:17" x14ac:dyDescent="0.3">
      <c r="A4701" s="1" t="s">
        <v>55</v>
      </c>
      <c r="B4701" s="5"/>
      <c r="C4701" s="14">
        <f t="shared" si="993"/>
        <v>0</v>
      </c>
      <c r="D4701" s="14">
        <f t="shared" si="993"/>
        <v>0</v>
      </c>
      <c r="E4701" s="14" t="str">
        <f t="shared" si="994"/>
        <v/>
      </c>
      <c r="F4701" s="14">
        <f t="shared" si="995"/>
        <v>1</v>
      </c>
      <c r="G4701" s="14">
        <f t="shared" si="991"/>
        <v>3</v>
      </c>
      <c r="H4701" s="14">
        <f t="shared" si="1000"/>
        <v>8</v>
      </c>
      <c r="I4701" s="14">
        <f t="shared" si="1000"/>
        <v>0</v>
      </c>
      <c r="J4701" s="14">
        <f t="shared" si="1000"/>
        <v>0</v>
      </c>
      <c r="K4701" s="14">
        <f t="shared" si="1000"/>
        <v>0</v>
      </c>
      <c r="L4701" s="14" t="str">
        <f t="shared" si="997"/>
        <v>3.8</v>
      </c>
      <c r="M4701" s="15" t="str">
        <f t="shared" si="998"/>
        <v>--</v>
      </c>
      <c r="N4701" s="14" t="str">
        <f t="shared" si="999"/>
        <v/>
      </c>
      <c r="O4701" s="15" t="str">
        <f t="shared" si="992"/>
        <v/>
      </c>
      <c r="P4701" s="15" t="str">
        <f>IF(N4701=1,FLOOR(MAX($P$4:P4700),1)+1,IF(AND(P4700&lt;&gt;"",O4700&lt;&gt;1),MAX($P$4:P4700)+0.1,""))</f>
        <v/>
      </c>
      <c r="Q4701" s="5">
        <f>ROW()</f>
        <v>4701</v>
      </c>
    </row>
    <row r="4702" spans="1:17" x14ac:dyDescent="0.3">
      <c r="A4702" s="1" t="s">
        <v>2110</v>
      </c>
      <c r="B4702" s="5"/>
      <c r="C4702" s="14">
        <f t="shared" si="993"/>
        <v>0</v>
      </c>
      <c r="D4702" s="14">
        <f t="shared" si="993"/>
        <v>0</v>
      </c>
      <c r="E4702" s="14" t="str">
        <f t="shared" si="994"/>
        <v/>
      </c>
      <c r="F4702" s="14">
        <f t="shared" si="995"/>
        <v>1</v>
      </c>
      <c r="G4702" s="14">
        <f t="shared" si="991"/>
        <v>3</v>
      </c>
      <c r="H4702" s="14">
        <f t="shared" si="1000"/>
        <v>8</v>
      </c>
      <c r="I4702" s="14">
        <f t="shared" si="1000"/>
        <v>0</v>
      </c>
      <c r="J4702" s="14">
        <f t="shared" si="1000"/>
        <v>0</v>
      </c>
      <c r="K4702" s="14">
        <f t="shared" si="1000"/>
        <v>0</v>
      </c>
      <c r="L4702" s="14" t="str">
        <f t="shared" si="997"/>
        <v>3.8</v>
      </c>
      <c r="M4702" s="15" t="str">
        <f t="shared" si="998"/>
        <v>--</v>
      </c>
      <c r="N4702" s="14" t="str">
        <f t="shared" si="999"/>
        <v/>
      </c>
      <c r="O4702" s="15" t="str">
        <f t="shared" si="992"/>
        <v/>
      </c>
      <c r="P4702" s="15" t="str">
        <f>IF(N4702=1,FLOOR(MAX($P$4:P4701),1)+1,IF(AND(P4701&lt;&gt;"",O4701&lt;&gt;1),MAX($P$4:P4701)+0.1,""))</f>
        <v/>
      </c>
      <c r="Q4702" s="5">
        <f>ROW()</f>
        <v>4702</v>
      </c>
    </row>
    <row r="4703" spans="1:17" x14ac:dyDescent="0.3">
      <c r="A4703" s="1" t="s">
        <v>2111</v>
      </c>
      <c r="B4703" s="5"/>
      <c r="C4703" s="14">
        <f t="shared" si="993"/>
        <v>0</v>
      </c>
      <c r="D4703" s="14">
        <f t="shared" si="993"/>
        <v>0</v>
      </c>
      <c r="E4703" s="14" t="str">
        <f t="shared" si="994"/>
        <v/>
      </c>
      <c r="F4703" s="14">
        <f t="shared" si="995"/>
        <v>1</v>
      </c>
      <c r="G4703" s="14">
        <f t="shared" si="991"/>
        <v>3</v>
      </c>
      <c r="H4703" s="14">
        <f t="shared" si="1000"/>
        <v>8</v>
      </c>
      <c r="I4703" s="14">
        <f t="shared" si="1000"/>
        <v>0</v>
      </c>
      <c r="J4703" s="14">
        <f t="shared" si="1000"/>
        <v>0</v>
      </c>
      <c r="K4703" s="14">
        <f t="shared" si="1000"/>
        <v>0</v>
      </c>
      <c r="L4703" s="14" t="str">
        <f t="shared" si="997"/>
        <v>3.8</v>
      </c>
      <c r="M4703" s="15" t="str">
        <f t="shared" si="998"/>
        <v>--</v>
      </c>
      <c r="N4703" s="14" t="str">
        <f t="shared" si="999"/>
        <v/>
      </c>
      <c r="O4703" s="15" t="str">
        <f t="shared" si="992"/>
        <v/>
      </c>
      <c r="P4703" s="15" t="str">
        <f>IF(N4703=1,FLOOR(MAX($P$4:P4702),1)+1,IF(AND(P4702&lt;&gt;"",O4702&lt;&gt;1),MAX($P$4:P4702)+0.1,""))</f>
        <v/>
      </c>
      <c r="Q4703" s="5">
        <f>ROW()</f>
        <v>4703</v>
      </c>
    </row>
    <row r="4704" spans="1:17" x14ac:dyDescent="0.3">
      <c r="A4704" s="1" t="s">
        <v>2112</v>
      </c>
      <c r="B4704" s="5"/>
      <c r="C4704" s="14">
        <f t="shared" si="993"/>
        <v>0</v>
      </c>
      <c r="D4704" s="14">
        <f t="shared" si="993"/>
        <v>0</v>
      </c>
      <c r="E4704" s="14" t="str">
        <f t="shared" si="994"/>
        <v/>
      </c>
      <c r="F4704" s="14">
        <f t="shared" si="995"/>
        <v>1</v>
      </c>
      <c r="G4704" s="14">
        <f t="shared" si="991"/>
        <v>3</v>
      </c>
      <c r="H4704" s="14">
        <f t="shared" si="1000"/>
        <v>8</v>
      </c>
      <c r="I4704" s="14">
        <f t="shared" si="1000"/>
        <v>0</v>
      </c>
      <c r="J4704" s="14">
        <f t="shared" si="1000"/>
        <v>0</v>
      </c>
      <c r="K4704" s="14">
        <f t="shared" si="1000"/>
        <v>0</v>
      </c>
      <c r="L4704" s="14" t="str">
        <f t="shared" si="997"/>
        <v>3.8</v>
      </c>
      <c r="M4704" s="15" t="str">
        <f t="shared" si="998"/>
        <v>--</v>
      </c>
      <c r="N4704" s="14" t="str">
        <f t="shared" si="999"/>
        <v/>
      </c>
      <c r="O4704" s="15" t="str">
        <f t="shared" si="992"/>
        <v/>
      </c>
      <c r="P4704" s="15" t="str">
        <f>IF(N4704=1,FLOOR(MAX($P$4:P4703),1)+1,IF(AND(P4703&lt;&gt;"",O4703&lt;&gt;1),MAX($P$4:P4703)+0.1,""))</f>
        <v/>
      </c>
      <c r="Q4704" s="5">
        <f>ROW()</f>
        <v>4704</v>
      </c>
    </row>
    <row r="4705" spans="1:17" x14ac:dyDescent="0.3">
      <c r="A4705" s="1" t="s">
        <v>2113</v>
      </c>
      <c r="B4705" s="5"/>
      <c r="C4705" s="14">
        <f t="shared" si="993"/>
        <v>0</v>
      </c>
      <c r="D4705" s="14">
        <f t="shared" si="993"/>
        <v>0</v>
      </c>
      <c r="E4705" s="14" t="str">
        <f t="shared" si="994"/>
        <v/>
      </c>
      <c r="F4705" s="14">
        <f t="shared" si="995"/>
        <v>1</v>
      </c>
      <c r="G4705" s="14">
        <f t="shared" si="991"/>
        <v>3</v>
      </c>
      <c r="H4705" s="14">
        <f t="shared" si="1000"/>
        <v>8</v>
      </c>
      <c r="I4705" s="14">
        <f t="shared" si="1000"/>
        <v>0</v>
      </c>
      <c r="J4705" s="14">
        <f t="shared" si="1000"/>
        <v>0</v>
      </c>
      <c r="K4705" s="14">
        <f t="shared" si="1000"/>
        <v>0</v>
      </c>
      <c r="L4705" s="14" t="str">
        <f t="shared" si="997"/>
        <v>3.8</v>
      </c>
      <c r="M4705" s="15" t="str">
        <f t="shared" si="998"/>
        <v>--</v>
      </c>
      <c r="N4705" s="14" t="str">
        <f t="shared" si="999"/>
        <v/>
      </c>
      <c r="O4705" s="15" t="str">
        <f t="shared" si="992"/>
        <v/>
      </c>
      <c r="P4705" s="15" t="str">
        <f>IF(N4705=1,FLOOR(MAX($P$4:P4704),1)+1,IF(AND(P4704&lt;&gt;"",O4704&lt;&gt;1),MAX($P$4:P4704)+0.1,""))</f>
        <v/>
      </c>
      <c r="Q4705" s="5">
        <f>ROW()</f>
        <v>4705</v>
      </c>
    </row>
    <row r="4706" spans="1:17" x14ac:dyDescent="0.3">
      <c r="A4706" s="1" t="s">
        <v>2114</v>
      </c>
      <c r="B4706" s="5"/>
      <c r="C4706" s="14">
        <f t="shared" si="993"/>
        <v>0</v>
      </c>
      <c r="D4706" s="14">
        <f t="shared" si="993"/>
        <v>0</v>
      </c>
      <c r="E4706" s="14" t="str">
        <f t="shared" si="994"/>
        <v/>
      </c>
      <c r="F4706" s="14">
        <f t="shared" si="995"/>
        <v>1</v>
      </c>
      <c r="G4706" s="14">
        <f t="shared" si="991"/>
        <v>3</v>
      </c>
      <c r="H4706" s="14">
        <f t="shared" si="1000"/>
        <v>8</v>
      </c>
      <c r="I4706" s="14">
        <f t="shared" si="1000"/>
        <v>0</v>
      </c>
      <c r="J4706" s="14">
        <f t="shared" si="1000"/>
        <v>0</v>
      </c>
      <c r="K4706" s="14">
        <f t="shared" si="1000"/>
        <v>0</v>
      </c>
      <c r="L4706" s="14" t="str">
        <f t="shared" si="997"/>
        <v>3.8</v>
      </c>
      <c r="M4706" s="15" t="str">
        <f t="shared" si="998"/>
        <v>--</v>
      </c>
      <c r="N4706" s="14" t="str">
        <f t="shared" si="999"/>
        <v/>
      </c>
      <c r="O4706" s="15" t="str">
        <f t="shared" si="992"/>
        <v/>
      </c>
      <c r="P4706" s="15" t="str">
        <f>IF(N4706=1,FLOOR(MAX($P$4:P4705),1)+1,IF(AND(P4705&lt;&gt;"",O4705&lt;&gt;1),MAX($P$4:P4705)+0.1,""))</f>
        <v/>
      </c>
      <c r="Q4706" s="5">
        <f>ROW()</f>
        <v>4706</v>
      </c>
    </row>
    <row r="4707" spans="1:17" x14ac:dyDescent="0.3">
      <c r="A4707" s="1" t="s">
        <v>73</v>
      </c>
      <c r="B4707" s="5"/>
      <c r="C4707" s="14">
        <f t="shared" si="993"/>
        <v>0</v>
      </c>
      <c r="D4707" s="14">
        <f t="shared" si="993"/>
        <v>0</v>
      </c>
      <c r="E4707" s="14" t="str">
        <f t="shared" si="994"/>
        <v/>
      </c>
      <c r="F4707" s="14">
        <f t="shared" si="995"/>
        <v>1</v>
      </c>
      <c r="G4707" s="14">
        <f t="shared" si="991"/>
        <v>3</v>
      </c>
      <c r="H4707" s="14">
        <f t="shared" si="1000"/>
        <v>8</v>
      </c>
      <c r="I4707" s="14">
        <f t="shared" si="1000"/>
        <v>0</v>
      </c>
      <c r="J4707" s="14">
        <f t="shared" si="1000"/>
        <v>0</v>
      </c>
      <c r="K4707" s="14">
        <f t="shared" si="1000"/>
        <v>0</v>
      </c>
      <c r="L4707" s="14" t="str">
        <f t="shared" si="997"/>
        <v>3.8</v>
      </c>
      <c r="M4707" s="15" t="str">
        <f t="shared" si="998"/>
        <v>--</v>
      </c>
      <c r="N4707" s="14" t="str">
        <f t="shared" si="999"/>
        <v/>
      </c>
      <c r="O4707" s="15" t="str">
        <f t="shared" si="992"/>
        <v/>
      </c>
      <c r="P4707" s="15" t="str">
        <f>IF(N4707=1,FLOOR(MAX($P$4:P4706),1)+1,IF(AND(P4706&lt;&gt;"",O4706&lt;&gt;1),MAX($P$4:P4706)+0.1,""))</f>
        <v/>
      </c>
      <c r="Q4707" s="5">
        <f>ROW()</f>
        <v>4707</v>
      </c>
    </row>
    <row r="4708" spans="1:17" x14ac:dyDescent="0.3">
      <c r="A4708" s="1" t="s">
        <v>55</v>
      </c>
      <c r="B4708" s="5"/>
      <c r="C4708" s="14">
        <f t="shared" si="993"/>
        <v>0</v>
      </c>
      <c r="D4708" s="14">
        <f t="shared" si="993"/>
        <v>0</v>
      </c>
      <c r="E4708" s="14" t="str">
        <f t="shared" si="994"/>
        <v/>
      </c>
      <c r="F4708" s="14">
        <f t="shared" si="995"/>
        <v>1</v>
      </c>
      <c r="G4708" s="14">
        <f t="shared" si="991"/>
        <v>3</v>
      </c>
      <c r="H4708" s="14">
        <f t="shared" si="1000"/>
        <v>8</v>
      </c>
      <c r="I4708" s="14">
        <f t="shared" si="1000"/>
        <v>0</v>
      </c>
      <c r="J4708" s="14">
        <f t="shared" si="1000"/>
        <v>0</v>
      </c>
      <c r="K4708" s="14">
        <f t="shared" si="1000"/>
        <v>0</v>
      </c>
      <c r="L4708" s="14" t="str">
        <f t="shared" si="997"/>
        <v>3.8</v>
      </c>
      <c r="M4708" s="15" t="str">
        <f t="shared" si="998"/>
        <v>--</v>
      </c>
      <c r="N4708" s="14" t="str">
        <f t="shared" si="999"/>
        <v/>
      </c>
      <c r="O4708" s="15" t="str">
        <f t="shared" si="992"/>
        <v/>
      </c>
      <c r="P4708" s="15" t="str">
        <f>IF(N4708=1,FLOOR(MAX($P$4:P4707),1)+1,IF(AND(P4707&lt;&gt;"",O4707&lt;&gt;1),MAX($P$4:P4707)+0.1,""))</f>
        <v/>
      </c>
      <c r="Q4708" s="5">
        <f>ROW()</f>
        <v>4708</v>
      </c>
    </row>
    <row r="4709" spans="1:17" x14ac:dyDescent="0.3">
      <c r="A4709" s="1" t="s">
        <v>2115</v>
      </c>
      <c r="B4709" s="5"/>
      <c r="C4709" s="14">
        <f t="shared" si="993"/>
        <v>0</v>
      </c>
      <c r="D4709" s="14">
        <f t="shared" si="993"/>
        <v>0</v>
      </c>
      <c r="E4709" s="14" t="str">
        <f t="shared" si="994"/>
        <v/>
      </c>
      <c r="F4709" s="14">
        <f t="shared" si="995"/>
        <v>1</v>
      </c>
      <c r="G4709" s="14">
        <f t="shared" si="991"/>
        <v>3</v>
      </c>
      <c r="H4709" s="14">
        <f t="shared" si="1000"/>
        <v>8</v>
      </c>
      <c r="I4709" s="14">
        <f t="shared" si="1000"/>
        <v>0</v>
      </c>
      <c r="J4709" s="14">
        <f t="shared" si="1000"/>
        <v>0</v>
      </c>
      <c r="K4709" s="14">
        <f t="shared" si="1000"/>
        <v>0</v>
      </c>
      <c r="L4709" s="14" t="str">
        <f t="shared" si="997"/>
        <v>3.8</v>
      </c>
      <c r="M4709" s="15" t="str">
        <f t="shared" si="998"/>
        <v>--</v>
      </c>
      <c r="N4709" s="14">
        <f t="shared" si="999"/>
        <v>1</v>
      </c>
      <c r="O4709" s="15" t="str">
        <f t="shared" si="992"/>
        <v/>
      </c>
      <c r="P4709" s="15">
        <f>IF(N4709=1,FLOOR(MAX($P$4:P4708),1)+1,IF(AND(P4708&lt;&gt;"",O4708&lt;&gt;1),MAX($P$4:P4708)+0.1,""))</f>
        <v>69</v>
      </c>
      <c r="Q4709" s="5">
        <f>ROW()</f>
        <v>4709</v>
      </c>
    </row>
    <row r="4710" spans="1:17" x14ac:dyDescent="0.3">
      <c r="A4710" s="1" t="s">
        <v>2116</v>
      </c>
      <c r="B4710" s="5"/>
      <c r="C4710" s="14">
        <f t="shared" si="993"/>
        <v>0</v>
      </c>
      <c r="D4710" s="14">
        <f t="shared" si="993"/>
        <v>0</v>
      </c>
      <c r="E4710" s="14" t="str">
        <f t="shared" si="994"/>
        <v/>
      </c>
      <c r="F4710" s="14">
        <f t="shared" si="995"/>
        <v>1</v>
      </c>
      <c r="G4710" s="14">
        <f t="shared" si="991"/>
        <v>3</v>
      </c>
      <c r="H4710" s="14">
        <f t="shared" ref="H4710:K4725" si="1001">IF(G4710&lt;&gt;G4709,0,IF(AND(($F4709-$D4710)=(H$3-1),$F4710=H$3),H4709+1,H4709))</f>
        <v>8</v>
      </c>
      <c r="I4710" s="14">
        <f t="shared" si="1001"/>
        <v>0</v>
      </c>
      <c r="J4710" s="14">
        <f t="shared" si="1001"/>
        <v>0</v>
      </c>
      <c r="K4710" s="14">
        <f t="shared" si="1001"/>
        <v>0</v>
      </c>
      <c r="L4710" s="14" t="str">
        <f t="shared" si="997"/>
        <v>3.8</v>
      </c>
      <c r="M4710" s="15" t="str">
        <f t="shared" si="998"/>
        <v>--</v>
      </c>
      <c r="N4710" s="14" t="str">
        <f t="shared" si="999"/>
        <v/>
      </c>
      <c r="O4710" s="15">
        <f t="shared" si="992"/>
        <v>1</v>
      </c>
      <c r="P4710" s="15">
        <f>IF(N4710=1,FLOOR(MAX($P$4:P4709),1)+1,IF(AND(P4709&lt;&gt;"",O4709&lt;&gt;1),MAX($P$4:P4709)+0.1,""))</f>
        <v>69.099999999999994</v>
      </c>
      <c r="Q4710" s="5">
        <f>ROW()</f>
        <v>4710</v>
      </c>
    </row>
    <row r="4711" spans="1:17" x14ac:dyDescent="0.3">
      <c r="A4711" s="1" t="s">
        <v>55</v>
      </c>
      <c r="B4711" s="5"/>
      <c r="C4711" s="14">
        <f t="shared" si="993"/>
        <v>0</v>
      </c>
      <c r="D4711" s="14">
        <f t="shared" si="993"/>
        <v>0</v>
      </c>
      <c r="E4711" s="14" t="str">
        <f t="shared" si="994"/>
        <v/>
      </c>
      <c r="F4711" s="14">
        <f t="shared" si="995"/>
        <v>1</v>
      </c>
      <c r="G4711" s="14">
        <f t="shared" si="991"/>
        <v>3</v>
      </c>
      <c r="H4711" s="14">
        <f t="shared" si="1001"/>
        <v>8</v>
      </c>
      <c r="I4711" s="14">
        <f t="shared" si="1001"/>
        <v>0</v>
      </c>
      <c r="J4711" s="14">
        <f t="shared" si="1001"/>
        <v>0</v>
      </c>
      <c r="K4711" s="14">
        <f t="shared" si="1001"/>
        <v>0</v>
      </c>
      <c r="L4711" s="14" t="str">
        <f t="shared" si="997"/>
        <v>3.8</v>
      </c>
      <c r="M4711" s="15" t="str">
        <f t="shared" si="998"/>
        <v>--</v>
      </c>
      <c r="N4711" s="14" t="str">
        <f t="shared" si="999"/>
        <v/>
      </c>
      <c r="O4711" s="15" t="str">
        <f t="shared" si="992"/>
        <v/>
      </c>
      <c r="P4711" s="15" t="str">
        <f>IF(N4711=1,FLOOR(MAX($P$4:P4710),1)+1,IF(AND(P4710&lt;&gt;"",O4710&lt;&gt;1),MAX($P$4:P4710)+0.1,""))</f>
        <v/>
      </c>
      <c r="Q4711" s="5">
        <f>ROW()</f>
        <v>4711</v>
      </c>
    </row>
    <row r="4712" spans="1:17" x14ac:dyDescent="0.3">
      <c r="A4712" s="1" t="s">
        <v>2117</v>
      </c>
      <c r="B4712" s="5"/>
      <c r="C4712" s="14">
        <f t="shared" si="993"/>
        <v>0</v>
      </c>
      <c r="D4712" s="14">
        <f t="shared" si="993"/>
        <v>0</v>
      </c>
      <c r="E4712" s="14" t="str">
        <f t="shared" si="994"/>
        <v/>
      </c>
      <c r="F4712" s="14">
        <f t="shared" si="995"/>
        <v>1</v>
      </c>
      <c r="G4712" s="14">
        <f t="shared" si="991"/>
        <v>3</v>
      </c>
      <c r="H4712" s="14">
        <f t="shared" si="1001"/>
        <v>8</v>
      </c>
      <c r="I4712" s="14">
        <f t="shared" si="1001"/>
        <v>0</v>
      </c>
      <c r="J4712" s="14">
        <f t="shared" si="1001"/>
        <v>0</v>
      </c>
      <c r="K4712" s="14">
        <f t="shared" si="1001"/>
        <v>0</v>
      </c>
      <c r="L4712" s="14" t="str">
        <f t="shared" si="997"/>
        <v>3.8</v>
      </c>
      <c r="M4712" s="15" t="str">
        <f t="shared" si="998"/>
        <v>--</v>
      </c>
      <c r="N4712" s="14" t="str">
        <f t="shared" si="999"/>
        <v/>
      </c>
      <c r="O4712" s="15" t="str">
        <f t="shared" si="992"/>
        <v/>
      </c>
      <c r="P4712" s="15" t="str">
        <f>IF(N4712=1,FLOOR(MAX($P$4:P4711),1)+1,IF(AND(P4711&lt;&gt;"",O4711&lt;&gt;1),MAX($P$4:P4711)+0.1,""))</f>
        <v/>
      </c>
      <c r="Q4712" s="5">
        <f>ROW()</f>
        <v>4712</v>
      </c>
    </row>
    <row r="4713" spans="1:17" x14ac:dyDescent="0.3">
      <c r="A4713" s="1" t="s">
        <v>2118</v>
      </c>
      <c r="B4713" s="5"/>
      <c r="C4713" s="14">
        <f t="shared" si="993"/>
        <v>0</v>
      </c>
      <c r="D4713" s="14">
        <f t="shared" si="993"/>
        <v>0</v>
      </c>
      <c r="E4713" s="14" t="str">
        <f t="shared" si="994"/>
        <v/>
      </c>
      <c r="F4713" s="14">
        <f t="shared" si="995"/>
        <v>1</v>
      </c>
      <c r="G4713" s="14">
        <f t="shared" si="991"/>
        <v>3</v>
      </c>
      <c r="H4713" s="14">
        <f t="shared" si="1001"/>
        <v>8</v>
      </c>
      <c r="I4713" s="14">
        <f t="shared" si="1001"/>
        <v>0</v>
      </c>
      <c r="J4713" s="14">
        <f t="shared" si="1001"/>
        <v>0</v>
      </c>
      <c r="K4713" s="14">
        <f t="shared" si="1001"/>
        <v>0</v>
      </c>
      <c r="L4713" s="14" t="str">
        <f t="shared" si="997"/>
        <v>3.8</v>
      </c>
      <c r="M4713" s="15" t="str">
        <f t="shared" si="998"/>
        <v>--</v>
      </c>
      <c r="N4713" s="14" t="str">
        <f t="shared" si="999"/>
        <v/>
      </c>
      <c r="O4713" s="15" t="str">
        <f t="shared" si="992"/>
        <v/>
      </c>
      <c r="P4713" s="15" t="str">
        <f>IF(N4713=1,FLOOR(MAX($P$4:P4712),1)+1,IF(AND(P4712&lt;&gt;"",O4712&lt;&gt;1),MAX($P$4:P4712)+0.1,""))</f>
        <v/>
      </c>
      <c r="Q4713" s="5">
        <f>ROW()</f>
        <v>4713</v>
      </c>
    </row>
    <row r="4714" spans="1:17" x14ac:dyDescent="0.3">
      <c r="A4714" s="1" t="s">
        <v>190</v>
      </c>
      <c r="B4714" s="5"/>
      <c r="C4714" s="14">
        <f t="shared" si="993"/>
        <v>0</v>
      </c>
      <c r="D4714" s="14">
        <f t="shared" si="993"/>
        <v>1</v>
      </c>
      <c r="E4714" s="14" t="str">
        <f t="shared" si="994"/>
        <v/>
      </c>
      <c r="F4714" s="14">
        <f t="shared" si="995"/>
        <v>0</v>
      </c>
      <c r="G4714" s="14">
        <f t="shared" si="991"/>
        <v>3</v>
      </c>
      <c r="H4714" s="14">
        <f t="shared" si="1001"/>
        <v>8</v>
      </c>
      <c r="I4714" s="14">
        <f t="shared" si="1001"/>
        <v>0</v>
      </c>
      <c r="J4714" s="14">
        <f t="shared" si="1001"/>
        <v>0</v>
      </c>
      <c r="K4714" s="14">
        <f t="shared" si="1001"/>
        <v>0</v>
      </c>
      <c r="L4714" s="14" t="str">
        <f t="shared" si="997"/>
        <v>3.8</v>
      </c>
      <c r="M4714" s="15" t="str">
        <f t="shared" si="998"/>
        <v>--</v>
      </c>
      <c r="N4714" s="14" t="str">
        <f t="shared" si="999"/>
        <v/>
      </c>
      <c r="O4714" s="15" t="str">
        <f t="shared" si="992"/>
        <v/>
      </c>
      <c r="P4714" s="15" t="str">
        <f>IF(N4714=1,FLOOR(MAX($P$4:P4713),1)+1,IF(AND(P4713&lt;&gt;"",O4713&lt;&gt;1),MAX($P$4:P4713)+0.1,""))</f>
        <v/>
      </c>
      <c r="Q4714" s="5">
        <f>ROW()</f>
        <v>4714</v>
      </c>
    </row>
    <row r="4715" spans="1:17" x14ac:dyDescent="0.3">
      <c r="A4715" s="1" t="s">
        <v>2119</v>
      </c>
      <c r="B4715" s="5"/>
      <c r="C4715" s="14">
        <f t="shared" si="993"/>
        <v>1</v>
      </c>
      <c r="D4715" s="14">
        <f t="shared" si="993"/>
        <v>0</v>
      </c>
      <c r="E4715" s="14" t="str">
        <f t="shared" si="994"/>
        <v/>
      </c>
      <c r="F4715" s="14">
        <f t="shared" si="995"/>
        <v>1</v>
      </c>
      <c r="G4715" s="14">
        <f t="shared" si="991"/>
        <v>3</v>
      </c>
      <c r="H4715" s="14">
        <f t="shared" si="1001"/>
        <v>9</v>
      </c>
      <c r="I4715" s="14">
        <f t="shared" si="1001"/>
        <v>0</v>
      </c>
      <c r="J4715" s="14">
        <f t="shared" si="1001"/>
        <v>0</v>
      </c>
      <c r="K4715" s="14">
        <f t="shared" si="1001"/>
        <v>0</v>
      </c>
      <c r="L4715" s="14" t="str">
        <f t="shared" si="997"/>
        <v>3.9</v>
      </c>
      <c r="M4715" s="15" t="str">
        <f t="shared" si="998"/>
        <v>SYSTEM MAINTENANCE TOOL SOFTWARE</v>
      </c>
      <c r="N4715" s="14" t="str">
        <f t="shared" si="999"/>
        <v/>
      </c>
      <c r="O4715" s="15" t="str">
        <f t="shared" si="992"/>
        <v/>
      </c>
      <c r="P4715" s="15" t="str">
        <f>IF(N4715=1,FLOOR(MAX($P$4:P4714),1)+1,IF(AND(P4714&lt;&gt;"",O4714&lt;&gt;1),MAX($P$4:P4714)+0.1,""))</f>
        <v/>
      </c>
      <c r="Q4715" s="5">
        <f>ROW()</f>
        <v>4715</v>
      </c>
    </row>
    <row r="4716" spans="1:17" x14ac:dyDescent="0.3">
      <c r="A4716" s="1" t="s">
        <v>59</v>
      </c>
      <c r="B4716" s="5"/>
      <c r="C4716" s="14">
        <f t="shared" si="993"/>
        <v>0</v>
      </c>
      <c r="D4716" s="14">
        <f t="shared" si="993"/>
        <v>0</v>
      </c>
      <c r="E4716" s="14" t="str">
        <f t="shared" si="994"/>
        <v/>
      </c>
      <c r="F4716" s="14">
        <f t="shared" si="995"/>
        <v>1</v>
      </c>
      <c r="G4716" s="14">
        <f t="shared" si="991"/>
        <v>3</v>
      </c>
      <c r="H4716" s="14">
        <f t="shared" si="1001"/>
        <v>9</v>
      </c>
      <c r="I4716" s="14">
        <f t="shared" si="1001"/>
        <v>0</v>
      </c>
      <c r="J4716" s="14">
        <f t="shared" si="1001"/>
        <v>0</v>
      </c>
      <c r="K4716" s="14">
        <f t="shared" si="1001"/>
        <v>0</v>
      </c>
      <c r="L4716" s="14" t="str">
        <f t="shared" si="997"/>
        <v>3.9</v>
      </c>
      <c r="M4716" s="15" t="str">
        <f t="shared" si="998"/>
        <v>--</v>
      </c>
      <c r="N4716" s="14" t="str">
        <f t="shared" si="999"/>
        <v/>
      </c>
      <c r="O4716" s="15" t="str">
        <f t="shared" si="992"/>
        <v/>
      </c>
      <c r="P4716" s="15" t="str">
        <f>IF(N4716=1,FLOOR(MAX($P$4:P4715),1)+1,IF(AND(P4715&lt;&gt;"",O4715&lt;&gt;1),MAX($P$4:P4715)+0.1,""))</f>
        <v/>
      </c>
      <c r="Q4716" s="5">
        <f>ROW()</f>
        <v>4716</v>
      </c>
    </row>
    <row r="4717" spans="1:17" x14ac:dyDescent="0.3">
      <c r="A4717" s="1" t="s">
        <v>60</v>
      </c>
      <c r="B4717" s="5"/>
      <c r="C4717" s="14">
        <f t="shared" si="993"/>
        <v>0</v>
      </c>
      <c r="D4717" s="14">
        <f t="shared" si="993"/>
        <v>0</v>
      </c>
      <c r="E4717" s="14" t="str">
        <f t="shared" si="994"/>
        <v/>
      </c>
      <c r="F4717" s="14">
        <f t="shared" si="995"/>
        <v>1</v>
      </c>
      <c r="G4717" s="14">
        <f t="shared" si="991"/>
        <v>3</v>
      </c>
      <c r="H4717" s="14">
        <f t="shared" si="1001"/>
        <v>9</v>
      </c>
      <c r="I4717" s="14">
        <f t="shared" si="1001"/>
        <v>0</v>
      </c>
      <c r="J4717" s="14">
        <f t="shared" si="1001"/>
        <v>0</v>
      </c>
      <c r="K4717" s="14">
        <f t="shared" si="1001"/>
        <v>0</v>
      </c>
      <c r="L4717" s="14" t="str">
        <f t="shared" si="997"/>
        <v>3.9</v>
      </c>
      <c r="M4717" s="15" t="str">
        <f t="shared" si="998"/>
        <v>--</v>
      </c>
      <c r="N4717" s="14" t="str">
        <f t="shared" si="999"/>
        <v/>
      </c>
      <c r="O4717" s="15" t="str">
        <f t="shared" si="992"/>
        <v/>
      </c>
      <c r="P4717" s="15" t="str">
        <f>IF(N4717=1,FLOOR(MAX($P$4:P4716),1)+1,IF(AND(P4716&lt;&gt;"",O4716&lt;&gt;1),MAX($P$4:P4716)+0.1,""))</f>
        <v/>
      </c>
      <c r="Q4717" s="5">
        <f>ROW()</f>
        <v>4717</v>
      </c>
    </row>
    <row r="4718" spans="1:17" x14ac:dyDescent="0.3">
      <c r="A4718" s="1" t="s">
        <v>2120</v>
      </c>
      <c r="B4718" s="5"/>
      <c r="C4718" s="14">
        <f t="shared" si="993"/>
        <v>0</v>
      </c>
      <c r="D4718" s="14">
        <f t="shared" si="993"/>
        <v>0</v>
      </c>
      <c r="E4718" s="14" t="str">
        <f t="shared" si="994"/>
        <v/>
      </c>
      <c r="F4718" s="14">
        <f t="shared" si="995"/>
        <v>1</v>
      </c>
      <c r="G4718" s="14">
        <f t="shared" si="991"/>
        <v>3</v>
      </c>
      <c r="H4718" s="14">
        <f t="shared" si="1001"/>
        <v>9</v>
      </c>
      <c r="I4718" s="14">
        <f t="shared" si="1001"/>
        <v>0</v>
      </c>
      <c r="J4718" s="14">
        <f t="shared" si="1001"/>
        <v>0</v>
      </c>
      <c r="K4718" s="14">
        <f t="shared" si="1001"/>
        <v>0</v>
      </c>
      <c r="L4718" s="14" t="str">
        <f t="shared" si="997"/>
        <v>3.9</v>
      </c>
      <c r="M4718" s="15" t="str">
        <f t="shared" si="998"/>
        <v>--</v>
      </c>
      <c r="N4718" s="14" t="str">
        <f t="shared" si="999"/>
        <v/>
      </c>
      <c r="O4718" s="15" t="str">
        <f t="shared" si="992"/>
        <v/>
      </c>
      <c r="P4718" s="15" t="str">
        <f>IF(N4718=1,FLOOR(MAX($P$4:P4717),1)+1,IF(AND(P4717&lt;&gt;"",O4717&lt;&gt;1),MAX($P$4:P4717)+0.1,""))</f>
        <v/>
      </c>
      <c r="Q4718" s="5">
        <f>ROW()</f>
        <v>4718</v>
      </c>
    </row>
    <row r="4719" spans="1:17" x14ac:dyDescent="0.3">
      <c r="A4719" s="1" t="s">
        <v>2121</v>
      </c>
      <c r="B4719" s="5"/>
      <c r="C4719" s="14">
        <f t="shared" si="993"/>
        <v>0</v>
      </c>
      <c r="D4719" s="14">
        <f t="shared" si="993"/>
        <v>0</v>
      </c>
      <c r="E4719" s="14" t="str">
        <f t="shared" si="994"/>
        <v/>
      </c>
      <c r="F4719" s="14">
        <f t="shared" si="995"/>
        <v>1</v>
      </c>
      <c r="G4719" s="14">
        <f t="shared" si="991"/>
        <v>3</v>
      </c>
      <c r="H4719" s="14">
        <f t="shared" si="1001"/>
        <v>9</v>
      </c>
      <c r="I4719" s="14">
        <f t="shared" si="1001"/>
        <v>0</v>
      </c>
      <c r="J4719" s="14">
        <f t="shared" si="1001"/>
        <v>0</v>
      </c>
      <c r="K4719" s="14">
        <f t="shared" si="1001"/>
        <v>0</v>
      </c>
      <c r="L4719" s="14" t="str">
        <f t="shared" si="997"/>
        <v>3.9</v>
      </c>
      <c r="M4719" s="15" t="str">
        <f t="shared" si="998"/>
        <v>--</v>
      </c>
      <c r="N4719" s="14" t="str">
        <f t="shared" si="999"/>
        <v/>
      </c>
      <c r="O4719" s="15" t="str">
        <f t="shared" si="992"/>
        <v/>
      </c>
      <c r="P4719" s="15" t="str">
        <f>IF(N4719=1,FLOOR(MAX($P$4:P4718),1)+1,IF(AND(P4718&lt;&gt;"",O4718&lt;&gt;1),MAX($P$4:P4718)+0.1,""))</f>
        <v/>
      </c>
      <c r="Q4719" s="5">
        <f>ROW()</f>
        <v>4719</v>
      </c>
    </row>
    <row r="4720" spans="1:17" x14ac:dyDescent="0.3">
      <c r="A4720" s="1" t="s">
        <v>73</v>
      </c>
      <c r="B4720" s="5"/>
      <c r="C4720" s="14">
        <f t="shared" si="993"/>
        <v>0</v>
      </c>
      <c r="D4720" s="14">
        <f t="shared" si="993"/>
        <v>0</v>
      </c>
      <c r="E4720" s="14" t="str">
        <f t="shared" si="994"/>
        <v/>
      </c>
      <c r="F4720" s="14">
        <f t="shared" si="995"/>
        <v>1</v>
      </c>
      <c r="G4720" s="14">
        <f t="shared" si="991"/>
        <v>3</v>
      </c>
      <c r="H4720" s="14">
        <f t="shared" si="1001"/>
        <v>9</v>
      </c>
      <c r="I4720" s="14">
        <f t="shared" si="1001"/>
        <v>0</v>
      </c>
      <c r="J4720" s="14">
        <f t="shared" si="1001"/>
        <v>0</v>
      </c>
      <c r="K4720" s="14">
        <f t="shared" si="1001"/>
        <v>0</v>
      </c>
      <c r="L4720" s="14" t="str">
        <f t="shared" si="997"/>
        <v>3.9</v>
      </c>
      <c r="M4720" s="15" t="str">
        <f t="shared" si="998"/>
        <v>--</v>
      </c>
      <c r="N4720" s="14" t="str">
        <f t="shared" si="999"/>
        <v/>
      </c>
      <c r="O4720" s="15" t="str">
        <f t="shared" si="992"/>
        <v/>
      </c>
      <c r="P4720" s="15" t="str">
        <f>IF(N4720=1,FLOOR(MAX($P$4:P4719),1)+1,IF(AND(P4719&lt;&gt;"",O4719&lt;&gt;1),MAX($P$4:P4719)+0.1,""))</f>
        <v/>
      </c>
      <c r="Q4720" s="5">
        <f>ROW()</f>
        <v>4720</v>
      </c>
    </row>
    <row r="4721" spans="1:17" x14ac:dyDescent="0.3">
      <c r="A4721" s="1" t="s">
        <v>55</v>
      </c>
      <c r="B4721" s="5"/>
      <c r="C4721" s="14">
        <f t="shared" si="993"/>
        <v>0</v>
      </c>
      <c r="D4721" s="14">
        <f t="shared" si="993"/>
        <v>0</v>
      </c>
      <c r="E4721" s="14" t="str">
        <f t="shared" si="994"/>
        <v/>
      </c>
      <c r="F4721" s="14">
        <f t="shared" si="995"/>
        <v>1</v>
      </c>
      <c r="G4721" s="14">
        <f t="shared" si="991"/>
        <v>3</v>
      </c>
      <c r="H4721" s="14">
        <f t="shared" si="1001"/>
        <v>9</v>
      </c>
      <c r="I4721" s="14">
        <f t="shared" si="1001"/>
        <v>0</v>
      </c>
      <c r="J4721" s="14">
        <f t="shared" si="1001"/>
        <v>0</v>
      </c>
      <c r="K4721" s="14">
        <f t="shared" si="1001"/>
        <v>0</v>
      </c>
      <c r="L4721" s="14" t="str">
        <f t="shared" si="997"/>
        <v>3.9</v>
      </c>
      <c r="M4721" s="15" t="str">
        <f t="shared" si="998"/>
        <v>--</v>
      </c>
      <c r="N4721" s="14" t="str">
        <f t="shared" si="999"/>
        <v/>
      </c>
      <c r="O4721" s="15" t="str">
        <f t="shared" si="992"/>
        <v/>
      </c>
      <c r="P4721" s="15" t="str">
        <f>IF(N4721=1,FLOOR(MAX($P$4:P4720),1)+1,IF(AND(P4720&lt;&gt;"",O4720&lt;&gt;1),MAX($P$4:P4720)+0.1,""))</f>
        <v/>
      </c>
      <c r="Q4721" s="5">
        <f>ROW()</f>
        <v>4721</v>
      </c>
    </row>
    <row r="4722" spans="1:17" x14ac:dyDescent="0.3">
      <c r="A4722" s="1" t="s">
        <v>2122</v>
      </c>
      <c r="B4722" s="5"/>
      <c r="C4722" s="14">
        <f t="shared" si="993"/>
        <v>0</v>
      </c>
      <c r="D4722" s="14">
        <f t="shared" si="993"/>
        <v>0</v>
      </c>
      <c r="E4722" s="14" t="str">
        <f t="shared" si="994"/>
        <v/>
      </c>
      <c r="F4722" s="14">
        <f t="shared" si="995"/>
        <v>1</v>
      </c>
      <c r="G4722" s="14">
        <f t="shared" si="991"/>
        <v>3</v>
      </c>
      <c r="H4722" s="14">
        <f t="shared" si="1001"/>
        <v>9</v>
      </c>
      <c r="I4722" s="14">
        <f t="shared" si="1001"/>
        <v>0</v>
      </c>
      <c r="J4722" s="14">
        <f t="shared" si="1001"/>
        <v>0</v>
      </c>
      <c r="K4722" s="14">
        <f t="shared" si="1001"/>
        <v>0</v>
      </c>
      <c r="L4722" s="14" t="str">
        <f t="shared" si="997"/>
        <v>3.9</v>
      </c>
      <c r="M4722" s="15" t="str">
        <f t="shared" si="998"/>
        <v>--</v>
      </c>
      <c r="N4722" s="14">
        <f t="shared" si="999"/>
        <v>1</v>
      </c>
      <c r="O4722" s="15">
        <f t="shared" si="992"/>
        <v>1</v>
      </c>
      <c r="P4722" s="15">
        <f>IF(N4722=1,FLOOR(MAX($P$4:P4721),1)+1,IF(AND(P4721&lt;&gt;"",O4721&lt;&gt;1),MAX($P$4:P4721)+0.1,""))</f>
        <v>70</v>
      </c>
      <c r="Q4722" s="5">
        <f>ROW()</f>
        <v>4722</v>
      </c>
    </row>
    <row r="4723" spans="1:17" x14ac:dyDescent="0.3">
      <c r="A4723" s="1" t="s">
        <v>55</v>
      </c>
      <c r="B4723" s="5"/>
      <c r="C4723" s="14">
        <f t="shared" si="993"/>
        <v>0</v>
      </c>
      <c r="D4723" s="14">
        <f t="shared" si="993"/>
        <v>0</v>
      </c>
      <c r="E4723" s="14" t="str">
        <f t="shared" si="994"/>
        <v/>
      </c>
      <c r="F4723" s="14">
        <f t="shared" si="995"/>
        <v>1</v>
      </c>
      <c r="G4723" s="14">
        <f t="shared" si="991"/>
        <v>3</v>
      </c>
      <c r="H4723" s="14">
        <f t="shared" si="1001"/>
        <v>9</v>
      </c>
      <c r="I4723" s="14">
        <f t="shared" si="1001"/>
        <v>0</v>
      </c>
      <c r="J4723" s="14">
        <f t="shared" si="1001"/>
        <v>0</v>
      </c>
      <c r="K4723" s="14">
        <f t="shared" si="1001"/>
        <v>0</v>
      </c>
      <c r="L4723" s="14" t="str">
        <f t="shared" si="997"/>
        <v>3.9</v>
      </c>
      <c r="M4723" s="15" t="str">
        <f t="shared" si="998"/>
        <v>--</v>
      </c>
      <c r="N4723" s="14" t="str">
        <f t="shared" si="999"/>
        <v/>
      </c>
      <c r="O4723" s="15" t="str">
        <f t="shared" si="992"/>
        <v/>
      </c>
      <c r="P4723" s="15" t="str">
        <f>IF(N4723=1,FLOOR(MAX($P$4:P4722),1)+1,IF(AND(P4722&lt;&gt;"",O4722&lt;&gt;1),MAX($P$4:P4722)+0.1,""))</f>
        <v/>
      </c>
      <c r="Q4723" s="5">
        <f>ROW()</f>
        <v>4723</v>
      </c>
    </row>
    <row r="4724" spans="1:17" x14ac:dyDescent="0.3">
      <c r="A4724" s="1" t="s">
        <v>2123</v>
      </c>
      <c r="B4724" s="5"/>
      <c r="C4724" s="14">
        <f t="shared" si="993"/>
        <v>0</v>
      </c>
      <c r="D4724" s="14">
        <f t="shared" si="993"/>
        <v>0</v>
      </c>
      <c r="E4724" s="14" t="str">
        <f t="shared" si="994"/>
        <v/>
      </c>
      <c r="F4724" s="14">
        <f t="shared" si="995"/>
        <v>1</v>
      </c>
      <c r="G4724" s="14">
        <f t="shared" si="991"/>
        <v>3</v>
      </c>
      <c r="H4724" s="14">
        <f t="shared" si="1001"/>
        <v>9</v>
      </c>
      <c r="I4724" s="14">
        <f t="shared" si="1001"/>
        <v>0</v>
      </c>
      <c r="J4724" s="14">
        <f t="shared" si="1001"/>
        <v>0</v>
      </c>
      <c r="K4724" s="14">
        <f t="shared" si="1001"/>
        <v>0</v>
      </c>
      <c r="L4724" s="14" t="str">
        <f t="shared" si="997"/>
        <v>3.9</v>
      </c>
      <c r="M4724" s="15" t="str">
        <f t="shared" si="998"/>
        <v>--</v>
      </c>
      <c r="N4724" s="14" t="str">
        <f t="shared" si="999"/>
        <v/>
      </c>
      <c r="O4724" s="15" t="str">
        <f t="shared" si="992"/>
        <v/>
      </c>
      <c r="P4724" s="15" t="str">
        <f>IF(N4724=1,FLOOR(MAX($P$4:P4723),1)+1,IF(AND(P4723&lt;&gt;"",O4723&lt;&gt;1),MAX($P$4:P4723)+0.1,""))</f>
        <v/>
      </c>
      <c r="Q4724" s="5">
        <f>ROW()</f>
        <v>4724</v>
      </c>
    </row>
    <row r="4725" spans="1:17" x14ac:dyDescent="0.3">
      <c r="A4725" s="1" t="s">
        <v>2124</v>
      </c>
      <c r="B4725" s="5"/>
      <c r="C4725" s="14">
        <f t="shared" si="993"/>
        <v>0</v>
      </c>
      <c r="D4725" s="14">
        <f t="shared" si="993"/>
        <v>0</v>
      </c>
      <c r="E4725" s="14" t="str">
        <f t="shared" si="994"/>
        <v/>
      </c>
      <c r="F4725" s="14">
        <f t="shared" si="995"/>
        <v>1</v>
      </c>
      <c r="G4725" s="14">
        <f t="shared" si="991"/>
        <v>3</v>
      </c>
      <c r="H4725" s="14">
        <f t="shared" si="1001"/>
        <v>9</v>
      </c>
      <c r="I4725" s="14">
        <f t="shared" si="1001"/>
        <v>0</v>
      </c>
      <c r="J4725" s="14">
        <f t="shared" si="1001"/>
        <v>0</v>
      </c>
      <c r="K4725" s="14">
        <f t="shared" si="1001"/>
        <v>0</v>
      </c>
      <c r="L4725" s="14" t="str">
        <f t="shared" si="997"/>
        <v>3.9</v>
      </c>
      <c r="M4725" s="15" t="str">
        <f t="shared" si="998"/>
        <v>--</v>
      </c>
      <c r="N4725" s="14" t="str">
        <f t="shared" si="999"/>
        <v/>
      </c>
      <c r="O4725" s="15" t="str">
        <f t="shared" si="992"/>
        <v/>
      </c>
      <c r="P4725" s="15" t="str">
        <f>IF(N4725=1,FLOOR(MAX($P$4:P4724),1)+1,IF(AND(P4724&lt;&gt;"",O4724&lt;&gt;1),MAX($P$4:P4724)+0.1,""))</f>
        <v/>
      </c>
      <c r="Q4725" s="5">
        <f>ROW()</f>
        <v>4725</v>
      </c>
    </row>
    <row r="4726" spans="1:17" x14ac:dyDescent="0.3">
      <c r="A4726" s="1" t="s">
        <v>2125</v>
      </c>
      <c r="B4726" s="5"/>
      <c r="C4726" s="14">
        <f t="shared" si="993"/>
        <v>0</v>
      </c>
      <c r="D4726" s="14">
        <f t="shared" si="993"/>
        <v>0</v>
      </c>
      <c r="E4726" s="14" t="str">
        <f t="shared" si="994"/>
        <v/>
      </c>
      <c r="F4726" s="14">
        <f t="shared" si="995"/>
        <v>1</v>
      </c>
      <c r="G4726" s="14">
        <f t="shared" si="991"/>
        <v>3</v>
      </c>
      <c r="H4726" s="14">
        <f t="shared" ref="H4726:K4741" si="1002">IF(G4726&lt;&gt;G4725,0,IF(AND(($F4725-$D4726)=(H$3-1),$F4726=H$3),H4725+1,H4725))</f>
        <v>9</v>
      </c>
      <c r="I4726" s="14">
        <f t="shared" si="1002"/>
        <v>0</v>
      </c>
      <c r="J4726" s="14">
        <f t="shared" si="1002"/>
        <v>0</v>
      </c>
      <c r="K4726" s="14">
        <f t="shared" si="1002"/>
        <v>0</v>
      </c>
      <c r="L4726" s="14" t="str">
        <f t="shared" si="997"/>
        <v>3.9</v>
      </c>
      <c r="M4726" s="15" t="str">
        <f t="shared" si="998"/>
        <v>--</v>
      </c>
      <c r="N4726" s="14" t="str">
        <f t="shared" si="999"/>
        <v/>
      </c>
      <c r="O4726" s="15" t="str">
        <f t="shared" si="992"/>
        <v/>
      </c>
      <c r="P4726" s="15" t="str">
        <f>IF(N4726=1,FLOOR(MAX($P$4:P4725),1)+1,IF(AND(P4725&lt;&gt;"",O4725&lt;&gt;1),MAX($P$4:P4725)+0.1,""))</f>
        <v/>
      </c>
      <c r="Q4726" s="5">
        <f>ROW()</f>
        <v>4726</v>
      </c>
    </row>
    <row r="4727" spans="1:17" x14ac:dyDescent="0.3">
      <c r="A4727" s="1" t="s">
        <v>2126</v>
      </c>
      <c r="B4727" s="5"/>
      <c r="C4727" s="14">
        <f t="shared" si="993"/>
        <v>0</v>
      </c>
      <c r="D4727" s="14">
        <f t="shared" si="993"/>
        <v>0</v>
      </c>
      <c r="E4727" s="14" t="str">
        <f t="shared" si="994"/>
        <v/>
      </c>
      <c r="F4727" s="14">
        <f t="shared" si="995"/>
        <v>1</v>
      </c>
      <c r="G4727" s="14">
        <f t="shared" si="991"/>
        <v>3</v>
      </c>
      <c r="H4727" s="14">
        <f t="shared" si="1002"/>
        <v>9</v>
      </c>
      <c r="I4727" s="14">
        <f t="shared" si="1002"/>
        <v>0</v>
      </c>
      <c r="J4727" s="14">
        <f t="shared" si="1002"/>
        <v>0</v>
      </c>
      <c r="K4727" s="14">
        <f t="shared" si="1002"/>
        <v>0</v>
      </c>
      <c r="L4727" s="14" t="str">
        <f t="shared" si="997"/>
        <v>3.9</v>
      </c>
      <c r="M4727" s="15" t="str">
        <f t="shared" si="998"/>
        <v>--</v>
      </c>
      <c r="N4727" s="14" t="str">
        <f t="shared" si="999"/>
        <v/>
      </c>
      <c r="O4727" s="15" t="str">
        <f t="shared" si="992"/>
        <v/>
      </c>
      <c r="P4727" s="15" t="str">
        <f>IF(N4727=1,FLOOR(MAX($P$4:P4726),1)+1,IF(AND(P4726&lt;&gt;"",O4726&lt;&gt;1),MAX($P$4:P4726)+0.1,""))</f>
        <v/>
      </c>
      <c r="Q4727" s="5">
        <f>ROW()</f>
        <v>4727</v>
      </c>
    </row>
    <row r="4728" spans="1:17" x14ac:dyDescent="0.3">
      <c r="A4728" s="1" t="s">
        <v>55</v>
      </c>
      <c r="B4728" s="5"/>
      <c r="C4728" s="14">
        <f t="shared" si="993"/>
        <v>0</v>
      </c>
      <c r="D4728" s="14">
        <f t="shared" si="993"/>
        <v>0</v>
      </c>
      <c r="E4728" s="14" t="str">
        <f t="shared" si="994"/>
        <v/>
      </c>
      <c r="F4728" s="14">
        <f t="shared" si="995"/>
        <v>1</v>
      </c>
      <c r="G4728" s="14">
        <f t="shared" si="991"/>
        <v>3</v>
      </c>
      <c r="H4728" s="14">
        <f t="shared" si="1002"/>
        <v>9</v>
      </c>
      <c r="I4728" s="14">
        <f t="shared" si="1002"/>
        <v>0</v>
      </c>
      <c r="J4728" s="14">
        <f t="shared" si="1002"/>
        <v>0</v>
      </c>
      <c r="K4728" s="14">
        <f t="shared" si="1002"/>
        <v>0</v>
      </c>
      <c r="L4728" s="14" t="str">
        <f t="shared" si="997"/>
        <v>3.9</v>
      </c>
      <c r="M4728" s="15" t="str">
        <f t="shared" si="998"/>
        <v>--</v>
      </c>
      <c r="N4728" s="14" t="str">
        <f t="shared" si="999"/>
        <v/>
      </c>
      <c r="O4728" s="15" t="str">
        <f t="shared" si="992"/>
        <v/>
      </c>
      <c r="P4728" s="15" t="str">
        <f>IF(N4728=1,FLOOR(MAX($P$4:P4727),1)+1,IF(AND(P4727&lt;&gt;"",O4727&lt;&gt;1),MAX($P$4:P4727)+0.1,""))</f>
        <v/>
      </c>
      <c r="Q4728" s="5">
        <f>ROW()</f>
        <v>4728</v>
      </c>
    </row>
    <row r="4729" spans="1:17" x14ac:dyDescent="0.3">
      <c r="A4729" s="1" t="s">
        <v>2127</v>
      </c>
      <c r="B4729" s="5"/>
      <c r="C4729" s="14">
        <f t="shared" si="993"/>
        <v>0</v>
      </c>
      <c r="D4729" s="14">
        <f t="shared" si="993"/>
        <v>0</v>
      </c>
      <c r="E4729" s="14" t="str">
        <f t="shared" si="994"/>
        <v/>
      </c>
      <c r="F4729" s="14">
        <f t="shared" si="995"/>
        <v>1</v>
      </c>
      <c r="G4729" s="14">
        <f t="shared" si="991"/>
        <v>3</v>
      </c>
      <c r="H4729" s="14">
        <f t="shared" si="1002"/>
        <v>9</v>
      </c>
      <c r="I4729" s="14">
        <f t="shared" si="1002"/>
        <v>0</v>
      </c>
      <c r="J4729" s="14">
        <f t="shared" si="1002"/>
        <v>0</v>
      </c>
      <c r="K4729" s="14">
        <f t="shared" si="1002"/>
        <v>0</v>
      </c>
      <c r="L4729" s="14" t="str">
        <f t="shared" si="997"/>
        <v>3.9</v>
      </c>
      <c r="M4729" s="15" t="str">
        <f t="shared" si="998"/>
        <v>--</v>
      </c>
      <c r="N4729" s="14" t="str">
        <f t="shared" si="999"/>
        <v/>
      </c>
      <c r="O4729" s="15" t="str">
        <f t="shared" si="992"/>
        <v/>
      </c>
      <c r="P4729" s="15" t="str">
        <f>IF(N4729=1,FLOOR(MAX($P$4:P4728),1)+1,IF(AND(P4728&lt;&gt;"",O4728&lt;&gt;1),MAX($P$4:P4728)+0.1,""))</f>
        <v/>
      </c>
      <c r="Q4729" s="5">
        <f>ROW()</f>
        <v>4729</v>
      </c>
    </row>
    <row r="4730" spans="1:17" x14ac:dyDescent="0.3">
      <c r="A4730" s="1" t="s">
        <v>2128</v>
      </c>
      <c r="B4730" s="5"/>
      <c r="C4730" s="14">
        <f t="shared" si="993"/>
        <v>0</v>
      </c>
      <c r="D4730" s="14">
        <f t="shared" si="993"/>
        <v>0</v>
      </c>
      <c r="E4730" s="14" t="str">
        <f t="shared" si="994"/>
        <v/>
      </c>
      <c r="F4730" s="14">
        <f t="shared" si="995"/>
        <v>1</v>
      </c>
      <c r="G4730" s="14">
        <f t="shared" si="991"/>
        <v>3</v>
      </c>
      <c r="H4730" s="14">
        <f t="shared" si="1002"/>
        <v>9</v>
      </c>
      <c r="I4730" s="14">
        <f t="shared" si="1002"/>
        <v>0</v>
      </c>
      <c r="J4730" s="14">
        <f t="shared" si="1002"/>
        <v>0</v>
      </c>
      <c r="K4730" s="14">
        <f t="shared" si="1002"/>
        <v>0</v>
      </c>
      <c r="L4730" s="14" t="str">
        <f t="shared" si="997"/>
        <v>3.9</v>
      </c>
      <c r="M4730" s="15" t="str">
        <f t="shared" si="998"/>
        <v>--</v>
      </c>
      <c r="N4730" s="14" t="str">
        <f t="shared" si="999"/>
        <v/>
      </c>
      <c r="O4730" s="15" t="str">
        <f t="shared" si="992"/>
        <v/>
      </c>
      <c r="P4730" s="15" t="str">
        <f>IF(N4730=1,FLOOR(MAX($P$4:P4729),1)+1,IF(AND(P4729&lt;&gt;"",O4729&lt;&gt;1),MAX($P$4:P4729)+0.1,""))</f>
        <v/>
      </c>
      <c r="Q4730" s="5">
        <f>ROW()</f>
        <v>4730</v>
      </c>
    </row>
    <row r="4731" spans="1:17" x14ac:dyDescent="0.3">
      <c r="A4731" s="1" t="s">
        <v>2129</v>
      </c>
      <c r="B4731" s="5"/>
      <c r="C4731" s="14">
        <f t="shared" si="993"/>
        <v>0</v>
      </c>
      <c r="D4731" s="14">
        <f t="shared" si="993"/>
        <v>0</v>
      </c>
      <c r="E4731" s="14" t="str">
        <f t="shared" si="994"/>
        <v/>
      </c>
      <c r="F4731" s="14">
        <f t="shared" si="995"/>
        <v>1</v>
      </c>
      <c r="G4731" s="14">
        <f t="shared" si="991"/>
        <v>3</v>
      </c>
      <c r="H4731" s="14">
        <f t="shared" si="1002"/>
        <v>9</v>
      </c>
      <c r="I4731" s="14">
        <f t="shared" si="1002"/>
        <v>0</v>
      </c>
      <c r="J4731" s="14">
        <f t="shared" si="1002"/>
        <v>0</v>
      </c>
      <c r="K4731" s="14">
        <f t="shared" si="1002"/>
        <v>0</v>
      </c>
      <c r="L4731" s="14" t="str">
        <f t="shared" si="997"/>
        <v>3.9</v>
      </c>
      <c r="M4731" s="15" t="str">
        <f t="shared" si="998"/>
        <v>--</v>
      </c>
      <c r="N4731" s="14" t="str">
        <f t="shared" si="999"/>
        <v/>
      </c>
      <c r="O4731" s="15" t="str">
        <f t="shared" si="992"/>
        <v/>
      </c>
      <c r="P4731" s="15" t="str">
        <f>IF(N4731=1,FLOOR(MAX($P$4:P4730),1)+1,IF(AND(P4730&lt;&gt;"",O4730&lt;&gt;1),MAX($P$4:P4730)+0.1,""))</f>
        <v/>
      </c>
      <c r="Q4731" s="5">
        <f>ROW()</f>
        <v>4731</v>
      </c>
    </row>
    <row r="4732" spans="1:17" x14ac:dyDescent="0.3">
      <c r="A4732" s="1" t="s">
        <v>2130</v>
      </c>
      <c r="B4732" s="5"/>
      <c r="C4732" s="14">
        <f t="shared" si="993"/>
        <v>0</v>
      </c>
      <c r="D4732" s="14">
        <f t="shared" si="993"/>
        <v>0</v>
      </c>
      <c r="E4732" s="14" t="str">
        <f t="shared" si="994"/>
        <v/>
      </c>
      <c r="F4732" s="14">
        <f t="shared" si="995"/>
        <v>1</v>
      </c>
      <c r="G4732" s="14">
        <f t="shared" si="991"/>
        <v>3</v>
      </c>
      <c r="H4732" s="14">
        <f t="shared" si="1002"/>
        <v>9</v>
      </c>
      <c r="I4732" s="14">
        <f t="shared" si="1002"/>
        <v>0</v>
      </c>
      <c r="J4732" s="14">
        <f t="shared" si="1002"/>
        <v>0</v>
      </c>
      <c r="K4732" s="14">
        <f t="shared" si="1002"/>
        <v>0</v>
      </c>
      <c r="L4732" s="14" t="str">
        <f t="shared" si="997"/>
        <v>3.9</v>
      </c>
      <c r="M4732" s="15" t="str">
        <f t="shared" si="998"/>
        <v>--</v>
      </c>
      <c r="N4732" s="14" t="str">
        <f t="shared" si="999"/>
        <v/>
      </c>
      <c r="O4732" s="15" t="str">
        <f t="shared" si="992"/>
        <v/>
      </c>
      <c r="P4732" s="15" t="str">
        <f>IF(N4732=1,FLOOR(MAX($P$4:P4731),1)+1,IF(AND(P4731&lt;&gt;"",O4731&lt;&gt;1),MAX($P$4:P4731)+0.1,""))</f>
        <v/>
      </c>
      <c r="Q4732" s="5">
        <f>ROW()</f>
        <v>4732</v>
      </c>
    </row>
    <row r="4733" spans="1:17" x14ac:dyDescent="0.3">
      <c r="A4733" s="1" t="s">
        <v>2131</v>
      </c>
      <c r="B4733" s="5"/>
      <c r="C4733" s="14">
        <f t="shared" si="993"/>
        <v>0</v>
      </c>
      <c r="D4733" s="14">
        <f t="shared" si="993"/>
        <v>0</v>
      </c>
      <c r="E4733" s="14" t="str">
        <f t="shared" si="994"/>
        <v/>
      </c>
      <c r="F4733" s="14">
        <f t="shared" si="995"/>
        <v>1</v>
      </c>
      <c r="G4733" s="14">
        <f t="shared" si="991"/>
        <v>3</v>
      </c>
      <c r="H4733" s="14">
        <f t="shared" si="1002"/>
        <v>9</v>
      </c>
      <c r="I4733" s="14">
        <f t="shared" si="1002"/>
        <v>0</v>
      </c>
      <c r="J4733" s="14">
        <f t="shared" si="1002"/>
        <v>0</v>
      </c>
      <c r="K4733" s="14">
        <f t="shared" si="1002"/>
        <v>0</v>
      </c>
      <c r="L4733" s="14" t="str">
        <f t="shared" si="997"/>
        <v>3.9</v>
      </c>
      <c r="M4733" s="15" t="str">
        <f t="shared" si="998"/>
        <v>--</v>
      </c>
      <c r="N4733" s="14" t="str">
        <f t="shared" si="999"/>
        <v/>
      </c>
      <c r="O4733" s="15" t="str">
        <f t="shared" si="992"/>
        <v/>
      </c>
      <c r="P4733" s="15" t="str">
        <f>IF(N4733=1,FLOOR(MAX($P$4:P4732),1)+1,IF(AND(P4732&lt;&gt;"",O4732&lt;&gt;1),MAX($P$4:P4732)+0.1,""))</f>
        <v/>
      </c>
      <c r="Q4733" s="5">
        <f>ROW()</f>
        <v>4733</v>
      </c>
    </row>
    <row r="4734" spans="1:17" x14ac:dyDescent="0.3">
      <c r="A4734" s="1" t="s">
        <v>2132</v>
      </c>
      <c r="B4734" s="5"/>
      <c r="C4734" s="14">
        <f t="shared" si="993"/>
        <v>0</v>
      </c>
      <c r="D4734" s="14">
        <f t="shared" si="993"/>
        <v>0</v>
      </c>
      <c r="E4734" s="14" t="str">
        <f t="shared" si="994"/>
        <v/>
      </c>
      <c r="F4734" s="14">
        <f t="shared" si="995"/>
        <v>1</v>
      </c>
      <c r="G4734" s="14">
        <f t="shared" si="991"/>
        <v>3</v>
      </c>
      <c r="H4734" s="14">
        <f t="shared" si="1002"/>
        <v>9</v>
      </c>
      <c r="I4734" s="14">
        <f t="shared" si="1002"/>
        <v>0</v>
      </c>
      <c r="J4734" s="14">
        <f t="shared" si="1002"/>
        <v>0</v>
      </c>
      <c r="K4734" s="14">
        <f t="shared" si="1002"/>
        <v>0</v>
      </c>
      <c r="L4734" s="14" t="str">
        <f t="shared" si="997"/>
        <v>3.9</v>
      </c>
      <c r="M4734" s="15" t="str">
        <f t="shared" si="998"/>
        <v>--</v>
      </c>
      <c r="N4734" s="14" t="str">
        <f t="shared" si="999"/>
        <v/>
      </c>
      <c r="O4734" s="15" t="str">
        <f t="shared" si="992"/>
        <v/>
      </c>
      <c r="P4734" s="15" t="str">
        <f>IF(N4734=1,FLOOR(MAX($P$4:P4733),1)+1,IF(AND(P4733&lt;&gt;"",O4733&lt;&gt;1),MAX($P$4:P4733)+0.1,""))</f>
        <v/>
      </c>
      <c r="Q4734" s="5">
        <f>ROW()</f>
        <v>4734</v>
      </c>
    </row>
    <row r="4735" spans="1:17" x14ac:dyDescent="0.3">
      <c r="A4735" s="1" t="s">
        <v>190</v>
      </c>
      <c r="B4735" s="5"/>
      <c r="C4735" s="14">
        <f t="shared" si="993"/>
        <v>0</v>
      </c>
      <c r="D4735" s="14">
        <f t="shared" si="993"/>
        <v>1</v>
      </c>
      <c r="E4735" s="14" t="str">
        <f t="shared" si="994"/>
        <v/>
      </c>
      <c r="F4735" s="14">
        <f t="shared" si="995"/>
        <v>0</v>
      </c>
      <c r="G4735" s="14">
        <f t="shared" si="991"/>
        <v>3</v>
      </c>
      <c r="H4735" s="14">
        <f t="shared" si="1002"/>
        <v>9</v>
      </c>
      <c r="I4735" s="14">
        <f t="shared" si="1002"/>
        <v>0</v>
      </c>
      <c r="J4735" s="14">
        <f t="shared" si="1002"/>
        <v>0</v>
      </c>
      <c r="K4735" s="14">
        <f t="shared" si="1002"/>
        <v>0</v>
      </c>
      <c r="L4735" s="14" t="str">
        <f t="shared" si="997"/>
        <v>3.9</v>
      </c>
      <c r="M4735" s="15" t="str">
        <f t="shared" si="998"/>
        <v>--</v>
      </c>
      <c r="N4735" s="14" t="str">
        <f t="shared" si="999"/>
        <v/>
      </c>
      <c r="O4735" s="15" t="str">
        <f t="shared" si="992"/>
        <v/>
      </c>
      <c r="P4735" s="15" t="str">
        <f>IF(N4735=1,FLOOR(MAX($P$4:P4734),1)+1,IF(AND(P4734&lt;&gt;"",O4734&lt;&gt;1),MAX($P$4:P4734)+0.1,""))</f>
        <v/>
      </c>
      <c r="Q4735" s="5">
        <f>ROW()</f>
        <v>4735</v>
      </c>
    </row>
    <row r="4736" spans="1:17" x14ac:dyDescent="0.3">
      <c r="A4736" s="1" t="s">
        <v>2133</v>
      </c>
      <c r="B4736" s="5"/>
      <c r="C4736" s="14">
        <f t="shared" si="993"/>
        <v>1</v>
      </c>
      <c r="D4736" s="14">
        <f t="shared" si="993"/>
        <v>0</v>
      </c>
      <c r="E4736" s="14" t="str">
        <f t="shared" si="994"/>
        <v/>
      </c>
      <c r="F4736" s="14">
        <f t="shared" si="995"/>
        <v>1</v>
      </c>
      <c r="G4736" s="14">
        <f t="shared" si="991"/>
        <v>3</v>
      </c>
      <c r="H4736" s="14">
        <f t="shared" si="1002"/>
        <v>10</v>
      </c>
      <c r="I4736" s="14">
        <f t="shared" si="1002"/>
        <v>0</v>
      </c>
      <c r="J4736" s="14">
        <f t="shared" si="1002"/>
        <v>0</v>
      </c>
      <c r="K4736" s="14">
        <f t="shared" si="1002"/>
        <v>0</v>
      </c>
      <c r="L4736" s="14" t="str">
        <f t="shared" si="997"/>
        <v>3.10</v>
      </c>
      <c r="M4736" s="15" t="str">
        <f t="shared" si="998"/>
        <v>DEVICE POWER</v>
      </c>
      <c r="N4736" s="14" t="str">
        <f t="shared" si="999"/>
        <v/>
      </c>
      <c r="O4736" s="15" t="str">
        <f t="shared" si="992"/>
        <v/>
      </c>
      <c r="P4736" s="15" t="str">
        <f>IF(N4736=1,FLOOR(MAX($P$4:P4735),1)+1,IF(AND(P4735&lt;&gt;"",O4735&lt;&gt;1),MAX($P$4:P4735)+0.1,""))</f>
        <v/>
      </c>
      <c r="Q4736" s="5">
        <f>ROW()</f>
        <v>4736</v>
      </c>
    </row>
    <row r="4737" spans="1:17" x14ac:dyDescent="0.3">
      <c r="A4737" s="1" t="s">
        <v>59</v>
      </c>
      <c r="B4737" s="5"/>
      <c r="C4737" s="14">
        <f t="shared" si="993"/>
        <v>0</v>
      </c>
      <c r="D4737" s="14">
        <f t="shared" si="993"/>
        <v>0</v>
      </c>
      <c r="E4737" s="14" t="str">
        <f t="shared" si="994"/>
        <v/>
      </c>
      <c r="F4737" s="14">
        <f t="shared" si="995"/>
        <v>1</v>
      </c>
      <c r="G4737" s="14">
        <f t="shared" si="991"/>
        <v>3</v>
      </c>
      <c r="H4737" s="14">
        <f t="shared" si="1002"/>
        <v>10</v>
      </c>
      <c r="I4737" s="14">
        <f t="shared" si="1002"/>
        <v>0</v>
      </c>
      <c r="J4737" s="14">
        <f t="shared" si="1002"/>
        <v>0</v>
      </c>
      <c r="K4737" s="14">
        <f t="shared" si="1002"/>
        <v>0</v>
      </c>
      <c r="L4737" s="14" t="str">
        <f t="shared" si="997"/>
        <v>3.10</v>
      </c>
      <c r="M4737" s="15" t="str">
        <f t="shared" si="998"/>
        <v>--</v>
      </c>
      <c r="N4737" s="14" t="str">
        <f t="shared" si="999"/>
        <v/>
      </c>
      <c r="O4737" s="15" t="str">
        <f t="shared" si="992"/>
        <v/>
      </c>
      <c r="P4737" s="15" t="str">
        <f>IF(N4737=1,FLOOR(MAX($P$4:P4736),1)+1,IF(AND(P4736&lt;&gt;"",O4736&lt;&gt;1),MAX($P$4:P4736)+0.1,""))</f>
        <v/>
      </c>
      <c r="Q4737" s="5">
        <f>ROW()</f>
        <v>4737</v>
      </c>
    </row>
    <row r="4738" spans="1:17" x14ac:dyDescent="0.3">
      <c r="A4738" s="1" t="s">
        <v>60</v>
      </c>
      <c r="B4738" s="5"/>
      <c r="C4738" s="14">
        <f t="shared" si="993"/>
        <v>0</v>
      </c>
      <c r="D4738" s="14">
        <f t="shared" si="993"/>
        <v>0</v>
      </c>
      <c r="E4738" s="14" t="str">
        <f t="shared" si="994"/>
        <v/>
      </c>
      <c r="F4738" s="14">
        <f t="shared" si="995"/>
        <v>1</v>
      </c>
      <c r="G4738" s="14">
        <f t="shared" si="991"/>
        <v>3</v>
      </c>
      <c r="H4738" s="14">
        <f t="shared" si="1002"/>
        <v>10</v>
      </c>
      <c r="I4738" s="14">
        <f t="shared" si="1002"/>
        <v>0</v>
      </c>
      <c r="J4738" s="14">
        <f t="shared" si="1002"/>
        <v>0</v>
      </c>
      <c r="K4738" s="14">
        <f t="shared" si="1002"/>
        <v>0</v>
      </c>
      <c r="L4738" s="14" t="str">
        <f t="shared" si="997"/>
        <v>3.10</v>
      </c>
      <c r="M4738" s="15" t="str">
        <f t="shared" si="998"/>
        <v>--</v>
      </c>
      <c r="N4738" s="14" t="str">
        <f t="shared" si="999"/>
        <v/>
      </c>
      <c r="O4738" s="15" t="str">
        <f t="shared" si="992"/>
        <v/>
      </c>
      <c r="P4738" s="15" t="str">
        <f>IF(N4738=1,FLOOR(MAX($P$4:P4737),1)+1,IF(AND(P4737&lt;&gt;"",O4737&lt;&gt;1),MAX($P$4:P4737)+0.1,""))</f>
        <v/>
      </c>
      <c r="Q4738" s="5">
        <f>ROW()</f>
        <v>4738</v>
      </c>
    </row>
    <row r="4739" spans="1:17" x14ac:dyDescent="0.3">
      <c r="A4739" s="1" t="s">
        <v>2134</v>
      </c>
      <c r="B4739" s="5"/>
      <c r="C4739" s="14">
        <f t="shared" si="993"/>
        <v>0</v>
      </c>
      <c r="D4739" s="14">
        <f t="shared" si="993"/>
        <v>0</v>
      </c>
      <c r="E4739" s="14" t="str">
        <f t="shared" si="994"/>
        <v/>
      </c>
      <c r="F4739" s="14">
        <f t="shared" si="995"/>
        <v>1</v>
      </c>
      <c r="G4739" s="14">
        <f t="shared" si="991"/>
        <v>3</v>
      </c>
      <c r="H4739" s="14">
        <f t="shared" si="1002"/>
        <v>10</v>
      </c>
      <c r="I4739" s="14">
        <f t="shared" si="1002"/>
        <v>0</v>
      </c>
      <c r="J4739" s="14">
        <f t="shared" si="1002"/>
        <v>0</v>
      </c>
      <c r="K4739" s="14">
        <f t="shared" si="1002"/>
        <v>0</v>
      </c>
      <c r="L4739" s="14" t="str">
        <f t="shared" si="997"/>
        <v>3.10</v>
      </c>
      <c r="M4739" s="15" t="str">
        <f t="shared" si="998"/>
        <v>--</v>
      </c>
      <c r="N4739" s="14" t="str">
        <f t="shared" si="999"/>
        <v/>
      </c>
      <c r="O4739" s="15" t="str">
        <f t="shared" si="992"/>
        <v/>
      </c>
      <c r="P4739" s="15" t="str">
        <f>IF(N4739=1,FLOOR(MAX($P$4:P4738),1)+1,IF(AND(P4738&lt;&gt;"",O4738&lt;&gt;1),MAX($P$4:P4738)+0.1,""))</f>
        <v/>
      </c>
      <c r="Q4739" s="5">
        <f>ROW()</f>
        <v>4739</v>
      </c>
    </row>
    <row r="4740" spans="1:17" x14ac:dyDescent="0.3">
      <c r="A4740" s="1" t="s">
        <v>2135</v>
      </c>
      <c r="B4740" s="5"/>
      <c r="C4740" s="14">
        <f t="shared" si="993"/>
        <v>0</v>
      </c>
      <c r="D4740" s="14">
        <f t="shared" si="993"/>
        <v>0</v>
      </c>
      <c r="E4740" s="14" t="str">
        <f t="shared" si="994"/>
        <v/>
      </c>
      <c r="F4740" s="14">
        <f t="shared" si="995"/>
        <v>1</v>
      </c>
      <c r="G4740" s="14">
        <f t="shared" si="991"/>
        <v>3</v>
      </c>
      <c r="H4740" s="14">
        <f t="shared" si="1002"/>
        <v>10</v>
      </c>
      <c r="I4740" s="14">
        <f t="shared" si="1002"/>
        <v>0</v>
      </c>
      <c r="J4740" s="14">
        <f t="shared" si="1002"/>
        <v>0</v>
      </c>
      <c r="K4740" s="14">
        <f t="shared" si="1002"/>
        <v>0</v>
      </c>
      <c r="L4740" s="14" t="str">
        <f t="shared" si="997"/>
        <v>3.10</v>
      </c>
      <c r="M4740" s="15" t="str">
        <f t="shared" si="998"/>
        <v>--</v>
      </c>
      <c r="N4740" s="14" t="str">
        <f t="shared" si="999"/>
        <v/>
      </c>
      <c r="O4740" s="15" t="str">
        <f t="shared" si="992"/>
        <v/>
      </c>
      <c r="P4740" s="15" t="str">
        <f>IF(N4740=1,FLOOR(MAX($P$4:P4739),1)+1,IF(AND(P4739&lt;&gt;"",O4739&lt;&gt;1),MAX($P$4:P4739)+0.1,""))</f>
        <v/>
      </c>
      <c r="Q4740" s="5">
        <f>ROW()</f>
        <v>4740</v>
      </c>
    </row>
    <row r="4741" spans="1:17" x14ac:dyDescent="0.3">
      <c r="A4741" s="1" t="s">
        <v>2136</v>
      </c>
      <c r="B4741" s="5"/>
      <c r="C4741" s="14">
        <f t="shared" si="993"/>
        <v>0</v>
      </c>
      <c r="D4741" s="14">
        <f t="shared" si="993"/>
        <v>0</v>
      </c>
      <c r="E4741" s="14" t="str">
        <f t="shared" si="994"/>
        <v/>
      </c>
      <c r="F4741" s="14">
        <f t="shared" si="995"/>
        <v>1</v>
      </c>
      <c r="G4741" s="14">
        <f t="shared" ref="G4741:G4804" si="1003">G4740+IF(NOT(ISERROR(FIND("&lt;PRT&gt;",A4741))),1,0)</f>
        <v>3</v>
      </c>
      <c r="H4741" s="14">
        <f t="shared" si="1002"/>
        <v>10</v>
      </c>
      <c r="I4741" s="14">
        <f t="shared" si="1002"/>
        <v>0</v>
      </c>
      <c r="J4741" s="14">
        <f t="shared" si="1002"/>
        <v>0</v>
      </c>
      <c r="K4741" s="14">
        <f t="shared" si="1002"/>
        <v>0</v>
      </c>
      <c r="L4741" s="14" t="str">
        <f t="shared" si="997"/>
        <v>3.10</v>
      </c>
      <c r="M4741" s="15" t="str">
        <f t="shared" si="998"/>
        <v>--</v>
      </c>
      <c r="N4741" s="14" t="str">
        <f t="shared" si="999"/>
        <v/>
      </c>
      <c r="O4741" s="15" t="str">
        <f t="shared" ref="O4741:O4804" si="1004">IF(ISERROR(FIND(O$4,$A4741)),"",1)</f>
        <v/>
      </c>
      <c r="P4741" s="15" t="str">
        <f>IF(N4741=1,FLOOR(MAX($P$4:P4740),1)+1,IF(AND(P4740&lt;&gt;"",O4740&lt;&gt;1),MAX($P$4:P4740)+0.1,""))</f>
        <v/>
      </c>
      <c r="Q4741" s="5">
        <f>ROW()</f>
        <v>4741</v>
      </c>
    </row>
    <row r="4742" spans="1:17" x14ac:dyDescent="0.3">
      <c r="A4742" s="1" t="s">
        <v>2137</v>
      </c>
      <c r="B4742" s="5"/>
      <c r="C4742" s="14">
        <f t="shared" ref="C4742:D4805" si="1005">(LEN($A4742)-LEN(SUBSTITUTE($A4742,C$3,"")))/LEN(C$3)</f>
        <v>0</v>
      </c>
      <c r="D4742" s="14">
        <f t="shared" si="1005"/>
        <v>0</v>
      </c>
      <c r="E4742" s="14" t="str">
        <f t="shared" ref="E4742:E4805" si="1006">IF(AND(C4742&gt;0,D4742&gt;0),IF(FIND(D$3,A4742)&gt;FIND(C$3,A4742),"WARNING","OK"),"")</f>
        <v/>
      </c>
      <c r="F4742" s="14">
        <f t="shared" ref="F4742:F4805" si="1007">F4741+C4742-D4742</f>
        <v>1</v>
      </c>
      <c r="G4742" s="14">
        <f t="shared" si="1003"/>
        <v>3</v>
      </c>
      <c r="H4742" s="14">
        <f t="shared" ref="H4742:K4757" si="1008">IF(G4742&lt;&gt;G4741,0,IF(AND(($F4741-$D4742)=(H$3-1),$F4742=H$3),H4741+1,H4741))</f>
        <v>10</v>
      </c>
      <c r="I4742" s="14">
        <f t="shared" si="1008"/>
        <v>0</v>
      </c>
      <c r="J4742" s="14">
        <f t="shared" si="1008"/>
        <v>0</v>
      </c>
      <c r="K4742" s="14">
        <f t="shared" si="1008"/>
        <v>0</v>
      </c>
      <c r="L4742" s="14" t="str">
        <f t="shared" ref="L4742:L4805" si="1009">SUBSTITUTE(G4742&amp;"."&amp;H4742&amp;"."&amp;I4742&amp;"."&amp;J4742&amp;"."&amp;K4742,".0","")</f>
        <v>3.10</v>
      </c>
      <c r="M4742" s="15" t="str">
        <f t="shared" ref="M4742:M4805" si="1010">IF(ISERROR(FIND("&lt;SPT&gt;&lt;TTL&gt;",A4742)),"--",SUBSTITUTE(SUBSTITUTE(MID(A4742&amp;A4743,FIND("&lt;SPT&gt;&lt;TTL&gt;",A4742&amp;A4743)+10,FIND("&lt;/TTL&gt;",A4742&amp;A4743)-FIND("&lt;SPT&gt;&lt;TTL&gt;",A4742&amp;A4743)-10),"&lt;SUB&gt;",""),"&lt;/SUB&gt;",""))</f>
        <v>--</v>
      </c>
      <c r="N4742" s="14" t="str">
        <f t="shared" ref="N4742:N4805" si="1011">IF(ISERROR(FIND(N$4,UPPER($A4742))),"",1)</f>
        <v/>
      </c>
      <c r="O4742" s="15" t="str">
        <f t="shared" si="1004"/>
        <v/>
      </c>
      <c r="P4742" s="15" t="str">
        <f>IF(N4742=1,FLOOR(MAX($P$4:P4741),1)+1,IF(AND(P4741&lt;&gt;"",O4741&lt;&gt;1),MAX($P$4:P4741)+0.1,""))</f>
        <v/>
      </c>
      <c r="Q4742" s="5">
        <f>ROW()</f>
        <v>4742</v>
      </c>
    </row>
    <row r="4743" spans="1:17" x14ac:dyDescent="0.3">
      <c r="A4743" s="1" t="s">
        <v>2138</v>
      </c>
      <c r="B4743" s="5"/>
      <c r="C4743" s="14">
        <f t="shared" si="1005"/>
        <v>0</v>
      </c>
      <c r="D4743" s="14">
        <f t="shared" si="1005"/>
        <v>0</v>
      </c>
      <c r="E4743" s="14" t="str">
        <f t="shared" si="1006"/>
        <v/>
      </c>
      <c r="F4743" s="14">
        <f t="shared" si="1007"/>
        <v>1</v>
      </c>
      <c r="G4743" s="14">
        <f t="shared" si="1003"/>
        <v>3</v>
      </c>
      <c r="H4743" s="14">
        <f t="shared" si="1008"/>
        <v>10</v>
      </c>
      <c r="I4743" s="14">
        <f t="shared" si="1008"/>
        <v>0</v>
      </c>
      <c r="J4743" s="14">
        <f t="shared" si="1008"/>
        <v>0</v>
      </c>
      <c r="K4743" s="14">
        <f t="shared" si="1008"/>
        <v>0</v>
      </c>
      <c r="L4743" s="14" t="str">
        <f t="shared" si="1009"/>
        <v>3.10</v>
      </c>
      <c r="M4743" s="15" t="str">
        <f t="shared" si="1010"/>
        <v>--</v>
      </c>
      <c r="N4743" s="14" t="str">
        <f t="shared" si="1011"/>
        <v/>
      </c>
      <c r="O4743" s="15" t="str">
        <f t="shared" si="1004"/>
        <v/>
      </c>
      <c r="P4743" s="15" t="str">
        <f>IF(N4743=1,FLOOR(MAX($P$4:P4742),1)+1,IF(AND(P4742&lt;&gt;"",O4742&lt;&gt;1),MAX($P$4:P4742)+0.1,""))</f>
        <v/>
      </c>
      <c r="Q4743" s="5">
        <f>ROW()</f>
        <v>4743</v>
      </c>
    </row>
    <row r="4744" spans="1:17" x14ac:dyDescent="0.3">
      <c r="A4744" s="1" t="s">
        <v>2139</v>
      </c>
      <c r="B4744" s="5"/>
      <c r="C4744" s="14">
        <f t="shared" si="1005"/>
        <v>0</v>
      </c>
      <c r="D4744" s="14">
        <f t="shared" si="1005"/>
        <v>0</v>
      </c>
      <c r="E4744" s="14" t="str">
        <f t="shared" si="1006"/>
        <v/>
      </c>
      <c r="F4744" s="14">
        <f t="shared" si="1007"/>
        <v>1</v>
      </c>
      <c r="G4744" s="14">
        <f t="shared" si="1003"/>
        <v>3</v>
      </c>
      <c r="H4744" s="14">
        <f t="shared" si="1008"/>
        <v>10</v>
      </c>
      <c r="I4744" s="14">
        <f t="shared" si="1008"/>
        <v>0</v>
      </c>
      <c r="J4744" s="14">
        <f t="shared" si="1008"/>
        <v>0</v>
      </c>
      <c r="K4744" s="14">
        <f t="shared" si="1008"/>
        <v>0</v>
      </c>
      <c r="L4744" s="14" t="str">
        <f t="shared" si="1009"/>
        <v>3.10</v>
      </c>
      <c r="M4744" s="15" t="str">
        <f t="shared" si="1010"/>
        <v>--</v>
      </c>
      <c r="N4744" s="14" t="str">
        <f t="shared" si="1011"/>
        <v/>
      </c>
      <c r="O4744" s="15" t="str">
        <f t="shared" si="1004"/>
        <v/>
      </c>
      <c r="P4744" s="15" t="str">
        <f>IF(N4744=1,FLOOR(MAX($P$4:P4743),1)+1,IF(AND(P4743&lt;&gt;"",O4743&lt;&gt;1),MAX($P$4:P4743)+0.1,""))</f>
        <v/>
      </c>
      <c r="Q4744" s="5">
        <f>ROW()</f>
        <v>4744</v>
      </c>
    </row>
    <row r="4745" spans="1:17" x14ac:dyDescent="0.3">
      <c r="A4745" s="1" t="s">
        <v>55</v>
      </c>
      <c r="B4745" s="5"/>
      <c r="C4745" s="14">
        <f t="shared" si="1005"/>
        <v>0</v>
      </c>
      <c r="D4745" s="14">
        <f t="shared" si="1005"/>
        <v>0</v>
      </c>
      <c r="E4745" s="14" t="str">
        <f t="shared" si="1006"/>
        <v/>
      </c>
      <c r="F4745" s="14">
        <f t="shared" si="1007"/>
        <v>1</v>
      </c>
      <c r="G4745" s="14">
        <f t="shared" si="1003"/>
        <v>3</v>
      </c>
      <c r="H4745" s="14">
        <f t="shared" si="1008"/>
        <v>10</v>
      </c>
      <c r="I4745" s="14">
        <f t="shared" si="1008"/>
        <v>0</v>
      </c>
      <c r="J4745" s="14">
        <f t="shared" si="1008"/>
        <v>0</v>
      </c>
      <c r="K4745" s="14">
        <f t="shared" si="1008"/>
        <v>0</v>
      </c>
      <c r="L4745" s="14" t="str">
        <f t="shared" si="1009"/>
        <v>3.10</v>
      </c>
      <c r="M4745" s="15" t="str">
        <f t="shared" si="1010"/>
        <v>--</v>
      </c>
      <c r="N4745" s="14" t="str">
        <f t="shared" si="1011"/>
        <v/>
      </c>
      <c r="O4745" s="15" t="str">
        <f t="shared" si="1004"/>
        <v/>
      </c>
      <c r="P4745" s="15" t="str">
        <f>IF(N4745=1,FLOOR(MAX($P$4:P4744),1)+1,IF(AND(P4744&lt;&gt;"",O4744&lt;&gt;1),MAX($P$4:P4744)+0.1,""))</f>
        <v/>
      </c>
      <c r="Q4745" s="5">
        <f>ROW()</f>
        <v>4745</v>
      </c>
    </row>
    <row r="4746" spans="1:17" x14ac:dyDescent="0.3">
      <c r="A4746" s="1" t="s">
        <v>2140</v>
      </c>
      <c r="B4746" s="5"/>
      <c r="C4746" s="14">
        <f t="shared" si="1005"/>
        <v>0</v>
      </c>
      <c r="D4746" s="14">
        <f t="shared" si="1005"/>
        <v>0</v>
      </c>
      <c r="E4746" s="14" t="str">
        <f t="shared" si="1006"/>
        <v/>
      </c>
      <c r="F4746" s="14">
        <f t="shared" si="1007"/>
        <v>1</v>
      </c>
      <c r="G4746" s="14">
        <f t="shared" si="1003"/>
        <v>3</v>
      </c>
      <c r="H4746" s="14">
        <f t="shared" si="1008"/>
        <v>10</v>
      </c>
      <c r="I4746" s="14">
        <f t="shared" si="1008"/>
        <v>0</v>
      </c>
      <c r="J4746" s="14">
        <f t="shared" si="1008"/>
        <v>0</v>
      </c>
      <c r="K4746" s="14">
        <f t="shared" si="1008"/>
        <v>0</v>
      </c>
      <c r="L4746" s="14" t="str">
        <f t="shared" si="1009"/>
        <v>3.10</v>
      </c>
      <c r="M4746" s="15" t="str">
        <f t="shared" si="1010"/>
        <v>--</v>
      </c>
      <c r="N4746" s="14" t="str">
        <f t="shared" si="1011"/>
        <v/>
      </c>
      <c r="O4746" s="15" t="str">
        <f t="shared" si="1004"/>
        <v/>
      </c>
      <c r="P4746" s="15" t="str">
        <f>IF(N4746=1,FLOOR(MAX($P$4:P4745),1)+1,IF(AND(P4745&lt;&gt;"",O4745&lt;&gt;1),MAX($P$4:P4745)+0.1,""))</f>
        <v/>
      </c>
      <c r="Q4746" s="5">
        <f>ROW()</f>
        <v>4746</v>
      </c>
    </row>
    <row r="4747" spans="1:17" x14ac:dyDescent="0.3">
      <c r="A4747" s="1" t="s">
        <v>2141</v>
      </c>
      <c r="B4747" s="5"/>
      <c r="C4747" s="14">
        <f t="shared" si="1005"/>
        <v>0</v>
      </c>
      <c r="D4747" s="14">
        <f t="shared" si="1005"/>
        <v>0</v>
      </c>
      <c r="E4747" s="14" t="str">
        <f t="shared" si="1006"/>
        <v/>
      </c>
      <c r="F4747" s="14">
        <f t="shared" si="1007"/>
        <v>1</v>
      </c>
      <c r="G4747" s="14">
        <f t="shared" si="1003"/>
        <v>3</v>
      </c>
      <c r="H4747" s="14">
        <f t="shared" si="1008"/>
        <v>10</v>
      </c>
      <c r="I4747" s="14">
        <f t="shared" si="1008"/>
        <v>0</v>
      </c>
      <c r="J4747" s="14">
        <f t="shared" si="1008"/>
        <v>0</v>
      </c>
      <c r="K4747" s="14">
        <f t="shared" si="1008"/>
        <v>0</v>
      </c>
      <c r="L4747" s="14" t="str">
        <f t="shared" si="1009"/>
        <v>3.10</v>
      </c>
      <c r="M4747" s="15" t="str">
        <f t="shared" si="1010"/>
        <v>--</v>
      </c>
      <c r="N4747" s="14" t="str">
        <f t="shared" si="1011"/>
        <v/>
      </c>
      <c r="O4747" s="15" t="str">
        <f t="shared" si="1004"/>
        <v/>
      </c>
      <c r="P4747" s="15" t="str">
        <f>IF(N4747=1,FLOOR(MAX($P$4:P4746),1)+1,IF(AND(P4746&lt;&gt;"",O4746&lt;&gt;1),MAX($P$4:P4746)+0.1,""))</f>
        <v/>
      </c>
      <c r="Q4747" s="5">
        <f>ROW()</f>
        <v>4747</v>
      </c>
    </row>
    <row r="4748" spans="1:17" x14ac:dyDescent="0.3">
      <c r="A4748" s="1" t="s">
        <v>2142</v>
      </c>
      <c r="B4748" s="5"/>
      <c r="C4748" s="14">
        <f t="shared" si="1005"/>
        <v>0</v>
      </c>
      <c r="D4748" s="14">
        <f t="shared" si="1005"/>
        <v>0</v>
      </c>
      <c r="E4748" s="14" t="str">
        <f t="shared" si="1006"/>
        <v/>
      </c>
      <c r="F4748" s="14">
        <f t="shared" si="1007"/>
        <v>1</v>
      </c>
      <c r="G4748" s="14">
        <f t="shared" si="1003"/>
        <v>3</v>
      </c>
      <c r="H4748" s="14">
        <f t="shared" si="1008"/>
        <v>10</v>
      </c>
      <c r="I4748" s="14">
        <f t="shared" si="1008"/>
        <v>0</v>
      </c>
      <c r="J4748" s="14">
        <f t="shared" si="1008"/>
        <v>0</v>
      </c>
      <c r="K4748" s="14">
        <f t="shared" si="1008"/>
        <v>0</v>
      </c>
      <c r="L4748" s="14" t="str">
        <f t="shared" si="1009"/>
        <v>3.10</v>
      </c>
      <c r="M4748" s="15" t="str">
        <f t="shared" si="1010"/>
        <v>--</v>
      </c>
      <c r="N4748" s="14" t="str">
        <f t="shared" si="1011"/>
        <v/>
      </c>
      <c r="O4748" s="15" t="str">
        <f t="shared" si="1004"/>
        <v/>
      </c>
      <c r="P4748" s="15" t="str">
        <f>IF(N4748=1,FLOOR(MAX($P$4:P4747),1)+1,IF(AND(P4747&lt;&gt;"",O4747&lt;&gt;1),MAX($P$4:P4747)+0.1,""))</f>
        <v/>
      </c>
      <c r="Q4748" s="5">
        <f>ROW()</f>
        <v>4748</v>
      </c>
    </row>
    <row r="4749" spans="1:17" x14ac:dyDescent="0.3">
      <c r="A4749" s="1" t="s">
        <v>2143</v>
      </c>
      <c r="B4749" s="5"/>
      <c r="C4749" s="14">
        <f t="shared" si="1005"/>
        <v>0</v>
      </c>
      <c r="D4749" s="14">
        <f t="shared" si="1005"/>
        <v>0</v>
      </c>
      <c r="E4749" s="14" t="str">
        <f t="shared" si="1006"/>
        <v/>
      </c>
      <c r="F4749" s="14">
        <f t="shared" si="1007"/>
        <v>1</v>
      </c>
      <c r="G4749" s="14">
        <f t="shared" si="1003"/>
        <v>3</v>
      </c>
      <c r="H4749" s="14">
        <f t="shared" si="1008"/>
        <v>10</v>
      </c>
      <c r="I4749" s="14">
        <f t="shared" si="1008"/>
        <v>0</v>
      </c>
      <c r="J4749" s="14">
        <f t="shared" si="1008"/>
        <v>0</v>
      </c>
      <c r="K4749" s="14">
        <f t="shared" si="1008"/>
        <v>0</v>
      </c>
      <c r="L4749" s="14" t="str">
        <f t="shared" si="1009"/>
        <v>3.10</v>
      </c>
      <c r="M4749" s="15" t="str">
        <f t="shared" si="1010"/>
        <v>--</v>
      </c>
      <c r="N4749" s="14" t="str">
        <f t="shared" si="1011"/>
        <v/>
      </c>
      <c r="O4749" s="15" t="str">
        <f t="shared" si="1004"/>
        <v/>
      </c>
      <c r="P4749" s="15" t="str">
        <f>IF(N4749=1,FLOOR(MAX($P$4:P4748),1)+1,IF(AND(P4748&lt;&gt;"",O4748&lt;&gt;1),MAX($P$4:P4748)+0.1,""))</f>
        <v/>
      </c>
      <c r="Q4749" s="5">
        <f>ROW()</f>
        <v>4749</v>
      </c>
    </row>
    <row r="4750" spans="1:17" x14ac:dyDescent="0.3">
      <c r="A4750" s="1" t="s">
        <v>2144</v>
      </c>
      <c r="B4750" s="5"/>
      <c r="C4750" s="14">
        <f t="shared" si="1005"/>
        <v>0</v>
      </c>
      <c r="D4750" s="14">
        <f t="shared" si="1005"/>
        <v>0</v>
      </c>
      <c r="E4750" s="14" t="str">
        <f t="shared" si="1006"/>
        <v/>
      </c>
      <c r="F4750" s="14">
        <f t="shared" si="1007"/>
        <v>1</v>
      </c>
      <c r="G4750" s="14">
        <f t="shared" si="1003"/>
        <v>3</v>
      </c>
      <c r="H4750" s="14">
        <f t="shared" si="1008"/>
        <v>10</v>
      </c>
      <c r="I4750" s="14">
        <f t="shared" si="1008"/>
        <v>0</v>
      </c>
      <c r="J4750" s="14">
        <f t="shared" si="1008"/>
        <v>0</v>
      </c>
      <c r="K4750" s="14">
        <f t="shared" si="1008"/>
        <v>0</v>
      </c>
      <c r="L4750" s="14" t="str">
        <f t="shared" si="1009"/>
        <v>3.10</v>
      </c>
      <c r="M4750" s="15" t="str">
        <f t="shared" si="1010"/>
        <v>--</v>
      </c>
      <c r="N4750" s="14" t="str">
        <f t="shared" si="1011"/>
        <v/>
      </c>
      <c r="O4750" s="15" t="str">
        <f t="shared" si="1004"/>
        <v/>
      </c>
      <c r="P4750" s="15" t="str">
        <f>IF(N4750=1,FLOOR(MAX($P$4:P4749),1)+1,IF(AND(P4749&lt;&gt;"",O4749&lt;&gt;1),MAX($P$4:P4749)+0.1,""))</f>
        <v/>
      </c>
      <c r="Q4750" s="5">
        <f>ROW()</f>
        <v>4750</v>
      </c>
    </row>
    <row r="4751" spans="1:17" x14ac:dyDescent="0.3">
      <c r="A4751" s="1" t="s">
        <v>2145</v>
      </c>
      <c r="B4751" s="5"/>
      <c r="C4751" s="14">
        <f t="shared" si="1005"/>
        <v>0</v>
      </c>
      <c r="D4751" s="14">
        <f t="shared" si="1005"/>
        <v>0</v>
      </c>
      <c r="E4751" s="14" t="str">
        <f t="shared" si="1006"/>
        <v/>
      </c>
      <c r="F4751" s="14">
        <f t="shared" si="1007"/>
        <v>1</v>
      </c>
      <c r="G4751" s="14">
        <f t="shared" si="1003"/>
        <v>3</v>
      </c>
      <c r="H4751" s="14">
        <f t="shared" si="1008"/>
        <v>10</v>
      </c>
      <c r="I4751" s="14">
        <f t="shared" si="1008"/>
        <v>0</v>
      </c>
      <c r="J4751" s="14">
        <f t="shared" si="1008"/>
        <v>0</v>
      </c>
      <c r="K4751" s="14">
        <f t="shared" si="1008"/>
        <v>0</v>
      </c>
      <c r="L4751" s="14" t="str">
        <f t="shared" si="1009"/>
        <v>3.10</v>
      </c>
      <c r="M4751" s="15" t="str">
        <f t="shared" si="1010"/>
        <v>--</v>
      </c>
      <c r="N4751" s="14" t="str">
        <f t="shared" si="1011"/>
        <v/>
      </c>
      <c r="O4751" s="15" t="str">
        <f t="shared" si="1004"/>
        <v/>
      </c>
      <c r="P4751" s="15" t="str">
        <f>IF(N4751=1,FLOOR(MAX($P$4:P4750),1)+1,IF(AND(P4750&lt;&gt;"",O4750&lt;&gt;1),MAX($P$4:P4750)+0.1,""))</f>
        <v/>
      </c>
      <c r="Q4751" s="5">
        <f>ROW()</f>
        <v>4751</v>
      </c>
    </row>
    <row r="4752" spans="1:17" x14ac:dyDescent="0.3">
      <c r="A4752" s="1" t="s">
        <v>2146</v>
      </c>
      <c r="B4752" s="5"/>
      <c r="C4752" s="14">
        <f t="shared" si="1005"/>
        <v>0</v>
      </c>
      <c r="D4752" s="14">
        <f t="shared" si="1005"/>
        <v>0</v>
      </c>
      <c r="E4752" s="14" t="str">
        <f t="shared" si="1006"/>
        <v/>
      </c>
      <c r="F4752" s="14">
        <f t="shared" si="1007"/>
        <v>1</v>
      </c>
      <c r="G4752" s="14">
        <f t="shared" si="1003"/>
        <v>3</v>
      </c>
      <c r="H4752" s="14">
        <f t="shared" si="1008"/>
        <v>10</v>
      </c>
      <c r="I4752" s="14">
        <f t="shared" si="1008"/>
        <v>0</v>
      </c>
      <c r="J4752" s="14">
        <f t="shared" si="1008"/>
        <v>0</v>
      </c>
      <c r="K4752" s="14">
        <f t="shared" si="1008"/>
        <v>0</v>
      </c>
      <c r="L4752" s="14" t="str">
        <f t="shared" si="1009"/>
        <v>3.10</v>
      </c>
      <c r="M4752" s="15" t="str">
        <f t="shared" si="1010"/>
        <v>--</v>
      </c>
      <c r="N4752" s="14" t="str">
        <f t="shared" si="1011"/>
        <v/>
      </c>
      <c r="O4752" s="15" t="str">
        <f t="shared" si="1004"/>
        <v/>
      </c>
      <c r="P4752" s="15" t="str">
        <f>IF(N4752=1,FLOOR(MAX($P$4:P4751),1)+1,IF(AND(P4751&lt;&gt;"",O4751&lt;&gt;1),MAX($P$4:P4751)+0.1,""))</f>
        <v/>
      </c>
      <c r="Q4752" s="5">
        <f>ROW()</f>
        <v>4752</v>
      </c>
    </row>
    <row r="4753" spans="1:17" x14ac:dyDescent="0.3">
      <c r="A4753" s="1" t="s">
        <v>2147</v>
      </c>
      <c r="B4753" s="5"/>
      <c r="C4753" s="14">
        <f t="shared" si="1005"/>
        <v>0</v>
      </c>
      <c r="D4753" s="14">
        <f t="shared" si="1005"/>
        <v>0</v>
      </c>
      <c r="E4753" s="14" t="str">
        <f t="shared" si="1006"/>
        <v/>
      </c>
      <c r="F4753" s="14">
        <f t="shared" si="1007"/>
        <v>1</v>
      </c>
      <c r="G4753" s="14">
        <f t="shared" si="1003"/>
        <v>3</v>
      </c>
      <c r="H4753" s="14">
        <f t="shared" si="1008"/>
        <v>10</v>
      </c>
      <c r="I4753" s="14">
        <f t="shared" si="1008"/>
        <v>0</v>
      </c>
      <c r="J4753" s="14">
        <f t="shared" si="1008"/>
        <v>0</v>
      </c>
      <c r="K4753" s="14">
        <f t="shared" si="1008"/>
        <v>0</v>
      </c>
      <c r="L4753" s="14" t="str">
        <f t="shared" si="1009"/>
        <v>3.10</v>
      </c>
      <c r="M4753" s="15" t="str">
        <f t="shared" si="1010"/>
        <v>--</v>
      </c>
      <c r="N4753" s="14" t="str">
        <f t="shared" si="1011"/>
        <v/>
      </c>
      <c r="O4753" s="15" t="str">
        <f t="shared" si="1004"/>
        <v/>
      </c>
      <c r="P4753" s="15" t="str">
        <f>IF(N4753=1,FLOOR(MAX($P$4:P4752),1)+1,IF(AND(P4752&lt;&gt;"",O4752&lt;&gt;1),MAX($P$4:P4752)+0.1,""))</f>
        <v/>
      </c>
      <c r="Q4753" s="5">
        <f>ROW()</f>
        <v>4753</v>
      </c>
    </row>
    <row r="4754" spans="1:17" x14ac:dyDescent="0.3">
      <c r="A4754" s="1" t="s">
        <v>2148</v>
      </c>
      <c r="B4754" s="5"/>
      <c r="C4754" s="14">
        <f t="shared" si="1005"/>
        <v>0</v>
      </c>
      <c r="D4754" s="14">
        <f t="shared" si="1005"/>
        <v>0</v>
      </c>
      <c r="E4754" s="14" t="str">
        <f t="shared" si="1006"/>
        <v/>
      </c>
      <c r="F4754" s="14">
        <f t="shared" si="1007"/>
        <v>1</v>
      </c>
      <c r="G4754" s="14">
        <f t="shared" si="1003"/>
        <v>3</v>
      </c>
      <c r="H4754" s="14">
        <f t="shared" si="1008"/>
        <v>10</v>
      </c>
      <c r="I4754" s="14">
        <f t="shared" si="1008"/>
        <v>0</v>
      </c>
      <c r="J4754" s="14">
        <f t="shared" si="1008"/>
        <v>0</v>
      </c>
      <c r="K4754" s="14">
        <f t="shared" si="1008"/>
        <v>0</v>
      </c>
      <c r="L4754" s="14" t="str">
        <f t="shared" si="1009"/>
        <v>3.10</v>
      </c>
      <c r="M4754" s="15" t="str">
        <f t="shared" si="1010"/>
        <v>--</v>
      </c>
      <c r="N4754" s="14" t="str">
        <f t="shared" si="1011"/>
        <v/>
      </c>
      <c r="O4754" s="15" t="str">
        <f t="shared" si="1004"/>
        <v/>
      </c>
      <c r="P4754" s="15" t="str">
        <f>IF(N4754=1,FLOOR(MAX($P$4:P4753),1)+1,IF(AND(P4753&lt;&gt;"",O4753&lt;&gt;1),MAX($P$4:P4753)+0.1,""))</f>
        <v/>
      </c>
      <c r="Q4754" s="5">
        <f>ROW()</f>
        <v>4754</v>
      </c>
    </row>
    <row r="4755" spans="1:17" x14ac:dyDescent="0.3">
      <c r="A4755" s="1" t="s">
        <v>55</v>
      </c>
      <c r="B4755" s="5"/>
      <c r="C4755" s="14">
        <f t="shared" si="1005"/>
        <v>0</v>
      </c>
      <c r="D4755" s="14">
        <f t="shared" si="1005"/>
        <v>0</v>
      </c>
      <c r="E4755" s="14" t="str">
        <f t="shared" si="1006"/>
        <v/>
      </c>
      <c r="F4755" s="14">
        <f t="shared" si="1007"/>
        <v>1</v>
      </c>
      <c r="G4755" s="14">
        <f t="shared" si="1003"/>
        <v>3</v>
      </c>
      <c r="H4755" s="14">
        <f t="shared" si="1008"/>
        <v>10</v>
      </c>
      <c r="I4755" s="14">
        <f t="shared" si="1008"/>
        <v>0</v>
      </c>
      <c r="J4755" s="14">
        <f t="shared" si="1008"/>
        <v>0</v>
      </c>
      <c r="K4755" s="14">
        <f t="shared" si="1008"/>
        <v>0</v>
      </c>
      <c r="L4755" s="14" t="str">
        <f t="shared" si="1009"/>
        <v>3.10</v>
      </c>
      <c r="M4755" s="15" t="str">
        <f t="shared" si="1010"/>
        <v>--</v>
      </c>
      <c r="N4755" s="14" t="str">
        <f t="shared" si="1011"/>
        <v/>
      </c>
      <c r="O4755" s="15" t="str">
        <f t="shared" si="1004"/>
        <v/>
      </c>
      <c r="P4755" s="15" t="str">
        <f>IF(N4755=1,FLOOR(MAX($P$4:P4754),1)+1,IF(AND(P4754&lt;&gt;"",O4754&lt;&gt;1),MAX($P$4:P4754)+0.1,""))</f>
        <v/>
      </c>
      <c r="Q4755" s="5">
        <f>ROW()</f>
        <v>4755</v>
      </c>
    </row>
    <row r="4756" spans="1:17" x14ac:dyDescent="0.3">
      <c r="A4756" s="1" t="s">
        <v>2149</v>
      </c>
      <c r="B4756" s="5"/>
      <c r="C4756" s="14">
        <f t="shared" si="1005"/>
        <v>0</v>
      </c>
      <c r="D4756" s="14">
        <f t="shared" si="1005"/>
        <v>0</v>
      </c>
      <c r="E4756" s="14" t="str">
        <f t="shared" si="1006"/>
        <v/>
      </c>
      <c r="F4756" s="14">
        <f t="shared" si="1007"/>
        <v>1</v>
      </c>
      <c r="G4756" s="14">
        <f t="shared" si="1003"/>
        <v>3</v>
      </c>
      <c r="H4756" s="14">
        <f t="shared" si="1008"/>
        <v>10</v>
      </c>
      <c r="I4756" s="14">
        <f t="shared" si="1008"/>
        <v>0</v>
      </c>
      <c r="J4756" s="14">
        <f t="shared" si="1008"/>
        <v>0</v>
      </c>
      <c r="K4756" s="14">
        <f t="shared" si="1008"/>
        <v>0</v>
      </c>
      <c r="L4756" s="14" t="str">
        <f t="shared" si="1009"/>
        <v>3.10</v>
      </c>
      <c r="M4756" s="15" t="str">
        <f t="shared" si="1010"/>
        <v>--</v>
      </c>
      <c r="N4756" s="14" t="str">
        <f t="shared" si="1011"/>
        <v/>
      </c>
      <c r="O4756" s="15" t="str">
        <f t="shared" si="1004"/>
        <v/>
      </c>
      <c r="P4756" s="15" t="str">
        <f>IF(N4756=1,FLOOR(MAX($P$4:P4755),1)+1,IF(AND(P4755&lt;&gt;"",O4755&lt;&gt;1),MAX($P$4:P4755)+0.1,""))</f>
        <v/>
      </c>
      <c r="Q4756" s="5">
        <f>ROW()</f>
        <v>4756</v>
      </c>
    </row>
    <row r="4757" spans="1:17" x14ac:dyDescent="0.3">
      <c r="A4757" s="1" t="s">
        <v>2150</v>
      </c>
      <c r="B4757" s="5"/>
      <c r="C4757" s="14">
        <f t="shared" si="1005"/>
        <v>0</v>
      </c>
      <c r="D4757" s="14">
        <f t="shared" si="1005"/>
        <v>0</v>
      </c>
      <c r="E4757" s="14" t="str">
        <f t="shared" si="1006"/>
        <v/>
      </c>
      <c r="F4757" s="14">
        <f t="shared" si="1007"/>
        <v>1</v>
      </c>
      <c r="G4757" s="14">
        <f t="shared" si="1003"/>
        <v>3</v>
      </c>
      <c r="H4757" s="14">
        <f t="shared" si="1008"/>
        <v>10</v>
      </c>
      <c r="I4757" s="14">
        <f t="shared" si="1008"/>
        <v>0</v>
      </c>
      <c r="J4757" s="14">
        <f t="shared" si="1008"/>
        <v>0</v>
      </c>
      <c r="K4757" s="14">
        <f t="shared" si="1008"/>
        <v>0</v>
      </c>
      <c r="L4757" s="14" t="str">
        <f t="shared" si="1009"/>
        <v>3.10</v>
      </c>
      <c r="M4757" s="15" t="str">
        <f t="shared" si="1010"/>
        <v>--</v>
      </c>
      <c r="N4757" s="14" t="str">
        <f t="shared" si="1011"/>
        <v/>
      </c>
      <c r="O4757" s="15" t="str">
        <f t="shared" si="1004"/>
        <v/>
      </c>
      <c r="P4757" s="15" t="str">
        <f>IF(N4757=1,FLOOR(MAX($P$4:P4756),1)+1,IF(AND(P4756&lt;&gt;"",O4756&lt;&gt;1),MAX($P$4:P4756)+0.1,""))</f>
        <v/>
      </c>
      <c r="Q4757" s="5">
        <f>ROW()</f>
        <v>4757</v>
      </c>
    </row>
    <row r="4758" spans="1:17" x14ac:dyDescent="0.3">
      <c r="A4758" s="1" t="s">
        <v>2151</v>
      </c>
      <c r="B4758" s="5"/>
      <c r="C4758" s="14">
        <f t="shared" si="1005"/>
        <v>0</v>
      </c>
      <c r="D4758" s="14">
        <f t="shared" si="1005"/>
        <v>0</v>
      </c>
      <c r="E4758" s="14" t="str">
        <f t="shared" si="1006"/>
        <v/>
      </c>
      <c r="F4758" s="14">
        <f t="shared" si="1007"/>
        <v>1</v>
      </c>
      <c r="G4758" s="14">
        <f t="shared" si="1003"/>
        <v>3</v>
      </c>
      <c r="H4758" s="14">
        <f t="shared" ref="H4758:K4773" si="1012">IF(G4758&lt;&gt;G4757,0,IF(AND(($F4757-$D4758)=(H$3-1),$F4758=H$3),H4757+1,H4757))</f>
        <v>10</v>
      </c>
      <c r="I4758" s="14">
        <f t="shared" si="1012"/>
        <v>0</v>
      </c>
      <c r="J4758" s="14">
        <f t="shared" si="1012"/>
        <v>0</v>
      </c>
      <c r="K4758" s="14">
        <f t="shared" si="1012"/>
        <v>0</v>
      </c>
      <c r="L4758" s="14" t="str">
        <f t="shared" si="1009"/>
        <v>3.10</v>
      </c>
      <c r="M4758" s="15" t="str">
        <f t="shared" si="1010"/>
        <v>--</v>
      </c>
      <c r="N4758" s="14" t="str">
        <f t="shared" si="1011"/>
        <v/>
      </c>
      <c r="O4758" s="15" t="str">
        <f t="shared" si="1004"/>
        <v/>
      </c>
      <c r="P4758" s="15" t="str">
        <f>IF(N4758=1,FLOOR(MAX($P$4:P4757),1)+1,IF(AND(P4757&lt;&gt;"",O4757&lt;&gt;1),MAX($P$4:P4757)+0.1,""))</f>
        <v/>
      </c>
      <c r="Q4758" s="5">
        <f>ROW()</f>
        <v>4758</v>
      </c>
    </row>
    <row r="4759" spans="1:17" x14ac:dyDescent="0.3">
      <c r="A4759" s="1" t="s">
        <v>2152</v>
      </c>
      <c r="B4759" s="5"/>
      <c r="C4759" s="14">
        <f t="shared" si="1005"/>
        <v>0</v>
      </c>
      <c r="D4759" s="14">
        <f t="shared" si="1005"/>
        <v>0</v>
      </c>
      <c r="E4759" s="14" t="str">
        <f t="shared" si="1006"/>
        <v/>
      </c>
      <c r="F4759" s="14">
        <f t="shared" si="1007"/>
        <v>1</v>
      </c>
      <c r="G4759" s="14">
        <f t="shared" si="1003"/>
        <v>3</v>
      </c>
      <c r="H4759" s="14">
        <f t="shared" si="1012"/>
        <v>10</v>
      </c>
      <c r="I4759" s="14">
        <f t="shared" si="1012"/>
        <v>0</v>
      </c>
      <c r="J4759" s="14">
        <f t="shared" si="1012"/>
        <v>0</v>
      </c>
      <c r="K4759" s="14">
        <f t="shared" si="1012"/>
        <v>0</v>
      </c>
      <c r="L4759" s="14" t="str">
        <f t="shared" si="1009"/>
        <v>3.10</v>
      </c>
      <c r="M4759" s="15" t="str">
        <f t="shared" si="1010"/>
        <v>--</v>
      </c>
      <c r="N4759" s="14" t="str">
        <f t="shared" si="1011"/>
        <v/>
      </c>
      <c r="O4759" s="15" t="str">
        <f t="shared" si="1004"/>
        <v/>
      </c>
      <c r="P4759" s="15" t="str">
        <f>IF(N4759=1,FLOOR(MAX($P$4:P4758),1)+1,IF(AND(P4758&lt;&gt;"",O4758&lt;&gt;1),MAX($P$4:P4758)+0.1,""))</f>
        <v/>
      </c>
      <c r="Q4759" s="5">
        <f>ROW()</f>
        <v>4759</v>
      </c>
    </row>
    <row r="4760" spans="1:17" x14ac:dyDescent="0.3">
      <c r="A4760" s="1" t="s">
        <v>2153</v>
      </c>
      <c r="B4760" s="5"/>
      <c r="C4760" s="14">
        <f t="shared" si="1005"/>
        <v>0</v>
      </c>
      <c r="D4760" s="14">
        <f t="shared" si="1005"/>
        <v>0</v>
      </c>
      <c r="E4760" s="14" t="str">
        <f t="shared" si="1006"/>
        <v/>
      </c>
      <c r="F4760" s="14">
        <f t="shared" si="1007"/>
        <v>1</v>
      </c>
      <c r="G4760" s="14">
        <f t="shared" si="1003"/>
        <v>3</v>
      </c>
      <c r="H4760" s="14">
        <f t="shared" si="1012"/>
        <v>10</v>
      </c>
      <c r="I4760" s="14">
        <f t="shared" si="1012"/>
        <v>0</v>
      </c>
      <c r="J4760" s="14">
        <f t="shared" si="1012"/>
        <v>0</v>
      </c>
      <c r="K4760" s="14">
        <f t="shared" si="1012"/>
        <v>0</v>
      </c>
      <c r="L4760" s="14" t="str">
        <f t="shared" si="1009"/>
        <v>3.10</v>
      </c>
      <c r="M4760" s="15" t="str">
        <f t="shared" si="1010"/>
        <v>--</v>
      </c>
      <c r="N4760" s="14" t="str">
        <f t="shared" si="1011"/>
        <v/>
      </c>
      <c r="O4760" s="15" t="str">
        <f t="shared" si="1004"/>
        <v/>
      </c>
      <c r="P4760" s="15" t="str">
        <f>IF(N4760=1,FLOOR(MAX($P$4:P4759),1)+1,IF(AND(P4759&lt;&gt;"",O4759&lt;&gt;1),MAX($P$4:P4759)+0.1,""))</f>
        <v/>
      </c>
      <c r="Q4760" s="5">
        <f>ROW()</f>
        <v>4760</v>
      </c>
    </row>
    <row r="4761" spans="1:17" x14ac:dyDescent="0.3">
      <c r="A4761" s="1" t="s">
        <v>55</v>
      </c>
      <c r="B4761" s="5"/>
      <c r="C4761" s="14">
        <f t="shared" si="1005"/>
        <v>0</v>
      </c>
      <c r="D4761" s="14">
        <f t="shared" si="1005"/>
        <v>0</v>
      </c>
      <c r="E4761" s="14" t="str">
        <f t="shared" si="1006"/>
        <v/>
      </c>
      <c r="F4761" s="14">
        <f t="shared" si="1007"/>
        <v>1</v>
      </c>
      <c r="G4761" s="14">
        <f t="shared" si="1003"/>
        <v>3</v>
      </c>
      <c r="H4761" s="14">
        <f t="shared" si="1012"/>
        <v>10</v>
      </c>
      <c r="I4761" s="14">
        <f t="shared" si="1012"/>
        <v>0</v>
      </c>
      <c r="J4761" s="14">
        <f t="shared" si="1012"/>
        <v>0</v>
      </c>
      <c r="K4761" s="14">
        <f t="shared" si="1012"/>
        <v>0</v>
      </c>
      <c r="L4761" s="14" t="str">
        <f t="shared" si="1009"/>
        <v>3.10</v>
      </c>
      <c r="M4761" s="15" t="str">
        <f t="shared" si="1010"/>
        <v>--</v>
      </c>
      <c r="N4761" s="14" t="str">
        <f t="shared" si="1011"/>
        <v/>
      </c>
      <c r="O4761" s="15" t="str">
        <f t="shared" si="1004"/>
        <v/>
      </c>
      <c r="P4761" s="15" t="str">
        <f>IF(N4761=1,FLOOR(MAX($P$4:P4760),1)+1,IF(AND(P4760&lt;&gt;"",O4760&lt;&gt;1),MAX($P$4:P4760)+0.1,""))</f>
        <v/>
      </c>
      <c r="Q4761" s="5">
        <f>ROW()</f>
        <v>4761</v>
      </c>
    </row>
    <row r="4762" spans="1:17" x14ac:dyDescent="0.3">
      <c r="A4762" s="1" t="s">
        <v>2154</v>
      </c>
      <c r="B4762" s="5"/>
      <c r="C4762" s="14">
        <f t="shared" si="1005"/>
        <v>0</v>
      </c>
      <c r="D4762" s="14">
        <f t="shared" si="1005"/>
        <v>0</v>
      </c>
      <c r="E4762" s="14" t="str">
        <f t="shared" si="1006"/>
        <v/>
      </c>
      <c r="F4762" s="14">
        <f t="shared" si="1007"/>
        <v>1</v>
      </c>
      <c r="G4762" s="14">
        <f t="shared" si="1003"/>
        <v>3</v>
      </c>
      <c r="H4762" s="14">
        <f t="shared" si="1012"/>
        <v>10</v>
      </c>
      <c r="I4762" s="14">
        <f t="shared" si="1012"/>
        <v>0</v>
      </c>
      <c r="J4762" s="14">
        <f t="shared" si="1012"/>
        <v>0</v>
      </c>
      <c r="K4762" s="14">
        <f t="shared" si="1012"/>
        <v>0</v>
      </c>
      <c r="L4762" s="14" t="str">
        <f t="shared" si="1009"/>
        <v>3.10</v>
      </c>
      <c r="M4762" s="15" t="str">
        <f t="shared" si="1010"/>
        <v>--</v>
      </c>
      <c r="N4762" s="14" t="str">
        <f t="shared" si="1011"/>
        <v/>
      </c>
      <c r="O4762" s="15" t="str">
        <f t="shared" si="1004"/>
        <v/>
      </c>
      <c r="P4762" s="15" t="str">
        <f>IF(N4762=1,FLOOR(MAX($P$4:P4761),1)+1,IF(AND(P4761&lt;&gt;"",O4761&lt;&gt;1),MAX($P$4:P4761)+0.1,""))</f>
        <v/>
      </c>
      <c r="Q4762" s="5">
        <f>ROW()</f>
        <v>4762</v>
      </c>
    </row>
    <row r="4763" spans="1:17" x14ac:dyDescent="0.3">
      <c r="A4763" s="1" t="s">
        <v>2155</v>
      </c>
      <c r="B4763" s="5"/>
      <c r="C4763" s="14">
        <f t="shared" si="1005"/>
        <v>0</v>
      </c>
      <c r="D4763" s="14">
        <f t="shared" si="1005"/>
        <v>0</v>
      </c>
      <c r="E4763" s="14" t="str">
        <f t="shared" si="1006"/>
        <v/>
      </c>
      <c r="F4763" s="14">
        <f t="shared" si="1007"/>
        <v>1</v>
      </c>
      <c r="G4763" s="14">
        <f t="shared" si="1003"/>
        <v>3</v>
      </c>
      <c r="H4763" s="14">
        <f t="shared" si="1012"/>
        <v>10</v>
      </c>
      <c r="I4763" s="14">
        <f t="shared" si="1012"/>
        <v>0</v>
      </c>
      <c r="J4763" s="14">
        <f t="shared" si="1012"/>
        <v>0</v>
      </c>
      <c r="K4763" s="14">
        <f t="shared" si="1012"/>
        <v>0</v>
      </c>
      <c r="L4763" s="14" t="str">
        <f t="shared" si="1009"/>
        <v>3.10</v>
      </c>
      <c r="M4763" s="15" t="str">
        <f t="shared" si="1010"/>
        <v>--</v>
      </c>
      <c r="N4763" s="14" t="str">
        <f t="shared" si="1011"/>
        <v/>
      </c>
      <c r="O4763" s="15" t="str">
        <f t="shared" si="1004"/>
        <v/>
      </c>
      <c r="P4763" s="15" t="str">
        <f>IF(N4763=1,FLOOR(MAX($P$4:P4762),1)+1,IF(AND(P4762&lt;&gt;"",O4762&lt;&gt;1),MAX($P$4:P4762)+0.1,""))</f>
        <v/>
      </c>
      <c r="Q4763" s="5">
        <f>ROW()</f>
        <v>4763</v>
      </c>
    </row>
    <row r="4764" spans="1:17" x14ac:dyDescent="0.3">
      <c r="A4764" s="1" t="s">
        <v>2156</v>
      </c>
      <c r="B4764" s="5"/>
      <c r="C4764" s="14">
        <f t="shared" si="1005"/>
        <v>0</v>
      </c>
      <c r="D4764" s="14">
        <f t="shared" si="1005"/>
        <v>0</v>
      </c>
      <c r="E4764" s="14" t="str">
        <f t="shared" si="1006"/>
        <v/>
      </c>
      <c r="F4764" s="14">
        <f t="shared" si="1007"/>
        <v>1</v>
      </c>
      <c r="G4764" s="14">
        <f t="shared" si="1003"/>
        <v>3</v>
      </c>
      <c r="H4764" s="14">
        <f t="shared" si="1012"/>
        <v>10</v>
      </c>
      <c r="I4764" s="14">
        <f t="shared" si="1012"/>
        <v>0</v>
      </c>
      <c r="J4764" s="14">
        <f t="shared" si="1012"/>
        <v>0</v>
      </c>
      <c r="K4764" s="14">
        <f t="shared" si="1012"/>
        <v>0</v>
      </c>
      <c r="L4764" s="14" t="str">
        <f t="shared" si="1009"/>
        <v>3.10</v>
      </c>
      <c r="M4764" s="15" t="str">
        <f t="shared" si="1010"/>
        <v>--</v>
      </c>
      <c r="N4764" s="14" t="str">
        <f t="shared" si="1011"/>
        <v/>
      </c>
      <c r="O4764" s="15" t="str">
        <f t="shared" si="1004"/>
        <v/>
      </c>
      <c r="P4764" s="15" t="str">
        <f>IF(N4764=1,FLOOR(MAX($P$4:P4763),1)+1,IF(AND(P4763&lt;&gt;"",O4763&lt;&gt;1),MAX($P$4:P4763)+0.1,""))</f>
        <v/>
      </c>
      <c r="Q4764" s="5">
        <f>ROW()</f>
        <v>4764</v>
      </c>
    </row>
    <row r="4765" spans="1:17" x14ac:dyDescent="0.3">
      <c r="A4765" s="1" t="s">
        <v>2157</v>
      </c>
      <c r="B4765" s="5"/>
      <c r="C4765" s="14">
        <f t="shared" si="1005"/>
        <v>0</v>
      </c>
      <c r="D4765" s="14">
        <f t="shared" si="1005"/>
        <v>0</v>
      </c>
      <c r="E4765" s="14" t="str">
        <f t="shared" si="1006"/>
        <v/>
      </c>
      <c r="F4765" s="14">
        <f t="shared" si="1007"/>
        <v>1</v>
      </c>
      <c r="G4765" s="14">
        <f t="shared" si="1003"/>
        <v>3</v>
      </c>
      <c r="H4765" s="14">
        <f t="shared" si="1012"/>
        <v>10</v>
      </c>
      <c r="I4765" s="14">
        <f t="shared" si="1012"/>
        <v>0</v>
      </c>
      <c r="J4765" s="14">
        <f t="shared" si="1012"/>
        <v>0</v>
      </c>
      <c r="K4765" s="14">
        <f t="shared" si="1012"/>
        <v>0</v>
      </c>
      <c r="L4765" s="14" t="str">
        <f t="shared" si="1009"/>
        <v>3.10</v>
      </c>
      <c r="M4765" s="15" t="str">
        <f t="shared" si="1010"/>
        <v>--</v>
      </c>
      <c r="N4765" s="14" t="str">
        <f t="shared" si="1011"/>
        <v/>
      </c>
      <c r="O4765" s="15" t="str">
        <f t="shared" si="1004"/>
        <v/>
      </c>
      <c r="P4765" s="15" t="str">
        <f>IF(N4765=1,FLOOR(MAX($P$4:P4764),1)+1,IF(AND(P4764&lt;&gt;"",O4764&lt;&gt;1),MAX($P$4:P4764)+0.1,""))</f>
        <v/>
      </c>
      <c r="Q4765" s="5">
        <f>ROW()</f>
        <v>4765</v>
      </c>
    </row>
    <row r="4766" spans="1:17" x14ac:dyDescent="0.3">
      <c r="A4766" s="1" t="s">
        <v>2158</v>
      </c>
      <c r="B4766" s="5"/>
      <c r="C4766" s="14">
        <f t="shared" si="1005"/>
        <v>0</v>
      </c>
      <c r="D4766" s="14">
        <f t="shared" si="1005"/>
        <v>0</v>
      </c>
      <c r="E4766" s="14" t="str">
        <f t="shared" si="1006"/>
        <v/>
      </c>
      <c r="F4766" s="14">
        <f t="shared" si="1007"/>
        <v>1</v>
      </c>
      <c r="G4766" s="14">
        <f t="shared" si="1003"/>
        <v>3</v>
      </c>
      <c r="H4766" s="14">
        <f t="shared" si="1012"/>
        <v>10</v>
      </c>
      <c r="I4766" s="14">
        <f t="shared" si="1012"/>
        <v>0</v>
      </c>
      <c r="J4766" s="14">
        <f t="shared" si="1012"/>
        <v>0</v>
      </c>
      <c r="K4766" s="14">
        <f t="shared" si="1012"/>
        <v>0</v>
      </c>
      <c r="L4766" s="14" t="str">
        <f t="shared" si="1009"/>
        <v>3.10</v>
      </c>
      <c r="M4766" s="15" t="str">
        <f t="shared" si="1010"/>
        <v>--</v>
      </c>
      <c r="N4766" s="14" t="str">
        <f t="shared" si="1011"/>
        <v/>
      </c>
      <c r="O4766" s="15" t="str">
        <f t="shared" si="1004"/>
        <v/>
      </c>
      <c r="P4766" s="15" t="str">
        <f>IF(N4766=1,FLOOR(MAX($P$4:P4765),1)+1,IF(AND(P4765&lt;&gt;"",O4765&lt;&gt;1),MAX($P$4:P4765)+0.1,""))</f>
        <v/>
      </c>
      <c r="Q4766" s="5">
        <f>ROW()</f>
        <v>4766</v>
      </c>
    </row>
    <row r="4767" spans="1:17" x14ac:dyDescent="0.3">
      <c r="A4767" s="1" t="s">
        <v>2159</v>
      </c>
      <c r="B4767" s="5"/>
      <c r="C4767" s="14">
        <f t="shared" si="1005"/>
        <v>0</v>
      </c>
      <c r="D4767" s="14">
        <f t="shared" si="1005"/>
        <v>0</v>
      </c>
      <c r="E4767" s="14" t="str">
        <f t="shared" si="1006"/>
        <v/>
      </c>
      <c r="F4767" s="14">
        <f t="shared" si="1007"/>
        <v>1</v>
      </c>
      <c r="G4767" s="14">
        <f t="shared" si="1003"/>
        <v>3</v>
      </c>
      <c r="H4767" s="14">
        <f t="shared" si="1012"/>
        <v>10</v>
      </c>
      <c r="I4767" s="14">
        <f t="shared" si="1012"/>
        <v>0</v>
      </c>
      <c r="J4767" s="14">
        <f t="shared" si="1012"/>
        <v>0</v>
      </c>
      <c r="K4767" s="14">
        <f t="shared" si="1012"/>
        <v>0</v>
      </c>
      <c r="L4767" s="14" t="str">
        <f t="shared" si="1009"/>
        <v>3.10</v>
      </c>
      <c r="M4767" s="15" t="str">
        <f t="shared" si="1010"/>
        <v>--</v>
      </c>
      <c r="N4767" s="14" t="str">
        <f t="shared" si="1011"/>
        <v/>
      </c>
      <c r="O4767" s="15" t="str">
        <f t="shared" si="1004"/>
        <v/>
      </c>
      <c r="P4767" s="15" t="str">
        <f>IF(N4767=1,FLOOR(MAX($P$4:P4766),1)+1,IF(AND(P4766&lt;&gt;"",O4766&lt;&gt;1),MAX($P$4:P4766)+0.1,""))</f>
        <v/>
      </c>
      <c r="Q4767" s="5">
        <f>ROW()</f>
        <v>4767</v>
      </c>
    </row>
    <row r="4768" spans="1:17" x14ac:dyDescent="0.3">
      <c r="A4768" s="1" t="s">
        <v>2160</v>
      </c>
      <c r="B4768" s="5"/>
      <c r="C4768" s="14">
        <f t="shared" si="1005"/>
        <v>0</v>
      </c>
      <c r="D4768" s="14">
        <f t="shared" si="1005"/>
        <v>0</v>
      </c>
      <c r="E4768" s="14" t="str">
        <f t="shared" si="1006"/>
        <v/>
      </c>
      <c r="F4768" s="14">
        <f t="shared" si="1007"/>
        <v>1</v>
      </c>
      <c r="G4768" s="14">
        <f t="shared" si="1003"/>
        <v>3</v>
      </c>
      <c r="H4768" s="14">
        <f t="shared" si="1012"/>
        <v>10</v>
      </c>
      <c r="I4768" s="14">
        <f t="shared" si="1012"/>
        <v>0</v>
      </c>
      <c r="J4768" s="14">
        <f t="shared" si="1012"/>
        <v>0</v>
      </c>
      <c r="K4768" s="14">
        <f t="shared" si="1012"/>
        <v>0</v>
      </c>
      <c r="L4768" s="14" t="str">
        <f t="shared" si="1009"/>
        <v>3.10</v>
      </c>
      <c r="M4768" s="15" t="str">
        <f t="shared" si="1010"/>
        <v>--</v>
      </c>
      <c r="N4768" s="14" t="str">
        <f t="shared" si="1011"/>
        <v/>
      </c>
      <c r="O4768" s="15" t="str">
        <f t="shared" si="1004"/>
        <v/>
      </c>
      <c r="P4768" s="15" t="str">
        <f>IF(N4768=1,FLOOR(MAX($P$4:P4767),1)+1,IF(AND(P4767&lt;&gt;"",O4767&lt;&gt;1),MAX($P$4:P4767)+0.1,""))</f>
        <v/>
      </c>
      <c r="Q4768" s="5">
        <f>ROW()</f>
        <v>4768</v>
      </c>
    </row>
    <row r="4769" spans="1:17" x14ac:dyDescent="0.3">
      <c r="A4769" s="1" t="s">
        <v>73</v>
      </c>
      <c r="B4769" s="5"/>
      <c r="C4769" s="14">
        <f t="shared" si="1005"/>
        <v>0</v>
      </c>
      <c r="D4769" s="14">
        <f t="shared" si="1005"/>
        <v>0</v>
      </c>
      <c r="E4769" s="14" t="str">
        <f t="shared" si="1006"/>
        <v/>
      </c>
      <c r="F4769" s="14">
        <f t="shared" si="1007"/>
        <v>1</v>
      </c>
      <c r="G4769" s="14">
        <f t="shared" si="1003"/>
        <v>3</v>
      </c>
      <c r="H4769" s="14">
        <f t="shared" si="1012"/>
        <v>10</v>
      </c>
      <c r="I4769" s="14">
        <f t="shared" si="1012"/>
        <v>0</v>
      </c>
      <c r="J4769" s="14">
        <f t="shared" si="1012"/>
        <v>0</v>
      </c>
      <c r="K4769" s="14">
        <f t="shared" si="1012"/>
        <v>0</v>
      </c>
      <c r="L4769" s="14" t="str">
        <f t="shared" si="1009"/>
        <v>3.10</v>
      </c>
      <c r="M4769" s="15" t="str">
        <f t="shared" si="1010"/>
        <v>--</v>
      </c>
      <c r="N4769" s="14" t="str">
        <f t="shared" si="1011"/>
        <v/>
      </c>
      <c r="O4769" s="15" t="str">
        <f t="shared" si="1004"/>
        <v/>
      </c>
      <c r="P4769" s="15" t="str">
        <f>IF(N4769=1,FLOOR(MAX($P$4:P4768),1)+1,IF(AND(P4768&lt;&gt;"",O4768&lt;&gt;1),MAX($P$4:P4768)+0.1,""))</f>
        <v/>
      </c>
      <c r="Q4769" s="5">
        <f>ROW()</f>
        <v>4769</v>
      </c>
    </row>
    <row r="4770" spans="1:17" x14ac:dyDescent="0.3">
      <c r="A4770" s="1" t="s">
        <v>2161</v>
      </c>
      <c r="B4770" s="5"/>
      <c r="C4770" s="14">
        <f t="shared" si="1005"/>
        <v>0</v>
      </c>
      <c r="D4770" s="14">
        <f t="shared" si="1005"/>
        <v>0</v>
      </c>
      <c r="E4770" s="14" t="str">
        <f t="shared" si="1006"/>
        <v/>
      </c>
      <c r="F4770" s="14">
        <f t="shared" si="1007"/>
        <v>1</v>
      </c>
      <c r="G4770" s="14">
        <f t="shared" si="1003"/>
        <v>3</v>
      </c>
      <c r="H4770" s="14">
        <f t="shared" si="1012"/>
        <v>10</v>
      </c>
      <c r="I4770" s="14">
        <f t="shared" si="1012"/>
        <v>0</v>
      </c>
      <c r="J4770" s="14">
        <f t="shared" si="1012"/>
        <v>0</v>
      </c>
      <c r="K4770" s="14">
        <f t="shared" si="1012"/>
        <v>0</v>
      </c>
      <c r="L4770" s="14" t="str">
        <f t="shared" si="1009"/>
        <v>3.10</v>
      </c>
      <c r="M4770" s="15" t="str">
        <f t="shared" si="1010"/>
        <v>--</v>
      </c>
      <c r="N4770" s="14" t="str">
        <f t="shared" si="1011"/>
        <v/>
      </c>
      <c r="O4770" s="15" t="str">
        <f t="shared" si="1004"/>
        <v/>
      </c>
      <c r="P4770" s="15" t="str">
        <f>IF(N4770=1,FLOOR(MAX($P$4:P4769),1)+1,IF(AND(P4769&lt;&gt;"",O4769&lt;&gt;1),MAX($P$4:P4769)+0.1,""))</f>
        <v/>
      </c>
      <c r="Q4770" s="5">
        <f>ROW()</f>
        <v>4770</v>
      </c>
    </row>
    <row r="4771" spans="1:17" x14ac:dyDescent="0.3">
      <c r="A4771" s="1" t="s">
        <v>60</v>
      </c>
      <c r="B4771" s="5"/>
      <c r="C4771" s="14">
        <f t="shared" si="1005"/>
        <v>0</v>
      </c>
      <c r="D4771" s="14">
        <f t="shared" si="1005"/>
        <v>0</v>
      </c>
      <c r="E4771" s="14" t="str">
        <f t="shared" si="1006"/>
        <v/>
      </c>
      <c r="F4771" s="14">
        <f t="shared" si="1007"/>
        <v>1</v>
      </c>
      <c r="G4771" s="14">
        <f t="shared" si="1003"/>
        <v>3</v>
      </c>
      <c r="H4771" s="14">
        <f t="shared" si="1012"/>
        <v>10</v>
      </c>
      <c r="I4771" s="14">
        <f t="shared" si="1012"/>
        <v>0</v>
      </c>
      <c r="J4771" s="14">
        <f t="shared" si="1012"/>
        <v>0</v>
      </c>
      <c r="K4771" s="14">
        <f t="shared" si="1012"/>
        <v>0</v>
      </c>
      <c r="L4771" s="14" t="str">
        <f t="shared" si="1009"/>
        <v>3.10</v>
      </c>
      <c r="M4771" s="15" t="str">
        <f t="shared" si="1010"/>
        <v>--</v>
      </c>
      <c r="N4771" s="14" t="str">
        <f t="shared" si="1011"/>
        <v/>
      </c>
      <c r="O4771" s="15" t="str">
        <f t="shared" si="1004"/>
        <v/>
      </c>
      <c r="P4771" s="15" t="str">
        <f>IF(N4771=1,FLOOR(MAX($P$4:P4770),1)+1,IF(AND(P4770&lt;&gt;"",O4770&lt;&gt;1),MAX($P$4:P4770)+0.1,""))</f>
        <v/>
      </c>
      <c r="Q4771" s="5">
        <f>ROW()</f>
        <v>4771</v>
      </c>
    </row>
    <row r="4772" spans="1:17" x14ac:dyDescent="0.3">
      <c r="A4772" s="1" t="s">
        <v>2162</v>
      </c>
      <c r="B4772" s="5"/>
      <c r="C4772" s="14">
        <f t="shared" si="1005"/>
        <v>0</v>
      </c>
      <c r="D4772" s="14">
        <f t="shared" si="1005"/>
        <v>0</v>
      </c>
      <c r="E4772" s="14" t="str">
        <f t="shared" si="1006"/>
        <v/>
      </c>
      <c r="F4772" s="14">
        <f t="shared" si="1007"/>
        <v>1</v>
      </c>
      <c r="G4772" s="14">
        <f t="shared" si="1003"/>
        <v>3</v>
      </c>
      <c r="H4772" s="14">
        <f t="shared" si="1012"/>
        <v>10</v>
      </c>
      <c r="I4772" s="14">
        <f t="shared" si="1012"/>
        <v>0</v>
      </c>
      <c r="J4772" s="14">
        <f t="shared" si="1012"/>
        <v>0</v>
      </c>
      <c r="K4772" s="14">
        <f t="shared" si="1012"/>
        <v>0</v>
      </c>
      <c r="L4772" s="14" t="str">
        <f t="shared" si="1009"/>
        <v>3.10</v>
      </c>
      <c r="M4772" s="15" t="str">
        <f t="shared" si="1010"/>
        <v>--</v>
      </c>
      <c r="N4772" s="14" t="str">
        <f t="shared" si="1011"/>
        <v/>
      </c>
      <c r="O4772" s="15" t="str">
        <f t="shared" si="1004"/>
        <v/>
      </c>
      <c r="P4772" s="15" t="str">
        <f>IF(N4772=1,FLOOR(MAX($P$4:P4771),1)+1,IF(AND(P4771&lt;&gt;"",O4771&lt;&gt;1),MAX($P$4:P4771)+0.1,""))</f>
        <v/>
      </c>
      <c r="Q4772" s="5">
        <f>ROW()</f>
        <v>4772</v>
      </c>
    </row>
    <row r="4773" spans="1:17" x14ac:dyDescent="0.3">
      <c r="A4773" s="1" t="s">
        <v>2163</v>
      </c>
      <c r="B4773" s="5"/>
      <c r="C4773" s="14">
        <f t="shared" si="1005"/>
        <v>0</v>
      </c>
      <c r="D4773" s="14">
        <f t="shared" si="1005"/>
        <v>0</v>
      </c>
      <c r="E4773" s="14" t="str">
        <f t="shared" si="1006"/>
        <v/>
      </c>
      <c r="F4773" s="14">
        <f t="shared" si="1007"/>
        <v>1</v>
      </c>
      <c r="G4773" s="14">
        <f t="shared" si="1003"/>
        <v>3</v>
      </c>
      <c r="H4773" s="14">
        <f t="shared" si="1012"/>
        <v>10</v>
      </c>
      <c r="I4773" s="14">
        <f t="shared" si="1012"/>
        <v>0</v>
      </c>
      <c r="J4773" s="14">
        <f t="shared" si="1012"/>
        <v>0</v>
      </c>
      <c r="K4773" s="14">
        <f t="shared" si="1012"/>
        <v>0</v>
      </c>
      <c r="L4773" s="14" t="str">
        <f t="shared" si="1009"/>
        <v>3.10</v>
      </c>
      <c r="M4773" s="15" t="str">
        <f t="shared" si="1010"/>
        <v>--</v>
      </c>
      <c r="N4773" s="14" t="str">
        <f t="shared" si="1011"/>
        <v/>
      </c>
      <c r="O4773" s="15" t="str">
        <f t="shared" si="1004"/>
        <v/>
      </c>
      <c r="P4773" s="15" t="str">
        <f>IF(N4773=1,FLOOR(MAX($P$4:P4772),1)+1,IF(AND(P4772&lt;&gt;"",O4772&lt;&gt;1),MAX($P$4:P4772)+0.1,""))</f>
        <v/>
      </c>
      <c r="Q4773" s="5">
        <f>ROW()</f>
        <v>4773</v>
      </c>
    </row>
    <row r="4774" spans="1:17" x14ac:dyDescent="0.3">
      <c r="A4774" s="1" t="s">
        <v>2164</v>
      </c>
      <c r="B4774" s="5"/>
      <c r="C4774" s="14">
        <f t="shared" si="1005"/>
        <v>0</v>
      </c>
      <c r="D4774" s="14">
        <f t="shared" si="1005"/>
        <v>0</v>
      </c>
      <c r="E4774" s="14" t="str">
        <f t="shared" si="1006"/>
        <v/>
      </c>
      <c r="F4774" s="14">
        <f t="shared" si="1007"/>
        <v>1</v>
      </c>
      <c r="G4774" s="14">
        <f t="shared" si="1003"/>
        <v>3</v>
      </c>
      <c r="H4774" s="14">
        <f t="shared" ref="H4774:K4789" si="1013">IF(G4774&lt;&gt;G4773,0,IF(AND(($F4773-$D4774)=(H$3-1),$F4774=H$3),H4773+1,H4773))</f>
        <v>10</v>
      </c>
      <c r="I4774" s="14">
        <f t="shared" si="1013"/>
        <v>0</v>
      </c>
      <c r="J4774" s="14">
        <f t="shared" si="1013"/>
        <v>0</v>
      </c>
      <c r="K4774" s="14">
        <f t="shared" si="1013"/>
        <v>0</v>
      </c>
      <c r="L4774" s="14" t="str">
        <f t="shared" si="1009"/>
        <v>3.10</v>
      </c>
      <c r="M4774" s="15" t="str">
        <f t="shared" si="1010"/>
        <v>--</v>
      </c>
      <c r="N4774" s="14" t="str">
        <f t="shared" si="1011"/>
        <v/>
      </c>
      <c r="O4774" s="15" t="str">
        <f t="shared" si="1004"/>
        <v/>
      </c>
      <c r="P4774" s="15" t="str">
        <f>IF(N4774=1,FLOOR(MAX($P$4:P4773),1)+1,IF(AND(P4773&lt;&gt;"",O4773&lt;&gt;1),MAX($P$4:P4773)+0.1,""))</f>
        <v/>
      </c>
      <c r="Q4774" s="5">
        <f>ROW()</f>
        <v>4774</v>
      </c>
    </row>
    <row r="4775" spans="1:17" x14ac:dyDescent="0.3">
      <c r="A4775" s="1" t="s">
        <v>2165</v>
      </c>
      <c r="B4775" s="5"/>
      <c r="C4775" s="14">
        <f t="shared" si="1005"/>
        <v>0</v>
      </c>
      <c r="D4775" s="14">
        <f t="shared" si="1005"/>
        <v>0</v>
      </c>
      <c r="E4775" s="14" t="str">
        <f t="shared" si="1006"/>
        <v/>
      </c>
      <c r="F4775" s="14">
        <f t="shared" si="1007"/>
        <v>1</v>
      </c>
      <c r="G4775" s="14">
        <f t="shared" si="1003"/>
        <v>3</v>
      </c>
      <c r="H4775" s="14">
        <f t="shared" si="1013"/>
        <v>10</v>
      </c>
      <c r="I4775" s="14">
        <f t="shared" si="1013"/>
        <v>0</v>
      </c>
      <c r="J4775" s="14">
        <f t="shared" si="1013"/>
        <v>0</v>
      </c>
      <c r="K4775" s="14">
        <f t="shared" si="1013"/>
        <v>0</v>
      </c>
      <c r="L4775" s="14" t="str">
        <f t="shared" si="1009"/>
        <v>3.10</v>
      </c>
      <c r="M4775" s="15" t="str">
        <f t="shared" si="1010"/>
        <v>--</v>
      </c>
      <c r="N4775" s="14" t="str">
        <f t="shared" si="1011"/>
        <v/>
      </c>
      <c r="O4775" s="15" t="str">
        <f t="shared" si="1004"/>
        <v/>
      </c>
      <c r="P4775" s="15" t="str">
        <f>IF(N4775=1,FLOOR(MAX($P$4:P4774),1)+1,IF(AND(P4774&lt;&gt;"",O4774&lt;&gt;1),MAX($P$4:P4774)+0.1,""))</f>
        <v/>
      </c>
      <c r="Q4775" s="5">
        <f>ROW()</f>
        <v>4775</v>
      </c>
    </row>
    <row r="4776" spans="1:17" x14ac:dyDescent="0.3">
      <c r="A4776" s="1" t="s">
        <v>2166</v>
      </c>
      <c r="B4776" s="5"/>
      <c r="C4776" s="14">
        <f t="shared" si="1005"/>
        <v>0</v>
      </c>
      <c r="D4776" s="14">
        <f t="shared" si="1005"/>
        <v>0</v>
      </c>
      <c r="E4776" s="14" t="str">
        <f t="shared" si="1006"/>
        <v/>
      </c>
      <c r="F4776" s="14">
        <f t="shared" si="1007"/>
        <v>1</v>
      </c>
      <c r="G4776" s="14">
        <f t="shared" si="1003"/>
        <v>3</v>
      </c>
      <c r="H4776" s="14">
        <f t="shared" si="1013"/>
        <v>10</v>
      </c>
      <c r="I4776" s="14">
        <f t="shared" si="1013"/>
        <v>0</v>
      </c>
      <c r="J4776" s="14">
        <f t="shared" si="1013"/>
        <v>0</v>
      </c>
      <c r="K4776" s="14">
        <f t="shared" si="1013"/>
        <v>0</v>
      </c>
      <c r="L4776" s="14" t="str">
        <f t="shared" si="1009"/>
        <v>3.10</v>
      </c>
      <c r="M4776" s="15" t="str">
        <f t="shared" si="1010"/>
        <v>--</v>
      </c>
      <c r="N4776" s="14" t="str">
        <f t="shared" si="1011"/>
        <v/>
      </c>
      <c r="O4776" s="15" t="str">
        <f t="shared" si="1004"/>
        <v/>
      </c>
      <c r="P4776" s="15" t="str">
        <f>IF(N4776=1,FLOOR(MAX($P$4:P4775),1)+1,IF(AND(P4775&lt;&gt;"",O4775&lt;&gt;1),MAX($P$4:P4775)+0.1,""))</f>
        <v/>
      </c>
      <c r="Q4776" s="5">
        <f>ROW()</f>
        <v>4776</v>
      </c>
    </row>
    <row r="4777" spans="1:17" x14ac:dyDescent="0.3">
      <c r="A4777" s="1" t="s">
        <v>55</v>
      </c>
      <c r="B4777" s="5"/>
      <c r="C4777" s="14">
        <f t="shared" si="1005"/>
        <v>0</v>
      </c>
      <c r="D4777" s="14">
        <f t="shared" si="1005"/>
        <v>0</v>
      </c>
      <c r="E4777" s="14" t="str">
        <f t="shared" si="1006"/>
        <v/>
      </c>
      <c r="F4777" s="14">
        <f t="shared" si="1007"/>
        <v>1</v>
      </c>
      <c r="G4777" s="14">
        <f t="shared" si="1003"/>
        <v>3</v>
      </c>
      <c r="H4777" s="14">
        <f t="shared" si="1013"/>
        <v>10</v>
      </c>
      <c r="I4777" s="14">
        <f t="shared" si="1013"/>
        <v>0</v>
      </c>
      <c r="J4777" s="14">
        <f t="shared" si="1013"/>
        <v>0</v>
      </c>
      <c r="K4777" s="14">
        <f t="shared" si="1013"/>
        <v>0</v>
      </c>
      <c r="L4777" s="14" t="str">
        <f t="shared" si="1009"/>
        <v>3.10</v>
      </c>
      <c r="M4777" s="15" t="str">
        <f t="shared" si="1010"/>
        <v>--</v>
      </c>
      <c r="N4777" s="14" t="str">
        <f t="shared" si="1011"/>
        <v/>
      </c>
      <c r="O4777" s="15" t="str">
        <f t="shared" si="1004"/>
        <v/>
      </c>
      <c r="P4777" s="15" t="str">
        <f>IF(N4777=1,FLOOR(MAX($P$4:P4776),1)+1,IF(AND(P4776&lt;&gt;"",O4776&lt;&gt;1),MAX($P$4:P4776)+0.1,""))</f>
        <v/>
      </c>
      <c r="Q4777" s="5">
        <f>ROW()</f>
        <v>4777</v>
      </c>
    </row>
    <row r="4778" spans="1:17" x14ac:dyDescent="0.3">
      <c r="A4778" s="1" t="s">
        <v>2167</v>
      </c>
      <c r="B4778" s="5"/>
      <c r="C4778" s="14">
        <f t="shared" si="1005"/>
        <v>0</v>
      </c>
      <c r="D4778" s="14">
        <f t="shared" si="1005"/>
        <v>0</v>
      </c>
      <c r="E4778" s="14" t="str">
        <f t="shared" si="1006"/>
        <v/>
      </c>
      <c r="F4778" s="14">
        <f t="shared" si="1007"/>
        <v>1</v>
      </c>
      <c r="G4778" s="14">
        <f t="shared" si="1003"/>
        <v>3</v>
      </c>
      <c r="H4778" s="14">
        <f t="shared" si="1013"/>
        <v>10</v>
      </c>
      <c r="I4778" s="14">
        <f t="shared" si="1013"/>
        <v>0</v>
      </c>
      <c r="J4778" s="14">
        <f t="shared" si="1013"/>
        <v>0</v>
      </c>
      <c r="K4778" s="14">
        <f t="shared" si="1013"/>
        <v>0</v>
      </c>
      <c r="L4778" s="14" t="str">
        <f t="shared" si="1009"/>
        <v>3.10</v>
      </c>
      <c r="M4778" s="15" t="str">
        <f t="shared" si="1010"/>
        <v>--</v>
      </c>
      <c r="N4778" s="14" t="str">
        <f t="shared" si="1011"/>
        <v/>
      </c>
      <c r="O4778" s="15" t="str">
        <f t="shared" si="1004"/>
        <v/>
      </c>
      <c r="P4778" s="15" t="str">
        <f>IF(N4778=1,FLOOR(MAX($P$4:P4777),1)+1,IF(AND(P4777&lt;&gt;"",O4777&lt;&gt;1),MAX($P$4:P4777)+0.1,""))</f>
        <v/>
      </c>
      <c r="Q4778" s="5">
        <f>ROW()</f>
        <v>4778</v>
      </c>
    </row>
    <row r="4779" spans="1:17" x14ac:dyDescent="0.3">
      <c r="A4779" s="1" t="s">
        <v>2168</v>
      </c>
      <c r="B4779" s="5"/>
      <c r="C4779" s="14">
        <f t="shared" si="1005"/>
        <v>0</v>
      </c>
      <c r="D4779" s="14">
        <f t="shared" si="1005"/>
        <v>0</v>
      </c>
      <c r="E4779" s="14" t="str">
        <f t="shared" si="1006"/>
        <v/>
      </c>
      <c r="F4779" s="14">
        <f t="shared" si="1007"/>
        <v>1</v>
      </c>
      <c r="G4779" s="14">
        <f t="shared" si="1003"/>
        <v>3</v>
      </c>
      <c r="H4779" s="14">
        <f t="shared" si="1013"/>
        <v>10</v>
      </c>
      <c r="I4779" s="14">
        <f t="shared" si="1013"/>
        <v>0</v>
      </c>
      <c r="J4779" s="14">
        <f t="shared" si="1013"/>
        <v>0</v>
      </c>
      <c r="K4779" s="14">
        <f t="shared" si="1013"/>
        <v>0</v>
      </c>
      <c r="L4779" s="14" t="str">
        <f t="shared" si="1009"/>
        <v>3.10</v>
      </c>
      <c r="M4779" s="15" t="str">
        <f t="shared" si="1010"/>
        <v>--</v>
      </c>
      <c r="N4779" s="14" t="str">
        <f t="shared" si="1011"/>
        <v/>
      </c>
      <c r="O4779" s="15" t="str">
        <f t="shared" si="1004"/>
        <v/>
      </c>
      <c r="P4779" s="15" t="str">
        <f>IF(N4779=1,FLOOR(MAX($P$4:P4778),1)+1,IF(AND(P4778&lt;&gt;"",O4778&lt;&gt;1),MAX($P$4:P4778)+0.1,""))</f>
        <v/>
      </c>
      <c r="Q4779" s="5">
        <f>ROW()</f>
        <v>4779</v>
      </c>
    </row>
    <row r="4780" spans="1:17" x14ac:dyDescent="0.3">
      <c r="A4780" s="1" t="s">
        <v>2169</v>
      </c>
      <c r="B4780" s="5"/>
      <c r="C4780" s="14">
        <f t="shared" si="1005"/>
        <v>0</v>
      </c>
      <c r="D4780" s="14">
        <f t="shared" si="1005"/>
        <v>0</v>
      </c>
      <c r="E4780" s="14" t="str">
        <f t="shared" si="1006"/>
        <v/>
      </c>
      <c r="F4780" s="14">
        <f t="shared" si="1007"/>
        <v>1</v>
      </c>
      <c r="G4780" s="14">
        <f t="shared" si="1003"/>
        <v>3</v>
      </c>
      <c r="H4780" s="14">
        <f t="shared" si="1013"/>
        <v>10</v>
      </c>
      <c r="I4780" s="14">
        <f t="shared" si="1013"/>
        <v>0</v>
      </c>
      <c r="J4780" s="14">
        <f t="shared" si="1013"/>
        <v>0</v>
      </c>
      <c r="K4780" s="14">
        <f t="shared" si="1013"/>
        <v>0</v>
      </c>
      <c r="L4780" s="14" t="str">
        <f t="shared" si="1009"/>
        <v>3.10</v>
      </c>
      <c r="M4780" s="15" t="str">
        <f t="shared" si="1010"/>
        <v>--</v>
      </c>
      <c r="N4780" s="14" t="str">
        <f t="shared" si="1011"/>
        <v/>
      </c>
      <c r="O4780" s="15" t="str">
        <f t="shared" si="1004"/>
        <v/>
      </c>
      <c r="P4780" s="15" t="str">
        <f>IF(N4780=1,FLOOR(MAX($P$4:P4779),1)+1,IF(AND(P4779&lt;&gt;"",O4779&lt;&gt;1),MAX($P$4:P4779)+0.1,""))</f>
        <v/>
      </c>
      <c r="Q4780" s="5">
        <f>ROW()</f>
        <v>4780</v>
      </c>
    </row>
    <row r="4781" spans="1:17" x14ac:dyDescent="0.3">
      <c r="A4781" s="1" t="s">
        <v>2170</v>
      </c>
      <c r="B4781" s="5"/>
      <c r="C4781" s="14">
        <f t="shared" si="1005"/>
        <v>0</v>
      </c>
      <c r="D4781" s="14">
        <f t="shared" si="1005"/>
        <v>0</v>
      </c>
      <c r="E4781" s="14" t="str">
        <f t="shared" si="1006"/>
        <v/>
      </c>
      <c r="F4781" s="14">
        <f t="shared" si="1007"/>
        <v>1</v>
      </c>
      <c r="G4781" s="14">
        <f t="shared" si="1003"/>
        <v>3</v>
      </c>
      <c r="H4781" s="14">
        <f t="shared" si="1013"/>
        <v>10</v>
      </c>
      <c r="I4781" s="14">
        <f t="shared" si="1013"/>
        <v>0</v>
      </c>
      <c r="J4781" s="14">
        <f t="shared" si="1013"/>
        <v>0</v>
      </c>
      <c r="K4781" s="14">
        <f t="shared" si="1013"/>
        <v>0</v>
      </c>
      <c r="L4781" s="14" t="str">
        <f t="shared" si="1009"/>
        <v>3.10</v>
      </c>
      <c r="M4781" s="15" t="str">
        <f t="shared" si="1010"/>
        <v>--</v>
      </c>
      <c r="N4781" s="14" t="str">
        <f t="shared" si="1011"/>
        <v/>
      </c>
      <c r="O4781" s="15" t="str">
        <f t="shared" si="1004"/>
        <v/>
      </c>
      <c r="P4781" s="15" t="str">
        <f>IF(N4781=1,FLOOR(MAX($P$4:P4780),1)+1,IF(AND(P4780&lt;&gt;"",O4780&lt;&gt;1),MAX($P$4:P4780)+0.1,""))</f>
        <v/>
      </c>
      <c r="Q4781" s="5">
        <f>ROW()</f>
        <v>4781</v>
      </c>
    </row>
    <row r="4782" spans="1:17" x14ac:dyDescent="0.3">
      <c r="A4782" s="1" t="s">
        <v>2171</v>
      </c>
      <c r="B4782" s="5"/>
      <c r="C4782" s="14">
        <f t="shared" si="1005"/>
        <v>0</v>
      </c>
      <c r="D4782" s="14">
        <f t="shared" si="1005"/>
        <v>0</v>
      </c>
      <c r="E4782" s="14" t="str">
        <f t="shared" si="1006"/>
        <v/>
      </c>
      <c r="F4782" s="14">
        <f t="shared" si="1007"/>
        <v>1</v>
      </c>
      <c r="G4782" s="14">
        <f t="shared" si="1003"/>
        <v>3</v>
      </c>
      <c r="H4782" s="14">
        <f t="shared" si="1013"/>
        <v>10</v>
      </c>
      <c r="I4782" s="14">
        <f t="shared" si="1013"/>
        <v>0</v>
      </c>
      <c r="J4782" s="14">
        <f t="shared" si="1013"/>
        <v>0</v>
      </c>
      <c r="K4782" s="14">
        <f t="shared" si="1013"/>
        <v>0</v>
      </c>
      <c r="L4782" s="14" t="str">
        <f t="shared" si="1009"/>
        <v>3.10</v>
      </c>
      <c r="M4782" s="15" t="str">
        <f t="shared" si="1010"/>
        <v>--</v>
      </c>
      <c r="N4782" s="14" t="str">
        <f t="shared" si="1011"/>
        <v/>
      </c>
      <c r="O4782" s="15" t="str">
        <f t="shared" si="1004"/>
        <v/>
      </c>
      <c r="P4782" s="15" t="str">
        <f>IF(N4782=1,FLOOR(MAX($P$4:P4781),1)+1,IF(AND(P4781&lt;&gt;"",O4781&lt;&gt;1),MAX($P$4:P4781)+0.1,""))</f>
        <v/>
      </c>
      <c r="Q4782" s="5">
        <f>ROW()</f>
        <v>4782</v>
      </c>
    </row>
    <row r="4783" spans="1:17" x14ac:dyDescent="0.3">
      <c r="A4783" s="1" t="s">
        <v>55</v>
      </c>
      <c r="B4783" s="5"/>
      <c r="C4783" s="14">
        <f t="shared" si="1005"/>
        <v>0</v>
      </c>
      <c r="D4783" s="14">
        <f t="shared" si="1005"/>
        <v>0</v>
      </c>
      <c r="E4783" s="14" t="str">
        <f t="shared" si="1006"/>
        <v/>
      </c>
      <c r="F4783" s="14">
        <f t="shared" si="1007"/>
        <v>1</v>
      </c>
      <c r="G4783" s="14">
        <f t="shared" si="1003"/>
        <v>3</v>
      </c>
      <c r="H4783" s="14">
        <f t="shared" si="1013"/>
        <v>10</v>
      </c>
      <c r="I4783" s="14">
        <f t="shared" si="1013"/>
        <v>0</v>
      </c>
      <c r="J4783" s="14">
        <f t="shared" si="1013"/>
        <v>0</v>
      </c>
      <c r="K4783" s="14">
        <f t="shared" si="1013"/>
        <v>0</v>
      </c>
      <c r="L4783" s="14" t="str">
        <f t="shared" si="1009"/>
        <v>3.10</v>
      </c>
      <c r="M4783" s="15" t="str">
        <f t="shared" si="1010"/>
        <v>--</v>
      </c>
      <c r="N4783" s="14" t="str">
        <f t="shared" si="1011"/>
        <v/>
      </c>
      <c r="O4783" s="15" t="str">
        <f t="shared" si="1004"/>
        <v/>
      </c>
      <c r="P4783" s="15" t="str">
        <f>IF(N4783=1,FLOOR(MAX($P$4:P4782),1)+1,IF(AND(P4782&lt;&gt;"",O4782&lt;&gt;1),MAX($P$4:P4782)+0.1,""))</f>
        <v/>
      </c>
      <c r="Q4783" s="5">
        <f>ROW()</f>
        <v>4783</v>
      </c>
    </row>
    <row r="4784" spans="1:17" x14ac:dyDescent="0.3">
      <c r="A4784" s="1" t="s">
        <v>2172</v>
      </c>
      <c r="B4784" s="5"/>
      <c r="C4784" s="14">
        <f t="shared" si="1005"/>
        <v>0</v>
      </c>
      <c r="D4784" s="14">
        <f t="shared" si="1005"/>
        <v>0</v>
      </c>
      <c r="E4784" s="14" t="str">
        <f t="shared" si="1006"/>
        <v/>
      </c>
      <c r="F4784" s="14">
        <f t="shared" si="1007"/>
        <v>1</v>
      </c>
      <c r="G4784" s="14">
        <f t="shared" si="1003"/>
        <v>3</v>
      </c>
      <c r="H4784" s="14">
        <f t="shared" si="1013"/>
        <v>10</v>
      </c>
      <c r="I4784" s="14">
        <f t="shared" si="1013"/>
        <v>0</v>
      </c>
      <c r="J4784" s="14">
        <f t="shared" si="1013"/>
        <v>0</v>
      </c>
      <c r="K4784" s="14">
        <f t="shared" si="1013"/>
        <v>0</v>
      </c>
      <c r="L4784" s="14" t="str">
        <f t="shared" si="1009"/>
        <v>3.10</v>
      </c>
      <c r="M4784" s="15" t="str">
        <f t="shared" si="1010"/>
        <v>--</v>
      </c>
      <c r="N4784" s="14" t="str">
        <f t="shared" si="1011"/>
        <v/>
      </c>
      <c r="O4784" s="15" t="str">
        <f t="shared" si="1004"/>
        <v/>
      </c>
      <c r="P4784" s="15" t="str">
        <f>IF(N4784=1,FLOOR(MAX($P$4:P4783),1)+1,IF(AND(P4783&lt;&gt;"",O4783&lt;&gt;1),MAX($P$4:P4783)+0.1,""))</f>
        <v/>
      </c>
      <c r="Q4784" s="5">
        <f>ROW()</f>
        <v>4784</v>
      </c>
    </row>
    <row r="4785" spans="1:17" x14ac:dyDescent="0.3">
      <c r="A4785" s="1" t="s">
        <v>2173</v>
      </c>
      <c r="B4785" s="5"/>
      <c r="C4785" s="14">
        <f t="shared" si="1005"/>
        <v>0</v>
      </c>
      <c r="D4785" s="14">
        <f t="shared" si="1005"/>
        <v>0</v>
      </c>
      <c r="E4785" s="14" t="str">
        <f t="shared" si="1006"/>
        <v/>
      </c>
      <c r="F4785" s="14">
        <f t="shared" si="1007"/>
        <v>1</v>
      </c>
      <c r="G4785" s="14">
        <f t="shared" si="1003"/>
        <v>3</v>
      </c>
      <c r="H4785" s="14">
        <f t="shared" si="1013"/>
        <v>10</v>
      </c>
      <c r="I4785" s="14">
        <f t="shared" si="1013"/>
        <v>0</v>
      </c>
      <c r="J4785" s="14">
        <f t="shared" si="1013"/>
        <v>0</v>
      </c>
      <c r="K4785" s="14">
        <f t="shared" si="1013"/>
        <v>0</v>
      </c>
      <c r="L4785" s="14" t="str">
        <f t="shared" si="1009"/>
        <v>3.10</v>
      </c>
      <c r="M4785" s="15" t="str">
        <f t="shared" si="1010"/>
        <v>--</v>
      </c>
      <c r="N4785" s="14" t="str">
        <f t="shared" si="1011"/>
        <v/>
      </c>
      <c r="O4785" s="15" t="str">
        <f t="shared" si="1004"/>
        <v/>
      </c>
      <c r="P4785" s="15" t="str">
        <f>IF(N4785=1,FLOOR(MAX($P$4:P4784),1)+1,IF(AND(P4784&lt;&gt;"",O4784&lt;&gt;1),MAX($P$4:P4784)+0.1,""))</f>
        <v/>
      </c>
      <c r="Q4785" s="5">
        <f>ROW()</f>
        <v>4785</v>
      </c>
    </row>
    <row r="4786" spans="1:17" x14ac:dyDescent="0.3">
      <c r="A4786" s="1" t="s">
        <v>2174</v>
      </c>
      <c r="B4786" s="5"/>
      <c r="C4786" s="14">
        <f t="shared" si="1005"/>
        <v>0</v>
      </c>
      <c r="D4786" s="14">
        <f t="shared" si="1005"/>
        <v>0</v>
      </c>
      <c r="E4786" s="14" t="str">
        <f t="shared" si="1006"/>
        <v/>
      </c>
      <c r="F4786" s="14">
        <f t="shared" si="1007"/>
        <v>1</v>
      </c>
      <c r="G4786" s="14">
        <f t="shared" si="1003"/>
        <v>3</v>
      </c>
      <c r="H4786" s="14">
        <f t="shared" si="1013"/>
        <v>10</v>
      </c>
      <c r="I4786" s="14">
        <f t="shared" si="1013"/>
        <v>0</v>
      </c>
      <c r="J4786" s="14">
        <f t="shared" si="1013"/>
        <v>0</v>
      </c>
      <c r="K4786" s="14">
        <f t="shared" si="1013"/>
        <v>0</v>
      </c>
      <c r="L4786" s="14" t="str">
        <f t="shared" si="1009"/>
        <v>3.10</v>
      </c>
      <c r="M4786" s="15" t="str">
        <f t="shared" si="1010"/>
        <v>--</v>
      </c>
      <c r="N4786" s="14" t="str">
        <f t="shared" si="1011"/>
        <v/>
      </c>
      <c r="O4786" s="15" t="str">
        <f t="shared" si="1004"/>
        <v/>
      </c>
      <c r="P4786" s="15" t="str">
        <f>IF(N4786=1,FLOOR(MAX($P$4:P4785),1)+1,IF(AND(P4785&lt;&gt;"",O4785&lt;&gt;1),MAX($P$4:P4785)+0.1,""))</f>
        <v/>
      </c>
      <c r="Q4786" s="5">
        <f>ROW()</f>
        <v>4786</v>
      </c>
    </row>
    <row r="4787" spans="1:17" x14ac:dyDescent="0.3">
      <c r="A4787" s="1" t="s">
        <v>2175</v>
      </c>
      <c r="B4787" s="5"/>
      <c r="C4787" s="14">
        <f t="shared" si="1005"/>
        <v>0</v>
      </c>
      <c r="D4787" s="14">
        <f t="shared" si="1005"/>
        <v>0</v>
      </c>
      <c r="E4787" s="14" t="str">
        <f t="shared" si="1006"/>
        <v/>
      </c>
      <c r="F4787" s="14">
        <f t="shared" si="1007"/>
        <v>1</v>
      </c>
      <c r="G4787" s="14">
        <f t="shared" si="1003"/>
        <v>3</v>
      </c>
      <c r="H4787" s="14">
        <f t="shared" si="1013"/>
        <v>10</v>
      </c>
      <c r="I4787" s="14">
        <f t="shared" si="1013"/>
        <v>0</v>
      </c>
      <c r="J4787" s="14">
        <f t="shared" si="1013"/>
        <v>0</v>
      </c>
      <c r="K4787" s="14">
        <f t="shared" si="1013"/>
        <v>0</v>
      </c>
      <c r="L4787" s="14" t="str">
        <f t="shared" si="1009"/>
        <v>3.10</v>
      </c>
      <c r="M4787" s="15" t="str">
        <f t="shared" si="1010"/>
        <v>--</v>
      </c>
      <c r="N4787" s="14" t="str">
        <f t="shared" si="1011"/>
        <v/>
      </c>
      <c r="O4787" s="15" t="str">
        <f t="shared" si="1004"/>
        <v/>
      </c>
      <c r="P4787" s="15" t="str">
        <f>IF(N4787=1,FLOOR(MAX($P$4:P4786),1)+1,IF(AND(P4786&lt;&gt;"",O4786&lt;&gt;1),MAX($P$4:P4786)+0.1,""))</f>
        <v/>
      </c>
      <c r="Q4787" s="5">
        <f>ROW()</f>
        <v>4787</v>
      </c>
    </row>
    <row r="4788" spans="1:17" x14ac:dyDescent="0.3">
      <c r="A4788" s="1" t="s">
        <v>2176</v>
      </c>
      <c r="B4788" s="5"/>
      <c r="C4788" s="14">
        <f t="shared" si="1005"/>
        <v>0</v>
      </c>
      <c r="D4788" s="14">
        <f t="shared" si="1005"/>
        <v>0</v>
      </c>
      <c r="E4788" s="14" t="str">
        <f t="shared" si="1006"/>
        <v/>
      </c>
      <c r="F4788" s="14">
        <f t="shared" si="1007"/>
        <v>1</v>
      </c>
      <c r="G4788" s="14">
        <f t="shared" si="1003"/>
        <v>3</v>
      </c>
      <c r="H4788" s="14">
        <f t="shared" si="1013"/>
        <v>10</v>
      </c>
      <c r="I4788" s="14">
        <f t="shared" si="1013"/>
        <v>0</v>
      </c>
      <c r="J4788" s="14">
        <f t="shared" si="1013"/>
        <v>0</v>
      </c>
      <c r="K4788" s="14">
        <f t="shared" si="1013"/>
        <v>0</v>
      </c>
      <c r="L4788" s="14" t="str">
        <f t="shared" si="1009"/>
        <v>3.10</v>
      </c>
      <c r="M4788" s="15" t="str">
        <f t="shared" si="1010"/>
        <v>--</v>
      </c>
      <c r="N4788" s="14" t="str">
        <f t="shared" si="1011"/>
        <v/>
      </c>
      <c r="O4788" s="15" t="str">
        <f t="shared" si="1004"/>
        <v/>
      </c>
      <c r="P4788" s="15" t="str">
        <f>IF(N4788=1,FLOOR(MAX($P$4:P4787),1)+1,IF(AND(P4787&lt;&gt;"",O4787&lt;&gt;1),MAX($P$4:P4787)+0.1,""))</f>
        <v/>
      </c>
      <c r="Q4788" s="5">
        <f>ROW()</f>
        <v>4788</v>
      </c>
    </row>
    <row r="4789" spans="1:17" x14ac:dyDescent="0.3">
      <c r="A4789" s="1" t="s">
        <v>2177</v>
      </c>
      <c r="B4789" s="5"/>
      <c r="C4789" s="14">
        <f t="shared" si="1005"/>
        <v>0</v>
      </c>
      <c r="D4789" s="14">
        <f t="shared" si="1005"/>
        <v>0</v>
      </c>
      <c r="E4789" s="14" t="str">
        <f t="shared" si="1006"/>
        <v/>
      </c>
      <c r="F4789" s="14">
        <f t="shared" si="1007"/>
        <v>1</v>
      </c>
      <c r="G4789" s="14">
        <f t="shared" si="1003"/>
        <v>3</v>
      </c>
      <c r="H4789" s="14">
        <f t="shared" si="1013"/>
        <v>10</v>
      </c>
      <c r="I4789" s="14">
        <f t="shared" si="1013"/>
        <v>0</v>
      </c>
      <c r="J4789" s="14">
        <f t="shared" si="1013"/>
        <v>0</v>
      </c>
      <c r="K4789" s="14">
        <f t="shared" si="1013"/>
        <v>0</v>
      </c>
      <c r="L4789" s="14" t="str">
        <f t="shared" si="1009"/>
        <v>3.10</v>
      </c>
      <c r="M4789" s="15" t="str">
        <f t="shared" si="1010"/>
        <v>--</v>
      </c>
      <c r="N4789" s="14" t="str">
        <f t="shared" si="1011"/>
        <v/>
      </c>
      <c r="O4789" s="15" t="str">
        <f t="shared" si="1004"/>
        <v/>
      </c>
      <c r="P4789" s="15" t="str">
        <f>IF(N4789=1,FLOOR(MAX($P$4:P4788),1)+1,IF(AND(P4788&lt;&gt;"",O4788&lt;&gt;1),MAX($P$4:P4788)+0.1,""))</f>
        <v/>
      </c>
      <c r="Q4789" s="5">
        <f>ROW()</f>
        <v>4789</v>
      </c>
    </row>
    <row r="4790" spans="1:17" x14ac:dyDescent="0.3">
      <c r="A4790" s="1" t="s">
        <v>2178</v>
      </c>
      <c r="B4790" s="5"/>
      <c r="C4790" s="14">
        <f t="shared" si="1005"/>
        <v>0</v>
      </c>
      <c r="D4790" s="14">
        <f t="shared" si="1005"/>
        <v>0</v>
      </c>
      <c r="E4790" s="14" t="str">
        <f t="shared" si="1006"/>
        <v/>
      </c>
      <c r="F4790" s="14">
        <f t="shared" si="1007"/>
        <v>1</v>
      </c>
      <c r="G4790" s="14">
        <f t="shared" si="1003"/>
        <v>3</v>
      </c>
      <c r="H4790" s="14">
        <f t="shared" ref="H4790:K4805" si="1014">IF(G4790&lt;&gt;G4789,0,IF(AND(($F4789-$D4790)=(H$3-1),$F4790=H$3),H4789+1,H4789))</f>
        <v>10</v>
      </c>
      <c r="I4790" s="14">
        <f t="shared" si="1014"/>
        <v>0</v>
      </c>
      <c r="J4790" s="14">
        <f t="shared" si="1014"/>
        <v>0</v>
      </c>
      <c r="K4790" s="14">
        <f t="shared" si="1014"/>
        <v>0</v>
      </c>
      <c r="L4790" s="14" t="str">
        <f t="shared" si="1009"/>
        <v>3.10</v>
      </c>
      <c r="M4790" s="15" t="str">
        <f t="shared" si="1010"/>
        <v>--</v>
      </c>
      <c r="N4790" s="14" t="str">
        <f t="shared" si="1011"/>
        <v/>
      </c>
      <c r="O4790" s="15" t="str">
        <f t="shared" si="1004"/>
        <v/>
      </c>
      <c r="P4790" s="15" t="str">
        <f>IF(N4790=1,FLOOR(MAX($P$4:P4789),1)+1,IF(AND(P4789&lt;&gt;"",O4789&lt;&gt;1),MAX($P$4:P4789)+0.1,""))</f>
        <v/>
      </c>
      <c r="Q4790" s="5">
        <f>ROW()</f>
        <v>4790</v>
      </c>
    </row>
    <row r="4791" spans="1:17" x14ac:dyDescent="0.3">
      <c r="A4791" s="1" t="s">
        <v>55</v>
      </c>
      <c r="B4791" s="5"/>
      <c r="C4791" s="14">
        <f t="shared" si="1005"/>
        <v>0</v>
      </c>
      <c r="D4791" s="14">
        <f t="shared" si="1005"/>
        <v>0</v>
      </c>
      <c r="E4791" s="14" t="str">
        <f t="shared" si="1006"/>
        <v/>
      </c>
      <c r="F4791" s="14">
        <f t="shared" si="1007"/>
        <v>1</v>
      </c>
      <c r="G4791" s="14">
        <f t="shared" si="1003"/>
        <v>3</v>
      </c>
      <c r="H4791" s="14">
        <f t="shared" si="1014"/>
        <v>10</v>
      </c>
      <c r="I4791" s="14">
        <f t="shared" si="1014"/>
        <v>0</v>
      </c>
      <c r="J4791" s="14">
        <f t="shared" si="1014"/>
        <v>0</v>
      </c>
      <c r="K4791" s="14">
        <f t="shared" si="1014"/>
        <v>0</v>
      </c>
      <c r="L4791" s="14" t="str">
        <f t="shared" si="1009"/>
        <v>3.10</v>
      </c>
      <c r="M4791" s="15" t="str">
        <f t="shared" si="1010"/>
        <v>--</v>
      </c>
      <c r="N4791" s="14" t="str">
        <f t="shared" si="1011"/>
        <v/>
      </c>
      <c r="O4791" s="15" t="str">
        <f t="shared" si="1004"/>
        <v/>
      </c>
      <c r="P4791" s="15" t="str">
        <f>IF(N4791=1,FLOOR(MAX($P$4:P4790),1)+1,IF(AND(P4790&lt;&gt;"",O4790&lt;&gt;1),MAX($P$4:P4790)+0.1,""))</f>
        <v/>
      </c>
      <c r="Q4791" s="5">
        <f>ROW()</f>
        <v>4791</v>
      </c>
    </row>
    <row r="4792" spans="1:17" x14ac:dyDescent="0.3">
      <c r="A4792" s="1" t="s">
        <v>2179</v>
      </c>
      <c r="B4792" s="5"/>
      <c r="C4792" s="14">
        <f t="shared" si="1005"/>
        <v>0</v>
      </c>
      <c r="D4792" s="14">
        <f t="shared" si="1005"/>
        <v>0</v>
      </c>
      <c r="E4792" s="14" t="str">
        <f t="shared" si="1006"/>
        <v/>
      </c>
      <c r="F4792" s="14">
        <f t="shared" si="1007"/>
        <v>1</v>
      </c>
      <c r="G4792" s="14">
        <f t="shared" si="1003"/>
        <v>3</v>
      </c>
      <c r="H4792" s="14">
        <f t="shared" si="1014"/>
        <v>10</v>
      </c>
      <c r="I4792" s="14">
        <f t="shared" si="1014"/>
        <v>0</v>
      </c>
      <c r="J4792" s="14">
        <f t="shared" si="1014"/>
        <v>0</v>
      </c>
      <c r="K4792" s="14">
        <f t="shared" si="1014"/>
        <v>0</v>
      </c>
      <c r="L4792" s="14" t="str">
        <f t="shared" si="1009"/>
        <v>3.10</v>
      </c>
      <c r="M4792" s="15" t="str">
        <f t="shared" si="1010"/>
        <v>--</v>
      </c>
      <c r="N4792" s="14" t="str">
        <f t="shared" si="1011"/>
        <v/>
      </c>
      <c r="O4792" s="15" t="str">
        <f t="shared" si="1004"/>
        <v/>
      </c>
      <c r="P4792" s="15" t="str">
        <f>IF(N4792=1,FLOOR(MAX($P$4:P4791),1)+1,IF(AND(P4791&lt;&gt;"",O4791&lt;&gt;1),MAX($P$4:P4791)+0.1,""))</f>
        <v/>
      </c>
      <c r="Q4792" s="5">
        <f>ROW()</f>
        <v>4792</v>
      </c>
    </row>
    <row r="4793" spans="1:17" x14ac:dyDescent="0.3">
      <c r="A4793" s="1" t="s">
        <v>2180</v>
      </c>
      <c r="B4793" s="5"/>
      <c r="C4793" s="14">
        <f t="shared" si="1005"/>
        <v>0</v>
      </c>
      <c r="D4793" s="14">
        <f t="shared" si="1005"/>
        <v>0</v>
      </c>
      <c r="E4793" s="14" t="str">
        <f t="shared" si="1006"/>
        <v/>
      </c>
      <c r="F4793" s="14">
        <f t="shared" si="1007"/>
        <v>1</v>
      </c>
      <c r="G4793" s="14">
        <f t="shared" si="1003"/>
        <v>3</v>
      </c>
      <c r="H4793" s="14">
        <f t="shared" si="1014"/>
        <v>10</v>
      </c>
      <c r="I4793" s="14">
        <f t="shared" si="1014"/>
        <v>0</v>
      </c>
      <c r="J4793" s="14">
        <f t="shared" si="1014"/>
        <v>0</v>
      </c>
      <c r="K4793" s="14">
        <f t="shared" si="1014"/>
        <v>0</v>
      </c>
      <c r="L4793" s="14" t="str">
        <f t="shared" si="1009"/>
        <v>3.10</v>
      </c>
      <c r="M4793" s="15" t="str">
        <f t="shared" si="1010"/>
        <v>--</v>
      </c>
      <c r="N4793" s="14" t="str">
        <f t="shared" si="1011"/>
        <v/>
      </c>
      <c r="O4793" s="15" t="str">
        <f t="shared" si="1004"/>
        <v/>
      </c>
      <c r="P4793" s="15" t="str">
        <f>IF(N4793=1,FLOOR(MAX($P$4:P4792),1)+1,IF(AND(P4792&lt;&gt;"",O4792&lt;&gt;1),MAX($P$4:P4792)+0.1,""))</f>
        <v/>
      </c>
      <c r="Q4793" s="5">
        <f>ROW()</f>
        <v>4793</v>
      </c>
    </row>
    <row r="4794" spans="1:17" x14ac:dyDescent="0.3">
      <c r="A4794" s="1" t="s">
        <v>2181</v>
      </c>
      <c r="B4794" s="5"/>
      <c r="C4794" s="14">
        <f t="shared" si="1005"/>
        <v>0</v>
      </c>
      <c r="D4794" s="14">
        <f t="shared" si="1005"/>
        <v>0</v>
      </c>
      <c r="E4794" s="14" t="str">
        <f t="shared" si="1006"/>
        <v/>
      </c>
      <c r="F4794" s="14">
        <f t="shared" si="1007"/>
        <v>1</v>
      </c>
      <c r="G4794" s="14">
        <f t="shared" si="1003"/>
        <v>3</v>
      </c>
      <c r="H4794" s="14">
        <f t="shared" si="1014"/>
        <v>10</v>
      </c>
      <c r="I4794" s="14">
        <f t="shared" si="1014"/>
        <v>0</v>
      </c>
      <c r="J4794" s="14">
        <f t="shared" si="1014"/>
        <v>0</v>
      </c>
      <c r="K4794" s="14">
        <f t="shared" si="1014"/>
        <v>0</v>
      </c>
      <c r="L4794" s="14" t="str">
        <f t="shared" si="1009"/>
        <v>3.10</v>
      </c>
      <c r="M4794" s="15" t="str">
        <f t="shared" si="1010"/>
        <v>--</v>
      </c>
      <c r="N4794" s="14" t="str">
        <f t="shared" si="1011"/>
        <v/>
      </c>
      <c r="O4794" s="15" t="str">
        <f t="shared" si="1004"/>
        <v/>
      </c>
      <c r="P4794" s="15" t="str">
        <f>IF(N4794=1,FLOOR(MAX($P$4:P4793),1)+1,IF(AND(P4793&lt;&gt;"",O4793&lt;&gt;1),MAX($P$4:P4793)+0.1,""))</f>
        <v/>
      </c>
      <c r="Q4794" s="5">
        <f>ROW()</f>
        <v>4794</v>
      </c>
    </row>
    <row r="4795" spans="1:17" x14ac:dyDescent="0.3">
      <c r="A4795" s="1" t="s">
        <v>73</v>
      </c>
      <c r="B4795" s="5"/>
      <c r="C4795" s="14">
        <f t="shared" si="1005"/>
        <v>0</v>
      </c>
      <c r="D4795" s="14">
        <f t="shared" si="1005"/>
        <v>0</v>
      </c>
      <c r="E4795" s="14" t="str">
        <f t="shared" si="1006"/>
        <v/>
      </c>
      <c r="F4795" s="14">
        <f t="shared" si="1007"/>
        <v>1</v>
      </c>
      <c r="G4795" s="14">
        <f t="shared" si="1003"/>
        <v>3</v>
      </c>
      <c r="H4795" s="14">
        <f t="shared" si="1014"/>
        <v>10</v>
      </c>
      <c r="I4795" s="14">
        <f t="shared" si="1014"/>
        <v>0</v>
      </c>
      <c r="J4795" s="14">
        <f t="shared" si="1014"/>
        <v>0</v>
      </c>
      <c r="K4795" s="14">
        <f t="shared" si="1014"/>
        <v>0</v>
      </c>
      <c r="L4795" s="14" t="str">
        <f t="shared" si="1009"/>
        <v>3.10</v>
      </c>
      <c r="M4795" s="15" t="str">
        <f t="shared" si="1010"/>
        <v>--</v>
      </c>
      <c r="N4795" s="14" t="str">
        <f t="shared" si="1011"/>
        <v/>
      </c>
      <c r="O4795" s="15" t="str">
        <f t="shared" si="1004"/>
        <v/>
      </c>
      <c r="P4795" s="15" t="str">
        <f>IF(N4795=1,FLOOR(MAX($P$4:P4794),1)+1,IF(AND(P4794&lt;&gt;"",O4794&lt;&gt;1),MAX($P$4:P4794)+0.1,""))</f>
        <v/>
      </c>
      <c r="Q4795" s="5">
        <f>ROW()</f>
        <v>4795</v>
      </c>
    </row>
    <row r="4796" spans="1:17" x14ac:dyDescent="0.3">
      <c r="A4796" s="1" t="s">
        <v>1917</v>
      </c>
      <c r="B4796" s="5"/>
      <c r="C4796" s="14">
        <f t="shared" si="1005"/>
        <v>0</v>
      </c>
      <c r="D4796" s="14">
        <f t="shared" si="1005"/>
        <v>0</v>
      </c>
      <c r="E4796" s="14" t="str">
        <f t="shared" si="1006"/>
        <v/>
      </c>
      <c r="F4796" s="14">
        <f t="shared" si="1007"/>
        <v>1</v>
      </c>
      <c r="G4796" s="14">
        <f t="shared" si="1003"/>
        <v>3</v>
      </c>
      <c r="H4796" s="14">
        <f t="shared" si="1014"/>
        <v>10</v>
      </c>
      <c r="I4796" s="14">
        <f t="shared" si="1014"/>
        <v>0</v>
      </c>
      <c r="J4796" s="14">
        <f t="shared" si="1014"/>
        <v>0</v>
      </c>
      <c r="K4796" s="14">
        <f t="shared" si="1014"/>
        <v>0</v>
      </c>
      <c r="L4796" s="14" t="str">
        <f t="shared" si="1009"/>
        <v>3.10</v>
      </c>
      <c r="M4796" s="15" t="str">
        <f t="shared" si="1010"/>
        <v>--</v>
      </c>
      <c r="N4796" s="14" t="str">
        <f t="shared" si="1011"/>
        <v/>
      </c>
      <c r="O4796" s="15" t="str">
        <f t="shared" si="1004"/>
        <v/>
      </c>
      <c r="P4796" s="15" t="str">
        <f>IF(N4796=1,FLOOR(MAX($P$4:P4795),1)+1,IF(AND(P4795&lt;&gt;"",O4795&lt;&gt;1),MAX($P$4:P4795)+0.1,""))</f>
        <v/>
      </c>
      <c r="Q4796" s="5">
        <f>ROW()</f>
        <v>4796</v>
      </c>
    </row>
    <row r="4797" spans="1:17" x14ac:dyDescent="0.3">
      <c r="A4797" s="1" t="s">
        <v>55</v>
      </c>
      <c r="B4797" s="5"/>
      <c r="C4797" s="14">
        <f t="shared" si="1005"/>
        <v>0</v>
      </c>
      <c r="D4797" s="14">
        <f t="shared" si="1005"/>
        <v>0</v>
      </c>
      <c r="E4797" s="14" t="str">
        <f t="shared" si="1006"/>
        <v/>
      </c>
      <c r="F4797" s="14">
        <f t="shared" si="1007"/>
        <v>1</v>
      </c>
      <c r="G4797" s="14">
        <f t="shared" si="1003"/>
        <v>3</v>
      </c>
      <c r="H4797" s="14">
        <f t="shared" si="1014"/>
        <v>10</v>
      </c>
      <c r="I4797" s="14">
        <f t="shared" si="1014"/>
        <v>0</v>
      </c>
      <c r="J4797" s="14">
        <f t="shared" si="1014"/>
        <v>0</v>
      </c>
      <c r="K4797" s="14">
        <f t="shared" si="1014"/>
        <v>0</v>
      </c>
      <c r="L4797" s="14" t="str">
        <f t="shared" si="1009"/>
        <v>3.10</v>
      </c>
      <c r="M4797" s="15" t="str">
        <f t="shared" si="1010"/>
        <v>--</v>
      </c>
      <c r="N4797" s="14" t="str">
        <f t="shared" si="1011"/>
        <v/>
      </c>
      <c r="O4797" s="15" t="str">
        <f t="shared" si="1004"/>
        <v/>
      </c>
      <c r="P4797" s="15" t="str">
        <f>IF(N4797=1,FLOOR(MAX($P$4:P4796),1)+1,IF(AND(P4796&lt;&gt;"",O4796&lt;&gt;1),MAX($P$4:P4796)+0.1,""))</f>
        <v/>
      </c>
      <c r="Q4797" s="5">
        <f>ROW()</f>
        <v>4797</v>
      </c>
    </row>
    <row r="4798" spans="1:17" x14ac:dyDescent="0.3">
      <c r="A4798" s="1" t="s">
        <v>55</v>
      </c>
      <c r="B4798" s="5"/>
      <c r="C4798" s="14">
        <f t="shared" si="1005"/>
        <v>0</v>
      </c>
      <c r="D4798" s="14">
        <f t="shared" si="1005"/>
        <v>0</v>
      </c>
      <c r="E4798" s="14" t="str">
        <f t="shared" si="1006"/>
        <v/>
      </c>
      <c r="F4798" s="14">
        <f t="shared" si="1007"/>
        <v>1</v>
      </c>
      <c r="G4798" s="14">
        <f t="shared" si="1003"/>
        <v>3</v>
      </c>
      <c r="H4798" s="14">
        <f t="shared" si="1014"/>
        <v>10</v>
      </c>
      <c r="I4798" s="14">
        <f t="shared" si="1014"/>
        <v>0</v>
      </c>
      <c r="J4798" s="14">
        <f t="shared" si="1014"/>
        <v>0</v>
      </c>
      <c r="K4798" s="14">
        <f t="shared" si="1014"/>
        <v>0</v>
      </c>
      <c r="L4798" s="14" t="str">
        <f t="shared" si="1009"/>
        <v>3.10</v>
      </c>
      <c r="M4798" s="15" t="str">
        <f t="shared" si="1010"/>
        <v>--</v>
      </c>
      <c r="N4798" s="14" t="str">
        <f t="shared" si="1011"/>
        <v/>
      </c>
      <c r="O4798" s="15" t="str">
        <f t="shared" si="1004"/>
        <v/>
      </c>
      <c r="P4798" s="15" t="str">
        <f>IF(N4798=1,FLOOR(MAX($P$4:P4797),1)+1,IF(AND(P4797&lt;&gt;"",O4797&lt;&gt;1),MAX($P$4:P4797)+0.1,""))</f>
        <v/>
      </c>
      <c r="Q4798" s="5">
        <f>ROW()</f>
        <v>4798</v>
      </c>
    </row>
    <row r="4799" spans="1:17" x14ac:dyDescent="0.3">
      <c r="A4799" s="1" t="s">
        <v>2182</v>
      </c>
      <c r="B4799" s="5"/>
      <c r="C4799" s="14">
        <f t="shared" si="1005"/>
        <v>0</v>
      </c>
      <c r="D4799" s="14">
        <f t="shared" si="1005"/>
        <v>0</v>
      </c>
      <c r="E4799" s="14" t="str">
        <f t="shared" si="1006"/>
        <v/>
      </c>
      <c r="F4799" s="14">
        <f t="shared" si="1007"/>
        <v>1</v>
      </c>
      <c r="G4799" s="14">
        <f t="shared" si="1003"/>
        <v>3</v>
      </c>
      <c r="H4799" s="14">
        <f t="shared" si="1014"/>
        <v>10</v>
      </c>
      <c r="I4799" s="14">
        <f t="shared" si="1014"/>
        <v>0</v>
      </c>
      <c r="J4799" s="14">
        <f t="shared" si="1014"/>
        <v>0</v>
      </c>
      <c r="K4799" s="14">
        <f t="shared" si="1014"/>
        <v>0</v>
      </c>
      <c r="L4799" s="14" t="str">
        <f t="shared" si="1009"/>
        <v>3.10</v>
      </c>
      <c r="M4799" s="15" t="str">
        <f t="shared" si="1010"/>
        <v>--</v>
      </c>
      <c r="N4799" s="14">
        <f t="shared" si="1011"/>
        <v>1</v>
      </c>
      <c r="O4799" s="15" t="str">
        <f t="shared" si="1004"/>
        <v/>
      </c>
      <c r="P4799" s="15">
        <f>IF(N4799=1,FLOOR(MAX($P$4:P4798),1)+1,IF(AND(P4798&lt;&gt;"",O4798&lt;&gt;1),MAX($P$4:P4798)+0.1,""))</f>
        <v>71</v>
      </c>
      <c r="Q4799" s="5">
        <f>ROW()</f>
        <v>4799</v>
      </c>
    </row>
    <row r="4800" spans="1:17" x14ac:dyDescent="0.3">
      <c r="A4800" s="1" t="s">
        <v>2183</v>
      </c>
      <c r="B4800" s="5"/>
      <c r="C4800" s="14">
        <f t="shared" si="1005"/>
        <v>0</v>
      </c>
      <c r="D4800" s="14">
        <f t="shared" si="1005"/>
        <v>0</v>
      </c>
      <c r="E4800" s="14" t="str">
        <f t="shared" si="1006"/>
        <v/>
      </c>
      <c r="F4800" s="14">
        <f t="shared" si="1007"/>
        <v>1</v>
      </c>
      <c r="G4800" s="14">
        <f t="shared" si="1003"/>
        <v>3</v>
      </c>
      <c r="H4800" s="14">
        <f t="shared" si="1014"/>
        <v>10</v>
      </c>
      <c r="I4800" s="14">
        <f t="shared" si="1014"/>
        <v>0</v>
      </c>
      <c r="J4800" s="14">
        <f t="shared" si="1014"/>
        <v>0</v>
      </c>
      <c r="K4800" s="14">
        <f t="shared" si="1014"/>
        <v>0</v>
      </c>
      <c r="L4800" s="14" t="str">
        <f t="shared" si="1009"/>
        <v>3.10</v>
      </c>
      <c r="M4800" s="15" t="str">
        <f t="shared" si="1010"/>
        <v>--</v>
      </c>
      <c r="N4800" s="14" t="str">
        <f t="shared" si="1011"/>
        <v/>
      </c>
      <c r="O4800" s="15" t="str">
        <f t="shared" si="1004"/>
        <v/>
      </c>
      <c r="P4800" s="15">
        <f>IF(N4800=1,FLOOR(MAX($P$4:P4799),1)+1,IF(AND(P4799&lt;&gt;"",O4799&lt;&gt;1),MAX($P$4:P4799)+0.1,""))</f>
        <v>71.099999999999994</v>
      </c>
      <c r="Q4800" s="5">
        <f>ROW()</f>
        <v>4800</v>
      </c>
    </row>
    <row r="4801" spans="1:17" x14ac:dyDescent="0.3">
      <c r="A4801" s="1" t="s">
        <v>2184</v>
      </c>
      <c r="B4801" s="5"/>
      <c r="C4801" s="14">
        <f t="shared" si="1005"/>
        <v>0</v>
      </c>
      <c r="D4801" s="14">
        <f t="shared" si="1005"/>
        <v>0</v>
      </c>
      <c r="E4801" s="14" t="str">
        <f t="shared" si="1006"/>
        <v/>
      </c>
      <c r="F4801" s="14">
        <f t="shared" si="1007"/>
        <v>1</v>
      </c>
      <c r="G4801" s="14">
        <f t="shared" si="1003"/>
        <v>3</v>
      </c>
      <c r="H4801" s="14">
        <f t="shared" si="1014"/>
        <v>10</v>
      </c>
      <c r="I4801" s="14">
        <f t="shared" si="1014"/>
        <v>0</v>
      </c>
      <c r="J4801" s="14">
        <f t="shared" si="1014"/>
        <v>0</v>
      </c>
      <c r="K4801" s="14">
        <f t="shared" si="1014"/>
        <v>0</v>
      </c>
      <c r="L4801" s="14" t="str">
        <f t="shared" si="1009"/>
        <v>3.10</v>
      </c>
      <c r="M4801" s="15" t="str">
        <f t="shared" si="1010"/>
        <v>--</v>
      </c>
      <c r="N4801" s="14" t="str">
        <f t="shared" si="1011"/>
        <v/>
      </c>
      <c r="O4801" s="15">
        <f t="shared" si="1004"/>
        <v>1</v>
      </c>
      <c r="P4801" s="15">
        <f>IF(N4801=1,FLOOR(MAX($P$4:P4800),1)+1,IF(AND(P4800&lt;&gt;"",O4800&lt;&gt;1),MAX($P$4:P4800)+0.1,""))</f>
        <v>71.199999999999989</v>
      </c>
      <c r="Q4801" s="5">
        <f>ROW()</f>
        <v>4801</v>
      </c>
    </row>
    <row r="4802" spans="1:17" x14ac:dyDescent="0.3">
      <c r="A4802" s="1" t="s">
        <v>55</v>
      </c>
      <c r="B4802" s="5"/>
      <c r="C4802" s="14">
        <f t="shared" si="1005"/>
        <v>0</v>
      </c>
      <c r="D4802" s="14">
        <f t="shared" si="1005"/>
        <v>0</v>
      </c>
      <c r="E4802" s="14" t="str">
        <f t="shared" si="1006"/>
        <v/>
      </c>
      <c r="F4802" s="14">
        <f t="shared" si="1007"/>
        <v>1</v>
      </c>
      <c r="G4802" s="14">
        <f t="shared" si="1003"/>
        <v>3</v>
      </c>
      <c r="H4802" s="14">
        <f t="shared" si="1014"/>
        <v>10</v>
      </c>
      <c r="I4802" s="14">
        <f t="shared" si="1014"/>
        <v>0</v>
      </c>
      <c r="J4802" s="14">
        <f t="shared" si="1014"/>
        <v>0</v>
      </c>
      <c r="K4802" s="14">
        <f t="shared" si="1014"/>
        <v>0</v>
      </c>
      <c r="L4802" s="14" t="str">
        <f t="shared" si="1009"/>
        <v>3.10</v>
      </c>
      <c r="M4802" s="15" t="str">
        <f t="shared" si="1010"/>
        <v>--</v>
      </c>
      <c r="N4802" s="14" t="str">
        <f t="shared" si="1011"/>
        <v/>
      </c>
      <c r="O4802" s="15" t="str">
        <f t="shared" si="1004"/>
        <v/>
      </c>
      <c r="P4802" s="15" t="str">
        <f>IF(N4802=1,FLOOR(MAX($P$4:P4801),1)+1,IF(AND(P4801&lt;&gt;"",O4801&lt;&gt;1),MAX($P$4:P4801)+0.1,""))</f>
        <v/>
      </c>
      <c r="Q4802" s="5">
        <f>ROW()</f>
        <v>4802</v>
      </c>
    </row>
    <row r="4803" spans="1:17" x14ac:dyDescent="0.3">
      <c r="A4803" s="1" t="s">
        <v>2484</v>
      </c>
      <c r="B4803" s="5"/>
      <c r="C4803" s="14">
        <f t="shared" si="1005"/>
        <v>0</v>
      </c>
      <c r="D4803" s="14">
        <f t="shared" si="1005"/>
        <v>0</v>
      </c>
      <c r="E4803" s="14" t="str">
        <f t="shared" si="1006"/>
        <v/>
      </c>
      <c r="F4803" s="14">
        <f t="shared" si="1007"/>
        <v>1</v>
      </c>
      <c r="G4803" s="14">
        <f t="shared" si="1003"/>
        <v>3</v>
      </c>
      <c r="H4803" s="14">
        <f t="shared" si="1014"/>
        <v>10</v>
      </c>
      <c r="I4803" s="14">
        <f t="shared" si="1014"/>
        <v>0</v>
      </c>
      <c r="J4803" s="14">
        <f t="shared" si="1014"/>
        <v>0</v>
      </c>
      <c r="K4803" s="14">
        <f t="shared" si="1014"/>
        <v>0</v>
      </c>
      <c r="L4803" s="14" t="str">
        <f t="shared" si="1009"/>
        <v>3.10</v>
      </c>
      <c r="M4803" s="15" t="str">
        <f t="shared" si="1010"/>
        <v>--</v>
      </c>
      <c r="N4803" s="14" t="str">
        <f t="shared" si="1011"/>
        <v/>
      </c>
      <c r="O4803" s="15" t="str">
        <f t="shared" si="1004"/>
        <v/>
      </c>
      <c r="P4803" s="15" t="str">
        <f>IF(N4803=1,FLOOR(MAX($P$4:P4802),1)+1,IF(AND(P4802&lt;&gt;"",O4802&lt;&gt;1),MAX($P$4:P4802)+0.1,""))</f>
        <v/>
      </c>
      <c r="Q4803" s="5">
        <f>ROW()</f>
        <v>4803</v>
      </c>
    </row>
    <row r="4804" spans="1:17" x14ac:dyDescent="0.3">
      <c r="A4804" s="1" t="s">
        <v>2185</v>
      </c>
      <c r="B4804" s="5"/>
      <c r="C4804" s="14">
        <f t="shared" si="1005"/>
        <v>0</v>
      </c>
      <c r="D4804" s="14">
        <f t="shared" si="1005"/>
        <v>0</v>
      </c>
      <c r="E4804" s="14" t="str">
        <f t="shared" si="1006"/>
        <v/>
      </c>
      <c r="F4804" s="14">
        <f t="shared" si="1007"/>
        <v>1</v>
      </c>
      <c r="G4804" s="14">
        <f t="shared" si="1003"/>
        <v>3</v>
      </c>
      <c r="H4804" s="14">
        <f t="shared" si="1014"/>
        <v>10</v>
      </c>
      <c r="I4804" s="14">
        <f t="shared" si="1014"/>
        <v>0</v>
      </c>
      <c r="J4804" s="14">
        <f t="shared" si="1014"/>
        <v>0</v>
      </c>
      <c r="K4804" s="14">
        <f t="shared" si="1014"/>
        <v>0</v>
      </c>
      <c r="L4804" s="14" t="str">
        <f t="shared" si="1009"/>
        <v>3.10</v>
      </c>
      <c r="M4804" s="15" t="str">
        <f t="shared" si="1010"/>
        <v>--</v>
      </c>
      <c r="N4804" s="14" t="str">
        <f t="shared" si="1011"/>
        <v/>
      </c>
      <c r="O4804" s="15" t="str">
        <f t="shared" si="1004"/>
        <v/>
      </c>
      <c r="P4804" s="15" t="str">
        <f>IF(N4804=1,FLOOR(MAX($P$4:P4803),1)+1,IF(AND(P4803&lt;&gt;"",O4803&lt;&gt;1),MAX($P$4:P4803)+0.1,""))</f>
        <v/>
      </c>
      <c r="Q4804" s="5">
        <f>ROW()</f>
        <v>4804</v>
      </c>
    </row>
    <row r="4805" spans="1:17" x14ac:dyDescent="0.3">
      <c r="A4805" s="1" t="s">
        <v>55</v>
      </c>
      <c r="B4805" s="5"/>
      <c r="C4805" s="14">
        <f t="shared" si="1005"/>
        <v>0</v>
      </c>
      <c r="D4805" s="14">
        <f t="shared" si="1005"/>
        <v>0</v>
      </c>
      <c r="E4805" s="14" t="str">
        <f t="shared" si="1006"/>
        <v/>
      </c>
      <c r="F4805" s="14">
        <f t="shared" si="1007"/>
        <v>1</v>
      </c>
      <c r="G4805" s="14">
        <f t="shared" ref="G4805:G4868" si="1015">G4804+IF(NOT(ISERROR(FIND("&lt;PRT&gt;",A4805))),1,0)</f>
        <v>3</v>
      </c>
      <c r="H4805" s="14">
        <f t="shared" si="1014"/>
        <v>10</v>
      </c>
      <c r="I4805" s="14">
        <f t="shared" si="1014"/>
        <v>0</v>
      </c>
      <c r="J4805" s="14">
        <f t="shared" si="1014"/>
        <v>0</v>
      </c>
      <c r="K4805" s="14">
        <f t="shared" si="1014"/>
        <v>0</v>
      </c>
      <c r="L4805" s="14" t="str">
        <f t="shared" si="1009"/>
        <v>3.10</v>
      </c>
      <c r="M4805" s="15" t="str">
        <f t="shared" si="1010"/>
        <v>--</v>
      </c>
      <c r="N4805" s="14" t="str">
        <f t="shared" si="1011"/>
        <v/>
      </c>
      <c r="O4805" s="15" t="str">
        <f t="shared" ref="O4805:O4868" si="1016">IF(ISERROR(FIND(O$4,$A4805)),"",1)</f>
        <v/>
      </c>
      <c r="P4805" s="15" t="str">
        <f>IF(N4805=1,FLOOR(MAX($P$4:P4804),1)+1,IF(AND(P4804&lt;&gt;"",O4804&lt;&gt;1),MAX($P$4:P4804)+0.1,""))</f>
        <v/>
      </c>
      <c r="Q4805" s="5">
        <f>ROW()</f>
        <v>4805</v>
      </c>
    </row>
    <row r="4806" spans="1:17" x14ac:dyDescent="0.3">
      <c r="A4806" s="1" t="s">
        <v>2485</v>
      </c>
      <c r="B4806" s="5"/>
      <c r="C4806" s="14">
        <f t="shared" ref="C4806:D4869" si="1017">(LEN($A4806)-LEN(SUBSTITUTE($A4806,C$3,"")))/LEN(C$3)</f>
        <v>0</v>
      </c>
      <c r="D4806" s="14">
        <f t="shared" si="1017"/>
        <v>0</v>
      </c>
      <c r="E4806" s="14" t="str">
        <f t="shared" ref="E4806:E4869" si="1018">IF(AND(C4806&gt;0,D4806&gt;0),IF(FIND(D$3,A4806)&gt;FIND(C$3,A4806),"WARNING","OK"),"")</f>
        <v/>
      </c>
      <c r="F4806" s="14">
        <f t="shared" ref="F4806:F4869" si="1019">F4805+C4806-D4806</f>
        <v>1</v>
      </c>
      <c r="G4806" s="14">
        <f t="shared" si="1015"/>
        <v>3</v>
      </c>
      <c r="H4806" s="14">
        <f t="shared" ref="H4806:K4821" si="1020">IF(G4806&lt;&gt;G4805,0,IF(AND(($F4805-$D4806)=(H$3-1),$F4806=H$3),H4805+1,H4805))</f>
        <v>10</v>
      </c>
      <c r="I4806" s="14">
        <f t="shared" si="1020"/>
        <v>0</v>
      </c>
      <c r="J4806" s="14">
        <f t="shared" si="1020"/>
        <v>0</v>
      </c>
      <c r="K4806" s="14">
        <f t="shared" si="1020"/>
        <v>0</v>
      </c>
      <c r="L4806" s="14" t="str">
        <f t="shared" ref="L4806:L4869" si="1021">SUBSTITUTE(G4806&amp;"."&amp;H4806&amp;"."&amp;I4806&amp;"."&amp;J4806&amp;"."&amp;K4806,".0","")</f>
        <v>3.10</v>
      </c>
      <c r="M4806" s="15" t="str">
        <f t="shared" ref="M4806:M4869" si="1022">IF(ISERROR(FIND("&lt;SPT&gt;&lt;TTL&gt;",A4806)),"--",SUBSTITUTE(SUBSTITUTE(MID(A4806&amp;A4807,FIND("&lt;SPT&gt;&lt;TTL&gt;",A4806&amp;A4807)+10,FIND("&lt;/TTL&gt;",A4806&amp;A4807)-FIND("&lt;SPT&gt;&lt;TTL&gt;",A4806&amp;A4807)-10),"&lt;SUB&gt;",""),"&lt;/SUB&gt;",""))</f>
        <v>--</v>
      </c>
      <c r="N4806" s="14" t="str">
        <f t="shared" ref="N4806:N4869" si="1023">IF(ISERROR(FIND(N$4,UPPER($A4806))),"",1)</f>
        <v/>
      </c>
      <c r="O4806" s="15" t="str">
        <f t="shared" si="1016"/>
        <v/>
      </c>
      <c r="P4806" s="15" t="str">
        <f>IF(N4806=1,FLOOR(MAX($P$4:P4805),1)+1,IF(AND(P4805&lt;&gt;"",O4805&lt;&gt;1),MAX($P$4:P4805)+0.1,""))</f>
        <v/>
      </c>
      <c r="Q4806" s="5">
        <f>ROW()</f>
        <v>4806</v>
      </c>
    </row>
    <row r="4807" spans="1:17" x14ac:dyDescent="0.3">
      <c r="A4807" s="1" t="s">
        <v>2186</v>
      </c>
      <c r="B4807" s="5"/>
      <c r="C4807" s="14">
        <f t="shared" si="1017"/>
        <v>0</v>
      </c>
      <c r="D4807" s="14">
        <f t="shared" si="1017"/>
        <v>0</v>
      </c>
      <c r="E4807" s="14" t="str">
        <f t="shared" si="1018"/>
        <v/>
      </c>
      <c r="F4807" s="14">
        <f t="shared" si="1019"/>
        <v>1</v>
      </c>
      <c r="G4807" s="14">
        <f t="shared" si="1015"/>
        <v>3</v>
      </c>
      <c r="H4807" s="14">
        <f t="shared" si="1020"/>
        <v>10</v>
      </c>
      <c r="I4807" s="14">
        <f t="shared" si="1020"/>
        <v>0</v>
      </c>
      <c r="J4807" s="14">
        <f t="shared" si="1020"/>
        <v>0</v>
      </c>
      <c r="K4807" s="14">
        <f t="shared" si="1020"/>
        <v>0</v>
      </c>
      <c r="L4807" s="14" t="str">
        <f t="shared" si="1021"/>
        <v>3.10</v>
      </c>
      <c r="M4807" s="15" t="str">
        <f t="shared" si="1022"/>
        <v>--</v>
      </c>
      <c r="N4807" s="14" t="str">
        <f t="shared" si="1023"/>
        <v/>
      </c>
      <c r="O4807" s="15" t="str">
        <f t="shared" si="1016"/>
        <v/>
      </c>
      <c r="P4807" s="15" t="str">
        <f>IF(N4807=1,FLOOR(MAX($P$4:P4806),1)+1,IF(AND(P4806&lt;&gt;"",O4806&lt;&gt;1),MAX($P$4:P4806)+0.1,""))</f>
        <v/>
      </c>
      <c r="Q4807" s="5">
        <f>ROW()</f>
        <v>4807</v>
      </c>
    </row>
    <row r="4808" spans="1:17" x14ac:dyDescent="0.3">
      <c r="A4808" s="1" t="s">
        <v>2187</v>
      </c>
      <c r="B4808" s="5"/>
      <c r="C4808" s="14">
        <f t="shared" si="1017"/>
        <v>0</v>
      </c>
      <c r="D4808" s="14">
        <f t="shared" si="1017"/>
        <v>0</v>
      </c>
      <c r="E4808" s="14" t="str">
        <f t="shared" si="1018"/>
        <v/>
      </c>
      <c r="F4808" s="14">
        <f t="shared" si="1019"/>
        <v>1</v>
      </c>
      <c r="G4808" s="14">
        <f t="shared" si="1015"/>
        <v>3</v>
      </c>
      <c r="H4808" s="14">
        <f t="shared" si="1020"/>
        <v>10</v>
      </c>
      <c r="I4808" s="14">
        <f t="shared" si="1020"/>
        <v>0</v>
      </c>
      <c r="J4808" s="14">
        <f t="shared" si="1020"/>
        <v>0</v>
      </c>
      <c r="K4808" s="14">
        <f t="shared" si="1020"/>
        <v>0</v>
      </c>
      <c r="L4808" s="14" t="str">
        <f t="shared" si="1021"/>
        <v>3.10</v>
      </c>
      <c r="M4808" s="15" t="str">
        <f t="shared" si="1022"/>
        <v>--</v>
      </c>
      <c r="N4808" s="14" t="str">
        <f t="shared" si="1023"/>
        <v/>
      </c>
      <c r="O4808" s="15" t="str">
        <f t="shared" si="1016"/>
        <v/>
      </c>
      <c r="P4808" s="15" t="str">
        <f>IF(N4808=1,FLOOR(MAX($P$4:P4807),1)+1,IF(AND(P4807&lt;&gt;"",O4807&lt;&gt;1),MAX($P$4:P4807)+0.1,""))</f>
        <v/>
      </c>
      <c r="Q4808" s="5">
        <f>ROW()</f>
        <v>4808</v>
      </c>
    </row>
    <row r="4809" spans="1:17" x14ac:dyDescent="0.3">
      <c r="A4809" s="1" t="s">
        <v>2188</v>
      </c>
      <c r="B4809" s="5"/>
      <c r="C4809" s="14">
        <f t="shared" si="1017"/>
        <v>0</v>
      </c>
      <c r="D4809" s="14">
        <f t="shared" si="1017"/>
        <v>0</v>
      </c>
      <c r="E4809" s="14" t="str">
        <f t="shared" si="1018"/>
        <v/>
      </c>
      <c r="F4809" s="14">
        <f t="shared" si="1019"/>
        <v>1</v>
      </c>
      <c r="G4809" s="14">
        <f t="shared" si="1015"/>
        <v>3</v>
      </c>
      <c r="H4809" s="14">
        <f t="shared" si="1020"/>
        <v>10</v>
      </c>
      <c r="I4809" s="14">
        <f t="shared" si="1020"/>
        <v>0</v>
      </c>
      <c r="J4809" s="14">
        <f t="shared" si="1020"/>
        <v>0</v>
      </c>
      <c r="K4809" s="14">
        <f t="shared" si="1020"/>
        <v>0</v>
      </c>
      <c r="L4809" s="14" t="str">
        <f t="shared" si="1021"/>
        <v>3.10</v>
      </c>
      <c r="M4809" s="15" t="str">
        <f t="shared" si="1022"/>
        <v>--</v>
      </c>
      <c r="N4809" s="14" t="str">
        <f t="shared" si="1023"/>
        <v/>
      </c>
      <c r="O4809" s="15" t="str">
        <f t="shared" si="1016"/>
        <v/>
      </c>
      <c r="P4809" s="15" t="str">
        <f>IF(N4809=1,FLOOR(MAX($P$4:P4808),1)+1,IF(AND(P4808&lt;&gt;"",O4808&lt;&gt;1),MAX($P$4:P4808)+0.1,""))</f>
        <v/>
      </c>
      <c r="Q4809" s="5">
        <f>ROW()</f>
        <v>4809</v>
      </c>
    </row>
    <row r="4810" spans="1:17" x14ac:dyDescent="0.3">
      <c r="A4810" s="1" t="s">
        <v>951</v>
      </c>
      <c r="B4810" s="5"/>
      <c r="C4810" s="14">
        <f t="shared" si="1017"/>
        <v>0</v>
      </c>
      <c r="D4810" s="14">
        <f t="shared" si="1017"/>
        <v>0</v>
      </c>
      <c r="E4810" s="14" t="str">
        <f t="shared" si="1018"/>
        <v/>
      </c>
      <c r="F4810" s="14">
        <f t="shared" si="1019"/>
        <v>1</v>
      </c>
      <c r="G4810" s="14">
        <f t="shared" si="1015"/>
        <v>3</v>
      </c>
      <c r="H4810" s="14">
        <f t="shared" si="1020"/>
        <v>10</v>
      </c>
      <c r="I4810" s="14">
        <f t="shared" si="1020"/>
        <v>0</v>
      </c>
      <c r="J4810" s="14">
        <f t="shared" si="1020"/>
        <v>0</v>
      </c>
      <c r="K4810" s="14">
        <f t="shared" si="1020"/>
        <v>0</v>
      </c>
      <c r="L4810" s="14" t="str">
        <f t="shared" si="1021"/>
        <v>3.10</v>
      </c>
      <c r="M4810" s="15" t="str">
        <f t="shared" si="1022"/>
        <v>--</v>
      </c>
      <c r="N4810" s="14" t="str">
        <f t="shared" si="1023"/>
        <v/>
      </c>
      <c r="O4810" s="15" t="str">
        <f t="shared" si="1016"/>
        <v/>
      </c>
      <c r="P4810" s="15" t="str">
        <f>IF(N4810=1,FLOOR(MAX($P$4:P4809),1)+1,IF(AND(P4809&lt;&gt;"",O4809&lt;&gt;1),MAX($P$4:P4809)+0.1,""))</f>
        <v/>
      </c>
      <c r="Q4810" s="5">
        <f>ROW()</f>
        <v>4810</v>
      </c>
    </row>
    <row r="4811" spans="1:17" x14ac:dyDescent="0.3">
      <c r="A4811" s="1" t="s">
        <v>2189</v>
      </c>
      <c r="B4811" s="5"/>
      <c r="C4811" s="14">
        <f t="shared" si="1017"/>
        <v>1</v>
      </c>
      <c r="D4811" s="14">
        <f t="shared" si="1017"/>
        <v>0</v>
      </c>
      <c r="E4811" s="14" t="str">
        <f t="shared" si="1018"/>
        <v/>
      </c>
      <c r="F4811" s="14">
        <f t="shared" si="1019"/>
        <v>2</v>
      </c>
      <c r="G4811" s="14">
        <f t="shared" si="1015"/>
        <v>3</v>
      </c>
      <c r="H4811" s="14">
        <f t="shared" si="1020"/>
        <v>10</v>
      </c>
      <c r="I4811" s="14">
        <f t="shared" si="1020"/>
        <v>1</v>
      </c>
      <c r="J4811" s="14">
        <f t="shared" si="1020"/>
        <v>0</v>
      </c>
      <c r="K4811" s="14">
        <f t="shared" si="1020"/>
        <v>0</v>
      </c>
      <c r="L4811" s="14" t="str">
        <f t="shared" si="1021"/>
        <v>3.10.1</v>
      </c>
      <c r="M4811" s="15" t="str">
        <f t="shared" si="1022"/>
        <v>Device Behavior on Loss of Power In MODERATE Impact Systems:</v>
      </c>
      <c r="N4811" s="14" t="str">
        <f t="shared" si="1023"/>
        <v/>
      </c>
      <c r="O4811" s="15" t="str">
        <f t="shared" si="1016"/>
        <v/>
      </c>
      <c r="P4811" s="15" t="str">
        <f>IF(N4811=1,FLOOR(MAX($P$4:P4810),1)+1,IF(AND(P4810&lt;&gt;"",O4810&lt;&gt;1),MAX($P$4:P4810)+0.1,""))</f>
        <v/>
      </c>
      <c r="Q4811" s="5">
        <f>ROW()</f>
        <v>4811</v>
      </c>
    </row>
    <row r="4812" spans="1:17" x14ac:dyDescent="0.3">
      <c r="A4812" s="1" t="s">
        <v>59</v>
      </c>
      <c r="B4812" s="5"/>
      <c r="C4812" s="14">
        <f t="shared" si="1017"/>
        <v>0</v>
      </c>
      <c r="D4812" s="14">
        <f t="shared" si="1017"/>
        <v>0</v>
      </c>
      <c r="E4812" s="14" t="str">
        <f t="shared" si="1018"/>
        <v/>
      </c>
      <c r="F4812" s="14">
        <f t="shared" si="1019"/>
        <v>2</v>
      </c>
      <c r="G4812" s="14">
        <f t="shared" si="1015"/>
        <v>3</v>
      </c>
      <c r="H4812" s="14">
        <f t="shared" si="1020"/>
        <v>10</v>
      </c>
      <c r="I4812" s="14">
        <f t="shared" si="1020"/>
        <v>1</v>
      </c>
      <c r="J4812" s="14">
        <f t="shared" si="1020"/>
        <v>0</v>
      </c>
      <c r="K4812" s="14">
        <f t="shared" si="1020"/>
        <v>0</v>
      </c>
      <c r="L4812" s="14" t="str">
        <f t="shared" si="1021"/>
        <v>3.10.1</v>
      </c>
      <c r="M4812" s="15" t="str">
        <f t="shared" si="1022"/>
        <v>--</v>
      </c>
      <c r="N4812" s="14" t="str">
        <f t="shared" si="1023"/>
        <v/>
      </c>
      <c r="O4812" s="15" t="str">
        <f t="shared" si="1016"/>
        <v/>
      </c>
      <c r="P4812" s="15" t="str">
        <f>IF(N4812=1,FLOOR(MAX($P$4:P4811),1)+1,IF(AND(P4811&lt;&gt;"",O4811&lt;&gt;1),MAX($P$4:P4811)+0.1,""))</f>
        <v/>
      </c>
      <c r="Q4812" s="5">
        <f>ROW()</f>
        <v>4812</v>
      </c>
    </row>
    <row r="4813" spans="1:17" x14ac:dyDescent="0.3">
      <c r="A4813" s="1" t="s">
        <v>60</v>
      </c>
      <c r="B4813" s="5"/>
      <c r="C4813" s="14">
        <f t="shared" si="1017"/>
        <v>0</v>
      </c>
      <c r="D4813" s="14">
        <f t="shared" si="1017"/>
        <v>0</v>
      </c>
      <c r="E4813" s="14" t="str">
        <f t="shared" si="1018"/>
        <v/>
      </c>
      <c r="F4813" s="14">
        <f t="shared" si="1019"/>
        <v>2</v>
      </c>
      <c r="G4813" s="14">
        <f t="shared" si="1015"/>
        <v>3</v>
      </c>
      <c r="H4813" s="14">
        <f t="shared" si="1020"/>
        <v>10</v>
      </c>
      <c r="I4813" s="14">
        <f t="shared" si="1020"/>
        <v>1</v>
      </c>
      <c r="J4813" s="14">
        <f t="shared" si="1020"/>
        <v>0</v>
      </c>
      <c r="K4813" s="14">
        <f t="shared" si="1020"/>
        <v>0</v>
      </c>
      <c r="L4813" s="14" t="str">
        <f t="shared" si="1021"/>
        <v>3.10.1</v>
      </c>
      <c r="M4813" s="15" t="str">
        <f t="shared" si="1022"/>
        <v>--</v>
      </c>
      <c r="N4813" s="14" t="str">
        <f t="shared" si="1023"/>
        <v/>
      </c>
      <c r="O4813" s="15" t="str">
        <f t="shared" si="1016"/>
        <v/>
      </c>
      <c r="P4813" s="15" t="str">
        <f>IF(N4813=1,FLOOR(MAX($P$4:P4812),1)+1,IF(AND(P4812&lt;&gt;"",O4812&lt;&gt;1),MAX($P$4:P4812)+0.1,""))</f>
        <v/>
      </c>
      <c r="Q4813" s="5">
        <f>ROW()</f>
        <v>4813</v>
      </c>
    </row>
    <row r="4814" spans="1:17" x14ac:dyDescent="0.3">
      <c r="A4814" s="1" t="s">
        <v>2190</v>
      </c>
      <c r="B4814" s="5"/>
      <c r="C4814" s="14">
        <f t="shared" si="1017"/>
        <v>0</v>
      </c>
      <c r="D4814" s="14">
        <f t="shared" si="1017"/>
        <v>0</v>
      </c>
      <c r="E4814" s="14" t="str">
        <f t="shared" si="1018"/>
        <v/>
      </c>
      <c r="F4814" s="14">
        <f t="shared" si="1019"/>
        <v>2</v>
      </c>
      <c r="G4814" s="14">
        <f t="shared" si="1015"/>
        <v>3</v>
      </c>
      <c r="H4814" s="14">
        <f t="shared" si="1020"/>
        <v>10</v>
      </c>
      <c r="I4814" s="14">
        <f t="shared" si="1020"/>
        <v>1</v>
      </c>
      <c r="J4814" s="14">
        <f t="shared" si="1020"/>
        <v>0</v>
      </c>
      <c r="K4814" s="14">
        <f t="shared" si="1020"/>
        <v>0</v>
      </c>
      <c r="L4814" s="14" t="str">
        <f t="shared" si="1021"/>
        <v>3.10.1</v>
      </c>
      <c r="M4814" s="15" t="str">
        <f t="shared" si="1022"/>
        <v>--</v>
      </c>
      <c r="N4814" s="14" t="str">
        <f t="shared" si="1023"/>
        <v/>
      </c>
      <c r="O4814" s="15" t="str">
        <f t="shared" si="1016"/>
        <v/>
      </c>
      <c r="P4814" s="15" t="str">
        <f>IF(N4814=1,FLOOR(MAX($P$4:P4813),1)+1,IF(AND(P4813&lt;&gt;"",O4813&lt;&gt;1),MAX($P$4:P4813)+0.1,""))</f>
        <v/>
      </c>
      <c r="Q4814" s="5">
        <f>ROW()</f>
        <v>4814</v>
      </c>
    </row>
    <row r="4815" spans="1:17" x14ac:dyDescent="0.3">
      <c r="A4815" s="1" t="s">
        <v>2191</v>
      </c>
      <c r="B4815" s="5"/>
      <c r="C4815" s="14">
        <f t="shared" si="1017"/>
        <v>0</v>
      </c>
      <c r="D4815" s="14">
        <f t="shared" si="1017"/>
        <v>0</v>
      </c>
      <c r="E4815" s="14" t="str">
        <f t="shared" si="1018"/>
        <v/>
      </c>
      <c r="F4815" s="14">
        <f t="shared" si="1019"/>
        <v>2</v>
      </c>
      <c r="G4815" s="14">
        <f t="shared" si="1015"/>
        <v>3</v>
      </c>
      <c r="H4815" s="14">
        <f t="shared" si="1020"/>
        <v>10</v>
      </c>
      <c r="I4815" s="14">
        <f t="shared" si="1020"/>
        <v>1</v>
      </c>
      <c r="J4815" s="14">
        <f t="shared" si="1020"/>
        <v>0</v>
      </c>
      <c r="K4815" s="14">
        <f t="shared" si="1020"/>
        <v>0</v>
      </c>
      <c r="L4815" s="14" t="str">
        <f t="shared" si="1021"/>
        <v>3.10.1</v>
      </c>
      <c r="M4815" s="15" t="str">
        <f t="shared" si="1022"/>
        <v>--</v>
      </c>
      <c r="N4815" s="14" t="str">
        <f t="shared" si="1023"/>
        <v/>
      </c>
      <c r="O4815" s="15" t="str">
        <f t="shared" si="1016"/>
        <v/>
      </c>
      <c r="P4815" s="15" t="str">
        <f>IF(N4815=1,FLOOR(MAX($P$4:P4814),1)+1,IF(AND(P4814&lt;&gt;"",O4814&lt;&gt;1),MAX($P$4:P4814)+0.1,""))</f>
        <v/>
      </c>
      <c r="Q4815" s="5">
        <f>ROW()</f>
        <v>4815</v>
      </c>
    </row>
    <row r="4816" spans="1:17" x14ac:dyDescent="0.3">
      <c r="A4816" s="1" t="s">
        <v>2192</v>
      </c>
      <c r="B4816" s="5"/>
      <c r="C4816" s="14">
        <f t="shared" si="1017"/>
        <v>0</v>
      </c>
      <c r="D4816" s="14">
        <f t="shared" si="1017"/>
        <v>0</v>
      </c>
      <c r="E4816" s="14" t="str">
        <f t="shared" si="1018"/>
        <v/>
      </c>
      <c r="F4816" s="14">
        <f t="shared" si="1019"/>
        <v>2</v>
      </c>
      <c r="G4816" s="14">
        <f t="shared" si="1015"/>
        <v>3</v>
      </c>
      <c r="H4816" s="14">
        <f t="shared" si="1020"/>
        <v>10</v>
      </c>
      <c r="I4816" s="14">
        <f t="shared" si="1020"/>
        <v>1</v>
      </c>
      <c r="J4816" s="14">
        <f t="shared" si="1020"/>
        <v>0</v>
      </c>
      <c r="K4816" s="14">
        <f t="shared" si="1020"/>
        <v>0</v>
      </c>
      <c r="L4816" s="14" t="str">
        <f t="shared" si="1021"/>
        <v>3.10.1</v>
      </c>
      <c r="M4816" s="15" t="str">
        <f t="shared" si="1022"/>
        <v>--</v>
      </c>
      <c r="N4816" s="14" t="str">
        <f t="shared" si="1023"/>
        <v/>
      </c>
      <c r="O4816" s="15" t="str">
        <f t="shared" si="1016"/>
        <v/>
      </c>
      <c r="P4816" s="15" t="str">
        <f>IF(N4816=1,FLOOR(MAX($P$4:P4815),1)+1,IF(AND(P4815&lt;&gt;"",O4815&lt;&gt;1),MAX($P$4:P4815)+0.1,""))</f>
        <v/>
      </c>
      <c r="Q4816" s="5">
        <f>ROW()</f>
        <v>4816</v>
      </c>
    </row>
    <row r="4817" spans="1:17" x14ac:dyDescent="0.3">
      <c r="A4817" s="1" t="s">
        <v>2193</v>
      </c>
      <c r="B4817" s="5"/>
      <c r="C4817" s="14">
        <f t="shared" si="1017"/>
        <v>0</v>
      </c>
      <c r="D4817" s="14">
        <f t="shared" si="1017"/>
        <v>0</v>
      </c>
      <c r="E4817" s="14" t="str">
        <f t="shared" si="1018"/>
        <v/>
      </c>
      <c r="F4817" s="14">
        <f t="shared" si="1019"/>
        <v>2</v>
      </c>
      <c r="G4817" s="14">
        <f t="shared" si="1015"/>
        <v>3</v>
      </c>
      <c r="H4817" s="14">
        <f t="shared" si="1020"/>
        <v>10</v>
      </c>
      <c r="I4817" s="14">
        <f t="shared" si="1020"/>
        <v>1</v>
      </c>
      <c r="J4817" s="14">
        <f t="shared" si="1020"/>
        <v>0</v>
      </c>
      <c r="K4817" s="14">
        <f t="shared" si="1020"/>
        <v>0</v>
      </c>
      <c r="L4817" s="14" t="str">
        <f t="shared" si="1021"/>
        <v>3.10.1</v>
      </c>
      <c r="M4817" s="15" t="str">
        <f t="shared" si="1022"/>
        <v>--</v>
      </c>
      <c r="N4817" s="14" t="str">
        <f t="shared" si="1023"/>
        <v/>
      </c>
      <c r="O4817" s="15" t="str">
        <f t="shared" si="1016"/>
        <v/>
      </c>
      <c r="P4817" s="15" t="str">
        <f>IF(N4817=1,FLOOR(MAX($P$4:P4816),1)+1,IF(AND(P4816&lt;&gt;"",O4816&lt;&gt;1),MAX($P$4:P4816)+0.1,""))</f>
        <v/>
      </c>
      <c r="Q4817" s="5">
        <f>ROW()</f>
        <v>4817</v>
      </c>
    </row>
    <row r="4818" spans="1:17" x14ac:dyDescent="0.3">
      <c r="A4818" s="1" t="s">
        <v>2194</v>
      </c>
      <c r="B4818" s="5"/>
      <c r="C4818" s="14">
        <f t="shared" si="1017"/>
        <v>0</v>
      </c>
      <c r="D4818" s="14">
        <f t="shared" si="1017"/>
        <v>0</v>
      </c>
      <c r="E4818" s="14" t="str">
        <f t="shared" si="1018"/>
        <v/>
      </c>
      <c r="F4818" s="14">
        <f t="shared" si="1019"/>
        <v>2</v>
      </c>
      <c r="G4818" s="14">
        <f t="shared" si="1015"/>
        <v>3</v>
      </c>
      <c r="H4818" s="14">
        <f t="shared" si="1020"/>
        <v>10</v>
      </c>
      <c r="I4818" s="14">
        <f t="shared" si="1020"/>
        <v>1</v>
      </c>
      <c r="J4818" s="14">
        <f t="shared" si="1020"/>
        <v>0</v>
      </c>
      <c r="K4818" s="14">
        <f t="shared" si="1020"/>
        <v>0</v>
      </c>
      <c r="L4818" s="14" t="str">
        <f t="shared" si="1021"/>
        <v>3.10.1</v>
      </c>
      <c r="M4818" s="15" t="str">
        <f t="shared" si="1022"/>
        <v>--</v>
      </c>
      <c r="N4818" s="14" t="str">
        <f t="shared" si="1023"/>
        <v/>
      </c>
      <c r="O4818" s="15" t="str">
        <f t="shared" si="1016"/>
        <v/>
      </c>
      <c r="P4818" s="15" t="str">
        <f>IF(N4818=1,FLOOR(MAX($P$4:P4817),1)+1,IF(AND(P4817&lt;&gt;"",O4817&lt;&gt;1),MAX($P$4:P4817)+0.1,""))</f>
        <v/>
      </c>
      <c r="Q4818" s="5">
        <f>ROW()</f>
        <v>4818</v>
      </c>
    </row>
    <row r="4819" spans="1:17" x14ac:dyDescent="0.3">
      <c r="A4819" s="1" t="s">
        <v>2195</v>
      </c>
      <c r="B4819" s="5"/>
      <c r="C4819" s="14">
        <f t="shared" si="1017"/>
        <v>0</v>
      </c>
      <c r="D4819" s="14">
        <f t="shared" si="1017"/>
        <v>0</v>
      </c>
      <c r="E4819" s="14" t="str">
        <f t="shared" si="1018"/>
        <v/>
      </c>
      <c r="F4819" s="14">
        <f t="shared" si="1019"/>
        <v>2</v>
      </c>
      <c r="G4819" s="14">
        <f t="shared" si="1015"/>
        <v>3</v>
      </c>
      <c r="H4819" s="14">
        <f t="shared" si="1020"/>
        <v>10</v>
      </c>
      <c r="I4819" s="14">
        <f t="shared" si="1020"/>
        <v>1</v>
      </c>
      <c r="J4819" s="14">
        <f t="shared" si="1020"/>
        <v>0</v>
      </c>
      <c r="K4819" s="14">
        <f t="shared" si="1020"/>
        <v>0</v>
      </c>
      <c r="L4819" s="14" t="str">
        <f t="shared" si="1021"/>
        <v>3.10.1</v>
      </c>
      <c r="M4819" s="15" t="str">
        <f t="shared" si="1022"/>
        <v>--</v>
      </c>
      <c r="N4819" s="14" t="str">
        <f t="shared" si="1023"/>
        <v/>
      </c>
      <c r="O4819" s="15" t="str">
        <f t="shared" si="1016"/>
        <v/>
      </c>
      <c r="P4819" s="15" t="str">
        <f>IF(N4819=1,FLOOR(MAX($P$4:P4818),1)+1,IF(AND(P4818&lt;&gt;"",O4818&lt;&gt;1),MAX($P$4:P4818)+0.1,""))</f>
        <v/>
      </c>
      <c r="Q4819" s="5">
        <f>ROW()</f>
        <v>4819</v>
      </c>
    </row>
    <row r="4820" spans="1:17" x14ac:dyDescent="0.3">
      <c r="A4820" s="1" t="s">
        <v>2196</v>
      </c>
      <c r="B4820" s="5"/>
      <c r="C4820" s="14">
        <f t="shared" si="1017"/>
        <v>0</v>
      </c>
      <c r="D4820" s="14">
        <f t="shared" si="1017"/>
        <v>0</v>
      </c>
      <c r="E4820" s="14" t="str">
        <f t="shared" si="1018"/>
        <v/>
      </c>
      <c r="F4820" s="14">
        <f t="shared" si="1019"/>
        <v>2</v>
      </c>
      <c r="G4820" s="14">
        <f t="shared" si="1015"/>
        <v>3</v>
      </c>
      <c r="H4820" s="14">
        <f t="shared" si="1020"/>
        <v>10</v>
      </c>
      <c r="I4820" s="14">
        <f t="shared" si="1020"/>
        <v>1</v>
      </c>
      <c r="J4820" s="14">
        <f t="shared" si="1020"/>
        <v>0</v>
      </c>
      <c r="K4820" s="14">
        <f t="shared" si="1020"/>
        <v>0</v>
      </c>
      <c r="L4820" s="14" t="str">
        <f t="shared" si="1021"/>
        <v>3.10.1</v>
      </c>
      <c r="M4820" s="15" t="str">
        <f t="shared" si="1022"/>
        <v>--</v>
      </c>
      <c r="N4820" s="14" t="str">
        <f t="shared" si="1023"/>
        <v/>
      </c>
      <c r="O4820" s="15" t="str">
        <f t="shared" si="1016"/>
        <v/>
      </c>
      <c r="P4820" s="15" t="str">
        <f>IF(N4820=1,FLOOR(MAX($P$4:P4819),1)+1,IF(AND(P4819&lt;&gt;"",O4819&lt;&gt;1),MAX($P$4:P4819)+0.1,""))</f>
        <v/>
      </c>
      <c r="Q4820" s="5">
        <f>ROW()</f>
        <v>4820</v>
      </c>
    </row>
    <row r="4821" spans="1:17" x14ac:dyDescent="0.3">
      <c r="A4821" s="1" t="s">
        <v>2197</v>
      </c>
      <c r="B4821" s="5"/>
      <c r="C4821" s="14">
        <f t="shared" si="1017"/>
        <v>0</v>
      </c>
      <c r="D4821" s="14">
        <f t="shared" si="1017"/>
        <v>0</v>
      </c>
      <c r="E4821" s="14" t="str">
        <f t="shared" si="1018"/>
        <v/>
      </c>
      <c r="F4821" s="14">
        <f t="shared" si="1019"/>
        <v>2</v>
      </c>
      <c r="G4821" s="14">
        <f t="shared" si="1015"/>
        <v>3</v>
      </c>
      <c r="H4821" s="14">
        <f t="shared" si="1020"/>
        <v>10</v>
      </c>
      <c r="I4821" s="14">
        <f t="shared" si="1020"/>
        <v>1</v>
      </c>
      <c r="J4821" s="14">
        <f t="shared" si="1020"/>
        <v>0</v>
      </c>
      <c r="K4821" s="14">
        <f t="shared" si="1020"/>
        <v>0</v>
      </c>
      <c r="L4821" s="14" t="str">
        <f t="shared" si="1021"/>
        <v>3.10.1</v>
      </c>
      <c r="M4821" s="15" t="str">
        <f t="shared" si="1022"/>
        <v>--</v>
      </c>
      <c r="N4821" s="14" t="str">
        <f t="shared" si="1023"/>
        <v/>
      </c>
      <c r="O4821" s="15" t="str">
        <f t="shared" si="1016"/>
        <v/>
      </c>
      <c r="P4821" s="15" t="str">
        <f>IF(N4821=1,FLOOR(MAX($P$4:P4820),1)+1,IF(AND(P4820&lt;&gt;"",O4820&lt;&gt;1),MAX($P$4:P4820)+0.1,""))</f>
        <v/>
      </c>
      <c r="Q4821" s="5">
        <f>ROW()</f>
        <v>4821</v>
      </c>
    </row>
    <row r="4822" spans="1:17" x14ac:dyDescent="0.3">
      <c r="A4822" s="1" t="s">
        <v>2198</v>
      </c>
      <c r="B4822" s="5"/>
      <c r="C4822" s="14">
        <f t="shared" si="1017"/>
        <v>0</v>
      </c>
      <c r="D4822" s="14">
        <f t="shared" si="1017"/>
        <v>0</v>
      </c>
      <c r="E4822" s="14" t="str">
        <f t="shared" si="1018"/>
        <v/>
      </c>
      <c r="F4822" s="14">
        <f t="shared" si="1019"/>
        <v>2</v>
      </c>
      <c r="G4822" s="14">
        <f t="shared" si="1015"/>
        <v>3</v>
      </c>
      <c r="H4822" s="14">
        <f t="shared" ref="H4822:K4837" si="1024">IF(G4822&lt;&gt;G4821,0,IF(AND(($F4821-$D4822)=(H$3-1),$F4822=H$3),H4821+1,H4821))</f>
        <v>10</v>
      </c>
      <c r="I4822" s="14">
        <f t="shared" si="1024"/>
        <v>1</v>
      </c>
      <c r="J4822" s="14">
        <f t="shared" si="1024"/>
        <v>0</v>
      </c>
      <c r="K4822" s="14">
        <f t="shared" si="1024"/>
        <v>0</v>
      </c>
      <c r="L4822" s="14" t="str">
        <f t="shared" si="1021"/>
        <v>3.10.1</v>
      </c>
      <c r="M4822" s="15" t="str">
        <f t="shared" si="1022"/>
        <v>--</v>
      </c>
      <c r="N4822" s="14" t="str">
        <f t="shared" si="1023"/>
        <v/>
      </c>
      <c r="O4822" s="15" t="str">
        <f t="shared" si="1016"/>
        <v/>
      </c>
      <c r="P4822" s="15" t="str">
        <f>IF(N4822=1,FLOOR(MAX($P$4:P4821),1)+1,IF(AND(P4821&lt;&gt;"",O4821&lt;&gt;1),MAX($P$4:P4821)+0.1,""))</f>
        <v/>
      </c>
      <c r="Q4822" s="5">
        <f>ROW()</f>
        <v>4822</v>
      </c>
    </row>
    <row r="4823" spans="1:17" x14ac:dyDescent="0.3">
      <c r="A4823" s="1" t="s">
        <v>2199</v>
      </c>
      <c r="B4823" s="5"/>
      <c r="C4823" s="14">
        <f t="shared" si="1017"/>
        <v>0</v>
      </c>
      <c r="D4823" s="14">
        <f t="shared" si="1017"/>
        <v>0</v>
      </c>
      <c r="E4823" s="14" t="str">
        <f t="shared" si="1018"/>
        <v/>
      </c>
      <c r="F4823" s="14">
        <f t="shared" si="1019"/>
        <v>2</v>
      </c>
      <c r="G4823" s="14">
        <f t="shared" si="1015"/>
        <v>3</v>
      </c>
      <c r="H4823" s="14">
        <f t="shared" si="1024"/>
        <v>10</v>
      </c>
      <c r="I4823" s="14">
        <f t="shared" si="1024"/>
        <v>1</v>
      </c>
      <c r="J4823" s="14">
        <f t="shared" si="1024"/>
        <v>0</v>
      </c>
      <c r="K4823" s="14">
        <f t="shared" si="1024"/>
        <v>0</v>
      </c>
      <c r="L4823" s="14" t="str">
        <f t="shared" si="1021"/>
        <v>3.10.1</v>
      </c>
      <c r="M4823" s="15" t="str">
        <f t="shared" si="1022"/>
        <v>--</v>
      </c>
      <c r="N4823" s="14" t="str">
        <f t="shared" si="1023"/>
        <v/>
      </c>
      <c r="O4823" s="15" t="str">
        <f t="shared" si="1016"/>
        <v/>
      </c>
      <c r="P4823" s="15" t="str">
        <f>IF(N4823=1,FLOOR(MAX($P$4:P4822),1)+1,IF(AND(P4822&lt;&gt;"",O4822&lt;&gt;1),MAX($P$4:P4822)+0.1,""))</f>
        <v/>
      </c>
      <c r="Q4823" s="5">
        <f>ROW()</f>
        <v>4823</v>
      </c>
    </row>
    <row r="4824" spans="1:17" x14ac:dyDescent="0.3">
      <c r="A4824" s="1" t="s">
        <v>2200</v>
      </c>
      <c r="B4824" s="5"/>
      <c r="C4824" s="14">
        <f t="shared" si="1017"/>
        <v>0</v>
      </c>
      <c r="D4824" s="14">
        <f t="shared" si="1017"/>
        <v>0</v>
      </c>
      <c r="E4824" s="14" t="str">
        <f t="shared" si="1018"/>
        <v/>
      </c>
      <c r="F4824" s="14">
        <f t="shared" si="1019"/>
        <v>2</v>
      </c>
      <c r="G4824" s="14">
        <f t="shared" si="1015"/>
        <v>3</v>
      </c>
      <c r="H4824" s="14">
        <f t="shared" si="1024"/>
        <v>10</v>
      </c>
      <c r="I4824" s="14">
        <f t="shared" si="1024"/>
        <v>1</v>
      </c>
      <c r="J4824" s="14">
        <f t="shared" si="1024"/>
        <v>0</v>
      </c>
      <c r="K4824" s="14">
        <f t="shared" si="1024"/>
        <v>0</v>
      </c>
      <c r="L4824" s="14" t="str">
        <f t="shared" si="1021"/>
        <v>3.10.1</v>
      </c>
      <c r="M4824" s="15" t="str">
        <f t="shared" si="1022"/>
        <v>--</v>
      </c>
      <c r="N4824" s="14" t="str">
        <f t="shared" si="1023"/>
        <v/>
      </c>
      <c r="O4824" s="15" t="str">
        <f t="shared" si="1016"/>
        <v/>
      </c>
      <c r="P4824" s="15" t="str">
        <f>IF(N4824=1,FLOOR(MAX($P$4:P4823),1)+1,IF(AND(P4823&lt;&gt;"",O4823&lt;&gt;1),MAX($P$4:P4823)+0.1,""))</f>
        <v/>
      </c>
      <c r="Q4824" s="5">
        <f>ROW()</f>
        <v>4824</v>
      </c>
    </row>
    <row r="4825" spans="1:17" x14ac:dyDescent="0.3">
      <c r="A4825" s="1" t="s">
        <v>73</v>
      </c>
      <c r="B4825" s="5"/>
      <c r="C4825" s="14">
        <f t="shared" si="1017"/>
        <v>0</v>
      </c>
      <c r="D4825" s="14">
        <f t="shared" si="1017"/>
        <v>0</v>
      </c>
      <c r="E4825" s="14" t="str">
        <f t="shared" si="1018"/>
        <v/>
      </c>
      <c r="F4825" s="14">
        <f t="shared" si="1019"/>
        <v>2</v>
      </c>
      <c r="G4825" s="14">
        <f t="shared" si="1015"/>
        <v>3</v>
      </c>
      <c r="H4825" s="14">
        <f t="shared" si="1024"/>
        <v>10</v>
      </c>
      <c r="I4825" s="14">
        <f t="shared" si="1024"/>
        <v>1</v>
      </c>
      <c r="J4825" s="14">
        <f t="shared" si="1024"/>
        <v>0</v>
      </c>
      <c r="K4825" s="14">
        <f t="shared" si="1024"/>
        <v>0</v>
      </c>
      <c r="L4825" s="14" t="str">
        <f t="shared" si="1021"/>
        <v>3.10.1</v>
      </c>
      <c r="M4825" s="15" t="str">
        <f t="shared" si="1022"/>
        <v>--</v>
      </c>
      <c r="N4825" s="14" t="str">
        <f t="shared" si="1023"/>
        <v/>
      </c>
      <c r="O4825" s="15" t="str">
        <f t="shared" si="1016"/>
        <v/>
      </c>
      <c r="P4825" s="15" t="str">
        <f>IF(N4825=1,FLOOR(MAX($P$4:P4824),1)+1,IF(AND(P4824&lt;&gt;"",O4824&lt;&gt;1),MAX($P$4:P4824)+0.1,""))</f>
        <v/>
      </c>
      <c r="Q4825" s="5">
        <f>ROW()</f>
        <v>4825</v>
      </c>
    </row>
    <row r="4826" spans="1:17" x14ac:dyDescent="0.3">
      <c r="A4826" s="1" t="s">
        <v>55</v>
      </c>
      <c r="B4826" s="5"/>
      <c r="C4826" s="14">
        <f t="shared" si="1017"/>
        <v>0</v>
      </c>
      <c r="D4826" s="14">
        <f t="shared" si="1017"/>
        <v>0</v>
      </c>
      <c r="E4826" s="14" t="str">
        <f t="shared" si="1018"/>
        <v/>
      </c>
      <c r="F4826" s="14">
        <f t="shared" si="1019"/>
        <v>2</v>
      </c>
      <c r="G4826" s="14">
        <f t="shared" si="1015"/>
        <v>3</v>
      </c>
      <c r="H4826" s="14">
        <f t="shared" si="1024"/>
        <v>10</v>
      </c>
      <c r="I4826" s="14">
        <f t="shared" si="1024"/>
        <v>1</v>
      </c>
      <c r="J4826" s="14">
        <f t="shared" si="1024"/>
        <v>0</v>
      </c>
      <c r="K4826" s="14">
        <f t="shared" si="1024"/>
        <v>0</v>
      </c>
      <c r="L4826" s="14" t="str">
        <f t="shared" si="1021"/>
        <v>3.10.1</v>
      </c>
      <c r="M4826" s="15" t="str">
        <f t="shared" si="1022"/>
        <v>--</v>
      </c>
      <c r="N4826" s="14" t="str">
        <f t="shared" si="1023"/>
        <v/>
      </c>
      <c r="O4826" s="15" t="str">
        <f t="shared" si="1016"/>
        <v/>
      </c>
      <c r="P4826" s="15" t="str">
        <f>IF(N4826=1,FLOOR(MAX($P$4:P4825),1)+1,IF(AND(P4825&lt;&gt;"",O4825&lt;&gt;1),MAX($P$4:P4825)+0.1,""))</f>
        <v/>
      </c>
      <c r="Q4826" s="5">
        <f>ROW()</f>
        <v>4826</v>
      </c>
    </row>
    <row r="4827" spans="1:17" x14ac:dyDescent="0.3">
      <c r="A4827" s="1" t="s">
        <v>55</v>
      </c>
      <c r="B4827" s="5"/>
      <c r="C4827" s="14">
        <f t="shared" si="1017"/>
        <v>0</v>
      </c>
      <c r="D4827" s="14">
        <f t="shared" si="1017"/>
        <v>0</v>
      </c>
      <c r="E4827" s="14" t="str">
        <f t="shared" si="1018"/>
        <v/>
      </c>
      <c r="F4827" s="14">
        <f t="shared" si="1019"/>
        <v>2</v>
      </c>
      <c r="G4827" s="14">
        <f t="shared" si="1015"/>
        <v>3</v>
      </c>
      <c r="H4827" s="14">
        <f t="shared" si="1024"/>
        <v>10</v>
      </c>
      <c r="I4827" s="14">
        <f t="shared" si="1024"/>
        <v>1</v>
      </c>
      <c r="J4827" s="14">
        <f t="shared" si="1024"/>
        <v>0</v>
      </c>
      <c r="K4827" s="14">
        <f t="shared" si="1024"/>
        <v>0</v>
      </c>
      <c r="L4827" s="14" t="str">
        <f t="shared" si="1021"/>
        <v>3.10.1</v>
      </c>
      <c r="M4827" s="15" t="str">
        <f t="shared" si="1022"/>
        <v>--</v>
      </c>
      <c r="N4827" s="14" t="str">
        <f t="shared" si="1023"/>
        <v/>
      </c>
      <c r="O4827" s="15" t="str">
        <f t="shared" si="1016"/>
        <v/>
      </c>
      <c r="P4827" s="15" t="str">
        <f>IF(N4827=1,FLOOR(MAX($P$4:P4826),1)+1,IF(AND(P4826&lt;&gt;"",O4826&lt;&gt;1),MAX($P$4:P4826)+0.1,""))</f>
        <v/>
      </c>
      <c r="Q4827" s="5">
        <f>ROW()</f>
        <v>4827</v>
      </c>
    </row>
    <row r="4828" spans="1:17" x14ac:dyDescent="0.3">
      <c r="A4828" s="1" t="s">
        <v>2201</v>
      </c>
      <c r="B4828" s="5"/>
      <c r="C4828" s="14">
        <f t="shared" si="1017"/>
        <v>0</v>
      </c>
      <c r="D4828" s="14">
        <f t="shared" si="1017"/>
        <v>0</v>
      </c>
      <c r="E4828" s="14" t="str">
        <f t="shared" si="1018"/>
        <v/>
      </c>
      <c r="F4828" s="14">
        <f t="shared" si="1019"/>
        <v>2</v>
      </c>
      <c r="G4828" s="14">
        <f t="shared" si="1015"/>
        <v>3</v>
      </c>
      <c r="H4828" s="14">
        <f t="shared" si="1024"/>
        <v>10</v>
      </c>
      <c r="I4828" s="14">
        <f t="shared" si="1024"/>
        <v>1</v>
      </c>
      <c r="J4828" s="14">
        <f t="shared" si="1024"/>
        <v>0</v>
      </c>
      <c r="K4828" s="14">
        <f t="shared" si="1024"/>
        <v>0</v>
      </c>
      <c r="L4828" s="14" t="str">
        <f t="shared" si="1021"/>
        <v>3.10.1</v>
      </c>
      <c r="M4828" s="15" t="str">
        <f t="shared" si="1022"/>
        <v>--</v>
      </c>
      <c r="N4828" s="14" t="str">
        <f t="shared" si="1023"/>
        <v/>
      </c>
      <c r="O4828" s="15" t="str">
        <f t="shared" si="1016"/>
        <v/>
      </c>
      <c r="P4828" s="15" t="str">
        <f>IF(N4828=1,FLOOR(MAX($P$4:P4827),1)+1,IF(AND(P4827&lt;&gt;"",O4827&lt;&gt;1),MAX($P$4:P4827)+0.1,""))</f>
        <v/>
      </c>
      <c r="Q4828" s="5">
        <f>ROW()</f>
        <v>4828</v>
      </c>
    </row>
    <row r="4829" spans="1:17" x14ac:dyDescent="0.3">
      <c r="A4829" s="1" t="s">
        <v>2202</v>
      </c>
      <c r="B4829" s="5"/>
      <c r="C4829" s="14">
        <f t="shared" si="1017"/>
        <v>0</v>
      </c>
      <c r="D4829" s="14">
        <f t="shared" si="1017"/>
        <v>0</v>
      </c>
      <c r="E4829" s="14" t="str">
        <f t="shared" si="1018"/>
        <v/>
      </c>
      <c r="F4829" s="14">
        <f t="shared" si="1019"/>
        <v>2</v>
      </c>
      <c r="G4829" s="14">
        <f t="shared" si="1015"/>
        <v>3</v>
      </c>
      <c r="H4829" s="14">
        <f t="shared" si="1024"/>
        <v>10</v>
      </c>
      <c r="I4829" s="14">
        <f t="shared" si="1024"/>
        <v>1</v>
      </c>
      <c r="J4829" s="14">
        <f t="shared" si="1024"/>
        <v>0</v>
      </c>
      <c r="K4829" s="14">
        <f t="shared" si="1024"/>
        <v>0</v>
      </c>
      <c r="L4829" s="14" t="str">
        <f t="shared" si="1021"/>
        <v>3.10.1</v>
      </c>
      <c r="M4829" s="15" t="str">
        <f t="shared" si="1022"/>
        <v>--</v>
      </c>
      <c r="N4829" s="14" t="str">
        <f t="shared" si="1023"/>
        <v/>
      </c>
      <c r="O4829" s="15" t="str">
        <f t="shared" si="1016"/>
        <v/>
      </c>
      <c r="P4829" s="15" t="str">
        <f>IF(N4829=1,FLOOR(MAX($P$4:P4828),1)+1,IF(AND(P4828&lt;&gt;"",O4828&lt;&gt;1),MAX($P$4:P4828)+0.1,""))</f>
        <v/>
      </c>
      <c r="Q4829" s="5">
        <f>ROW()</f>
        <v>4829</v>
      </c>
    </row>
    <row r="4830" spans="1:17" x14ac:dyDescent="0.3">
      <c r="A4830" s="1" t="s">
        <v>2203</v>
      </c>
      <c r="B4830" s="5"/>
      <c r="C4830" s="14">
        <f t="shared" si="1017"/>
        <v>0</v>
      </c>
      <c r="D4830" s="14">
        <f t="shared" si="1017"/>
        <v>0</v>
      </c>
      <c r="E4830" s="14" t="str">
        <f t="shared" si="1018"/>
        <v/>
      </c>
      <c r="F4830" s="14">
        <f t="shared" si="1019"/>
        <v>2</v>
      </c>
      <c r="G4830" s="14">
        <f t="shared" si="1015"/>
        <v>3</v>
      </c>
      <c r="H4830" s="14">
        <f t="shared" si="1024"/>
        <v>10</v>
      </c>
      <c r="I4830" s="14">
        <f t="shared" si="1024"/>
        <v>1</v>
      </c>
      <c r="J4830" s="14">
        <f t="shared" si="1024"/>
        <v>0</v>
      </c>
      <c r="K4830" s="14">
        <f t="shared" si="1024"/>
        <v>0</v>
      </c>
      <c r="L4830" s="14" t="str">
        <f t="shared" si="1021"/>
        <v>3.10.1</v>
      </c>
      <c r="M4830" s="15" t="str">
        <f t="shared" si="1022"/>
        <v>--</v>
      </c>
      <c r="N4830" s="14" t="str">
        <f t="shared" si="1023"/>
        <v/>
      </c>
      <c r="O4830" s="15" t="str">
        <f t="shared" si="1016"/>
        <v/>
      </c>
      <c r="P4830" s="15" t="str">
        <f>IF(N4830=1,FLOOR(MAX($P$4:P4829),1)+1,IF(AND(P4829&lt;&gt;"",O4829&lt;&gt;1),MAX($P$4:P4829)+0.1,""))</f>
        <v/>
      </c>
      <c r="Q4830" s="5">
        <f>ROW()</f>
        <v>4830</v>
      </c>
    </row>
    <row r="4831" spans="1:17" x14ac:dyDescent="0.3">
      <c r="A4831" s="1" t="s">
        <v>2204</v>
      </c>
      <c r="B4831" s="5"/>
      <c r="C4831" s="14">
        <f t="shared" si="1017"/>
        <v>0</v>
      </c>
      <c r="D4831" s="14">
        <f t="shared" si="1017"/>
        <v>0</v>
      </c>
      <c r="E4831" s="14" t="str">
        <f t="shared" si="1018"/>
        <v/>
      </c>
      <c r="F4831" s="14">
        <f t="shared" si="1019"/>
        <v>2</v>
      </c>
      <c r="G4831" s="14">
        <f t="shared" si="1015"/>
        <v>3</v>
      </c>
      <c r="H4831" s="14">
        <f t="shared" si="1024"/>
        <v>10</v>
      </c>
      <c r="I4831" s="14">
        <f t="shared" si="1024"/>
        <v>1</v>
      </c>
      <c r="J4831" s="14">
        <f t="shared" si="1024"/>
        <v>0</v>
      </c>
      <c r="K4831" s="14">
        <f t="shared" si="1024"/>
        <v>0</v>
      </c>
      <c r="L4831" s="14" t="str">
        <f t="shared" si="1021"/>
        <v>3.10.1</v>
      </c>
      <c r="M4831" s="15" t="str">
        <f t="shared" si="1022"/>
        <v>--</v>
      </c>
      <c r="N4831" s="14" t="str">
        <f t="shared" si="1023"/>
        <v/>
      </c>
      <c r="O4831" s="15" t="str">
        <f t="shared" si="1016"/>
        <v/>
      </c>
      <c r="P4831" s="15" t="str">
        <f>IF(N4831=1,FLOOR(MAX($P$4:P4830),1)+1,IF(AND(P4830&lt;&gt;"",O4830&lt;&gt;1),MAX($P$4:P4830)+0.1,""))</f>
        <v/>
      </c>
      <c r="Q4831" s="5">
        <f>ROW()</f>
        <v>4831</v>
      </c>
    </row>
    <row r="4832" spans="1:17" x14ac:dyDescent="0.3">
      <c r="A4832" s="1" t="s">
        <v>55</v>
      </c>
      <c r="B4832" s="5"/>
      <c r="C4832" s="14">
        <f t="shared" si="1017"/>
        <v>0</v>
      </c>
      <c r="D4832" s="14">
        <f t="shared" si="1017"/>
        <v>0</v>
      </c>
      <c r="E4832" s="14" t="str">
        <f t="shared" si="1018"/>
        <v/>
      </c>
      <c r="F4832" s="14">
        <f t="shared" si="1019"/>
        <v>2</v>
      </c>
      <c r="G4832" s="14">
        <f t="shared" si="1015"/>
        <v>3</v>
      </c>
      <c r="H4832" s="14">
        <f t="shared" si="1024"/>
        <v>10</v>
      </c>
      <c r="I4832" s="14">
        <f t="shared" si="1024"/>
        <v>1</v>
      </c>
      <c r="J4832" s="14">
        <f t="shared" si="1024"/>
        <v>0</v>
      </c>
      <c r="K4832" s="14">
        <f t="shared" si="1024"/>
        <v>0</v>
      </c>
      <c r="L4832" s="14" t="str">
        <f t="shared" si="1021"/>
        <v>3.10.1</v>
      </c>
      <c r="M4832" s="15" t="str">
        <f t="shared" si="1022"/>
        <v>--</v>
      </c>
      <c r="N4832" s="14" t="str">
        <f t="shared" si="1023"/>
        <v/>
      </c>
      <c r="O4832" s="15" t="str">
        <f t="shared" si="1016"/>
        <v/>
      </c>
      <c r="P4832" s="15" t="str">
        <f>IF(N4832=1,FLOOR(MAX($P$4:P4831),1)+1,IF(AND(P4831&lt;&gt;"",O4831&lt;&gt;1),MAX($P$4:P4831)+0.1,""))</f>
        <v/>
      </c>
      <c r="Q4832" s="5">
        <f>ROW()</f>
        <v>4832</v>
      </c>
    </row>
    <row r="4833" spans="1:17" x14ac:dyDescent="0.3">
      <c r="A4833" s="1" t="s">
        <v>2205</v>
      </c>
      <c r="B4833" s="5"/>
      <c r="C4833" s="14">
        <f t="shared" si="1017"/>
        <v>0</v>
      </c>
      <c r="D4833" s="14">
        <f t="shared" si="1017"/>
        <v>0</v>
      </c>
      <c r="E4833" s="14" t="str">
        <f t="shared" si="1018"/>
        <v/>
      </c>
      <c r="F4833" s="14">
        <f t="shared" si="1019"/>
        <v>2</v>
      </c>
      <c r="G4833" s="14">
        <f t="shared" si="1015"/>
        <v>3</v>
      </c>
      <c r="H4833" s="14">
        <f t="shared" si="1024"/>
        <v>10</v>
      </c>
      <c r="I4833" s="14">
        <f t="shared" si="1024"/>
        <v>1</v>
      </c>
      <c r="J4833" s="14">
        <f t="shared" si="1024"/>
        <v>0</v>
      </c>
      <c r="K4833" s="14">
        <f t="shared" si="1024"/>
        <v>0</v>
      </c>
      <c r="L4833" s="14" t="str">
        <f t="shared" si="1021"/>
        <v>3.10.1</v>
      </c>
      <c r="M4833" s="15" t="str">
        <f t="shared" si="1022"/>
        <v>--</v>
      </c>
      <c r="N4833" s="14" t="str">
        <f t="shared" si="1023"/>
        <v/>
      </c>
      <c r="O4833" s="15" t="str">
        <f t="shared" si="1016"/>
        <v/>
      </c>
      <c r="P4833" s="15" t="str">
        <f>IF(N4833=1,FLOOR(MAX($P$4:P4832),1)+1,IF(AND(P4832&lt;&gt;"",O4832&lt;&gt;1),MAX($P$4:P4832)+0.1,""))</f>
        <v/>
      </c>
      <c r="Q4833" s="5">
        <f>ROW()</f>
        <v>4833</v>
      </c>
    </row>
    <row r="4834" spans="1:17" x14ac:dyDescent="0.3">
      <c r="A4834" s="1" t="s">
        <v>2206</v>
      </c>
      <c r="B4834" s="5"/>
      <c r="C4834" s="14">
        <f t="shared" si="1017"/>
        <v>0</v>
      </c>
      <c r="D4834" s="14">
        <f t="shared" si="1017"/>
        <v>0</v>
      </c>
      <c r="E4834" s="14" t="str">
        <f t="shared" si="1018"/>
        <v/>
      </c>
      <c r="F4834" s="14">
        <f t="shared" si="1019"/>
        <v>2</v>
      </c>
      <c r="G4834" s="14">
        <f t="shared" si="1015"/>
        <v>3</v>
      </c>
      <c r="H4834" s="14">
        <f t="shared" si="1024"/>
        <v>10</v>
      </c>
      <c r="I4834" s="14">
        <f t="shared" si="1024"/>
        <v>1</v>
      </c>
      <c r="J4834" s="14">
        <f t="shared" si="1024"/>
        <v>0</v>
      </c>
      <c r="K4834" s="14">
        <f t="shared" si="1024"/>
        <v>0</v>
      </c>
      <c r="L4834" s="14" t="str">
        <f t="shared" si="1021"/>
        <v>3.10.1</v>
      </c>
      <c r="M4834" s="15" t="str">
        <f t="shared" si="1022"/>
        <v>--</v>
      </c>
      <c r="N4834" s="14" t="str">
        <f t="shared" si="1023"/>
        <v/>
      </c>
      <c r="O4834" s="15" t="str">
        <f t="shared" si="1016"/>
        <v/>
      </c>
      <c r="P4834" s="15" t="str">
        <f>IF(N4834=1,FLOOR(MAX($P$4:P4833),1)+1,IF(AND(P4833&lt;&gt;"",O4833&lt;&gt;1),MAX($P$4:P4833)+0.1,""))</f>
        <v/>
      </c>
      <c r="Q4834" s="5">
        <f>ROW()</f>
        <v>4834</v>
      </c>
    </row>
    <row r="4835" spans="1:17" x14ac:dyDescent="0.3">
      <c r="A4835" s="1" t="s">
        <v>2207</v>
      </c>
      <c r="B4835" s="5"/>
      <c r="C4835" s="14">
        <f t="shared" si="1017"/>
        <v>0</v>
      </c>
      <c r="D4835" s="14">
        <f t="shared" si="1017"/>
        <v>0</v>
      </c>
      <c r="E4835" s="14" t="str">
        <f t="shared" si="1018"/>
        <v/>
      </c>
      <c r="F4835" s="14">
        <f t="shared" si="1019"/>
        <v>2</v>
      </c>
      <c r="G4835" s="14">
        <f t="shared" si="1015"/>
        <v>3</v>
      </c>
      <c r="H4835" s="14">
        <f t="shared" si="1024"/>
        <v>10</v>
      </c>
      <c r="I4835" s="14">
        <f t="shared" si="1024"/>
        <v>1</v>
      </c>
      <c r="J4835" s="14">
        <f t="shared" si="1024"/>
        <v>0</v>
      </c>
      <c r="K4835" s="14">
        <f t="shared" si="1024"/>
        <v>0</v>
      </c>
      <c r="L4835" s="14" t="str">
        <f t="shared" si="1021"/>
        <v>3.10.1</v>
      </c>
      <c r="M4835" s="15" t="str">
        <f t="shared" si="1022"/>
        <v>--</v>
      </c>
      <c r="N4835" s="14" t="str">
        <f t="shared" si="1023"/>
        <v/>
      </c>
      <c r="O4835" s="15" t="str">
        <f t="shared" si="1016"/>
        <v/>
      </c>
      <c r="P4835" s="15" t="str">
        <f>IF(N4835=1,FLOOR(MAX($P$4:P4834),1)+1,IF(AND(P4834&lt;&gt;"",O4834&lt;&gt;1),MAX($P$4:P4834)+0.1,""))</f>
        <v/>
      </c>
      <c r="Q4835" s="5">
        <f>ROW()</f>
        <v>4835</v>
      </c>
    </row>
    <row r="4836" spans="1:17" x14ac:dyDescent="0.3">
      <c r="A4836" s="1" t="s">
        <v>190</v>
      </c>
      <c r="B4836" s="5"/>
      <c r="C4836" s="14">
        <f t="shared" si="1017"/>
        <v>0</v>
      </c>
      <c r="D4836" s="14">
        <f t="shared" si="1017"/>
        <v>1</v>
      </c>
      <c r="E4836" s="14" t="str">
        <f t="shared" si="1018"/>
        <v/>
      </c>
      <c r="F4836" s="14">
        <f t="shared" si="1019"/>
        <v>1</v>
      </c>
      <c r="G4836" s="14">
        <f t="shared" si="1015"/>
        <v>3</v>
      </c>
      <c r="H4836" s="14">
        <f t="shared" si="1024"/>
        <v>10</v>
      </c>
      <c r="I4836" s="14">
        <f t="shared" si="1024"/>
        <v>1</v>
      </c>
      <c r="J4836" s="14">
        <f t="shared" si="1024"/>
        <v>0</v>
      </c>
      <c r="K4836" s="14">
        <f t="shared" si="1024"/>
        <v>0</v>
      </c>
      <c r="L4836" s="14" t="str">
        <f t="shared" si="1021"/>
        <v>3.10.1</v>
      </c>
      <c r="M4836" s="15" t="str">
        <f t="shared" si="1022"/>
        <v>--</v>
      </c>
      <c r="N4836" s="14" t="str">
        <f t="shared" si="1023"/>
        <v/>
      </c>
      <c r="O4836" s="15" t="str">
        <f t="shared" si="1016"/>
        <v/>
      </c>
      <c r="P4836" s="15" t="str">
        <f>IF(N4836=1,FLOOR(MAX($P$4:P4835),1)+1,IF(AND(P4835&lt;&gt;"",O4835&lt;&gt;1),MAX($P$4:P4835)+0.1,""))</f>
        <v/>
      </c>
      <c r="Q4836" s="5">
        <f>ROW()</f>
        <v>4836</v>
      </c>
    </row>
    <row r="4837" spans="1:17" x14ac:dyDescent="0.3">
      <c r="A4837" s="1" t="s">
        <v>2208</v>
      </c>
      <c r="B4837" s="5"/>
      <c r="C4837" s="14">
        <f t="shared" si="1017"/>
        <v>1</v>
      </c>
      <c r="D4837" s="14">
        <f t="shared" si="1017"/>
        <v>1</v>
      </c>
      <c r="E4837" s="14" t="str">
        <f t="shared" si="1018"/>
        <v>OK</v>
      </c>
      <c r="F4837" s="14">
        <f t="shared" si="1019"/>
        <v>1</v>
      </c>
      <c r="G4837" s="14">
        <f t="shared" si="1015"/>
        <v>3</v>
      </c>
      <c r="H4837" s="14">
        <f t="shared" si="1024"/>
        <v>11</v>
      </c>
      <c r="I4837" s="14">
        <f t="shared" si="1024"/>
        <v>0</v>
      </c>
      <c r="J4837" s="14">
        <f t="shared" si="1024"/>
        <v>0</v>
      </c>
      <c r="K4837" s="14">
        <f t="shared" si="1024"/>
        <v>0</v>
      </c>
      <c r="L4837" s="14" t="str">
        <f t="shared" si="1021"/>
        <v>3.11</v>
      </c>
      <c r="M4837" s="15" t="str">
        <f t="shared" si="1022"/>
        <v>VULNERABILITY SCANNING</v>
      </c>
      <c r="N4837" s="14" t="str">
        <f t="shared" si="1023"/>
        <v/>
      </c>
      <c r="O4837" s="15" t="str">
        <f t="shared" si="1016"/>
        <v/>
      </c>
      <c r="P4837" s="15" t="str">
        <f>IF(N4837=1,FLOOR(MAX($P$4:P4836),1)+1,IF(AND(P4836&lt;&gt;"",O4836&lt;&gt;1),MAX($P$4:P4836)+0.1,""))</f>
        <v/>
      </c>
      <c r="Q4837" s="5">
        <f>ROW()</f>
        <v>4837</v>
      </c>
    </row>
    <row r="4838" spans="1:17" x14ac:dyDescent="0.3">
      <c r="A4838" s="1" t="s">
        <v>59</v>
      </c>
      <c r="B4838" s="5"/>
      <c r="C4838" s="14">
        <f t="shared" si="1017"/>
        <v>0</v>
      </c>
      <c r="D4838" s="14">
        <f t="shared" si="1017"/>
        <v>0</v>
      </c>
      <c r="E4838" s="14" t="str">
        <f t="shared" si="1018"/>
        <v/>
      </c>
      <c r="F4838" s="14">
        <f t="shared" si="1019"/>
        <v>1</v>
      </c>
      <c r="G4838" s="14">
        <f t="shared" si="1015"/>
        <v>3</v>
      </c>
      <c r="H4838" s="14">
        <f t="shared" ref="H4838:K4853" si="1025">IF(G4838&lt;&gt;G4837,0,IF(AND(($F4837-$D4838)=(H$3-1),$F4838=H$3),H4837+1,H4837))</f>
        <v>11</v>
      </c>
      <c r="I4838" s="14">
        <f t="shared" si="1025"/>
        <v>0</v>
      </c>
      <c r="J4838" s="14">
        <f t="shared" si="1025"/>
        <v>0</v>
      </c>
      <c r="K4838" s="14">
        <f t="shared" si="1025"/>
        <v>0</v>
      </c>
      <c r="L4838" s="14" t="str">
        <f t="shared" si="1021"/>
        <v>3.11</v>
      </c>
      <c r="M4838" s="15" t="str">
        <f t="shared" si="1022"/>
        <v>--</v>
      </c>
      <c r="N4838" s="14" t="str">
        <f t="shared" si="1023"/>
        <v/>
      </c>
      <c r="O4838" s="15" t="str">
        <f t="shared" si="1016"/>
        <v/>
      </c>
      <c r="P4838" s="15" t="str">
        <f>IF(N4838=1,FLOOR(MAX($P$4:P4837),1)+1,IF(AND(P4837&lt;&gt;"",O4837&lt;&gt;1),MAX($P$4:P4837)+0.1,""))</f>
        <v/>
      </c>
      <c r="Q4838" s="5">
        <f>ROW()</f>
        <v>4838</v>
      </c>
    </row>
    <row r="4839" spans="1:17" x14ac:dyDescent="0.3">
      <c r="A4839" s="1" t="s">
        <v>60</v>
      </c>
      <c r="B4839" s="5"/>
      <c r="C4839" s="14">
        <f t="shared" si="1017"/>
        <v>0</v>
      </c>
      <c r="D4839" s="14">
        <f t="shared" si="1017"/>
        <v>0</v>
      </c>
      <c r="E4839" s="14" t="str">
        <f t="shared" si="1018"/>
        <v/>
      </c>
      <c r="F4839" s="14">
        <f t="shared" si="1019"/>
        <v>1</v>
      </c>
      <c r="G4839" s="14">
        <f t="shared" si="1015"/>
        <v>3</v>
      </c>
      <c r="H4839" s="14">
        <f t="shared" si="1025"/>
        <v>11</v>
      </c>
      <c r="I4839" s="14">
        <f t="shared" si="1025"/>
        <v>0</v>
      </c>
      <c r="J4839" s="14">
        <f t="shared" si="1025"/>
        <v>0</v>
      </c>
      <c r="K4839" s="14">
        <f t="shared" si="1025"/>
        <v>0</v>
      </c>
      <c r="L4839" s="14" t="str">
        <f t="shared" si="1021"/>
        <v>3.11</v>
      </c>
      <c r="M4839" s="15" t="str">
        <f t="shared" si="1022"/>
        <v>--</v>
      </c>
      <c r="N4839" s="14" t="str">
        <f t="shared" si="1023"/>
        <v/>
      </c>
      <c r="O4839" s="15" t="str">
        <f t="shared" si="1016"/>
        <v/>
      </c>
      <c r="P4839" s="15" t="str">
        <f>IF(N4839=1,FLOOR(MAX($P$4:P4838),1)+1,IF(AND(P4838&lt;&gt;"",O4838&lt;&gt;1),MAX($P$4:P4838)+0.1,""))</f>
        <v/>
      </c>
      <c r="Q4839" s="5">
        <f>ROW()</f>
        <v>4839</v>
      </c>
    </row>
    <row r="4840" spans="1:17" x14ac:dyDescent="0.3">
      <c r="A4840" s="1" t="s">
        <v>2209</v>
      </c>
      <c r="B4840" s="5"/>
      <c r="C4840" s="14">
        <f t="shared" si="1017"/>
        <v>0</v>
      </c>
      <c r="D4840" s="14">
        <f t="shared" si="1017"/>
        <v>0</v>
      </c>
      <c r="E4840" s="14" t="str">
        <f t="shared" si="1018"/>
        <v/>
      </c>
      <c r="F4840" s="14">
        <f t="shared" si="1019"/>
        <v>1</v>
      </c>
      <c r="G4840" s="14">
        <f t="shared" si="1015"/>
        <v>3</v>
      </c>
      <c r="H4840" s="14">
        <f t="shared" si="1025"/>
        <v>11</v>
      </c>
      <c r="I4840" s="14">
        <f t="shared" si="1025"/>
        <v>0</v>
      </c>
      <c r="J4840" s="14">
        <f t="shared" si="1025"/>
        <v>0</v>
      </c>
      <c r="K4840" s="14">
        <f t="shared" si="1025"/>
        <v>0</v>
      </c>
      <c r="L4840" s="14" t="str">
        <f t="shared" si="1021"/>
        <v>3.11</v>
      </c>
      <c r="M4840" s="15" t="str">
        <f t="shared" si="1022"/>
        <v>--</v>
      </c>
      <c r="N4840" s="14" t="str">
        <f t="shared" si="1023"/>
        <v/>
      </c>
      <c r="O4840" s="15" t="str">
        <f t="shared" si="1016"/>
        <v/>
      </c>
      <c r="P4840" s="15" t="str">
        <f>IF(N4840=1,FLOOR(MAX($P$4:P4839),1)+1,IF(AND(P4839&lt;&gt;"",O4839&lt;&gt;1),MAX($P$4:P4839)+0.1,""))</f>
        <v/>
      </c>
      <c r="Q4840" s="5">
        <f>ROW()</f>
        <v>4840</v>
      </c>
    </row>
    <row r="4841" spans="1:17" x14ac:dyDescent="0.3">
      <c r="A4841" s="1" t="s">
        <v>2210</v>
      </c>
      <c r="B4841" s="5"/>
      <c r="C4841" s="14">
        <f t="shared" si="1017"/>
        <v>0</v>
      </c>
      <c r="D4841" s="14">
        <f t="shared" si="1017"/>
        <v>0</v>
      </c>
      <c r="E4841" s="14" t="str">
        <f t="shared" si="1018"/>
        <v/>
      </c>
      <c r="F4841" s="14">
        <f t="shared" si="1019"/>
        <v>1</v>
      </c>
      <c r="G4841" s="14">
        <f t="shared" si="1015"/>
        <v>3</v>
      </c>
      <c r="H4841" s="14">
        <f t="shared" si="1025"/>
        <v>11</v>
      </c>
      <c r="I4841" s="14">
        <f t="shared" si="1025"/>
        <v>0</v>
      </c>
      <c r="J4841" s="14">
        <f t="shared" si="1025"/>
        <v>0</v>
      </c>
      <c r="K4841" s="14">
        <f t="shared" si="1025"/>
        <v>0</v>
      </c>
      <c r="L4841" s="14" t="str">
        <f t="shared" si="1021"/>
        <v>3.11</v>
      </c>
      <c r="M4841" s="15" t="str">
        <f t="shared" si="1022"/>
        <v>--</v>
      </c>
      <c r="N4841" s="14" t="str">
        <f t="shared" si="1023"/>
        <v/>
      </c>
      <c r="O4841" s="15" t="str">
        <f t="shared" si="1016"/>
        <v/>
      </c>
      <c r="P4841" s="15" t="str">
        <f>IF(N4841=1,FLOOR(MAX($P$4:P4840),1)+1,IF(AND(P4840&lt;&gt;"",O4840&lt;&gt;1),MAX($P$4:P4840)+0.1,""))</f>
        <v/>
      </c>
      <c r="Q4841" s="5">
        <f>ROW()</f>
        <v>4841</v>
      </c>
    </row>
    <row r="4842" spans="1:17" x14ac:dyDescent="0.3">
      <c r="A4842" s="1" t="s">
        <v>2211</v>
      </c>
      <c r="B4842" s="5"/>
      <c r="C4842" s="14">
        <f t="shared" si="1017"/>
        <v>0</v>
      </c>
      <c r="D4842" s="14">
        <f t="shared" si="1017"/>
        <v>0</v>
      </c>
      <c r="E4842" s="14" t="str">
        <f t="shared" si="1018"/>
        <v/>
      </c>
      <c r="F4842" s="14">
        <f t="shared" si="1019"/>
        <v>1</v>
      </c>
      <c r="G4842" s="14">
        <f t="shared" si="1015"/>
        <v>3</v>
      </c>
      <c r="H4842" s="14">
        <f t="shared" si="1025"/>
        <v>11</v>
      </c>
      <c r="I4842" s="14">
        <f t="shared" si="1025"/>
        <v>0</v>
      </c>
      <c r="J4842" s="14">
        <f t="shared" si="1025"/>
        <v>0</v>
      </c>
      <c r="K4842" s="14">
        <f t="shared" si="1025"/>
        <v>0</v>
      </c>
      <c r="L4842" s="14" t="str">
        <f t="shared" si="1021"/>
        <v>3.11</v>
      </c>
      <c r="M4842" s="15" t="str">
        <f t="shared" si="1022"/>
        <v>--</v>
      </c>
      <c r="N4842" s="14" t="str">
        <f t="shared" si="1023"/>
        <v/>
      </c>
      <c r="O4842" s="15" t="str">
        <f t="shared" si="1016"/>
        <v/>
      </c>
      <c r="P4842" s="15" t="str">
        <f>IF(N4842=1,FLOOR(MAX($P$4:P4841),1)+1,IF(AND(P4841&lt;&gt;"",O4841&lt;&gt;1),MAX($P$4:P4841)+0.1,""))</f>
        <v/>
      </c>
      <c r="Q4842" s="5">
        <f>ROW()</f>
        <v>4842</v>
      </c>
    </row>
    <row r="4843" spans="1:17" x14ac:dyDescent="0.3">
      <c r="A4843" s="1" t="s">
        <v>2212</v>
      </c>
      <c r="B4843" s="5"/>
      <c r="C4843" s="14">
        <f t="shared" si="1017"/>
        <v>0</v>
      </c>
      <c r="D4843" s="14">
        <f t="shared" si="1017"/>
        <v>0</v>
      </c>
      <c r="E4843" s="14" t="str">
        <f t="shared" si="1018"/>
        <v/>
      </c>
      <c r="F4843" s="14">
        <f t="shared" si="1019"/>
        <v>1</v>
      </c>
      <c r="G4843" s="14">
        <f t="shared" si="1015"/>
        <v>3</v>
      </c>
      <c r="H4843" s="14">
        <f t="shared" si="1025"/>
        <v>11</v>
      </c>
      <c r="I4843" s="14">
        <f t="shared" si="1025"/>
        <v>0</v>
      </c>
      <c r="J4843" s="14">
        <f t="shared" si="1025"/>
        <v>0</v>
      </c>
      <c r="K4843" s="14">
        <f t="shared" si="1025"/>
        <v>0</v>
      </c>
      <c r="L4843" s="14" t="str">
        <f t="shared" si="1021"/>
        <v>3.11</v>
      </c>
      <c r="M4843" s="15" t="str">
        <f t="shared" si="1022"/>
        <v>--</v>
      </c>
      <c r="N4843" s="14" t="str">
        <f t="shared" si="1023"/>
        <v/>
      </c>
      <c r="O4843" s="15" t="str">
        <f t="shared" si="1016"/>
        <v/>
      </c>
      <c r="P4843" s="15" t="str">
        <f>IF(N4843=1,FLOOR(MAX($P$4:P4842),1)+1,IF(AND(P4842&lt;&gt;"",O4842&lt;&gt;1),MAX($P$4:P4842)+0.1,""))</f>
        <v/>
      </c>
      <c r="Q4843" s="5">
        <f>ROW()</f>
        <v>4843</v>
      </c>
    </row>
    <row r="4844" spans="1:17" x14ac:dyDescent="0.3">
      <c r="A4844" s="1" t="s">
        <v>73</v>
      </c>
      <c r="B4844" s="5"/>
      <c r="C4844" s="14">
        <f t="shared" si="1017"/>
        <v>0</v>
      </c>
      <c r="D4844" s="14">
        <f t="shared" si="1017"/>
        <v>0</v>
      </c>
      <c r="E4844" s="14" t="str">
        <f t="shared" si="1018"/>
        <v/>
      </c>
      <c r="F4844" s="14">
        <f t="shared" si="1019"/>
        <v>1</v>
      </c>
      <c r="G4844" s="14">
        <f t="shared" si="1015"/>
        <v>3</v>
      </c>
      <c r="H4844" s="14">
        <f t="shared" si="1025"/>
        <v>11</v>
      </c>
      <c r="I4844" s="14">
        <f t="shared" si="1025"/>
        <v>0</v>
      </c>
      <c r="J4844" s="14">
        <f t="shared" si="1025"/>
        <v>0</v>
      </c>
      <c r="K4844" s="14">
        <f t="shared" si="1025"/>
        <v>0</v>
      </c>
      <c r="L4844" s="14" t="str">
        <f t="shared" si="1021"/>
        <v>3.11</v>
      </c>
      <c r="M4844" s="15" t="str">
        <f t="shared" si="1022"/>
        <v>--</v>
      </c>
      <c r="N4844" s="14" t="str">
        <f t="shared" si="1023"/>
        <v/>
      </c>
      <c r="O4844" s="15" t="str">
        <f t="shared" si="1016"/>
        <v/>
      </c>
      <c r="P4844" s="15" t="str">
        <f>IF(N4844=1,FLOOR(MAX($P$4:P4843),1)+1,IF(AND(P4843&lt;&gt;"",O4843&lt;&gt;1),MAX($P$4:P4843)+0.1,""))</f>
        <v/>
      </c>
      <c r="Q4844" s="5">
        <f>ROW()</f>
        <v>4844</v>
      </c>
    </row>
    <row r="4845" spans="1:17" x14ac:dyDescent="0.3">
      <c r="A4845" s="1" t="s">
        <v>55</v>
      </c>
      <c r="B4845" s="5"/>
      <c r="C4845" s="14">
        <f t="shared" si="1017"/>
        <v>0</v>
      </c>
      <c r="D4845" s="14">
        <f t="shared" si="1017"/>
        <v>0</v>
      </c>
      <c r="E4845" s="14" t="str">
        <f t="shared" si="1018"/>
        <v/>
      </c>
      <c r="F4845" s="14">
        <f t="shared" si="1019"/>
        <v>1</v>
      </c>
      <c r="G4845" s="14">
        <f t="shared" si="1015"/>
        <v>3</v>
      </c>
      <c r="H4845" s="14">
        <f t="shared" si="1025"/>
        <v>11</v>
      </c>
      <c r="I4845" s="14">
        <f t="shared" si="1025"/>
        <v>0</v>
      </c>
      <c r="J4845" s="14">
        <f t="shared" si="1025"/>
        <v>0</v>
      </c>
      <c r="K4845" s="14">
        <f t="shared" si="1025"/>
        <v>0</v>
      </c>
      <c r="L4845" s="14" t="str">
        <f t="shared" si="1021"/>
        <v>3.11</v>
      </c>
      <c r="M4845" s="15" t="str">
        <f t="shared" si="1022"/>
        <v>--</v>
      </c>
      <c r="N4845" s="14" t="str">
        <f t="shared" si="1023"/>
        <v/>
      </c>
      <c r="O4845" s="15" t="str">
        <f t="shared" si="1016"/>
        <v/>
      </c>
      <c r="P4845" s="15" t="str">
        <f>IF(N4845=1,FLOOR(MAX($P$4:P4844),1)+1,IF(AND(P4844&lt;&gt;"",O4844&lt;&gt;1),MAX($P$4:P4844)+0.1,""))</f>
        <v/>
      </c>
      <c r="Q4845" s="5">
        <f>ROW()</f>
        <v>4845</v>
      </c>
    </row>
    <row r="4846" spans="1:17" x14ac:dyDescent="0.3">
      <c r="A4846" s="1" t="s">
        <v>2213</v>
      </c>
      <c r="B4846" s="5"/>
      <c r="C4846" s="14">
        <f t="shared" si="1017"/>
        <v>0</v>
      </c>
      <c r="D4846" s="14">
        <f t="shared" si="1017"/>
        <v>0</v>
      </c>
      <c r="E4846" s="14" t="str">
        <f t="shared" si="1018"/>
        <v/>
      </c>
      <c r="F4846" s="14">
        <f t="shared" si="1019"/>
        <v>1</v>
      </c>
      <c r="G4846" s="14">
        <f t="shared" si="1015"/>
        <v>3</v>
      </c>
      <c r="H4846" s="14">
        <f t="shared" si="1025"/>
        <v>11</v>
      </c>
      <c r="I4846" s="14">
        <f t="shared" si="1025"/>
        <v>0</v>
      </c>
      <c r="J4846" s="14">
        <f t="shared" si="1025"/>
        <v>0</v>
      </c>
      <c r="K4846" s="14">
        <f t="shared" si="1025"/>
        <v>0</v>
      </c>
      <c r="L4846" s="14" t="str">
        <f t="shared" si="1021"/>
        <v>3.11</v>
      </c>
      <c r="M4846" s="15" t="str">
        <f t="shared" si="1022"/>
        <v>--</v>
      </c>
      <c r="N4846" s="14">
        <f t="shared" si="1023"/>
        <v>1</v>
      </c>
      <c r="O4846" s="15" t="str">
        <f t="shared" si="1016"/>
        <v/>
      </c>
      <c r="P4846" s="15">
        <f>IF(N4846=1,FLOOR(MAX($P$4:P4845),1)+1,IF(AND(P4845&lt;&gt;"",O4845&lt;&gt;1),MAX($P$4:P4845)+0.1,""))</f>
        <v>72</v>
      </c>
      <c r="Q4846" s="5">
        <f>ROW()</f>
        <v>4846</v>
      </c>
    </row>
    <row r="4847" spans="1:17" x14ac:dyDescent="0.3">
      <c r="A4847" s="1" t="s">
        <v>2486</v>
      </c>
      <c r="B4847" s="5"/>
      <c r="C4847" s="14">
        <f t="shared" si="1017"/>
        <v>0</v>
      </c>
      <c r="D4847" s="14">
        <f t="shared" si="1017"/>
        <v>0</v>
      </c>
      <c r="E4847" s="14" t="str">
        <f t="shared" si="1018"/>
        <v/>
      </c>
      <c r="F4847" s="14">
        <f t="shared" si="1019"/>
        <v>1</v>
      </c>
      <c r="G4847" s="14">
        <f t="shared" si="1015"/>
        <v>3</v>
      </c>
      <c r="H4847" s="14">
        <f t="shared" si="1025"/>
        <v>11</v>
      </c>
      <c r="I4847" s="14">
        <f t="shared" si="1025"/>
        <v>0</v>
      </c>
      <c r="J4847" s="14">
        <f t="shared" si="1025"/>
        <v>0</v>
      </c>
      <c r="K4847" s="14">
        <f t="shared" si="1025"/>
        <v>0</v>
      </c>
      <c r="L4847" s="14" t="str">
        <f t="shared" si="1021"/>
        <v>3.11</v>
      </c>
      <c r="M4847" s="15" t="str">
        <f t="shared" si="1022"/>
        <v>--</v>
      </c>
      <c r="N4847" s="14" t="str">
        <f t="shared" si="1023"/>
        <v/>
      </c>
      <c r="O4847" s="15" t="str">
        <f t="shared" si="1016"/>
        <v/>
      </c>
      <c r="P4847" s="15">
        <f>IF(N4847=1,FLOOR(MAX($P$4:P4846),1)+1,IF(AND(P4846&lt;&gt;"",O4846&lt;&gt;1),MAX($P$4:P4846)+0.1,""))</f>
        <v>72.099999999999994</v>
      </c>
      <c r="Q4847" s="5">
        <f>ROW()</f>
        <v>4847</v>
      </c>
    </row>
    <row r="4848" spans="1:17" x14ac:dyDescent="0.3">
      <c r="A4848" s="1" t="s">
        <v>2214</v>
      </c>
      <c r="B4848" s="5"/>
      <c r="C4848" s="14">
        <f t="shared" si="1017"/>
        <v>0</v>
      </c>
      <c r="D4848" s="14">
        <f t="shared" si="1017"/>
        <v>0</v>
      </c>
      <c r="E4848" s="14" t="str">
        <f t="shared" si="1018"/>
        <v/>
      </c>
      <c r="F4848" s="14">
        <f t="shared" si="1019"/>
        <v>1</v>
      </c>
      <c r="G4848" s="14">
        <f t="shared" si="1015"/>
        <v>3</v>
      </c>
      <c r="H4848" s="14">
        <f t="shared" si="1025"/>
        <v>11</v>
      </c>
      <c r="I4848" s="14">
        <f t="shared" si="1025"/>
        <v>0</v>
      </c>
      <c r="J4848" s="14">
        <f t="shared" si="1025"/>
        <v>0</v>
      </c>
      <c r="K4848" s="14">
        <f t="shared" si="1025"/>
        <v>0</v>
      </c>
      <c r="L4848" s="14" t="str">
        <f t="shared" si="1021"/>
        <v>3.11</v>
      </c>
      <c r="M4848" s="15" t="str">
        <f t="shared" si="1022"/>
        <v>--</v>
      </c>
      <c r="N4848" s="14" t="str">
        <f t="shared" si="1023"/>
        <v/>
      </c>
      <c r="O4848" s="15" t="str">
        <f t="shared" si="1016"/>
        <v/>
      </c>
      <c r="P4848" s="15">
        <f>IF(N4848=1,FLOOR(MAX($P$4:P4847),1)+1,IF(AND(P4847&lt;&gt;"",O4847&lt;&gt;1),MAX($P$4:P4847)+0.1,""))</f>
        <v>72.199999999999989</v>
      </c>
      <c r="Q4848" s="5">
        <f>ROW()</f>
        <v>4848</v>
      </c>
    </row>
    <row r="4849" spans="1:17" x14ac:dyDescent="0.3">
      <c r="A4849" s="1" t="s">
        <v>2215</v>
      </c>
      <c r="B4849" s="5"/>
      <c r="C4849" s="14">
        <f t="shared" si="1017"/>
        <v>0</v>
      </c>
      <c r="D4849" s="14">
        <f t="shared" si="1017"/>
        <v>0</v>
      </c>
      <c r="E4849" s="14" t="str">
        <f t="shared" si="1018"/>
        <v/>
      </c>
      <c r="F4849" s="14">
        <f t="shared" si="1019"/>
        <v>1</v>
      </c>
      <c r="G4849" s="14">
        <f t="shared" si="1015"/>
        <v>3</v>
      </c>
      <c r="H4849" s="14">
        <f t="shared" si="1025"/>
        <v>11</v>
      </c>
      <c r="I4849" s="14">
        <f t="shared" si="1025"/>
        <v>0</v>
      </c>
      <c r="J4849" s="14">
        <f t="shared" si="1025"/>
        <v>0</v>
      </c>
      <c r="K4849" s="14">
        <f t="shared" si="1025"/>
        <v>0</v>
      </c>
      <c r="L4849" s="14" t="str">
        <f t="shared" si="1021"/>
        <v>3.11</v>
      </c>
      <c r="M4849" s="15" t="str">
        <f t="shared" si="1022"/>
        <v>--</v>
      </c>
      <c r="N4849" s="14" t="str">
        <f t="shared" si="1023"/>
        <v/>
      </c>
      <c r="O4849" s="15">
        <f t="shared" si="1016"/>
        <v>1</v>
      </c>
      <c r="P4849" s="15">
        <f>IF(N4849=1,FLOOR(MAX($P$4:P4848),1)+1,IF(AND(P4848&lt;&gt;"",O4848&lt;&gt;1),MAX($P$4:P4848)+0.1,""))</f>
        <v>72.299999999999983</v>
      </c>
      <c r="Q4849" s="5">
        <f>ROW()</f>
        <v>4849</v>
      </c>
    </row>
    <row r="4850" spans="1:17" x14ac:dyDescent="0.3">
      <c r="A4850" s="1" t="s">
        <v>55</v>
      </c>
      <c r="B4850" s="5"/>
      <c r="C4850" s="14">
        <f t="shared" si="1017"/>
        <v>0</v>
      </c>
      <c r="D4850" s="14">
        <f t="shared" si="1017"/>
        <v>0</v>
      </c>
      <c r="E4850" s="14" t="str">
        <f t="shared" si="1018"/>
        <v/>
      </c>
      <c r="F4850" s="14">
        <f t="shared" si="1019"/>
        <v>1</v>
      </c>
      <c r="G4850" s="14">
        <f t="shared" si="1015"/>
        <v>3</v>
      </c>
      <c r="H4850" s="14">
        <f t="shared" si="1025"/>
        <v>11</v>
      </c>
      <c r="I4850" s="14">
        <f t="shared" si="1025"/>
        <v>0</v>
      </c>
      <c r="J4850" s="14">
        <f t="shared" si="1025"/>
        <v>0</v>
      </c>
      <c r="K4850" s="14">
        <f t="shared" si="1025"/>
        <v>0</v>
      </c>
      <c r="L4850" s="14" t="str">
        <f t="shared" si="1021"/>
        <v>3.11</v>
      </c>
      <c r="M4850" s="15" t="str">
        <f t="shared" si="1022"/>
        <v>--</v>
      </c>
      <c r="N4850" s="14" t="str">
        <f t="shared" si="1023"/>
        <v/>
      </c>
      <c r="O4850" s="15" t="str">
        <f t="shared" si="1016"/>
        <v/>
      </c>
      <c r="P4850" s="15" t="str">
        <f>IF(N4850=1,FLOOR(MAX($P$4:P4849),1)+1,IF(AND(P4849&lt;&gt;"",O4849&lt;&gt;1),MAX($P$4:P4849)+0.1,""))</f>
        <v/>
      </c>
      <c r="Q4850" s="5">
        <f>ROW()</f>
        <v>4850</v>
      </c>
    </row>
    <row r="4851" spans="1:17" x14ac:dyDescent="0.3">
      <c r="A4851" s="1" t="s">
        <v>2216</v>
      </c>
      <c r="B4851" s="5"/>
      <c r="C4851" s="14">
        <f t="shared" si="1017"/>
        <v>0</v>
      </c>
      <c r="D4851" s="14">
        <f t="shared" si="1017"/>
        <v>0</v>
      </c>
      <c r="E4851" s="14" t="str">
        <f t="shared" si="1018"/>
        <v/>
      </c>
      <c r="F4851" s="14">
        <f t="shared" si="1019"/>
        <v>1</v>
      </c>
      <c r="G4851" s="14">
        <f t="shared" si="1015"/>
        <v>3</v>
      </c>
      <c r="H4851" s="14">
        <f t="shared" si="1025"/>
        <v>11</v>
      </c>
      <c r="I4851" s="14">
        <f t="shared" si="1025"/>
        <v>0</v>
      </c>
      <c r="J4851" s="14">
        <f t="shared" si="1025"/>
        <v>0</v>
      </c>
      <c r="K4851" s="14">
        <f t="shared" si="1025"/>
        <v>0</v>
      </c>
      <c r="L4851" s="14" t="str">
        <f t="shared" si="1021"/>
        <v>3.11</v>
      </c>
      <c r="M4851" s="15" t="str">
        <f t="shared" si="1022"/>
        <v>--</v>
      </c>
      <c r="N4851" s="14" t="str">
        <f t="shared" si="1023"/>
        <v/>
      </c>
      <c r="O4851" s="15" t="str">
        <f t="shared" si="1016"/>
        <v/>
      </c>
      <c r="P4851" s="15" t="str">
        <f>IF(N4851=1,FLOOR(MAX($P$4:P4850),1)+1,IF(AND(P4850&lt;&gt;"",O4850&lt;&gt;1),MAX($P$4:P4850)+0.1,""))</f>
        <v/>
      </c>
      <c r="Q4851" s="5">
        <f>ROW()</f>
        <v>4851</v>
      </c>
    </row>
    <row r="4852" spans="1:17" x14ac:dyDescent="0.3">
      <c r="A4852" s="1" t="s">
        <v>2217</v>
      </c>
      <c r="B4852" s="5"/>
      <c r="C4852" s="14">
        <f t="shared" si="1017"/>
        <v>0</v>
      </c>
      <c r="D4852" s="14">
        <f t="shared" si="1017"/>
        <v>0</v>
      </c>
      <c r="E4852" s="14" t="str">
        <f t="shared" si="1018"/>
        <v/>
      </c>
      <c r="F4852" s="14">
        <f t="shared" si="1019"/>
        <v>1</v>
      </c>
      <c r="G4852" s="14">
        <f t="shared" si="1015"/>
        <v>3</v>
      </c>
      <c r="H4852" s="14">
        <f t="shared" si="1025"/>
        <v>11</v>
      </c>
      <c r="I4852" s="14">
        <f t="shared" si="1025"/>
        <v>0</v>
      </c>
      <c r="J4852" s="14">
        <f t="shared" si="1025"/>
        <v>0</v>
      </c>
      <c r="K4852" s="14">
        <f t="shared" si="1025"/>
        <v>0</v>
      </c>
      <c r="L4852" s="14" t="str">
        <f t="shared" si="1021"/>
        <v>3.11</v>
      </c>
      <c r="M4852" s="15" t="str">
        <f t="shared" si="1022"/>
        <v>--</v>
      </c>
      <c r="N4852" s="14" t="str">
        <f t="shared" si="1023"/>
        <v/>
      </c>
      <c r="O4852" s="15" t="str">
        <f t="shared" si="1016"/>
        <v/>
      </c>
      <c r="P4852" s="15" t="str">
        <f>IF(N4852=1,FLOOR(MAX($P$4:P4851),1)+1,IF(AND(P4851&lt;&gt;"",O4851&lt;&gt;1),MAX($P$4:P4851)+0.1,""))</f>
        <v/>
      </c>
      <c r="Q4852" s="5">
        <f>ROW()</f>
        <v>4852</v>
      </c>
    </row>
    <row r="4853" spans="1:17" x14ac:dyDescent="0.3">
      <c r="A4853" s="1" t="s">
        <v>55</v>
      </c>
      <c r="B4853" s="5"/>
      <c r="C4853" s="14">
        <f t="shared" si="1017"/>
        <v>0</v>
      </c>
      <c r="D4853" s="14">
        <f t="shared" si="1017"/>
        <v>0</v>
      </c>
      <c r="E4853" s="14" t="str">
        <f t="shared" si="1018"/>
        <v/>
      </c>
      <c r="F4853" s="14">
        <f t="shared" si="1019"/>
        <v>1</v>
      </c>
      <c r="G4853" s="14">
        <f t="shared" si="1015"/>
        <v>3</v>
      </c>
      <c r="H4853" s="14">
        <f t="shared" si="1025"/>
        <v>11</v>
      </c>
      <c r="I4853" s="14">
        <f t="shared" si="1025"/>
        <v>0</v>
      </c>
      <c r="J4853" s="14">
        <f t="shared" si="1025"/>
        <v>0</v>
      </c>
      <c r="K4853" s="14">
        <f t="shared" si="1025"/>
        <v>0</v>
      </c>
      <c r="L4853" s="14" t="str">
        <f t="shared" si="1021"/>
        <v>3.11</v>
      </c>
      <c r="M4853" s="15" t="str">
        <f t="shared" si="1022"/>
        <v>--</v>
      </c>
      <c r="N4853" s="14" t="str">
        <f t="shared" si="1023"/>
        <v/>
      </c>
      <c r="O4853" s="15" t="str">
        <f t="shared" si="1016"/>
        <v/>
      </c>
      <c r="P4853" s="15" t="str">
        <f>IF(N4853=1,FLOOR(MAX($P$4:P4852),1)+1,IF(AND(P4852&lt;&gt;"",O4852&lt;&gt;1),MAX($P$4:P4852)+0.1,""))</f>
        <v/>
      </c>
      <c r="Q4853" s="5">
        <f>ROW()</f>
        <v>4853</v>
      </c>
    </row>
    <row r="4854" spans="1:17" x14ac:dyDescent="0.3">
      <c r="A4854" s="1" t="s">
        <v>2218</v>
      </c>
      <c r="B4854" s="5"/>
      <c r="C4854" s="14">
        <f t="shared" si="1017"/>
        <v>1</v>
      </c>
      <c r="D4854" s="14">
        <f t="shared" si="1017"/>
        <v>0</v>
      </c>
      <c r="E4854" s="14" t="str">
        <f t="shared" si="1018"/>
        <v/>
      </c>
      <c r="F4854" s="14">
        <f t="shared" si="1019"/>
        <v>2</v>
      </c>
      <c r="G4854" s="14">
        <f t="shared" si="1015"/>
        <v>3</v>
      </c>
      <c r="H4854" s="14">
        <f t="shared" ref="H4854:K4869" si="1026">IF(G4854&lt;&gt;G4853,0,IF(AND(($F4853-$D4854)=(H$3-1),$F4854=H$3),H4853+1,H4853))</f>
        <v>11</v>
      </c>
      <c r="I4854" s="14">
        <f t="shared" si="1026"/>
        <v>1</v>
      </c>
      <c r="J4854" s="14">
        <f t="shared" si="1026"/>
        <v>0</v>
      </c>
      <c r="K4854" s="14">
        <f t="shared" si="1026"/>
        <v>0</v>
      </c>
      <c r="L4854" s="14" t="str">
        <f t="shared" si="1021"/>
        <v>3.11.1</v>
      </c>
      <c r="M4854" s="15" t="str">
        <f t="shared" si="1022"/>
        <v>Computers and Software Running on Computers</v>
      </c>
      <c r="N4854" s="14" t="str">
        <f t="shared" si="1023"/>
        <v/>
      </c>
      <c r="O4854" s="15" t="str">
        <f t="shared" si="1016"/>
        <v/>
      </c>
      <c r="P4854" s="15" t="str">
        <f>IF(N4854=1,FLOOR(MAX($P$4:P4853),1)+1,IF(AND(P4853&lt;&gt;"",O4853&lt;&gt;1),MAX($P$4:P4853)+0.1,""))</f>
        <v/>
      </c>
      <c r="Q4854" s="5">
        <f>ROW()</f>
        <v>4854</v>
      </c>
    </row>
    <row r="4855" spans="1:17" x14ac:dyDescent="0.3">
      <c r="A4855" s="1" t="s">
        <v>55</v>
      </c>
      <c r="B4855" s="5"/>
      <c r="C4855" s="14">
        <f t="shared" si="1017"/>
        <v>0</v>
      </c>
      <c r="D4855" s="14">
        <f t="shared" si="1017"/>
        <v>0</v>
      </c>
      <c r="E4855" s="14" t="str">
        <f t="shared" si="1018"/>
        <v/>
      </c>
      <c r="F4855" s="14">
        <f t="shared" si="1019"/>
        <v>2</v>
      </c>
      <c r="G4855" s="14">
        <f t="shared" si="1015"/>
        <v>3</v>
      </c>
      <c r="H4855" s="14">
        <f t="shared" si="1026"/>
        <v>11</v>
      </c>
      <c r="I4855" s="14">
        <f t="shared" si="1026"/>
        <v>1</v>
      </c>
      <c r="J4855" s="14">
        <f t="shared" si="1026"/>
        <v>0</v>
      </c>
      <c r="K4855" s="14">
        <f t="shared" si="1026"/>
        <v>0</v>
      </c>
      <c r="L4855" s="14" t="str">
        <f t="shared" si="1021"/>
        <v>3.11.1</v>
      </c>
      <c r="M4855" s="15" t="str">
        <f t="shared" si="1022"/>
        <v>--</v>
      </c>
      <c r="N4855" s="14" t="str">
        <f t="shared" si="1023"/>
        <v/>
      </c>
      <c r="O4855" s="15" t="str">
        <f t="shared" si="1016"/>
        <v/>
      </c>
      <c r="P4855" s="15" t="str">
        <f>IF(N4855=1,FLOOR(MAX($P$4:P4854),1)+1,IF(AND(P4854&lt;&gt;"",O4854&lt;&gt;1),MAX($P$4:P4854)+0.1,""))</f>
        <v/>
      </c>
      <c r="Q4855" s="5">
        <f>ROW()</f>
        <v>4855</v>
      </c>
    </row>
    <row r="4856" spans="1:17" x14ac:dyDescent="0.3">
      <c r="A4856" s="1" t="s">
        <v>2219</v>
      </c>
      <c r="B4856" s="5"/>
      <c r="C4856" s="14">
        <f t="shared" si="1017"/>
        <v>0</v>
      </c>
      <c r="D4856" s="14">
        <f t="shared" si="1017"/>
        <v>0</v>
      </c>
      <c r="E4856" s="14" t="str">
        <f t="shared" si="1018"/>
        <v/>
      </c>
      <c r="F4856" s="14">
        <f t="shared" si="1019"/>
        <v>2</v>
      </c>
      <c r="G4856" s="14">
        <f t="shared" si="1015"/>
        <v>3</v>
      </c>
      <c r="H4856" s="14">
        <f t="shared" si="1026"/>
        <v>11</v>
      </c>
      <c r="I4856" s="14">
        <f t="shared" si="1026"/>
        <v>1</v>
      </c>
      <c r="J4856" s="14">
        <f t="shared" si="1026"/>
        <v>0</v>
      </c>
      <c r="K4856" s="14">
        <f t="shared" si="1026"/>
        <v>0</v>
      </c>
      <c r="L4856" s="14" t="str">
        <f t="shared" si="1021"/>
        <v>3.11.1</v>
      </c>
      <c r="M4856" s="15" t="str">
        <f t="shared" si="1022"/>
        <v>--</v>
      </c>
      <c r="N4856" s="14" t="str">
        <f t="shared" si="1023"/>
        <v/>
      </c>
      <c r="O4856" s="15" t="str">
        <f t="shared" si="1016"/>
        <v/>
      </c>
      <c r="P4856" s="15" t="str">
        <f>IF(N4856=1,FLOOR(MAX($P$4:P4855),1)+1,IF(AND(P4855&lt;&gt;"",O4855&lt;&gt;1),MAX($P$4:P4855)+0.1,""))</f>
        <v/>
      </c>
      <c r="Q4856" s="5">
        <f>ROW()</f>
        <v>4856</v>
      </c>
    </row>
    <row r="4857" spans="1:17" x14ac:dyDescent="0.3">
      <c r="A4857" s="1" t="s">
        <v>2220</v>
      </c>
      <c r="B4857" s="5"/>
      <c r="C4857" s="14">
        <f t="shared" si="1017"/>
        <v>0</v>
      </c>
      <c r="D4857" s="14">
        <f t="shared" si="1017"/>
        <v>0</v>
      </c>
      <c r="E4857" s="14" t="str">
        <f t="shared" si="1018"/>
        <v/>
      </c>
      <c r="F4857" s="14">
        <f t="shared" si="1019"/>
        <v>2</v>
      </c>
      <c r="G4857" s="14">
        <f t="shared" si="1015"/>
        <v>3</v>
      </c>
      <c r="H4857" s="14">
        <f t="shared" si="1026"/>
        <v>11</v>
      </c>
      <c r="I4857" s="14">
        <f t="shared" si="1026"/>
        <v>1</v>
      </c>
      <c r="J4857" s="14">
        <f t="shared" si="1026"/>
        <v>0</v>
      </c>
      <c r="K4857" s="14">
        <f t="shared" si="1026"/>
        <v>0</v>
      </c>
      <c r="L4857" s="14" t="str">
        <f t="shared" si="1021"/>
        <v>3.11.1</v>
      </c>
      <c r="M4857" s="15" t="str">
        <f t="shared" si="1022"/>
        <v>--</v>
      </c>
      <c r="N4857" s="14" t="str">
        <f t="shared" si="1023"/>
        <v/>
      </c>
      <c r="O4857" s="15" t="str">
        <f t="shared" si="1016"/>
        <v/>
      </c>
      <c r="P4857" s="15" t="str">
        <f>IF(N4857=1,FLOOR(MAX($P$4:P4856),1)+1,IF(AND(P4856&lt;&gt;"",O4856&lt;&gt;1),MAX($P$4:P4856)+0.1,""))</f>
        <v/>
      </c>
      <c r="Q4857" s="5">
        <f>ROW()</f>
        <v>4857</v>
      </c>
    </row>
    <row r="4858" spans="1:17" x14ac:dyDescent="0.3">
      <c r="A4858" s="1" t="s">
        <v>190</v>
      </c>
      <c r="B4858" s="5"/>
      <c r="C4858" s="14">
        <f t="shared" si="1017"/>
        <v>0</v>
      </c>
      <c r="D4858" s="14">
        <f t="shared" si="1017"/>
        <v>1</v>
      </c>
      <c r="E4858" s="14" t="str">
        <f t="shared" si="1018"/>
        <v/>
      </c>
      <c r="F4858" s="14">
        <f t="shared" si="1019"/>
        <v>1</v>
      </c>
      <c r="G4858" s="14">
        <f t="shared" si="1015"/>
        <v>3</v>
      </c>
      <c r="H4858" s="14">
        <f t="shared" si="1026"/>
        <v>11</v>
      </c>
      <c r="I4858" s="14">
        <f t="shared" si="1026"/>
        <v>1</v>
      </c>
      <c r="J4858" s="14">
        <f t="shared" si="1026"/>
        <v>0</v>
      </c>
      <c r="K4858" s="14">
        <f t="shared" si="1026"/>
        <v>0</v>
      </c>
      <c r="L4858" s="14" t="str">
        <f t="shared" si="1021"/>
        <v>3.11.1</v>
      </c>
      <c r="M4858" s="15" t="str">
        <f t="shared" si="1022"/>
        <v>--</v>
      </c>
      <c r="N4858" s="14" t="str">
        <f t="shared" si="1023"/>
        <v/>
      </c>
      <c r="O4858" s="15" t="str">
        <f t="shared" si="1016"/>
        <v/>
      </c>
      <c r="P4858" s="15" t="str">
        <f>IF(N4858=1,FLOOR(MAX($P$4:P4857),1)+1,IF(AND(P4857&lt;&gt;"",O4857&lt;&gt;1),MAX($P$4:P4857)+0.1,""))</f>
        <v/>
      </c>
      <c r="Q4858" s="5">
        <f>ROW()</f>
        <v>4858</v>
      </c>
    </row>
    <row r="4859" spans="1:17" x14ac:dyDescent="0.3">
      <c r="A4859" s="1" t="s">
        <v>1109</v>
      </c>
      <c r="B4859" s="5"/>
      <c r="C4859" s="14">
        <f t="shared" si="1017"/>
        <v>1</v>
      </c>
      <c r="D4859" s="14">
        <f t="shared" si="1017"/>
        <v>0</v>
      </c>
      <c r="E4859" s="14" t="str">
        <f t="shared" si="1018"/>
        <v/>
      </c>
      <c r="F4859" s="14">
        <f t="shared" si="1019"/>
        <v>2</v>
      </c>
      <c r="G4859" s="14">
        <f t="shared" si="1015"/>
        <v>3</v>
      </c>
      <c r="H4859" s="14">
        <f t="shared" si="1026"/>
        <v>11</v>
      </c>
      <c r="I4859" s="14">
        <f t="shared" si="1026"/>
        <v>2</v>
      </c>
      <c r="J4859" s="14">
        <f t="shared" si="1026"/>
        <v>0</v>
      </c>
      <c r="K4859" s="14">
        <f t="shared" si="1026"/>
        <v>0</v>
      </c>
      <c r="L4859" s="14" t="str">
        <f t="shared" si="1021"/>
        <v>3.11.2</v>
      </c>
      <c r="M4859" s="15" t="str">
        <f t="shared" si="1022"/>
        <v>Controllers</v>
      </c>
      <c r="N4859" s="14" t="str">
        <f t="shared" si="1023"/>
        <v/>
      </c>
      <c r="O4859" s="15" t="str">
        <f t="shared" si="1016"/>
        <v/>
      </c>
      <c r="P4859" s="15" t="str">
        <f>IF(N4859=1,FLOOR(MAX($P$4:P4858),1)+1,IF(AND(P4858&lt;&gt;"",O4858&lt;&gt;1),MAX($P$4:P4858)+0.1,""))</f>
        <v/>
      </c>
      <c r="Q4859" s="5">
        <f>ROW()</f>
        <v>4859</v>
      </c>
    </row>
    <row r="4860" spans="1:17" x14ac:dyDescent="0.3">
      <c r="A4860" s="1" t="s">
        <v>55</v>
      </c>
      <c r="B4860" s="5"/>
      <c r="C4860" s="14">
        <f t="shared" si="1017"/>
        <v>0</v>
      </c>
      <c r="D4860" s="14">
        <f t="shared" si="1017"/>
        <v>0</v>
      </c>
      <c r="E4860" s="14" t="str">
        <f t="shared" si="1018"/>
        <v/>
      </c>
      <c r="F4860" s="14">
        <f t="shared" si="1019"/>
        <v>2</v>
      </c>
      <c r="G4860" s="14">
        <f t="shared" si="1015"/>
        <v>3</v>
      </c>
      <c r="H4860" s="14">
        <f t="shared" si="1026"/>
        <v>11</v>
      </c>
      <c r="I4860" s="14">
        <f t="shared" si="1026"/>
        <v>2</v>
      </c>
      <c r="J4860" s="14">
        <f t="shared" si="1026"/>
        <v>0</v>
      </c>
      <c r="K4860" s="14">
        <f t="shared" si="1026"/>
        <v>0</v>
      </c>
      <c r="L4860" s="14" t="str">
        <f t="shared" si="1021"/>
        <v>3.11.2</v>
      </c>
      <c r="M4860" s="15" t="str">
        <f t="shared" si="1022"/>
        <v>--</v>
      </c>
      <c r="N4860" s="14" t="str">
        <f t="shared" si="1023"/>
        <v/>
      </c>
      <c r="O4860" s="15" t="str">
        <f t="shared" si="1016"/>
        <v/>
      </c>
      <c r="P4860" s="15" t="str">
        <f>IF(N4860=1,FLOOR(MAX($P$4:P4859),1)+1,IF(AND(P4859&lt;&gt;"",O4859&lt;&gt;1),MAX($P$4:P4859)+0.1,""))</f>
        <v/>
      </c>
      <c r="Q4860" s="5">
        <f>ROW()</f>
        <v>4860</v>
      </c>
    </row>
    <row r="4861" spans="1:17" x14ac:dyDescent="0.3">
      <c r="A4861" s="1" t="s">
        <v>2487</v>
      </c>
      <c r="B4861" s="5"/>
      <c r="C4861" s="14">
        <f t="shared" si="1017"/>
        <v>0</v>
      </c>
      <c r="D4861" s="14">
        <f t="shared" si="1017"/>
        <v>0</v>
      </c>
      <c r="E4861" s="14" t="str">
        <f t="shared" si="1018"/>
        <v/>
      </c>
      <c r="F4861" s="14">
        <f t="shared" si="1019"/>
        <v>2</v>
      </c>
      <c r="G4861" s="14">
        <f t="shared" si="1015"/>
        <v>3</v>
      </c>
      <c r="H4861" s="14">
        <f t="shared" si="1026"/>
        <v>11</v>
      </c>
      <c r="I4861" s="14">
        <f t="shared" si="1026"/>
        <v>2</v>
      </c>
      <c r="J4861" s="14">
        <f t="shared" si="1026"/>
        <v>0</v>
      </c>
      <c r="K4861" s="14">
        <f t="shared" si="1026"/>
        <v>0</v>
      </c>
      <c r="L4861" s="14" t="str">
        <f t="shared" si="1021"/>
        <v>3.11.2</v>
      </c>
      <c r="M4861" s="15" t="str">
        <f t="shared" si="1022"/>
        <v>--</v>
      </c>
      <c r="N4861" s="14" t="str">
        <f t="shared" si="1023"/>
        <v/>
      </c>
      <c r="O4861" s="15" t="str">
        <f t="shared" si="1016"/>
        <v/>
      </c>
      <c r="P4861" s="15" t="str">
        <f>IF(N4861=1,FLOOR(MAX($P$4:P4860),1)+1,IF(AND(P4860&lt;&gt;"",O4860&lt;&gt;1),MAX($P$4:P4860)+0.1,""))</f>
        <v/>
      </c>
      <c r="Q4861" s="5">
        <f>ROW()</f>
        <v>4861</v>
      </c>
    </row>
    <row r="4862" spans="1:17" x14ac:dyDescent="0.3">
      <c r="A4862" s="1" t="s">
        <v>2488</v>
      </c>
      <c r="B4862" s="5"/>
      <c r="C4862" s="14">
        <f t="shared" si="1017"/>
        <v>0</v>
      </c>
      <c r="D4862" s="14">
        <f t="shared" si="1017"/>
        <v>0</v>
      </c>
      <c r="E4862" s="14" t="str">
        <f t="shared" si="1018"/>
        <v/>
      </c>
      <c r="F4862" s="14">
        <f t="shared" si="1019"/>
        <v>2</v>
      </c>
      <c r="G4862" s="14">
        <f t="shared" si="1015"/>
        <v>3</v>
      </c>
      <c r="H4862" s="14">
        <f t="shared" si="1026"/>
        <v>11</v>
      </c>
      <c r="I4862" s="14">
        <f t="shared" si="1026"/>
        <v>2</v>
      </c>
      <c r="J4862" s="14">
        <f t="shared" si="1026"/>
        <v>0</v>
      </c>
      <c r="K4862" s="14">
        <f t="shared" si="1026"/>
        <v>0</v>
      </c>
      <c r="L4862" s="14" t="str">
        <f t="shared" si="1021"/>
        <v>3.11.2</v>
      </c>
      <c r="M4862" s="15" t="str">
        <f t="shared" si="1022"/>
        <v>--</v>
      </c>
      <c r="N4862" s="14" t="str">
        <f t="shared" si="1023"/>
        <v/>
      </c>
      <c r="O4862" s="15" t="str">
        <f t="shared" si="1016"/>
        <v/>
      </c>
      <c r="P4862" s="15" t="str">
        <f>IF(N4862=1,FLOOR(MAX($P$4:P4861),1)+1,IF(AND(P4861&lt;&gt;"",O4861&lt;&gt;1),MAX($P$4:P4861)+0.1,""))</f>
        <v/>
      </c>
      <c r="Q4862" s="5">
        <f>ROW()</f>
        <v>4862</v>
      </c>
    </row>
    <row r="4863" spans="1:17" x14ac:dyDescent="0.3">
      <c r="A4863" s="1" t="s">
        <v>2489</v>
      </c>
      <c r="B4863" s="5"/>
      <c r="C4863" s="14">
        <f t="shared" si="1017"/>
        <v>0</v>
      </c>
      <c r="D4863" s="14">
        <f t="shared" si="1017"/>
        <v>0</v>
      </c>
      <c r="E4863" s="14" t="str">
        <f t="shared" si="1018"/>
        <v/>
      </c>
      <c r="F4863" s="14">
        <f t="shared" si="1019"/>
        <v>2</v>
      </c>
      <c r="G4863" s="14">
        <f t="shared" si="1015"/>
        <v>3</v>
      </c>
      <c r="H4863" s="14">
        <f t="shared" si="1026"/>
        <v>11</v>
      </c>
      <c r="I4863" s="14">
        <f t="shared" si="1026"/>
        <v>2</v>
      </c>
      <c r="J4863" s="14">
        <f t="shared" si="1026"/>
        <v>0</v>
      </c>
      <c r="K4863" s="14">
        <f t="shared" si="1026"/>
        <v>0</v>
      </c>
      <c r="L4863" s="14" t="str">
        <f t="shared" si="1021"/>
        <v>3.11.2</v>
      </c>
      <c r="M4863" s="15" t="str">
        <f t="shared" si="1022"/>
        <v>--</v>
      </c>
      <c r="N4863" s="14" t="str">
        <f t="shared" si="1023"/>
        <v/>
      </c>
      <c r="O4863" s="15" t="str">
        <f t="shared" si="1016"/>
        <v/>
      </c>
      <c r="P4863" s="15" t="str">
        <f>IF(N4863=1,FLOOR(MAX($P$4:P4862),1)+1,IF(AND(P4862&lt;&gt;"",O4862&lt;&gt;1),MAX($P$4:P4862)+0.1,""))</f>
        <v/>
      </c>
      <c r="Q4863" s="5">
        <f>ROW()</f>
        <v>4863</v>
      </c>
    </row>
    <row r="4864" spans="1:17" x14ac:dyDescent="0.3">
      <c r="A4864" s="1" t="s">
        <v>55</v>
      </c>
      <c r="B4864" s="5"/>
      <c r="C4864" s="14">
        <f t="shared" si="1017"/>
        <v>0</v>
      </c>
      <c r="D4864" s="14">
        <f t="shared" si="1017"/>
        <v>0</v>
      </c>
      <c r="E4864" s="14" t="str">
        <f t="shared" si="1018"/>
        <v/>
      </c>
      <c r="F4864" s="14">
        <f t="shared" si="1019"/>
        <v>2</v>
      </c>
      <c r="G4864" s="14">
        <f t="shared" si="1015"/>
        <v>3</v>
      </c>
      <c r="H4864" s="14">
        <f t="shared" si="1026"/>
        <v>11</v>
      </c>
      <c r="I4864" s="14">
        <f t="shared" si="1026"/>
        <v>2</v>
      </c>
      <c r="J4864" s="14">
        <f t="shared" si="1026"/>
        <v>0</v>
      </c>
      <c r="K4864" s="14">
        <f t="shared" si="1026"/>
        <v>0</v>
      </c>
      <c r="L4864" s="14" t="str">
        <f t="shared" si="1021"/>
        <v>3.11.2</v>
      </c>
      <c r="M4864" s="15" t="str">
        <f t="shared" si="1022"/>
        <v>--</v>
      </c>
      <c r="N4864" s="14" t="str">
        <f t="shared" si="1023"/>
        <v/>
      </c>
      <c r="O4864" s="15" t="str">
        <f t="shared" si="1016"/>
        <v/>
      </c>
      <c r="P4864" s="15" t="str">
        <f>IF(N4864=1,FLOOR(MAX($P$4:P4863),1)+1,IF(AND(P4863&lt;&gt;"",O4863&lt;&gt;1),MAX($P$4:P4863)+0.1,""))</f>
        <v/>
      </c>
      <c r="Q4864" s="5">
        <f>ROW()</f>
        <v>4864</v>
      </c>
    </row>
    <row r="4865" spans="1:17" x14ac:dyDescent="0.3">
      <c r="A4865" s="1" t="s">
        <v>2221</v>
      </c>
      <c r="B4865" s="5"/>
      <c r="C4865" s="14">
        <f t="shared" si="1017"/>
        <v>0</v>
      </c>
      <c r="D4865" s="14">
        <f t="shared" si="1017"/>
        <v>0</v>
      </c>
      <c r="E4865" s="14" t="str">
        <f t="shared" si="1018"/>
        <v/>
      </c>
      <c r="F4865" s="14">
        <f t="shared" si="1019"/>
        <v>2</v>
      </c>
      <c r="G4865" s="14">
        <f t="shared" si="1015"/>
        <v>3</v>
      </c>
      <c r="H4865" s="14">
        <f t="shared" si="1026"/>
        <v>11</v>
      </c>
      <c r="I4865" s="14">
        <f t="shared" si="1026"/>
        <v>2</v>
      </c>
      <c r="J4865" s="14">
        <f t="shared" si="1026"/>
        <v>0</v>
      </c>
      <c r="K4865" s="14">
        <f t="shared" si="1026"/>
        <v>0</v>
      </c>
      <c r="L4865" s="14" t="str">
        <f t="shared" si="1021"/>
        <v>3.11.2</v>
      </c>
      <c r="M4865" s="15" t="str">
        <f t="shared" si="1022"/>
        <v>--</v>
      </c>
      <c r="N4865" s="14" t="str">
        <f t="shared" si="1023"/>
        <v/>
      </c>
      <c r="O4865" s="15" t="str">
        <f t="shared" si="1016"/>
        <v/>
      </c>
      <c r="P4865" s="15" t="str">
        <f>IF(N4865=1,FLOOR(MAX($P$4:P4864),1)+1,IF(AND(P4864&lt;&gt;"",O4864&lt;&gt;1),MAX($P$4:P4864)+0.1,""))</f>
        <v/>
      </c>
      <c r="Q4865" s="5">
        <f>ROW()</f>
        <v>4865</v>
      </c>
    </row>
    <row r="4866" spans="1:17" x14ac:dyDescent="0.3">
      <c r="A4866" s="1" t="s">
        <v>2222</v>
      </c>
      <c r="B4866" s="5"/>
      <c r="C4866" s="14">
        <f t="shared" si="1017"/>
        <v>0</v>
      </c>
      <c r="D4866" s="14">
        <f t="shared" si="1017"/>
        <v>0</v>
      </c>
      <c r="E4866" s="14" t="str">
        <f t="shared" si="1018"/>
        <v/>
      </c>
      <c r="F4866" s="14">
        <f t="shared" si="1019"/>
        <v>2</v>
      </c>
      <c r="G4866" s="14">
        <f t="shared" si="1015"/>
        <v>3</v>
      </c>
      <c r="H4866" s="14">
        <f t="shared" si="1026"/>
        <v>11</v>
      </c>
      <c r="I4866" s="14">
        <f t="shared" si="1026"/>
        <v>2</v>
      </c>
      <c r="J4866" s="14">
        <f t="shared" si="1026"/>
        <v>0</v>
      </c>
      <c r="K4866" s="14">
        <f t="shared" si="1026"/>
        <v>0</v>
      </c>
      <c r="L4866" s="14" t="str">
        <f t="shared" si="1021"/>
        <v>3.11.2</v>
      </c>
      <c r="M4866" s="15" t="str">
        <f t="shared" si="1022"/>
        <v>--</v>
      </c>
      <c r="N4866" s="14" t="str">
        <f t="shared" si="1023"/>
        <v/>
      </c>
      <c r="O4866" s="15" t="str">
        <f t="shared" si="1016"/>
        <v/>
      </c>
      <c r="P4866" s="15" t="str">
        <f>IF(N4866=1,FLOOR(MAX($P$4:P4865),1)+1,IF(AND(P4865&lt;&gt;"",O4865&lt;&gt;1),MAX($P$4:P4865)+0.1,""))</f>
        <v/>
      </c>
      <c r="Q4866" s="5">
        <f>ROW()</f>
        <v>4866</v>
      </c>
    </row>
    <row r="4867" spans="1:17" x14ac:dyDescent="0.3">
      <c r="A4867" s="1" t="s">
        <v>2223</v>
      </c>
      <c r="B4867" s="5"/>
      <c r="C4867" s="14">
        <f t="shared" si="1017"/>
        <v>0</v>
      </c>
      <c r="D4867" s="14">
        <f t="shared" si="1017"/>
        <v>0</v>
      </c>
      <c r="E4867" s="14" t="str">
        <f t="shared" si="1018"/>
        <v/>
      </c>
      <c r="F4867" s="14">
        <f t="shared" si="1019"/>
        <v>2</v>
      </c>
      <c r="G4867" s="14">
        <f t="shared" si="1015"/>
        <v>3</v>
      </c>
      <c r="H4867" s="14">
        <f t="shared" si="1026"/>
        <v>11</v>
      </c>
      <c r="I4867" s="14">
        <f t="shared" si="1026"/>
        <v>2</v>
      </c>
      <c r="J4867" s="14">
        <f t="shared" si="1026"/>
        <v>0</v>
      </c>
      <c r="K4867" s="14">
        <f t="shared" si="1026"/>
        <v>0</v>
      </c>
      <c r="L4867" s="14" t="str">
        <f t="shared" si="1021"/>
        <v>3.11.2</v>
      </c>
      <c r="M4867" s="15" t="str">
        <f t="shared" si="1022"/>
        <v>--</v>
      </c>
      <c r="N4867" s="14" t="str">
        <f t="shared" si="1023"/>
        <v/>
      </c>
      <c r="O4867" s="15" t="str">
        <f t="shared" si="1016"/>
        <v/>
      </c>
      <c r="P4867" s="15" t="str">
        <f>IF(N4867=1,FLOOR(MAX($P$4:P4866),1)+1,IF(AND(P4866&lt;&gt;"",O4866&lt;&gt;1),MAX($P$4:P4866)+0.1,""))</f>
        <v/>
      </c>
      <c r="Q4867" s="5">
        <f>ROW()</f>
        <v>4867</v>
      </c>
    </row>
    <row r="4868" spans="1:17" x14ac:dyDescent="0.3">
      <c r="A4868" s="1" t="s">
        <v>190</v>
      </c>
      <c r="B4868" s="5"/>
      <c r="C4868" s="14">
        <f t="shared" si="1017"/>
        <v>0</v>
      </c>
      <c r="D4868" s="14">
        <f t="shared" si="1017"/>
        <v>1</v>
      </c>
      <c r="E4868" s="14" t="str">
        <f t="shared" si="1018"/>
        <v/>
      </c>
      <c r="F4868" s="14">
        <f t="shared" si="1019"/>
        <v>1</v>
      </c>
      <c r="G4868" s="14">
        <f t="shared" si="1015"/>
        <v>3</v>
      </c>
      <c r="H4868" s="14">
        <f t="shared" si="1026"/>
        <v>11</v>
      </c>
      <c r="I4868" s="14">
        <f t="shared" si="1026"/>
        <v>2</v>
      </c>
      <c r="J4868" s="14">
        <f t="shared" si="1026"/>
        <v>0</v>
      </c>
      <c r="K4868" s="14">
        <f t="shared" si="1026"/>
        <v>0</v>
      </c>
      <c r="L4868" s="14" t="str">
        <f t="shared" si="1021"/>
        <v>3.11.2</v>
      </c>
      <c r="M4868" s="15" t="str">
        <f t="shared" si="1022"/>
        <v>--</v>
      </c>
      <c r="N4868" s="14" t="str">
        <f t="shared" si="1023"/>
        <v/>
      </c>
      <c r="O4868" s="15" t="str">
        <f t="shared" si="1016"/>
        <v/>
      </c>
      <c r="P4868" s="15" t="str">
        <f>IF(N4868=1,FLOOR(MAX($P$4:P4867),1)+1,IF(AND(P4867&lt;&gt;"",O4867&lt;&gt;1),MAX($P$4:P4867)+0.1,""))</f>
        <v/>
      </c>
      <c r="Q4868" s="5">
        <f>ROW()</f>
        <v>4868</v>
      </c>
    </row>
    <row r="4869" spans="1:17" x14ac:dyDescent="0.3">
      <c r="A4869" s="1" t="s">
        <v>2224</v>
      </c>
      <c r="B4869" s="5"/>
      <c r="C4869" s="14">
        <f t="shared" si="1017"/>
        <v>1</v>
      </c>
      <c r="D4869" s="14">
        <f t="shared" si="1017"/>
        <v>1</v>
      </c>
      <c r="E4869" s="14" t="str">
        <f t="shared" si="1018"/>
        <v>OK</v>
      </c>
      <c r="F4869" s="14">
        <f t="shared" si="1019"/>
        <v>1</v>
      </c>
      <c r="G4869" s="14">
        <f t="shared" ref="G4869:G4932" si="1027">G4868+IF(NOT(ISERROR(FIND("&lt;PRT&gt;",A4869))),1,0)</f>
        <v>3</v>
      </c>
      <c r="H4869" s="14">
        <f t="shared" si="1026"/>
        <v>12</v>
      </c>
      <c r="I4869" s="14">
        <f t="shared" si="1026"/>
        <v>0</v>
      </c>
      <c r="J4869" s="14">
        <f t="shared" si="1026"/>
        <v>0</v>
      </c>
      <c r="K4869" s="14">
        <f t="shared" si="1026"/>
        <v>0</v>
      </c>
      <c r="L4869" s="14" t="str">
        <f t="shared" si="1021"/>
        <v>3.12</v>
      </c>
      <c r="M4869" s="15" t="str">
        <f t="shared" si="1022"/>
        <v>FIPS 201-2 REQUIREMENT</v>
      </c>
      <c r="N4869" s="14" t="str">
        <f t="shared" si="1023"/>
        <v/>
      </c>
      <c r="O4869" s="15" t="str">
        <f t="shared" ref="O4869:O4932" si="1028">IF(ISERROR(FIND(O$4,$A4869)),"",1)</f>
        <v/>
      </c>
      <c r="P4869" s="15" t="str">
        <f>IF(N4869=1,FLOOR(MAX($P$4:P4868),1)+1,IF(AND(P4868&lt;&gt;"",O4868&lt;&gt;1),MAX($P$4:P4868)+0.1,""))</f>
        <v/>
      </c>
      <c r="Q4869" s="5">
        <f>ROW()</f>
        <v>4869</v>
      </c>
    </row>
    <row r="4870" spans="1:17" x14ac:dyDescent="0.3">
      <c r="A4870" s="1" t="s">
        <v>59</v>
      </c>
      <c r="B4870" s="5"/>
      <c r="C4870" s="14">
        <f t="shared" ref="C4870:D4933" si="1029">(LEN($A4870)-LEN(SUBSTITUTE($A4870,C$3,"")))/LEN(C$3)</f>
        <v>0</v>
      </c>
      <c r="D4870" s="14">
        <f t="shared" si="1029"/>
        <v>0</v>
      </c>
      <c r="E4870" s="14" t="str">
        <f t="shared" ref="E4870:E4933" si="1030">IF(AND(C4870&gt;0,D4870&gt;0),IF(FIND(D$3,A4870)&gt;FIND(C$3,A4870),"WARNING","OK"),"")</f>
        <v/>
      </c>
      <c r="F4870" s="14">
        <f t="shared" ref="F4870:F4933" si="1031">F4869+C4870-D4870</f>
        <v>1</v>
      </c>
      <c r="G4870" s="14">
        <f t="shared" si="1027"/>
        <v>3</v>
      </c>
      <c r="H4870" s="14">
        <f t="shared" ref="H4870:K4885" si="1032">IF(G4870&lt;&gt;G4869,0,IF(AND(($F4869-$D4870)=(H$3-1),$F4870=H$3),H4869+1,H4869))</f>
        <v>12</v>
      </c>
      <c r="I4870" s="14">
        <f t="shared" si="1032"/>
        <v>0</v>
      </c>
      <c r="J4870" s="14">
        <f t="shared" si="1032"/>
        <v>0</v>
      </c>
      <c r="K4870" s="14">
        <f t="shared" si="1032"/>
        <v>0</v>
      </c>
      <c r="L4870" s="14" t="str">
        <f t="shared" ref="L4870:L4933" si="1033">SUBSTITUTE(G4870&amp;"."&amp;H4870&amp;"."&amp;I4870&amp;"."&amp;J4870&amp;"."&amp;K4870,".0","")</f>
        <v>3.12</v>
      </c>
      <c r="M4870" s="15" t="str">
        <f t="shared" ref="M4870:M4933" si="1034">IF(ISERROR(FIND("&lt;SPT&gt;&lt;TTL&gt;",A4870)),"--",SUBSTITUTE(SUBSTITUTE(MID(A4870&amp;A4871,FIND("&lt;SPT&gt;&lt;TTL&gt;",A4870&amp;A4871)+10,FIND("&lt;/TTL&gt;",A4870&amp;A4871)-FIND("&lt;SPT&gt;&lt;TTL&gt;",A4870&amp;A4871)-10),"&lt;SUB&gt;",""),"&lt;/SUB&gt;",""))</f>
        <v>--</v>
      </c>
      <c r="N4870" s="14" t="str">
        <f t="shared" ref="N4870:N4933" si="1035">IF(ISERROR(FIND(N$4,UPPER($A4870))),"",1)</f>
        <v/>
      </c>
      <c r="O4870" s="15" t="str">
        <f t="shared" si="1028"/>
        <v/>
      </c>
      <c r="P4870" s="15" t="str">
        <f>IF(N4870=1,FLOOR(MAX($P$4:P4869),1)+1,IF(AND(P4869&lt;&gt;"",O4869&lt;&gt;1),MAX($P$4:P4869)+0.1,""))</f>
        <v/>
      </c>
      <c r="Q4870" s="5">
        <f>ROW()</f>
        <v>4870</v>
      </c>
    </row>
    <row r="4871" spans="1:17" x14ac:dyDescent="0.3">
      <c r="A4871" s="1" t="s">
        <v>60</v>
      </c>
      <c r="B4871" s="5"/>
      <c r="C4871" s="14">
        <f t="shared" si="1029"/>
        <v>0</v>
      </c>
      <c r="D4871" s="14">
        <f t="shared" si="1029"/>
        <v>0</v>
      </c>
      <c r="E4871" s="14" t="str">
        <f t="shared" si="1030"/>
        <v/>
      </c>
      <c r="F4871" s="14">
        <f t="shared" si="1031"/>
        <v>1</v>
      </c>
      <c r="G4871" s="14">
        <f t="shared" si="1027"/>
        <v>3</v>
      </c>
      <c r="H4871" s="14">
        <f t="shared" si="1032"/>
        <v>12</v>
      </c>
      <c r="I4871" s="14">
        <f t="shared" si="1032"/>
        <v>0</v>
      </c>
      <c r="J4871" s="14">
        <f t="shared" si="1032"/>
        <v>0</v>
      </c>
      <c r="K4871" s="14">
        <f t="shared" si="1032"/>
        <v>0</v>
      </c>
      <c r="L4871" s="14" t="str">
        <f t="shared" si="1033"/>
        <v>3.12</v>
      </c>
      <c r="M4871" s="15" t="str">
        <f t="shared" si="1034"/>
        <v>--</v>
      </c>
      <c r="N4871" s="14" t="str">
        <f t="shared" si="1035"/>
        <v/>
      </c>
      <c r="O4871" s="15" t="str">
        <f t="shared" si="1028"/>
        <v/>
      </c>
      <c r="P4871" s="15" t="str">
        <f>IF(N4871=1,FLOOR(MAX($P$4:P4870),1)+1,IF(AND(P4870&lt;&gt;"",O4870&lt;&gt;1),MAX($P$4:P4870)+0.1,""))</f>
        <v/>
      </c>
      <c r="Q4871" s="5">
        <f>ROW()</f>
        <v>4871</v>
      </c>
    </row>
    <row r="4872" spans="1:17" x14ac:dyDescent="0.3">
      <c r="A4872" s="1" t="s">
        <v>2225</v>
      </c>
      <c r="B4872" s="5"/>
      <c r="C4872" s="14">
        <f t="shared" si="1029"/>
        <v>0</v>
      </c>
      <c r="D4872" s="14">
        <f t="shared" si="1029"/>
        <v>0</v>
      </c>
      <c r="E4872" s="14" t="str">
        <f t="shared" si="1030"/>
        <v/>
      </c>
      <c r="F4872" s="14">
        <f t="shared" si="1031"/>
        <v>1</v>
      </c>
      <c r="G4872" s="14">
        <f t="shared" si="1027"/>
        <v>3</v>
      </c>
      <c r="H4872" s="14">
        <f t="shared" si="1032"/>
        <v>12</v>
      </c>
      <c r="I4872" s="14">
        <f t="shared" si="1032"/>
        <v>0</v>
      </c>
      <c r="J4872" s="14">
        <f t="shared" si="1032"/>
        <v>0</v>
      </c>
      <c r="K4872" s="14">
        <f t="shared" si="1032"/>
        <v>0</v>
      </c>
      <c r="L4872" s="14" t="str">
        <f t="shared" si="1033"/>
        <v>3.12</v>
      </c>
      <c r="M4872" s="15" t="str">
        <f t="shared" si="1034"/>
        <v>--</v>
      </c>
      <c r="N4872" s="14" t="str">
        <f t="shared" si="1035"/>
        <v/>
      </c>
      <c r="O4872" s="15" t="str">
        <f t="shared" si="1028"/>
        <v/>
      </c>
      <c r="P4872" s="15" t="str">
        <f>IF(N4872=1,FLOOR(MAX($P$4:P4871),1)+1,IF(AND(P4871&lt;&gt;"",O4871&lt;&gt;1),MAX($P$4:P4871)+0.1,""))</f>
        <v/>
      </c>
      <c r="Q4872" s="5">
        <f>ROW()</f>
        <v>4872</v>
      </c>
    </row>
    <row r="4873" spans="1:17" x14ac:dyDescent="0.3">
      <c r="A4873" s="1" t="s">
        <v>2226</v>
      </c>
      <c r="B4873" s="5"/>
      <c r="C4873" s="14">
        <f t="shared" si="1029"/>
        <v>0</v>
      </c>
      <c r="D4873" s="14">
        <f t="shared" si="1029"/>
        <v>0</v>
      </c>
      <c r="E4873" s="14" t="str">
        <f t="shared" si="1030"/>
        <v/>
      </c>
      <c r="F4873" s="14">
        <f t="shared" si="1031"/>
        <v>1</v>
      </c>
      <c r="G4873" s="14">
        <f t="shared" si="1027"/>
        <v>3</v>
      </c>
      <c r="H4873" s="14">
        <f t="shared" si="1032"/>
        <v>12</v>
      </c>
      <c r="I4873" s="14">
        <f t="shared" si="1032"/>
        <v>0</v>
      </c>
      <c r="J4873" s="14">
        <f t="shared" si="1032"/>
        <v>0</v>
      </c>
      <c r="K4873" s="14">
        <f t="shared" si="1032"/>
        <v>0</v>
      </c>
      <c r="L4873" s="14" t="str">
        <f t="shared" si="1033"/>
        <v>3.12</v>
      </c>
      <c r="M4873" s="15" t="str">
        <f t="shared" si="1034"/>
        <v>--</v>
      </c>
      <c r="N4873" s="14" t="str">
        <f t="shared" si="1035"/>
        <v/>
      </c>
      <c r="O4873" s="15" t="str">
        <f t="shared" si="1028"/>
        <v/>
      </c>
      <c r="P4873" s="15" t="str">
        <f>IF(N4873=1,FLOOR(MAX($P$4:P4872),1)+1,IF(AND(P4872&lt;&gt;"",O4872&lt;&gt;1),MAX($P$4:P4872)+0.1,""))</f>
        <v/>
      </c>
      <c r="Q4873" s="5">
        <f>ROW()</f>
        <v>4873</v>
      </c>
    </row>
    <row r="4874" spans="1:17" x14ac:dyDescent="0.3">
      <c r="A4874" s="1" t="s">
        <v>55</v>
      </c>
      <c r="B4874" s="5"/>
      <c r="C4874" s="14">
        <f t="shared" si="1029"/>
        <v>0</v>
      </c>
      <c r="D4874" s="14">
        <f t="shared" si="1029"/>
        <v>0</v>
      </c>
      <c r="E4874" s="14" t="str">
        <f t="shared" si="1030"/>
        <v/>
      </c>
      <c r="F4874" s="14">
        <f t="shared" si="1031"/>
        <v>1</v>
      </c>
      <c r="G4874" s="14">
        <f t="shared" si="1027"/>
        <v>3</v>
      </c>
      <c r="H4874" s="14">
        <f t="shared" si="1032"/>
        <v>12</v>
      </c>
      <c r="I4874" s="14">
        <f t="shared" si="1032"/>
        <v>0</v>
      </c>
      <c r="J4874" s="14">
        <f t="shared" si="1032"/>
        <v>0</v>
      </c>
      <c r="K4874" s="14">
        <f t="shared" si="1032"/>
        <v>0</v>
      </c>
      <c r="L4874" s="14" t="str">
        <f t="shared" si="1033"/>
        <v>3.12</v>
      </c>
      <c r="M4874" s="15" t="str">
        <f t="shared" si="1034"/>
        <v>--</v>
      </c>
      <c r="N4874" s="14" t="str">
        <f t="shared" si="1035"/>
        <v/>
      </c>
      <c r="O4874" s="15" t="str">
        <f t="shared" si="1028"/>
        <v/>
      </c>
      <c r="P4874" s="15" t="str">
        <f>IF(N4874=1,FLOOR(MAX($P$4:P4873),1)+1,IF(AND(P4873&lt;&gt;"",O4873&lt;&gt;1),MAX($P$4:P4873)+0.1,""))</f>
        <v/>
      </c>
      <c r="Q4874" s="5">
        <f>ROW()</f>
        <v>4874</v>
      </c>
    </row>
    <row r="4875" spans="1:17" x14ac:dyDescent="0.3">
      <c r="A4875" s="1" t="s">
        <v>2227</v>
      </c>
      <c r="B4875" s="5"/>
      <c r="C4875" s="14">
        <f t="shared" si="1029"/>
        <v>0</v>
      </c>
      <c r="D4875" s="14">
        <f t="shared" si="1029"/>
        <v>0</v>
      </c>
      <c r="E4875" s="14" t="str">
        <f t="shared" si="1030"/>
        <v/>
      </c>
      <c r="F4875" s="14">
        <f t="shared" si="1031"/>
        <v>1</v>
      </c>
      <c r="G4875" s="14">
        <f t="shared" si="1027"/>
        <v>3</v>
      </c>
      <c r="H4875" s="14">
        <f t="shared" si="1032"/>
        <v>12</v>
      </c>
      <c r="I4875" s="14">
        <f t="shared" si="1032"/>
        <v>0</v>
      </c>
      <c r="J4875" s="14">
        <f t="shared" si="1032"/>
        <v>0</v>
      </c>
      <c r="K4875" s="14">
        <f t="shared" si="1032"/>
        <v>0</v>
      </c>
      <c r="L4875" s="14" t="str">
        <f t="shared" si="1033"/>
        <v>3.12</v>
      </c>
      <c r="M4875" s="15" t="str">
        <f t="shared" si="1034"/>
        <v>--</v>
      </c>
      <c r="N4875" s="14" t="str">
        <f t="shared" si="1035"/>
        <v/>
      </c>
      <c r="O4875" s="15" t="str">
        <f t="shared" si="1028"/>
        <v/>
      </c>
      <c r="P4875" s="15" t="str">
        <f>IF(N4875=1,FLOOR(MAX($P$4:P4874),1)+1,IF(AND(P4874&lt;&gt;"",O4874&lt;&gt;1),MAX($P$4:P4874)+0.1,""))</f>
        <v/>
      </c>
      <c r="Q4875" s="5">
        <f>ROW()</f>
        <v>4875</v>
      </c>
    </row>
    <row r="4876" spans="1:17" x14ac:dyDescent="0.3">
      <c r="A4876" s="1" t="s">
        <v>2228</v>
      </c>
      <c r="B4876" s="5"/>
      <c r="C4876" s="14">
        <f t="shared" si="1029"/>
        <v>0</v>
      </c>
      <c r="D4876" s="14">
        <f t="shared" si="1029"/>
        <v>0</v>
      </c>
      <c r="E4876" s="14" t="str">
        <f t="shared" si="1030"/>
        <v/>
      </c>
      <c r="F4876" s="14">
        <f t="shared" si="1031"/>
        <v>1</v>
      </c>
      <c r="G4876" s="14">
        <f t="shared" si="1027"/>
        <v>3</v>
      </c>
      <c r="H4876" s="14">
        <f t="shared" si="1032"/>
        <v>12</v>
      </c>
      <c r="I4876" s="14">
        <f t="shared" si="1032"/>
        <v>0</v>
      </c>
      <c r="J4876" s="14">
        <f t="shared" si="1032"/>
        <v>0</v>
      </c>
      <c r="K4876" s="14">
        <f t="shared" si="1032"/>
        <v>0</v>
      </c>
      <c r="L4876" s="14" t="str">
        <f t="shared" si="1033"/>
        <v>3.12</v>
      </c>
      <c r="M4876" s="15" t="str">
        <f t="shared" si="1034"/>
        <v>--</v>
      </c>
      <c r="N4876" s="14" t="str">
        <f t="shared" si="1035"/>
        <v/>
      </c>
      <c r="O4876" s="15" t="str">
        <f t="shared" si="1028"/>
        <v/>
      </c>
      <c r="P4876" s="15" t="str">
        <f>IF(N4876=1,FLOOR(MAX($P$4:P4875),1)+1,IF(AND(P4875&lt;&gt;"",O4875&lt;&gt;1),MAX($P$4:P4875)+0.1,""))</f>
        <v/>
      </c>
      <c r="Q4876" s="5">
        <f>ROW()</f>
        <v>4876</v>
      </c>
    </row>
    <row r="4877" spans="1:17" x14ac:dyDescent="0.3">
      <c r="A4877" s="1" t="s">
        <v>73</v>
      </c>
      <c r="B4877" s="5"/>
      <c r="C4877" s="14">
        <f t="shared" si="1029"/>
        <v>0</v>
      </c>
      <c r="D4877" s="14">
        <f t="shared" si="1029"/>
        <v>0</v>
      </c>
      <c r="E4877" s="14" t="str">
        <f t="shared" si="1030"/>
        <v/>
      </c>
      <c r="F4877" s="14">
        <f t="shared" si="1031"/>
        <v>1</v>
      </c>
      <c r="G4877" s="14">
        <f t="shared" si="1027"/>
        <v>3</v>
      </c>
      <c r="H4877" s="14">
        <f t="shared" si="1032"/>
        <v>12</v>
      </c>
      <c r="I4877" s="14">
        <f t="shared" si="1032"/>
        <v>0</v>
      </c>
      <c r="J4877" s="14">
        <f t="shared" si="1032"/>
        <v>0</v>
      </c>
      <c r="K4877" s="14">
        <f t="shared" si="1032"/>
        <v>0</v>
      </c>
      <c r="L4877" s="14" t="str">
        <f t="shared" si="1033"/>
        <v>3.12</v>
      </c>
      <c r="M4877" s="15" t="str">
        <f t="shared" si="1034"/>
        <v>--</v>
      </c>
      <c r="N4877" s="14" t="str">
        <f t="shared" si="1035"/>
        <v/>
      </c>
      <c r="O4877" s="15" t="str">
        <f t="shared" si="1028"/>
        <v/>
      </c>
      <c r="P4877" s="15" t="str">
        <f>IF(N4877=1,FLOOR(MAX($P$4:P4876),1)+1,IF(AND(P4876&lt;&gt;"",O4876&lt;&gt;1),MAX($P$4:P4876)+0.1,""))</f>
        <v/>
      </c>
      <c r="Q4877" s="5">
        <f>ROW()</f>
        <v>4877</v>
      </c>
    </row>
    <row r="4878" spans="1:17" x14ac:dyDescent="0.3">
      <c r="A4878" s="1" t="s">
        <v>55</v>
      </c>
      <c r="B4878" s="5"/>
      <c r="C4878" s="14">
        <f t="shared" si="1029"/>
        <v>0</v>
      </c>
      <c r="D4878" s="14">
        <f t="shared" si="1029"/>
        <v>0</v>
      </c>
      <c r="E4878" s="14" t="str">
        <f t="shared" si="1030"/>
        <v/>
      </c>
      <c r="F4878" s="14">
        <f t="shared" si="1031"/>
        <v>1</v>
      </c>
      <c r="G4878" s="14">
        <f t="shared" si="1027"/>
        <v>3</v>
      </c>
      <c r="H4878" s="14">
        <f t="shared" si="1032"/>
        <v>12</v>
      </c>
      <c r="I4878" s="14">
        <f t="shared" si="1032"/>
        <v>0</v>
      </c>
      <c r="J4878" s="14">
        <f t="shared" si="1032"/>
        <v>0</v>
      </c>
      <c r="K4878" s="14">
        <f t="shared" si="1032"/>
        <v>0</v>
      </c>
      <c r="L4878" s="14" t="str">
        <f t="shared" si="1033"/>
        <v>3.12</v>
      </c>
      <c r="M4878" s="15" t="str">
        <f t="shared" si="1034"/>
        <v>--</v>
      </c>
      <c r="N4878" s="14" t="str">
        <f t="shared" si="1035"/>
        <v/>
      </c>
      <c r="O4878" s="15" t="str">
        <f t="shared" si="1028"/>
        <v/>
      </c>
      <c r="P4878" s="15" t="str">
        <f>IF(N4878=1,FLOOR(MAX($P$4:P4877),1)+1,IF(AND(P4877&lt;&gt;"",O4877&lt;&gt;1),MAX($P$4:P4877)+0.1,""))</f>
        <v/>
      </c>
      <c r="Q4878" s="5">
        <f>ROW()</f>
        <v>4878</v>
      </c>
    </row>
    <row r="4879" spans="1:17" x14ac:dyDescent="0.3">
      <c r="A4879" s="1" t="s">
        <v>2229</v>
      </c>
      <c r="B4879" s="5"/>
      <c r="C4879" s="14">
        <f t="shared" si="1029"/>
        <v>0</v>
      </c>
      <c r="D4879" s="14">
        <f t="shared" si="1029"/>
        <v>0</v>
      </c>
      <c r="E4879" s="14" t="str">
        <f t="shared" si="1030"/>
        <v/>
      </c>
      <c r="F4879" s="14">
        <f t="shared" si="1031"/>
        <v>1</v>
      </c>
      <c r="G4879" s="14">
        <f t="shared" si="1027"/>
        <v>3</v>
      </c>
      <c r="H4879" s="14">
        <f t="shared" si="1032"/>
        <v>12</v>
      </c>
      <c r="I4879" s="14">
        <f t="shared" si="1032"/>
        <v>0</v>
      </c>
      <c r="J4879" s="14">
        <f t="shared" si="1032"/>
        <v>0</v>
      </c>
      <c r="K4879" s="14">
        <f t="shared" si="1032"/>
        <v>0</v>
      </c>
      <c r="L4879" s="14" t="str">
        <f t="shared" si="1033"/>
        <v>3.12</v>
      </c>
      <c r="M4879" s="15" t="str">
        <f t="shared" si="1034"/>
        <v>--</v>
      </c>
      <c r="N4879" s="14">
        <f t="shared" si="1035"/>
        <v>1</v>
      </c>
      <c r="O4879" s="15">
        <f t="shared" si="1028"/>
        <v>1</v>
      </c>
      <c r="P4879" s="15">
        <f>IF(N4879=1,FLOOR(MAX($P$4:P4878),1)+1,IF(AND(P4878&lt;&gt;"",O4878&lt;&gt;1),MAX($P$4:P4878)+0.1,""))</f>
        <v>73</v>
      </c>
      <c r="Q4879" s="5">
        <f>ROW()</f>
        <v>4879</v>
      </c>
    </row>
    <row r="4880" spans="1:17" x14ac:dyDescent="0.3">
      <c r="A4880" s="1" t="s">
        <v>55</v>
      </c>
      <c r="B4880" s="5"/>
      <c r="C4880" s="14">
        <f t="shared" si="1029"/>
        <v>0</v>
      </c>
      <c r="D4880" s="14">
        <f t="shared" si="1029"/>
        <v>0</v>
      </c>
      <c r="E4880" s="14" t="str">
        <f t="shared" si="1030"/>
        <v/>
      </c>
      <c r="F4880" s="14">
        <f t="shared" si="1031"/>
        <v>1</v>
      </c>
      <c r="G4880" s="14">
        <f t="shared" si="1027"/>
        <v>3</v>
      </c>
      <c r="H4880" s="14">
        <f t="shared" si="1032"/>
        <v>12</v>
      </c>
      <c r="I4880" s="14">
        <f t="shared" si="1032"/>
        <v>0</v>
      </c>
      <c r="J4880" s="14">
        <f t="shared" si="1032"/>
        <v>0</v>
      </c>
      <c r="K4880" s="14">
        <f t="shared" si="1032"/>
        <v>0</v>
      </c>
      <c r="L4880" s="14" t="str">
        <f t="shared" si="1033"/>
        <v>3.12</v>
      </c>
      <c r="M4880" s="15" t="str">
        <f t="shared" si="1034"/>
        <v>--</v>
      </c>
      <c r="N4880" s="14" t="str">
        <f t="shared" si="1035"/>
        <v/>
      </c>
      <c r="O4880" s="15" t="str">
        <f t="shared" si="1028"/>
        <v/>
      </c>
      <c r="P4880" s="15" t="str">
        <f>IF(N4880=1,FLOOR(MAX($P$4:P4879),1)+1,IF(AND(P4879&lt;&gt;"",O4879&lt;&gt;1),MAX($P$4:P4879)+0.1,""))</f>
        <v/>
      </c>
      <c r="Q4880" s="5">
        <f>ROW()</f>
        <v>4880</v>
      </c>
    </row>
    <row r="4881" spans="1:17" x14ac:dyDescent="0.3">
      <c r="A4881" s="1" t="s">
        <v>2230</v>
      </c>
      <c r="B4881" s="5"/>
      <c r="C4881" s="14">
        <f t="shared" si="1029"/>
        <v>0</v>
      </c>
      <c r="D4881" s="14">
        <f t="shared" si="1029"/>
        <v>0</v>
      </c>
      <c r="E4881" s="14" t="str">
        <f t="shared" si="1030"/>
        <v/>
      </c>
      <c r="F4881" s="14">
        <f t="shared" si="1031"/>
        <v>1</v>
      </c>
      <c r="G4881" s="14">
        <f t="shared" si="1027"/>
        <v>3</v>
      </c>
      <c r="H4881" s="14">
        <f t="shared" si="1032"/>
        <v>12</v>
      </c>
      <c r="I4881" s="14">
        <f t="shared" si="1032"/>
        <v>0</v>
      </c>
      <c r="J4881" s="14">
        <f t="shared" si="1032"/>
        <v>0</v>
      </c>
      <c r="K4881" s="14">
        <f t="shared" si="1032"/>
        <v>0</v>
      </c>
      <c r="L4881" s="14" t="str">
        <f t="shared" si="1033"/>
        <v>3.12</v>
      </c>
      <c r="M4881" s="15" t="str">
        <f t="shared" si="1034"/>
        <v>--</v>
      </c>
      <c r="N4881" s="14" t="str">
        <f t="shared" si="1035"/>
        <v/>
      </c>
      <c r="O4881" s="15" t="str">
        <f t="shared" si="1028"/>
        <v/>
      </c>
      <c r="P4881" s="15" t="str">
        <f>IF(N4881=1,FLOOR(MAX($P$4:P4880),1)+1,IF(AND(P4880&lt;&gt;"",O4880&lt;&gt;1),MAX($P$4:P4880)+0.1,""))</f>
        <v/>
      </c>
      <c r="Q4881" s="5">
        <f>ROW()</f>
        <v>4881</v>
      </c>
    </row>
    <row r="4882" spans="1:17" x14ac:dyDescent="0.3">
      <c r="A4882" s="1" t="s">
        <v>2231</v>
      </c>
      <c r="B4882" s="5"/>
      <c r="C4882" s="14">
        <f t="shared" si="1029"/>
        <v>0</v>
      </c>
      <c r="D4882" s="14">
        <f t="shared" si="1029"/>
        <v>0</v>
      </c>
      <c r="E4882" s="14" t="str">
        <f t="shared" si="1030"/>
        <v/>
      </c>
      <c r="F4882" s="14">
        <f t="shared" si="1031"/>
        <v>1</v>
      </c>
      <c r="G4882" s="14">
        <f t="shared" si="1027"/>
        <v>3</v>
      </c>
      <c r="H4882" s="14">
        <f t="shared" si="1032"/>
        <v>12</v>
      </c>
      <c r="I4882" s="14">
        <f t="shared" si="1032"/>
        <v>0</v>
      </c>
      <c r="J4882" s="14">
        <f t="shared" si="1032"/>
        <v>0</v>
      </c>
      <c r="K4882" s="14">
        <f t="shared" si="1032"/>
        <v>0</v>
      </c>
      <c r="L4882" s="14" t="str">
        <f t="shared" si="1033"/>
        <v>3.12</v>
      </c>
      <c r="M4882" s="15" t="str">
        <f t="shared" si="1034"/>
        <v>--</v>
      </c>
      <c r="N4882" s="14" t="str">
        <f t="shared" si="1035"/>
        <v/>
      </c>
      <c r="O4882" s="15" t="str">
        <f t="shared" si="1028"/>
        <v/>
      </c>
      <c r="P4882" s="15" t="str">
        <f>IF(N4882=1,FLOOR(MAX($P$4:P4881),1)+1,IF(AND(P4881&lt;&gt;"",O4881&lt;&gt;1),MAX($P$4:P4881)+0.1,""))</f>
        <v/>
      </c>
      <c r="Q4882" s="5">
        <f>ROW()</f>
        <v>4882</v>
      </c>
    </row>
    <row r="4883" spans="1:17" x14ac:dyDescent="0.3">
      <c r="A4883" s="1" t="s">
        <v>190</v>
      </c>
      <c r="B4883" s="5"/>
      <c r="C4883" s="14">
        <f t="shared" si="1029"/>
        <v>0</v>
      </c>
      <c r="D4883" s="14">
        <f t="shared" si="1029"/>
        <v>1</v>
      </c>
      <c r="E4883" s="14" t="str">
        <f t="shared" si="1030"/>
        <v/>
      </c>
      <c r="F4883" s="14">
        <f t="shared" si="1031"/>
        <v>0</v>
      </c>
      <c r="G4883" s="14">
        <f t="shared" si="1027"/>
        <v>3</v>
      </c>
      <c r="H4883" s="14">
        <f t="shared" si="1032"/>
        <v>12</v>
      </c>
      <c r="I4883" s="14">
        <f t="shared" si="1032"/>
        <v>0</v>
      </c>
      <c r="J4883" s="14">
        <f t="shared" si="1032"/>
        <v>0</v>
      </c>
      <c r="K4883" s="14">
        <f t="shared" si="1032"/>
        <v>0</v>
      </c>
      <c r="L4883" s="14" t="str">
        <f t="shared" si="1033"/>
        <v>3.12</v>
      </c>
      <c r="M4883" s="15" t="str">
        <f t="shared" si="1034"/>
        <v>--</v>
      </c>
      <c r="N4883" s="14" t="str">
        <f t="shared" si="1035"/>
        <v/>
      </c>
      <c r="O4883" s="15" t="str">
        <f t="shared" si="1028"/>
        <v/>
      </c>
      <c r="P4883" s="15" t="str">
        <f>IF(N4883=1,FLOOR(MAX($P$4:P4882),1)+1,IF(AND(P4882&lt;&gt;"",O4882&lt;&gt;1),MAX($P$4:P4882)+0.1,""))</f>
        <v/>
      </c>
      <c r="Q4883" s="5">
        <f>ROW()</f>
        <v>4883</v>
      </c>
    </row>
    <row r="4884" spans="1:17" x14ac:dyDescent="0.3">
      <c r="A4884" s="1" t="s">
        <v>2232</v>
      </c>
      <c r="B4884" s="5"/>
      <c r="C4884" s="14">
        <f t="shared" si="1029"/>
        <v>1</v>
      </c>
      <c r="D4884" s="14">
        <f t="shared" si="1029"/>
        <v>0</v>
      </c>
      <c r="E4884" s="14" t="str">
        <f t="shared" si="1030"/>
        <v/>
      </c>
      <c r="F4884" s="14">
        <f t="shared" si="1031"/>
        <v>1</v>
      </c>
      <c r="G4884" s="14">
        <f t="shared" si="1027"/>
        <v>3</v>
      </c>
      <c r="H4884" s="14">
        <f t="shared" si="1032"/>
        <v>13</v>
      </c>
      <c r="I4884" s="14">
        <f t="shared" si="1032"/>
        <v>0</v>
      </c>
      <c r="J4884" s="14">
        <f t="shared" si="1032"/>
        <v>0</v>
      </c>
      <c r="K4884" s="14">
        <f t="shared" si="1032"/>
        <v>0</v>
      </c>
      <c r="L4884" s="14" t="str">
        <f t="shared" si="1033"/>
        <v>3.13</v>
      </c>
      <c r="M4884" s="15" t="str">
        <f t="shared" si="1034"/>
        <v>SYSTEM AND INTEGRATION INTEGRITY</v>
      </c>
      <c r="N4884" s="14" t="str">
        <f t="shared" si="1035"/>
        <v/>
      </c>
      <c r="O4884" s="15" t="str">
        <f t="shared" si="1028"/>
        <v/>
      </c>
      <c r="P4884" s="15" t="str">
        <f>IF(N4884=1,FLOOR(MAX($P$4:P4883),1)+1,IF(AND(P4883&lt;&gt;"",O4883&lt;&gt;1),MAX($P$4:P4883)+0.1,""))</f>
        <v/>
      </c>
      <c r="Q4884" s="5">
        <f>ROW()</f>
        <v>4884</v>
      </c>
    </row>
    <row r="4885" spans="1:17" x14ac:dyDescent="0.3">
      <c r="A4885" s="1" t="s">
        <v>55</v>
      </c>
      <c r="B4885" s="5"/>
      <c r="C4885" s="14">
        <f t="shared" si="1029"/>
        <v>0</v>
      </c>
      <c r="D4885" s="14">
        <f t="shared" si="1029"/>
        <v>0</v>
      </c>
      <c r="E4885" s="14" t="str">
        <f t="shared" si="1030"/>
        <v/>
      </c>
      <c r="F4885" s="14">
        <f t="shared" si="1031"/>
        <v>1</v>
      </c>
      <c r="G4885" s="14">
        <f t="shared" si="1027"/>
        <v>3</v>
      </c>
      <c r="H4885" s="14">
        <f t="shared" si="1032"/>
        <v>13</v>
      </c>
      <c r="I4885" s="14">
        <f t="shared" si="1032"/>
        <v>0</v>
      </c>
      <c r="J4885" s="14">
        <f t="shared" si="1032"/>
        <v>0</v>
      </c>
      <c r="K4885" s="14">
        <f t="shared" si="1032"/>
        <v>0</v>
      </c>
      <c r="L4885" s="14" t="str">
        <f t="shared" si="1033"/>
        <v>3.13</v>
      </c>
      <c r="M4885" s="15" t="str">
        <f t="shared" si="1034"/>
        <v>--</v>
      </c>
      <c r="N4885" s="14" t="str">
        <f t="shared" si="1035"/>
        <v/>
      </c>
      <c r="O4885" s="15" t="str">
        <f t="shared" si="1028"/>
        <v/>
      </c>
      <c r="P4885" s="15" t="str">
        <f>IF(N4885=1,FLOOR(MAX($P$4:P4884),1)+1,IF(AND(P4884&lt;&gt;"",O4884&lt;&gt;1),MAX($P$4:P4884)+0.1,""))</f>
        <v/>
      </c>
      <c r="Q4885" s="5">
        <f>ROW()</f>
        <v>4885</v>
      </c>
    </row>
    <row r="4886" spans="1:17" x14ac:dyDescent="0.3">
      <c r="A4886" s="1" t="s">
        <v>2233</v>
      </c>
      <c r="B4886" s="5"/>
      <c r="C4886" s="14">
        <f t="shared" si="1029"/>
        <v>1</v>
      </c>
      <c r="D4886" s="14">
        <f t="shared" si="1029"/>
        <v>0</v>
      </c>
      <c r="E4886" s="14" t="str">
        <f t="shared" si="1030"/>
        <v/>
      </c>
      <c r="F4886" s="14">
        <f t="shared" si="1031"/>
        <v>2</v>
      </c>
      <c r="G4886" s="14">
        <f t="shared" si="1027"/>
        <v>3</v>
      </c>
      <c r="H4886" s="14">
        <f t="shared" ref="H4886:K4901" si="1036">IF(G4886&lt;&gt;G4885,0,IF(AND(($F4885-$D4886)=(H$3-1),$F4886=H$3),H4885+1,H4885))</f>
        <v>13</v>
      </c>
      <c r="I4886" s="14">
        <f t="shared" si="1036"/>
        <v>1</v>
      </c>
      <c r="J4886" s="14">
        <f t="shared" si="1036"/>
        <v>0</v>
      </c>
      <c r="K4886" s="14">
        <f t="shared" si="1036"/>
        <v>0</v>
      </c>
      <c r="L4886" s="14" t="str">
        <f t="shared" si="1033"/>
        <v>3.13.1</v>
      </c>
      <c r="M4886" s="15" t="str">
        <f t="shared" si="1034"/>
        <v>Malicious Code Protection</v>
      </c>
      <c r="N4886" s="14" t="str">
        <f t="shared" si="1035"/>
        <v/>
      </c>
      <c r="O4886" s="15" t="str">
        <f t="shared" si="1028"/>
        <v/>
      </c>
      <c r="P4886" s="15" t="str">
        <f>IF(N4886=1,FLOOR(MAX($P$4:P4885),1)+1,IF(AND(P4885&lt;&gt;"",O4885&lt;&gt;1),MAX($P$4:P4885)+0.1,""))</f>
        <v/>
      </c>
      <c r="Q4886" s="5">
        <f>ROW()</f>
        <v>4886</v>
      </c>
    </row>
    <row r="4887" spans="1:17" x14ac:dyDescent="0.3">
      <c r="A4887" s="1" t="s">
        <v>55</v>
      </c>
      <c r="B4887" s="5"/>
      <c r="C4887" s="14">
        <f t="shared" si="1029"/>
        <v>0</v>
      </c>
      <c r="D4887" s="14">
        <f t="shared" si="1029"/>
        <v>0</v>
      </c>
      <c r="E4887" s="14" t="str">
        <f t="shared" si="1030"/>
        <v/>
      </c>
      <c r="F4887" s="14">
        <f t="shared" si="1031"/>
        <v>2</v>
      </c>
      <c r="G4887" s="14">
        <f t="shared" si="1027"/>
        <v>3</v>
      </c>
      <c r="H4887" s="14">
        <f t="shared" si="1036"/>
        <v>13</v>
      </c>
      <c r="I4887" s="14">
        <f t="shared" si="1036"/>
        <v>1</v>
      </c>
      <c r="J4887" s="14">
        <f t="shared" si="1036"/>
        <v>0</v>
      </c>
      <c r="K4887" s="14">
        <f t="shared" si="1036"/>
        <v>0</v>
      </c>
      <c r="L4887" s="14" t="str">
        <f t="shared" si="1033"/>
        <v>3.13.1</v>
      </c>
      <c r="M4887" s="15" t="str">
        <f t="shared" si="1034"/>
        <v>--</v>
      </c>
      <c r="N4887" s="14" t="str">
        <f t="shared" si="1035"/>
        <v/>
      </c>
      <c r="O4887" s="15" t="str">
        <f t="shared" si="1028"/>
        <v/>
      </c>
      <c r="P4887" s="15" t="str">
        <f>IF(N4887=1,FLOOR(MAX($P$4:P4886),1)+1,IF(AND(P4886&lt;&gt;"",O4886&lt;&gt;1),MAX($P$4:P4886)+0.1,""))</f>
        <v/>
      </c>
      <c r="Q4887" s="5">
        <f>ROW()</f>
        <v>4887</v>
      </c>
    </row>
    <row r="4888" spans="1:17" x14ac:dyDescent="0.3">
      <c r="A4888" s="1" t="s">
        <v>59</v>
      </c>
      <c r="B4888" s="5"/>
      <c r="C4888" s="14">
        <f t="shared" si="1029"/>
        <v>0</v>
      </c>
      <c r="D4888" s="14">
        <f t="shared" si="1029"/>
        <v>0</v>
      </c>
      <c r="E4888" s="14" t="str">
        <f t="shared" si="1030"/>
        <v/>
      </c>
      <c r="F4888" s="14">
        <f t="shared" si="1031"/>
        <v>2</v>
      </c>
      <c r="G4888" s="14">
        <f t="shared" si="1027"/>
        <v>3</v>
      </c>
      <c r="H4888" s="14">
        <f t="shared" si="1036"/>
        <v>13</v>
      </c>
      <c r="I4888" s="14">
        <f t="shared" si="1036"/>
        <v>1</v>
      </c>
      <c r="J4888" s="14">
        <f t="shared" si="1036"/>
        <v>0</v>
      </c>
      <c r="K4888" s="14">
        <f t="shared" si="1036"/>
        <v>0</v>
      </c>
      <c r="L4888" s="14" t="str">
        <f t="shared" si="1033"/>
        <v>3.13.1</v>
      </c>
      <c r="M4888" s="15" t="str">
        <f t="shared" si="1034"/>
        <v>--</v>
      </c>
      <c r="N4888" s="14" t="str">
        <f t="shared" si="1035"/>
        <v/>
      </c>
      <c r="O4888" s="15" t="str">
        <f t="shared" si="1028"/>
        <v/>
      </c>
      <c r="P4888" s="15" t="str">
        <f>IF(N4888=1,FLOOR(MAX($P$4:P4887),1)+1,IF(AND(P4887&lt;&gt;"",O4887&lt;&gt;1),MAX($P$4:P4887)+0.1,""))</f>
        <v/>
      </c>
      <c r="Q4888" s="5">
        <f>ROW()</f>
        <v>4888</v>
      </c>
    </row>
    <row r="4889" spans="1:17" x14ac:dyDescent="0.3">
      <c r="A4889" s="1" t="s">
        <v>60</v>
      </c>
      <c r="B4889" s="5"/>
      <c r="C4889" s="14">
        <f t="shared" si="1029"/>
        <v>0</v>
      </c>
      <c r="D4889" s="14">
        <f t="shared" si="1029"/>
        <v>0</v>
      </c>
      <c r="E4889" s="14" t="str">
        <f t="shared" si="1030"/>
        <v/>
      </c>
      <c r="F4889" s="14">
        <f t="shared" si="1031"/>
        <v>2</v>
      </c>
      <c r="G4889" s="14">
        <f t="shared" si="1027"/>
        <v>3</v>
      </c>
      <c r="H4889" s="14">
        <f t="shared" si="1036"/>
        <v>13</v>
      </c>
      <c r="I4889" s="14">
        <f t="shared" si="1036"/>
        <v>1</v>
      </c>
      <c r="J4889" s="14">
        <f t="shared" si="1036"/>
        <v>0</v>
      </c>
      <c r="K4889" s="14">
        <f t="shared" si="1036"/>
        <v>0</v>
      </c>
      <c r="L4889" s="14" t="str">
        <f t="shared" si="1033"/>
        <v>3.13.1</v>
      </c>
      <c r="M4889" s="15" t="str">
        <f t="shared" si="1034"/>
        <v>--</v>
      </c>
      <c r="N4889" s="14" t="str">
        <f t="shared" si="1035"/>
        <v/>
      </c>
      <c r="O4889" s="15" t="str">
        <f t="shared" si="1028"/>
        <v/>
      </c>
      <c r="P4889" s="15" t="str">
        <f>IF(N4889=1,FLOOR(MAX($P$4:P4888),1)+1,IF(AND(P4888&lt;&gt;"",O4888&lt;&gt;1),MAX($P$4:P4888)+0.1,""))</f>
        <v/>
      </c>
      <c r="Q4889" s="5">
        <f>ROW()</f>
        <v>4889</v>
      </c>
    </row>
    <row r="4890" spans="1:17" x14ac:dyDescent="0.3">
      <c r="A4890" s="1" t="s">
        <v>2234</v>
      </c>
      <c r="B4890" s="5"/>
      <c r="C4890" s="14">
        <f t="shared" si="1029"/>
        <v>0</v>
      </c>
      <c r="D4890" s="14">
        <f t="shared" si="1029"/>
        <v>0</v>
      </c>
      <c r="E4890" s="14" t="str">
        <f t="shared" si="1030"/>
        <v/>
      </c>
      <c r="F4890" s="14">
        <f t="shared" si="1031"/>
        <v>2</v>
      </c>
      <c r="G4890" s="14">
        <f t="shared" si="1027"/>
        <v>3</v>
      </c>
      <c r="H4890" s="14">
        <f t="shared" si="1036"/>
        <v>13</v>
      </c>
      <c r="I4890" s="14">
        <f t="shared" si="1036"/>
        <v>1</v>
      </c>
      <c r="J4890" s="14">
        <f t="shared" si="1036"/>
        <v>0</v>
      </c>
      <c r="K4890" s="14">
        <f t="shared" si="1036"/>
        <v>0</v>
      </c>
      <c r="L4890" s="14" t="str">
        <f t="shared" si="1033"/>
        <v>3.13.1</v>
      </c>
      <c r="M4890" s="15" t="str">
        <f t="shared" si="1034"/>
        <v>--</v>
      </c>
      <c r="N4890" s="14" t="str">
        <f t="shared" si="1035"/>
        <v/>
      </c>
      <c r="O4890" s="15" t="str">
        <f t="shared" si="1028"/>
        <v/>
      </c>
      <c r="P4890" s="15" t="str">
        <f>IF(N4890=1,FLOOR(MAX($P$4:P4889),1)+1,IF(AND(P4889&lt;&gt;"",O4889&lt;&gt;1),MAX($P$4:P4889)+0.1,""))</f>
        <v/>
      </c>
      <c r="Q4890" s="5">
        <f>ROW()</f>
        <v>4890</v>
      </c>
    </row>
    <row r="4891" spans="1:17" x14ac:dyDescent="0.3">
      <c r="A4891" s="1" t="s">
        <v>2235</v>
      </c>
      <c r="B4891" s="5"/>
      <c r="C4891" s="14">
        <f t="shared" si="1029"/>
        <v>0</v>
      </c>
      <c r="D4891" s="14">
        <f t="shared" si="1029"/>
        <v>0</v>
      </c>
      <c r="E4891" s="14" t="str">
        <f t="shared" si="1030"/>
        <v/>
      </c>
      <c r="F4891" s="14">
        <f t="shared" si="1031"/>
        <v>2</v>
      </c>
      <c r="G4891" s="14">
        <f t="shared" si="1027"/>
        <v>3</v>
      </c>
      <c r="H4891" s="14">
        <f t="shared" si="1036"/>
        <v>13</v>
      </c>
      <c r="I4891" s="14">
        <f t="shared" si="1036"/>
        <v>1</v>
      </c>
      <c r="J4891" s="14">
        <f t="shared" si="1036"/>
        <v>0</v>
      </c>
      <c r="K4891" s="14">
        <f t="shared" si="1036"/>
        <v>0</v>
      </c>
      <c r="L4891" s="14" t="str">
        <f t="shared" si="1033"/>
        <v>3.13.1</v>
      </c>
      <c r="M4891" s="15" t="str">
        <f t="shared" si="1034"/>
        <v>--</v>
      </c>
      <c r="N4891" s="14" t="str">
        <f t="shared" si="1035"/>
        <v/>
      </c>
      <c r="O4891" s="15" t="str">
        <f t="shared" si="1028"/>
        <v/>
      </c>
      <c r="P4891" s="15" t="str">
        <f>IF(N4891=1,FLOOR(MAX($P$4:P4890),1)+1,IF(AND(P4890&lt;&gt;"",O4890&lt;&gt;1),MAX($P$4:P4890)+0.1,""))</f>
        <v/>
      </c>
      <c r="Q4891" s="5">
        <f>ROW()</f>
        <v>4891</v>
      </c>
    </row>
    <row r="4892" spans="1:17" x14ac:dyDescent="0.3">
      <c r="A4892" s="1" t="s">
        <v>2236</v>
      </c>
      <c r="B4892" s="5"/>
      <c r="C4892" s="14">
        <f t="shared" si="1029"/>
        <v>0</v>
      </c>
      <c r="D4892" s="14">
        <f t="shared" si="1029"/>
        <v>0</v>
      </c>
      <c r="E4892" s="14" t="str">
        <f t="shared" si="1030"/>
        <v/>
      </c>
      <c r="F4892" s="14">
        <f t="shared" si="1031"/>
        <v>2</v>
      </c>
      <c r="G4892" s="14">
        <f t="shared" si="1027"/>
        <v>3</v>
      </c>
      <c r="H4892" s="14">
        <f t="shared" si="1036"/>
        <v>13</v>
      </c>
      <c r="I4892" s="14">
        <f t="shared" si="1036"/>
        <v>1</v>
      </c>
      <c r="J4892" s="14">
        <f t="shared" si="1036"/>
        <v>0</v>
      </c>
      <c r="K4892" s="14">
        <f t="shared" si="1036"/>
        <v>0</v>
      </c>
      <c r="L4892" s="14" t="str">
        <f t="shared" si="1033"/>
        <v>3.13.1</v>
      </c>
      <c r="M4892" s="15" t="str">
        <f t="shared" si="1034"/>
        <v>--</v>
      </c>
      <c r="N4892" s="14" t="str">
        <f t="shared" si="1035"/>
        <v/>
      </c>
      <c r="O4892" s="15" t="str">
        <f t="shared" si="1028"/>
        <v/>
      </c>
      <c r="P4892" s="15" t="str">
        <f>IF(N4892=1,FLOOR(MAX($P$4:P4891),1)+1,IF(AND(P4891&lt;&gt;"",O4891&lt;&gt;1),MAX($P$4:P4891)+0.1,""))</f>
        <v/>
      </c>
      <c r="Q4892" s="5">
        <f>ROW()</f>
        <v>4892</v>
      </c>
    </row>
    <row r="4893" spans="1:17" x14ac:dyDescent="0.3">
      <c r="A4893" s="1" t="s">
        <v>55</v>
      </c>
      <c r="B4893" s="5"/>
      <c r="C4893" s="14">
        <f t="shared" si="1029"/>
        <v>0</v>
      </c>
      <c r="D4893" s="14">
        <f t="shared" si="1029"/>
        <v>0</v>
      </c>
      <c r="E4893" s="14" t="str">
        <f t="shared" si="1030"/>
        <v/>
      </c>
      <c r="F4893" s="14">
        <f t="shared" si="1031"/>
        <v>2</v>
      </c>
      <c r="G4893" s="14">
        <f t="shared" si="1027"/>
        <v>3</v>
      </c>
      <c r="H4893" s="14">
        <f t="shared" si="1036"/>
        <v>13</v>
      </c>
      <c r="I4893" s="14">
        <f t="shared" si="1036"/>
        <v>1</v>
      </c>
      <c r="J4893" s="14">
        <f t="shared" si="1036"/>
        <v>0</v>
      </c>
      <c r="K4893" s="14">
        <f t="shared" si="1036"/>
        <v>0</v>
      </c>
      <c r="L4893" s="14" t="str">
        <f t="shared" si="1033"/>
        <v>3.13.1</v>
      </c>
      <c r="M4893" s="15" t="str">
        <f t="shared" si="1034"/>
        <v>--</v>
      </c>
      <c r="N4893" s="14" t="str">
        <f t="shared" si="1035"/>
        <v/>
      </c>
      <c r="O4893" s="15" t="str">
        <f t="shared" si="1028"/>
        <v/>
      </c>
      <c r="P4893" s="15" t="str">
        <f>IF(N4893=1,FLOOR(MAX($P$4:P4892),1)+1,IF(AND(P4892&lt;&gt;"",O4892&lt;&gt;1),MAX($P$4:P4892)+0.1,""))</f>
        <v/>
      </c>
      <c r="Q4893" s="5">
        <f>ROW()</f>
        <v>4893</v>
      </c>
    </row>
    <row r="4894" spans="1:17" x14ac:dyDescent="0.3">
      <c r="A4894" s="1" t="s">
        <v>2237</v>
      </c>
      <c r="B4894" s="5"/>
      <c r="C4894" s="14">
        <f t="shared" si="1029"/>
        <v>0</v>
      </c>
      <c r="D4894" s="14">
        <f t="shared" si="1029"/>
        <v>0</v>
      </c>
      <c r="E4894" s="14" t="str">
        <f t="shared" si="1030"/>
        <v/>
      </c>
      <c r="F4894" s="14">
        <f t="shared" si="1031"/>
        <v>2</v>
      </c>
      <c r="G4894" s="14">
        <f t="shared" si="1027"/>
        <v>3</v>
      </c>
      <c r="H4894" s="14">
        <f t="shared" si="1036"/>
        <v>13</v>
      </c>
      <c r="I4894" s="14">
        <f t="shared" si="1036"/>
        <v>1</v>
      </c>
      <c r="J4894" s="14">
        <f t="shared" si="1036"/>
        <v>0</v>
      </c>
      <c r="K4894" s="14">
        <f t="shared" si="1036"/>
        <v>0</v>
      </c>
      <c r="L4894" s="14" t="str">
        <f t="shared" si="1033"/>
        <v>3.13.1</v>
      </c>
      <c r="M4894" s="15" t="str">
        <f t="shared" si="1034"/>
        <v>--</v>
      </c>
      <c r="N4894" s="14" t="str">
        <f t="shared" si="1035"/>
        <v/>
      </c>
      <c r="O4894" s="15" t="str">
        <f t="shared" si="1028"/>
        <v/>
      </c>
      <c r="P4894" s="15" t="str">
        <f>IF(N4894=1,FLOOR(MAX($P$4:P4893),1)+1,IF(AND(P4893&lt;&gt;"",O4893&lt;&gt;1),MAX($P$4:P4893)+0.1,""))</f>
        <v/>
      </c>
      <c r="Q4894" s="5">
        <f>ROW()</f>
        <v>4894</v>
      </c>
    </row>
    <row r="4895" spans="1:17" x14ac:dyDescent="0.3">
      <c r="A4895" s="1" t="s">
        <v>2238</v>
      </c>
      <c r="B4895" s="5"/>
      <c r="C4895" s="14">
        <f t="shared" si="1029"/>
        <v>0</v>
      </c>
      <c r="D4895" s="14">
        <f t="shared" si="1029"/>
        <v>0</v>
      </c>
      <c r="E4895" s="14" t="str">
        <f t="shared" si="1030"/>
        <v/>
      </c>
      <c r="F4895" s="14">
        <f t="shared" si="1031"/>
        <v>2</v>
      </c>
      <c r="G4895" s="14">
        <f t="shared" si="1027"/>
        <v>3</v>
      </c>
      <c r="H4895" s="14">
        <f t="shared" si="1036"/>
        <v>13</v>
      </c>
      <c r="I4895" s="14">
        <f t="shared" si="1036"/>
        <v>1</v>
      </c>
      <c r="J4895" s="14">
        <f t="shared" si="1036"/>
        <v>0</v>
      </c>
      <c r="K4895" s="14">
        <f t="shared" si="1036"/>
        <v>0</v>
      </c>
      <c r="L4895" s="14" t="str">
        <f t="shared" si="1033"/>
        <v>3.13.1</v>
      </c>
      <c r="M4895" s="15" t="str">
        <f t="shared" si="1034"/>
        <v>--</v>
      </c>
      <c r="N4895" s="14" t="str">
        <f t="shared" si="1035"/>
        <v/>
      </c>
      <c r="O4895" s="15" t="str">
        <f t="shared" si="1028"/>
        <v/>
      </c>
      <c r="P4895" s="15" t="str">
        <f>IF(N4895=1,FLOOR(MAX($P$4:P4894),1)+1,IF(AND(P4894&lt;&gt;"",O4894&lt;&gt;1),MAX($P$4:P4894)+0.1,""))</f>
        <v/>
      </c>
      <c r="Q4895" s="5">
        <f>ROW()</f>
        <v>4895</v>
      </c>
    </row>
    <row r="4896" spans="1:17" x14ac:dyDescent="0.3">
      <c r="A4896" s="1" t="s">
        <v>73</v>
      </c>
      <c r="B4896" s="5"/>
      <c r="C4896" s="14">
        <f t="shared" si="1029"/>
        <v>0</v>
      </c>
      <c r="D4896" s="14">
        <f t="shared" si="1029"/>
        <v>0</v>
      </c>
      <c r="E4896" s="14" t="str">
        <f t="shared" si="1030"/>
        <v/>
      </c>
      <c r="F4896" s="14">
        <f t="shared" si="1031"/>
        <v>2</v>
      </c>
      <c r="G4896" s="14">
        <f t="shared" si="1027"/>
        <v>3</v>
      </c>
      <c r="H4896" s="14">
        <f t="shared" si="1036"/>
        <v>13</v>
      </c>
      <c r="I4896" s="14">
        <f t="shared" si="1036"/>
        <v>1</v>
      </c>
      <c r="J4896" s="14">
        <f t="shared" si="1036"/>
        <v>0</v>
      </c>
      <c r="K4896" s="14">
        <f t="shared" si="1036"/>
        <v>0</v>
      </c>
      <c r="L4896" s="14" t="str">
        <f t="shared" si="1033"/>
        <v>3.13.1</v>
      </c>
      <c r="M4896" s="15" t="str">
        <f t="shared" si="1034"/>
        <v>--</v>
      </c>
      <c r="N4896" s="14" t="str">
        <f t="shared" si="1035"/>
        <v/>
      </c>
      <c r="O4896" s="15" t="str">
        <f t="shared" si="1028"/>
        <v/>
      </c>
      <c r="P4896" s="15" t="str">
        <f>IF(N4896=1,FLOOR(MAX($P$4:P4895),1)+1,IF(AND(P4895&lt;&gt;"",O4895&lt;&gt;1),MAX($P$4:P4895)+0.1,""))</f>
        <v/>
      </c>
      <c r="Q4896" s="5">
        <f>ROW()</f>
        <v>4896</v>
      </c>
    </row>
    <row r="4897" spans="1:17" x14ac:dyDescent="0.3">
      <c r="A4897" s="1" t="s">
        <v>55</v>
      </c>
      <c r="B4897" s="5"/>
      <c r="C4897" s="14">
        <f t="shared" si="1029"/>
        <v>0</v>
      </c>
      <c r="D4897" s="14">
        <f t="shared" si="1029"/>
        <v>0</v>
      </c>
      <c r="E4897" s="14" t="str">
        <f t="shared" si="1030"/>
        <v/>
      </c>
      <c r="F4897" s="14">
        <f t="shared" si="1031"/>
        <v>2</v>
      </c>
      <c r="G4897" s="14">
        <f t="shared" si="1027"/>
        <v>3</v>
      </c>
      <c r="H4897" s="14">
        <f t="shared" si="1036"/>
        <v>13</v>
      </c>
      <c r="I4897" s="14">
        <f t="shared" si="1036"/>
        <v>1</v>
      </c>
      <c r="J4897" s="14">
        <f t="shared" si="1036"/>
        <v>0</v>
      </c>
      <c r="K4897" s="14">
        <f t="shared" si="1036"/>
        <v>0</v>
      </c>
      <c r="L4897" s="14" t="str">
        <f t="shared" si="1033"/>
        <v>3.13.1</v>
      </c>
      <c r="M4897" s="15" t="str">
        <f t="shared" si="1034"/>
        <v>--</v>
      </c>
      <c r="N4897" s="14" t="str">
        <f t="shared" si="1035"/>
        <v/>
      </c>
      <c r="O4897" s="15" t="str">
        <f t="shared" si="1028"/>
        <v/>
      </c>
      <c r="P4897" s="15" t="str">
        <f>IF(N4897=1,FLOOR(MAX($P$4:P4896),1)+1,IF(AND(P4896&lt;&gt;"",O4896&lt;&gt;1),MAX($P$4:P4896)+0.1,""))</f>
        <v/>
      </c>
      <c r="Q4897" s="5">
        <f>ROW()</f>
        <v>4897</v>
      </c>
    </row>
    <row r="4898" spans="1:17" x14ac:dyDescent="0.3">
      <c r="A4898" s="1" t="s">
        <v>2239</v>
      </c>
      <c r="B4898" s="5"/>
      <c r="C4898" s="14">
        <f t="shared" si="1029"/>
        <v>0</v>
      </c>
      <c r="D4898" s="14">
        <f t="shared" si="1029"/>
        <v>0</v>
      </c>
      <c r="E4898" s="14" t="str">
        <f t="shared" si="1030"/>
        <v/>
      </c>
      <c r="F4898" s="14">
        <f t="shared" si="1031"/>
        <v>2</v>
      </c>
      <c r="G4898" s="14">
        <f t="shared" si="1027"/>
        <v>3</v>
      </c>
      <c r="H4898" s="14">
        <f t="shared" si="1036"/>
        <v>13</v>
      </c>
      <c r="I4898" s="14">
        <f t="shared" si="1036"/>
        <v>1</v>
      </c>
      <c r="J4898" s="14">
        <f t="shared" si="1036"/>
        <v>0</v>
      </c>
      <c r="K4898" s="14">
        <f t="shared" si="1036"/>
        <v>0</v>
      </c>
      <c r="L4898" s="14" t="str">
        <f t="shared" si="1033"/>
        <v>3.13.1</v>
      </c>
      <c r="M4898" s="15" t="str">
        <f t="shared" si="1034"/>
        <v>--</v>
      </c>
      <c r="N4898" s="14">
        <f t="shared" si="1035"/>
        <v>1</v>
      </c>
      <c r="O4898" s="15">
        <f t="shared" si="1028"/>
        <v>1</v>
      </c>
      <c r="P4898" s="15">
        <f>IF(N4898=1,FLOOR(MAX($P$4:P4897),1)+1,IF(AND(P4897&lt;&gt;"",O4897&lt;&gt;1),MAX($P$4:P4897)+0.1,""))</f>
        <v>74</v>
      </c>
      <c r="Q4898" s="5">
        <f>ROW()</f>
        <v>4898</v>
      </c>
    </row>
    <row r="4899" spans="1:17" x14ac:dyDescent="0.3">
      <c r="A4899" s="1" t="s">
        <v>55</v>
      </c>
      <c r="B4899" s="5"/>
      <c r="C4899" s="14">
        <f t="shared" si="1029"/>
        <v>0</v>
      </c>
      <c r="D4899" s="14">
        <f t="shared" si="1029"/>
        <v>0</v>
      </c>
      <c r="E4899" s="14" t="str">
        <f t="shared" si="1030"/>
        <v/>
      </c>
      <c r="F4899" s="14">
        <f t="shared" si="1031"/>
        <v>2</v>
      </c>
      <c r="G4899" s="14">
        <f t="shared" si="1027"/>
        <v>3</v>
      </c>
      <c r="H4899" s="14">
        <f t="shared" si="1036"/>
        <v>13</v>
      </c>
      <c r="I4899" s="14">
        <f t="shared" si="1036"/>
        <v>1</v>
      </c>
      <c r="J4899" s="14">
        <f t="shared" si="1036"/>
        <v>0</v>
      </c>
      <c r="K4899" s="14">
        <f t="shared" si="1036"/>
        <v>0</v>
      </c>
      <c r="L4899" s="14" t="str">
        <f t="shared" si="1033"/>
        <v>3.13.1</v>
      </c>
      <c r="M4899" s="15" t="str">
        <f t="shared" si="1034"/>
        <v>--</v>
      </c>
      <c r="N4899" s="14" t="str">
        <f t="shared" si="1035"/>
        <v/>
      </c>
      <c r="O4899" s="15" t="str">
        <f t="shared" si="1028"/>
        <v/>
      </c>
      <c r="P4899" s="15" t="str">
        <f>IF(N4899=1,FLOOR(MAX($P$4:P4898),1)+1,IF(AND(P4898&lt;&gt;"",O4898&lt;&gt;1),MAX($P$4:P4898)+0.1,""))</f>
        <v/>
      </c>
      <c r="Q4899" s="5">
        <f>ROW()</f>
        <v>4899</v>
      </c>
    </row>
    <row r="4900" spans="1:17" x14ac:dyDescent="0.3">
      <c r="A4900" s="1" t="s">
        <v>2240</v>
      </c>
      <c r="B4900" s="5"/>
      <c r="C4900" s="14">
        <f t="shared" si="1029"/>
        <v>0</v>
      </c>
      <c r="D4900" s="14">
        <f t="shared" si="1029"/>
        <v>0</v>
      </c>
      <c r="E4900" s="14" t="str">
        <f t="shared" si="1030"/>
        <v/>
      </c>
      <c r="F4900" s="14">
        <f t="shared" si="1031"/>
        <v>2</v>
      </c>
      <c r="G4900" s="14">
        <f t="shared" si="1027"/>
        <v>3</v>
      </c>
      <c r="H4900" s="14">
        <f t="shared" si="1036"/>
        <v>13</v>
      </c>
      <c r="I4900" s="14">
        <f t="shared" si="1036"/>
        <v>1</v>
      </c>
      <c r="J4900" s="14">
        <f t="shared" si="1036"/>
        <v>0</v>
      </c>
      <c r="K4900" s="14">
        <f t="shared" si="1036"/>
        <v>0</v>
      </c>
      <c r="L4900" s="14" t="str">
        <f t="shared" si="1033"/>
        <v>3.13.1</v>
      </c>
      <c r="M4900" s="15" t="str">
        <f t="shared" si="1034"/>
        <v>--</v>
      </c>
      <c r="N4900" s="14" t="str">
        <f t="shared" si="1035"/>
        <v/>
      </c>
      <c r="O4900" s="15" t="str">
        <f t="shared" si="1028"/>
        <v/>
      </c>
      <c r="P4900" s="15" t="str">
        <f>IF(N4900=1,FLOOR(MAX($P$4:P4899),1)+1,IF(AND(P4899&lt;&gt;"",O4899&lt;&gt;1),MAX($P$4:P4899)+0.1,""))</f>
        <v/>
      </c>
      <c r="Q4900" s="5">
        <f>ROW()</f>
        <v>4900</v>
      </c>
    </row>
    <row r="4901" spans="1:17" x14ac:dyDescent="0.3">
      <c r="A4901" s="1" t="s">
        <v>2241</v>
      </c>
      <c r="B4901" s="5"/>
      <c r="C4901" s="14">
        <f t="shared" si="1029"/>
        <v>0</v>
      </c>
      <c r="D4901" s="14">
        <f t="shared" si="1029"/>
        <v>0</v>
      </c>
      <c r="E4901" s="14" t="str">
        <f t="shared" si="1030"/>
        <v/>
      </c>
      <c r="F4901" s="14">
        <f t="shared" si="1031"/>
        <v>2</v>
      </c>
      <c r="G4901" s="14">
        <f t="shared" si="1027"/>
        <v>3</v>
      </c>
      <c r="H4901" s="14">
        <f t="shared" si="1036"/>
        <v>13</v>
      </c>
      <c r="I4901" s="14">
        <f t="shared" si="1036"/>
        <v>1</v>
      </c>
      <c r="J4901" s="14">
        <f t="shared" si="1036"/>
        <v>0</v>
      </c>
      <c r="K4901" s="14">
        <f t="shared" si="1036"/>
        <v>0</v>
      </c>
      <c r="L4901" s="14" t="str">
        <f t="shared" si="1033"/>
        <v>3.13.1</v>
      </c>
      <c r="M4901" s="15" t="str">
        <f t="shared" si="1034"/>
        <v>--</v>
      </c>
      <c r="N4901" s="14" t="str">
        <f t="shared" si="1035"/>
        <v/>
      </c>
      <c r="O4901" s="15" t="str">
        <f t="shared" si="1028"/>
        <v/>
      </c>
      <c r="P4901" s="15" t="str">
        <f>IF(N4901=1,FLOOR(MAX($P$4:P4900),1)+1,IF(AND(P4900&lt;&gt;"",O4900&lt;&gt;1),MAX($P$4:P4900)+0.1,""))</f>
        <v/>
      </c>
      <c r="Q4901" s="5">
        <f>ROW()</f>
        <v>4901</v>
      </c>
    </row>
    <row r="4902" spans="1:17" x14ac:dyDescent="0.3">
      <c r="A4902" s="1" t="s">
        <v>2242</v>
      </c>
      <c r="B4902" s="5"/>
      <c r="C4902" s="14">
        <f t="shared" si="1029"/>
        <v>0</v>
      </c>
      <c r="D4902" s="14">
        <f t="shared" si="1029"/>
        <v>0</v>
      </c>
      <c r="E4902" s="14" t="str">
        <f t="shared" si="1030"/>
        <v/>
      </c>
      <c r="F4902" s="14">
        <f t="shared" si="1031"/>
        <v>2</v>
      </c>
      <c r="G4902" s="14">
        <f t="shared" si="1027"/>
        <v>3</v>
      </c>
      <c r="H4902" s="14">
        <f t="shared" ref="H4902:K4917" si="1037">IF(G4902&lt;&gt;G4901,0,IF(AND(($F4901-$D4902)=(H$3-1),$F4902=H$3),H4901+1,H4901))</f>
        <v>13</v>
      </c>
      <c r="I4902" s="14">
        <f t="shared" si="1037"/>
        <v>1</v>
      </c>
      <c r="J4902" s="14">
        <f t="shared" si="1037"/>
        <v>0</v>
      </c>
      <c r="K4902" s="14">
        <f t="shared" si="1037"/>
        <v>0</v>
      </c>
      <c r="L4902" s="14" t="str">
        <f t="shared" si="1033"/>
        <v>3.13.1</v>
      </c>
      <c r="M4902" s="15" t="str">
        <f t="shared" si="1034"/>
        <v>--</v>
      </c>
      <c r="N4902" s="14" t="str">
        <f t="shared" si="1035"/>
        <v/>
      </c>
      <c r="O4902" s="15" t="str">
        <f t="shared" si="1028"/>
        <v/>
      </c>
      <c r="P4902" s="15" t="str">
        <f>IF(N4902=1,FLOOR(MAX($P$4:P4901),1)+1,IF(AND(P4901&lt;&gt;"",O4901&lt;&gt;1),MAX($P$4:P4901)+0.1,""))</f>
        <v/>
      </c>
      <c r="Q4902" s="5">
        <f>ROW()</f>
        <v>4902</v>
      </c>
    </row>
    <row r="4903" spans="1:17" x14ac:dyDescent="0.3">
      <c r="A4903" s="1" t="s">
        <v>55</v>
      </c>
      <c r="B4903" s="5"/>
      <c r="C4903" s="14">
        <f t="shared" si="1029"/>
        <v>0</v>
      </c>
      <c r="D4903" s="14">
        <f t="shared" si="1029"/>
        <v>0</v>
      </c>
      <c r="E4903" s="14" t="str">
        <f t="shared" si="1030"/>
        <v/>
      </c>
      <c r="F4903" s="14">
        <f t="shared" si="1031"/>
        <v>2</v>
      </c>
      <c r="G4903" s="14">
        <f t="shared" si="1027"/>
        <v>3</v>
      </c>
      <c r="H4903" s="14">
        <f t="shared" si="1037"/>
        <v>13</v>
      </c>
      <c r="I4903" s="14">
        <f t="shared" si="1037"/>
        <v>1</v>
      </c>
      <c r="J4903" s="14">
        <f t="shared" si="1037"/>
        <v>0</v>
      </c>
      <c r="K4903" s="14">
        <f t="shared" si="1037"/>
        <v>0</v>
      </c>
      <c r="L4903" s="14" t="str">
        <f t="shared" si="1033"/>
        <v>3.13.1</v>
      </c>
      <c r="M4903" s="15" t="str">
        <f t="shared" si="1034"/>
        <v>--</v>
      </c>
      <c r="N4903" s="14" t="str">
        <f t="shared" si="1035"/>
        <v/>
      </c>
      <c r="O4903" s="15" t="str">
        <f t="shared" si="1028"/>
        <v/>
      </c>
      <c r="P4903" s="15" t="str">
        <f>IF(N4903=1,FLOOR(MAX($P$4:P4902),1)+1,IF(AND(P4902&lt;&gt;"",O4902&lt;&gt;1),MAX($P$4:P4902)+0.1,""))</f>
        <v/>
      </c>
      <c r="Q4903" s="5">
        <f>ROW()</f>
        <v>4903</v>
      </c>
    </row>
    <row r="4904" spans="1:17" x14ac:dyDescent="0.3">
      <c r="A4904" s="1" t="s">
        <v>2243</v>
      </c>
      <c r="B4904" s="5"/>
      <c r="C4904" s="14">
        <f t="shared" si="1029"/>
        <v>0</v>
      </c>
      <c r="D4904" s="14">
        <f t="shared" si="1029"/>
        <v>0</v>
      </c>
      <c r="E4904" s="14" t="str">
        <f t="shared" si="1030"/>
        <v/>
      </c>
      <c r="F4904" s="14">
        <f t="shared" si="1031"/>
        <v>2</v>
      </c>
      <c r="G4904" s="14">
        <f t="shared" si="1027"/>
        <v>3</v>
      </c>
      <c r="H4904" s="14">
        <f t="shared" si="1037"/>
        <v>13</v>
      </c>
      <c r="I4904" s="14">
        <f t="shared" si="1037"/>
        <v>1</v>
      </c>
      <c r="J4904" s="14">
        <f t="shared" si="1037"/>
        <v>0</v>
      </c>
      <c r="K4904" s="14">
        <f t="shared" si="1037"/>
        <v>0</v>
      </c>
      <c r="L4904" s="14" t="str">
        <f t="shared" si="1033"/>
        <v>3.13.1</v>
      </c>
      <c r="M4904" s="15" t="str">
        <f t="shared" si="1034"/>
        <v>--</v>
      </c>
      <c r="N4904" s="14" t="str">
        <f t="shared" si="1035"/>
        <v/>
      </c>
      <c r="O4904" s="15" t="str">
        <f t="shared" si="1028"/>
        <v/>
      </c>
      <c r="P4904" s="15" t="str">
        <f>IF(N4904=1,FLOOR(MAX($P$4:P4903),1)+1,IF(AND(P4903&lt;&gt;"",O4903&lt;&gt;1),MAX($P$4:P4903)+0.1,""))</f>
        <v/>
      </c>
      <c r="Q4904" s="5">
        <f>ROW()</f>
        <v>4904</v>
      </c>
    </row>
    <row r="4905" spans="1:17" x14ac:dyDescent="0.3">
      <c r="A4905" s="1" t="s">
        <v>2244</v>
      </c>
      <c r="B4905" s="5"/>
      <c r="C4905" s="14">
        <f t="shared" si="1029"/>
        <v>0</v>
      </c>
      <c r="D4905" s="14">
        <f t="shared" si="1029"/>
        <v>0</v>
      </c>
      <c r="E4905" s="14" t="str">
        <f t="shared" si="1030"/>
        <v/>
      </c>
      <c r="F4905" s="14">
        <f t="shared" si="1031"/>
        <v>2</v>
      </c>
      <c r="G4905" s="14">
        <f t="shared" si="1027"/>
        <v>3</v>
      </c>
      <c r="H4905" s="14">
        <f t="shared" si="1037"/>
        <v>13</v>
      </c>
      <c r="I4905" s="14">
        <f t="shared" si="1037"/>
        <v>1</v>
      </c>
      <c r="J4905" s="14">
        <f t="shared" si="1037"/>
        <v>0</v>
      </c>
      <c r="K4905" s="14">
        <f t="shared" si="1037"/>
        <v>0</v>
      </c>
      <c r="L4905" s="14" t="str">
        <f t="shared" si="1033"/>
        <v>3.13.1</v>
      </c>
      <c r="M4905" s="15" t="str">
        <f t="shared" si="1034"/>
        <v>--</v>
      </c>
      <c r="N4905" s="14" t="str">
        <f t="shared" si="1035"/>
        <v/>
      </c>
      <c r="O4905" s="15" t="str">
        <f t="shared" si="1028"/>
        <v/>
      </c>
      <c r="P4905" s="15" t="str">
        <f>IF(N4905=1,FLOOR(MAX($P$4:P4904),1)+1,IF(AND(P4904&lt;&gt;"",O4904&lt;&gt;1),MAX($P$4:P4904)+0.1,""))</f>
        <v/>
      </c>
      <c r="Q4905" s="5">
        <f>ROW()</f>
        <v>4905</v>
      </c>
    </row>
    <row r="4906" spans="1:17" x14ac:dyDescent="0.3">
      <c r="A4906" s="1" t="s">
        <v>55</v>
      </c>
      <c r="B4906" s="5"/>
      <c r="C4906" s="14">
        <f t="shared" si="1029"/>
        <v>0</v>
      </c>
      <c r="D4906" s="14">
        <f t="shared" si="1029"/>
        <v>0</v>
      </c>
      <c r="E4906" s="14" t="str">
        <f t="shared" si="1030"/>
        <v/>
      </c>
      <c r="F4906" s="14">
        <f t="shared" si="1031"/>
        <v>2</v>
      </c>
      <c r="G4906" s="14">
        <f t="shared" si="1027"/>
        <v>3</v>
      </c>
      <c r="H4906" s="14">
        <f t="shared" si="1037"/>
        <v>13</v>
      </c>
      <c r="I4906" s="14">
        <f t="shared" si="1037"/>
        <v>1</v>
      </c>
      <c r="J4906" s="14">
        <f t="shared" si="1037"/>
        <v>0</v>
      </c>
      <c r="K4906" s="14">
        <f t="shared" si="1037"/>
        <v>0</v>
      </c>
      <c r="L4906" s="14" t="str">
        <f t="shared" si="1033"/>
        <v>3.13.1</v>
      </c>
      <c r="M4906" s="15" t="str">
        <f t="shared" si="1034"/>
        <v>--</v>
      </c>
      <c r="N4906" s="14" t="str">
        <f t="shared" si="1035"/>
        <v/>
      </c>
      <c r="O4906" s="15" t="str">
        <f t="shared" si="1028"/>
        <v/>
      </c>
      <c r="P4906" s="15" t="str">
        <f>IF(N4906=1,FLOOR(MAX($P$4:P4905),1)+1,IF(AND(P4905&lt;&gt;"",O4905&lt;&gt;1),MAX($P$4:P4905)+0.1,""))</f>
        <v/>
      </c>
      <c r="Q4906" s="5">
        <f>ROW()</f>
        <v>4906</v>
      </c>
    </row>
    <row r="4907" spans="1:17" x14ac:dyDescent="0.3">
      <c r="A4907" s="1" t="s">
        <v>2245</v>
      </c>
      <c r="B4907" s="5"/>
      <c r="C4907" s="14">
        <f t="shared" si="1029"/>
        <v>0</v>
      </c>
      <c r="D4907" s="14">
        <f t="shared" si="1029"/>
        <v>0</v>
      </c>
      <c r="E4907" s="14" t="str">
        <f t="shared" si="1030"/>
        <v/>
      </c>
      <c r="F4907" s="14">
        <f t="shared" si="1031"/>
        <v>2</v>
      </c>
      <c r="G4907" s="14">
        <f t="shared" si="1027"/>
        <v>3</v>
      </c>
      <c r="H4907" s="14">
        <f t="shared" si="1037"/>
        <v>13</v>
      </c>
      <c r="I4907" s="14">
        <f t="shared" si="1037"/>
        <v>1</v>
      </c>
      <c r="J4907" s="14">
        <f t="shared" si="1037"/>
        <v>0</v>
      </c>
      <c r="K4907" s="14">
        <f t="shared" si="1037"/>
        <v>0</v>
      </c>
      <c r="L4907" s="14" t="str">
        <f t="shared" si="1033"/>
        <v>3.13.1</v>
      </c>
      <c r="M4907" s="15" t="str">
        <f t="shared" si="1034"/>
        <v>--</v>
      </c>
      <c r="N4907" s="14" t="str">
        <f t="shared" si="1035"/>
        <v/>
      </c>
      <c r="O4907" s="15" t="str">
        <f t="shared" si="1028"/>
        <v/>
      </c>
      <c r="P4907" s="15" t="str">
        <f>IF(N4907=1,FLOOR(MAX($P$4:P4906),1)+1,IF(AND(P4906&lt;&gt;"",O4906&lt;&gt;1),MAX($P$4:P4906)+0.1,""))</f>
        <v/>
      </c>
      <c r="Q4907" s="5">
        <f>ROW()</f>
        <v>4907</v>
      </c>
    </row>
    <row r="4908" spans="1:17" x14ac:dyDescent="0.3">
      <c r="A4908" s="1" t="s">
        <v>2244</v>
      </c>
      <c r="B4908" s="5"/>
      <c r="C4908" s="14">
        <f t="shared" si="1029"/>
        <v>0</v>
      </c>
      <c r="D4908" s="14">
        <f t="shared" si="1029"/>
        <v>0</v>
      </c>
      <c r="E4908" s="14" t="str">
        <f t="shared" si="1030"/>
        <v/>
      </c>
      <c r="F4908" s="14">
        <f t="shared" si="1031"/>
        <v>2</v>
      </c>
      <c r="G4908" s="14">
        <f t="shared" si="1027"/>
        <v>3</v>
      </c>
      <c r="H4908" s="14">
        <f t="shared" si="1037"/>
        <v>13</v>
      </c>
      <c r="I4908" s="14">
        <f t="shared" si="1037"/>
        <v>1</v>
      </c>
      <c r="J4908" s="14">
        <f t="shared" si="1037"/>
        <v>0</v>
      </c>
      <c r="K4908" s="14">
        <f t="shared" si="1037"/>
        <v>0</v>
      </c>
      <c r="L4908" s="14" t="str">
        <f t="shared" si="1033"/>
        <v>3.13.1</v>
      </c>
      <c r="M4908" s="15" t="str">
        <f t="shared" si="1034"/>
        <v>--</v>
      </c>
      <c r="N4908" s="14" t="str">
        <f t="shared" si="1035"/>
        <v/>
      </c>
      <c r="O4908" s="15" t="str">
        <f t="shared" si="1028"/>
        <v/>
      </c>
      <c r="P4908" s="15" t="str">
        <f>IF(N4908=1,FLOOR(MAX($P$4:P4907),1)+1,IF(AND(P4907&lt;&gt;"",O4907&lt;&gt;1),MAX($P$4:P4907)+0.1,""))</f>
        <v/>
      </c>
      <c r="Q4908" s="5">
        <f>ROW()</f>
        <v>4908</v>
      </c>
    </row>
    <row r="4909" spans="1:17" x14ac:dyDescent="0.3">
      <c r="A4909" s="1" t="s">
        <v>55</v>
      </c>
      <c r="B4909" s="5"/>
      <c r="C4909" s="14">
        <f t="shared" si="1029"/>
        <v>0</v>
      </c>
      <c r="D4909" s="14">
        <f t="shared" si="1029"/>
        <v>0</v>
      </c>
      <c r="E4909" s="14" t="str">
        <f t="shared" si="1030"/>
        <v/>
      </c>
      <c r="F4909" s="14">
        <f t="shared" si="1031"/>
        <v>2</v>
      </c>
      <c r="G4909" s="14">
        <f t="shared" si="1027"/>
        <v>3</v>
      </c>
      <c r="H4909" s="14">
        <f t="shared" si="1037"/>
        <v>13</v>
      </c>
      <c r="I4909" s="14">
        <f t="shared" si="1037"/>
        <v>1</v>
      </c>
      <c r="J4909" s="14">
        <f t="shared" si="1037"/>
        <v>0</v>
      </c>
      <c r="K4909" s="14">
        <f t="shared" si="1037"/>
        <v>0</v>
      </c>
      <c r="L4909" s="14" t="str">
        <f t="shared" si="1033"/>
        <v>3.13.1</v>
      </c>
      <c r="M4909" s="15" t="str">
        <f t="shared" si="1034"/>
        <v>--</v>
      </c>
      <c r="N4909" s="14" t="str">
        <f t="shared" si="1035"/>
        <v/>
      </c>
      <c r="O4909" s="15" t="str">
        <f t="shared" si="1028"/>
        <v/>
      </c>
      <c r="P4909" s="15" t="str">
        <f>IF(N4909=1,FLOOR(MAX($P$4:P4908),1)+1,IF(AND(P4908&lt;&gt;"",O4908&lt;&gt;1),MAX($P$4:P4908)+0.1,""))</f>
        <v/>
      </c>
      <c r="Q4909" s="5">
        <f>ROW()</f>
        <v>4909</v>
      </c>
    </row>
    <row r="4910" spans="1:17" x14ac:dyDescent="0.3">
      <c r="A4910" s="1" t="s">
        <v>2246</v>
      </c>
      <c r="B4910" s="5"/>
      <c r="C4910" s="14">
        <f t="shared" si="1029"/>
        <v>0</v>
      </c>
      <c r="D4910" s="14">
        <f t="shared" si="1029"/>
        <v>0</v>
      </c>
      <c r="E4910" s="14" t="str">
        <f t="shared" si="1030"/>
        <v/>
      </c>
      <c r="F4910" s="14">
        <f t="shared" si="1031"/>
        <v>2</v>
      </c>
      <c r="G4910" s="14">
        <f t="shared" si="1027"/>
        <v>3</v>
      </c>
      <c r="H4910" s="14">
        <f t="shared" si="1037"/>
        <v>13</v>
      </c>
      <c r="I4910" s="14">
        <f t="shared" si="1037"/>
        <v>1</v>
      </c>
      <c r="J4910" s="14">
        <f t="shared" si="1037"/>
        <v>0</v>
      </c>
      <c r="K4910" s="14">
        <f t="shared" si="1037"/>
        <v>0</v>
      </c>
      <c r="L4910" s="14" t="str">
        <f t="shared" si="1033"/>
        <v>3.13.1</v>
      </c>
      <c r="M4910" s="15" t="str">
        <f t="shared" si="1034"/>
        <v>--</v>
      </c>
      <c r="N4910" s="14" t="str">
        <f t="shared" si="1035"/>
        <v/>
      </c>
      <c r="O4910" s="15" t="str">
        <f t="shared" si="1028"/>
        <v/>
      </c>
      <c r="P4910" s="15" t="str">
        <f>IF(N4910=1,FLOOR(MAX($P$4:P4909),1)+1,IF(AND(P4909&lt;&gt;"",O4909&lt;&gt;1),MAX($P$4:P4909)+0.1,""))</f>
        <v/>
      </c>
      <c r="Q4910" s="5">
        <f>ROW()</f>
        <v>4910</v>
      </c>
    </row>
    <row r="4911" spans="1:17" x14ac:dyDescent="0.3">
      <c r="A4911" s="1" t="s">
        <v>2247</v>
      </c>
      <c r="B4911" s="5"/>
      <c r="C4911" s="14">
        <f t="shared" si="1029"/>
        <v>0</v>
      </c>
      <c r="D4911" s="14">
        <f t="shared" si="1029"/>
        <v>0</v>
      </c>
      <c r="E4911" s="14" t="str">
        <f t="shared" si="1030"/>
        <v/>
      </c>
      <c r="F4911" s="14">
        <f t="shared" si="1031"/>
        <v>2</v>
      </c>
      <c r="G4911" s="14">
        <f t="shared" si="1027"/>
        <v>3</v>
      </c>
      <c r="H4911" s="14">
        <f t="shared" si="1037"/>
        <v>13</v>
      </c>
      <c r="I4911" s="14">
        <f t="shared" si="1037"/>
        <v>1</v>
      </c>
      <c r="J4911" s="14">
        <f t="shared" si="1037"/>
        <v>0</v>
      </c>
      <c r="K4911" s="14">
        <f t="shared" si="1037"/>
        <v>0</v>
      </c>
      <c r="L4911" s="14" t="str">
        <f t="shared" si="1033"/>
        <v>3.13.1</v>
      </c>
      <c r="M4911" s="15" t="str">
        <f t="shared" si="1034"/>
        <v>--</v>
      </c>
      <c r="N4911" s="14" t="str">
        <f t="shared" si="1035"/>
        <v/>
      </c>
      <c r="O4911" s="15" t="str">
        <f t="shared" si="1028"/>
        <v/>
      </c>
      <c r="P4911" s="15" t="str">
        <f>IF(N4911=1,FLOOR(MAX($P$4:P4910),1)+1,IF(AND(P4910&lt;&gt;"",O4910&lt;&gt;1),MAX($P$4:P4910)+0.1,""))</f>
        <v/>
      </c>
      <c r="Q4911" s="5">
        <f>ROW()</f>
        <v>4911</v>
      </c>
    </row>
    <row r="4912" spans="1:17" x14ac:dyDescent="0.3">
      <c r="A4912" s="1" t="s">
        <v>190</v>
      </c>
      <c r="B4912" s="5"/>
      <c r="C4912" s="14">
        <f t="shared" si="1029"/>
        <v>0</v>
      </c>
      <c r="D4912" s="14">
        <f t="shared" si="1029"/>
        <v>1</v>
      </c>
      <c r="E4912" s="14" t="str">
        <f t="shared" si="1030"/>
        <v/>
      </c>
      <c r="F4912" s="14">
        <f t="shared" si="1031"/>
        <v>1</v>
      </c>
      <c r="G4912" s="14">
        <f t="shared" si="1027"/>
        <v>3</v>
      </c>
      <c r="H4912" s="14">
        <f t="shared" si="1037"/>
        <v>13</v>
      </c>
      <c r="I4912" s="14">
        <f t="shared" si="1037"/>
        <v>1</v>
      </c>
      <c r="J4912" s="14">
        <f t="shared" si="1037"/>
        <v>0</v>
      </c>
      <c r="K4912" s="14">
        <f t="shared" si="1037"/>
        <v>0</v>
      </c>
      <c r="L4912" s="14" t="str">
        <f t="shared" si="1033"/>
        <v>3.13.1</v>
      </c>
      <c r="M4912" s="15" t="str">
        <f t="shared" si="1034"/>
        <v>--</v>
      </c>
      <c r="N4912" s="14" t="str">
        <f t="shared" si="1035"/>
        <v/>
      </c>
      <c r="O4912" s="15" t="str">
        <f t="shared" si="1028"/>
        <v/>
      </c>
      <c r="P4912" s="15" t="str">
        <f>IF(N4912=1,FLOOR(MAX($P$4:P4911),1)+1,IF(AND(P4911&lt;&gt;"",O4911&lt;&gt;1),MAX($P$4:P4911)+0.1,""))</f>
        <v/>
      </c>
      <c r="Q4912" s="5">
        <f>ROW()</f>
        <v>4912</v>
      </c>
    </row>
    <row r="4913" spans="1:17" x14ac:dyDescent="0.3">
      <c r="A4913" s="1" t="s">
        <v>2248</v>
      </c>
      <c r="B4913" s="5"/>
      <c r="C4913" s="14">
        <f t="shared" si="1029"/>
        <v>1</v>
      </c>
      <c r="D4913" s="14">
        <f t="shared" si="1029"/>
        <v>0</v>
      </c>
      <c r="E4913" s="14" t="str">
        <f t="shared" si="1030"/>
        <v/>
      </c>
      <c r="F4913" s="14">
        <f t="shared" si="1031"/>
        <v>2</v>
      </c>
      <c r="G4913" s="14">
        <f t="shared" si="1027"/>
        <v>3</v>
      </c>
      <c r="H4913" s="14">
        <f t="shared" si="1037"/>
        <v>13</v>
      </c>
      <c r="I4913" s="14">
        <f t="shared" si="1037"/>
        <v>2</v>
      </c>
      <c r="J4913" s="14">
        <f t="shared" si="1037"/>
        <v>0</v>
      </c>
      <c r="K4913" s="14">
        <f t="shared" si="1037"/>
        <v>0</v>
      </c>
      <c r="L4913" s="14" t="str">
        <f t="shared" si="1033"/>
        <v>3.13.2</v>
      </c>
      <c r="M4913" s="15" t="str">
        <f t="shared" si="1034"/>
        <v>Software, Firmware, and Information_x0014_Integrity In MODERATE Impact Systems:</v>
      </c>
      <c r="N4913" s="14" t="str">
        <f t="shared" si="1035"/>
        <v/>
      </c>
      <c r="O4913" s="15" t="str">
        <f t="shared" si="1028"/>
        <v/>
      </c>
      <c r="P4913" s="15" t="str">
        <f>IF(N4913=1,FLOOR(MAX($P$4:P4912),1)+1,IF(AND(P4912&lt;&gt;"",O4912&lt;&gt;1),MAX($P$4:P4912)+0.1,""))</f>
        <v/>
      </c>
      <c r="Q4913" s="5">
        <f>ROW()</f>
        <v>4913</v>
      </c>
    </row>
    <row r="4914" spans="1:17" x14ac:dyDescent="0.3">
      <c r="A4914" s="1" t="s">
        <v>2249</v>
      </c>
      <c r="B4914" s="5"/>
      <c r="C4914" s="14">
        <f t="shared" si="1029"/>
        <v>0</v>
      </c>
      <c r="D4914" s="14">
        <f t="shared" si="1029"/>
        <v>0</v>
      </c>
      <c r="E4914" s="14" t="str">
        <f t="shared" si="1030"/>
        <v/>
      </c>
      <c r="F4914" s="14">
        <f t="shared" si="1031"/>
        <v>2</v>
      </c>
      <c r="G4914" s="14">
        <f t="shared" si="1027"/>
        <v>3</v>
      </c>
      <c r="H4914" s="14">
        <f t="shared" si="1037"/>
        <v>13</v>
      </c>
      <c r="I4914" s="14">
        <f t="shared" si="1037"/>
        <v>2</v>
      </c>
      <c r="J4914" s="14">
        <f t="shared" si="1037"/>
        <v>0</v>
      </c>
      <c r="K4914" s="14">
        <f t="shared" si="1037"/>
        <v>0</v>
      </c>
      <c r="L4914" s="14" t="str">
        <f t="shared" si="1033"/>
        <v>3.13.2</v>
      </c>
      <c r="M4914" s="15" t="str">
        <f t="shared" si="1034"/>
        <v>--</v>
      </c>
      <c r="N4914" s="14" t="str">
        <f t="shared" si="1035"/>
        <v/>
      </c>
      <c r="O4914" s="15" t="str">
        <f t="shared" si="1028"/>
        <v/>
      </c>
      <c r="P4914" s="15" t="str">
        <f>IF(N4914=1,FLOOR(MAX($P$4:P4913),1)+1,IF(AND(P4913&lt;&gt;"",O4913&lt;&gt;1),MAX($P$4:P4913)+0.1,""))</f>
        <v/>
      </c>
      <c r="Q4914" s="5">
        <f>ROW()</f>
        <v>4914</v>
      </c>
    </row>
    <row r="4915" spans="1:17" x14ac:dyDescent="0.3">
      <c r="A4915" s="1" t="s">
        <v>59</v>
      </c>
      <c r="B4915" s="5"/>
      <c r="C4915" s="14">
        <f t="shared" si="1029"/>
        <v>0</v>
      </c>
      <c r="D4915" s="14">
        <f t="shared" si="1029"/>
        <v>0</v>
      </c>
      <c r="E4915" s="14" t="str">
        <f t="shared" si="1030"/>
        <v/>
      </c>
      <c r="F4915" s="14">
        <f t="shared" si="1031"/>
        <v>2</v>
      </c>
      <c r="G4915" s="14">
        <f t="shared" si="1027"/>
        <v>3</v>
      </c>
      <c r="H4915" s="14">
        <f t="shared" si="1037"/>
        <v>13</v>
      </c>
      <c r="I4915" s="14">
        <f t="shared" si="1037"/>
        <v>2</v>
      </c>
      <c r="J4915" s="14">
        <f t="shared" si="1037"/>
        <v>0</v>
      </c>
      <c r="K4915" s="14">
        <f t="shared" si="1037"/>
        <v>0</v>
      </c>
      <c r="L4915" s="14" t="str">
        <f t="shared" si="1033"/>
        <v>3.13.2</v>
      </c>
      <c r="M4915" s="15" t="str">
        <f t="shared" si="1034"/>
        <v>--</v>
      </c>
      <c r="N4915" s="14" t="str">
        <f t="shared" si="1035"/>
        <v/>
      </c>
      <c r="O4915" s="15" t="str">
        <f t="shared" si="1028"/>
        <v/>
      </c>
      <c r="P4915" s="15" t="str">
        <f>IF(N4915=1,FLOOR(MAX($P$4:P4914),1)+1,IF(AND(P4914&lt;&gt;"",O4914&lt;&gt;1),MAX($P$4:P4914)+0.1,""))</f>
        <v/>
      </c>
      <c r="Q4915" s="5">
        <f>ROW()</f>
        <v>4915</v>
      </c>
    </row>
    <row r="4916" spans="1:17" x14ac:dyDescent="0.3">
      <c r="A4916" s="1" t="s">
        <v>60</v>
      </c>
      <c r="B4916" s="5"/>
      <c r="C4916" s="14">
        <f t="shared" si="1029"/>
        <v>0</v>
      </c>
      <c r="D4916" s="14">
        <f t="shared" si="1029"/>
        <v>0</v>
      </c>
      <c r="E4916" s="14" t="str">
        <f t="shared" si="1030"/>
        <v/>
      </c>
      <c r="F4916" s="14">
        <f t="shared" si="1031"/>
        <v>2</v>
      </c>
      <c r="G4916" s="14">
        <f t="shared" si="1027"/>
        <v>3</v>
      </c>
      <c r="H4916" s="14">
        <f t="shared" si="1037"/>
        <v>13</v>
      </c>
      <c r="I4916" s="14">
        <f t="shared" si="1037"/>
        <v>2</v>
      </c>
      <c r="J4916" s="14">
        <f t="shared" si="1037"/>
        <v>0</v>
      </c>
      <c r="K4916" s="14">
        <f t="shared" si="1037"/>
        <v>0</v>
      </c>
      <c r="L4916" s="14" t="str">
        <f t="shared" si="1033"/>
        <v>3.13.2</v>
      </c>
      <c r="M4916" s="15" t="str">
        <f t="shared" si="1034"/>
        <v>--</v>
      </c>
      <c r="N4916" s="14" t="str">
        <f t="shared" si="1035"/>
        <v/>
      </c>
      <c r="O4916" s="15" t="str">
        <f t="shared" si="1028"/>
        <v/>
      </c>
      <c r="P4916" s="15" t="str">
        <f>IF(N4916=1,FLOOR(MAX($P$4:P4915),1)+1,IF(AND(P4915&lt;&gt;"",O4915&lt;&gt;1),MAX($P$4:P4915)+0.1,""))</f>
        <v/>
      </c>
      <c r="Q4916" s="5">
        <f>ROW()</f>
        <v>4916</v>
      </c>
    </row>
    <row r="4917" spans="1:17" x14ac:dyDescent="0.3">
      <c r="A4917" s="1" t="s">
        <v>2250</v>
      </c>
      <c r="B4917" s="5"/>
      <c r="C4917" s="14">
        <f t="shared" si="1029"/>
        <v>0</v>
      </c>
      <c r="D4917" s="14">
        <f t="shared" si="1029"/>
        <v>0</v>
      </c>
      <c r="E4917" s="14" t="str">
        <f t="shared" si="1030"/>
        <v/>
      </c>
      <c r="F4917" s="14">
        <f t="shared" si="1031"/>
        <v>2</v>
      </c>
      <c r="G4917" s="14">
        <f t="shared" si="1027"/>
        <v>3</v>
      </c>
      <c r="H4917" s="14">
        <f t="shared" si="1037"/>
        <v>13</v>
      </c>
      <c r="I4917" s="14">
        <f t="shared" si="1037"/>
        <v>2</v>
      </c>
      <c r="J4917" s="14">
        <f t="shared" si="1037"/>
        <v>0</v>
      </c>
      <c r="K4917" s="14">
        <f t="shared" si="1037"/>
        <v>0</v>
      </c>
      <c r="L4917" s="14" t="str">
        <f t="shared" si="1033"/>
        <v>3.13.2</v>
      </c>
      <c r="M4917" s="15" t="str">
        <f t="shared" si="1034"/>
        <v>--</v>
      </c>
      <c r="N4917" s="14" t="str">
        <f t="shared" si="1035"/>
        <v/>
      </c>
      <c r="O4917" s="15" t="str">
        <f t="shared" si="1028"/>
        <v/>
      </c>
      <c r="P4917" s="15" t="str">
        <f>IF(N4917=1,FLOOR(MAX($P$4:P4916),1)+1,IF(AND(P4916&lt;&gt;"",O4916&lt;&gt;1),MAX($P$4:P4916)+0.1,""))</f>
        <v/>
      </c>
      <c r="Q4917" s="5">
        <f>ROW()</f>
        <v>4917</v>
      </c>
    </row>
    <row r="4918" spans="1:17" x14ac:dyDescent="0.3">
      <c r="A4918" s="1" t="s">
        <v>2251</v>
      </c>
      <c r="B4918" s="5"/>
      <c r="C4918" s="14">
        <f t="shared" si="1029"/>
        <v>0</v>
      </c>
      <c r="D4918" s="14">
        <f t="shared" si="1029"/>
        <v>0</v>
      </c>
      <c r="E4918" s="14" t="str">
        <f t="shared" si="1030"/>
        <v/>
      </c>
      <c r="F4918" s="14">
        <f t="shared" si="1031"/>
        <v>2</v>
      </c>
      <c r="G4918" s="14">
        <f t="shared" si="1027"/>
        <v>3</v>
      </c>
      <c r="H4918" s="14">
        <f t="shared" ref="H4918:K4933" si="1038">IF(G4918&lt;&gt;G4917,0,IF(AND(($F4917-$D4918)=(H$3-1),$F4918=H$3),H4917+1,H4917))</f>
        <v>13</v>
      </c>
      <c r="I4918" s="14">
        <f t="shared" si="1038"/>
        <v>2</v>
      </c>
      <c r="J4918" s="14">
        <f t="shared" si="1038"/>
        <v>0</v>
      </c>
      <c r="K4918" s="14">
        <f t="shared" si="1038"/>
        <v>0</v>
      </c>
      <c r="L4918" s="14" t="str">
        <f t="shared" si="1033"/>
        <v>3.13.2</v>
      </c>
      <c r="M4918" s="15" t="str">
        <f t="shared" si="1034"/>
        <v>--</v>
      </c>
      <c r="N4918" s="14" t="str">
        <f t="shared" si="1035"/>
        <v/>
      </c>
      <c r="O4918" s="15" t="str">
        <f t="shared" si="1028"/>
        <v/>
      </c>
      <c r="P4918" s="15" t="str">
        <f>IF(N4918=1,FLOOR(MAX($P$4:P4917),1)+1,IF(AND(P4917&lt;&gt;"",O4917&lt;&gt;1),MAX($P$4:P4917)+0.1,""))</f>
        <v/>
      </c>
      <c r="Q4918" s="5">
        <f>ROW()</f>
        <v>4918</v>
      </c>
    </row>
    <row r="4919" spans="1:17" x14ac:dyDescent="0.3">
      <c r="A4919" s="1" t="s">
        <v>2252</v>
      </c>
      <c r="B4919" s="5"/>
      <c r="C4919" s="14">
        <f t="shared" si="1029"/>
        <v>0</v>
      </c>
      <c r="D4919" s="14">
        <f t="shared" si="1029"/>
        <v>0</v>
      </c>
      <c r="E4919" s="14" t="str">
        <f t="shared" si="1030"/>
        <v/>
      </c>
      <c r="F4919" s="14">
        <f t="shared" si="1031"/>
        <v>2</v>
      </c>
      <c r="G4919" s="14">
        <f t="shared" si="1027"/>
        <v>3</v>
      </c>
      <c r="H4919" s="14">
        <f t="shared" si="1038"/>
        <v>13</v>
      </c>
      <c r="I4919" s="14">
        <f t="shared" si="1038"/>
        <v>2</v>
      </c>
      <c r="J4919" s="14">
        <f t="shared" si="1038"/>
        <v>0</v>
      </c>
      <c r="K4919" s="14">
        <f t="shared" si="1038"/>
        <v>0</v>
      </c>
      <c r="L4919" s="14" t="str">
        <f t="shared" si="1033"/>
        <v>3.13.2</v>
      </c>
      <c r="M4919" s="15" t="str">
        <f t="shared" si="1034"/>
        <v>--</v>
      </c>
      <c r="N4919" s="14" t="str">
        <f t="shared" si="1035"/>
        <v/>
      </c>
      <c r="O4919" s="15" t="str">
        <f t="shared" si="1028"/>
        <v/>
      </c>
      <c r="P4919" s="15" t="str">
        <f>IF(N4919=1,FLOOR(MAX($P$4:P4918),1)+1,IF(AND(P4918&lt;&gt;"",O4918&lt;&gt;1),MAX($P$4:P4918)+0.1,""))</f>
        <v/>
      </c>
      <c r="Q4919" s="5">
        <f>ROW()</f>
        <v>4919</v>
      </c>
    </row>
    <row r="4920" spans="1:17" x14ac:dyDescent="0.3">
      <c r="A4920" s="1" t="s">
        <v>2253</v>
      </c>
      <c r="B4920" s="5"/>
      <c r="C4920" s="14">
        <f t="shared" si="1029"/>
        <v>0</v>
      </c>
      <c r="D4920" s="14">
        <f t="shared" si="1029"/>
        <v>0</v>
      </c>
      <c r="E4920" s="14" t="str">
        <f t="shared" si="1030"/>
        <v/>
      </c>
      <c r="F4920" s="14">
        <f t="shared" si="1031"/>
        <v>2</v>
      </c>
      <c r="G4920" s="14">
        <f t="shared" si="1027"/>
        <v>3</v>
      </c>
      <c r="H4920" s="14">
        <f t="shared" si="1038"/>
        <v>13</v>
      </c>
      <c r="I4920" s="14">
        <f t="shared" si="1038"/>
        <v>2</v>
      </c>
      <c r="J4920" s="14">
        <f t="shared" si="1038"/>
        <v>0</v>
      </c>
      <c r="K4920" s="14">
        <f t="shared" si="1038"/>
        <v>0</v>
      </c>
      <c r="L4920" s="14" t="str">
        <f t="shared" si="1033"/>
        <v>3.13.2</v>
      </c>
      <c r="M4920" s="15" t="str">
        <f t="shared" si="1034"/>
        <v>--</v>
      </c>
      <c r="N4920" s="14" t="str">
        <f t="shared" si="1035"/>
        <v/>
      </c>
      <c r="O4920" s="15" t="str">
        <f t="shared" si="1028"/>
        <v/>
      </c>
      <c r="P4920" s="15" t="str">
        <f>IF(N4920=1,FLOOR(MAX($P$4:P4919),1)+1,IF(AND(P4919&lt;&gt;"",O4919&lt;&gt;1),MAX($P$4:P4919)+0.1,""))</f>
        <v/>
      </c>
      <c r="Q4920" s="5">
        <f>ROW()</f>
        <v>4920</v>
      </c>
    </row>
    <row r="4921" spans="1:17" x14ac:dyDescent="0.3">
      <c r="A4921" s="1" t="s">
        <v>2254</v>
      </c>
      <c r="B4921" s="5"/>
      <c r="C4921" s="14">
        <f t="shared" si="1029"/>
        <v>0</v>
      </c>
      <c r="D4921" s="14">
        <f t="shared" si="1029"/>
        <v>0</v>
      </c>
      <c r="E4921" s="14" t="str">
        <f t="shared" si="1030"/>
        <v/>
      </c>
      <c r="F4921" s="14">
        <f t="shared" si="1031"/>
        <v>2</v>
      </c>
      <c r="G4921" s="14">
        <f t="shared" si="1027"/>
        <v>3</v>
      </c>
      <c r="H4921" s="14">
        <f t="shared" si="1038"/>
        <v>13</v>
      </c>
      <c r="I4921" s="14">
        <f t="shared" si="1038"/>
        <v>2</v>
      </c>
      <c r="J4921" s="14">
        <f t="shared" si="1038"/>
        <v>0</v>
      </c>
      <c r="K4921" s="14">
        <f t="shared" si="1038"/>
        <v>0</v>
      </c>
      <c r="L4921" s="14" t="str">
        <f t="shared" si="1033"/>
        <v>3.13.2</v>
      </c>
      <c r="M4921" s="15" t="str">
        <f t="shared" si="1034"/>
        <v>--</v>
      </c>
      <c r="N4921" s="14" t="str">
        <f t="shared" si="1035"/>
        <v/>
      </c>
      <c r="O4921" s="15" t="str">
        <f t="shared" si="1028"/>
        <v/>
      </c>
      <c r="P4921" s="15" t="str">
        <f>IF(N4921=1,FLOOR(MAX($P$4:P4920),1)+1,IF(AND(P4920&lt;&gt;"",O4920&lt;&gt;1),MAX($P$4:P4920)+0.1,""))</f>
        <v/>
      </c>
      <c r="Q4921" s="5">
        <f>ROW()</f>
        <v>4921</v>
      </c>
    </row>
    <row r="4922" spans="1:17" x14ac:dyDescent="0.3">
      <c r="A4922" s="1" t="s">
        <v>2255</v>
      </c>
      <c r="B4922" s="5"/>
      <c r="C4922" s="14">
        <f t="shared" si="1029"/>
        <v>0</v>
      </c>
      <c r="D4922" s="14">
        <f t="shared" si="1029"/>
        <v>0</v>
      </c>
      <c r="E4922" s="14" t="str">
        <f t="shared" si="1030"/>
        <v/>
      </c>
      <c r="F4922" s="14">
        <f t="shared" si="1031"/>
        <v>2</v>
      </c>
      <c r="G4922" s="14">
        <f t="shared" si="1027"/>
        <v>3</v>
      </c>
      <c r="H4922" s="14">
        <f t="shared" si="1038"/>
        <v>13</v>
      </c>
      <c r="I4922" s="14">
        <f t="shared" si="1038"/>
        <v>2</v>
      </c>
      <c r="J4922" s="14">
        <f t="shared" si="1038"/>
        <v>0</v>
      </c>
      <c r="K4922" s="14">
        <f t="shared" si="1038"/>
        <v>0</v>
      </c>
      <c r="L4922" s="14" t="str">
        <f t="shared" si="1033"/>
        <v>3.13.2</v>
      </c>
      <c r="M4922" s="15" t="str">
        <f t="shared" si="1034"/>
        <v>--</v>
      </c>
      <c r="N4922" s="14" t="str">
        <f t="shared" si="1035"/>
        <v/>
      </c>
      <c r="O4922" s="15" t="str">
        <f t="shared" si="1028"/>
        <v/>
      </c>
      <c r="P4922" s="15" t="str">
        <f>IF(N4922=1,FLOOR(MAX($P$4:P4921),1)+1,IF(AND(P4921&lt;&gt;"",O4921&lt;&gt;1),MAX($P$4:P4921)+0.1,""))</f>
        <v/>
      </c>
      <c r="Q4922" s="5">
        <f>ROW()</f>
        <v>4922</v>
      </c>
    </row>
    <row r="4923" spans="1:17" x14ac:dyDescent="0.3">
      <c r="A4923" s="1" t="s">
        <v>2256</v>
      </c>
      <c r="B4923" s="5"/>
      <c r="C4923" s="14">
        <f t="shared" si="1029"/>
        <v>0</v>
      </c>
      <c r="D4923" s="14">
        <f t="shared" si="1029"/>
        <v>0</v>
      </c>
      <c r="E4923" s="14" t="str">
        <f t="shared" si="1030"/>
        <v/>
      </c>
      <c r="F4923" s="14">
        <f t="shared" si="1031"/>
        <v>2</v>
      </c>
      <c r="G4923" s="14">
        <f t="shared" si="1027"/>
        <v>3</v>
      </c>
      <c r="H4923" s="14">
        <f t="shared" si="1038"/>
        <v>13</v>
      </c>
      <c r="I4923" s="14">
        <f t="shared" si="1038"/>
        <v>2</v>
      </c>
      <c r="J4923" s="14">
        <f t="shared" si="1038"/>
        <v>0</v>
      </c>
      <c r="K4923" s="14">
        <f t="shared" si="1038"/>
        <v>0</v>
      </c>
      <c r="L4923" s="14" t="str">
        <f t="shared" si="1033"/>
        <v>3.13.2</v>
      </c>
      <c r="M4923" s="15" t="str">
        <f t="shared" si="1034"/>
        <v>--</v>
      </c>
      <c r="N4923" s="14" t="str">
        <f t="shared" si="1035"/>
        <v/>
      </c>
      <c r="O4923" s="15" t="str">
        <f t="shared" si="1028"/>
        <v/>
      </c>
      <c r="P4923" s="15" t="str">
        <f>IF(N4923=1,FLOOR(MAX($P$4:P4922),1)+1,IF(AND(P4922&lt;&gt;"",O4922&lt;&gt;1),MAX($P$4:P4922)+0.1,""))</f>
        <v/>
      </c>
      <c r="Q4923" s="5">
        <f>ROW()</f>
        <v>4923</v>
      </c>
    </row>
    <row r="4924" spans="1:17" x14ac:dyDescent="0.3">
      <c r="A4924" s="1" t="s">
        <v>2257</v>
      </c>
      <c r="B4924" s="5"/>
      <c r="C4924" s="14">
        <f t="shared" si="1029"/>
        <v>0</v>
      </c>
      <c r="D4924" s="14">
        <f t="shared" si="1029"/>
        <v>0</v>
      </c>
      <c r="E4924" s="14" t="str">
        <f t="shared" si="1030"/>
        <v/>
      </c>
      <c r="F4924" s="14">
        <f t="shared" si="1031"/>
        <v>2</v>
      </c>
      <c r="G4924" s="14">
        <f t="shared" si="1027"/>
        <v>3</v>
      </c>
      <c r="H4924" s="14">
        <f t="shared" si="1038"/>
        <v>13</v>
      </c>
      <c r="I4924" s="14">
        <f t="shared" si="1038"/>
        <v>2</v>
      </c>
      <c r="J4924" s="14">
        <f t="shared" si="1038"/>
        <v>0</v>
      </c>
      <c r="K4924" s="14">
        <f t="shared" si="1038"/>
        <v>0</v>
      </c>
      <c r="L4924" s="14" t="str">
        <f t="shared" si="1033"/>
        <v>3.13.2</v>
      </c>
      <c r="M4924" s="15" t="str">
        <f t="shared" si="1034"/>
        <v>--</v>
      </c>
      <c r="N4924" s="14" t="str">
        <f t="shared" si="1035"/>
        <v/>
      </c>
      <c r="O4924" s="15" t="str">
        <f t="shared" si="1028"/>
        <v/>
      </c>
      <c r="P4924" s="15" t="str">
        <f>IF(N4924=1,FLOOR(MAX($P$4:P4923),1)+1,IF(AND(P4923&lt;&gt;"",O4923&lt;&gt;1),MAX($P$4:P4923)+0.1,""))</f>
        <v/>
      </c>
      <c r="Q4924" s="5">
        <f>ROW()</f>
        <v>4924</v>
      </c>
    </row>
    <row r="4925" spans="1:17" x14ac:dyDescent="0.3">
      <c r="A4925" s="1" t="s">
        <v>2258</v>
      </c>
      <c r="B4925" s="5"/>
      <c r="C4925" s="14">
        <f t="shared" si="1029"/>
        <v>0</v>
      </c>
      <c r="D4925" s="14">
        <f t="shared" si="1029"/>
        <v>0</v>
      </c>
      <c r="E4925" s="14" t="str">
        <f t="shared" si="1030"/>
        <v/>
      </c>
      <c r="F4925" s="14">
        <f t="shared" si="1031"/>
        <v>2</v>
      </c>
      <c r="G4925" s="14">
        <f t="shared" si="1027"/>
        <v>3</v>
      </c>
      <c r="H4925" s="14">
        <f t="shared" si="1038"/>
        <v>13</v>
      </c>
      <c r="I4925" s="14">
        <f t="shared" si="1038"/>
        <v>2</v>
      </c>
      <c r="J4925" s="14">
        <f t="shared" si="1038"/>
        <v>0</v>
      </c>
      <c r="K4925" s="14">
        <f t="shared" si="1038"/>
        <v>0</v>
      </c>
      <c r="L4925" s="14" t="str">
        <f t="shared" si="1033"/>
        <v>3.13.2</v>
      </c>
      <c r="M4925" s="15" t="str">
        <f t="shared" si="1034"/>
        <v>--</v>
      </c>
      <c r="N4925" s="14" t="str">
        <f t="shared" si="1035"/>
        <v/>
      </c>
      <c r="O4925" s="15" t="str">
        <f t="shared" si="1028"/>
        <v/>
      </c>
      <c r="P4925" s="15" t="str">
        <f>IF(N4925=1,FLOOR(MAX($P$4:P4924),1)+1,IF(AND(P4924&lt;&gt;"",O4924&lt;&gt;1),MAX($P$4:P4924)+0.1,""))</f>
        <v/>
      </c>
      <c r="Q4925" s="5">
        <f>ROW()</f>
        <v>4925</v>
      </c>
    </row>
    <row r="4926" spans="1:17" x14ac:dyDescent="0.3">
      <c r="A4926" s="1" t="s">
        <v>2259</v>
      </c>
      <c r="B4926" s="5"/>
      <c r="C4926" s="14">
        <f t="shared" si="1029"/>
        <v>0</v>
      </c>
      <c r="D4926" s="14">
        <f t="shared" si="1029"/>
        <v>0</v>
      </c>
      <c r="E4926" s="14" t="str">
        <f t="shared" si="1030"/>
        <v/>
      </c>
      <c r="F4926" s="14">
        <f t="shared" si="1031"/>
        <v>2</v>
      </c>
      <c r="G4926" s="14">
        <f t="shared" si="1027"/>
        <v>3</v>
      </c>
      <c r="H4926" s="14">
        <f t="shared" si="1038"/>
        <v>13</v>
      </c>
      <c r="I4926" s="14">
        <f t="shared" si="1038"/>
        <v>2</v>
      </c>
      <c r="J4926" s="14">
        <f t="shared" si="1038"/>
        <v>0</v>
      </c>
      <c r="K4926" s="14">
        <f t="shared" si="1038"/>
        <v>0</v>
      </c>
      <c r="L4926" s="14" t="str">
        <f t="shared" si="1033"/>
        <v>3.13.2</v>
      </c>
      <c r="M4926" s="15" t="str">
        <f t="shared" si="1034"/>
        <v>--</v>
      </c>
      <c r="N4926" s="14" t="str">
        <f t="shared" si="1035"/>
        <v/>
      </c>
      <c r="O4926" s="15" t="str">
        <f t="shared" si="1028"/>
        <v/>
      </c>
      <c r="P4926" s="15" t="str">
        <f>IF(N4926=1,FLOOR(MAX($P$4:P4925),1)+1,IF(AND(P4925&lt;&gt;"",O4925&lt;&gt;1),MAX($P$4:P4925)+0.1,""))</f>
        <v/>
      </c>
      <c r="Q4926" s="5">
        <f>ROW()</f>
        <v>4926</v>
      </c>
    </row>
    <row r="4927" spans="1:17" x14ac:dyDescent="0.3">
      <c r="A4927" s="1" t="s">
        <v>2260</v>
      </c>
      <c r="B4927" s="5"/>
      <c r="C4927" s="14">
        <f t="shared" si="1029"/>
        <v>0</v>
      </c>
      <c r="D4927" s="14">
        <f t="shared" si="1029"/>
        <v>0</v>
      </c>
      <c r="E4927" s="14" t="str">
        <f t="shared" si="1030"/>
        <v/>
      </c>
      <c r="F4927" s="14">
        <f t="shared" si="1031"/>
        <v>2</v>
      </c>
      <c r="G4927" s="14">
        <f t="shared" si="1027"/>
        <v>3</v>
      </c>
      <c r="H4927" s="14">
        <f t="shared" si="1038"/>
        <v>13</v>
      </c>
      <c r="I4927" s="14">
        <f t="shared" si="1038"/>
        <v>2</v>
      </c>
      <c r="J4927" s="14">
        <f t="shared" si="1038"/>
        <v>0</v>
      </c>
      <c r="K4927" s="14">
        <f t="shared" si="1038"/>
        <v>0</v>
      </c>
      <c r="L4927" s="14" t="str">
        <f t="shared" si="1033"/>
        <v>3.13.2</v>
      </c>
      <c r="M4927" s="15" t="str">
        <f t="shared" si="1034"/>
        <v>--</v>
      </c>
      <c r="N4927" s="14" t="str">
        <f t="shared" si="1035"/>
        <v/>
      </c>
      <c r="O4927" s="15" t="str">
        <f t="shared" si="1028"/>
        <v/>
      </c>
      <c r="P4927" s="15" t="str">
        <f>IF(N4927=1,FLOOR(MAX($P$4:P4926),1)+1,IF(AND(P4926&lt;&gt;"",O4926&lt;&gt;1),MAX($P$4:P4926)+0.1,""))</f>
        <v/>
      </c>
      <c r="Q4927" s="5">
        <f>ROW()</f>
        <v>4927</v>
      </c>
    </row>
    <row r="4928" spans="1:17" x14ac:dyDescent="0.3">
      <c r="A4928" s="1" t="s">
        <v>55</v>
      </c>
      <c r="B4928" s="5"/>
      <c r="C4928" s="14">
        <f t="shared" si="1029"/>
        <v>0</v>
      </c>
      <c r="D4928" s="14">
        <f t="shared" si="1029"/>
        <v>0</v>
      </c>
      <c r="E4928" s="14" t="str">
        <f t="shared" si="1030"/>
        <v/>
      </c>
      <c r="F4928" s="14">
        <f t="shared" si="1031"/>
        <v>2</v>
      </c>
      <c r="G4928" s="14">
        <f t="shared" si="1027"/>
        <v>3</v>
      </c>
      <c r="H4928" s="14">
        <f t="shared" si="1038"/>
        <v>13</v>
      </c>
      <c r="I4928" s="14">
        <f t="shared" si="1038"/>
        <v>2</v>
      </c>
      <c r="J4928" s="14">
        <f t="shared" si="1038"/>
        <v>0</v>
      </c>
      <c r="K4928" s="14">
        <f t="shared" si="1038"/>
        <v>0</v>
      </c>
      <c r="L4928" s="14" t="str">
        <f t="shared" si="1033"/>
        <v>3.13.2</v>
      </c>
      <c r="M4928" s="15" t="str">
        <f t="shared" si="1034"/>
        <v>--</v>
      </c>
      <c r="N4928" s="14" t="str">
        <f t="shared" si="1035"/>
        <v/>
      </c>
      <c r="O4928" s="15" t="str">
        <f t="shared" si="1028"/>
        <v/>
      </c>
      <c r="P4928" s="15" t="str">
        <f>IF(N4928=1,FLOOR(MAX($P$4:P4927),1)+1,IF(AND(P4927&lt;&gt;"",O4927&lt;&gt;1),MAX($P$4:P4927)+0.1,""))</f>
        <v/>
      </c>
      <c r="Q4928" s="5">
        <f>ROW()</f>
        <v>4928</v>
      </c>
    </row>
    <row r="4929" spans="1:17" x14ac:dyDescent="0.3">
      <c r="A4929" s="1" t="s">
        <v>2261</v>
      </c>
      <c r="B4929" s="5"/>
      <c r="C4929" s="14">
        <f t="shared" si="1029"/>
        <v>0</v>
      </c>
      <c r="D4929" s="14">
        <f t="shared" si="1029"/>
        <v>0</v>
      </c>
      <c r="E4929" s="14" t="str">
        <f t="shared" si="1030"/>
        <v/>
      </c>
      <c r="F4929" s="14">
        <f t="shared" si="1031"/>
        <v>2</v>
      </c>
      <c r="G4929" s="14">
        <f t="shared" si="1027"/>
        <v>3</v>
      </c>
      <c r="H4929" s="14">
        <f t="shared" si="1038"/>
        <v>13</v>
      </c>
      <c r="I4929" s="14">
        <f t="shared" si="1038"/>
        <v>2</v>
      </c>
      <c r="J4929" s="14">
        <f t="shared" si="1038"/>
        <v>0</v>
      </c>
      <c r="K4929" s="14">
        <f t="shared" si="1038"/>
        <v>0</v>
      </c>
      <c r="L4929" s="14" t="str">
        <f t="shared" si="1033"/>
        <v>3.13.2</v>
      </c>
      <c r="M4929" s="15" t="str">
        <f t="shared" si="1034"/>
        <v>--</v>
      </c>
      <c r="N4929" s="14" t="str">
        <f t="shared" si="1035"/>
        <v/>
      </c>
      <c r="O4929" s="15" t="str">
        <f t="shared" si="1028"/>
        <v/>
      </c>
      <c r="P4929" s="15" t="str">
        <f>IF(N4929=1,FLOOR(MAX($P$4:P4928),1)+1,IF(AND(P4928&lt;&gt;"",O4928&lt;&gt;1),MAX($P$4:P4928)+0.1,""))</f>
        <v/>
      </c>
      <c r="Q4929" s="5">
        <f>ROW()</f>
        <v>4929</v>
      </c>
    </row>
    <row r="4930" spans="1:17" x14ac:dyDescent="0.3">
      <c r="A4930" s="1" t="s">
        <v>2262</v>
      </c>
      <c r="B4930" s="5"/>
      <c r="C4930" s="14">
        <f t="shared" si="1029"/>
        <v>0</v>
      </c>
      <c r="D4930" s="14">
        <f t="shared" si="1029"/>
        <v>0</v>
      </c>
      <c r="E4930" s="14" t="str">
        <f t="shared" si="1030"/>
        <v/>
      </c>
      <c r="F4930" s="14">
        <f t="shared" si="1031"/>
        <v>2</v>
      </c>
      <c r="G4930" s="14">
        <f t="shared" si="1027"/>
        <v>3</v>
      </c>
      <c r="H4930" s="14">
        <f t="shared" si="1038"/>
        <v>13</v>
      </c>
      <c r="I4930" s="14">
        <f t="shared" si="1038"/>
        <v>2</v>
      </c>
      <c r="J4930" s="14">
        <f t="shared" si="1038"/>
        <v>0</v>
      </c>
      <c r="K4930" s="14">
        <f t="shared" si="1038"/>
        <v>0</v>
      </c>
      <c r="L4930" s="14" t="str">
        <f t="shared" si="1033"/>
        <v>3.13.2</v>
      </c>
      <c r="M4930" s="15" t="str">
        <f t="shared" si="1034"/>
        <v>--</v>
      </c>
      <c r="N4930" s="14" t="str">
        <f t="shared" si="1035"/>
        <v/>
      </c>
      <c r="O4930" s="15" t="str">
        <f t="shared" si="1028"/>
        <v/>
      </c>
      <c r="P4930" s="15" t="str">
        <f>IF(N4930=1,FLOOR(MAX($P$4:P4929),1)+1,IF(AND(P4929&lt;&gt;"",O4929&lt;&gt;1),MAX($P$4:P4929)+0.1,""))</f>
        <v/>
      </c>
      <c r="Q4930" s="5">
        <f>ROW()</f>
        <v>4930</v>
      </c>
    </row>
    <row r="4931" spans="1:17" x14ac:dyDescent="0.3">
      <c r="A4931" s="1" t="s">
        <v>2263</v>
      </c>
      <c r="B4931" s="5"/>
      <c r="C4931" s="14">
        <f t="shared" si="1029"/>
        <v>0</v>
      </c>
      <c r="D4931" s="14">
        <f t="shared" si="1029"/>
        <v>0</v>
      </c>
      <c r="E4931" s="14" t="str">
        <f t="shared" si="1030"/>
        <v/>
      </c>
      <c r="F4931" s="14">
        <f t="shared" si="1031"/>
        <v>2</v>
      </c>
      <c r="G4931" s="14">
        <f t="shared" si="1027"/>
        <v>3</v>
      </c>
      <c r="H4931" s="14">
        <f t="shared" si="1038"/>
        <v>13</v>
      </c>
      <c r="I4931" s="14">
        <f t="shared" si="1038"/>
        <v>2</v>
      </c>
      <c r="J4931" s="14">
        <f t="shared" si="1038"/>
        <v>0</v>
      </c>
      <c r="K4931" s="14">
        <f t="shared" si="1038"/>
        <v>0</v>
      </c>
      <c r="L4931" s="14" t="str">
        <f t="shared" si="1033"/>
        <v>3.13.2</v>
      </c>
      <c r="M4931" s="15" t="str">
        <f t="shared" si="1034"/>
        <v>--</v>
      </c>
      <c r="N4931" s="14" t="str">
        <f t="shared" si="1035"/>
        <v/>
      </c>
      <c r="O4931" s="15" t="str">
        <f t="shared" si="1028"/>
        <v/>
      </c>
      <c r="P4931" s="15" t="str">
        <f>IF(N4931=1,FLOOR(MAX($P$4:P4930),1)+1,IF(AND(P4930&lt;&gt;"",O4930&lt;&gt;1),MAX($P$4:P4930)+0.1,""))</f>
        <v/>
      </c>
      <c r="Q4931" s="5">
        <f>ROW()</f>
        <v>4931</v>
      </c>
    </row>
    <row r="4932" spans="1:17" x14ac:dyDescent="0.3">
      <c r="A4932" s="1" t="s">
        <v>2264</v>
      </c>
      <c r="B4932" s="5"/>
      <c r="C4932" s="14">
        <f t="shared" si="1029"/>
        <v>0</v>
      </c>
      <c r="D4932" s="14">
        <f t="shared" si="1029"/>
        <v>0</v>
      </c>
      <c r="E4932" s="14" t="str">
        <f t="shared" si="1030"/>
        <v/>
      </c>
      <c r="F4932" s="14">
        <f t="shared" si="1031"/>
        <v>2</v>
      </c>
      <c r="G4932" s="14">
        <f t="shared" si="1027"/>
        <v>3</v>
      </c>
      <c r="H4932" s="14">
        <f t="shared" si="1038"/>
        <v>13</v>
      </c>
      <c r="I4932" s="14">
        <f t="shared" si="1038"/>
        <v>2</v>
      </c>
      <c r="J4932" s="14">
        <f t="shared" si="1038"/>
        <v>0</v>
      </c>
      <c r="K4932" s="14">
        <f t="shared" si="1038"/>
        <v>0</v>
      </c>
      <c r="L4932" s="14" t="str">
        <f t="shared" si="1033"/>
        <v>3.13.2</v>
      </c>
      <c r="M4932" s="15" t="str">
        <f t="shared" si="1034"/>
        <v>--</v>
      </c>
      <c r="N4932" s="14" t="str">
        <f t="shared" si="1035"/>
        <v/>
      </c>
      <c r="O4932" s="15" t="str">
        <f t="shared" si="1028"/>
        <v/>
      </c>
      <c r="P4932" s="15" t="str">
        <f>IF(N4932=1,FLOOR(MAX($P$4:P4931),1)+1,IF(AND(P4931&lt;&gt;"",O4931&lt;&gt;1),MAX($P$4:P4931)+0.1,""))</f>
        <v/>
      </c>
      <c r="Q4932" s="5">
        <f>ROW()</f>
        <v>4932</v>
      </c>
    </row>
    <row r="4933" spans="1:17" x14ac:dyDescent="0.3">
      <c r="A4933" s="1" t="s">
        <v>2265</v>
      </c>
      <c r="B4933" s="5"/>
      <c r="C4933" s="14">
        <f t="shared" si="1029"/>
        <v>0</v>
      </c>
      <c r="D4933" s="14">
        <f t="shared" si="1029"/>
        <v>0</v>
      </c>
      <c r="E4933" s="14" t="str">
        <f t="shared" si="1030"/>
        <v/>
      </c>
      <c r="F4933" s="14">
        <f t="shared" si="1031"/>
        <v>2</v>
      </c>
      <c r="G4933" s="14">
        <f t="shared" ref="G4933:G4996" si="1039">G4932+IF(NOT(ISERROR(FIND("&lt;PRT&gt;",A4933))),1,0)</f>
        <v>3</v>
      </c>
      <c r="H4933" s="14">
        <f t="shared" si="1038"/>
        <v>13</v>
      </c>
      <c r="I4933" s="14">
        <f t="shared" si="1038"/>
        <v>2</v>
      </c>
      <c r="J4933" s="14">
        <f t="shared" si="1038"/>
        <v>0</v>
      </c>
      <c r="K4933" s="14">
        <f t="shared" si="1038"/>
        <v>0</v>
      </c>
      <c r="L4933" s="14" t="str">
        <f t="shared" si="1033"/>
        <v>3.13.2</v>
      </c>
      <c r="M4933" s="15" t="str">
        <f t="shared" si="1034"/>
        <v>--</v>
      </c>
      <c r="N4933" s="14" t="str">
        <f t="shared" si="1035"/>
        <v/>
      </c>
      <c r="O4933" s="15" t="str">
        <f t="shared" ref="O4933:O4996" si="1040">IF(ISERROR(FIND(O$4,$A4933)),"",1)</f>
        <v/>
      </c>
      <c r="P4933" s="15" t="str">
        <f>IF(N4933=1,FLOOR(MAX($P$4:P4932),1)+1,IF(AND(P4932&lt;&gt;"",O4932&lt;&gt;1),MAX($P$4:P4932)+0.1,""))</f>
        <v/>
      </c>
      <c r="Q4933" s="5">
        <f>ROW()</f>
        <v>4933</v>
      </c>
    </row>
    <row r="4934" spans="1:17" x14ac:dyDescent="0.3">
      <c r="A4934" s="1" t="s">
        <v>2490</v>
      </c>
      <c r="B4934" s="5"/>
      <c r="C4934" s="14">
        <f t="shared" ref="C4934:D4997" si="1041">(LEN($A4934)-LEN(SUBSTITUTE($A4934,C$3,"")))/LEN(C$3)</f>
        <v>0</v>
      </c>
      <c r="D4934" s="14">
        <f t="shared" si="1041"/>
        <v>0</v>
      </c>
      <c r="E4934" s="14" t="str">
        <f t="shared" ref="E4934:E4997" si="1042">IF(AND(C4934&gt;0,D4934&gt;0),IF(FIND(D$3,A4934)&gt;FIND(C$3,A4934),"WARNING","OK"),"")</f>
        <v/>
      </c>
      <c r="F4934" s="14">
        <f t="shared" ref="F4934:F4997" si="1043">F4933+C4934-D4934</f>
        <v>2</v>
      </c>
      <c r="G4934" s="14">
        <f t="shared" si="1039"/>
        <v>3</v>
      </c>
      <c r="H4934" s="14">
        <f t="shared" ref="H4934:K4949" si="1044">IF(G4934&lt;&gt;G4933,0,IF(AND(($F4933-$D4934)=(H$3-1),$F4934=H$3),H4933+1,H4933))</f>
        <v>13</v>
      </c>
      <c r="I4934" s="14">
        <f t="shared" si="1044"/>
        <v>2</v>
      </c>
      <c r="J4934" s="14">
        <f t="shared" si="1044"/>
        <v>0</v>
      </c>
      <c r="K4934" s="14">
        <f t="shared" si="1044"/>
        <v>0</v>
      </c>
      <c r="L4934" s="14" t="str">
        <f t="shared" ref="L4934:L4997" si="1045">SUBSTITUTE(G4934&amp;"."&amp;H4934&amp;"."&amp;I4934&amp;"."&amp;J4934&amp;"."&amp;K4934,".0","")</f>
        <v>3.13.2</v>
      </c>
      <c r="M4934" s="15" t="str">
        <f t="shared" ref="M4934:M4997" si="1046">IF(ISERROR(FIND("&lt;SPT&gt;&lt;TTL&gt;",A4934)),"--",SUBSTITUTE(SUBSTITUTE(MID(A4934&amp;A4935,FIND("&lt;SPT&gt;&lt;TTL&gt;",A4934&amp;A4935)+10,FIND("&lt;/TTL&gt;",A4934&amp;A4935)-FIND("&lt;SPT&gt;&lt;TTL&gt;",A4934&amp;A4935)-10),"&lt;SUB&gt;",""),"&lt;/SUB&gt;",""))</f>
        <v>--</v>
      </c>
      <c r="N4934" s="14" t="str">
        <f t="shared" ref="N4934:N4997" si="1047">IF(ISERROR(FIND(N$4,UPPER($A4934))),"",1)</f>
        <v/>
      </c>
      <c r="O4934" s="15" t="str">
        <f t="shared" si="1040"/>
        <v/>
      </c>
      <c r="P4934" s="15" t="str">
        <f>IF(N4934=1,FLOOR(MAX($P$4:P4933),1)+1,IF(AND(P4933&lt;&gt;"",O4933&lt;&gt;1),MAX($P$4:P4933)+0.1,""))</f>
        <v/>
      </c>
      <c r="Q4934" s="5">
        <f>ROW()</f>
        <v>4934</v>
      </c>
    </row>
    <row r="4935" spans="1:17" x14ac:dyDescent="0.3">
      <c r="A4935" s="1" t="s">
        <v>2266</v>
      </c>
      <c r="B4935" s="5"/>
      <c r="C4935" s="14">
        <f t="shared" si="1041"/>
        <v>0</v>
      </c>
      <c r="D4935" s="14">
        <f t="shared" si="1041"/>
        <v>0</v>
      </c>
      <c r="E4935" s="14" t="str">
        <f t="shared" si="1042"/>
        <v/>
      </c>
      <c r="F4935" s="14">
        <f t="shared" si="1043"/>
        <v>2</v>
      </c>
      <c r="G4935" s="14">
        <f t="shared" si="1039"/>
        <v>3</v>
      </c>
      <c r="H4935" s="14">
        <f t="shared" si="1044"/>
        <v>13</v>
      </c>
      <c r="I4935" s="14">
        <f t="shared" si="1044"/>
        <v>2</v>
      </c>
      <c r="J4935" s="14">
        <f t="shared" si="1044"/>
        <v>0</v>
      </c>
      <c r="K4935" s="14">
        <f t="shared" si="1044"/>
        <v>0</v>
      </c>
      <c r="L4935" s="14" t="str">
        <f t="shared" si="1045"/>
        <v>3.13.2</v>
      </c>
      <c r="M4935" s="15" t="str">
        <f t="shared" si="1046"/>
        <v>--</v>
      </c>
      <c r="N4935" s="14" t="str">
        <f t="shared" si="1047"/>
        <v/>
      </c>
      <c r="O4935" s="15" t="str">
        <f t="shared" si="1040"/>
        <v/>
      </c>
      <c r="P4935" s="15" t="str">
        <f>IF(N4935=1,FLOOR(MAX($P$4:P4934),1)+1,IF(AND(P4934&lt;&gt;"",O4934&lt;&gt;1),MAX($P$4:P4934)+0.1,""))</f>
        <v/>
      </c>
      <c r="Q4935" s="5">
        <f>ROW()</f>
        <v>4935</v>
      </c>
    </row>
    <row r="4936" spans="1:17" x14ac:dyDescent="0.3">
      <c r="A4936" s="1" t="s">
        <v>2267</v>
      </c>
      <c r="B4936" s="5"/>
      <c r="C4936" s="14">
        <f t="shared" si="1041"/>
        <v>0</v>
      </c>
      <c r="D4936" s="14">
        <f t="shared" si="1041"/>
        <v>0</v>
      </c>
      <c r="E4936" s="14" t="str">
        <f t="shared" si="1042"/>
        <v/>
      </c>
      <c r="F4936" s="14">
        <f t="shared" si="1043"/>
        <v>2</v>
      </c>
      <c r="G4936" s="14">
        <f t="shared" si="1039"/>
        <v>3</v>
      </c>
      <c r="H4936" s="14">
        <f t="shared" si="1044"/>
        <v>13</v>
      </c>
      <c r="I4936" s="14">
        <f t="shared" si="1044"/>
        <v>2</v>
      </c>
      <c r="J4936" s="14">
        <f t="shared" si="1044"/>
        <v>0</v>
      </c>
      <c r="K4936" s="14">
        <f t="shared" si="1044"/>
        <v>0</v>
      </c>
      <c r="L4936" s="14" t="str">
        <f t="shared" si="1045"/>
        <v>3.13.2</v>
      </c>
      <c r="M4936" s="15" t="str">
        <f t="shared" si="1046"/>
        <v>--</v>
      </c>
      <c r="N4936" s="14" t="str">
        <f t="shared" si="1047"/>
        <v/>
      </c>
      <c r="O4936" s="15" t="str">
        <f t="shared" si="1040"/>
        <v/>
      </c>
      <c r="P4936" s="15" t="str">
        <f>IF(N4936=1,FLOOR(MAX($P$4:P4935),1)+1,IF(AND(P4935&lt;&gt;"",O4935&lt;&gt;1),MAX($P$4:P4935)+0.1,""))</f>
        <v/>
      </c>
      <c r="Q4936" s="5">
        <f>ROW()</f>
        <v>4936</v>
      </c>
    </row>
    <row r="4937" spans="1:17" x14ac:dyDescent="0.3">
      <c r="A4937" s="1" t="s">
        <v>2268</v>
      </c>
      <c r="B4937" s="5"/>
      <c r="C4937" s="14">
        <f t="shared" si="1041"/>
        <v>0</v>
      </c>
      <c r="D4937" s="14">
        <f t="shared" si="1041"/>
        <v>0</v>
      </c>
      <c r="E4937" s="14" t="str">
        <f t="shared" si="1042"/>
        <v/>
      </c>
      <c r="F4937" s="14">
        <f t="shared" si="1043"/>
        <v>2</v>
      </c>
      <c r="G4937" s="14">
        <f t="shared" si="1039"/>
        <v>3</v>
      </c>
      <c r="H4937" s="14">
        <f t="shared" si="1044"/>
        <v>13</v>
      </c>
      <c r="I4937" s="14">
        <f t="shared" si="1044"/>
        <v>2</v>
      </c>
      <c r="J4937" s="14">
        <f t="shared" si="1044"/>
        <v>0</v>
      </c>
      <c r="K4937" s="14">
        <f t="shared" si="1044"/>
        <v>0</v>
      </c>
      <c r="L4937" s="14" t="str">
        <f t="shared" si="1045"/>
        <v>3.13.2</v>
      </c>
      <c r="M4937" s="15" t="str">
        <f t="shared" si="1046"/>
        <v>--</v>
      </c>
      <c r="N4937" s="14" t="str">
        <f t="shared" si="1047"/>
        <v/>
      </c>
      <c r="O4937" s="15" t="str">
        <f t="shared" si="1040"/>
        <v/>
      </c>
      <c r="P4937" s="15" t="str">
        <f>IF(N4937=1,FLOOR(MAX($P$4:P4936),1)+1,IF(AND(P4936&lt;&gt;"",O4936&lt;&gt;1),MAX($P$4:P4936)+0.1,""))</f>
        <v/>
      </c>
      <c r="Q4937" s="5">
        <f>ROW()</f>
        <v>4937</v>
      </c>
    </row>
    <row r="4938" spans="1:17" x14ac:dyDescent="0.3">
      <c r="A4938" s="1" t="s">
        <v>2269</v>
      </c>
      <c r="B4938" s="5"/>
      <c r="C4938" s="14">
        <f t="shared" si="1041"/>
        <v>0</v>
      </c>
      <c r="D4938" s="14">
        <f t="shared" si="1041"/>
        <v>0</v>
      </c>
      <c r="E4938" s="14" t="str">
        <f t="shared" si="1042"/>
        <v/>
      </c>
      <c r="F4938" s="14">
        <f t="shared" si="1043"/>
        <v>2</v>
      </c>
      <c r="G4938" s="14">
        <f t="shared" si="1039"/>
        <v>3</v>
      </c>
      <c r="H4938" s="14">
        <f t="shared" si="1044"/>
        <v>13</v>
      </c>
      <c r="I4938" s="14">
        <f t="shared" si="1044"/>
        <v>2</v>
      </c>
      <c r="J4938" s="14">
        <f t="shared" si="1044"/>
        <v>0</v>
      </c>
      <c r="K4938" s="14">
        <f t="shared" si="1044"/>
        <v>0</v>
      </c>
      <c r="L4938" s="14" t="str">
        <f t="shared" si="1045"/>
        <v>3.13.2</v>
      </c>
      <c r="M4938" s="15" t="str">
        <f t="shared" si="1046"/>
        <v>--</v>
      </c>
      <c r="N4938" s="14" t="str">
        <f t="shared" si="1047"/>
        <v/>
      </c>
      <c r="O4938" s="15" t="str">
        <f t="shared" si="1040"/>
        <v/>
      </c>
      <c r="P4938" s="15" t="str">
        <f>IF(N4938=1,FLOOR(MAX($P$4:P4937),1)+1,IF(AND(P4937&lt;&gt;"",O4937&lt;&gt;1),MAX($P$4:P4937)+0.1,""))</f>
        <v/>
      </c>
      <c r="Q4938" s="5">
        <f>ROW()</f>
        <v>4938</v>
      </c>
    </row>
    <row r="4939" spans="1:17" x14ac:dyDescent="0.3">
      <c r="A4939" s="1" t="s">
        <v>2270</v>
      </c>
      <c r="B4939" s="5"/>
      <c r="C4939" s="14">
        <f t="shared" si="1041"/>
        <v>0</v>
      </c>
      <c r="D4939" s="14">
        <f t="shared" si="1041"/>
        <v>0</v>
      </c>
      <c r="E4939" s="14" t="str">
        <f t="shared" si="1042"/>
        <v/>
      </c>
      <c r="F4939" s="14">
        <f t="shared" si="1043"/>
        <v>2</v>
      </c>
      <c r="G4939" s="14">
        <f t="shared" si="1039"/>
        <v>3</v>
      </c>
      <c r="H4939" s="14">
        <f t="shared" si="1044"/>
        <v>13</v>
      </c>
      <c r="I4939" s="14">
        <f t="shared" si="1044"/>
        <v>2</v>
      </c>
      <c r="J4939" s="14">
        <f t="shared" si="1044"/>
        <v>0</v>
      </c>
      <c r="K4939" s="14">
        <f t="shared" si="1044"/>
        <v>0</v>
      </c>
      <c r="L4939" s="14" t="str">
        <f t="shared" si="1045"/>
        <v>3.13.2</v>
      </c>
      <c r="M4939" s="15" t="str">
        <f t="shared" si="1046"/>
        <v>--</v>
      </c>
      <c r="N4939" s="14" t="str">
        <f t="shared" si="1047"/>
        <v/>
      </c>
      <c r="O4939" s="15" t="str">
        <f t="shared" si="1040"/>
        <v/>
      </c>
      <c r="P4939" s="15" t="str">
        <f>IF(N4939=1,FLOOR(MAX($P$4:P4938),1)+1,IF(AND(P4938&lt;&gt;"",O4938&lt;&gt;1),MAX($P$4:P4938)+0.1,""))</f>
        <v/>
      </c>
      <c r="Q4939" s="5">
        <f>ROW()</f>
        <v>4939</v>
      </c>
    </row>
    <row r="4940" spans="1:17" x14ac:dyDescent="0.3">
      <c r="A4940" s="1" t="s">
        <v>55</v>
      </c>
      <c r="B4940" s="5"/>
      <c r="C4940" s="14">
        <f t="shared" si="1041"/>
        <v>0</v>
      </c>
      <c r="D4940" s="14">
        <f t="shared" si="1041"/>
        <v>0</v>
      </c>
      <c r="E4940" s="14" t="str">
        <f t="shared" si="1042"/>
        <v/>
      </c>
      <c r="F4940" s="14">
        <f t="shared" si="1043"/>
        <v>2</v>
      </c>
      <c r="G4940" s="14">
        <f t="shared" si="1039"/>
        <v>3</v>
      </c>
      <c r="H4940" s="14">
        <f t="shared" si="1044"/>
        <v>13</v>
      </c>
      <c r="I4940" s="14">
        <f t="shared" si="1044"/>
        <v>2</v>
      </c>
      <c r="J4940" s="14">
        <f t="shared" si="1044"/>
        <v>0</v>
      </c>
      <c r="K4940" s="14">
        <f t="shared" si="1044"/>
        <v>0</v>
      </c>
      <c r="L4940" s="14" t="str">
        <f t="shared" si="1045"/>
        <v>3.13.2</v>
      </c>
      <c r="M4940" s="15" t="str">
        <f t="shared" si="1046"/>
        <v>--</v>
      </c>
      <c r="N4940" s="14" t="str">
        <f t="shared" si="1047"/>
        <v/>
      </c>
      <c r="O4940" s="15" t="str">
        <f t="shared" si="1040"/>
        <v/>
      </c>
      <c r="P4940" s="15" t="str">
        <f>IF(N4940=1,FLOOR(MAX($P$4:P4939),1)+1,IF(AND(P4939&lt;&gt;"",O4939&lt;&gt;1),MAX($P$4:P4939)+0.1,""))</f>
        <v/>
      </c>
      <c r="Q4940" s="5">
        <f>ROW()</f>
        <v>4940</v>
      </c>
    </row>
    <row r="4941" spans="1:17" x14ac:dyDescent="0.3">
      <c r="A4941" s="1" t="s">
        <v>2271</v>
      </c>
      <c r="B4941" s="5"/>
      <c r="C4941" s="14">
        <f t="shared" si="1041"/>
        <v>0</v>
      </c>
      <c r="D4941" s="14">
        <f t="shared" si="1041"/>
        <v>0</v>
      </c>
      <c r="E4941" s="14" t="str">
        <f t="shared" si="1042"/>
        <v/>
      </c>
      <c r="F4941" s="14">
        <f t="shared" si="1043"/>
        <v>2</v>
      </c>
      <c r="G4941" s="14">
        <f t="shared" si="1039"/>
        <v>3</v>
      </c>
      <c r="H4941" s="14">
        <f t="shared" si="1044"/>
        <v>13</v>
      </c>
      <c r="I4941" s="14">
        <f t="shared" si="1044"/>
        <v>2</v>
      </c>
      <c r="J4941" s="14">
        <f t="shared" si="1044"/>
        <v>0</v>
      </c>
      <c r="K4941" s="14">
        <f t="shared" si="1044"/>
        <v>0</v>
      </c>
      <c r="L4941" s="14" t="str">
        <f t="shared" si="1045"/>
        <v>3.13.2</v>
      </c>
      <c r="M4941" s="15" t="str">
        <f t="shared" si="1046"/>
        <v>--</v>
      </c>
      <c r="N4941" s="14" t="str">
        <f t="shared" si="1047"/>
        <v/>
      </c>
      <c r="O4941" s="15" t="str">
        <f t="shared" si="1040"/>
        <v/>
      </c>
      <c r="P4941" s="15" t="str">
        <f>IF(N4941=1,FLOOR(MAX($P$4:P4940),1)+1,IF(AND(P4940&lt;&gt;"",O4940&lt;&gt;1),MAX($P$4:P4940)+0.1,""))</f>
        <v/>
      </c>
      <c r="Q4941" s="5">
        <f>ROW()</f>
        <v>4941</v>
      </c>
    </row>
    <row r="4942" spans="1:17" x14ac:dyDescent="0.3">
      <c r="A4942" s="1" t="s">
        <v>2272</v>
      </c>
      <c r="B4942" s="5"/>
      <c r="C4942" s="14">
        <f t="shared" si="1041"/>
        <v>0</v>
      </c>
      <c r="D4942" s="14">
        <f t="shared" si="1041"/>
        <v>0</v>
      </c>
      <c r="E4942" s="14" t="str">
        <f t="shared" si="1042"/>
        <v/>
      </c>
      <c r="F4942" s="14">
        <f t="shared" si="1043"/>
        <v>2</v>
      </c>
      <c r="G4942" s="14">
        <f t="shared" si="1039"/>
        <v>3</v>
      </c>
      <c r="H4942" s="14">
        <f t="shared" si="1044"/>
        <v>13</v>
      </c>
      <c r="I4942" s="14">
        <f t="shared" si="1044"/>
        <v>2</v>
      </c>
      <c r="J4942" s="14">
        <f t="shared" si="1044"/>
        <v>0</v>
      </c>
      <c r="K4942" s="14">
        <f t="shared" si="1044"/>
        <v>0</v>
      </c>
      <c r="L4942" s="14" t="str">
        <f t="shared" si="1045"/>
        <v>3.13.2</v>
      </c>
      <c r="M4942" s="15" t="str">
        <f t="shared" si="1046"/>
        <v>--</v>
      </c>
      <c r="N4942" s="14" t="str">
        <f t="shared" si="1047"/>
        <v/>
      </c>
      <c r="O4942" s="15" t="str">
        <f t="shared" si="1040"/>
        <v/>
      </c>
      <c r="P4942" s="15" t="str">
        <f>IF(N4942=1,FLOOR(MAX($P$4:P4941),1)+1,IF(AND(P4941&lt;&gt;"",O4941&lt;&gt;1),MAX($P$4:P4941)+0.1,""))</f>
        <v/>
      </c>
      <c r="Q4942" s="5">
        <f>ROW()</f>
        <v>4942</v>
      </c>
    </row>
    <row r="4943" spans="1:17" x14ac:dyDescent="0.3">
      <c r="A4943" s="1" t="s">
        <v>2273</v>
      </c>
      <c r="B4943" s="5"/>
      <c r="C4943" s="14">
        <f t="shared" si="1041"/>
        <v>0</v>
      </c>
      <c r="D4943" s="14">
        <f t="shared" si="1041"/>
        <v>0</v>
      </c>
      <c r="E4943" s="14" t="str">
        <f t="shared" si="1042"/>
        <v/>
      </c>
      <c r="F4943" s="14">
        <f t="shared" si="1043"/>
        <v>2</v>
      </c>
      <c r="G4943" s="14">
        <f t="shared" si="1039"/>
        <v>3</v>
      </c>
      <c r="H4943" s="14">
        <f t="shared" si="1044"/>
        <v>13</v>
      </c>
      <c r="I4943" s="14">
        <f t="shared" si="1044"/>
        <v>2</v>
      </c>
      <c r="J4943" s="14">
        <f t="shared" si="1044"/>
        <v>0</v>
      </c>
      <c r="K4943" s="14">
        <f t="shared" si="1044"/>
        <v>0</v>
      </c>
      <c r="L4943" s="14" t="str">
        <f t="shared" si="1045"/>
        <v>3.13.2</v>
      </c>
      <c r="M4943" s="15" t="str">
        <f t="shared" si="1046"/>
        <v>--</v>
      </c>
      <c r="N4943" s="14" t="str">
        <f t="shared" si="1047"/>
        <v/>
      </c>
      <c r="O4943" s="15" t="str">
        <f t="shared" si="1040"/>
        <v/>
      </c>
      <c r="P4943" s="15" t="str">
        <f>IF(N4943=1,FLOOR(MAX($P$4:P4942),1)+1,IF(AND(P4942&lt;&gt;"",O4942&lt;&gt;1),MAX($P$4:P4942)+0.1,""))</f>
        <v/>
      </c>
      <c r="Q4943" s="5">
        <f>ROW()</f>
        <v>4943</v>
      </c>
    </row>
    <row r="4944" spans="1:17" x14ac:dyDescent="0.3">
      <c r="A4944" s="1" t="s">
        <v>2274</v>
      </c>
      <c r="B4944" s="5"/>
      <c r="C4944" s="14">
        <f t="shared" si="1041"/>
        <v>0</v>
      </c>
      <c r="D4944" s="14">
        <f t="shared" si="1041"/>
        <v>0</v>
      </c>
      <c r="E4944" s="14" t="str">
        <f t="shared" si="1042"/>
        <v/>
      </c>
      <c r="F4944" s="14">
        <f t="shared" si="1043"/>
        <v>2</v>
      </c>
      <c r="G4944" s="14">
        <f t="shared" si="1039"/>
        <v>3</v>
      </c>
      <c r="H4944" s="14">
        <f t="shared" si="1044"/>
        <v>13</v>
      </c>
      <c r="I4944" s="14">
        <f t="shared" si="1044"/>
        <v>2</v>
      </c>
      <c r="J4944" s="14">
        <f t="shared" si="1044"/>
        <v>0</v>
      </c>
      <c r="K4944" s="14">
        <f t="shared" si="1044"/>
        <v>0</v>
      </c>
      <c r="L4944" s="14" t="str">
        <f t="shared" si="1045"/>
        <v>3.13.2</v>
      </c>
      <c r="M4944" s="15" t="str">
        <f t="shared" si="1046"/>
        <v>--</v>
      </c>
      <c r="N4944" s="14" t="str">
        <f t="shared" si="1047"/>
        <v/>
      </c>
      <c r="O4944" s="15" t="str">
        <f t="shared" si="1040"/>
        <v/>
      </c>
      <c r="P4944" s="15" t="str">
        <f>IF(N4944=1,FLOOR(MAX($P$4:P4943),1)+1,IF(AND(P4943&lt;&gt;"",O4943&lt;&gt;1),MAX($P$4:P4943)+0.1,""))</f>
        <v/>
      </c>
      <c r="Q4944" s="5">
        <f>ROW()</f>
        <v>4944</v>
      </c>
    </row>
    <row r="4945" spans="1:17" x14ac:dyDescent="0.3">
      <c r="A4945" s="1" t="s">
        <v>2275</v>
      </c>
      <c r="B4945" s="5"/>
      <c r="C4945" s="14">
        <f t="shared" si="1041"/>
        <v>0</v>
      </c>
      <c r="D4945" s="14">
        <f t="shared" si="1041"/>
        <v>0</v>
      </c>
      <c r="E4945" s="14" t="str">
        <f t="shared" si="1042"/>
        <v/>
      </c>
      <c r="F4945" s="14">
        <f t="shared" si="1043"/>
        <v>2</v>
      </c>
      <c r="G4945" s="14">
        <f t="shared" si="1039"/>
        <v>3</v>
      </c>
      <c r="H4945" s="14">
        <f t="shared" si="1044"/>
        <v>13</v>
      </c>
      <c r="I4945" s="14">
        <f t="shared" si="1044"/>
        <v>2</v>
      </c>
      <c r="J4945" s="14">
        <f t="shared" si="1044"/>
        <v>0</v>
      </c>
      <c r="K4945" s="14">
        <f t="shared" si="1044"/>
        <v>0</v>
      </c>
      <c r="L4945" s="14" t="str">
        <f t="shared" si="1045"/>
        <v>3.13.2</v>
      </c>
      <c r="M4945" s="15" t="str">
        <f t="shared" si="1046"/>
        <v>--</v>
      </c>
      <c r="N4945" s="14" t="str">
        <f t="shared" si="1047"/>
        <v/>
      </c>
      <c r="O4945" s="15" t="str">
        <f t="shared" si="1040"/>
        <v/>
      </c>
      <c r="P4945" s="15" t="str">
        <f>IF(N4945=1,FLOOR(MAX($P$4:P4944),1)+1,IF(AND(P4944&lt;&gt;"",O4944&lt;&gt;1),MAX($P$4:P4944)+0.1,""))</f>
        <v/>
      </c>
      <c r="Q4945" s="5">
        <f>ROW()</f>
        <v>4945</v>
      </c>
    </row>
    <row r="4946" spans="1:17" x14ac:dyDescent="0.3">
      <c r="A4946" s="1" t="s">
        <v>2276</v>
      </c>
      <c r="B4946" s="5"/>
      <c r="C4946" s="14">
        <f t="shared" si="1041"/>
        <v>0</v>
      </c>
      <c r="D4946" s="14">
        <f t="shared" si="1041"/>
        <v>0</v>
      </c>
      <c r="E4946" s="14" t="str">
        <f t="shared" si="1042"/>
        <v/>
      </c>
      <c r="F4946" s="14">
        <f t="shared" si="1043"/>
        <v>2</v>
      </c>
      <c r="G4946" s="14">
        <f t="shared" si="1039"/>
        <v>3</v>
      </c>
      <c r="H4946" s="14">
        <f t="shared" si="1044"/>
        <v>13</v>
      </c>
      <c r="I4946" s="14">
        <f t="shared" si="1044"/>
        <v>2</v>
      </c>
      <c r="J4946" s="14">
        <f t="shared" si="1044"/>
        <v>0</v>
      </c>
      <c r="K4946" s="14">
        <f t="shared" si="1044"/>
        <v>0</v>
      </c>
      <c r="L4946" s="14" t="str">
        <f t="shared" si="1045"/>
        <v>3.13.2</v>
      </c>
      <c r="M4946" s="15" t="str">
        <f t="shared" si="1046"/>
        <v>--</v>
      </c>
      <c r="N4946" s="14" t="str">
        <f t="shared" si="1047"/>
        <v/>
      </c>
      <c r="O4946" s="15" t="str">
        <f t="shared" si="1040"/>
        <v/>
      </c>
      <c r="P4946" s="15" t="str">
        <f>IF(N4946=1,FLOOR(MAX($P$4:P4945),1)+1,IF(AND(P4945&lt;&gt;"",O4945&lt;&gt;1),MAX($P$4:P4945)+0.1,""))</f>
        <v/>
      </c>
      <c r="Q4946" s="5">
        <f>ROW()</f>
        <v>4946</v>
      </c>
    </row>
    <row r="4947" spans="1:17" x14ac:dyDescent="0.3">
      <c r="A4947" s="1" t="s">
        <v>2277</v>
      </c>
      <c r="B4947" s="5"/>
      <c r="C4947" s="14">
        <f t="shared" si="1041"/>
        <v>0</v>
      </c>
      <c r="D4947" s="14">
        <f t="shared" si="1041"/>
        <v>0</v>
      </c>
      <c r="E4947" s="14" t="str">
        <f t="shared" si="1042"/>
        <v/>
      </c>
      <c r="F4947" s="14">
        <f t="shared" si="1043"/>
        <v>2</v>
      </c>
      <c r="G4947" s="14">
        <f t="shared" si="1039"/>
        <v>3</v>
      </c>
      <c r="H4947" s="14">
        <f t="shared" si="1044"/>
        <v>13</v>
      </c>
      <c r="I4947" s="14">
        <f t="shared" si="1044"/>
        <v>2</v>
      </c>
      <c r="J4947" s="14">
        <f t="shared" si="1044"/>
        <v>0</v>
      </c>
      <c r="K4947" s="14">
        <f t="shared" si="1044"/>
        <v>0</v>
      </c>
      <c r="L4947" s="14" t="str">
        <f t="shared" si="1045"/>
        <v>3.13.2</v>
      </c>
      <c r="M4947" s="15" t="str">
        <f t="shared" si="1046"/>
        <v>--</v>
      </c>
      <c r="N4947" s="14" t="str">
        <f t="shared" si="1047"/>
        <v/>
      </c>
      <c r="O4947" s="15" t="str">
        <f t="shared" si="1040"/>
        <v/>
      </c>
      <c r="P4947" s="15" t="str">
        <f>IF(N4947=1,FLOOR(MAX($P$4:P4946),1)+1,IF(AND(P4946&lt;&gt;"",O4946&lt;&gt;1),MAX($P$4:P4946)+0.1,""))</f>
        <v/>
      </c>
      <c r="Q4947" s="5">
        <f>ROW()</f>
        <v>4947</v>
      </c>
    </row>
    <row r="4948" spans="1:17" x14ac:dyDescent="0.3">
      <c r="A4948" s="1" t="s">
        <v>2278</v>
      </c>
      <c r="B4948" s="5"/>
      <c r="C4948" s="14">
        <f t="shared" si="1041"/>
        <v>0</v>
      </c>
      <c r="D4948" s="14">
        <f t="shared" si="1041"/>
        <v>0</v>
      </c>
      <c r="E4948" s="14" t="str">
        <f t="shared" si="1042"/>
        <v/>
      </c>
      <c r="F4948" s="14">
        <f t="shared" si="1043"/>
        <v>2</v>
      </c>
      <c r="G4948" s="14">
        <f t="shared" si="1039"/>
        <v>3</v>
      </c>
      <c r="H4948" s="14">
        <f t="shared" si="1044"/>
        <v>13</v>
      </c>
      <c r="I4948" s="14">
        <f t="shared" si="1044"/>
        <v>2</v>
      </c>
      <c r="J4948" s="14">
        <f t="shared" si="1044"/>
        <v>0</v>
      </c>
      <c r="K4948" s="14">
        <f t="shared" si="1044"/>
        <v>0</v>
      </c>
      <c r="L4948" s="14" t="str">
        <f t="shared" si="1045"/>
        <v>3.13.2</v>
      </c>
      <c r="M4948" s="15" t="str">
        <f t="shared" si="1046"/>
        <v>--</v>
      </c>
      <c r="N4948" s="14" t="str">
        <f t="shared" si="1047"/>
        <v/>
      </c>
      <c r="O4948" s="15" t="str">
        <f t="shared" si="1040"/>
        <v/>
      </c>
      <c r="P4948" s="15" t="str">
        <f>IF(N4948=1,FLOOR(MAX($P$4:P4947),1)+1,IF(AND(P4947&lt;&gt;"",O4947&lt;&gt;1),MAX($P$4:P4947)+0.1,""))</f>
        <v/>
      </c>
      <c r="Q4948" s="5">
        <f>ROW()</f>
        <v>4948</v>
      </c>
    </row>
    <row r="4949" spans="1:17" x14ac:dyDescent="0.3">
      <c r="A4949" s="1" t="s">
        <v>2279</v>
      </c>
      <c r="B4949" s="5"/>
      <c r="C4949" s="14">
        <f t="shared" si="1041"/>
        <v>0</v>
      </c>
      <c r="D4949" s="14">
        <f t="shared" si="1041"/>
        <v>0</v>
      </c>
      <c r="E4949" s="14" t="str">
        <f t="shared" si="1042"/>
        <v/>
      </c>
      <c r="F4949" s="14">
        <f t="shared" si="1043"/>
        <v>2</v>
      </c>
      <c r="G4949" s="14">
        <f t="shared" si="1039"/>
        <v>3</v>
      </c>
      <c r="H4949" s="14">
        <f t="shared" si="1044"/>
        <v>13</v>
      </c>
      <c r="I4949" s="14">
        <f t="shared" si="1044"/>
        <v>2</v>
      </c>
      <c r="J4949" s="14">
        <f t="shared" si="1044"/>
        <v>0</v>
      </c>
      <c r="K4949" s="14">
        <f t="shared" si="1044"/>
        <v>0</v>
      </c>
      <c r="L4949" s="14" t="str">
        <f t="shared" si="1045"/>
        <v>3.13.2</v>
      </c>
      <c r="M4949" s="15" t="str">
        <f t="shared" si="1046"/>
        <v>--</v>
      </c>
      <c r="N4949" s="14" t="str">
        <f t="shared" si="1047"/>
        <v/>
      </c>
      <c r="O4949" s="15" t="str">
        <f t="shared" si="1040"/>
        <v/>
      </c>
      <c r="P4949" s="15" t="str">
        <f>IF(N4949=1,FLOOR(MAX($P$4:P4948),1)+1,IF(AND(P4948&lt;&gt;"",O4948&lt;&gt;1),MAX($P$4:P4948)+0.1,""))</f>
        <v/>
      </c>
      <c r="Q4949" s="5">
        <f>ROW()</f>
        <v>4949</v>
      </c>
    </row>
    <row r="4950" spans="1:17" x14ac:dyDescent="0.3">
      <c r="A4950" s="1" t="s">
        <v>55</v>
      </c>
      <c r="B4950" s="5"/>
      <c r="C4950" s="14">
        <f t="shared" si="1041"/>
        <v>0</v>
      </c>
      <c r="D4950" s="14">
        <f t="shared" si="1041"/>
        <v>0</v>
      </c>
      <c r="E4950" s="14" t="str">
        <f t="shared" si="1042"/>
        <v/>
      </c>
      <c r="F4950" s="14">
        <f t="shared" si="1043"/>
        <v>2</v>
      </c>
      <c r="G4950" s="14">
        <f t="shared" si="1039"/>
        <v>3</v>
      </c>
      <c r="H4950" s="14">
        <f t="shared" ref="H4950:K4965" si="1048">IF(G4950&lt;&gt;G4949,0,IF(AND(($F4949-$D4950)=(H$3-1),$F4950=H$3),H4949+1,H4949))</f>
        <v>13</v>
      </c>
      <c r="I4950" s="14">
        <f t="shared" si="1048"/>
        <v>2</v>
      </c>
      <c r="J4950" s="14">
        <f t="shared" si="1048"/>
        <v>0</v>
      </c>
      <c r="K4950" s="14">
        <f t="shared" si="1048"/>
        <v>0</v>
      </c>
      <c r="L4950" s="14" t="str">
        <f t="shared" si="1045"/>
        <v>3.13.2</v>
      </c>
      <c r="M4950" s="15" t="str">
        <f t="shared" si="1046"/>
        <v>--</v>
      </c>
      <c r="N4950" s="14" t="str">
        <f t="shared" si="1047"/>
        <v/>
      </c>
      <c r="O4950" s="15" t="str">
        <f t="shared" si="1040"/>
        <v/>
      </c>
      <c r="P4950" s="15" t="str">
        <f>IF(N4950=1,FLOOR(MAX($P$4:P4949),1)+1,IF(AND(P4949&lt;&gt;"",O4949&lt;&gt;1),MAX($P$4:P4949)+0.1,""))</f>
        <v/>
      </c>
      <c r="Q4950" s="5">
        <f>ROW()</f>
        <v>4950</v>
      </c>
    </row>
    <row r="4951" spans="1:17" x14ac:dyDescent="0.3">
      <c r="A4951" s="1" t="s">
        <v>2280</v>
      </c>
      <c r="B4951" s="5"/>
      <c r="C4951" s="14">
        <f t="shared" si="1041"/>
        <v>0</v>
      </c>
      <c r="D4951" s="14">
        <f t="shared" si="1041"/>
        <v>0</v>
      </c>
      <c r="E4951" s="14" t="str">
        <f t="shared" si="1042"/>
        <v/>
      </c>
      <c r="F4951" s="14">
        <f t="shared" si="1043"/>
        <v>2</v>
      </c>
      <c r="G4951" s="14">
        <f t="shared" si="1039"/>
        <v>3</v>
      </c>
      <c r="H4951" s="14">
        <f t="shared" si="1048"/>
        <v>13</v>
      </c>
      <c r="I4951" s="14">
        <f t="shared" si="1048"/>
        <v>2</v>
      </c>
      <c r="J4951" s="14">
        <f t="shared" si="1048"/>
        <v>0</v>
      </c>
      <c r="K4951" s="14">
        <f t="shared" si="1048"/>
        <v>0</v>
      </c>
      <c r="L4951" s="14" t="str">
        <f t="shared" si="1045"/>
        <v>3.13.2</v>
      </c>
      <c r="M4951" s="15" t="str">
        <f t="shared" si="1046"/>
        <v>--</v>
      </c>
      <c r="N4951" s="14" t="str">
        <f t="shared" si="1047"/>
        <v/>
      </c>
      <c r="O4951" s="15" t="str">
        <f t="shared" si="1040"/>
        <v/>
      </c>
      <c r="P4951" s="15" t="str">
        <f>IF(N4951=1,FLOOR(MAX($P$4:P4950),1)+1,IF(AND(P4950&lt;&gt;"",O4950&lt;&gt;1),MAX($P$4:P4950)+0.1,""))</f>
        <v/>
      </c>
      <c r="Q4951" s="5">
        <f>ROW()</f>
        <v>4951</v>
      </c>
    </row>
    <row r="4952" spans="1:17" x14ac:dyDescent="0.3">
      <c r="A4952" s="1" t="s">
        <v>2281</v>
      </c>
      <c r="B4952" s="5"/>
      <c r="C4952" s="14">
        <f t="shared" si="1041"/>
        <v>0</v>
      </c>
      <c r="D4952" s="14">
        <f t="shared" si="1041"/>
        <v>0</v>
      </c>
      <c r="E4952" s="14" t="str">
        <f t="shared" si="1042"/>
        <v/>
      </c>
      <c r="F4952" s="14">
        <f t="shared" si="1043"/>
        <v>2</v>
      </c>
      <c r="G4952" s="14">
        <f t="shared" si="1039"/>
        <v>3</v>
      </c>
      <c r="H4952" s="14">
        <f t="shared" si="1048"/>
        <v>13</v>
      </c>
      <c r="I4952" s="14">
        <f t="shared" si="1048"/>
        <v>2</v>
      </c>
      <c r="J4952" s="14">
        <f t="shared" si="1048"/>
        <v>0</v>
      </c>
      <c r="K4952" s="14">
        <f t="shared" si="1048"/>
        <v>0</v>
      </c>
      <c r="L4952" s="14" t="str">
        <f t="shared" si="1045"/>
        <v>3.13.2</v>
      </c>
      <c r="M4952" s="15" t="str">
        <f t="shared" si="1046"/>
        <v>--</v>
      </c>
      <c r="N4952" s="14" t="str">
        <f t="shared" si="1047"/>
        <v/>
      </c>
      <c r="O4952" s="15" t="str">
        <f t="shared" si="1040"/>
        <v/>
      </c>
      <c r="P4952" s="15" t="str">
        <f>IF(N4952=1,FLOOR(MAX($P$4:P4951),1)+1,IF(AND(P4951&lt;&gt;"",O4951&lt;&gt;1),MAX($P$4:P4951)+0.1,""))</f>
        <v/>
      </c>
      <c r="Q4952" s="5">
        <f>ROW()</f>
        <v>4952</v>
      </c>
    </row>
    <row r="4953" spans="1:17" x14ac:dyDescent="0.3">
      <c r="A4953" s="1" t="s">
        <v>2282</v>
      </c>
      <c r="B4953" s="5"/>
      <c r="C4953" s="14">
        <f t="shared" si="1041"/>
        <v>0</v>
      </c>
      <c r="D4953" s="14">
        <f t="shared" si="1041"/>
        <v>0</v>
      </c>
      <c r="E4953" s="14" t="str">
        <f t="shared" si="1042"/>
        <v/>
      </c>
      <c r="F4953" s="14">
        <f t="shared" si="1043"/>
        <v>2</v>
      </c>
      <c r="G4953" s="14">
        <f t="shared" si="1039"/>
        <v>3</v>
      </c>
      <c r="H4953" s="14">
        <f t="shared" si="1048"/>
        <v>13</v>
      </c>
      <c r="I4953" s="14">
        <f t="shared" si="1048"/>
        <v>2</v>
      </c>
      <c r="J4953" s="14">
        <f t="shared" si="1048"/>
        <v>0</v>
      </c>
      <c r="K4953" s="14">
        <f t="shared" si="1048"/>
        <v>0</v>
      </c>
      <c r="L4953" s="14" t="str">
        <f t="shared" si="1045"/>
        <v>3.13.2</v>
      </c>
      <c r="M4953" s="15" t="str">
        <f t="shared" si="1046"/>
        <v>--</v>
      </c>
      <c r="N4953" s="14" t="str">
        <f t="shared" si="1047"/>
        <v/>
      </c>
      <c r="O4953" s="15" t="str">
        <f t="shared" si="1040"/>
        <v/>
      </c>
      <c r="P4953" s="15" t="str">
        <f>IF(N4953=1,FLOOR(MAX($P$4:P4952),1)+1,IF(AND(P4952&lt;&gt;"",O4952&lt;&gt;1),MAX($P$4:P4952)+0.1,""))</f>
        <v/>
      </c>
      <c r="Q4953" s="5">
        <f>ROW()</f>
        <v>4953</v>
      </c>
    </row>
    <row r="4954" spans="1:17" x14ac:dyDescent="0.3">
      <c r="A4954" s="1" t="s">
        <v>2283</v>
      </c>
      <c r="B4954" s="5"/>
      <c r="C4954" s="14">
        <f t="shared" si="1041"/>
        <v>0</v>
      </c>
      <c r="D4954" s="14">
        <f t="shared" si="1041"/>
        <v>0</v>
      </c>
      <c r="E4954" s="14" t="str">
        <f t="shared" si="1042"/>
        <v/>
      </c>
      <c r="F4954" s="14">
        <f t="shared" si="1043"/>
        <v>2</v>
      </c>
      <c r="G4954" s="14">
        <f t="shared" si="1039"/>
        <v>3</v>
      </c>
      <c r="H4954" s="14">
        <f t="shared" si="1048"/>
        <v>13</v>
      </c>
      <c r="I4954" s="14">
        <f t="shared" si="1048"/>
        <v>2</v>
      </c>
      <c r="J4954" s="14">
        <f t="shared" si="1048"/>
        <v>0</v>
      </c>
      <c r="K4954" s="14">
        <f t="shared" si="1048"/>
        <v>0</v>
      </c>
      <c r="L4954" s="14" t="str">
        <f t="shared" si="1045"/>
        <v>3.13.2</v>
      </c>
      <c r="M4954" s="15" t="str">
        <f t="shared" si="1046"/>
        <v>--</v>
      </c>
      <c r="N4954" s="14" t="str">
        <f t="shared" si="1047"/>
        <v/>
      </c>
      <c r="O4954" s="15" t="str">
        <f t="shared" si="1040"/>
        <v/>
      </c>
      <c r="P4954" s="15" t="str">
        <f>IF(N4954=1,FLOOR(MAX($P$4:P4953),1)+1,IF(AND(P4953&lt;&gt;"",O4953&lt;&gt;1),MAX($P$4:P4953)+0.1,""))</f>
        <v/>
      </c>
      <c r="Q4954" s="5">
        <f>ROW()</f>
        <v>4954</v>
      </c>
    </row>
    <row r="4955" spans="1:17" x14ac:dyDescent="0.3">
      <c r="A4955" s="1" t="s">
        <v>2284</v>
      </c>
      <c r="B4955" s="5"/>
      <c r="C4955" s="14">
        <f t="shared" si="1041"/>
        <v>0</v>
      </c>
      <c r="D4955" s="14">
        <f t="shared" si="1041"/>
        <v>0</v>
      </c>
      <c r="E4955" s="14" t="str">
        <f t="shared" si="1042"/>
        <v/>
      </c>
      <c r="F4955" s="14">
        <f t="shared" si="1043"/>
        <v>2</v>
      </c>
      <c r="G4955" s="14">
        <f t="shared" si="1039"/>
        <v>3</v>
      </c>
      <c r="H4955" s="14">
        <f t="shared" si="1048"/>
        <v>13</v>
      </c>
      <c r="I4955" s="14">
        <f t="shared" si="1048"/>
        <v>2</v>
      </c>
      <c r="J4955" s="14">
        <f t="shared" si="1048"/>
        <v>0</v>
      </c>
      <c r="K4955" s="14">
        <f t="shared" si="1048"/>
        <v>0</v>
      </c>
      <c r="L4955" s="14" t="str">
        <f t="shared" si="1045"/>
        <v>3.13.2</v>
      </c>
      <c r="M4955" s="15" t="str">
        <f t="shared" si="1046"/>
        <v>--</v>
      </c>
      <c r="N4955" s="14" t="str">
        <f t="shared" si="1047"/>
        <v/>
      </c>
      <c r="O4955" s="15" t="str">
        <f t="shared" si="1040"/>
        <v/>
      </c>
      <c r="P4955" s="15" t="str">
        <f>IF(N4955=1,FLOOR(MAX($P$4:P4954),1)+1,IF(AND(P4954&lt;&gt;"",O4954&lt;&gt;1),MAX($P$4:P4954)+0.1,""))</f>
        <v/>
      </c>
      <c r="Q4955" s="5">
        <f>ROW()</f>
        <v>4955</v>
      </c>
    </row>
    <row r="4956" spans="1:17" x14ac:dyDescent="0.3">
      <c r="A4956" s="1" t="s">
        <v>2285</v>
      </c>
      <c r="B4956" s="5"/>
      <c r="C4956" s="14">
        <f t="shared" si="1041"/>
        <v>0</v>
      </c>
      <c r="D4956" s="14">
        <f t="shared" si="1041"/>
        <v>0</v>
      </c>
      <c r="E4956" s="14" t="str">
        <f t="shared" si="1042"/>
        <v/>
      </c>
      <c r="F4956" s="14">
        <f t="shared" si="1043"/>
        <v>2</v>
      </c>
      <c r="G4956" s="14">
        <f t="shared" si="1039"/>
        <v>3</v>
      </c>
      <c r="H4956" s="14">
        <f t="shared" si="1048"/>
        <v>13</v>
      </c>
      <c r="I4956" s="14">
        <f t="shared" si="1048"/>
        <v>2</v>
      </c>
      <c r="J4956" s="14">
        <f t="shared" si="1048"/>
        <v>0</v>
      </c>
      <c r="K4956" s="14">
        <f t="shared" si="1048"/>
        <v>0</v>
      </c>
      <c r="L4956" s="14" t="str">
        <f t="shared" si="1045"/>
        <v>3.13.2</v>
      </c>
      <c r="M4956" s="15" t="str">
        <f t="shared" si="1046"/>
        <v>--</v>
      </c>
      <c r="N4956" s="14" t="str">
        <f t="shared" si="1047"/>
        <v/>
      </c>
      <c r="O4956" s="15" t="str">
        <f t="shared" si="1040"/>
        <v/>
      </c>
      <c r="P4956" s="15" t="str">
        <f>IF(N4956=1,FLOOR(MAX($P$4:P4955),1)+1,IF(AND(P4955&lt;&gt;"",O4955&lt;&gt;1),MAX($P$4:P4955)+0.1,""))</f>
        <v/>
      </c>
      <c r="Q4956" s="5">
        <f>ROW()</f>
        <v>4956</v>
      </c>
    </row>
    <row r="4957" spans="1:17" x14ac:dyDescent="0.3">
      <c r="A4957" s="1" t="s">
        <v>2286</v>
      </c>
      <c r="B4957" s="5"/>
      <c r="C4957" s="14">
        <f t="shared" si="1041"/>
        <v>0</v>
      </c>
      <c r="D4957" s="14">
        <f t="shared" si="1041"/>
        <v>0</v>
      </c>
      <c r="E4957" s="14" t="str">
        <f t="shared" si="1042"/>
        <v/>
      </c>
      <c r="F4957" s="14">
        <f t="shared" si="1043"/>
        <v>2</v>
      </c>
      <c r="G4957" s="14">
        <f t="shared" si="1039"/>
        <v>3</v>
      </c>
      <c r="H4957" s="14">
        <f t="shared" si="1048"/>
        <v>13</v>
      </c>
      <c r="I4957" s="14">
        <f t="shared" si="1048"/>
        <v>2</v>
      </c>
      <c r="J4957" s="14">
        <f t="shared" si="1048"/>
        <v>0</v>
      </c>
      <c r="K4957" s="14">
        <f t="shared" si="1048"/>
        <v>0</v>
      </c>
      <c r="L4957" s="14" t="str">
        <f t="shared" si="1045"/>
        <v>3.13.2</v>
      </c>
      <c r="M4957" s="15" t="str">
        <f t="shared" si="1046"/>
        <v>--</v>
      </c>
      <c r="N4957" s="14" t="str">
        <f t="shared" si="1047"/>
        <v/>
      </c>
      <c r="O4957" s="15" t="str">
        <f t="shared" si="1040"/>
        <v/>
      </c>
      <c r="P4957" s="15" t="str">
        <f>IF(N4957=1,FLOOR(MAX($P$4:P4956),1)+1,IF(AND(P4956&lt;&gt;"",O4956&lt;&gt;1),MAX($P$4:P4956)+0.1,""))</f>
        <v/>
      </c>
      <c r="Q4957" s="5">
        <f>ROW()</f>
        <v>4957</v>
      </c>
    </row>
    <row r="4958" spans="1:17" x14ac:dyDescent="0.3">
      <c r="A4958" s="1" t="s">
        <v>2287</v>
      </c>
      <c r="B4958" s="5"/>
      <c r="C4958" s="14">
        <f t="shared" si="1041"/>
        <v>0</v>
      </c>
      <c r="D4958" s="14">
        <f t="shared" si="1041"/>
        <v>0</v>
      </c>
      <c r="E4958" s="14" t="str">
        <f t="shared" si="1042"/>
        <v/>
      </c>
      <c r="F4958" s="14">
        <f t="shared" si="1043"/>
        <v>2</v>
      </c>
      <c r="G4958" s="14">
        <f t="shared" si="1039"/>
        <v>3</v>
      </c>
      <c r="H4958" s="14">
        <f t="shared" si="1048"/>
        <v>13</v>
      </c>
      <c r="I4958" s="14">
        <f t="shared" si="1048"/>
        <v>2</v>
      </c>
      <c r="J4958" s="14">
        <f t="shared" si="1048"/>
        <v>0</v>
      </c>
      <c r="K4958" s="14">
        <f t="shared" si="1048"/>
        <v>0</v>
      </c>
      <c r="L4958" s="14" t="str">
        <f t="shared" si="1045"/>
        <v>3.13.2</v>
      </c>
      <c r="M4958" s="15" t="str">
        <f t="shared" si="1046"/>
        <v>--</v>
      </c>
      <c r="N4958" s="14" t="str">
        <f t="shared" si="1047"/>
        <v/>
      </c>
      <c r="O4958" s="15" t="str">
        <f t="shared" si="1040"/>
        <v/>
      </c>
      <c r="P4958" s="15" t="str">
        <f>IF(N4958=1,FLOOR(MAX($P$4:P4957),1)+1,IF(AND(P4957&lt;&gt;"",O4957&lt;&gt;1),MAX($P$4:P4957)+0.1,""))</f>
        <v/>
      </c>
      <c r="Q4958" s="5">
        <f>ROW()</f>
        <v>4958</v>
      </c>
    </row>
    <row r="4959" spans="1:17" x14ac:dyDescent="0.3">
      <c r="A4959" s="1" t="s">
        <v>2288</v>
      </c>
      <c r="B4959" s="5"/>
      <c r="C4959" s="14">
        <f t="shared" si="1041"/>
        <v>0</v>
      </c>
      <c r="D4959" s="14">
        <f t="shared" si="1041"/>
        <v>0</v>
      </c>
      <c r="E4959" s="14" t="str">
        <f t="shared" si="1042"/>
        <v/>
      </c>
      <c r="F4959" s="14">
        <f t="shared" si="1043"/>
        <v>2</v>
      </c>
      <c r="G4959" s="14">
        <f t="shared" si="1039"/>
        <v>3</v>
      </c>
      <c r="H4959" s="14">
        <f t="shared" si="1048"/>
        <v>13</v>
      </c>
      <c r="I4959" s="14">
        <f t="shared" si="1048"/>
        <v>2</v>
      </c>
      <c r="J4959" s="14">
        <f t="shared" si="1048"/>
        <v>0</v>
      </c>
      <c r="K4959" s="14">
        <f t="shared" si="1048"/>
        <v>0</v>
      </c>
      <c r="L4959" s="14" t="str">
        <f t="shared" si="1045"/>
        <v>3.13.2</v>
      </c>
      <c r="M4959" s="15" t="str">
        <f t="shared" si="1046"/>
        <v>--</v>
      </c>
      <c r="N4959" s="14" t="str">
        <f t="shared" si="1047"/>
        <v/>
      </c>
      <c r="O4959" s="15" t="str">
        <f t="shared" si="1040"/>
        <v/>
      </c>
      <c r="P4959" s="15" t="str">
        <f>IF(N4959=1,FLOOR(MAX($P$4:P4958),1)+1,IF(AND(P4958&lt;&gt;"",O4958&lt;&gt;1),MAX($P$4:P4958)+0.1,""))</f>
        <v/>
      </c>
      <c r="Q4959" s="5">
        <f>ROW()</f>
        <v>4959</v>
      </c>
    </row>
    <row r="4960" spans="1:17" x14ac:dyDescent="0.3">
      <c r="A4960" s="1" t="s">
        <v>2289</v>
      </c>
      <c r="B4960" s="5"/>
      <c r="C4960" s="14">
        <f t="shared" si="1041"/>
        <v>0</v>
      </c>
      <c r="D4960" s="14">
        <f t="shared" si="1041"/>
        <v>0</v>
      </c>
      <c r="E4960" s="14" t="str">
        <f t="shared" si="1042"/>
        <v/>
      </c>
      <c r="F4960" s="14">
        <f t="shared" si="1043"/>
        <v>2</v>
      </c>
      <c r="G4960" s="14">
        <f t="shared" si="1039"/>
        <v>3</v>
      </c>
      <c r="H4960" s="14">
        <f t="shared" si="1048"/>
        <v>13</v>
      </c>
      <c r="I4960" s="14">
        <f t="shared" si="1048"/>
        <v>2</v>
      </c>
      <c r="J4960" s="14">
        <f t="shared" si="1048"/>
        <v>0</v>
      </c>
      <c r="K4960" s="14">
        <f t="shared" si="1048"/>
        <v>0</v>
      </c>
      <c r="L4960" s="14" t="str">
        <f t="shared" si="1045"/>
        <v>3.13.2</v>
      </c>
      <c r="M4960" s="15" t="str">
        <f t="shared" si="1046"/>
        <v>--</v>
      </c>
      <c r="N4960" s="14" t="str">
        <f t="shared" si="1047"/>
        <v/>
      </c>
      <c r="O4960" s="15" t="str">
        <f t="shared" si="1040"/>
        <v/>
      </c>
      <c r="P4960" s="15" t="str">
        <f>IF(N4960=1,FLOOR(MAX($P$4:P4959),1)+1,IF(AND(P4959&lt;&gt;"",O4959&lt;&gt;1),MAX($P$4:P4959)+0.1,""))</f>
        <v/>
      </c>
      <c r="Q4960" s="5">
        <f>ROW()</f>
        <v>4960</v>
      </c>
    </row>
    <row r="4961" spans="1:17" x14ac:dyDescent="0.3">
      <c r="A4961" s="1" t="s">
        <v>55</v>
      </c>
      <c r="B4961" s="5"/>
      <c r="C4961" s="14">
        <f t="shared" si="1041"/>
        <v>0</v>
      </c>
      <c r="D4961" s="14">
        <f t="shared" si="1041"/>
        <v>0</v>
      </c>
      <c r="E4961" s="14" t="str">
        <f t="shared" si="1042"/>
        <v/>
      </c>
      <c r="F4961" s="14">
        <f t="shared" si="1043"/>
        <v>2</v>
      </c>
      <c r="G4961" s="14">
        <f t="shared" si="1039"/>
        <v>3</v>
      </c>
      <c r="H4961" s="14">
        <f t="shared" si="1048"/>
        <v>13</v>
      </c>
      <c r="I4961" s="14">
        <f t="shared" si="1048"/>
        <v>2</v>
      </c>
      <c r="J4961" s="14">
        <f t="shared" si="1048"/>
        <v>0</v>
      </c>
      <c r="K4961" s="14">
        <f t="shared" si="1048"/>
        <v>0</v>
      </c>
      <c r="L4961" s="14" t="str">
        <f t="shared" si="1045"/>
        <v>3.13.2</v>
      </c>
      <c r="M4961" s="15" t="str">
        <f t="shared" si="1046"/>
        <v>--</v>
      </c>
      <c r="N4961" s="14" t="str">
        <f t="shared" si="1047"/>
        <v/>
      </c>
      <c r="O4961" s="15" t="str">
        <f t="shared" si="1040"/>
        <v/>
      </c>
      <c r="P4961" s="15" t="str">
        <f>IF(N4961=1,FLOOR(MAX($P$4:P4960),1)+1,IF(AND(P4960&lt;&gt;"",O4960&lt;&gt;1),MAX($P$4:P4960)+0.1,""))</f>
        <v/>
      </c>
      <c r="Q4961" s="5">
        <f>ROW()</f>
        <v>4961</v>
      </c>
    </row>
    <row r="4962" spans="1:17" x14ac:dyDescent="0.3">
      <c r="A4962" s="1" t="s">
        <v>2290</v>
      </c>
      <c r="B4962" s="5"/>
      <c r="C4962" s="14">
        <f t="shared" si="1041"/>
        <v>0</v>
      </c>
      <c r="D4962" s="14">
        <f t="shared" si="1041"/>
        <v>0</v>
      </c>
      <c r="E4962" s="14" t="str">
        <f t="shared" si="1042"/>
        <v/>
      </c>
      <c r="F4962" s="14">
        <f t="shared" si="1043"/>
        <v>2</v>
      </c>
      <c r="G4962" s="14">
        <f t="shared" si="1039"/>
        <v>3</v>
      </c>
      <c r="H4962" s="14">
        <f t="shared" si="1048"/>
        <v>13</v>
      </c>
      <c r="I4962" s="14">
        <f t="shared" si="1048"/>
        <v>2</v>
      </c>
      <c r="J4962" s="14">
        <f t="shared" si="1048"/>
        <v>0</v>
      </c>
      <c r="K4962" s="14">
        <f t="shared" si="1048"/>
        <v>0</v>
      </c>
      <c r="L4962" s="14" t="str">
        <f t="shared" si="1045"/>
        <v>3.13.2</v>
      </c>
      <c r="M4962" s="15" t="str">
        <f t="shared" si="1046"/>
        <v>--</v>
      </c>
      <c r="N4962" s="14" t="str">
        <f t="shared" si="1047"/>
        <v/>
      </c>
      <c r="O4962" s="15" t="str">
        <f t="shared" si="1040"/>
        <v/>
      </c>
      <c r="P4962" s="15" t="str">
        <f>IF(N4962=1,FLOOR(MAX($P$4:P4961),1)+1,IF(AND(P4961&lt;&gt;"",O4961&lt;&gt;1),MAX($P$4:P4961)+0.1,""))</f>
        <v/>
      </c>
      <c r="Q4962" s="5">
        <f>ROW()</f>
        <v>4962</v>
      </c>
    </row>
    <row r="4963" spans="1:17" x14ac:dyDescent="0.3">
      <c r="A4963" s="1" t="s">
        <v>2291</v>
      </c>
      <c r="B4963" s="5"/>
      <c r="C4963" s="14">
        <f t="shared" si="1041"/>
        <v>0</v>
      </c>
      <c r="D4963" s="14">
        <f t="shared" si="1041"/>
        <v>0</v>
      </c>
      <c r="E4963" s="14" t="str">
        <f t="shared" si="1042"/>
        <v/>
      </c>
      <c r="F4963" s="14">
        <f t="shared" si="1043"/>
        <v>2</v>
      </c>
      <c r="G4963" s="14">
        <f t="shared" si="1039"/>
        <v>3</v>
      </c>
      <c r="H4963" s="14">
        <f t="shared" si="1048"/>
        <v>13</v>
      </c>
      <c r="I4963" s="14">
        <f t="shared" si="1048"/>
        <v>2</v>
      </c>
      <c r="J4963" s="14">
        <f t="shared" si="1048"/>
        <v>0</v>
      </c>
      <c r="K4963" s="14">
        <f t="shared" si="1048"/>
        <v>0</v>
      </c>
      <c r="L4963" s="14" t="str">
        <f t="shared" si="1045"/>
        <v>3.13.2</v>
      </c>
      <c r="M4963" s="15" t="str">
        <f t="shared" si="1046"/>
        <v>--</v>
      </c>
      <c r="N4963" s="14" t="str">
        <f t="shared" si="1047"/>
        <v/>
      </c>
      <c r="O4963" s="15">
        <f t="shared" si="1040"/>
        <v>1</v>
      </c>
      <c r="P4963" s="15" t="str">
        <f>IF(N4963=1,FLOOR(MAX($P$4:P4962),1)+1,IF(AND(P4962&lt;&gt;"",O4962&lt;&gt;1),MAX($P$4:P4962)+0.1,""))</f>
        <v/>
      </c>
      <c r="Q4963" s="5">
        <f>ROW()</f>
        <v>4963</v>
      </c>
    </row>
    <row r="4964" spans="1:17" x14ac:dyDescent="0.3">
      <c r="A4964" s="1" t="s">
        <v>2292</v>
      </c>
      <c r="B4964" s="5"/>
      <c r="C4964" s="14">
        <f t="shared" si="1041"/>
        <v>0</v>
      </c>
      <c r="D4964" s="14">
        <f t="shared" si="1041"/>
        <v>0</v>
      </c>
      <c r="E4964" s="14" t="str">
        <f t="shared" si="1042"/>
        <v/>
      </c>
      <c r="F4964" s="14">
        <f t="shared" si="1043"/>
        <v>2</v>
      </c>
      <c r="G4964" s="14">
        <f t="shared" si="1039"/>
        <v>3</v>
      </c>
      <c r="H4964" s="14">
        <f t="shared" si="1048"/>
        <v>13</v>
      </c>
      <c r="I4964" s="14">
        <f t="shared" si="1048"/>
        <v>2</v>
      </c>
      <c r="J4964" s="14">
        <f t="shared" si="1048"/>
        <v>0</v>
      </c>
      <c r="K4964" s="14">
        <f t="shared" si="1048"/>
        <v>0</v>
      </c>
      <c r="L4964" s="14" t="str">
        <f t="shared" si="1045"/>
        <v>3.13.2</v>
      </c>
      <c r="M4964" s="15" t="str">
        <f t="shared" si="1046"/>
        <v>--</v>
      </c>
      <c r="N4964" s="14" t="str">
        <f t="shared" si="1047"/>
        <v/>
      </c>
      <c r="O4964" s="15" t="str">
        <f t="shared" si="1040"/>
        <v/>
      </c>
      <c r="P4964" s="15" t="str">
        <f>IF(N4964=1,FLOOR(MAX($P$4:P4963),1)+1,IF(AND(P4963&lt;&gt;"",O4963&lt;&gt;1),MAX($P$4:P4963)+0.1,""))</f>
        <v/>
      </c>
      <c r="Q4964" s="5">
        <f>ROW()</f>
        <v>4964</v>
      </c>
    </row>
    <row r="4965" spans="1:17" x14ac:dyDescent="0.3">
      <c r="A4965" s="1" t="s">
        <v>2293</v>
      </c>
      <c r="B4965" s="5"/>
      <c r="C4965" s="14">
        <f t="shared" si="1041"/>
        <v>0</v>
      </c>
      <c r="D4965" s="14">
        <f t="shared" si="1041"/>
        <v>0</v>
      </c>
      <c r="E4965" s="14" t="str">
        <f t="shared" si="1042"/>
        <v/>
      </c>
      <c r="F4965" s="14">
        <f t="shared" si="1043"/>
        <v>2</v>
      </c>
      <c r="G4965" s="14">
        <f t="shared" si="1039"/>
        <v>3</v>
      </c>
      <c r="H4965" s="14">
        <f t="shared" si="1048"/>
        <v>13</v>
      </c>
      <c r="I4965" s="14">
        <f t="shared" si="1048"/>
        <v>2</v>
      </c>
      <c r="J4965" s="14">
        <f t="shared" si="1048"/>
        <v>0</v>
      </c>
      <c r="K4965" s="14">
        <f t="shared" si="1048"/>
        <v>0</v>
      </c>
      <c r="L4965" s="14" t="str">
        <f t="shared" si="1045"/>
        <v>3.13.2</v>
      </c>
      <c r="M4965" s="15" t="str">
        <f t="shared" si="1046"/>
        <v>--</v>
      </c>
      <c r="N4965" s="14" t="str">
        <f t="shared" si="1047"/>
        <v/>
      </c>
      <c r="O4965" s="15" t="str">
        <f t="shared" si="1040"/>
        <v/>
      </c>
      <c r="P4965" s="15" t="str">
        <f>IF(N4965=1,FLOOR(MAX($P$4:P4964),1)+1,IF(AND(P4964&lt;&gt;"",O4964&lt;&gt;1),MAX($P$4:P4964)+0.1,""))</f>
        <v/>
      </c>
      <c r="Q4965" s="5">
        <f>ROW()</f>
        <v>4965</v>
      </c>
    </row>
    <row r="4966" spans="1:17" x14ac:dyDescent="0.3">
      <c r="A4966" s="1" t="s">
        <v>2294</v>
      </c>
      <c r="B4966" s="5"/>
      <c r="C4966" s="14">
        <f t="shared" si="1041"/>
        <v>0</v>
      </c>
      <c r="D4966" s="14">
        <f t="shared" si="1041"/>
        <v>0</v>
      </c>
      <c r="E4966" s="14" t="str">
        <f t="shared" si="1042"/>
        <v/>
      </c>
      <c r="F4966" s="14">
        <f t="shared" si="1043"/>
        <v>2</v>
      </c>
      <c r="G4966" s="14">
        <f t="shared" si="1039"/>
        <v>3</v>
      </c>
      <c r="H4966" s="14">
        <f t="shared" ref="H4966:K4981" si="1049">IF(G4966&lt;&gt;G4965,0,IF(AND(($F4965-$D4966)=(H$3-1),$F4966=H$3),H4965+1,H4965))</f>
        <v>13</v>
      </c>
      <c r="I4966" s="14">
        <f t="shared" si="1049"/>
        <v>2</v>
      </c>
      <c r="J4966" s="14">
        <f t="shared" si="1049"/>
        <v>0</v>
      </c>
      <c r="K4966" s="14">
        <f t="shared" si="1049"/>
        <v>0</v>
      </c>
      <c r="L4966" s="14" t="str">
        <f t="shared" si="1045"/>
        <v>3.13.2</v>
      </c>
      <c r="M4966" s="15" t="str">
        <f t="shared" si="1046"/>
        <v>--</v>
      </c>
      <c r="N4966" s="14" t="str">
        <f t="shared" si="1047"/>
        <v/>
      </c>
      <c r="O4966" s="15" t="str">
        <f t="shared" si="1040"/>
        <v/>
      </c>
      <c r="P4966" s="15" t="str">
        <f>IF(N4966=1,FLOOR(MAX($P$4:P4965),1)+1,IF(AND(P4965&lt;&gt;"",O4965&lt;&gt;1),MAX($P$4:P4965)+0.1,""))</f>
        <v/>
      </c>
      <c r="Q4966" s="5">
        <f>ROW()</f>
        <v>4966</v>
      </c>
    </row>
    <row r="4967" spans="1:17" x14ac:dyDescent="0.3">
      <c r="A4967" s="1" t="s">
        <v>2295</v>
      </c>
      <c r="B4967" s="5"/>
      <c r="C4967" s="14">
        <f t="shared" si="1041"/>
        <v>0</v>
      </c>
      <c r="D4967" s="14">
        <f t="shared" si="1041"/>
        <v>0</v>
      </c>
      <c r="E4967" s="14" t="str">
        <f t="shared" si="1042"/>
        <v/>
      </c>
      <c r="F4967" s="14">
        <f t="shared" si="1043"/>
        <v>2</v>
      </c>
      <c r="G4967" s="14">
        <f t="shared" si="1039"/>
        <v>3</v>
      </c>
      <c r="H4967" s="14">
        <f t="shared" si="1049"/>
        <v>13</v>
      </c>
      <c r="I4967" s="14">
        <f t="shared" si="1049"/>
        <v>2</v>
      </c>
      <c r="J4967" s="14">
        <f t="shared" si="1049"/>
        <v>0</v>
      </c>
      <c r="K4967" s="14">
        <f t="shared" si="1049"/>
        <v>0</v>
      </c>
      <c r="L4967" s="14" t="str">
        <f t="shared" si="1045"/>
        <v>3.13.2</v>
      </c>
      <c r="M4967" s="15" t="str">
        <f t="shared" si="1046"/>
        <v>--</v>
      </c>
      <c r="N4967" s="14" t="str">
        <f t="shared" si="1047"/>
        <v/>
      </c>
      <c r="O4967" s="15" t="str">
        <f t="shared" si="1040"/>
        <v/>
      </c>
      <c r="P4967" s="15" t="str">
        <f>IF(N4967=1,FLOOR(MAX($P$4:P4966),1)+1,IF(AND(P4966&lt;&gt;"",O4966&lt;&gt;1),MAX($P$4:P4966)+0.1,""))</f>
        <v/>
      </c>
      <c r="Q4967" s="5">
        <f>ROW()</f>
        <v>4967</v>
      </c>
    </row>
    <row r="4968" spans="1:17" x14ac:dyDescent="0.3">
      <c r="A4968" s="1" t="s">
        <v>55</v>
      </c>
      <c r="B4968" s="5"/>
      <c r="C4968" s="14">
        <f t="shared" si="1041"/>
        <v>0</v>
      </c>
      <c r="D4968" s="14">
        <f t="shared" si="1041"/>
        <v>0</v>
      </c>
      <c r="E4968" s="14" t="str">
        <f t="shared" si="1042"/>
        <v/>
      </c>
      <c r="F4968" s="14">
        <f t="shared" si="1043"/>
        <v>2</v>
      </c>
      <c r="G4968" s="14">
        <f t="shared" si="1039"/>
        <v>3</v>
      </c>
      <c r="H4968" s="14">
        <f t="shared" si="1049"/>
        <v>13</v>
      </c>
      <c r="I4968" s="14">
        <f t="shared" si="1049"/>
        <v>2</v>
      </c>
      <c r="J4968" s="14">
        <f t="shared" si="1049"/>
        <v>0</v>
      </c>
      <c r="K4968" s="14">
        <f t="shared" si="1049"/>
        <v>0</v>
      </c>
      <c r="L4968" s="14" t="str">
        <f t="shared" si="1045"/>
        <v>3.13.2</v>
      </c>
      <c r="M4968" s="15" t="str">
        <f t="shared" si="1046"/>
        <v>--</v>
      </c>
      <c r="N4968" s="14" t="str">
        <f t="shared" si="1047"/>
        <v/>
      </c>
      <c r="O4968" s="15" t="str">
        <f t="shared" si="1040"/>
        <v/>
      </c>
      <c r="P4968" s="15" t="str">
        <f>IF(N4968=1,FLOOR(MAX($P$4:P4967),1)+1,IF(AND(P4967&lt;&gt;"",O4967&lt;&gt;1),MAX($P$4:P4967)+0.1,""))</f>
        <v/>
      </c>
      <c r="Q4968" s="5">
        <f>ROW()</f>
        <v>4968</v>
      </c>
    </row>
    <row r="4969" spans="1:17" x14ac:dyDescent="0.3">
      <c r="A4969" s="1" t="s">
        <v>2296</v>
      </c>
      <c r="B4969" s="5"/>
      <c r="C4969" s="14">
        <f t="shared" si="1041"/>
        <v>0</v>
      </c>
      <c r="D4969" s="14">
        <f t="shared" si="1041"/>
        <v>0</v>
      </c>
      <c r="E4969" s="14" t="str">
        <f t="shared" si="1042"/>
        <v/>
      </c>
      <c r="F4969" s="14">
        <f t="shared" si="1043"/>
        <v>2</v>
      </c>
      <c r="G4969" s="14">
        <f t="shared" si="1039"/>
        <v>3</v>
      </c>
      <c r="H4969" s="14">
        <f t="shared" si="1049"/>
        <v>13</v>
      </c>
      <c r="I4969" s="14">
        <f t="shared" si="1049"/>
        <v>2</v>
      </c>
      <c r="J4969" s="14">
        <f t="shared" si="1049"/>
        <v>0</v>
      </c>
      <c r="K4969" s="14">
        <f t="shared" si="1049"/>
        <v>0</v>
      </c>
      <c r="L4969" s="14" t="str">
        <f t="shared" si="1045"/>
        <v>3.13.2</v>
      </c>
      <c r="M4969" s="15" t="str">
        <f t="shared" si="1046"/>
        <v>--</v>
      </c>
      <c r="N4969" s="14" t="str">
        <f t="shared" si="1047"/>
        <v/>
      </c>
      <c r="O4969" s="15">
        <f t="shared" si="1040"/>
        <v>1</v>
      </c>
      <c r="P4969" s="15" t="str">
        <f>IF(N4969=1,FLOOR(MAX($P$4:P4968),1)+1,IF(AND(P4968&lt;&gt;"",O4968&lt;&gt;1),MAX($P$4:P4968)+0.1,""))</f>
        <v/>
      </c>
      <c r="Q4969" s="5">
        <f>ROW()</f>
        <v>4969</v>
      </c>
    </row>
    <row r="4970" spans="1:17" x14ac:dyDescent="0.3">
      <c r="A4970" s="1" t="s">
        <v>2297</v>
      </c>
      <c r="B4970" s="5"/>
      <c r="C4970" s="14">
        <f t="shared" si="1041"/>
        <v>0</v>
      </c>
      <c r="D4970" s="14">
        <f t="shared" si="1041"/>
        <v>0</v>
      </c>
      <c r="E4970" s="14" t="str">
        <f t="shared" si="1042"/>
        <v/>
      </c>
      <c r="F4970" s="14">
        <f t="shared" si="1043"/>
        <v>2</v>
      </c>
      <c r="G4970" s="14">
        <f t="shared" si="1039"/>
        <v>3</v>
      </c>
      <c r="H4970" s="14">
        <f t="shared" si="1049"/>
        <v>13</v>
      </c>
      <c r="I4970" s="14">
        <f t="shared" si="1049"/>
        <v>2</v>
      </c>
      <c r="J4970" s="14">
        <f t="shared" si="1049"/>
        <v>0</v>
      </c>
      <c r="K4970" s="14">
        <f t="shared" si="1049"/>
        <v>0</v>
      </c>
      <c r="L4970" s="14" t="str">
        <f t="shared" si="1045"/>
        <v>3.13.2</v>
      </c>
      <c r="M4970" s="15" t="str">
        <f t="shared" si="1046"/>
        <v>--</v>
      </c>
      <c r="N4970" s="14" t="str">
        <f t="shared" si="1047"/>
        <v/>
      </c>
      <c r="O4970" s="15" t="str">
        <f t="shared" si="1040"/>
        <v/>
      </c>
      <c r="P4970" s="15" t="str">
        <f>IF(N4970=1,FLOOR(MAX($P$4:P4969),1)+1,IF(AND(P4969&lt;&gt;"",O4969&lt;&gt;1),MAX($P$4:P4969)+0.1,""))</f>
        <v/>
      </c>
      <c r="Q4970" s="5">
        <f>ROW()</f>
        <v>4970</v>
      </c>
    </row>
    <row r="4971" spans="1:17" x14ac:dyDescent="0.3">
      <c r="A4971" s="1" t="s">
        <v>2298</v>
      </c>
      <c r="B4971" s="5"/>
      <c r="C4971" s="14">
        <f t="shared" si="1041"/>
        <v>0</v>
      </c>
      <c r="D4971" s="14">
        <f t="shared" si="1041"/>
        <v>0</v>
      </c>
      <c r="E4971" s="14" t="str">
        <f t="shared" si="1042"/>
        <v/>
      </c>
      <c r="F4971" s="14">
        <f t="shared" si="1043"/>
        <v>2</v>
      </c>
      <c r="G4971" s="14">
        <f t="shared" si="1039"/>
        <v>3</v>
      </c>
      <c r="H4971" s="14">
        <f t="shared" si="1049"/>
        <v>13</v>
      </c>
      <c r="I4971" s="14">
        <f t="shared" si="1049"/>
        <v>2</v>
      </c>
      <c r="J4971" s="14">
        <f t="shared" si="1049"/>
        <v>0</v>
      </c>
      <c r="K4971" s="14">
        <f t="shared" si="1049"/>
        <v>0</v>
      </c>
      <c r="L4971" s="14" t="str">
        <f t="shared" si="1045"/>
        <v>3.13.2</v>
      </c>
      <c r="M4971" s="15" t="str">
        <f t="shared" si="1046"/>
        <v>--</v>
      </c>
      <c r="N4971" s="14" t="str">
        <f t="shared" si="1047"/>
        <v/>
      </c>
      <c r="O4971" s="15" t="str">
        <f t="shared" si="1040"/>
        <v/>
      </c>
      <c r="P4971" s="15" t="str">
        <f>IF(N4971=1,FLOOR(MAX($P$4:P4970),1)+1,IF(AND(P4970&lt;&gt;"",O4970&lt;&gt;1),MAX($P$4:P4970)+0.1,""))</f>
        <v/>
      </c>
      <c r="Q4971" s="5">
        <f>ROW()</f>
        <v>4971</v>
      </c>
    </row>
    <row r="4972" spans="1:17" x14ac:dyDescent="0.3">
      <c r="A4972" s="1" t="s">
        <v>2299</v>
      </c>
      <c r="B4972" s="5"/>
      <c r="C4972" s="14">
        <f t="shared" si="1041"/>
        <v>0</v>
      </c>
      <c r="D4972" s="14">
        <f t="shared" si="1041"/>
        <v>0</v>
      </c>
      <c r="E4972" s="14" t="str">
        <f t="shared" si="1042"/>
        <v/>
      </c>
      <c r="F4972" s="14">
        <f t="shared" si="1043"/>
        <v>2</v>
      </c>
      <c r="G4972" s="14">
        <f t="shared" si="1039"/>
        <v>3</v>
      </c>
      <c r="H4972" s="14">
        <f t="shared" si="1049"/>
        <v>13</v>
      </c>
      <c r="I4972" s="14">
        <f t="shared" si="1049"/>
        <v>2</v>
      </c>
      <c r="J4972" s="14">
        <f t="shared" si="1049"/>
        <v>0</v>
      </c>
      <c r="K4972" s="14">
        <f t="shared" si="1049"/>
        <v>0</v>
      </c>
      <c r="L4972" s="14" t="str">
        <f t="shared" si="1045"/>
        <v>3.13.2</v>
      </c>
      <c r="M4972" s="15" t="str">
        <f t="shared" si="1046"/>
        <v>--</v>
      </c>
      <c r="N4972" s="14" t="str">
        <f t="shared" si="1047"/>
        <v/>
      </c>
      <c r="O4972" s="15" t="str">
        <f t="shared" si="1040"/>
        <v/>
      </c>
      <c r="P4972" s="15" t="str">
        <f>IF(N4972=1,FLOOR(MAX($P$4:P4971),1)+1,IF(AND(P4971&lt;&gt;"",O4971&lt;&gt;1),MAX($P$4:P4971)+0.1,""))</f>
        <v/>
      </c>
      <c r="Q4972" s="5">
        <f>ROW()</f>
        <v>4972</v>
      </c>
    </row>
    <row r="4973" spans="1:17" x14ac:dyDescent="0.3">
      <c r="A4973" s="1" t="s">
        <v>2300</v>
      </c>
      <c r="B4973" s="5"/>
      <c r="C4973" s="14">
        <f t="shared" si="1041"/>
        <v>0</v>
      </c>
      <c r="D4973" s="14">
        <f t="shared" si="1041"/>
        <v>0</v>
      </c>
      <c r="E4973" s="14" t="str">
        <f t="shared" si="1042"/>
        <v/>
      </c>
      <c r="F4973" s="14">
        <f t="shared" si="1043"/>
        <v>2</v>
      </c>
      <c r="G4973" s="14">
        <f t="shared" si="1039"/>
        <v>3</v>
      </c>
      <c r="H4973" s="14">
        <f t="shared" si="1049"/>
        <v>13</v>
      </c>
      <c r="I4973" s="14">
        <f t="shared" si="1049"/>
        <v>2</v>
      </c>
      <c r="J4973" s="14">
        <f t="shared" si="1049"/>
        <v>0</v>
      </c>
      <c r="K4973" s="14">
        <f t="shared" si="1049"/>
        <v>0</v>
      </c>
      <c r="L4973" s="14" t="str">
        <f t="shared" si="1045"/>
        <v>3.13.2</v>
      </c>
      <c r="M4973" s="15" t="str">
        <f t="shared" si="1046"/>
        <v>--</v>
      </c>
      <c r="N4973" s="14" t="str">
        <f t="shared" si="1047"/>
        <v/>
      </c>
      <c r="O4973" s="15" t="str">
        <f t="shared" si="1040"/>
        <v/>
      </c>
      <c r="P4973" s="15" t="str">
        <f>IF(N4973=1,FLOOR(MAX($P$4:P4972),1)+1,IF(AND(P4972&lt;&gt;"",O4972&lt;&gt;1),MAX($P$4:P4972)+0.1,""))</f>
        <v/>
      </c>
      <c r="Q4973" s="5">
        <f>ROW()</f>
        <v>4973</v>
      </c>
    </row>
    <row r="4974" spans="1:17" x14ac:dyDescent="0.3">
      <c r="A4974" s="1" t="s">
        <v>2301</v>
      </c>
      <c r="B4974" s="5"/>
      <c r="C4974" s="14">
        <f t="shared" si="1041"/>
        <v>0</v>
      </c>
      <c r="D4974" s="14">
        <f t="shared" si="1041"/>
        <v>0</v>
      </c>
      <c r="E4974" s="14" t="str">
        <f t="shared" si="1042"/>
        <v/>
      </c>
      <c r="F4974" s="14">
        <f t="shared" si="1043"/>
        <v>2</v>
      </c>
      <c r="G4974" s="14">
        <f t="shared" si="1039"/>
        <v>3</v>
      </c>
      <c r="H4974" s="14">
        <f t="shared" si="1049"/>
        <v>13</v>
      </c>
      <c r="I4974" s="14">
        <f t="shared" si="1049"/>
        <v>2</v>
      </c>
      <c r="J4974" s="14">
        <f t="shared" si="1049"/>
        <v>0</v>
      </c>
      <c r="K4974" s="14">
        <f t="shared" si="1049"/>
        <v>0</v>
      </c>
      <c r="L4974" s="14" t="str">
        <f t="shared" si="1045"/>
        <v>3.13.2</v>
      </c>
      <c r="M4974" s="15" t="str">
        <f t="shared" si="1046"/>
        <v>--</v>
      </c>
      <c r="N4974" s="14" t="str">
        <f t="shared" si="1047"/>
        <v/>
      </c>
      <c r="O4974" s="15" t="str">
        <f t="shared" si="1040"/>
        <v/>
      </c>
      <c r="P4974" s="15" t="str">
        <f>IF(N4974=1,FLOOR(MAX($P$4:P4973),1)+1,IF(AND(P4973&lt;&gt;"",O4973&lt;&gt;1),MAX($P$4:P4973)+0.1,""))</f>
        <v/>
      </c>
      <c r="Q4974" s="5">
        <f>ROW()</f>
        <v>4974</v>
      </c>
    </row>
    <row r="4975" spans="1:17" x14ac:dyDescent="0.3">
      <c r="A4975" s="1" t="s">
        <v>73</v>
      </c>
      <c r="B4975" s="5"/>
      <c r="C4975" s="14">
        <f t="shared" si="1041"/>
        <v>0</v>
      </c>
      <c r="D4975" s="14">
        <f t="shared" si="1041"/>
        <v>0</v>
      </c>
      <c r="E4975" s="14" t="str">
        <f t="shared" si="1042"/>
        <v/>
      </c>
      <c r="F4975" s="14">
        <f t="shared" si="1043"/>
        <v>2</v>
      </c>
      <c r="G4975" s="14">
        <f t="shared" si="1039"/>
        <v>3</v>
      </c>
      <c r="H4975" s="14">
        <f t="shared" si="1049"/>
        <v>13</v>
      </c>
      <c r="I4975" s="14">
        <f t="shared" si="1049"/>
        <v>2</v>
      </c>
      <c r="J4975" s="14">
        <f t="shared" si="1049"/>
        <v>0</v>
      </c>
      <c r="K4975" s="14">
        <f t="shared" si="1049"/>
        <v>0</v>
      </c>
      <c r="L4975" s="14" t="str">
        <f t="shared" si="1045"/>
        <v>3.13.2</v>
      </c>
      <c r="M4975" s="15" t="str">
        <f t="shared" si="1046"/>
        <v>--</v>
      </c>
      <c r="N4975" s="14" t="str">
        <f t="shared" si="1047"/>
        <v/>
      </c>
      <c r="O4975" s="15" t="str">
        <f t="shared" si="1040"/>
        <v/>
      </c>
      <c r="P4975" s="15" t="str">
        <f>IF(N4975=1,FLOOR(MAX($P$4:P4974),1)+1,IF(AND(P4974&lt;&gt;"",O4974&lt;&gt;1),MAX($P$4:P4974)+0.1,""))</f>
        <v/>
      </c>
      <c r="Q4975" s="5">
        <f>ROW()</f>
        <v>4975</v>
      </c>
    </row>
    <row r="4976" spans="1:17" x14ac:dyDescent="0.3">
      <c r="A4976" s="1" t="s">
        <v>55</v>
      </c>
      <c r="B4976" s="5"/>
      <c r="C4976" s="14">
        <f t="shared" si="1041"/>
        <v>0</v>
      </c>
      <c r="D4976" s="14">
        <f t="shared" si="1041"/>
        <v>0</v>
      </c>
      <c r="E4976" s="14" t="str">
        <f t="shared" si="1042"/>
        <v/>
      </c>
      <c r="F4976" s="14">
        <f t="shared" si="1043"/>
        <v>2</v>
      </c>
      <c r="G4976" s="14">
        <f t="shared" si="1039"/>
        <v>3</v>
      </c>
      <c r="H4976" s="14">
        <f t="shared" si="1049"/>
        <v>13</v>
      </c>
      <c r="I4976" s="14">
        <f t="shared" si="1049"/>
        <v>2</v>
      </c>
      <c r="J4976" s="14">
        <f t="shared" si="1049"/>
        <v>0</v>
      </c>
      <c r="K4976" s="14">
        <f t="shared" si="1049"/>
        <v>0</v>
      </c>
      <c r="L4976" s="14" t="str">
        <f t="shared" si="1045"/>
        <v>3.13.2</v>
      </c>
      <c r="M4976" s="15" t="str">
        <f t="shared" si="1046"/>
        <v>--</v>
      </c>
      <c r="N4976" s="14" t="str">
        <f t="shared" si="1047"/>
        <v/>
      </c>
      <c r="O4976" s="15" t="str">
        <f t="shared" si="1040"/>
        <v/>
      </c>
      <c r="P4976" s="15" t="str">
        <f>IF(N4976=1,FLOOR(MAX($P$4:P4975),1)+1,IF(AND(P4975&lt;&gt;"",O4975&lt;&gt;1),MAX($P$4:P4975)+0.1,""))</f>
        <v/>
      </c>
      <c r="Q4976" s="5">
        <f>ROW()</f>
        <v>4976</v>
      </c>
    </row>
    <row r="4977" spans="1:17" x14ac:dyDescent="0.3">
      <c r="A4977" s="1" t="s">
        <v>2491</v>
      </c>
      <c r="B4977" s="5"/>
      <c r="C4977" s="14">
        <f t="shared" si="1041"/>
        <v>0</v>
      </c>
      <c r="D4977" s="14">
        <f t="shared" si="1041"/>
        <v>0</v>
      </c>
      <c r="E4977" s="14" t="str">
        <f t="shared" si="1042"/>
        <v/>
      </c>
      <c r="F4977" s="14">
        <f t="shared" si="1043"/>
        <v>2</v>
      </c>
      <c r="G4977" s="14">
        <f t="shared" si="1039"/>
        <v>3</v>
      </c>
      <c r="H4977" s="14">
        <f t="shared" si="1049"/>
        <v>13</v>
      </c>
      <c r="I4977" s="14">
        <f t="shared" si="1049"/>
        <v>2</v>
      </c>
      <c r="J4977" s="14">
        <f t="shared" si="1049"/>
        <v>0</v>
      </c>
      <c r="K4977" s="14">
        <f t="shared" si="1049"/>
        <v>0</v>
      </c>
      <c r="L4977" s="14" t="str">
        <f t="shared" si="1045"/>
        <v>3.13.2</v>
      </c>
      <c r="M4977" s="15" t="str">
        <f t="shared" si="1046"/>
        <v>--</v>
      </c>
      <c r="N4977" s="14">
        <f t="shared" si="1047"/>
        <v>1</v>
      </c>
      <c r="O4977" s="15">
        <f t="shared" si="1040"/>
        <v>1</v>
      </c>
      <c r="P4977" s="15">
        <f>IF(N4977=1,FLOOR(MAX($P$4:P4976),1)+1,IF(AND(P4976&lt;&gt;"",O4976&lt;&gt;1),MAX($P$4:P4976)+0.1,""))</f>
        <v>75</v>
      </c>
      <c r="Q4977" s="5">
        <f>ROW()</f>
        <v>4977</v>
      </c>
    </row>
    <row r="4978" spans="1:17" x14ac:dyDescent="0.3">
      <c r="A4978" s="1" t="s">
        <v>55</v>
      </c>
      <c r="B4978" s="5"/>
      <c r="C4978" s="14">
        <f t="shared" si="1041"/>
        <v>0</v>
      </c>
      <c r="D4978" s="14">
        <f t="shared" si="1041"/>
        <v>0</v>
      </c>
      <c r="E4978" s="14" t="str">
        <f t="shared" si="1042"/>
        <v/>
      </c>
      <c r="F4978" s="14">
        <f t="shared" si="1043"/>
        <v>2</v>
      </c>
      <c r="G4978" s="14">
        <f t="shared" si="1039"/>
        <v>3</v>
      </c>
      <c r="H4978" s="14">
        <f t="shared" si="1049"/>
        <v>13</v>
      </c>
      <c r="I4978" s="14">
        <f t="shared" si="1049"/>
        <v>2</v>
      </c>
      <c r="J4978" s="14">
        <f t="shared" si="1049"/>
        <v>0</v>
      </c>
      <c r="K4978" s="14">
        <f t="shared" si="1049"/>
        <v>0</v>
      </c>
      <c r="L4978" s="14" t="str">
        <f t="shared" si="1045"/>
        <v>3.13.2</v>
      </c>
      <c r="M4978" s="15" t="str">
        <f t="shared" si="1046"/>
        <v>--</v>
      </c>
      <c r="N4978" s="14" t="str">
        <f t="shared" si="1047"/>
        <v/>
      </c>
      <c r="O4978" s="15" t="str">
        <f t="shared" si="1040"/>
        <v/>
      </c>
      <c r="P4978" s="15" t="str">
        <f>IF(N4978=1,FLOOR(MAX($P$4:P4977),1)+1,IF(AND(P4977&lt;&gt;"",O4977&lt;&gt;1),MAX($P$4:P4977)+0.1,""))</f>
        <v/>
      </c>
      <c r="Q4978" s="5">
        <f>ROW()</f>
        <v>4978</v>
      </c>
    </row>
    <row r="4979" spans="1:17" x14ac:dyDescent="0.3">
      <c r="A4979" s="1" t="s">
        <v>55</v>
      </c>
      <c r="B4979" s="5"/>
      <c r="C4979" s="14">
        <f t="shared" si="1041"/>
        <v>0</v>
      </c>
      <c r="D4979" s="14">
        <f t="shared" si="1041"/>
        <v>0</v>
      </c>
      <c r="E4979" s="14" t="str">
        <f t="shared" si="1042"/>
        <v/>
      </c>
      <c r="F4979" s="14">
        <f t="shared" si="1043"/>
        <v>2</v>
      </c>
      <c r="G4979" s="14">
        <f t="shared" si="1039"/>
        <v>3</v>
      </c>
      <c r="H4979" s="14">
        <f t="shared" si="1049"/>
        <v>13</v>
      </c>
      <c r="I4979" s="14">
        <f t="shared" si="1049"/>
        <v>2</v>
      </c>
      <c r="J4979" s="14">
        <f t="shared" si="1049"/>
        <v>0</v>
      </c>
      <c r="K4979" s="14">
        <f t="shared" si="1049"/>
        <v>0</v>
      </c>
      <c r="L4979" s="14" t="str">
        <f t="shared" si="1045"/>
        <v>3.13.2</v>
      </c>
      <c r="M4979" s="15" t="str">
        <f t="shared" si="1046"/>
        <v>--</v>
      </c>
      <c r="N4979" s="14" t="str">
        <f t="shared" si="1047"/>
        <v/>
      </c>
      <c r="O4979" s="15" t="str">
        <f t="shared" si="1040"/>
        <v/>
      </c>
      <c r="P4979" s="15" t="str">
        <f>IF(N4979=1,FLOOR(MAX($P$4:P4978),1)+1,IF(AND(P4978&lt;&gt;"",O4978&lt;&gt;1),MAX($P$4:P4978)+0.1,""))</f>
        <v/>
      </c>
      <c r="Q4979" s="5">
        <f>ROW()</f>
        <v>4979</v>
      </c>
    </row>
    <row r="4980" spans="1:17" x14ac:dyDescent="0.3">
      <c r="A4980" s="1" t="s">
        <v>2492</v>
      </c>
      <c r="B4980" s="5"/>
      <c r="C4980" s="14">
        <f t="shared" si="1041"/>
        <v>0</v>
      </c>
      <c r="D4980" s="14">
        <f t="shared" si="1041"/>
        <v>0</v>
      </c>
      <c r="E4980" s="14" t="str">
        <f t="shared" si="1042"/>
        <v/>
      </c>
      <c r="F4980" s="14">
        <f t="shared" si="1043"/>
        <v>2</v>
      </c>
      <c r="G4980" s="14">
        <f t="shared" si="1039"/>
        <v>3</v>
      </c>
      <c r="H4980" s="14">
        <f t="shared" si="1049"/>
        <v>13</v>
      </c>
      <c r="I4980" s="14">
        <f t="shared" si="1049"/>
        <v>2</v>
      </c>
      <c r="J4980" s="14">
        <f t="shared" si="1049"/>
        <v>0</v>
      </c>
      <c r="K4980" s="14">
        <f t="shared" si="1049"/>
        <v>0</v>
      </c>
      <c r="L4980" s="14" t="str">
        <f t="shared" si="1045"/>
        <v>3.13.2</v>
      </c>
      <c r="M4980" s="15" t="str">
        <f t="shared" si="1046"/>
        <v>--</v>
      </c>
      <c r="N4980" s="14" t="str">
        <f t="shared" si="1047"/>
        <v/>
      </c>
      <c r="O4980" s="15" t="str">
        <f t="shared" si="1040"/>
        <v/>
      </c>
      <c r="P4980" s="15" t="str">
        <f>IF(N4980=1,FLOOR(MAX($P$4:P4979),1)+1,IF(AND(P4979&lt;&gt;"",O4979&lt;&gt;1),MAX($P$4:P4979)+0.1,""))</f>
        <v/>
      </c>
      <c r="Q4980" s="5">
        <f>ROW()</f>
        <v>4980</v>
      </c>
    </row>
    <row r="4981" spans="1:17" x14ac:dyDescent="0.3">
      <c r="A4981" s="1" t="s">
        <v>2302</v>
      </c>
      <c r="B4981" s="5"/>
      <c r="C4981" s="14">
        <f t="shared" si="1041"/>
        <v>0</v>
      </c>
      <c r="D4981" s="14">
        <f t="shared" si="1041"/>
        <v>0</v>
      </c>
      <c r="E4981" s="14" t="str">
        <f t="shared" si="1042"/>
        <v/>
      </c>
      <c r="F4981" s="14">
        <f t="shared" si="1043"/>
        <v>2</v>
      </c>
      <c r="G4981" s="14">
        <f t="shared" si="1039"/>
        <v>3</v>
      </c>
      <c r="H4981" s="14">
        <f t="shared" si="1049"/>
        <v>13</v>
      </c>
      <c r="I4981" s="14">
        <f t="shared" si="1049"/>
        <v>2</v>
      </c>
      <c r="J4981" s="14">
        <f t="shared" si="1049"/>
        <v>0</v>
      </c>
      <c r="K4981" s="14">
        <f t="shared" si="1049"/>
        <v>0</v>
      </c>
      <c r="L4981" s="14" t="str">
        <f t="shared" si="1045"/>
        <v>3.13.2</v>
      </c>
      <c r="M4981" s="15" t="str">
        <f t="shared" si="1046"/>
        <v>--</v>
      </c>
      <c r="N4981" s="14" t="str">
        <f t="shared" si="1047"/>
        <v/>
      </c>
      <c r="O4981" s="15" t="str">
        <f t="shared" si="1040"/>
        <v/>
      </c>
      <c r="P4981" s="15" t="str">
        <f>IF(N4981=1,FLOOR(MAX($P$4:P4980),1)+1,IF(AND(P4980&lt;&gt;"",O4980&lt;&gt;1),MAX($P$4:P4980)+0.1,""))</f>
        <v/>
      </c>
      <c r="Q4981" s="5">
        <f>ROW()</f>
        <v>4981</v>
      </c>
    </row>
    <row r="4982" spans="1:17" x14ac:dyDescent="0.3">
      <c r="A4982" s="1" t="s">
        <v>2303</v>
      </c>
      <c r="B4982" s="5"/>
      <c r="C4982" s="14">
        <f t="shared" si="1041"/>
        <v>0</v>
      </c>
      <c r="D4982" s="14">
        <f t="shared" si="1041"/>
        <v>0</v>
      </c>
      <c r="E4982" s="14" t="str">
        <f t="shared" si="1042"/>
        <v/>
      </c>
      <c r="F4982" s="14">
        <f t="shared" si="1043"/>
        <v>2</v>
      </c>
      <c r="G4982" s="14">
        <f t="shared" si="1039"/>
        <v>3</v>
      </c>
      <c r="H4982" s="14">
        <f t="shared" ref="H4982:K4997" si="1050">IF(G4982&lt;&gt;G4981,0,IF(AND(($F4981-$D4982)=(H$3-1),$F4982=H$3),H4981+1,H4981))</f>
        <v>13</v>
      </c>
      <c r="I4982" s="14">
        <f t="shared" si="1050"/>
        <v>2</v>
      </c>
      <c r="J4982" s="14">
        <f t="shared" si="1050"/>
        <v>0</v>
      </c>
      <c r="K4982" s="14">
        <f t="shared" si="1050"/>
        <v>0</v>
      </c>
      <c r="L4982" s="14" t="str">
        <f t="shared" si="1045"/>
        <v>3.13.2</v>
      </c>
      <c r="M4982" s="15" t="str">
        <f t="shared" si="1046"/>
        <v>--</v>
      </c>
      <c r="N4982" s="14" t="str">
        <f t="shared" si="1047"/>
        <v/>
      </c>
      <c r="O4982" s="15" t="str">
        <f t="shared" si="1040"/>
        <v/>
      </c>
      <c r="P4982" s="15" t="str">
        <f>IF(N4982=1,FLOOR(MAX($P$4:P4981),1)+1,IF(AND(P4981&lt;&gt;"",O4981&lt;&gt;1),MAX($P$4:P4981)+0.1,""))</f>
        <v/>
      </c>
      <c r="Q4982" s="5">
        <f>ROW()</f>
        <v>4982</v>
      </c>
    </row>
    <row r="4983" spans="1:17" x14ac:dyDescent="0.3">
      <c r="A4983" s="1" t="s">
        <v>2493</v>
      </c>
      <c r="B4983" s="5"/>
      <c r="C4983" s="14">
        <f t="shared" si="1041"/>
        <v>0</v>
      </c>
      <c r="D4983" s="14">
        <f t="shared" si="1041"/>
        <v>0</v>
      </c>
      <c r="E4983" s="14" t="str">
        <f t="shared" si="1042"/>
        <v/>
      </c>
      <c r="F4983" s="14">
        <f t="shared" si="1043"/>
        <v>2</v>
      </c>
      <c r="G4983" s="14">
        <f t="shared" si="1039"/>
        <v>3</v>
      </c>
      <c r="H4983" s="14">
        <f t="shared" si="1050"/>
        <v>13</v>
      </c>
      <c r="I4983" s="14">
        <f t="shared" si="1050"/>
        <v>2</v>
      </c>
      <c r="J4983" s="14">
        <f t="shared" si="1050"/>
        <v>0</v>
      </c>
      <c r="K4983" s="14">
        <f t="shared" si="1050"/>
        <v>0</v>
      </c>
      <c r="L4983" s="14" t="str">
        <f t="shared" si="1045"/>
        <v>3.13.2</v>
      </c>
      <c r="M4983" s="15" t="str">
        <f t="shared" si="1046"/>
        <v>--</v>
      </c>
      <c r="N4983" s="14" t="str">
        <f t="shared" si="1047"/>
        <v/>
      </c>
      <c r="O4983" s="15" t="str">
        <f t="shared" si="1040"/>
        <v/>
      </c>
      <c r="P4983" s="15" t="str">
        <f>IF(N4983=1,FLOOR(MAX($P$4:P4982),1)+1,IF(AND(P4982&lt;&gt;"",O4982&lt;&gt;1),MAX($P$4:P4982)+0.1,""))</f>
        <v/>
      </c>
      <c r="Q4983" s="5">
        <f>ROW()</f>
        <v>4983</v>
      </c>
    </row>
    <row r="4984" spans="1:17" x14ac:dyDescent="0.3">
      <c r="A4984" s="1" t="s">
        <v>55</v>
      </c>
      <c r="B4984" s="5"/>
      <c r="C4984" s="14">
        <f t="shared" si="1041"/>
        <v>0</v>
      </c>
      <c r="D4984" s="14">
        <f t="shared" si="1041"/>
        <v>0</v>
      </c>
      <c r="E4984" s="14" t="str">
        <f t="shared" si="1042"/>
        <v/>
      </c>
      <c r="F4984" s="14">
        <f t="shared" si="1043"/>
        <v>2</v>
      </c>
      <c r="G4984" s="14">
        <f t="shared" si="1039"/>
        <v>3</v>
      </c>
      <c r="H4984" s="14">
        <f t="shared" si="1050"/>
        <v>13</v>
      </c>
      <c r="I4984" s="14">
        <f t="shared" si="1050"/>
        <v>2</v>
      </c>
      <c r="J4984" s="14">
        <f t="shared" si="1050"/>
        <v>0</v>
      </c>
      <c r="K4984" s="14">
        <f t="shared" si="1050"/>
        <v>0</v>
      </c>
      <c r="L4984" s="14" t="str">
        <f t="shared" si="1045"/>
        <v>3.13.2</v>
      </c>
      <c r="M4984" s="15" t="str">
        <f t="shared" si="1046"/>
        <v>--</v>
      </c>
      <c r="N4984" s="14" t="str">
        <f t="shared" si="1047"/>
        <v/>
      </c>
      <c r="O4984" s="15" t="str">
        <f t="shared" si="1040"/>
        <v/>
      </c>
      <c r="P4984" s="15" t="str">
        <f>IF(N4984=1,FLOOR(MAX($P$4:P4983),1)+1,IF(AND(P4983&lt;&gt;"",O4983&lt;&gt;1),MAX($P$4:P4983)+0.1,""))</f>
        <v/>
      </c>
      <c r="Q4984" s="5">
        <f>ROW()</f>
        <v>4984</v>
      </c>
    </row>
    <row r="4985" spans="1:17" x14ac:dyDescent="0.3">
      <c r="A4985" s="1" t="s">
        <v>2494</v>
      </c>
      <c r="B4985" s="5"/>
      <c r="C4985" s="14">
        <f t="shared" si="1041"/>
        <v>0</v>
      </c>
      <c r="D4985" s="14">
        <f t="shared" si="1041"/>
        <v>0</v>
      </c>
      <c r="E4985" s="14" t="str">
        <f t="shared" si="1042"/>
        <v/>
      </c>
      <c r="F4985" s="14">
        <f t="shared" si="1043"/>
        <v>2</v>
      </c>
      <c r="G4985" s="14">
        <f t="shared" si="1039"/>
        <v>3</v>
      </c>
      <c r="H4985" s="14">
        <f t="shared" si="1050"/>
        <v>13</v>
      </c>
      <c r="I4985" s="14">
        <f t="shared" si="1050"/>
        <v>2</v>
      </c>
      <c r="J4985" s="14">
        <f t="shared" si="1050"/>
        <v>0</v>
      </c>
      <c r="K4985" s="14">
        <f t="shared" si="1050"/>
        <v>0</v>
      </c>
      <c r="L4985" s="14" t="str">
        <f t="shared" si="1045"/>
        <v>3.13.2</v>
      </c>
      <c r="M4985" s="15" t="str">
        <f t="shared" si="1046"/>
        <v>--</v>
      </c>
      <c r="N4985" s="14" t="str">
        <f t="shared" si="1047"/>
        <v/>
      </c>
      <c r="O4985" s="15" t="str">
        <f t="shared" si="1040"/>
        <v/>
      </c>
      <c r="P4985" s="15" t="str">
        <f>IF(N4985=1,FLOOR(MAX($P$4:P4984),1)+1,IF(AND(P4984&lt;&gt;"",O4984&lt;&gt;1),MAX($P$4:P4984)+0.1,""))</f>
        <v/>
      </c>
      <c r="Q4985" s="5">
        <f>ROW()</f>
        <v>4985</v>
      </c>
    </row>
    <row r="4986" spans="1:17" x14ac:dyDescent="0.3">
      <c r="A4986" s="1" t="s">
        <v>2495</v>
      </c>
      <c r="B4986" s="5"/>
      <c r="C4986" s="14">
        <f t="shared" si="1041"/>
        <v>0</v>
      </c>
      <c r="D4986" s="14">
        <f t="shared" si="1041"/>
        <v>0</v>
      </c>
      <c r="E4986" s="14" t="str">
        <f t="shared" si="1042"/>
        <v/>
      </c>
      <c r="F4986" s="14">
        <f t="shared" si="1043"/>
        <v>2</v>
      </c>
      <c r="G4986" s="14">
        <f t="shared" si="1039"/>
        <v>3</v>
      </c>
      <c r="H4986" s="14">
        <f t="shared" si="1050"/>
        <v>13</v>
      </c>
      <c r="I4986" s="14">
        <f t="shared" si="1050"/>
        <v>2</v>
      </c>
      <c r="J4986" s="14">
        <f t="shared" si="1050"/>
        <v>0</v>
      </c>
      <c r="K4986" s="14">
        <f t="shared" si="1050"/>
        <v>0</v>
      </c>
      <c r="L4986" s="14" t="str">
        <f t="shared" si="1045"/>
        <v>3.13.2</v>
      </c>
      <c r="M4986" s="15" t="str">
        <f t="shared" si="1046"/>
        <v>--</v>
      </c>
      <c r="N4986" s="14" t="str">
        <f t="shared" si="1047"/>
        <v/>
      </c>
      <c r="O4986" s="15" t="str">
        <f t="shared" si="1040"/>
        <v/>
      </c>
      <c r="P4986" s="15" t="str">
        <f>IF(N4986=1,FLOOR(MAX($P$4:P4985),1)+1,IF(AND(P4985&lt;&gt;"",O4985&lt;&gt;1),MAX($P$4:P4985)+0.1,""))</f>
        <v/>
      </c>
      <c r="Q4986" s="5">
        <f>ROW()</f>
        <v>4986</v>
      </c>
    </row>
    <row r="4987" spans="1:17" x14ac:dyDescent="0.3">
      <c r="A4987" s="1" t="s">
        <v>190</v>
      </c>
      <c r="B4987" s="5"/>
      <c r="C4987" s="14">
        <f t="shared" si="1041"/>
        <v>0</v>
      </c>
      <c r="D4987" s="14">
        <f t="shared" si="1041"/>
        <v>1</v>
      </c>
      <c r="E4987" s="14" t="str">
        <f t="shared" si="1042"/>
        <v/>
      </c>
      <c r="F4987" s="14">
        <f t="shared" si="1043"/>
        <v>1</v>
      </c>
      <c r="G4987" s="14">
        <f t="shared" si="1039"/>
        <v>3</v>
      </c>
      <c r="H4987" s="14">
        <f t="shared" si="1050"/>
        <v>13</v>
      </c>
      <c r="I4987" s="14">
        <f t="shared" si="1050"/>
        <v>2</v>
      </c>
      <c r="J4987" s="14">
        <f t="shared" si="1050"/>
        <v>0</v>
      </c>
      <c r="K4987" s="14">
        <f t="shared" si="1050"/>
        <v>0</v>
      </c>
      <c r="L4987" s="14" t="str">
        <f t="shared" si="1045"/>
        <v>3.13.2</v>
      </c>
      <c r="M4987" s="15" t="str">
        <f t="shared" si="1046"/>
        <v>--</v>
      </c>
      <c r="N4987" s="14" t="str">
        <f t="shared" si="1047"/>
        <v/>
      </c>
      <c r="O4987" s="15" t="str">
        <f t="shared" si="1040"/>
        <v/>
      </c>
      <c r="P4987" s="15" t="str">
        <f>IF(N4987=1,FLOOR(MAX($P$4:P4986),1)+1,IF(AND(P4986&lt;&gt;"",O4986&lt;&gt;1),MAX($P$4:P4986)+0.1,""))</f>
        <v/>
      </c>
      <c r="Q4987" s="5">
        <f>ROW()</f>
        <v>4987</v>
      </c>
    </row>
    <row r="4988" spans="1:17" x14ac:dyDescent="0.3">
      <c r="A4988" s="1" t="s">
        <v>2304</v>
      </c>
      <c r="B4988" s="5"/>
      <c r="C4988" s="14">
        <f t="shared" si="1041"/>
        <v>1</v>
      </c>
      <c r="D4988" s="14">
        <f t="shared" si="1041"/>
        <v>0</v>
      </c>
      <c r="E4988" s="14" t="str">
        <f t="shared" si="1042"/>
        <v/>
      </c>
      <c r="F4988" s="14">
        <f t="shared" si="1043"/>
        <v>2</v>
      </c>
      <c r="G4988" s="14">
        <f t="shared" si="1039"/>
        <v>3</v>
      </c>
      <c r="H4988" s="14">
        <f t="shared" si="1050"/>
        <v>13</v>
      </c>
      <c r="I4988" s="14">
        <f t="shared" si="1050"/>
        <v>3</v>
      </c>
      <c r="J4988" s="14">
        <f t="shared" si="1050"/>
        <v>0</v>
      </c>
      <c r="K4988" s="14">
        <f t="shared" si="1050"/>
        <v>0</v>
      </c>
      <c r="L4988" s="14" t="str">
        <f t="shared" si="1045"/>
        <v>3.13.3</v>
      </c>
      <c r="M4988" s="15" t="str">
        <f t="shared" si="1046"/>
        <v>Information System Monitoring</v>
      </c>
      <c r="N4988" s="14" t="str">
        <f t="shared" si="1047"/>
        <v/>
      </c>
      <c r="O4988" s="15" t="str">
        <f t="shared" si="1040"/>
        <v/>
      </c>
      <c r="P4988" s="15" t="str">
        <f>IF(N4988=1,FLOOR(MAX($P$4:P4987),1)+1,IF(AND(P4987&lt;&gt;"",O4987&lt;&gt;1),MAX($P$4:P4987)+0.1,""))</f>
        <v/>
      </c>
      <c r="Q4988" s="5">
        <f>ROW()</f>
        <v>4988</v>
      </c>
    </row>
    <row r="4989" spans="1:17" x14ac:dyDescent="0.3">
      <c r="A4989" s="1" t="s">
        <v>59</v>
      </c>
      <c r="B4989" s="5"/>
      <c r="C4989" s="14">
        <f t="shared" si="1041"/>
        <v>0</v>
      </c>
      <c r="D4989" s="14">
        <f t="shared" si="1041"/>
        <v>0</v>
      </c>
      <c r="E4989" s="14" t="str">
        <f t="shared" si="1042"/>
        <v/>
      </c>
      <c r="F4989" s="14">
        <f t="shared" si="1043"/>
        <v>2</v>
      </c>
      <c r="G4989" s="14">
        <f t="shared" si="1039"/>
        <v>3</v>
      </c>
      <c r="H4989" s="14">
        <f t="shared" si="1050"/>
        <v>13</v>
      </c>
      <c r="I4989" s="14">
        <f t="shared" si="1050"/>
        <v>3</v>
      </c>
      <c r="J4989" s="14">
        <f t="shared" si="1050"/>
        <v>0</v>
      </c>
      <c r="K4989" s="14">
        <f t="shared" si="1050"/>
        <v>0</v>
      </c>
      <c r="L4989" s="14" t="str">
        <f t="shared" si="1045"/>
        <v>3.13.3</v>
      </c>
      <c r="M4989" s="15" t="str">
        <f t="shared" si="1046"/>
        <v>--</v>
      </c>
      <c r="N4989" s="14" t="str">
        <f t="shared" si="1047"/>
        <v/>
      </c>
      <c r="O4989" s="15" t="str">
        <f t="shared" si="1040"/>
        <v/>
      </c>
      <c r="P4989" s="15" t="str">
        <f>IF(N4989=1,FLOOR(MAX($P$4:P4988),1)+1,IF(AND(P4988&lt;&gt;"",O4988&lt;&gt;1),MAX($P$4:P4988)+0.1,""))</f>
        <v/>
      </c>
      <c r="Q4989" s="5">
        <f>ROW()</f>
        <v>4989</v>
      </c>
    </row>
    <row r="4990" spans="1:17" x14ac:dyDescent="0.3">
      <c r="A4990" s="1" t="s">
        <v>60</v>
      </c>
      <c r="B4990" s="5"/>
      <c r="C4990" s="14">
        <f t="shared" si="1041"/>
        <v>0</v>
      </c>
      <c r="D4990" s="14">
        <f t="shared" si="1041"/>
        <v>0</v>
      </c>
      <c r="E4990" s="14" t="str">
        <f t="shared" si="1042"/>
        <v/>
      </c>
      <c r="F4990" s="14">
        <f t="shared" si="1043"/>
        <v>2</v>
      </c>
      <c r="G4990" s="14">
        <f t="shared" si="1039"/>
        <v>3</v>
      </c>
      <c r="H4990" s="14">
        <f t="shared" si="1050"/>
        <v>13</v>
      </c>
      <c r="I4990" s="14">
        <f t="shared" si="1050"/>
        <v>3</v>
      </c>
      <c r="J4990" s="14">
        <f t="shared" si="1050"/>
        <v>0</v>
      </c>
      <c r="K4990" s="14">
        <f t="shared" si="1050"/>
        <v>0</v>
      </c>
      <c r="L4990" s="14" t="str">
        <f t="shared" si="1045"/>
        <v>3.13.3</v>
      </c>
      <c r="M4990" s="15" t="str">
        <f t="shared" si="1046"/>
        <v>--</v>
      </c>
      <c r="N4990" s="14" t="str">
        <f t="shared" si="1047"/>
        <v/>
      </c>
      <c r="O4990" s="15" t="str">
        <f t="shared" si="1040"/>
        <v/>
      </c>
      <c r="P4990" s="15" t="str">
        <f>IF(N4990=1,FLOOR(MAX($P$4:P4989),1)+1,IF(AND(P4989&lt;&gt;"",O4989&lt;&gt;1),MAX($P$4:P4989)+0.1,""))</f>
        <v/>
      </c>
      <c r="Q4990" s="5">
        <f>ROW()</f>
        <v>4990</v>
      </c>
    </row>
    <row r="4991" spans="1:17" x14ac:dyDescent="0.3">
      <c r="A4991" s="1" t="s">
        <v>2305</v>
      </c>
      <c r="B4991" s="5"/>
      <c r="C4991" s="14">
        <f t="shared" si="1041"/>
        <v>0</v>
      </c>
      <c r="D4991" s="14">
        <f t="shared" si="1041"/>
        <v>0</v>
      </c>
      <c r="E4991" s="14" t="str">
        <f t="shared" si="1042"/>
        <v/>
      </c>
      <c r="F4991" s="14">
        <f t="shared" si="1043"/>
        <v>2</v>
      </c>
      <c r="G4991" s="14">
        <f t="shared" si="1039"/>
        <v>3</v>
      </c>
      <c r="H4991" s="14">
        <f t="shared" si="1050"/>
        <v>13</v>
      </c>
      <c r="I4991" s="14">
        <f t="shared" si="1050"/>
        <v>3</v>
      </c>
      <c r="J4991" s="14">
        <f t="shared" si="1050"/>
        <v>0</v>
      </c>
      <c r="K4991" s="14">
        <f t="shared" si="1050"/>
        <v>0</v>
      </c>
      <c r="L4991" s="14" t="str">
        <f t="shared" si="1045"/>
        <v>3.13.3</v>
      </c>
      <c r="M4991" s="15" t="str">
        <f t="shared" si="1046"/>
        <v>--</v>
      </c>
      <c r="N4991" s="14" t="str">
        <f t="shared" si="1047"/>
        <v/>
      </c>
      <c r="O4991" s="15" t="str">
        <f t="shared" si="1040"/>
        <v/>
      </c>
      <c r="P4991" s="15" t="str">
        <f>IF(N4991=1,FLOOR(MAX($P$4:P4990),1)+1,IF(AND(P4990&lt;&gt;"",O4990&lt;&gt;1),MAX($P$4:P4990)+0.1,""))</f>
        <v/>
      </c>
      <c r="Q4991" s="5">
        <f>ROW()</f>
        <v>4991</v>
      </c>
    </row>
    <row r="4992" spans="1:17" x14ac:dyDescent="0.3">
      <c r="A4992" s="1" t="s">
        <v>2306</v>
      </c>
      <c r="B4992" s="5"/>
      <c r="C4992" s="14">
        <f t="shared" si="1041"/>
        <v>0</v>
      </c>
      <c r="D4992" s="14">
        <f t="shared" si="1041"/>
        <v>0</v>
      </c>
      <c r="E4992" s="14" t="str">
        <f t="shared" si="1042"/>
        <v/>
      </c>
      <c r="F4992" s="14">
        <f t="shared" si="1043"/>
        <v>2</v>
      </c>
      <c r="G4992" s="14">
        <f t="shared" si="1039"/>
        <v>3</v>
      </c>
      <c r="H4992" s="14">
        <f t="shared" si="1050"/>
        <v>13</v>
      </c>
      <c r="I4992" s="14">
        <f t="shared" si="1050"/>
        <v>3</v>
      </c>
      <c r="J4992" s="14">
        <f t="shared" si="1050"/>
        <v>0</v>
      </c>
      <c r="K4992" s="14">
        <f t="shared" si="1050"/>
        <v>0</v>
      </c>
      <c r="L4992" s="14" t="str">
        <f t="shared" si="1045"/>
        <v>3.13.3</v>
      </c>
      <c r="M4992" s="15" t="str">
        <f t="shared" si="1046"/>
        <v>--</v>
      </c>
      <c r="N4992" s="14" t="str">
        <f t="shared" si="1047"/>
        <v/>
      </c>
      <c r="O4992" s="15" t="str">
        <f t="shared" si="1040"/>
        <v/>
      </c>
      <c r="P4992" s="15" t="str">
        <f>IF(N4992=1,FLOOR(MAX($P$4:P4991),1)+1,IF(AND(P4991&lt;&gt;"",O4991&lt;&gt;1),MAX($P$4:P4991)+0.1,""))</f>
        <v/>
      </c>
      <c r="Q4992" s="5">
        <f>ROW()</f>
        <v>4992</v>
      </c>
    </row>
    <row r="4993" spans="1:17" x14ac:dyDescent="0.3">
      <c r="A4993" s="1" t="s">
        <v>2307</v>
      </c>
      <c r="B4993" s="5"/>
      <c r="C4993" s="14">
        <f t="shared" si="1041"/>
        <v>0</v>
      </c>
      <c r="D4993" s="14">
        <f t="shared" si="1041"/>
        <v>0</v>
      </c>
      <c r="E4993" s="14" t="str">
        <f t="shared" si="1042"/>
        <v/>
      </c>
      <c r="F4993" s="14">
        <f t="shared" si="1043"/>
        <v>2</v>
      </c>
      <c r="G4993" s="14">
        <f t="shared" si="1039"/>
        <v>3</v>
      </c>
      <c r="H4993" s="14">
        <f t="shared" si="1050"/>
        <v>13</v>
      </c>
      <c r="I4993" s="14">
        <f t="shared" si="1050"/>
        <v>3</v>
      </c>
      <c r="J4993" s="14">
        <f t="shared" si="1050"/>
        <v>0</v>
      </c>
      <c r="K4993" s="14">
        <f t="shared" si="1050"/>
        <v>0</v>
      </c>
      <c r="L4993" s="14" t="str">
        <f t="shared" si="1045"/>
        <v>3.13.3</v>
      </c>
      <c r="M4993" s="15" t="str">
        <f t="shared" si="1046"/>
        <v>--</v>
      </c>
      <c r="N4993" s="14" t="str">
        <f t="shared" si="1047"/>
        <v/>
      </c>
      <c r="O4993" s="15" t="str">
        <f t="shared" si="1040"/>
        <v/>
      </c>
      <c r="P4993" s="15" t="str">
        <f>IF(N4993=1,FLOOR(MAX($P$4:P4992),1)+1,IF(AND(P4992&lt;&gt;"",O4992&lt;&gt;1),MAX($P$4:P4992)+0.1,""))</f>
        <v/>
      </c>
      <c r="Q4993" s="5">
        <f>ROW()</f>
        <v>4993</v>
      </c>
    </row>
    <row r="4994" spans="1:17" x14ac:dyDescent="0.3">
      <c r="A4994" s="1" t="s">
        <v>2308</v>
      </c>
      <c r="B4994" s="5"/>
      <c r="C4994" s="14">
        <f t="shared" si="1041"/>
        <v>0</v>
      </c>
      <c r="D4994" s="14">
        <f t="shared" si="1041"/>
        <v>0</v>
      </c>
      <c r="E4994" s="14" t="str">
        <f t="shared" si="1042"/>
        <v/>
      </c>
      <c r="F4994" s="14">
        <f t="shared" si="1043"/>
        <v>2</v>
      </c>
      <c r="G4994" s="14">
        <f t="shared" si="1039"/>
        <v>3</v>
      </c>
      <c r="H4994" s="14">
        <f t="shared" si="1050"/>
        <v>13</v>
      </c>
      <c r="I4994" s="14">
        <f t="shared" si="1050"/>
        <v>3</v>
      </c>
      <c r="J4994" s="14">
        <f t="shared" si="1050"/>
        <v>0</v>
      </c>
      <c r="K4994" s="14">
        <f t="shared" si="1050"/>
        <v>0</v>
      </c>
      <c r="L4994" s="14" t="str">
        <f t="shared" si="1045"/>
        <v>3.13.3</v>
      </c>
      <c r="M4994" s="15" t="str">
        <f t="shared" si="1046"/>
        <v>--</v>
      </c>
      <c r="N4994" s="14" t="str">
        <f t="shared" si="1047"/>
        <v/>
      </c>
      <c r="O4994" s="15" t="str">
        <f t="shared" si="1040"/>
        <v/>
      </c>
      <c r="P4994" s="15" t="str">
        <f>IF(N4994=1,FLOOR(MAX($P$4:P4993),1)+1,IF(AND(P4993&lt;&gt;"",O4993&lt;&gt;1),MAX($P$4:P4993)+0.1,""))</f>
        <v/>
      </c>
      <c r="Q4994" s="5">
        <f>ROW()</f>
        <v>4994</v>
      </c>
    </row>
    <row r="4995" spans="1:17" x14ac:dyDescent="0.3">
      <c r="A4995" s="1" t="s">
        <v>73</v>
      </c>
      <c r="B4995" s="5"/>
      <c r="C4995" s="14">
        <f t="shared" si="1041"/>
        <v>0</v>
      </c>
      <c r="D4995" s="14">
        <f t="shared" si="1041"/>
        <v>0</v>
      </c>
      <c r="E4995" s="14" t="str">
        <f t="shared" si="1042"/>
        <v/>
      </c>
      <c r="F4995" s="14">
        <f t="shared" si="1043"/>
        <v>2</v>
      </c>
      <c r="G4995" s="14">
        <f t="shared" si="1039"/>
        <v>3</v>
      </c>
      <c r="H4995" s="14">
        <f t="shared" si="1050"/>
        <v>13</v>
      </c>
      <c r="I4995" s="14">
        <f t="shared" si="1050"/>
        <v>3</v>
      </c>
      <c r="J4995" s="14">
        <f t="shared" si="1050"/>
        <v>0</v>
      </c>
      <c r="K4995" s="14">
        <f t="shared" si="1050"/>
        <v>0</v>
      </c>
      <c r="L4995" s="14" t="str">
        <f t="shared" si="1045"/>
        <v>3.13.3</v>
      </c>
      <c r="M4995" s="15" t="str">
        <f t="shared" si="1046"/>
        <v>--</v>
      </c>
      <c r="N4995" s="14" t="str">
        <f t="shared" si="1047"/>
        <v/>
      </c>
      <c r="O4995" s="15" t="str">
        <f t="shared" si="1040"/>
        <v/>
      </c>
      <c r="P4995" s="15" t="str">
        <f>IF(N4995=1,FLOOR(MAX($P$4:P4994),1)+1,IF(AND(P4994&lt;&gt;"",O4994&lt;&gt;1),MAX($P$4:P4994)+0.1,""))</f>
        <v/>
      </c>
      <c r="Q4995" s="5">
        <f>ROW()</f>
        <v>4995</v>
      </c>
    </row>
    <row r="4996" spans="1:17" x14ac:dyDescent="0.3">
      <c r="A4996" s="1" t="s">
        <v>55</v>
      </c>
      <c r="B4996" s="5"/>
      <c r="C4996" s="14">
        <f t="shared" si="1041"/>
        <v>0</v>
      </c>
      <c r="D4996" s="14">
        <f t="shared" si="1041"/>
        <v>0</v>
      </c>
      <c r="E4996" s="14" t="str">
        <f t="shared" si="1042"/>
        <v/>
      </c>
      <c r="F4996" s="14">
        <f t="shared" si="1043"/>
        <v>2</v>
      </c>
      <c r="G4996" s="14">
        <f t="shared" si="1039"/>
        <v>3</v>
      </c>
      <c r="H4996" s="14">
        <f t="shared" si="1050"/>
        <v>13</v>
      </c>
      <c r="I4996" s="14">
        <f t="shared" si="1050"/>
        <v>3</v>
      </c>
      <c r="J4996" s="14">
        <f t="shared" si="1050"/>
        <v>0</v>
      </c>
      <c r="K4996" s="14">
        <f t="shared" si="1050"/>
        <v>0</v>
      </c>
      <c r="L4996" s="14" t="str">
        <f t="shared" si="1045"/>
        <v>3.13.3</v>
      </c>
      <c r="M4996" s="15" t="str">
        <f t="shared" si="1046"/>
        <v>--</v>
      </c>
      <c r="N4996" s="14" t="str">
        <f t="shared" si="1047"/>
        <v/>
      </c>
      <c r="O4996" s="15" t="str">
        <f t="shared" si="1040"/>
        <v/>
      </c>
      <c r="P4996" s="15" t="str">
        <f>IF(N4996=1,FLOOR(MAX($P$4:P4995),1)+1,IF(AND(P4995&lt;&gt;"",O4995&lt;&gt;1),MAX($P$4:P4995)+0.1,""))</f>
        <v/>
      </c>
      <c r="Q4996" s="5">
        <f>ROW()</f>
        <v>4996</v>
      </c>
    </row>
    <row r="4997" spans="1:17" x14ac:dyDescent="0.3">
      <c r="A4997" s="1" t="s">
        <v>2309</v>
      </c>
      <c r="B4997" s="5"/>
      <c r="C4997" s="14">
        <f t="shared" si="1041"/>
        <v>0</v>
      </c>
      <c r="D4997" s="14">
        <f t="shared" si="1041"/>
        <v>0</v>
      </c>
      <c r="E4997" s="14" t="str">
        <f t="shared" si="1042"/>
        <v/>
      </c>
      <c r="F4997" s="14">
        <f t="shared" si="1043"/>
        <v>2</v>
      </c>
      <c r="G4997" s="14">
        <f t="shared" ref="G4997:G5060" si="1051">G4996+IF(NOT(ISERROR(FIND("&lt;PRT&gt;",A4997))),1,0)</f>
        <v>3</v>
      </c>
      <c r="H4997" s="14">
        <f t="shared" si="1050"/>
        <v>13</v>
      </c>
      <c r="I4997" s="14">
        <f t="shared" si="1050"/>
        <v>3</v>
      </c>
      <c r="J4997" s="14">
        <f t="shared" si="1050"/>
        <v>0</v>
      </c>
      <c r="K4997" s="14">
        <f t="shared" si="1050"/>
        <v>0</v>
      </c>
      <c r="L4997" s="14" t="str">
        <f t="shared" si="1045"/>
        <v>3.13.3</v>
      </c>
      <c r="M4997" s="15" t="str">
        <f t="shared" si="1046"/>
        <v>--</v>
      </c>
      <c r="N4997" s="14">
        <f t="shared" si="1047"/>
        <v>1</v>
      </c>
      <c r="O4997" s="15">
        <f t="shared" ref="O4997:O5060" si="1052">IF(ISERROR(FIND(O$4,$A4997)),"",1)</f>
        <v>1</v>
      </c>
      <c r="P4997" s="15">
        <f>IF(N4997=1,FLOOR(MAX($P$4:P4996),1)+1,IF(AND(P4996&lt;&gt;"",O4996&lt;&gt;1),MAX($P$4:P4996)+0.1,""))</f>
        <v>76</v>
      </c>
      <c r="Q4997" s="5">
        <f>ROW()</f>
        <v>4997</v>
      </c>
    </row>
    <row r="4998" spans="1:17" x14ac:dyDescent="0.3">
      <c r="A4998" s="1" t="s">
        <v>55</v>
      </c>
      <c r="B4998" s="5"/>
      <c r="C4998" s="14">
        <f t="shared" ref="C4998:D5061" si="1053">(LEN($A4998)-LEN(SUBSTITUTE($A4998,C$3,"")))/LEN(C$3)</f>
        <v>0</v>
      </c>
      <c r="D4998" s="14">
        <f t="shared" si="1053"/>
        <v>0</v>
      </c>
      <c r="E4998" s="14" t="str">
        <f t="shared" ref="E4998:E5061" si="1054">IF(AND(C4998&gt;0,D4998&gt;0),IF(FIND(D$3,A4998)&gt;FIND(C$3,A4998),"WARNING","OK"),"")</f>
        <v/>
      </c>
      <c r="F4998" s="14">
        <f t="shared" ref="F4998:F5061" si="1055">F4997+C4998-D4998</f>
        <v>2</v>
      </c>
      <c r="G4998" s="14">
        <f t="shared" si="1051"/>
        <v>3</v>
      </c>
      <c r="H4998" s="14">
        <f t="shared" ref="H4998:K5013" si="1056">IF(G4998&lt;&gt;G4997,0,IF(AND(($F4997-$D4998)=(H$3-1),$F4998=H$3),H4997+1,H4997))</f>
        <v>13</v>
      </c>
      <c r="I4998" s="14">
        <f t="shared" si="1056"/>
        <v>3</v>
      </c>
      <c r="J4998" s="14">
        <f t="shared" si="1056"/>
        <v>0</v>
      </c>
      <c r="K4998" s="14">
        <f t="shared" si="1056"/>
        <v>0</v>
      </c>
      <c r="L4998" s="14" t="str">
        <f t="shared" ref="L4998:L5061" si="1057">SUBSTITUTE(G4998&amp;"."&amp;H4998&amp;"."&amp;I4998&amp;"."&amp;J4998&amp;"."&amp;K4998,".0","")</f>
        <v>3.13.3</v>
      </c>
      <c r="M4998" s="15" t="str">
        <f t="shared" ref="M4998:M5061" si="1058">IF(ISERROR(FIND("&lt;SPT&gt;&lt;TTL&gt;",A4998)),"--",SUBSTITUTE(SUBSTITUTE(MID(A4998&amp;A4999,FIND("&lt;SPT&gt;&lt;TTL&gt;",A4998&amp;A4999)+10,FIND("&lt;/TTL&gt;",A4998&amp;A4999)-FIND("&lt;SPT&gt;&lt;TTL&gt;",A4998&amp;A4999)-10),"&lt;SUB&gt;",""),"&lt;/SUB&gt;",""))</f>
        <v>--</v>
      </c>
      <c r="N4998" s="14" t="str">
        <f t="shared" ref="N4998:N5061" si="1059">IF(ISERROR(FIND(N$4,UPPER($A4998))),"",1)</f>
        <v/>
      </c>
      <c r="O4998" s="15" t="str">
        <f t="shared" si="1052"/>
        <v/>
      </c>
      <c r="P4998" s="15" t="str">
        <f>IF(N4998=1,FLOOR(MAX($P$4:P4997),1)+1,IF(AND(P4997&lt;&gt;"",O4997&lt;&gt;1),MAX($P$4:P4997)+0.1,""))</f>
        <v/>
      </c>
      <c r="Q4998" s="5">
        <f>ROW()</f>
        <v>4998</v>
      </c>
    </row>
    <row r="4999" spans="1:17" x14ac:dyDescent="0.3">
      <c r="A4999" s="1" t="s">
        <v>552</v>
      </c>
      <c r="B4999" s="5"/>
      <c r="C4999" s="14">
        <f t="shared" si="1053"/>
        <v>0</v>
      </c>
      <c r="D4999" s="14">
        <f t="shared" si="1053"/>
        <v>0</v>
      </c>
      <c r="E4999" s="14" t="str">
        <f t="shared" si="1054"/>
        <v/>
      </c>
      <c r="F4999" s="14">
        <f t="shared" si="1055"/>
        <v>2</v>
      </c>
      <c r="G4999" s="14">
        <f t="shared" si="1051"/>
        <v>3</v>
      </c>
      <c r="H4999" s="14">
        <f t="shared" si="1056"/>
        <v>13</v>
      </c>
      <c r="I4999" s="14">
        <f t="shared" si="1056"/>
        <v>3</v>
      </c>
      <c r="J4999" s="14">
        <f t="shared" si="1056"/>
        <v>0</v>
      </c>
      <c r="K4999" s="14">
        <f t="shared" si="1056"/>
        <v>0</v>
      </c>
      <c r="L4999" s="14" t="str">
        <f t="shared" si="1057"/>
        <v>3.13.3</v>
      </c>
      <c r="M4999" s="15" t="str">
        <f t="shared" si="1058"/>
        <v>--</v>
      </c>
      <c r="N4999" s="14" t="str">
        <f t="shared" si="1059"/>
        <v/>
      </c>
      <c r="O4999" s="15" t="str">
        <f t="shared" si="1052"/>
        <v/>
      </c>
      <c r="P4999" s="15" t="str">
        <f>IF(N4999=1,FLOOR(MAX($P$4:P4998),1)+1,IF(AND(P4998&lt;&gt;"",O4998&lt;&gt;1),MAX($P$4:P4998)+0.1,""))</f>
        <v/>
      </c>
      <c r="Q4999" s="5">
        <f>ROW()</f>
        <v>4999</v>
      </c>
    </row>
    <row r="5000" spans="1:17" x14ac:dyDescent="0.3">
      <c r="A5000" s="1" t="s">
        <v>190</v>
      </c>
      <c r="B5000" s="5"/>
      <c r="C5000" s="14">
        <f t="shared" si="1053"/>
        <v>0</v>
      </c>
      <c r="D5000" s="14">
        <f t="shared" si="1053"/>
        <v>1</v>
      </c>
      <c r="E5000" s="14" t="str">
        <f t="shared" si="1054"/>
        <v/>
      </c>
      <c r="F5000" s="14">
        <f t="shared" si="1055"/>
        <v>1</v>
      </c>
      <c r="G5000" s="14">
        <f t="shared" si="1051"/>
        <v>3</v>
      </c>
      <c r="H5000" s="14">
        <f t="shared" si="1056"/>
        <v>13</v>
      </c>
      <c r="I5000" s="14">
        <f t="shared" si="1056"/>
        <v>3</v>
      </c>
      <c r="J5000" s="14">
        <f t="shared" si="1056"/>
        <v>0</v>
      </c>
      <c r="K5000" s="14">
        <f t="shared" si="1056"/>
        <v>0</v>
      </c>
      <c r="L5000" s="14" t="str">
        <f t="shared" si="1057"/>
        <v>3.13.3</v>
      </c>
      <c r="M5000" s="15" t="str">
        <f t="shared" si="1058"/>
        <v>--</v>
      </c>
      <c r="N5000" s="14" t="str">
        <f t="shared" si="1059"/>
        <v/>
      </c>
      <c r="O5000" s="15" t="str">
        <f t="shared" si="1052"/>
        <v/>
      </c>
      <c r="P5000" s="15" t="str">
        <f>IF(N5000=1,FLOOR(MAX($P$4:P4999),1)+1,IF(AND(P4999&lt;&gt;"",O4999&lt;&gt;1),MAX($P$4:P4999)+0.1,""))</f>
        <v/>
      </c>
      <c r="Q5000" s="5">
        <f>ROW()</f>
        <v>5000</v>
      </c>
    </row>
    <row r="5001" spans="1:17" x14ac:dyDescent="0.3">
      <c r="A5001" s="1" t="s">
        <v>2310</v>
      </c>
      <c r="B5001" s="5"/>
      <c r="C5001" s="14">
        <f t="shared" si="1053"/>
        <v>1</v>
      </c>
      <c r="D5001" s="14">
        <f t="shared" si="1053"/>
        <v>1</v>
      </c>
      <c r="E5001" s="14" t="str">
        <f t="shared" si="1054"/>
        <v>OK</v>
      </c>
      <c r="F5001" s="14">
        <f t="shared" si="1055"/>
        <v>1</v>
      </c>
      <c r="G5001" s="14">
        <f t="shared" si="1051"/>
        <v>3</v>
      </c>
      <c r="H5001" s="14">
        <f t="shared" si="1056"/>
        <v>14</v>
      </c>
      <c r="I5001" s="14">
        <f t="shared" si="1056"/>
        <v>0</v>
      </c>
      <c r="J5001" s="14">
        <f t="shared" si="1056"/>
        <v>0</v>
      </c>
      <c r="K5001" s="14">
        <f t="shared" si="1056"/>
        <v>0</v>
      </c>
      <c r="L5001" s="14" t="str">
        <f t="shared" si="1057"/>
        <v>3.14</v>
      </c>
      <c r="M5001" s="15" t="str">
        <f t="shared" si="1058"/>
        <v>CONTROL SYSTEM CYBERSECURITY TESTING</v>
      </c>
      <c r="N5001" s="14" t="str">
        <f t="shared" si="1059"/>
        <v/>
      </c>
      <c r="O5001" s="15" t="str">
        <f t="shared" si="1052"/>
        <v/>
      </c>
      <c r="P5001" s="15" t="str">
        <f>IF(N5001=1,FLOOR(MAX($P$4:P5000),1)+1,IF(AND(P5000&lt;&gt;"",O5000&lt;&gt;1),MAX($P$4:P5000)+0.1,""))</f>
        <v/>
      </c>
      <c r="Q5001" s="5">
        <f>ROW()</f>
        <v>5001</v>
      </c>
    </row>
    <row r="5002" spans="1:17" x14ac:dyDescent="0.3">
      <c r="A5002" s="1" t="s">
        <v>55</v>
      </c>
      <c r="B5002" s="5"/>
      <c r="C5002" s="14">
        <f t="shared" si="1053"/>
        <v>0</v>
      </c>
      <c r="D5002" s="14">
        <f t="shared" si="1053"/>
        <v>0</v>
      </c>
      <c r="E5002" s="14" t="str">
        <f t="shared" si="1054"/>
        <v/>
      </c>
      <c r="F5002" s="14">
        <f t="shared" si="1055"/>
        <v>1</v>
      </c>
      <c r="G5002" s="14">
        <f t="shared" si="1051"/>
        <v>3</v>
      </c>
      <c r="H5002" s="14">
        <f t="shared" si="1056"/>
        <v>14</v>
      </c>
      <c r="I5002" s="14">
        <f t="shared" si="1056"/>
        <v>0</v>
      </c>
      <c r="J5002" s="14">
        <f t="shared" si="1056"/>
        <v>0</v>
      </c>
      <c r="K5002" s="14">
        <f t="shared" si="1056"/>
        <v>0</v>
      </c>
      <c r="L5002" s="14" t="str">
        <f t="shared" si="1057"/>
        <v>3.14</v>
      </c>
      <c r="M5002" s="15" t="str">
        <f t="shared" si="1058"/>
        <v>--</v>
      </c>
      <c r="N5002" s="14" t="str">
        <f t="shared" si="1059"/>
        <v/>
      </c>
      <c r="O5002" s="15" t="str">
        <f t="shared" si="1052"/>
        <v/>
      </c>
      <c r="P5002" s="15" t="str">
        <f>IF(N5002=1,FLOOR(MAX($P$4:P5001),1)+1,IF(AND(P5001&lt;&gt;"",O5001&lt;&gt;1),MAX($P$4:P5001)+0.1,""))</f>
        <v/>
      </c>
      <c r="Q5002" s="5">
        <f>ROW()</f>
        <v>5002</v>
      </c>
    </row>
    <row r="5003" spans="1:17" x14ac:dyDescent="0.3">
      <c r="A5003" s="1" t="s">
        <v>2311</v>
      </c>
      <c r="B5003" s="5"/>
      <c r="C5003" s="14">
        <f t="shared" si="1053"/>
        <v>0</v>
      </c>
      <c r="D5003" s="14">
        <f t="shared" si="1053"/>
        <v>0</v>
      </c>
      <c r="E5003" s="14" t="str">
        <f t="shared" si="1054"/>
        <v/>
      </c>
      <c r="F5003" s="14">
        <f t="shared" si="1055"/>
        <v>1</v>
      </c>
      <c r="G5003" s="14">
        <f t="shared" si="1051"/>
        <v>3</v>
      </c>
      <c r="H5003" s="14">
        <f t="shared" si="1056"/>
        <v>14</v>
      </c>
      <c r="I5003" s="14">
        <f t="shared" si="1056"/>
        <v>0</v>
      </c>
      <c r="J5003" s="14">
        <f t="shared" si="1056"/>
        <v>0</v>
      </c>
      <c r="K5003" s="14">
        <f t="shared" si="1056"/>
        <v>0</v>
      </c>
      <c r="L5003" s="14" t="str">
        <f t="shared" si="1057"/>
        <v>3.14</v>
      </c>
      <c r="M5003" s="15" t="str">
        <f t="shared" si="1058"/>
        <v>--</v>
      </c>
      <c r="N5003" s="14">
        <f t="shared" si="1059"/>
        <v>1</v>
      </c>
      <c r="O5003" s="15" t="str">
        <f t="shared" si="1052"/>
        <v/>
      </c>
      <c r="P5003" s="15">
        <f>IF(N5003=1,FLOOR(MAX($P$4:P5002),1)+1,IF(AND(P5002&lt;&gt;"",O5002&lt;&gt;1),MAX($P$4:P5002)+0.1,""))</f>
        <v>77</v>
      </c>
      <c r="Q5003" s="5">
        <f>ROW()</f>
        <v>5003</v>
      </c>
    </row>
    <row r="5004" spans="1:17" x14ac:dyDescent="0.3">
      <c r="A5004" s="1" t="s">
        <v>2312</v>
      </c>
      <c r="B5004" s="5"/>
      <c r="C5004" s="14">
        <f t="shared" si="1053"/>
        <v>0</v>
      </c>
      <c r="D5004" s="14">
        <f t="shared" si="1053"/>
        <v>0</v>
      </c>
      <c r="E5004" s="14" t="str">
        <f t="shared" si="1054"/>
        <v/>
      </c>
      <c r="F5004" s="14">
        <f t="shared" si="1055"/>
        <v>1</v>
      </c>
      <c r="G5004" s="14">
        <f t="shared" si="1051"/>
        <v>3</v>
      </c>
      <c r="H5004" s="14">
        <f t="shared" si="1056"/>
        <v>14</v>
      </c>
      <c r="I5004" s="14">
        <f t="shared" si="1056"/>
        <v>0</v>
      </c>
      <c r="J5004" s="14">
        <f t="shared" si="1056"/>
        <v>0</v>
      </c>
      <c r="K5004" s="14">
        <f t="shared" si="1056"/>
        <v>0</v>
      </c>
      <c r="L5004" s="14" t="str">
        <f t="shared" si="1057"/>
        <v>3.14</v>
      </c>
      <c r="M5004" s="15" t="str">
        <f t="shared" si="1058"/>
        <v>--</v>
      </c>
      <c r="N5004" s="14" t="str">
        <f t="shared" si="1059"/>
        <v/>
      </c>
      <c r="O5004" s="15" t="str">
        <f t="shared" si="1052"/>
        <v/>
      </c>
      <c r="P5004" s="15">
        <f>IF(N5004=1,FLOOR(MAX($P$4:P5003),1)+1,IF(AND(P5003&lt;&gt;"",O5003&lt;&gt;1),MAX($P$4:P5003)+0.1,""))</f>
        <v>77.099999999999994</v>
      </c>
      <c r="Q5004" s="5">
        <f>ROW()</f>
        <v>5004</v>
      </c>
    </row>
    <row r="5005" spans="1:17" x14ac:dyDescent="0.3">
      <c r="A5005" s="1" t="s">
        <v>2313</v>
      </c>
      <c r="B5005" s="5"/>
      <c r="C5005" s="14">
        <f t="shared" si="1053"/>
        <v>0</v>
      </c>
      <c r="D5005" s="14">
        <f t="shared" si="1053"/>
        <v>0</v>
      </c>
      <c r="E5005" s="14" t="str">
        <f t="shared" si="1054"/>
        <v/>
      </c>
      <c r="F5005" s="14">
        <f t="shared" si="1055"/>
        <v>1</v>
      </c>
      <c r="G5005" s="14">
        <f t="shared" si="1051"/>
        <v>3</v>
      </c>
      <c r="H5005" s="14">
        <f t="shared" si="1056"/>
        <v>14</v>
      </c>
      <c r="I5005" s="14">
        <f t="shared" si="1056"/>
        <v>0</v>
      </c>
      <c r="J5005" s="14">
        <f t="shared" si="1056"/>
        <v>0</v>
      </c>
      <c r="K5005" s="14">
        <f t="shared" si="1056"/>
        <v>0</v>
      </c>
      <c r="L5005" s="14" t="str">
        <f t="shared" si="1057"/>
        <v>3.14</v>
      </c>
      <c r="M5005" s="15" t="str">
        <f t="shared" si="1058"/>
        <v>--</v>
      </c>
      <c r="N5005" s="14" t="str">
        <f t="shared" si="1059"/>
        <v/>
      </c>
      <c r="O5005" s="15">
        <f t="shared" si="1052"/>
        <v>1</v>
      </c>
      <c r="P5005" s="15">
        <f>IF(N5005=1,FLOOR(MAX($P$4:P5004),1)+1,IF(AND(P5004&lt;&gt;"",O5004&lt;&gt;1),MAX($P$4:P5004)+0.1,""))</f>
        <v>77.199999999999989</v>
      </c>
      <c r="Q5005" s="5">
        <f>ROW()</f>
        <v>5005</v>
      </c>
    </row>
    <row r="5006" spans="1:17" x14ac:dyDescent="0.3">
      <c r="A5006" s="1" t="s">
        <v>55</v>
      </c>
      <c r="B5006" s="5"/>
      <c r="C5006" s="14">
        <f t="shared" si="1053"/>
        <v>0</v>
      </c>
      <c r="D5006" s="14">
        <f t="shared" si="1053"/>
        <v>0</v>
      </c>
      <c r="E5006" s="14" t="str">
        <f t="shared" si="1054"/>
        <v/>
      </c>
      <c r="F5006" s="14">
        <f t="shared" si="1055"/>
        <v>1</v>
      </c>
      <c r="G5006" s="14">
        <f t="shared" si="1051"/>
        <v>3</v>
      </c>
      <c r="H5006" s="14">
        <f t="shared" si="1056"/>
        <v>14</v>
      </c>
      <c r="I5006" s="14">
        <f t="shared" si="1056"/>
        <v>0</v>
      </c>
      <c r="J5006" s="14">
        <f t="shared" si="1056"/>
        <v>0</v>
      </c>
      <c r="K5006" s="14">
        <f t="shared" si="1056"/>
        <v>0</v>
      </c>
      <c r="L5006" s="14" t="str">
        <f t="shared" si="1057"/>
        <v>3.14</v>
      </c>
      <c r="M5006" s="15" t="str">
        <f t="shared" si="1058"/>
        <v>--</v>
      </c>
      <c r="N5006" s="14" t="str">
        <f t="shared" si="1059"/>
        <v/>
      </c>
      <c r="O5006" s="15" t="str">
        <f t="shared" si="1052"/>
        <v/>
      </c>
      <c r="P5006" s="15" t="str">
        <f>IF(N5006=1,FLOOR(MAX($P$4:P5005),1)+1,IF(AND(P5005&lt;&gt;"",O5005&lt;&gt;1),MAX($P$4:P5005)+0.1,""))</f>
        <v/>
      </c>
      <c r="Q5006" s="5">
        <f>ROW()</f>
        <v>5006</v>
      </c>
    </row>
    <row r="5007" spans="1:17" x14ac:dyDescent="0.3">
      <c r="A5007" s="1" t="s">
        <v>2314</v>
      </c>
      <c r="B5007" s="5"/>
      <c r="C5007" s="14">
        <f t="shared" si="1053"/>
        <v>1</v>
      </c>
      <c r="D5007" s="14">
        <f t="shared" si="1053"/>
        <v>0</v>
      </c>
      <c r="E5007" s="14" t="str">
        <f t="shared" si="1054"/>
        <v/>
      </c>
      <c r="F5007" s="14">
        <f t="shared" si="1055"/>
        <v>2</v>
      </c>
      <c r="G5007" s="14">
        <f t="shared" si="1051"/>
        <v>3</v>
      </c>
      <c r="H5007" s="14">
        <f t="shared" si="1056"/>
        <v>14</v>
      </c>
      <c r="I5007" s="14">
        <f t="shared" si="1056"/>
        <v>1</v>
      </c>
      <c r="J5007" s="14">
        <f t="shared" si="1056"/>
        <v>0</v>
      </c>
      <c r="K5007" s="14">
        <f t="shared" si="1056"/>
        <v>0</v>
      </c>
      <c r="L5007" s="14" t="str">
        <f t="shared" si="1057"/>
        <v>3.14.1</v>
      </c>
      <c r="M5007" s="15" t="str">
        <f t="shared" si="1058"/>
        <v>Control System Cybersecurity Testing Procedures</v>
      </c>
      <c r="N5007" s="14" t="str">
        <f t="shared" si="1059"/>
        <v/>
      </c>
      <c r="O5007" s="15" t="str">
        <f t="shared" si="1052"/>
        <v/>
      </c>
      <c r="P5007" s="15" t="str">
        <f>IF(N5007=1,FLOOR(MAX($P$4:P5006),1)+1,IF(AND(P5006&lt;&gt;"",O5006&lt;&gt;1),MAX($P$4:P5006)+0.1,""))</f>
        <v/>
      </c>
      <c r="Q5007" s="5">
        <f>ROW()</f>
        <v>5007</v>
      </c>
    </row>
    <row r="5008" spans="1:17" x14ac:dyDescent="0.3">
      <c r="A5008" s="1" t="s">
        <v>55</v>
      </c>
      <c r="B5008" s="5"/>
      <c r="C5008" s="14">
        <f t="shared" si="1053"/>
        <v>0</v>
      </c>
      <c r="D5008" s="14">
        <f t="shared" si="1053"/>
        <v>0</v>
      </c>
      <c r="E5008" s="14" t="str">
        <f t="shared" si="1054"/>
        <v/>
      </c>
      <c r="F5008" s="14">
        <f t="shared" si="1055"/>
        <v>2</v>
      </c>
      <c r="G5008" s="14">
        <f t="shared" si="1051"/>
        <v>3</v>
      </c>
      <c r="H5008" s="14">
        <f t="shared" si="1056"/>
        <v>14</v>
      </c>
      <c r="I5008" s="14">
        <f t="shared" si="1056"/>
        <v>1</v>
      </c>
      <c r="J5008" s="14">
        <f t="shared" si="1056"/>
        <v>0</v>
      </c>
      <c r="K5008" s="14">
        <f t="shared" si="1056"/>
        <v>0</v>
      </c>
      <c r="L5008" s="14" t="str">
        <f t="shared" si="1057"/>
        <v>3.14.1</v>
      </c>
      <c r="M5008" s="15" t="str">
        <f t="shared" si="1058"/>
        <v>--</v>
      </c>
      <c r="N5008" s="14" t="str">
        <f t="shared" si="1059"/>
        <v/>
      </c>
      <c r="O5008" s="15" t="str">
        <f t="shared" si="1052"/>
        <v/>
      </c>
      <c r="P5008" s="15" t="str">
        <f>IF(N5008=1,FLOOR(MAX($P$4:P5007),1)+1,IF(AND(P5007&lt;&gt;"",O5007&lt;&gt;1),MAX($P$4:P5007)+0.1,""))</f>
        <v/>
      </c>
      <c r="Q5008" s="5">
        <f>ROW()</f>
        <v>5008</v>
      </c>
    </row>
    <row r="5009" spans="1:17" x14ac:dyDescent="0.3">
      <c r="A5009" s="1" t="s">
        <v>2315</v>
      </c>
      <c r="B5009" s="5"/>
      <c r="C5009" s="14">
        <f t="shared" si="1053"/>
        <v>0</v>
      </c>
      <c r="D5009" s="14">
        <f t="shared" si="1053"/>
        <v>0</v>
      </c>
      <c r="E5009" s="14" t="str">
        <f t="shared" si="1054"/>
        <v/>
      </c>
      <c r="F5009" s="14">
        <f t="shared" si="1055"/>
        <v>2</v>
      </c>
      <c r="G5009" s="14">
        <f t="shared" si="1051"/>
        <v>3</v>
      </c>
      <c r="H5009" s="14">
        <f t="shared" si="1056"/>
        <v>14</v>
      </c>
      <c r="I5009" s="14">
        <f t="shared" si="1056"/>
        <v>1</v>
      </c>
      <c r="J5009" s="14">
        <f t="shared" si="1056"/>
        <v>0</v>
      </c>
      <c r="K5009" s="14">
        <f t="shared" si="1056"/>
        <v>0</v>
      </c>
      <c r="L5009" s="14" t="str">
        <f t="shared" si="1057"/>
        <v>3.14.1</v>
      </c>
      <c r="M5009" s="15" t="str">
        <f t="shared" si="1058"/>
        <v>--</v>
      </c>
      <c r="N5009" s="14" t="str">
        <f t="shared" si="1059"/>
        <v/>
      </c>
      <c r="O5009" s="15" t="str">
        <f t="shared" si="1052"/>
        <v/>
      </c>
      <c r="P5009" s="15" t="str">
        <f>IF(N5009=1,FLOOR(MAX($P$4:P5008),1)+1,IF(AND(P5008&lt;&gt;"",O5008&lt;&gt;1),MAX($P$4:P5008)+0.1,""))</f>
        <v/>
      </c>
      <c r="Q5009" s="5">
        <f>ROW()</f>
        <v>5009</v>
      </c>
    </row>
    <row r="5010" spans="1:17" x14ac:dyDescent="0.3">
      <c r="A5010" s="1" t="s">
        <v>2316</v>
      </c>
      <c r="B5010" s="5"/>
      <c r="C5010" s="14">
        <f t="shared" si="1053"/>
        <v>0</v>
      </c>
      <c r="D5010" s="14">
        <f t="shared" si="1053"/>
        <v>0</v>
      </c>
      <c r="E5010" s="14" t="str">
        <f t="shared" si="1054"/>
        <v/>
      </c>
      <c r="F5010" s="14">
        <f t="shared" si="1055"/>
        <v>2</v>
      </c>
      <c r="G5010" s="14">
        <f t="shared" si="1051"/>
        <v>3</v>
      </c>
      <c r="H5010" s="14">
        <f t="shared" si="1056"/>
        <v>14</v>
      </c>
      <c r="I5010" s="14">
        <f t="shared" si="1056"/>
        <v>1</v>
      </c>
      <c r="J5010" s="14">
        <f t="shared" si="1056"/>
        <v>0</v>
      </c>
      <c r="K5010" s="14">
        <f t="shared" si="1056"/>
        <v>0</v>
      </c>
      <c r="L5010" s="14" t="str">
        <f t="shared" si="1057"/>
        <v>3.14.1</v>
      </c>
      <c r="M5010" s="15" t="str">
        <f t="shared" si="1058"/>
        <v>--</v>
      </c>
      <c r="N5010" s="14" t="str">
        <f t="shared" si="1059"/>
        <v/>
      </c>
      <c r="O5010" s="15" t="str">
        <f t="shared" si="1052"/>
        <v/>
      </c>
      <c r="P5010" s="15" t="str">
        <f>IF(N5010=1,FLOOR(MAX($P$4:P5009),1)+1,IF(AND(P5009&lt;&gt;"",O5009&lt;&gt;1),MAX($P$4:P5009)+0.1,""))</f>
        <v/>
      </c>
      <c r="Q5010" s="5">
        <f>ROW()</f>
        <v>5010</v>
      </c>
    </row>
    <row r="5011" spans="1:17" x14ac:dyDescent="0.3">
      <c r="A5011" s="1" t="s">
        <v>2317</v>
      </c>
      <c r="B5011" s="5"/>
      <c r="C5011" s="14">
        <f t="shared" si="1053"/>
        <v>0</v>
      </c>
      <c r="D5011" s="14">
        <f t="shared" si="1053"/>
        <v>0</v>
      </c>
      <c r="E5011" s="14" t="str">
        <f t="shared" si="1054"/>
        <v/>
      </c>
      <c r="F5011" s="14">
        <f t="shared" si="1055"/>
        <v>2</v>
      </c>
      <c r="G5011" s="14">
        <f t="shared" si="1051"/>
        <v>3</v>
      </c>
      <c r="H5011" s="14">
        <f t="shared" si="1056"/>
        <v>14</v>
      </c>
      <c r="I5011" s="14">
        <f t="shared" si="1056"/>
        <v>1</v>
      </c>
      <c r="J5011" s="14">
        <f t="shared" si="1056"/>
        <v>0</v>
      </c>
      <c r="K5011" s="14">
        <f t="shared" si="1056"/>
        <v>0</v>
      </c>
      <c r="L5011" s="14" t="str">
        <f t="shared" si="1057"/>
        <v>3.14.1</v>
      </c>
      <c r="M5011" s="15" t="str">
        <f t="shared" si="1058"/>
        <v>--</v>
      </c>
      <c r="N5011" s="14" t="str">
        <f t="shared" si="1059"/>
        <v/>
      </c>
      <c r="O5011" s="15" t="str">
        <f t="shared" si="1052"/>
        <v/>
      </c>
      <c r="P5011" s="15" t="str">
        <f>IF(N5011=1,FLOOR(MAX($P$4:P5010),1)+1,IF(AND(P5010&lt;&gt;"",O5010&lt;&gt;1),MAX($P$4:P5010)+0.1,""))</f>
        <v/>
      </c>
      <c r="Q5011" s="5">
        <f>ROW()</f>
        <v>5011</v>
      </c>
    </row>
    <row r="5012" spans="1:17" x14ac:dyDescent="0.3">
      <c r="A5012" s="1" t="s">
        <v>55</v>
      </c>
      <c r="B5012" s="5"/>
      <c r="C5012" s="14">
        <f t="shared" si="1053"/>
        <v>0</v>
      </c>
      <c r="D5012" s="14">
        <f t="shared" si="1053"/>
        <v>0</v>
      </c>
      <c r="E5012" s="14" t="str">
        <f t="shared" si="1054"/>
        <v/>
      </c>
      <c r="F5012" s="14">
        <f t="shared" si="1055"/>
        <v>2</v>
      </c>
      <c r="G5012" s="14">
        <f t="shared" si="1051"/>
        <v>3</v>
      </c>
      <c r="H5012" s="14">
        <f t="shared" si="1056"/>
        <v>14</v>
      </c>
      <c r="I5012" s="14">
        <f t="shared" si="1056"/>
        <v>1</v>
      </c>
      <c r="J5012" s="14">
        <f t="shared" si="1056"/>
        <v>0</v>
      </c>
      <c r="K5012" s="14">
        <f t="shared" si="1056"/>
        <v>0</v>
      </c>
      <c r="L5012" s="14" t="str">
        <f t="shared" si="1057"/>
        <v>3.14.1</v>
      </c>
      <c r="M5012" s="15" t="str">
        <f t="shared" si="1058"/>
        <v>--</v>
      </c>
      <c r="N5012" s="14" t="str">
        <f t="shared" si="1059"/>
        <v/>
      </c>
      <c r="O5012" s="15" t="str">
        <f t="shared" si="1052"/>
        <v/>
      </c>
      <c r="P5012" s="15" t="str">
        <f>IF(N5012=1,FLOOR(MAX($P$4:P5011),1)+1,IF(AND(P5011&lt;&gt;"",O5011&lt;&gt;1),MAX($P$4:P5011)+0.1,""))</f>
        <v/>
      </c>
      <c r="Q5012" s="5">
        <f>ROW()</f>
        <v>5012</v>
      </c>
    </row>
    <row r="5013" spans="1:17" x14ac:dyDescent="0.3">
      <c r="A5013" s="1" t="s">
        <v>2318</v>
      </c>
      <c r="B5013" s="5"/>
      <c r="C5013" s="14">
        <f t="shared" si="1053"/>
        <v>0</v>
      </c>
      <c r="D5013" s="14">
        <f t="shared" si="1053"/>
        <v>0</v>
      </c>
      <c r="E5013" s="14" t="str">
        <f t="shared" si="1054"/>
        <v/>
      </c>
      <c r="F5013" s="14">
        <f t="shared" si="1055"/>
        <v>2</v>
      </c>
      <c r="G5013" s="14">
        <f t="shared" si="1051"/>
        <v>3</v>
      </c>
      <c r="H5013" s="14">
        <f t="shared" si="1056"/>
        <v>14</v>
      </c>
      <c r="I5013" s="14">
        <f t="shared" si="1056"/>
        <v>1</v>
      </c>
      <c r="J5013" s="14">
        <f t="shared" si="1056"/>
        <v>0</v>
      </c>
      <c r="K5013" s="14">
        <f t="shared" si="1056"/>
        <v>0</v>
      </c>
      <c r="L5013" s="14" t="str">
        <f t="shared" si="1057"/>
        <v>3.14.1</v>
      </c>
      <c r="M5013" s="15" t="str">
        <f t="shared" si="1058"/>
        <v>--</v>
      </c>
      <c r="N5013" s="14" t="str">
        <f t="shared" si="1059"/>
        <v/>
      </c>
      <c r="O5013" s="15" t="str">
        <f t="shared" si="1052"/>
        <v/>
      </c>
      <c r="P5013" s="15" t="str">
        <f>IF(N5013=1,FLOOR(MAX($P$4:P5012),1)+1,IF(AND(P5012&lt;&gt;"",O5012&lt;&gt;1),MAX($P$4:P5012)+0.1,""))</f>
        <v/>
      </c>
      <c r="Q5013" s="5">
        <f>ROW()</f>
        <v>5013</v>
      </c>
    </row>
    <row r="5014" spans="1:17" x14ac:dyDescent="0.3">
      <c r="A5014" s="1" t="s">
        <v>2319</v>
      </c>
      <c r="B5014" s="5"/>
      <c r="C5014" s="14">
        <f t="shared" si="1053"/>
        <v>0</v>
      </c>
      <c r="D5014" s="14">
        <f t="shared" si="1053"/>
        <v>0</v>
      </c>
      <c r="E5014" s="14" t="str">
        <f t="shared" si="1054"/>
        <v/>
      </c>
      <c r="F5014" s="14">
        <f t="shared" si="1055"/>
        <v>2</v>
      </c>
      <c r="G5014" s="14">
        <f t="shared" si="1051"/>
        <v>3</v>
      </c>
      <c r="H5014" s="14">
        <f t="shared" ref="H5014:K5029" si="1060">IF(G5014&lt;&gt;G5013,0,IF(AND(($F5013-$D5014)=(H$3-1),$F5014=H$3),H5013+1,H5013))</f>
        <v>14</v>
      </c>
      <c r="I5014" s="14">
        <f t="shared" si="1060"/>
        <v>1</v>
      </c>
      <c r="J5014" s="14">
        <f t="shared" si="1060"/>
        <v>0</v>
      </c>
      <c r="K5014" s="14">
        <f t="shared" si="1060"/>
        <v>0</v>
      </c>
      <c r="L5014" s="14" t="str">
        <f t="shared" si="1057"/>
        <v>3.14.1</v>
      </c>
      <c r="M5014" s="15" t="str">
        <f t="shared" si="1058"/>
        <v>--</v>
      </c>
      <c r="N5014" s="14" t="str">
        <f t="shared" si="1059"/>
        <v/>
      </c>
      <c r="O5014" s="15" t="str">
        <f t="shared" si="1052"/>
        <v/>
      </c>
      <c r="P5014" s="15" t="str">
        <f>IF(N5014=1,FLOOR(MAX($P$4:P5013),1)+1,IF(AND(P5013&lt;&gt;"",O5013&lt;&gt;1),MAX($P$4:P5013)+0.1,""))</f>
        <v/>
      </c>
      <c r="Q5014" s="5">
        <f>ROW()</f>
        <v>5014</v>
      </c>
    </row>
    <row r="5015" spans="1:17" x14ac:dyDescent="0.3">
      <c r="A5015" s="1" t="s">
        <v>2320</v>
      </c>
      <c r="B5015" s="5"/>
      <c r="C5015" s="14">
        <f t="shared" si="1053"/>
        <v>0</v>
      </c>
      <c r="D5015" s="14">
        <f t="shared" si="1053"/>
        <v>0</v>
      </c>
      <c r="E5015" s="14" t="str">
        <f t="shared" si="1054"/>
        <v/>
      </c>
      <c r="F5015" s="14">
        <f t="shared" si="1055"/>
        <v>2</v>
      </c>
      <c r="G5015" s="14">
        <f t="shared" si="1051"/>
        <v>3</v>
      </c>
      <c r="H5015" s="14">
        <f t="shared" si="1060"/>
        <v>14</v>
      </c>
      <c r="I5015" s="14">
        <f t="shared" si="1060"/>
        <v>1</v>
      </c>
      <c r="J5015" s="14">
        <f t="shared" si="1060"/>
        <v>0</v>
      </c>
      <c r="K5015" s="14">
        <f t="shared" si="1060"/>
        <v>0</v>
      </c>
      <c r="L5015" s="14" t="str">
        <f t="shared" si="1057"/>
        <v>3.14.1</v>
      </c>
      <c r="M5015" s="15" t="str">
        <f t="shared" si="1058"/>
        <v>--</v>
      </c>
      <c r="N5015" s="14" t="str">
        <f t="shared" si="1059"/>
        <v/>
      </c>
      <c r="O5015" s="15" t="str">
        <f t="shared" si="1052"/>
        <v/>
      </c>
      <c r="P5015" s="15" t="str">
        <f>IF(N5015=1,FLOOR(MAX($P$4:P5014),1)+1,IF(AND(P5014&lt;&gt;"",O5014&lt;&gt;1),MAX($P$4:P5014)+0.1,""))</f>
        <v/>
      </c>
      <c r="Q5015" s="5">
        <f>ROW()</f>
        <v>5015</v>
      </c>
    </row>
    <row r="5016" spans="1:17" x14ac:dyDescent="0.3">
      <c r="A5016" s="1" t="s">
        <v>190</v>
      </c>
      <c r="B5016" s="5"/>
      <c r="C5016" s="14">
        <f t="shared" si="1053"/>
        <v>0</v>
      </c>
      <c r="D5016" s="14">
        <f t="shared" si="1053"/>
        <v>1</v>
      </c>
      <c r="E5016" s="14" t="str">
        <f t="shared" si="1054"/>
        <v/>
      </c>
      <c r="F5016" s="14">
        <f t="shared" si="1055"/>
        <v>1</v>
      </c>
      <c r="G5016" s="14">
        <f t="shared" si="1051"/>
        <v>3</v>
      </c>
      <c r="H5016" s="14">
        <f t="shared" si="1060"/>
        <v>14</v>
      </c>
      <c r="I5016" s="14">
        <f t="shared" si="1060"/>
        <v>1</v>
      </c>
      <c r="J5016" s="14">
        <f t="shared" si="1060"/>
        <v>0</v>
      </c>
      <c r="K5016" s="14">
        <f t="shared" si="1060"/>
        <v>0</v>
      </c>
      <c r="L5016" s="14" t="str">
        <f t="shared" si="1057"/>
        <v>3.14.1</v>
      </c>
      <c r="M5016" s="15" t="str">
        <f t="shared" si="1058"/>
        <v>--</v>
      </c>
      <c r="N5016" s="14" t="str">
        <f t="shared" si="1059"/>
        <v/>
      </c>
      <c r="O5016" s="15" t="str">
        <f t="shared" si="1052"/>
        <v/>
      </c>
      <c r="P5016" s="15" t="str">
        <f>IF(N5016=1,FLOOR(MAX($P$4:P5015),1)+1,IF(AND(P5015&lt;&gt;"",O5015&lt;&gt;1),MAX($P$4:P5015)+0.1,""))</f>
        <v/>
      </c>
      <c r="Q5016" s="5">
        <f>ROW()</f>
        <v>5016</v>
      </c>
    </row>
    <row r="5017" spans="1:17" x14ac:dyDescent="0.3">
      <c r="A5017" s="1" t="s">
        <v>2321</v>
      </c>
      <c r="B5017" s="5"/>
      <c r="C5017" s="14">
        <f t="shared" si="1053"/>
        <v>1</v>
      </c>
      <c r="D5017" s="14">
        <f t="shared" si="1053"/>
        <v>0</v>
      </c>
      <c r="E5017" s="14" t="str">
        <f t="shared" si="1054"/>
        <v/>
      </c>
      <c r="F5017" s="14">
        <f t="shared" si="1055"/>
        <v>2</v>
      </c>
      <c r="G5017" s="14">
        <f t="shared" si="1051"/>
        <v>3</v>
      </c>
      <c r="H5017" s="14">
        <f t="shared" si="1060"/>
        <v>14</v>
      </c>
      <c r="I5017" s="14">
        <f t="shared" si="1060"/>
        <v>2</v>
      </c>
      <c r="J5017" s="14">
        <f t="shared" si="1060"/>
        <v>0</v>
      </c>
      <c r="K5017" s="14">
        <f t="shared" si="1060"/>
        <v>0</v>
      </c>
      <c r="L5017" s="14" t="str">
        <f t="shared" si="1057"/>
        <v>3.14.2</v>
      </c>
      <c r="M5017" s="15" t="str">
        <f t="shared" si="1058"/>
        <v>Control System Cybersecurity Testing Execution</v>
      </c>
      <c r="N5017" s="14" t="str">
        <f t="shared" si="1059"/>
        <v/>
      </c>
      <c r="O5017" s="15" t="str">
        <f t="shared" si="1052"/>
        <v/>
      </c>
      <c r="P5017" s="15" t="str">
        <f>IF(N5017=1,FLOOR(MAX($P$4:P5016),1)+1,IF(AND(P5016&lt;&gt;"",O5016&lt;&gt;1),MAX($P$4:P5016)+0.1,""))</f>
        <v/>
      </c>
      <c r="Q5017" s="5">
        <f>ROW()</f>
        <v>5017</v>
      </c>
    </row>
    <row r="5018" spans="1:17" x14ac:dyDescent="0.3">
      <c r="A5018" s="1" t="s">
        <v>55</v>
      </c>
      <c r="B5018" s="5"/>
      <c r="C5018" s="14">
        <f t="shared" si="1053"/>
        <v>0</v>
      </c>
      <c r="D5018" s="14">
        <f t="shared" si="1053"/>
        <v>0</v>
      </c>
      <c r="E5018" s="14" t="str">
        <f t="shared" si="1054"/>
        <v/>
      </c>
      <c r="F5018" s="14">
        <f t="shared" si="1055"/>
        <v>2</v>
      </c>
      <c r="G5018" s="14">
        <f t="shared" si="1051"/>
        <v>3</v>
      </c>
      <c r="H5018" s="14">
        <f t="shared" si="1060"/>
        <v>14</v>
      </c>
      <c r="I5018" s="14">
        <f t="shared" si="1060"/>
        <v>2</v>
      </c>
      <c r="J5018" s="14">
        <f t="shared" si="1060"/>
        <v>0</v>
      </c>
      <c r="K5018" s="14">
        <f t="shared" si="1060"/>
        <v>0</v>
      </c>
      <c r="L5018" s="14" t="str">
        <f t="shared" si="1057"/>
        <v>3.14.2</v>
      </c>
      <c r="M5018" s="15" t="str">
        <f t="shared" si="1058"/>
        <v>--</v>
      </c>
      <c r="N5018" s="14" t="str">
        <f t="shared" si="1059"/>
        <v/>
      </c>
      <c r="O5018" s="15" t="str">
        <f t="shared" si="1052"/>
        <v/>
      </c>
      <c r="P5018" s="15" t="str">
        <f>IF(N5018=1,FLOOR(MAX($P$4:P5017),1)+1,IF(AND(P5017&lt;&gt;"",O5017&lt;&gt;1),MAX($P$4:P5017)+0.1,""))</f>
        <v/>
      </c>
      <c r="Q5018" s="5">
        <f>ROW()</f>
        <v>5018</v>
      </c>
    </row>
    <row r="5019" spans="1:17" x14ac:dyDescent="0.3">
      <c r="A5019" s="1" t="s">
        <v>2322</v>
      </c>
      <c r="B5019" s="5"/>
      <c r="C5019" s="14">
        <f t="shared" si="1053"/>
        <v>0</v>
      </c>
      <c r="D5019" s="14">
        <f t="shared" si="1053"/>
        <v>0</v>
      </c>
      <c r="E5019" s="14" t="str">
        <f t="shared" si="1054"/>
        <v/>
      </c>
      <c r="F5019" s="14">
        <f t="shared" si="1055"/>
        <v>2</v>
      </c>
      <c r="G5019" s="14">
        <f t="shared" si="1051"/>
        <v>3</v>
      </c>
      <c r="H5019" s="14">
        <f t="shared" si="1060"/>
        <v>14</v>
      </c>
      <c r="I5019" s="14">
        <f t="shared" si="1060"/>
        <v>2</v>
      </c>
      <c r="J5019" s="14">
        <f t="shared" si="1060"/>
        <v>0</v>
      </c>
      <c r="K5019" s="14">
        <f t="shared" si="1060"/>
        <v>0</v>
      </c>
      <c r="L5019" s="14" t="str">
        <f t="shared" si="1057"/>
        <v>3.14.2</v>
      </c>
      <c r="M5019" s="15" t="str">
        <f t="shared" si="1058"/>
        <v>--</v>
      </c>
      <c r="N5019" s="14" t="str">
        <f t="shared" si="1059"/>
        <v/>
      </c>
      <c r="O5019" s="15" t="str">
        <f t="shared" si="1052"/>
        <v/>
      </c>
      <c r="P5019" s="15" t="str">
        <f>IF(N5019=1,FLOOR(MAX($P$4:P5018),1)+1,IF(AND(P5018&lt;&gt;"",O5018&lt;&gt;1),MAX($P$4:P5018)+0.1,""))</f>
        <v/>
      </c>
      <c r="Q5019" s="5">
        <f>ROW()</f>
        <v>5019</v>
      </c>
    </row>
    <row r="5020" spans="1:17" x14ac:dyDescent="0.3">
      <c r="A5020" s="1" t="s">
        <v>2323</v>
      </c>
      <c r="B5020" s="5"/>
      <c r="C5020" s="14">
        <f t="shared" si="1053"/>
        <v>0</v>
      </c>
      <c r="D5020" s="14">
        <f t="shared" si="1053"/>
        <v>0</v>
      </c>
      <c r="E5020" s="14" t="str">
        <f t="shared" si="1054"/>
        <v/>
      </c>
      <c r="F5020" s="14">
        <f t="shared" si="1055"/>
        <v>2</v>
      </c>
      <c r="G5020" s="14">
        <f t="shared" si="1051"/>
        <v>3</v>
      </c>
      <c r="H5020" s="14">
        <f t="shared" si="1060"/>
        <v>14</v>
      </c>
      <c r="I5020" s="14">
        <f t="shared" si="1060"/>
        <v>2</v>
      </c>
      <c r="J5020" s="14">
        <f t="shared" si="1060"/>
        <v>0</v>
      </c>
      <c r="K5020" s="14">
        <f t="shared" si="1060"/>
        <v>0</v>
      </c>
      <c r="L5020" s="14" t="str">
        <f t="shared" si="1057"/>
        <v>3.14.2</v>
      </c>
      <c r="M5020" s="15" t="str">
        <f t="shared" si="1058"/>
        <v>--</v>
      </c>
      <c r="N5020" s="14" t="str">
        <f t="shared" si="1059"/>
        <v/>
      </c>
      <c r="O5020" s="15" t="str">
        <f t="shared" si="1052"/>
        <v/>
      </c>
      <c r="P5020" s="15" t="str">
        <f>IF(N5020=1,FLOOR(MAX($P$4:P5019),1)+1,IF(AND(P5019&lt;&gt;"",O5019&lt;&gt;1),MAX($P$4:P5019)+0.1,""))</f>
        <v/>
      </c>
      <c r="Q5020" s="5">
        <f>ROW()</f>
        <v>5020</v>
      </c>
    </row>
    <row r="5021" spans="1:17" x14ac:dyDescent="0.3">
      <c r="A5021" s="1" t="s">
        <v>2324</v>
      </c>
      <c r="B5021" s="5"/>
      <c r="C5021" s="14">
        <f t="shared" si="1053"/>
        <v>0</v>
      </c>
      <c r="D5021" s="14">
        <f t="shared" si="1053"/>
        <v>0</v>
      </c>
      <c r="E5021" s="14" t="str">
        <f t="shared" si="1054"/>
        <v/>
      </c>
      <c r="F5021" s="14">
        <f t="shared" si="1055"/>
        <v>2</v>
      </c>
      <c r="G5021" s="14">
        <f t="shared" si="1051"/>
        <v>3</v>
      </c>
      <c r="H5021" s="14">
        <f t="shared" si="1060"/>
        <v>14</v>
      </c>
      <c r="I5021" s="14">
        <f t="shared" si="1060"/>
        <v>2</v>
      </c>
      <c r="J5021" s="14">
        <f t="shared" si="1060"/>
        <v>0</v>
      </c>
      <c r="K5021" s="14">
        <f t="shared" si="1060"/>
        <v>0</v>
      </c>
      <c r="L5021" s="14" t="str">
        <f t="shared" si="1057"/>
        <v>3.14.2</v>
      </c>
      <c r="M5021" s="15" t="str">
        <f t="shared" si="1058"/>
        <v>--</v>
      </c>
      <c r="N5021" s="14" t="str">
        <f t="shared" si="1059"/>
        <v/>
      </c>
      <c r="O5021" s="15" t="str">
        <f t="shared" si="1052"/>
        <v/>
      </c>
      <c r="P5021" s="15" t="str">
        <f>IF(N5021=1,FLOOR(MAX($P$4:P5020),1)+1,IF(AND(P5020&lt;&gt;"",O5020&lt;&gt;1),MAX($P$4:P5020)+0.1,""))</f>
        <v/>
      </c>
      <c r="Q5021" s="5">
        <f>ROW()</f>
        <v>5021</v>
      </c>
    </row>
    <row r="5022" spans="1:17" x14ac:dyDescent="0.3">
      <c r="A5022" s="1" t="s">
        <v>2325</v>
      </c>
      <c r="B5022" s="5"/>
      <c r="C5022" s="14">
        <f t="shared" si="1053"/>
        <v>0</v>
      </c>
      <c r="D5022" s="14">
        <f t="shared" si="1053"/>
        <v>0</v>
      </c>
      <c r="E5022" s="14" t="str">
        <f t="shared" si="1054"/>
        <v/>
      </c>
      <c r="F5022" s="14">
        <f t="shared" si="1055"/>
        <v>2</v>
      </c>
      <c r="G5022" s="14">
        <f t="shared" si="1051"/>
        <v>3</v>
      </c>
      <c r="H5022" s="14">
        <f t="shared" si="1060"/>
        <v>14</v>
      </c>
      <c r="I5022" s="14">
        <f t="shared" si="1060"/>
        <v>2</v>
      </c>
      <c r="J5022" s="14">
        <f t="shared" si="1060"/>
        <v>0</v>
      </c>
      <c r="K5022" s="14">
        <f t="shared" si="1060"/>
        <v>0</v>
      </c>
      <c r="L5022" s="14" t="str">
        <f t="shared" si="1057"/>
        <v>3.14.2</v>
      </c>
      <c r="M5022" s="15" t="str">
        <f t="shared" si="1058"/>
        <v>--</v>
      </c>
      <c r="N5022" s="14" t="str">
        <f t="shared" si="1059"/>
        <v/>
      </c>
      <c r="O5022" s="15" t="str">
        <f t="shared" si="1052"/>
        <v/>
      </c>
      <c r="P5022" s="15" t="str">
        <f>IF(N5022=1,FLOOR(MAX($P$4:P5021),1)+1,IF(AND(P5021&lt;&gt;"",O5021&lt;&gt;1),MAX($P$4:P5021)+0.1,""))</f>
        <v/>
      </c>
      <c r="Q5022" s="5">
        <f>ROW()</f>
        <v>5022</v>
      </c>
    </row>
    <row r="5023" spans="1:17" x14ac:dyDescent="0.3">
      <c r="A5023" s="1" t="s">
        <v>2326</v>
      </c>
      <c r="B5023" s="5"/>
      <c r="C5023" s="14">
        <f t="shared" si="1053"/>
        <v>0</v>
      </c>
      <c r="D5023" s="14">
        <f t="shared" si="1053"/>
        <v>0</v>
      </c>
      <c r="E5023" s="14" t="str">
        <f t="shared" si="1054"/>
        <v/>
      </c>
      <c r="F5023" s="14">
        <f t="shared" si="1055"/>
        <v>2</v>
      </c>
      <c r="G5023" s="14">
        <f t="shared" si="1051"/>
        <v>3</v>
      </c>
      <c r="H5023" s="14">
        <f t="shared" si="1060"/>
        <v>14</v>
      </c>
      <c r="I5023" s="14">
        <f t="shared" si="1060"/>
        <v>2</v>
      </c>
      <c r="J5023" s="14">
        <f t="shared" si="1060"/>
        <v>0</v>
      </c>
      <c r="K5023" s="14">
        <f t="shared" si="1060"/>
        <v>0</v>
      </c>
      <c r="L5023" s="14" t="str">
        <f t="shared" si="1057"/>
        <v>3.14.2</v>
      </c>
      <c r="M5023" s="15" t="str">
        <f t="shared" si="1058"/>
        <v>--</v>
      </c>
      <c r="N5023" s="14" t="str">
        <f t="shared" si="1059"/>
        <v/>
      </c>
      <c r="O5023" s="15" t="str">
        <f t="shared" si="1052"/>
        <v/>
      </c>
      <c r="P5023" s="15" t="str">
        <f>IF(N5023=1,FLOOR(MAX($P$4:P5022),1)+1,IF(AND(P5022&lt;&gt;"",O5022&lt;&gt;1),MAX($P$4:P5022)+0.1,""))</f>
        <v/>
      </c>
      <c r="Q5023" s="5">
        <f>ROW()</f>
        <v>5023</v>
      </c>
    </row>
    <row r="5024" spans="1:17" x14ac:dyDescent="0.3">
      <c r="A5024" s="1" t="s">
        <v>190</v>
      </c>
      <c r="B5024" s="5"/>
      <c r="C5024" s="14">
        <f t="shared" si="1053"/>
        <v>0</v>
      </c>
      <c r="D5024" s="14">
        <f t="shared" si="1053"/>
        <v>1</v>
      </c>
      <c r="E5024" s="14" t="str">
        <f t="shared" si="1054"/>
        <v/>
      </c>
      <c r="F5024" s="14">
        <f t="shared" si="1055"/>
        <v>1</v>
      </c>
      <c r="G5024" s="14">
        <f t="shared" si="1051"/>
        <v>3</v>
      </c>
      <c r="H5024" s="14">
        <f t="shared" si="1060"/>
        <v>14</v>
      </c>
      <c r="I5024" s="14">
        <f t="shared" si="1060"/>
        <v>2</v>
      </c>
      <c r="J5024" s="14">
        <f t="shared" si="1060"/>
        <v>0</v>
      </c>
      <c r="K5024" s="14">
        <f t="shared" si="1060"/>
        <v>0</v>
      </c>
      <c r="L5024" s="14" t="str">
        <f t="shared" si="1057"/>
        <v>3.14.2</v>
      </c>
      <c r="M5024" s="15" t="str">
        <f t="shared" si="1058"/>
        <v>--</v>
      </c>
      <c r="N5024" s="14" t="str">
        <f t="shared" si="1059"/>
        <v/>
      </c>
      <c r="O5024" s="15" t="str">
        <f t="shared" si="1052"/>
        <v/>
      </c>
      <c r="P5024" s="15" t="str">
        <f>IF(N5024=1,FLOOR(MAX($P$4:P5023),1)+1,IF(AND(P5023&lt;&gt;"",O5023&lt;&gt;1),MAX($P$4:P5023)+0.1,""))</f>
        <v/>
      </c>
      <c r="Q5024" s="5">
        <f>ROW()</f>
        <v>5024</v>
      </c>
    </row>
    <row r="5025" spans="1:17" x14ac:dyDescent="0.3">
      <c r="A5025" s="1" t="s">
        <v>2327</v>
      </c>
      <c r="B5025" s="5"/>
      <c r="C5025" s="14">
        <f t="shared" si="1053"/>
        <v>1</v>
      </c>
      <c r="D5025" s="14">
        <f t="shared" si="1053"/>
        <v>0</v>
      </c>
      <c r="E5025" s="14" t="str">
        <f t="shared" si="1054"/>
        <v/>
      </c>
      <c r="F5025" s="14">
        <f t="shared" si="1055"/>
        <v>2</v>
      </c>
      <c r="G5025" s="14">
        <f t="shared" si="1051"/>
        <v>3</v>
      </c>
      <c r="H5025" s="14">
        <f t="shared" si="1060"/>
        <v>14</v>
      </c>
      <c r="I5025" s="14">
        <f t="shared" si="1060"/>
        <v>3</v>
      </c>
      <c r="J5025" s="14">
        <f t="shared" si="1060"/>
        <v>0</v>
      </c>
      <c r="K5025" s="14">
        <f t="shared" si="1060"/>
        <v>0</v>
      </c>
      <c r="L5025" s="14" t="str">
        <f t="shared" si="1057"/>
        <v>3.14.3</v>
      </c>
      <c r="M5025" s="15" t="str">
        <f t="shared" si="1058"/>
        <v>Control System Cybersecurity Testing Report</v>
      </c>
      <c r="N5025" s="14" t="str">
        <f t="shared" si="1059"/>
        <v/>
      </c>
      <c r="O5025" s="15" t="str">
        <f t="shared" si="1052"/>
        <v/>
      </c>
      <c r="P5025" s="15" t="str">
        <f>IF(N5025=1,FLOOR(MAX($P$4:P5024),1)+1,IF(AND(P5024&lt;&gt;"",O5024&lt;&gt;1),MAX($P$4:P5024)+0.1,""))</f>
        <v/>
      </c>
      <c r="Q5025" s="5">
        <f>ROW()</f>
        <v>5025</v>
      </c>
    </row>
    <row r="5026" spans="1:17" x14ac:dyDescent="0.3">
      <c r="A5026" s="1" t="s">
        <v>55</v>
      </c>
      <c r="B5026" s="5"/>
      <c r="C5026" s="14">
        <f t="shared" si="1053"/>
        <v>0</v>
      </c>
      <c r="D5026" s="14">
        <f t="shared" si="1053"/>
        <v>0</v>
      </c>
      <c r="E5026" s="14" t="str">
        <f t="shared" si="1054"/>
        <v/>
      </c>
      <c r="F5026" s="14">
        <f t="shared" si="1055"/>
        <v>2</v>
      </c>
      <c r="G5026" s="14">
        <f t="shared" si="1051"/>
        <v>3</v>
      </c>
      <c r="H5026" s="14">
        <f t="shared" si="1060"/>
        <v>14</v>
      </c>
      <c r="I5026" s="14">
        <f t="shared" si="1060"/>
        <v>3</v>
      </c>
      <c r="J5026" s="14">
        <f t="shared" si="1060"/>
        <v>0</v>
      </c>
      <c r="K5026" s="14">
        <f t="shared" si="1060"/>
        <v>0</v>
      </c>
      <c r="L5026" s="14" t="str">
        <f t="shared" si="1057"/>
        <v>3.14.3</v>
      </c>
      <c r="M5026" s="15" t="str">
        <f t="shared" si="1058"/>
        <v>--</v>
      </c>
      <c r="N5026" s="14" t="str">
        <f t="shared" si="1059"/>
        <v/>
      </c>
      <c r="O5026" s="15" t="str">
        <f t="shared" si="1052"/>
        <v/>
      </c>
      <c r="P5026" s="15" t="str">
        <f>IF(N5026=1,FLOOR(MAX($P$4:P5025),1)+1,IF(AND(P5025&lt;&gt;"",O5025&lt;&gt;1),MAX($P$4:P5025)+0.1,""))</f>
        <v/>
      </c>
      <c r="Q5026" s="5">
        <f>ROW()</f>
        <v>5026</v>
      </c>
    </row>
    <row r="5027" spans="1:17" x14ac:dyDescent="0.3">
      <c r="A5027" s="1" t="s">
        <v>2328</v>
      </c>
      <c r="B5027" s="5"/>
      <c r="C5027" s="14">
        <f t="shared" si="1053"/>
        <v>0</v>
      </c>
      <c r="D5027" s="14">
        <f t="shared" si="1053"/>
        <v>0</v>
      </c>
      <c r="E5027" s="14" t="str">
        <f t="shared" si="1054"/>
        <v/>
      </c>
      <c r="F5027" s="14">
        <f t="shared" si="1055"/>
        <v>2</v>
      </c>
      <c r="G5027" s="14">
        <f t="shared" si="1051"/>
        <v>3</v>
      </c>
      <c r="H5027" s="14">
        <f t="shared" si="1060"/>
        <v>14</v>
      </c>
      <c r="I5027" s="14">
        <f t="shared" si="1060"/>
        <v>3</v>
      </c>
      <c r="J5027" s="14">
        <f t="shared" si="1060"/>
        <v>0</v>
      </c>
      <c r="K5027" s="14">
        <f t="shared" si="1060"/>
        <v>0</v>
      </c>
      <c r="L5027" s="14" t="str">
        <f t="shared" si="1057"/>
        <v>3.14.3</v>
      </c>
      <c r="M5027" s="15" t="str">
        <f t="shared" si="1058"/>
        <v>--</v>
      </c>
      <c r="N5027" s="14" t="str">
        <f t="shared" si="1059"/>
        <v/>
      </c>
      <c r="O5027" s="15" t="str">
        <f t="shared" si="1052"/>
        <v/>
      </c>
      <c r="P5027" s="15" t="str">
        <f>IF(N5027=1,FLOOR(MAX($P$4:P5026),1)+1,IF(AND(P5026&lt;&gt;"",O5026&lt;&gt;1),MAX($P$4:P5026)+0.1,""))</f>
        <v/>
      </c>
      <c r="Q5027" s="5">
        <f>ROW()</f>
        <v>5027</v>
      </c>
    </row>
    <row r="5028" spans="1:17" x14ac:dyDescent="0.3">
      <c r="A5028" s="1" t="s">
        <v>2329</v>
      </c>
      <c r="B5028" s="5"/>
      <c r="C5028" s="14">
        <f t="shared" si="1053"/>
        <v>0</v>
      </c>
      <c r="D5028" s="14">
        <f t="shared" si="1053"/>
        <v>0</v>
      </c>
      <c r="E5028" s="14" t="str">
        <f t="shared" si="1054"/>
        <v/>
      </c>
      <c r="F5028" s="14">
        <f t="shared" si="1055"/>
        <v>2</v>
      </c>
      <c r="G5028" s="14">
        <f t="shared" si="1051"/>
        <v>3</v>
      </c>
      <c r="H5028" s="14">
        <f t="shared" si="1060"/>
        <v>14</v>
      </c>
      <c r="I5028" s="14">
        <f t="shared" si="1060"/>
        <v>3</v>
      </c>
      <c r="J5028" s="14">
        <f t="shared" si="1060"/>
        <v>0</v>
      </c>
      <c r="K5028" s="14">
        <f t="shared" si="1060"/>
        <v>0</v>
      </c>
      <c r="L5028" s="14" t="str">
        <f t="shared" si="1057"/>
        <v>3.14.3</v>
      </c>
      <c r="M5028" s="15" t="str">
        <f t="shared" si="1058"/>
        <v>--</v>
      </c>
      <c r="N5028" s="14" t="str">
        <f t="shared" si="1059"/>
        <v/>
      </c>
      <c r="O5028" s="15" t="str">
        <f t="shared" si="1052"/>
        <v/>
      </c>
      <c r="P5028" s="15" t="str">
        <f>IF(N5028=1,FLOOR(MAX($P$4:P5027),1)+1,IF(AND(P5027&lt;&gt;"",O5027&lt;&gt;1),MAX($P$4:P5027)+0.1,""))</f>
        <v/>
      </c>
      <c r="Q5028" s="5">
        <f>ROW()</f>
        <v>5028</v>
      </c>
    </row>
    <row r="5029" spans="1:17" x14ac:dyDescent="0.3">
      <c r="A5029" s="1" t="s">
        <v>2330</v>
      </c>
      <c r="B5029" s="5"/>
      <c r="C5029" s="14">
        <f t="shared" si="1053"/>
        <v>0</v>
      </c>
      <c r="D5029" s="14">
        <f t="shared" si="1053"/>
        <v>0</v>
      </c>
      <c r="E5029" s="14" t="str">
        <f t="shared" si="1054"/>
        <v/>
      </c>
      <c r="F5029" s="14">
        <f t="shared" si="1055"/>
        <v>2</v>
      </c>
      <c r="G5029" s="14">
        <f t="shared" si="1051"/>
        <v>3</v>
      </c>
      <c r="H5029" s="14">
        <f t="shared" si="1060"/>
        <v>14</v>
      </c>
      <c r="I5029" s="14">
        <f t="shared" si="1060"/>
        <v>3</v>
      </c>
      <c r="J5029" s="14">
        <f t="shared" si="1060"/>
        <v>0</v>
      </c>
      <c r="K5029" s="14">
        <f t="shared" si="1060"/>
        <v>0</v>
      </c>
      <c r="L5029" s="14" t="str">
        <f t="shared" si="1057"/>
        <v>3.14.3</v>
      </c>
      <c r="M5029" s="15" t="str">
        <f t="shared" si="1058"/>
        <v>--</v>
      </c>
      <c r="N5029" s="14" t="str">
        <f t="shared" si="1059"/>
        <v/>
      </c>
      <c r="O5029" s="15" t="str">
        <f t="shared" si="1052"/>
        <v/>
      </c>
      <c r="P5029" s="15" t="str">
        <f>IF(N5029=1,FLOOR(MAX($P$4:P5028),1)+1,IF(AND(P5028&lt;&gt;"",O5028&lt;&gt;1),MAX($P$4:P5028)+0.1,""))</f>
        <v/>
      </c>
      <c r="Q5029" s="5">
        <f>ROW()</f>
        <v>5029</v>
      </c>
    </row>
    <row r="5030" spans="1:17" x14ac:dyDescent="0.3">
      <c r="A5030" s="1" t="s">
        <v>2331</v>
      </c>
      <c r="B5030" s="5"/>
      <c r="C5030" s="14">
        <f t="shared" si="1053"/>
        <v>0</v>
      </c>
      <c r="D5030" s="14">
        <f t="shared" si="1053"/>
        <v>0</v>
      </c>
      <c r="E5030" s="14" t="str">
        <f t="shared" si="1054"/>
        <v/>
      </c>
      <c r="F5030" s="14">
        <f t="shared" si="1055"/>
        <v>2</v>
      </c>
      <c r="G5030" s="14">
        <f t="shared" si="1051"/>
        <v>3</v>
      </c>
      <c r="H5030" s="14">
        <f t="shared" ref="H5030:K5045" si="1061">IF(G5030&lt;&gt;G5029,0,IF(AND(($F5029-$D5030)=(H$3-1),$F5030=H$3),H5029+1,H5029))</f>
        <v>14</v>
      </c>
      <c r="I5030" s="14">
        <f t="shared" si="1061"/>
        <v>3</v>
      </c>
      <c r="J5030" s="14">
        <f t="shared" si="1061"/>
        <v>0</v>
      </c>
      <c r="K5030" s="14">
        <f t="shared" si="1061"/>
        <v>0</v>
      </c>
      <c r="L5030" s="14" t="str">
        <f t="shared" si="1057"/>
        <v>3.14.3</v>
      </c>
      <c r="M5030" s="15" t="str">
        <f t="shared" si="1058"/>
        <v>--</v>
      </c>
      <c r="N5030" s="14" t="str">
        <f t="shared" si="1059"/>
        <v/>
      </c>
      <c r="O5030" s="15" t="str">
        <f t="shared" si="1052"/>
        <v/>
      </c>
      <c r="P5030" s="15" t="str">
        <f>IF(N5030=1,FLOOR(MAX($P$4:P5029),1)+1,IF(AND(P5029&lt;&gt;"",O5029&lt;&gt;1),MAX($P$4:P5029)+0.1,""))</f>
        <v/>
      </c>
      <c r="Q5030" s="5">
        <f>ROW()</f>
        <v>5030</v>
      </c>
    </row>
    <row r="5031" spans="1:17" x14ac:dyDescent="0.3">
      <c r="A5031" s="1" t="s">
        <v>2332</v>
      </c>
      <c r="B5031" s="5"/>
      <c r="C5031" s="14">
        <f t="shared" si="1053"/>
        <v>0</v>
      </c>
      <c r="D5031" s="14">
        <f t="shared" si="1053"/>
        <v>0</v>
      </c>
      <c r="E5031" s="14" t="str">
        <f t="shared" si="1054"/>
        <v/>
      </c>
      <c r="F5031" s="14">
        <f t="shared" si="1055"/>
        <v>2</v>
      </c>
      <c r="G5031" s="14">
        <f t="shared" si="1051"/>
        <v>3</v>
      </c>
      <c r="H5031" s="14">
        <f t="shared" si="1061"/>
        <v>14</v>
      </c>
      <c r="I5031" s="14">
        <f t="shared" si="1061"/>
        <v>3</v>
      </c>
      <c r="J5031" s="14">
        <f t="shared" si="1061"/>
        <v>0</v>
      </c>
      <c r="K5031" s="14">
        <f t="shared" si="1061"/>
        <v>0</v>
      </c>
      <c r="L5031" s="14" t="str">
        <f t="shared" si="1057"/>
        <v>3.14.3</v>
      </c>
      <c r="M5031" s="15" t="str">
        <f t="shared" si="1058"/>
        <v>--</v>
      </c>
      <c r="N5031" s="14" t="str">
        <f t="shared" si="1059"/>
        <v/>
      </c>
      <c r="O5031" s="15" t="str">
        <f t="shared" si="1052"/>
        <v/>
      </c>
      <c r="P5031" s="15" t="str">
        <f>IF(N5031=1,FLOOR(MAX($P$4:P5030),1)+1,IF(AND(P5030&lt;&gt;"",O5030&lt;&gt;1),MAX($P$4:P5030)+0.1,""))</f>
        <v/>
      </c>
      <c r="Q5031" s="5">
        <f>ROW()</f>
        <v>5031</v>
      </c>
    </row>
    <row r="5032" spans="1:17" x14ac:dyDescent="0.3">
      <c r="A5032" s="1" t="s">
        <v>55</v>
      </c>
      <c r="B5032" s="5"/>
      <c r="C5032" s="14">
        <f t="shared" si="1053"/>
        <v>0</v>
      </c>
      <c r="D5032" s="14">
        <f t="shared" si="1053"/>
        <v>0</v>
      </c>
      <c r="E5032" s="14" t="str">
        <f t="shared" si="1054"/>
        <v/>
      </c>
      <c r="F5032" s="14">
        <f t="shared" si="1055"/>
        <v>2</v>
      </c>
      <c r="G5032" s="14">
        <f t="shared" si="1051"/>
        <v>3</v>
      </c>
      <c r="H5032" s="14">
        <f t="shared" si="1061"/>
        <v>14</v>
      </c>
      <c r="I5032" s="14">
        <f t="shared" si="1061"/>
        <v>3</v>
      </c>
      <c r="J5032" s="14">
        <f t="shared" si="1061"/>
        <v>0</v>
      </c>
      <c r="K5032" s="14">
        <f t="shared" si="1061"/>
        <v>0</v>
      </c>
      <c r="L5032" s="14" t="str">
        <f t="shared" si="1057"/>
        <v>3.14.3</v>
      </c>
      <c r="M5032" s="15" t="str">
        <f t="shared" si="1058"/>
        <v>--</v>
      </c>
      <c r="N5032" s="14" t="str">
        <f t="shared" si="1059"/>
        <v/>
      </c>
      <c r="O5032" s="15" t="str">
        <f t="shared" si="1052"/>
        <v/>
      </c>
      <c r="P5032" s="15" t="str">
        <f>IF(N5032=1,FLOOR(MAX($P$4:P5031),1)+1,IF(AND(P5031&lt;&gt;"",O5031&lt;&gt;1),MAX($P$4:P5031)+0.1,""))</f>
        <v/>
      </c>
      <c r="Q5032" s="5">
        <f>ROW()</f>
        <v>5032</v>
      </c>
    </row>
    <row r="5033" spans="1:17" x14ac:dyDescent="0.3">
      <c r="A5033" s="1" t="s">
        <v>2333</v>
      </c>
      <c r="B5033" s="5"/>
      <c r="C5033" s="14">
        <f t="shared" si="1053"/>
        <v>0</v>
      </c>
      <c r="D5033" s="14">
        <f t="shared" si="1053"/>
        <v>0</v>
      </c>
      <c r="E5033" s="14" t="str">
        <f t="shared" si="1054"/>
        <v/>
      </c>
      <c r="F5033" s="14">
        <f t="shared" si="1055"/>
        <v>2</v>
      </c>
      <c r="G5033" s="14">
        <f t="shared" si="1051"/>
        <v>3</v>
      </c>
      <c r="H5033" s="14">
        <f t="shared" si="1061"/>
        <v>14</v>
      </c>
      <c r="I5033" s="14">
        <f t="shared" si="1061"/>
        <v>3</v>
      </c>
      <c r="J5033" s="14">
        <f t="shared" si="1061"/>
        <v>0</v>
      </c>
      <c r="K5033" s="14">
        <f t="shared" si="1061"/>
        <v>0</v>
      </c>
      <c r="L5033" s="14" t="str">
        <f t="shared" si="1057"/>
        <v>3.14.3</v>
      </c>
      <c r="M5033" s="15" t="str">
        <f t="shared" si="1058"/>
        <v>--</v>
      </c>
      <c r="N5033" s="14" t="str">
        <f t="shared" si="1059"/>
        <v/>
      </c>
      <c r="O5033" s="15" t="str">
        <f t="shared" si="1052"/>
        <v/>
      </c>
      <c r="P5033" s="15" t="str">
        <f>IF(N5033=1,FLOOR(MAX($P$4:P5032),1)+1,IF(AND(P5032&lt;&gt;"",O5032&lt;&gt;1),MAX($P$4:P5032)+0.1,""))</f>
        <v/>
      </c>
      <c r="Q5033" s="5">
        <f>ROW()</f>
        <v>5033</v>
      </c>
    </row>
    <row r="5034" spans="1:17" x14ac:dyDescent="0.3">
      <c r="A5034" s="1" t="s">
        <v>2334</v>
      </c>
      <c r="B5034" s="5"/>
      <c r="C5034" s="14">
        <f t="shared" si="1053"/>
        <v>0</v>
      </c>
      <c r="D5034" s="14">
        <f t="shared" si="1053"/>
        <v>0</v>
      </c>
      <c r="E5034" s="14" t="str">
        <f t="shared" si="1054"/>
        <v/>
      </c>
      <c r="F5034" s="14">
        <f t="shared" si="1055"/>
        <v>2</v>
      </c>
      <c r="G5034" s="14">
        <f t="shared" si="1051"/>
        <v>3</v>
      </c>
      <c r="H5034" s="14">
        <f t="shared" si="1061"/>
        <v>14</v>
      </c>
      <c r="I5034" s="14">
        <f t="shared" si="1061"/>
        <v>3</v>
      </c>
      <c r="J5034" s="14">
        <f t="shared" si="1061"/>
        <v>0</v>
      </c>
      <c r="K5034" s="14">
        <f t="shared" si="1061"/>
        <v>0</v>
      </c>
      <c r="L5034" s="14" t="str">
        <f t="shared" si="1057"/>
        <v>3.14.3</v>
      </c>
      <c r="M5034" s="15" t="str">
        <f t="shared" si="1058"/>
        <v>--</v>
      </c>
      <c r="N5034" s="14" t="str">
        <f t="shared" si="1059"/>
        <v/>
      </c>
      <c r="O5034" s="15" t="str">
        <f t="shared" si="1052"/>
        <v/>
      </c>
      <c r="P5034" s="15" t="str">
        <f>IF(N5034=1,FLOOR(MAX($P$4:P5033),1)+1,IF(AND(P5033&lt;&gt;"",O5033&lt;&gt;1),MAX($P$4:P5033)+0.1,""))</f>
        <v/>
      </c>
      <c r="Q5034" s="5">
        <f>ROW()</f>
        <v>5034</v>
      </c>
    </row>
    <row r="5035" spans="1:17" x14ac:dyDescent="0.3">
      <c r="A5035" s="1" t="s">
        <v>2335</v>
      </c>
      <c r="B5035" s="5"/>
      <c r="C5035" s="14">
        <f t="shared" si="1053"/>
        <v>0</v>
      </c>
      <c r="D5035" s="14">
        <f t="shared" si="1053"/>
        <v>0</v>
      </c>
      <c r="E5035" s="14" t="str">
        <f t="shared" si="1054"/>
        <v/>
      </c>
      <c r="F5035" s="14">
        <f t="shared" si="1055"/>
        <v>2</v>
      </c>
      <c r="G5035" s="14">
        <f t="shared" si="1051"/>
        <v>3</v>
      </c>
      <c r="H5035" s="14">
        <f t="shared" si="1061"/>
        <v>14</v>
      </c>
      <c r="I5035" s="14">
        <f t="shared" si="1061"/>
        <v>3</v>
      </c>
      <c r="J5035" s="14">
        <f t="shared" si="1061"/>
        <v>0</v>
      </c>
      <c r="K5035" s="14">
        <f t="shared" si="1061"/>
        <v>0</v>
      </c>
      <c r="L5035" s="14" t="str">
        <f t="shared" si="1057"/>
        <v>3.14.3</v>
      </c>
      <c r="M5035" s="15" t="str">
        <f t="shared" si="1058"/>
        <v>--</v>
      </c>
      <c r="N5035" s="14" t="str">
        <f t="shared" si="1059"/>
        <v/>
      </c>
      <c r="O5035" s="15" t="str">
        <f t="shared" si="1052"/>
        <v/>
      </c>
      <c r="P5035" s="15" t="str">
        <f>IF(N5035=1,FLOOR(MAX($P$4:P5034),1)+1,IF(AND(P5034&lt;&gt;"",O5034&lt;&gt;1),MAX($P$4:P5034)+0.1,""))</f>
        <v/>
      </c>
      <c r="Q5035" s="5">
        <f>ROW()</f>
        <v>5035</v>
      </c>
    </row>
    <row r="5036" spans="1:17" x14ac:dyDescent="0.3">
      <c r="A5036" s="1" t="s">
        <v>190</v>
      </c>
      <c r="B5036" s="5"/>
      <c r="C5036" s="14">
        <f t="shared" si="1053"/>
        <v>0</v>
      </c>
      <c r="D5036" s="14">
        <f t="shared" si="1053"/>
        <v>1</v>
      </c>
      <c r="E5036" s="14" t="str">
        <f t="shared" si="1054"/>
        <v/>
      </c>
      <c r="F5036" s="14">
        <f t="shared" si="1055"/>
        <v>1</v>
      </c>
      <c r="G5036" s="14">
        <f t="shared" si="1051"/>
        <v>3</v>
      </c>
      <c r="H5036" s="14">
        <f t="shared" si="1061"/>
        <v>14</v>
      </c>
      <c r="I5036" s="14">
        <f t="shared" si="1061"/>
        <v>3</v>
      </c>
      <c r="J5036" s="14">
        <f t="shared" si="1061"/>
        <v>0</v>
      </c>
      <c r="K5036" s="14">
        <f t="shared" si="1061"/>
        <v>0</v>
      </c>
      <c r="L5036" s="14" t="str">
        <f t="shared" si="1057"/>
        <v>3.14.3</v>
      </c>
      <c r="M5036" s="15" t="str">
        <f t="shared" si="1058"/>
        <v>--</v>
      </c>
      <c r="N5036" s="14" t="str">
        <f t="shared" si="1059"/>
        <v/>
      </c>
      <c r="O5036" s="15" t="str">
        <f t="shared" si="1052"/>
        <v/>
      </c>
      <c r="P5036" s="15" t="str">
        <f>IF(N5036=1,FLOOR(MAX($P$4:P5035),1)+1,IF(AND(P5035&lt;&gt;"",O5035&lt;&gt;1),MAX($P$4:P5035)+0.1,""))</f>
        <v/>
      </c>
      <c r="Q5036" s="5">
        <f>ROW()</f>
        <v>5036</v>
      </c>
    </row>
    <row r="5037" spans="1:17" x14ac:dyDescent="0.3">
      <c r="A5037" s="1" t="s">
        <v>2336</v>
      </c>
      <c r="B5037" s="5"/>
      <c r="C5037" s="14">
        <f t="shared" si="1053"/>
        <v>1</v>
      </c>
      <c r="D5037" s="14">
        <f t="shared" si="1053"/>
        <v>1</v>
      </c>
      <c r="E5037" s="14" t="str">
        <f t="shared" si="1054"/>
        <v>OK</v>
      </c>
      <c r="F5037" s="14">
        <f t="shared" si="1055"/>
        <v>1</v>
      </c>
      <c r="G5037" s="14">
        <f t="shared" si="1051"/>
        <v>3</v>
      </c>
      <c r="H5037" s="14">
        <f t="shared" si="1061"/>
        <v>15</v>
      </c>
      <c r="I5037" s="14">
        <f t="shared" si="1061"/>
        <v>0</v>
      </c>
      <c r="J5037" s="14">
        <f t="shared" si="1061"/>
        <v>0</v>
      </c>
      <c r="K5037" s="14">
        <f t="shared" si="1061"/>
        <v>0</v>
      </c>
      <c r="L5037" s="14" t="str">
        <f t="shared" si="1057"/>
        <v>3.15</v>
      </c>
      <c r="M5037" s="15" t="str">
        <f t="shared" si="1058"/>
        <v>FIELD QUALITY CONTROL, CYBERSECURITY VALIDATION SUPPORT</v>
      </c>
      <c r="N5037" s="14" t="str">
        <f t="shared" si="1059"/>
        <v/>
      </c>
      <c r="O5037" s="15" t="str">
        <f t="shared" si="1052"/>
        <v/>
      </c>
      <c r="P5037" s="15" t="str">
        <f>IF(N5037=1,FLOOR(MAX($P$4:P5036),1)+1,IF(AND(P5036&lt;&gt;"",O5036&lt;&gt;1),MAX($P$4:P5036)+0.1,""))</f>
        <v/>
      </c>
      <c r="Q5037" s="5">
        <f>ROW()</f>
        <v>5037</v>
      </c>
    </row>
    <row r="5038" spans="1:17" x14ac:dyDescent="0.3">
      <c r="A5038" s="1" t="s">
        <v>55</v>
      </c>
      <c r="B5038" s="5"/>
      <c r="C5038" s="14">
        <f t="shared" si="1053"/>
        <v>0</v>
      </c>
      <c r="D5038" s="14">
        <f t="shared" si="1053"/>
        <v>0</v>
      </c>
      <c r="E5038" s="14" t="str">
        <f t="shared" si="1054"/>
        <v/>
      </c>
      <c r="F5038" s="14">
        <f t="shared" si="1055"/>
        <v>1</v>
      </c>
      <c r="G5038" s="14">
        <f t="shared" si="1051"/>
        <v>3</v>
      </c>
      <c r="H5038" s="14">
        <f t="shared" si="1061"/>
        <v>15</v>
      </c>
      <c r="I5038" s="14">
        <f t="shared" si="1061"/>
        <v>0</v>
      </c>
      <c r="J5038" s="14">
        <f t="shared" si="1061"/>
        <v>0</v>
      </c>
      <c r="K5038" s="14">
        <f t="shared" si="1061"/>
        <v>0</v>
      </c>
      <c r="L5038" s="14" t="str">
        <f t="shared" si="1057"/>
        <v>3.15</v>
      </c>
      <c r="M5038" s="15" t="str">
        <f t="shared" si="1058"/>
        <v>--</v>
      </c>
      <c r="N5038" s="14" t="str">
        <f t="shared" si="1059"/>
        <v/>
      </c>
      <c r="O5038" s="15" t="str">
        <f t="shared" si="1052"/>
        <v/>
      </c>
      <c r="P5038" s="15" t="str">
        <f>IF(N5038=1,FLOOR(MAX($P$4:P5037),1)+1,IF(AND(P5037&lt;&gt;"",O5037&lt;&gt;1),MAX($P$4:P5037)+0.1,""))</f>
        <v/>
      </c>
      <c r="Q5038" s="5">
        <f>ROW()</f>
        <v>5038</v>
      </c>
    </row>
    <row r="5039" spans="1:17" x14ac:dyDescent="0.3">
      <c r="A5039" s="1" t="s">
        <v>59</v>
      </c>
      <c r="B5039" s="5"/>
      <c r="C5039" s="14">
        <f t="shared" si="1053"/>
        <v>0</v>
      </c>
      <c r="D5039" s="14">
        <f t="shared" si="1053"/>
        <v>0</v>
      </c>
      <c r="E5039" s="14" t="str">
        <f t="shared" si="1054"/>
        <v/>
      </c>
      <c r="F5039" s="14">
        <f t="shared" si="1055"/>
        <v>1</v>
      </c>
      <c r="G5039" s="14">
        <f t="shared" si="1051"/>
        <v>3</v>
      </c>
      <c r="H5039" s="14">
        <f t="shared" si="1061"/>
        <v>15</v>
      </c>
      <c r="I5039" s="14">
        <f t="shared" si="1061"/>
        <v>0</v>
      </c>
      <c r="J5039" s="14">
        <f t="shared" si="1061"/>
        <v>0</v>
      </c>
      <c r="K5039" s="14">
        <f t="shared" si="1061"/>
        <v>0</v>
      </c>
      <c r="L5039" s="14" t="str">
        <f t="shared" si="1057"/>
        <v>3.15</v>
      </c>
      <c r="M5039" s="15" t="str">
        <f t="shared" si="1058"/>
        <v>--</v>
      </c>
      <c r="N5039" s="14" t="str">
        <f t="shared" si="1059"/>
        <v/>
      </c>
      <c r="O5039" s="15" t="str">
        <f t="shared" si="1052"/>
        <v/>
      </c>
      <c r="P5039" s="15" t="str">
        <f>IF(N5039=1,FLOOR(MAX($P$4:P5038),1)+1,IF(AND(P5038&lt;&gt;"",O5038&lt;&gt;1),MAX($P$4:P5038)+0.1,""))</f>
        <v/>
      </c>
      <c r="Q5039" s="5">
        <f>ROW()</f>
        <v>5039</v>
      </c>
    </row>
    <row r="5040" spans="1:17" x14ac:dyDescent="0.3">
      <c r="A5040" s="1" t="s">
        <v>60</v>
      </c>
      <c r="B5040" s="5"/>
      <c r="C5040" s="14">
        <f t="shared" si="1053"/>
        <v>0</v>
      </c>
      <c r="D5040" s="14">
        <f t="shared" si="1053"/>
        <v>0</v>
      </c>
      <c r="E5040" s="14" t="str">
        <f t="shared" si="1054"/>
        <v/>
      </c>
      <c r="F5040" s="14">
        <f t="shared" si="1055"/>
        <v>1</v>
      </c>
      <c r="G5040" s="14">
        <f t="shared" si="1051"/>
        <v>3</v>
      </c>
      <c r="H5040" s="14">
        <f t="shared" si="1061"/>
        <v>15</v>
      </c>
      <c r="I5040" s="14">
        <f t="shared" si="1061"/>
        <v>0</v>
      </c>
      <c r="J5040" s="14">
        <f t="shared" si="1061"/>
        <v>0</v>
      </c>
      <c r="K5040" s="14">
        <f t="shared" si="1061"/>
        <v>0</v>
      </c>
      <c r="L5040" s="14" t="str">
        <f t="shared" si="1057"/>
        <v>3.15</v>
      </c>
      <c r="M5040" s="15" t="str">
        <f t="shared" si="1058"/>
        <v>--</v>
      </c>
      <c r="N5040" s="14" t="str">
        <f t="shared" si="1059"/>
        <v/>
      </c>
      <c r="O5040" s="15" t="str">
        <f t="shared" si="1052"/>
        <v/>
      </c>
      <c r="P5040" s="15" t="str">
        <f>IF(N5040=1,FLOOR(MAX($P$4:P5039),1)+1,IF(AND(P5039&lt;&gt;"",O5039&lt;&gt;1),MAX($P$4:P5039)+0.1,""))</f>
        <v/>
      </c>
      <c r="Q5040" s="5">
        <f>ROW()</f>
        <v>5040</v>
      </c>
    </row>
    <row r="5041" spans="1:17" x14ac:dyDescent="0.3">
      <c r="A5041" s="1" t="s">
        <v>2337</v>
      </c>
      <c r="B5041" s="5"/>
      <c r="C5041" s="14">
        <f t="shared" si="1053"/>
        <v>0</v>
      </c>
      <c r="D5041" s="14">
        <f t="shared" si="1053"/>
        <v>0</v>
      </c>
      <c r="E5041" s="14" t="str">
        <f t="shared" si="1054"/>
        <v/>
      </c>
      <c r="F5041" s="14">
        <f t="shared" si="1055"/>
        <v>1</v>
      </c>
      <c r="G5041" s="14">
        <f t="shared" si="1051"/>
        <v>3</v>
      </c>
      <c r="H5041" s="14">
        <f t="shared" si="1061"/>
        <v>15</v>
      </c>
      <c r="I5041" s="14">
        <f t="shared" si="1061"/>
        <v>0</v>
      </c>
      <c r="J5041" s="14">
        <f t="shared" si="1061"/>
        <v>0</v>
      </c>
      <c r="K5041" s="14">
        <f t="shared" si="1061"/>
        <v>0</v>
      </c>
      <c r="L5041" s="14" t="str">
        <f t="shared" si="1057"/>
        <v>3.15</v>
      </c>
      <c r="M5041" s="15" t="str">
        <f t="shared" si="1058"/>
        <v>--</v>
      </c>
      <c r="N5041" s="14" t="str">
        <f t="shared" si="1059"/>
        <v/>
      </c>
      <c r="O5041" s="15" t="str">
        <f t="shared" si="1052"/>
        <v/>
      </c>
      <c r="P5041" s="15" t="str">
        <f>IF(N5041=1,FLOOR(MAX($P$4:P5040),1)+1,IF(AND(P5040&lt;&gt;"",O5040&lt;&gt;1),MAX($P$4:P5040)+0.1,""))</f>
        <v/>
      </c>
      <c r="Q5041" s="5">
        <f>ROW()</f>
        <v>5041</v>
      </c>
    </row>
    <row r="5042" spans="1:17" x14ac:dyDescent="0.3">
      <c r="A5042" s="1" t="s">
        <v>2338</v>
      </c>
      <c r="B5042" s="5"/>
      <c r="C5042" s="14">
        <f t="shared" si="1053"/>
        <v>0</v>
      </c>
      <c r="D5042" s="14">
        <f t="shared" si="1053"/>
        <v>0</v>
      </c>
      <c r="E5042" s="14" t="str">
        <f t="shared" si="1054"/>
        <v/>
      </c>
      <c r="F5042" s="14">
        <f t="shared" si="1055"/>
        <v>1</v>
      </c>
      <c r="G5042" s="14">
        <f t="shared" si="1051"/>
        <v>3</v>
      </c>
      <c r="H5042" s="14">
        <f t="shared" si="1061"/>
        <v>15</v>
      </c>
      <c r="I5042" s="14">
        <f t="shared" si="1061"/>
        <v>0</v>
      </c>
      <c r="J5042" s="14">
        <f t="shared" si="1061"/>
        <v>0</v>
      </c>
      <c r="K5042" s="14">
        <f t="shared" si="1061"/>
        <v>0</v>
      </c>
      <c r="L5042" s="14" t="str">
        <f t="shared" si="1057"/>
        <v>3.15</v>
      </c>
      <c r="M5042" s="15" t="str">
        <f t="shared" si="1058"/>
        <v>--</v>
      </c>
      <c r="N5042" s="14" t="str">
        <f t="shared" si="1059"/>
        <v/>
      </c>
      <c r="O5042" s="15" t="str">
        <f t="shared" si="1052"/>
        <v/>
      </c>
      <c r="P5042" s="15" t="str">
        <f>IF(N5042=1,FLOOR(MAX($P$4:P5041),1)+1,IF(AND(P5041&lt;&gt;"",O5041&lt;&gt;1),MAX($P$4:P5041)+0.1,""))</f>
        <v/>
      </c>
      <c r="Q5042" s="5">
        <f>ROW()</f>
        <v>5042</v>
      </c>
    </row>
    <row r="5043" spans="1:17" x14ac:dyDescent="0.3">
      <c r="A5043" s="1" t="s">
        <v>55</v>
      </c>
      <c r="B5043" s="5"/>
      <c r="C5043" s="14">
        <f t="shared" si="1053"/>
        <v>0</v>
      </c>
      <c r="D5043" s="14">
        <f t="shared" si="1053"/>
        <v>0</v>
      </c>
      <c r="E5043" s="14" t="str">
        <f t="shared" si="1054"/>
        <v/>
      </c>
      <c r="F5043" s="14">
        <f t="shared" si="1055"/>
        <v>1</v>
      </c>
      <c r="G5043" s="14">
        <f t="shared" si="1051"/>
        <v>3</v>
      </c>
      <c r="H5043" s="14">
        <f t="shared" si="1061"/>
        <v>15</v>
      </c>
      <c r="I5043" s="14">
        <f t="shared" si="1061"/>
        <v>0</v>
      </c>
      <c r="J5043" s="14">
        <f t="shared" si="1061"/>
        <v>0</v>
      </c>
      <c r="K5043" s="14">
        <f t="shared" si="1061"/>
        <v>0</v>
      </c>
      <c r="L5043" s="14" t="str">
        <f t="shared" si="1057"/>
        <v>3.15</v>
      </c>
      <c r="M5043" s="15" t="str">
        <f t="shared" si="1058"/>
        <v>--</v>
      </c>
      <c r="N5043" s="14" t="str">
        <f t="shared" si="1059"/>
        <v/>
      </c>
      <c r="O5043" s="15" t="str">
        <f t="shared" si="1052"/>
        <v/>
      </c>
      <c r="P5043" s="15" t="str">
        <f>IF(N5043=1,FLOOR(MAX($P$4:P5042),1)+1,IF(AND(P5042&lt;&gt;"",O5042&lt;&gt;1),MAX($P$4:P5042)+0.1,""))</f>
        <v/>
      </c>
      <c r="Q5043" s="5">
        <f>ROW()</f>
        <v>5043</v>
      </c>
    </row>
    <row r="5044" spans="1:17" x14ac:dyDescent="0.3">
      <c r="A5044" s="1" t="s">
        <v>2339</v>
      </c>
      <c r="B5044" s="5"/>
      <c r="C5044" s="14">
        <f t="shared" si="1053"/>
        <v>0</v>
      </c>
      <c r="D5044" s="14">
        <f t="shared" si="1053"/>
        <v>0</v>
      </c>
      <c r="E5044" s="14" t="str">
        <f t="shared" si="1054"/>
        <v/>
      </c>
      <c r="F5044" s="14">
        <f t="shared" si="1055"/>
        <v>1</v>
      </c>
      <c r="G5044" s="14">
        <f t="shared" si="1051"/>
        <v>3</v>
      </c>
      <c r="H5044" s="14">
        <f t="shared" si="1061"/>
        <v>15</v>
      </c>
      <c r="I5044" s="14">
        <f t="shared" si="1061"/>
        <v>0</v>
      </c>
      <c r="J5044" s="14">
        <f t="shared" si="1061"/>
        <v>0</v>
      </c>
      <c r="K5044" s="14">
        <f t="shared" si="1061"/>
        <v>0</v>
      </c>
      <c r="L5044" s="14" t="str">
        <f t="shared" si="1057"/>
        <v>3.15</v>
      </c>
      <c r="M5044" s="15" t="str">
        <f t="shared" si="1058"/>
        <v>--</v>
      </c>
      <c r="N5044" s="14" t="str">
        <f t="shared" si="1059"/>
        <v/>
      </c>
      <c r="O5044" s="15" t="str">
        <f t="shared" si="1052"/>
        <v/>
      </c>
      <c r="P5044" s="15" t="str">
        <f>IF(N5044=1,FLOOR(MAX($P$4:P5043),1)+1,IF(AND(P5043&lt;&gt;"",O5043&lt;&gt;1),MAX($P$4:P5043)+0.1,""))</f>
        <v/>
      </c>
      <c r="Q5044" s="5">
        <f>ROW()</f>
        <v>5044</v>
      </c>
    </row>
    <row r="5045" spans="1:17" x14ac:dyDescent="0.3">
      <c r="A5045" s="1" t="s">
        <v>2340</v>
      </c>
      <c r="B5045" s="5"/>
      <c r="C5045" s="14">
        <f t="shared" si="1053"/>
        <v>0</v>
      </c>
      <c r="D5045" s="14">
        <f t="shared" si="1053"/>
        <v>0</v>
      </c>
      <c r="E5045" s="14" t="str">
        <f t="shared" si="1054"/>
        <v/>
      </c>
      <c r="F5045" s="14">
        <f t="shared" si="1055"/>
        <v>1</v>
      </c>
      <c r="G5045" s="14">
        <f t="shared" si="1051"/>
        <v>3</v>
      </c>
      <c r="H5045" s="14">
        <f t="shared" si="1061"/>
        <v>15</v>
      </c>
      <c r="I5045" s="14">
        <f t="shared" si="1061"/>
        <v>0</v>
      </c>
      <c r="J5045" s="14">
        <f t="shared" si="1061"/>
        <v>0</v>
      </c>
      <c r="K5045" s="14">
        <f t="shared" si="1061"/>
        <v>0</v>
      </c>
      <c r="L5045" s="14" t="str">
        <f t="shared" si="1057"/>
        <v>3.15</v>
      </c>
      <c r="M5045" s="15" t="str">
        <f t="shared" si="1058"/>
        <v>--</v>
      </c>
      <c r="N5045" s="14" t="str">
        <f t="shared" si="1059"/>
        <v/>
      </c>
      <c r="O5045" s="15" t="str">
        <f t="shared" si="1052"/>
        <v/>
      </c>
      <c r="P5045" s="15" t="str">
        <f>IF(N5045=1,FLOOR(MAX($P$4:P5044),1)+1,IF(AND(P5044&lt;&gt;"",O5044&lt;&gt;1),MAX($P$4:P5044)+0.1,""))</f>
        <v/>
      </c>
      <c r="Q5045" s="5">
        <f>ROW()</f>
        <v>5045</v>
      </c>
    </row>
    <row r="5046" spans="1:17" x14ac:dyDescent="0.3">
      <c r="A5046" s="1" t="s">
        <v>2341</v>
      </c>
      <c r="B5046" s="5"/>
      <c r="C5046" s="14">
        <f t="shared" si="1053"/>
        <v>0</v>
      </c>
      <c r="D5046" s="14">
        <f t="shared" si="1053"/>
        <v>0</v>
      </c>
      <c r="E5046" s="14" t="str">
        <f t="shared" si="1054"/>
        <v/>
      </c>
      <c r="F5046" s="14">
        <f t="shared" si="1055"/>
        <v>1</v>
      </c>
      <c r="G5046" s="14">
        <f t="shared" si="1051"/>
        <v>3</v>
      </c>
      <c r="H5046" s="14">
        <f t="shared" ref="H5046:K5061" si="1062">IF(G5046&lt;&gt;G5045,0,IF(AND(($F5045-$D5046)=(H$3-1),$F5046=H$3),H5045+1,H5045))</f>
        <v>15</v>
      </c>
      <c r="I5046" s="14">
        <f t="shared" si="1062"/>
        <v>0</v>
      </c>
      <c r="J5046" s="14">
        <f t="shared" si="1062"/>
        <v>0</v>
      </c>
      <c r="K5046" s="14">
        <f t="shared" si="1062"/>
        <v>0</v>
      </c>
      <c r="L5046" s="14" t="str">
        <f t="shared" si="1057"/>
        <v>3.15</v>
      </c>
      <c r="M5046" s="15" t="str">
        <f t="shared" si="1058"/>
        <v>--</v>
      </c>
      <c r="N5046" s="14" t="str">
        <f t="shared" si="1059"/>
        <v/>
      </c>
      <c r="O5046" s="15" t="str">
        <f t="shared" si="1052"/>
        <v/>
      </c>
      <c r="P5046" s="15" t="str">
        <f>IF(N5046=1,FLOOR(MAX($P$4:P5045),1)+1,IF(AND(P5045&lt;&gt;"",O5045&lt;&gt;1),MAX($P$4:P5045)+0.1,""))</f>
        <v/>
      </c>
      <c r="Q5046" s="5">
        <f>ROW()</f>
        <v>5046</v>
      </c>
    </row>
    <row r="5047" spans="1:17" x14ac:dyDescent="0.3">
      <c r="A5047" s="1" t="s">
        <v>55</v>
      </c>
      <c r="B5047" s="5"/>
      <c r="C5047" s="14">
        <f t="shared" si="1053"/>
        <v>0</v>
      </c>
      <c r="D5047" s="14">
        <f t="shared" si="1053"/>
        <v>0</v>
      </c>
      <c r="E5047" s="14" t="str">
        <f t="shared" si="1054"/>
        <v/>
      </c>
      <c r="F5047" s="14">
        <f t="shared" si="1055"/>
        <v>1</v>
      </c>
      <c r="G5047" s="14">
        <f t="shared" si="1051"/>
        <v>3</v>
      </c>
      <c r="H5047" s="14">
        <f t="shared" si="1062"/>
        <v>15</v>
      </c>
      <c r="I5047" s="14">
        <f t="shared" si="1062"/>
        <v>0</v>
      </c>
      <c r="J5047" s="14">
        <f t="shared" si="1062"/>
        <v>0</v>
      </c>
      <c r="K5047" s="14">
        <f t="shared" si="1062"/>
        <v>0</v>
      </c>
      <c r="L5047" s="14" t="str">
        <f t="shared" si="1057"/>
        <v>3.15</v>
      </c>
      <c r="M5047" s="15" t="str">
        <f t="shared" si="1058"/>
        <v>--</v>
      </c>
      <c r="N5047" s="14" t="str">
        <f t="shared" si="1059"/>
        <v/>
      </c>
      <c r="O5047" s="15" t="str">
        <f t="shared" si="1052"/>
        <v/>
      </c>
      <c r="P5047" s="15" t="str">
        <f>IF(N5047=1,FLOOR(MAX($P$4:P5046),1)+1,IF(AND(P5046&lt;&gt;"",O5046&lt;&gt;1),MAX($P$4:P5046)+0.1,""))</f>
        <v/>
      </c>
      <c r="Q5047" s="5">
        <f>ROW()</f>
        <v>5047</v>
      </c>
    </row>
    <row r="5048" spans="1:17" x14ac:dyDescent="0.3">
      <c r="A5048" s="1" t="s">
        <v>2342</v>
      </c>
      <c r="B5048" s="5"/>
      <c r="C5048" s="14">
        <f t="shared" si="1053"/>
        <v>0</v>
      </c>
      <c r="D5048" s="14">
        <f t="shared" si="1053"/>
        <v>0</v>
      </c>
      <c r="E5048" s="14" t="str">
        <f t="shared" si="1054"/>
        <v/>
      </c>
      <c r="F5048" s="14">
        <f t="shared" si="1055"/>
        <v>1</v>
      </c>
      <c r="G5048" s="14">
        <f t="shared" si="1051"/>
        <v>3</v>
      </c>
      <c r="H5048" s="14">
        <f t="shared" si="1062"/>
        <v>15</v>
      </c>
      <c r="I5048" s="14">
        <f t="shared" si="1062"/>
        <v>0</v>
      </c>
      <c r="J5048" s="14">
        <f t="shared" si="1062"/>
        <v>0</v>
      </c>
      <c r="K5048" s="14">
        <f t="shared" si="1062"/>
        <v>0</v>
      </c>
      <c r="L5048" s="14" t="str">
        <f t="shared" si="1057"/>
        <v>3.15</v>
      </c>
      <c r="M5048" s="15" t="str">
        <f t="shared" si="1058"/>
        <v>--</v>
      </c>
      <c r="N5048" s="14" t="str">
        <f t="shared" si="1059"/>
        <v/>
      </c>
      <c r="O5048" s="15" t="str">
        <f t="shared" si="1052"/>
        <v/>
      </c>
      <c r="P5048" s="15" t="str">
        <f>IF(N5048=1,FLOOR(MAX($P$4:P5047),1)+1,IF(AND(P5047&lt;&gt;"",O5047&lt;&gt;1),MAX($P$4:P5047)+0.1,""))</f>
        <v/>
      </c>
      <c r="Q5048" s="5">
        <f>ROW()</f>
        <v>5048</v>
      </c>
    </row>
    <row r="5049" spans="1:17" x14ac:dyDescent="0.3">
      <c r="A5049" s="1" t="s">
        <v>55</v>
      </c>
      <c r="B5049" s="5"/>
      <c r="C5049" s="14">
        <f t="shared" si="1053"/>
        <v>0</v>
      </c>
      <c r="D5049" s="14">
        <f t="shared" si="1053"/>
        <v>0</v>
      </c>
      <c r="E5049" s="14" t="str">
        <f t="shared" si="1054"/>
        <v/>
      </c>
      <c r="F5049" s="14">
        <f t="shared" si="1055"/>
        <v>1</v>
      </c>
      <c r="G5049" s="14">
        <f t="shared" si="1051"/>
        <v>3</v>
      </c>
      <c r="H5049" s="14">
        <f t="shared" si="1062"/>
        <v>15</v>
      </c>
      <c r="I5049" s="14">
        <f t="shared" si="1062"/>
        <v>0</v>
      </c>
      <c r="J5049" s="14">
        <f t="shared" si="1062"/>
        <v>0</v>
      </c>
      <c r="K5049" s="14">
        <f t="shared" si="1062"/>
        <v>0</v>
      </c>
      <c r="L5049" s="14" t="str">
        <f t="shared" si="1057"/>
        <v>3.15</v>
      </c>
      <c r="M5049" s="15" t="str">
        <f t="shared" si="1058"/>
        <v>--</v>
      </c>
      <c r="N5049" s="14" t="str">
        <f t="shared" si="1059"/>
        <v/>
      </c>
      <c r="O5049" s="15" t="str">
        <f t="shared" si="1052"/>
        <v/>
      </c>
      <c r="P5049" s="15" t="str">
        <f>IF(N5049=1,FLOOR(MAX($P$4:P5048),1)+1,IF(AND(P5048&lt;&gt;"",O5048&lt;&gt;1),MAX($P$4:P5048)+0.1,""))</f>
        <v/>
      </c>
      <c r="Q5049" s="5">
        <f>ROW()</f>
        <v>5049</v>
      </c>
    </row>
    <row r="5050" spans="1:17" x14ac:dyDescent="0.3">
      <c r="A5050" s="1" t="s">
        <v>2343</v>
      </c>
      <c r="B5050" s="5"/>
      <c r="C5050" s="14">
        <f t="shared" si="1053"/>
        <v>0</v>
      </c>
      <c r="D5050" s="14">
        <f t="shared" si="1053"/>
        <v>0</v>
      </c>
      <c r="E5050" s="14" t="str">
        <f t="shared" si="1054"/>
        <v/>
      </c>
      <c r="F5050" s="14">
        <f t="shared" si="1055"/>
        <v>1</v>
      </c>
      <c r="G5050" s="14">
        <f t="shared" si="1051"/>
        <v>3</v>
      </c>
      <c r="H5050" s="14">
        <f t="shared" si="1062"/>
        <v>15</v>
      </c>
      <c r="I5050" s="14">
        <f t="shared" si="1062"/>
        <v>0</v>
      </c>
      <c r="J5050" s="14">
        <f t="shared" si="1062"/>
        <v>0</v>
      </c>
      <c r="K5050" s="14">
        <f t="shared" si="1062"/>
        <v>0</v>
      </c>
      <c r="L5050" s="14" t="str">
        <f t="shared" si="1057"/>
        <v>3.15</v>
      </c>
      <c r="M5050" s="15" t="str">
        <f t="shared" si="1058"/>
        <v>--</v>
      </c>
      <c r="N5050" s="14" t="str">
        <f t="shared" si="1059"/>
        <v/>
      </c>
      <c r="O5050" s="15" t="str">
        <f t="shared" si="1052"/>
        <v/>
      </c>
      <c r="P5050" s="15" t="str">
        <f>IF(N5050=1,FLOOR(MAX($P$4:P5049),1)+1,IF(AND(P5049&lt;&gt;"",O5049&lt;&gt;1),MAX($P$4:P5049)+0.1,""))</f>
        <v/>
      </c>
      <c r="Q5050" s="5">
        <f>ROW()</f>
        <v>5050</v>
      </c>
    </row>
    <row r="5051" spans="1:17" x14ac:dyDescent="0.3">
      <c r="A5051" s="1" t="s">
        <v>2344</v>
      </c>
      <c r="B5051" s="5"/>
      <c r="C5051" s="14">
        <f t="shared" si="1053"/>
        <v>0</v>
      </c>
      <c r="D5051" s="14">
        <f t="shared" si="1053"/>
        <v>0</v>
      </c>
      <c r="E5051" s="14" t="str">
        <f t="shared" si="1054"/>
        <v/>
      </c>
      <c r="F5051" s="14">
        <f t="shared" si="1055"/>
        <v>1</v>
      </c>
      <c r="G5051" s="14">
        <f t="shared" si="1051"/>
        <v>3</v>
      </c>
      <c r="H5051" s="14">
        <f t="shared" si="1062"/>
        <v>15</v>
      </c>
      <c r="I5051" s="14">
        <f t="shared" si="1062"/>
        <v>0</v>
      </c>
      <c r="J5051" s="14">
        <f t="shared" si="1062"/>
        <v>0</v>
      </c>
      <c r="K5051" s="14">
        <f t="shared" si="1062"/>
        <v>0</v>
      </c>
      <c r="L5051" s="14" t="str">
        <f t="shared" si="1057"/>
        <v>3.15</v>
      </c>
      <c r="M5051" s="15" t="str">
        <f t="shared" si="1058"/>
        <v>--</v>
      </c>
      <c r="N5051" s="14" t="str">
        <f t="shared" si="1059"/>
        <v/>
      </c>
      <c r="O5051" s="15" t="str">
        <f t="shared" si="1052"/>
        <v/>
      </c>
      <c r="P5051" s="15" t="str">
        <f>IF(N5051=1,FLOOR(MAX($P$4:P5050),1)+1,IF(AND(P5050&lt;&gt;"",O5050&lt;&gt;1),MAX($P$4:P5050)+0.1,""))</f>
        <v/>
      </c>
      <c r="Q5051" s="5">
        <f>ROW()</f>
        <v>5051</v>
      </c>
    </row>
    <row r="5052" spans="1:17" x14ac:dyDescent="0.3">
      <c r="A5052" s="1" t="s">
        <v>73</v>
      </c>
      <c r="B5052" s="5"/>
      <c r="C5052" s="14">
        <f t="shared" si="1053"/>
        <v>0</v>
      </c>
      <c r="D5052" s="14">
        <f t="shared" si="1053"/>
        <v>0</v>
      </c>
      <c r="E5052" s="14" t="str">
        <f t="shared" si="1054"/>
        <v/>
      </c>
      <c r="F5052" s="14">
        <f t="shared" si="1055"/>
        <v>1</v>
      </c>
      <c r="G5052" s="14">
        <f t="shared" si="1051"/>
        <v>3</v>
      </c>
      <c r="H5052" s="14">
        <f t="shared" si="1062"/>
        <v>15</v>
      </c>
      <c r="I5052" s="14">
        <f t="shared" si="1062"/>
        <v>0</v>
      </c>
      <c r="J5052" s="14">
        <f t="shared" si="1062"/>
        <v>0</v>
      </c>
      <c r="K5052" s="14">
        <f t="shared" si="1062"/>
        <v>0</v>
      </c>
      <c r="L5052" s="14" t="str">
        <f t="shared" si="1057"/>
        <v>3.15</v>
      </c>
      <c r="M5052" s="15" t="str">
        <f t="shared" si="1058"/>
        <v>--</v>
      </c>
      <c r="N5052" s="14" t="str">
        <f t="shared" si="1059"/>
        <v/>
      </c>
      <c r="O5052" s="15" t="str">
        <f t="shared" si="1052"/>
        <v/>
      </c>
      <c r="P5052" s="15" t="str">
        <f>IF(N5052=1,FLOOR(MAX($P$4:P5051),1)+1,IF(AND(P5051&lt;&gt;"",O5051&lt;&gt;1),MAX($P$4:P5051)+0.1,""))</f>
        <v/>
      </c>
      <c r="Q5052" s="5">
        <f>ROW()</f>
        <v>5052</v>
      </c>
    </row>
    <row r="5053" spans="1:17" x14ac:dyDescent="0.3">
      <c r="A5053" s="1" t="s">
        <v>55</v>
      </c>
      <c r="B5053" s="5"/>
      <c r="C5053" s="14">
        <f t="shared" si="1053"/>
        <v>0</v>
      </c>
      <c r="D5053" s="14">
        <f t="shared" si="1053"/>
        <v>0</v>
      </c>
      <c r="E5053" s="14" t="str">
        <f t="shared" si="1054"/>
        <v/>
      </c>
      <c r="F5053" s="14">
        <f t="shared" si="1055"/>
        <v>1</v>
      </c>
      <c r="G5053" s="14">
        <f t="shared" si="1051"/>
        <v>3</v>
      </c>
      <c r="H5053" s="14">
        <f t="shared" si="1062"/>
        <v>15</v>
      </c>
      <c r="I5053" s="14">
        <f t="shared" si="1062"/>
        <v>0</v>
      </c>
      <c r="J5053" s="14">
        <f t="shared" si="1062"/>
        <v>0</v>
      </c>
      <c r="K5053" s="14">
        <f t="shared" si="1062"/>
        <v>0</v>
      </c>
      <c r="L5053" s="14" t="str">
        <f t="shared" si="1057"/>
        <v>3.15</v>
      </c>
      <c r="M5053" s="15" t="str">
        <f t="shared" si="1058"/>
        <v>--</v>
      </c>
      <c r="N5053" s="14" t="str">
        <f t="shared" si="1059"/>
        <v/>
      </c>
      <c r="O5053" s="15" t="str">
        <f t="shared" si="1052"/>
        <v/>
      </c>
      <c r="P5053" s="15" t="str">
        <f>IF(N5053=1,FLOOR(MAX($P$4:P5052),1)+1,IF(AND(P5052&lt;&gt;"",O5052&lt;&gt;1),MAX($P$4:P5052)+0.1,""))</f>
        <v/>
      </c>
      <c r="Q5053" s="5">
        <f>ROW()</f>
        <v>5053</v>
      </c>
    </row>
    <row r="5054" spans="1:17" x14ac:dyDescent="0.3">
      <c r="A5054" s="1" t="s">
        <v>2345</v>
      </c>
      <c r="B5054" s="5"/>
      <c r="C5054" s="14">
        <f t="shared" si="1053"/>
        <v>0</v>
      </c>
      <c r="D5054" s="14">
        <f t="shared" si="1053"/>
        <v>0</v>
      </c>
      <c r="E5054" s="14" t="str">
        <f t="shared" si="1054"/>
        <v/>
      </c>
      <c r="F5054" s="14">
        <f t="shared" si="1055"/>
        <v>1</v>
      </c>
      <c r="G5054" s="14">
        <f t="shared" si="1051"/>
        <v>3</v>
      </c>
      <c r="H5054" s="14">
        <f t="shared" si="1062"/>
        <v>15</v>
      </c>
      <c r="I5054" s="14">
        <f t="shared" si="1062"/>
        <v>0</v>
      </c>
      <c r="J5054" s="14">
        <f t="shared" si="1062"/>
        <v>0</v>
      </c>
      <c r="K5054" s="14">
        <f t="shared" si="1062"/>
        <v>0</v>
      </c>
      <c r="L5054" s="14" t="str">
        <f t="shared" si="1057"/>
        <v>3.15</v>
      </c>
      <c r="M5054" s="15" t="str">
        <f t="shared" si="1058"/>
        <v>--</v>
      </c>
      <c r="N5054" s="14" t="str">
        <f t="shared" si="1059"/>
        <v/>
      </c>
      <c r="O5054" s="15" t="str">
        <f t="shared" si="1052"/>
        <v/>
      </c>
      <c r="P5054" s="15" t="str">
        <f>IF(N5054=1,FLOOR(MAX($P$4:P5053),1)+1,IF(AND(P5053&lt;&gt;"",O5053&lt;&gt;1),MAX($P$4:P5053)+0.1,""))</f>
        <v/>
      </c>
      <c r="Q5054" s="5">
        <f>ROW()</f>
        <v>5054</v>
      </c>
    </row>
    <row r="5055" spans="1:17" x14ac:dyDescent="0.3">
      <c r="A5055" s="1" t="s">
        <v>2346</v>
      </c>
      <c r="B5055" s="5"/>
      <c r="C5055" s="14">
        <f t="shared" si="1053"/>
        <v>0</v>
      </c>
      <c r="D5055" s="14">
        <f t="shared" si="1053"/>
        <v>0</v>
      </c>
      <c r="E5055" s="14" t="str">
        <f t="shared" si="1054"/>
        <v/>
      </c>
      <c r="F5055" s="14">
        <f t="shared" si="1055"/>
        <v>1</v>
      </c>
      <c r="G5055" s="14">
        <f t="shared" si="1051"/>
        <v>3</v>
      </c>
      <c r="H5055" s="14">
        <f t="shared" si="1062"/>
        <v>15</v>
      </c>
      <c r="I5055" s="14">
        <f t="shared" si="1062"/>
        <v>0</v>
      </c>
      <c r="J5055" s="14">
        <f t="shared" si="1062"/>
        <v>0</v>
      </c>
      <c r="K5055" s="14">
        <f t="shared" si="1062"/>
        <v>0</v>
      </c>
      <c r="L5055" s="14" t="str">
        <f t="shared" si="1057"/>
        <v>3.15</v>
      </c>
      <c r="M5055" s="15" t="str">
        <f t="shared" si="1058"/>
        <v>--</v>
      </c>
      <c r="N5055" s="14" t="str">
        <f t="shared" si="1059"/>
        <v/>
      </c>
      <c r="O5055" s="15" t="str">
        <f t="shared" si="1052"/>
        <v/>
      </c>
      <c r="P5055" s="15" t="str">
        <f>IF(N5055=1,FLOOR(MAX($P$4:P5054),1)+1,IF(AND(P5054&lt;&gt;"",O5054&lt;&gt;1),MAX($P$4:P5054)+0.1,""))</f>
        <v/>
      </c>
      <c r="Q5055" s="5">
        <f>ROW()</f>
        <v>5055</v>
      </c>
    </row>
    <row r="5056" spans="1:17" x14ac:dyDescent="0.3">
      <c r="A5056" s="1" t="s">
        <v>2347</v>
      </c>
      <c r="B5056" s="5"/>
      <c r="C5056" s="14">
        <f t="shared" si="1053"/>
        <v>0</v>
      </c>
      <c r="D5056" s="14">
        <f t="shared" si="1053"/>
        <v>0</v>
      </c>
      <c r="E5056" s="14" t="str">
        <f t="shared" si="1054"/>
        <v/>
      </c>
      <c r="F5056" s="14">
        <f t="shared" si="1055"/>
        <v>1</v>
      </c>
      <c r="G5056" s="14">
        <f t="shared" si="1051"/>
        <v>3</v>
      </c>
      <c r="H5056" s="14">
        <f t="shared" si="1062"/>
        <v>15</v>
      </c>
      <c r="I5056" s="14">
        <f t="shared" si="1062"/>
        <v>0</v>
      </c>
      <c r="J5056" s="14">
        <f t="shared" si="1062"/>
        <v>0</v>
      </c>
      <c r="K5056" s="14">
        <f t="shared" si="1062"/>
        <v>0</v>
      </c>
      <c r="L5056" s="14" t="str">
        <f t="shared" si="1057"/>
        <v>3.15</v>
      </c>
      <c r="M5056" s="15" t="str">
        <f t="shared" si="1058"/>
        <v>--</v>
      </c>
      <c r="N5056" s="14" t="str">
        <f t="shared" si="1059"/>
        <v/>
      </c>
      <c r="O5056" s="15" t="str">
        <f t="shared" si="1052"/>
        <v/>
      </c>
      <c r="P5056" s="15" t="str">
        <f>IF(N5056=1,FLOOR(MAX($P$4:P5055),1)+1,IF(AND(P5055&lt;&gt;"",O5055&lt;&gt;1),MAX($P$4:P5055)+0.1,""))</f>
        <v/>
      </c>
      <c r="Q5056" s="5">
        <f>ROW()</f>
        <v>5056</v>
      </c>
    </row>
    <row r="5057" spans="1:17" x14ac:dyDescent="0.3">
      <c r="A5057" s="1" t="s">
        <v>2348</v>
      </c>
      <c r="B5057" s="5"/>
      <c r="C5057" s="14">
        <f t="shared" si="1053"/>
        <v>0</v>
      </c>
      <c r="D5057" s="14">
        <f t="shared" si="1053"/>
        <v>0</v>
      </c>
      <c r="E5057" s="14" t="str">
        <f t="shared" si="1054"/>
        <v/>
      </c>
      <c r="F5057" s="14">
        <f t="shared" si="1055"/>
        <v>1</v>
      </c>
      <c r="G5057" s="14">
        <f t="shared" si="1051"/>
        <v>3</v>
      </c>
      <c r="H5057" s="14">
        <f t="shared" si="1062"/>
        <v>15</v>
      </c>
      <c r="I5057" s="14">
        <f t="shared" si="1062"/>
        <v>0</v>
      </c>
      <c r="J5057" s="14">
        <f t="shared" si="1062"/>
        <v>0</v>
      </c>
      <c r="K5057" s="14">
        <f t="shared" si="1062"/>
        <v>0</v>
      </c>
      <c r="L5057" s="14" t="str">
        <f t="shared" si="1057"/>
        <v>3.15</v>
      </c>
      <c r="M5057" s="15" t="str">
        <f t="shared" si="1058"/>
        <v>--</v>
      </c>
      <c r="N5057" s="14" t="str">
        <f t="shared" si="1059"/>
        <v/>
      </c>
      <c r="O5057" s="15" t="str">
        <f t="shared" si="1052"/>
        <v/>
      </c>
      <c r="P5057" s="15" t="str">
        <f>IF(N5057=1,FLOOR(MAX($P$4:P5056),1)+1,IF(AND(P5056&lt;&gt;"",O5056&lt;&gt;1),MAX($P$4:P5056)+0.1,""))</f>
        <v/>
      </c>
      <c r="Q5057" s="5">
        <f>ROW()</f>
        <v>5057</v>
      </c>
    </row>
    <row r="5058" spans="1:17" x14ac:dyDescent="0.3">
      <c r="A5058" s="1" t="s">
        <v>190</v>
      </c>
      <c r="B5058" s="5"/>
      <c r="C5058" s="14">
        <f t="shared" si="1053"/>
        <v>0</v>
      </c>
      <c r="D5058" s="14">
        <f t="shared" si="1053"/>
        <v>1</v>
      </c>
      <c r="E5058" s="14" t="str">
        <f t="shared" si="1054"/>
        <v/>
      </c>
      <c r="F5058" s="14">
        <f t="shared" si="1055"/>
        <v>0</v>
      </c>
      <c r="G5058" s="14">
        <f t="shared" si="1051"/>
        <v>3</v>
      </c>
      <c r="H5058" s="14">
        <f t="shared" si="1062"/>
        <v>15</v>
      </c>
      <c r="I5058" s="14">
        <f t="shared" si="1062"/>
        <v>0</v>
      </c>
      <c r="J5058" s="14">
        <f t="shared" si="1062"/>
        <v>0</v>
      </c>
      <c r="K5058" s="14">
        <f t="shared" si="1062"/>
        <v>0</v>
      </c>
      <c r="L5058" s="14" t="str">
        <f t="shared" si="1057"/>
        <v>3.15</v>
      </c>
      <c r="M5058" s="15" t="str">
        <f t="shared" si="1058"/>
        <v>--</v>
      </c>
      <c r="N5058" s="14" t="str">
        <f t="shared" si="1059"/>
        <v/>
      </c>
      <c r="O5058" s="15" t="str">
        <f t="shared" si="1052"/>
        <v/>
      </c>
      <c r="P5058" s="15" t="str">
        <f>IF(N5058=1,FLOOR(MAX($P$4:P5057),1)+1,IF(AND(P5057&lt;&gt;"",O5057&lt;&gt;1),MAX($P$4:P5057)+0.1,""))</f>
        <v/>
      </c>
      <c r="Q5058" s="5">
        <f>ROW()</f>
        <v>5058</v>
      </c>
    </row>
    <row r="5059" spans="1:17" x14ac:dyDescent="0.3">
      <c r="A5059" s="1" t="s">
        <v>2349</v>
      </c>
      <c r="B5059" s="5"/>
      <c r="C5059" s="14">
        <f t="shared" si="1053"/>
        <v>1</v>
      </c>
      <c r="D5059" s="14">
        <f t="shared" si="1053"/>
        <v>0</v>
      </c>
      <c r="E5059" s="14" t="str">
        <f t="shared" si="1054"/>
        <v/>
      </c>
      <c r="F5059" s="14">
        <f t="shared" si="1055"/>
        <v>1</v>
      </c>
      <c r="G5059" s="14">
        <f t="shared" si="1051"/>
        <v>3</v>
      </c>
      <c r="H5059" s="14">
        <f t="shared" si="1062"/>
        <v>16</v>
      </c>
      <c r="I5059" s="14">
        <f t="shared" si="1062"/>
        <v>0</v>
      </c>
      <c r="J5059" s="14">
        <f t="shared" si="1062"/>
        <v>0</v>
      </c>
      <c r="K5059" s="14">
        <f t="shared" si="1062"/>
        <v>0</v>
      </c>
      <c r="L5059" s="14" t="str">
        <f t="shared" si="1057"/>
        <v>3.16</v>
      </c>
      <c r="M5059" s="15" t="str">
        <f t="shared" si="1058"/>
        <v>CYBERSECURITY TRAINING</v>
      </c>
      <c r="N5059" s="14" t="str">
        <f t="shared" si="1059"/>
        <v/>
      </c>
      <c r="O5059" s="15" t="str">
        <f t="shared" si="1052"/>
        <v/>
      </c>
      <c r="P5059" s="15" t="str">
        <f>IF(N5059=1,FLOOR(MAX($P$4:P5058),1)+1,IF(AND(P5058&lt;&gt;"",O5058&lt;&gt;1),MAX($P$4:P5058)+0.1,""))</f>
        <v/>
      </c>
      <c r="Q5059" s="5">
        <f>ROW()</f>
        <v>5059</v>
      </c>
    </row>
    <row r="5060" spans="1:17" x14ac:dyDescent="0.3">
      <c r="A5060" s="1" t="s">
        <v>59</v>
      </c>
      <c r="B5060" s="5"/>
      <c r="C5060" s="14">
        <f t="shared" si="1053"/>
        <v>0</v>
      </c>
      <c r="D5060" s="14">
        <f t="shared" si="1053"/>
        <v>0</v>
      </c>
      <c r="E5060" s="14" t="str">
        <f t="shared" si="1054"/>
        <v/>
      </c>
      <c r="F5060" s="14">
        <f t="shared" si="1055"/>
        <v>1</v>
      </c>
      <c r="G5060" s="14">
        <f t="shared" si="1051"/>
        <v>3</v>
      </c>
      <c r="H5060" s="14">
        <f t="shared" si="1062"/>
        <v>16</v>
      </c>
      <c r="I5060" s="14">
        <f t="shared" si="1062"/>
        <v>0</v>
      </c>
      <c r="J5060" s="14">
        <f t="shared" si="1062"/>
        <v>0</v>
      </c>
      <c r="K5060" s="14">
        <f t="shared" si="1062"/>
        <v>0</v>
      </c>
      <c r="L5060" s="14" t="str">
        <f t="shared" si="1057"/>
        <v>3.16</v>
      </c>
      <c r="M5060" s="15" t="str">
        <f t="shared" si="1058"/>
        <v>--</v>
      </c>
      <c r="N5060" s="14" t="str">
        <f t="shared" si="1059"/>
        <v/>
      </c>
      <c r="O5060" s="15" t="str">
        <f t="shared" si="1052"/>
        <v/>
      </c>
      <c r="P5060" s="15" t="str">
        <f>IF(N5060=1,FLOOR(MAX($P$4:P5059),1)+1,IF(AND(P5059&lt;&gt;"",O5059&lt;&gt;1),MAX($P$4:P5059)+0.1,""))</f>
        <v/>
      </c>
      <c r="Q5060" s="5">
        <f>ROW()</f>
        <v>5060</v>
      </c>
    </row>
    <row r="5061" spans="1:17" x14ac:dyDescent="0.3">
      <c r="A5061" s="1" t="s">
        <v>60</v>
      </c>
      <c r="B5061" s="5"/>
      <c r="C5061" s="14">
        <f t="shared" si="1053"/>
        <v>0</v>
      </c>
      <c r="D5061" s="14">
        <f t="shared" si="1053"/>
        <v>0</v>
      </c>
      <c r="E5061" s="14" t="str">
        <f t="shared" si="1054"/>
        <v/>
      </c>
      <c r="F5061" s="14">
        <f t="shared" si="1055"/>
        <v>1</v>
      </c>
      <c r="G5061" s="14">
        <f t="shared" ref="G5061:G5124" si="1063">G5060+IF(NOT(ISERROR(FIND("&lt;PRT&gt;",A5061))),1,0)</f>
        <v>3</v>
      </c>
      <c r="H5061" s="14">
        <f t="shared" si="1062"/>
        <v>16</v>
      </c>
      <c r="I5061" s="14">
        <f t="shared" si="1062"/>
        <v>0</v>
      </c>
      <c r="J5061" s="14">
        <f t="shared" si="1062"/>
        <v>0</v>
      </c>
      <c r="K5061" s="14">
        <f t="shared" si="1062"/>
        <v>0</v>
      </c>
      <c r="L5061" s="14" t="str">
        <f t="shared" si="1057"/>
        <v>3.16</v>
      </c>
      <c r="M5061" s="15" t="str">
        <f t="shared" si="1058"/>
        <v>--</v>
      </c>
      <c r="N5061" s="14" t="str">
        <f t="shared" si="1059"/>
        <v/>
      </c>
      <c r="O5061" s="15" t="str">
        <f t="shared" ref="O5061:O5124" si="1064">IF(ISERROR(FIND(O$4,$A5061)),"",1)</f>
        <v/>
      </c>
      <c r="P5061" s="15" t="str">
        <f>IF(N5061=1,FLOOR(MAX($P$4:P5060),1)+1,IF(AND(P5060&lt;&gt;"",O5060&lt;&gt;1),MAX($P$4:P5060)+0.1,""))</f>
        <v/>
      </c>
      <c r="Q5061" s="5">
        <f>ROW()</f>
        <v>5061</v>
      </c>
    </row>
    <row r="5062" spans="1:17" x14ac:dyDescent="0.3">
      <c r="A5062" s="1" t="s">
        <v>2350</v>
      </c>
      <c r="B5062" s="5"/>
      <c r="C5062" s="14">
        <f t="shared" ref="C5062:D5125" si="1065">(LEN($A5062)-LEN(SUBSTITUTE($A5062,C$3,"")))/LEN(C$3)</f>
        <v>0</v>
      </c>
      <c r="D5062" s="14">
        <f t="shared" si="1065"/>
        <v>0</v>
      </c>
      <c r="E5062" s="14" t="str">
        <f t="shared" ref="E5062:E5125" si="1066">IF(AND(C5062&gt;0,D5062&gt;0),IF(FIND(D$3,A5062)&gt;FIND(C$3,A5062),"WARNING","OK"),"")</f>
        <v/>
      </c>
      <c r="F5062" s="14">
        <f t="shared" ref="F5062:F5125" si="1067">F5061+C5062-D5062</f>
        <v>1</v>
      </c>
      <c r="G5062" s="14">
        <f t="shared" si="1063"/>
        <v>3</v>
      </c>
      <c r="H5062" s="14">
        <f t="shared" ref="H5062:K5077" si="1068">IF(G5062&lt;&gt;G5061,0,IF(AND(($F5061-$D5062)=(H$3-1),$F5062=H$3),H5061+1,H5061))</f>
        <v>16</v>
      </c>
      <c r="I5062" s="14">
        <f t="shared" si="1068"/>
        <v>0</v>
      </c>
      <c r="J5062" s="14">
        <f t="shared" si="1068"/>
        <v>0</v>
      </c>
      <c r="K5062" s="14">
        <f t="shared" si="1068"/>
        <v>0</v>
      </c>
      <c r="L5062" s="14" t="str">
        <f t="shared" ref="L5062:L5125" si="1069">SUBSTITUTE(G5062&amp;"."&amp;H5062&amp;"."&amp;I5062&amp;"."&amp;J5062&amp;"."&amp;K5062,".0","")</f>
        <v>3.16</v>
      </c>
      <c r="M5062" s="15" t="str">
        <f t="shared" ref="M5062:M5125" si="1070">IF(ISERROR(FIND("&lt;SPT&gt;&lt;TTL&gt;",A5062)),"--",SUBSTITUTE(SUBSTITUTE(MID(A5062&amp;A5063,FIND("&lt;SPT&gt;&lt;TTL&gt;",A5062&amp;A5063)+10,FIND("&lt;/TTL&gt;",A5062&amp;A5063)-FIND("&lt;SPT&gt;&lt;TTL&gt;",A5062&amp;A5063)-10),"&lt;SUB&gt;",""),"&lt;/SUB&gt;",""))</f>
        <v>--</v>
      </c>
      <c r="N5062" s="14" t="str">
        <f t="shared" ref="N5062:N5125" si="1071">IF(ISERROR(FIND(N$4,UPPER($A5062))),"",1)</f>
        <v/>
      </c>
      <c r="O5062" s="15" t="str">
        <f t="shared" si="1064"/>
        <v/>
      </c>
      <c r="P5062" s="15" t="str">
        <f>IF(N5062=1,FLOOR(MAX($P$4:P5061),1)+1,IF(AND(P5061&lt;&gt;"",O5061&lt;&gt;1),MAX($P$4:P5061)+0.1,""))</f>
        <v/>
      </c>
      <c r="Q5062" s="5">
        <f>ROW()</f>
        <v>5062</v>
      </c>
    </row>
    <row r="5063" spans="1:17" x14ac:dyDescent="0.3">
      <c r="A5063" s="1" t="s">
        <v>2351</v>
      </c>
      <c r="B5063" s="5"/>
      <c r="C5063" s="14">
        <f t="shared" si="1065"/>
        <v>0</v>
      </c>
      <c r="D5063" s="14">
        <f t="shared" si="1065"/>
        <v>0</v>
      </c>
      <c r="E5063" s="14" t="str">
        <f t="shared" si="1066"/>
        <v/>
      </c>
      <c r="F5063" s="14">
        <f t="shared" si="1067"/>
        <v>1</v>
      </c>
      <c r="G5063" s="14">
        <f t="shared" si="1063"/>
        <v>3</v>
      </c>
      <c r="H5063" s="14">
        <f t="shared" si="1068"/>
        <v>16</v>
      </c>
      <c r="I5063" s="14">
        <f t="shared" si="1068"/>
        <v>0</v>
      </c>
      <c r="J5063" s="14">
        <f t="shared" si="1068"/>
        <v>0</v>
      </c>
      <c r="K5063" s="14">
        <f t="shared" si="1068"/>
        <v>0</v>
      </c>
      <c r="L5063" s="14" t="str">
        <f t="shared" si="1069"/>
        <v>3.16</v>
      </c>
      <c r="M5063" s="15" t="str">
        <f t="shared" si="1070"/>
        <v>--</v>
      </c>
      <c r="N5063" s="14" t="str">
        <f t="shared" si="1071"/>
        <v/>
      </c>
      <c r="O5063" s="15" t="str">
        <f t="shared" si="1064"/>
        <v/>
      </c>
      <c r="P5063" s="15" t="str">
        <f>IF(N5063=1,FLOOR(MAX($P$4:P5062),1)+1,IF(AND(P5062&lt;&gt;"",O5062&lt;&gt;1),MAX($P$4:P5062)+0.1,""))</f>
        <v/>
      </c>
      <c r="Q5063" s="5">
        <f>ROW()</f>
        <v>5063</v>
      </c>
    </row>
    <row r="5064" spans="1:17" x14ac:dyDescent="0.3">
      <c r="A5064" s="1" t="s">
        <v>680</v>
      </c>
      <c r="B5064" s="5"/>
      <c r="C5064" s="14">
        <f t="shared" si="1065"/>
        <v>0</v>
      </c>
      <c r="D5064" s="14">
        <f t="shared" si="1065"/>
        <v>0</v>
      </c>
      <c r="E5064" s="14" t="str">
        <f t="shared" si="1066"/>
        <v/>
      </c>
      <c r="F5064" s="14">
        <f t="shared" si="1067"/>
        <v>1</v>
      </c>
      <c r="G5064" s="14">
        <f t="shared" si="1063"/>
        <v>3</v>
      </c>
      <c r="H5064" s="14">
        <f t="shared" si="1068"/>
        <v>16</v>
      </c>
      <c r="I5064" s="14">
        <f t="shared" si="1068"/>
        <v>0</v>
      </c>
      <c r="J5064" s="14">
        <f t="shared" si="1068"/>
        <v>0</v>
      </c>
      <c r="K5064" s="14">
        <f t="shared" si="1068"/>
        <v>0</v>
      </c>
      <c r="L5064" s="14" t="str">
        <f t="shared" si="1069"/>
        <v>3.16</v>
      </c>
      <c r="M5064" s="15" t="str">
        <f t="shared" si="1070"/>
        <v>--</v>
      </c>
      <c r="N5064" s="14" t="str">
        <f t="shared" si="1071"/>
        <v/>
      </c>
      <c r="O5064" s="15" t="str">
        <f t="shared" si="1064"/>
        <v/>
      </c>
      <c r="P5064" s="15" t="str">
        <f>IF(N5064=1,FLOOR(MAX($P$4:P5063),1)+1,IF(AND(P5063&lt;&gt;"",O5063&lt;&gt;1),MAX($P$4:P5063)+0.1,""))</f>
        <v/>
      </c>
      <c r="Q5064" s="5">
        <f>ROW()</f>
        <v>5064</v>
      </c>
    </row>
    <row r="5065" spans="1:17" x14ac:dyDescent="0.3">
      <c r="A5065" s="1" t="s">
        <v>73</v>
      </c>
      <c r="B5065" s="5"/>
      <c r="C5065" s="14">
        <f t="shared" si="1065"/>
        <v>0</v>
      </c>
      <c r="D5065" s="14">
        <f t="shared" si="1065"/>
        <v>0</v>
      </c>
      <c r="E5065" s="14" t="str">
        <f t="shared" si="1066"/>
        <v/>
      </c>
      <c r="F5065" s="14">
        <f t="shared" si="1067"/>
        <v>1</v>
      </c>
      <c r="G5065" s="14">
        <f t="shared" si="1063"/>
        <v>3</v>
      </c>
      <c r="H5065" s="14">
        <f t="shared" si="1068"/>
        <v>16</v>
      </c>
      <c r="I5065" s="14">
        <f t="shared" si="1068"/>
        <v>0</v>
      </c>
      <c r="J5065" s="14">
        <f t="shared" si="1068"/>
        <v>0</v>
      </c>
      <c r="K5065" s="14">
        <f t="shared" si="1068"/>
        <v>0</v>
      </c>
      <c r="L5065" s="14" t="str">
        <f t="shared" si="1069"/>
        <v>3.16</v>
      </c>
      <c r="M5065" s="15" t="str">
        <f t="shared" si="1070"/>
        <v>--</v>
      </c>
      <c r="N5065" s="14" t="str">
        <f t="shared" si="1071"/>
        <v/>
      </c>
      <c r="O5065" s="15" t="str">
        <f t="shared" si="1064"/>
        <v/>
      </c>
      <c r="P5065" s="15" t="str">
        <f>IF(N5065=1,FLOOR(MAX($P$4:P5064),1)+1,IF(AND(P5064&lt;&gt;"",O5064&lt;&gt;1),MAX($P$4:P5064)+0.1,""))</f>
        <v/>
      </c>
      <c r="Q5065" s="5">
        <f>ROW()</f>
        <v>5065</v>
      </c>
    </row>
    <row r="5066" spans="1:17" x14ac:dyDescent="0.3">
      <c r="A5066" s="1" t="s">
        <v>55</v>
      </c>
      <c r="B5066" s="5"/>
      <c r="C5066" s="14">
        <f t="shared" si="1065"/>
        <v>0</v>
      </c>
      <c r="D5066" s="14">
        <f t="shared" si="1065"/>
        <v>0</v>
      </c>
      <c r="E5066" s="14" t="str">
        <f t="shared" si="1066"/>
        <v/>
      </c>
      <c r="F5066" s="14">
        <f t="shared" si="1067"/>
        <v>1</v>
      </c>
      <c r="G5066" s="14">
        <f t="shared" si="1063"/>
        <v>3</v>
      </c>
      <c r="H5066" s="14">
        <f t="shared" si="1068"/>
        <v>16</v>
      </c>
      <c r="I5066" s="14">
        <f t="shared" si="1068"/>
        <v>0</v>
      </c>
      <c r="J5066" s="14">
        <f t="shared" si="1068"/>
        <v>0</v>
      </c>
      <c r="K5066" s="14">
        <f t="shared" si="1068"/>
        <v>0</v>
      </c>
      <c r="L5066" s="14" t="str">
        <f t="shared" si="1069"/>
        <v>3.16</v>
      </c>
      <c r="M5066" s="15" t="str">
        <f t="shared" si="1070"/>
        <v>--</v>
      </c>
      <c r="N5066" s="14" t="str">
        <f t="shared" si="1071"/>
        <v/>
      </c>
      <c r="O5066" s="15" t="str">
        <f t="shared" si="1064"/>
        <v/>
      </c>
      <c r="P5066" s="15" t="str">
        <f>IF(N5066=1,FLOOR(MAX($P$4:P5065),1)+1,IF(AND(P5065&lt;&gt;"",O5065&lt;&gt;1),MAX($P$4:P5065)+0.1,""))</f>
        <v/>
      </c>
      <c r="Q5066" s="5">
        <f>ROW()</f>
        <v>5066</v>
      </c>
    </row>
    <row r="5067" spans="1:17" x14ac:dyDescent="0.3">
      <c r="A5067" s="1" t="s">
        <v>2352</v>
      </c>
      <c r="B5067" s="5"/>
      <c r="C5067" s="14">
        <f t="shared" si="1065"/>
        <v>0</v>
      </c>
      <c r="D5067" s="14">
        <f t="shared" si="1065"/>
        <v>0</v>
      </c>
      <c r="E5067" s="14" t="str">
        <f t="shared" si="1066"/>
        <v/>
      </c>
      <c r="F5067" s="14">
        <f t="shared" si="1067"/>
        <v>1</v>
      </c>
      <c r="G5067" s="14">
        <f t="shared" si="1063"/>
        <v>3</v>
      </c>
      <c r="H5067" s="14">
        <f t="shared" si="1068"/>
        <v>16</v>
      </c>
      <c r="I5067" s="14">
        <f t="shared" si="1068"/>
        <v>0</v>
      </c>
      <c r="J5067" s="14">
        <f t="shared" si="1068"/>
        <v>0</v>
      </c>
      <c r="K5067" s="14">
        <f t="shared" si="1068"/>
        <v>0</v>
      </c>
      <c r="L5067" s="14" t="str">
        <f t="shared" si="1069"/>
        <v>3.16</v>
      </c>
      <c r="M5067" s="15" t="str">
        <f t="shared" si="1070"/>
        <v>--</v>
      </c>
      <c r="N5067" s="14" t="str">
        <f t="shared" si="1071"/>
        <v/>
      </c>
      <c r="O5067" s="15" t="str">
        <f t="shared" si="1064"/>
        <v/>
      </c>
      <c r="P5067" s="15" t="str">
        <f>IF(N5067=1,FLOOR(MAX($P$4:P5066),1)+1,IF(AND(P5066&lt;&gt;"",O5066&lt;&gt;1),MAX($P$4:P5066)+0.1,""))</f>
        <v/>
      </c>
      <c r="Q5067" s="5">
        <f>ROW()</f>
        <v>5067</v>
      </c>
    </row>
    <row r="5068" spans="1:17" x14ac:dyDescent="0.3">
      <c r="A5068" s="1" t="s">
        <v>2353</v>
      </c>
      <c r="B5068" s="5"/>
      <c r="C5068" s="14">
        <f t="shared" si="1065"/>
        <v>0</v>
      </c>
      <c r="D5068" s="14">
        <f t="shared" si="1065"/>
        <v>0</v>
      </c>
      <c r="E5068" s="14" t="str">
        <f t="shared" si="1066"/>
        <v/>
      </c>
      <c r="F5068" s="14">
        <f t="shared" si="1067"/>
        <v>1</v>
      </c>
      <c r="G5068" s="14">
        <f t="shared" si="1063"/>
        <v>3</v>
      </c>
      <c r="H5068" s="14">
        <f t="shared" si="1068"/>
        <v>16</v>
      </c>
      <c r="I5068" s="14">
        <f t="shared" si="1068"/>
        <v>0</v>
      </c>
      <c r="J5068" s="14">
        <f t="shared" si="1068"/>
        <v>0</v>
      </c>
      <c r="K5068" s="14">
        <f t="shared" si="1068"/>
        <v>0</v>
      </c>
      <c r="L5068" s="14" t="str">
        <f t="shared" si="1069"/>
        <v>3.16</v>
      </c>
      <c r="M5068" s="15" t="str">
        <f t="shared" si="1070"/>
        <v>--</v>
      </c>
      <c r="N5068" s="14" t="str">
        <f t="shared" si="1071"/>
        <v/>
      </c>
      <c r="O5068" s="15" t="str">
        <f t="shared" si="1064"/>
        <v/>
      </c>
      <c r="P5068" s="15" t="str">
        <f>IF(N5068=1,FLOOR(MAX($P$4:P5067),1)+1,IF(AND(P5067&lt;&gt;"",O5067&lt;&gt;1),MAX($P$4:P5067)+0.1,""))</f>
        <v/>
      </c>
      <c r="Q5068" s="5">
        <f>ROW()</f>
        <v>5068</v>
      </c>
    </row>
    <row r="5069" spans="1:17" x14ac:dyDescent="0.3">
      <c r="A5069" s="1" t="s">
        <v>2354</v>
      </c>
      <c r="B5069" s="5"/>
      <c r="C5069" s="14">
        <f t="shared" si="1065"/>
        <v>0</v>
      </c>
      <c r="D5069" s="14">
        <f t="shared" si="1065"/>
        <v>0</v>
      </c>
      <c r="E5069" s="14" t="str">
        <f t="shared" si="1066"/>
        <v/>
      </c>
      <c r="F5069" s="14">
        <f t="shared" si="1067"/>
        <v>1</v>
      </c>
      <c r="G5069" s="14">
        <f t="shared" si="1063"/>
        <v>3</v>
      </c>
      <c r="H5069" s="14">
        <f t="shared" si="1068"/>
        <v>16</v>
      </c>
      <c r="I5069" s="14">
        <f t="shared" si="1068"/>
        <v>0</v>
      </c>
      <c r="J5069" s="14">
        <f t="shared" si="1068"/>
        <v>0</v>
      </c>
      <c r="K5069" s="14">
        <f t="shared" si="1068"/>
        <v>0</v>
      </c>
      <c r="L5069" s="14" t="str">
        <f t="shared" si="1069"/>
        <v>3.16</v>
      </c>
      <c r="M5069" s="15" t="str">
        <f t="shared" si="1070"/>
        <v>--</v>
      </c>
      <c r="N5069" s="14" t="str">
        <f t="shared" si="1071"/>
        <v/>
      </c>
      <c r="O5069" s="15" t="str">
        <f t="shared" si="1064"/>
        <v/>
      </c>
      <c r="P5069" s="15" t="str">
        <f>IF(N5069=1,FLOOR(MAX($P$4:P5068),1)+1,IF(AND(P5068&lt;&gt;"",O5068&lt;&gt;1),MAX($P$4:P5068)+0.1,""))</f>
        <v/>
      </c>
      <c r="Q5069" s="5">
        <f>ROW()</f>
        <v>5069</v>
      </c>
    </row>
    <row r="5070" spans="1:17" x14ac:dyDescent="0.3">
      <c r="A5070" s="1" t="s">
        <v>55</v>
      </c>
      <c r="B5070" s="5"/>
      <c r="C5070" s="14">
        <f t="shared" si="1065"/>
        <v>0</v>
      </c>
      <c r="D5070" s="14">
        <f t="shared" si="1065"/>
        <v>0</v>
      </c>
      <c r="E5070" s="14" t="str">
        <f t="shared" si="1066"/>
        <v/>
      </c>
      <c r="F5070" s="14">
        <f t="shared" si="1067"/>
        <v>1</v>
      </c>
      <c r="G5070" s="14">
        <f t="shared" si="1063"/>
        <v>3</v>
      </c>
      <c r="H5070" s="14">
        <f t="shared" si="1068"/>
        <v>16</v>
      </c>
      <c r="I5070" s="14">
        <f t="shared" si="1068"/>
        <v>0</v>
      </c>
      <c r="J5070" s="14">
        <f t="shared" si="1068"/>
        <v>0</v>
      </c>
      <c r="K5070" s="14">
        <f t="shared" si="1068"/>
        <v>0</v>
      </c>
      <c r="L5070" s="14" t="str">
        <f t="shared" si="1069"/>
        <v>3.16</v>
      </c>
      <c r="M5070" s="15" t="str">
        <f t="shared" si="1070"/>
        <v>--</v>
      </c>
      <c r="N5070" s="14" t="str">
        <f t="shared" si="1071"/>
        <v/>
      </c>
      <c r="O5070" s="15" t="str">
        <f t="shared" si="1064"/>
        <v/>
      </c>
      <c r="P5070" s="15" t="str">
        <f>IF(N5070=1,FLOOR(MAX($P$4:P5069),1)+1,IF(AND(P5069&lt;&gt;"",O5069&lt;&gt;1),MAX($P$4:P5069)+0.1,""))</f>
        <v/>
      </c>
      <c r="Q5070" s="5">
        <f>ROW()</f>
        <v>5070</v>
      </c>
    </row>
    <row r="5071" spans="1:17" x14ac:dyDescent="0.3">
      <c r="A5071" s="1" t="s">
        <v>2355</v>
      </c>
      <c r="B5071" s="5"/>
      <c r="C5071" s="14">
        <f t="shared" si="1065"/>
        <v>0</v>
      </c>
      <c r="D5071" s="14">
        <f t="shared" si="1065"/>
        <v>0</v>
      </c>
      <c r="E5071" s="14" t="str">
        <f t="shared" si="1066"/>
        <v/>
      </c>
      <c r="F5071" s="14">
        <f t="shared" si="1067"/>
        <v>1</v>
      </c>
      <c r="G5071" s="14">
        <f t="shared" si="1063"/>
        <v>3</v>
      </c>
      <c r="H5071" s="14">
        <f t="shared" si="1068"/>
        <v>16</v>
      </c>
      <c r="I5071" s="14">
        <f t="shared" si="1068"/>
        <v>0</v>
      </c>
      <c r="J5071" s="14">
        <f t="shared" si="1068"/>
        <v>0</v>
      </c>
      <c r="K5071" s="14">
        <f t="shared" si="1068"/>
        <v>0</v>
      </c>
      <c r="L5071" s="14" t="str">
        <f t="shared" si="1069"/>
        <v>3.16</v>
      </c>
      <c r="M5071" s="15" t="str">
        <f t="shared" si="1070"/>
        <v>--</v>
      </c>
      <c r="N5071" s="14" t="str">
        <f t="shared" si="1071"/>
        <v/>
      </c>
      <c r="O5071" s="15" t="str">
        <f t="shared" si="1064"/>
        <v/>
      </c>
      <c r="P5071" s="15" t="str">
        <f>IF(N5071=1,FLOOR(MAX($P$4:P5070),1)+1,IF(AND(P5070&lt;&gt;"",O5070&lt;&gt;1),MAX($P$4:P5070)+0.1,""))</f>
        <v/>
      </c>
      <c r="Q5071" s="5">
        <f>ROW()</f>
        <v>5071</v>
      </c>
    </row>
    <row r="5072" spans="1:17" x14ac:dyDescent="0.3">
      <c r="A5072" s="1" t="s">
        <v>2356</v>
      </c>
      <c r="B5072" s="5"/>
      <c r="C5072" s="14">
        <f t="shared" si="1065"/>
        <v>0</v>
      </c>
      <c r="D5072" s="14">
        <f t="shared" si="1065"/>
        <v>0</v>
      </c>
      <c r="E5072" s="14" t="str">
        <f t="shared" si="1066"/>
        <v/>
      </c>
      <c r="F5072" s="14">
        <f t="shared" si="1067"/>
        <v>1</v>
      </c>
      <c r="G5072" s="14">
        <f t="shared" si="1063"/>
        <v>3</v>
      </c>
      <c r="H5072" s="14">
        <f t="shared" si="1068"/>
        <v>16</v>
      </c>
      <c r="I5072" s="14">
        <f t="shared" si="1068"/>
        <v>0</v>
      </c>
      <c r="J5072" s="14">
        <f t="shared" si="1068"/>
        <v>0</v>
      </c>
      <c r="K5072" s="14">
        <f t="shared" si="1068"/>
        <v>0</v>
      </c>
      <c r="L5072" s="14" t="str">
        <f t="shared" si="1069"/>
        <v>3.16</v>
      </c>
      <c r="M5072" s="15" t="str">
        <f t="shared" si="1070"/>
        <v>--</v>
      </c>
      <c r="N5072" s="14" t="str">
        <f t="shared" si="1071"/>
        <v/>
      </c>
      <c r="O5072" s="15" t="str">
        <f t="shared" si="1064"/>
        <v/>
      </c>
      <c r="P5072" s="15" t="str">
        <f>IF(N5072=1,FLOOR(MAX($P$4:P5071),1)+1,IF(AND(P5071&lt;&gt;"",O5071&lt;&gt;1),MAX($P$4:P5071)+0.1,""))</f>
        <v/>
      </c>
      <c r="Q5072" s="5">
        <f>ROW()</f>
        <v>5072</v>
      </c>
    </row>
    <row r="5073" spans="1:17" x14ac:dyDescent="0.3">
      <c r="A5073" s="1" t="s">
        <v>2357</v>
      </c>
      <c r="B5073" s="5"/>
      <c r="C5073" s="14">
        <f t="shared" si="1065"/>
        <v>0</v>
      </c>
      <c r="D5073" s="14">
        <f t="shared" si="1065"/>
        <v>0</v>
      </c>
      <c r="E5073" s="14" t="str">
        <f t="shared" si="1066"/>
        <v/>
      </c>
      <c r="F5073" s="14">
        <f t="shared" si="1067"/>
        <v>1</v>
      </c>
      <c r="G5073" s="14">
        <f t="shared" si="1063"/>
        <v>3</v>
      </c>
      <c r="H5073" s="14">
        <f t="shared" si="1068"/>
        <v>16</v>
      </c>
      <c r="I5073" s="14">
        <f t="shared" si="1068"/>
        <v>0</v>
      </c>
      <c r="J5073" s="14">
        <f t="shared" si="1068"/>
        <v>0</v>
      </c>
      <c r="K5073" s="14">
        <f t="shared" si="1068"/>
        <v>0</v>
      </c>
      <c r="L5073" s="14" t="str">
        <f t="shared" si="1069"/>
        <v>3.16</v>
      </c>
      <c r="M5073" s="15" t="str">
        <f t="shared" si="1070"/>
        <v>--</v>
      </c>
      <c r="N5073" s="14" t="str">
        <f t="shared" si="1071"/>
        <v/>
      </c>
      <c r="O5073" s="15" t="str">
        <f t="shared" si="1064"/>
        <v/>
      </c>
      <c r="P5073" s="15" t="str">
        <f>IF(N5073=1,FLOOR(MAX($P$4:P5072),1)+1,IF(AND(P5072&lt;&gt;"",O5072&lt;&gt;1),MAX($P$4:P5072)+0.1,""))</f>
        <v/>
      </c>
      <c r="Q5073" s="5">
        <f>ROW()</f>
        <v>5073</v>
      </c>
    </row>
    <row r="5074" spans="1:17" x14ac:dyDescent="0.3">
      <c r="A5074" s="1" t="s">
        <v>2358</v>
      </c>
      <c r="B5074" s="5"/>
      <c r="C5074" s="14">
        <f t="shared" si="1065"/>
        <v>0</v>
      </c>
      <c r="D5074" s="14">
        <f t="shared" si="1065"/>
        <v>0</v>
      </c>
      <c r="E5074" s="14" t="str">
        <f t="shared" si="1066"/>
        <v/>
      </c>
      <c r="F5074" s="14">
        <f t="shared" si="1067"/>
        <v>1</v>
      </c>
      <c r="G5074" s="14">
        <f t="shared" si="1063"/>
        <v>3</v>
      </c>
      <c r="H5074" s="14">
        <f t="shared" si="1068"/>
        <v>16</v>
      </c>
      <c r="I5074" s="14">
        <f t="shared" si="1068"/>
        <v>0</v>
      </c>
      <c r="J5074" s="14">
        <f t="shared" si="1068"/>
        <v>0</v>
      </c>
      <c r="K5074" s="14">
        <f t="shared" si="1068"/>
        <v>0</v>
      </c>
      <c r="L5074" s="14" t="str">
        <f t="shared" si="1069"/>
        <v>3.16</v>
      </c>
      <c r="M5074" s="15" t="str">
        <f t="shared" si="1070"/>
        <v>--</v>
      </c>
      <c r="N5074" s="14" t="str">
        <f t="shared" si="1071"/>
        <v/>
      </c>
      <c r="O5074" s="15" t="str">
        <f t="shared" si="1064"/>
        <v/>
      </c>
      <c r="P5074" s="15" t="str">
        <f>IF(N5074=1,FLOOR(MAX($P$4:P5073),1)+1,IF(AND(P5073&lt;&gt;"",O5073&lt;&gt;1),MAX($P$4:P5073)+0.1,""))</f>
        <v/>
      </c>
      <c r="Q5074" s="5">
        <f>ROW()</f>
        <v>5074</v>
      </c>
    </row>
    <row r="5075" spans="1:17" x14ac:dyDescent="0.3">
      <c r="A5075" s="1" t="s">
        <v>2496</v>
      </c>
      <c r="B5075" s="5"/>
      <c r="C5075" s="14">
        <f t="shared" si="1065"/>
        <v>0</v>
      </c>
      <c r="D5075" s="14">
        <f t="shared" si="1065"/>
        <v>0</v>
      </c>
      <c r="E5075" s="14" t="str">
        <f t="shared" si="1066"/>
        <v/>
      </c>
      <c r="F5075" s="14">
        <f t="shared" si="1067"/>
        <v>1</v>
      </c>
      <c r="G5075" s="14">
        <f t="shared" si="1063"/>
        <v>3</v>
      </c>
      <c r="H5075" s="14">
        <f t="shared" si="1068"/>
        <v>16</v>
      </c>
      <c r="I5075" s="14">
        <f t="shared" si="1068"/>
        <v>0</v>
      </c>
      <c r="J5075" s="14">
        <f t="shared" si="1068"/>
        <v>0</v>
      </c>
      <c r="K5075" s="14">
        <f t="shared" si="1068"/>
        <v>0</v>
      </c>
      <c r="L5075" s="14" t="str">
        <f t="shared" si="1069"/>
        <v>3.16</v>
      </c>
      <c r="M5075" s="15" t="str">
        <f t="shared" si="1070"/>
        <v>--</v>
      </c>
      <c r="N5075" s="14" t="str">
        <f t="shared" si="1071"/>
        <v/>
      </c>
      <c r="O5075" s="15" t="str">
        <f t="shared" si="1064"/>
        <v/>
      </c>
      <c r="P5075" s="15" t="str">
        <f>IF(N5075=1,FLOOR(MAX($P$4:P5074),1)+1,IF(AND(P5074&lt;&gt;"",O5074&lt;&gt;1),MAX($P$4:P5074)+0.1,""))</f>
        <v/>
      </c>
      <c r="Q5075" s="5">
        <f>ROW()</f>
        <v>5075</v>
      </c>
    </row>
    <row r="5076" spans="1:17" x14ac:dyDescent="0.3">
      <c r="A5076" s="1" t="s">
        <v>190</v>
      </c>
      <c r="B5076" s="5"/>
      <c r="C5076" s="14">
        <f t="shared" si="1065"/>
        <v>0</v>
      </c>
      <c r="D5076" s="14">
        <f t="shared" si="1065"/>
        <v>1</v>
      </c>
      <c r="E5076" s="14" t="str">
        <f t="shared" si="1066"/>
        <v/>
      </c>
      <c r="F5076" s="14">
        <f t="shared" si="1067"/>
        <v>0</v>
      </c>
      <c r="G5076" s="14">
        <f t="shared" si="1063"/>
        <v>3</v>
      </c>
      <c r="H5076" s="14">
        <f t="shared" si="1068"/>
        <v>16</v>
      </c>
      <c r="I5076" s="14">
        <f t="shared" si="1068"/>
        <v>0</v>
      </c>
      <c r="J5076" s="14">
        <f t="shared" si="1068"/>
        <v>0</v>
      </c>
      <c r="K5076" s="14">
        <f t="shared" si="1068"/>
        <v>0</v>
      </c>
      <c r="L5076" s="14" t="str">
        <f t="shared" si="1069"/>
        <v>3.16</v>
      </c>
      <c r="M5076" s="15" t="str">
        <f t="shared" si="1070"/>
        <v>--</v>
      </c>
      <c r="N5076" s="14" t="str">
        <f t="shared" si="1071"/>
        <v/>
      </c>
      <c r="O5076" s="15" t="str">
        <f t="shared" si="1064"/>
        <v/>
      </c>
      <c r="P5076" s="15" t="str">
        <f>IF(N5076=1,FLOOR(MAX($P$4:P5075),1)+1,IF(AND(P5075&lt;&gt;"",O5075&lt;&gt;1),MAX($P$4:P5075)+0.1,""))</f>
        <v/>
      </c>
      <c r="Q5076" s="5">
        <f>ROW()</f>
        <v>5076</v>
      </c>
    </row>
    <row r="5077" spans="1:17" x14ac:dyDescent="0.3">
      <c r="A5077" s="1" t="s">
        <v>2359</v>
      </c>
      <c r="B5077" s="5"/>
      <c r="C5077" s="14">
        <f t="shared" si="1065"/>
        <v>0</v>
      </c>
      <c r="D5077" s="14">
        <f t="shared" si="1065"/>
        <v>0</v>
      </c>
      <c r="E5077" s="14" t="str">
        <f t="shared" si="1066"/>
        <v/>
      </c>
      <c r="F5077" s="14">
        <f t="shared" si="1067"/>
        <v>0</v>
      </c>
      <c r="G5077" s="14">
        <f t="shared" si="1063"/>
        <v>3</v>
      </c>
      <c r="H5077" s="14">
        <f t="shared" si="1068"/>
        <v>16</v>
      </c>
      <c r="I5077" s="14">
        <f t="shared" si="1068"/>
        <v>0</v>
      </c>
      <c r="J5077" s="14">
        <f t="shared" si="1068"/>
        <v>0</v>
      </c>
      <c r="K5077" s="14">
        <f t="shared" si="1068"/>
        <v>0</v>
      </c>
      <c r="L5077" s="14" t="str">
        <f t="shared" si="1069"/>
        <v>3.16</v>
      </c>
      <c r="M5077" s="15" t="str">
        <f t="shared" si="1070"/>
        <v>--</v>
      </c>
      <c r="N5077" s="14" t="str">
        <f t="shared" si="1071"/>
        <v/>
      </c>
      <c r="O5077" s="15" t="str">
        <f t="shared" si="1064"/>
        <v/>
      </c>
      <c r="P5077" s="15" t="str">
        <f>IF(N5077=1,FLOOR(MAX($P$4:P5076),1)+1,IF(AND(P5076&lt;&gt;"",O5076&lt;&gt;1),MAX($P$4:P5076)+0.1,""))</f>
        <v/>
      </c>
      <c r="Q5077" s="5">
        <f>ROW()</f>
        <v>5077</v>
      </c>
    </row>
    <row r="5078" spans="1:17" x14ac:dyDescent="0.3">
      <c r="B5078" s="5"/>
      <c r="C5078" s="14">
        <f t="shared" si="1065"/>
        <v>0</v>
      </c>
      <c r="D5078" s="14">
        <f t="shared" si="1065"/>
        <v>0</v>
      </c>
      <c r="E5078" s="14" t="str">
        <f t="shared" si="1066"/>
        <v/>
      </c>
      <c r="F5078" s="14">
        <f t="shared" si="1067"/>
        <v>0</v>
      </c>
      <c r="G5078" s="14">
        <f t="shared" si="1063"/>
        <v>3</v>
      </c>
      <c r="H5078" s="14">
        <f t="shared" ref="H5078:K5093" si="1072">IF(G5078&lt;&gt;G5077,0,IF(AND(($F5077-$D5078)=(H$3-1),$F5078=H$3),H5077+1,H5077))</f>
        <v>16</v>
      </c>
      <c r="I5078" s="14">
        <f t="shared" si="1072"/>
        <v>0</v>
      </c>
      <c r="J5078" s="14">
        <f t="shared" si="1072"/>
        <v>0</v>
      </c>
      <c r="K5078" s="14">
        <f t="shared" si="1072"/>
        <v>0</v>
      </c>
      <c r="L5078" s="14" t="str">
        <f t="shared" si="1069"/>
        <v>3.16</v>
      </c>
      <c r="M5078" s="15" t="str">
        <f t="shared" si="1070"/>
        <v>--</v>
      </c>
      <c r="N5078" s="14" t="str">
        <f t="shared" si="1071"/>
        <v/>
      </c>
      <c r="O5078" s="15" t="str">
        <f t="shared" si="1064"/>
        <v/>
      </c>
      <c r="P5078" s="15" t="str">
        <f>IF(N5078=1,FLOOR(MAX($P$4:P5077),1)+1,IF(AND(P5077&lt;&gt;"",O5077&lt;&gt;1),MAX($P$4:P5077)+0.1,""))</f>
        <v/>
      </c>
      <c r="Q5078" s="5">
        <f>ROW()</f>
        <v>5078</v>
      </c>
    </row>
    <row r="5079" spans="1:17" x14ac:dyDescent="0.3">
      <c r="B5079" s="5"/>
      <c r="C5079" s="14">
        <f t="shared" si="1065"/>
        <v>0</v>
      </c>
      <c r="D5079" s="14">
        <f t="shared" si="1065"/>
        <v>0</v>
      </c>
      <c r="E5079" s="14" t="str">
        <f t="shared" si="1066"/>
        <v/>
      </c>
      <c r="F5079" s="14">
        <f t="shared" si="1067"/>
        <v>0</v>
      </c>
      <c r="G5079" s="14">
        <f t="shared" si="1063"/>
        <v>3</v>
      </c>
      <c r="H5079" s="14">
        <f t="shared" si="1072"/>
        <v>16</v>
      </c>
      <c r="I5079" s="14">
        <f t="shared" si="1072"/>
        <v>0</v>
      </c>
      <c r="J5079" s="14">
        <f t="shared" si="1072"/>
        <v>0</v>
      </c>
      <c r="K5079" s="14">
        <f t="shared" si="1072"/>
        <v>0</v>
      </c>
      <c r="L5079" s="14" t="str">
        <f t="shared" si="1069"/>
        <v>3.16</v>
      </c>
      <c r="M5079" s="15" t="str">
        <f t="shared" si="1070"/>
        <v>--</v>
      </c>
      <c r="N5079" s="14" t="str">
        <f t="shared" si="1071"/>
        <v/>
      </c>
      <c r="O5079" s="15" t="str">
        <f t="shared" si="1064"/>
        <v/>
      </c>
      <c r="P5079" s="15" t="str">
        <f>IF(N5079=1,FLOOR(MAX($P$4:P5078),1)+1,IF(AND(P5078&lt;&gt;"",O5078&lt;&gt;1),MAX($P$4:P5078)+0.1,""))</f>
        <v/>
      </c>
      <c r="Q5079" s="5">
        <f>ROW()</f>
        <v>5079</v>
      </c>
    </row>
    <row r="5080" spans="1:17" x14ac:dyDescent="0.3">
      <c r="B5080" s="5"/>
      <c r="C5080" s="14">
        <f t="shared" si="1065"/>
        <v>0</v>
      </c>
      <c r="D5080" s="14">
        <f t="shared" si="1065"/>
        <v>0</v>
      </c>
      <c r="E5080" s="14" t="str">
        <f t="shared" si="1066"/>
        <v/>
      </c>
      <c r="F5080" s="14">
        <f t="shared" si="1067"/>
        <v>0</v>
      </c>
      <c r="G5080" s="14">
        <f t="shared" si="1063"/>
        <v>3</v>
      </c>
      <c r="H5080" s="14">
        <f t="shared" si="1072"/>
        <v>16</v>
      </c>
      <c r="I5080" s="14">
        <f t="shared" si="1072"/>
        <v>0</v>
      </c>
      <c r="J5080" s="14">
        <f t="shared" si="1072"/>
        <v>0</v>
      </c>
      <c r="K5080" s="14">
        <f t="shared" si="1072"/>
        <v>0</v>
      </c>
      <c r="L5080" s="14" t="str">
        <f t="shared" si="1069"/>
        <v>3.16</v>
      </c>
      <c r="M5080" s="15" t="str">
        <f t="shared" si="1070"/>
        <v>--</v>
      </c>
      <c r="N5080" s="14" t="str">
        <f t="shared" si="1071"/>
        <v/>
      </c>
      <c r="O5080" s="15" t="str">
        <f t="shared" si="1064"/>
        <v/>
      </c>
      <c r="P5080" s="15" t="str">
        <f>IF(N5080=1,FLOOR(MAX($P$4:P5079),1)+1,IF(AND(P5079&lt;&gt;"",O5079&lt;&gt;1),MAX($P$4:P5079)+0.1,""))</f>
        <v/>
      </c>
      <c r="Q5080" s="5">
        <f>ROW()</f>
        <v>5080</v>
      </c>
    </row>
    <row r="5081" spans="1:17" x14ac:dyDescent="0.3">
      <c r="B5081" s="5"/>
      <c r="C5081" s="14">
        <f t="shared" si="1065"/>
        <v>0</v>
      </c>
      <c r="D5081" s="14">
        <f t="shared" si="1065"/>
        <v>0</v>
      </c>
      <c r="E5081" s="14" t="str">
        <f t="shared" si="1066"/>
        <v/>
      </c>
      <c r="F5081" s="14">
        <f t="shared" si="1067"/>
        <v>0</v>
      </c>
      <c r="G5081" s="14">
        <f t="shared" si="1063"/>
        <v>3</v>
      </c>
      <c r="H5081" s="14">
        <f t="shared" si="1072"/>
        <v>16</v>
      </c>
      <c r="I5081" s="14">
        <f t="shared" si="1072"/>
        <v>0</v>
      </c>
      <c r="J5081" s="14">
        <f t="shared" si="1072"/>
        <v>0</v>
      </c>
      <c r="K5081" s="14">
        <f t="shared" si="1072"/>
        <v>0</v>
      </c>
      <c r="L5081" s="14" t="str">
        <f t="shared" si="1069"/>
        <v>3.16</v>
      </c>
      <c r="M5081" s="15" t="str">
        <f t="shared" si="1070"/>
        <v>--</v>
      </c>
      <c r="N5081" s="14" t="str">
        <f t="shared" si="1071"/>
        <v/>
      </c>
      <c r="O5081" s="15" t="str">
        <f t="shared" si="1064"/>
        <v/>
      </c>
      <c r="P5081" s="15" t="str">
        <f>IF(N5081=1,FLOOR(MAX($P$4:P5080),1)+1,IF(AND(P5080&lt;&gt;"",O5080&lt;&gt;1),MAX($P$4:P5080)+0.1,""))</f>
        <v/>
      </c>
      <c r="Q5081" s="5">
        <f>ROW()</f>
        <v>5081</v>
      </c>
    </row>
    <row r="5082" spans="1:17" x14ac:dyDescent="0.3">
      <c r="B5082" s="5"/>
      <c r="C5082" s="14">
        <f t="shared" si="1065"/>
        <v>0</v>
      </c>
      <c r="D5082" s="14">
        <f t="shared" si="1065"/>
        <v>0</v>
      </c>
      <c r="E5082" s="14" t="str">
        <f t="shared" si="1066"/>
        <v/>
      </c>
      <c r="F5082" s="14">
        <f t="shared" si="1067"/>
        <v>0</v>
      </c>
      <c r="G5082" s="14">
        <f t="shared" si="1063"/>
        <v>3</v>
      </c>
      <c r="H5082" s="14">
        <f t="shared" si="1072"/>
        <v>16</v>
      </c>
      <c r="I5082" s="14">
        <f t="shared" si="1072"/>
        <v>0</v>
      </c>
      <c r="J5082" s="14">
        <f t="shared" si="1072"/>
        <v>0</v>
      </c>
      <c r="K5082" s="14">
        <f t="shared" si="1072"/>
        <v>0</v>
      </c>
      <c r="L5082" s="14" t="str">
        <f t="shared" si="1069"/>
        <v>3.16</v>
      </c>
      <c r="M5082" s="15" t="str">
        <f t="shared" si="1070"/>
        <v>--</v>
      </c>
      <c r="N5082" s="14" t="str">
        <f t="shared" si="1071"/>
        <v/>
      </c>
      <c r="O5082" s="15" t="str">
        <f t="shared" si="1064"/>
        <v/>
      </c>
      <c r="P5082" s="15" t="str">
        <f>IF(N5082=1,FLOOR(MAX($P$4:P5081),1)+1,IF(AND(P5081&lt;&gt;"",O5081&lt;&gt;1),MAX($P$4:P5081)+0.1,""))</f>
        <v/>
      </c>
      <c r="Q5082" s="5">
        <f>ROW()</f>
        <v>5082</v>
      </c>
    </row>
    <row r="5083" spans="1:17" x14ac:dyDescent="0.3">
      <c r="B5083" s="5"/>
      <c r="C5083" s="14">
        <f t="shared" si="1065"/>
        <v>0</v>
      </c>
      <c r="D5083" s="14">
        <f t="shared" si="1065"/>
        <v>0</v>
      </c>
      <c r="E5083" s="14" t="str">
        <f t="shared" si="1066"/>
        <v/>
      </c>
      <c r="F5083" s="14">
        <f t="shared" si="1067"/>
        <v>0</v>
      </c>
      <c r="G5083" s="14">
        <f t="shared" si="1063"/>
        <v>3</v>
      </c>
      <c r="H5083" s="14">
        <f t="shared" si="1072"/>
        <v>16</v>
      </c>
      <c r="I5083" s="14">
        <f t="shared" si="1072"/>
        <v>0</v>
      </c>
      <c r="J5083" s="14">
        <f t="shared" si="1072"/>
        <v>0</v>
      </c>
      <c r="K5083" s="14">
        <f t="shared" si="1072"/>
        <v>0</v>
      </c>
      <c r="L5083" s="14" t="str">
        <f t="shared" si="1069"/>
        <v>3.16</v>
      </c>
      <c r="M5083" s="15" t="str">
        <f t="shared" si="1070"/>
        <v>--</v>
      </c>
      <c r="N5083" s="14" t="str">
        <f t="shared" si="1071"/>
        <v/>
      </c>
      <c r="O5083" s="15" t="str">
        <f t="shared" si="1064"/>
        <v/>
      </c>
      <c r="P5083" s="15" t="str">
        <f>IF(N5083=1,FLOOR(MAX($P$4:P5082),1)+1,IF(AND(P5082&lt;&gt;"",O5082&lt;&gt;1),MAX($P$4:P5082)+0.1,""))</f>
        <v/>
      </c>
      <c r="Q5083" s="5">
        <f>ROW()</f>
        <v>5083</v>
      </c>
    </row>
    <row r="5084" spans="1:17" x14ac:dyDescent="0.3">
      <c r="B5084" s="5"/>
      <c r="C5084" s="14">
        <f t="shared" si="1065"/>
        <v>0</v>
      </c>
      <c r="D5084" s="14">
        <f t="shared" si="1065"/>
        <v>0</v>
      </c>
      <c r="E5084" s="14" t="str">
        <f t="shared" si="1066"/>
        <v/>
      </c>
      <c r="F5084" s="14">
        <f t="shared" si="1067"/>
        <v>0</v>
      </c>
      <c r="G5084" s="14">
        <f t="shared" si="1063"/>
        <v>3</v>
      </c>
      <c r="H5084" s="14">
        <f t="shared" si="1072"/>
        <v>16</v>
      </c>
      <c r="I5084" s="14">
        <f t="shared" si="1072"/>
        <v>0</v>
      </c>
      <c r="J5084" s="14">
        <f t="shared" si="1072"/>
        <v>0</v>
      </c>
      <c r="K5084" s="14">
        <f t="shared" si="1072"/>
        <v>0</v>
      </c>
      <c r="L5084" s="14" t="str">
        <f t="shared" si="1069"/>
        <v>3.16</v>
      </c>
      <c r="M5084" s="15" t="str">
        <f t="shared" si="1070"/>
        <v>--</v>
      </c>
      <c r="N5084" s="14" t="str">
        <f t="shared" si="1071"/>
        <v/>
      </c>
      <c r="O5084" s="15" t="str">
        <f t="shared" si="1064"/>
        <v/>
      </c>
      <c r="P5084" s="15" t="str">
        <f>IF(N5084=1,FLOOR(MAX($P$4:P5083),1)+1,IF(AND(P5083&lt;&gt;"",O5083&lt;&gt;1),MAX($P$4:P5083)+0.1,""))</f>
        <v/>
      </c>
      <c r="Q5084" s="5">
        <f>ROW()</f>
        <v>5084</v>
      </c>
    </row>
    <row r="5085" spans="1:17" x14ac:dyDescent="0.3">
      <c r="B5085" s="5"/>
      <c r="C5085" s="14">
        <f t="shared" si="1065"/>
        <v>0</v>
      </c>
      <c r="D5085" s="14">
        <f t="shared" si="1065"/>
        <v>0</v>
      </c>
      <c r="E5085" s="14" t="str">
        <f t="shared" si="1066"/>
        <v/>
      </c>
      <c r="F5085" s="14">
        <f t="shared" si="1067"/>
        <v>0</v>
      </c>
      <c r="G5085" s="14">
        <f t="shared" si="1063"/>
        <v>3</v>
      </c>
      <c r="H5085" s="14">
        <f t="shared" si="1072"/>
        <v>16</v>
      </c>
      <c r="I5085" s="14">
        <f t="shared" si="1072"/>
        <v>0</v>
      </c>
      <c r="J5085" s="14">
        <f t="shared" si="1072"/>
        <v>0</v>
      </c>
      <c r="K5085" s="14">
        <f t="shared" si="1072"/>
        <v>0</v>
      </c>
      <c r="L5085" s="14" t="str">
        <f t="shared" si="1069"/>
        <v>3.16</v>
      </c>
      <c r="M5085" s="15" t="str">
        <f t="shared" si="1070"/>
        <v>--</v>
      </c>
      <c r="N5085" s="14" t="str">
        <f t="shared" si="1071"/>
        <v/>
      </c>
      <c r="O5085" s="15" t="str">
        <f t="shared" si="1064"/>
        <v/>
      </c>
      <c r="P5085" s="15" t="str">
        <f>IF(N5085=1,FLOOR(MAX($P$4:P5084),1)+1,IF(AND(P5084&lt;&gt;"",O5084&lt;&gt;1),MAX($P$4:P5084)+0.1,""))</f>
        <v/>
      </c>
      <c r="Q5085" s="5">
        <f>ROW()</f>
        <v>5085</v>
      </c>
    </row>
    <row r="5086" spans="1:17" x14ac:dyDescent="0.3">
      <c r="B5086" s="5"/>
      <c r="C5086" s="14">
        <f t="shared" si="1065"/>
        <v>0</v>
      </c>
      <c r="D5086" s="14">
        <f t="shared" si="1065"/>
        <v>0</v>
      </c>
      <c r="E5086" s="14" t="str">
        <f t="shared" si="1066"/>
        <v/>
      </c>
      <c r="F5086" s="14">
        <f t="shared" si="1067"/>
        <v>0</v>
      </c>
      <c r="G5086" s="14">
        <f t="shared" si="1063"/>
        <v>3</v>
      </c>
      <c r="H5086" s="14">
        <f t="shared" si="1072"/>
        <v>16</v>
      </c>
      <c r="I5086" s="14">
        <f t="shared" si="1072"/>
        <v>0</v>
      </c>
      <c r="J5086" s="14">
        <f t="shared" si="1072"/>
        <v>0</v>
      </c>
      <c r="K5086" s="14">
        <f t="shared" si="1072"/>
        <v>0</v>
      </c>
      <c r="L5086" s="14" t="str">
        <f t="shared" si="1069"/>
        <v>3.16</v>
      </c>
      <c r="M5086" s="15" t="str">
        <f t="shared" si="1070"/>
        <v>--</v>
      </c>
      <c r="N5086" s="14" t="str">
        <f t="shared" si="1071"/>
        <v/>
      </c>
      <c r="O5086" s="15" t="str">
        <f t="shared" si="1064"/>
        <v/>
      </c>
      <c r="P5086" s="15" t="str">
        <f>IF(N5086=1,FLOOR(MAX($P$4:P5085),1)+1,IF(AND(P5085&lt;&gt;"",O5085&lt;&gt;1),MAX($P$4:P5085)+0.1,""))</f>
        <v/>
      </c>
      <c r="Q5086" s="5">
        <f>ROW()</f>
        <v>5086</v>
      </c>
    </row>
    <row r="5087" spans="1:17" x14ac:dyDescent="0.3">
      <c r="B5087" s="5"/>
      <c r="C5087" s="14">
        <f t="shared" si="1065"/>
        <v>0</v>
      </c>
      <c r="D5087" s="14">
        <f t="shared" si="1065"/>
        <v>0</v>
      </c>
      <c r="E5087" s="14" t="str">
        <f t="shared" si="1066"/>
        <v/>
      </c>
      <c r="F5087" s="14">
        <f t="shared" si="1067"/>
        <v>0</v>
      </c>
      <c r="G5087" s="14">
        <f t="shared" si="1063"/>
        <v>3</v>
      </c>
      <c r="H5087" s="14">
        <f t="shared" si="1072"/>
        <v>16</v>
      </c>
      <c r="I5087" s="14">
        <f t="shared" si="1072"/>
        <v>0</v>
      </c>
      <c r="J5087" s="14">
        <f t="shared" si="1072"/>
        <v>0</v>
      </c>
      <c r="K5087" s="14">
        <f t="shared" si="1072"/>
        <v>0</v>
      </c>
      <c r="L5087" s="14" t="str">
        <f t="shared" si="1069"/>
        <v>3.16</v>
      </c>
      <c r="M5087" s="15" t="str">
        <f t="shared" si="1070"/>
        <v>--</v>
      </c>
      <c r="N5087" s="14" t="str">
        <f t="shared" si="1071"/>
        <v/>
      </c>
      <c r="O5087" s="15" t="str">
        <f t="shared" si="1064"/>
        <v/>
      </c>
      <c r="P5087" s="15" t="str">
        <f>IF(N5087=1,FLOOR(MAX($P$4:P5086),1)+1,IF(AND(P5086&lt;&gt;"",O5086&lt;&gt;1),MAX($P$4:P5086)+0.1,""))</f>
        <v/>
      </c>
      <c r="Q5087" s="5">
        <f>ROW()</f>
        <v>5087</v>
      </c>
    </row>
    <row r="5088" spans="1:17" x14ac:dyDescent="0.3">
      <c r="B5088" s="5"/>
      <c r="C5088" s="14">
        <f t="shared" si="1065"/>
        <v>0</v>
      </c>
      <c r="D5088" s="14">
        <f t="shared" si="1065"/>
        <v>0</v>
      </c>
      <c r="E5088" s="14" t="str">
        <f t="shared" si="1066"/>
        <v/>
      </c>
      <c r="F5088" s="14">
        <f t="shared" si="1067"/>
        <v>0</v>
      </c>
      <c r="G5088" s="14">
        <f t="shared" si="1063"/>
        <v>3</v>
      </c>
      <c r="H5088" s="14">
        <f t="shared" si="1072"/>
        <v>16</v>
      </c>
      <c r="I5088" s="14">
        <f t="shared" si="1072"/>
        <v>0</v>
      </c>
      <c r="J5088" s="14">
        <f t="shared" si="1072"/>
        <v>0</v>
      </c>
      <c r="K5088" s="14">
        <f t="shared" si="1072"/>
        <v>0</v>
      </c>
      <c r="L5088" s="14" t="str">
        <f t="shared" si="1069"/>
        <v>3.16</v>
      </c>
      <c r="M5088" s="15" t="str">
        <f t="shared" si="1070"/>
        <v>--</v>
      </c>
      <c r="N5088" s="14" t="str">
        <f t="shared" si="1071"/>
        <v/>
      </c>
      <c r="O5088" s="15" t="str">
        <f t="shared" si="1064"/>
        <v/>
      </c>
      <c r="P5088" s="15" t="str">
        <f>IF(N5088=1,FLOOR(MAX($P$4:P5087),1)+1,IF(AND(P5087&lt;&gt;"",O5087&lt;&gt;1),MAX($P$4:P5087)+0.1,""))</f>
        <v/>
      </c>
      <c r="Q5088" s="5">
        <f>ROW()</f>
        <v>5088</v>
      </c>
    </row>
    <row r="5089" spans="2:17" x14ac:dyDescent="0.3">
      <c r="B5089" s="5"/>
      <c r="C5089" s="14">
        <f t="shared" si="1065"/>
        <v>0</v>
      </c>
      <c r="D5089" s="14">
        <f t="shared" si="1065"/>
        <v>0</v>
      </c>
      <c r="E5089" s="14" t="str">
        <f t="shared" si="1066"/>
        <v/>
      </c>
      <c r="F5089" s="14">
        <f t="shared" si="1067"/>
        <v>0</v>
      </c>
      <c r="G5089" s="14">
        <f t="shared" si="1063"/>
        <v>3</v>
      </c>
      <c r="H5089" s="14">
        <f t="shared" si="1072"/>
        <v>16</v>
      </c>
      <c r="I5089" s="14">
        <f t="shared" si="1072"/>
        <v>0</v>
      </c>
      <c r="J5089" s="14">
        <f t="shared" si="1072"/>
        <v>0</v>
      </c>
      <c r="K5089" s="14">
        <f t="shared" si="1072"/>
        <v>0</v>
      </c>
      <c r="L5089" s="14" t="str">
        <f t="shared" si="1069"/>
        <v>3.16</v>
      </c>
      <c r="M5089" s="15" t="str">
        <f t="shared" si="1070"/>
        <v>--</v>
      </c>
      <c r="N5089" s="14" t="str">
        <f t="shared" si="1071"/>
        <v/>
      </c>
      <c r="O5089" s="15" t="str">
        <f t="shared" si="1064"/>
        <v/>
      </c>
      <c r="P5089" s="15" t="str">
        <f>IF(N5089=1,FLOOR(MAX($P$4:P5088),1)+1,IF(AND(P5088&lt;&gt;"",O5088&lt;&gt;1),MAX($P$4:P5088)+0.1,""))</f>
        <v/>
      </c>
      <c r="Q5089" s="5">
        <f>ROW()</f>
        <v>5089</v>
      </c>
    </row>
    <row r="5090" spans="2:17" x14ac:dyDescent="0.3">
      <c r="B5090" s="5"/>
      <c r="C5090" s="14">
        <f t="shared" si="1065"/>
        <v>0</v>
      </c>
      <c r="D5090" s="14">
        <f t="shared" si="1065"/>
        <v>0</v>
      </c>
      <c r="E5090" s="14" t="str">
        <f t="shared" si="1066"/>
        <v/>
      </c>
      <c r="F5090" s="14">
        <f t="shared" si="1067"/>
        <v>0</v>
      </c>
      <c r="G5090" s="14">
        <f t="shared" si="1063"/>
        <v>3</v>
      </c>
      <c r="H5090" s="14">
        <f t="shared" si="1072"/>
        <v>16</v>
      </c>
      <c r="I5090" s="14">
        <f t="shared" si="1072"/>
        <v>0</v>
      </c>
      <c r="J5090" s="14">
        <f t="shared" si="1072"/>
        <v>0</v>
      </c>
      <c r="K5090" s="14">
        <f t="shared" si="1072"/>
        <v>0</v>
      </c>
      <c r="L5090" s="14" t="str">
        <f t="shared" si="1069"/>
        <v>3.16</v>
      </c>
      <c r="M5090" s="15" t="str">
        <f t="shared" si="1070"/>
        <v>--</v>
      </c>
      <c r="N5090" s="14" t="str">
        <f t="shared" si="1071"/>
        <v/>
      </c>
      <c r="O5090" s="15" t="str">
        <f t="shared" si="1064"/>
        <v/>
      </c>
      <c r="P5090" s="15" t="str">
        <f>IF(N5090=1,FLOOR(MAX($P$4:P5089),1)+1,IF(AND(P5089&lt;&gt;"",O5089&lt;&gt;1),MAX($P$4:P5089)+0.1,""))</f>
        <v/>
      </c>
      <c r="Q5090" s="5">
        <f>ROW()</f>
        <v>5090</v>
      </c>
    </row>
    <row r="5091" spans="2:17" x14ac:dyDescent="0.3">
      <c r="B5091" s="5"/>
      <c r="C5091" s="14">
        <f t="shared" si="1065"/>
        <v>0</v>
      </c>
      <c r="D5091" s="14">
        <f t="shared" si="1065"/>
        <v>0</v>
      </c>
      <c r="E5091" s="14" t="str">
        <f t="shared" si="1066"/>
        <v/>
      </c>
      <c r="F5091" s="14">
        <f t="shared" si="1067"/>
        <v>0</v>
      </c>
      <c r="G5091" s="14">
        <f t="shared" si="1063"/>
        <v>3</v>
      </c>
      <c r="H5091" s="14">
        <f t="shared" si="1072"/>
        <v>16</v>
      </c>
      <c r="I5091" s="14">
        <f t="shared" si="1072"/>
        <v>0</v>
      </c>
      <c r="J5091" s="14">
        <f t="shared" si="1072"/>
        <v>0</v>
      </c>
      <c r="K5091" s="14">
        <f t="shared" si="1072"/>
        <v>0</v>
      </c>
      <c r="L5091" s="14" t="str">
        <f t="shared" si="1069"/>
        <v>3.16</v>
      </c>
      <c r="M5091" s="15" t="str">
        <f t="shared" si="1070"/>
        <v>--</v>
      </c>
      <c r="N5091" s="14" t="str">
        <f t="shared" si="1071"/>
        <v/>
      </c>
      <c r="O5091" s="15" t="str">
        <f t="shared" si="1064"/>
        <v/>
      </c>
      <c r="P5091" s="15" t="str">
        <f>IF(N5091=1,FLOOR(MAX($P$4:P5090),1)+1,IF(AND(P5090&lt;&gt;"",O5090&lt;&gt;1),MAX($P$4:P5090)+0.1,""))</f>
        <v/>
      </c>
      <c r="Q5091" s="5">
        <f>ROW()</f>
        <v>5091</v>
      </c>
    </row>
    <row r="5092" spans="2:17" x14ac:dyDescent="0.3">
      <c r="B5092" s="5"/>
      <c r="C5092" s="14">
        <f t="shared" si="1065"/>
        <v>0</v>
      </c>
      <c r="D5092" s="14">
        <f t="shared" si="1065"/>
        <v>0</v>
      </c>
      <c r="E5092" s="14" t="str">
        <f t="shared" si="1066"/>
        <v/>
      </c>
      <c r="F5092" s="14">
        <f t="shared" si="1067"/>
        <v>0</v>
      </c>
      <c r="G5092" s="14">
        <f t="shared" si="1063"/>
        <v>3</v>
      </c>
      <c r="H5092" s="14">
        <f t="shared" si="1072"/>
        <v>16</v>
      </c>
      <c r="I5092" s="14">
        <f t="shared" si="1072"/>
        <v>0</v>
      </c>
      <c r="J5092" s="14">
        <f t="shared" si="1072"/>
        <v>0</v>
      </c>
      <c r="K5092" s="14">
        <f t="shared" si="1072"/>
        <v>0</v>
      </c>
      <c r="L5092" s="14" t="str">
        <f t="shared" si="1069"/>
        <v>3.16</v>
      </c>
      <c r="M5092" s="15" t="str">
        <f t="shared" si="1070"/>
        <v>--</v>
      </c>
      <c r="N5092" s="14" t="str">
        <f t="shared" si="1071"/>
        <v/>
      </c>
      <c r="O5092" s="15" t="str">
        <f t="shared" si="1064"/>
        <v/>
      </c>
      <c r="P5092" s="15" t="str">
        <f>IF(N5092=1,FLOOR(MAX($P$4:P5091),1)+1,IF(AND(P5091&lt;&gt;"",O5091&lt;&gt;1),MAX($P$4:P5091)+0.1,""))</f>
        <v/>
      </c>
      <c r="Q5092" s="5">
        <f>ROW()</f>
        <v>5092</v>
      </c>
    </row>
    <row r="5093" spans="2:17" x14ac:dyDescent="0.3">
      <c r="B5093" s="5"/>
      <c r="C5093" s="14">
        <f t="shared" si="1065"/>
        <v>0</v>
      </c>
      <c r="D5093" s="14">
        <f t="shared" si="1065"/>
        <v>0</v>
      </c>
      <c r="E5093" s="14" t="str">
        <f t="shared" si="1066"/>
        <v/>
      </c>
      <c r="F5093" s="14">
        <f t="shared" si="1067"/>
        <v>0</v>
      </c>
      <c r="G5093" s="14">
        <f t="shared" si="1063"/>
        <v>3</v>
      </c>
      <c r="H5093" s="14">
        <f t="shared" si="1072"/>
        <v>16</v>
      </c>
      <c r="I5093" s="14">
        <f t="shared" si="1072"/>
        <v>0</v>
      </c>
      <c r="J5093" s="14">
        <f t="shared" si="1072"/>
        <v>0</v>
      </c>
      <c r="K5093" s="14">
        <f t="shared" si="1072"/>
        <v>0</v>
      </c>
      <c r="L5093" s="14" t="str">
        <f t="shared" si="1069"/>
        <v>3.16</v>
      </c>
      <c r="M5093" s="15" t="str">
        <f t="shared" si="1070"/>
        <v>--</v>
      </c>
      <c r="N5093" s="14" t="str">
        <f t="shared" si="1071"/>
        <v/>
      </c>
      <c r="O5093" s="15" t="str">
        <f t="shared" si="1064"/>
        <v/>
      </c>
      <c r="P5093" s="15" t="str">
        <f>IF(N5093=1,FLOOR(MAX($P$4:P5092),1)+1,IF(AND(P5092&lt;&gt;"",O5092&lt;&gt;1),MAX($P$4:P5092)+0.1,""))</f>
        <v/>
      </c>
      <c r="Q5093" s="5">
        <f>ROW()</f>
        <v>5093</v>
      </c>
    </row>
    <row r="5094" spans="2:17" x14ac:dyDescent="0.3">
      <c r="B5094" s="5"/>
      <c r="C5094" s="14">
        <f t="shared" si="1065"/>
        <v>0</v>
      </c>
      <c r="D5094" s="14">
        <f t="shared" si="1065"/>
        <v>0</v>
      </c>
      <c r="E5094" s="14" t="str">
        <f t="shared" si="1066"/>
        <v/>
      </c>
      <c r="F5094" s="14">
        <f t="shared" si="1067"/>
        <v>0</v>
      </c>
      <c r="G5094" s="14">
        <f t="shared" si="1063"/>
        <v>3</v>
      </c>
      <c r="H5094" s="14">
        <f t="shared" ref="H5094:K5109" si="1073">IF(G5094&lt;&gt;G5093,0,IF(AND(($F5093-$D5094)=(H$3-1),$F5094=H$3),H5093+1,H5093))</f>
        <v>16</v>
      </c>
      <c r="I5094" s="14">
        <f t="shared" si="1073"/>
        <v>0</v>
      </c>
      <c r="J5094" s="14">
        <f t="shared" si="1073"/>
        <v>0</v>
      </c>
      <c r="K5094" s="14">
        <f t="shared" si="1073"/>
        <v>0</v>
      </c>
      <c r="L5094" s="14" t="str">
        <f t="shared" si="1069"/>
        <v>3.16</v>
      </c>
      <c r="M5094" s="15" t="str">
        <f t="shared" si="1070"/>
        <v>--</v>
      </c>
      <c r="N5094" s="14" t="str">
        <f t="shared" si="1071"/>
        <v/>
      </c>
      <c r="O5094" s="15" t="str">
        <f t="shared" si="1064"/>
        <v/>
      </c>
      <c r="P5094" s="15" t="str">
        <f>IF(N5094=1,FLOOR(MAX($P$4:P5093),1)+1,IF(AND(P5093&lt;&gt;"",O5093&lt;&gt;1),MAX($P$4:P5093)+0.1,""))</f>
        <v/>
      </c>
      <c r="Q5094" s="5">
        <f>ROW()</f>
        <v>5094</v>
      </c>
    </row>
    <row r="5095" spans="2:17" x14ac:dyDescent="0.3">
      <c r="B5095" s="5"/>
      <c r="C5095" s="14">
        <f t="shared" si="1065"/>
        <v>0</v>
      </c>
      <c r="D5095" s="14">
        <f t="shared" si="1065"/>
        <v>0</v>
      </c>
      <c r="E5095" s="14" t="str">
        <f t="shared" si="1066"/>
        <v/>
      </c>
      <c r="F5095" s="14">
        <f t="shared" si="1067"/>
        <v>0</v>
      </c>
      <c r="G5095" s="14">
        <f t="shared" si="1063"/>
        <v>3</v>
      </c>
      <c r="H5095" s="14">
        <f t="shared" si="1073"/>
        <v>16</v>
      </c>
      <c r="I5095" s="14">
        <f t="shared" si="1073"/>
        <v>0</v>
      </c>
      <c r="J5095" s="14">
        <f t="shared" si="1073"/>
        <v>0</v>
      </c>
      <c r="K5095" s="14">
        <f t="shared" si="1073"/>
        <v>0</v>
      </c>
      <c r="L5095" s="14" t="str">
        <f t="shared" si="1069"/>
        <v>3.16</v>
      </c>
      <c r="M5095" s="15" t="str">
        <f t="shared" si="1070"/>
        <v>--</v>
      </c>
      <c r="N5095" s="14" t="str">
        <f t="shared" si="1071"/>
        <v/>
      </c>
      <c r="O5095" s="15" t="str">
        <f t="shared" si="1064"/>
        <v/>
      </c>
      <c r="P5095" s="15" t="str">
        <f>IF(N5095=1,FLOOR(MAX($P$4:P5094),1)+1,IF(AND(P5094&lt;&gt;"",O5094&lt;&gt;1),MAX($P$4:P5094)+0.1,""))</f>
        <v/>
      </c>
      <c r="Q5095" s="5">
        <f>ROW()</f>
        <v>5095</v>
      </c>
    </row>
    <row r="5096" spans="2:17" x14ac:dyDescent="0.3">
      <c r="B5096" s="5"/>
      <c r="C5096" s="14">
        <f t="shared" si="1065"/>
        <v>0</v>
      </c>
      <c r="D5096" s="14">
        <f t="shared" si="1065"/>
        <v>0</v>
      </c>
      <c r="E5096" s="14" t="str">
        <f t="shared" si="1066"/>
        <v/>
      </c>
      <c r="F5096" s="14">
        <f t="shared" si="1067"/>
        <v>0</v>
      </c>
      <c r="G5096" s="14">
        <f t="shared" si="1063"/>
        <v>3</v>
      </c>
      <c r="H5096" s="14">
        <f t="shared" si="1073"/>
        <v>16</v>
      </c>
      <c r="I5096" s="14">
        <f t="shared" si="1073"/>
        <v>0</v>
      </c>
      <c r="J5096" s="14">
        <f t="shared" si="1073"/>
        <v>0</v>
      </c>
      <c r="K5096" s="14">
        <f t="shared" si="1073"/>
        <v>0</v>
      </c>
      <c r="L5096" s="14" t="str">
        <f t="shared" si="1069"/>
        <v>3.16</v>
      </c>
      <c r="M5096" s="15" t="str">
        <f t="shared" si="1070"/>
        <v>--</v>
      </c>
      <c r="N5096" s="14" t="str">
        <f t="shared" si="1071"/>
        <v/>
      </c>
      <c r="O5096" s="15" t="str">
        <f t="shared" si="1064"/>
        <v/>
      </c>
      <c r="P5096" s="15" t="str">
        <f>IF(N5096=1,FLOOR(MAX($P$4:P5095),1)+1,IF(AND(P5095&lt;&gt;"",O5095&lt;&gt;1),MAX($P$4:P5095)+0.1,""))</f>
        <v/>
      </c>
      <c r="Q5096" s="5">
        <f>ROW()</f>
        <v>5096</v>
      </c>
    </row>
    <row r="5097" spans="2:17" x14ac:dyDescent="0.3">
      <c r="B5097" s="5"/>
      <c r="C5097" s="14">
        <f t="shared" si="1065"/>
        <v>0</v>
      </c>
      <c r="D5097" s="14">
        <f t="shared" si="1065"/>
        <v>0</v>
      </c>
      <c r="E5097" s="14" t="str">
        <f t="shared" si="1066"/>
        <v/>
      </c>
      <c r="F5097" s="14">
        <f t="shared" si="1067"/>
        <v>0</v>
      </c>
      <c r="G5097" s="14">
        <f t="shared" si="1063"/>
        <v>3</v>
      </c>
      <c r="H5097" s="14">
        <f t="shared" si="1073"/>
        <v>16</v>
      </c>
      <c r="I5097" s="14">
        <f t="shared" si="1073"/>
        <v>0</v>
      </c>
      <c r="J5097" s="14">
        <f t="shared" si="1073"/>
        <v>0</v>
      </c>
      <c r="K5097" s="14">
        <f t="shared" si="1073"/>
        <v>0</v>
      </c>
      <c r="L5097" s="14" t="str">
        <f t="shared" si="1069"/>
        <v>3.16</v>
      </c>
      <c r="M5097" s="15" t="str">
        <f t="shared" si="1070"/>
        <v>--</v>
      </c>
      <c r="N5097" s="14" t="str">
        <f t="shared" si="1071"/>
        <v/>
      </c>
      <c r="O5097" s="15" t="str">
        <f t="shared" si="1064"/>
        <v/>
      </c>
      <c r="P5097" s="15" t="str">
        <f>IF(N5097=1,FLOOR(MAX($P$4:P5096),1)+1,IF(AND(P5096&lt;&gt;"",O5096&lt;&gt;1),MAX($P$4:P5096)+0.1,""))</f>
        <v/>
      </c>
      <c r="Q5097" s="5">
        <f>ROW()</f>
        <v>5097</v>
      </c>
    </row>
    <row r="5098" spans="2:17" x14ac:dyDescent="0.3">
      <c r="B5098" s="5"/>
      <c r="C5098" s="14">
        <f t="shared" si="1065"/>
        <v>0</v>
      </c>
      <c r="D5098" s="14">
        <f t="shared" si="1065"/>
        <v>0</v>
      </c>
      <c r="E5098" s="14" t="str">
        <f t="shared" si="1066"/>
        <v/>
      </c>
      <c r="F5098" s="14">
        <f t="shared" si="1067"/>
        <v>0</v>
      </c>
      <c r="G5098" s="14">
        <f t="shared" si="1063"/>
        <v>3</v>
      </c>
      <c r="H5098" s="14">
        <f t="shared" si="1073"/>
        <v>16</v>
      </c>
      <c r="I5098" s="14">
        <f t="shared" si="1073"/>
        <v>0</v>
      </c>
      <c r="J5098" s="14">
        <f t="shared" si="1073"/>
        <v>0</v>
      </c>
      <c r="K5098" s="14">
        <f t="shared" si="1073"/>
        <v>0</v>
      </c>
      <c r="L5098" s="14" t="str">
        <f t="shared" si="1069"/>
        <v>3.16</v>
      </c>
      <c r="M5098" s="15" t="str">
        <f t="shared" si="1070"/>
        <v>--</v>
      </c>
      <c r="N5098" s="14" t="str">
        <f t="shared" si="1071"/>
        <v/>
      </c>
      <c r="O5098" s="15" t="str">
        <f t="shared" si="1064"/>
        <v/>
      </c>
      <c r="P5098" s="15" t="str">
        <f>IF(N5098=1,FLOOR(MAX($P$4:P5097),1)+1,IF(AND(P5097&lt;&gt;"",O5097&lt;&gt;1),MAX($P$4:P5097)+0.1,""))</f>
        <v/>
      </c>
      <c r="Q5098" s="5">
        <f>ROW()</f>
        <v>5098</v>
      </c>
    </row>
    <row r="5099" spans="2:17" x14ac:dyDescent="0.3">
      <c r="B5099" s="5"/>
      <c r="C5099" s="14">
        <f t="shared" si="1065"/>
        <v>0</v>
      </c>
      <c r="D5099" s="14">
        <f t="shared" si="1065"/>
        <v>0</v>
      </c>
      <c r="E5099" s="14" t="str">
        <f t="shared" si="1066"/>
        <v/>
      </c>
      <c r="F5099" s="14">
        <f t="shared" si="1067"/>
        <v>0</v>
      </c>
      <c r="G5099" s="14">
        <f t="shared" si="1063"/>
        <v>3</v>
      </c>
      <c r="H5099" s="14">
        <f t="shared" si="1073"/>
        <v>16</v>
      </c>
      <c r="I5099" s="14">
        <f t="shared" si="1073"/>
        <v>0</v>
      </c>
      <c r="J5099" s="14">
        <f t="shared" si="1073"/>
        <v>0</v>
      </c>
      <c r="K5099" s="14">
        <f t="shared" si="1073"/>
        <v>0</v>
      </c>
      <c r="L5099" s="14" t="str">
        <f t="shared" si="1069"/>
        <v>3.16</v>
      </c>
      <c r="M5099" s="15" t="str">
        <f t="shared" si="1070"/>
        <v>--</v>
      </c>
      <c r="N5099" s="14" t="str">
        <f t="shared" si="1071"/>
        <v/>
      </c>
      <c r="O5099" s="15" t="str">
        <f t="shared" si="1064"/>
        <v/>
      </c>
      <c r="P5099" s="15" t="str">
        <f>IF(N5099=1,FLOOR(MAX($P$4:P5098),1)+1,IF(AND(P5098&lt;&gt;"",O5098&lt;&gt;1),MAX($P$4:P5098)+0.1,""))</f>
        <v/>
      </c>
      <c r="Q5099" s="5">
        <f>ROW()</f>
        <v>5099</v>
      </c>
    </row>
    <row r="5100" spans="2:17" x14ac:dyDescent="0.3">
      <c r="B5100" s="5"/>
      <c r="C5100" s="14">
        <f t="shared" si="1065"/>
        <v>0</v>
      </c>
      <c r="D5100" s="14">
        <f t="shared" si="1065"/>
        <v>0</v>
      </c>
      <c r="E5100" s="14" t="str">
        <f t="shared" si="1066"/>
        <v/>
      </c>
      <c r="F5100" s="14">
        <f t="shared" si="1067"/>
        <v>0</v>
      </c>
      <c r="G5100" s="14">
        <f t="shared" si="1063"/>
        <v>3</v>
      </c>
      <c r="H5100" s="14">
        <f t="shared" si="1073"/>
        <v>16</v>
      </c>
      <c r="I5100" s="14">
        <f t="shared" si="1073"/>
        <v>0</v>
      </c>
      <c r="J5100" s="14">
        <f t="shared" si="1073"/>
        <v>0</v>
      </c>
      <c r="K5100" s="14">
        <f t="shared" si="1073"/>
        <v>0</v>
      </c>
      <c r="L5100" s="14" t="str">
        <f t="shared" si="1069"/>
        <v>3.16</v>
      </c>
      <c r="M5100" s="15" t="str">
        <f t="shared" si="1070"/>
        <v>--</v>
      </c>
      <c r="N5100" s="14" t="str">
        <f t="shared" si="1071"/>
        <v/>
      </c>
      <c r="O5100" s="15" t="str">
        <f t="shared" si="1064"/>
        <v/>
      </c>
      <c r="P5100" s="15" t="str">
        <f>IF(N5100=1,FLOOR(MAX($P$4:P5099),1)+1,IF(AND(P5099&lt;&gt;"",O5099&lt;&gt;1),MAX($P$4:P5099)+0.1,""))</f>
        <v/>
      </c>
      <c r="Q5100" s="5">
        <f>ROW()</f>
        <v>5100</v>
      </c>
    </row>
    <row r="5101" spans="2:17" x14ac:dyDescent="0.3">
      <c r="B5101" s="5"/>
      <c r="C5101" s="14">
        <f t="shared" si="1065"/>
        <v>0</v>
      </c>
      <c r="D5101" s="14">
        <f t="shared" si="1065"/>
        <v>0</v>
      </c>
      <c r="E5101" s="14" t="str">
        <f t="shared" si="1066"/>
        <v/>
      </c>
      <c r="F5101" s="14">
        <f t="shared" si="1067"/>
        <v>0</v>
      </c>
      <c r="G5101" s="14">
        <f t="shared" si="1063"/>
        <v>3</v>
      </c>
      <c r="H5101" s="14">
        <f t="shared" si="1073"/>
        <v>16</v>
      </c>
      <c r="I5101" s="14">
        <f t="shared" si="1073"/>
        <v>0</v>
      </c>
      <c r="J5101" s="14">
        <f t="shared" si="1073"/>
        <v>0</v>
      </c>
      <c r="K5101" s="14">
        <f t="shared" si="1073"/>
        <v>0</v>
      </c>
      <c r="L5101" s="14" t="str">
        <f t="shared" si="1069"/>
        <v>3.16</v>
      </c>
      <c r="M5101" s="15" t="str">
        <f t="shared" si="1070"/>
        <v>--</v>
      </c>
      <c r="N5101" s="14" t="str">
        <f t="shared" si="1071"/>
        <v/>
      </c>
      <c r="O5101" s="15" t="str">
        <f t="shared" si="1064"/>
        <v/>
      </c>
      <c r="P5101" s="15" t="str">
        <f>IF(N5101=1,FLOOR(MAX($P$4:P5100),1)+1,IF(AND(P5100&lt;&gt;"",O5100&lt;&gt;1),MAX($P$4:P5100)+0.1,""))</f>
        <v/>
      </c>
      <c r="Q5101" s="5">
        <f>ROW()</f>
        <v>5101</v>
      </c>
    </row>
    <row r="5102" spans="2:17" x14ac:dyDescent="0.3">
      <c r="B5102" s="5"/>
      <c r="C5102" s="14">
        <f t="shared" si="1065"/>
        <v>0</v>
      </c>
      <c r="D5102" s="14">
        <f t="shared" si="1065"/>
        <v>0</v>
      </c>
      <c r="E5102" s="14" t="str">
        <f t="shared" si="1066"/>
        <v/>
      </c>
      <c r="F5102" s="14">
        <f t="shared" si="1067"/>
        <v>0</v>
      </c>
      <c r="G5102" s="14">
        <f t="shared" si="1063"/>
        <v>3</v>
      </c>
      <c r="H5102" s="14">
        <f t="shared" si="1073"/>
        <v>16</v>
      </c>
      <c r="I5102" s="14">
        <f t="shared" si="1073"/>
        <v>0</v>
      </c>
      <c r="J5102" s="14">
        <f t="shared" si="1073"/>
        <v>0</v>
      </c>
      <c r="K5102" s="14">
        <f t="shared" si="1073"/>
        <v>0</v>
      </c>
      <c r="L5102" s="14" t="str">
        <f t="shared" si="1069"/>
        <v>3.16</v>
      </c>
      <c r="M5102" s="15" t="str">
        <f t="shared" si="1070"/>
        <v>--</v>
      </c>
      <c r="N5102" s="14" t="str">
        <f t="shared" si="1071"/>
        <v/>
      </c>
      <c r="O5102" s="15" t="str">
        <f t="shared" si="1064"/>
        <v/>
      </c>
      <c r="P5102" s="15" t="str">
        <f>IF(N5102=1,FLOOR(MAX($P$4:P5101),1)+1,IF(AND(P5101&lt;&gt;"",O5101&lt;&gt;1),MAX($P$4:P5101)+0.1,""))</f>
        <v/>
      </c>
      <c r="Q5102" s="5">
        <f>ROW()</f>
        <v>5102</v>
      </c>
    </row>
    <row r="5103" spans="2:17" x14ac:dyDescent="0.3">
      <c r="B5103" s="5"/>
      <c r="C5103" s="14">
        <f t="shared" si="1065"/>
        <v>0</v>
      </c>
      <c r="D5103" s="14">
        <f t="shared" si="1065"/>
        <v>0</v>
      </c>
      <c r="E5103" s="14" t="str">
        <f t="shared" si="1066"/>
        <v/>
      </c>
      <c r="F5103" s="14">
        <f t="shared" si="1067"/>
        <v>0</v>
      </c>
      <c r="G5103" s="14">
        <f t="shared" si="1063"/>
        <v>3</v>
      </c>
      <c r="H5103" s="14">
        <f t="shared" si="1073"/>
        <v>16</v>
      </c>
      <c r="I5103" s="14">
        <f t="shared" si="1073"/>
        <v>0</v>
      </c>
      <c r="J5103" s="14">
        <f t="shared" si="1073"/>
        <v>0</v>
      </c>
      <c r="K5103" s="14">
        <f t="shared" si="1073"/>
        <v>0</v>
      </c>
      <c r="L5103" s="14" t="str">
        <f t="shared" si="1069"/>
        <v>3.16</v>
      </c>
      <c r="M5103" s="15" t="str">
        <f t="shared" si="1070"/>
        <v>--</v>
      </c>
      <c r="N5103" s="14" t="str">
        <f t="shared" si="1071"/>
        <v/>
      </c>
      <c r="O5103" s="15" t="str">
        <f t="shared" si="1064"/>
        <v/>
      </c>
      <c r="P5103" s="15" t="str">
        <f>IF(N5103=1,FLOOR(MAX($P$4:P5102),1)+1,IF(AND(P5102&lt;&gt;"",O5102&lt;&gt;1),MAX($P$4:P5102)+0.1,""))</f>
        <v/>
      </c>
      <c r="Q5103" s="5">
        <f>ROW()</f>
        <v>5103</v>
      </c>
    </row>
    <row r="5104" spans="2:17" x14ac:dyDescent="0.3">
      <c r="B5104" s="5"/>
      <c r="C5104" s="14">
        <f t="shared" si="1065"/>
        <v>0</v>
      </c>
      <c r="D5104" s="14">
        <f t="shared" si="1065"/>
        <v>0</v>
      </c>
      <c r="E5104" s="14" t="str">
        <f t="shared" si="1066"/>
        <v/>
      </c>
      <c r="F5104" s="14">
        <f t="shared" si="1067"/>
        <v>0</v>
      </c>
      <c r="G5104" s="14">
        <f t="shared" si="1063"/>
        <v>3</v>
      </c>
      <c r="H5104" s="14">
        <f t="shared" si="1073"/>
        <v>16</v>
      </c>
      <c r="I5104" s="14">
        <f t="shared" si="1073"/>
        <v>0</v>
      </c>
      <c r="J5104" s="14">
        <f t="shared" si="1073"/>
        <v>0</v>
      </c>
      <c r="K5104" s="14">
        <f t="shared" si="1073"/>
        <v>0</v>
      </c>
      <c r="L5104" s="14" t="str">
        <f t="shared" si="1069"/>
        <v>3.16</v>
      </c>
      <c r="M5104" s="15" t="str">
        <f t="shared" si="1070"/>
        <v>--</v>
      </c>
      <c r="N5104" s="14" t="str">
        <f t="shared" si="1071"/>
        <v/>
      </c>
      <c r="O5104" s="15" t="str">
        <f t="shared" si="1064"/>
        <v/>
      </c>
      <c r="P5104" s="15" t="str">
        <f>IF(N5104=1,FLOOR(MAX($P$4:P5103),1)+1,IF(AND(P5103&lt;&gt;"",O5103&lt;&gt;1),MAX($P$4:P5103)+0.1,""))</f>
        <v/>
      </c>
      <c r="Q5104" s="5">
        <f>ROW()</f>
        <v>5104</v>
      </c>
    </row>
    <row r="5105" spans="2:17" x14ac:dyDescent="0.3">
      <c r="B5105" s="5"/>
      <c r="C5105" s="14">
        <f t="shared" si="1065"/>
        <v>0</v>
      </c>
      <c r="D5105" s="14">
        <f t="shared" si="1065"/>
        <v>0</v>
      </c>
      <c r="E5105" s="14" t="str">
        <f t="shared" si="1066"/>
        <v/>
      </c>
      <c r="F5105" s="14">
        <f t="shared" si="1067"/>
        <v>0</v>
      </c>
      <c r="G5105" s="14">
        <f t="shared" si="1063"/>
        <v>3</v>
      </c>
      <c r="H5105" s="14">
        <f t="shared" si="1073"/>
        <v>16</v>
      </c>
      <c r="I5105" s="14">
        <f t="shared" si="1073"/>
        <v>0</v>
      </c>
      <c r="J5105" s="14">
        <f t="shared" si="1073"/>
        <v>0</v>
      </c>
      <c r="K5105" s="14">
        <f t="shared" si="1073"/>
        <v>0</v>
      </c>
      <c r="L5105" s="14" t="str">
        <f t="shared" si="1069"/>
        <v>3.16</v>
      </c>
      <c r="M5105" s="15" t="str">
        <f t="shared" si="1070"/>
        <v>--</v>
      </c>
      <c r="N5105" s="14" t="str">
        <f t="shared" si="1071"/>
        <v/>
      </c>
      <c r="O5105" s="15" t="str">
        <f t="shared" si="1064"/>
        <v/>
      </c>
      <c r="P5105" s="15" t="str">
        <f>IF(N5105=1,FLOOR(MAX($P$4:P5104),1)+1,IF(AND(P5104&lt;&gt;"",O5104&lt;&gt;1),MAX($P$4:P5104)+0.1,""))</f>
        <v/>
      </c>
      <c r="Q5105" s="5">
        <f>ROW()</f>
        <v>5105</v>
      </c>
    </row>
    <row r="5106" spans="2:17" x14ac:dyDescent="0.3">
      <c r="B5106" s="5"/>
      <c r="C5106" s="14">
        <f t="shared" si="1065"/>
        <v>0</v>
      </c>
      <c r="D5106" s="14">
        <f t="shared" si="1065"/>
        <v>0</v>
      </c>
      <c r="E5106" s="14" t="str">
        <f t="shared" si="1066"/>
        <v/>
      </c>
      <c r="F5106" s="14">
        <f t="shared" si="1067"/>
        <v>0</v>
      </c>
      <c r="G5106" s="14">
        <f t="shared" si="1063"/>
        <v>3</v>
      </c>
      <c r="H5106" s="14">
        <f t="shared" si="1073"/>
        <v>16</v>
      </c>
      <c r="I5106" s="14">
        <f t="shared" si="1073"/>
        <v>0</v>
      </c>
      <c r="J5106" s="14">
        <f t="shared" si="1073"/>
        <v>0</v>
      </c>
      <c r="K5106" s="14">
        <f t="shared" si="1073"/>
        <v>0</v>
      </c>
      <c r="L5106" s="14" t="str">
        <f t="shared" si="1069"/>
        <v>3.16</v>
      </c>
      <c r="M5106" s="15" t="str">
        <f t="shared" si="1070"/>
        <v>--</v>
      </c>
      <c r="N5106" s="14" t="str">
        <f t="shared" si="1071"/>
        <v/>
      </c>
      <c r="O5106" s="15" t="str">
        <f t="shared" si="1064"/>
        <v/>
      </c>
      <c r="P5106" s="15" t="str">
        <f>IF(N5106=1,FLOOR(MAX($P$4:P5105),1)+1,IF(AND(P5105&lt;&gt;"",O5105&lt;&gt;1),MAX($P$4:P5105)+0.1,""))</f>
        <v/>
      </c>
      <c r="Q5106" s="5">
        <f>ROW()</f>
        <v>5106</v>
      </c>
    </row>
    <row r="5107" spans="2:17" x14ac:dyDescent="0.3">
      <c r="B5107" s="5"/>
      <c r="C5107" s="14">
        <f t="shared" si="1065"/>
        <v>0</v>
      </c>
      <c r="D5107" s="14">
        <f t="shared" si="1065"/>
        <v>0</v>
      </c>
      <c r="E5107" s="14" t="str">
        <f t="shared" si="1066"/>
        <v/>
      </c>
      <c r="F5107" s="14">
        <f t="shared" si="1067"/>
        <v>0</v>
      </c>
      <c r="G5107" s="14">
        <f t="shared" si="1063"/>
        <v>3</v>
      </c>
      <c r="H5107" s="14">
        <f t="shared" si="1073"/>
        <v>16</v>
      </c>
      <c r="I5107" s="14">
        <f t="shared" si="1073"/>
        <v>0</v>
      </c>
      <c r="J5107" s="14">
        <f t="shared" si="1073"/>
        <v>0</v>
      </c>
      <c r="K5107" s="14">
        <f t="shared" si="1073"/>
        <v>0</v>
      </c>
      <c r="L5107" s="14" t="str">
        <f t="shared" si="1069"/>
        <v>3.16</v>
      </c>
      <c r="M5107" s="15" t="str">
        <f t="shared" si="1070"/>
        <v>--</v>
      </c>
      <c r="N5107" s="14" t="str">
        <f t="shared" si="1071"/>
        <v/>
      </c>
      <c r="O5107" s="15" t="str">
        <f t="shared" si="1064"/>
        <v/>
      </c>
      <c r="P5107" s="15" t="str">
        <f>IF(N5107=1,FLOOR(MAX($P$4:P5106),1)+1,IF(AND(P5106&lt;&gt;"",O5106&lt;&gt;1),MAX($P$4:P5106)+0.1,""))</f>
        <v/>
      </c>
      <c r="Q5107" s="5">
        <f>ROW()</f>
        <v>5107</v>
      </c>
    </row>
    <row r="5108" spans="2:17" x14ac:dyDescent="0.3">
      <c r="B5108" s="5"/>
      <c r="C5108" s="14">
        <f t="shared" si="1065"/>
        <v>0</v>
      </c>
      <c r="D5108" s="14">
        <f t="shared" si="1065"/>
        <v>0</v>
      </c>
      <c r="E5108" s="14" t="str">
        <f t="shared" si="1066"/>
        <v/>
      </c>
      <c r="F5108" s="14">
        <f t="shared" si="1067"/>
        <v>0</v>
      </c>
      <c r="G5108" s="14">
        <f t="shared" si="1063"/>
        <v>3</v>
      </c>
      <c r="H5108" s="14">
        <f t="shared" si="1073"/>
        <v>16</v>
      </c>
      <c r="I5108" s="14">
        <f t="shared" si="1073"/>
        <v>0</v>
      </c>
      <c r="J5108" s="14">
        <f t="shared" si="1073"/>
        <v>0</v>
      </c>
      <c r="K5108" s="14">
        <f t="shared" si="1073"/>
        <v>0</v>
      </c>
      <c r="L5108" s="14" t="str">
        <f t="shared" si="1069"/>
        <v>3.16</v>
      </c>
      <c r="M5108" s="15" t="str">
        <f t="shared" si="1070"/>
        <v>--</v>
      </c>
      <c r="N5108" s="14" t="str">
        <f t="shared" si="1071"/>
        <v/>
      </c>
      <c r="O5108" s="15" t="str">
        <f t="shared" si="1064"/>
        <v/>
      </c>
      <c r="P5108" s="15" t="str">
        <f>IF(N5108=1,FLOOR(MAX($P$4:P5107),1)+1,IF(AND(P5107&lt;&gt;"",O5107&lt;&gt;1),MAX($P$4:P5107)+0.1,""))</f>
        <v/>
      </c>
      <c r="Q5108" s="5">
        <f>ROW()</f>
        <v>5108</v>
      </c>
    </row>
    <row r="5109" spans="2:17" x14ac:dyDescent="0.3">
      <c r="B5109" s="5"/>
      <c r="C5109" s="14">
        <f t="shared" si="1065"/>
        <v>0</v>
      </c>
      <c r="D5109" s="14">
        <f t="shared" si="1065"/>
        <v>0</v>
      </c>
      <c r="E5109" s="14" t="str">
        <f t="shared" si="1066"/>
        <v/>
      </c>
      <c r="F5109" s="14">
        <f t="shared" si="1067"/>
        <v>0</v>
      </c>
      <c r="G5109" s="14">
        <f t="shared" si="1063"/>
        <v>3</v>
      </c>
      <c r="H5109" s="14">
        <f t="shared" si="1073"/>
        <v>16</v>
      </c>
      <c r="I5109" s="14">
        <f t="shared" si="1073"/>
        <v>0</v>
      </c>
      <c r="J5109" s="14">
        <f t="shared" si="1073"/>
        <v>0</v>
      </c>
      <c r="K5109" s="14">
        <f t="shared" si="1073"/>
        <v>0</v>
      </c>
      <c r="L5109" s="14" t="str">
        <f t="shared" si="1069"/>
        <v>3.16</v>
      </c>
      <c r="M5109" s="15" t="str">
        <f t="shared" si="1070"/>
        <v>--</v>
      </c>
      <c r="N5109" s="14" t="str">
        <f t="shared" si="1071"/>
        <v/>
      </c>
      <c r="O5109" s="15" t="str">
        <f t="shared" si="1064"/>
        <v/>
      </c>
      <c r="P5109" s="15" t="str">
        <f>IF(N5109=1,FLOOR(MAX($P$4:P5108),1)+1,IF(AND(P5108&lt;&gt;"",O5108&lt;&gt;1),MAX($P$4:P5108)+0.1,""))</f>
        <v/>
      </c>
      <c r="Q5109" s="5">
        <f>ROW()</f>
        <v>5109</v>
      </c>
    </row>
    <row r="5110" spans="2:17" x14ac:dyDescent="0.3">
      <c r="B5110" s="5"/>
      <c r="C5110" s="14">
        <f t="shared" si="1065"/>
        <v>0</v>
      </c>
      <c r="D5110" s="14">
        <f t="shared" si="1065"/>
        <v>0</v>
      </c>
      <c r="E5110" s="14" t="str">
        <f t="shared" si="1066"/>
        <v/>
      </c>
      <c r="F5110" s="14">
        <f t="shared" si="1067"/>
        <v>0</v>
      </c>
      <c r="G5110" s="14">
        <f t="shared" si="1063"/>
        <v>3</v>
      </c>
      <c r="H5110" s="14">
        <f t="shared" ref="H5110:K5125" si="1074">IF(G5110&lt;&gt;G5109,0,IF(AND(($F5109-$D5110)=(H$3-1),$F5110=H$3),H5109+1,H5109))</f>
        <v>16</v>
      </c>
      <c r="I5110" s="14">
        <f t="shared" si="1074"/>
        <v>0</v>
      </c>
      <c r="J5110" s="14">
        <f t="shared" si="1074"/>
        <v>0</v>
      </c>
      <c r="K5110" s="14">
        <f t="shared" si="1074"/>
        <v>0</v>
      </c>
      <c r="L5110" s="14" t="str">
        <f t="shared" si="1069"/>
        <v>3.16</v>
      </c>
      <c r="M5110" s="15" t="str">
        <f t="shared" si="1070"/>
        <v>--</v>
      </c>
      <c r="N5110" s="14" t="str">
        <f t="shared" si="1071"/>
        <v/>
      </c>
      <c r="O5110" s="15" t="str">
        <f t="shared" si="1064"/>
        <v/>
      </c>
      <c r="P5110" s="15" t="str">
        <f>IF(N5110=1,FLOOR(MAX($P$4:P5109),1)+1,IF(AND(P5109&lt;&gt;"",O5109&lt;&gt;1),MAX($P$4:P5109)+0.1,""))</f>
        <v/>
      </c>
      <c r="Q5110" s="5">
        <f>ROW()</f>
        <v>5110</v>
      </c>
    </row>
    <row r="5111" spans="2:17" x14ac:dyDescent="0.3">
      <c r="B5111" s="5"/>
      <c r="C5111" s="14">
        <f t="shared" si="1065"/>
        <v>0</v>
      </c>
      <c r="D5111" s="14">
        <f t="shared" si="1065"/>
        <v>0</v>
      </c>
      <c r="E5111" s="14" t="str">
        <f t="shared" si="1066"/>
        <v/>
      </c>
      <c r="F5111" s="14">
        <f t="shared" si="1067"/>
        <v>0</v>
      </c>
      <c r="G5111" s="14">
        <f t="shared" si="1063"/>
        <v>3</v>
      </c>
      <c r="H5111" s="14">
        <f t="shared" si="1074"/>
        <v>16</v>
      </c>
      <c r="I5111" s="14">
        <f t="shared" si="1074"/>
        <v>0</v>
      </c>
      <c r="J5111" s="14">
        <f t="shared" si="1074"/>
        <v>0</v>
      </c>
      <c r="K5111" s="14">
        <f t="shared" si="1074"/>
        <v>0</v>
      </c>
      <c r="L5111" s="14" t="str">
        <f t="shared" si="1069"/>
        <v>3.16</v>
      </c>
      <c r="M5111" s="15" t="str">
        <f t="shared" si="1070"/>
        <v>--</v>
      </c>
      <c r="N5111" s="14" t="str">
        <f t="shared" si="1071"/>
        <v/>
      </c>
      <c r="O5111" s="15" t="str">
        <f t="shared" si="1064"/>
        <v/>
      </c>
      <c r="P5111" s="15" t="str">
        <f>IF(N5111=1,FLOOR(MAX($P$4:P5110),1)+1,IF(AND(P5110&lt;&gt;"",O5110&lt;&gt;1),MAX($P$4:P5110)+0.1,""))</f>
        <v/>
      </c>
      <c r="Q5111" s="5">
        <f>ROW()</f>
        <v>5111</v>
      </c>
    </row>
    <row r="5112" spans="2:17" x14ac:dyDescent="0.3">
      <c r="B5112" s="5"/>
      <c r="C5112" s="14">
        <f t="shared" si="1065"/>
        <v>0</v>
      </c>
      <c r="D5112" s="14">
        <f t="shared" si="1065"/>
        <v>0</v>
      </c>
      <c r="E5112" s="14" t="str">
        <f t="shared" si="1066"/>
        <v/>
      </c>
      <c r="F5112" s="14">
        <f t="shared" si="1067"/>
        <v>0</v>
      </c>
      <c r="G5112" s="14">
        <f t="shared" si="1063"/>
        <v>3</v>
      </c>
      <c r="H5112" s="14">
        <f t="shared" si="1074"/>
        <v>16</v>
      </c>
      <c r="I5112" s="14">
        <f t="shared" si="1074"/>
        <v>0</v>
      </c>
      <c r="J5112" s="14">
        <f t="shared" si="1074"/>
        <v>0</v>
      </c>
      <c r="K5112" s="14">
        <f t="shared" si="1074"/>
        <v>0</v>
      </c>
      <c r="L5112" s="14" t="str">
        <f t="shared" si="1069"/>
        <v>3.16</v>
      </c>
      <c r="M5112" s="15" t="str">
        <f t="shared" si="1070"/>
        <v>--</v>
      </c>
      <c r="N5112" s="14" t="str">
        <f t="shared" si="1071"/>
        <v/>
      </c>
      <c r="O5112" s="15" t="str">
        <f t="shared" si="1064"/>
        <v/>
      </c>
      <c r="P5112" s="15" t="str">
        <f>IF(N5112=1,FLOOR(MAX($P$4:P5111),1)+1,IF(AND(P5111&lt;&gt;"",O5111&lt;&gt;1),MAX($P$4:P5111)+0.1,""))</f>
        <v/>
      </c>
      <c r="Q5112" s="5">
        <f>ROW()</f>
        <v>5112</v>
      </c>
    </row>
    <row r="5113" spans="2:17" x14ac:dyDescent="0.3">
      <c r="B5113" s="5"/>
      <c r="C5113" s="14">
        <f t="shared" si="1065"/>
        <v>0</v>
      </c>
      <c r="D5113" s="14">
        <f t="shared" si="1065"/>
        <v>0</v>
      </c>
      <c r="E5113" s="14" t="str">
        <f t="shared" si="1066"/>
        <v/>
      </c>
      <c r="F5113" s="14">
        <f t="shared" si="1067"/>
        <v>0</v>
      </c>
      <c r="G5113" s="14">
        <f t="shared" si="1063"/>
        <v>3</v>
      </c>
      <c r="H5113" s="14">
        <f t="shared" si="1074"/>
        <v>16</v>
      </c>
      <c r="I5113" s="14">
        <f t="shared" si="1074"/>
        <v>0</v>
      </c>
      <c r="J5113" s="14">
        <f t="shared" si="1074"/>
        <v>0</v>
      </c>
      <c r="K5113" s="14">
        <f t="shared" si="1074"/>
        <v>0</v>
      </c>
      <c r="L5113" s="14" t="str">
        <f t="shared" si="1069"/>
        <v>3.16</v>
      </c>
      <c r="M5113" s="15" t="str">
        <f t="shared" si="1070"/>
        <v>--</v>
      </c>
      <c r="N5113" s="14" t="str">
        <f t="shared" si="1071"/>
        <v/>
      </c>
      <c r="O5113" s="15" t="str">
        <f t="shared" si="1064"/>
        <v/>
      </c>
      <c r="P5113" s="15" t="str">
        <f>IF(N5113=1,FLOOR(MAX($P$4:P5112),1)+1,IF(AND(P5112&lt;&gt;"",O5112&lt;&gt;1),MAX($P$4:P5112)+0.1,""))</f>
        <v/>
      </c>
      <c r="Q5113" s="5">
        <f>ROW()</f>
        <v>5113</v>
      </c>
    </row>
    <row r="5114" spans="2:17" x14ac:dyDescent="0.3">
      <c r="B5114" s="5"/>
      <c r="C5114" s="14">
        <f t="shared" si="1065"/>
        <v>0</v>
      </c>
      <c r="D5114" s="14">
        <f t="shared" si="1065"/>
        <v>0</v>
      </c>
      <c r="E5114" s="14" t="str">
        <f t="shared" si="1066"/>
        <v/>
      </c>
      <c r="F5114" s="14">
        <f t="shared" si="1067"/>
        <v>0</v>
      </c>
      <c r="G5114" s="14">
        <f t="shared" si="1063"/>
        <v>3</v>
      </c>
      <c r="H5114" s="14">
        <f t="shared" si="1074"/>
        <v>16</v>
      </c>
      <c r="I5114" s="14">
        <f t="shared" si="1074"/>
        <v>0</v>
      </c>
      <c r="J5114" s="14">
        <f t="shared" si="1074"/>
        <v>0</v>
      </c>
      <c r="K5114" s="14">
        <f t="shared" si="1074"/>
        <v>0</v>
      </c>
      <c r="L5114" s="14" t="str">
        <f t="shared" si="1069"/>
        <v>3.16</v>
      </c>
      <c r="M5114" s="15" t="str">
        <f t="shared" si="1070"/>
        <v>--</v>
      </c>
      <c r="N5114" s="14" t="str">
        <f t="shared" si="1071"/>
        <v/>
      </c>
      <c r="O5114" s="15" t="str">
        <f t="shared" si="1064"/>
        <v/>
      </c>
      <c r="P5114" s="15" t="str">
        <f>IF(N5114=1,FLOOR(MAX($P$4:P5113),1)+1,IF(AND(P5113&lt;&gt;"",O5113&lt;&gt;1),MAX($P$4:P5113)+0.1,""))</f>
        <v/>
      </c>
      <c r="Q5114" s="5">
        <f>ROW()</f>
        <v>5114</v>
      </c>
    </row>
    <row r="5115" spans="2:17" x14ac:dyDescent="0.3">
      <c r="B5115" s="5"/>
      <c r="C5115" s="14">
        <f t="shared" si="1065"/>
        <v>0</v>
      </c>
      <c r="D5115" s="14">
        <f t="shared" si="1065"/>
        <v>0</v>
      </c>
      <c r="E5115" s="14" t="str">
        <f t="shared" si="1066"/>
        <v/>
      </c>
      <c r="F5115" s="14">
        <f t="shared" si="1067"/>
        <v>0</v>
      </c>
      <c r="G5115" s="14">
        <f t="shared" si="1063"/>
        <v>3</v>
      </c>
      <c r="H5115" s="14">
        <f t="shared" si="1074"/>
        <v>16</v>
      </c>
      <c r="I5115" s="14">
        <f t="shared" si="1074"/>
        <v>0</v>
      </c>
      <c r="J5115" s="14">
        <f t="shared" si="1074"/>
        <v>0</v>
      </c>
      <c r="K5115" s="14">
        <f t="shared" si="1074"/>
        <v>0</v>
      </c>
      <c r="L5115" s="14" t="str">
        <f t="shared" si="1069"/>
        <v>3.16</v>
      </c>
      <c r="M5115" s="15" t="str">
        <f t="shared" si="1070"/>
        <v>--</v>
      </c>
      <c r="N5115" s="14" t="str">
        <f t="shared" si="1071"/>
        <v/>
      </c>
      <c r="O5115" s="15" t="str">
        <f t="shared" si="1064"/>
        <v/>
      </c>
      <c r="P5115" s="15" t="str">
        <f>IF(N5115=1,FLOOR(MAX($P$4:P5114),1)+1,IF(AND(P5114&lt;&gt;"",O5114&lt;&gt;1),MAX($P$4:P5114)+0.1,""))</f>
        <v/>
      </c>
      <c r="Q5115" s="5">
        <f>ROW()</f>
        <v>5115</v>
      </c>
    </row>
    <row r="5116" spans="2:17" x14ac:dyDescent="0.3">
      <c r="B5116" s="5"/>
      <c r="C5116" s="14">
        <f t="shared" si="1065"/>
        <v>0</v>
      </c>
      <c r="D5116" s="14">
        <f t="shared" si="1065"/>
        <v>0</v>
      </c>
      <c r="E5116" s="14" t="str">
        <f t="shared" si="1066"/>
        <v/>
      </c>
      <c r="F5116" s="14">
        <f t="shared" si="1067"/>
        <v>0</v>
      </c>
      <c r="G5116" s="14">
        <f t="shared" si="1063"/>
        <v>3</v>
      </c>
      <c r="H5116" s="14">
        <f t="shared" si="1074"/>
        <v>16</v>
      </c>
      <c r="I5116" s="14">
        <f t="shared" si="1074"/>
        <v>0</v>
      </c>
      <c r="J5116" s="14">
        <f t="shared" si="1074"/>
        <v>0</v>
      </c>
      <c r="K5116" s="14">
        <f t="shared" si="1074"/>
        <v>0</v>
      </c>
      <c r="L5116" s="14" t="str">
        <f t="shared" si="1069"/>
        <v>3.16</v>
      </c>
      <c r="M5116" s="15" t="str">
        <f t="shared" si="1070"/>
        <v>--</v>
      </c>
      <c r="N5116" s="14" t="str">
        <f t="shared" si="1071"/>
        <v/>
      </c>
      <c r="O5116" s="15" t="str">
        <f t="shared" si="1064"/>
        <v/>
      </c>
      <c r="P5116" s="15" t="str">
        <f>IF(N5116=1,FLOOR(MAX($P$4:P5115),1)+1,IF(AND(P5115&lt;&gt;"",O5115&lt;&gt;1),MAX($P$4:P5115)+0.1,""))</f>
        <v/>
      </c>
      <c r="Q5116" s="5">
        <f>ROW()</f>
        <v>5116</v>
      </c>
    </row>
    <row r="5117" spans="2:17" x14ac:dyDescent="0.3">
      <c r="B5117" s="5"/>
      <c r="C5117" s="14">
        <f t="shared" si="1065"/>
        <v>0</v>
      </c>
      <c r="D5117" s="14">
        <f t="shared" si="1065"/>
        <v>0</v>
      </c>
      <c r="E5117" s="14" t="str">
        <f t="shared" si="1066"/>
        <v/>
      </c>
      <c r="F5117" s="14">
        <f t="shared" si="1067"/>
        <v>0</v>
      </c>
      <c r="G5117" s="14">
        <f t="shared" si="1063"/>
        <v>3</v>
      </c>
      <c r="H5117" s="14">
        <f t="shared" si="1074"/>
        <v>16</v>
      </c>
      <c r="I5117" s="14">
        <f t="shared" si="1074"/>
        <v>0</v>
      </c>
      <c r="J5117" s="14">
        <f t="shared" si="1074"/>
        <v>0</v>
      </c>
      <c r="K5117" s="14">
        <f t="shared" si="1074"/>
        <v>0</v>
      </c>
      <c r="L5117" s="14" t="str">
        <f t="shared" si="1069"/>
        <v>3.16</v>
      </c>
      <c r="M5117" s="15" t="str">
        <f t="shared" si="1070"/>
        <v>--</v>
      </c>
      <c r="N5117" s="14" t="str">
        <f t="shared" si="1071"/>
        <v/>
      </c>
      <c r="O5117" s="15" t="str">
        <f t="shared" si="1064"/>
        <v/>
      </c>
      <c r="P5117" s="15" t="str">
        <f>IF(N5117=1,FLOOR(MAX($P$4:P5116),1)+1,IF(AND(P5116&lt;&gt;"",O5116&lt;&gt;1),MAX($P$4:P5116)+0.1,""))</f>
        <v/>
      </c>
      <c r="Q5117" s="5">
        <f>ROW()</f>
        <v>5117</v>
      </c>
    </row>
    <row r="5118" spans="2:17" x14ac:dyDescent="0.3">
      <c r="B5118" s="5"/>
      <c r="C5118" s="14">
        <f t="shared" si="1065"/>
        <v>0</v>
      </c>
      <c r="D5118" s="14">
        <f t="shared" si="1065"/>
        <v>0</v>
      </c>
      <c r="E5118" s="14" t="str">
        <f t="shared" si="1066"/>
        <v/>
      </c>
      <c r="F5118" s="14">
        <f t="shared" si="1067"/>
        <v>0</v>
      </c>
      <c r="G5118" s="14">
        <f t="shared" si="1063"/>
        <v>3</v>
      </c>
      <c r="H5118" s="14">
        <f t="shared" si="1074"/>
        <v>16</v>
      </c>
      <c r="I5118" s="14">
        <f t="shared" si="1074"/>
        <v>0</v>
      </c>
      <c r="J5118" s="14">
        <f t="shared" si="1074"/>
        <v>0</v>
      </c>
      <c r="K5118" s="14">
        <f t="shared" si="1074"/>
        <v>0</v>
      </c>
      <c r="L5118" s="14" t="str">
        <f t="shared" si="1069"/>
        <v>3.16</v>
      </c>
      <c r="M5118" s="15" t="str">
        <f t="shared" si="1070"/>
        <v>--</v>
      </c>
      <c r="N5118" s="14" t="str">
        <f t="shared" si="1071"/>
        <v/>
      </c>
      <c r="O5118" s="15" t="str">
        <f t="shared" si="1064"/>
        <v/>
      </c>
      <c r="P5118" s="15" t="str">
        <f>IF(N5118=1,FLOOR(MAX($P$4:P5117),1)+1,IF(AND(P5117&lt;&gt;"",O5117&lt;&gt;1),MAX($P$4:P5117)+0.1,""))</f>
        <v/>
      </c>
      <c r="Q5118" s="5">
        <f>ROW()</f>
        <v>5118</v>
      </c>
    </row>
    <row r="5119" spans="2:17" x14ac:dyDescent="0.3">
      <c r="B5119" s="5"/>
      <c r="C5119" s="14">
        <f t="shared" si="1065"/>
        <v>0</v>
      </c>
      <c r="D5119" s="14">
        <f t="shared" si="1065"/>
        <v>0</v>
      </c>
      <c r="E5119" s="14" t="str">
        <f t="shared" si="1066"/>
        <v/>
      </c>
      <c r="F5119" s="14">
        <f t="shared" si="1067"/>
        <v>0</v>
      </c>
      <c r="G5119" s="14">
        <f t="shared" si="1063"/>
        <v>3</v>
      </c>
      <c r="H5119" s="14">
        <f t="shared" si="1074"/>
        <v>16</v>
      </c>
      <c r="I5119" s="14">
        <f t="shared" si="1074"/>
        <v>0</v>
      </c>
      <c r="J5119" s="14">
        <f t="shared" si="1074"/>
        <v>0</v>
      </c>
      <c r="K5119" s="14">
        <f t="shared" si="1074"/>
        <v>0</v>
      </c>
      <c r="L5119" s="14" t="str">
        <f t="shared" si="1069"/>
        <v>3.16</v>
      </c>
      <c r="M5119" s="15" t="str">
        <f t="shared" si="1070"/>
        <v>--</v>
      </c>
      <c r="N5119" s="14" t="str">
        <f t="shared" si="1071"/>
        <v/>
      </c>
      <c r="O5119" s="15" t="str">
        <f t="shared" si="1064"/>
        <v/>
      </c>
      <c r="P5119" s="15" t="str">
        <f>IF(N5119=1,FLOOR(MAX($P$4:P5118),1)+1,IF(AND(P5118&lt;&gt;"",O5118&lt;&gt;1),MAX($P$4:P5118)+0.1,""))</f>
        <v/>
      </c>
      <c r="Q5119" s="5">
        <f>ROW()</f>
        <v>5119</v>
      </c>
    </row>
    <row r="5120" spans="2:17" x14ac:dyDescent="0.3">
      <c r="B5120" s="5"/>
      <c r="C5120" s="14">
        <f t="shared" si="1065"/>
        <v>0</v>
      </c>
      <c r="D5120" s="14">
        <f t="shared" si="1065"/>
        <v>0</v>
      </c>
      <c r="E5120" s="14" t="str">
        <f t="shared" si="1066"/>
        <v/>
      </c>
      <c r="F5120" s="14">
        <f t="shared" si="1067"/>
        <v>0</v>
      </c>
      <c r="G5120" s="14">
        <f t="shared" si="1063"/>
        <v>3</v>
      </c>
      <c r="H5120" s="14">
        <f t="shared" si="1074"/>
        <v>16</v>
      </c>
      <c r="I5120" s="14">
        <f t="shared" si="1074"/>
        <v>0</v>
      </c>
      <c r="J5120" s="14">
        <f t="shared" si="1074"/>
        <v>0</v>
      </c>
      <c r="K5120" s="14">
        <f t="shared" si="1074"/>
        <v>0</v>
      </c>
      <c r="L5120" s="14" t="str">
        <f t="shared" si="1069"/>
        <v>3.16</v>
      </c>
      <c r="M5120" s="15" t="str">
        <f t="shared" si="1070"/>
        <v>--</v>
      </c>
      <c r="N5120" s="14" t="str">
        <f t="shared" si="1071"/>
        <v/>
      </c>
      <c r="O5120" s="15" t="str">
        <f t="shared" si="1064"/>
        <v/>
      </c>
      <c r="P5120" s="15" t="str">
        <f>IF(N5120=1,FLOOR(MAX($P$4:P5119),1)+1,IF(AND(P5119&lt;&gt;"",O5119&lt;&gt;1),MAX($P$4:P5119)+0.1,""))</f>
        <v/>
      </c>
      <c r="Q5120" s="5">
        <f>ROW()</f>
        <v>5120</v>
      </c>
    </row>
    <row r="5121" spans="2:17" x14ac:dyDescent="0.3">
      <c r="B5121" s="5"/>
      <c r="C5121" s="14">
        <f t="shared" si="1065"/>
        <v>0</v>
      </c>
      <c r="D5121" s="14">
        <f t="shared" si="1065"/>
        <v>0</v>
      </c>
      <c r="E5121" s="14" t="str">
        <f t="shared" si="1066"/>
        <v/>
      </c>
      <c r="F5121" s="14">
        <f t="shared" si="1067"/>
        <v>0</v>
      </c>
      <c r="G5121" s="14">
        <f t="shared" si="1063"/>
        <v>3</v>
      </c>
      <c r="H5121" s="14">
        <f t="shared" si="1074"/>
        <v>16</v>
      </c>
      <c r="I5121" s="14">
        <f t="shared" si="1074"/>
        <v>0</v>
      </c>
      <c r="J5121" s="14">
        <f t="shared" si="1074"/>
        <v>0</v>
      </c>
      <c r="K5121" s="14">
        <f t="shared" si="1074"/>
        <v>0</v>
      </c>
      <c r="L5121" s="14" t="str">
        <f t="shared" si="1069"/>
        <v>3.16</v>
      </c>
      <c r="M5121" s="15" t="str">
        <f t="shared" si="1070"/>
        <v>--</v>
      </c>
      <c r="N5121" s="14" t="str">
        <f t="shared" si="1071"/>
        <v/>
      </c>
      <c r="O5121" s="15" t="str">
        <f t="shared" si="1064"/>
        <v/>
      </c>
      <c r="P5121" s="15" t="str">
        <f>IF(N5121=1,FLOOR(MAX($P$4:P5120),1)+1,IF(AND(P5120&lt;&gt;"",O5120&lt;&gt;1),MAX($P$4:P5120)+0.1,""))</f>
        <v/>
      </c>
      <c r="Q5121" s="5">
        <f>ROW()</f>
        <v>5121</v>
      </c>
    </row>
    <row r="5122" spans="2:17" x14ac:dyDescent="0.3">
      <c r="B5122" s="5"/>
      <c r="C5122" s="14">
        <f t="shared" si="1065"/>
        <v>0</v>
      </c>
      <c r="D5122" s="14">
        <f t="shared" si="1065"/>
        <v>0</v>
      </c>
      <c r="E5122" s="14" t="str">
        <f t="shared" si="1066"/>
        <v/>
      </c>
      <c r="F5122" s="14">
        <f t="shared" si="1067"/>
        <v>0</v>
      </c>
      <c r="G5122" s="14">
        <f t="shared" si="1063"/>
        <v>3</v>
      </c>
      <c r="H5122" s="14">
        <f t="shared" si="1074"/>
        <v>16</v>
      </c>
      <c r="I5122" s="14">
        <f t="shared" si="1074"/>
        <v>0</v>
      </c>
      <c r="J5122" s="14">
        <f t="shared" si="1074"/>
        <v>0</v>
      </c>
      <c r="K5122" s="14">
        <f t="shared" si="1074"/>
        <v>0</v>
      </c>
      <c r="L5122" s="14" t="str">
        <f t="shared" si="1069"/>
        <v>3.16</v>
      </c>
      <c r="M5122" s="15" t="str">
        <f t="shared" si="1070"/>
        <v>--</v>
      </c>
      <c r="N5122" s="14" t="str">
        <f t="shared" si="1071"/>
        <v/>
      </c>
      <c r="O5122" s="15" t="str">
        <f t="shared" si="1064"/>
        <v/>
      </c>
      <c r="P5122" s="15" t="str">
        <f>IF(N5122=1,FLOOR(MAX($P$4:P5121),1)+1,IF(AND(P5121&lt;&gt;"",O5121&lt;&gt;1),MAX($P$4:P5121)+0.1,""))</f>
        <v/>
      </c>
      <c r="Q5122" s="5">
        <f>ROW()</f>
        <v>5122</v>
      </c>
    </row>
    <row r="5123" spans="2:17" x14ac:dyDescent="0.3">
      <c r="B5123" s="5"/>
      <c r="C5123" s="14">
        <f t="shared" si="1065"/>
        <v>0</v>
      </c>
      <c r="D5123" s="14">
        <f t="shared" si="1065"/>
        <v>0</v>
      </c>
      <c r="E5123" s="14" t="str">
        <f t="shared" si="1066"/>
        <v/>
      </c>
      <c r="F5123" s="14">
        <f t="shared" si="1067"/>
        <v>0</v>
      </c>
      <c r="G5123" s="14">
        <f t="shared" si="1063"/>
        <v>3</v>
      </c>
      <c r="H5123" s="14">
        <f t="shared" si="1074"/>
        <v>16</v>
      </c>
      <c r="I5123" s="14">
        <f t="shared" si="1074"/>
        <v>0</v>
      </c>
      <c r="J5123" s="14">
        <f t="shared" si="1074"/>
        <v>0</v>
      </c>
      <c r="K5123" s="14">
        <f t="shared" si="1074"/>
        <v>0</v>
      </c>
      <c r="L5123" s="14" t="str">
        <f t="shared" si="1069"/>
        <v>3.16</v>
      </c>
      <c r="M5123" s="15" t="str">
        <f t="shared" si="1070"/>
        <v>--</v>
      </c>
      <c r="N5123" s="14" t="str">
        <f t="shared" si="1071"/>
        <v/>
      </c>
      <c r="O5123" s="15" t="str">
        <f t="shared" si="1064"/>
        <v/>
      </c>
      <c r="P5123" s="15" t="str">
        <f>IF(N5123=1,FLOOR(MAX($P$4:P5122),1)+1,IF(AND(P5122&lt;&gt;"",O5122&lt;&gt;1),MAX($P$4:P5122)+0.1,""))</f>
        <v/>
      </c>
      <c r="Q5123" s="5">
        <f>ROW()</f>
        <v>5123</v>
      </c>
    </row>
    <row r="5124" spans="2:17" x14ac:dyDescent="0.3">
      <c r="B5124" s="5"/>
      <c r="C5124" s="14">
        <f t="shared" si="1065"/>
        <v>0</v>
      </c>
      <c r="D5124" s="14">
        <f t="shared" si="1065"/>
        <v>0</v>
      </c>
      <c r="E5124" s="14" t="str">
        <f t="shared" si="1066"/>
        <v/>
      </c>
      <c r="F5124" s="14">
        <f t="shared" si="1067"/>
        <v>0</v>
      </c>
      <c r="G5124" s="14">
        <f t="shared" si="1063"/>
        <v>3</v>
      </c>
      <c r="H5124" s="14">
        <f t="shared" si="1074"/>
        <v>16</v>
      </c>
      <c r="I5124" s="14">
        <f t="shared" si="1074"/>
        <v>0</v>
      </c>
      <c r="J5124" s="14">
        <f t="shared" si="1074"/>
        <v>0</v>
      </c>
      <c r="K5124" s="14">
        <f t="shared" si="1074"/>
        <v>0</v>
      </c>
      <c r="L5124" s="14" t="str">
        <f t="shared" si="1069"/>
        <v>3.16</v>
      </c>
      <c r="M5124" s="15" t="str">
        <f t="shared" si="1070"/>
        <v>--</v>
      </c>
      <c r="N5124" s="14" t="str">
        <f t="shared" si="1071"/>
        <v/>
      </c>
      <c r="O5124" s="15" t="str">
        <f t="shared" si="1064"/>
        <v/>
      </c>
      <c r="P5124" s="15" t="str">
        <f>IF(N5124=1,FLOOR(MAX($P$4:P5123),1)+1,IF(AND(P5123&lt;&gt;"",O5123&lt;&gt;1),MAX($P$4:P5123)+0.1,""))</f>
        <v/>
      </c>
      <c r="Q5124" s="5">
        <f>ROW()</f>
        <v>5124</v>
      </c>
    </row>
    <row r="5125" spans="2:17" x14ac:dyDescent="0.3">
      <c r="B5125" s="5"/>
      <c r="C5125" s="14">
        <f t="shared" si="1065"/>
        <v>0</v>
      </c>
      <c r="D5125" s="14">
        <f t="shared" si="1065"/>
        <v>0</v>
      </c>
      <c r="E5125" s="14" t="str">
        <f t="shared" si="1066"/>
        <v/>
      </c>
      <c r="F5125" s="14">
        <f t="shared" si="1067"/>
        <v>0</v>
      </c>
      <c r="G5125" s="14">
        <f t="shared" ref="G5125:G5188" si="1075">G5124+IF(NOT(ISERROR(FIND("&lt;PRT&gt;",A5125))),1,0)</f>
        <v>3</v>
      </c>
      <c r="H5125" s="14">
        <f t="shared" si="1074"/>
        <v>16</v>
      </c>
      <c r="I5125" s="14">
        <f t="shared" si="1074"/>
        <v>0</v>
      </c>
      <c r="J5125" s="14">
        <f t="shared" si="1074"/>
        <v>0</v>
      </c>
      <c r="K5125" s="14">
        <f t="shared" si="1074"/>
        <v>0</v>
      </c>
      <c r="L5125" s="14" t="str">
        <f t="shared" si="1069"/>
        <v>3.16</v>
      </c>
      <c r="M5125" s="15" t="str">
        <f t="shared" si="1070"/>
        <v>--</v>
      </c>
      <c r="N5125" s="14" t="str">
        <f t="shared" si="1071"/>
        <v/>
      </c>
      <c r="O5125" s="15" t="str">
        <f t="shared" ref="O5125:O5188" si="1076">IF(ISERROR(FIND(O$4,$A5125)),"",1)</f>
        <v/>
      </c>
      <c r="P5125" s="15" t="str">
        <f>IF(N5125=1,FLOOR(MAX($P$4:P5124),1)+1,IF(AND(P5124&lt;&gt;"",O5124&lt;&gt;1),MAX($P$4:P5124)+0.1,""))</f>
        <v/>
      </c>
      <c r="Q5125" s="5">
        <f>ROW()</f>
        <v>5125</v>
      </c>
    </row>
    <row r="5126" spans="2:17" x14ac:dyDescent="0.3">
      <c r="B5126" s="5"/>
      <c r="C5126" s="14">
        <f t="shared" ref="C5126:D5189" si="1077">(LEN($A5126)-LEN(SUBSTITUTE($A5126,C$3,"")))/LEN(C$3)</f>
        <v>0</v>
      </c>
      <c r="D5126" s="14">
        <f t="shared" si="1077"/>
        <v>0</v>
      </c>
      <c r="E5126" s="14" t="str">
        <f t="shared" ref="E5126:E5189" si="1078">IF(AND(C5126&gt;0,D5126&gt;0),IF(FIND(D$3,A5126)&gt;FIND(C$3,A5126),"WARNING","OK"),"")</f>
        <v/>
      </c>
      <c r="F5126" s="14">
        <f t="shared" ref="F5126:F5189" si="1079">F5125+C5126-D5126</f>
        <v>0</v>
      </c>
      <c r="G5126" s="14">
        <f t="shared" si="1075"/>
        <v>3</v>
      </c>
      <c r="H5126" s="14">
        <f t="shared" ref="H5126:K5141" si="1080">IF(G5126&lt;&gt;G5125,0,IF(AND(($F5125-$D5126)=(H$3-1),$F5126=H$3),H5125+1,H5125))</f>
        <v>16</v>
      </c>
      <c r="I5126" s="14">
        <f t="shared" si="1080"/>
        <v>0</v>
      </c>
      <c r="J5126" s="14">
        <f t="shared" si="1080"/>
        <v>0</v>
      </c>
      <c r="K5126" s="14">
        <f t="shared" si="1080"/>
        <v>0</v>
      </c>
      <c r="L5126" s="14" t="str">
        <f t="shared" ref="L5126:L5189" si="1081">SUBSTITUTE(G5126&amp;"."&amp;H5126&amp;"."&amp;I5126&amp;"."&amp;J5126&amp;"."&amp;K5126,".0","")</f>
        <v>3.16</v>
      </c>
      <c r="M5126" s="15" t="str">
        <f t="shared" ref="M5126:M5189" si="1082">IF(ISERROR(FIND("&lt;SPT&gt;&lt;TTL&gt;",A5126)),"--",SUBSTITUTE(SUBSTITUTE(MID(A5126&amp;A5127,FIND("&lt;SPT&gt;&lt;TTL&gt;",A5126&amp;A5127)+10,FIND("&lt;/TTL&gt;",A5126&amp;A5127)-FIND("&lt;SPT&gt;&lt;TTL&gt;",A5126&amp;A5127)-10),"&lt;SUB&gt;",""),"&lt;/SUB&gt;",""))</f>
        <v>--</v>
      </c>
      <c r="N5126" s="14" t="str">
        <f t="shared" ref="N5126:N5189" si="1083">IF(ISERROR(FIND(N$4,UPPER($A5126))),"",1)</f>
        <v/>
      </c>
      <c r="O5126" s="15" t="str">
        <f t="shared" si="1076"/>
        <v/>
      </c>
      <c r="P5126" s="15" t="str">
        <f>IF(N5126=1,FLOOR(MAX($P$4:P5125),1)+1,IF(AND(P5125&lt;&gt;"",O5125&lt;&gt;1),MAX($P$4:P5125)+0.1,""))</f>
        <v/>
      </c>
      <c r="Q5126" s="5">
        <f>ROW()</f>
        <v>5126</v>
      </c>
    </row>
    <row r="5127" spans="2:17" x14ac:dyDescent="0.3">
      <c r="B5127" s="5"/>
      <c r="C5127" s="14">
        <f t="shared" si="1077"/>
        <v>0</v>
      </c>
      <c r="D5127" s="14">
        <f t="shared" si="1077"/>
        <v>0</v>
      </c>
      <c r="E5127" s="14" t="str">
        <f t="shared" si="1078"/>
        <v/>
      </c>
      <c r="F5127" s="14">
        <f t="shared" si="1079"/>
        <v>0</v>
      </c>
      <c r="G5127" s="14">
        <f t="shared" si="1075"/>
        <v>3</v>
      </c>
      <c r="H5127" s="14">
        <f t="shared" si="1080"/>
        <v>16</v>
      </c>
      <c r="I5127" s="14">
        <f t="shared" si="1080"/>
        <v>0</v>
      </c>
      <c r="J5127" s="14">
        <f t="shared" si="1080"/>
        <v>0</v>
      </c>
      <c r="K5127" s="14">
        <f t="shared" si="1080"/>
        <v>0</v>
      </c>
      <c r="L5127" s="14" t="str">
        <f t="shared" si="1081"/>
        <v>3.16</v>
      </c>
      <c r="M5127" s="15" t="str">
        <f t="shared" si="1082"/>
        <v>--</v>
      </c>
      <c r="N5127" s="14" t="str">
        <f t="shared" si="1083"/>
        <v/>
      </c>
      <c r="O5127" s="15" t="str">
        <f t="shared" si="1076"/>
        <v/>
      </c>
      <c r="P5127" s="15" t="str">
        <f>IF(N5127=1,FLOOR(MAX($P$4:P5126),1)+1,IF(AND(P5126&lt;&gt;"",O5126&lt;&gt;1),MAX($P$4:P5126)+0.1,""))</f>
        <v/>
      </c>
      <c r="Q5127" s="5">
        <f>ROW()</f>
        <v>5127</v>
      </c>
    </row>
    <row r="5128" spans="2:17" x14ac:dyDescent="0.3">
      <c r="B5128" s="5"/>
      <c r="C5128" s="14">
        <f t="shared" si="1077"/>
        <v>0</v>
      </c>
      <c r="D5128" s="14">
        <f t="shared" si="1077"/>
        <v>0</v>
      </c>
      <c r="E5128" s="14" t="str">
        <f t="shared" si="1078"/>
        <v/>
      </c>
      <c r="F5128" s="14">
        <f t="shared" si="1079"/>
        <v>0</v>
      </c>
      <c r="G5128" s="14">
        <f t="shared" si="1075"/>
        <v>3</v>
      </c>
      <c r="H5128" s="14">
        <f t="shared" si="1080"/>
        <v>16</v>
      </c>
      <c r="I5128" s="14">
        <f t="shared" si="1080"/>
        <v>0</v>
      </c>
      <c r="J5128" s="14">
        <f t="shared" si="1080"/>
        <v>0</v>
      </c>
      <c r="K5128" s="14">
        <f t="shared" si="1080"/>
        <v>0</v>
      </c>
      <c r="L5128" s="14" t="str">
        <f t="shared" si="1081"/>
        <v>3.16</v>
      </c>
      <c r="M5128" s="15" t="str">
        <f t="shared" si="1082"/>
        <v>--</v>
      </c>
      <c r="N5128" s="14" t="str">
        <f t="shared" si="1083"/>
        <v/>
      </c>
      <c r="O5128" s="15" t="str">
        <f t="shared" si="1076"/>
        <v/>
      </c>
      <c r="P5128" s="15" t="str">
        <f>IF(N5128=1,FLOOR(MAX($P$4:P5127),1)+1,IF(AND(P5127&lt;&gt;"",O5127&lt;&gt;1),MAX($P$4:P5127)+0.1,""))</f>
        <v/>
      </c>
      <c r="Q5128" s="5">
        <f>ROW()</f>
        <v>5128</v>
      </c>
    </row>
    <row r="5129" spans="2:17" x14ac:dyDescent="0.3">
      <c r="B5129" s="5"/>
      <c r="C5129" s="14">
        <f t="shared" si="1077"/>
        <v>0</v>
      </c>
      <c r="D5129" s="14">
        <f t="shared" si="1077"/>
        <v>0</v>
      </c>
      <c r="E5129" s="14" t="str">
        <f t="shared" si="1078"/>
        <v/>
      </c>
      <c r="F5129" s="14">
        <f t="shared" si="1079"/>
        <v>0</v>
      </c>
      <c r="G5129" s="14">
        <f t="shared" si="1075"/>
        <v>3</v>
      </c>
      <c r="H5129" s="14">
        <f t="shared" si="1080"/>
        <v>16</v>
      </c>
      <c r="I5129" s="14">
        <f t="shared" si="1080"/>
        <v>0</v>
      </c>
      <c r="J5129" s="14">
        <f t="shared" si="1080"/>
        <v>0</v>
      </c>
      <c r="K5129" s="14">
        <f t="shared" si="1080"/>
        <v>0</v>
      </c>
      <c r="L5129" s="14" t="str">
        <f t="shared" si="1081"/>
        <v>3.16</v>
      </c>
      <c r="M5129" s="15" t="str">
        <f t="shared" si="1082"/>
        <v>--</v>
      </c>
      <c r="N5129" s="14" t="str">
        <f t="shared" si="1083"/>
        <v/>
      </c>
      <c r="O5129" s="15" t="str">
        <f t="shared" si="1076"/>
        <v/>
      </c>
      <c r="P5129" s="15" t="str">
        <f>IF(N5129=1,FLOOR(MAX($P$4:P5128),1)+1,IF(AND(P5128&lt;&gt;"",O5128&lt;&gt;1),MAX($P$4:P5128)+0.1,""))</f>
        <v/>
      </c>
      <c r="Q5129" s="5">
        <f>ROW()</f>
        <v>5129</v>
      </c>
    </row>
    <row r="5130" spans="2:17" x14ac:dyDescent="0.3">
      <c r="B5130" s="5"/>
      <c r="C5130" s="14">
        <f t="shared" si="1077"/>
        <v>0</v>
      </c>
      <c r="D5130" s="14">
        <f t="shared" si="1077"/>
        <v>0</v>
      </c>
      <c r="E5130" s="14" t="str">
        <f t="shared" si="1078"/>
        <v/>
      </c>
      <c r="F5130" s="14">
        <f t="shared" si="1079"/>
        <v>0</v>
      </c>
      <c r="G5130" s="14">
        <f t="shared" si="1075"/>
        <v>3</v>
      </c>
      <c r="H5130" s="14">
        <f t="shared" si="1080"/>
        <v>16</v>
      </c>
      <c r="I5130" s="14">
        <f t="shared" si="1080"/>
        <v>0</v>
      </c>
      <c r="J5130" s="14">
        <f t="shared" si="1080"/>
        <v>0</v>
      </c>
      <c r="K5130" s="14">
        <f t="shared" si="1080"/>
        <v>0</v>
      </c>
      <c r="L5130" s="14" t="str">
        <f t="shared" si="1081"/>
        <v>3.16</v>
      </c>
      <c r="M5130" s="15" t="str">
        <f t="shared" si="1082"/>
        <v>--</v>
      </c>
      <c r="N5130" s="14" t="str">
        <f t="shared" si="1083"/>
        <v/>
      </c>
      <c r="O5130" s="15" t="str">
        <f t="shared" si="1076"/>
        <v/>
      </c>
      <c r="P5130" s="15" t="str">
        <f>IF(N5130=1,FLOOR(MAX($P$4:P5129),1)+1,IF(AND(P5129&lt;&gt;"",O5129&lt;&gt;1),MAX($P$4:P5129)+0.1,""))</f>
        <v/>
      </c>
      <c r="Q5130" s="5">
        <f>ROW()</f>
        <v>5130</v>
      </c>
    </row>
    <row r="5131" spans="2:17" x14ac:dyDescent="0.3">
      <c r="B5131" s="5"/>
      <c r="C5131" s="14">
        <f t="shared" si="1077"/>
        <v>0</v>
      </c>
      <c r="D5131" s="14">
        <f t="shared" si="1077"/>
        <v>0</v>
      </c>
      <c r="E5131" s="14" t="str">
        <f t="shared" si="1078"/>
        <v/>
      </c>
      <c r="F5131" s="14">
        <f t="shared" si="1079"/>
        <v>0</v>
      </c>
      <c r="G5131" s="14">
        <f t="shared" si="1075"/>
        <v>3</v>
      </c>
      <c r="H5131" s="14">
        <f t="shared" si="1080"/>
        <v>16</v>
      </c>
      <c r="I5131" s="14">
        <f t="shared" si="1080"/>
        <v>0</v>
      </c>
      <c r="J5131" s="14">
        <f t="shared" si="1080"/>
        <v>0</v>
      </c>
      <c r="K5131" s="14">
        <f t="shared" si="1080"/>
        <v>0</v>
      </c>
      <c r="L5131" s="14" t="str">
        <f t="shared" si="1081"/>
        <v>3.16</v>
      </c>
      <c r="M5131" s="15" t="str">
        <f t="shared" si="1082"/>
        <v>--</v>
      </c>
      <c r="N5131" s="14" t="str">
        <f t="shared" si="1083"/>
        <v/>
      </c>
      <c r="O5131" s="15" t="str">
        <f t="shared" si="1076"/>
        <v/>
      </c>
      <c r="P5131" s="15" t="str">
        <f>IF(N5131=1,FLOOR(MAX($P$4:P5130),1)+1,IF(AND(P5130&lt;&gt;"",O5130&lt;&gt;1),MAX($P$4:P5130)+0.1,""))</f>
        <v/>
      </c>
      <c r="Q5131" s="5">
        <f>ROW()</f>
        <v>5131</v>
      </c>
    </row>
    <row r="5132" spans="2:17" x14ac:dyDescent="0.3">
      <c r="B5132" s="5"/>
      <c r="C5132" s="14">
        <f t="shared" si="1077"/>
        <v>0</v>
      </c>
      <c r="D5132" s="14">
        <f t="shared" si="1077"/>
        <v>0</v>
      </c>
      <c r="E5132" s="14" t="str">
        <f t="shared" si="1078"/>
        <v/>
      </c>
      <c r="F5132" s="14">
        <f t="shared" si="1079"/>
        <v>0</v>
      </c>
      <c r="G5132" s="14">
        <f t="shared" si="1075"/>
        <v>3</v>
      </c>
      <c r="H5132" s="14">
        <f t="shared" si="1080"/>
        <v>16</v>
      </c>
      <c r="I5132" s="14">
        <f t="shared" si="1080"/>
        <v>0</v>
      </c>
      <c r="J5132" s="14">
        <f t="shared" si="1080"/>
        <v>0</v>
      </c>
      <c r="K5132" s="14">
        <f t="shared" si="1080"/>
        <v>0</v>
      </c>
      <c r="L5132" s="14" t="str">
        <f t="shared" si="1081"/>
        <v>3.16</v>
      </c>
      <c r="M5132" s="15" t="str">
        <f t="shared" si="1082"/>
        <v>--</v>
      </c>
      <c r="N5132" s="14" t="str">
        <f t="shared" si="1083"/>
        <v/>
      </c>
      <c r="O5132" s="15" t="str">
        <f t="shared" si="1076"/>
        <v/>
      </c>
      <c r="P5132" s="15" t="str">
        <f>IF(N5132=1,FLOOR(MAX($P$4:P5131),1)+1,IF(AND(P5131&lt;&gt;"",O5131&lt;&gt;1),MAX($P$4:P5131)+0.1,""))</f>
        <v/>
      </c>
      <c r="Q5132" s="5">
        <f>ROW()</f>
        <v>5132</v>
      </c>
    </row>
    <row r="5133" spans="2:17" x14ac:dyDescent="0.3">
      <c r="B5133" s="5"/>
      <c r="C5133" s="14">
        <f t="shared" si="1077"/>
        <v>0</v>
      </c>
      <c r="D5133" s="14">
        <f t="shared" si="1077"/>
        <v>0</v>
      </c>
      <c r="E5133" s="14" t="str">
        <f t="shared" si="1078"/>
        <v/>
      </c>
      <c r="F5133" s="14">
        <f t="shared" si="1079"/>
        <v>0</v>
      </c>
      <c r="G5133" s="14">
        <f t="shared" si="1075"/>
        <v>3</v>
      </c>
      <c r="H5133" s="14">
        <f t="shared" si="1080"/>
        <v>16</v>
      </c>
      <c r="I5133" s="14">
        <f t="shared" si="1080"/>
        <v>0</v>
      </c>
      <c r="J5133" s="14">
        <f t="shared" si="1080"/>
        <v>0</v>
      </c>
      <c r="K5133" s="14">
        <f t="shared" si="1080"/>
        <v>0</v>
      </c>
      <c r="L5133" s="14" t="str">
        <f t="shared" si="1081"/>
        <v>3.16</v>
      </c>
      <c r="M5133" s="15" t="str">
        <f t="shared" si="1082"/>
        <v>--</v>
      </c>
      <c r="N5133" s="14" t="str">
        <f t="shared" si="1083"/>
        <v/>
      </c>
      <c r="O5133" s="15" t="str">
        <f t="shared" si="1076"/>
        <v/>
      </c>
      <c r="P5133" s="15" t="str">
        <f>IF(N5133=1,FLOOR(MAX($P$4:P5132),1)+1,IF(AND(P5132&lt;&gt;"",O5132&lt;&gt;1),MAX($P$4:P5132)+0.1,""))</f>
        <v/>
      </c>
      <c r="Q5133" s="5">
        <f>ROW()</f>
        <v>5133</v>
      </c>
    </row>
    <row r="5134" spans="2:17" x14ac:dyDescent="0.3">
      <c r="B5134" s="5"/>
      <c r="C5134" s="14">
        <f t="shared" si="1077"/>
        <v>0</v>
      </c>
      <c r="D5134" s="14">
        <f t="shared" si="1077"/>
        <v>0</v>
      </c>
      <c r="E5134" s="14" t="str">
        <f t="shared" si="1078"/>
        <v/>
      </c>
      <c r="F5134" s="14">
        <f t="shared" si="1079"/>
        <v>0</v>
      </c>
      <c r="G5134" s="14">
        <f t="shared" si="1075"/>
        <v>3</v>
      </c>
      <c r="H5134" s="14">
        <f t="shared" si="1080"/>
        <v>16</v>
      </c>
      <c r="I5134" s="14">
        <f t="shared" si="1080"/>
        <v>0</v>
      </c>
      <c r="J5134" s="14">
        <f t="shared" si="1080"/>
        <v>0</v>
      </c>
      <c r="K5134" s="14">
        <f t="shared" si="1080"/>
        <v>0</v>
      </c>
      <c r="L5134" s="14" t="str">
        <f t="shared" si="1081"/>
        <v>3.16</v>
      </c>
      <c r="M5134" s="15" t="str">
        <f t="shared" si="1082"/>
        <v>--</v>
      </c>
      <c r="N5134" s="14" t="str">
        <f t="shared" si="1083"/>
        <v/>
      </c>
      <c r="O5134" s="15" t="str">
        <f t="shared" si="1076"/>
        <v/>
      </c>
      <c r="P5134" s="15" t="str">
        <f>IF(N5134=1,FLOOR(MAX($P$4:P5133),1)+1,IF(AND(P5133&lt;&gt;"",O5133&lt;&gt;1),MAX($P$4:P5133)+0.1,""))</f>
        <v/>
      </c>
      <c r="Q5134" s="5">
        <f>ROW()</f>
        <v>5134</v>
      </c>
    </row>
    <row r="5135" spans="2:17" x14ac:dyDescent="0.3">
      <c r="B5135" s="5"/>
      <c r="C5135" s="14">
        <f t="shared" si="1077"/>
        <v>0</v>
      </c>
      <c r="D5135" s="14">
        <f t="shared" si="1077"/>
        <v>0</v>
      </c>
      <c r="E5135" s="14" t="str">
        <f t="shared" si="1078"/>
        <v/>
      </c>
      <c r="F5135" s="14">
        <f t="shared" si="1079"/>
        <v>0</v>
      </c>
      <c r="G5135" s="14">
        <f t="shared" si="1075"/>
        <v>3</v>
      </c>
      <c r="H5135" s="14">
        <f t="shared" si="1080"/>
        <v>16</v>
      </c>
      <c r="I5135" s="14">
        <f t="shared" si="1080"/>
        <v>0</v>
      </c>
      <c r="J5135" s="14">
        <f t="shared" si="1080"/>
        <v>0</v>
      </c>
      <c r="K5135" s="14">
        <f t="shared" si="1080"/>
        <v>0</v>
      </c>
      <c r="L5135" s="14" t="str">
        <f t="shared" si="1081"/>
        <v>3.16</v>
      </c>
      <c r="M5135" s="15" t="str">
        <f t="shared" si="1082"/>
        <v>--</v>
      </c>
      <c r="N5135" s="14" t="str">
        <f t="shared" si="1083"/>
        <v/>
      </c>
      <c r="O5135" s="15" t="str">
        <f t="shared" si="1076"/>
        <v/>
      </c>
      <c r="P5135" s="15" t="str">
        <f>IF(N5135=1,FLOOR(MAX($P$4:P5134),1)+1,IF(AND(P5134&lt;&gt;"",O5134&lt;&gt;1),MAX($P$4:P5134)+0.1,""))</f>
        <v/>
      </c>
      <c r="Q5135" s="5">
        <f>ROW()</f>
        <v>5135</v>
      </c>
    </row>
    <row r="5136" spans="2:17" x14ac:dyDescent="0.3">
      <c r="B5136" s="5"/>
      <c r="C5136" s="14">
        <f t="shared" si="1077"/>
        <v>0</v>
      </c>
      <c r="D5136" s="14">
        <f t="shared" si="1077"/>
        <v>0</v>
      </c>
      <c r="E5136" s="14" t="str">
        <f t="shared" si="1078"/>
        <v/>
      </c>
      <c r="F5136" s="14">
        <f t="shared" si="1079"/>
        <v>0</v>
      </c>
      <c r="G5136" s="14">
        <f t="shared" si="1075"/>
        <v>3</v>
      </c>
      <c r="H5136" s="14">
        <f t="shared" si="1080"/>
        <v>16</v>
      </c>
      <c r="I5136" s="14">
        <f t="shared" si="1080"/>
        <v>0</v>
      </c>
      <c r="J5136" s="14">
        <f t="shared" si="1080"/>
        <v>0</v>
      </c>
      <c r="K5136" s="14">
        <f t="shared" si="1080"/>
        <v>0</v>
      </c>
      <c r="L5136" s="14" t="str">
        <f t="shared" si="1081"/>
        <v>3.16</v>
      </c>
      <c r="M5136" s="15" t="str">
        <f t="shared" si="1082"/>
        <v>--</v>
      </c>
      <c r="N5136" s="14" t="str">
        <f t="shared" si="1083"/>
        <v/>
      </c>
      <c r="O5136" s="15" t="str">
        <f t="shared" si="1076"/>
        <v/>
      </c>
      <c r="P5136" s="15" t="str">
        <f>IF(N5136=1,FLOOR(MAX($P$4:P5135),1)+1,IF(AND(P5135&lt;&gt;"",O5135&lt;&gt;1),MAX($P$4:P5135)+0.1,""))</f>
        <v/>
      </c>
      <c r="Q5136" s="5">
        <f>ROW()</f>
        <v>5136</v>
      </c>
    </row>
    <row r="5137" spans="2:17" x14ac:dyDescent="0.3">
      <c r="B5137" s="5"/>
      <c r="C5137" s="14">
        <f t="shared" si="1077"/>
        <v>0</v>
      </c>
      <c r="D5137" s="14">
        <f t="shared" si="1077"/>
        <v>0</v>
      </c>
      <c r="E5137" s="14" t="str">
        <f t="shared" si="1078"/>
        <v/>
      </c>
      <c r="F5137" s="14">
        <f t="shared" si="1079"/>
        <v>0</v>
      </c>
      <c r="G5137" s="14">
        <f t="shared" si="1075"/>
        <v>3</v>
      </c>
      <c r="H5137" s="14">
        <f t="shared" si="1080"/>
        <v>16</v>
      </c>
      <c r="I5137" s="14">
        <f t="shared" si="1080"/>
        <v>0</v>
      </c>
      <c r="J5137" s="14">
        <f t="shared" si="1080"/>
        <v>0</v>
      </c>
      <c r="K5137" s="14">
        <f t="shared" si="1080"/>
        <v>0</v>
      </c>
      <c r="L5137" s="14" t="str">
        <f t="shared" si="1081"/>
        <v>3.16</v>
      </c>
      <c r="M5137" s="15" t="str">
        <f t="shared" si="1082"/>
        <v>--</v>
      </c>
      <c r="N5137" s="14" t="str">
        <f t="shared" si="1083"/>
        <v/>
      </c>
      <c r="O5137" s="15" t="str">
        <f t="shared" si="1076"/>
        <v/>
      </c>
      <c r="P5137" s="15" t="str">
        <f>IF(N5137=1,FLOOR(MAX($P$4:P5136),1)+1,IF(AND(P5136&lt;&gt;"",O5136&lt;&gt;1),MAX($P$4:P5136)+0.1,""))</f>
        <v/>
      </c>
      <c r="Q5137" s="5">
        <f>ROW()</f>
        <v>5137</v>
      </c>
    </row>
    <row r="5138" spans="2:17" x14ac:dyDescent="0.3">
      <c r="B5138" s="5"/>
      <c r="C5138" s="14">
        <f t="shared" si="1077"/>
        <v>0</v>
      </c>
      <c r="D5138" s="14">
        <f t="shared" si="1077"/>
        <v>0</v>
      </c>
      <c r="E5138" s="14" t="str">
        <f t="shared" si="1078"/>
        <v/>
      </c>
      <c r="F5138" s="14">
        <f t="shared" si="1079"/>
        <v>0</v>
      </c>
      <c r="G5138" s="14">
        <f t="shared" si="1075"/>
        <v>3</v>
      </c>
      <c r="H5138" s="14">
        <f t="shared" si="1080"/>
        <v>16</v>
      </c>
      <c r="I5138" s="14">
        <f t="shared" si="1080"/>
        <v>0</v>
      </c>
      <c r="J5138" s="14">
        <f t="shared" si="1080"/>
        <v>0</v>
      </c>
      <c r="K5138" s="14">
        <f t="shared" si="1080"/>
        <v>0</v>
      </c>
      <c r="L5138" s="14" t="str">
        <f t="shared" si="1081"/>
        <v>3.16</v>
      </c>
      <c r="M5138" s="15" t="str">
        <f t="shared" si="1082"/>
        <v>--</v>
      </c>
      <c r="N5138" s="14" t="str">
        <f t="shared" si="1083"/>
        <v/>
      </c>
      <c r="O5138" s="15" t="str">
        <f t="shared" si="1076"/>
        <v/>
      </c>
      <c r="P5138" s="15" t="str">
        <f>IF(N5138=1,FLOOR(MAX($P$4:P5137),1)+1,IF(AND(P5137&lt;&gt;"",O5137&lt;&gt;1),MAX($P$4:P5137)+0.1,""))</f>
        <v/>
      </c>
      <c r="Q5138" s="5">
        <f>ROW()</f>
        <v>5138</v>
      </c>
    </row>
    <row r="5139" spans="2:17" x14ac:dyDescent="0.3">
      <c r="B5139" s="5"/>
      <c r="C5139" s="14">
        <f t="shared" si="1077"/>
        <v>0</v>
      </c>
      <c r="D5139" s="14">
        <f t="shared" si="1077"/>
        <v>0</v>
      </c>
      <c r="E5139" s="14" t="str">
        <f t="shared" si="1078"/>
        <v/>
      </c>
      <c r="F5139" s="14">
        <f t="shared" si="1079"/>
        <v>0</v>
      </c>
      <c r="G5139" s="14">
        <f t="shared" si="1075"/>
        <v>3</v>
      </c>
      <c r="H5139" s="14">
        <f t="shared" si="1080"/>
        <v>16</v>
      </c>
      <c r="I5139" s="14">
        <f t="shared" si="1080"/>
        <v>0</v>
      </c>
      <c r="J5139" s="14">
        <f t="shared" si="1080"/>
        <v>0</v>
      </c>
      <c r="K5139" s="14">
        <f t="shared" si="1080"/>
        <v>0</v>
      </c>
      <c r="L5139" s="14" t="str">
        <f t="shared" si="1081"/>
        <v>3.16</v>
      </c>
      <c r="M5139" s="15" t="str">
        <f t="shared" si="1082"/>
        <v>--</v>
      </c>
      <c r="N5139" s="14" t="str">
        <f t="shared" si="1083"/>
        <v/>
      </c>
      <c r="O5139" s="15" t="str">
        <f t="shared" si="1076"/>
        <v/>
      </c>
      <c r="P5139" s="15" t="str">
        <f>IF(N5139=1,FLOOR(MAX($P$4:P5138),1)+1,IF(AND(P5138&lt;&gt;"",O5138&lt;&gt;1),MAX($P$4:P5138)+0.1,""))</f>
        <v/>
      </c>
      <c r="Q5139" s="5">
        <f>ROW()</f>
        <v>5139</v>
      </c>
    </row>
    <row r="5140" spans="2:17" x14ac:dyDescent="0.3">
      <c r="B5140" s="5"/>
      <c r="C5140" s="14">
        <f t="shared" si="1077"/>
        <v>0</v>
      </c>
      <c r="D5140" s="14">
        <f t="shared" si="1077"/>
        <v>0</v>
      </c>
      <c r="E5140" s="14" t="str">
        <f t="shared" si="1078"/>
        <v/>
      </c>
      <c r="F5140" s="14">
        <f t="shared" si="1079"/>
        <v>0</v>
      </c>
      <c r="G5140" s="14">
        <f t="shared" si="1075"/>
        <v>3</v>
      </c>
      <c r="H5140" s="14">
        <f t="shared" si="1080"/>
        <v>16</v>
      </c>
      <c r="I5140" s="14">
        <f t="shared" si="1080"/>
        <v>0</v>
      </c>
      <c r="J5140" s="14">
        <f t="shared" si="1080"/>
        <v>0</v>
      </c>
      <c r="K5140" s="14">
        <f t="shared" si="1080"/>
        <v>0</v>
      </c>
      <c r="L5140" s="14" t="str">
        <f t="shared" si="1081"/>
        <v>3.16</v>
      </c>
      <c r="M5140" s="15" t="str">
        <f t="shared" si="1082"/>
        <v>--</v>
      </c>
      <c r="N5140" s="14" t="str">
        <f t="shared" si="1083"/>
        <v/>
      </c>
      <c r="O5140" s="15" t="str">
        <f t="shared" si="1076"/>
        <v/>
      </c>
      <c r="P5140" s="15" t="str">
        <f>IF(N5140=1,FLOOR(MAX($P$4:P5139),1)+1,IF(AND(P5139&lt;&gt;"",O5139&lt;&gt;1),MAX($P$4:P5139)+0.1,""))</f>
        <v/>
      </c>
      <c r="Q5140" s="5">
        <f>ROW()</f>
        <v>5140</v>
      </c>
    </row>
    <row r="5141" spans="2:17" x14ac:dyDescent="0.3">
      <c r="B5141" s="5"/>
      <c r="C5141" s="14">
        <f t="shared" si="1077"/>
        <v>0</v>
      </c>
      <c r="D5141" s="14">
        <f t="shared" si="1077"/>
        <v>0</v>
      </c>
      <c r="E5141" s="14" t="str">
        <f t="shared" si="1078"/>
        <v/>
      </c>
      <c r="F5141" s="14">
        <f t="shared" si="1079"/>
        <v>0</v>
      </c>
      <c r="G5141" s="14">
        <f t="shared" si="1075"/>
        <v>3</v>
      </c>
      <c r="H5141" s="14">
        <f t="shared" si="1080"/>
        <v>16</v>
      </c>
      <c r="I5141" s="14">
        <f t="shared" si="1080"/>
        <v>0</v>
      </c>
      <c r="J5141" s="14">
        <f t="shared" si="1080"/>
        <v>0</v>
      </c>
      <c r="K5141" s="14">
        <f t="shared" si="1080"/>
        <v>0</v>
      </c>
      <c r="L5141" s="14" t="str">
        <f t="shared" si="1081"/>
        <v>3.16</v>
      </c>
      <c r="M5141" s="15" t="str">
        <f t="shared" si="1082"/>
        <v>--</v>
      </c>
      <c r="N5141" s="14" t="str">
        <f t="shared" si="1083"/>
        <v/>
      </c>
      <c r="O5141" s="15" t="str">
        <f t="shared" si="1076"/>
        <v/>
      </c>
      <c r="P5141" s="15" t="str">
        <f>IF(N5141=1,FLOOR(MAX($P$4:P5140),1)+1,IF(AND(P5140&lt;&gt;"",O5140&lt;&gt;1),MAX($P$4:P5140)+0.1,""))</f>
        <v/>
      </c>
      <c r="Q5141" s="5">
        <f>ROW()</f>
        <v>5141</v>
      </c>
    </row>
    <row r="5142" spans="2:17" x14ac:dyDescent="0.3">
      <c r="B5142" s="5"/>
      <c r="C5142" s="14">
        <f t="shared" si="1077"/>
        <v>0</v>
      </c>
      <c r="D5142" s="14">
        <f t="shared" si="1077"/>
        <v>0</v>
      </c>
      <c r="E5142" s="14" t="str">
        <f t="shared" si="1078"/>
        <v/>
      </c>
      <c r="F5142" s="14">
        <f t="shared" si="1079"/>
        <v>0</v>
      </c>
      <c r="G5142" s="14">
        <f t="shared" si="1075"/>
        <v>3</v>
      </c>
      <c r="H5142" s="14">
        <f t="shared" ref="H5142:K5157" si="1084">IF(G5142&lt;&gt;G5141,0,IF(AND(($F5141-$D5142)=(H$3-1),$F5142=H$3),H5141+1,H5141))</f>
        <v>16</v>
      </c>
      <c r="I5142" s="14">
        <f t="shared" si="1084"/>
        <v>0</v>
      </c>
      <c r="J5142" s="14">
        <f t="shared" si="1084"/>
        <v>0</v>
      </c>
      <c r="K5142" s="14">
        <f t="shared" si="1084"/>
        <v>0</v>
      </c>
      <c r="L5142" s="14" t="str">
        <f t="shared" si="1081"/>
        <v>3.16</v>
      </c>
      <c r="M5142" s="15" t="str">
        <f t="shared" si="1082"/>
        <v>--</v>
      </c>
      <c r="N5142" s="14" t="str">
        <f t="shared" si="1083"/>
        <v/>
      </c>
      <c r="O5142" s="15" t="str">
        <f t="shared" si="1076"/>
        <v/>
      </c>
      <c r="P5142" s="15" t="str">
        <f>IF(N5142=1,FLOOR(MAX($P$4:P5141),1)+1,IF(AND(P5141&lt;&gt;"",O5141&lt;&gt;1),MAX($P$4:P5141)+0.1,""))</f>
        <v/>
      </c>
      <c r="Q5142" s="5">
        <f>ROW()</f>
        <v>5142</v>
      </c>
    </row>
    <row r="5143" spans="2:17" x14ac:dyDescent="0.3">
      <c r="B5143" s="5"/>
      <c r="C5143" s="14">
        <f t="shared" si="1077"/>
        <v>0</v>
      </c>
      <c r="D5143" s="14">
        <f t="shared" si="1077"/>
        <v>0</v>
      </c>
      <c r="E5143" s="14" t="str">
        <f t="shared" si="1078"/>
        <v/>
      </c>
      <c r="F5143" s="14">
        <f t="shared" si="1079"/>
        <v>0</v>
      </c>
      <c r="G5143" s="14">
        <f t="shared" si="1075"/>
        <v>3</v>
      </c>
      <c r="H5143" s="14">
        <f t="shared" si="1084"/>
        <v>16</v>
      </c>
      <c r="I5143" s="14">
        <f t="shared" si="1084"/>
        <v>0</v>
      </c>
      <c r="J5143" s="14">
        <f t="shared" si="1084"/>
        <v>0</v>
      </c>
      <c r="K5143" s="14">
        <f t="shared" si="1084"/>
        <v>0</v>
      </c>
      <c r="L5143" s="14" t="str">
        <f t="shared" si="1081"/>
        <v>3.16</v>
      </c>
      <c r="M5143" s="15" t="str">
        <f t="shared" si="1082"/>
        <v>--</v>
      </c>
      <c r="N5143" s="14" t="str">
        <f t="shared" si="1083"/>
        <v/>
      </c>
      <c r="O5143" s="15" t="str">
        <f t="shared" si="1076"/>
        <v/>
      </c>
      <c r="P5143" s="15" t="str">
        <f>IF(N5143=1,FLOOR(MAX($P$4:P5142),1)+1,IF(AND(P5142&lt;&gt;"",O5142&lt;&gt;1),MAX($P$4:P5142)+0.1,""))</f>
        <v/>
      </c>
      <c r="Q5143" s="5">
        <f>ROW()</f>
        <v>5143</v>
      </c>
    </row>
    <row r="5144" spans="2:17" x14ac:dyDescent="0.3">
      <c r="B5144" s="5"/>
      <c r="C5144" s="14">
        <f t="shared" si="1077"/>
        <v>0</v>
      </c>
      <c r="D5144" s="14">
        <f t="shared" si="1077"/>
        <v>0</v>
      </c>
      <c r="E5144" s="14" t="str">
        <f t="shared" si="1078"/>
        <v/>
      </c>
      <c r="F5144" s="14">
        <f t="shared" si="1079"/>
        <v>0</v>
      </c>
      <c r="G5144" s="14">
        <f t="shared" si="1075"/>
        <v>3</v>
      </c>
      <c r="H5144" s="14">
        <f t="shared" si="1084"/>
        <v>16</v>
      </c>
      <c r="I5144" s="14">
        <f t="shared" si="1084"/>
        <v>0</v>
      </c>
      <c r="J5144" s="14">
        <f t="shared" si="1084"/>
        <v>0</v>
      </c>
      <c r="K5144" s="14">
        <f t="shared" si="1084"/>
        <v>0</v>
      </c>
      <c r="L5144" s="14" t="str">
        <f t="shared" si="1081"/>
        <v>3.16</v>
      </c>
      <c r="M5144" s="15" t="str">
        <f t="shared" si="1082"/>
        <v>--</v>
      </c>
      <c r="N5144" s="14" t="str">
        <f t="shared" si="1083"/>
        <v/>
      </c>
      <c r="O5144" s="15" t="str">
        <f t="shared" si="1076"/>
        <v/>
      </c>
      <c r="P5144" s="15" t="str">
        <f>IF(N5144=1,FLOOR(MAX($P$4:P5143),1)+1,IF(AND(P5143&lt;&gt;"",O5143&lt;&gt;1),MAX($P$4:P5143)+0.1,""))</f>
        <v/>
      </c>
      <c r="Q5144" s="5">
        <f>ROW()</f>
        <v>5144</v>
      </c>
    </row>
    <row r="5145" spans="2:17" x14ac:dyDescent="0.3">
      <c r="B5145" s="5"/>
      <c r="C5145" s="14">
        <f t="shared" si="1077"/>
        <v>0</v>
      </c>
      <c r="D5145" s="14">
        <f t="shared" si="1077"/>
        <v>0</v>
      </c>
      <c r="E5145" s="14" t="str">
        <f t="shared" si="1078"/>
        <v/>
      </c>
      <c r="F5145" s="14">
        <f t="shared" si="1079"/>
        <v>0</v>
      </c>
      <c r="G5145" s="14">
        <f t="shared" si="1075"/>
        <v>3</v>
      </c>
      <c r="H5145" s="14">
        <f t="shared" si="1084"/>
        <v>16</v>
      </c>
      <c r="I5145" s="14">
        <f t="shared" si="1084"/>
        <v>0</v>
      </c>
      <c r="J5145" s="14">
        <f t="shared" si="1084"/>
        <v>0</v>
      </c>
      <c r="K5145" s="14">
        <f t="shared" si="1084"/>
        <v>0</v>
      </c>
      <c r="L5145" s="14" t="str">
        <f t="shared" si="1081"/>
        <v>3.16</v>
      </c>
      <c r="M5145" s="15" t="str">
        <f t="shared" si="1082"/>
        <v>--</v>
      </c>
      <c r="N5145" s="14" t="str">
        <f t="shared" si="1083"/>
        <v/>
      </c>
      <c r="O5145" s="15" t="str">
        <f t="shared" si="1076"/>
        <v/>
      </c>
      <c r="P5145" s="15" t="str">
        <f>IF(N5145=1,FLOOR(MAX($P$4:P5144),1)+1,IF(AND(P5144&lt;&gt;"",O5144&lt;&gt;1),MAX($P$4:P5144)+0.1,""))</f>
        <v/>
      </c>
      <c r="Q5145" s="5">
        <f>ROW()</f>
        <v>5145</v>
      </c>
    </row>
    <row r="5146" spans="2:17" x14ac:dyDescent="0.3">
      <c r="B5146" s="5"/>
      <c r="C5146" s="14">
        <f t="shared" si="1077"/>
        <v>0</v>
      </c>
      <c r="D5146" s="14">
        <f t="shared" si="1077"/>
        <v>0</v>
      </c>
      <c r="E5146" s="14" t="str">
        <f t="shared" si="1078"/>
        <v/>
      </c>
      <c r="F5146" s="14">
        <f t="shared" si="1079"/>
        <v>0</v>
      </c>
      <c r="G5146" s="14">
        <f t="shared" si="1075"/>
        <v>3</v>
      </c>
      <c r="H5146" s="14">
        <f t="shared" si="1084"/>
        <v>16</v>
      </c>
      <c r="I5146" s="14">
        <f t="shared" si="1084"/>
        <v>0</v>
      </c>
      <c r="J5146" s="14">
        <f t="shared" si="1084"/>
        <v>0</v>
      </c>
      <c r="K5146" s="14">
        <f t="shared" si="1084"/>
        <v>0</v>
      </c>
      <c r="L5146" s="14" t="str">
        <f t="shared" si="1081"/>
        <v>3.16</v>
      </c>
      <c r="M5146" s="15" t="str">
        <f t="shared" si="1082"/>
        <v>--</v>
      </c>
      <c r="N5146" s="14" t="str">
        <f t="shared" si="1083"/>
        <v/>
      </c>
      <c r="O5146" s="15" t="str">
        <f t="shared" si="1076"/>
        <v/>
      </c>
      <c r="P5146" s="15" t="str">
        <f>IF(N5146=1,FLOOR(MAX($P$4:P5145),1)+1,IF(AND(P5145&lt;&gt;"",O5145&lt;&gt;1),MAX($P$4:P5145)+0.1,""))</f>
        <v/>
      </c>
      <c r="Q5146" s="5">
        <f>ROW()</f>
        <v>5146</v>
      </c>
    </row>
    <row r="5147" spans="2:17" x14ac:dyDescent="0.3">
      <c r="B5147" s="5"/>
      <c r="C5147" s="14">
        <f t="shared" si="1077"/>
        <v>0</v>
      </c>
      <c r="D5147" s="14">
        <f t="shared" si="1077"/>
        <v>0</v>
      </c>
      <c r="E5147" s="14" t="str">
        <f t="shared" si="1078"/>
        <v/>
      </c>
      <c r="F5147" s="14">
        <f t="shared" si="1079"/>
        <v>0</v>
      </c>
      <c r="G5147" s="14">
        <f t="shared" si="1075"/>
        <v>3</v>
      </c>
      <c r="H5147" s="14">
        <f t="shared" si="1084"/>
        <v>16</v>
      </c>
      <c r="I5147" s="14">
        <f t="shared" si="1084"/>
        <v>0</v>
      </c>
      <c r="J5147" s="14">
        <f t="shared" si="1084"/>
        <v>0</v>
      </c>
      <c r="K5147" s="14">
        <f t="shared" si="1084"/>
        <v>0</v>
      </c>
      <c r="L5147" s="14" t="str">
        <f t="shared" si="1081"/>
        <v>3.16</v>
      </c>
      <c r="M5147" s="15" t="str">
        <f t="shared" si="1082"/>
        <v>--</v>
      </c>
      <c r="N5147" s="14" t="str">
        <f t="shared" si="1083"/>
        <v/>
      </c>
      <c r="O5147" s="15" t="str">
        <f t="shared" si="1076"/>
        <v/>
      </c>
      <c r="P5147" s="15" t="str">
        <f>IF(N5147=1,FLOOR(MAX($P$4:P5146),1)+1,IF(AND(P5146&lt;&gt;"",O5146&lt;&gt;1),MAX($P$4:P5146)+0.1,""))</f>
        <v/>
      </c>
      <c r="Q5147" s="5">
        <f>ROW()</f>
        <v>5147</v>
      </c>
    </row>
    <row r="5148" spans="2:17" x14ac:dyDescent="0.3">
      <c r="B5148" s="5"/>
      <c r="C5148" s="14">
        <f t="shared" si="1077"/>
        <v>0</v>
      </c>
      <c r="D5148" s="14">
        <f t="shared" si="1077"/>
        <v>0</v>
      </c>
      <c r="E5148" s="14" t="str">
        <f t="shared" si="1078"/>
        <v/>
      </c>
      <c r="F5148" s="14">
        <f t="shared" si="1079"/>
        <v>0</v>
      </c>
      <c r="G5148" s="14">
        <f t="shared" si="1075"/>
        <v>3</v>
      </c>
      <c r="H5148" s="14">
        <f t="shared" si="1084"/>
        <v>16</v>
      </c>
      <c r="I5148" s="14">
        <f t="shared" si="1084"/>
        <v>0</v>
      </c>
      <c r="J5148" s="14">
        <f t="shared" si="1084"/>
        <v>0</v>
      </c>
      <c r="K5148" s="14">
        <f t="shared" si="1084"/>
        <v>0</v>
      </c>
      <c r="L5148" s="14" t="str">
        <f t="shared" si="1081"/>
        <v>3.16</v>
      </c>
      <c r="M5148" s="15" t="str">
        <f t="shared" si="1082"/>
        <v>--</v>
      </c>
      <c r="N5148" s="14" t="str">
        <f t="shared" si="1083"/>
        <v/>
      </c>
      <c r="O5148" s="15" t="str">
        <f t="shared" si="1076"/>
        <v/>
      </c>
      <c r="P5148" s="15" t="str">
        <f>IF(N5148=1,FLOOR(MAX($P$4:P5147),1)+1,IF(AND(P5147&lt;&gt;"",O5147&lt;&gt;1),MAX($P$4:P5147)+0.1,""))</f>
        <v/>
      </c>
      <c r="Q5148" s="5">
        <f>ROW()</f>
        <v>5148</v>
      </c>
    </row>
    <row r="5149" spans="2:17" x14ac:dyDescent="0.3">
      <c r="B5149" s="5"/>
      <c r="C5149" s="14">
        <f t="shared" si="1077"/>
        <v>0</v>
      </c>
      <c r="D5149" s="14">
        <f t="shared" si="1077"/>
        <v>0</v>
      </c>
      <c r="E5149" s="14" t="str">
        <f t="shared" si="1078"/>
        <v/>
      </c>
      <c r="F5149" s="14">
        <f t="shared" si="1079"/>
        <v>0</v>
      </c>
      <c r="G5149" s="14">
        <f t="shared" si="1075"/>
        <v>3</v>
      </c>
      <c r="H5149" s="14">
        <f t="shared" si="1084"/>
        <v>16</v>
      </c>
      <c r="I5149" s="14">
        <f t="shared" si="1084"/>
        <v>0</v>
      </c>
      <c r="J5149" s="14">
        <f t="shared" si="1084"/>
        <v>0</v>
      </c>
      <c r="K5149" s="14">
        <f t="shared" si="1084"/>
        <v>0</v>
      </c>
      <c r="L5149" s="14" t="str">
        <f t="shared" si="1081"/>
        <v>3.16</v>
      </c>
      <c r="M5149" s="15" t="str">
        <f t="shared" si="1082"/>
        <v>--</v>
      </c>
      <c r="N5149" s="14" t="str">
        <f t="shared" si="1083"/>
        <v/>
      </c>
      <c r="O5149" s="15" t="str">
        <f t="shared" si="1076"/>
        <v/>
      </c>
      <c r="P5149" s="15" t="str">
        <f>IF(N5149=1,FLOOR(MAX($P$4:P5148),1)+1,IF(AND(P5148&lt;&gt;"",O5148&lt;&gt;1),MAX($P$4:P5148)+0.1,""))</f>
        <v/>
      </c>
      <c r="Q5149" s="5">
        <f>ROW()</f>
        <v>5149</v>
      </c>
    </row>
    <row r="5150" spans="2:17" x14ac:dyDescent="0.3">
      <c r="B5150" s="5"/>
      <c r="C5150" s="14">
        <f t="shared" si="1077"/>
        <v>0</v>
      </c>
      <c r="D5150" s="14">
        <f t="shared" si="1077"/>
        <v>0</v>
      </c>
      <c r="E5150" s="14" t="str">
        <f t="shared" si="1078"/>
        <v/>
      </c>
      <c r="F5150" s="14">
        <f t="shared" si="1079"/>
        <v>0</v>
      </c>
      <c r="G5150" s="14">
        <f t="shared" si="1075"/>
        <v>3</v>
      </c>
      <c r="H5150" s="14">
        <f t="shared" si="1084"/>
        <v>16</v>
      </c>
      <c r="I5150" s="14">
        <f t="shared" si="1084"/>
        <v>0</v>
      </c>
      <c r="J5150" s="14">
        <f t="shared" si="1084"/>
        <v>0</v>
      </c>
      <c r="K5150" s="14">
        <f t="shared" si="1084"/>
        <v>0</v>
      </c>
      <c r="L5150" s="14" t="str">
        <f t="shared" si="1081"/>
        <v>3.16</v>
      </c>
      <c r="M5150" s="15" t="str">
        <f t="shared" si="1082"/>
        <v>--</v>
      </c>
      <c r="N5150" s="14" t="str">
        <f t="shared" si="1083"/>
        <v/>
      </c>
      <c r="O5150" s="15" t="str">
        <f t="shared" si="1076"/>
        <v/>
      </c>
      <c r="P5150" s="15" t="str">
        <f>IF(N5150=1,FLOOR(MAX($P$4:P5149),1)+1,IF(AND(P5149&lt;&gt;"",O5149&lt;&gt;1),MAX($P$4:P5149)+0.1,""))</f>
        <v/>
      </c>
      <c r="Q5150" s="5">
        <f>ROW()</f>
        <v>5150</v>
      </c>
    </row>
    <row r="5151" spans="2:17" x14ac:dyDescent="0.3">
      <c r="B5151" s="5"/>
      <c r="C5151" s="14">
        <f t="shared" si="1077"/>
        <v>0</v>
      </c>
      <c r="D5151" s="14">
        <f t="shared" si="1077"/>
        <v>0</v>
      </c>
      <c r="E5151" s="14" t="str">
        <f t="shared" si="1078"/>
        <v/>
      </c>
      <c r="F5151" s="14">
        <f t="shared" si="1079"/>
        <v>0</v>
      </c>
      <c r="G5151" s="14">
        <f t="shared" si="1075"/>
        <v>3</v>
      </c>
      <c r="H5151" s="14">
        <f t="shared" si="1084"/>
        <v>16</v>
      </c>
      <c r="I5151" s="14">
        <f t="shared" si="1084"/>
        <v>0</v>
      </c>
      <c r="J5151" s="14">
        <f t="shared" si="1084"/>
        <v>0</v>
      </c>
      <c r="K5151" s="14">
        <f t="shared" si="1084"/>
        <v>0</v>
      </c>
      <c r="L5151" s="14" t="str">
        <f t="shared" si="1081"/>
        <v>3.16</v>
      </c>
      <c r="M5151" s="15" t="str">
        <f t="shared" si="1082"/>
        <v>--</v>
      </c>
      <c r="N5151" s="14" t="str">
        <f t="shared" si="1083"/>
        <v/>
      </c>
      <c r="O5151" s="15" t="str">
        <f t="shared" si="1076"/>
        <v/>
      </c>
      <c r="P5151" s="15" t="str">
        <f>IF(N5151=1,FLOOR(MAX($P$4:P5150),1)+1,IF(AND(P5150&lt;&gt;"",O5150&lt;&gt;1),MAX($P$4:P5150)+0.1,""))</f>
        <v/>
      </c>
      <c r="Q5151" s="5">
        <f>ROW()</f>
        <v>5151</v>
      </c>
    </row>
    <row r="5152" spans="2:17" x14ac:dyDescent="0.3">
      <c r="B5152" s="5"/>
      <c r="C5152" s="14">
        <f t="shared" si="1077"/>
        <v>0</v>
      </c>
      <c r="D5152" s="14">
        <f t="shared" si="1077"/>
        <v>0</v>
      </c>
      <c r="E5152" s="14" t="str">
        <f t="shared" si="1078"/>
        <v/>
      </c>
      <c r="F5152" s="14">
        <f t="shared" si="1079"/>
        <v>0</v>
      </c>
      <c r="G5152" s="14">
        <f t="shared" si="1075"/>
        <v>3</v>
      </c>
      <c r="H5152" s="14">
        <f t="shared" si="1084"/>
        <v>16</v>
      </c>
      <c r="I5152" s="14">
        <f t="shared" si="1084"/>
        <v>0</v>
      </c>
      <c r="J5152" s="14">
        <f t="shared" si="1084"/>
        <v>0</v>
      </c>
      <c r="K5152" s="14">
        <f t="shared" si="1084"/>
        <v>0</v>
      </c>
      <c r="L5152" s="14" t="str">
        <f t="shared" si="1081"/>
        <v>3.16</v>
      </c>
      <c r="M5152" s="15" t="str">
        <f t="shared" si="1082"/>
        <v>--</v>
      </c>
      <c r="N5152" s="14" t="str">
        <f t="shared" si="1083"/>
        <v/>
      </c>
      <c r="O5152" s="15" t="str">
        <f t="shared" si="1076"/>
        <v/>
      </c>
      <c r="P5152" s="15" t="str">
        <f>IF(N5152=1,FLOOR(MAX($P$4:P5151),1)+1,IF(AND(P5151&lt;&gt;"",O5151&lt;&gt;1),MAX($P$4:P5151)+0.1,""))</f>
        <v/>
      </c>
      <c r="Q5152" s="5">
        <f>ROW()</f>
        <v>5152</v>
      </c>
    </row>
    <row r="5153" spans="2:17" x14ac:dyDescent="0.3">
      <c r="B5153" s="5"/>
      <c r="C5153" s="14">
        <f t="shared" si="1077"/>
        <v>0</v>
      </c>
      <c r="D5153" s="14">
        <f t="shared" si="1077"/>
        <v>0</v>
      </c>
      <c r="E5153" s="14" t="str">
        <f t="shared" si="1078"/>
        <v/>
      </c>
      <c r="F5153" s="14">
        <f t="shared" si="1079"/>
        <v>0</v>
      </c>
      <c r="G5153" s="14">
        <f t="shared" si="1075"/>
        <v>3</v>
      </c>
      <c r="H5153" s="14">
        <f t="shared" si="1084"/>
        <v>16</v>
      </c>
      <c r="I5153" s="14">
        <f t="shared" si="1084"/>
        <v>0</v>
      </c>
      <c r="J5153" s="14">
        <f t="shared" si="1084"/>
        <v>0</v>
      </c>
      <c r="K5153" s="14">
        <f t="shared" si="1084"/>
        <v>0</v>
      </c>
      <c r="L5153" s="14" t="str">
        <f t="shared" si="1081"/>
        <v>3.16</v>
      </c>
      <c r="M5153" s="15" t="str">
        <f t="shared" si="1082"/>
        <v>--</v>
      </c>
      <c r="N5153" s="14" t="str">
        <f t="shared" si="1083"/>
        <v/>
      </c>
      <c r="O5153" s="15" t="str">
        <f t="shared" si="1076"/>
        <v/>
      </c>
      <c r="P5153" s="15" t="str">
        <f>IF(N5153=1,FLOOR(MAX($P$4:P5152),1)+1,IF(AND(P5152&lt;&gt;"",O5152&lt;&gt;1),MAX($P$4:P5152)+0.1,""))</f>
        <v/>
      </c>
      <c r="Q5153" s="5">
        <f>ROW()</f>
        <v>5153</v>
      </c>
    </row>
    <row r="5154" spans="2:17" x14ac:dyDescent="0.3">
      <c r="B5154" s="5"/>
      <c r="C5154" s="14">
        <f t="shared" si="1077"/>
        <v>0</v>
      </c>
      <c r="D5154" s="14">
        <f t="shared" si="1077"/>
        <v>0</v>
      </c>
      <c r="E5154" s="14" t="str">
        <f t="shared" si="1078"/>
        <v/>
      </c>
      <c r="F5154" s="14">
        <f t="shared" si="1079"/>
        <v>0</v>
      </c>
      <c r="G5154" s="14">
        <f t="shared" si="1075"/>
        <v>3</v>
      </c>
      <c r="H5154" s="14">
        <f t="shared" si="1084"/>
        <v>16</v>
      </c>
      <c r="I5154" s="14">
        <f t="shared" si="1084"/>
        <v>0</v>
      </c>
      <c r="J5154" s="14">
        <f t="shared" si="1084"/>
        <v>0</v>
      </c>
      <c r="K5154" s="14">
        <f t="shared" si="1084"/>
        <v>0</v>
      </c>
      <c r="L5154" s="14" t="str">
        <f t="shared" si="1081"/>
        <v>3.16</v>
      </c>
      <c r="M5154" s="15" t="str">
        <f t="shared" si="1082"/>
        <v>--</v>
      </c>
      <c r="N5154" s="14" t="str">
        <f t="shared" si="1083"/>
        <v/>
      </c>
      <c r="O5154" s="15" t="str">
        <f t="shared" si="1076"/>
        <v/>
      </c>
      <c r="P5154" s="15" t="str">
        <f>IF(N5154=1,FLOOR(MAX($P$4:P5153),1)+1,IF(AND(P5153&lt;&gt;"",O5153&lt;&gt;1),MAX($P$4:P5153)+0.1,""))</f>
        <v/>
      </c>
      <c r="Q5154" s="5">
        <f>ROW()</f>
        <v>5154</v>
      </c>
    </row>
    <row r="5155" spans="2:17" x14ac:dyDescent="0.3">
      <c r="B5155" s="5"/>
      <c r="C5155" s="14">
        <f t="shared" si="1077"/>
        <v>0</v>
      </c>
      <c r="D5155" s="14">
        <f t="shared" si="1077"/>
        <v>0</v>
      </c>
      <c r="E5155" s="14" t="str">
        <f t="shared" si="1078"/>
        <v/>
      </c>
      <c r="F5155" s="14">
        <f t="shared" si="1079"/>
        <v>0</v>
      </c>
      <c r="G5155" s="14">
        <f t="shared" si="1075"/>
        <v>3</v>
      </c>
      <c r="H5155" s="14">
        <f t="shared" si="1084"/>
        <v>16</v>
      </c>
      <c r="I5155" s="14">
        <f t="shared" si="1084"/>
        <v>0</v>
      </c>
      <c r="J5155" s="14">
        <f t="shared" si="1084"/>
        <v>0</v>
      </c>
      <c r="K5155" s="14">
        <f t="shared" si="1084"/>
        <v>0</v>
      </c>
      <c r="L5155" s="14" t="str">
        <f t="shared" si="1081"/>
        <v>3.16</v>
      </c>
      <c r="M5155" s="15" t="str">
        <f t="shared" si="1082"/>
        <v>--</v>
      </c>
      <c r="N5155" s="14" t="str">
        <f t="shared" si="1083"/>
        <v/>
      </c>
      <c r="O5155" s="15" t="str">
        <f t="shared" si="1076"/>
        <v/>
      </c>
      <c r="P5155" s="15" t="str">
        <f>IF(N5155=1,FLOOR(MAX($P$4:P5154),1)+1,IF(AND(P5154&lt;&gt;"",O5154&lt;&gt;1),MAX($P$4:P5154)+0.1,""))</f>
        <v/>
      </c>
      <c r="Q5155" s="5">
        <f>ROW()</f>
        <v>5155</v>
      </c>
    </row>
    <row r="5156" spans="2:17" x14ac:dyDescent="0.3">
      <c r="B5156" s="5"/>
      <c r="C5156" s="14">
        <f t="shared" si="1077"/>
        <v>0</v>
      </c>
      <c r="D5156" s="14">
        <f t="shared" si="1077"/>
        <v>0</v>
      </c>
      <c r="E5156" s="14" t="str">
        <f t="shared" si="1078"/>
        <v/>
      </c>
      <c r="F5156" s="14">
        <f t="shared" si="1079"/>
        <v>0</v>
      </c>
      <c r="G5156" s="14">
        <f t="shared" si="1075"/>
        <v>3</v>
      </c>
      <c r="H5156" s="14">
        <f t="shared" si="1084"/>
        <v>16</v>
      </c>
      <c r="I5156" s="14">
        <f t="shared" si="1084"/>
        <v>0</v>
      </c>
      <c r="J5156" s="14">
        <f t="shared" si="1084"/>
        <v>0</v>
      </c>
      <c r="K5156" s="14">
        <f t="shared" si="1084"/>
        <v>0</v>
      </c>
      <c r="L5156" s="14" t="str">
        <f t="shared" si="1081"/>
        <v>3.16</v>
      </c>
      <c r="M5156" s="15" t="str">
        <f t="shared" si="1082"/>
        <v>--</v>
      </c>
      <c r="N5156" s="14" t="str">
        <f t="shared" si="1083"/>
        <v/>
      </c>
      <c r="O5156" s="15" t="str">
        <f t="shared" si="1076"/>
        <v/>
      </c>
      <c r="P5156" s="15" t="str">
        <f>IF(N5156=1,FLOOR(MAX($P$4:P5155),1)+1,IF(AND(P5155&lt;&gt;"",O5155&lt;&gt;1),MAX($P$4:P5155)+0.1,""))</f>
        <v/>
      </c>
      <c r="Q5156" s="5">
        <f>ROW()</f>
        <v>5156</v>
      </c>
    </row>
    <row r="5157" spans="2:17" x14ac:dyDescent="0.3">
      <c r="B5157" s="5"/>
      <c r="C5157" s="14">
        <f t="shared" si="1077"/>
        <v>0</v>
      </c>
      <c r="D5157" s="14">
        <f t="shared" si="1077"/>
        <v>0</v>
      </c>
      <c r="E5157" s="14" t="str">
        <f t="shared" si="1078"/>
        <v/>
      </c>
      <c r="F5157" s="14">
        <f t="shared" si="1079"/>
        <v>0</v>
      </c>
      <c r="G5157" s="14">
        <f t="shared" si="1075"/>
        <v>3</v>
      </c>
      <c r="H5157" s="14">
        <f t="shared" si="1084"/>
        <v>16</v>
      </c>
      <c r="I5157" s="14">
        <f t="shared" si="1084"/>
        <v>0</v>
      </c>
      <c r="J5157" s="14">
        <f t="shared" si="1084"/>
        <v>0</v>
      </c>
      <c r="K5157" s="14">
        <f t="shared" si="1084"/>
        <v>0</v>
      </c>
      <c r="L5157" s="14" t="str">
        <f t="shared" si="1081"/>
        <v>3.16</v>
      </c>
      <c r="M5157" s="15" t="str">
        <f t="shared" si="1082"/>
        <v>--</v>
      </c>
      <c r="N5157" s="14" t="str">
        <f t="shared" si="1083"/>
        <v/>
      </c>
      <c r="O5157" s="15" t="str">
        <f t="shared" si="1076"/>
        <v/>
      </c>
      <c r="P5157" s="15" t="str">
        <f>IF(N5157=1,FLOOR(MAX($P$4:P5156),1)+1,IF(AND(P5156&lt;&gt;"",O5156&lt;&gt;1),MAX($P$4:P5156)+0.1,""))</f>
        <v/>
      </c>
      <c r="Q5157" s="5">
        <f>ROW()</f>
        <v>5157</v>
      </c>
    </row>
    <row r="5158" spans="2:17" x14ac:dyDescent="0.3">
      <c r="B5158" s="5"/>
      <c r="C5158" s="14">
        <f t="shared" si="1077"/>
        <v>0</v>
      </c>
      <c r="D5158" s="14">
        <f t="shared" si="1077"/>
        <v>0</v>
      </c>
      <c r="E5158" s="14" t="str">
        <f t="shared" si="1078"/>
        <v/>
      </c>
      <c r="F5158" s="14">
        <f t="shared" si="1079"/>
        <v>0</v>
      </c>
      <c r="G5158" s="14">
        <f t="shared" si="1075"/>
        <v>3</v>
      </c>
      <c r="H5158" s="14">
        <f t="shared" ref="H5158:K5173" si="1085">IF(G5158&lt;&gt;G5157,0,IF(AND(($F5157-$D5158)=(H$3-1),$F5158=H$3),H5157+1,H5157))</f>
        <v>16</v>
      </c>
      <c r="I5158" s="14">
        <f t="shared" si="1085"/>
        <v>0</v>
      </c>
      <c r="J5158" s="14">
        <f t="shared" si="1085"/>
        <v>0</v>
      </c>
      <c r="K5158" s="14">
        <f t="shared" si="1085"/>
        <v>0</v>
      </c>
      <c r="L5158" s="14" t="str">
        <f t="shared" si="1081"/>
        <v>3.16</v>
      </c>
      <c r="M5158" s="15" t="str">
        <f t="shared" si="1082"/>
        <v>--</v>
      </c>
      <c r="N5158" s="14" t="str">
        <f t="shared" si="1083"/>
        <v/>
      </c>
      <c r="O5158" s="15" t="str">
        <f t="shared" si="1076"/>
        <v/>
      </c>
      <c r="P5158" s="15" t="str">
        <f>IF(N5158=1,FLOOR(MAX($P$4:P5157),1)+1,IF(AND(P5157&lt;&gt;"",O5157&lt;&gt;1),MAX($P$4:P5157)+0.1,""))</f>
        <v/>
      </c>
      <c r="Q5158" s="5">
        <f>ROW()</f>
        <v>5158</v>
      </c>
    </row>
    <row r="5159" spans="2:17" x14ac:dyDescent="0.3">
      <c r="B5159" s="5"/>
      <c r="C5159" s="14">
        <f t="shared" si="1077"/>
        <v>0</v>
      </c>
      <c r="D5159" s="14">
        <f t="shared" si="1077"/>
        <v>0</v>
      </c>
      <c r="E5159" s="14" t="str">
        <f t="shared" si="1078"/>
        <v/>
      </c>
      <c r="F5159" s="14">
        <f t="shared" si="1079"/>
        <v>0</v>
      </c>
      <c r="G5159" s="14">
        <f t="shared" si="1075"/>
        <v>3</v>
      </c>
      <c r="H5159" s="14">
        <f t="shared" si="1085"/>
        <v>16</v>
      </c>
      <c r="I5159" s="14">
        <f t="shared" si="1085"/>
        <v>0</v>
      </c>
      <c r="J5159" s="14">
        <f t="shared" si="1085"/>
        <v>0</v>
      </c>
      <c r="K5159" s="14">
        <f t="shared" si="1085"/>
        <v>0</v>
      </c>
      <c r="L5159" s="14" t="str">
        <f t="shared" si="1081"/>
        <v>3.16</v>
      </c>
      <c r="M5159" s="15" t="str">
        <f t="shared" si="1082"/>
        <v>--</v>
      </c>
      <c r="N5159" s="14" t="str">
        <f t="shared" si="1083"/>
        <v/>
      </c>
      <c r="O5159" s="15" t="str">
        <f t="shared" si="1076"/>
        <v/>
      </c>
      <c r="P5159" s="15" t="str">
        <f>IF(N5159=1,FLOOR(MAX($P$4:P5158),1)+1,IF(AND(P5158&lt;&gt;"",O5158&lt;&gt;1),MAX($P$4:P5158)+0.1,""))</f>
        <v/>
      </c>
      <c r="Q5159" s="5">
        <f>ROW()</f>
        <v>5159</v>
      </c>
    </row>
    <row r="5160" spans="2:17" x14ac:dyDescent="0.3">
      <c r="B5160" s="5"/>
      <c r="C5160" s="14">
        <f t="shared" si="1077"/>
        <v>0</v>
      </c>
      <c r="D5160" s="14">
        <f t="shared" si="1077"/>
        <v>0</v>
      </c>
      <c r="E5160" s="14" t="str">
        <f t="shared" si="1078"/>
        <v/>
      </c>
      <c r="F5160" s="14">
        <f t="shared" si="1079"/>
        <v>0</v>
      </c>
      <c r="G5160" s="14">
        <f t="shared" si="1075"/>
        <v>3</v>
      </c>
      <c r="H5160" s="14">
        <f t="shared" si="1085"/>
        <v>16</v>
      </c>
      <c r="I5160" s="14">
        <f t="shared" si="1085"/>
        <v>0</v>
      </c>
      <c r="J5160" s="14">
        <f t="shared" si="1085"/>
        <v>0</v>
      </c>
      <c r="K5160" s="14">
        <f t="shared" si="1085"/>
        <v>0</v>
      </c>
      <c r="L5160" s="14" t="str">
        <f t="shared" si="1081"/>
        <v>3.16</v>
      </c>
      <c r="M5160" s="15" t="str">
        <f t="shared" si="1082"/>
        <v>--</v>
      </c>
      <c r="N5160" s="14" t="str">
        <f t="shared" si="1083"/>
        <v/>
      </c>
      <c r="O5160" s="15" t="str">
        <f t="shared" si="1076"/>
        <v/>
      </c>
      <c r="P5160" s="15" t="str">
        <f>IF(N5160=1,FLOOR(MAX($P$4:P5159),1)+1,IF(AND(P5159&lt;&gt;"",O5159&lt;&gt;1),MAX($P$4:P5159)+0.1,""))</f>
        <v/>
      </c>
      <c r="Q5160" s="5">
        <f>ROW()</f>
        <v>5160</v>
      </c>
    </row>
    <row r="5161" spans="2:17" x14ac:dyDescent="0.3">
      <c r="B5161" s="5"/>
      <c r="C5161" s="14">
        <f t="shared" si="1077"/>
        <v>0</v>
      </c>
      <c r="D5161" s="14">
        <f t="shared" si="1077"/>
        <v>0</v>
      </c>
      <c r="E5161" s="14" t="str">
        <f t="shared" si="1078"/>
        <v/>
      </c>
      <c r="F5161" s="14">
        <f t="shared" si="1079"/>
        <v>0</v>
      </c>
      <c r="G5161" s="14">
        <f t="shared" si="1075"/>
        <v>3</v>
      </c>
      <c r="H5161" s="14">
        <f t="shared" si="1085"/>
        <v>16</v>
      </c>
      <c r="I5161" s="14">
        <f t="shared" si="1085"/>
        <v>0</v>
      </c>
      <c r="J5161" s="14">
        <f t="shared" si="1085"/>
        <v>0</v>
      </c>
      <c r="K5161" s="14">
        <f t="shared" si="1085"/>
        <v>0</v>
      </c>
      <c r="L5161" s="14" t="str">
        <f t="shared" si="1081"/>
        <v>3.16</v>
      </c>
      <c r="M5161" s="15" t="str">
        <f t="shared" si="1082"/>
        <v>--</v>
      </c>
      <c r="N5161" s="14" t="str">
        <f t="shared" si="1083"/>
        <v/>
      </c>
      <c r="O5161" s="15" t="str">
        <f t="shared" si="1076"/>
        <v/>
      </c>
      <c r="P5161" s="15" t="str">
        <f>IF(N5161=1,FLOOR(MAX($P$4:P5160),1)+1,IF(AND(P5160&lt;&gt;"",O5160&lt;&gt;1),MAX($P$4:P5160)+0.1,""))</f>
        <v/>
      </c>
      <c r="Q5161" s="5">
        <f>ROW()</f>
        <v>5161</v>
      </c>
    </row>
    <row r="5162" spans="2:17" x14ac:dyDescent="0.3">
      <c r="B5162" s="5"/>
      <c r="C5162" s="14">
        <f t="shared" si="1077"/>
        <v>0</v>
      </c>
      <c r="D5162" s="14">
        <f t="shared" si="1077"/>
        <v>0</v>
      </c>
      <c r="E5162" s="14" t="str">
        <f t="shared" si="1078"/>
        <v/>
      </c>
      <c r="F5162" s="14">
        <f t="shared" si="1079"/>
        <v>0</v>
      </c>
      <c r="G5162" s="14">
        <f t="shared" si="1075"/>
        <v>3</v>
      </c>
      <c r="H5162" s="14">
        <f t="shared" si="1085"/>
        <v>16</v>
      </c>
      <c r="I5162" s="14">
        <f t="shared" si="1085"/>
        <v>0</v>
      </c>
      <c r="J5162" s="14">
        <f t="shared" si="1085"/>
        <v>0</v>
      </c>
      <c r="K5162" s="14">
        <f t="shared" si="1085"/>
        <v>0</v>
      </c>
      <c r="L5162" s="14" t="str">
        <f t="shared" si="1081"/>
        <v>3.16</v>
      </c>
      <c r="M5162" s="15" t="str">
        <f t="shared" si="1082"/>
        <v>--</v>
      </c>
      <c r="N5162" s="14" t="str">
        <f t="shared" si="1083"/>
        <v/>
      </c>
      <c r="O5162" s="15" t="str">
        <f t="shared" si="1076"/>
        <v/>
      </c>
      <c r="P5162" s="15" t="str">
        <f>IF(N5162=1,FLOOR(MAX($P$4:P5161),1)+1,IF(AND(P5161&lt;&gt;"",O5161&lt;&gt;1),MAX($P$4:P5161)+0.1,""))</f>
        <v/>
      </c>
      <c r="Q5162" s="5">
        <f>ROW()</f>
        <v>5162</v>
      </c>
    </row>
    <row r="5163" spans="2:17" x14ac:dyDescent="0.3">
      <c r="B5163" s="5"/>
      <c r="C5163" s="14">
        <f t="shared" si="1077"/>
        <v>0</v>
      </c>
      <c r="D5163" s="14">
        <f t="shared" si="1077"/>
        <v>0</v>
      </c>
      <c r="E5163" s="14" t="str">
        <f t="shared" si="1078"/>
        <v/>
      </c>
      <c r="F5163" s="14">
        <f t="shared" si="1079"/>
        <v>0</v>
      </c>
      <c r="G5163" s="14">
        <f t="shared" si="1075"/>
        <v>3</v>
      </c>
      <c r="H5163" s="14">
        <f t="shared" si="1085"/>
        <v>16</v>
      </c>
      <c r="I5163" s="14">
        <f t="shared" si="1085"/>
        <v>0</v>
      </c>
      <c r="J5163" s="14">
        <f t="shared" si="1085"/>
        <v>0</v>
      </c>
      <c r="K5163" s="14">
        <f t="shared" si="1085"/>
        <v>0</v>
      </c>
      <c r="L5163" s="14" t="str">
        <f t="shared" si="1081"/>
        <v>3.16</v>
      </c>
      <c r="M5163" s="15" t="str">
        <f t="shared" si="1082"/>
        <v>--</v>
      </c>
      <c r="N5163" s="14" t="str">
        <f t="shared" si="1083"/>
        <v/>
      </c>
      <c r="O5163" s="15" t="str">
        <f t="shared" si="1076"/>
        <v/>
      </c>
      <c r="P5163" s="15" t="str">
        <f>IF(N5163=1,FLOOR(MAX($P$4:P5162),1)+1,IF(AND(P5162&lt;&gt;"",O5162&lt;&gt;1),MAX($P$4:P5162)+0.1,""))</f>
        <v/>
      </c>
      <c r="Q5163" s="5">
        <f>ROW()</f>
        <v>5163</v>
      </c>
    </row>
    <row r="5164" spans="2:17" x14ac:dyDescent="0.3">
      <c r="B5164" s="5"/>
      <c r="C5164" s="14">
        <f t="shared" si="1077"/>
        <v>0</v>
      </c>
      <c r="D5164" s="14">
        <f t="shared" si="1077"/>
        <v>0</v>
      </c>
      <c r="E5164" s="14" t="str">
        <f t="shared" si="1078"/>
        <v/>
      </c>
      <c r="F5164" s="14">
        <f t="shared" si="1079"/>
        <v>0</v>
      </c>
      <c r="G5164" s="14">
        <f t="shared" si="1075"/>
        <v>3</v>
      </c>
      <c r="H5164" s="14">
        <f t="shared" si="1085"/>
        <v>16</v>
      </c>
      <c r="I5164" s="14">
        <f t="shared" si="1085"/>
        <v>0</v>
      </c>
      <c r="J5164" s="14">
        <f t="shared" si="1085"/>
        <v>0</v>
      </c>
      <c r="K5164" s="14">
        <f t="shared" si="1085"/>
        <v>0</v>
      </c>
      <c r="L5164" s="14" t="str">
        <f t="shared" si="1081"/>
        <v>3.16</v>
      </c>
      <c r="M5164" s="15" t="str">
        <f t="shared" si="1082"/>
        <v>--</v>
      </c>
      <c r="N5164" s="14" t="str">
        <f t="shared" si="1083"/>
        <v/>
      </c>
      <c r="O5164" s="15" t="str">
        <f t="shared" si="1076"/>
        <v/>
      </c>
      <c r="P5164" s="15" t="str">
        <f>IF(N5164=1,FLOOR(MAX($P$4:P5163),1)+1,IF(AND(P5163&lt;&gt;"",O5163&lt;&gt;1),MAX($P$4:P5163)+0.1,""))</f>
        <v/>
      </c>
      <c r="Q5164" s="5">
        <f>ROW()</f>
        <v>5164</v>
      </c>
    </row>
    <row r="5165" spans="2:17" x14ac:dyDescent="0.3">
      <c r="B5165" s="5"/>
      <c r="C5165" s="14">
        <f t="shared" si="1077"/>
        <v>0</v>
      </c>
      <c r="D5165" s="14">
        <f t="shared" si="1077"/>
        <v>0</v>
      </c>
      <c r="E5165" s="14" t="str">
        <f t="shared" si="1078"/>
        <v/>
      </c>
      <c r="F5165" s="14">
        <f t="shared" si="1079"/>
        <v>0</v>
      </c>
      <c r="G5165" s="14">
        <f t="shared" si="1075"/>
        <v>3</v>
      </c>
      <c r="H5165" s="14">
        <f t="shared" si="1085"/>
        <v>16</v>
      </c>
      <c r="I5165" s="14">
        <f t="shared" si="1085"/>
        <v>0</v>
      </c>
      <c r="J5165" s="14">
        <f t="shared" si="1085"/>
        <v>0</v>
      </c>
      <c r="K5165" s="14">
        <f t="shared" si="1085"/>
        <v>0</v>
      </c>
      <c r="L5165" s="14" t="str">
        <f t="shared" si="1081"/>
        <v>3.16</v>
      </c>
      <c r="M5165" s="15" t="str">
        <f t="shared" si="1082"/>
        <v>--</v>
      </c>
      <c r="N5165" s="14" t="str">
        <f t="shared" si="1083"/>
        <v/>
      </c>
      <c r="O5165" s="15" t="str">
        <f t="shared" si="1076"/>
        <v/>
      </c>
      <c r="P5165" s="15" t="str">
        <f>IF(N5165=1,FLOOR(MAX($P$4:P5164),1)+1,IF(AND(P5164&lt;&gt;"",O5164&lt;&gt;1),MAX($P$4:P5164)+0.1,""))</f>
        <v/>
      </c>
      <c r="Q5165" s="5">
        <f>ROW()</f>
        <v>5165</v>
      </c>
    </row>
    <row r="5166" spans="2:17" x14ac:dyDescent="0.3">
      <c r="B5166" s="5"/>
      <c r="C5166" s="14">
        <f t="shared" si="1077"/>
        <v>0</v>
      </c>
      <c r="D5166" s="14">
        <f t="shared" si="1077"/>
        <v>0</v>
      </c>
      <c r="E5166" s="14" t="str">
        <f t="shared" si="1078"/>
        <v/>
      </c>
      <c r="F5166" s="14">
        <f t="shared" si="1079"/>
        <v>0</v>
      </c>
      <c r="G5166" s="14">
        <f t="shared" si="1075"/>
        <v>3</v>
      </c>
      <c r="H5166" s="14">
        <f t="shared" si="1085"/>
        <v>16</v>
      </c>
      <c r="I5166" s="14">
        <f t="shared" si="1085"/>
        <v>0</v>
      </c>
      <c r="J5166" s="14">
        <f t="shared" si="1085"/>
        <v>0</v>
      </c>
      <c r="K5166" s="14">
        <f t="shared" si="1085"/>
        <v>0</v>
      </c>
      <c r="L5166" s="14" t="str">
        <f t="shared" si="1081"/>
        <v>3.16</v>
      </c>
      <c r="M5166" s="15" t="str">
        <f t="shared" si="1082"/>
        <v>--</v>
      </c>
      <c r="N5166" s="14" t="str">
        <f t="shared" si="1083"/>
        <v/>
      </c>
      <c r="O5166" s="15" t="str">
        <f t="shared" si="1076"/>
        <v/>
      </c>
      <c r="P5166" s="15" t="str">
        <f>IF(N5166=1,FLOOR(MAX($P$4:P5165),1)+1,IF(AND(P5165&lt;&gt;"",O5165&lt;&gt;1),MAX($P$4:P5165)+0.1,""))</f>
        <v/>
      </c>
      <c r="Q5166" s="5">
        <f>ROW()</f>
        <v>5166</v>
      </c>
    </row>
    <row r="5167" spans="2:17" x14ac:dyDescent="0.3">
      <c r="B5167" s="5"/>
      <c r="C5167" s="14">
        <f t="shared" si="1077"/>
        <v>0</v>
      </c>
      <c r="D5167" s="14">
        <f t="shared" si="1077"/>
        <v>0</v>
      </c>
      <c r="E5167" s="14" t="str">
        <f t="shared" si="1078"/>
        <v/>
      </c>
      <c r="F5167" s="14">
        <f t="shared" si="1079"/>
        <v>0</v>
      </c>
      <c r="G5167" s="14">
        <f t="shared" si="1075"/>
        <v>3</v>
      </c>
      <c r="H5167" s="14">
        <f t="shared" si="1085"/>
        <v>16</v>
      </c>
      <c r="I5167" s="14">
        <f t="shared" si="1085"/>
        <v>0</v>
      </c>
      <c r="J5167" s="14">
        <f t="shared" si="1085"/>
        <v>0</v>
      </c>
      <c r="K5167" s="14">
        <f t="shared" si="1085"/>
        <v>0</v>
      </c>
      <c r="L5167" s="14" t="str">
        <f t="shared" si="1081"/>
        <v>3.16</v>
      </c>
      <c r="M5167" s="15" t="str">
        <f t="shared" si="1082"/>
        <v>--</v>
      </c>
      <c r="N5167" s="14" t="str">
        <f t="shared" si="1083"/>
        <v/>
      </c>
      <c r="O5167" s="15" t="str">
        <f t="shared" si="1076"/>
        <v/>
      </c>
      <c r="P5167" s="15" t="str">
        <f>IF(N5167=1,FLOOR(MAX($P$4:P5166),1)+1,IF(AND(P5166&lt;&gt;"",O5166&lt;&gt;1),MAX($P$4:P5166)+0.1,""))</f>
        <v/>
      </c>
      <c r="Q5167" s="5">
        <f>ROW()</f>
        <v>5167</v>
      </c>
    </row>
    <row r="5168" spans="2:17" x14ac:dyDescent="0.3">
      <c r="B5168" s="5"/>
      <c r="C5168" s="14">
        <f t="shared" si="1077"/>
        <v>0</v>
      </c>
      <c r="D5168" s="14">
        <f t="shared" si="1077"/>
        <v>0</v>
      </c>
      <c r="E5168" s="14" t="str">
        <f t="shared" si="1078"/>
        <v/>
      </c>
      <c r="F5168" s="14">
        <f t="shared" si="1079"/>
        <v>0</v>
      </c>
      <c r="G5168" s="14">
        <f t="shared" si="1075"/>
        <v>3</v>
      </c>
      <c r="H5168" s="14">
        <f t="shared" si="1085"/>
        <v>16</v>
      </c>
      <c r="I5168" s="14">
        <f t="shared" si="1085"/>
        <v>0</v>
      </c>
      <c r="J5168" s="14">
        <f t="shared" si="1085"/>
        <v>0</v>
      </c>
      <c r="K5168" s="14">
        <f t="shared" si="1085"/>
        <v>0</v>
      </c>
      <c r="L5168" s="14" t="str">
        <f t="shared" si="1081"/>
        <v>3.16</v>
      </c>
      <c r="M5168" s="15" t="str">
        <f t="shared" si="1082"/>
        <v>--</v>
      </c>
      <c r="N5168" s="14" t="str">
        <f t="shared" si="1083"/>
        <v/>
      </c>
      <c r="O5168" s="15" t="str">
        <f t="shared" si="1076"/>
        <v/>
      </c>
      <c r="P5168" s="15" t="str">
        <f>IF(N5168=1,FLOOR(MAX($P$4:P5167),1)+1,IF(AND(P5167&lt;&gt;"",O5167&lt;&gt;1),MAX($P$4:P5167)+0.1,""))</f>
        <v/>
      </c>
      <c r="Q5168" s="5">
        <f>ROW()</f>
        <v>5168</v>
      </c>
    </row>
    <row r="5169" spans="2:17" x14ac:dyDescent="0.3">
      <c r="B5169" s="5"/>
      <c r="C5169" s="14">
        <f t="shared" si="1077"/>
        <v>0</v>
      </c>
      <c r="D5169" s="14">
        <f t="shared" si="1077"/>
        <v>0</v>
      </c>
      <c r="E5169" s="14" t="str">
        <f t="shared" si="1078"/>
        <v/>
      </c>
      <c r="F5169" s="14">
        <f t="shared" si="1079"/>
        <v>0</v>
      </c>
      <c r="G5169" s="14">
        <f t="shared" si="1075"/>
        <v>3</v>
      </c>
      <c r="H5169" s="14">
        <f t="shared" si="1085"/>
        <v>16</v>
      </c>
      <c r="I5169" s="14">
        <f t="shared" si="1085"/>
        <v>0</v>
      </c>
      <c r="J5169" s="14">
        <f t="shared" si="1085"/>
        <v>0</v>
      </c>
      <c r="K5169" s="14">
        <f t="shared" si="1085"/>
        <v>0</v>
      </c>
      <c r="L5169" s="14" t="str">
        <f t="shared" si="1081"/>
        <v>3.16</v>
      </c>
      <c r="M5169" s="15" t="str">
        <f t="shared" si="1082"/>
        <v>--</v>
      </c>
      <c r="N5169" s="14" t="str">
        <f t="shared" si="1083"/>
        <v/>
      </c>
      <c r="O5169" s="15" t="str">
        <f t="shared" si="1076"/>
        <v/>
      </c>
      <c r="P5169" s="15" t="str">
        <f>IF(N5169=1,FLOOR(MAX($P$4:P5168),1)+1,IF(AND(P5168&lt;&gt;"",O5168&lt;&gt;1),MAX($P$4:P5168)+0.1,""))</f>
        <v/>
      </c>
      <c r="Q5169" s="5">
        <f>ROW()</f>
        <v>5169</v>
      </c>
    </row>
    <row r="5170" spans="2:17" x14ac:dyDescent="0.3">
      <c r="B5170" s="5"/>
      <c r="C5170" s="14">
        <f t="shared" si="1077"/>
        <v>0</v>
      </c>
      <c r="D5170" s="14">
        <f t="shared" si="1077"/>
        <v>0</v>
      </c>
      <c r="E5170" s="14" t="str">
        <f t="shared" si="1078"/>
        <v/>
      </c>
      <c r="F5170" s="14">
        <f t="shared" si="1079"/>
        <v>0</v>
      </c>
      <c r="G5170" s="14">
        <f t="shared" si="1075"/>
        <v>3</v>
      </c>
      <c r="H5170" s="14">
        <f t="shared" si="1085"/>
        <v>16</v>
      </c>
      <c r="I5170" s="14">
        <f t="shared" si="1085"/>
        <v>0</v>
      </c>
      <c r="J5170" s="14">
        <f t="shared" si="1085"/>
        <v>0</v>
      </c>
      <c r="K5170" s="14">
        <f t="shared" si="1085"/>
        <v>0</v>
      </c>
      <c r="L5170" s="14" t="str">
        <f t="shared" si="1081"/>
        <v>3.16</v>
      </c>
      <c r="M5170" s="15" t="str">
        <f t="shared" si="1082"/>
        <v>--</v>
      </c>
      <c r="N5170" s="14" t="str">
        <f t="shared" si="1083"/>
        <v/>
      </c>
      <c r="O5170" s="15" t="str">
        <f t="shared" si="1076"/>
        <v/>
      </c>
      <c r="P5170" s="15" t="str">
        <f>IF(N5170=1,FLOOR(MAX($P$4:P5169),1)+1,IF(AND(P5169&lt;&gt;"",O5169&lt;&gt;1),MAX($P$4:P5169)+0.1,""))</f>
        <v/>
      </c>
      <c r="Q5170" s="5">
        <f>ROW()</f>
        <v>5170</v>
      </c>
    </row>
    <row r="5171" spans="2:17" x14ac:dyDescent="0.3">
      <c r="B5171" s="5"/>
      <c r="C5171" s="14">
        <f t="shared" si="1077"/>
        <v>0</v>
      </c>
      <c r="D5171" s="14">
        <f t="shared" si="1077"/>
        <v>0</v>
      </c>
      <c r="E5171" s="14" t="str">
        <f t="shared" si="1078"/>
        <v/>
      </c>
      <c r="F5171" s="14">
        <f t="shared" si="1079"/>
        <v>0</v>
      </c>
      <c r="G5171" s="14">
        <f t="shared" si="1075"/>
        <v>3</v>
      </c>
      <c r="H5171" s="14">
        <f t="shared" si="1085"/>
        <v>16</v>
      </c>
      <c r="I5171" s="14">
        <f t="shared" si="1085"/>
        <v>0</v>
      </c>
      <c r="J5171" s="14">
        <f t="shared" si="1085"/>
        <v>0</v>
      </c>
      <c r="K5171" s="14">
        <f t="shared" si="1085"/>
        <v>0</v>
      </c>
      <c r="L5171" s="14" t="str">
        <f t="shared" si="1081"/>
        <v>3.16</v>
      </c>
      <c r="M5171" s="15" t="str">
        <f t="shared" si="1082"/>
        <v>--</v>
      </c>
      <c r="N5171" s="14" t="str">
        <f t="shared" si="1083"/>
        <v/>
      </c>
      <c r="O5171" s="15" t="str">
        <f t="shared" si="1076"/>
        <v/>
      </c>
      <c r="P5171" s="15" t="str">
        <f>IF(N5171=1,FLOOR(MAX($P$4:P5170),1)+1,IF(AND(P5170&lt;&gt;"",O5170&lt;&gt;1),MAX($P$4:P5170)+0.1,""))</f>
        <v/>
      </c>
      <c r="Q5171" s="5">
        <f>ROW()</f>
        <v>5171</v>
      </c>
    </row>
    <row r="5172" spans="2:17" x14ac:dyDescent="0.3">
      <c r="B5172" s="5"/>
      <c r="C5172" s="14">
        <f t="shared" si="1077"/>
        <v>0</v>
      </c>
      <c r="D5172" s="14">
        <f t="shared" si="1077"/>
        <v>0</v>
      </c>
      <c r="E5172" s="14" t="str">
        <f t="shared" si="1078"/>
        <v/>
      </c>
      <c r="F5172" s="14">
        <f t="shared" si="1079"/>
        <v>0</v>
      </c>
      <c r="G5172" s="14">
        <f t="shared" si="1075"/>
        <v>3</v>
      </c>
      <c r="H5172" s="14">
        <f t="shared" si="1085"/>
        <v>16</v>
      </c>
      <c r="I5172" s="14">
        <f t="shared" si="1085"/>
        <v>0</v>
      </c>
      <c r="J5172" s="14">
        <f t="shared" si="1085"/>
        <v>0</v>
      </c>
      <c r="K5172" s="14">
        <f t="shared" si="1085"/>
        <v>0</v>
      </c>
      <c r="L5172" s="14" t="str">
        <f t="shared" si="1081"/>
        <v>3.16</v>
      </c>
      <c r="M5172" s="15" t="str">
        <f t="shared" si="1082"/>
        <v>--</v>
      </c>
      <c r="N5172" s="14" t="str">
        <f t="shared" si="1083"/>
        <v/>
      </c>
      <c r="O5172" s="15" t="str">
        <f t="shared" si="1076"/>
        <v/>
      </c>
      <c r="P5172" s="15" t="str">
        <f>IF(N5172=1,FLOOR(MAX($P$4:P5171),1)+1,IF(AND(P5171&lt;&gt;"",O5171&lt;&gt;1),MAX($P$4:P5171)+0.1,""))</f>
        <v/>
      </c>
      <c r="Q5172" s="5">
        <f>ROW()</f>
        <v>5172</v>
      </c>
    </row>
    <row r="5173" spans="2:17" x14ac:dyDescent="0.3">
      <c r="B5173" s="5"/>
      <c r="C5173" s="14">
        <f t="shared" si="1077"/>
        <v>0</v>
      </c>
      <c r="D5173" s="14">
        <f t="shared" si="1077"/>
        <v>0</v>
      </c>
      <c r="E5173" s="14" t="str">
        <f t="shared" si="1078"/>
        <v/>
      </c>
      <c r="F5173" s="14">
        <f t="shared" si="1079"/>
        <v>0</v>
      </c>
      <c r="G5173" s="14">
        <f t="shared" si="1075"/>
        <v>3</v>
      </c>
      <c r="H5173" s="14">
        <f t="shared" si="1085"/>
        <v>16</v>
      </c>
      <c r="I5173" s="14">
        <f t="shared" si="1085"/>
        <v>0</v>
      </c>
      <c r="J5173" s="14">
        <f t="shared" si="1085"/>
        <v>0</v>
      </c>
      <c r="K5173" s="14">
        <f t="shared" si="1085"/>
        <v>0</v>
      </c>
      <c r="L5173" s="14" t="str">
        <f t="shared" si="1081"/>
        <v>3.16</v>
      </c>
      <c r="M5173" s="15" t="str">
        <f t="shared" si="1082"/>
        <v>--</v>
      </c>
      <c r="N5173" s="14" t="str">
        <f t="shared" si="1083"/>
        <v/>
      </c>
      <c r="O5173" s="15" t="str">
        <f t="shared" si="1076"/>
        <v/>
      </c>
      <c r="P5173" s="15" t="str">
        <f>IF(N5173=1,FLOOR(MAX($P$4:P5172),1)+1,IF(AND(P5172&lt;&gt;"",O5172&lt;&gt;1),MAX($P$4:P5172)+0.1,""))</f>
        <v/>
      </c>
      <c r="Q5173" s="5">
        <f>ROW()</f>
        <v>5173</v>
      </c>
    </row>
    <row r="5174" spans="2:17" x14ac:dyDescent="0.3">
      <c r="B5174" s="5"/>
      <c r="C5174" s="14">
        <f t="shared" si="1077"/>
        <v>0</v>
      </c>
      <c r="D5174" s="14">
        <f t="shared" si="1077"/>
        <v>0</v>
      </c>
      <c r="E5174" s="14" t="str">
        <f t="shared" si="1078"/>
        <v/>
      </c>
      <c r="F5174" s="14">
        <f t="shared" si="1079"/>
        <v>0</v>
      </c>
      <c r="G5174" s="14">
        <f t="shared" si="1075"/>
        <v>3</v>
      </c>
      <c r="H5174" s="14">
        <f t="shared" ref="H5174:K5189" si="1086">IF(G5174&lt;&gt;G5173,0,IF(AND(($F5173-$D5174)=(H$3-1),$F5174=H$3),H5173+1,H5173))</f>
        <v>16</v>
      </c>
      <c r="I5174" s="14">
        <f t="shared" si="1086"/>
        <v>0</v>
      </c>
      <c r="J5174" s="14">
        <f t="shared" si="1086"/>
        <v>0</v>
      </c>
      <c r="K5174" s="14">
        <f t="shared" si="1086"/>
        <v>0</v>
      </c>
      <c r="L5174" s="14" t="str">
        <f t="shared" si="1081"/>
        <v>3.16</v>
      </c>
      <c r="M5174" s="15" t="str">
        <f t="shared" si="1082"/>
        <v>--</v>
      </c>
      <c r="N5174" s="14" t="str">
        <f t="shared" si="1083"/>
        <v/>
      </c>
      <c r="O5174" s="15" t="str">
        <f t="shared" si="1076"/>
        <v/>
      </c>
      <c r="P5174" s="15" t="str">
        <f>IF(N5174=1,FLOOR(MAX($P$4:P5173),1)+1,IF(AND(P5173&lt;&gt;"",O5173&lt;&gt;1),MAX($P$4:P5173)+0.1,""))</f>
        <v/>
      </c>
      <c r="Q5174" s="5">
        <f>ROW()</f>
        <v>5174</v>
      </c>
    </row>
    <row r="5175" spans="2:17" x14ac:dyDescent="0.3">
      <c r="B5175" s="5"/>
      <c r="C5175" s="14">
        <f t="shared" si="1077"/>
        <v>0</v>
      </c>
      <c r="D5175" s="14">
        <f t="shared" si="1077"/>
        <v>0</v>
      </c>
      <c r="E5175" s="14" t="str">
        <f t="shared" si="1078"/>
        <v/>
      </c>
      <c r="F5175" s="14">
        <f t="shared" si="1079"/>
        <v>0</v>
      </c>
      <c r="G5175" s="14">
        <f t="shared" si="1075"/>
        <v>3</v>
      </c>
      <c r="H5175" s="14">
        <f t="shared" si="1086"/>
        <v>16</v>
      </c>
      <c r="I5175" s="14">
        <f t="shared" si="1086"/>
        <v>0</v>
      </c>
      <c r="J5175" s="14">
        <f t="shared" si="1086"/>
        <v>0</v>
      </c>
      <c r="K5175" s="14">
        <f t="shared" si="1086"/>
        <v>0</v>
      </c>
      <c r="L5175" s="14" t="str">
        <f t="shared" si="1081"/>
        <v>3.16</v>
      </c>
      <c r="M5175" s="15" t="str">
        <f t="shared" si="1082"/>
        <v>--</v>
      </c>
      <c r="N5175" s="14" t="str">
        <f t="shared" si="1083"/>
        <v/>
      </c>
      <c r="O5175" s="15" t="str">
        <f t="shared" si="1076"/>
        <v/>
      </c>
      <c r="P5175" s="15" t="str">
        <f>IF(N5175=1,FLOOR(MAX($P$4:P5174),1)+1,IF(AND(P5174&lt;&gt;"",O5174&lt;&gt;1),MAX($P$4:P5174)+0.1,""))</f>
        <v/>
      </c>
      <c r="Q5175" s="5">
        <f>ROW()</f>
        <v>5175</v>
      </c>
    </row>
    <row r="5176" spans="2:17" x14ac:dyDescent="0.3">
      <c r="B5176" s="5"/>
      <c r="C5176" s="14">
        <f t="shared" si="1077"/>
        <v>0</v>
      </c>
      <c r="D5176" s="14">
        <f t="shared" si="1077"/>
        <v>0</v>
      </c>
      <c r="E5176" s="14" t="str">
        <f t="shared" si="1078"/>
        <v/>
      </c>
      <c r="F5176" s="14">
        <f t="shared" si="1079"/>
        <v>0</v>
      </c>
      <c r="G5176" s="14">
        <f t="shared" si="1075"/>
        <v>3</v>
      </c>
      <c r="H5176" s="14">
        <f t="shared" si="1086"/>
        <v>16</v>
      </c>
      <c r="I5176" s="14">
        <f t="shared" si="1086"/>
        <v>0</v>
      </c>
      <c r="J5176" s="14">
        <f t="shared" si="1086"/>
        <v>0</v>
      </c>
      <c r="K5176" s="14">
        <f t="shared" si="1086"/>
        <v>0</v>
      </c>
      <c r="L5176" s="14" t="str">
        <f t="shared" si="1081"/>
        <v>3.16</v>
      </c>
      <c r="M5176" s="15" t="str">
        <f t="shared" si="1082"/>
        <v>--</v>
      </c>
      <c r="N5176" s="14" t="str">
        <f t="shared" si="1083"/>
        <v/>
      </c>
      <c r="O5176" s="15" t="str">
        <f t="shared" si="1076"/>
        <v/>
      </c>
      <c r="P5176" s="15" t="str">
        <f>IF(N5176=1,FLOOR(MAX($P$4:P5175),1)+1,IF(AND(P5175&lt;&gt;"",O5175&lt;&gt;1),MAX($P$4:P5175)+0.1,""))</f>
        <v/>
      </c>
      <c r="Q5176" s="5">
        <f>ROW()</f>
        <v>5176</v>
      </c>
    </row>
    <row r="5177" spans="2:17" x14ac:dyDescent="0.3">
      <c r="B5177" s="5"/>
      <c r="C5177" s="14">
        <f t="shared" si="1077"/>
        <v>0</v>
      </c>
      <c r="D5177" s="14">
        <f t="shared" si="1077"/>
        <v>0</v>
      </c>
      <c r="E5177" s="14" t="str">
        <f t="shared" si="1078"/>
        <v/>
      </c>
      <c r="F5177" s="14">
        <f t="shared" si="1079"/>
        <v>0</v>
      </c>
      <c r="G5177" s="14">
        <f t="shared" si="1075"/>
        <v>3</v>
      </c>
      <c r="H5177" s="14">
        <f t="shared" si="1086"/>
        <v>16</v>
      </c>
      <c r="I5177" s="14">
        <f t="shared" si="1086"/>
        <v>0</v>
      </c>
      <c r="J5177" s="14">
        <f t="shared" si="1086"/>
        <v>0</v>
      </c>
      <c r="K5177" s="14">
        <f t="shared" si="1086"/>
        <v>0</v>
      </c>
      <c r="L5177" s="14" t="str">
        <f t="shared" si="1081"/>
        <v>3.16</v>
      </c>
      <c r="M5177" s="15" t="str">
        <f t="shared" si="1082"/>
        <v>--</v>
      </c>
      <c r="N5177" s="14" t="str">
        <f t="shared" si="1083"/>
        <v/>
      </c>
      <c r="O5177" s="15" t="str">
        <f t="shared" si="1076"/>
        <v/>
      </c>
      <c r="P5177" s="15" t="str">
        <f>IF(N5177=1,FLOOR(MAX($P$4:P5176),1)+1,IF(AND(P5176&lt;&gt;"",O5176&lt;&gt;1),MAX($P$4:P5176)+0.1,""))</f>
        <v/>
      </c>
      <c r="Q5177" s="5">
        <f>ROW()</f>
        <v>5177</v>
      </c>
    </row>
    <row r="5178" spans="2:17" x14ac:dyDescent="0.3">
      <c r="B5178" s="5"/>
      <c r="C5178" s="14">
        <f t="shared" si="1077"/>
        <v>0</v>
      </c>
      <c r="D5178" s="14">
        <f t="shared" si="1077"/>
        <v>0</v>
      </c>
      <c r="E5178" s="14" t="str">
        <f t="shared" si="1078"/>
        <v/>
      </c>
      <c r="F5178" s="14">
        <f t="shared" si="1079"/>
        <v>0</v>
      </c>
      <c r="G5178" s="14">
        <f t="shared" si="1075"/>
        <v>3</v>
      </c>
      <c r="H5178" s="14">
        <f t="shared" si="1086"/>
        <v>16</v>
      </c>
      <c r="I5178" s="14">
        <f t="shared" si="1086"/>
        <v>0</v>
      </c>
      <c r="J5178" s="14">
        <f t="shared" si="1086"/>
        <v>0</v>
      </c>
      <c r="K5178" s="14">
        <f t="shared" si="1086"/>
        <v>0</v>
      </c>
      <c r="L5178" s="14" t="str">
        <f t="shared" si="1081"/>
        <v>3.16</v>
      </c>
      <c r="M5178" s="15" t="str">
        <f t="shared" si="1082"/>
        <v>--</v>
      </c>
      <c r="N5178" s="14" t="str">
        <f t="shared" si="1083"/>
        <v/>
      </c>
      <c r="O5178" s="15" t="str">
        <f t="shared" si="1076"/>
        <v/>
      </c>
      <c r="P5178" s="15" t="str">
        <f>IF(N5178=1,FLOOR(MAX($P$4:P5177),1)+1,IF(AND(P5177&lt;&gt;"",O5177&lt;&gt;1),MAX($P$4:P5177)+0.1,""))</f>
        <v/>
      </c>
      <c r="Q5178" s="5">
        <f>ROW()</f>
        <v>5178</v>
      </c>
    </row>
    <row r="5179" spans="2:17" x14ac:dyDescent="0.3">
      <c r="B5179" s="5"/>
      <c r="C5179" s="14">
        <f t="shared" si="1077"/>
        <v>0</v>
      </c>
      <c r="D5179" s="14">
        <f t="shared" si="1077"/>
        <v>0</v>
      </c>
      <c r="E5179" s="14" t="str">
        <f t="shared" si="1078"/>
        <v/>
      </c>
      <c r="F5179" s="14">
        <f t="shared" si="1079"/>
        <v>0</v>
      </c>
      <c r="G5179" s="14">
        <f t="shared" si="1075"/>
        <v>3</v>
      </c>
      <c r="H5179" s="14">
        <f t="shared" si="1086"/>
        <v>16</v>
      </c>
      <c r="I5179" s="14">
        <f t="shared" si="1086"/>
        <v>0</v>
      </c>
      <c r="J5179" s="14">
        <f t="shared" si="1086"/>
        <v>0</v>
      </c>
      <c r="K5179" s="14">
        <f t="shared" si="1086"/>
        <v>0</v>
      </c>
      <c r="L5179" s="14" t="str">
        <f t="shared" si="1081"/>
        <v>3.16</v>
      </c>
      <c r="M5179" s="15" t="str">
        <f t="shared" si="1082"/>
        <v>--</v>
      </c>
      <c r="N5179" s="14" t="str">
        <f t="shared" si="1083"/>
        <v/>
      </c>
      <c r="O5179" s="15" t="str">
        <f t="shared" si="1076"/>
        <v/>
      </c>
      <c r="P5179" s="15" t="str">
        <f>IF(N5179=1,FLOOR(MAX($P$4:P5178),1)+1,IF(AND(P5178&lt;&gt;"",O5178&lt;&gt;1),MAX($P$4:P5178)+0.1,""))</f>
        <v/>
      </c>
      <c r="Q5179" s="5">
        <f>ROW()</f>
        <v>5179</v>
      </c>
    </row>
    <row r="5180" spans="2:17" x14ac:dyDescent="0.3">
      <c r="B5180" s="5"/>
      <c r="C5180" s="14">
        <f t="shared" si="1077"/>
        <v>0</v>
      </c>
      <c r="D5180" s="14">
        <f t="shared" si="1077"/>
        <v>0</v>
      </c>
      <c r="E5180" s="14" t="str">
        <f t="shared" si="1078"/>
        <v/>
      </c>
      <c r="F5180" s="14">
        <f t="shared" si="1079"/>
        <v>0</v>
      </c>
      <c r="G5180" s="14">
        <f t="shared" si="1075"/>
        <v>3</v>
      </c>
      <c r="H5180" s="14">
        <f t="shared" si="1086"/>
        <v>16</v>
      </c>
      <c r="I5180" s="14">
        <f t="shared" si="1086"/>
        <v>0</v>
      </c>
      <c r="J5180" s="14">
        <f t="shared" si="1086"/>
        <v>0</v>
      </c>
      <c r="K5180" s="14">
        <f t="shared" si="1086"/>
        <v>0</v>
      </c>
      <c r="L5180" s="14" t="str">
        <f t="shared" si="1081"/>
        <v>3.16</v>
      </c>
      <c r="M5180" s="15" t="str">
        <f t="shared" si="1082"/>
        <v>--</v>
      </c>
      <c r="N5180" s="14" t="str">
        <f t="shared" si="1083"/>
        <v/>
      </c>
      <c r="O5180" s="15" t="str">
        <f t="shared" si="1076"/>
        <v/>
      </c>
      <c r="P5180" s="15" t="str">
        <f>IF(N5180=1,FLOOR(MAX($P$4:P5179),1)+1,IF(AND(P5179&lt;&gt;"",O5179&lt;&gt;1),MAX($P$4:P5179)+0.1,""))</f>
        <v/>
      </c>
      <c r="Q5180" s="5">
        <f>ROW()</f>
        <v>5180</v>
      </c>
    </row>
    <row r="5181" spans="2:17" x14ac:dyDescent="0.3">
      <c r="B5181" s="5"/>
      <c r="C5181" s="14">
        <f t="shared" si="1077"/>
        <v>0</v>
      </c>
      <c r="D5181" s="14">
        <f t="shared" si="1077"/>
        <v>0</v>
      </c>
      <c r="E5181" s="14" t="str">
        <f t="shared" si="1078"/>
        <v/>
      </c>
      <c r="F5181" s="14">
        <f t="shared" si="1079"/>
        <v>0</v>
      </c>
      <c r="G5181" s="14">
        <f t="shared" si="1075"/>
        <v>3</v>
      </c>
      <c r="H5181" s="14">
        <f t="shared" si="1086"/>
        <v>16</v>
      </c>
      <c r="I5181" s="14">
        <f t="shared" si="1086"/>
        <v>0</v>
      </c>
      <c r="J5181" s="14">
        <f t="shared" si="1086"/>
        <v>0</v>
      </c>
      <c r="K5181" s="14">
        <f t="shared" si="1086"/>
        <v>0</v>
      </c>
      <c r="L5181" s="14" t="str">
        <f t="shared" si="1081"/>
        <v>3.16</v>
      </c>
      <c r="M5181" s="15" t="str">
        <f t="shared" si="1082"/>
        <v>--</v>
      </c>
      <c r="N5181" s="14" t="str">
        <f t="shared" si="1083"/>
        <v/>
      </c>
      <c r="O5181" s="15" t="str">
        <f t="shared" si="1076"/>
        <v/>
      </c>
      <c r="P5181" s="15" t="str">
        <f>IF(N5181=1,FLOOR(MAX($P$4:P5180),1)+1,IF(AND(P5180&lt;&gt;"",O5180&lt;&gt;1),MAX($P$4:P5180)+0.1,""))</f>
        <v/>
      </c>
      <c r="Q5181" s="5">
        <f>ROW()</f>
        <v>5181</v>
      </c>
    </row>
    <row r="5182" spans="2:17" x14ac:dyDescent="0.3">
      <c r="B5182" s="5"/>
      <c r="C5182" s="14">
        <f t="shared" si="1077"/>
        <v>0</v>
      </c>
      <c r="D5182" s="14">
        <f t="shared" si="1077"/>
        <v>0</v>
      </c>
      <c r="E5182" s="14" t="str">
        <f t="shared" si="1078"/>
        <v/>
      </c>
      <c r="F5182" s="14">
        <f t="shared" si="1079"/>
        <v>0</v>
      </c>
      <c r="G5182" s="14">
        <f t="shared" si="1075"/>
        <v>3</v>
      </c>
      <c r="H5182" s="14">
        <f t="shared" si="1086"/>
        <v>16</v>
      </c>
      <c r="I5182" s="14">
        <f t="shared" si="1086"/>
        <v>0</v>
      </c>
      <c r="J5182" s="14">
        <f t="shared" si="1086"/>
        <v>0</v>
      </c>
      <c r="K5182" s="14">
        <f t="shared" si="1086"/>
        <v>0</v>
      </c>
      <c r="L5182" s="14" t="str">
        <f t="shared" si="1081"/>
        <v>3.16</v>
      </c>
      <c r="M5182" s="15" t="str">
        <f t="shared" si="1082"/>
        <v>--</v>
      </c>
      <c r="N5182" s="14" t="str">
        <f t="shared" si="1083"/>
        <v/>
      </c>
      <c r="O5182" s="15" t="str">
        <f t="shared" si="1076"/>
        <v/>
      </c>
      <c r="P5182" s="15" t="str">
        <f>IF(N5182=1,FLOOR(MAX($P$4:P5181),1)+1,IF(AND(P5181&lt;&gt;"",O5181&lt;&gt;1),MAX($P$4:P5181)+0.1,""))</f>
        <v/>
      </c>
      <c r="Q5182" s="5">
        <f>ROW()</f>
        <v>5182</v>
      </c>
    </row>
    <row r="5183" spans="2:17" x14ac:dyDescent="0.3">
      <c r="B5183" s="5"/>
      <c r="C5183" s="14">
        <f t="shared" si="1077"/>
        <v>0</v>
      </c>
      <c r="D5183" s="14">
        <f t="shared" si="1077"/>
        <v>0</v>
      </c>
      <c r="E5183" s="14" t="str">
        <f t="shared" si="1078"/>
        <v/>
      </c>
      <c r="F5183" s="14">
        <f t="shared" si="1079"/>
        <v>0</v>
      </c>
      <c r="G5183" s="14">
        <f t="shared" si="1075"/>
        <v>3</v>
      </c>
      <c r="H5183" s="14">
        <f t="shared" si="1086"/>
        <v>16</v>
      </c>
      <c r="I5183" s="14">
        <f t="shared" si="1086"/>
        <v>0</v>
      </c>
      <c r="J5183" s="14">
        <f t="shared" si="1086"/>
        <v>0</v>
      </c>
      <c r="K5183" s="14">
        <f t="shared" si="1086"/>
        <v>0</v>
      </c>
      <c r="L5183" s="14" t="str">
        <f t="shared" si="1081"/>
        <v>3.16</v>
      </c>
      <c r="M5183" s="15" t="str">
        <f t="shared" si="1082"/>
        <v>--</v>
      </c>
      <c r="N5183" s="14" t="str">
        <f t="shared" si="1083"/>
        <v/>
      </c>
      <c r="O5183" s="15" t="str">
        <f t="shared" si="1076"/>
        <v/>
      </c>
      <c r="P5183" s="15" t="str">
        <f>IF(N5183=1,FLOOR(MAX($P$4:P5182),1)+1,IF(AND(P5182&lt;&gt;"",O5182&lt;&gt;1),MAX($P$4:P5182)+0.1,""))</f>
        <v/>
      </c>
      <c r="Q5183" s="5">
        <f>ROW()</f>
        <v>5183</v>
      </c>
    </row>
    <row r="5184" spans="2:17" x14ac:dyDescent="0.3">
      <c r="B5184" s="5"/>
      <c r="C5184" s="14">
        <f t="shared" si="1077"/>
        <v>0</v>
      </c>
      <c r="D5184" s="14">
        <f t="shared" si="1077"/>
        <v>0</v>
      </c>
      <c r="E5184" s="14" t="str">
        <f t="shared" si="1078"/>
        <v/>
      </c>
      <c r="F5184" s="14">
        <f t="shared" si="1079"/>
        <v>0</v>
      </c>
      <c r="G5184" s="14">
        <f t="shared" si="1075"/>
        <v>3</v>
      </c>
      <c r="H5184" s="14">
        <f t="shared" si="1086"/>
        <v>16</v>
      </c>
      <c r="I5184" s="14">
        <f t="shared" si="1086"/>
        <v>0</v>
      </c>
      <c r="J5184" s="14">
        <f t="shared" si="1086"/>
        <v>0</v>
      </c>
      <c r="K5184" s="14">
        <f t="shared" si="1086"/>
        <v>0</v>
      </c>
      <c r="L5184" s="14" t="str">
        <f t="shared" si="1081"/>
        <v>3.16</v>
      </c>
      <c r="M5184" s="15" t="str">
        <f t="shared" si="1082"/>
        <v>--</v>
      </c>
      <c r="N5184" s="14" t="str">
        <f t="shared" si="1083"/>
        <v/>
      </c>
      <c r="O5184" s="15" t="str">
        <f t="shared" si="1076"/>
        <v/>
      </c>
      <c r="P5184" s="15" t="str">
        <f>IF(N5184=1,FLOOR(MAX($P$4:P5183),1)+1,IF(AND(P5183&lt;&gt;"",O5183&lt;&gt;1),MAX($P$4:P5183)+0.1,""))</f>
        <v/>
      </c>
      <c r="Q5184" s="5">
        <f>ROW()</f>
        <v>5184</v>
      </c>
    </row>
    <row r="5185" spans="2:17" x14ac:dyDescent="0.3">
      <c r="B5185" s="5"/>
      <c r="C5185" s="14">
        <f t="shared" si="1077"/>
        <v>0</v>
      </c>
      <c r="D5185" s="14">
        <f t="shared" si="1077"/>
        <v>0</v>
      </c>
      <c r="E5185" s="14" t="str">
        <f t="shared" si="1078"/>
        <v/>
      </c>
      <c r="F5185" s="14">
        <f t="shared" si="1079"/>
        <v>0</v>
      </c>
      <c r="G5185" s="14">
        <f t="shared" si="1075"/>
        <v>3</v>
      </c>
      <c r="H5185" s="14">
        <f t="shared" si="1086"/>
        <v>16</v>
      </c>
      <c r="I5185" s="14">
        <f t="shared" si="1086"/>
        <v>0</v>
      </c>
      <c r="J5185" s="14">
        <f t="shared" si="1086"/>
        <v>0</v>
      </c>
      <c r="K5185" s="14">
        <f t="shared" si="1086"/>
        <v>0</v>
      </c>
      <c r="L5185" s="14" t="str">
        <f t="shared" si="1081"/>
        <v>3.16</v>
      </c>
      <c r="M5185" s="15" t="str">
        <f t="shared" si="1082"/>
        <v>--</v>
      </c>
      <c r="N5185" s="14" t="str">
        <f t="shared" si="1083"/>
        <v/>
      </c>
      <c r="O5185" s="15" t="str">
        <f t="shared" si="1076"/>
        <v/>
      </c>
      <c r="P5185" s="15" t="str">
        <f>IF(N5185=1,FLOOR(MAX($P$4:P5184),1)+1,IF(AND(P5184&lt;&gt;"",O5184&lt;&gt;1),MAX($P$4:P5184)+0.1,""))</f>
        <v/>
      </c>
      <c r="Q5185" s="5">
        <f>ROW()</f>
        <v>5185</v>
      </c>
    </row>
    <row r="5186" spans="2:17" x14ac:dyDescent="0.3">
      <c r="B5186" s="5"/>
      <c r="C5186" s="14">
        <f t="shared" si="1077"/>
        <v>0</v>
      </c>
      <c r="D5186" s="14">
        <f t="shared" si="1077"/>
        <v>0</v>
      </c>
      <c r="E5186" s="14" t="str">
        <f t="shared" si="1078"/>
        <v/>
      </c>
      <c r="F5186" s="14">
        <f t="shared" si="1079"/>
        <v>0</v>
      </c>
      <c r="G5186" s="14">
        <f t="shared" si="1075"/>
        <v>3</v>
      </c>
      <c r="H5186" s="14">
        <f t="shared" si="1086"/>
        <v>16</v>
      </c>
      <c r="I5186" s="14">
        <f t="shared" si="1086"/>
        <v>0</v>
      </c>
      <c r="J5186" s="14">
        <f t="shared" si="1086"/>
        <v>0</v>
      </c>
      <c r="K5186" s="14">
        <f t="shared" si="1086"/>
        <v>0</v>
      </c>
      <c r="L5186" s="14" t="str">
        <f t="shared" si="1081"/>
        <v>3.16</v>
      </c>
      <c r="M5186" s="15" t="str">
        <f t="shared" si="1082"/>
        <v>--</v>
      </c>
      <c r="N5186" s="14" t="str">
        <f t="shared" si="1083"/>
        <v/>
      </c>
      <c r="O5186" s="15" t="str">
        <f t="shared" si="1076"/>
        <v/>
      </c>
      <c r="P5186" s="15" t="str">
        <f>IF(N5186=1,FLOOR(MAX($P$4:P5185),1)+1,IF(AND(P5185&lt;&gt;"",O5185&lt;&gt;1),MAX($P$4:P5185)+0.1,""))</f>
        <v/>
      </c>
      <c r="Q5186" s="5">
        <f>ROW()</f>
        <v>5186</v>
      </c>
    </row>
    <row r="5187" spans="2:17" x14ac:dyDescent="0.3">
      <c r="B5187" s="5"/>
      <c r="C5187" s="14">
        <f t="shared" si="1077"/>
        <v>0</v>
      </c>
      <c r="D5187" s="14">
        <f t="shared" si="1077"/>
        <v>0</v>
      </c>
      <c r="E5187" s="14" t="str">
        <f t="shared" si="1078"/>
        <v/>
      </c>
      <c r="F5187" s="14">
        <f t="shared" si="1079"/>
        <v>0</v>
      </c>
      <c r="G5187" s="14">
        <f t="shared" si="1075"/>
        <v>3</v>
      </c>
      <c r="H5187" s="14">
        <f t="shared" si="1086"/>
        <v>16</v>
      </c>
      <c r="I5187" s="14">
        <f t="shared" si="1086"/>
        <v>0</v>
      </c>
      <c r="J5187" s="14">
        <f t="shared" si="1086"/>
        <v>0</v>
      </c>
      <c r="K5187" s="14">
        <f t="shared" si="1086"/>
        <v>0</v>
      </c>
      <c r="L5187" s="14" t="str">
        <f t="shared" si="1081"/>
        <v>3.16</v>
      </c>
      <c r="M5187" s="15" t="str">
        <f t="shared" si="1082"/>
        <v>--</v>
      </c>
      <c r="N5187" s="14" t="str">
        <f t="shared" si="1083"/>
        <v/>
      </c>
      <c r="O5187" s="15" t="str">
        <f t="shared" si="1076"/>
        <v/>
      </c>
      <c r="P5187" s="15" t="str">
        <f>IF(N5187=1,FLOOR(MAX($P$4:P5186),1)+1,IF(AND(P5186&lt;&gt;"",O5186&lt;&gt;1),MAX($P$4:P5186)+0.1,""))</f>
        <v/>
      </c>
      <c r="Q5187" s="5">
        <f>ROW()</f>
        <v>5187</v>
      </c>
    </row>
    <row r="5188" spans="2:17" x14ac:dyDescent="0.3">
      <c r="B5188" s="5"/>
      <c r="C5188" s="14">
        <f t="shared" si="1077"/>
        <v>0</v>
      </c>
      <c r="D5188" s="14">
        <f t="shared" si="1077"/>
        <v>0</v>
      </c>
      <c r="E5188" s="14" t="str">
        <f t="shared" si="1078"/>
        <v/>
      </c>
      <c r="F5188" s="14">
        <f t="shared" si="1079"/>
        <v>0</v>
      </c>
      <c r="G5188" s="14">
        <f t="shared" si="1075"/>
        <v>3</v>
      </c>
      <c r="H5188" s="14">
        <f t="shared" si="1086"/>
        <v>16</v>
      </c>
      <c r="I5188" s="14">
        <f t="shared" si="1086"/>
        <v>0</v>
      </c>
      <c r="J5188" s="14">
        <f t="shared" si="1086"/>
        <v>0</v>
      </c>
      <c r="K5188" s="14">
        <f t="shared" si="1086"/>
        <v>0</v>
      </c>
      <c r="L5188" s="14" t="str">
        <f t="shared" si="1081"/>
        <v>3.16</v>
      </c>
      <c r="M5188" s="15" t="str">
        <f t="shared" si="1082"/>
        <v>--</v>
      </c>
      <c r="N5188" s="14" t="str">
        <f t="shared" si="1083"/>
        <v/>
      </c>
      <c r="O5188" s="15" t="str">
        <f t="shared" si="1076"/>
        <v/>
      </c>
      <c r="P5188" s="15" t="str">
        <f>IF(N5188=1,FLOOR(MAX($P$4:P5187),1)+1,IF(AND(P5187&lt;&gt;"",O5187&lt;&gt;1),MAX($P$4:P5187)+0.1,""))</f>
        <v/>
      </c>
      <c r="Q5188" s="5">
        <f>ROW()</f>
        <v>5188</v>
      </c>
    </row>
    <row r="5189" spans="2:17" x14ac:dyDescent="0.3">
      <c r="B5189" s="5"/>
      <c r="C5189" s="14">
        <f t="shared" si="1077"/>
        <v>0</v>
      </c>
      <c r="D5189" s="14">
        <f t="shared" si="1077"/>
        <v>0</v>
      </c>
      <c r="E5189" s="14" t="str">
        <f t="shared" si="1078"/>
        <v/>
      </c>
      <c r="F5189" s="14">
        <f t="shared" si="1079"/>
        <v>0</v>
      </c>
      <c r="G5189" s="14">
        <f t="shared" ref="G5189:G5252" si="1087">G5188+IF(NOT(ISERROR(FIND("&lt;PRT&gt;",A5189))),1,0)</f>
        <v>3</v>
      </c>
      <c r="H5189" s="14">
        <f t="shared" si="1086"/>
        <v>16</v>
      </c>
      <c r="I5189" s="14">
        <f t="shared" si="1086"/>
        <v>0</v>
      </c>
      <c r="J5189" s="14">
        <f t="shared" si="1086"/>
        <v>0</v>
      </c>
      <c r="K5189" s="14">
        <f t="shared" si="1086"/>
        <v>0</v>
      </c>
      <c r="L5189" s="14" t="str">
        <f t="shared" si="1081"/>
        <v>3.16</v>
      </c>
      <c r="M5189" s="15" t="str">
        <f t="shared" si="1082"/>
        <v>--</v>
      </c>
      <c r="N5189" s="14" t="str">
        <f t="shared" si="1083"/>
        <v/>
      </c>
      <c r="O5189" s="15" t="str">
        <f t="shared" ref="O5189:O5252" si="1088">IF(ISERROR(FIND(O$4,$A5189)),"",1)</f>
        <v/>
      </c>
      <c r="P5189" s="15" t="str">
        <f>IF(N5189=1,FLOOR(MAX($P$4:P5188),1)+1,IF(AND(P5188&lt;&gt;"",O5188&lt;&gt;1),MAX($P$4:P5188)+0.1,""))</f>
        <v/>
      </c>
      <c r="Q5189" s="5">
        <f>ROW()</f>
        <v>5189</v>
      </c>
    </row>
    <row r="5190" spans="2:17" x14ac:dyDescent="0.3">
      <c r="B5190" s="5"/>
      <c r="C5190" s="14">
        <f t="shared" ref="C5190:D5253" si="1089">(LEN($A5190)-LEN(SUBSTITUTE($A5190,C$3,"")))/LEN(C$3)</f>
        <v>0</v>
      </c>
      <c r="D5190" s="14">
        <f t="shared" si="1089"/>
        <v>0</v>
      </c>
      <c r="E5190" s="14" t="str">
        <f t="shared" ref="E5190:E5253" si="1090">IF(AND(C5190&gt;0,D5190&gt;0),IF(FIND(D$3,A5190)&gt;FIND(C$3,A5190),"WARNING","OK"),"")</f>
        <v/>
      </c>
      <c r="F5190" s="14">
        <f t="shared" ref="F5190:F5253" si="1091">F5189+C5190-D5190</f>
        <v>0</v>
      </c>
      <c r="G5190" s="14">
        <f t="shared" si="1087"/>
        <v>3</v>
      </c>
      <c r="H5190" s="14">
        <f t="shared" ref="H5190:K5205" si="1092">IF(G5190&lt;&gt;G5189,0,IF(AND(($F5189-$D5190)=(H$3-1),$F5190=H$3),H5189+1,H5189))</f>
        <v>16</v>
      </c>
      <c r="I5190" s="14">
        <f t="shared" si="1092"/>
        <v>0</v>
      </c>
      <c r="J5190" s="14">
        <f t="shared" si="1092"/>
        <v>0</v>
      </c>
      <c r="K5190" s="14">
        <f t="shared" si="1092"/>
        <v>0</v>
      </c>
      <c r="L5190" s="14" t="str">
        <f t="shared" ref="L5190:L5253" si="1093">SUBSTITUTE(G5190&amp;"."&amp;H5190&amp;"."&amp;I5190&amp;"."&amp;J5190&amp;"."&amp;K5190,".0","")</f>
        <v>3.16</v>
      </c>
      <c r="M5190" s="15" t="str">
        <f t="shared" ref="M5190:M5253" si="1094">IF(ISERROR(FIND("&lt;SPT&gt;&lt;TTL&gt;",A5190)),"--",SUBSTITUTE(SUBSTITUTE(MID(A5190&amp;A5191,FIND("&lt;SPT&gt;&lt;TTL&gt;",A5190&amp;A5191)+10,FIND("&lt;/TTL&gt;",A5190&amp;A5191)-FIND("&lt;SPT&gt;&lt;TTL&gt;",A5190&amp;A5191)-10),"&lt;SUB&gt;",""),"&lt;/SUB&gt;",""))</f>
        <v>--</v>
      </c>
      <c r="N5190" s="14" t="str">
        <f t="shared" ref="N5190:N5253" si="1095">IF(ISERROR(FIND(N$4,UPPER($A5190))),"",1)</f>
        <v/>
      </c>
      <c r="O5190" s="15" t="str">
        <f t="shared" si="1088"/>
        <v/>
      </c>
      <c r="P5190" s="15" t="str">
        <f>IF(N5190=1,FLOOR(MAX($P$4:P5189),1)+1,IF(AND(P5189&lt;&gt;"",O5189&lt;&gt;1),MAX($P$4:P5189)+0.1,""))</f>
        <v/>
      </c>
      <c r="Q5190" s="5">
        <f>ROW()</f>
        <v>5190</v>
      </c>
    </row>
    <row r="5191" spans="2:17" x14ac:dyDescent="0.3">
      <c r="B5191" s="5"/>
      <c r="C5191" s="14">
        <f t="shared" si="1089"/>
        <v>0</v>
      </c>
      <c r="D5191" s="14">
        <f t="shared" si="1089"/>
        <v>0</v>
      </c>
      <c r="E5191" s="14" t="str">
        <f t="shared" si="1090"/>
        <v/>
      </c>
      <c r="F5191" s="14">
        <f t="shared" si="1091"/>
        <v>0</v>
      </c>
      <c r="G5191" s="14">
        <f t="shared" si="1087"/>
        <v>3</v>
      </c>
      <c r="H5191" s="14">
        <f t="shared" si="1092"/>
        <v>16</v>
      </c>
      <c r="I5191" s="14">
        <f t="shared" si="1092"/>
        <v>0</v>
      </c>
      <c r="J5191" s="14">
        <f t="shared" si="1092"/>
        <v>0</v>
      </c>
      <c r="K5191" s="14">
        <f t="shared" si="1092"/>
        <v>0</v>
      </c>
      <c r="L5191" s="14" t="str">
        <f t="shared" si="1093"/>
        <v>3.16</v>
      </c>
      <c r="M5191" s="15" t="str">
        <f t="shared" si="1094"/>
        <v>--</v>
      </c>
      <c r="N5191" s="14" t="str">
        <f t="shared" si="1095"/>
        <v/>
      </c>
      <c r="O5191" s="15" t="str">
        <f t="shared" si="1088"/>
        <v/>
      </c>
      <c r="P5191" s="15" t="str">
        <f>IF(N5191=1,FLOOR(MAX($P$4:P5190),1)+1,IF(AND(P5190&lt;&gt;"",O5190&lt;&gt;1),MAX($P$4:P5190)+0.1,""))</f>
        <v/>
      </c>
      <c r="Q5191" s="5">
        <f>ROW()</f>
        <v>5191</v>
      </c>
    </row>
    <row r="5192" spans="2:17" x14ac:dyDescent="0.3">
      <c r="B5192" s="5"/>
      <c r="C5192" s="14">
        <f t="shared" si="1089"/>
        <v>0</v>
      </c>
      <c r="D5192" s="14">
        <f t="shared" si="1089"/>
        <v>0</v>
      </c>
      <c r="E5192" s="14" t="str">
        <f t="shared" si="1090"/>
        <v/>
      </c>
      <c r="F5192" s="14">
        <f t="shared" si="1091"/>
        <v>0</v>
      </c>
      <c r="G5192" s="14">
        <f t="shared" si="1087"/>
        <v>3</v>
      </c>
      <c r="H5192" s="14">
        <f t="shared" si="1092"/>
        <v>16</v>
      </c>
      <c r="I5192" s="14">
        <f t="shared" si="1092"/>
        <v>0</v>
      </c>
      <c r="J5192" s="14">
        <f t="shared" si="1092"/>
        <v>0</v>
      </c>
      <c r="K5192" s="14">
        <f t="shared" si="1092"/>
        <v>0</v>
      </c>
      <c r="L5192" s="14" t="str">
        <f t="shared" si="1093"/>
        <v>3.16</v>
      </c>
      <c r="M5192" s="15" t="str">
        <f t="shared" si="1094"/>
        <v>--</v>
      </c>
      <c r="N5192" s="14" t="str">
        <f t="shared" si="1095"/>
        <v/>
      </c>
      <c r="O5192" s="15" t="str">
        <f t="shared" si="1088"/>
        <v/>
      </c>
      <c r="P5192" s="15" t="str">
        <f>IF(N5192=1,FLOOR(MAX($P$4:P5191),1)+1,IF(AND(P5191&lt;&gt;"",O5191&lt;&gt;1),MAX($P$4:P5191)+0.1,""))</f>
        <v/>
      </c>
      <c r="Q5192" s="5">
        <f>ROW()</f>
        <v>5192</v>
      </c>
    </row>
    <row r="5193" spans="2:17" x14ac:dyDescent="0.3">
      <c r="B5193" s="5"/>
      <c r="C5193" s="14">
        <f t="shared" si="1089"/>
        <v>0</v>
      </c>
      <c r="D5193" s="14">
        <f t="shared" si="1089"/>
        <v>0</v>
      </c>
      <c r="E5193" s="14" t="str">
        <f t="shared" si="1090"/>
        <v/>
      </c>
      <c r="F5193" s="14">
        <f t="shared" si="1091"/>
        <v>0</v>
      </c>
      <c r="G5193" s="14">
        <f t="shared" si="1087"/>
        <v>3</v>
      </c>
      <c r="H5193" s="14">
        <f t="shared" si="1092"/>
        <v>16</v>
      </c>
      <c r="I5193" s="14">
        <f t="shared" si="1092"/>
        <v>0</v>
      </c>
      <c r="J5193" s="14">
        <f t="shared" si="1092"/>
        <v>0</v>
      </c>
      <c r="K5193" s="14">
        <f t="shared" si="1092"/>
        <v>0</v>
      </c>
      <c r="L5193" s="14" t="str">
        <f t="shared" si="1093"/>
        <v>3.16</v>
      </c>
      <c r="M5193" s="15" t="str">
        <f t="shared" si="1094"/>
        <v>--</v>
      </c>
      <c r="N5193" s="14" t="str">
        <f t="shared" si="1095"/>
        <v/>
      </c>
      <c r="O5193" s="15" t="str">
        <f t="shared" si="1088"/>
        <v/>
      </c>
      <c r="P5193" s="15" t="str">
        <f>IF(N5193=1,FLOOR(MAX($P$4:P5192),1)+1,IF(AND(P5192&lt;&gt;"",O5192&lt;&gt;1),MAX($P$4:P5192)+0.1,""))</f>
        <v/>
      </c>
      <c r="Q5193" s="5">
        <f>ROW()</f>
        <v>5193</v>
      </c>
    </row>
    <row r="5194" spans="2:17" x14ac:dyDescent="0.3">
      <c r="B5194" s="5"/>
      <c r="C5194" s="14">
        <f t="shared" si="1089"/>
        <v>0</v>
      </c>
      <c r="D5194" s="14">
        <f t="shared" si="1089"/>
        <v>0</v>
      </c>
      <c r="E5194" s="14" t="str">
        <f t="shared" si="1090"/>
        <v/>
      </c>
      <c r="F5194" s="14">
        <f t="shared" si="1091"/>
        <v>0</v>
      </c>
      <c r="G5194" s="14">
        <f t="shared" si="1087"/>
        <v>3</v>
      </c>
      <c r="H5194" s="14">
        <f t="shared" si="1092"/>
        <v>16</v>
      </c>
      <c r="I5194" s="14">
        <f t="shared" si="1092"/>
        <v>0</v>
      </c>
      <c r="J5194" s="14">
        <f t="shared" si="1092"/>
        <v>0</v>
      </c>
      <c r="K5194" s="14">
        <f t="shared" si="1092"/>
        <v>0</v>
      </c>
      <c r="L5194" s="14" t="str">
        <f t="shared" si="1093"/>
        <v>3.16</v>
      </c>
      <c r="M5194" s="15" t="str">
        <f t="shared" si="1094"/>
        <v>--</v>
      </c>
      <c r="N5194" s="14" t="str">
        <f t="shared" si="1095"/>
        <v/>
      </c>
      <c r="O5194" s="15" t="str">
        <f t="shared" si="1088"/>
        <v/>
      </c>
      <c r="P5194" s="15" t="str">
        <f>IF(N5194=1,FLOOR(MAX($P$4:P5193),1)+1,IF(AND(P5193&lt;&gt;"",O5193&lt;&gt;1),MAX($P$4:P5193)+0.1,""))</f>
        <v/>
      </c>
      <c r="Q5194" s="5">
        <f>ROW()</f>
        <v>5194</v>
      </c>
    </row>
    <row r="5195" spans="2:17" x14ac:dyDescent="0.3">
      <c r="B5195" s="5"/>
      <c r="C5195" s="14">
        <f t="shared" si="1089"/>
        <v>0</v>
      </c>
      <c r="D5195" s="14">
        <f t="shared" si="1089"/>
        <v>0</v>
      </c>
      <c r="E5195" s="14" t="str">
        <f t="shared" si="1090"/>
        <v/>
      </c>
      <c r="F5195" s="14">
        <f t="shared" si="1091"/>
        <v>0</v>
      </c>
      <c r="G5195" s="14">
        <f t="shared" si="1087"/>
        <v>3</v>
      </c>
      <c r="H5195" s="14">
        <f t="shared" si="1092"/>
        <v>16</v>
      </c>
      <c r="I5195" s="14">
        <f t="shared" si="1092"/>
        <v>0</v>
      </c>
      <c r="J5195" s="14">
        <f t="shared" si="1092"/>
        <v>0</v>
      </c>
      <c r="K5195" s="14">
        <f t="shared" si="1092"/>
        <v>0</v>
      </c>
      <c r="L5195" s="14" t="str">
        <f t="shared" si="1093"/>
        <v>3.16</v>
      </c>
      <c r="M5195" s="15" t="str">
        <f t="shared" si="1094"/>
        <v>--</v>
      </c>
      <c r="N5195" s="14" t="str">
        <f t="shared" si="1095"/>
        <v/>
      </c>
      <c r="O5195" s="15" t="str">
        <f t="shared" si="1088"/>
        <v/>
      </c>
      <c r="P5195" s="15" t="str">
        <f>IF(N5195=1,FLOOR(MAX($P$4:P5194),1)+1,IF(AND(P5194&lt;&gt;"",O5194&lt;&gt;1),MAX($P$4:P5194)+0.1,""))</f>
        <v/>
      </c>
      <c r="Q5195" s="5">
        <f>ROW()</f>
        <v>5195</v>
      </c>
    </row>
    <row r="5196" spans="2:17" x14ac:dyDescent="0.3">
      <c r="B5196" s="5"/>
      <c r="C5196" s="14">
        <f t="shared" si="1089"/>
        <v>0</v>
      </c>
      <c r="D5196" s="14">
        <f t="shared" si="1089"/>
        <v>0</v>
      </c>
      <c r="E5196" s="14" t="str">
        <f t="shared" si="1090"/>
        <v/>
      </c>
      <c r="F5196" s="14">
        <f t="shared" si="1091"/>
        <v>0</v>
      </c>
      <c r="G5196" s="14">
        <f t="shared" si="1087"/>
        <v>3</v>
      </c>
      <c r="H5196" s="14">
        <f t="shared" si="1092"/>
        <v>16</v>
      </c>
      <c r="I5196" s="14">
        <f t="shared" si="1092"/>
        <v>0</v>
      </c>
      <c r="J5196" s="14">
        <f t="shared" si="1092"/>
        <v>0</v>
      </c>
      <c r="K5196" s="14">
        <f t="shared" si="1092"/>
        <v>0</v>
      </c>
      <c r="L5196" s="14" t="str">
        <f t="shared" si="1093"/>
        <v>3.16</v>
      </c>
      <c r="M5196" s="15" t="str">
        <f t="shared" si="1094"/>
        <v>--</v>
      </c>
      <c r="N5196" s="14" t="str">
        <f t="shared" si="1095"/>
        <v/>
      </c>
      <c r="O5196" s="15" t="str">
        <f t="shared" si="1088"/>
        <v/>
      </c>
      <c r="P5196" s="15" t="str">
        <f>IF(N5196=1,FLOOR(MAX($P$4:P5195),1)+1,IF(AND(P5195&lt;&gt;"",O5195&lt;&gt;1),MAX($P$4:P5195)+0.1,""))</f>
        <v/>
      </c>
      <c r="Q5196" s="5">
        <f>ROW()</f>
        <v>5196</v>
      </c>
    </row>
    <row r="5197" spans="2:17" x14ac:dyDescent="0.3">
      <c r="B5197" s="5"/>
      <c r="C5197" s="14">
        <f t="shared" si="1089"/>
        <v>0</v>
      </c>
      <c r="D5197" s="14">
        <f t="shared" si="1089"/>
        <v>0</v>
      </c>
      <c r="E5197" s="14" t="str">
        <f t="shared" si="1090"/>
        <v/>
      </c>
      <c r="F5197" s="14">
        <f t="shared" si="1091"/>
        <v>0</v>
      </c>
      <c r="G5197" s="14">
        <f t="shared" si="1087"/>
        <v>3</v>
      </c>
      <c r="H5197" s="14">
        <f t="shared" si="1092"/>
        <v>16</v>
      </c>
      <c r="I5197" s="14">
        <f t="shared" si="1092"/>
        <v>0</v>
      </c>
      <c r="J5197" s="14">
        <f t="shared" si="1092"/>
        <v>0</v>
      </c>
      <c r="K5197" s="14">
        <f t="shared" si="1092"/>
        <v>0</v>
      </c>
      <c r="L5197" s="14" t="str">
        <f t="shared" si="1093"/>
        <v>3.16</v>
      </c>
      <c r="M5197" s="15" t="str">
        <f t="shared" si="1094"/>
        <v>--</v>
      </c>
      <c r="N5197" s="14" t="str">
        <f t="shared" si="1095"/>
        <v/>
      </c>
      <c r="O5197" s="15" t="str">
        <f t="shared" si="1088"/>
        <v/>
      </c>
      <c r="P5197" s="15" t="str">
        <f>IF(N5197=1,FLOOR(MAX($P$4:P5196),1)+1,IF(AND(P5196&lt;&gt;"",O5196&lt;&gt;1),MAX($P$4:P5196)+0.1,""))</f>
        <v/>
      </c>
      <c r="Q5197" s="5">
        <f>ROW()</f>
        <v>5197</v>
      </c>
    </row>
    <row r="5198" spans="2:17" x14ac:dyDescent="0.3">
      <c r="B5198" s="5"/>
      <c r="C5198" s="14">
        <f t="shared" si="1089"/>
        <v>0</v>
      </c>
      <c r="D5198" s="14">
        <f t="shared" si="1089"/>
        <v>0</v>
      </c>
      <c r="E5198" s="14" t="str">
        <f t="shared" si="1090"/>
        <v/>
      </c>
      <c r="F5198" s="14">
        <f t="shared" si="1091"/>
        <v>0</v>
      </c>
      <c r="G5198" s="14">
        <f t="shared" si="1087"/>
        <v>3</v>
      </c>
      <c r="H5198" s="14">
        <f t="shared" si="1092"/>
        <v>16</v>
      </c>
      <c r="I5198" s="14">
        <f t="shared" si="1092"/>
        <v>0</v>
      </c>
      <c r="J5198" s="14">
        <f t="shared" si="1092"/>
        <v>0</v>
      </c>
      <c r="K5198" s="14">
        <f t="shared" si="1092"/>
        <v>0</v>
      </c>
      <c r="L5198" s="14" t="str">
        <f t="shared" si="1093"/>
        <v>3.16</v>
      </c>
      <c r="M5198" s="15" t="str">
        <f t="shared" si="1094"/>
        <v>--</v>
      </c>
      <c r="N5198" s="14" t="str">
        <f t="shared" si="1095"/>
        <v/>
      </c>
      <c r="O5198" s="15" t="str">
        <f t="shared" si="1088"/>
        <v/>
      </c>
      <c r="P5198" s="15" t="str">
        <f>IF(N5198=1,FLOOR(MAX($P$4:P5197),1)+1,IF(AND(P5197&lt;&gt;"",O5197&lt;&gt;1),MAX($P$4:P5197)+0.1,""))</f>
        <v/>
      </c>
      <c r="Q5198" s="5">
        <f>ROW()</f>
        <v>5198</v>
      </c>
    </row>
    <row r="5199" spans="2:17" x14ac:dyDescent="0.3">
      <c r="B5199" s="5"/>
      <c r="C5199" s="14">
        <f t="shared" si="1089"/>
        <v>0</v>
      </c>
      <c r="D5199" s="14">
        <f t="shared" si="1089"/>
        <v>0</v>
      </c>
      <c r="E5199" s="14" t="str">
        <f t="shared" si="1090"/>
        <v/>
      </c>
      <c r="F5199" s="14">
        <f t="shared" si="1091"/>
        <v>0</v>
      </c>
      <c r="G5199" s="14">
        <f t="shared" si="1087"/>
        <v>3</v>
      </c>
      <c r="H5199" s="14">
        <f t="shared" si="1092"/>
        <v>16</v>
      </c>
      <c r="I5199" s="14">
        <f t="shared" si="1092"/>
        <v>0</v>
      </c>
      <c r="J5199" s="14">
        <f t="shared" si="1092"/>
        <v>0</v>
      </c>
      <c r="K5199" s="14">
        <f t="shared" si="1092"/>
        <v>0</v>
      </c>
      <c r="L5199" s="14" t="str">
        <f t="shared" si="1093"/>
        <v>3.16</v>
      </c>
      <c r="M5199" s="15" t="str">
        <f t="shared" si="1094"/>
        <v>--</v>
      </c>
      <c r="N5199" s="14" t="str">
        <f t="shared" si="1095"/>
        <v/>
      </c>
      <c r="O5199" s="15" t="str">
        <f t="shared" si="1088"/>
        <v/>
      </c>
      <c r="P5199" s="15" t="str">
        <f>IF(N5199=1,FLOOR(MAX($P$4:P5198),1)+1,IF(AND(P5198&lt;&gt;"",O5198&lt;&gt;1),MAX($P$4:P5198)+0.1,""))</f>
        <v/>
      </c>
      <c r="Q5199" s="5">
        <f>ROW()</f>
        <v>5199</v>
      </c>
    </row>
    <row r="5200" spans="2:17" x14ac:dyDescent="0.3">
      <c r="B5200" s="5"/>
      <c r="C5200" s="14">
        <f t="shared" si="1089"/>
        <v>0</v>
      </c>
      <c r="D5200" s="14">
        <f t="shared" si="1089"/>
        <v>0</v>
      </c>
      <c r="E5200" s="14" t="str">
        <f t="shared" si="1090"/>
        <v/>
      </c>
      <c r="F5200" s="14">
        <f t="shared" si="1091"/>
        <v>0</v>
      </c>
      <c r="G5200" s="14">
        <f t="shared" si="1087"/>
        <v>3</v>
      </c>
      <c r="H5200" s="14">
        <f t="shared" si="1092"/>
        <v>16</v>
      </c>
      <c r="I5200" s="14">
        <f t="shared" si="1092"/>
        <v>0</v>
      </c>
      <c r="J5200" s="14">
        <f t="shared" si="1092"/>
        <v>0</v>
      </c>
      <c r="K5200" s="14">
        <f t="shared" si="1092"/>
        <v>0</v>
      </c>
      <c r="L5200" s="14" t="str">
        <f t="shared" si="1093"/>
        <v>3.16</v>
      </c>
      <c r="M5200" s="15" t="str">
        <f t="shared" si="1094"/>
        <v>--</v>
      </c>
      <c r="N5200" s="14" t="str">
        <f t="shared" si="1095"/>
        <v/>
      </c>
      <c r="O5200" s="15" t="str">
        <f t="shared" si="1088"/>
        <v/>
      </c>
      <c r="P5200" s="15" t="str">
        <f>IF(N5200=1,FLOOR(MAX($P$4:P5199),1)+1,IF(AND(P5199&lt;&gt;"",O5199&lt;&gt;1),MAX($P$4:P5199)+0.1,""))</f>
        <v/>
      </c>
      <c r="Q5200" s="5">
        <f>ROW()</f>
        <v>5200</v>
      </c>
    </row>
    <row r="5201" spans="2:17" x14ac:dyDescent="0.3">
      <c r="B5201" s="5"/>
      <c r="C5201" s="14">
        <f t="shared" si="1089"/>
        <v>0</v>
      </c>
      <c r="D5201" s="14">
        <f t="shared" si="1089"/>
        <v>0</v>
      </c>
      <c r="E5201" s="14" t="str">
        <f t="shared" si="1090"/>
        <v/>
      </c>
      <c r="F5201" s="14">
        <f t="shared" si="1091"/>
        <v>0</v>
      </c>
      <c r="G5201" s="14">
        <f t="shared" si="1087"/>
        <v>3</v>
      </c>
      <c r="H5201" s="14">
        <f t="shared" si="1092"/>
        <v>16</v>
      </c>
      <c r="I5201" s="14">
        <f t="shared" si="1092"/>
        <v>0</v>
      </c>
      <c r="J5201" s="14">
        <f t="shared" si="1092"/>
        <v>0</v>
      </c>
      <c r="K5201" s="14">
        <f t="shared" si="1092"/>
        <v>0</v>
      </c>
      <c r="L5201" s="14" t="str">
        <f t="shared" si="1093"/>
        <v>3.16</v>
      </c>
      <c r="M5201" s="15" t="str">
        <f t="shared" si="1094"/>
        <v>--</v>
      </c>
      <c r="N5201" s="14" t="str">
        <f t="shared" si="1095"/>
        <v/>
      </c>
      <c r="O5201" s="15" t="str">
        <f t="shared" si="1088"/>
        <v/>
      </c>
      <c r="P5201" s="15" t="str">
        <f>IF(N5201=1,FLOOR(MAX($P$4:P5200),1)+1,IF(AND(P5200&lt;&gt;"",O5200&lt;&gt;1),MAX($P$4:P5200)+0.1,""))</f>
        <v/>
      </c>
      <c r="Q5201" s="5">
        <f>ROW()</f>
        <v>5201</v>
      </c>
    </row>
    <row r="5202" spans="2:17" x14ac:dyDescent="0.3">
      <c r="B5202" s="5"/>
      <c r="C5202" s="14">
        <f t="shared" si="1089"/>
        <v>0</v>
      </c>
      <c r="D5202" s="14">
        <f t="shared" si="1089"/>
        <v>0</v>
      </c>
      <c r="E5202" s="14" t="str">
        <f t="shared" si="1090"/>
        <v/>
      </c>
      <c r="F5202" s="14">
        <f t="shared" si="1091"/>
        <v>0</v>
      </c>
      <c r="G5202" s="14">
        <f t="shared" si="1087"/>
        <v>3</v>
      </c>
      <c r="H5202" s="14">
        <f t="shared" si="1092"/>
        <v>16</v>
      </c>
      <c r="I5202" s="14">
        <f t="shared" si="1092"/>
        <v>0</v>
      </c>
      <c r="J5202" s="14">
        <f t="shared" si="1092"/>
        <v>0</v>
      </c>
      <c r="K5202" s="14">
        <f t="shared" si="1092"/>
        <v>0</v>
      </c>
      <c r="L5202" s="14" t="str">
        <f t="shared" si="1093"/>
        <v>3.16</v>
      </c>
      <c r="M5202" s="15" t="str">
        <f t="shared" si="1094"/>
        <v>--</v>
      </c>
      <c r="N5202" s="14" t="str">
        <f t="shared" si="1095"/>
        <v/>
      </c>
      <c r="O5202" s="15" t="str">
        <f t="shared" si="1088"/>
        <v/>
      </c>
      <c r="P5202" s="15" t="str">
        <f>IF(N5202=1,FLOOR(MAX($P$4:P5201),1)+1,IF(AND(P5201&lt;&gt;"",O5201&lt;&gt;1),MAX($P$4:P5201)+0.1,""))</f>
        <v/>
      </c>
      <c r="Q5202" s="5">
        <f>ROW()</f>
        <v>5202</v>
      </c>
    </row>
    <row r="5203" spans="2:17" x14ac:dyDescent="0.3">
      <c r="B5203" s="5"/>
      <c r="C5203" s="14">
        <f t="shared" si="1089"/>
        <v>0</v>
      </c>
      <c r="D5203" s="14">
        <f t="shared" si="1089"/>
        <v>0</v>
      </c>
      <c r="E5203" s="14" t="str">
        <f t="shared" si="1090"/>
        <v/>
      </c>
      <c r="F5203" s="14">
        <f t="shared" si="1091"/>
        <v>0</v>
      </c>
      <c r="G5203" s="14">
        <f t="shared" si="1087"/>
        <v>3</v>
      </c>
      <c r="H5203" s="14">
        <f t="shared" si="1092"/>
        <v>16</v>
      </c>
      <c r="I5203" s="14">
        <f t="shared" si="1092"/>
        <v>0</v>
      </c>
      <c r="J5203" s="14">
        <f t="shared" si="1092"/>
        <v>0</v>
      </c>
      <c r="K5203" s="14">
        <f t="shared" si="1092"/>
        <v>0</v>
      </c>
      <c r="L5203" s="14" t="str">
        <f t="shared" si="1093"/>
        <v>3.16</v>
      </c>
      <c r="M5203" s="15" t="str">
        <f t="shared" si="1094"/>
        <v>--</v>
      </c>
      <c r="N5203" s="14" t="str">
        <f t="shared" si="1095"/>
        <v/>
      </c>
      <c r="O5203" s="15" t="str">
        <f t="shared" si="1088"/>
        <v/>
      </c>
      <c r="P5203" s="15" t="str">
        <f>IF(N5203=1,FLOOR(MAX($P$4:P5202),1)+1,IF(AND(P5202&lt;&gt;"",O5202&lt;&gt;1),MAX($P$4:P5202)+0.1,""))</f>
        <v/>
      </c>
      <c r="Q5203" s="5">
        <f>ROW()</f>
        <v>5203</v>
      </c>
    </row>
    <row r="5204" spans="2:17" x14ac:dyDescent="0.3">
      <c r="B5204" s="5"/>
      <c r="C5204" s="14">
        <f t="shared" si="1089"/>
        <v>0</v>
      </c>
      <c r="D5204" s="14">
        <f t="shared" si="1089"/>
        <v>0</v>
      </c>
      <c r="E5204" s="14" t="str">
        <f t="shared" si="1090"/>
        <v/>
      </c>
      <c r="F5204" s="14">
        <f t="shared" si="1091"/>
        <v>0</v>
      </c>
      <c r="G5204" s="14">
        <f t="shared" si="1087"/>
        <v>3</v>
      </c>
      <c r="H5204" s="14">
        <f t="shared" si="1092"/>
        <v>16</v>
      </c>
      <c r="I5204" s="14">
        <f t="shared" si="1092"/>
        <v>0</v>
      </c>
      <c r="J5204" s="14">
        <f t="shared" si="1092"/>
        <v>0</v>
      </c>
      <c r="K5204" s="14">
        <f t="shared" si="1092"/>
        <v>0</v>
      </c>
      <c r="L5204" s="14" t="str">
        <f t="shared" si="1093"/>
        <v>3.16</v>
      </c>
      <c r="M5204" s="15" t="str">
        <f t="shared" si="1094"/>
        <v>--</v>
      </c>
      <c r="N5204" s="14" t="str">
        <f t="shared" si="1095"/>
        <v/>
      </c>
      <c r="O5204" s="15" t="str">
        <f t="shared" si="1088"/>
        <v/>
      </c>
      <c r="P5204" s="15" t="str">
        <f>IF(N5204=1,FLOOR(MAX($P$4:P5203),1)+1,IF(AND(P5203&lt;&gt;"",O5203&lt;&gt;1),MAX($P$4:P5203)+0.1,""))</f>
        <v/>
      </c>
      <c r="Q5204" s="5">
        <f>ROW()</f>
        <v>5204</v>
      </c>
    </row>
    <row r="5205" spans="2:17" x14ac:dyDescent="0.3">
      <c r="B5205" s="5"/>
      <c r="C5205" s="14">
        <f t="shared" si="1089"/>
        <v>0</v>
      </c>
      <c r="D5205" s="14">
        <f t="shared" si="1089"/>
        <v>0</v>
      </c>
      <c r="E5205" s="14" t="str">
        <f t="shared" si="1090"/>
        <v/>
      </c>
      <c r="F5205" s="14">
        <f t="shared" si="1091"/>
        <v>0</v>
      </c>
      <c r="G5205" s="14">
        <f t="shared" si="1087"/>
        <v>3</v>
      </c>
      <c r="H5205" s="14">
        <f t="shared" si="1092"/>
        <v>16</v>
      </c>
      <c r="I5205" s="14">
        <f t="shared" si="1092"/>
        <v>0</v>
      </c>
      <c r="J5205" s="14">
        <f t="shared" si="1092"/>
        <v>0</v>
      </c>
      <c r="K5205" s="14">
        <f t="shared" si="1092"/>
        <v>0</v>
      </c>
      <c r="L5205" s="14" t="str">
        <f t="shared" si="1093"/>
        <v>3.16</v>
      </c>
      <c r="M5205" s="15" t="str">
        <f t="shared" si="1094"/>
        <v>--</v>
      </c>
      <c r="N5205" s="14" t="str">
        <f t="shared" si="1095"/>
        <v/>
      </c>
      <c r="O5205" s="15" t="str">
        <f t="shared" si="1088"/>
        <v/>
      </c>
      <c r="P5205" s="15" t="str">
        <f>IF(N5205=1,FLOOR(MAX($P$4:P5204),1)+1,IF(AND(P5204&lt;&gt;"",O5204&lt;&gt;1),MAX($P$4:P5204)+0.1,""))</f>
        <v/>
      </c>
      <c r="Q5205" s="5">
        <f>ROW()</f>
        <v>5205</v>
      </c>
    </row>
    <row r="5206" spans="2:17" x14ac:dyDescent="0.3">
      <c r="B5206" s="5"/>
      <c r="C5206" s="14">
        <f t="shared" si="1089"/>
        <v>0</v>
      </c>
      <c r="D5206" s="14">
        <f t="shared" si="1089"/>
        <v>0</v>
      </c>
      <c r="E5206" s="14" t="str">
        <f t="shared" si="1090"/>
        <v/>
      </c>
      <c r="F5206" s="14">
        <f t="shared" si="1091"/>
        <v>0</v>
      </c>
      <c r="G5206" s="14">
        <f t="shared" si="1087"/>
        <v>3</v>
      </c>
      <c r="H5206" s="14">
        <f t="shared" ref="H5206:K5221" si="1096">IF(G5206&lt;&gt;G5205,0,IF(AND(($F5205-$D5206)=(H$3-1),$F5206=H$3),H5205+1,H5205))</f>
        <v>16</v>
      </c>
      <c r="I5206" s="14">
        <f t="shared" si="1096"/>
        <v>0</v>
      </c>
      <c r="J5206" s="14">
        <f t="shared" si="1096"/>
        <v>0</v>
      </c>
      <c r="K5206" s="14">
        <f t="shared" si="1096"/>
        <v>0</v>
      </c>
      <c r="L5206" s="14" t="str">
        <f t="shared" si="1093"/>
        <v>3.16</v>
      </c>
      <c r="M5206" s="15" t="str">
        <f t="shared" si="1094"/>
        <v>--</v>
      </c>
      <c r="N5206" s="14" t="str">
        <f t="shared" si="1095"/>
        <v/>
      </c>
      <c r="O5206" s="15" t="str">
        <f t="shared" si="1088"/>
        <v/>
      </c>
      <c r="P5206" s="15" t="str">
        <f>IF(N5206=1,FLOOR(MAX($P$4:P5205),1)+1,IF(AND(P5205&lt;&gt;"",O5205&lt;&gt;1),MAX($P$4:P5205)+0.1,""))</f>
        <v/>
      </c>
      <c r="Q5206" s="5">
        <f>ROW()</f>
        <v>5206</v>
      </c>
    </row>
    <row r="5207" spans="2:17" x14ac:dyDescent="0.3">
      <c r="B5207" s="5"/>
      <c r="C5207" s="14">
        <f t="shared" si="1089"/>
        <v>0</v>
      </c>
      <c r="D5207" s="14">
        <f t="shared" si="1089"/>
        <v>0</v>
      </c>
      <c r="E5207" s="14" t="str">
        <f t="shared" si="1090"/>
        <v/>
      </c>
      <c r="F5207" s="14">
        <f t="shared" si="1091"/>
        <v>0</v>
      </c>
      <c r="G5207" s="14">
        <f t="shared" si="1087"/>
        <v>3</v>
      </c>
      <c r="H5207" s="14">
        <f t="shared" si="1096"/>
        <v>16</v>
      </c>
      <c r="I5207" s="14">
        <f t="shared" si="1096"/>
        <v>0</v>
      </c>
      <c r="J5207" s="14">
        <f t="shared" si="1096"/>
        <v>0</v>
      </c>
      <c r="K5207" s="14">
        <f t="shared" si="1096"/>
        <v>0</v>
      </c>
      <c r="L5207" s="14" t="str">
        <f t="shared" si="1093"/>
        <v>3.16</v>
      </c>
      <c r="M5207" s="15" t="str">
        <f t="shared" si="1094"/>
        <v>--</v>
      </c>
      <c r="N5207" s="14" t="str">
        <f t="shared" si="1095"/>
        <v/>
      </c>
      <c r="O5207" s="15" t="str">
        <f t="shared" si="1088"/>
        <v/>
      </c>
      <c r="P5207" s="15" t="str">
        <f>IF(N5207=1,FLOOR(MAX($P$4:P5206),1)+1,IF(AND(P5206&lt;&gt;"",O5206&lt;&gt;1),MAX($P$4:P5206)+0.1,""))</f>
        <v/>
      </c>
      <c r="Q5207" s="5">
        <f>ROW()</f>
        <v>5207</v>
      </c>
    </row>
    <row r="5208" spans="2:17" x14ac:dyDescent="0.3">
      <c r="B5208" s="5"/>
      <c r="C5208" s="14">
        <f t="shared" si="1089"/>
        <v>0</v>
      </c>
      <c r="D5208" s="14">
        <f t="shared" si="1089"/>
        <v>0</v>
      </c>
      <c r="E5208" s="14" t="str">
        <f t="shared" si="1090"/>
        <v/>
      </c>
      <c r="F5208" s="14">
        <f t="shared" si="1091"/>
        <v>0</v>
      </c>
      <c r="G5208" s="14">
        <f t="shared" si="1087"/>
        <v>3</v>
      </c>
      <c r="H5208" s="14">
        <f t="shared" si="1096"/>
        <v>16</v>
      </c>
      <c r="I5208" s="14">
        <f t="shared" si="1096"/>
        <v>0</v>
      </c>
      <c r="J5208" s="14">
        <f t="shared" si="1096"/>
        <v>0</v>
      </c>
      <c r="K5208" s="14">
        <f t="shared" si="1096"/>
        <v>0</v>
      </c>
      <c r="L5208" s="14" t="str">
        <f t="shared" si="1093"/>
        <v>3.16</v>
      </c>
      <c r="M5208" s="15" t="str">
        <f t="shared" si="1094"/>
        <v>--</v>
      </c>
      <c r="N5208" s="14" t="str">
        <f t="shared" si="1095"/>
        <v/>
      </c>
      <c r="O5208" s="15" t="str">
        <f t="shared" si="1088"/>
        <v/>
      </c>
      <c r="P5208" s="15" t="str">
        <f>IF(N5208=1,FLOOR(MAX($P$4:P5207),1)+1,IF(AND(P5207&lt;&gt;"",O5207&lt;&gt;1),MAX($P$4:P5207)+0.1,""))</f>
        <v/>
      </c>
      <c r="Q5208" s="5">
        <f>ROW()</f>
        <v>5208</v>
      </c>
    </row>
    <row r="5209" spans="2:17" x14ac:dyDescent="0.3">
      <c r="B5209" s="5"/>
      <c r="C5209" s="14">
        <f t="shared" si="1089"/>
        <v>0</v>
      </c>
      <c r="D5209" s="14">
        <f t="shared" si="1089"/>
        <v>0</v>
      </c>
      <c r="E5209" s="14" t="str">
        <f t="shared" si="1090"/>
        <v/>
      </c>
      <c r="F5209" s="14">
        <f t="shared" si="1091"/>
        <v>0</v>
      </c>
      <c r="G5209" s="14">
        <f t="shared" si="1087"/>
        <v>3</v>
      </c>
      <c r="H5209" s="14">
        <f t="shared" si="1096"/>
        <v>16</v>
      </c>
      <c r="I5209" s="14">
        <f t="shared" si="1096"/>
        <v>0</v>
      </c>
      <c r="J5209" s="14">
        <f t="shared" si="1096"/>
        <v>0</v>
      </c>
      <c r="K5209" s="14">
        <f t="shared" si="1096"/>
        <v>0</v>
      </c>
      <c r="L5209" s="14" t="str">
        <f t="shared" si="1093"/>
        <v>3.16</v>
      </c>
      <c r="M5209" s="15" t="str">
        <f t="shared" si="1094"/>
        <v>--</v>
      </c>
      <c r="N5209" s="14" t="str">
        <f t="shared" si="1095"/>
        <v/>
      </c>
      <c r="O5209" s="15" t="str">
        <f t="shared" si="1088"/>
        <v/>
      </c>
      <c r="P5209" s="15" t="str">
        <f>IF(N5209=1,FLOOR(MAX($P$4:P5208),1)+1,IF(AND(P5208&lt;&gt;"",O5208&lt;&gt;1),MAX($P$4:P5208)+0.1,""))</f>
        <v/>
      </c>
      <c r="Q5209" s="5">
        <f>ROW()</f>
        <v>5209</v>
      </c>
    </row>
    <row r="5210" spans="2:17" x14ac:dyDescent="0.3">
      <c r="B5210" s="5"/>
      <c r="C5210" s="14">
        <f t="shared" si="1089"/>
        <v>0</v>
      </c>
      <c r="D5210" s="14">
        <f t="shared" si="1089"/>
        <v>0</v>
      </c>
      <c r="E5210" s="14" t="str">
        <f t="shared" si="1090"/>
        <v/>
      </c>
      <c r="F5210" s="14">
        <f t="shared" si="1091"/>
        <v>0</v>
      </c>
      <c r="G5210" s="14">
        <f t="shared" si="1087"/>
        <v>3</v>
      </c>
      <c r="H5210" s="14">
        <f t="shared" si="1096"/>
        <v>16</v>
      </c>
      <c r="I5210" s="14">
        <f t="shared" si="1096"/>
        <v>0</v>
      </c>
      <c r="J5210" s="14">
        <f t="shared" si="1096"/>
        <v>0</v>
      </c>
      <c r="K5210" s="14">
        <f t="shared" si="1096"/>
        <v>0</v>
      </c>
      <c r="L5210" s="14" t="str">
        <f t="shared" si="1093"/>
        <v>3.16</v>
      </c>
      <c r="M5210" s="15" t="str">
        <f t="shared" si="1094"/>
        <v>--</v>
      </c>
      <c r="N5210" s="14" t="str">
        <f t="shared" si="1095"/>
        <v/>
      </c>
      <c r="O5210" s="15" t="str">
        <f t="shared" si="1088"/>
        <v/>
      </c>
      <c r="P5210" s="15" t="str">
        <f>IF(N5210=1,FLOOR(MAX($P$4:P5209),1)+1,IF(AND(P5209&lt;&gt;"",O5209&lt;&gt;1),MAX($P$4:P5209)+0.1,""))</f>
        <v/>
      </c>
      <c r="Q5210" s="5">
        <f>ROW()</f>
        <v>5210</v>
      </c>
    </row>
    <row r="5211" spans="2:17" x14ac:dyDescent="0.3">
      <c r="B5211" s="5"/>
      <c r="C5211" s="14">
        <f t="shared" si="1089"/>
        <v>0</v>
      </c>
      <c r="D5211" s="14">
        <f t="shared" si="1089"/>
        <v>0</v>
      </c>
      <c r="E5211" s="14" t="str">
        <f t="shared" si="1090"/>
        <v/>
      </c>
      <c r="F5211" s="14">
        <f t="shared" si="1091"/>
        <v>0</v>
      </c>
      <c r="G5211" s="14">
        <f t="shared" si="1087"/>
        <v>3</v>
      </c>
      <c r="H5211" s="14">
        <f t="shared" si="1096"/>
        <v>16</v>
      </c>
      <c r="I5211" s="14">
        <f t="shared" si="1096"/>
        <v>0</v>
      </c>
      <c r="J5211" s="14">
        <f t="shared" si="1096"/>
        <v>0</v>
      </c>
      <c r="K5211" s="14">
        <f t="shared" si="1096"/>
        <v>0</v>
      </c>
      <c r="L5211" s="14" t="str">
        <f t="shared" si="1093"/>
        <v>3.16</v>
      </c>
      <c r="M5211" s="15" t="str">
        <f t="shared" si="1094"/>
        <v>--</v>
      </c>
      <c r="N5211" s="14" t="str">
        <f t="shared" si="1095"/>
        <v/>
      </c>
      <c r="O5211" s="15" t="str">
        <f t="shared" si="1088"/>
        <v/>
      </c>
      <c r="P5211" s="15" t="str">
        <f>IF(N5211=1,FLOOR(MAX($P$4:P5210),1)+1,IF(AND(P5210&lt;&gt;"",O5210&lt;&gt;1),MAX($P$4:P5210)+0.1,""))</f>
        <v/>
      </c>
      <c r="Q5211" s="5">
        <f>ROW()</f>
        <v>5211</v>
      </c>
    </row>
    <row r="5212" spans="2:17" x14ac:dyDescent="0.3">
      <c r="B5212" s="5"/>
      <c r="C5212" s="14">
        <f t="shared" si="1089"/>
        <v>0</v>
      </c>
      <c r="D5212" s="14">
        <f t="shared" si="1089"/>
        <v>0</v>
      </c>
      <c r="E5212" s="14" t="str">
        <f t="shared" si="1090"/>
        <v/>
      </c>
      <c r="F5212" s="14">
        <f t="shared" si="1091"/>
        <v>0</v>
      </c>
      <c r="G5212" s="14">
        <f t="shared" si="1087"/>
        <v>3</v>
      </c>
      <c r="H5212" s="14">
        <f t="shared" si="1096"/>
        <v>16</v>
      </c>
      <c r="I5212" s="14">
        <f t="shared" si="1096"/>
        <v>0</v>
      </c>
      <c r="J5212" s="14">
        <f t="shared" si="1096"/>
        <v>0</v>
      </c>
      <c r="K5212" s="14">
        <f t="shared" si="1096"/>
        <v>0</v>
      </c>
      <c r="L5212" s="14" t="str">
        <f t="shared" si="1093"/>
        <v>3.16</v>
      </c>
      <c r="M5212" s="15" t="str">
        <f t="shared" si="1094"/>
        <v>--</v>
      </c>
      <c r="N5212" s="14" t="str">
        <f t="shared" si="1095"/>
        <v/>
      </c>
      <c r="O5212" s="15" t="str">
        <f t="shared" si="1088"/>
        <v/>
      </c>
      <c r="P5212" s="15" t="str">
        <f>IF(N5212=1,FLOOR(MAX($P$4:P5211),1)+1,IF(AND(P5211&lt;&gt;"",O5211&lt;&gt;1),MAX($P$4:P5211)+0.1,""))</f>
        <v/>
      </c>
      <c r="Q5212" s="5">
        <f>ROW()</f>
        <v>5212</v>
      </c>
    </row>
    <row r="5213" spans="2:17" x14ac:dyDescent="0.3">
      <c r="B5213" s="5"/>
      <c r="C5213" s="14">
        <f t="shared" si="1089"/>
        <v>0</v>
      </c>
      <c r="D5213" s="14">
        <f t="shared" si="1089"/>
        <v>0</v>
      </c>
      <c r="E5213" s="14" t="str">
        <f t="shared" si="1090"/>
        <v/>
      </c>
      <c r="F5213" s="14">
        <f t="shared" si="1091"/>
        <v>0</v>
      </c>
      <c r="G5213" s="14">
        <f t="shared" si="1087"/>
        <v>3</v>
      </c>
      <c r="H5213" s="14">
        <f t="shared" si="1096"/>
        <v>16</v>
      </c>
      <c r="I5213" s="14">
        <f t="shared" si="1096"/>
        <v>0</v>
      </c>
      <c r="J5213" s="14">
        <f t="shared" si="1096"/>
        <v>0</v>
      </c>
      <c r="K5213" s="14">
        <f t="shared" si="1096"/>
        <v>0</v>
      </c>
      <c r="L5213" s="14" t="str">
        <f t="shared" si="1093"/>
        <v>3.16</v>
      </c>
      <c r="M5213" s="15" t="str">
        <f t="shared" si="1094"/>
        <v>--</v>
      </c>
      <c r="N5213" s="14" t="str">
        <f t="shared" si="1095"/>
        <v/>
      </c>
      <c r="O5213" s="15" t="str">
        <f t="shared" si="1088"/>
        <v/>
      </c>
      <c r="P5213" s="15" t="str">
        <f>IF(N5213=1,FLOOR(MAX($P$4:P5212),1)+1,IF(AND(P5212&lt;&gt;"",O5212&lt;&gt;1),MAX($P$4:P5212)+0.1,""))</f>
        <v/>
      </c>
      <c r="Q5213" s="5">
        <f>ROW()</f>
        <v>5213</v>
      </c>
    </row>
    <row r="5214" spans="2:17" x14ac:dyDescent="0.3">
      <c r="B5214" s="5"/>
      <c r="C5214" s="14">
        <f t="shared" si="1089"/>
        <v>0</v>
      </c>
      <c r="D5214" s="14">
        <f t="shared" si="1089"/>
        <v>0</v>
      </c>
      <c r="E5214" s="14" t="str">
        <f t="shared" si="1090"/>
        <v/>
      </c>
      <c r="F5214" s="14">
        <f t="shared" si="1091"/>
        <v>0</v>
      </c>
      <c r="G5214" s="14">
        <f t="shared" si="1087"/>
        <v>3</v>
      </c>
      <c r="H5214" s="14">
        <f t="shared" si="1096"/>
        <v>16</v>
      </c>
      <c r="I5214" s="14">
        <f t="shared" si="1096"/>
        <v>0</v>
      </c>
      <c r="J5214" s="14">
        <f t="shared" si="1096"/>
        <v>0</v>
      </c>
      <c r="K5214" s="14">
        <f t="shared" si="1096"/>
        <v>0</v>
      </c>
      <c r="L5214" s="14" t="str">
        <f t="shared" si="1093"/>
        <v>3.16</v>
      </c>
      <c r="M5214" s="15" t="str">
        <f t="shared" si="1094"/>
        <v>--</v>
      </c>
      <c r="N5214" s="14" t="str">
        <f t="shared" si="1095"/>
        <v/>
      </c>
      <c r="O5214" s="15" t="str">
        <f t="shared" si="1088"/>
        <v/>
      </c>
      <c r="P5214" s="15" t="str">
        <f>IF(N5214=1,FLOOR(MAX($P$4:P5213),1)+1,IF(AND(P5213&lt;&gt;"",O5213&lt;&gt;1),MAX($P$4:P5213)+0.1,""))</f>
        <v/>
      </c>
      <c r="Q5214" s="5">
        <f>ROW()</f>
        <v>5214</v>
      </c>
    </row>
    <row r="5215" spans="2:17" x14ac:dyDescent="0.3">
      <c r="B5215" s="5"/>
      <c r="C5215" s="14">
        <f t="shared" si="1089"/>
        <v>0</v>
      </c>
      <c r="D5215" s="14">
        <f t="shared" si="1089"/>
        <v>0</v>
      </c>
      <c r="E5215" s="14" t="str">
        <f t="shared" si="1090"/>
        <v/>
      </c>
      <c r="F5215" s="14">
        <f t="shared" si="1091"/>
        <v>0</v>
      </c>
      <c r="G5215" s="14">
        <f t="shared" si="1087"/>
        <v>3</v>
      </c>
      <c r="H5215" s="14">
        <f t="shared" si="1096"/>
        <v>16</v>
      </c>
      <c r="I5215" s="14">
        <f t="shared" si="1096"/>
        <v>0</v>
      </c>
      <c r="J5215" s="14">
        <f t="shared" si="1096"/>
        <v>0</v>
      </c>
      <c r="K5215" s="14">
        <f t="shared" si="1096"/>
        <v>0</v>
      </c>
      <c r="L5215" s="14" t="str">
        <f t="shared" si="1093"/>
        <v>3.16</v>
      </c>
      <c r="M5215" s="15" t="str">
        <f t="shared" si="1094"/>
        <v>--</v>
      </c>
      <c r="N5215" s="14" t="str">
        <f t="shared" si="1095"/>
        <v/>
      </c>
      <c r="O5215" s="15" t="str">
        <f t="shared" si="1088"/>
        <v/>
      </c>
      <c r="P5215" s="15" t="str">
        <f>IF(N5215=1,FLOOR(MAX($P$4:P5214),1)+1,IF(AND(P5214&lt;&gt;"",O5214&lt;&gt;1),MAX($P$4:P5214)+0.1,""))</f>
        <v/>
      </c>
      <c r="Q5215" s="5">
        <f>ROW()</f>
        <v>5215</v>
      </c>
    </row>
    <row r="5216" spans="2:17" x14ac:dyDescent="0.3">
      <c r="B5216" s="5"/>
      <c r="C5216" s="14">
        <f t="shared" si="1089"/>
        <v>0</v>
      </c>
      <c r="D5216" s="14">
        <f t="shared" si="1089"/>
        <v>0</v>
      </c>
      <c r="E5216" s="14" t="str">
        <f t="shared" si="1090"/>
        <v/>
      </c>
      <c r="F5216" s="14">
        <f t="shared" si="1091"/>
        <v>0</v>
      </c>
      <c r="G5216" s="14">
        <f t="shared" si="1087"/>
        <v>3</v>
      </c>
      <c r="H5216" s="14">
        <f t="shared" si="1096"/>
        <v>16</v>
      </c>
      <c r="I5216" s="14">
        <f t="shared" si="1096"/>
        <v>0</v>
      </c>
      <c r="J5216" s="14">
        <f t="shared" si="1096"/>
        <v>0</v>
      </c>
      <c r="K5216" s="14">
        <f t="shared" si="1096"/>
        <v>0</v>
      </c>
      <c r="L5216" s="14" t="str">
        <f t="shared" si="1093"/>
        <v>3.16</v>
      </c>
      <c r="M5216" s="15" t="str">
        <f t="shared" si="1094"/>
        <v>--</v>
      </c>
      <c r="N5216" s="14" t="str">
        <f t="shared" si="1095"/>
        <v/>
      </c>
      <c r="O5216" s="15" t="str">
        <f t="shared" si="1088"/>
        <v/>
      </c>
      <c r="P5216" s="15" t="str">
        <f>IF(N5216=1,FLOOR(MAX($P$4:P5215),1)+1,IF(AND(P5215&lt;&gt;"",O5215&lt;&gt;1),MAX($P$4:P5215)+0.1,""))</f>
        <v/>
      </c>
      <c r="Q5216" s="5">
        <f>ROW()</f>
        <v>5216</v>
      </c>
    </row>
    <row r="5217" spans="2:17" x14ac:dyDescent="0.3">
      <c r="B5217" s="5"/>
      <c r="C5217" s="14">
        <f t="shared" si="1089"/>
        <v>0</v>
      </c>
      <c r="D5217" s="14">
        <f t="shared" si="1089"/>
        <v>0</v>
      </c>
      <c r="E5217" s="14" t="str">
        <f t="shared" si="1090"/>
        <v/>
      </c>
      <c r="F5217" s="14">
        <f t="shared" si="1091"/>
        <v>0</v>
      </c>
      <c r="G5217" s="14">
        <f t="shared" si="1087"/>
        <v>3</v>
      </c>
      <c r="H5217" s="14">
        <f t="shared" si="1096"/>
        <v>16</v>
      </c>
      <c r="I5217" s="14">
        <f t="shared" si="1096"/>
        <v>0</v>
      </c>
      <c r="J5217" s="14">
        <f t="shared" si="1096"/>
        <v>0</v>
      </c>
      <c r="K5217" s="14">
        <f t="shared" si="1096"/>
        <v>0</v>
      </c>
      <c r="L5217" s="14" t="str">
        <f t="shared" si="1093"/>
        <v>3.16</v>
      </c>
      <c r="M5217" s="15" t="str">
        <f t="shared" si="1094"/>
        <v>--</v>
      </c>
      <c r="N5217" s="14" t="str">
        <f t="shared" si="1095"/>
        <v/>
      </c>
      <c r="O5217" s="15" t="str">
        <f t="shared" si="1088"/>
        <v/>
      </c>
      <c r="P5217" s="15" t="str">
        <f>IF(N5217=1,FLOOR(MAX($P$4:P5216),1)+1,IF(AND(P5216&lt;&gt;"",O5216&lt;&gt;1),MAX($P$4:P5216)+0.1,""))</f>
        <v/>
      </c>
      <c r="Q5217" s="5">
        <f>ROW()</f>
        <v>5217</v>
      </c>
    </row>
    <row r="5218" spans="2:17" x14ac:dyDescent="0.3">
      <c r="B5218" s="5"/>
      <c r="C5218" s="14">
        <f t="shared" si="1089"/>
        <v>0</v>
      </c>
      <c r="D5218" s="14">
        <f t="shared" si="1089"/>
        <v>0</v>
      </c>
      <c r="E5218" s="14" t="str">
        <f t="shared" si="1090"/>
        <v/>
      </c>
      <c r="F5218" s="14">
        <f t="shared" si="1091"/>
        <v>0</v>
      </c>
      <c r="G5218" s="14">
        <f t="shared" si="1087"/>
        <v>3</v>
      </c>
      <c r="H5218" s="14">
        <f t="shared" si="1096"/>
        <v>16</v>
      </c>
      <c r="I5218" s="14">
        <f t="shared" si="1096"/>
        <v>0</v>
      </c>
      <c r="J5218" s="14">
        <f t="shared" si="1096"/>
        <v>0</v>
      </c>
      <c r="K5218" s="14">
        <f t="shared" si="1096"/>
        <v>0</v>
      </c>
      <c r="L5218" s="14" t="str">
        <f t="shared" si="1093"/>
        <v>3.16</v>
      </c>
      <c r="M5218" s="15" t="str">
        <f t="shared" si="1094"/>
        <v>--</v>
      </c>
      <c r="N5218" s="14" t="str">
        <f t="shared" si="1095"/>
        <v/>
      </c>
      <c r="O5218" s="15" t="str">
        <f t="shared" si="1088"/>
        <v/>
      </c>
      <c r="P5218" s="15" t="str">
        <f>IF(N5218=1,FLOOR(MAX($P$4:P5217),1)+1,IF(AND(P5217&lt;&gt;"",O5217&lt;&gt;1),MAX($P$4:P5217)+0.1,""))</f>
        <v/>
      </c>
      <c r="Q5218" s="5">
        <f>ROW()</f>
        <v>5218</v>
      </c>
    </row>
    <row r="5219" spans="2:17" x14ac:dyDescent="0.3">
      <c r="B5219" s="5"/>
      <c r="C5219" s="14">
        <f t="shared" si="1089"/>
        <v>0</v>
      </c>
      <c r="D5219" s="14">
        <f t="shared" si="1089"/>
        <v>0</v>
      </c>
      <c r="E5219" s="14" t="str">
        <f t="shared" si="1090"/>
        <v/>
      </c>
      <c r="F5219" s="14">
        <f t="shared" si="1091"/>
        <v>0</v>
      </c>
      <c r="G5219" s="14">
        <f t="shared" si="1087"/>
        <v>3</v>
      </c>
      <c r="H5219" s="14">
        <f t="shared" si="1096"/>
        <v>16</v>
      </c>
      <c r="I5219" s="14">
        <f t="shared" si="1096"/>
        <v>0</v>
      </c>
      <c r="J5219" s="14">
        <f t="shared" si="1096"/>
        <v>0</v>
      </c>
      <c r="K5219" s="14">
        <f t="shared" si="1096"/>
        <v>0</v>
      </c>
      <c r="L5219" s="14" t="str">
        <f t="shared" si="1093"/>
        <v>3.16</v>
      </c>
      <c r="M5219" s="15" t="str">
        <f t="shared" si="1094"/>
        <v>--</v>
      </c>
      <c r="N5219" s="14" t="str">
        <f t="shared" si="1095"/>
        <v/>
      </c>
      <c r="O5219" s="15" t="str">
        <f t="shared" si="1088"/>
        <v/>
      </c>
      <c r="P5219" s="15" t="str">
        <f>IF(N5219=1,FLOOR(MAX($P$4:P5218),1)+1,IF(AND(P5218&lt;&gt;"",O5218&lt;&gt;1),MAX($P$4:P5218)+0.1,""))</f>
        <v/>
      </c>
      <c r="Q5219" s="5">
        <f>ROW()</f>
        <v>5219</v>
      </c>
    </row>
    <row r="5220" spans="2:17" x14ac:dyDescent="0.3">
      <c r="B5220" s="5"/>
      <c r="C5220" s="14">
        <f t="shared" si="1089"/>
        <v>0</v>
      </c>
      <c r="D5220" s="14">
        <f t="shared" si="1089"/>
        <v>0</v>
      </c>
      <c r="E5220" s="14" t="str">
        <f t="shared" si="1090"/>
        <v/>
      </c>
      <c r="F5220" s="14">
        <f t="shared" si="1091"/>
        <v>0</v>
      </c>
      <c r="G5220" s="14">
        <f t="shared" si="1087"/>
        <v>3</v>
      </c>
      <c r="H5220" s="14">
        <f t="shared" si="1096"/>
        <v>16</v>
      </c>
      <c r="I5220" s="14">
        <f t="shared" si="1096"/>
        <v>0</v>
      </c>
      <c r="J5220" s="14">
        <f t="shared" si="1096"/>
        <v>0</v>
      </c>
      <c r="K5220" s="14">
        <f t="shared" si="1096"/>
        <v>0</v>
      </c>
      <c r="L5220" s="14" t="str">
        <f t="shared" si="1093"/>
        <v>3.16</v>
      </c>
      <c r="M5220" s="15" t="str">
        <f t="shared" si="1094"/>
        <v>--</v>
      </c>
      <c r="N5220" s="14" t="str">
        <f t="shared" si="1095"/>
        <v/>
      </c>
      <c r="O5220" s="15" t="str">
        <f t="shared" si="1088"/>
        <v/>
      </c>
      <c r="P5220" s="15" t="str">
        <f>IF(N5220=1,FLOOR(MAX($P$4:P5219),1)+1,IF(AND(P5219&lt;&gt;"",O5219&lt;&gt;1),MAX($P$4:P5219)+0.1,""))</f>
        <v/>
      </c>
      <c r="Q5220" s="5">
        <f>ROW()</f>
        <v>5220</v>
      </c>
    </row>
    <row r="5221" spans="2:17" x14ac:dyDescent="0.3">
      <c r="B5221" s="5"/>
      <c r="C5221" s="14">
        <f t="shared" si="1089"/>
        <v>0</v>
      </c>
      <c r="D5221" s="14">
        <f t="shared" si="1089"/>
        <v>0</v>
      </c>
      <c r="E5221" s="14" t="str">
        <f t="shared" si="1090"/>
        <v/>
      </c>
      <c r="F5221" s="14">
        <f t="shared" si="1091"/>
        <v>0</v>
      </c>
      <c r="G5221" s="14">
        <f t="shared" si="1087"/>
        <v>3</v>
      </c>
      <c r="H5221" s="14">
        <f t="shared" si="1096"/>
        <v>16</v>
      </c>
      <c r="I5221" s="14">
        <f t="shared" si="1096"/>
        <v>0</v>
      </c>
      <c r="J5221" s="14">
        <f t="shared" si="1096"/>
        <v>0</v>
      </c>
      <c r="K5221" s="14">
        <f t="shared" si="1096"/>
        <v>0</v>
      </c>
      <c r="L5221" s="14" t="str">
        <f t="shared" si="1093"/>
        <v>3.16</v>
      </c>
      <c r="M5221" s="15" t="str">
        <f t="shared" si="1094"/>
        <v>--</v>
      </c>
      <c r="N5221" s="14" t="str">
        <f t="shared" si="1095"/>
        <v/>
      </c>
      <c r="O5221" s="15" t="str">
        <f t="shared" si="1088"/>
        <v/>
      </c>
      <c r="P5221" s="15" t="str">
        <f>IF(N5221=1,FLOOR(MAX($P$4:P5220),1)+1,IF(AND(P5220&lt;&gt;"",O5220&lt;&gt;1),MAX($P$4:P5220)+0.1,""))</f>
        <v/>
      </c>
      <c r="Q5221" s="5">
        <f>ROW()</f>
        <v>5221</v>
      </c>
    </row>
    <row r="5222" spans="2:17" x14ac:dyDescent="0.3">
      <c r="B5222" s="5"/>
      <c r="C5222" s="14">
        <f t="shared" si="1089"/>
        <v>0</v>
      </c>
      <c r="D5222" s="14">
        <f t="shared" si="1089"/>
        <v>0</v>
      </c>
      <c r="E5222" s="14" t="str">
        <f t="shared" si="1090"/>
        <v/>
      </c>
      <c r="F5222" s="14">
        <f t="shared" si="1091"/>
        <v>0</v>
      </c>
      <c r="G5222" s="14">
        <f t="shared" si="1087"/>
        <v>3</v>
      </c>
      <c r="H5222" s="14">
        <f t="shared" ref="H5222:K5237" si="1097">IF(G5222&lt;&gt;G5221,0,IF(AND(($F5221-$D5222)=(H$3-1),$F5222=H$3),H5221+1,H5221))</f>
        <v>16</v>
      </c>
      <c r="I5222" s="14">
        <f t="shared" si="1097"/>
        <v>0</v>
      </c>
      <c r="J5222" s="14">
        <f t="shared" si="1097"/>
        <v>0</v>
      </c>
      <c r="K5222" s="14">
        <f t="shared" si="1097"/>
        <v>0</v>
      </c>
      <c r="L5222" s="14" t="str">
        <f t="shared" si="1093"/>
        <v>3.16</v>
      </c>
      <c r="M5222" s="15" t="str">
        <f t="shared" si="1094"/>
        <v>--</v>
      </c>
      <c r="N5222" s="14" t="str">
        <f t="shared" si="1095"/>
        <v/>
      </c>
      <c r="O5222" s="15" t="str">
        <f t="shared" si="1088"/>
        <v/>
      </c>
      <c r="P5222" s="15" t="str">
        <f>IF(N5222=1,FLOOR(MAX($P$4:P5221),1)+1,IF(AND(P5221&lt;&gt;"",O5221&lt;&gt;1),MAX($P$4:P5221)+0.1,""))</f>
        <v/>
      </c>
      <c r="Q5222" s="5">
        <f>ROW()</f>
        <v>5222</v>
      </c>
    </row>
    <row r="5223" spans="2:17" x14ac:dyDescent="0.3">
      <c r="B5223" s="5"/>
      <c r="C5223" s="14">
        <f t="shared" si="1089"/>
        <v>0</v>
      </c>
      <c r="D5223" s="14">
        <f t="shared" si="1089"/>
        <v>0</v>
      </c>
      <c r="E5223" s="14" t="str">
        <f t="shared" si="1090"/>
        <v/>
      </c>
      <c r="F5223" s="14">
        <f t="shared" si="1091"/>
        <v>0</v>
      </c>
      <c r="G5223" s="14">
        <f t="shared" si="1087"/>
        <v>3</v>
      </c>
      <c r="H5223" s="14">
        <f t="shared" si="1097"/>
        <v>16</v>
      </c>
      <c r="I5223" s="14">
        <f t="shared" si="1097"/>
        <v>0</v>
      </c>
      <c r="J5223" s="14">
        <f t="shared" si="1097"/>
        <v>0</v>
      </c>
      <c r="K5223" s="14">
        <f t="shared" si="1097"/>
        <v>0</v>
      </c>
      <c r="L5223" s="14" t="str">
        <f t="shared" si="1093"/>
        <v>3.16</v>
      </c>
      <c r="M5223" s="15" t="str">
        <f t="shared" si="1094"/>
        <v>--</v>
      </c>
      <c r="N5223" s="14" t="str">
        <f t="shared" si="1095"/>
        <v/>
      </c>
      <c r="O5223" s="15" t="str">
        <f t="shared" si="1088"/>
        <v/>
      </c>
      <c r="P5223" s="15" t="str">
        <f>IF(N5223=1,FLOOR(MAX($P$4:P5222),1)+1,IF(AND(P5222&lt;&gt;"",O5222&lt;&gt;1),MAX($P$4:P5222)+0.1,""))</f>
        <v/>
      </c>
      <c r="Q5223" s="5">
        <f>ROW()</f>
        <v>5223</v>
      </c>
    </row>
    <row r="5224" spans="2:17" x14ac:dyDescent="0.3">
      <c r="B5224" s="5"/>
      <c r="C5224" s="14">
        <f t="shared" si="1089"/>
        <v>0</v>
      </c>
      <c r="D5224" s="14">
        <f t="shared" si="1089"/>
        <v>0</v>
      </c>
      <c r="E5224" s="14" t="str">
        <f t="shared" si="1090"/>
        <v/>
      </c>
      <c r="F5224" s="14">
        <f t="shared" si="1091"/>
        <v>0</v>
      </c>
      <c r="G5224" s="14">
        <f t="shared" si="1087"/>
        <v>3</v>
      </c>
      <c r="H5224" s="14">
        <f t="shared" si="1097"/>
        <v>16</v>
      </c>
      <c r="I5224" s="14">
        <f t="shared" si="1097"/>
        <v>0</v>
      </c>
      <c r="J5224" s="14">
        <f t="shared" si="1097"/>
        <v>0</v>
      </c>
      <c r="K5224" s="14">
        <f t="shared" si="1097"/>
        <v>0</v>
      </c>
      <c r="L5224" s="14" t="str">
        <f t="shared" si="1093"/>
        <v>3.16</v>
      </c>
      <c r="M5224" s="15" t="str">
        <f t="shared" si="1094"/>
        <v>--</v>
      </c>
      <c r="N5224" s="14" t="str">
        <f t="shared" si="1095"/>
        <v/>
      </c>
      <c r="O5224" s="15" t="str">
        <f t="shared" si="1088"/>
        <v/>
      </c>
      <c r="P5224" s="15" t="str">
        <f>IF(N5224=1,FLOOR(MAX($P$4:P5223),1)+1,IF(AND(P5223&lt;&gt;"",O5223&lt;&gt;1),MAX($P$4:P5223)+0.1,""))</f>
        <v/>
      </c>
      <c r="Q5224" s="5">
        <f>ROW()</f>
        <v>5224</v>
      </c>
    </row>
    <row r="5225" spans="2:17" x14ac:dyDescent="0.3">
      <c r="B5225" s="5"/>
      <c r="C5225" s="14">
        <f t="shared" si="1089"/>
        <v>0</v>
      </c>
      <c r="D5225" s="14">
        <f t="shared" si="1089"/>
        <v>0</v>
      </c>
      <c r="E5225" s="14" t="str">
        <f t="shared" si="1090"/>
        <v/>
      </c>
      <c r="F5225" s="14">
        <f t="shared" si="1091"/>
        <v>0</v>
      </c>
      <c r="G5225" s="14">
        <f t="shared" si="1087"/>
        <v>3</v>
      </c>
      <c r="H5225" s="14">
        <f t="shared" si="1097"/>
        <v>16</v>
      </c>
      <c r="I5225" s="14">
        <f t="shared" si="1097"/>
        <v>0</v>
      </c>
      <c r="J5225" s="14">
        <f t="shared" si="1097"/>
        <v>0</v>
      </c>
      <c r="K5225" s="14">
        <f t="shared" si="1097"/>
        <v>0</v>
      </c>
      <c r="L5225" s="14" t="str">
        <f t="shared" si="1093"/>
        <v>3.16</v>
      </c>
      <c r="M5225" s="15" t="str">
        <f t="shared" si="1094"/>
        <v>--</v>
      </c>
      <c r="N5225" s="14" t="str">
        <f t="shared" si="1095"/>
        <v/>
      </c>
      <c r="O5225" s="15" t="str">
        <f t="shared" si="1088"/>
        <v/>
      </c>
      <c r="P5225" s="15" t="str">
        <f>IF(N5225=1,FLOOR(MAX($P$4:P5224),1)+1,IF(AND(P5224&lt;&gt;"",O5224&lt;&gt;1),MAX($P$4:P5224)+0.1,""))</f>
        <v/>
      </c>
      <c r="Q5225" s="5">
        <f>ROW()</f>
        <v>5225</v>
      </c>
    </row>
    <row r="5226" spans="2:17" x14ac:dyDescent="0.3">
      <c r="B5226" s="5"/>
      <c r="C5226" s="14">
        <f t="shared" si="1089"/>
        <v>0</v>
      </c>
      <c r="D5226" s="14">
        <f t="shared" si="1089"/>
        <v>0</v>
      </c>
      <c r="E5226" s="14" t="str">
        <f t="shared" si="1090"/>
        <v/>
      </c>
      <c r="F5226" s="14">
        <f t="shared" si="1091"/>
        <v>0</v>
      </c>
      <c r="G5226" s="14">
        <f t="shared" si="1087"/>
        <v>3</v>
      </c>
      <c r="H5226" s="14">
        <f t="shared" si="1097"/>
        <v>16</v>
      </c>
      <c r="I5226" s="14">
        <f t="shared" si="1097"/>
        <v>0</v>
      </c>
      <c r="J5226" s="14">
        <f t="shared" si="1097"/>
        <v>0</v>
      </c>
      <c r="K5226" s="14">
        <f t="shared" si="1097"/>
        <v>0</v>
      </c>
      <c r="L5226" s="14" t="str">
        <f t="shared" si="1093"/>
        <v>3.16</v>
      </c>
      <c r="M5226" s="15" t="str">
        <f t="shared" si="1094"/>
        <v>--</v>
      </c>
      <c r="N5226" s="14" t="str">
        <f t="shared" si="1095"/>
        <v/>
      </c>
      <c r="O5226" s="15" t="str">
        <f t="shared" si="1088"/>
        <v/>
      </c>
      <c r="P5226" s="15" t="str">
        <f>IF(N5226=1,FLOOR(MAX($P$4:P5225),1)+1,IF(AND(P5225&lt;&gt;"",O5225&lt;&gt;1),MAX($P$4:P5225)+0.1,""))</f>
        <v/>
      </c>
      <c r="Q5226" s="5">
        <f>ROW()</f>
        <v>5226</v>
      </c>
    </row>
    <row r="5227" spans="2:17" x14ac:dyDescent="0.3">
      <c r="B5227" s="5"/>
      <c r="C5227" s="14">
        <f t="shared" si="1089"/>
        <v>0</v>
      </c>
      <c r="D5227" s="14">
        <f t="shared" si="1089"/>
        <v>0</v>
      </c>
      <c r="E5227" s="14" t="str">
        <f t="shared" si="1090"/>
        <v/>
      </c>
      <c r="F5227" s="14">
        <f t="shared" si="1091"/>
        <v>0</v>
      </c>
      <c r="G5227" s="14">
        <f t="shared" si="1087"/>
        <v>3</v>
      </c>
      <c r="H5227" s="14">
        <f t="shared" si="1097"/>
        <v>16</v>
      </c>
      <c r="I5227" s="14">
        <f t="shared" si="1097"/>
        <v>0</v>
      </c>
      <c r="J5227" s="14">
        <f t="shared" si="1097"/>
        <v>0</v>
      </c>
      <c r="K5227" s="14">
        <f t="shared" si="1097"/>
        <v>0</v>
      </c>
      <c r="L5227" s="14" t="str">
        <f t="shared" si="1093"/>
        <v>3.16</v>
      </c>
      <c r="M5227" s="15" t="str">
        <f t="shared" si="1094"/>
        <v>--</v>
      </c>
      <c r="N5227" s="14" t="str">
        <f t="shared" si="1095"/>
        <v/>
      </c>
      <c r="O5227" s="15" t="str">
        <f t="shared" si="1088"/>
        <v/>
      </c>
      <c r="P5227" s="15" t="str">
        <f>IF(N5227=1,FLOOR(MAX($P$4:P5226),1)+1,IF(AND(P5226&lt;&gt;"",O5226&lt;&gt;1),MAX($P$4:P5226)+0.1,""))</f>
        <v/>
      </c>
      <c r="Q5227" s="5">
        <f>ROW()</f>
        <v>5227</v>
      </c>
    </row>
    <row r="5228" spans="2:17" x14ac:dyDescent="0.3">
      <c r="B5228" s="5"/>
      <c r="C5228" s="14">
        <f t="shared" si="1089"/>
        <v>0</v>
      </c>
      <c r="D5228" s="14">
        <f t="shared" si="1089"/>
        <v>0</v>
      </c>
      <c r="E5228" s="14" t="str">
        <f t="shared" si="1090"/>
        <v/>
      </c>
      <c r="F5228" s="14">
        <f t="shared" si="1091"/>
        <v>0</v>
      </c>
      <c r="G5228" s="14">
        <f t="shared" si="1087"/>
        <v>3</v>
      </c>
      <c r="H5228" s="14">
        <f t="shared" si="1097"/>
        <v>16</v>
      </c>
      <c r="I5228" s="14">
        <f t="shared" si="1097"/>
        <v>0</v>
      </c>
      <c r="J5228" s="14">
        <f t="shared" si="1097"/>
        <v>0</v>
      </c>
      <c r="K5228" s="14">
        <f t="shared" si="1097"/>
        <v>0</v>
      </c>
      <c r="L5228" s="14" t="str">
        <f t="shared" si="1093"/>
        <v>3.16</v>
      </c>
      <c r="M5228" s="15" t="str">
        <f t="shared" si="1094"/>
        <v>--</v>
      </c>
      <c r="N5228" s="14" t="str">
        <f t="shared" si="1095"/>
        <v/>
      </c>
      <c r="O5228" s="15" t="str">
        <f t="shared" si="1088"/>
        <v/>
      </c>
      <c r="P5228" s="15" t="str">
        <f>IF(N5228=1,FLOOR(MAX($P$4:P5227),1)+1,IF(AND(P5227&lt;&gt;"",O5227&lt;&gt;1),MAX($P$4:P5227)+0.1,""))</f>
        <v/>
      </c>
      <c r="Q5228" s="5">
        <f>ROW()</f>
        <v>5228</v>
      </c>
    </row>
    <row r="5229" spans="2:17" x14ac:dyDescent="0.3">
      <c r="B5229" s="5"/>
      <c r="C5229" s="14">
        <f t="shared" si="1089"/>
        <v>0</v>
      </c>
      <c r="D5229" s="14">
        <f t="shared" si="1089"/>
        <v>0</v>
      </c>
      <c r="E5229" s="14" t="str">
        <f t="shared" si="1090"/>
        <v/>
      </c>
      <c r="F5229" s="14">
        <f t="shared" si="1091"/>
        <v>0</v>
      </c>
      <c r="G5229" s="14">
        <f t="shared" si="1087"/>
        <v>3</v>
      </c>
      <c r="H5229" s="14">
        <f t="shared" si="1097"/>
        <v>16</v>
      </c>
      <c r="I5229" s="14">
        <f t="shared" si="1097"/>
        <v>0</v>
      </c>
      <c r="J5229" s="14">
        <f t="shared" si="1097"/>
        <v>0</v>
      </c>
      <c r="K5229" s="14">
        <f t="shared" si="1097"/>
        <v>0</v>
      </c>
      <c r="L5229" s="14" t="str">
        <f t="shared" si="1093"/>
        <v>3.16</v>
      </c>
      <c r="M5229" s="15" t="str">
        <f t="shared" si="1094"/>
        <v>--</v>
      </c>
      <c r="N5229" s="14" t="str">
        <f t="shared" si="1095"/>
        <v/>
      </c>
      <c r="O5229" s="15" t="str">
        <f t="shared" si="1088"/>
        <v/>
      </c>
      <c r="P5229" s="15" t="str">
        <f>IF(N5229=1,FLOOR(MAX($P$4:P5228),1)+1,IF(AND(P5228&lt;&gt;"",O5228&lt;&gt;1),MAX($P$4:P5228)+0.1,""))</f>
        <v/>
      </c>
      <c r="Q5229" s="5">
        <f>ROW()</f>
        <v>5229</v>
      </c>
    </row>
    <row r="5230" spans="2:17" x14ac:dyDescent="0.3">
      <c r="B5230" s="5"/>
      <c r="C5230" s="14">
        <f t="shared" si="1089"/>
        <v>0</v>
      </c>
      <c r="D5230" s="14">
        <f t="shared" si="1089"/>
        <v>0</v>
      </c>
      <c r="E5230" s="14" t="str">
        <f t="shared" si="1090"/>
        <v/>
      </c>
      <c r="F5230" s="14">
        <f t="shared" si="1091"/>
        <v>0</v>
      </c>
      <c r="G5230" s="14">
        <f t="shared" si="1087"/>
        <v>3</v>
      </c>
      <c r="H5230" s="14">
        <f t="shared" si="1097"/>
        <v>16</v>
      </c>
      <c r="I5230" s="14">
        <f t="shared" si="1097"/>
        <v>0</v>
      </c>
      <c r="J5230" s="14">
        <f t="shared" si="1097"/>
        <v>0</v>
      </c>
      <c r="K5230" s="14">
        <f t="shared" si="1097"/>
        <v>0</v>
      </c>
      <c r="L5230" s="14" t="str">
        <f t="shared" si="1093"/>
        <v>3.16</v>
      </c>
      <c r="M5230" s="15" t="str">
        <f t="shared" si="1094"/>
        <v>--</v>
      </c>
      <c r="N5230" s="14" t="str">
        <f t="shared" si="1095"/>
        <v/>
      </c>
      <c r="O5230" s="15" t="str">
        <f t="shared" si="1088"/>
        <v/>
      </c>
      <c r="P5230" s="15" t="str">
        <f>IF(N5230=1,FLOOR(MAX($P$4:P5229),1)+1,IF(AND(P5229&lt;&gt;"",O5229&lt;&gt;1),MAX($P$4:P5229)+0.1,""))</f>
        <v/>
      </c>
      <c r="Q5230" s="5">
        <f>ROW()</f>
        <v>5230</v>
      </c>
    </row>
    <row r="5231" spans="2:17" x14ac:dyDescent="0.3">
      <c r="B5231" s="5"/>
      <c r="C5231" s="14">
        <f t="shared" si="1089"/>
        <v>0</v>
      </c>
      <c r="D5231" s="14">
        <f t="shared" si="1089"/>
        <v>0</v>
      </c>
      <c r="E5231" s="14" t="str">
        <f t="shared" si="1090"/>
        <v/>
      </c>
      <c r="F5231" s="14">
        <f t="shared" si="1091"/>
        <v>0</v>
      </c>
      <c r="G5231" s="14">
        <f t="shared" si="1087"/>
        <v>3</v>
      </c>
      <c r="H5231" s="14">
        <f t="shared" si="1097"/>
        <v>16</v>
      </c>
      <c r="I5231" s="14">
        <f t="shared" si="1097"/>
        <v>0</v>
      </c>
      <c r="J5231" s="14">
        <f t="shared" si="1097"/>
        <v>0</v>
      </c>
      <c r="K5231" s="14">
        <f t="shared" si="1097"/>
        <v>0</v>
      </c>
      <c r="L5231" s="14" t="str">
        <f t="shared" si="1093"/>
        <v>3.16</v>
      </c>
      <c r="M5231" s="15" t="str">
        <f t="shared" si="1094"/>
        <v>--</v>
      </c>
      <c r="N5231" s="14" t="str">
        <f t="shared" si="1095"/>
        <v/>
      </c>
      <c r="O5231" s="15" t="str">
        <f t="shared" si="1088"/>
        <v/>
      </c>
      <c r="P5231" s="15" t="str">
        <f>IF(N5231=1,FLOOR(MAX($P$4:P5230),1)+1,IF(AND(P5230&lt;&gt;"",O5230&lt;&gt;1),MAX($P$4:P5230)+0.1,""))</f>
        <v/>
      </c>
      <c r="Q5231" s="5">
        <f>ROW()</f>
        <v>5231</v>
      </c>
    </row>
    <row r="5232" spans="2:17" x14ac:dyDescent="0.3">
      <c r="B5232" s="5"/>
      <c r="C5232" s="14">
        <f t="shared" si="1089"/>
        <v>0</v>
      </c>
      <c r="D5232" s="14">
        <f t="shared" si="1089"/>
        <v>0</v>
      </c>
      <c r="E5232" s="14" t="str">
        <f t="shared" si="1090"/>
        <v/>
      </c>
      <c r="F5232" s="14">
        <f t="shared" si="1091"/>
        <v>0</v>
      </c>
      <c r="G5232" s="14">
        <f t="shared" si="1087"/>
        <v>3</v>
      </c>
      <c r="H5232" s="14">
        <f t="shared" si="1097"/>
        <v>16</v>
      </c>
      <c r="I5232" s="14">
        <f t="shared" si="1097"/>
        <v>0</v>
      </c>
      <c r="J5232" s="14">
        <f t="shared" si="1097"/>
        <v>0</v>
      </c>
      <c r="K5232" s="14">
        <f t="shared" si="1097"/>
        <v>0</v>
      </c>
      <c r="L5232" s="14" t="str">
        <f t="shared" si="1093"/>
        <v>3.16</v>
      </c>
      <c r="M5232" s="15" t="str">
        <f t="shared" si="1094"/>
        <v>--</v>
      </c>
      <c r="N5232" s="14" t="str">
        <f t="shared" si="1095"/>
        <v/>
      </c>
      <c r="O5232" s="15" t="str">
        <f t="shared" si="1088"/>
        <v/>
      </c>
      <c r="P5232" s="15" t="str">
        <f>IF(N5232=1,FLOOR(MAX($P$4:P5231),1)+1,IF(AND(P5231&lt;&gt;"",O5231&lt;&gt;1),MAX($P$4:P5231)+0.1,""))</f>
        <v/>
      </c>
      <c r="Q5232" s="5">
        <f>ROW()</f>
        <v>5232</v>
      </c>
    </row>
    <row r="5233" spans="2:17" x14ac:dyDescent="0.3">
      <c r="B5233" s="5"/>
      <c r="C5233" s="14">
        <f t="shared" si="1089"/>
        <v>0</v>
      </c>
      <c r="D5233" s="14">
        <f t="shared" si="1089"/>
        <v>0</v>
      </c>
      <c r="E5233" s="14" t="str">
        <f t="shared" si="1090"/>
        <v/>
      </c>
      <c r="F5233" s="14">
        <f t="shared" si="1091"/>
        <v>0</v>
      </c>
      <c r="G5233" s="14">
        <f t="shared" si="1087"/>
        <v>3</v>
      </c>
      <c r="H5233" s="14">
        <f t="shared" si="1097"/>
        <v>16</v>
      </c>
      <c r="I5233" s="14">
        <f t="shared" si="1097"/>
        <v>0</v>
      </c>
      <c r="J5233" s="14">
        <f t="shared" si="1097"/>
        <v>0</v>
      </c>
      <c r="K5233" s="14">
        <f t="shared" si="1097"/>
        <v>0</v>
      </c>
      <c r="L5233" s="14" t="str">
        <f t="shared" si="1093"/>
        <v>3.16</v>
      </c>
      <c r="M5233" s="15" t="str">
        <f t="shared" si="1094"/>
        <v>--</v>
      </c>
      <c r="N5233" s="14" t="str">
        <f t="shared" si="1095"/>
        <v/>
      </c>
      <c r="O5233" s="15" t="str">
        <f t="shared" si="1088"/>
        <v/>
      </c>
      <c r="P5233" s="15" t="str">
        <f>IF(N5233=1,FLOOR(MAX($P$4:P5232),1)+1,IF(AND(P5232&lt;&gt;"",O5232&lt;&gt;1),MAX($P$4:P5232)+0.1,""))</f>
        <v/>
      </c>
      <c r="Q5233" s="5">
        <f>ROW()</f>
        <v>5233</v>
      </c>
    </row>
    <row r="5234" spans="2:17" x14ac:dyDescent="0.3">
      <c r="B5234" s="5"/>
      <c r="C5234" s="14">
        <f t="shared" si="1089"/>
        <v>0</v>
      </c>
      <c r="D5234" s="14">
        <f t="shared" si="1089"/>
        <v>0</v>
      </c>
      <c r="E5234" s="14" t="str">
        <f t="shared" si="1090"/>
        <v/>
      </c>
      <c r="F5234" s="14">
        <f t="shared" si="1091"/>
        <v>0</v>
      </c>
      <c r="G5234" s="14">
        <f t="shared" si="1087"/>
        <v>3</v>
      </c>
      <c r="H5234" s="14">
        <f t="shared" si="1097"/>
        <v>16</v>
      </c>
      <c r="I5234" s="14">
        <f t="shared" si="1097"/>
        <v>0</v>
      </c>
      <c r="J5234" s="14">
        <f t="shared" si="1097"/>
        <v>0</v>
      </c>
      <c r="K5234" s="14">
        <f t="shared" si="1097"/>
        <v>0</v>
      </c>
      <c r="L5234" s="14" t="str">
        <f t="shared" si="1093"/>
        <v>3.16</v>
      </c>
      <c r="M5234" s="15" t="str">
        <f t="shared" si="1094"/>
        <v>--</v>
      </c>
      <c r="N5234" s="14" t="str">
        <f t="shared" si="1095"/>
        <v/>
      </c>
      <c r="O5234" s="15" t="str">
        <f t="shared" si="1088"/>
        <v/>
      </c>
      <c r="P5234" s="15" t="str">
        <f>IF(N5234=1,FLOOR(MAX($P$4:P5233),1)+1,IF(AND(P5233&lt;&gt;"",O5233&lt;&gt;1),MAX($P$4:P5233)+0.1,""))</f>
        <v/>
      </c>
      <c r="Q5234" s="5">
        <f>ROW()</f>
        <v>5234</v>
      </c>
    </row>
    <row r="5235" spans="2:17" x14ac:dyDescent="0.3">
      <c r="B5235" s="5"/>
      <c r="C5235" s="14">
        <f t="shared" si="1089"/>
        <v>0</v>
      </c>
      <c r="D5235" s="14">
        <f t="shared" si="1089"/>
        <v>0</v>
      </c>
      <c r="E5235" s="14" t="str">
        <f t="shared" si="1090"/>
        <v/>
      </c>
      <c r="F5235" s="14">
        <f t="shared" si="1091"/>
        <v>0</v>
      </c>
      <c r="G5235" s="14">
        <f t="shared" si="1087"/>
        <v>3</v>
      </c>
      <c r="H5235" s="14">
        <f t="shared" si="1097"/>
        <v>16</v>
      </c>
      <c r="I5235" s="14">
        <f t="shared" si="1097"/>
        <v>0</v>
      </c>
      <c r="J5235" s="14">
        <f t="shared" si="1097"/>
        <v>0</v>
      </c>
      <c r="K5235" s="14">
        <f t="shared" si="1097"/>
        <v>0</v>
      </c>
      <c r="L5235" s="14" t="str">
        <f t="shared" si="1093"/>
        <v>3.16</v>
      </c>
      <c r="M5235" s="15" t="str">
        <f t="shared" si="1094"/>
        <v>--</v>
      </c>
      <c r="N5235" s="14" t="str">
        <f t="shared" si="1095"/>
        <v/>
      </c>
      <c r="O5235" s="15" t="str">
        <f t="shared" si="1088"/>
        <v/>
      </c>
      <c r="P5235" s="15" t="str">
        <f>IF(N5235=1,FLOOR(MAX($P$4:P5234),1)+1,IF(AND(P5234&lt;&gt;"",O5234&lt;&gt;1),MAX($P$4:P5234)+0.1,""))</f>
        <v/>
      </c>
      <c r="Q5235" s="5">
        <f>ROW()</f>
        <v>5235</v>
      </c>
    </row>
    <row r="5236" spans="2:17" x14ac:dyDescent="0.3">
      <c r="B5236" s="5"/>
      <c r="C5236" s="14">
        <f t="shared" si="1089"/>
        <v>0</v>
      </c>
      <c r="D5236" s="14">
        <f t="shared" si="1089"/>
        <v>0</v>
      </c>
      <c r="E5236" s="14" t="str">
        <f t="shared" si="1090"/>
        <v/>
      </c>
      <c r="F5236" s="14">
        <f t="shared" si="1091"/>
        <v>0</v>
      </c>
      <c r="G5236" s="14">
        <f t="shared" si="1087"/>
        <v>3</v>
      </c>
      <c r="H5236" s="14">
        <f t="shared" si="1097"/>
        <v>16</v>
      </c>
      <c r="I5236" s="14">
        <f t="shared" si="1097"/>
        <v>0</v>
      </c>
      <c r="J5236" s="14">
        <f t="shared" si="1097"/>
        <v>0</v>
      </c>
      <c r="K5236" s="14">
        <f t="shared" si="1097"/>
        <v>0</v>
      </c>
      <c r="L5236" s="14" t="str">
        <f t="shared" si="1093"/>
        <v>3.16</v>
      </c>
      <c r="M5236" s="15" t="str">
        <f t="shared" si="1094"/>
        <v>--</v>
      </c>
      <c r="N5236" s="14" t="str">
        <f t="shared" si="1095"/>
        <v/>
      </c>
      <c r="O5236" s="15" t="str">
        <f t="shared" si="1088"/>
        <v/>
      </c>
      <c r="P5236" s="15" t="str">
        <f>IF(N5236=1,FLOOR(MAX($P$4:P5235),1)+1,IF(AND(P5235&lt;&gt;"",O5235&lt;&gt;1),MAX($P$4:P5235)+0.1,""))</f>
        <v/>
      </c>
      <c r="Q5236" s="5">
        <f>ROW()</f>
        <v>5236</v>
      </c>
    </row>
    <row r="5237" spans="2:17" x14ac:dyDescent="0.3">
      <c r="B5237" s="5"/>
      <c r="C5237" s="14">
        <f t="shared" si="1089"/>
        <v>0</v>
      </c>
      <c r="D5237" s="14">
        <f t="shared" si="1089"/>
        <v>0</v>
      </c>
      <c r="E5237" s="14" t="str">
        <f t="shared" si="1090"/>
        <v/>
      </c>
      <c r="F5237" s="14">
        <f t="shared" si="1091"/>
        <v>0</v>
      </c>
      <c r="G5237" s="14">
        <f t="shared" si="1087"/>
        <v>3</v>
      </c>
      <c r="H5237" s="14">
        <f t="shared" si="1097"/>
        <v>16</v>
      </c>
      <c r="I5237" s="14">
        <f t="shared" si="1097"/>
        <v>0</v>
      </c>
      <c r="J5237" s="14">
        <f t="shared" si="1097"/>
        <v>0</v>
      </c>
      <c r="K5237" s="14">
        <f t="shared" si="1097"/>
        <v>0</v>
      </c>
      <c r="L5237" s="14" t="str">
        <f t="shared" si="1093"/>
        <v>3.16</v>
      </c>
      <c r="M5237" s="15" t="str">
        <f t="shared" si="1094"/>
        <v>--</v>
      </c>
      <c r="N5237" s="14" t="str">
        <f t="shared" si="1095"/>
        <v/>
      </c>
      <c r="O5237" s="15" t="str">
        <f t="shared" si="1088"/>
        <v/>
      </c>
      <c r="P5237" s="15" t="str">
        <f>IF(N5237=1,FLOOR(MAX($P$4:P5236),1)+1,IF(AND(P5236&lt;&gt;"",O5236&lt;&gt;1),MAX($P$4:P5236)+0.1,""))</f>
        <v/>
      </c>
      <c r="Q5237" s="5">
        <f>ROW()</f>
        <v>5237</v>
      </c>
    </row>
    <row r="5238" spans="2:17" x14ac:dyDescent="0.3">
      <c r="B5238" s="5"/>
      <c r="C5238" s="14">
        <f t="shared" si="1089"/>
        <v>0</v>
      </c>
      <c r="D5238" s="14">
        <f t="shared" si="1089"/>
        <v>0</v>
      </c>
      <c r="E5238" s="14" t="str">
        <f t="shared" si="1090"/>
        <v/>
      </c>
      <c r="F5238" s="14">
        <f t="shared" si="1091"/>
        <v>0</v>
      </c>
      <c r="G5238" s="14">
        <f t="shared" si="1087"/>
        <v>3</v>
      </c>
      <c r="H5238" s="14">
        <f t="shared" ref="H5238:K5253" si="1098">IF(G5238&lt;&gt;G5237,0,IF(AND(($F5237-$D5238)=(H$3-1),$F5238=H$3),H5237+1,H5237))</f>
        <v>16</v>
      </c>
      <c r="I5238" s="14">
        <f t="shared" si="1098"/>
        <v>0</v>
      </c>
      <c r="J5238" s="14">
        <f t="shared" si="1098"/>
        <v>0</v>
      </c>
      <c r="K5238" s="14">
        <f t="shared" si="1098"/>
        <v>0</v>
      </c>
      <c r="L5238" s="14" t="str">
        <f t="shared" si="1093"/>
        <v>3.16</v>
      </c>
      <c r="M5238" s="15" t="str">
        <f t="shared" si="1094"/>
        <v>--</v>
      </c>
      <c r="N5238" s="14" t="str">
        <f t="shared" si="1095"/>
        <v/>
      </c>
      <c r="O5238" s="15" t="str">
        <f t="shared" si="1088"/>
        <v/>
      </c>
      <c r="P5238" s="15" t="str">
        <f>IF(N5238=1,FLOOR(MAX($P$4:P5237),1)+1,IF(AND(P5237&lt;&gt;"",O5237&lt;&gt;1),MAX($P$4:P5237)+0.1,""))</f>
        <v/>
      </c>
      <c r="Q5238" s="5">
        <f>ROW()</f>
        <v>5238</v>
      </c>
    </row>
    <row r="5239" spans="2:17" x14ac:dyDescent="0.3">
      <c r="B5239" s="5"/>
      <c r="C5239" s="14">
        <f t="shared" si="1089"/>
        <v>0</v>
      </c>
      <c r="D5239" s="14">
        <f t="shared" si="1089"/>
        <v>0</v>
      </c>
      <c r="E5239" s="14" t="str">
        <f t="shared" si="1090"/>
        <v/>
      </c>
      <c r="F5239" s="14">
        <f t="shared" si="1091"/>
        <v>0</v>
      </c>
      <c r="G5239" s="14">
        <f t="shared" si="1087"/>
        <v>3</v>
      </c>
      <c r="H5239" s="14">
        <f t="shared" si="1098"/>
        <v>16</v>
      </c>
      <c r="I5239" s="14">
        <f t="shared" si="1098"/>
        <v>0</v>
      </c>
      <c r="J5239" s="14">
        <f t="shared" si="1098"/>
        <v>0</v>
      </c>
      <c r="K5239" s="14">
        <f t="shared" si="1098"/>
        <v>0</v>
      </c>
      <c r="L5239" s="14" t="str">
        <f t="shared" si="1093"/>
        <v>3.16</v>
      </c>
      <c r="M5239" s="15" t="str">
        <f t="shared" si="1094"/>
        <v>--</v>
      </c>
      <c r="N5239" s="14" t="str">
        <f t="shared" si="1095"/>
        <v/>
      </c>
      <c r="O5239" s="15" t="str">
        <f t="shared" si="1088"/>
        <v/>
      </c>
      <c r="P5239" s="15" t="str">
        <f>IF(N5239=1,FLOOR(MAX($P$4:P5238),1)+1,IF(AND(P5238&lt;&gt;"",O5238&lt;&gt;1),MAX($P$4:P5238)+0.1,""))</f>
        <v/>
      </c>
      <c r="Q5239" s="5">
        <f>ROW()</f>
        <v>5239</v>
      </c>
    </row>
    <row r="5240" spans="2:17" x14ac:dyDescent="0.3">
      <c r="B5240" s="5"/>
      <c r="C5240" s="14">
        <f t="shared" si="1089"/>
        <v>0</v>
      </c>
      <c r="D5240" s="14">
        <f t="shared" si="1089"/>
        <v>0</v>
      </c>
      <c r="E5240" s="14" t="str">
        <f t="shared" si="1090"/>
        <v/>
      </c>
      <c r="F5240" s="14">
        <f t="shared" si="1091"/>
        <v>0</v>
      </c>
      <c r="G5240" s="14">
        <f t="shared" si="1087"/>
        <v>3</v>
      </c>
      <c r="H5240" s="14">
        <f t="shared" si="1098"/>
        <v>16</v>
      </c>
      <c r="I5240" s="14">
        <f t="shared" si="1098"/>
        <v>0</v>
      </c>
      <c r="J5240" s="14">
        <f t="shared" si="1098"/>
        <v>0</v>
      </c>
      <c r="K5240" s="14">
        <f t="shared" si="1098"/>
        <v>0</v>
      </c>
      <c r="L5240" s="14" t="str">
        <f t="shared" si="1093"/>
        <v>3.16</v>
      </c>
      <c r="M5240" s="15" t="str">
        <f t="shared" si="1094"/>
        <v>--</v>
      </c>
      <c r="N5240" s="14" t="str">
        <f t="shared" si="1095"/>
        <v/>
      </c>
      <c r="O5240" s="15" t="str">
        <f t="shared" si="1088"/>
        <v/>
      </c>
      <c r="P5240" s="15" t="str">
        <f>IF(N5240=1,FLOOR(MAX($P$4:P5239),1)+1,IF(AND(P5239&lt;&gt;"",O5239&lt;&gt;1),MAX($P$4:P5239)+0.1,""))</f>
        <v/>
      </c>
      <c r="Q5240" s="5">
        <f>ROW()</f>
        <v>5240</v>
      </c>
    </row>
    <row r="5241" spans="2:17" x14ac:dyDescent="0.3">
      <c r="B5241" s="5"/>
      <c r="C5241" s="14">
        <f t="shared" si="1089"/>
        <v>0</v>
      </c>
      <c r="D5241" s="14">
        <f t="shared" si="1089"/>
        <v>0</v>
      </c>
      <c r="E5241" s="14" t="str">
        <f t="shared" si="1090"/>
        <v/>
      </c>
      <c r="F5241" s="14">
        <f t="shared" si="1091"/>
        <v>0</v>
      </c>
      <c r="G5241" s="14">
        <f t="shared" si="1087"/>
        <v>3</v>
      </c>
      <c r="H5241" s="14">
        <f t="shared" si="1098"/>
        <v>16</v>
      </c>
      <c r="I5241" s="14">
        <f t="shared" si="1098"/>
        <v>0</v>
      </c>
      <c r="J5241" s="14">
        <f t="shared" si="1098"/>
        <v>0</v>
      </c>
      <c r="K5241" s="14">
        <f t="shared" si="1098"/>
        <v>0</v>
      </c>
      <c r="L5241" s="14" t="str">
        <f t="shared" si="1093"/>
        <v>3.16</v>
      </c>
      <c r="M5241" s="15" t="str">
        <f t="shared" si="1094"/>
        <v>--</v>
      </c>
      <c r="N5241" s="14" t="str">
        <f t="shared" si="1095"/>
        <v/>
      </c>
      <c r="O5241" s="15" t="str">
        <f t="shared" si="1088"/>
        <v/>
      </c>
      <c r="P5241" s="15" t="str">
        <f>IF(N5241=1,FLOOR(MAX($P$4:P5240),1)+1,IF(AND(P5240&lt;&gt;"",O5240&lt;&gt;1),MAX($P$4:P5240)+0.1,""))</f>
        <v/>
      </c>
      <c r="Q5241" s="5">
        <f>ROW()</f>
        <v>5241</v>
      </c>
    </row>
    <row r="5242" spans="2:17" x14ac:dyDescent="0.3">
      <c r="B5242" s="5"/>
      <c r="C5242" s="14">
        <f t="shared" si="1089"/>
        <v>0</v>
      </c>
      <c r="D5242" s="14">
        <f t="shared" si="1089"/>
        <v>0</v>
      </c>
      <c r="E5242" s="14" t="str">
        <f t="shared" si="1090"/>
        <v/>
      </c>
      <c r="F5242" s="14">
        <f t="shared" si="1091"/>
        <v>0</v>
      </c>
      <c r="G5242" s="14">
        <f t="shared" si="1087"/>
        <v>3</v>
      </c>
      <c r="H5242" s="14">
        <f t="shared" si="1098"/>
        <v>16</v>
      </c>
      <c r="I5242" s="14">
        <f t="shared" si="1098"/>
        <v>0</v>
      </c>
      <c r="J5242" s="14">
        <f t="shared" si="1098"/>
        <v>0</v>
      </c>
      <c r="K5242" s="14">
        <f t="shared" si="1098"/>
        <v>0</v>
      </c>
      <c r="L5242" s="14" t="str">
        <f t="shared" si="1093"/>
        <v>3.16</v>
      </c>
      <c r="M5242" s="15" t="str">
        <f t="shared" si="1094"/>
        <v>--</v>
      </c>
      <c r="N5242" s="14" t="str">
        <f t="shared" si="1095"/>
        <v/>
      </c>
      <c r="O5242" s="15" t="str">
        <f t="shared" si="1088"/>
        <v/>
      </c>
      <c r="P5242" s="15" t="str">
        <f>IF(N5242=1,FLOOR(MAX($P$4:P5241),1)+1,IF(AND(P5241&lt;&gt;"",O5241&lt;&gt;1),MAX($P$4:P5241)+0.1,""))</f>
        <v/>
      </c>
      <c r="Q5242" s="5">
        <f>ROW()</f>
        <v>5242</v>
      </c>
    </row>
    <row r="5243" spans="2:17" x14ac:dyDescent="0.3">
      <c r="B5243" s="5"/>
      <c r="C5243" s="14">
        <f t="shared" si="1089"/>
        <v>0</v>
      </c>
      <c r="D5243" s="14">
        <f t="shared" si="1089"/>
        <v>0</v>
      </c>
      <c r="E5243" s="14" t="str">
        <f t="shared" si="1090"/>
        <v/>
      </c>
      <c r="F5243" s="14">
        <f t="shared" si="1091"/>
        <v>0</v>
      </c>
      <c r="G5243" s="14">
        <f t="shared" si="1087"/>
        <v>3</v>
      </c>
      <c r="H5243" s="14">
        <f t="shared" si="1098"/>
        <v>16</v>
      </c>
      <c r="I5243" s="14">
        <f t="shared" si="1098"/>
        <v>0</v>
      </c>
      <c r="J5243" s="14">
        <f t="shared" si="1098"/>
        <v>0</v>
      </c>
      <c r="K5243" s="14">
        <f t="shared" si="1098"/>
        <v>0</v>
      </c>
      <c r="L5243" s="14" t="str">
        <f t="shared" si="1093"/>
        <v>3.16</v>
      </c>
      <c r="M5243" s="15" t="str">
        <f t="shared" si="1094"/>
        <v>--</v>
      </c>
      <c r="N5243" s="14" t="str">
        <f t="shared" si="1095"/>
        <v/>
      </c>
      <c r="O5243" s="15" t="str">
        <f t="shared" si="1088"/>
        <v/>
      </c>
      <c r="P5243" s="15" t="str">
        <f>IF(N5243=1,FLOOR(MAX($P$4:P5242),1)+1,IF(AND(P5242&lt;&gt;"",O5242&lt;&gt;1),MAX($P$4:P5242)+0.1,""))</f>
        <v/>
      </c>
      <c r="Q5243" s="5">
        <f>ROW()</f>
        <v>5243</v>
      </c>
    </row>
    <row r="5244" spans="2:17" x14ac:dyDescent="0.3">
      <c r="B5244" s="5"/>
      <c r="C5244" s="14">
        <f t="shared" si="1089"/>
        <v>0</v>
      </c>
      <c r="D5244" s="14">
        <f t="shared" si="1089"/>
        <v>0</v>
      </c>
      <c r="E5244" s="14" t="str">
        <f t="shared" si="1090"/>
        <v/>
      </c>
      <c r="F5244" s="14">
        <f t="shared" si="1091"/>
        <v>0</v>
      </c>
      <c r="G5244" s="14">
        <f t="shared" si="1087"/>
        <v>3</v>
      </c>
      <c r="H5244" s="14">
        <f t="shared" si="1098"/>
        <v>16</v>
      </c>
      <c r="I5244" s="14">
        <f t="shared" si="1098"/>
        <v>0</v>
      </c>
      <c r="J5244" s="14">
        <f t="shared" si="1098"/>
        <v>0</v>
      </c>
      <c r="K5244" s="14">
        <f t="shared" si="1098"/>
        <v>0</v>
      </c>
      <c r="L5244" s="14" t="str">
        <f t="shared" si="1093"/>
        <v>3.16</v>
      </c>
      <c r="M5244" s="15" t="str">
        <f t="shared" si="1094"/>
        <v>--</v>
      </c>
      <c r="N5244" s="14" t="str">
        <f t="shared" si="1095"/>
        <v/>
      </c>
      <c r="O5244" s="15" t="str">
        <f t="shared" si="1088"/>
        <v/>
      </c>
      <c r="P5244" s="15" t="str">
        <f>IF(N5244=1,FLOOR(MAX($P$4:P5243),1)+1,IF(AND(P5243&lt;&gt;"",O5243&lt;&gt;1),MAX($P$4:P5243)+0.1,""))</f>
        <v/>
      </c>
      <c r="Q5244" s="5">
        <f>ROW()</f>
        <v>5244</v>
      </c>
    </row>
    <row r="5245" spans="2:17" x14ac:dyDescent="0.3">
      <c r="B5245" s="5"/>
      <c r="C5245" s="14">
        <f t="shared" si="1089"/>
        <v>0</v>
      </c>
      <c r="D5245" s="14">
        <f t="shared" si="1089"/>
        <v>0</v>
      </c>
      <c r="E5245" s="14" t="str">
        <f t="shared" si="1090"/>
        <v/>
      </c>
      <c r="F5245" s="14">
        <f t="shared" si="1091"/>
        <v>0</v>
      </c>
      <c r="G5245" s="14">
        <f t="shared" si="1087"/>
        <v>3</v>
      </c>
      <c r="H5245" s="14">
        <f t="shared" si="1098"/>
        <v>16</v>
      </c>
      <c r="I5245" s="14">
        <f t="shared" si="1098"/>
        <v>0</v>
      </c>
      <c r="J5245" s="14">
        <f t="shared" si="1098"/>
        <v>0</v>
      </c>
      <c r="K5245" s="14">
        <f t="shared" si="1098"/>
        <v>0</v>
      </c>
      <c r="L5245" s="14" t="str">
        <f t="shared" si="1093"/>
        <v>3.16</v>
      </c>
      <c r="M5245" s="15" t="str">
        <f t="shared" si="1094"/>
        <v>--</v>
      </c>
      <c r="N5245" s="14" t="str">
        <f t="shared" si="1095"/>
        <v/>
      </c>
      <c r="O5245" s="15" t="str">
        <f t="shared" si="1088"/>
        <v/>
      </c>
      <c r="P5245" s="15" t="str">
        <f>IF(N5245=1,FLOOR(MAX($P$4:P5244),1)+1,IF(AND(P5244&lt;&gt;"",O5244&lt;&gt;1),MAX($P$4:P5244)+0.1,""))</f>
        <v/>
      </c>
      <c r="Q5245" s="5">
        <f>ROW()</f>
        <v>5245</v>
      </c>
    </row>
    <row r="5246" spans="2:17" x14ac:dyDescent="0.3">
      <c r="B5246" s="5"/>
      <c r="C5246" s="14">
        <f t="shared" si="1089"/>
        <v>0</v>
      </c>
      <c r="D5246" s="14">
        <f t="shared" si="1089"/>
        <v>0</v>
      </c>
      <c r="E5246" s="14" t="str">
        <f t="shared" si="1090"/>
        <v/>
      </c>
      <c r="F5246" s="14">
        <f t="shared" si="1091"/>
        <v>0</v>
      </c>
      <c r="G5246" s="14">
        <f t="shared" si="1087"/>
        <v>3</v>
      </c>
      <c r="H5246" s="14">
        <f t="shared" si="1098"/>
        <v>16</v>
      </c>
      <c r="I5246" s="14">
        <f t="shared" si="1098"/>
        <v>0</v>
      </c>
      <c r="J5246" s="14">
        <f t="shared" si="1098"/>
        <v>0</v>
      </c>
      <c r="K5246" s="14">
        <f t="shared" si="1098"/>
        <v>0</v>
      </c>
      <c r="L5246" s="14" t="str">
        <f t="shared" si="1093"/>
        <v>3.16</v>
      </c>
      <c r="M5246" s="15" t="str">
        <f t="shared" si="1094"/>
        <v>--</v>
      </c>
      <c r="N5246" s="14" t="str">
        <f t="shared" si="1095"/>
        <v/>
      </c>
      <c r="O5246" s="15" t="str">
        <f t="shared" si="1088"/>
        <v/>
      </c>
      <c r="P5246" s="15" t="str">
        <f>IF(N5246=1,FLOOR(MAX($P$4:P5245),1)+1,IF(AND(P5245&lt;&gt;"",O5245&lt;&gt;1),MAX($P$4:P5245)+0.1,""))</f>
        <v/>
      </c>
      <c r="Q5246" s="5">
        <f>ROW()</f>
        <v>5246</v>
      </c>
    </row>
    <row r="5247" spans="2:17" x14ac:dyDescent="0.3">
      <c r="B5247" s="5"/>
      <c r="C5247" s="14">
        <f t="shared" si="1089"/>
        <v>0</v>
      </c>
      <c r="D5247" s="14">
        <f t="shared" si="1089"/>
        <v>0</v>
      </c>
      <c r="E5247" s="14" t="str">
        <f t="shared" si="1090"/>
        <v/>
      </c>
      <c r="F5247" s="14">
        <f t="shared" si="1091"/>
        <v>0</v>
      </c>
      <c r="G5247" s="14">
        <f t="shared" si="1087"/>
        <v>3</v>
      </c>
      <c r="H5247" s="14">
        <f t="shared" si="1098"/>
        <v>16</v>
      </c>
      <c r="I5247" s="14">
        <f t="shared" si="1098"/>
        <v>0</v>
      </c>
      <c r="J5247" s="14">
        <f t="shared" si="1098"/>
        <v>0</v>
      </c>
      <c r="K5247" s="14">
        <f t="shared" si="1098"/>
        <v>0</v>
      </c>
      <c r="L5247" s="14" t="str">
        <f t="shared" si="1093"/>
        <v>3.16</v>
      </c>
      <c r="M5247" s="15" t="str">
        <f t="shared" si="1094"/>
        <v>--</v>
      </c>
      <c r="N5247" s="14" t="str">
        <f t="shared" si="1095"/>
        <v/>
      </c>
      <c r="O5247" s="15" t="str">
        <f t="shared" si="1088"/>
        <v/>
      </c>
      <c r="P5247" s="15" t="str">
        <f>IF(N5247=1,FLOOR(MAX($P$4:P5246),1)+1,IF(AND(P5246&lt;&gt;"",O5246&lt;&gt;1),MAX($P$4:P5246)+0.1,""))</f>
        <v/>
      </c>
      <c r="Q5247" s="5">
        <f>ROW()</f>
        <v>5247</v>
      </c>
    </row>
    <row r="5248" spans="2:17" x14ac:dyDescent="0.3">
      <c r="B5248" s="5"/>
      <c r="C5248" s="14">
        <f t="shared" si="1089"/>
        <v>0</v>
      </c>
      <c r="D5248" s="14">
        <f t="shared" si="1089"/>
        <v>0</v>
      </c>
      <c r="E5248" s="14" t="str">
        <f t="shared" si="1090"/>
        <v/>
      </c>
      <c r="F5248" s="14">
        <f t="shared" si="1091"/>
        <v>0</v>
      </c>
      <c r="G5248" s="14">
        <f t="shared" si="1087"/>
        <v>3</v>
      </c>
      <c r="H5248" s="14">
        <f t="shared" si="1098"/>
        <v>16</v>
      </c>
      <c r="I5248" s="14">
        <f t="shared" si="1098"/>
        <v>0</v>
      </c>
      <c r="J5248" s="14">
        <f t="shared" si="1098"/>
        <v>0</v>
      </c>
      <c r="K5248" s="14">
        <f t="shared" si="1098"/>
        <v>0</v>
      </c>
      <c r="L5248" s="14" t="str">
        <f t="shared" si="1093"/>
        <v>3.16</v>
      </c>
      <c r="M5248" s="15" t="str">
        <f t="shared" si="1094"/>
        <v>--</v>
      </c>
      <c r="N5248" s="14" t="str">
        <f t="shared" si="1095"/>
        <v/>
      </c>
      <c r="O5248" s="15" t="str">
        <f t="shared" si="1088"/>
        <v/>
      </c>
      <c r="P5248" s="15" t="str">
        <f>IF(N5248=1,FLOOR(MAX($P$4:P5247),1)+1,IF(AND(P5247&lt;&gt;"",O5247&lt;&gt;1),MAX($P$4:P5247)+0.1,""))</f>
        <v/>
      </c>
      <c r="Q5248" s="5">
        <f>ROW()</f>
        <v>5248</v>
      </c>
    </row>
    <row r="5249" spans="2:17" x14ac:dyDescent="0.3">
      <c r="B5249" s="5"/>
      <c r="C5249" s="14">
        <f t="shared" si="1089"/>
        <v>0</v>
      </c>
      <c r="D5249" s="14">
        <f t="shared" si="1089"/>
        <v>0</v>
      </c>
      <c r="E5249" s="14" t="str">
        <f t="shared" si="1090"/>
        <v/>
      </c>
      <c r="F5249" s="14">
        <f t="shared" si="1091"/>
        <v>0</v>
      </c>
      <c r="G5249" s="14">
        <f t="shared" si="1087"/>
        <v>3</v>
      </c>
      <c r="H5249" s="14">
        <f t="shared" si="1098"/>
        <v>16</v>
      </c>
      <c r="I5249" s="14">
        <f t="shared" si="1098"/>
        <v>0</v>
      </c>
      <c r="J5249" s="14">
        <f t="shared" si="1098"/>
        <v>0</v>
      </c>
      <c r="K5249" s="14">
        <f t="shared" si="1098"/>
        <v>0</v>
      </c>
      <c r="L5249" s="14" t="str">
        <f t="shared" si="1093"/>
        <v>3.16</v>
      </c>
      <c r="M5249" s="15" t="str">
        <f t="shared" si="1094"/>
        <v>--</v>
      </c>
      <c r="N5249" s="14" t="str">
        <f t="shared" si="1095"/>
        <v/>
      </c>
      <c r="O5249" s="15" t="str">
        <f t="shared" si="1088"/>
        <v/>
      </c>
      <c r="P5249" s="15" t="str">
        <f>IF(N5249=1,FLOOR(MAX($P$4:P5248),1)+1,IF(AND(P5248&lt;&gt;"",O5248&lt;&gt;1),MAX($P$4:P5248)+0.1,""))</f>
        <v/>
      </c>
      <c r="Q5249" s="5">
        <f>ROW()</f>
        <v>5249</v>
      </c>
    </row>
    <row r="5250" spans="2:17" x14ac:dyDescent="0.3">
      <c r="B5250" s="5"/>
      <c r="C5250" s="14">
        <f t="shared" si="1089"/>
        <v>0</v>
      </c>
      <c r="D5250" s="14">
        <f t="shared" si="1089"/>
        <v>0</v>
      </c>
      <c r="E5250" s="14" t="str">
        <f t="shared" si="1090"/>
        <v/>
      </c>
      <c r="F5250" s="14">
        <f t="shared" si="1091"/>
        <v>0</v>
      </c>
      <c r="G5250" s="14">
        <f t="shared" si="1087"/>
        <v>3</v>
      </c>
      <c r="H5250" s="14">
        <f t="shared" si="1098"/>
        <v>16</v>
      </c>
      <c r="I5250" s="14">
        <f t="shared" si="1098"/>
        <v>0</v>
      </c>
      <c r="J5250" s="14">
        <f t="shared" si="1098"/>
        <v>0</v>
      </c>
      <c r="K5250" s="14">
        <f t="shared" si="1098"/>
        <v>0</v>
      </c>
      <c r="L5250" s="14" t="str">
        <f t="shared" si="1093"/>
        <v>3.16</v>
      </c>
      <c r="M5250" s="15" t="str">
        <f t="shared" si="1094"/>
        <v>--</v>
      </c>
      <c r="N5250" s="14" t="str">
        <f t="shared" si="1095"/>
        <v/>
      </c>
      <c r="O5250" s="15" t="str">
        <f t="shared" si="1088"/>
        <v/>
      </c>
      <c r="P5250" s="15" t="str">
        <f>IF(N5250=1,FLOOR(MAX($P$4:P5249),1)+1,IF(AND(P5249&lt;&gt;"",O5249&lt;&gt;1),MAX($P$4:P5249)+0.1,""))</f>
        <v/>
      </c>
      <c r="Q5250" s="5">
        <f>ROW()</f>
        <v>5250</v>
      </c>
    </row>
    <row r="5251" spans="2:17" x14ac:dyDescent="0.3">
      <c r="B5251" s="5"/>
      <c r="C5251" s="14">
        <f t="shared" si="1089"/>
        <v>0</v>
      </c>
      <c r="D5251" s="14">
        <f t="shared" si="1089"/>
        <v>0</v>
      </c>
      <c r="E5251" s="14" t="str">
        <f t="shared" si="1090"/>
        <v/>
      </c>
      <c r="F5251" s="14">
        <f t="shared" si="1091"/>
        <v>0</v>
      </c>
      <c r="G5251" s="14">
        <f t="shared" si="1087"/>
        <v>3</v>
      </c>
      <c r="H5251" s="14">
        <f t="shared" si="1098"/>
        <v>16</v>
      </c>
      <c r="I5251" s="14">
        <f t="shared" si="1098"/>
        <v>0</v>
      </c>
      <c r="J5251" s="14">
        <f t="shared" si="1098"/>
        <v>0</v>
      </c>
      <c r="K5251" s="14">
        <f t="shared" si="1098"/>
        <v>0</v>
      </c>
      <c r="L5251" s="14" t="str">
        <f t="shared" si="1093"/>
        <v>3.16</v>
      </c>
      <c r="M5251" s="15" t="str">
        <f t="shared" si="1094"/>
        <v>--</v>
      </c>
      <c r="N5251" s="14" t="str">
        <f t="shared" si="1095"/>
        <v/>
      </c>
      <c r="O5251" s="15" t="str">
        <f t="shared" si="1088"/>
        <v/>
      </c>
      <c r="P5251" s="15" t="str">
        <f>IF(N5251=1,FLOOR(MAX($P$4:P5250),1)+1,IF(AND(P5250&lt;&gt;"",O5250&lt;&gt;1),MAX($P$4:P5250)+0.1,""))</f>
        <v/>
      </c>
      <c r="Q5251" s="5">
        <f>ROW()</f>
        <v>5251</v>
      </c>
    </row>
    <row r="5252" spans="2:17" x14ac:dyDescent="0.3">
      <c r="B5252" s="5"/>
      <c r="C5252" s="14">
        <f t="shared" si="1089"/>
        <v>0</v>
      </c>
      <c r="D5252" s="14">
        <f t="shared" si="1089"/>
        <v>0</v>
      </c>
      <c r="E5252" s="14" t="str">
        <f t="shared" si="1090"/>
        <v/>
      </c>
      <c r="F5252" s="14">
        <f t="shared" si="1091"/>
        <v>0</v>
      </c>
      <c r="G5252" s="14">
        <f t="shared" si="1087"/>
        <v>3</v>
      </c>
      <c r="H5252" s="14">
        <f t="shared" si="1098"/>
        <v>16</v>
      </c>
      <c r="I5252" s="14">
        <f t="shared" si="1098"/>
        <v>0</v>
      </c>
      <c r="J5252" s="14">
        <f t="shared" si="1098"/>
        <v>0</v>
      </c>
      <c r="K5252" s="14">
        <f t="shared" si="1098"/>
        <v>0</v>
      </c>
      <c r="L5252" s="14" t="str">
        <f t="shared" si="1093"/>
        <v>3.16</v>
      </c>
      <c r="M5252" s="15" t="str">
        <f t="shared" si="1094"/>
        <v>--</v>
      </c>
      <c r="N5252" s="14" t="str">
        <f t="shared" si="1095"/>
        <v/>
      </c>
      <c r="O5252" s="15" t="str">
        <f t="shared" si="1088"/>
        <v/>
      </c>
      <c r="P5252" s="15" t="str">
        <f>IF(N5252=1,FLOOR(MAX($P$4:P5251),1)+1,IF(AND(P5251&lt;&gt;"",O5251&lt;&gt;1),MAX($P$4:P5251)+0.1,""))</f>
        <v/>
      </c>
      <c r="Q5252" s="5">
        <f>ROW()</f>
        <v>5252</v>
      </c>
    </row>
    <row r="5253" spans="2:17" x14ac:dyDescent="0.3">
      <c r="B5253" s="5"/>
      <c r="C5253" s="14">
        <f t="shared" si="1089"/>
        <v>0</v>
      </c>
      <c r="D5253" s="14">
        <f t="shared" si="1089"/>
        <v>0</v>
      </c>
      <c r="E5253" s="14" t="str">
        <f t="shared" si="1090"/>
        <v/>
      </c>
      <c r="F5253" s="14">
        <f t="shared" si="1091"/>
        <v>0</v>
      </c>
      <c r="G5253" s="14">
        <f t="shared" ref="G5253:G5316" si="1099">G5252+IF(NOT(ISERROR(FIND("&lt;PRT&gt;",A5253))),1,0)</f>
        <v>3</v>
      </c>
      <c r="H5253" s="14">
        <f t="shared" si="1098"/>
        <v>16</v>
      </c>
      <c r="I5253" s="14">
        <f t="shared" si="1098"/>
        <v>0</v>
      </c>
      <c r="J5253" s="14">
        <f t="shared" si="1098"/>
        <v>0</v>
      </c>
      <c r="K5253" s="14">
        <f t="shared" si="1098"/>
        <v>0</v>
      </c>
      <c r="L5253" s="14" t="str">
        <f t="shared" si="1093"/>
        <v>3.16</v>
      </c>
      <c r="M5253" s="15" t="str">
        <f t="shared" si="1094"/>
        <v>--</v>
      </c>
      <c r="N5253" s="14" t="str">
        <f t="shared" si="1095"/>
        <v/>
      </c>
      <c r="O5253" s="15" t="str">
        <f t="shared" ref="O5253:O5316" si="1100">IF(ISERROR(FIND(O$4,$A5253)),"",1)</f>
        <v/>
      </c>
      <c r="P5253" s="15" t="str">
        <f>IF(N5253=1,FLOOR(MAX($P$4:P5252),1)+1,IF(AND(P5252&lt;&gt;"",O5252&lt;&gt;1),MAX($P$4:P5252)+0.1,""))</f>
        <v/>
      </c>
      <c r="Q5253" s="5">
        <f>ROW()</f>
        <v>5253</v>
      </c>
    </row>
    <row r="5254" spans="2:17" x14ac:dyDescent="0.3">
      <c r="B5254" s="5"/>
      <c r="C5254" s="14">
        <f t="shared" ref="C5254:D5317" si="1101">(LEN($A5254)-LEN(SUBSTITUTE($A5254,C$3,"")))/LEN(C$3)</f>
        <v>0</v>
      </c>
      <c r="D5254" s="14">
        <f t="shared" si="1101"/>
        <v>0</v>
      </c>
      <c r="E5254" s="14" t="str">
        <f t="shared" ref="E5254:E5317" si="1102">IF(AND(C5254&gt;0,D5254&gt;0),IF(FIND(D$3,A5254)&gt;FIND(C$3,A5254),"WARNING","OK"),"")</f>
        <v/>
      </c>
      <c r="F5254" s="14">
        <f t="shared" ref="F5254:F5317" si="1103">F5253+C5254-D5254</f>
        <v>0</v>
      </c>
      <c r="G5254" s="14">
        <f t="shared" si="1099"/>
        <v>3</v>
      </c>
      <c r="H5254" s="14">
        <f t="shared" ref="H5254:K5269" si="1104">IF(G5254&lt;&gt;G5253,0,IF(AND(($F5253-$D5254)=(H$3-1),$F5254=H$3),H5253+1,H5253))</f>
        <v>16</v>
      </c>
      <c r="I5254" s="14">
        <f t="shared" si="1104"/>
        <v>0</v>
      </c>
      <c r="J5254" s="14">
        <f t="shared" si="1104"/>
        <v>0</v>
      </c>
      <c r="K5254" s="14">
        <f t="shared" si="1104"/>
        <v>0</v>
      </c>
      <c r="L5254" s="14" t="str">
        <f t="shared" ref="L5254:L5317" si="1105">SUBSTITUTE(G5254&amp;"."&amp;H5254&amp;"."&amp;I5254&amp;"."&amp;J5254&amp;"."&amp;K5254,".0","")</f>
        <v>3.16</v>
      </c>
      <c r="M5254" s="15" t="str">
        <f t="shared" ref="M5254:M5317" si="1106">IF(ISERROR(FIND("&lt;SPT&gt;&lt;TTL&gt;",A5254)),"--",SUBSTITUTE(SUBSTITUTE(MID(A5254&amp;A5255,FIND("&lt;SPT&gt;&lt;TTL&gt;",A5254&amp;A5255)+10,FIND("&lt;/TTL&gt;",A5254&amp;A5255)-FIND("&lt;SPT&gt;&lt;TTL&gt;",A5254&amp;A5255)-10),"&lt;SUB&gt;",""),"&lt;/SUB&gt;",""))</f>
        <v>--</v>
      </c>
      <c r="N5254" s="14" t="str">
        <f t="shared" ref="N5254:N5317" si="1107">IF(ISERROR(FIND(N$4,UPPER($A5254))),"",1)</f>
        <v/>
      </c>
      <c r="O5254" s="15" t="str">
        <f t="shared" si="1100"/>
        <v/>
      </c>
      <c r="P5254" s="15" t="str">
        <f>IF(N5254=1,FLOOR(MAX($P$4:P5253),1)+1,IF(AND(P5253&lt;&gt;"",O5253&lt;&gt;1),MAX($P$4:P5253)+0.1,""))</f>
        <v/>
      </c>
      <c r="Q5254" s="5">
        <f>ROW()</f>
        <v>5254</v>
      </c>
    </row>
    <row r="5255" spans="2:17" x14ac:dyDescent="0.3">
      <c r="B5255" s="5"/>
      <c r="C5255" s="14">
        <f t="shared" si="1101"/>
        <v>0</v>
      </c>
      <c r="D5255" s="14">
        <f t="shared" si="1101"/>
        <v>0</v>
      </c>
      <c r="E5255" s="14" t="str">
        <f t="shared" si="1102"/>
        <v/>
      </c>
      <c r="F5255" s="14">
        <f t="shared" si="1103"/>
        <v>0</v>
      </c>
      <c r="G5255" s="14">
        <f t="shared" si="1099"/>
        <v>3</v>
      </c>
      <c r="H5255" s="14">
        <f t="shared" si="1104"/>
        <v>16</v>
      </c>
      <c r="I5255" s="14">
        <f t="shared" si="1104"/>
        <v>0</v>
      </c>
      <c r="J5255" s="14">
        <f t="shared" si="1104"/>
        <v>0</v>
      </c>
      <c r="K5255" s="14">
        <f t="shared" si="1104"/>
        <v>0</v>
      </c>
      <c r="L5255" s="14" t="str">
        <f t="shared" si="1105"/>
        <v>3.16</v>
      </c>
      <c r="M5255" s="15" t="str">
        <f t="shared" si="1106"/>
        <v>--</v>
      </c>
      <c r="N5255" s="14" t="str">
        <f t="shared" si="1107"/>
        <v/>
      </c>
      <c r="O5255" s="15" t="str">
        <f t="shared" si="1100"/>
        <v/>
      </c>
      <c r="P5255" s="15" t="str">
        <f>IF(N5255=1,FLOOR(MAX($P$4:P5254),1)+1,IF(AND(P5254&lt;&gt;"",O5254&lt;&gt;1),MAX($P$4:P5254)+0.1,""))</f>
        <v/>
      </c>
      <c r="Q5255" s="5">
        <f>ROW()</f>
        <v>5255</v>
      </c>
    </row>
    <row r="5256" spans="2:17" x14ac:dyDescent="0.3">
      <c r="B5256" s="5"/>
      <c r="C5256" s="14">
        <f t="shared" si="1101"/>
        <v>0</v>
      </c>
      <c r="D5256" s="14">
        <f t="shared" si="1101"/>
        <v>0</v>
      </c>
      <c r="E5256" s="14" t="str">
        <f t="shared" si="1102"/>
        <v/>
      </c>
      <c r="F5256" s="14">
        <f t="shared" si="1103"/>
        <v>0</v>
      </c>
      <c r="G5256" s="14">
        <f t="shared" si="1099"/>
        <v>3</v>
      </c>
      <c r="H5256" s="14">
        <f t="shared" si="1104"/>
        <v>16</v>
      </c>
      <c r="I5256" s="14">
        <f t="shared" si="1104"/>
        <v>0</v>
      </c>
      <c r="J5256" s="14">
        <f t="shared" si="1104"/>
        <v>0</v>
      </c>
      <c r="K5256" s="14">
        <f t="shared" si="1104"/>
        <v>0</v>
      </c>
      <c r="L5256" s="14" t="str">
        <f t="shared" si="1105"/>
        <v>3.16</v>
      </c>
      <c r="M5256" s="15" t="str">
        <f t="shared" si="1106"/>
        <v>--</v>
      </c>
      <c r="N5256" s="14" t="str">
        <f t="shared" si="1107"/>
        <v/>
      </c>
      <c r="O5256" s="15" t="str">
        <f t="shared" si="1100"/>
        <v/>
      </c>
      <c r="P5256" s="15" t="str">
        <f>IF(N5256=1,FLOOR(MAX($P$4:P5255),1)+1,IF(AND(P5255&lt;&gt;"",O5255&lt;&gt;1),MAX($P$4:P5255)+0.1,""))</f>
        <v/>
      </c>
      <c r="Q5256" s="5">
        <f>ROW()</f>
        <v>5256</v>
      </c>
    </row>
    <row r="5257" spans="2:17" x14ac:dyDescent="0.3">
      <c r="B5257" s="5"/>
      <c r="C5257" s="14">
        <f t="shared" si="1101"/>
        <v>0</v>
      </c>
      <c r="D5257" s="14">
        <f t="shared" si="1101"/>
        <v>0</v>
      </c>
      <c r="E5257" s="14" t="str">
        <f t="shared" si="1102"/>
        <v/>
      </c>
      <c r="F5257" s="14">
        <f t="shared" si="1103"/>
        <v>0</v>
      </c>
      <c r="G5257" s="14">
        <f t="shared" si="1099"/>
        <v>3</v>
      </c>
      <c r="H5257" s="14">
        <f t="shared" si="1104"/>
        <v>16</v>
      </c>
      <c r="I5257" s="14">
        <f t="shared" si="1104"/>
        <v>0</v>
      </c>
      <c r="J5257" s="14">
        <f t="shared" si="1104"/>
        <v>0</v>
      </c>
      <c r="K5257" s="14">
        <f t="shared" si="1104"/>
        <v>0</v>
      </c>
      <c r="L5257" s="14" t="str">
        <f t="shared" si="1105"/>
        <v>3.16</v>
      </c>
      <c r="M5257" s="15" t="str">
        <f t="shared" si="1106"/>
        <v>--</v>
      </c>
      <c r="N5257" s="14" t="str">
        <f t="shared" si="1107"/>
        <v/>
      </c>
      <c r="O5257" s="15" t="str">
        <f t="shared" si="1100"/>
        <v/>
      </c>
      <c r="P5257" s="15" t="str">
        <f>IF(N5257=1,FLOOR(MAX($P$4:P5256),1)+1,IF(AND(P5256&lt;&gt;"",O5256&lt;&gt;1),MAX($P$4:P5256)+0.1,""))</f>
        <v/>
      </c>
      <c r="Q5257" s="5">
        <f>ROW()</f>
        <v>5257</v>
      </c>
    </row>
    <row r="5258" spans="2:17" x14ac:dyDescent="0.3">
      <c r="B5258" s="5"/>
      <c r="C5258" s="14">
        <f t="shared" si="1101"/>
        <v>0</v>
      </c>
      <c r="D5258" s="14">
        <f t="shared" si="1101"/>
        <v>0</v>
      </c>
      <c r="E5258" s="14" t="str">
        <f t="shared" si="1102"/>
        <v/>
      </c>
      <c r="F5258" s="14">
        <f t="shared" si="1103"/>
        <v>0</v>
      </c>
      <c r="G5258" s="14">
        <f t="shared" si="1099"/>
        <v>3</v>
      </c>
      <c r="H5258" s="14">
        <f t="shared" si="1104"/>
        <v>16</v>
      </c>
      <c r="I5258" s="14">
        <f t="shared" si="1104"/>
        <v>0</v>
      </c>
      <c r="J5258" s="14">
        <f t="shared" si="1104"/>
        <v>0</v>
      </c>
      <c r="K5258" s="14">
        <f t="shared" si="1104"/>
        <v>0</v>
      </c>
      <c r="L5258" s="14" t="str">
        <f t="shared" si="1105"/>
        <v>3.16</v>
      </c>
      <c r="M5258" s="15" t="str">
        <f t="shared" si="1106"/>
        <v>--</v>
      </c>
      <c r="N5258" s="14" t="str">
        <f t="shared" si="1107"/>
        <v/>
      </c>
      <c r="O5258" s="15" t="str">
        <f t="shared" si="1100"/>
        <v/>
      </c>
      <c r="P5258" s="15" t="str">
        <f>IF(N5258=1,FLOOR(MAX($P$4:P5257),1)+1,IF(AND(P5257&lt;&gt;"",O5257&lt;&gt;1),MAX($P$4:P5257)+0.1,""))</f>
        <v/>
      </c>
      <c r="Q5258" s="5">
        <f>ROW()</f>
        <v>5258</v>
      </c>
    </row>
    <row r="5259" spans="2:17" x14ac:dyDescent="0.3">
      <c r="B5259" s="5"/>
      <c r="C5259" s="14">
        <f t="shared" si="1101"/>
        <v>0</v>
      </c>
      <c r="D5259" s="14">
        <f t="shared" si="1101"/>
        <v>0</v>
      </c>
      <c r="E5259" s="14" t="str">
        <f t="shared" si="1102"/>
        <v/>
      </c>
      <c r="F5259" s="14">
        <f t="shared" si="1103"/>
        <v>0</v>
      </c>
      <c r="G5259" s="14">
        <f t="shared" si="1099"/>
        <v>3</v>
      </c>
      <c r="H5259" s="14">
        <f t="shared" si="1104"/>
        <v>16</v>
      </c>
      <c r="I5259" s="14">
        <f t="shared" si="1104"/>
        <v>0</v>
      </c>
      <c r="J5259" s="14">
        <f t="shared" si="1104"/>
        <v>0</v>
      </c>
      <c r="K5259" s="14">
        <f t="shared" si="1104"/>
        <v>0</v>
      </c>
      <c r="L5259" s="14" t="str">
        <f t="shared" si="1105"/>
        <v>3.16</v>
      </c>
      <c r="M5259" s="15" t="str">
        <f t="shared" si="1106"/>
        <v>--</v>
      </c>
      <c r="N5259" s="14" t="str">
        <f t="shared" si="1107"/>
        <v/>
      </c>
      <c r="O5259" s="15" t="str">
        <f t="shared" si="1100"/>
        <v/>
      </c>
      <c r="P5259" s="15" t="str">
        <f>IF(N5259=1,FLOOR(MAX($P$4:P5258),1)+1,IF(AND(P5258&lt;&gt;"",O5258&lt;&gt;1),MAX($P$4:P5258)+0.1,""))</f>
        <v/>
      </c>
      <c r="Q5259" s="5">
        <f>ROW()</f>
        <v>5259</v>
      </c>
    </row>
    <row r="5260" spans="2:17" x14ac:dyDescent="0.3">
      <c r="B5260" s="5"/>
      <c r="C5260" s="14">
        <f t="shared" si="1101"/>
        <v>0</v>
      </c>
      <c r="D5260" s="14">
        <f t="shared" si="1101"/>
        <v>0</v>
      </c>
      <c r="E5260" s="14" t="str">
        <f t="shared" si="1102"/>
        <v/>
      </c>
      <c r="F5260" s="14">
        <f t="shared" si="1103"/>
        <v>0</v>
      </c>
      <c r="G5260" s="14">
        <f t="shared" si="1099"/>
        <v>3</v>
      </c>
      <c r="H5260" s="14">
        <f t="shared" si="1104"/>
        <v>16</v>
      </c>
      <c r="I5260" s="14">
        <f t="shared" si="1104"/>
        <v>0</v>
      </c>
      <c r="J5260" s="14">
        <f t="shared" si="1104"/>
        <v>0</v>
      </c>
      <c r="K5260" s="14">
        <f t="shared" si="1104"/>
        <v>0</v>
      </c>
      <c r="L5260" s="14" t="str">
        <f t="shared" si="1105"/>
        <v>3.16</v>
      </c>
      <c r="M5260" s="15" t="str">
        <f t="shared" si="1106"/>
        <v>--</v>
      </c>
      <c r="N5260" s="14" t="str">
        <f t="shared" si="1107"/>
        <v/>
      </c>
      <c r="O5260" s="15" t="str">
        <f t="shared" si="1100"/>
        <v/>
      </c>
      <c r="P5260" s="15" t="str">
        <f>IF(N5260=1,FLOOR(MAX($P$4:P5259),1)+1,IF(AND(P5259&lt;&gt;"",O5259&lt;&gt;1),MAX($P$4:P5259)+0.1,""))</f>
        <v/>
      </c>
      <c r="Q5260" s="5">
        <f>ROW()</f>
        <v>5260</v>
      </c>
    </row>
    <row r="5261" spans="2:17" x14ac:dyDescent="0.3">
      <c r="B5261" s="5"/>
      <c r="C5261" s="14">
        <f t="shared" si="1101"/>
        <v>0</v>
      </c>
      <c r="D5261" s="14">
        <f t="shared" si="1101"/>
        <v>0</v>
      </c>
      <c r="E5261" s="14" t="str">
        <f t="shared" si="1102"/>
        <v/>
      </c>
      <c r="F5261" s="14">
        <f t="shared" si="1103"/>
        <v>0</v>
      </c>
      <c r="G5261" s="14">
        <f t="shared" si="1099"/>
        <v>3</v>
      </c>
      <c r="H5261" s="14">
        <f t="shared" si="1104"/>
        <v>16</v>
      </c>
      <c r="I5261" s="14">
        <f t="shared" si="1104"/>
        <v>0</v>
      </c>
      <c r="J5261" s="14">
        <f t="shared" si="1104"/>
        <v>0</v>
      </c>
      <c r="K5261" s="14">
        <f t="shared" si="1104"/>
        <v>0</v>
      </c>
      <c r="L5261" s="14" t="str">
        <f t="shared" si="1105"/>
        <v>3.16</v>
      </c>
      <c r="M5261" s="15" t="str">
        <f t="shared" si="1106"/>
        <v>--</v>
      </c>
      <c r="N5261" s="14" t="str">
        <f t="shared" si="1107"/>
        <v/>
      </c>
      <c r="O5261" s="15" t="str">
        <f t="shared" si="1100"/>
        <v/>
      </c>
      <c r="P5261" s="15" t="str">
        <f>IF(N5261=1,FLOOR(MAX($P$4:P5260),1)+1,IF(AND(P5260&lt;&gt;"",O5260&lt;&gt;1),MAX($P$4:P5260)+0.1,""))</f>
        <v/>
      </c>
      <c r="Q5261" s="5">
        <f>ROW()</f>
        <v>5261</v>
      </c>
    </row>
    <row r="5262" spans="2:17" x14ac:dyDescent="0.3">
      <c r="B5262" s="5"/>
      <c r="C5262" s="14">
        <f t="shared" si="1101"/>
        <v>0</v>
      </c>
      <c r="D5262" s="14">
        <f t="shared" si="1101"/>
        <v>0</v>
      </c>
      <c r="E5262" s="14" t="str">
        <f t="shared" si="1102"/>
        <v/>
      </c>
      <c r="F5262" s="14">
        <f t="shared" si="1103"/>
        <v>0</v>
      </c>
      <c r="G5262" s="14">
        <f t="shared" si="1099"/>
        <v>3</v>
      </c>
      <c r="H5262" s="14">
        <f t="shared" si="1104"/>
        <v>16</v>
      </c>
      <c r="I5262" s="14">
        <f t="shared" si="1104"/>
        <v>0</v>
      </c>
      <c r="J5262" s="14">
        <f t="shared" si="1104"/>
        <v>0</v>
      </c>
      <c r="K5262" s="14">
        <f t="shared" si="1104"/>
        <v>0</v>
      </c>
      <c r="L5262" s="14" t="str">
        <f t="shared" si="1105"/>
        <v>3.16</v>
      </c>
      <c r="M5262" s="15" t="str">
        <f t="shared" si="1106"/>
        <v>--</v>
      </c>
      <c r="N5262" s="14" t="str">
        <f t="shared" si="1107"/>
        <v/>
      </c>
      <c r="O5262" s="15" t="str">
        <f t="shared" si="1100"/>
        <v/>
      </c>
      <c r="P5262" s="15" t="str">
        <f>IF(N5262=1,FLOOR(MAX($P$4:P5261),1)+1,IF(AND(P5261&lt;&gt;"",O5261&lt;&gt;1),MAX($P$4:P5261)+0.1,""))</f>
        <v/>
      </c>
      <c r="Q5262" s="5">
        <f>ROW()</f>
        <v>5262</v>
      </c>
    </row>
    <row r="5263" spans="2:17" x14ac:dyDescent="0.3">
      <c r="B5263" s="5"/>
      <c r="C5263" s="14">
        <f t="shared" si="1101"/>
        <v>0</v>
      </c>
      <c r="D5263" s="14">
        <f t="shared" si="1101"/>
        <v>0</v>
      </c>
      <c r="E5263" s="14" t="str">
        <f t="shared" si="1102"/>
        <v/>
      </c>
      <c r="F5263" s="14">
        <f t="shared" si="1103"/>
        <v>0</v>
      </c>
      <c r="G5263" s="14">
        <f t="shared" si="1099"/>
        <v>3</v>
      </c>
      <c r="H5263" s="14">
        <f t="shared" si="1104"/>
        <v>16</v>
      </c>
      <c r="I5263" s="14">
        <f t="shared" si="1104"/>
        <v>0</v>
      </c>
      <c r="J5263" s="14">
        <f t="shared" si="1104"/>
        <v>0</v>
      </c>
      <c r="K5263" s="14">
        <f t="shared" si="1104"/>
        <v>0</v>
      </c>
      <c r="L5263" s="14" t="str">
        <f t="shared" si="1105"/>
        <v>3.16</v>
      </c>
      <c r="M5263" s="15" t="str">
        <f t="shared" si="1106"/>
        <v>--</v>
      </c>
      <c r="N5263" s="14" t="str">
        <f t="shared" si="1107"/>
        <v/>
      </c>
      <c r="O5263" s="15" t="str">
        <f t="shared" si="1100"/>
        <v/>
      </c>
      <c r="P5263" s="15" t="str">
        <f>IF(N5263=1,FLOOR(MAX($P$4:P5262),1)+1,IF(AND(P5262&lt;&gt;"",O5262&lt;&gt;1),MAX($P$4:P5262)+0.1,""))</f>
        <v/>
      </c>
      <c r="Q5263" s="5">
        <f>ROW()</f>
        <v>5263</v>
      </c>
    </row>
    <row r="5264" spans="2:17" x14ac:dyDescent="0.3">
      <c r="B5264" s="5"/>
      <c r="C5264" s="14">
        <f t="shared" si="1101"/>
        <v>0</v>
      </c>
      <c r="D5264" s="14">
        <f t="shared" si="1101"/>
        <v>0</v>
      </c>
      <c r="E5264" s="14" t="str">
        <f t="shared" si="1102"/>
        <v/>
      </c>
      <c r="F5264" s="14">
        <f t="shared" si="1103"/>
        <v>0</v>
      </c>
      <c r="G5264" s="14">
        <f t="shared" si="1099"/>
        <v>3</v>
      </c>
      <c r="H5264" s="14">
        <f t="shared" si="1104"/>
        <v>16</v>
      </c>
      <c r="I5264" s="14">
        <f t="shared" si="1104"/>
        <v>0</v>
      </c>
      <c r="J5264" s="14">
        <f t="shared" si="1104"/>
        <v>0</v>
      </c>
      <c r="K5264" s="14">
        <f t="shared" si="1104"/>
        <v>0</v>
      </c>
      <c r="L5264" s="14" t="str">
        <f t="shared" si="1105"/>
        <v>3.16</v>
      </c>
      <c r="M5264" s="15" t="str">
        <f t="shared" si="1106"/>
        <v>--</v>
      </c>
      <c r="N5264" s="14" t="str">
        <f t="shared" si="1107"/>
        <v/>
      </c>
      <c r="O5264" s="15" t="str">
        <f t="shared" si="1100"/>
        <v/>
      </c>
      <c r="P5264" s="15" t="str">
        <f>IF(N5264=1,FLOOR(MAX($P$4:P5263),1)+1,IF(AND(P5263&lt;&gt;"",O5263&lt;&gt;1),MAX($P$4:P5263)+0.1,""))</f>
        <v/>
      </c>
      <c r="Q5264" s="5">
        <f>ROW()</f>
        <v>5264</v>
      </c>
    </row>
    <row r="5265" spans="2:17" x14ac:dyDescent="0.3">
      <c r="B5265" s="5"/>
      <c r="C5265" s="14">
        <f t="shared" si="1101"/>
        <v>0</v>
      </c>
      <c r="D5265" s="14">
        <f t="shared" si="1101"/>
        <v>0</v>
      </c>
      <c r="E5265" s="14" t="str">
        <f t="shared" si="1102"/>
        <v/>
      </c>
      <c r="F5265" s="14">
        <f t="shared" si="1103"/>
        <v>0</v>
      </c>
      <c r="G5265" s="14">
        <f t="shared" si="1099"/>
        <v>3</v>
      </c>
      <c r="H5265" s="14">
        <f t="shared" si="1104"/>
        <v>16</v>
      </c>
      <c r="I5265" s="14">
        <f t="shared" si="1104"/>
        <v>0</v>
      </c>
      <c r="J5265" s="14">
        <f t="shared" si="1104"/>
        <v>0</v>
      </c>
      <c r="K5265" s="14">
        <f t="shared" si="1104"/>
        <v>0</v>
      </c>
      <c r="L5265" s="14" t="str">
        <f t="shared" si="1105"/>
        <v>3.16</v>
      </c>
      <c r="M5265" s="15" t="str">
        <f t="shared" si="1106"/>
        <v>--</v>
      </c>
      <c r="N5265" s="14" t="str">
        <f t="shared" si="1107"/>
        <v/>
      </c>
      <c r="O5265" s="15" t="str">
        <f t="shared" si="1100"/>
        <v/>
      </c>
      <c r="P5265" s="15" t="str">
        <f>IF(N5265=1,FLOOR(MAX($P$4:P5264),1)+1,IF(AND(P5264&lt;&gt;"",O5264&lt;&gt;1),MAX($P$4:P5264)+0.1,""))</f>
        <v/>
      </c>
      <c r="Q5265" s="5">
        <f>ROW()</f>
        <v>5265</v>
      </c>
    </row>
    <row r="5266" spans="2:17" x14ac:dyDescent="0.3">
      <c r="B5266" s="5"/>
      <c r="C5266" s="14">
        <f t="shared" si="1101"/>
        <v>0</v>
      </c>
      <c r="D5266" s="14">
        <f t="shared" si="1101"/>
        <v>0</v>
      </c>
      <c r="E5266" s="14" t="str">
        <f t="shared" si="1102"/>
        <v/>
      </c>
      <c r="F5266" s="14">
        <f t="shared" si="1103"/>
        <v>0</v>
      </c>
      <c r="G5266" s="14">
        <f t="shared" si="1099"/>
        <v>3</v>
      </c>
      <c r="H5266" s="14">
        <f t="shared" si="1104"/>
        <v>16</v>
      </c>
      <c r="I5266" s="14">
        <f t="shared" si="1104"/>
        <v>0</v>
      </c>
      <c r="J5266" s="14">
        <f t="shared" si="1104"/>
        <v>0</v>
      </c>
      <c r="K5266" s="14">
        <f t="shared" si="1104"/>
        <v>0</v>
      </c>
      <c r="L5266" s="14" t="str">
        <f t="shared" si="1105"/>
        <v>3.16</v>
      </c>
      <c r="M5266" s="15" t="str">
        <f t="shared" si="1106"/>
        <v>--</v>
      </c>
      <c r="N5266" s="14" t="str">
        <f t="shared" si="1107"/>
        <v/>
      </c>
      <c r="O5266" s="15" t="str">
        <f t="shared" si="1100"/>
        <v/>
      </c>
      <c r="P5266" s="15" t="str">
        <f>IF(N5266=1,FLOOR(MAX($P$4:P5265),1)+1,IF(AND(P5265&lt;&gt;"",O5265&lt;&gt;1),MAX($P$4:P5265)+0.1,""))</f>
        <v/>
      </c>
      <c r="Q5266" s="5">
        <f>ROW()</f>
        <v>5266</v>
      </c>
    </row>
    <row r="5267" spans="2:17" x14ac:dyDescent="0.3">
      <c r="B5267" s="5"/>
      <c r="C5267" s="14">
        <f t="shared" si="1101"/>
        <v>0</v>
      </c>
      <c r="D5267" s="14">
        <f t="shared" si="1101"/>
        <v>0</v>
      </c>
      <c r="E5267" s="14" t="str">
        <f t="shared" si="1102"/>
        <v/>
      </c>
      <c r="F5267" s="14">
        <f t="shared" si="1103"/>
        <v>0</v>
      </c>
      <c r="G5267" s="14">
        <f t="shared" si="1099"/>
        <v>3</v>
      </c>
      <c r="H5267" s="14">
        <f t="shared" si="1104"/>
        <v>16</v>
      </c>
      <c r="I5267" s="14">
        <f t="shared" si="1104"/>
        <v>0</v>
      </c>
      <c r="J5267" s="14">
        <f t="shared" si="1104"/>
        <v>0</v>
      </c>
      <c r="K5267" s="14">
        <f t="shared" si="1104"/>
        <v>0</v>
      </c>
      <c r="L5267" s="14" t="str">
        <f t="shared" si="1105"/>
        <v>3.16</v>
      </c>
      <c r="M5267" s="15" t="str">
        <f t="shared" si="1106"/>
        <v>--</v>
      </c>
      <c r="N5267" s="14" t="str">
        <f t="shared" si="1107"/>
        <v/>
      </c>
      <c r="O5267" s="15" t="str">
        <f t="shared" si="1100"/>
        <v/>
      </c>
      <c r="P5267" s="15" t="str">
        <f>IF(N5267=1,FLOOR(MAX($P$4:P5266),1)+1,IF(AND(P5266&lt;&gt;"",O5266&lt;&gt;1),MAX($P$4:P5266)+0.1,""))</f>
        <v/>
      </c>
      <c r="Q5267" s="5">
        <f>ROW()</f>
        <v>5267</v>
      </c>
    </row>
    <row r="5268" spans="2:17" x14ac:dyDescent="0.3">
      <c r="B5268" s="5"/>
      <c r="C5268" s="14">
        <f t="shared" si="1101"/>
        <v>0</v>
      </c>
      <c r="D5268" s="14">
        <f t="shared" si="1101"/>
        <v>0</v>
      </c>
      <c r="E5268" s="14" t="str">
        <f t="shared" si="1102"/>
        <v/>
      </c>
      <c r="F5268" s="14">
        <f t="shared" si="1103"/>
        <v>0</v>
      </c>
      <c r="G5268" s="14">
        <f t="shared" si="1099"/>
        <v>3</v>
      </c>
      <c r="H5268" s="14">
        <f t="shared" si="1104"/>
        <v>16</v>
      </c>
      <c r="I5268" s="14">
        <f t="shared" si="1104"/>
        <v>0</v>
      </c>
      <c r="J5268" s="14">
        <f t="shared" si="1104"/>
        <v>0</v>
      </c>
      <c r="K5268" s="14">
        <f t="shared" si="1104"/>
        <v>0</v>
      </c>
      <c r="L5268" s="14" t="str">
        <f t="shared" si="1105"/>
        <v>3.16</v>
      </c>
      <c r="M5268" s="15" t="str">
        <f t="shared" si="1106"/>
        <v>--</v>
      </c>
      <c r="N5268" s="14" t="str">
        <f t="shared" si="1107"/>
        <v/>
      </c>
      <c r="O5268" s="15" t="str">
        <f t="shared" si="1100"/>
        <v/>
      </c>
      <c r="P5268" s="15" t="str">
        <f>IF(N5268=1,FLOOR(MAX($P$4:P5267),1)+1,IF(AND(P5267&lt;&gt;"",O5267&lt;&gt;1),MAX($P$4:P5267)+0.1,""))</f>
        <v/>
      </c>
      <c r="Q5268" s="5">
        <f>ROW()</f>
        <v>5268</v>
      </c>
    </row>
    <row r="5269" spans="2:17" x14ac:dyDescent="0.3">
      <c r="B5269" s="5"/>
      <c r="C5269" s="14">
        <f t="shared" si="1101"/>
        <v>0</v>
      </c>
      <c r="D5269" s="14">
        <f t="shared" si="1101"/>
        <v>0</v>
      </c>
      <c r="E5269" s="14" t="str">
        <f t="shared" si="1102"/>
        <v/>
      </c>
      <c r="F5269" s="14">
        <f t="shared" si="1103"/>
        <v>0</v>
      </c>
      <c r="G5269" s="14">
        <f t="shared" si="1099"/>
        <v>3</v>
      </c>
      <c r="H5269" s="14">
        <f t="shared" si="1104"/>
        <v>16</v>
      </c>
      <c r="I5269" s="14">
        <f t="shared" si="1104"/>
        <v>0</v>
      </c>
      <c r="J5269" s="14">
        <f t="shared" si="1104"/>
        <v>0</v>
      </c>
      <c r="K5269" s="14">
        <f t="shared" si="1104"/>
        <v>0</v>
      </c>
      <c r="L5269" s="14" t="str">
        <f t="shared" si="1105"/>
        <v>3.16</v>
      </c>
      <c r="M5269" s="15" t="str">
        <f t="shared" si="1106"/>
        <v>--</v>
      </c>
      <c r="N5269" s="14" t="str">
        <f t="shared" si="1107"/>
        <v/>
      </c>
      <c r="O5269" s="15" t="str">
        <f t="shared" si="1100"/>
        <v/>
      </c>
      <c r="P5269" s="15" t="str">
        <f>IF(N5269=1,FLOOR(MAX($P$4:P5268),1)+1,IF(AND(P5268&lt;&gt;"",O5268&lt;&gt;1),MAX($P$4:P5268)+0.1,""))</f>
        <v/>
      </c>
      <c r="Q5269" s="5">
        <f>ROW()</f>
        <v>5269</v>
      </c>
    </row>
    <row r="5270" spans="2:17" x14ac:dyDescent="0.3">
      <c r="B5270" s="5"/>
      <c r="C5270" s="14">
        <f t="shared" si="1101"/>
        <v>0</v>
      </c>
      <c r="D5270" s="14">
        <f t="shared" si="1101"/>
        <v>0</v>
      </c>
      <c r="E5270" s="14" t="str">
        <f t="shared" si="1102"/>
        <v/>
      </c>
      <c r="F5270" s="14">
        <f t="shared" si="1103"/>
        <v>0</v>
      </c>
      <c r="G5270" s="14">
        <f t="shared" si="1099"/>
        <v>3</v>
      </c>
      <c r="H5270" s="14">
        <f t="shared" ref="H5270:K5285" si="1108">IF(G5270&lt;&gt;G5269,0,IF(AND(($F5269-$D5270)=(H$3-1),$F5270=H$3),H5269+1,H5269))</f>
        <v>16</v>
      </c>
      <c r="I5270" s="14">
        <f t="shared" si="1108"/>
        <v>0</v>
      </c>
      <c r="J5270" s="14">
        <f t="shared" si="1108"/>
        <v>0</v>
      </c>
      <c r="K5270" s="14">
        <f t="shared" si="1108"/>
        <v>0</v>
      </c>
      <c r="L5270" s="14" t="str">
        <f t="shared" si="1105"/>
        <v>3.16</v>
      </c>
      <c r="M5270" s="15" t="str">
        <f t="shared" si="1106"/>
        <v>--</v>
      </c>
      <c r="N5270" s="14" t="str">
        <f t="shared" si="1107"/>
        <v/>
      </c>
      <c r="O5270" s="15" t="str">
        <f t="shared" si="1100"/>
        <v/>
      </c>
      <c r="P5270" s="15" t="str">
        <f>IF(N5270=1,FLOOR(MAX($P$4:P5269),1)+1,IF(AND(P5269&lt;&gt;"",O5269&lt;&gt;1),MAX($P$4:P5269)+0.1,""))</f>
        <v/>
      </c>
      <c r="Q5270" s="5">
        <f>ROW()</f>
        <v>5270</v>
      </c>
    </row>
    <row r="5271" spans="2:17" x14ac:dyDescent="0.3">
      <c r="B5271" s="5"/>
      <c r="C5271" s="14">
        <f t="shared" si="1101"/>
        <v>0</v>
      </c>
      <c r="D5271" s="14">
        <f t="shared" si="1101"/>
        <v>0</v>
      </c>
      <c r="E5271" s="14" t="str">
        <f t="shared" si="1102"/>
        <v/>
      </c>
      <c r="F5271" s="14">
        <f t="shared" si="1103"/>
        <v>0</v>
      </c>
      <c r="G5271" s="14">
        <f t="shared" si="1099"/>
        <v>3</v>
      </c>
      <c r="H5271" s="14">
        <f t="shared" si="1108"/>
        <v>16</v>
      </c>
      <c r="I5271" s="14">
        <f t="shared" si="1108"/>
        <v>0</v>
      </c>
      <c r="J5271" s="14">
        <f t="shared" si="1108"/>
        <v>0</v>
      </c>
      <c r="K5271" s="14">
        <f t="shared" si="1108"/>
        <v>0</v>
      </c>
      <c r="L5271" s="14" t="str">
        <f t="shared" si="1105"/>
        <v>3.16</v>
      </c>
      <c r="M5271" s="15" t="str">
        <f t="shared" si="1106"/>
        <v>--</v>
      </c>
      <c r="N5271" s="14" t="str">
        <f t="shared" si="1107"/>
        <v/>
      </c>
      <c r="O5271" s="15" t="str">
        <f t="shared" si="1100"/>
        <v/>
      </c>
      <c r="P5271" s="15" t="str">
        <f>IF(N5271=1,FLOOR(MAX($P$4:P5270),1)+1,IF(AND(P5270&lt;&gt;"",O5270&lt;&gt;1),MAX($P$4:P5270)+0.1,""))</f>
        <v/>
      </c>
      <c r="Q5271" s="5">
        <f>ROW()</f>
        <v>5271</v>
      </c>
    </row>
    <row r="5272" spans="2:17" x14ac:dyDescent="0.3">
      <c r="B5272" s="5"/>
      <c r="C5272" s="14">
        <f t="shared" si="1101"/>
        <v>0</v>
      </c>
      <c r="D5272" s="14">
        <f t="shared" si="1101"/>
        <v>0</v>
      </c>
      <c r="E5272" s="14" t="str">
        <f t="shared" si="1102"/>
        <v/>
      </c>
      <c r="F5272" s="14">
        <f t="shared" si="1103"/>
        <v>0</v>
      </c>
      <c r="G5272" s="14">
        <f t="shared" si="1099"/>
        <v>3</v>
      </c>
      <c r="H5272" s="14">
        <f t="shared" si="1108"/>
        <v>16</v>
      </c>
      <c r="I5272" s="14">
        <f t="shared" si="1108"/>
        <v>0</v>
      </c>
      <c r="J5272" s="14">
        <f t="shared" si="1108"/>
        <v>0</v>
      </c>
      <c r="K5272" s="14">
        <f t="shared" si="1108"/>
        <v>0</v>
      </c>
      <c r="L5272" s="14" t="str">
        <f t="shared" si="1105"/>
        <v>3.16</v>
      </c>
      <c r="M5272" s="15" t="str">
        <f t="shared" si="1106"/>
        <v>--</v>
      </c>
      <c r="N5272" s="14" t="str">
        <f t="shared" si="1107"/>
        <v/>
      </c>
      <c r="O5272" s="15" t="str">
        <f t="shared" si="1100"/>
        <v/>
      </c>
      <c r="P5272" s="15" t="str">
        <f>IF(N5272=1,FLOOR(MAX($P$4:P5271),1)+1,IF(AND(P5271&lt;&gt;"",O5271&lt;&gt;1),MAX($P$4:P5271)+0.1,""))</f>
        <v/>
      </c>
      <c r="Q5272" s="5">
        <f>ROW()</f>
        <v>5272</v>
      </c>
    </row>
    <row r="5273" spans="2:17" x14ac:dyDescent="0.3">
      <c r="B5273" s="5"/>
      <c r="C5273" s="14">
        <f t="shared" si="1101"/>
        <v>0</v>
      </c>
      <c r="D5273" s="14">
        <f t="shared" si="1101"/>
        <v>0</v>
      </c>
      <c r="E5273" s="14" t="str">
        <f t="shared" si="1102"/>
        <v/>
      </c>
      <c r="F5273" s="14">
        <f t="shared" si="1103"/>
        <v>0</v>
      </c>
      <c r="G5273" s="14">
        <f t="shared" si="1099"/>
        <v>3</v>
      </c>
      <c r="H5273" s="14">
        <f t="shared" si="1108"/>
        <v>16</v>
      </c>
      <c r="I5273" s="14">
        <f t="shared" si="1108"/>
        <v>0</v>
      </c>
      <c r="J5273" s="14">
        <f t="shared" si="1108"/>
        <v>0</v>
      </c>
      <c r="K5273" s="14">
        <f t="shared" si="1108"/>
        <v>0</v>
      </c>
      <c r="L5273" s="14" t="str">
        <f t="shared" si="1105"/>
        <v>3.16</v>
      </c>
      <c r="M5273" s="15" t="str">
        <f t="shared" si="1106"/>
        <v>--</v>
      </c>
      <c r="N5273" s="14" t="str">
        <f t="shared" si="1107"/>
        <v/>
      </c>
      <c r="O5273" s="15" t="str">
        <f t="shared" si="1100"/>
        <v/>
      </c>
      <c r="P5273" s="15" t="str">
        <f>IF(N5273=1,FLOOR(MAX($P$4:P5272),1)+1,IF(AND(P5272&lt;&gt;"",O5272&lt;&gt;1),MAX($P$4:P5272)+0.1,""))</f>
        <v/>
      </c>
      <c r="Q5273" s="5">
        <f>ROW()</f>
        <v>5273</v>
      </c>
    </row>
    <row r="5274" spans="2:17" x14ac:dyDescent="0.3">
      <c r="B5274" s="5"/>
      <c r="C5274" s="14">
        <f t="shared" si="1101"/>
        <v>0</v>
      </c>
      <c r="D5274" s="14">
        <f t="shared" si="1101"/>
        <v>0</v>
      </c>
      <c r="E5274" s="14" t="str">
        <f t="shared" si="1102"/>
        <v/>
      </c>
      <c r="F5274" s="14">
        <f t="shared" si="1103"/>
        <v>0</v>
      </c>
      <c r="G5274" s="14">
        <f t="shared" si="1099"/>
        <v>3</v>
      </c>
      <c r="H5274" s="14">
        <f t="shared" si="1108"/>
        <v>16</v>
      </c>
      <c r="I5274" s="14">
        <f t="shared" si="1108"/>
        <v>0</v>
      </c>
      <c r="J5274" s="14">
        <f t="shared" si="1108"/>
        <v>0</v>
      </c>
      <c r="K5274" s="14">
        <f t="shared" si="1108"/>
        <v>0</v>
      </c>
      <c r="L5274" s="14" t="str">
        <f t="shared" si="1105"/>
        <v>3.16</v>
      </c>
      <c r="M5274" s="15" t="str">
        <f t="shared" si="1106"/>
        <v>--</v>
      </c>
      <c r="N5274" s="14" t="str">
        <f t="shared" si="1107"/>
        <v/>
      </c>
      <c r="O5274" s="15" t="str">
        <f t="shared" si="1100"/>
        <v/>
      </c>
      <c r="P5274" s="15" t="str">
        <f>IF(N5274=1,FLOOR(MAX($P$4:P5273),1)+1,IF(AND(P5273&lt;&gt;"",O5273&lt;&gt;1),MAX($P$4:P5273)+0.1,""))</f>
        <v/>
      </c>
      <c r="Q5274" s="5">
        <f>ROW()</f>
        <v>5274</v>
      </c>
    </row>
    <row r="5275" spans="2:17" x14ac:dyDescent="0.3">
      <c r="B5275" s="5"/>
      <c r="C5275" s="14">
        <f t="shared" si="1101"/>
        <v>0</v>
      </c>
      <c r="D5275" s="14">
        <f t="shared" si="1101"/>
        <v>0</v>
      </c>
      <c r="E5275" s="14" t="str">
        <f t="shared" si="1102"/>
        <v/>
      </c>
      <c r="F5275" s="14">
        <f t="shared" si="1103"/>
        <v>0</v>
      </c>
      <c r="G5275" s="14">
        <f t="shared" si="1099"/>
        <v>3</v>
      </c>
      <c r="H5275" s="14">
        <f t="shared" si="1108"/>
        <v>16</v>
      </c>
      <c r="I5275" s="14">
        <f t="shared" si="1108"/>
        <v>0</v>
      </c>
      <c r="J5275" s="14">
        <f t="shared" si="1108"/>
        <v>0</v>
      </c>
      <c r="K5275" s="14">
        <f t="shared" si="1108"/>
        <v>0</v>
      </c>
      <c r="L5275" s="14" t="str">
        <f t="shared" si="1105"/>
        <v>3.16</v>
      </c>
      <c r="M5275" s="15" t="str">
        <f t="shared" si="1106"/>
        <v>--</v>
      </c>
      <c r="N5275" s="14" t="str">
        <f t="shared" si="1107"/>
        <v/>
      </c>
      <c r="O5275" s="15" t="str">
        <f t="shared" si="1100"/>
        <v/>
      </c>
      <c r="P5275" s="15" t="str">
        <f>IF(N5275=1,FLOOR(MAX($P$4:P5274),1)+1,IF(AND(P5274&lt;&gt;"",O5274&lt;&gt;1),MAX($P$4:P5274)+0.1,""))</f>
        <v/>
      </c>
      <c r="Q5275" s="5">
        <f>ROW()</f>
        <v>5275</v>
      </c>
    </row>
    <row r="5276" spans="2:17" x14ac:dyDescent="0.3">
      <c r="B5276" s="5"/>
      <c r="C5276" s="14">
        <f t="shared" si="1101"/>
        <v>0</v>
      </c>
      <c r="D5276" s="14">
        <f t="shared" si="1101"/>
        <v>0</v>
      </c>
      <c r="E5276" s="14" t="str">
        <f t="shared" si="1102"/>
        <v/>
      </c>
      <c r="F5276" s="14">
        <f t="shared" si="1103"/>
        <v>0</v>
      </c>
      <c r="G5276" s="14">
        <f t="shared" si="1099"/>
        <v>3</v>
      </c>
      <c r="H5276" s="14">
        <f t="shared" si="1108"/>
        <v>16</v>
      </c>
      <c r="I5276" s="14">
        <f t="shared" si="1108"/>
        <v>0</v>
      </c>
      <c r="J5276" s="14">
        <f t="shared" si="1108"/>
        <v>0</v>
      </c>
      <c r="K5276" s="14">
        <f t="shared" si="1108"/>
        <v>0</v>
      </c>
      <c r="L5276" s="14" t="str">
        <f t="shared" si="1105"/>
        <v>3.16</v>
      </c>
      <c r="M5276" s="15" t="str">
        <f t="shared" si="1106"/>
        <v>--</v>
      </c>
      <c r="N5276" s="14" t="str">
        <f t="shared" si="1107"/>
        <v/>
      </c>
      <c r="O5276" s="15" t="str">
        <f t="shared" si="1100"/>
        <v/>
      </c>
      <c r="P5276" s="15" t="str">
        <f>IF(N5276=1,FLOOR(MAX($P$4:P5275),1)+1,IF(AND(P5275&lt;&gt;"",O5275&lt;&gt;1),MAX($P$4:P5275)+0.1,""))</f>
        <v/>
      </c>
      <c r="Q5276" s="5">
        <f>ROW()</f>
        <v>5276</v>
      </c>
    </row>
    <row r="5277" spans="2:17" x14ac:dyDescent="0.3">
      <c r="B5277" s="5"/>
      <c r="C5277" s="14">
        <f t="shared" si="1101"/>
        <v>0</v>
      </c>
      <c r="D5277" s="14">
        <f t="shared" si="1101"/>
        <v>0</v>
      </c>
      <c r="E5277" s="14" t="str">
        <f t="shared" si="1102"/>
        <v/>
      </c>
      <c r="F5277" s="14">
        <f t="shared" si="1103"/>
        <v>0</v>
      </c>
      <c r="G5277" s="14">
        <f t="shared" si="1099"/>
        <v>3</v>
      </c>
      <c r="H5277" s="14">
        <f t="shared" si="1108"/>
        <v>16</v>
      </c>
      <c r="I5277" s="14">
        <f t="shared" si="1108"/>
        <v>0</v>
      </c>
      <c r="J5277" s="14">
        <f t="shared" si="1108"/>
        <v>0</v>
      </c>
      <c r="K5277" s="14">
        <f t="shared" si="1108"/>
        <v>0</v>
      </c>
      <c r="L5277" s="14" t="str">
        <f t="shared" si="1105"/>
        <v>3.16</v>
      </c>
      <c r="M5277" s="15" t="str">
        <f t="shared" si="1106"/>
        <v>--</v>
      </c>
      <c r="N5277" s="14" t="str">
        <f t="shared" si="1107"/>
        <v/>
      </c>
      <c r="O5277" s="15" t="str">
        <f t="shared" si="1100"/>
        <v/>
      </c>
      <c r="P5277" s="15" t="str">
        <f>IF(N5277=1,FLOOR(MAX($P$4:P5276),1)+1,IF(AND(P5276&lt;&gt;"",O5276&lt;&gt;1),MAX($P$4:P5276)+0.1,""))</f>
        <v/>
      </c>
      <c r="Q5277" s="5">
        <f>ROW()</f>
        <v>5277</v>
      </c>
    </row>
    <row r="5278" spans="2:17" x14ac:dyDescent="0.3">
      <c r="B5278" s="5"/>
      <c r="C5278" s="14">
        <f t="shared" si="1101"/>
        <v>0</v>
      </c>
      <c r="D5278" s="14">
        <f t="shared" si="1101"/>
        <v>0</v>
      </c>
      <c r="E5278" s="14" t="str">
        <f t="shared" si="1102"/>
        <v/>
      </c>
      <c r="F5278" s="14">
        <f t="shared" si="1103"/>
        <v>0</v>
      </c>
      <c r="G5278" s="14">
        <f t="shared" si="1099"/>
        <v>3</v>
      </c>
      <c r="H5278" s="14">
        <f t="shared" si="1108"/>
        <v>16</v>
      </c>
      <c r="I5278" s="14">
        <f t="shared" si="1108"/>
        <v>0</v>
      </c>
      <c r="J5278" s="14">
        <f t="shared" si="1108"/>
        <v>0</v>
      </c>
      <c r="K5278" s="14">
        <f t="shared" si="1108"/>
        <v>0</v>
      </c>
      <c r="L5278" s="14" t="str">
        <f t="shared" si="1105"/>
        <v>3.16</v>
      </c>
      <c r="M5278" s="15" t="str">
        <f t="shared" si="1106"/>
        <v>--</v>
      </c>
      <c r="N5278" s="14" t="str">
        <f t="shared" si="1107"/>
        <v/>
      </c>
      <c r="O5278" s="15" t="str">
        <f t="shared" si="1100"/>
        <v/>
      </c>
      <c r="P5278" s="15" t="str">
        <f>IF(N5278=1,FLOOR(MAX($P$4:P5277),1)+1,IF(AND(P5277&lt;&gt;"",O5277&lt;&gt;1),MAX($P$4:P5277)+0.1,""))</f>
        <v/>
      </c>
      <c r="Q5278" s="5">
        <f>ROW()</f>
        <v>5278</v>
      </c>
    </row>
    <row r="5279" spans="2:17" x14ac:dyDescent="0.3">
      <c r="B5279" s="5"/>
      <c r="C5279" s="14">
        <f t="shared" si="1101"/>
        <v>0</v>
      </c>
      <c r="D5279" s="14">
        <f t="shared" si="1101"/>
        <v>0</v>
      </c>
      <c r="E5279" s="14" t="str">
        <f t="shared" si="1102"/>
        <v/>
      </c>
      <c r="F5279" s="14">
        <f t="shared" si="1103"/>
        <v>0</v>
      </c>
      <c r="G5279" s="14">
        <f t="shared" si="1099"/>
        <v>3</v>
      </c>
      <c r="H5279" s="14">
        <f t="shared" si="1108"/>
        <v>16</v>
      </c>
      <c r="I5279" s="14">
        <f t="shared" si="1108"/>
        <v>0</v>
      </c>
      <c r="J5279" s="14">
        <f t="shared" si="1108"/>
        <v>0</v>
      </c>
      <c r="K5279" s="14">
        <f t="shared" si="1108"/>
        <v>0</v>
      </c>
      <c r="L5279" s="14" t="str">
        <f t="shared" si="1105"/>
        <v>3.16</v>
      </c>
      <c r="M5279" s="15" t="str">
        <f t="shared" si="1106"/>
        <v>--</v>
      </c>
      <c r="N5279" s="14" t="str">
        <f t="shared" si="1107"/>
        <v/>
      </c>
      <c r="O5279" s="15" t="str">
        <f t="shared" si="1100"/>
        <v/>
      </c>
      <c r="P5279" s="15" t="str">
        <f>IF(N5279=1,FLOOR(MAX($P$4:P5278),1)+1,IF(AND(P5278&lt;&gt;"",O5278&lt;&gt;1),MAX($P$4:P5278)+0.1,""))</f>
        <v/>
      </c>
      <c r="Q5279" s="5">
        <f>ROW()</f>
        <v>5279</v>
      </c>
    </row>
    <row r="5280" spans="2:17" x14ac:dyDescent="0.3">
      <c r="B5280" s="5"/>
      <c r="C5280" s="14">
        <f t="shared" si="1101"/>
        <v>0</v>
      </c>
      <c r="D5280" s="14">
        <f t="shared" si="1101"/>
        <v>0</v>
      </c>
      <c r="E5280" s="14" t="str">
        <f t="shared" si="1102"/>
        <v/>
      </c>
      <c r="F5280" s="14">
        <f t="shared" si="1103"/>
        <v>0</v>
      </c>
      <c r="G5280" s="14">
        <f t="shared" si="1099"/>
        <v>3</v>
      </c>
      <c r="H5280" s="14">
        <f t="shared" si="1108"/>
        <v>16</v>
      </c>
      <c r="I5280" s="14">
        <f t="shared" si="1108"/>
        <v>0</v>
      </c>
      <c r="J5280" s="14">
        <f t="shared" si="1108"/>
        <v>0</v>
      </c>
      <c r="K5280" s="14">
        <f t="shared" si="1108"/>
        <v>0</v>
      </c>
      <c r="L5280" s="14" t="str">
        <f t="shared" si="1105"/>
        <v>3.16</v>
      </c>
      <c r="M5280" s="15" t="str">
        <f t="shared" si="1106"/>
        <v>--</v>
      </c>
      <c r="N5280" s="14" t="str">
        <f t="shared" si="1107"/>
        <v/>
      </c>
      <c r="O5280" s="15" t="str">
        <f t="shared" si="1100"/>
        <v/>
      </c>
      <c r="P5280" s="15" t="str">
        <f>IF(N5280=1,FLOOR(MAX($P$4:P5279),1)+1,IF(AND(P5279&lt;&gt;"",O5279&lt;&gt;1),MAX($P$4:P5279)+0.1,""))</f>
        <v/>
      </c>
      <c r="Q5280" s="5">
        <f>ROW()</f>
        <v>5280</v>
      </c>
    </row>
    <row r="5281" spans="2:17" x14ac:dyDescent="0.3">
      <c r="B5281" s="5"/>
      <c r="C5281" s="14">
        <f t="shared" si="1101"/>
        <v>0</v>
      </c>
      <c r="D5281" s="14">
        <f t="shared" si="1101"/>
        <v>0</v>
      </c>
      <c r="E5281" s="14" t="str">
        <f t="shared" si="1102"/>
        <v/>
      </c>
      <c r="F5281" s="14">
        <f t="shared" si="1103"/>
        <v>0</v>
      </c>
      <c r="G5281" s="14">
        <f t="shared" si="1099"/>
        <v>3</v>
      </c>
      <c r="H5281" s="14">
        <f t="shared" si="1108"/>
        <v>16</v>
      </c>
      <c r="I5281" s="14">
        <f t="shared" si="1108"/>
        <v>0</v>
      </c>
      <c r="J5281" s="14">
        <f t="shared" si="1108"/>
        <v>0</v>
      </c>
      <c r="K5281" s="14">
        <f t="shared" si="1108"/>
        <v>0</v>
      </c>
      <c r="L5281" s="14" t="str">
        <f t="shared" si="1105"/>
        <v>3.16</v>
      </c>
      <c r="M5281" s="15" t="str">
        <f t="shared" si="1106"/>
        <v>--</v>
      </c>
      <c r="N5281" s="14" t="str">
        <f t="shared" si="1107"/>
        <v/>
      </c>
      <c r="O5281" s="15" t="str">
        <f t="shared" si="1100"/>
        <v/>
      </c>
      <c r="P5281" s="15" t="str">
        <f>IF(N5281=1,FLOOR(MAX($P$4:P5280),1)+1,IF(AND(P5280&lt;&gt;"",O5280&lt;&gt;1),MAX($P$4:P5280)+0.1,""))</f>
        <v/>
      </c>
      <c r="Q5281" s="5">
        <f>ROW()</f>
        <v>5281</v>
      </c>
    </row>
    <row r="5282" spans="2:17" x14ac:dyDescent="0.3">
      <c r="B5282" s="5"/>
      <c r="C5282" s="14">
        <f t="shared" si="1101"/>
        <v>0</v>
      </c>
      <c r="D5282" s="14">
        <f t="shared" si="1101"/>
        <v>0</v>
      </c>
      <c r="E5282" s="14" t="str">
        <f t="shared" si="1102"/>
        <v/>
      </c>
      <c r="F5282" s="14">
        <f t="shared" si="1103"/>
        <v>0</v>
      </c>
      <c r="G5282" s="14">
        <f t="shared" si="1099"/>
        <v>3</v>
      </c>
      <c r="H5282" s="14">
        <f t="shared" si="1108"/>
        <v>16</v>
      </c>
      <c r="I5282" s="14">
        <f t="shared" si="1108"/>
        <v>0</v>
      </c>
      <c r="J5282" s="14">
        <f t="shared" si="1108"/>
        <v>0</v>
      </c>
      <c r="K5282" s="14">
        <f t="shared" si="1108"/>
        <v>0</v>
      </c>
      <c r="L5282" s="14" t="str">
        <f t="shared" si="1105"/>
        <v>3.16</v>
      </c>
      <c r="M5282" s="15" t="str">
        <f t="shared" si="1106"/>
        <v>--</v>
      </c>
      <c r="N5282" s="14" t="str">
        <f t="shared" si="1107"/>
        <v/>
      </c>
      <c r="O5282" s="15" t="str">
        <f t="shared" si="1100"/>
        <v/>
      </c>
      <c r="P5282" s="15" t="str">
        <f>IF(N5282=1,FLOOR(MAX($P$4:P5281),1)+1,IF(AND(P5281&lt;&gt;"",O5281&lt;&gt;1),MAX($P$4:P5281)+0.1,""))</f>
        <v/>
      </c>
      <c r="Q5282" s="5">
        <f>ROW()</f>
        <v>5282</v>
      </c>
    </row>
    <row r="5283" spans="2:17" x14ac:dyDescent="0.3">
      <c r="B5283" s="5"/>
      <c r="C5283" s="14">
        <f t="shared" si="1101"/>
        <v>0</v>
      </c>
      <c r="D5283" s="14">
        <f t="shared" si="1101"/>
        <v>0</v>
      </c>
      <c r="E5283" s="14" t="str">
        <f t="shared" si="1102"/>
        <v/>
      </c>
      <c r="F5283" s="14">
        <f t="shared" si="1103"/>
        <v>0</v>
      </c>
      <c r="G5283" s="14">
        <f t="shared" si="1099"/>
        <v>3</v>
      </c>
      <c r="H5283" s="14">
        <f t="shared" si="1108"/>
        <v>16</v>
      </c>
      <c r="I5283" s="14">
        <f t="shared" si="1108"/>
        <v>0</v>
      </c>
      <c r="J5283" s="14">
        <f t="shared" si="1108"/>
        <v>0</v>
      </c>
      <c r="K5283" s="14">
        <f t="shared" si="1108"/>
        <v>0</v>
      </c>
      <c r="L5283" s="14" t="str">
        <f t="shared" si="1105"/>
        <v>3.16</v>
      </c>
      <c r="M5283" s="15" t="str">
        <f t="shared" si="1106"/>
        <v>--</v>
      </c>
      <c r="N5283" s="14" t="str">
        <f t="shared" si="1107"/>
        <v/>
      </c>
      <c r="O5283" s="15" t="str">
        <f t="shared" si="1100"/>
        <v/>
      </c>
      <c r="P5283" s="15" t="str">
        <f>IF(N5283=1,FLOOR(MAX($P$4:P5282),1)+1,IF(AND(P5282&lt;&gt;"",O5282&lt;&gt;1),MAX($P$4:P5282)+0.1,""))</f>
        <v/>
      </c>
      <c r="Q5283" s="5">
        <f>ROW()</f>
        <v>5283</v>
      </c>
    </row>
    <row r="5284" spans="2:17" x14ac:dyDescent="0.3">
      <c r="B5284" s="5"/>
      <c r="C5284" s="14">
        <f t="shared" si="1101"/>
        <v>0</v>
      </c>
      <c r="D5284" s="14">
        <f t="shared" si="1101"/>
        <v>0</v>
      </c>
      <c r="E5284" s="14" t="str">
        <f t="shared" si="1102"/>
        <v/>
      </c>
      <c r="F5284" s="14">
        <f t="shared" si="1103"/>
        <v>0</v>
      </c>
      <c r="G5284" s="14">
        <f t="shared" si="1099"/>
        <v>3</v>
      </c>
      <c r="H5284" s="14">
        <f t="shared" si="1108"/>
        <v>16</v>
      </c>
      <c r="I5284" s="14">
        <f t="shared" si="1108"/>
        <v>0</v>
      </c>
      <c r="J5284" s="14">
        <f t="shared" si="1108"/>
        <v>0</v>
      </c>
      <c r="K5284" s="14">
        <f t="shared" si="1108"/>
        <v>0</v>
      </c>
      <c r="L5284" s="14" t="str">
        <f t="shared" si="1105"/>
        <v>3.16</v>
      </c>
      <c r="M5284" s="15" t="str">
        <f t="shared" si="1106"/>
        <v>--</v>
      </c>
      <c r="N5284" s="14" t="str">
        <f t="shared" si="1107"/>
        <v/>
      </c>
      <c r="O5284" s="15" t="str">
        <f t="shared" si="1100"/>
        <v/>
      </c>
      <c r="P5284" s="15" t="str">
        <f>IF(N5284=1,FLOOR(MAX($P$4:P5283),1)+1,IF(AND(P5283&lt;&gt;"",O5283&lt;&gt;1),MAX($P$4:P5283)+0.1,""))</f>
        <v/>
      </c>
      <c r="Q5284" s="5">
        <f>ROW()</f>
        <v>5284</v>
      </c>
    </row>
    <row r="5285" spans="2:17" x14ac:dyDescent="0.3">
      <c r="B5285" s="5"/>
      <c r="C5285" s="14">
        <f t="shared" si="1101"/>
        <v>0</v>
      </c>
      <c r="D5285" s="14">
        <f t="shared" si="1101"/>
        <v>0</v>
      </c>
      <c r="E5285" s="14" t="str">
        <f t="shared" si="1102"/>
        <v/>
      </c>
      <c r="F5285" s="14">
        <f t="shared" si="1103"/>
        <v>0</v>
      </c>
      <c r="G5285" s="14">
        <f t="shared" si="1099"/>
        <v>3</v>
      </c>
      <c r="H5285" s="14">
        <f t="shared" si="1108"/>
        <v>16</v>
      </c>
      <c r="I5285" s="14">
        <f t="shared" si="1108"/>
        <v>0</v>
      </c>
      <c r="J5285" s="14">
        <f t="shared" si="1108"/>
        <v>0</v>
      </c>
      <c r="K5285" s="14">
        <f t="shared" si="1108"/>
        <v>0</v>
      </c>
      <c r="L5285" s="14" t="str">
        <f t="shared" si="1105"/>
        <v>3.16</v>
      </c>
      <c r="M5285" s="15" t="str">
        <f t="shared" si="1106"/>
        <v>--</v>
      </c>
      <c r="N5285" s="14" t="str">
        <f t="shared" si="1107"/>
        <v/>
      </c>
      <c r="O5285" s="15" t="str">
        <f t="shared" si="1100"/>
        <v/>
      </c>
      <c r="P5285" s="15" t="str">
        <f>IF(N5285=1,FLOOR(MAX($P$4:P5284),1)+1,IF(AND(P5284&lt;&gt;"",O5284&lt;&gt;1),MAX($P$4:P5284)+0.1,""))</f>
        <v/>
      </c>
      <c r="Q5285" s="5">
        <f>ROW()</f>
        <v>5285</v>
      </c>
    </row>
    <row r="5286" spans="2:17" x14ac:dyDescent="0.3">
      <c r="B5286" s="5"/>
      <c r="C5286" s="14">
        <f t="shared" si="1101"/>
        <v>0</v>
      </c>
      <c r="D5286" s="14">
        <f t="shared" si="1101"/>
        <v>0</v>
      </c>
      <c r="E5286" s="14" t="str">
        <f t="shared" si="1102"/>
        <v/>
      </c>
      <c r="F5286" s="14">
        <f t="shared" si="1103"/>
        <v>0</v>
      </c>
      <c r="G5286" s="14">
        <f t="shared" si="1099"/>
        <v>3</v>
      </c>
      <c r="H5286" s="14">
        <f t="shared" ref="H5286:K5301" si="1109">IF(G5286&lt;&gt;G5285,0,IF(AND(($F5285-$D5286)=(H$3-1),$F5286=H$3),H5285+1,H5285))</f>
        <v>16</v>
      </c>
      <c r="I5286" s="14">
        <f t="shared" si="1109"/>
        <v>0</v>
      </c>
      <c r="J5286" s="14">
        <f t="shared" si="1109"/>
        <v>0</v>
      </c>
      <c r="K5286" s="14">
        <f t="shared" si="1109"/>
        <v>0</v>
      </c>
      <c r="L5286" s="14" t="str">
        <f t="shared" si="1105"/>
        <v>3.16</v>
      </c>
      <c r="M5286" s="15" t="str">
        <f t="shared" si="1106"/>
        <v>--</v>
      </c>
      <c r="N5286" s="14" t="str">
        <f t="shared" si="1107"/>
        <v/>
      </c>
      <c r="O5286" s="15" t="str">
        <f t="shared" si="1100"/>
        <v/>
      </c>
      <c r="P5286" s="15" t="str">
        <f>IF(N5286=1,FLOOR(MAX($P$4:P5285),1)+1,IF(AND(P5285&lt;&gt;"",O5285&lt;&gt;1),MAX($P$4:P5285)+0.1,""))</f>
        <v/>
      </c>
      <c r="Q5286" s="5">
        <f>ROW()</f>
        <v>5286</v>
      </c>
    </row>
    <row r="5287" spans="2:17" x14ac:dyDescent="0.3">
      <c r="B5287" s="5"/>
      <c r="C5287" s="14">
        <f t="shared" si="1101"/>
        <v>0</v>
      </c>
      <c r="D5287" s="14">
        <f t="shared" si="1101"/>
        <v>0</v>
      </c>
      <c r="E5287" s="14" t="str">
        <f t="shared" si="1102"/>
        <v/>
      </c>
      <c r="F5287" s="14">
        <f t="shared" si="1103"/>
        <v>0</v>
      </c>
      <c r="G5287" s="14">
        <f t="shared" si="1099"/>
        <v>3</v>
      </c>
      <c r="H5287" s="14">
        <f t="shared" si="1109"/>
        <v>16</v>
      </c>
      <c r="I5287" s="14">
        <f t="shared" si="1109"/>
        <v>0</v>
      </c>
      <c r="J5287" s="14">
        <f t="shared" si="1109"/>
        <v>0</v>
      </c>
      <c r="K5287" s="14">
        <f t="shared" si="1109"/>
        <v>0</v>
      </c>
      <c r="L5287" s="14" t="str">
        <f t="shared" si="1105"/>
        <v>3.16</v>
      </c>
      <c r="M5287" s="15" t="str">
        <f t="shared" si="1106"/>
        <v>--</v>
      </c>
      <c r="N5287" s="14" t="str">
        <f t="shared" si="1107"/>
        <v/>
      </c>
      <c r="O5287" s="15" t="str">
        <f t="shared" si="1100"/>
        <v/>
      </c>
      <c r="P5287" s="15" t="str">
        <f>IF(N5287=1,FLOOR(MAX($P$4:P5286),1)+1,IF(AND(P5286&lt;&gt;"",O5286&lt;&gt;1),MAX($P$4:P5286)+0.1,""))</f>
        <v/>
      </c>
      <c r="Q5287" s="5">
        <f>ROW()</f>
        <v>5287</v>
      </c>
    </row>
    <row r="5288" spans="2:17" x14ac:dyDescent="0.3">
      <c r="B5288" s="5"/>
      <c r="C5288" s="14">
        <f t="shared" si="1101"/>
        <v>0</v>
      </c>
      <c r="D5288" s="14">
        <f t="shared" si="1101"/>
        <v>0</v>
      </c>
      <c r="E5288" s="14" t="str">
        <f t="shared" si="1102"/>
        <v/>
      </c>
      <c r="F5288" s="14">
        <f t="shared" si="1103"/>
        <v>0</v>
      </c>
      <c r="G5288" s="14">
        <f t="shared" si="1099"/>
        <v>3</v>
      </c>
      <c r="H5288" s="14">
        <f t="shared" si="1109"/>
        <v>16</v>
      </c>
      <c r="I5288" s="14">
        <f t="shared" si="1109"/>
        <v>0</v>
      </c>
      <c r="J5288" s="14">
        <f t="shared" si="1109"/>
        <v>0</v>
      </c>
      <c r="K5288" s="14">
        <f t="shared" si="1109"/>
        <v>0</v>
      </c>
      <c r="L5288" s="14" t="str">
        <f t="shared" si="1105"/>
        <v>3.16</v>
      </c>
      <c r="M5288" s="15" t="str">
        <f t="shared" si="1106"/>
        <v>--</v>
      </c>
      <c r="N5288" s="14" t="str">
        <f t="shared" si="1107"/>
        <v/>
      </c>
      <c r="O5288" s="15" t="str">
        <f t="shared" si="1100"/>
        <v/>
      </c>
      <c r="P5288" s="15" t="str">
        <f>IF(N5288=1,FLOOR(MAX($P$4:P5287),1)+1,IF(AND(P5287&lt;&gt;"",O5287&lt;&gt;1),MAX($P$4:P5287)+0.1,""))</f>
        <v/>
      </c>
      <c r="Q5288" s="5">
        <f>ROW()</f>
        <v>5288</v>
      </c>
    </row>
    <row r="5289" spans="2:17" x14ac:dyDescent="0.3">
      <c r="B5289" s="5"/>
      <c r="C5289" s="14">
        <f t="shared" si="1101"/>
        <v>0</v>
      </c>
      <c r="D5289" s="14">
        <f t="shared" si="1101"/>
        <v>0</v>
      </c>
      <c r="E5289" s="14" t="str">
        <f t="shared" si="1102"/>
        <v/>
      </c>
      <c r="F5289" s="14">
        <f t="shared" si="1103"/>
        <v>0</v>
      </c>
      <c r="G5289" s="14">
        <f t="shared" si="1099"/>
        <v>3</v>
      </c>
      <c r="H5289" s="14">
        <f t="shared" si="1109"/>
        <v>16</v>
      </c>
      <c r="I5289" s="14">
        <f t="shared" si="1109"/>
        <v>0</v>
      </c>
      <c r="J5289" s="14">
        <f t="shared" si="1109"/>
        <v>0</v>
      </c>
      <c r="K5289" s="14">
        <f t="shared" si="1109"/>
        <v>0</v>
      </c>
      <c r="L5289" s="14" t="str">
        <f t="shared" si="1105"/>
        <v>3.16</v>
      </c>
      <c r="M5289" s="15" t="str">
        <f t="shared" si="1106"/>
        <v>--</v>
      </c>
      <c r="N5289" s="14" t="str">
        <f t="shared" si="1107"/>
        <v/>
      </c>
      <c r="O5289" s="15" t="str">
        <f t="shared" si="1100"/>
        <v/>
      </c>
      <c r="P5289" s="15" t="str">
        <f>IF(N5289=1,FLOOR(MAX($P$4:P5288),1)+1,IF(AND(P5288&lt;&gt;"",O5288&lt;&gt;1),MAX($P$4:P5288)+0.1,""))</f>
        <v/>
      </c>
      <c r="Q5289" s="5">
        <f>ROW()</f>
        <v>5289</v>
      </c>
    </row>
    <row r="5290" spans="2:17" x14ac:dyDescent="0.3">
      <c r="B5290" s="5"/>
      <c r="C5290" s="14">
        <f t="shared" si="1101"/>
        <v>0</v>
      </c>
      <c r="D5290" s="14">
        <f t="shared" si="1101"/>
        <v>0</v>
      </c>
      <c r="E5290" s="14" t="str">
        <f t="shared" si="1102"/>
        <v/>
      </c>
      <c r="F5290" s="14">
        <f t="shared" si="1103"/>
        <v>0</v>
      </c>
      <c r="G5290" s="14">
        <f t="shared" si="1099"/>
        <v>3</v>
      </c>
      <c r="H5290" s="14">
        <f t="shared" si="1109"/>
        <v>16</v>
      </c>
      <c r="I5290" s="14">
        <f t="shared" si="1109"/>
        <v>0</v>
      </c>
      <c r="J5290" s="14">
        <f t="shared" si="1109"/>
        <v>0</v>
      </c>
      <c r="K5290" s="14">
        <f t="shared" si="1109"/>
        <v>0</v>
      </c>
      <c r="L5290" s="14" t="str">
        <f t="shared" si="1105"/>
        <v>3.16</v>
      </c>
      <c r="M5290" s="15" t="str">
        <f t="shared" si="1106"/>
        <v>--</v>
      </c>
      <c r="N5290" s="14" t="str">
        <f t="shared" si="1107"/>
        <v/>
      </c>
      <c r="O5290" s="15" t="str">
        <f t="shared" si="1100"/>
        <v/>
      </c>
      <c r="P5290" s="15" t="str">
        <f>IF(N5290=1,FLOOR(MAX($P$4:P5289),1)+1,IF(AND(P5289&lt;&gt;"",O5289&lt;&gt;1),MAX($P$4:P5289)+0.1,""))</f>
        <v/>
      </c>
      <c r="Q5290" s="5">
        <f>ROW()</f>
        <v>5290</v>
      </c>
    </row>
    <row r="5291" spans="2:17" x14ac:dyDescent="0.3">
      <c r="B5291" s="5"/>
      <c r="C5291" s="14">
        <f t="shared" si="1101"/>
        <v>0</v>
      </c>
      <c r="D5291" s="14">
        <f t="shared" si="1101"/>
        <v>0</v>
      </c>
      <c r="E5291" s="14" t="str">
        <f t="shared" si="1102"/>
        <v/>
      </c>
      <c r="F5291" s="14">
        <f t="shared" si="1103"/>
        <v>0</v>
      </c>
      <c r="G5291" s="14">
        <f t="shared" si="1099"/>
        <v>3</v>
      </c>
      <c r="H5291" s="14">
        <f t="shared" si="1109"/>
        <v>16</v>
      </c>
      <c r="I5291" s="14">
        <f t="shared" si="1109"/>
        <v>0</v>
      </c>
      <c r="J5291" s="14">
        <f t="shared" si="1109"/>
        <v>0</v>
      </c>
      <c r="K5291" s="14">
        <f t="shared" si="1109"/>
        <v>0</v>
      </c>
      <c r="L5291" s="14" t="str">
        <f t="shared" si="1105"/>
        <v>3.16</v>
      </c>
      <c r="M5291" s="15" t="str">
        <f t="shared" si="1106"/>
        <v>--</v>
      </c>
      <c r="N5291" s="14" t="str">
        <f t="shared" si="1107"/>
        <v/>
      </c>
      <c r="O5291" s="15" t="str">
        <f t="shared" si="1100"/>
        <v/>
      </c>
      <c r="P5291" s="15" t="str">
        <f>IF(N5291=1,FLOOR(MAX($P$4:P5290),1)+1,IF(AND(P5290&lt;&gt;"",O5290&lt;&gt;1),MAX($P$4:P5290)+0.1,""))</f>
        <v/>
      </c>
      <c r="Q5291" s="5">
        <f>ROW()</f>
        <v>5291</v>
      </c>
    </row>
    <row r="5292" spans="2:17" x14ac:dyDescent="0.3">
      <c r="B5292" s="5"/>
      <c r="C5292" s="14">
        <f t="shared" si="1101"/>
        <v>0</v>
      </c>
      <c r="D5292" s="14">
        <f t="shared" si="1101"/>
        <v>0</v>
      </c>
      <c r="E5292" s="14" t="str">
        <f t="shared" si="1102"/>
        <v/>
      </c>
      <c r="F5292" s="14">
        <f t="shared" si="1103"/>
        <v>0</v>
      </c>
      <c r="G5292" s="14">
        <f t="shared" si="1099"/>
        <v>3</v>
      </c>
      <c r="H5292" s="14">
        <f t="shared" si="1109"/>
        <v>16</v>
      </c>
      <c r="I5292" s="14">
        <f t="shared" si="1109"/>
        <v>0</v>
      </c>
      <c r="J5292" s="14">
        <f t="shared" si="1109"/>
        <v>0</v>
      </c>
      <c r="K5292" s="14">
        <f t="shared" si="1109"/>
        <v>0</v>
      </c>
      <c r="L5292" s="14" t="str">
        <f t="shared" si="1105"/>
        <v>3.16</v>
      </c>
      <c r="M5292" s="15" t="str">
        <f t="shared" si="1106"/>
        <v>--</v>
      </c>
      <c r="N5292" s="14" t="str">
        <f t="shared" si="1107"/>
        <v/>
      </c>
      <c r="O5292" s="15" t="str">
        <f t="shared" si="1100"/>
        <v/>
      </c>
      <c r="P5292" s="15" t="str">
        <f>IF(N5292=1,FLOOR(MAX($P$4:P5291),1)+1,IF(AND(P5291&lt;&gt;"",O5291&lt;&gt;1),MAX($P$4:P5291)+0.1,""))</f>
        <v/>
      </c>
      <c r="Q5292" s="5">
        <f>ROW()</f>
        <v>5292</v>
      </c>
    </row>
    <row r="5293" spans="2:17" x14ac:dyDescent="0.3">
      <c r="B5293" s="5"/>
      <c r="C5293" s="14">
        <f t="shared" si="1101"/>
        <v>0</v>
      </c>
      <c r="D5293" s="14">
        <f t="shared" si="1101"/>
        <v>0</v>
      </c>
      <c r="E5293" s="14" t="str">
        <f t="shared" si="1102"/>
        <v/>
      </c>
      <c r="F5293" s="14">
        <f t="shared" si="1103"/>
        <v>0</v>
      </c>
      <c r="G5293" s="14">
        <f t="shared" si="1099"/>
        <v>3</v>
      </c>
      <c r="H5293" s="14">
        <f t="shared" si="1109"/>
        <v>16</v>
      </c>
      <c r="I5293" s="14">
        <f t="shared" si="1109"/>
        <v>0</v>
      </c>
      <c r="J5293" s="14">
        <f t="shared" si="1109"/>
        <v>0</v>
      </c>
      <c r="K5293" s="14">
        <f t="shared" si="1109"/>
        <v>0</v>
      </c>
      <c r="L5293" s="14" t="str">
        <f t="shared" si="1105"/>
        <v>3.16</v>
      </c>
      <c r="M5293" s="15" t="str">
        <f t="shared" si="1106"/>
        <v>--</v>
      </c>
      <c r="N5293" s="14" t="str">
        <f t="shared" si="1107"/>
        <v/>
      </c>
      <c r="O5293" s="15" t="str">
        <f t="shared" si="1100"/>
        <v/>
      </c>
      <c r="P5293" s="15" t="str">
        <f>IF(N5293=1,FLOOR(MAX($P$4:P5292),1)+1,IF(AND(P5292&lt;&gt;"",O5292&lt;&gt;1),MAX($P$4:P5292)+0.1,""))</f>
        <v/>
      </c>
      <c r="Q5293" s="5">
        <f>ROW()</f>
        <v>5293</v>
      </c>
    </row>
    <row r="5294" spans="2:17" x14ac:dyDescent="0.3">
      <c r="B5294" s="5"/>
      <c r="C5294" s="14">
        <f t="shared" si="1101"/>
        <v>0</v>
      </c>
      <c r="D5294" s="14">
        <f t="shared" si="1101"/>
        <v>0</v>
      </c>
      <c r="E5294" s="14" t="str">
        <f t="shared" si="1102"/>
        <v/>
      </c>
      <c r="F5294" s="14">
        <f t="shared" si="1103"/>
        <v>0</v>
      </c>
      <c r="G5294" s="14">
        <f t="shared" si="1099"/>
        <v>3</v>
      </c>
      <c r="H5294" s="14">
        <f t="shared" si="1109"/>
        <v>16</v>
      </c>
      <c r="I5294" s="14">
        <f t="shared" si="1109"/>
        <v>0</v>
      </c>
      <c r="J5294" s="14">
        <f t="shared" si="1109"/>
        <v>0</v>
      </c>
      <c r="K5294" s="14">
        <f t="shared" si="1109"/>
        <v>0</v>
      </c>
      <c r="L5294" s="14" t="str">
        <f t="shared" si="1105"/>
        <v>3.16</v>
      </c>
      <c r="M5294" s="15" t="str">
        <f t="shared" si="1106"/>
        <v>--</v>
      </c>
      <c r="N5294" s="14" t="str">
        <f t="shared" si="1107"/>
        <v/>
      </c>
      <c r="O5294" s="15" t="str">
        <f t="shared" si="1100"/>
        <v/>
      </c>
      <c r="P5294" s="15" t="str">
        <f>IF(N5294=1,FLOOR(MAX($P$4:P5293),1)+1,IF(AND(P5293&lt;&gt;"",O5293&lt;&gt;1),MAX($P$4:P5293)+0.1,""))</f>
        <v/>
      </c>
      <c r="Q5294" s="5">
        <f>ROW()</f>
        <v>5294</v>
      </c>
    </row>
    <row r="5295" spans="2:17" x14ac:dyDescent="0.3">
      <c r="B5295" s="5"/>
      <c r="C5295" s="14">
        <f t="shared" si="1101"/>
        <v>0</v>
      </c>
      <c r="D5295" s="14">
        <f t="shared" si="1101"/>
        <v>0</v>
      </c>
      <c r="E5295" s="14" t="str">
        <f t="shared" si="1102"/>
        <v/>
      </c>
      <c r="F5295" s="14">
        <f t="shared" si="1103"/>
        <v>0</v>
      </c>
      <c r="G5295" s="14">
        <f t="shared" si="1099"/>
        <v>3</v>
      </c>
      <c r="H5295" s="14">
        <f t="shared" si="1109"/>
        <v>16</v>
      </c>
      <c r="I5295" s="14">
        <f t="shared" si="1109"/>
        <v>0</v>
      </c>
      <c r="J5295" s="14">
        <f t="shared" si="1109"/>
        <v>0</v>
      </c>
      <c r="K5295" s="14">
        <f t="shared" si="1109"/>
        <v>0</v>
      </c>
      <c r="L5295" s="14" t="str">
        <f t="shared" si="1105"/>
        <v>3.16</v>
      </c>
      <c r="M5295" s="15" t="str">
        <f t="shared" si="1106"/>
        <v>--</v>
      </c>
      <c r="N5295" s="14" t="str">
        <f t="shared" si="1107"/>
        <v/>
      </c>
      <c r="O5295" s="15" t="str">
        <f t="shared" si="1100"/>
        <v/>
      </c>
      <c r="P5295" s="15" t="str">
        <f>IF(N5295=1,FLOOR(MAX($P$4:P5294),1)+1,IF(AND(P5294&lt;&gt;"",O5294&lt;&gt;1),MAX($P$4:P5294)+0.1,""))</f>
        <v/>
      </c>
      <c r="Q5295" s="5">
        <f>ROW()</f>
        <v>5295</v>
      </c>
    </row>
    <row r="5296" spans="2:17" x14ac:dyDescent="0.3">
      <c r="B5296" s="5"/>
      <c r="C5296" s="14">
        <f t="shared" si="1101"/>
        <v>0</v>
      </c>
      <c r="D5296" s="14">
        <f t="shared" si="1101"/>
        <v>0</v>
      </c>
      <c r="E5296" s="14" t="str">
        <f t="shared" si="1102"/>
        <v/>
      </c>
      <c r="F5296" s="14">
        <f t="shared" si="1103"/>
        <v>0</v>
      </c>
      <c r="G5296" s="14">
        <f t="shared" si="1099"/>
        <v>3</v>
      </c>
      <c r="H5296" s="14">
        <f t="shared" si="1109"/>
        <v>16</v>
      </c>
      <c r="I5296" s="14">
        <f t="shared" si="1109"/>
        <v>0</v>
      </c>
      <c r="J5296" s="14">
        <f t="shared" si="1109"/>
        <v>0</v>
      </c>
      <c r="K5296" s="14">
        <f t="shared" si="1109"/>
        <v>0</v>
      </c>
      <c r="L5296" s="14" t="str">
        <f t="shared" si="1105"/>
        <v>3.16</v>
      </c>
      <c r="M5296" s="15" t="str">
        <f t="shared" si="1106"/>
        <v>--</v>
      </c>
      <c r="N5296" s="14" t="str">
        <f t="shared" si="1107"/>
        <v/>
      </c>
      <c r="O5296" s="15" t="str">
        <f t="shared" si="1100"/>
        <v/>
      </c>
      <c r="P5296" s="15" t="str">
        <f>IF(N5296=1,FLOOR(MAX($P$4:P5295),1)+1,IF(AND(P5295&lt;&gt;"",O5295&lt;&gt;1),MAX($P$4:P5295)+0.1,""))</f>
        <v/>
      </c>
      <c r="Q5296" s="5">
        <f>ROW()</f>
        <v>5296</v>
      </c>
    </row>
    <row r="5297" spans="2:17" x14ac:dyDescent="0.3">
      <c r="B5297" s="5"/>
      <c r="C5297" s="14">
        <f t="shared" si="1101"/>
        <v>0</v>
      </c>
      <c r="D5297" s="14">
        <f t="shared" si="1101"/>
        <v>0</v>
      </c>
      <c r="E5297" s="14" t="str">
        <f t="shared" si="1102"/>
        <v/>
      </c>
      <c r="F5297" s="14">
        <f t="shared" si="1103"/>
        <v>0</v>
      </c>
      <c r="G5297" s="14">
        <f t="shared" si="1099"/>
        <v>3</v>
      </c>
      <c r="H5297" s="14">
        <f t="shared" si="1109"/>
        <v>16</v>
      </c>
      <c r="I5297" s="14">
        <f t="shared" si="1109"/>
        <v>0</v>
      </c>
      <c r="J5297" s="14">
        <f t="shared" si="1109"/>
        <v>0</v>
      </c>
      <c r="K5297" s="14">
        <f t="shared" si="1109"/>
        <v>0</v>
      </c>
      <c r="L5297" s="14" t="str">
        <f t="shared" si="1105"/>
        <v>3.16</v>
      </c>
      <c r="M5297" s="15" t="str">
        <f t="shared" si="1106"/>
        <v>--</v>
      </c>
      <c r="N5297" s="14" t="str">
        <f t="shared" si="1107"/>
        <v/>
      </c>
      <c r="O5297" s="15" t="str">
        <f t="shared" si="1100"/>
        <v/>
      </c>
      <c r="P5297" s="15" t="str">
        <f>IF(N5297=1,FLOOR(MAX($P$4:P5296),1)+1,IF(AND(P5296&lt;&gt;"",O5296&lt;&gt;1),MAX($P$4:P5296)+0.1,""))</f>
        <v/>
      </c>
      <c r="Q5297" s="5">
        <f>ROW()</f>
        <v>5297</v>
      </c>
    </row>
    <row r="5298" spans="2:17" x14ac:dyDescent="0.3">
      <c r="B5298" s="5"/>
      <c r="C5298" s="14">
        <f t="shared" si="1101"/>
        <v>0</v>
      </c>
      <c r="D5298" s="14">
        <f t="shared" si="1101"/>
        <v>0</v>
      </c>
      <c r="E5298" s="14" t="str">
        <f t="shared" si="1102"/>
        <v/>
      </c>
      <c r="F5298" s="14">
        <f t="shared" si="1103"/>
        <v>0</v>
      </c>
      <c r="G5298" s="14">
        <f t="shared" si="1099"/>
        <v>3</v>
      </c>
      <c r="H5298" s="14">
        <f t="shared" si="1109"/>
        <v>16</v>
      </c>
      <c r="I5298" s="14">
        <f t="shared" si="1109"/>
        <v>0</v>
      </c>
      <c r="J5298" s="14">
        <f t="shared" si="1109"/>
        <v>0</v>
      </c>
      <c r="K5298" s="14">
        <f t="shared" si="1109"/>
        <v>0</v>
      </c>
      <c r="L5298" s="14" t="str">
        <f t="shared" si="1105"/>
        <v>3.16</v>
      </c>
      <c r="M5298" s="15" t="str">
        <f t="shared" si="1106"/>
        <v>--</v>
      </c>
      <c r="N5298" s="14" t="str">
        <f t="shared" si="1107"/>
        <v/>
      </c>
      <c r="O5298" s="15" t="str">
        <f t="shared" si="1100"/>
        <v/>
      </c>
      <c r="P5298" s="15" t="str">
        <f>IF(N5298=1,FLOOR(MAX($P$4:P5297),1)+1,IF(AND(P5297&lt;&gt;"",O5297&lt;&gt;1),MAX($P$4:P5297)+0.1,""))</f>
        <v/>
      </c>
      <c r="Q5298" s="5">
        <f>ROW()</f>
        <v>5298</v>
      </c>
    </row>
    <row r="5299" spans="2:17" x14ac:dyDescent="0.3">
      <c r="B5299" s="5"/>
      <c r="C5299" s="14">
        <f t="shared" si="1101"/>
        <v>0</v>
      </c>
      <c r="D5299" s="14">
        <f t="shared" si="1101"/>
        <v>0</v>
      </c>
      <c r="E5299" s="14" t="str">
        <f t="shared" si="1102"/>
        <v/>
      </c>
      <c r="F5299" s="14">
        <f t="shared" si="1103"/>
        <v>0</v>
      </c>
      <c r="G5299" s="14">
        <f t="shared" si="1099"/>
        <v>3</v>
      </c>
      <c r="H5299" s="14">
        <f t="shared" si="1109"/>
        <v>16</v>
      </c>
      <c r="I5299" s="14">
        <f t="shared" si="1109"/>
        <v>0</v>
      </c>
      <c r="J5299" s="14">
        <f t="shared" si="1109"/>
        <v>0</v>
      </c>
      <c r="K5299" s="14">
        <f t="shared" si="1109"/>
        <v>0</v>
      </c>
      <c r="L5299" s="14" t="str">
        <f t="shared" si="1105"/>
        <v>3.16</v>
      </c>
      <c r="M5299" s="15" t="str">
        <f t="shared" si="1106"/>
        <v>--</v>
      </c>
      <c r="N5299" s="14" t="str">
        <f t="shared" si="1107"/>
        <v/>
      </c>
      <c r="O5299" s="15" t="str">
        <f t="shared" si="1100"/>
        <v/>
      </c>
      <c r="P5299" s="15" t="str">
        <f>IF(N5299=1,FLOOR(MAX($P$4:P5298),1)+1,IF(AND(P5298&lt;&gt;"",O5298&lt;&gt;1),MAX($P$4:P5298)+0.1,""))</f>
        <v/>
      </c>
      <c r="Q5299" s="5">
        <f>ROW()</f>
        <v>5299</v>
      </c>
    </row>
    <row r="5300" spans="2:17" x14ac:dyDescent="0.3">
      <c r="B5300" s="5"/>
      <c r="C5300" s="14">
        <f t="shared" si="1101"/>
        <v>0</v>
      </c>
      <c r="D5300" s="14">
        <f t="shared" si="1101"/>
        <v>0</v>
      </c>
      <c r="E5300" s="14" t="str">
        <f t="shared" si="1102"/>
        <v/>
      </c>
      <c r="F5300" s="14">
        <f t="shared" si="1103"/>
        <v>0</v>
      </c>
      <c r="G5300" s="14">
        <f t="shared" si="1099"/>
        <v>3</v>
      </c>
      <c r="H5300" s="14">
        <f t="shared" si="1109"/>
        <v>16</v>
      </c>
      <c r="I5300" s="14">
        <f t="shared" si="1109"/>
        <v>0</v>
      </c>
      <c r="J5300" s="14">
        <f t="shared" si="1109"/>
        <v>0</v>
      </c>
      <c r="K5300" s="14">
        <f t="shared" si="1109"/>
        <v>0</v>
      </c>
      <c r="L5300" s="14" t="str">
        <f t="shared" si="1105"/>
        <v>3.16</v>
      </c>
      <c r="M5300" s="15" t="str">
        <f t="shared" si="1106"/>
        <v>--</v>
      </c>
      <c r="N5300" s="14" t="str">
        <f t="shared" si="1107"/>
        <v/>
      </c>
      <c r="O5300" s="15" t="str">
        <f t="shared" si="1100"/>
        <v/>
      </c>
      <c r="P5300" s="15" t="str">
        <f>IF(N5300=1,FLOOR(MAX($P$4:P5299),1)+1,IF(AND(P5299&lt;&gt;"",O5299&lt;&gt;1),MAX($P$4:P5299)+0.1,""))</f>
        <v/>
      </c>
      <c r="Q5300" s="5">
        <f>ROW()</f>
        <v>5300</v>
      </c>
    </row>
    <row r="5301" spans="2:17" x14ac:dyDescent="0.3">
      <c r="B5301" s="5"/>
      <c r="C5301" s="14">
        <f t="shared" si="1101"/>
        <v>0</v>
      </c>
      <c r="D5301" s="14">
        <f t="shared" si="1101"/>
        <v>0</v>
      </c>
      <c r="E5301" s="14" t="str">
        <f t="shared" si="1102"/>
        <v/>
      </c>
      <c r="F5301" s="14">
        <f t="shared" si="1103"/>
        <v>0</v>
      </c>
      <c r="G5301" s="14">
        <f t="shared" si="1099"/>
        <v>3</v>
      </c>
      <c r="H5301" s="14">
        <f t="shared" si="1109"/>
        <v>16</v>
      </c>
      <c r="I5301" s="14">
        <f t="shared" si="1109"/>
        <v>0</v>
      </c>
      <c r="J5301" s="14">
        <f t="shared" si="1109"/>
        <v>0</v>
      </c>
      <c r="K5301" s="14">
        <f t="shared" si="1109"/>
        <v>0</v>
      </c>
      <c r="L5301" s="14" t="str">
        <f t="shared" si="1105"/>
        <v>3.16</v>
      </c>
      <c r="M5301" s="15" t="str">
        <f t="shared" si="1106"/>
        <v>--</v>
      </c>
      <c r="N5301" s="14" t="str">
        <f t="shared" si="1107"/>
        <v/>
      </c>
      <c r="O5301" s="15" t="str">
        <f t="shared" si="1100"/>
        <v/>
      </c>
      <c r="P5301" s="15" t="str">
        <f>IF(N5301=1,FLOOR(MAX($P$4:P5300),1)+1,IF(AND(P5300&lt;&gt;"",O5300&lt;&gt;1),MAX($P$4:P5300)+0.1,""))</f>
        <v/>
      </c>
      <c r="Q5301" s="5">
        <f>ROW()</f>
        <v>5301</v>
      </c>
    </row>
    <row r="5302" spans="2:17" x14ac:dyDescent="0.3">
      <c r="B5302" s="5"/>
      <c r="C5302" s="14">
        <f t="shared" si="1101"/>
        <v>0</v>
      </c>
      <c r="D5302" s="14">
        <f t="shared" si="1101"/>
        <v>0</v>
      </c>
      <c r="E5302" s="14" t="str">
        <f t="shared" si="1102"/>
        <v/>
      </c>
      <c r="F5302" s="14">
        <f t="shared" si="1103"/>
        <v>0</v>
      </c>
      <c r="G5302" s="14">
        <f t="shared" si="1099"/>
        <v>3</v>
      </c>
      <c r="H5302" s="14">
        <f t="shared" ref="H5302:K5317" si="1110">IF(G5302&lt;&gt;G5301,0,IF(AND(($F5301-$D5302)=(H$3-1),$F5302=H$3),H5301+1,H5301))</f>
        <v>16</v>
      </c>
      <c r="I5302" s="14">
        <f t="shared" si="1110"/>
        <v>0</v>
      </c>
      <c r="J5302" s="14">
        <f t="shared" si="1110"/>
        <v>0</v>
      </c>
      <c r="K5302" s="14">
        <f t="shared" si="1110"/>
        <v>0</v>
      </c>
      <c r="L5302" s="14" t="str">
        <f t="shared" si="1105"/>
        <v>3.16</v>
      </c>
      <c r="M5302" s="15" t="str">
        <f t="shared" si="1106"/>
        <v>--</v>
      </c>
      <c r="N5302" s="14" t="str">
        <f t="shared" si="1107"/>
        <v/>
      </c>
      <c r="O5302" s="15" t="str">
        <f t="shared" si="1100"/>
        <v/>
      </c>
      <c r="P5302" s="15" t="str">
        <f>IF(N5302=1,FLOOR(MAX($P$4:P5301),1)+1,IF(AND(P5301&lt;&gt;"",O5301&lt;&gt;1),MAX($P$4:P5301)+0.1,""))</f>
        <v/>
      </c>
      <c r="Q5302" s="5">
        <f>ROW()</f>
        <v>5302</v>
      </c>
    </row>
    <row r="5303" spans="2:17" x14ac:dyDescent="0.3">
      <c r="B5303" s="5"/>
      <c r="C5303" s="14">
        <f t="shared" si="1101"/>
        <v>0</v>
      </c>
      <c r="D5303" s="14">
        <f t="shared" si="1101"/>
        <v>0</v>
      </c>
      <c r="E5303" s="14" t="str">
        <f t="shared" si="1102"/>
        <v/>
      </c>
      <c r="F5303" s="14">
        <f t="shared" si="1103"/>
        <v>0</v>
      </c>
      <c r="G5303" s="14">
        <f t="shared" si="1099"/>
        <v>3</v>
      </c>
      <c r="H5303" s="14">
        <f t="shared" si="1110"/>
        <v>16</v>
      </c>
      <c r="I5303" s="14">
        <f t="shared" si="1110"/>
        <v>0</v>
      </c>
      <c r="J5303" s="14">
        <f t="shared" si="1110"/>
        <v>0</v>
      </c>
      <c r="K5303" s="14">
        <f t="shared" si="1110"/>
        <v>0</v>
      </c>
      <c r="L5303" s="14" t="str">
        <f t="shared" si="1105"/>
        <v>3.16</v>
      </c>
      <c r="M5303" s="15" t="str">
        <f t="shared" si="1106"/>
        <v>--</v>
      </c>
      <c r="N5303" s="14" t="str">
        <f t="shared" si="1107"/>
        <v/>
      </c>
      <c r="O5303" s="15" t="str">
        <f t="shared" si="1100"/>
        <v/>
      </c>
      <c r="P5303" s="15" t="str">
        <f>IF(N5303=1,FLOOR(MAX($P$4:P5302),1)+1,IF(AND(P5302&lt;&gt;"",O5302&lt;&gt;1),MAX($P$4:P5302)+0.1,""))</f>
        <v/>
      </c>
      <c r="Q5303" s="5">
        <f>ROW()</f>
        <v>5303</v>
      </c>
    </row>
    <row r="5304" spans="2:17" x14ac:dyDescent="0.3">
      <c r="B5304" s="5"/>
      <c r="C5304" s="14">
        <f t="shared" si="1101"/>
        <v>0</v>
      </c>
      <c r="D5304" s="14">
        <f t="shared" si="1101"/>
        <v>0</v>
      </c>
      <c r="E5304" s="14" t="str">
        <f t="shared" si="1102"/>
        <v/>
      </c>
      <c r="F5304" s="14">
        <f t="shared" si="1103"/>
        <v>0</v>
      </c>
      <c r="G5304" s="14">
        <f t="shared" si="1099"/>
        <v>3</v>
      </c>
      <c r="H5304" s="14">
        <f t="shared" si="1110"/>
        <v>16</v>
      </c>
      <c r="I5304" s="14">
        <f t="shared" si="1110"/>
        <v>0</v>
      </c>
      <c r="J5304" s="14">
        <f t="shared" si="1110"/>
        <v>0</v>
      </c>
      <c r="K5304" s="14">
        <f t="shared" si="1110"/>
        <v>0</v>
      </c>
      <c r="L5304" s="14" t="str">
        <f t="shared" si="1105"/>
        <v>3.16</v>
      </c>
      <c r="M5304" s="15" t="str">
        <f t="shared" si="1106"/>
        <v>--</v>
      </c>
      <c r="N5304" s="14" t="str">
        <f t="shared" si="1107"/>
        <v/>
      </c>
      <c r="O5304" s="15" t="str">
        <f t="shared" si="1100"/>
        <v/>
      </c>
      <c r="P5304" s="15" t="str">
        <f>IF(N5304=1,FLOOR(MAX($P$4:P5303),1)+1,IF(AND(P5303&lt;&gt;"",O5303&lt;&gt;1),MAX($P$4:P5303)+0.1,""))</f>
        <v/>
      </c>
      <c r="Q5304" s="5">
        <f>ROW()</f>
        <v>5304</v>
      </c>
    </row>
    <row r="5305" spans="2:17" x14ac:dyDescent="0.3">
      <c r="B5305" s="5"/>
      <c r="C5305" s="14">
        <f t="shared" si="1101"/>
        <v>0</v>
      </c>
      <c r="D5305" s="14">
        <f t="shared" si="1101"/>
        <v>0</v>
      </c>
      <c r="E5305" s="14" t="str">
        <f t="shared" si="1102"/>
        <v/>
      </c>
      <c r="F5305" s="14">
        <f t="shared" si="1103"/>
        <v>0</v>
      </c>
      <c r="G5305" s="14">
        <f t="shared" si="1099"/>
        <v>3</v>
      </c>
      <c r="H5305" s="14">
        <f t="shared" si="1110"/>
        <v>16</v>
      </c>
      <c r="I5305" s="14">
        <f t="shared" si="1110"/>
        <v>0</v>
      </c>
      <c r="J5305" s="14">
        <f t="shared" si="1110"/>
        <v>0</v>
      </c>
      <c r="K5305" s="14">
        <f t="shared" si="1110"/>
        <v>0</v>
      </c>
      <c r="L5305" s="14" t="str">
        <f t="shared" si="1105"/>
        <v>3.16</v>
      </c>
      <c r="M5305" s="15" t="str">
        <f t="shared" si="1106"/>
        <v>--</v>
      </c>
      <c r="N5305" s="14" t="str">
        <f t="shared" si="1107"/>
        <v/>
      </c>
      <c r="O5305" s="15" t="str">
        <f t="shared" si="1100"/>
        <v/>
      </c>
      <c r="P5305" s="15" t="str">
        <f>IF(N5305=1,FLOOR(MAX($P$4:P5304),1)+1,IF(AND(P5304&lt;&gt;"",O5304&lt;&gt;1),MAX($P$4:P5304)+0.1,""))</f>
        <v/>
      </c>
      <c r="Q5305" s="5">
        <f>ROW()</f>
        <v>5305</v>
      </c>
    </row>
    <row r="5306" spans="2:17" x14ac:dyDescent="0.3">
      <c r="B5306" s="5"/>
      <c r="C5306" s="14">
        <f t="shared" si="1101"/>
        <v>0</v>
      </c>
      <c r="D5306" s="14">
        <f t="shared" si="1101"/>
        <v>0</v>
      </c>
      <c r="E5306" s="14" t="str">
        <f t="shared" si="1102"/>
        <v/>
      </c>
      <c r="F5306" s="14">
        <f t="shared" si="1103"/>
        <v>0</v>
      </c>
      <c r="G5306" s="14">
        <f t="shared" si="1099"/>
        <v>3</v>
      </c>
      <c r="H5306" s="14">
        <f t="shared" si="1110"/>
        <v>16</v>
      </c>
      <c r="I5306" s="14">
        <f t="shared" si="1110"/>
        <v>0</v>
      </c>
      <c r="J5306" s="14">
        <f t="shared" si="1110"/>
        <v>0</v>
      </c>
      <c r="K5306" s="14">
        <f t="shared" si="1110"/>
        <v>0</v>
      </c>
      <c r="L5306" s="14" t="str">
        <f t="shared" si="1105"/>
        <v>3.16</v>
      </c>
      <c r="M5306" s="15" t="str">
        <f t="shared" si="1106"/>
        <v>--</v>
      </c>
      <c r="N5306" s="14" t="str">
        <f t="shared" si="1107"/>
        <v/>
      </c>
      <c r="O5306" s="15" t="str">
        <f t="shared" si="1100"/>
        <v/>
      </c>
      <c r="P5306" s="15" t="str">
        <f>IF(N5306=1,FLOOR(MAX($P$4:P5305),1)+1,IF(AND(P5305&lt;&gt;"",O5305&lt;&gt;1),MAX($P$4:P5305)+0.1,""))</f>
        <v/>
      </c>
      <c r="Q5306" s="5">
        <f>ROW()</f>
        <v>5306</v>
      </c>
    </row>
    <row r="5307" spans="2:17" x14ac:dyDescent="0.3">
      <c r="B5307" s="5"/>
      <c r="C5307" s="14">
        <f t="shared" si="1101"/>
        <v>0</v>
      </c>
      <c r="D5307" s="14">
        <f t="shared" si="1101"/>
        <v>0</v>
      </c>
      <c r="E5307" s="14" t="str">
        <f t="shared" si="1102"/>
        <v/>
      </c>
      <c r="F5307" s="14">
        <f t="shared" si="1103"/>
        <v>0</v>
      </c>
      <c r="G5307" s="14">
        <f t="shared" si="1099"/>
        <v>3</v>
      </c>
      <c r="H5307" s="14">
        <f t="shared" si="1110"/>
        <v>16</v>
      </c>
      <c r="I5307" s="14">
        <f t="shared" si="1110"/>
        <v>0</v>
      </c>
      <c r="J5307" s="14">
        <f t="shared" si="1110"/>
        <v>0</v>
      </c>
      <c r="K5307" s="14">
        <f t="shared" si="1110"/>
        <v>0</v>
      </c>
      <c r="L5307" s="14" t="str">
        <f t="shared" si="1105"/>
        <v>3.16</v>
      </c>
      <c r="M5307" s="15" t="str">
        <f t="shared" si="1106"/>
        <v>--</v>
      </c>
      <c r="N5307" s="14" t="str">
        <f t="shared" si="1107"/>
        <v/>
      </c>
      <c r="O5307" s="15" t="str">
        <f t="shared" si="1100"/>
        <v/>
      </c>
      <c r="P5307" s="15" t="str">
        <f>IF(N5307=1,FLOOR(MAX($P$4:P5306),1)+1,IF(AND(P5306&lt;&gt;"",O5306&lt;&gt;1),MAX($P$4:P5306)+0.1,""))</f>
        <v/>
      </c>
      <c r="Q5307" s="5">
        <f>ROW()</f>
        <v>5307</v>
      </c>
    </row>
    <row r="5308" spans="2:17" x14ac:dyDescent="0.3">
      <c r="B5308" s="5"/>
      <c r="C5308" s="14">
        <f t="shared" si="1101"/>
        <v>0</v>
      </c>
      <c r="D5308" s="14">
        <f t="shared" si="1101"/>
        <v>0</v>
      </c>
      <c r="E5308" s="14" t="str">
        <f t="shared" si="1102"/>
        <v/>
      </c>
      <c r="F5308" s="14">
        <f t="shared" si="1103"/>
        <v>0</v>
      </c>
      <c r="G5308" s="14">
        <f t="shared" si="1099"/>
        <v>3</v>
      </c>
      <c r="H5308" s="14">
        <f t="shared" si="1110"/>
        <v>16</v>
      </c>
      <c r="I5308" s="14">
        <f t="shared" si="1110"/>
        <v>0</v>
      </c>
      <c r="J5308" s="14">
        <f t="shared" si="1110"/>
        <v>0</v>
      </c>
      <c r="K5308" s="14">
        <f t="shared" si="1110"/>
        <v>0</v>
      </c>
      <c r="L5308" s="14" t="str">
        <f t="shared" si="1105"/>
        <v>3.16</v>
      </c>
      <c r="M5308" s="15" t="str">
        <f t="shared" si="1106"/>
        <v>--</v>
      </c>
      <c r="N5308" s="14" t="str">
        <f t="shared" si="1107"/>
        <v/>
      </c>
      <c r="O5308" s="15" t="str">
        <f t="shared" si="1100"/>
        <v/>
      </c>
      <c r="P5308" s="15" t="str">
        <f>IF(N5308=1,FLOOR(MAX($P$4:P5307),1)+1,IF(AND(P5307&lt;&gt;"",O5307&lt;&gt;1),MAX($P$4:P5307)+0.1,""))</f>
        <v/>
      </c>
      <c r="Q5308" s="5">
        <f>ROW()</f>
        <v>5308</v>
      </c>
    </row>
    <row r="5309" spans="2:17" x14ac:dyDescent="0.3">
      <c r="B5309" s="5"/>
      <c r="C5309" s="14">
        <f t="shared" si="1101"/>
        <v>0</v>
      </c>
      <c r="D5309" s="14">
        <f t="shared" si="1101"/>
        <v>0</v>
      </c>
      <c r="E5309" s="14" t="str">
        <f t="shared" si="1102"/>
        <v/>
      </c>
      <c r="F5309" s="14">
        <f t="shared" si="1103"/>
        <v>0</v>
      </c>
      <c r="G5309" s="14">
        <f t="shared" si="1099"/>
        <v>3</v>
      </c>
      <c r="H5309" s="14">
        <f t="shared" si="1110"/>
        <v>16</v>
      </c>
      <c r="I5309" s="14">
        <f t="shared" si="1110"/>
        <v>0</v>
      </c>
      <c r="J5309" s="14">
        <f t="shared" si="1110"/>
        <v>0</v>
      </c>
      <c r="K5309" s="14">
        <f t="shared" si="1110"/>
        <v>0</v>
      </c>
      <c r="L5309" s="14" t="str">
        <f t="shared" si="1105"/>
        <v>3.16</v>
      </c>
      <c r="M5309" s="15" t="str">
        <f t="shared" si="1106"/>
        <v>--</v>
      </c>
      <c r="N5309" s="14" t="str">
        <f t="shared" si="1107"/>
        <v/>
      </c>
      <c r="O5309" s="15" t="str">
        <f t="shared" si="1100"/>
        <v/>
      </c>
      <c r="P5309" s="15" t="str">
        <f>IF(N5309=1,FLOOR(MAX($P$4:P5308),1)+1,IF(AND(P5308&lt;&gt;"",O5308&lt;&gt;1),MAX($P$4:P5308)+0.1,""))</f>
        <v/>
      </c>
      <c r="Q5309" s="5">
        <f>ROW()</f>
        <v>5309</v>
      </c>
    </row>
    <row r="5310" spans="2:17" x14ac:dyDescent="0.3">
      <c r="B5310" s="5"/>
      <c r="C5310" s="14">
        <f t="shared" si="1101"/>
        <v>0</v>
      </c>
      <c r="D5310" s="14">
        <f t="shared" si="1101"/>
        <v>0</v>
      </c>
      <c r="E5310" s="14" t="str">
        <f t="shared" si="1102"/>
        <v/>
      </c>
      <c r="F5310" s="14">
        <f t="shared" si="1103"/>
        <v>0</v>
      </c>
      <c r="G5310" s="14">
        <f t="shared" si="1099"/>
        <v>3</v>
      </c>
      <c r="H5310" s="14">
        <f t="shared" si="1110"/>
        <v>16</v>
      </c>
      <c r="I5310" s="14">
        <f t="shared" si="1110"/>
        <v>0</v>
      </c>
      <c r="J5310" s="14">
        <f t="shared" si="1110"/>
        <v>0</v>
      </c>
      <c r="K5310" s="14">
        <f t="shared" si="1110"/>
        <v>0</v>
      </c>
      <c r="L5310" s="14" t="str">
        <f t="shared" si="1105"/>
        <v>3.16</v>
      </c>
      <c r="M5310" s="15" t="str">
        <f t="shared" si="1106"/>
        <v>--</v>
      </c>
      <c r="N5310" s="14" t="str">
        <f t="shared" si="1107"/>
        <v/>
      </c>
      <c r="O5310" s="15" t="str">
        <f t="shared" si="1100"/>
        <v/>
      </c>
      <c r="P5310" s="15" t="str">
        <f>IF(N5310=1,FLOOR(MAX($P$4:P5309),1)+1,IF(AND(P5309&lt;&gt;"",O5309&lt;&gt;1),MAX($P$4:P5309)+0.1,""))</f>
        <v/>
      </c>
      <c r="Q5310" s="5">
        <f>ROW()</f>
        <v>5310</v>
      </c>
    </row>
    <row r="5311" spans="2:17" x14ac:dyDescent="0.3">
      <c r="B5311" s="5"/>
      <c r="C5311" s="14">
        <f t="shared" si="1101"/>
        <v>0</v>
      </c>
      <c r="D5311" s="14">
        <f t="shared" si="1101"/>
        <v>0</v>
      </c>
      <c r="E5311" s="14" t="str">
        <f t="shared" si="1102"/>
        <v/>
      </c>
      <c r="F5311" s="14">
        <f t="shared" si="1103"/>
        <v>0</v>
      </c>
      <c r="G5311" s="14">
        <f t="shared" si="1099"/>
        <v>3</v>
      </c>
      <c r="H5311" s="14">
        <f t="shared" si="1110"/>
        <v>16</v>
      </c>
      <c r="I5311" s="14">
        <f t="shared" si="1110"/>
        <v>0</v>
      </c>
      <c r="J5311" s="14">
        <f t="shared" si="1110"/>
        <v>0</v>
      </c>
      <c r="K5311" s="14">
        <f t="shared" si="1110"/>
        <v>0</v>
      </c>
      <c r="L5311" s="14" t="str">
        <f t="shared" si="1105"/>
        <v>3.16</v>
      </c>
      <c r="M5311" s="15" t="str">
        <f t="shared" si="1106"/>
        <v>--</v>
      </c>
      <c r="N5311" s="14" t="str">
        <f t="shared" si="1107"/>
        <v/>
      </c>
      <c r="O5311" s="15" t="str">
        <f t="shared" si="1100"/>
        <v/>
      </c>
      <c r="P5311" s="15" t="str">
        <f>IF(N5311=1,FLOOR(MAX($P$4:P5310),1)+1,IF(AND(P5310&lt;&gt;"",O5310&lt;&gt;1),MAX($P$4:P5310)+0.1,""))</f>
        <v/>
      </c>
      <c r="Q5311" s="5">
        <f>ROW()</f>
        <v>5311</v>
      </c>
    </row>
    <row r="5312" spans="2:17" x14ac:dyDescent="0.3">
      <c r="B5312" s="5"/>
      <c r="C5312" s="14">
        <f t="shared" si="1101"/>
        <v>0</v>
      </c>
      <c r="D5312" s="14">
        <f t="shared" si="1101"/>
        <v>0</v>
      </c>
      <c r="E5312" s="14" t="str">
        <f t="shared" si="1102"/>
        <v/>
      </c>
      <c r="F5312" s="14">
        <f t="shared" si="1103"/>
        <v>0</v>
      </c>
      <c r="G5312" s="14">
        <f t="shared" si="1099"/>
        <v>3</v>
      </c>
      <c r="H5312" s="14">
        <f t="shared" si="1110"/>
        <v>16</v>
      </c>
      <c r="I5312" s="14">
        <f t="shared" si="1110"/>
        <v>0</v>
      </c>
      <c r="J5312" s="14">
        <f t="shared" si="1110"/>
        <v>0</v>
      </c>
      <c r="K5312" s="14">
        <f t="shared" si="1110"/>
        <v>0</v>
      </c>
      <c r="L5312" s="14" t="str">
        <f t="shared" si="1105"/>
        <v>3.16</v>
      </c>
      <c r="M5312" s="15" t="str">
        <f t="shared" si="1106"/>
        <v>--</v>
      </c>
      <c r="N5312" s="14" t="str">
        <f t="shared" si="1107"/>
        <v/>
      </c>
      <c r="O5312" s="15" t="str">
        <f t="shared" si="1100"/>
        <v/>
      </c>
      <c r="P5312" s="15" t="str">
        <f>IF(N5312=1,FLOOR(MAX($P$4:P5311),1)+1,IF(AND(P5311&lt;&gt;"",O5311&lt;&gt;1),MAX($P$4:P5311)+0.1,""))</f>
        <v/>
      </c>
      <c r="Q5312" s="5">
        <f>ROW()</f>
        <v>5312</v>
      </c>
    </row>
    <row r="5313" spans="2:17" x14ac:dyDescent="0.3">
      <c r="B5313" s="5"/>
      <c r="C5313" s="14">
        <f t="shared" si="1101"/>
        <v>0</v>
      </c>
      <c r="D5313" s="14">
        <f t="shared" si="1101"/>
        <v>0</v>
      </c>
      <c r="E5313" s="14" t="str">
        <f t="shared" si="1102"/>
        <v/>
      </c>
      <c r="F5313" s="14">
        <f t="shared" si="1103"/>
        <v>0</v>
      </c>
      <c r="G5313" s="14">
        <f t="shared" si="1099"/>
        <v>3</v>
      </c>
      <c r="H5313" s="14">
        <f t="shared" si="1110"/>
        <v>16</v>
      </c>
      <c r="I5313" s="14">
        <f t="shared" si="1110"/>
        <v>0</v>
      </c>
      <c r="J5313" s="14">
        <f t="shared" si="1110"/>
        <v>0</v>
      </c>
      <c r="K5313" s="14">
        <f t="shared" si="1110"/>
        <v>0</v>
      </c>
      <c r="L5313" s="14" t="str">
        <f t="shared" si="1105"/>
        <v>3.16</v>
      </c>
      <c r="M5313" s="15" t="str">
        <f t="shared" si="1106"/>
        <v>--</v>
      </c>
      <c r="N5313" s="14" t="str">
        <f t="shared" si="1107"/>
        <v/>
      </c>
      <c r="O5313" s="15" t="str">
        <f t="shared" si="1100"/>
        <v/>
      </c>
      <c r="P5313" s="15" t="str">
        <f>IF(N5313=1,FLOOR(MAX($P$4:P5312),1)+1,IF(AND(P5312&lt;&gt;"",O5312&lt;&gt;1),MAX($P$4:P5312)+0.1,""))</f>
        <v/>
      </c>
      <c r="Q5313" s="5">
        <f>ROW()</f>
        <v>5313</v>
      </c>
    </row>
    <row r="5314" spans="2:17" x14ac:dyDescent="0.3">
      <c r="B5314" s="5"/>
      <c r="C5314" s="14">
        <f t="shared" si="1101"/>
        <v>0</v>
      </c>
      <c r="D5314" s="14">
        <f t="shared" si="1101"/>
        <v>0</v>
      </c>
      <c r="E5314" s="14" t="str">
        <f t="shared" si="1102"/>
        <v/>
      </c>
      <c r="F5314" s="14">
        <f t="shared" si="1103"/>
        <v>0</v>
      </c>
      <c r="G5314" s="14">
        <f t="shared" si="1099"/>
        <v>3</v>
      </c>
      <c r="H5314" s="14">
        <f t="shared" si="1110"/>
        <v>16</v>
      </c>
      <c r="I5314" s="14">
        <f t="shared" si="1110"/>
        <v>0</v>
      </c>
      <c r="J5314" s="14">
        <f t="shared" si="1110"/>
        <v>0</v>
      </c>
      <c r="K5314" s="14">
        <f t="shared" si="1110"/>
        <v>0</v>
      </c>
      <c r="L5314" s="14" t="str">
        <f t="shared" si="1105"/>
        <v>3.16</v>
      </c>
      <c r="M5314" s="15" t="str">
        <f t="shared" si="1106"/>
        <v>--</v>
      </c>
      <c r="N5314" s="14" t="str">
        <f t="shared" si="1107"/>
        <v/>
      </c>
      <c r="O5314" s="15" t="str">
        <f t="shared" si="1100"/>
        <v/>
      </c>
      <c r="P5314" s="15" t="str">
        <f>IF(N5314=1,FLOOR(MAX($P$4:P5313),1)+1,IF(AND(P5313&lt;&gt;"",O5313&lt;&gt;1),MAX($P$4:P5313)+0.1,""))</f>
        <v/>
      </c>
      <c r="Q5314" s="5">
        <f>ROW()</f>
        <v>5314</v>
      </c>
    </row>
    <row r="5315" spans="2:17" x14ac:dyDescent="0.3">
      <c r="B5315" s="5"/>
      <c r="C5315" s="14">
        <f t="shared" si="1101"/>
        <v>0</v>
      </c>
      <c r="D5315" s="14">
        <f t="shared" si="1101"/>
        <v>0</v>
      </c>
      <c r="E5315" s="14" t="str">
        <f t="shared" si="1102"/>
        <v/>
      </c>
      <c r="F5315" s="14">
        <f t="shared" si="1103"/>
        <v>0</v>
      </c>
      <c r="G5315" s="14">
        <f t="shared" si="1099"/>
        <v>3</v>
      </c>
      <c r="H5315" s="14">
        <f t="shared" si="1110"/>
        <v>16</v>
      </c>
      <c r="I5315" s="14">
        <f t="shared" si="1110"/>
        <v>0</v>
      </c>
      <c r="J5315" s="14">
        <f t="shared" si="1110"/>
        <v>0</v>
      </c>
      <c r="K5315" s="14">
        <f t="shared" si="1110"/>
        <v>0</v>
      </c>
      <c r="L5315" s="14" t="str">
        <f t="shared" si="1105"/>
        <v>3.16</v>
      </c>
      <c r="M5315" s="15" t="str">
        <f t="shared" si="1106"/>
        <v>--</v>
      </c>
      <c r="N5315" s="14" t="str">
        <f t="shared" si="1107"/>
        <v/>
      </c>
      <c r="O5315" s="15" t="str">
        <f t="shared" si="1100"/>
        <v/>
      </c>
      <c r="P5315" s="15" t="str">
        <f>IF(N5315=1,FLOOR(MAX($P$4:P5314),1)+1,IF(AND(P5314&lt;&gt;"",O5314&lt;&gt;1),MAX($P$4:P5314)+0.1,""))</f>
        <v/>
      </c>
      <c r="Q5315" s="5">
        <f>ROW()</f>
        <v>5315</v>
      </c>
    </row>
    <row r="5316" spans="2:17" x14ac:dyDescent="0.3">
      <c r="B5316" s="5"/>
      <c r="C5316" s="14">
        <f t="shared" si="1101"/>
        <v>0</v>
      </c>
      <c r="D5316" s="14">
        <f t="shared" si="1101"/>
        <v>0</v>
      </c>
      <c r="E5316" s="14" t="str">
        <f t="shared" si="1102"/>
        <v/>
      </c>
      <c r="F5316" s="14">
        <f t="shared" si="1103"/>
        <v>0</v>
      </c>
      <c r="G5316" s="14">
        <f t="shared" si="1099"/>
        <v>3</v>
      </c>
      <c r="H5316" s="14">
        <f t="shared" si="1110"/>
        <v>16</v>
      </c>
      <c r="I5316" s="14">
        <f t="shared" si="1110"/>
        <v>0</v>
      </c>
      <c r="J5316" s="14">
        <f t="shared" si="1110"/>
        <v>0</v>
      </c>
      <c r="K5316" s="14">
        <f t="shared" si="1110"/>
        <v>0</v>
      </c>
      <c r="L5316" s="14" t="str">
        <f t="shared" si="1105"/>
        <v>3.16</v>
      </c>
      <c r="M5316" s="15" t="str">
        <f t="shared" si="1106"/>
        <v>--</v>
      </c>
      <c r="N5316" s="14" t="str">
        <f t="shared" si="1107"/>
        <v/>
      </c>
      <c r="O5316" s="15" t="str">
        <f t="shared" si="1100"/>
        <v/>
      </c>
      <c r="P5316" s="15" t="str">
        <f>IF(N5316=1,FLOOR(MAX($P$4:P5315),1)+1,IF(AND(P5315&lt;&gt;"",O5315&lt;&gt;1),MAX($P$4:P5315)+0.1,""))</f>
        <v/>
      </c>
      <c r="Q5316" s="5">
        <f>ROW()</f>
        <v>5316</v>
      </c>
    </row>
    <row r="5317" spans="2:17" x14ac:dyDescent="0.3">
      <c r="B5317" s="5"/>
      <c r="C5317" s="14">
        <f t="shared" si="1101"/>
        <v>0</v>
      </c>
      <c r="D5317" s="14">
        <f t="shared" si="1101"/>
        <v>0</v>
      </c>
      <c r="E5317" s="14" t="str">
        <f t="shared" si="1102"/>
        <v/>
      </c>
      <c r="F5317" s="14">
        <f t="shared" si="1103"/>
        <v>0</v>
      </c>
      <c r="G5317" s="14">
        <f t="shared" ref="G5317:G5380" si="1111">G5316+IF(NOT(ISERROR(FIND("&lt;PRT&gt;",A5317))),1,0)</f>
        <v>3</v>
      </c>
      <c r="H5317" s="14">
        <f t="shared" si="1110"/>
        <v>16</v>
      </c>
      <c r="I5317" s="14">
        <f t="shared" si="1110"/>
        <v>0</v>
      </c>
      <c r="J5317" s="14">
        <f t="shared" si="1110"/>
        <v>0</v>
      </c>
      <c r="K5317" s="14">
        <f t="shared" si="1110"/>
        <v>0</v>
      </c>
      <c r="L5317" s="14" t="str">
        <f t="shared" si="1105"/>
        <v>3.16</v>
      </c>
      <c r="M5317" s="15" t="str">
        <f t="shared" si="1106"/>
        <v>--</v>
      </c>
      <c r="N5317" s="14" t="str">
        <f t="shared" si="1107"/>
        <v/>
      </c>
      <c r="O5317" s="15" t="str">
        <f t="shared" ref="O5317:O5380" si="1112">IF(ISERROR(FIND(O$4,$A5317)),"",1)</f>
        <v/>
      </c>
      <c r="P5317" s="15" t="str">
        <f>IF(N5317=1,FLOOR(MAX($P$4:P5316),1)+1,IF(AND(P5316&lt;&gt;"",O5316&lt;&gt;1),MAX($P$4:P5316)+0.1,""))</f>
        <v/>
      </c>
      <c r="Q5317" s="5">
        <f>ROW()</f>
        <v>5317</v>
      </c>
    </row>
    <row r="5318" spans="2:17" x14ac:dyDescent="0.3">
      <c r="B5318" s="5"/>
      <c r="C5318" s="14">
        <f t="shared" ref="C5318:D5381" si="1113">(LEN($A5318)-LEN(SUBSTITUTE($A5318,C$3,"")))/LEN(C$3)</f>
        <v>0</v>
      </c>
      <c r="D5318" s="14">
        <f t="shared" si="1113"/>
        <v>0</v>
      </c>
      <c r="E5318" s="14" t="str">
        <f t="shared" ref="E5318:E5381" si="1114">IF(AND(C5318&gt;0,D5318&gt;0),IF(FIND(D$3,A5318)&gt;FIND(C$3,A5318),"WARNING","OK"),"")</f>
        <v/>
      </c>
      <c r="F5318" s="14">
        <f t="shared" ref="F5318:F5381" si="1115">F5317+C5318-D5318</f>
        <v>0</v>
      </c>
      <c r="G5318" s="14">
        <f t="shared" si="1111"/>
        <v>3</v>
      </c>
      <c r="H5318" s="14">
        <f t="shared" ref="H5318:K5333" si="1116">IF(G5318&lt;&gt;G5317,0,IF(AND(($F5317-$D5318)=(H$3-1),$F5318=H$3),H5317+1,H5317))</f>
        <v>16</v>
      </c>
      <c r="I5318" s="14">
        <f t="shared" si="1116"/>
        <v>0</v>
      </c>
      <c r="J5318" s="14">
        <f t="shared" si="1116"/>
        <v>0</v>
      </c>
      <c r="K5318" s="14">
        <f t="shared" si="1116"/>
        <v>0</v>
      </c>
      <c r="L5318" s="14" t="str">
        <f t="shared" ref="L5318:L5381" si="1117">SUBSTITUTE(G5318&amp;"."&amp;H5318&amp;"."&amp;I5318&amp;"."&amp;J5318&amp;"."&amp;K5318,".0","")</f>
        <v>3.16</v>
      </c>
      <c r="M5318" s="15" t="str">
        <f t="shared" ref="M5318:M5381" si="1118">IF(ISERROR(FIND("&lt;SPT&gt;&lt;TTL&gt;",A5318)),"--",SUBSTITUTE(SUBSTITUTE(MID(A5318&amp;A5319,FIND("&lt;SPT&gt;&lt;TTL&gt;",A5318&amp;A5319)+10,FIND("&lt;/TTL&gt;",A5318&amp;A5319)-FIND("&lt;SPT&gt;&lt;TTL&gt;",A5318&amp;A5319)-10),"&lt;SUB&gt;",""),"&lt;/SUB&gt;",""))</f>
        <v>--</v>
      </c>
      <c r="N5318" s="14" t="str">
        <f t="shared" ref="N5318:N5381" si="1119">IF(ISERROR(FIND(N$4,UPPER($A5318))),"",1)</f>
        <v/>
      </c>
      <c r="O5318" s="15" t="str">
        <f t="shared" si="1112"/>
        <v/>
      </c>
      <c r="P5318" s="15" t="str">
        <f>IF(N5318=1,FLOOR(MAX($P$4:P5317),1)+1,IF(AND(P5317&lt;&gt;"",O5317&lt;&gt;1),MAX($P$4:P5317)+0.1,""))</f>
        <v/>
      </c>
      <c r="Q5318" s="5">
        <f>ROW()</f>
        <v>5318</v>
      </c>
    </row>
    <row r="5319" spans="2:17" x14ac:dyDescent="0.3">
      <c r="B5319" s="5"/>
      <c r="C5319" s="14">
        <f t="shared" si="1113"/>
        <v>0</v>
      </c>
      <c r="D5319" s="14">
        <f t="shared" si="1113"/>
        <v>0</v>
      </c>
      <c r="E5319" s="14" t="str">
        <f t="shared" si="1114"/>
        <v/>
      </c>
      <c r="F5319" s="14">
        <f t="shared" si="1115"/>
        <v>0</v>
      </c>
      <c r="G5319" s="14">
        <f t="shared" si="1111"/>
        <v>3</v>
      </c>
      <c r="H5319" s="14">
        <f t="shared" si="1116"/>
        <v>16</v>
      </c>
      <c r="I5319" s="14">
        <f t="shared" si="1116"/>
        <v>0</v>
      </c>
      <c r="J5319" s="14">
        <f t="shared" si="1116"/>
        <v>0</v>
      </c>
      <c r="K5319" s="14">
        <f t="shared" si="1116"/>
        <v>0</v>
      </c>
      <c r="L5319" s="14" t="str">
        <f t="shared" si="1117"/>
        <v>3.16</v>
      </c>
      <c r="M5319" s="15" t="str">
        <f t="shared" si="1118"/>
        <v>--</v>
      </c>
      <c r="N5319" s="14" t="str">
        <f t="shared" si="1119"/>
        <v/>
      </c>
      <c r="O5319" s="15" t="str">
        <f t="shared" si="1112"/>
        <v/>
      </c>
      <c r="P5319" s="15" t="str">
        <f>IF(N5319=1,FLOOR(MAX($P$4:P5318),1)+1,IF(AND(P5318&lt;&gt;"",O5318&lt;&gt;1),MAX($P$4:P5318)+0.1,""))</f>
        <v/>
      </c>
      <c r="Q5319" s="5">
        <f>ROW()</f>
        <v>5319</v>
      </c>
    </row>
    <row r="5320" spans="2:17" x14ac:dyDescent="0.3">
      <c r="B5320" s="5"/>
      <c r="C5320" s="14">
        <f t="shared" si="1113"/>
        <v>0</v>
      </c>
      <c r="D5320" s="14">
        <f t="shared" si="1113"/>
        <v>0</v>
      </c>
      <c r="E5320" s="14" t="str">
        <f t="shared" si="1114"/>
        <v/>
      </c>
      <c r="F5320" s="14">
        <f t="shared" si="1115"/>
        <v>0</v>
      </c>
      <c r="G5320" s="14">
        <f t="shared" si="1111"/>
        <v>3</v>
      </c>
      <c r="H5320" s="14">
        <f t="shared" si="1116"/>
        <v>16</v>
      </c>
      <c r="I5320" s="14">
        <f t="shared" si="1116"/>
        <v>0</v>
      </c>
      <c r="J5320" s="14">
        <f t="shared" si="1116"/>
        <v>0</v>
      </c>
      <c r="K5320" s="14">
        <f t="shared" si="1116"/>
        <v>0</v>
      </c>
      <c r="L5320" s="14" t="str">
        <f t="shared" si="1117"/>
        <v>3.16</v>
      </c>
      <c r="M5320" s="15" t="str">
        <f t="shared" si="1118"/>
        <v>--</v>
      </c>
      <c r="N5320" s="14" t="str">
        <f t="shared" si="1119"/>
        <v/>
      </c>
      <c r="O5320" s="15" t="str">
        <f t="shared" si="1112"/>
        <v/>
      </c>
      <c r="P5320" s="15" t="str">
        <f>IF(N5320=1,FLOOR(MAX($P$4:P5319),1)+1,IF(AND(P5319&lt;&gt;"",O5319&lt;&gt;1),MAX($P$4:P5319)+0.1,""))</f>
        <v/>
      </c>
      <c r="Q5320" s="5">
        <f>ROW()</f>
        <v>5320</v>
      </c>
    </row>
    <row r="5321" spans="2:17" x14ac:dyDescent="0.3">
      <c r="B5321" s="5"/>
      <c r="C5321" s="14">
        <f t="shared" si="1113"/>
        <v>0</v>
      </c>
      <c r="D5321" s="14">
        <f t="shared" si="1113"/>
        <v>0</v>
      </c>
      <c r="E5321" s="14" t="str">
        <f t="shared" si="1114"/>
        <v/>
      </c>
      <c r="F5321" s="14">
        <f t="shared" si="1115"/>
        <v>0</v>
      </c>
      <c r="G5321" s="14">
        <f t="shared" si="1111"/>
        <v>3</v>
      </c>
      <c r="H5321" s="14">
        <f t="shared" si="1116"/>
        <v>16</v>
      </c>
      <c r="I5321" s="14">
        <f t="shared" si="1116"/>
        <v>0</v>
      </c>
      <c r="J5321" s="14">
        <f t="shared" si="1116"/>
        <v>0</v>
      </c>
      <c r="K5321" s="14">
        <f t="shared" si="1116"/>
        <v>0</v>
      </c>
      <c r="L5321" s="14" t="str">
        <f t="shared" si="1117"/>
        <v>3.16</v>
      </c>
      <c r="M5321" s="15" t="str">
        <f t="shared" si="1118"/>
        <v>--</v>
      </c>
      <c r="N5321" s="14" t="str">
        <f t="shared" si="1119"/>
        <v/>
      </c>
      <c r="O5321" s="15" t="str">
        <f t="shared" si="1112"/>
        <v/>
      </c>
      <c r="P5321" s="15" t="str">
        <f>IF(N5321=1,FLOOR(MAX($P$4:P5320),1)+1,IF(AND(P5320&lt;&gt;"",O5320&lt;&gt;1),MAX($P$4:P5320)+0.1,""))</f>
        <v/>
      </c>
      <c r="Q5321" s="5">
        <f>ROW()</f>
        <v>5321</v>
      </c>
    </row>
    <row r="5322" spans="2:17" x14ac:dyDescent="0.3">
      <c r="B5322" s="5"/>
      <c r="C5322" s="14">
        <f t="shared" si="1113"/>
        <v>0</v>
      </c>
      <c r="D5322" s="14">
        <f t="shared" si="1113"/>
        <v>0</v>
      </c>
      <c r="E5322" s="14" t="str">
        <f t="shared" si="1114"/>
        <v/>
      </c>
      <c r="F5322" s="14">
        <f t="shared" si="1115"/>
        <v>0</v>
      </c>
      <c r="G5322" s="14">
        <f t="shared" si="1111"/>
        <v>3</v>
      </c>
      <c r="H5322" s="14">
        <f t="shared" si="1116"/>
        <v>16</v>
      </c>
      <c r="I5322" s="14">
        <f t="shared" si="1116"/>
        <v>0</v>
      </c>
      <c r="J5322" s="14">
        <f t="shared" si="1116"/>
        <v>0</v>
      </c>
      <c r="K5322" s="14">
        <f t="shared" si="1116"/>
        <v>0</v>
      </c>
      <c r="L5322" s="14" t="str">
        <f t="shared" si="1117"/>
        <v>3.16</v>
      </c>
      <c r="M5322" s="15" t="str">
        <f t="shared" si="1118"/>
        <v>--</v>
      </c>
      <c r="N5322" s="14" t="str">
        <f t="shared" si="1119"/>
        <v/>
      </c>
      <c r="O5322" s="15" t="str">
        <f t="shared" si="1112"/>
        <v/>
      </c>
      <c r="P5322" s="15" t="str">
        <f>IF(N5322=1,FLOOR(MAX($P$4:P5321),1)+1,IF(AND(P5321&lt;&gt;"",O5321&lt;&gt;1),MAX($P$4:P5321)+0.1,""))</f>
        <v/>
      </c>
      <c r="Q5322" s="5">
        <f>ROW()</f>
        <v>5322</v>
      </c>
    </row>
    <row r="5323" spans="2:17" x14ac:dyDescent="0.3">
      <c r="B5323" s="5"/>
      <c r="C5323" s="14">
        <f t="shared" si="1113"/>
        <v>0</v>
      </c>
      <c r="D5323" s="14">
        <f t="shared" si="1113"/>
        <v>0</v>
      </c>
      <c r="E5323" s="14" t="str">
        <f t="shared" si="1114"/>
        <v/>
      </c>
      <c r="F5323" s="14">
        <f t="shared" si="1115"/>
        <v>0</v>
      </c>
      <c r="G5323" s="14">
        <f t="shared" si="1111"/>
        <v>3</v>
      </c>
      <c r="H5323" s="14">
        <f t="shared" si="1116"/>
        <v>16</v>
      </c>
      <c r="I5323" s="14">
        <f t="shared" si="1116"/>
        <v>0</v>
      </c>
      <c r="J5323" s="14">
        <f t="shared" si="1116"/>
        <v>0</v>
      </c>
      <c r="K5323" s="14">
        <f t="shared" si="1116"/>
        <v>0</v>
      </c>
      <c r="L5323" s="14" t="str">
        <f t="shared" si="1117"/>
        <v>3.16</v>
      </c>
      <c r="M5323" s="15" t="str">
        <f t="shared" si="1118"/>
        <v>--</v>
      </c>
      <c r="N5323" s="14" t="str">
        <f t="shared" si="1119"/>
        <v/>
      </c>
      <c r="O5323" s="15" t="str">
        <f t="shared" si="1112"/>
        <v/>
      </c>
      <c r="P5323" s="15" t="str">
        <f>IF(N5323=1,FLOOR(MAX($P$4:P5322),1)+1,IF(AND(P5322&lt;&gt;"",O5322&lt;&gt;1),MAX($P$4:P5322)+0.1,""))</f>
        <v/>
      </c>
      <c r="Q5323" s="5">
        <f>ROW()</f>
        <v>5323</v>
      </c>
    </row>
    <row r="5324" spans="2:17" x14ac:dyDescent="0.3">
      <c r="B5324" s="5"/>
      <c r="C5324" s="14">
        <f t="shared" si="1113"/>
        <v>0</v>
      </c>
      <c r="D5324" s="14">
        <f t="shared" si="1113"/>
        <v>0</v>
      </c>
      <c r="E5324" s="14" t="str">
        <f t="shared" si="1114"/>
        <v/>
      </c>
      <c r="F5324" s="14">
        <f t="shared" si="1115"/>
        <v>0</v>
      </c>
      <c r="G5324" s="14">
        <f t="shared" si="1111"/>
        <v>3</v>
      </c>
      <c r="H5324" s="14">
        <f t="shared" si="1116"/>
        <v>16</v>
      </c>
      <c r="I5324" s="14">
        <f t="shared" si="1116"/>
        <v>0</v>
      </c>
      <c r="J5324" s="14">
        <f t="shared" si="1116"/>
        <v>0</v>
      </c>
      <c r="K5324" s="14">
        <f t="shared" si="1116"/>
        <v>0</v>
      </c>
      <c r="L5324" s="14" t="str">
        <f t="shared" si="1117"/>
        <v>3.16</v>
      </c>
      <c r="M5324" s="15" t="str">
        <f t="shared" si="1118"/>
        <v>--</v>
      </c>
      <c r="N5324" s="14" t="str">
        <f t="shared" si="1119"/>
        <v/>
      </c>
      <c r="O5324" s="15" t="str">
        <f t="shared" si="1112"/>
        <v/>
      </c>
      <c r="P5324" s="15" t="str">
        <f>IF(N5324=1,FLOOR(MAX($P$4:P5323),1)+1,IF(AND(P5323&lt;&gt;"",O5323&lt;&gt;1),MAX($P$4:P5323)+0.1,""))</f>
        <v/>
      </c>
      <c r="Q5324" s="5">
        <f>ROW()</f>
        <v>5324</v>
      </c>
    </row>
    <row r="5325" spans="2:17" x14ac:dyDescent="0.3">
      <c r="B5325" s="5"/>
      <c r="C5325" s="14">
        <f t="shared" si="1113"/>
        <v>0</v>
      </c>
      <c r="D5325" s="14">
        <f t="shared" si="1113"/>
        <v>0</v>
      </c>
      <c r="E5325" s="14" t="str">
        <f t="shared" si="1114"/>
        <v/>
      </c>
      <c r="F5325" s="14">
        <f t="shared" si="1115"/>
        <v>0</v>
      </c>
      <c r="G5325" s="14">
        <f t="shared" si="1111"/>
        <v>3</v>
      </c>
      <c r="H5325" s="14">
        <f t="shared" si="1116"/>
        <v>16</v>
      </c>
      <c r="I5325" s="14">
        <f t="shared" si="1116"/>
        <v>0</v>
      </c>
      <c r="J5325" s="14">
        <f t="shared" si="1116"/>
        <v>0</v>
      </c>
      <c r="K5325" s="14">
        <f t="shared" si="1116"/>
        <v>0</v>
      </c>
      <c r="L5325" s="14" t="str">
        <f t="shared" si="1117"/>
        <v>3.16</v>
      </c>
      <c r="M5325" s="15" t="str">
        <f t="shared" si="1118"/>
        <v>--</v>
      </c>
      <c r="N5325" s="14" t="str">
        <f t="shared" si="1119"/>
        <v/>
      </c>
      <c r="O5325" s="15" t="str">
        <f t="shared" si="1112"/>
        <v/>
      </c>
      <c r="P5325" s="15" t="str">
        <f>IF(N5325=1,FLOOR(MAX($P$4:P5324),1)+1,IF(AND(P5324&lt;&gt;"",O5324&lt;&gt;1),MAX($P$4:P5324)+0.1,""))</f>
        <v/>
      </c>
      <c r="Q5325" s="5">
        <f>ROW()</f>
        <v>5325</v>
      </c>
    </row>
    <row r="5326" spans="2:17" x14ac:dyDescent="0.3">
      <c r="B5326" s="5"/>
      <c r="C5326" s="14">
        <f t="shared" si="1113"/>
        <v>0</v>
      </c>
      <c r="D5326" s="14">
        <f t="shared" si="1113"/>
        <v>0</v>
      </c>
      <c r="E5326" s="14" t="str">
        <f t="shared" si="1114"/>
        <v/>
      </c>
      <c r="F5326" s="14">
        <f t="shared" si="1115"/>
        <v>0</v>
      </c>
      <c r="G5326" s="14">
        <f t="shared" si="1111"/>
        <v>3</v>
      </c>
      <c r="H5326" s="14">
        <f t="shared" si="1116"/>
        <v>16</v>
      </c>
      <c r="I5326" s="14">
        <f t="shared" si="1116"/>
        <v>0</v>
      </c>
      <c r="J5326" s="14">
        <f t="shared" si="1116"/>
        <v>0</v>
      </c>
      <c r="K5326" s="14">
        <f t="shared" si="1116"/>
        <v>0</v>
      </c>
      <c r="L5326" s="14" t="str">
        <f t="shared" si="1117"/>
        <v>3.16</v>
      </c>
      <c r="M5326" s="15" t="str">
        <f t="shared" si="1118"/>
        <v>--</v>
      </c>
      <c r="N5326" s="14" t="str">
        <f t="shared" si="1119"/>
        <v/>
      </c>
      <c r="O5326" s="15" t="str">
        <f t="shared" si="1112"/>
        <v/>
      </c>
      <c r="P5326" s="15" t="str">
        <f>IF(N5326=1,FLOOR(MAX($P$4:P5325),1)+1,IF(AND(P5325&lt;&gt;"",O5325&lt;&gt;1),MAX($P$4:P5325)+0.1,""))</f>
        <v/>
      </c>
      <c r="Q5326" s="5">
        <f>ROW()</f>
        <v>5326</v>
      </c>
    </row>
    <row r="5327" spans="2:17" x14ac:dyDescent="0.3">
      <c r="B5327" s="5"/>
      <c r="C5327" s="14">
        <f t="shared" si="1113"/>
        <v>0</v>
      </c>
      <c r="D5327" s="14">
        <f t="shared" si="1113"/>
        <v>0</v>
      </c>
      <c r="E5327" s="14" t="str">
        <f t="shared" si="1114"/>
        <v/>
      </c>
      <c r="F5327" s="14">
        <f t="shared" si="1115"/>
        <v>0</v>
      </c>
      <c r="G5327" s="14">
        <f t="shared" si="1111"/>
        <v>3</v>
      </c>
      <c r="H5327" s="14">
        <f t="shared" si="1116"/>
        <v>16</v>
      </c>
      <c r="I5327" s="14">
        <f t="shared" si="1116"/>
        <v>0</v>
      </c>
      <c r="J5327" s="14">
        <f t="shared" si="1116"/>
        <v>0</v>
      </c>
      <c r="K5327" s="14">
        <f t="shared" si="1116"/>
        <v>0</v>
      </c>
      <c r="L5327" s="14" t="str">
        <f t="shared" si="1117"/>
        <v>3.16</v>
      </c>
      <c r="M5327" s="15" t="str">
        <f t="shared" si="1118"/>
        <v>--</v>
      </c>
      <c r="N5327" s="14" t="str">
        <f t="shared" si="1119"/>
        <v/>
      </c>
      <c r="O5327" s="15" t="str">
        <f t="shared" si="1112"/>
        <v/>
      </c>
      <c r="P5327" s="15" t="str">
        <f>IF(N5327=1,FLOOR(MAX($P$4:P5326),1)+1,IF(AND(P5326&lt;&gt;"",O5326&lt;&gt;1),MAX($P$4:P5326)+0.1,""))</f>
        <v/>
      </c>
      <c r="Q5327" s="5">
        <f>ROW()</f>
        <v>5327</v>
      </c>
    </row>
    <row r="5328" spans="2:17" x14ac:dyDescent="0.3">
      <c r="B5328" s="5"/>
      <c r="C5328" s="14">
        <f t="shared" si="1113"/>
        <v>0</v>
      </c>
      <c r="D5328" s="14">
        <f t="shared" si="1113"/>
        <v>0</v>
      </c>
      <c r="E5328" s="14" t="str">
        <f t="shared" si="1114"/>
        <v/>
      </c>
      <c r="F5328" s="14">
        <f t="shared" si="1115"/>
        <v>0</v>
      </c>
      <c r="G5328" s="14">
        <f t="shared" si="1111"/>
        <v>3</v>
      </c>
      <c r="H5328" s="14">
        <f t="shared" si="1116"/>
        <v>16</v>
      </c>
      <c r="I5328" s="14">
        <f t="shared" si="1116"/>
        <v>0</v>
      </c>
      <c r="J5328" s="14">
        <f t="shared" si="1116"/>
        <v>0</v>
      </c>
      <c r="K5328" s="14">
        <f t="shared" si="1116"/>
        <v>0</v>
      </c>
      <c r="L5328" s="14" t="str">
        <f t="shared" si="1117"/>
        <v>3.16</v>
      </c>
      <c r="M5328" s="15" t="str">
        <f t="shared" si="1118"/>
        <v>--</v>
      </c>
      <c r="N5328" s="14" t="str">
        <f t="shared" si="1119"/>
        <v/>
      </c>
      <c r="O5328" s="15" t="str">
        <f t="shared" si="1112"/>
        <v/>
      </c>
      <c r="P5328" s="15" t="str">
        <f>IF(N5328=1,FLOOR(MAX($P$4:P5327),1)+1,IF(AND(P5327&lt;&gt;"",O5327&lt;&gt;1),MAX($P$4:P5327)+0.1,""))</f>
        <v/>
      </c>
      <c r="Q5328" s="5">
        <f>ROW()</f>
        <v>5328</v>
      </c>
    </row>
    <row r="5329" spans="2:17" x14ac:dyDescent="0.3">
      <c r="B5329" s="5"/>
      <c r="C5329" s="14">
        <f t="shared" si="1113"/>
        <v>0</v>
      </c>
      <c r="D5329" s="14">
        <f t="shared" si="1113"/>
        <v>0</v>
      </c>
      <c r="E5329" s="14" t="str">
        <f t="shared" si="1114"/>
        <v/>
      </c>
      <c r="F5329" s="14">
        <f t="shared" si="1115"/>
        <v>0</v>
      </c>
      <c r="G5329" s="14">
        <f t="shared" si="1111"/>
        <v>3</v>
      </c>
      <c r="H5329" s="14">
        <f t="shared" si="1116"/>
        <v>16</v>
      </c>
      <c r="I5329" s="14">
        <f t="shared" si="1116"/>
        <v>0</v>
      </c>
      <c r="J5329" s="14">
        <f t="shared" si="1116"/>
        <v>0</v>
      </c>
      <c r="K5329" s="14">
        <f t="shared" si="1116"/>
        <v>0</v>
      </c>
      <c r="L5329" s="14" t="str">
        <f t="shared" si="1117"/>
        <v>3.16</v>
      </c>
      <c r="M5329" s="15" t="str">
        <f t="shared" si="1118"/>
        <v>--</v>
      </c>
      <c r="N5329" s="14" t="str">
        <f t="shared" si="1119"/>
        <v/>
      </c>
      <c r="O5329" s="15" t="str">
        <f t="shared" si="1112"/>
        <v/>
      </c>
      <c r="P5329" s="15" t="str">
        <f>IF(N5329=1,FLOOR(MAX($P$4:P5328),1)+1,IF(AND(P5328&lt;&gt;"",O5328&lt;&gt;1),MAX($P$4:P5328)+0.1,""))</f>
        <v/>
      </c>
      <c r="Q5329" s="5">
        <f>ROW()</f>
        <v>5329</v>
      </c>
    </row>
    <row r="5330" spans="2:17" x14ac:dyDescent="0.3">
      <c r="B5330" s="5"/>
      <c r="C5330" s="14">
        <f t="shared" si="1113"/>
        <v>0</v>
      </c>
      <c r="D5330" s="14">
        <f t="shared" si="1113"/>
        <v>0</v>
      </c>
      <c r="E5330" s="14" t="str">
        <f t="shared" si="1114"/>
        <v/>
      </c>
      <c r="F5330" s="14">
        <f t="shared" si="1115"/>
        <v>0</v>
      </c>
      <c r="G5330" s="14">
        <f t="shared" si="1111"/>
        <v>3</v>
      </c>
      <c r="H5330" s="14">
        <f t="shared" si="1116"/>
        <v>16</v>
      </c>
      <c r="I5330" s="14">
        <f t="shared" si="1116"/>
        <v>0</v>
      </c>
      <c r="J5330" s="14">
        <f t="shared" si="1116"/>
        <v>0</v>
      </c>
      <c r="K5330" s="14">
        <f t="shared" si="1116"/>
        <v>0</v>
      </c>
      <c r="L5330" s="14" t="str">
        <f t="shared" si="1117"/>
        <v>3.16</v>
      </c>
      <c r="M5330" s="15" t="str">
        <f t="shared" si="1118"/>
        <v>--</v>
      </c>
      <c r="N5330" s="14" t="str">
        <f t="shared" si="1119"/>
        <v/>
      </c>
      <c r="O5330" s="15" t="str">
        <f t="shared" si="1112"/>
        <v/>
      </c>
      <c r="P5330" s="15" t="str">
        <f>IF(N5330=1,FLOOR(MAX($P$4:P5329),1)+1,IF(AND(P5329&lt;&gt;"",O5329&lt;&gt;1),MAX($P$4:P5329)+0.1,""))</f>
        <v/>
      </c>
      <c r="Q5330" s="5">
        <f>ROW()</f>
        <v>5330</v>
      </c>
    </row>
    <row r="5331" spans="2:17" x14ac:dyDescent="0.3">
      <c r="B5331" s="5"/>
      <c r="C5331" s="14">
        <f t="shared" si="1113"/>
        <v>0</v>
      </c>
      <c r="D5331" s="14">
        <f t="shared" si="1113"/>
        <v>0</v>
      </c>
      <c r="E5331" s="14" t="str">
        <f t="shared" si="1114"/>
        <v/>
      </c>
      <c r="F5331" s="14">
        <f t="shared" si="1115"/>
        <v>0</v>
      </c>
      <c r="G5331" s="14">
        <f t="shared" si="1111"/>
        <v>3</v>
      </c>
      <c r="H5331" s="14">
        <f t="shared" si="1116"/>
        <v>16</v>
      </c>
      <c r="I5331" s="14">
        <f t="shared" si="1116"/>
        <v>0</v>
      </c>
      <c r="J5331" s="14">
        <f t="shared" si="1116"/>
        <v>0</v>
      </c>
      <c r="K5331" s="14">
        <f t="shared" si="1116"/>
        <v>0</v>
      </c>
      <c r="L5331" s="14" t="str">
        <f t="shared" si="1117"/>
        <v>3.16</v>
      </c>
      <c r="M5331" s="15" t="str">
        <f t="shared" si="1118"/>
        <v>--</v>
      </c>
      <c r="N5331" s="14" t="str">
        <f t="shared" si="1119"/>
        <v/>
      </c>
      <c r="O5331" s="15" t="str">
        <f t="shared" si="1112"/>
        <v/>
      </c>
      <c r="P5331" s="15" t="str">
        <f>IF(N5331=1,FLOOR(MAX($P$4:P5330),1)+1,IF(AND(P5330&lt;&gt;"",O5330&lt;&gt;1),MAX($P$4:P5330)+0.1,""))</f>
        <v/>
      </c>
      <c r="Q5331" s="5">
        <f>ROW()</f>
        <v>5331</v>
      </c>
    </row>
    <row r="5332" spans="2:17" x14ac:dyDescent="0.3">
      <c r="B5332" s="5"/>
      <c r="C5332" s="14">
        <f t="shared" si="1113"/>
        <v>0</v>
      </c>
      <c r="D5332" s="14">
        <f t="shared" si="1113"/>
        <v>0</v>
      </c>
      <c r="E5332" s="14" t="str">
        <f t="shared" si="1114"/>
        <v/>
      </c>
      <c r="F5332" s="14">
        <f t="shared" si="1115"/>
        <v>0</v>
      </c>
      <c r="G5332" s="14">
        <f t="shared" si="1111"/>
        <v>3</v>
      </c>
      <c r="H5332" s="14">
        <f t="shared" si="1116"/>
        <v>16</v>
      </c>
      <c r="I5332" s="14">
        <f t="shared" si="1116"/>
        <v>0</v>
      </c>
      <c r="J5332" s="14">
        <f t="shared" si="1116"/>
        <v>0</v>
      </c>
      <c r="K5332" s="14">
        <f t="shared" si="1116"/>
        <v>0</v>
      </c>
      <c r="L5332" s="14" t="str">
        <f t="shared" si="1117"/>
        <v>3.16</v>
      </c>
      <c r="M5332" s="15" t="str">
        <f t="shared" si="1118"/>
        <v>--</v>
      </c>
      <c r="N5332" s="14" t="str">
        <f t="shared" si="1119"/>
        <v/>
      </c>
      <c r="O5332" s="15" t="str">
        <f t="shared" si="1112"/>
        <v/>
      </c>
      <c r="P5332" s="15" t="str">
        <f>IF(N5332=1,FLOOR(MAX($P$4:P5331),1)+1,IF(AND(P5331&lt;&gt;"",O5331&lt;&gt;1),MAX($P$4:P5331)+0.1,""))</f>
        <v/>
      </c>
      <c r="Q5332" s="5">
        <f>ROW()</f>
        <v>5332</v>
      </c>
    </row>
    <row r="5333" spans="2:17" x14ac:dyDescent="0.3">
      <c r="B5333" s="5"/>
      <c r="C5333" s="14">
        <f t="shared" si="1113"/>
        <v>0</v>
      </c>
      <c r="D5333" s="14">
        <f t="shared" si="1113"/>
        <v>0</v>
      </c>
      <c r="E5333" s="14" t="str">
        <f t="shared" si="1114"/>
        <v/>
      </c>
      <c r="F5333" s="14">
        <f t="shared" si="1115"/>
        <v>0</v>
      </c>
      <c r="G5333" s="14">
        <f t="shared" si="1111"/>
        <v>3</v>
      </c>
      <c r="H5333" s="14">
        <f t="shared" si="1116"/>
        <v>16</v>
      </c>
      <c r="I5333" s="14">
        <f t="shared" si="1116"/>
        <v>0</v>
      </c>
      <c r="J5333" s="14">
        <f t="shared" si="1116"/>
        <v>0</v>
      </c>
      <c r="K5333" s="14">
        <f t="shared" si="1116"/>
        <v>0</v>
      </c>
      <c r="L5333" s="14" t="str">
        <f t="shared" si="1117"/>
        <v>3.16</v>
      </c>
      <c r="M5333" s="15" t="str">
        <f t="shared" si="1118"/>
        <v>--</v>
      </c>
      <c r="N5333" s="14" t="str">
        <f t="shared" si="1119"/>
        <v/>
      </c>
      <c r="O5333" s="15" t="str">
        <f t="shared" si="1112"/>
        <v/>
      </c>
      <c r="P5333" s="15" t="str">
        <f>IF(N5333=1,FLOOR(MAX($P$4:P5332),1)+1,IF(AND(P5332&lt;&gt;"",O5332&lt;&gt;1),MAX($P$4:P5332)+0.1,""))</f>
        <v/>
      </c>
      <c r="Q5333" s="5">
        <f>ROW()</f>
        <v>5333</v>
      </c>
    </row>
    <row r="5334" spans="2:17" x14ac:dyDescent="0.3">
      <c r="B5334" s="5"/>
      <c r="C5334" s="14">
        <f t="shared" si="1113"/>
        <v>0</v>
      </c>
      <c r="D5334" s="14">
        <f t="shared" si="1113"/>
        <v>0</v>
      </c>
      <c r="E5334" s="14" t="str">
        <f t="shared" si="1114"/>
        <v/>
      </c>
      <c r="F5334" s="14">
        <f t="shared" si="1115"/>
        <v>0</v>
      </c>
      <c r="G5334" s="14">
        <f t="shared" si="1111"/>
        <v>3</v>
      </c>
      <c r="H5334" s="14">
        <f t="shared" ref="H5334:K5349" si="1120">IF(G5334&lt;&gt;G5333,0,IF(AND(($F5333-$D5334)=(H$3-1),$F5334=H$3),H5333+1,H5333))</f>
        <v>16</v>
      </c>
      <c r="I5334" s="14">
        <f t="shared" si="1120"/>
        <v>0</v>
      </c>
      <c r="J5334" s="14">
        <f t="shared" si="1120"/>
        <v>0</v>
      </c>
      <c r="K5334" s="14">
        <f t="shared" si="1120"/>
        <v>0</v>
      </c>
      <c r="L5334" s="14" t="str">
        <f t="shared" si="1117"/>
        <v>3.16</v>
      </c>
      <c r="M5334" s="15" t="str">
        <f t="shared" si="1118"/>
        <v>--</v>
      </c>
      <c r="N5334" s="14" t="str">
        <f t="shared" si="1119"/>
        <v/>
      </c>
      <c r="O5334" s="15" t="str">
        <f t="shared" si="1112"/>
        <v/>
      </c>
      <c r="P5334" s="15" t="str">
        <f>IF(N5334=1,FLOOR(MAX($P$4:P5333),1)+1,IF(AND(P5333&lt;&gt;"",O5333&lt;&gt;1),MAX($P$4:P5333)+0.1,""))</f>
        <v/>
      </c>
      <c r="Q5334" s="5">
        <f>ROW()</f>
        <v>5334</v>
      </c>
    </row>
    <row r="5335" spans="2:17" x14ac:dyDescent="0.3">
      <c r="B5335" s="5"/>
      <c r="C5335" s="14">
        <f t="shared" si="1113"/>
        <v>0</v>
      </c>
      <c r="D5335" s="14">
        <f t="shared" si="1113"/>
        <v>0</v>
      </c>
      <c r="E5335" s="14" t="str">
        <f t="shared" si="1114"/>
        <v/>
      </c>
      <c r="F5335" s="14">
        <f t="shared" si="1115"/>
        <v>0</v>
      </c>
      <c r="G5335" s="14">
        <f t="shared" si="1111"/>
        <v>3</v>
      </c>
      <c r="H5335" s="14">
        <f t="shared" si="1120"/>
        <v>16</v>
      </c>
      <c r="I5335" s="14">
        <f t="shared" si="1120"/>
        <v>0</v>
      </c>
      <c r="J5335" s="14">
        <f t="shared" si="1120"/>
        <v>0</v>
      </c>
      <c r="K5335" s="14">
        <f t="shared" si="1120"/>
        <v>0</v>
      </c>
      <c r="L5335" s="14" t="str">
        <f t="shared" si="1117"/>
        <v>3.16</v>
      </c>
      <c r="M5335" s="15" t="str">
        <f t="shared" si="1118"/>
        <v>--</v>
      </c>
      <c r="N5335" s="14" t="str">
        <f t="shared" si="1119"/>
        <v/>
      </c>
      <c r="O5335" s="15" t="str">
        <f t="shared" si="1112"/>
        <v/>
      </c>
      <c r="P5335" s="15" t="str">
        <f>IF(N5335=1,FLOOR(MAX($P$4:P5334),1)+1,IF(AND(P5334&lt;&gt;"",O5334&lt;&gt;1),MAX($P$4:P5334)+0.1,""))</f>
        <v/>
      </c>
      <c r="Q5335" s="5">
        <f>ROW()</f>
        <v>5335</v>
      </c>
    </row>
    <row r="5336" spans="2:17" x14ac:dyDescent="0.3">
      <c r="B5336" s="5"/>
      <c r="C5336" s="14">
        <f t="shared" si="1113"/>
        <v>0</v>
      </c>
      <c r="D5336" s="14">
        <f t="shared" si="1113"/>
        <v>0</v>
      </c>
      <c r="E5336" s="14" t="str">
        <f t="shared" si="1114"/>
        <v/>
      </c>
      <c r="F5336" s="14">
        <f t="shared" si="1115"/>
        <v>0</v>
      </c>
      <c r="G5336" s="14">
        <f t="shared" si="1111"/>
        <v>3</v>
      </c>
      <c r="H5336" s="14">
        <f t="shared" si="1120"/>
        <v>16</v>
      </c>
      <c r="I5336" s="14">
        <f t="shared" si="1120"/>
        <v>0</v>
      </c>
      <c r="J5336" s="14">
        <f t="shared" si="1120"/>
        <v>0</v>
      </c>
      <c r="K5336" s="14">
        <f t="shared" si="1120"/>
        <v>0</v>
      </c>
      <c r="L5336" s="14" t="str">
        <f t="shared" si="1117"/>
        <v>3.16</v>
      </c>
      <c r="M5336" s="15" t="str">
        <f t="shared" si="1118"/>
        <v>--</v>
      </c>
      <c r="N5336" s="14" t="str">
        <f t="shared" si="1119"/>
        <v/>
      </c>
      <c r="O5336" s="15" t="str">
        <f t="shared" si="1112"/>
        <v/>
      </c>
      <c r="P5336" s="15" t="str">
        <f>IF(N5336=1,FLOOR(MAX($P$4:P5335),1)+1,IF(AND(P5335&lt;&gt;"",O5335&lt;&gt;1),MAX($P$4:P5335)+0.1,""))</f>
        <v/>
      </c>
      <c r="Q5336" s="5">
        <f>ROW()</f>
        <v>5336</v>
      </c>
    </row>
    <row r="5337" spans="2:17" x14ac:dyDescent="0.3">
      <c r="B5337" s="5"/>
      <c r="C5337" s="14">
        <f t="shared" si="1113"/>
        <v>0</v>
      </c>
      <c r="D5337" s="14">
        <f t="shared" si="1113"/>
        <v>0</v>
      </c>
      <c r="E5337" s="14" t="str">
        <f t="shared" si="1114"/>
        <v/>
      </c>
      <c r="F5337" s="14">
        <f t="shared" si="1115"/>
        <v>0</v>
      </c>
      <c r="G5337" s="14">
        <f t="shared" si="1111"/>
        <v>3</v>
      </c>
      <c r="H5337" s="14">
        <f t="shared" si="1120"/>
        <v>16</v>
      </c>
      <c r="I5337" s="14">
        <f t="shared" si="1120"/>
        <v>0</v>
      </c>
      <c r="J5337" s="14">
        <f t="shared" si="1120"/>
        <v>0</v>
      </c>
      <c r="K5337" s="14">
        <f t="shared" si="1120"/>
        <v>0</v>
      </c>
      <c r="L5337" s="14" t="str">
        <f t="shared" si="1117"/>
        <v>3.16</v>
      </c>
      <c r="M5337" s="15" t="str">
        <f t="shared" si="1118"/>
        <v>--</v>
      </c>
      <c r="N5337" s="14" t="str">
        <f t="shared" si="1119"/>
        <v/>
      </c>
      <c r="O5337" s="15" t="str">
        <f t="shared" si="1112"/>
        <v/>
      </c>
      <c r="P5337" s="15" t="str">
        <f>IF(N5337=1,FLOOR(MAX($P$4:P5336),1)+1,IF(AND(P5336&lt;&gt;"",O5336&lt;&gt;1),MAX($P$4:P5336)+0.1,""))</f>
        <v/>
      </c>
      <c r="Q5337" s="5">
        <f>ROW()</f>
        <v>5337</v>
      </c>
    </row>
    <row r="5338" spans="2:17" x14ac:dyDescent="0.3">
      <c r="B5338" s="5"/>
      <c r="C5338" s="14">
        <f t="shared" si="1113"/>
        <v>0</v>
      </c>
      <c r="D5338" s="14">
        <f t="shared" si="1113"/>
        <v>0</v>
      </c>
      <c r="E5338" s="14" t="str">
        <f t="shared" si="1114"/>
        <v/>
      </c>
      <c r="F5338" s="14">
        <f t="shared" si="1115"/>
        <v>0</v>
      </c>
      <c r="G5338" s="14">
        <f t="shared" si="1111"/>
        <v>3</v>
      </c>
      <c r="H5338" s="14">
        <f t="shared" si="1120"/>
        <v>16</v>
      </c>
      <c r="I5338" s="14">
        <f t="shared" si="1120"/>
        <v>0</v>
      </c>
      <c r="J5338" s="14">
        <f t="shared" si="1120"/>
        <v>0</v>
      </c>
      <c r="K5338" s="14">
        <f t="shared" si="1120"/>
        <v>0</v>
      </c>
      <c r="L5338" s="14" t="str">
        <f t="shared" si="1117"/>
        <v>3.16</v>
      </c>
      <c r="M5338" s="15" t="str">
        <f t="shared" si="1118"/>
        <v>--</v>
      </c>
      <c r="N5338" s="14" t="str">
        <f t="shared" si="1119"/>
        <v/>
      </c>
      <c r="O5338" s="15" t="str">
        <f t="shared" si="1112"/>
        <v/>
      </c>
      <c r="P5338" s="15" t="str">
        <f>IF(N5338=1,FLOOR(MAX($P$4:P5337),1)+1,IF(AND(P5337&lt;&gt;"",O5337&lt;&gt;1),MAX($P$4:P5337)+0.1,""))</f>
        <v/>
      </c>
      <c r="Q5338" s="5">
        <f>ROW()</f>
        <v>5338</v>
      </c>
    </row>
    <row r="5339" spans="2:17" x14ac:dyDescent="0.3">
      <c r="B5339" s="5"/>
      <c r="C5339" s="14">
        <f t="shared" si="1113"/>
        <v>0</v>
      </c>
      <c r="D5339" s="14">
        <f t="shared" si="1113"/>
        <v>0</v>
      </c>
      <c r="E5339" s="14" t="str">
        <f t="shared" si="1114"/>
        <v/>
      </c>
      <c r="F5339" s="14">
        <f t="shared" si="1115"/>
        <v>0</v>
      </c>
      <c r="G5339" s="14">
        <f t="shared" si="1111"/>
        <v>3</v>
      </c>
      <c r="H5339" s="14">
        <f t="shared" si="1120"/>
        <v>16</v>
      </c>
      <c r="I5339" s="14">
        <f t="shared" si="1120"/>
        <v>0</v>
      </c>
      <c r="J5339" s="14">
        <f t="shared" si="1120"/>
        <v>0</v>
      </c>
      <c r="K5339" s="14">
        <f t="shared" si="1120"/>
        <v>0</v>
      </c>
      <c r="L5339" s="14" t="str">
        <f t="shared" si="1117"/>
        <v>3.16</v>
      </c>
      <c r="M5339" s="15" t="str">
        <f t="shared" si="1118"/>
        <v>--</v>
      </c>
      <c r="N5339" s="14" t="str">
        <f t="shared" si="1119"/>
        <v/>
      </c>
      <c r="O5339" s="15" t="str">
        <f t="shared" si="1112"/>
        <v/>
      </c>
      <c r="P5339" s="15" t="str">
        <f>IF(N5339=1,FLOOR(MAX($P$4:P5338),1)+1,IF(AND(P5338&lt;&gt;"",O5338&lt;&gt;1),MAX($P$4:P5338)+0.1,""))</f>
        <v/>
      </c>
      <c r="Q5339" s="5">
        <f>ROW()</f>
        <v>5339</v>
      </c>
    </row>
    <row r="5340" spans="2:17" x14ac:dyDescent="0.3">
      <c r="B5340" s="5"/>
      <c r="C5340" s="14">
        <f t="shared" si="1113"/>
        <v>0</v>
      </c>
      <c r="D5340" s="14">
        <f t="shared" si="1113"/>
        <v>0</v>
      </c>
      <c r="E5340" s="14" t="str">
        <f t="shared" si="1114"/>
        <v/>
      </c>
      <c r="F5340" s="14">
        <f t="shared" si="1115"/>
        <v>0</v>
      </c>
      <c r="G5340" s="14">
        <f t="shared" si="1111"/>
        <v>3</v>
      </c>
      <c r="H5340" s="14">
        <f t="shared" si="1120"/>
        <v>16</v>
      </c>
      <c r="I5340" s="14">
        <f t="shared" si="1120"/>
        <v>0</v>
      </c>
      <c r="J5340" s="14">
        <f t="shared" si="1120"/>
        <v>0</v>
      </c>
      <c r="K5340" s="14">
        <f t="shared" si="1120"/>
        <v>0</v>
      </c>
      <c r="L5340" s="14" t="str">
        <f t="shared" si="1117"/>
        <v>3.16</v>
      </c>
      <c r="M5340" s="15" t="str">
        <f t="shared" si="1118"/>
        <v>--</v>
      </c>
      <c r="N5340" s="14" t="str">
        <f t="shared" si="1119"/>
        <v/>
      </c>
      <c r="O5340" s="15" t="str">
        <f t="shared" si="1112"/>
        <v/>
      </c>
      <c r="P5340" s="15" t="str">
        <f>IF(N5340=1,FLOOR(MAX($P$4:P5339),1)+1,IF(AND(P5339&lt;&gt;"",O5339&lt;&gt;1),MAX($P$4:P5339)+0.1,""))</f>
        <v/>
      </c>
      <c r="Q5340" s="5">
        <f>ROW()</f>
        <v>5340</v>
      </c>
    </row>
    <row r="5341" spans="2:17" x14ac:dyDescent="0.3">
      <c r="B5341" s="5"/>
      <c r="C5341" s="14">
        <f t="shared" si="1113"/>
        <v>0</v>
      </c>
      <c r="D5341" s="14">
        <f t="shared" si="1113"/>
        <v>0</v>
      </c>
      <c r="E5341" s="14" t="str">
        <f t="shared" si="1114"/>
        <v/>
      </c>
      <c r="F5341" s="14">
        <f t="shared" si="1115"/>
        <v>0</v>
      </c>
      <c r="G5341" s="14">
        <f t="shared" si="1111"/>
        <v>3</v>
      </c>
      <c r="H5341" s="14">
        <f t="shared" si="1120"/>
        <v>16</v>
      </c>
      <c r="I5341" s="14">
        <f t="shared" si="1120"/>
        <v>0</v>
      </c>
      <c r="J5341" s="14">
        <f t="shared" si="1120"/>
        <v>0</v>
      </c>
      <c r="K5341" s="14">
        <f t="shared" si="1120"/>
        <v>0</v>
      </c>
      <c r="L5341" s="14" t="str">
        <f t="shared" si="1117"/>
        <v>3.16</v>
      </c>
      <c r="M5341" s="15" t="str">
        <f t="shared" si="1118"/>
        <v>--</v>
      </c>
      <c r="N5341" s="14" t="str">
        <f t="shared" si="1119"/>
        <v/>
      </c>
      <c r="O5341" s="15" t="str">
        <f t="shared" si="1112"/>
        <v/>
      </c>
      <c r="P5341" s="15" t="str">
        <f>IF(N5341=1,FLOOR(MAX($P$4:P5340),1)+1,IF(AND(P5340&lt;&gt;"",O5340&lt;&gt;1),MAX($P$4:P5340)+0.1,""))</f>
        <v/>
      </c>
      <c r="Q5341" s="5">
        <f>ROW()</f>
        <v>5341</v>
      </c>
    </row>
    <row r="5342" spans="2:17" x14ac:dyDescent="0.3">
      <c r="B5342" s="5"/>
      <c r="C5342" s="14">
        <f t="shared" si="1113"/>
        <v>0</v>
      </c>
      <c r="D5342" s="14">
        <f t="shared" si="1113"/>
        <v>0</v>
      </c>
      <c r="E5342" s="14" t="str">
        <f t="shared" si="1114"/>
        <v/>
      </c>
      <c r="F5342" s="14">
        <f t="shared" si="1115"/>
        <v>0</v>
      </c>
      <c r="G5342" s="14">
        <f t="shared" si="1111"/>
        <v>3</v>
      </c>
      <c r="H5342" s="14">
        <f t="shared" si="1120"/>
        <v>16</v>
      </c>
      <c r="I5342" s="14">
        <f t="shared" si="1120"/>
        <v>0</v>
      </c>
      <c r="J5342" s="14">
        <f t="shared" si="1120"/>
        <v>0</v>
      </c>
      <c r="K5342" s="14">
        <f t="shared" si="1120"/>
        <v>0</v>
      </c>
      <c r="L5342" s="14" t="str">
        <f t="shared" si="1117"/>
        <v>3.16</v>
      </c>
      <c r="M5342" s="15" t="str">
        <f t="shared" si="1118"/>
        <v>--</v>
      </c>
      <c r="N5342" s="14" t="str">
        <f t="shared" si="1119"/>
        <v/>
      </c>
      <c r="O5342" s="15" t="str">
        <f t="shared" si="1112"/>
        <v/>
      </c>
      <c r="P5342" s="15" t="str">
        <f>IF(N5342=1,FLOOR(MAX($P$4:P5341),1)+1,IF(AND(P5341&lt;&gt;"",O5341&lt;&gt;1),MAX($P$4:P5341)+0.1,""))</f>
        <v/>
      </c>
      <c r="Q5342" s="5">
        <f>ROW()</f>
        <v>5342</v>
      </c>
    </row>
    <row r="5343" spans="2:17" x14ac:dyDescent="0.3">
      <c r="B5343" s="5"/>
      <c r="C5343" s="14">
        <f t="shared" si="1113"/>
        <v>0</v>
      </c>
      <c r="D5343" s="14">
        <f t="shared" si="1113"/>
        <v>0</v>
      </c>
      <c r="E5343" s="14" t="str">
        <f t="shared" si="1114"/>
        <v/>
      </c>
      <c r="F5343" s="14">
        <f t="shared" si="1115"/>
        <v>0</v>
      </c>
      <c r="G5343" s="14">
        <f t="shared" si="1111"/>
        <v>3</v>
      </c>
      <c r="H5343" s="14">
        <f t="shared" si="1120"/>
        <v>16</v>
      </c>
      <c r="I5343" s="14">
        <f t="shared" si="1120"/>
        <v>0</v>
      </c>
      <c r="J5343" s="14">
        <f t="shared" si="1120"/>
        <v>0</v>
      </c>
      <c r="K5343" s="14">
        <f t="shared" si="1120"/>
        <v>0</v>
      </c>
      <c r="L5343" s="14" t="str">
        <f t="shared" si="1117"/>
        <v>3.16</v>
      </c>
      <c r="M5343" s="15" t="str">
        <f t="shared" si="1118"/>
        <v>--</v>
      </c>
      <c r="N5343" s="14" t="str">
        <f t="shared" si="1119"/>
        <v/>
      </c>
      <c r="O5343" s="15" t="str">
        <f t="shared" si="1112"/>
        <v/>
      </c>
      <c r="P5343" s="15" t="str">
        <f>IF(N5343=1,FLOOR(MAX($P$4:P5342),1)+1,IF(AND(P5342&lt;&gt;"",O5342&lt;&gt;1),MAX($P$4:P5342)+0.1,""))</f>
        <v/>
      </c>
      <c r="Q5343" s="5">
        <f>ROW()</f>
        <v>5343</v>
      </c>
    </row>
    <row r="5344" spans="2:17" x14ac:dyDescent="0.3">
      <c r="B5344" s="5"/>
      <c r="C5344" s="14">
        <f t="shared" si="1113"/>
        <v>0</v>
      </c>
      <c r="D5344" s="14">
        <f t="shared" si="1113"/>
        <v>0</v>
      </c>
      <c r="E5344" s="14" t="str">
        <f t="shared" si="1114"/>
        <v/>
      </c>
      <c r="F5344" s="14">
        <f t="shared" si="1115"/>
        <v>0</v>
      </c>
      <c r="G5344" s="14">
        <f t="shared" si="1111"/>
        <v>3</v>
      </c>
      <c r="H5344" s="14">
        <f t="shared" si="1120"/>
        <v>16</v>
      </c>
      <c r="I5344" s="14">
        <f t="shared" si="1120"/>
        <v>0</v>
      </c>
      <c r="J5344" s="14">
        <f t="shared" si="1120"/>
        <v>0</v>
      </c>
      <c r="K5344" s="14">
        <f t="shared" si="1120"/>
        <v>0</v>
      </c>
      <c r="L5344" s="14" t="str">
        <f t="shared" si="1117"/>
        <v>3.16</v>
      </c>
      <c r="M5344" s="15" t="str">
        <f t="shared" si="1118"/>
        <v>--</v>
      </c>
      <c r="N5344" s="14" t="str">
        <f t="shared" si="1119"/>
        <v/>
      </c>
      <c r="O5344" s="15" t="str">
        <f t="shared" si="1112"/>
        <v/>
      </c>
      <c r="P5344" s="15" t="str">
        <f>IF(N5344=1,FLOOR(MAX($P$4:P5343),1)+1,IF(AND(P5343&lt;&gt;"",O5343&lt;&gt;1),MAX($P$4:P5343)+0.1,""))</f>
        <v/>
      </c>
      <c r="Q5344" s="5">
        <f>ROW()</f>
        <v>5344</v>
      </c>
    </row>
    <row r="5345" spans="2:17" x14ac:dyDescent="0.3">
      <c r="B5345" s="5"/>
      <c r="C5345" s="14">
        <f t="shared" si="1113"/>
        <v>0</v>
      </c>
      <c r="D5345" s="14">
        <f t="shared" si="1113"/>
        <v>0</v>
      </c>
      <c r="E5345" s="14" t="str">
        <f t="shared" si="1114"/>
        <v/>
      </c>
      <c r="F5345" s="14">
        <f t="shared" si="1115"/>
        <v>0</v>
      </c>
      <c r="G5345" s="14">
        <f t="shared" si="1111"/>
        <v>3</v>
      </c>
      <c r="H5345" s="14">
        <f t="shared" si="1120"/>
        <v>16</v>
      </c>
      <c r="I5345" s="14">
        <f t="shared" si="1120"/>
        <v>0</v>
      </c>
      <c r="J5345" s="14">
        <f t="shared" si="1120"/>
        <v>0</v>
      </c>
      <c r="K5345" s="14">
        <f t="shared" si="1120"/>
        <v>0</v>
      </c>
      <c r="L5345" s="14" t="str">
        <f t="shared" si="1117"/>
        <v>3.16</v>
      </c>
      <c r="M5345" s="15" t="str">
        <f t="shared" si="1118"/>
        <v>--</v>
      </c>
      <c r="N5345" s="14" t="str">
        <f t="shared" si="1119"/>
        <v/>
      </c>
      <c r="O5345" s="15" t="str">
        <f t="shared" si="1112"/>
        <v/>
      </c>
      <c r="P5345" s="15" t="str">
        <f>IF(N5345=1,FLOOR(MAX($P$4:P5344),1)+1,IF(AND(P5344&lt;&gt;"",O5344&lt;&gt;1),MAX($P$4:P5344)+0.1,""))</f>
        <v/>
      </c>
      <c r="Q5345" s="5">
        <f>ROW()</f>
        <v>5345</v>
      </c>
    </row>
    <row r="5346" spans="2:17" x14ac:dyDescent="0.3">
      <c r="B5346" s="5"/>
      <c r="C5346" s="14">
        <f t="shared" si="1113"/>
        <v>0</v>
      </c>
      <c r="D5346" s="14">
        <f t="shared" si="1113"/>
        <v>0</v>
      </c>
      <c r="E5346" s="14" t="str">
        <f t="shared" si="1114"/>
        <v/>
      </c>
      <c r="F5346" s="14">
        <f t="shared" si="1115"/>
        <v>0</v>
      </c>
      <c r="G5346" s="14">
        <f t="shared" si="1111"/>
        <v>3</v>
      </c>
      <c r="H5346" s="14">
        <f t="shared" si="1120"/>
        <v>16</v>
      </c>
      <c r="I5346" s="14">
        <f t="shared" si="1120"/>
        <v>0</v>
      </c>
      <c r="J5346" s="14">
        <f t="shared" si="1120"/>
        <v>0</v>
      </c>
      <c r="K5346" s="14">
        <f t="shared" si="1120"/>
        <v>0</v>
      </c>
      <c r="L5346" s="14" t="str">
        <f t="shared" si="1117"/>
        <v>3.16</v>
      </c>
      <c r="M5346" s="15" t="str">
        <f t="shared" si="1118"/>
        <v>--</v>
      </c>
      <c r="N5346" s="14" t="str">
        <f t="shared" si="1119"/>
        <v/>
      </c>
      <c r="O5346" s="15" t="str">
        <f t="shared" si="1112"/>
        <v/>
      </c>
      <c r="P5346" s="15" t="str">
        <f>IF(N5346=1,FLOOR(MAX($P$4:P5345),1)+1,IF(AND(P5345&lt;&gt;"",O5345&lt;&gt;1),MAX($P$4:P5345)+0.1,""))</f>
        <v/>
      </c>
      <c r="Q5346" s="5">
        <f>ROW()</f>
        <v>5346</v>
      </c>
    </row>
    <row r="5347" spans="2:17" x14ac:dyDescent="0.3">
      <c r="B5347" s="5"/>
      <c r="C5347" s="14">
        <f t="shared" si="1113"/>
        <v>0</v>
      </c>
      <c r="D5347" s="14">
        <f t="shared" si="1113"/>
        <v>0</v>
      </c>
      <c r="E5347" s="14" t="str">
        <f t="shared" si="1114"/>
        <v/>
      </c>
      <c r="F5347" s="14">
        <f t="shared" si="1115"/>
        <v>0</v>
      </c>
      <c r="G5347" s="14">
        <f t="shared" si="1111"/>
        <v>3</v>
      </c>
      <c r="H5347" s="14">
        <f t="shared" si="1120"/>
        <v>16</v>
      </c>
      <c r="I5347" s="14">
        <f t="shared" si="1120"/>
        <v>0</v>
      </c>
      <c r="J5347" s="14">
        <f t="shared" si="1120"/>
        <v>0</v>
      </c>
      <c r="K5347" s="14">
        <f t="shared" si="1120"/>
        <v>0</v>
      </c>
      <c r="L5347" s="14" t="str">
        <f t="shared" si="1117"/>
        <v>3.16</v>
      </c>
      <c r="M5347" s="15" t="str">
        <f t="shared" si="1118"/>
        <v>--</v>
      </c>
      <c r="N5347" s="14" t="str">
        <f t="shared" si="1119"/>
        <v/>
      </c>
      <c r="O5347" s="15" t="str">
        <f t="shared" si="1112"/>
        <v/>
      </c>
      <c r="P5347" s="15" t="str">
        <f>IF(N5347=1,FLOOR(MAX($P$4:P5346),1)+1,IF(AND(P5346&lt;&gt;"",O5346&lt;&gt;1),MAX($P$4:P5346)+0.1,""))</f>
        <v/>
      </c>
      <c r="Q5347" s="5">
        <f>ROW()</f>
        <v>5347</v>
      </c>
    </row>
    <row r="5348" spans="2:17" x14ac:dyDescent="0.3">
      <c r="B5348" s="5"/>
      <c r="C5348" s="14">
        <f t="shared" si="1113"/>
        <v>0</v>
      </c>
      <c r="D5348" s="14">
        <f t="shared" si="1113"/>
        <v>0</v>
      </c>
      <c r="E5348" s="14" t="str">
        <f t="shared" si="1114"/>
        <v/>
      </c>
      <c r="F5348" s="14">
        <f t="shared" si="1115"/>
        <v>0</v>
      </c>
      <c r="G5348" s="14">
        <f t="shared" si="1111"/>
        <v>3</v>
      </c>
      <c r="H5348" s="14">
        <f t="shared" si="1120"/>
        <v>16</v>
      </c>
      <c r="I5348" s="14">
        <f t="shared" si="1120"/>
        <v>0</v>
      </c>
      <c r="J5348" s="14">
        <f t="shared" si="1120"/>
        <v>0</v>
      </c>
      <c r="K5348" s="14">
        <f t="shared" si="1120"/>
        <v>0</v>
      </c>
      <c r="L5348" s="14" t="str">
        <f t="shared" si="1117"/>
        <v>3.16</v>
      </c>
      <c r="M5348" s="15" t="str">
        <f t="shared" si="1118"/>
        <v>--</v>
      </c>
      <c r="N5348" s="14" t="str">
        <f t="shared" si="1119"/>
        <v/>
      </c>
      <c r="O5348" s="15" t="str">
        <f t="shared" si="1112"/>
        <v/>
      </c>
      <c r="P5348" s="15" t="str">
        <f>IF(N5348=1,FLOOR(MAX($P$4:P5347),1)+1,IF(AND(P5347&lt;&gt;"",O5347&lt;&gt;1),MAX($P$4:P5347)+0.1,""))</f>
        <v/>
      </c>
      <c r="Q5348" s="5">
        <f>ROW()</f>
        <v>5348</v>
      </c>
    </row>
    <row r="5349" spans="2:17" x14ac:dyDescent="0.3">
      <c r="B5349" s="5"/>
      <c r="C5349" s="14">
        <f t="shared" si="1113"/>
        <v>0</v>
      </c>
      <c r="D5349" s="14">
        <f t="shared" si="1113"/>
        <v>0</v>
      </c>
      <c r="E5349" s="14" t="str">
        <f t="shared" si="1114"/>
        <v/>
      </c>
      <c r="F5349" s="14">
        <f t="shared" si="1115"/>
        <v>0</v>
      </c>
      <c r="G5349" s="14">
        <f t="shared" si="1111"/>
        <v>3</v>
      </c>
      <c r="H5349" s="14">
        <f t="shared" si="1120"/>
        <v>16</v>
      </c>
      <c r="I5349" s="14">
        <f t="shared" si="1120"/>
        <v>0</v>
      </c>
      <c r="J5349" s="14">
        <f t="shared" si="1120"/>
        <v>0</v>
      </c>
      <c r="K5349" s="14">
        <f t="shared" si="1120"/>
        <v>0</v>
      </c>
      <c r="L5349" s="14" t="str">
        <f t="shared" si="1117"/>
        <v>3.16</v>
      </c>
      <c r="M5349" s="15" t="str">
        <f t="shared" si="1118"/>
        <v>--</v>
      </c>
      <c r="N5349" s="14" t="str">
        <f t="shared" si="1119"/>
        <v/>
      </c>
      <c r="O5349" s="15" t="str">
        <f t="shared" si="1112"/>
        <v/>
      </c>
      <c r="P5349" s="15" t="str">
        <f>IF(N5349=1,FLOOR(MAX($P$4:P5348),1)+1,IF(AND(P5348&lt;&gt;"",O5348&lt;&gt;1),MAX($P$4:P5348)+0.1,""))</f>
        <v/>
      </c>
      <c r="Q5349" s="5">
        <f>ROW()</f>
        <v>5349</v>
      </c>
    </row>
    <row r="5350" spans="2:17" x14ac:dyDescent="0.3">
      <c r="B5350" s="5"/>
      <c r="C5350" s="14">
        <f t="shared" si="1113"/>
        <v>0</v>
      </c>
      <c r="D5350" s="14">
        <f t="shared" si="1113"/>
        <v>0</v>
      </c>
      <c r="E5350" s="14" t="str">
        <f t="shared" si="1114"/>
        <v/>
      </c>
      <c r="F5350" s="14">
        <f t="shared" si="1115"/>
        <v>0</v>
      </c>
      <c r="G5350" s="14">
        <f t="shared" si="1111"/>
        <v>3</v>
      </c>
      <c r="H5350" s="14">
        <f t="shared" ref="H5350:K5365" si="1121">IF(G5350&lt;&gt;G5349,0,IF(AND(($F5349-$D5350)=(H$3-1),$F5350=H$3),H5349+1,H5349))</f>
        <v>16</v>
      </c>
      <c r="I5350" s="14">
        <f t="shared" si="1121"/>
        <v>0</v>
      </c>
      <c r="J5350" s="14">
        <f t="shared" si="1121"/>
        <v>0</v>
      </c>
      <c r="K5350" s="14">
        <f t="shared" si="1121"/>
        <v>0</v>
      </c>
      <c r="L5350" s="14" t="str">
        <f t="shared" si="1117"/>
        <v>3.16</v>
      </c>
      <c r="M5350" s="15" t="str">
        <f t="shared" si="1118"/>
        <v>--</v>
      </c>
      <c r="N5350" s="14" t="str">
        <f t="shared" si="1119"/>
        <v/>
      </c>
      <c r="O5350" s="15" t="str">
        <f t="shared" si="1112"/>
        <v/>
      </c>
      <c r="P5350" s="15" t="str">
        <f>IF(N5350=1,FLOOR(MAX($P$4:P5349),1)+1,IF(AND(P5349&lt;&gt;"",O5349&lt;&gt;1),MAX($P$4:P5349)+0.1,""))</f>
        <v/>
      </c>
      <c r="Q5350" s="5">
        <f>ROW()</f>
        <v>5350</v>
      </c>
    </row>
    <row r="5351" spans="2:17" x14ac:dyDescent="0.3">
      <c r="B5351" s="5"/>
      <c r="C5351" s="14">
        <f t="shared" si="1113"/>
        <v>0</v>
      </c>
      <c r="D5351" s="14">
        <f t="shared" si="1113"/>
        <v>0</v>
      </c>
      <c r="E5351" s="14" t="str">
        <f t="shared" si="1114"/>
        <v/>
      </c>
      <c r="F5351" s="14">
        <f t="shared" si="1115"/>
        <v>0</v>
      </c>
      <c r="G5351" s="14">
        <f t="shared" si="1111"/>
        <v>3</v>
      </c>
      <c r="H5351" s="14">
        <f t="shared" si="1121"/>
        <v>16</v>
      </c>
      <c r="I5351" s="14">
        <f t="shared" si="1121"/>
        <v>0</v>
      </c>
      <c r="J5351" s="14">
        <f t="shared" si="1121"/>
        <v>0</v>
      </c>
      <c r="K5351" s="14">
        <f t="shared" si="1121"/>
        <v>0</v>
      </c>
      <c r="L5351" s="14" t="str">
        <f t="shared" si="1117"/>
        <v>3.16</v>
      </c>
      <c r="M5351" s="15" t="str">
        <f t="shared" si="1118"/>
        <v>--</v>
      </c>
      <c r="N5351" s="14" t="str">
        <f t="shared" si="1119"/>
        <v/>
      </c>
      <c r="O5351" s="15" t="str">
        <f t="shared" si="1112"/>
        <v/>
      </c>
      <c r="P5351" s="15" t="str">
        <f>IF(N5351=1,FLOOR(MAX($P$4:P5350),1)+1,IF(AND(P5350&lt;&gt;"",O5350&lt;&gt;1),MAX($P$4:P5350)+0.1,""))</f>
        <v/>
      </c>
      <c r="Q5351" s="5">
        <f>ROW()</f>
        <v>5351</v>
      </c>
    </row>
    <row r="5352" spans="2:17" x14ac:dyDescent="0.3">
      <c r="B5352" s="5"/>
      <c r="C5352" s="14">
        <f t="shared" si="1113"/>
        <v>0</v>
      </c>
      <c r="D5352" s="14">
        <f t="shared" si="1113"/>
        <v>0</v>
      </c>
      <c r="E5352" s="14" t="str">
        <f t="shared" si="1114"/>
        <v/>
      </c>
      <c r="F5352" s="14">
        <f t="shared" si="1115"/>
        <v>0</v>
      </c>
      <c r="G5352" s="14">
        <f t="shared" si="1111"/>
        <v>3</v>
      </c>
      <c r="H5352" s="14">
        <f t="shared" si="1121"/>
        <v>16</v>
      </c>
      <c r="I5352" s="14">
        <f t="shared" si="1121"/>
        <v>0</v>
      </c>
      <c r="J5352" s="14">
        <f t="shared" si="1121"/>
        <v>0</v>
      </c>
      <c r="K5352" s="14">
        <f t="shared" si="1121"/>
        <v>0</v>
      </c>
      <c r="L5352" s="14" t="str">
        <f t="shared" si="1117"/>
        <v>3.16</v>
      </c>
      <c r="M5352" s="15" t="str">
        <f t="shared" si="1118"/>
        <v>--</v>
      </c>
      <c r="N5352" s="14" t="str">
        <f t="shared" si="1119"/>
        <v/>
      </c>
      <c r="O5352" s="15" t="str">
        <f t="shared" si="1112"/>
        <v/>
      </c>
      <c r="P5352" s="15" t="str">
        <f>IF(N5352=1,FLOOR(MAX($P$4:P5351),1)+1,IF(AND(P5351&lt;&gt;"",O5351&lt;&gt;1),MAX($P$4:P5351)+0.1,""))</f>
        <v/>
      </c>
      <c r="Q5352" s="5">
        <f>ROW()</f>
        <v>5352</v>
      </c>
    </row>
    <row r="5353" spans="2:17" x14ac:dyDescent="0.3">
      <c r="B5353" s="5"/>
      <c r="C5353" s="14">
        <f t="shared" si="1113"/>
        <v>0</v>
      </c>
      <c r="D5353" s="14">
        <f t="shared" si="1113"/>
        <v>0</v>
      </c>
      <c r="E5353" s="14" t="str">
        <f t="shared" si="1114"/>
        <v/>
      </c>
      <c r="F5353" s="14">
        <f t="shared" si="1115"/>
        <v>0</v>
      </c>
      <c r="G5353" s="14">
        <f t="shared" si="1111"/>
        <v>3</v>
      </c>
      <c r="H5353" s="14">
        <f t="shared" si="1121"/>
        <v>16</v>
      </c>
      <c r="I5353" s="14">
        <f t="shared" si="1121"/>
        <v>0</v>
      </c>
      <c r="J5353" s="14">
        <f t="shared" si="1121"/>
        <v>0</v>
      </c>
      <c r="K5353" s="14">
        <f t="shared" si="1121"/>
        <v>0</v>
      </c>
      <c r="L5353" s="14" t="str">
        <f t="shared" si="1117"/>
        <v>3.16</v>
      </c>
      <c r="M5353" s="15" t="str">
        <f t="shared" si="1118"/>
        <v>--</v>
      </c>
      <c r="N5353" s="14" t="str">
        <f t="shared" si="1119"/>
        <v/>
      </c>
      <c r="O5353" s="15" t="str">
        <f t="shared" si="1112"/>
        <v/>
      </c>
      <c r="P5353" s="15" t="str">
        <f>IF(N5353=1,FLOOR(MAX($P$4:P5352),1)+1,IF(AND(P5352&lt;&gt;"",O5352&lt;&gt;1),MAX($P$4:P5352)+0.1,""))</f>
        <v/>
      </c>
      <c r="Q5353" s="5">
        <f>ROW()</f>
        <v>5353</v>
      </c>
    </row>
    <row r="5354" spans="2:17" x14ac:dyDescent="0.3">
      <c r="B5354" s="5"/>
      <c r="C5354" s="14">
        <f t="shared" si="1113"/>
        <v>0</v>
      </c>
      <c r="D5354" s="14">
        <f t="shared" si="1113"/>
        <v>0</v>
      </c>
      <c r="E5354" s="14" t="str">
        <f t="shared" si="1114"/>
        <v/>
      </c>
      <c r="F5354" s="14">
        <f t="shared" si="1115"/>
        <v>0</v>
      </c>
      <c r="G5354" s="14">
        <f t="shared" si="1111"/>
        <v>3</v>
      </c>
      <c r="H5354" s="14">
        <f t="shared" si="1121"/>
        <v>16</v>
      </c>
      <c r="I5354" s="14">
        <f t="shared" si="1121"/>
        <v>0</v>
      </c>
      <c r="J5354" s="14">
        <f t="shared" si="1121"/>
        <v>0</v>
      </c>
      <c r="K5354" s="14">
        <f t="shared" si="1121"/>
        <v>0</v>
      </c>
      <c r="L5354" s="14" t="str">
        <f t="shared" si="1117"/>
        <v>3.16</v>
      </c>
      <c r="M5354" s="15" t="str">
        <f t="shared" si="1118"/>
        <v>--</v>
      </c>
      <c r="N5354" s="14" t="str">
        <f t="shared" si="1119"/>
        <v/>
      </c>
      <c r="O5354" s="15" t="str">
        <f t="shared" si="1112"/>
        <v/>
      </c>
      <c r="P5354" s="15" t="str">
        <f>IF(N5354=1,FLOOR(MAX($P$4:P5353),1)+1,IF(AND(P5353&lt;&gt;"",O5353&lt;&gt;1),MAX($P$4:P5353)+0.1,""))</f>
        <v/>
      </c>
      <c r="Q5354" s="5">
        <f>ROW()</f>
        <v>5354</v>
      </c>
    </row>
    <row r="5355" spans="2:17" x14ac:dyDescent="0.3">
      <c r="B5355" s="5"/>
      <c r="C5355" s="14">
        <f t="shared" si="1113"/>
        <v>0</v>
      </c>
      <c r="D5355" s="14">
        <f t="shared" si="1113"/>
        <v>0</v>
      </c>
      <c r="E5355" s="14" t="str">
        <f t="shared" si="1114"/>
        <v/>
      </c>
      <c r="F5355" s="14">
        <f t="shared" si="1115"/>
        <v>0</v>
      </c>
      <c r="G5355" s="14">
        <f t="shared" si="1111"/>
        <v>3</v>
      </c>
      <c r="H5355" s="14">
        <f t="shared" si="1121"/>
        <v>16</v>
      </c>
      <c r="I5355" s="14">
        <f t="shared" si="1121"/>
        <v>0</v>
      </c>
      <c r="J5355" s="14">
        <f t="shared" si="1121"/>
        <v>0</v>
      </c>
      <c r="K5355" s="14">
        <f t="shared" si="1121"/>
        <v>0</v>
      </c>
      <c r="L5355" s="14" t="str">
        <f t="shared" si="1117"/>
        <v>3.16</v>
      </c>
      <c r="M5355" s="15" t="str">
        <f t="shared" si="1118"/>
        <v>--</v>
      </c>
      <c r="N5355" s="14" t="str">
        <f t="shared" si="1119"/>
        <v/>
      </c>
      <c r="O5355" s="15" t="str">
        <f t="shared" si="1112"/>
        <v/>
      </c>
      <c r="P5355" s="15" t="str">
        <f>IF(N5355=1,FLOOR(MAX($P$4:P5354),1)+1,IF(AND(P5354&lt;&gt;"",O5354&lt;&gt;1),MAX($P$4:P5354)+0.1,""))</f>
        <v/>
      </c>
      <c r="Q5355" s="5">
        <f>ROW()</f>
        <v>5355</v>
      </c>
    </row>
    <row r="5356" spans="2:17" x14ac:dyDescent="0.3">
      <c r="B5356" s="5"/>
      <c r="C5356" s="14">
        <f t="shared" si="1113"/>
        <v>0</v>
      </c>
      <c r="D5356" s="14">
        <f t="shared" si="1113"/>
        <v>0</v>
      </c>
      <c r="E5356" s="14" t="str">
        <f t="shared" si="1114"/>
        <v/>
      </c>
      <c r="F5356" s="14">
        <f t="shared" si="1115"/>
        <v>0</v>
      </c>
      <c r="G5356" s="14">
        <f t="shared" si="1111"/>
        <v>3</v>
      </c>
      <c r="H5356" s="14">
        <f t="shared" si="1121"/>
        <v>16</v>
      </c>
      <c r="I5356" s="14">
        <f t="shared" si="1121"/>
        <v>0</v>
      </c>
      <c r="J5356" s="14">
        <f t="shared" si="1121"/>
        <v>0</v>
      </c>
      <c r="K5356" s="14">
        <f t="shared" si="1121"/>
        <v>0</v>
      </c>
      <c r="L5356" s="14" t="str">
        <f t="shared" si="1117"/>
        <v>3.16</v>
      </c>
      <c r="M5356" s="15" t="str">
        <f t="shared" si="1118"/>
        <v>--</v>
      </c>
      <c r="N5356" s="14" t="str">
        <f t="shared" si="1119"/>
        <v/>
      </c>
      <c r="O5356" s="15" t="str">
        <f t="shared" si="1112"/>
        <v/>
      </c>
      <c r="P5356" s="15" t="str">
        <f>IF(N5356=1,FLOOR(MAX($P$4:P5355),1)+1,IF(AND(P5355&lt;&gt;"",O5355&lt;&gt;1),MAX($P$4:P5355)+0.1,""))</f>
        <v/>
      </c>
      <c r="Q5356" s="5">
        <f>ROW()</f>
        <v>5356</v>
      </c>
    </row>
    <row r="5357" spans="2:17" x14ac:dyDescent="0.3">
      <c r="B5357" s="5"/>
      <c r="C5357" s="14">
        <f t="shared" si="1113"/>
        <v>0</v>
      </c>
      <c r="D5357" s="14">
        <f t="shared" si="1113"/>
        <v>0</v>
      </c>
      <c r="E5357" s="14" t="str">
        <f t="shared" si="1114"/>
        <v/>
      </c>
      <c r="F5357" s="14">
        <f t="shared" si="1115"/>
        <v>0</v>
      </c>
      <c r="G5357" s="14">
        <f t="shared" si="1111"/>
        <v>3</v>
      </c>
      <c r="H5357" s="14">
        <f t="shared" si="1121"/>
        <v>16</v>
      </c>
      <c r="I5357" s="14">
        <f t="shared" si="1121"/>
        <v>0</v>
      </c>
      <c r="J5357" s="14">
        <f t="shared" si="1121"/>
        <v>0</v>
      </c>
      <c r="K5357" s="14">
        <f t="shared" si="1121"/>
        <v>0</v>
      </c>
      <c r="L5357" s="14" t="str">
        <f t="shared" si="1117"/>
        <v>3.16</v>
      </c>
      <c r="M5357" s="15" t="str">
        <f t="shared" si="1118"/>
        <v>--</v>
      </c>
      <c r="N5357" s="14" t="str">
        <f t="shared" si="1119"/>
        <v/>
      </c>
      <c r="O5357" s="15" t="str">
        <f t="shared" si="1112"/>
        <v/>
      </c>
      <c r="P5357" s="15" t="str">
        <f>IF(N5357=1,FLOOR(MAX($P$4:P5356),1)+1,IF(AND(P5356&lt;&gt;"",O5356&lt;&gt;1),MAX($P$4:P5356)+0.1,""))</f>
        <v/>
      </c>
      <c r="Q5357" s="5">
        <f>ROW()</f>
        <v>5357</v>
      </c>
    </row>
    <row r="5358" spans="2:17" x14ac:dyDescent="0.3">
      <c r="B5358" s="5"/>
      <c r="C5358" s="14">
        <f t="shared" si="1113"/>
        <v>0</v>
      </c>
      <c r="D5358" s="14">
        <f t="shared" si="1113"/>
        <v>0</v>
      </c>
      <c r="E5358" s="14" t="str">
        <f t="shared" si="1114"/>
        <v/>
      </c>
      <c r="F5358" s="14">
        <f t="shared" si="1115"/>
        <v>0</v>
      </c>
      <c r="G5358" s="14">
        <f t="shared" si="1111"/>
        <v>3</v>
      </c>
      <c r="H5358" s="14">
        <f t="shared" si="1121"/>
        <v>16</v>
      </c>
      <c r="I5358" s="14">
        <f t="shared" si="1121"/>
        <v>0</v>
      </c>
      <c r="J5358" s="14">
        <f t="shared" si="1121"/>
        <v>0</v>
      </c>
      <c r="K5358" s="14">
        <f t="shared" si="1121"/>
        <v>0</v>
      </c>
      <c r="L5358" s="14" t="str">
        <f t="shared" si="1117"/>
        <v>3.16</v>
      </c>
      <c r="M5358" s="15" t="str">
        <f t="shared" si="1118"/>
        <v>--</v>
      </c>
      <c r="N5358" s="14" t="str">
        <f t="shared" si="1119"/>
        <v/>
      </c>
      <c r="O5358" s="15" t="str">
        <f t="shared" si="1112"/>
        <v/>
      </c>
      <c r="P5358" s="15" t="str">
        <f>IF(N5358=1,FLOOR(MAX($P$4:P5357),1)+1,IF(AND(P5357&lt;&gt;"",O5357&lt;&gt;1),MAX($P$4:P5357)+0.1,""))</f>
        <v/>
      </c>
      <c r="Q5358" s="5">
        <f>ROW()</f>
        <v>5358</v>
      </c>
    </row>
    <row r="5359" spans="2:17" x14ac:dyDescent="0.3">
      <c r="B5359" s="5"/>
      <c r="C5359" s="14">
        <f t="shared" si="1113"/>
        <v>0</v>
      </c>
      <c r="D5359" s="14">
        <f t="shared" si="1113"/>
        <v>0</v>
      </c>
      <c r="E5359" s="14" t="str">
        <f t="shared" si="1114"/>
        <v/>
      </c>
      <c r="F5359" s="14">
        <f t="shared" si="1115"/>
        <v>0</v>
      </c>
      <c r="G5359" s="14">
        <f t="shared" si="1111"/>
        <v>3</v>
      </c>
      <c r="H5359" s="14">
        <f t="shared" si="1121"/>
        <v>16</v>
      </c>
      <c r="I5359" s="14">
        <f t="shared" si="1121"/>
        <v>0</v>
      </c>
      <c r="J5359" s="14">
        <f t="shared" si="1121"/>
        <v>0</v>
      </c>
      <c r="K5359" s="14">
        <f t="shared" si="1121"/>
        <v>0</v>
      </c>
      <c r="L5359" s="14" t="str">
        <f t="shared" si="1117"/>
        <v>3.16</v>
      </c>
      <c r="M5359" s="15" t="str">
        <f t="shared" si="1118"/>
        <v>--</v>
      </c>
      <c r="N5359" s="14" t="str">
        <f t="shared" si="1119"/>
        <v/>
      </c>
      <c r="O5359" s="15" t="str">
        <f t="shared" si="1112"/>
        <v/>
      </c>
      <c r="P5359" s="15" t="str">
        <f>IF(N5359=1,FLOOR(MAX($P$4:P5358),1)+1,IF(AND(P5358&lt;&gt;"",O5358&lt;&gt;1),MAX($P$4:P5358)+0.1,""))</f>
        <v/>
      </c>
      <c r="Q5359" s="5">
        <f>ROW()</f>
        <v>5359</v>
      </c>
    </row>
    <row r="5360" spans="2:17" x14ac:dyDescent="0.3">
      <c r="B5360" s="5"/>
      <c r="C5360" s="14">
        <f t="shared" si="1113"/>
        <v>0</v>
      </c>
      <c r="D5360" s="14">
        <f t="shared" si="1113"/>
        <v>0</v>
      </c>
      <c r="E5360" s="14" t="str">
        <f t="shared" si="1114"/>
        <v/>
      </c>
      <c r="F5360" s="14">
        <f t="shared" si="1115"/>
        <v>0</v>
      </c>
      <c r="G5360" s="14">
        <f t="shared" si="1111"/>
        <v>3</v>
      </c>
      <c r="H5360" s="14">
        <f t="shared" si="1121"/>
        <v>16</v>
      </c>
      <c r="I5360" s="14">
        <f t="shared" si="1121"/>
        <v>0</v>
      </c>
      <c r="J5360" s="14">
        <f t="shared" si="1121"/>
        <v>0</v>
      </c>
      <c r="K5360" s="14">
        <f t="shared" si="1121"/>
        <v>0</v>
      </c>
      <c r="L5360" s="14" t="str">
        <f t="shared" si="1117"/>
        <v>3.16</v>
      </c>
      <c r="M5360" s="15" t="str">
        <f t="shared" si="1118"/>
        <v>--</v>
      </c>
      <c r="N5360" s="14" t="str">
        <f t="shared" si="1119"/>
        <v/>
      </c>
      <c r="O5360" s="15" t="str">
        <f t="shared" si="1112"/>
        <v/>
      </c>
      <c r="P5360" s="15" t="str">
        <f>IF(N5360=1,FLOOR(MAX($P$4:P5359),1)+1,IF(AND(P5359&lt;&gt;"",O5359&lt;&gt;1),MAX($P$4:P5359)+0.1,""))</f>
        <v/>
      </c>
      <c r="Q5360" s="5">
        <f>ROW()</f>
        <v>5360</v>
      </c>
    </row>
    <row r="5361" spans="2:17" x14ac:dyDescent="0.3">
      <c r="B5361" s="5"/>
      <c r="C5361" s="14">
        <f t="shared" si="1113"/>
        <v>0</v>
      </c>
      <c r="D5361" s="14">
        <f t="shared" si="1113"/>
        <v>0</v>
      </c>
      <c r="E5361" s="14" t="str">
        <f t="shared" si="1114"/>
        <v/>
      </c>
      <c r="F5361" s="14">
        <f t="shared" si="1115"/>
        <v>0</v>
      </c>
      <c r="G5361" s="14">
        <f t="shared" si="1111"/>
        <v>3</v>
      </c>
      <c r="H5361" s="14">
        <f t="shared" si="1121"/>
        <v>16</v>
      </c>
      <c r="I5361" s="14">
        <f t="shared" si="1121"/>
        <v>0</v>
      </c>
      <c r="J5361" s="14">
        <f t="shared" si="1121"/>
        <v>0</v>
      </c>
      <c r="K5361" s="14">
        <f t="shared" si="1121"/>
        <v>0</v>
      </c>
      <c r="L5361" s="14" t="str">
        <f t="shared" si="1117"/>
        <v>3.16</v>
      </c>
      <c r="M5361" s="15" t="str">
        <f t="shared" si="1118"/>
        <v>--</v>
      </c>
      <c r="N5361" s="14" t="str">
        <f t="shared" si="1119"/>
        <v/>
      </c>
      <c r="O5361" s="15" t="str">
        <f t="shared" si="1112"/>
        <v/>
      </c>
      <c r="P5361" s="15" t="str">
        <f>IF(N5361=1,FLOOR(MAX($P$4:P5360),1)+1,IF(AND(P5360&lt;&gt;"",O5360&lt;&gt;1),MAX($P$4:P5360)+0.1,""))</f>
        <v/>
      </c>
      <c r="Q5361" s="5">
        <f>ROW()</f>
        <v>5361</v>
      </c>
    </row>
    <row r="5362" spans="2:17" x14ac:dyDescent="0.3">
      <c r="B5362" s="5"/>
      <c r="C5362" s="14">
        <f t="shared" si="1113"/>
        <v>0</v>
      </c>
      <c r="D5362" s="14">
        <f t="shared" si="1113"/>
        <v>0</v>
      </c>
      <c r="E5362" s="14" t="str">
        <f t="shared" si="1114"/>
        <v/>
      </c>
      <c r="F5362" s="14">
        <f t="shared" si="1115"/>
        <v>0</v>
      </c>
      <c r="G5362" s="14">
        <f t="shared" si="1111"/>
        <v>3</v>
      </c>
      <c r="H5362" s="14">
        <f t="shared" si="1121"/>
        <v>16</v>
      </c>
      <c r="I5362" s="14">
        <f t="shared" si="1121"/>
        <v>0</v>
      </c>
      <c r="J5362" s="14">
        <f t="shared" si="1121"/>
        <v>0</v>
      </c>
      <c r="K5362" s="14">
        <f t="shared" si="1121"/>
        <v>0</v>
      </c>
      <c r="L5362" s="14" t="str">
        <f t="shared" si="1117"/>
        <v>3.16</v>
      </c>
      <c r="M5362" s="15" t="str">
        <f t="shared" si="1118"/>
        <v>--</v>
      </c>
      <c r="N5362" s="14" t="str">
        <f t="shared" si="1119"/>
        <v/>
      </c>
      <c r="O5362" s="15" t="str">
        <f t="shared" si="1112"/>
        <v/>
      </c>
      <c r="P5362" s="15" t="str">
        <f>IF(N5362=1,FLOOR(MAX($P$4:P5361),1)+1,IF(AND(P5361&lt;&gt;"",O5361&lt;&gt;1),MAX($P$4:P5361)+0.1,""))</f>
        <v/>
      </c>
      <c r="Q5362" s="5">
        <f>ROW()</f>
        <v>5362</v>
      </c>
    </row>
    <row r="5363" spans="2:17" x14ac:dyDescent="0.3">
      <c r="B5363" s="5"/>
      <c r="C5363" s="14">
        <f t="shared" si="1113"/>
        <v>0</v>
      </c>
      <c r="D5363" s="14">
        <f t="shared" si="1113"/>
        <v>0</v>
      </c>
      <c r="E5363" s="14" t="str">
        <f t="shared" si="1114"/>
        <v/>
      </c>
      <c r="F5363" s="14">
        <f t="shared" si="1115"/>
        <v>0</v>
      </c>
      <c r="G5363" s="14">
        <f t="shared" si="1111"/>
        <v>3</v>
      </c>
      <c r="H5363" s="14">
        <f t="shared" si="1121"/>
        <v>16</v>
      </c>
      <c r="I5363" s="14">
        <f t="shared" si="1121"/>
        <v>0</v>
      </c>
      <c r="J5363" s="14">
        <f t="shared" si="1121"/>
        <v>0</v>
      </c>
      <c r="K5363" s="14">
        <f t="shared" si="1121"/>
        <v>0</v>
      </c>
      <c r="L5363" s="14" t="str">
        <f t="shared" si="1117"/>
        <v>3.16</v>
      </c>
      <c r="M5363" s="15" t="str">
        <f t="shared" si="1118"/>
        <v>--</v>
      </c>
      <c r="N5363" s="14" t="str">
        <f t="shared" si="1119"/>
        <v/>
      </c>
      <c r="O5363" s="15" t="str">
        <f t="shared" si="1112"/>
        <v/>
      </c>
      <c r="P5363" s="15" t="str">
        <f>IF(N5363=1,FLOOR(MAX($P$4:P5362),1)+1,IF(AND(P5362&lt;&gt;"",O5362&lt;&gt;1),MAX($P$4:P5362)+0.1,""))</f>
        <v/>
      </c>
      <c r="Q5363" s="5">
        <f>ROW()</f>
        <v>5363</v>
      </c>
    </row>
    <row r="5364" spans="2:17" x14ac:dyDescent="0.3">
      <c r="B5364" s="5"/>
      <c r="C5364" s="14">
        <f t="shared" si="1113"/>
        <v>0</v>
      </c>
      <c r="D5364" s="14">
        <f t="shared" si="1113"/>
        <v>0</v>
      </c>
      <c r="E5364" s="14" t="str">
        <f t="shared" si="1114"/>
        <v/>
      </c>
      <c r="F5364" s="14">
        <f t="shared" si="1115"/>
        <v>0</v>
      </c>
      <c r="G5364" s="14">
        <f t="shared" si="1111"/>
        <v>3</v>
      </c>
      <c r="H5364" s="14">
        <f t="shared" si="1121"/>
        <v>16</v>
      </c>
      <c r="I5364" s="14">
        <f t="shared" si="1121"/>
        <v>0</v>
      </c>
      <c r="J5364" s="14">
        <f t="shared" si="1121"/>
        <v>0</v>
      </c>
      <c r="K5364" s="14">
        <f t="shared" si="1121"/>
        <v>0</v>
      </c>
      <c r="L5364" s="14" t="str">
        <f t="shared" si="1117"/>
        <v>3.16</v>
      </c>
      <c r="M5364" s="15" t="str">
        <f t="shared" si="1118"/>
        <v>--</v>
      </c>
      <c r="N5364" s="14" t="str">
        <f t="shared" si="1119"/>
        <v/>
      </c>
      <c r="O5364" s="15" t="str">
        <f t="shared" si="1112"/>
        <v/>
      </c>
      <c r="P5364" s="15" t="str">
        <f>IF(N5364=1,FLOOR(MAX($P$4:P5363),1)+1,IF(AND(P5363&lt;&gt;"",O5363&lt;&gt;1),MAX($P$4:P5363)+0.1,""))</f>
        <v/>
      </c>
      <c r="Q5364" s="5">
        <f>ROW()</f>
        <v>5364</v>
      </c>
    </row>
    <row r="5365" spans="2:17" x14ac:dyDescent="0.3">
      <c r="B5365" s="5"/>
      <c r="C5365" s="14">
        <f t="shared" si="1113"/>
        <v>0</v>
      </c>
      <c r="D5365" s="14">
        <f t="shared" si="1113"/>
        <v>0</v>
      </c>
      <c r="E5365" s="14" t="str">
        <f t="shared" si="1114"/>
        <v/>
      </c>
      <c r="F5365" s="14">
        <f t="shared" si="1115"/>
        <v>0</v>
      </c>
      <c r="G5365" s="14">
        <f t="shared" si="1111"/>
        <v>3</v>
      </c>
      <c r="H5365" s="14">
        <f t="shared" si="1121"/>
        <v>16</v>
      </c>
      <c r="I5365" s="14">
        <f t="shared" si="1121"/>
        <v>0</v>
      </c>
      <c r="J5365" s="14">
        <f t="shared" si="1121"/>
        <v>0</v>
      </c>
      <c r="K5365" s="14">
        <f t="shared" si="1121"/>
        <v>0</v>
      </c>
      <c r="L5365" s="14" t="str">
        <f t="shared" si="1117"/>
        <v>3.16</v>
      </c>
      <c r="M5365" s="15" t="str">
        <f t="shared" si="1118"/>
        <v>--</v>
      </c>
      <c r="N5365" s="14" t="str">
        <f t="shared" si="1119"/>
        <v/>
      </c>
      <c r="O5365" s="15" t="str">
        <f t="shared" si="1112"/>
        <v/>
      </c>
      <c r="P5365" s="15" t="str">
        <f>IF(N5365=1,FLOOR(MAX($P$4:P5364),1)+1,IF(AND(P5364&lt;&gt;"",O5364&lt;&gt;1),MAX($P$4:P5364)+0.1,""))</f>
        <v/>
      </c>
      <c r="Q5365" s="5">
        <f>ROW()</f>
        <v>5365</v>
      </c>
    </row>
    <row r="5366" spans="2:17" x14ac:dyDescent="0.3">
      <c r="B5366" s="5"/>
      <c r="C5366" s="14">
        <f t="shared" si="1113"/>
        <v>0</v>
      </c>
      <c r="D5366" s="14">
        <f t="shared" si="1113"/>
        <v>0</v>
      </c>
      <c r="E5366" s="14" t="str">
        <f t="shared" si="1114"/>
        <v/>
      </c>
      <c r="F5366" s="14">
        <f t="shared" si="1115"/>
        <v>0</v>
      </c>
      <c r="G5366" s="14">
        <f t="shared" si="1111"/>
        <v>3</v>
      </c>
      <c r="H5366" s="14">
        <f t="shared" ref="H5366:K5381" si="1122">IF(G5366&lt;&gt;G5365,0,IF(AND(($F5365-$D5366)=(H$3-1),$F5366=H$3),H5365+1,H5365))</f>
        <v>16</v>
      </c>
      <c r="I5366" s="14">
        <f t="shared" si="1122"/>
        <v>0</v>
      </c>
      <c r="J5366" s="14">
        <f t="shared" si="1122"/>
        <v>0</v>
      </c>
      <c r="K5366" s="14">
        <f t="shared" si="1122"/>
        <v>0</v>
      </c>
      <c r="L5366" s="14" t="str">
        <f t="shared" si="1117"/>
        <v>3.16</v>
      </c>
      <c r="M5366" s="15" t="str">
        <f t="shared" si="1118"/>
        <v>--</v>
      </c>
      <c r="N5366" s="14" t="str">
        <f t="shared" si="1119"/>
        <v/>
      </c>
      <c r="O5366" s="15" t="str">
        <f t="shared" si="1112"/>
        <v/>
      </c>
      <c r="P5366" s="15" t="str">
        <f>IF(N5366=1,FLOOR(MAX($P$4:P5365),1)+1,IF(AND(P5365&lt;&gt;"",O5365&lt;&gt;1),MAX($P$4:P5365)+0.1,""))</f>
        <v/>
      </c>
      <c r="Q5366" s="5">
        <f>ROW()</f>
        <v>5366</v>
      </c>
    </row>
    <row r="5367" spans="2:17" x14ac:dyDescent="0.3">
      <c r="B5367" s="5"/>
      <c r="C5367" s="14">
        <f t="shared" si="1113"/>
        <v>0</v>
      </c>
      <c r="D5367" s="14">
        <f t="shared" si="1113"/>
        <v>0</v>
      </c>
      <c r="E5367" s="14" t="str">
        <f t="shared" si="1114"/>
        <v/>
      </c>
      <c r="F5367" s="14">
        <f t="shared" si="1115"/>
        <v>0</v>
      </c>
      <c r="G5367" s="14">
        <f t="shared" si="1111"/>
        <v>3</v>
      </c>
      <c r="H5367" s="14">
        <f t="shared" si="1122"/>
        <v>16</v>
      </c>
      <c r="I5367" s="14">
        <f t="shared" si="1122"/>
        <v>0</v>
      </c>
      <c r="J5367" s="14">
        <f t="shared" si="1122"/>
        <v>0</v>
      </c>
      <c r="K5367" s="14">
        <f t="shared" si="1122"/>
        <v>0</v>
      </c>
      <c r="L5367" s="14" t="str">
        <f t="shared" si="1117"/>
        <v>3.16</v>
      </c>
      <c r="M5367" s="15" t="str">
        <f t="shared" si="1118"/>
        <v>--</v>
      </c>
      <c r="N5367" s="14" t="str">
        <f t="shared" si="1119"/>
        <v/>
      </c>
      <c r="O5367" s="15" t="str">
        <f t="shared" si="1112"/>
        <v/>
      </c>
      <c r="P5367" s="15" t="str">
        <f>IF(N5367=1,FLOOR(MAX($P$4:P5366),1)+1,IF(AND(P5366&lt;&gt;"",O5366&lt;&gt;1),MAX($P$4:P5366)+0.1,""))</f>
        <v/>
      </c>
      <c r="Q5367" s="5">
        <f>ROW()</f>
        <v>5367</v>
      </c>
    </row>
    <row r="5368" spans="2:17" x14ac:dyDescent="0.3">
      <c r="B5368" s="5"/>
      <c r="C5368" s="14">
        <f t="shared" si="1113"/>
        <v>0</v>
      </c>
      <c r="D5368" s="14">
        <f t="shared" si="1113"/>
        <v>0</v>
      </c>
      <c r="E5368" s="14" t="str">
        <f t="shared" si="1114"/>
        <v/>
      </c>
      <c r="F5368" s="14">
        <f t="shared" si="1115"/>
        <v>0</v>
      </c>
      <c r="G5368" s="14">
        <f t="shared" si="1111"/>
        <v>3</v>
      </c>
      <c r="H5368" s="14">
        <f t="shared" si="1122"/>
        <v>16</v>
      </c>
      <c r="I5368" s="14">
        <f t="shared" si="1122"/>
        <v>0</v>
      </c>
      <c r="J5368" s="14">
        <f t="shared" si="1122"/>
        <v>0</v>
      </c>
      <c r="K5368" s="14">
        <f t="shared" si="1122"/>
        <v>0</v>
      </c>
      <c r="L5368" s="14" t="str">
        <f t="shared" si="1117"/>
        <v>3.16</v>
      </c>
      <c r="M5368" s="15" t="str">
        <f t="shared" si="1118"/>
        <v>--</v>
      </c>
      <c r="N5368" s="14" t="str">
        <f t="shared" si="1119"/>
        <v/>
      </c>
      <c r="O5368" s="15" t="str">
        <f t="shared" si="1112"/>
        <v/>
      </c>
      <c r="P5368" s="15" t="str">
        <f>IF(N5368=1,FLOOR(MAX($P$4:P5367),1)+1,IF(AND(P5367&lt;&gt;"",O5367&lt;&gt;1),MAX($P$4:P5367)+0.1,""))</f>
        <v/>
      </c>
      <c r="Q5368" s="5">
        <f>ROW()</f>
        <v>5368</v>
      </c>
    </row>
    <row r="5369" spans="2:17" x14ac:dyDescent="0.3">
      <c r="B5369" s="5"/>
      <c r="C5369" s="14">
        <f t="shared" si="1113"/>
        <v>0</v>
      </c>
      <c r="D5369" s="14">
        <f t="shared" si="1113"/>
        <v>0</v>
      </c>
      <c r="E5369" s="14" t="str">
        <f t="shared" si="1114"/>
        <v/>
      </c>
      <c r="F5369" s="14">
        <f t="shared" si="1115"/>
        <v>0</v>
      </c>
      <c r="G5369" s="14">
        <f t="shared" si="1111"/>
        <v>3</v>
      </c>
      <c r="H5369" s="14">
        <f t="shared" si="1122"/>
        <v>16</v>
      </c>
      <c r="I5369" s="14">
        <f t="shared" si="1122"/>
        <v>0</v>
      </c>
      <c r="J5369" s="14">
        <f t="shared" si="1122"/>
        <v>0</v>
      </c>
      <c r="K5369" s="14">
        <f t="shared" si="1122"/>
        <v>0</v>
      </c>
      <c r="L5369" s="14" t="str">
        <f t="shared" si="1117"/>
        <v>3.16</v>
      </c>
      <c r="M5369" s="15" t="str">
        <f t="shared" si="1118"/>
        <v>--</v>
      </c>
      <c r="N5369" s="14" t="str">
        <f t="shared" si="1119"/>
        <v/>
      </c>
      <c r="O5369" s="15" t="str">
        <f t="shared" si="1112"/>
        <v/>
      </c>
      <c r="P5369" s="15" t="str">
        <f>IF(N5369=1,FLOOR(MAX($P$4:P5368),1)+1,IF(AND(P5368&lt;&gt;"",O5368&lt;&gt;1),MAX($P$4:P5368)+0.1,""))</f>
        <v/>
      </c>
      <c r="Q5369" s="5">
        <f>ROW()</f>
        <v>5369</v>
      </c>
    </row>
    <row r="5370" spans="2:17" x14ac:dyDescent="0.3">
      <c r="B5370" s="5"/>
      <c r="C5370" s="14">
        <f t="shared" si="1113"/>
        <v>0</v>
      </c>
      <c r="D5370" s="14">
        <f t="shared" si="1113"/>
        <v>0</v>
      </c>
      <c r="E5370" s="14" t="str">
        <f t="shared" si="1114"/>
        <v/>
      </c>
      <c r="F5370" s="14">
        <f t="shared" si="1115"/>
        <v>0</v>
      </c>
      <c r="G5370" s="14">
        <f t="shared" si="1111"/>
        <v>3</v>
      </c>
      <c r="H5370" s="14">
        <f t="shared" si="1122"/>
        <v>16</v>
      </c>
      <c r="I5370" s="14">
        <f t="shared" si="1122"/>
        <v>0</v>
      </c>
      <c r="J5370" s="14">
        <f t="shared" si="1122"/>
        <v>0</v>
      </c>
      <c r="K5370" s="14">
        <f t="shared" si="1122"/>
        <v>0</v>
      </c>
      <c r="L5370" s="14" t="str">
        <f t="shared" si="1117"/>
        <v>3.16</v>
      </c>
      <c r="M5370" s="15" t="str">
        <f t="shared" si="1118"/>
        <v>--</v>
      </c>
      <c r="N5370" s="14" t="str">
        <f t="shared" si="1119"/>
        <v/>
      </c>
      <c r="O5370" s="15" t="str">
        <f t="shared" si="1112"/>
        <v/>
      </c>
      <c r="P5370" s="15" t="str">
        <f>IF(N5370=1,FLOOR(MAX($P$4:P5369),1)+1,IF(AND(P5369&lt;&gt;"",O5369&lt;&gt;1),MAX($P$4:P5369)+0.1,""))</f>
        <v/>
      </c>
      <c r="Q5370" s="5">
        <f>ROW()</f>
        <v>5370</v>
      </c>
    </row>
    <row r="5371" spans="2:17" x14ac:dyDescent="0.3">
      <c r="B5371" s="5"/>
      <c r="C5371" s="14">
        <f t="shared" si="1113"/>
        <v>0</v>
      </c>
      <c r="D5371" s="14">
        <f t="shared" si="1113"/>
        <v>0</v>
      </c>
      <c r="E5371" s="14" t="str">
        <f t="shared" si="1114"/>
        <v/>
      </c>
      <c r="F5371" s="14">
        <f t="shared" si="1115"/>
        <v>0</v>
      </c>
      <c r="G5371" s="14">
        <f t="shared" si="1111"/>
        <v>3</v>
      </c>
      <c r="H5371" s="14">
        <f t="shared" si="1122"/>
        <v>16</v>
      </c>
      <c r="I5371" s="14">
        <f t="shared" si="1122"/>
        <v>0</v>
      </c>
      <c r="J5371" s="14">
        <f t="shared" si="1122"/>
        <v>0</v>
      </c>
      <c r="K5371" s="14">
        <f t="shared" si="1122"/>
        <v>0</v>
      </c>
      <c r="L5371" s="14" t="str">
        <f t="shared" si="1117"/>
        <v>3.16</v>
      </c>
      <c r="M5371" s="15" t="str">
        <f t="shared" si="1118"/>
        <v>--</v>
      </c>
      <c r="N5371" s="14" t="str">
        <f t="shared" si="1119"/>
        <v/>
      </c>
      <c r="O5371" s="15" t="str">
        <f t="shared" si="1112"/>
        <v/>
      </c>
      <c r="P5371" s="15" t="str">
        <f>IF(N5371=1,FLOOR(MAX($P$4:P5370),1)+1,IF(AND(P5370&lt;&gt;"",O5370&lt;&gt;1),MAX($P$4:P5370)+0.1,""))</f>
        <v/>
      </c>
      <c r="Q5371" s="5">
        <f>ROW()</f>
        <v>5371</v>
      </c>
    </row>
    <row r="5372" spans="2:17" x14ac:dyDescent="0.3">
      <c r="B5372" s="5"/>
      <c r="C5372" s="14">
        <f t="shared" si="1113"/>
        <v>0</v>
      </c>
      <c r="D5372" s="14">
        <f t="shared" si="1113"/>
        <v>0</v>
      </c>
      <c r="E5372" s="14" t="str">
        <f t="shared" si="1114"/>
        <v/>
      </c>
      <c r="F5372" s="14">
        <f t="shared" si="1115"/>
        <v>0</v>
      </c>
      <c r="G5372" s="14">
        <f t="shared" si="1111"/>
        <v>3</v>
      </c>
      <c r="H5372" s="14">
        <f t="shared" si="1122"/>
        <v>16</v>
      </c>
      <c r="I5372" s="14">
        <f t="shared" si="1122"/>
        <v>0</v>
      </c>
      <c r="J5372" s="14">
        <f t="shared" si="1122"/>
        <v>0</v>
      </c>
      <c r="K5372" s="14">
        <f t="shared" si="1122"/>
        <v>0</v>
      </c>
      <c r="L5372" s="14" t="str">
        <f t="shared" si="1117"/>
        <v>3.16</v>
      </c>
      <c r="M5372" s="15" t="str">
        <f t="shared" si="1118"/>
        <v>--</v>
      </c>
      <c r="N5372" s="14" t="str">
        <f t="shared" si="1119"/>
        <v/>
      </c>
      <c r="O5372" s="15" t="str">
        <f t="shared" si="1112"/>
        <v/>
      </c>
      <c r="P5372" s="15" t="str">
        <f>IF(N5372=1,FLOOR(MAX($P$4:P5371),1)+1,IF(AND(P5371&lt;&gt;"",O5371&lt;&gt;1),MAX($P$4:P5371)+0.1,""))</f>
        <v/>
      </c>
      <c r="Q5372" s="5">
        <f>ROW()</f>
        <v>5372</v>
      </c>
    </row>
    <row r="5373" spans="2:17" x14ac:dyDescent="0.3">
      <c r="B5373" s="5"/>
      <c r="C5373" s="14">
        <f t="shared" si="1113"/>
        <v>0</v>
      </c>
      <c r="D5373" s="14">
        <f t="shared" si="1113"/>
        <v>0</v>
      </c>
      <c r="E5373" s="14" t="str">
        <f t="shared" si="1114"/>
        <v/>
      </c>
      <c r="F5373" s="14">
        <f t="shared" si="1115"/>
        <v>0</v>
      </c>
      <c r="G5373" s="14">
        <f t="shared" si="1111"/>
        <v>3</v>
      </c>
      <c r="H5373" s="14">
        <f t="shared" si="1122"/>
        <v>16</v>
      </c>
      <c r="I5373" s="14">
        <f t="shared" si="1122"/>
        <v>0</v>
      </c>
      <c r="J5373" s="14">
        <f t="shared" si="1122"/>
        <v>0</v>
      </c>
      <c r="K5373" s="14">
        <f t="shared" si="1122"/>
        <v>0</v>
      </c>
      <c r="L5373" s="14" t="str">
        <f t="shared" si="1117"/>
        <v>3.16</v>
      </c>
      <c r="M5373" s="15" t="str">
        <f t="shared" si="1118"/>
        <v>--</v>
      </c>
      <c r="N5373" s="14" t="str">
        <f t="shared" si="1119"/>
        <v/>
      </c>
      <c r="O5373" s="15" t="str">
        <f t="shared" si="1112"/>
        <v/>
      </c>
      <c r="P5373" s="15" t="str">
        <f>IF(N5373=1,FLOOR(MAX($P$4:P5372),1)+1,IF(AND(P5372&lt;&gt;"",O5372&lt;&gt;1),MAX($P$4:P5372)+0.1,""))</f>
        <v/>
      </c>
      <c r="Q5373" s="5">
        <f>ROW()</f>
        <v>5373</v>
      </c>
    </row>
    <row r="5374" spans="2:17" x14ac:dyDescent="0.3">
      <c r="B5374" s="5"/>
      <c r="C5374" s="14">
        <f t="shared" si="1113"/>
        <v>0</v>
      </c>
      <c r="D5374" s="14">
        <f t="shared" si="1113"/>
        <v>0</v>
      </c>
      <c r="E5374" s="14" t="str">
        <f t="shared" si="1114"/>
        <v/>
      </c>
      <c r="F5374" s="14">
        <f t="shared" si="1115"/>
        <v>0</v>
      </c>
      <c r="G5374" s="14">
        <f t="shared" si="1111"/>
        <v>3</v>
      </c>
      <c r="H5374" s="14">
        <f t="shared" si="1122"/>
        <v>16</v>
      </c>
      <c r="I5374" s="14">
        <f t="shared" si="1122"/>
        <v>0</v>
      </c>
      <c r="J5374" s="14">
        <f t="shared" si="1122"/>
        <v>0</v>
      </c>
      <c r="K5374" s="14">
        <f t="shared" si="1122"/>
        <v>0</v>
      </c>
      <c r="L5374" s="14" t="str">
        <f t="shared" si="1117"/>
        <v>3.16</v>
      </c>
      <c r="M5374" s="15" t="str">
        <f t="shared" si="1118"/>
        <v>--</v>
      </c>
      <c r="N5374" s="14" t="str">
        <f t="shared" si="1119"/>
        <v/>
      </c>
      <c r="O5374" s="15" t="str">
        <f t="shared" si="1112"/>
        <v/>
      </c>
      <c r="P5374" s="15" t="str">
        <f>IF(N5374=1,FLOOR(MAX($P$4:P5373),1)+1,IF(AND(P5373&lt;&gt;"",O5373&lt;&gt;1),MAX($P$4:P5373)+0.1,""))</f>
        <v/>
      </c>
      <c r="Q5374" s="5">
        <f>ROW()</f>
        <v>5374</v>
      </c>
    </row>
    <row r="5375" spans="2:17" x14ac:dyDescent="0.3">
      <c r="B5375" s="5"/>
      <c r="C5375" s="14">
        <f t="shared" si="1113"/>
        <v>0</v>
      </c>
      <c r="D5375" s="14">
        <f t="shared" si="1113"/>
        <v>0</v>
      </c>
      <c r="E5375" s="14" t="str">
        <f t="shared" si="1114"/>
        <v/>
      </c>
      <c r="F5375" s="14">
        <f t="shared" si="1115"/>
        <v>0</v>
      </c>
      <c r="G5375" s="14">
        <f t="shared" si="1111"/>
        <v>3</v>
      </c>
      <c r="H5375" s="14">
        <f t="shared" si="1122"/>
        <v>16</v>
      </c>
      <c r="I5375" s="14">
        <f t="shared" si="1122"/>
        <v>0</v>
      </c>
      <c r="J5375" s="14">
        <f t="shared" si="1122"/>
        <v>0</v>
      </c>
      <c r="K5375" s="14">
        <f t="shared" si="1122"/>
        <v>0</v>
      </c>
      <c r="L5375" s="14" t="str">
        <f t="shared" si="1117"/>
        <v>3.16</v>
      </c>
      <c r="M5375" s="15" t="str">
        <f t="shared" si="1118"/>
        <v>--</v>
      </c>
      <c r="N5375" s="14" t="str">
        <f t="shared" si="1119"/>
        <v/>
      </c>
      <c r="O5375" s="15" t="str">
        <f t="shared" si="1112"/>
        <v/>
      </c>
      <c r="P5375" s="15" t="str">
        <f>IF(N5375=1,FLOOR(MAX($P$4:P5374),1)+1,IF(AND(P5374&lt;&gt;"",O5374&lt;&gt;1),MAX($P$4:P5374)+0.1,""))</f>
        <v/>
      </c>
      <c r="Q5375" s="5">
        <f>ROW()</f>
        <v>5375</v>
      </c>
    </row>
    <row r="5376" spans="2:17" x14ac:dyDescent="0.3">
      <c r="B5376" s="5"/>
      <c r="C5376" s="14">
        <f t="shared" si="1113"/>
        <v>0</v>
      </c>
      <c r="D5376" s="14">
        <f t="shared" si="1113"/>
        <v>0</v>
      </c>
      <c r="E5376" s="14" t="str">
        <f t="shared" si="1114"/>
        <v/>
      </c>
      <c r="F5376" s="14">
        <f t="shared" si="1115"/>
        <v>0</v>
      </c>
      <c r="G5376" s="14">
        <f t="shared" si="1111"/>
        <v>3</v>
      </c>
      <c r="H5376" s="14">
        <f t="shared" si="1122"/>
        <v>16</v>
      </c>
      <c r="I5376" s="14">
        <f t="shared" si="1122"/>
        <v>0</v>
      </c>
      <c r="J5376" s="14">
        <f t="shared" si="1122"/>
        <v>0</v>
      </c>
      <c r="K5376" s="14">
        <f t="shared" si="1122"/>
        <v>0</v>
      </c>
      <c r="L5376" s="14" t="str">
        <f t="shared" si="1117"/>
        <v>3.16</v>
      </c>
      <c r="M5376" s="15" t="str">
        <f t="shared" si="1118"/>
        <v>--</v>
      </c>
      <c r="N5376" s="14" t="str">
        <f t="shared" si="1119"/>
        <v/>
      </c>
      <c r="O5376" s="15" t="str">
        <f t="shared" si="1112"/>
        <v/>
      </c>
      <c r="P5376" s="15" t="str">
        <f>IF(N5376=1,FLOOR(MAX($P$4:P5375),1)+1,IF(AND(P5375&lt;&gt;"",O5375&lt;&gt;1),MAX($P$4:P5375)+0.1,""))</f>
        <v/>
      </c>
      <c r="Q5376" s="5">
        <f>ROW()</f>
        <v>5376</v>
      </c>
    </row>
    <row r="5377" spans="2:17" x14ac:dyDescent="0.3">
      <c r="B5377" s="5"/>
      <c r="C5377" s="14">
        <f t="shared" si="1113"/>
        <v>0</v>
      </c>
      <c r="D5377" s="14">
        <f t="shared" si="1113"/>
        <v>0</v>
      </c>
      <c r="E5377" s="14" t="str">
        <f t="shared" si="1114"/>
        <v/>
      </c>
      <c r="F5377" s="14">
        <f t="shared" si="1115"/>
        <v>0</v>
      </c>
      <c r="G5377" s="14">
        <f t="shared" si="1111"/>
        <v>3</v>
      </c>
      <c r="H5377" s="14">
        <f t="shared" si="1122"/>
        <v>16</v>
      </c>
      <c r="I5377" s="14">
        <f t="shared" si="1122"/>
        <v>0</v>
      </c>
      <c r="J5377" s="14">
        <f t="shared" si="1122"/>
        <v>0</v>
      </c>
      <c r="K5377" s="14">
        <f t="shared" si="1122"/>
        <v>0</v>
      </c>
      <c r="L5377" s="14" t="str">
        <f t="shared" si="1117"/>
        <v>3.16</v>
      </c>
      <c r="M5377" s="15" t="str">
        <f t="shared" si="1118"/>
        <v>--</v>
      </c>
      <c r="N5377" s="14" t="str">
        <f t="shared" si="1119"/>
        <v/>
      </c>
      <c r="O5377" s="15" t="str">
        <f t="shared" si="1112"/>
        <v/>
      </c>
      <c r="P5377" s="15" t="str">
        <f>IF(N5377=1,FLOOR(MAX($P$4:P5376),1)+1,IF(AND(P5376&lt;&gt;"",O5376&lt;&gt;1),MAX($P$4:P5376)+0.1,""))</f>
        <v/>
      </c>
      <c r="Q5377" s="5">
        <f>ROW()</f>
        <v>5377</v>
      </c>
    </row>
    <row r="5378" spans="2:17" x14ac:dyDescent="0.3">
      <c r="B5378" s="5"/>
      <c r="C5378" s="14">
        <f t="shared" si="1113"/>
        <v>0</v>
      </c>
      <c r="D5378" s="14">
        <f t="shared" si="1113"/>
        <v>0</v>
      </c>
      <c r="E5378" s="14" t="str">
        <f t="shared" si="1114"/>
        <v/>
      </c>
      <c r="F5378" s="14">
        <f t="shared" si="1115"/>
        <v>0</v>
      </c>
      <c r="G5378" s="14">
        <f t="shared" si="1111"/>
        <v>3</v>
      </c>
      <c r="H5378" s="14">
        <f t="shared" si="1122"/>
        <v>16</v>
      </c>
      <c r="I5378" s="14">
        <f t="shared" si="1122"/>
        <v>0</v>
      </c>
      <c r="J5378" s="14">
        <f t="shared" si="1122"/>
        <v>0</v>
      </c>
      <c r="K5378" s="14">
        <f t="shared" si="1122"/>
        <v>0</v>
      </c>
      <c r="L5378" s="14" t="str">
        <f t="shared" si="1117"/>
        <v>3.16</v>
      </c>
      <c r="M5378" s="15" t="str">
        <f t="shared" si="1118"/>
        <v>--</v>
      </c>
      <c r="N5378" s="14" t="str">
        <f t="shared" si="1119"/>
        <v/>
      </c>
      <c r="O5378" s="15" t="str">
        <f t="shared" si="1112"/>
        <v/>
      </c>
      <c r="P5378" s="15" t="str">
        <f>IF(N5378=1,FLOOR(MAX($P$4:P5377),1)+1,IF(AND(P5377&lt;&gt;"",O5377&lt;&gt;1),MAX($P$4:P5377)+0.1,""))</f>
        <v/>
      </c>
      <c r="Q5378" s="5">
        <f>ROW()</f>
        <v>5378</v>
      </c>
    </row>
    <row r="5379" spans="2:17" x14ac:dyDescent="0.3">
      <c r="B5379" s="5"/>
      <c r="C5379" s="14">
        <f t="shared" si="1113"/>
        <v>0</v>
      </c>
      <c r="D5379" s="14">
        <f t="shared" si="1113"/>
        <v>0</v>
      </c>
      <c r="E5379" s="14" t="str">
        <f t="shared" si="1114"/>
        <v/>
      </c>
      <c r="F5379" s="14">
        <f t="shared" si="1115"/>
        <v>0</v>
      </c>
      <c r="G5379" s="14">
        <f t="shared" si="1111"/>
        <v>3</v>
      </c>
      <c r="H5379" s="14">
        <f t="shared" si="1122"/>
        <v>16</v>
      </c>
      <c r="I5379" s="14">
        <f t="shared" si="1122"/>
        <v>0</v>
      </c>
      <c r="J5379" s="14">
        <f t="shared" si="1122"/>
        <v>0</v>
      </c>
      <c r="K5379" s="14">
        <f t="shared" si="1122"/>
        <v>0</v>
      </c>
      <c r="L5379" s="14" t="str">
        <f t="shared" si="1117"/>
        <v>3.16</v>
      </c>
      <c r="M5379" s="15" t="str">
        <f t="shared" si="1118"/>
        <v>--</v>
      </c>
      <c r="N5379" s="14" t="str">
        <f t="shared" si="1119"/>
        <v/>
      </c>
      <c r="O5379" s="15" t="str">
        <f t="shared" si="1112"/>
        <v/>
      </c>
      <c r="P5379" s="15" t="str">
        <f>IF(N5379=1,FLOOR(MAX($P$4:P5378),1)+1,IF(AND(P5378&lt;&gt;"",O5378&lt;&gt;1),MAX($P$4:P5378)+0.1,""))</f>
        <v/>
      </c>
      <c r="Q5379" s="5">
        <f>ROW()</f>
        <v>5379</v>
      </c>
    </row>
    <row r="5380" spans="2:17" x14ac:dyDescent="0.3">
      <c r="B5380" s="5"/>
      <c r="C5380" s="14">
        <f t="shared" si="1113"/>
        <v>0</v>
      </c>
      <c r="D5380" s="14">
        <f t="shared" si="1113"/>
        <v>0</v>
      </c>
      <c r="E5380" s="14" t="str">
        <f t="shared" si="1114"/>
        <v/>
      </c>
      <c r="F5380" s="14">
        <f t="shared" si="1115"/>
        <v>0</v>
      </c>
      <c r="G5380" s="14">
        <f t="shared" si="1111"/>
        <v>3</v>
      </c>
      <c r="H5380" s="14">
        <f t="shared" si="1122"/>
        <v>16</v>
      </c>
      <c r="I5380" s="14">
        <f t="shared" si="1122"/>
        <v>0</v>
      </c>
      <c r="J5380" s="14">
        <f t="shared" si="1122"/>
        <v>0</v>
      </c>
      <c r="K5380" s="14">
        <f t="shared" si="1122"/>
        <v>0</v>
      </c>
      <c r="L5380" s="14" t="str">
        <f t="shared" si="1117"/>
        <v>3.16</v>
      </c>
      <c r="M5380" s="15" t="str">
        <f t="shared" si="1118"/>
        <v>--</v>
      </c>
      <c r="N5380" s="14" t="str">
        <f t="shared" si="1119"/>
        <v/>
      </c>
      <c r="O5380" s="15" t="str">
        <f t="shared" si="1112"/>
        <v/>
      </c>
      <c r="P5380" s="15" t="str">
        <f>IF(N5380=1,FLOOR(MAX($P$4:P5379),1)+1,IF(AND(P5379&lt;&gt;"",O5379&lt;&gt;1),MAX($P$4:P5379)+0.1,""))</f>
        <v/>
      </c>
      <c r="Q5380" s="5">
        <f>ROW()</f>
        <v>5380</v>
      </c>
    </row>
    <row r="5381" spans="2:17" x14ac:dyDescent="0.3">
      <c r="B5381" s="5"/>
      <c r="C5381" s="14">
        <f t="shared" si="1113"/>
        <v>0</v>
      </c>
      <c r="D5381" s="14">
        <f t="shared" si="1113"/>
        <v>0</v>
      </c>
      <c r="E5381" s="14" t="str">
        <f t="shared" si="1114"/>
        <v/>
      </c>
      <c r="F5381" s="14">
        <f t="shared" si="1115"/>
        <v>0</v>
      </c>
      <c r="G5381" s="14">
        <f t="shared" ref="G5381:G5444" si="1123">G5380+IF(NOT(ISERROR(FIND("&lt;PRT&gt;",A5381))),1,0)</f>
        <v>3</v>
      </c>
      <c r="H5381" s="14">
        <f t="shared" si="1122"/>
        <v>16</v>
      </c>
      <c r="I5381" s="14">
        <f t="shared" si="1122"/>
        <v>0</v>
      </c>
      <c r="J5381" s="14">
        <f t="shared" si="1122"/>
        <v>0</v>
      </c>
      <c r="K5381" s="14">
        <f t="shared" si="1122"/>
        <v>0</v>
      </c>
      <c r="L5381" s="14" t="str">
        <f t="shared" si="1117"/>
        <v>3.16</v>
      </c>
      <c r="M5381" s="15" t="str">
        <f t="shared" si="1118"/>
        <v>--</v>
      </c>
      <c r="N5381" s="14" t="str">
        <f t="shared" si="1119"/>
        <v/>
      </c>
      <c r="O5381" s="15" t="str">
        <f t="shared" ref="O5381:O5444" si="1124">IF(ISERROR(FIND(O$4,$A5381)),"",1)</f>
        <v/>
      </c>
      <c r="P5381" s="15" t="str">
        <f>IF(N5381=1,FLOOR(MAX($P$4:P5380),1)+1,IF(AND(P5380&lt;&gt;"",O5380&lt;&gt;1),MAX($P$4:P5380)+0.1,""))</f>
        <v/>
      </c>
      <c r="Q5381" s="5">
        <f>ROW()</f>
        <v>5381</v>
      </c>
    </row>
    <row r="5382" spans="2:17" x14ac:dyDescent="0.3">
      <c r="B5382" s="5"/>
      <c r="C5382" s="14">
        <f t="shared" ref="C5382:D5445" si="1125">(LEN($A5382)-LEN(SUBSTITUTE($A5382,C$3,"")))/LEN(C$3)</f>
        <v>0</v>
      </c>
      <c r="D5382" s="14">
        <f t="shared" si="1125"/>
        <v>0</v>
      </c>
      <c r="E5382" s="14" t="str">
        <f t="shared" ref="E5382:E5445" si="1126">IF(AND(C5382&gt;0,D5382&gt;0),IF(FIND(D$3,A5382)&gt;FIND(C$3,A5382),"WARNING","OK"),"")</f>
        <v/>
      </c>
      <c r="F5382" s="14">
        <f t="shared" ref="F5382:F5445" si="1127">F5381+C5382-D5382</f>
        <v>0</v>
      </c>
      <c r="G5382" s="14">
        <f t="shared" si="1123"/>
        <v>3</v>
      </c>
      <c r="H5382" s="14">
        <f t="shared" ref="H5382:K5397" si="1128">IF(G5382&lt;&gt;G5381,0,IF(AND(($F5381-$D5382)=(H$3-1),$F5382=H$3),H5381+1,H5381))</f>
        <v>16</v>
      </c>
      <c r="I5382" s="14">
        <f t="shared" si="1128"/>
        <v>0</v>
      </c>
      <c r="J5382" s="14">
        <f t="shared" si="1128"/>
        <v>0</v>
      </c>
      <c r="K5382" s="14">
        <f t="shared" si="1128"/>
        <v>0</v>
      </c>
      <c r="L5382" s="14" t="str">
        <f t="shared" ref="L5382:L5445" si="1129">SUBSTITUTE(G5382&amp;"."&amp;H5382&amp;"."&amp;I5382&amp;"."&amp;J5382&amp;"."&amp;K5382,".0","")</f>
        <v>3.16</v>
      </c>
      <c r="M5382" s="15" t="str">
        <f t="shared" ref="M5382:M5445" si="1130">IF(ISERROR(FIND("&lt;SPT&gt;&lt;TTL&gt;",A5382)),"--",SUBSTITUTE(SUBSTITUTE(MID(A5382&amp;A5383,FIND("&lt;SPT&gt;&lt;TTL&gt;",A5382&amp;A5383)+10,FIND("&lt;/TTL&gt;",A5382&amp;A5383)-FIND("&lt;SPT&gt;&lt;TTL&gt;",A5382&amp;A5383)-10),"&lt;SUB&gt;",""),"&lt;/SUB&gt;",""))</f>
        <v>--</v>
      </c>
      <c r="N5382" s="14" t="str">
        <f t="shared" ref="N5382:N5445" si="1131">IF(ISERROR(FIND(N$4,UPPER($A5382))),"",1)</f>
        <v/>
      </c>
      <c r="O5382" s="15" t="str">
        <f t="shared" si="1124"/>
        <v/>
      </c>
      <c r="P5382" s="15" t="str">
        <f>IF(N5382=1,FLOOR(MAX($P$4:P5381),1)+1,IF(AND(P5381&lt;&gt;"",O5381&lt;&gt;1),MAX($P$4:P5381)+0.1,""))</f>
        <v/>
      </c>
      <c r="Q5382" s="5">
        <f>ROW()</f>
        <v>5382</v>
      </c>
    </row>
    <row r="5383" spans="2:17" x14ac:dyDescent="0.3">
      <c r="B5383" s="5"/>
      <c r="C5383" s="14">
        <f t="shared" si="1125"/>
        <v>0</v>
      </c>
      <c r="D5383" s="14">
        <f t="shared" si="1125"/>
        <v>0</v>
      </c>
      <c r="E5383" s="14" t="str">
        <f t="shared" si="1126"/>
        <v/>
      </c>
      <c r="F5383" s="14">
        <f t="shared" si="1127"/>
        <v>0</v>
      </c>
      <c r="G5383" s="14">
        <f t="shared" si="1123"/>
        <v>3</v>
      </c>
      <c r="H5383" s="14">
        <f t="shared" si="1128"/>
        <v>16</v>
      </c>
      <c r="I5383" s="14">
        <f t="shared" si="1128"/>
        <v>0</v>
      </c>
      <c r="J5383" s="14">
        <f t="shared" si="1128"/>
        <v>0</v>
      </c>
      <c r="K5383" s="14">
        <f t="shared" si="1128"/>
        <v>0</v>
      </c>
      <c r="L5383" s="14" t="str">
        <f t="shared" si="1129"/>
        <v>3.16</v>
      </c>
      <c r="M5383" s="15" t="str">
        <f t="shared" si="1130"/>
        <v>--</v>
      </c>
      <c r="N5383" s="14" t="str">
        <f t="shared" si="1131"/>
        <v/>
      </c>
      <c r="O5383" s="15" t="str">
        <f t="shared" si="1124"/>
        <v/>
      </c>
      <c r="P5383" s="15" t="str">
        <f>IF(N5383=1,FLOOR(MAX($P$4:P5382),1)+1,IF(AND(P5382&lt;&gt;"",O5382&lt;&gt;1),MAX($P$4:P5382)+0.1,""))</f>
        <v/>
      </c>
      <c r="Q5383" s="5">
        <f>ROW()</f>
        <v>5383</v>
      </c>
    </row>
    <row r="5384" spans="2:17" x14ac:dyDescent="0.3">
      <c r="B5384" s="5"/>
      <c r="C5384" s="14">
        <f t="shared" si="1125"/>
        <v>0</v>
      </c>
      <c r="D5384" s="14">
        <f t="shared" si="1125"/>
        <v>0</v>
      </c>
      <c r="E5384" s="14" t="str">
        <f t="shared" si="1126"/>
        <v/>
      </c>
      <c r="F5384" s="14">
        <f t="shared" si="1127"/>
        <v>0</v>
      </c>
      <c r="G5384" s="14">
        <f t="shared" si="1123"/>
        <v>3</v>
      </c>
      <c r="H5384" s="14">
        <f t="shared" si="1128"/>
        <v>16</v>
      </c>
      <c r="I5384" s="14">
        <f t="shared" si="1128"/>
        <v>0</v>
      </c>
      <c r="J5384" s="14">
        <f t="shared" si="1128"/>
        <v>0</v>
      </c>
      <c r="K5384" s="14">
        <f t="shared" si="1128"/>
        <v>0</v>
      </c>
      <c r="L5384" s="14" t="str">
        <f t="shared" si="1129"/>
        <v>3.16</v>
      </c>
      <c r="M5384" s="15" t="str">
        <f t="shared" si="1130"/>
        <v>--</v>
      </c>
      <c r="N5384" s="14" t="str">
        <f t="shared" si="1131"/>
        <v/>
      </c>
      <c r="O5384" s="15" t="str">
        <f t="shared" si="1124"/>
        <v/>
      </c>
      <c r="P5384" s="15" t="str">
        <f>IF(N5384=1,FLOOR(MAX($P$4:P5383),1)+1,IF(AND(P5383&lt;&gt;"",O5383&lt;&gt;1),MAX($P$4:P5383)+0.1,""))</f>
        <v/>
      </c>
      <c r="Q5384" s="5">
        <f>ROW()</f>
        <v>5384</v>
      </c>
    </row>
    <row r="5385" spans="2:17" x14ac:dyDescent="0.3">
      <c r="B5385" s="5"/>
      <c r="C5385" s="14">
        <f t="shared" si="1125"/>
        <v>0</v>
      </c>
      <c r="D5385" s="14">
        <f t="shared" si="1125"/>
        <v>0</v>
      </c>
      <c r="E5385" s="14" t="str">
        <f t="shared" si="1126"/>
        <v/>
      </c>
      <c r="F5385" s="14">
        <f t="shared" si="1127"/>
        <v>0</v>
      </c>
      <c r="G5385" s="14">
        <f t="shared" si="1123"/>
        <v>3</v>
      </c>
      <c r="H5385" s="14">
        <f t="shared" si="1128"/>
        <v>16</v>
      </c>
      <c r="I5385" s="14">
        <f t="shared" si="1128"/>
        <v>0</v>
      </c>
      <c r="J5385" s="14">
        <f t="shared" si="1128"/>
        <v>0</v>
      </c>
      <c r="K5385" s="14">
        <f t="shared" si="1128"/>
        <v>0</v>
      </c>
      <c r="L5385" s="14" t="str">
        <f t="shared" si="1129"/>
        <v>3.16</v>
      </c>
      <c r="M5385" s="15" t="str">
        <f t="shared" si="1130"/>
        <v>--</v>
      </c>
      <c r="N5385" s="14" t="str">
        <f t="shared" si="1131"/>
        <v/>
      </c>
      <c r="O5385" s="15" t="str">
        <f t="shared" si="1124"/>
        <v/>
      </c>
      <c r="P5385" s="15" t="str">
        <f>IF(N5385=1,FLOOR(MAX($P$4:P5384),1)+1,IF(AND(P5384&lt;&gt;"",O5384&lt;&gt;1),MAX($P$4:P5384)+0.1,""))</f>
        <v/>
      </c>
      <c r="Q5385" s="5">
        <f>ROW()</f>
        <v>5385</v>
      </c>
    </row>
    <row r="5386" spans="2:17" x14ac:dyDescent="0.3">
      <c r="B5386" s="5"/>
      <c r="C5386" s="14">
        <f t="shared" si="1125"/>
        <v>0</v>
      </c>
      <c r="D5386" s="14">
        <f t="shared" si="1125"/>
        <v>0</v>
      </c>
      <c r="E5386" s="14" t="str">
        <f t="shared" si="1126"/>
        <v/>
      </c>
      <c r="F5386" s="14">
        <f t="shared" si="1127"/>
        <v>0</v>
      </c>
      <c r="G5386" s="14">
        <f t="shared" si="1123"/>
        <v>3</v>
      </c>
      <c r="H5386" s="14">
        <f t="shared" si="1128"/>
        <v>16</v>
      </c>
      <c r="I5386" s="14">
        <f t="shared" si="1128"/>
        <v>0</v>
      </c>
      <c r="J5386" s="14">
        <f t="shared" si="1128"/>
        <v>0</v>
      </c>
      <c r="K5386" s="14">
        <f t="shared" si="1128"/>
        <v>0</v>
      </c>
      <c r="L5386" s="14" t="str">
        <f t="shared" si="1129"/>
        <v>3.16</v>
      </c>
      <c r="M5386" s="15" t="str">
        <f t="shared" si="1130"/>
        <v>--</v>
      </c>
      <c r="N5386" s="14" t="str">
        <f t="shared" si="1131"/>
        <v/>
      </c>
      <c r="O5386" s="15" t="str">
        <f t="shared" si="1124"/>
        <v/>
      </c>
      <c r="P5386" s="15" t="str">
        <f>IF(N5386=1,FLOOR(MAX($P$4:P5385),1)+1,IF(AND(P5385&lt;&gt;"",O5385&lt;&gt;1),MAX($P$4:P5385)+0.1,""))</f>
        <v/>
      </c>
      <c r="Q5386" s="5">
        <f>ROW()</f>
        <v>5386</v>
      </c>
    </row>
    <row r="5387" spans="2:17" x14ac:dyDescent="0.3">
      <c r="B5387" s="5"/>
      <c r="C5387" s="14">
        <f t="shared" si="1125"/>
        <v>0</v>
      </c>
      <c r="D5387" s="14">
        <f t="shared" si="1125"/>
        <v>0</v>
      </c>
      <c r="E5387" s="14" t="str">
        <f t="shared" si="1126"/>
        <v/>
      </c>
      <c r="F5387" s="14">
        <f t="shared" si="1127"/>
        <v>0</v>
      </c>
      <c r="G5387" s="14">
        <f t="shared" si="1123"/>
        <v>3</v>
      </c>
      <c r="H5387" s="14">
        <f t="shared" si="1128"/>
        <v>16</v>
      </c>
      <c r="I5387" s="14">
        <f t="shared" si="1128"/>
        <v>0</v>
      </c>
      <c r="J5387" s="14">
        <f t="shared" si="1128"/>
        <v>0</v>
      </c>
      <c r="K5387" s="14">
        <f t="shared" si="1128"/>
        <v>0</v>
      </c>
      <c r="L5387" s="14" t="str">
        <f t="shared" si="1129"/>
        <v>3.16</v>
      </c>
      <c r="M5387" s="15" t="str">
        <f t="shared" si="1130"/>
        <v>--</v>
      </c>
      <c r="N5387" s="14" t="str">
        <f t="shared" si="1131"/>
        <v/>
      </c>
      <c r="O5387" s="15" t="str">
        <f t="shared" si="1124"/>
        <v/>
      </c>
      <c r="P5387" s="15" t="str">
        <f>IF(N5387=1,FLOOR(MAX($P$4:P5386),1)+1,IF(AND(P5386&lt;&gt;"",O5386&lt;&gt;1),MAX($P$4:P5386)+0.1,""))</f>
        <v/>
      </c>
      <c r="Q5387" s="5">
        <f>ROW()</f>
        <v>5387</v>
      </c>
    </row>
    <row r="5388" spans="2:17" x14ac:dyDescent="0.3">
      <c r="B5388" s="5"/>
      <c r="C5388" s="14">
        <f t="shared" si="1125"/>
        <v>0</v>
      </c>
      <c r="D5388" s="14">
        <f t="shared" si="1125"/>
        <v>0</v>
      </c>
      <c r="E5388" s="14" t="str">
        <f t="shared" si="1126"/>
        <v/>
      </c>
      <c r="F5388" s="14">
        <f t="shared" si="1127"/>
        <v>0</v>
      </c>
      <c r="G5388" s="14">
        <f t="shared" si="1123"/>
        <v>3</v>
      </c>
      <c r="H5388" s="14">
        <f t="shared" si="1128"/>
        <v>16</v>
      </c>
      <c r="I5388" s="14">
        <f t="shared" si="1128"/>
        <v>0</v>
      </c>
      <c r="J5388" s="14">
        <f t="shared" si="1128"/>
        <v>0</v>
      </c>
      <c r="K5388" s="14">
        <f t="shared" si="1128"/>
        <v>0</v>
      </c>
      <c r="L5388" s="14" t="str">
        <f t="shared" si="1129"/>
        <v>3.16</v>
      </c>
      <c r="M5388" s="15" t="str">
        <f t="shared" si="1130"/>
        <v>--</v>
      </c>
      <c r="N5388" s="14" t="str">
        <f t="shared" si="1131"/>
        <v/>
      </c>
      <c r="O5388" s="15" t="str">
        <f t="shared" si="1124"/>
        <v/>
      </c>
      <c r="P5388" s="15" t="str">
        <f>IF(N5388=1,FLOOR(MAX($P$4:P5387),1)+1,IF(AND(P5387&lt;&gt;"",O5387&lt;&gt;1),MAX($P$4:P5387)+0.1,""))</f>
        <v/>
      </c>
      <c r="Q5388" s="5">
        <f>ROW()</f>
        <v>5388</v>
      </c>
    </row>
    <row r="5389" spans="2:17" x14ac:dyDescent="0.3">
      <c r="B5389" s="5"/>
      <c r="C5389" s="14">
        <f t="shared" si="1125"/>
        <v>0</v>
      </c>
      <c r="D5389" s="14">
        <f t="shared" si="1125"/>
        <v>0</v>
      </c>
      <c r="E5389" s="14" t="str">
        <f t="shared" si="1126"/>
        <v/>
      </c>
      <c r="F5389" s="14">
        <f t="shared" si="1127"/>
        <v>0</v>
      </c>
      <c r="G5389" s="14">
        <f t="shared" si="1123"/>
        <v>3</v>
      </c>
      <c r="H5389" s="14">
        <f t="shared" si="1128"/>
        <v>16</v>
      </c>
      <c r="I5389" s="14">
        <f t="shared" si="1128"/>
        <v>0</v>
      </c>
      <c r="J5389" s="14">
        <f t="shared" si="1128"/>
        <v>0</v>
      </c>
      <c r="K5389" s="14">
        <f t="shared" si="1128"/>
        <v>0</v>
      </c>
      <c r="L5389" s="14" t="str">
        <f t="shared" si="1129"/>
        <v>3.16</v>
      </c>
      <c r="M5389" s="15" t="str">
        <f t="shared" si="1130"/>
        <v>--</v>
      </c>
      <c r="N5389" s="14" t="str">
        <f t="shared" si="1131"/>
        <v/>
      </c>
      <c r="O5389" s="15" t="str">
        <f t="shared" si="1124"/>
        <v/>
      </c>
      <c r="P5389" s="15" t="str">
        <f>IF(N5389=1,FLOOR(MAX($P$4:P5388),1)+1,IF(AND(P5388&lt;&gt;"",O5388&lt;&gt;1),MAX($P$4:P5388)+0.1,""))</f>
        <v/>
      </c>
      <c r="Q5389" s="5">
        <f>ROW()</f>
        <v>5389</v>
      </c>
    </row>
    <row r="5390" spans="2:17" x14ac:dyDescent="0.3">
      <c r="B5390" s="5"/>
      <c r="C5390" s="14">
        <f t="shared" si="1125"/>
        <v>0</v>
      </c>
      <c r="D5390" s="14">
        <f t="shared" si="1125"/>
        <v>0</v>
      </c>
      <c r="E5390" s="14" t="str">
        <f t="shared" si="1126"/>
        <v/>
      </c>
      <c r="F5390" s="14">
        <f t="shared" si="1127"/>
        <v>0</v>
      </c>
      <c r="G5390" s="14">
        <f t="shared" si="1123"/>
        <v>3</v>
      </c>
      <c r="H5390" s="14">
        <f t="shared" si="1128"/>
        <v>16</v>
      </c>
      <c r="I5390" s="14">
        <f t="shared" si="1128"/>
        <v>0</v>
      </c>
      <c r="J5390" s="14">
        <f t="shared" si="1128"/>
        <v>0</v>
      </c>
      <c r="K5390" s="14">
        <f t="shared" si="1128"/>
        <v>0</v>
      </c>
      <c r="L5390" s="14" t="str">
        <f t="shared" si="1129"/>
        <v>3.16</v>
      </c>
      <c r="M5390" s="15" t="str">
        <f t="shared" si="1130"/>
        <v>--</v>
      </c>
      <c r="N5390" s="14" t="str">
        <f t="shared" si="1131"/>
        <v/>
      </c>
      <c r="O5390" s="15" t="str">
        <f t="shared" si="1124"/>
        <v/>
      </c>
      <c r="P5390" s="15" t="str">
        <f>IF(N5390=1,FLOOR(MAX($P$4:P5389),1)+1,IF(AND(P5389&lt;&gt;"",O5389&lt;&gt;1),MAX($P$4:P5389)+0.1,""))</f>
        <v/>
      </c>
      <c r="Q5390" s="5">
        <f>ROW()</f>
        <v>5390</v>
      </c>
    </row>
    <row r="5391" spans="2:17" x14ac:dyDescent="0.3">
      <c r="B5391" s="5"/>
      <c r="C5391" s="14">
        <f t="shared" si="1125"/>
        <v>0</v>
      </c>
      <c r="D5391" s="14">
        <f t="shared" si="1125"/>
        <v>0</v>
      </c>
      <c r="E5391" s="14" t="str">
        <f t="shared" si="1126"/>
        <v/>
      </c>
      <c r="F5391" s="14">
        <f t="shared" si="1127"/>
        <v>0</v>
      </c>
      <c r="G5391" s="14">
        <f t="shared" si="1123"/>
        <v>3</v>
      </c>
      <c r="H5391" s="14">
        <f t="shared" si="1128"/>
        <v>16</v>
      </c>
      <c r="I5391" s="14">
        <f t="shared" si="1128"/>
        <v>0</v>
      </c>
      <c r="J5391" s="14">
        <f t="shared" si="1128"/>
        <v>0</v>
      </c>
      <c r="K5391" s="14">
        <f t="shared" si="1128"/>
        <v>0</v>
      </c>
      <c r="L5391" s="14" t="str">
        <f t="shared" si="1129"/>
        <v>3.16</v>
      </c>
      <c r="M5391" s="15" t="str">
        <f t="shared" si="1130"/>
        <v>--</v>
      </c>
      <c r="N5391" s="14" t="str">
        <f t="shared" si="1131"/>
        <v/>
      </c>
      <c r="O5391" s="15" t="str">
        <f t="shared" si="1124"/>
        <v/>
      </c>
      <c r="P5391" s="15" t="str">
        <f>IF(N5391=1,FLOOR(MAX($P$4:P5390),1)+1,IF(AND(P5390&lt;&gt;"",O5390&lt;&gt;1),MAX($P$4:P5390)+0.1,""))</f>
        <v/>
      </c>
      <c r="Q5391" s="5">
        <f>ROW()</f>
        <v>5391</v>
      </c>
    </row>
    <row r="5392" spans="2:17" x14ac:dyDescent="0.3">
      <c r="B5392" s="5"/>
      <c r="C5392" s="14">
        <f t="shared" si="1125"/>
        <v>0</v>
      </c>
      <c r="D5392" s="14">
        <f t="shared" si="1125"/>
        <v>0</v>
      </c>
      <c r="E5392" s="14" t="str">
        <f t="shared" si="1126"/>
        <v/>
      </c>
      <c r="F5392" s="14">
        <f t="shared" si="1127"/>
        <v>0</v>
      </c>
      <c r="G5392" s="14">
        <f t="shared" si="1123"/>
        <v>3</v>
      </c>
      <c r="H5392" s="14">
        <f t="shared" si="1128"/>
        <v>16</v>
      </c>
      <c r="I5392" s="14">
        <f t="shared" si="1128"/>
        <v>0</v>
      </c>
      <c r="J5392" s="14">
        <f t="shared" si="1128"/>
        <v>0</v>
      </c>
      <c r="K5392" s="14">
        <f t="shared" si="1128"/>
        <v>0</v>
      </c>
      <c r="L5392" s="14" t="str">
        <f t="shared" si="1129"/>
        <v>3.16</v>
      </c>
      <c r="M5392" s="15" t="str">
        <f t="shared" si="1130"/>
        <v>--</v>
      </c>
      <c r="N5392" s="14" t="str">
        <f t="shared" si="1131"/>
        <v/>
      </c>
      <c r="O5392" s="15" t="str">
        <f t="shared" si="1124"/>
        <v/>
      </c>
      <c r="P5392" s="15" t="str">
        <f>IF(N5392=1,FLOOR(MAX($P$4:P5391),1)+1,IF(AND(P5391&lt;&gt;"",O5391&lt;&gt;1),MAX($P$4:P5391)+0.1,""))</f>
        <v/>
      </c>
      <c r="Q5392" s="5">
        <f>ROW()</f>
        <v>5392</v>
      </c>
    </row>
    <row r="5393" spans="2:17" x14ac:dyDescent="0.3">
      <c r="B5393" s="5"/>
      <c r="C5393" s="14">
        <f t="shared" si="1125"/>
        <v>0</v>
      </c>
      <c r="D5393" s="14">
        <f t="shared" si="1125"/>
        <v>0</v>
      </c>
      <c r="E5393" s="14" t="str">
        <f t="shared" si="1126"/>
        <v/>
      </c>
      <c r="F5393" s="14">
        <f t="shared" si="1127"/>
        <v>0</v>
      </c>
      <c r="G5393" s="14">
        <f t="shared" si="1123"/>
        <v>3</v>
      </c>
      <c r="H5393" s="14">
        <f t="shared" si="1128"/>
        <v>16</v>
      </c>
      <c r="I5393" s="14">
        <f t="shared" si="1128"/>
        <v>0</v>
      </c>
      <c r="J5393" s="14">
        <f t="shared" si="1128"/>
        <v>0</v>
      </c>
      <c r="K5393" s="14">
        <f t="shared" si="1128"/>
        <v>0</v>
      </c>
      <c r="L5393" s="14" t="str">
        <f t="shared" si="1129"/>
        <v>3.16</v>
      </c>
      <c r="M5393" s="15" t="str">
        <f t="shared" si="1130"/>
        <v>--</v>
      </c>
      <c r="N5393" s="14" t="str">
        <f t="shared" si="1131"/>
        <v/>
      </c>
      <c r="O5393" s="15" t="str">
        <f t="shared" si="1124"/>
        <v/>
      </c>
      <c r="P5393" s="15" t="str">
        <f>IF(N5393=1,FLOOR(MAX($P$4:P5392),1)+1,IF(AND(P5392&lt;&gt;"",O5392&lt;&gt;1),MAX($P$4:P5392)+0.1,""))</f>
        <v/>
      </c>
      <c r="Q5393" s="5">
        <f>ROW()</f>
        <v>5393</v>
      </c>
    </row>
    <row r="5394" spans="2:17" x14ac:dyDescent="0.3">
      <c r="B5394" s="5"/>
      <c r="C5394" s="14">
        <f t="shared" si="1125"/>
        <v>0</v>
      </c>
      <c r="D5394" s="14">
        <f t="shared" si="1125"/>
        <v>0</v>
      </c>
      <c r="E5394" s="14" t="str">
        <f t="shared" si="1126"/>
        <v/>
      </c>
      <c r="F5394" s="14">
        <f t="shared" si="1127"/>
        <v>0</v>
      </c>
      <c r="G5394" s="14">
        <f t="shared" si="1123"/>
        <v>3</v>
      </c>
      <c r="H5394" s="14">
        <f t="shared" si="1128"/>
        <v>16</v>
      </c>
      <c r="I5394" s="14">
        <f t="shared" si="1128"/>
        <v>0</v>
      </c>
      <c r="J5394" s="14">
        <f t="shared" si="1128"/>
        <v>0</v>
      </c>
      <c r="K5394" s="14">
        <f t="shared" si="1128"/>
        <v>0</v>
      </c>
      <c r="L5394" s="14" t="str">
        <f t="shared" si="1129"/>
        <v>3.16</v>
      </c>
      <c r="M5394" s="15" t="str">
        <f t="shared" si="1130"/>
        <v>--</v>
      </c>
      <c r="N5394" s="14" t="str">
        <f t="shared" si="1131"/>
        <v/>
      </c>
      <c r="O5394" s="15" t="str">
        <f t="shared" si="1124"/>
        <v/>
      </c>
      <c r="P5394" s="15" t="str">
        <f>IF(N5394=1,FLOOR(MAX($P$4:P5393),1)+1,IF(AND(P5393&lt;&gt;"",O5393&lt;&gt;1),MAX($P$4:P5393)+0.1,""))</f>
        <v/>
      </c>
      <c r="Q5394" s="5">
        <f>ROW()</f>
        <v>5394</v>
      </c>
    </row>
    <row r="5395" spans="2:17" x14ac:dyDescent="0.3">
      <c r="B5395" s="5"/>
      <c r="C5395" s="14">
        <f t="shared" si="1125"/>
        <v>0</v>
      </c>
      <c r="D5395" s="14">
        <f t="shared" si="1125"/>
        <v>0</v>
      </c>
      <c r="E5395" s="14" t="str">
        <f t="shared" si="1126"/>
        <v/>
      </c>
      <c r="F5395" s="14">
        <f t="shared" si="1127"/>
        <v>0</v>
      </c>
      <c r="G5395" s="14">
        <f t="shared" si="1123"/>
        <v>3</v>
      </c>
      <c r="H5395" s="14">
        <f t="shared" si="1128"/>
        <v>16</v>
      </c>
      <c r="I5395" s="14">
        <f t="shared" si="1128"/>
        <v>0</v>
      </c>
      <c r="J5395" s="14">
        <f t="shared" si="1128"/>
        <v>0</v>
      </c>
      <c r="K5395" s="14">
        <f t="shared" si="1128"/>
        <v>0</v>
      </c>
      <c r="L5395" s="14" t="str">
        <f t="shared" si="1129"/>
        <v>3.16</v>
      </c>
      <c r="M5395" s="15" t="str">
        <f t="shared" si="1130"/>
        <v>--</v>
      </c>
      <c r="N5395" s="14" t="str">
        <f t="shared" si="1131"/>
        <v/>
      </c>
      <c r="O5395" s="15" t="str">
        <f t="shared" si="1124"/>
        <v/>
      </c>
      <c r="P5395" s="15" t="str">
        <f>IF(N5395=1,FLOOR(MAX($P$4:P5394),1)+1,IF(AND(P5394&lt;&gt;"",O5394&lt;&gt;1),MAX($P$4:P5394)+0.1,""))</f>
        <v/>
      </c>
      <c r="Q5395" s="5">
        <f>ROW()</f>
        <v>5395</v>
      </c>
    </row>
    <row r="5396" spans="2:17" x14ac:dyDescent="0.3">
      <c r="B5396" s="5"/>
      <c r="C5396" s="14">
        <f t="shared" si="1125"/>
        <v>0</v>
      </c>
      <c r="D5396" s="14">
        <f t="shared" si="1125"/>
        <v>0</v>
      </c>
      <c r="E5396" s="14" t="str">
        <f t="shared" si="1126"/>
        <v/>
      </c>
      <c r="F5396" s="14">
        <f t="shared" si="1127"/>
        <v>0</v>
      </c>
      <c r="G5396" s="14">
        <f t="shared" si="1123"/>
        <v>3</v>
      </c>
      <c r="H5396" s="14">
        <f t="shared" si="1128"/>
        <v>16</v>
      </c>
      <c r="I5396" s="14">
        <f t="shared" si="1128"/>
        <v>0</v>
      </c>
      <c r="J5396" s="14">
        <f t="shared" si="1128"/>
        <v>0</v>
      </c>
      <c r="K5396" s="14">
        <f t="shared" si="1128"/>
        <v>0</v>
      </c>
      <c r="L5396" s="14" t="str">
        <f t="shared" si="1129"/>
        <v>3.16</v>
      </c>
      <c r="M5396" s="15" t="str">
        <f t="shared" si="1130"/>
        <v>--</v>
      </c>
      <c r="N5396" s="14" t="str">
        <f t="shared" si="1131"/>
        <v/>
      </c>
      <c r="O5396" s="15" t="str">
        <f t="shared" si="1124"/>
        <v/>
      </c>
      <c r="P5396" s="15" t="str">
        <f>IF(N5396=1,FLOOR(MAX($P$4:P5395),1)+1,IF(AND(P5395&lt;&gt;"",O5395&lt;&gt;1),MAX($P$4:P5395)+0.1,""))</f>
        <v/>
      </c>
      <c r="Q5396" s="5">
        <f>ROW()</f>
        <v>5396</v>
      </c>
    </row>
    <row r="5397" spans="2:17" x14ac:dyDescent="0.3">
      <c r="B5397" s="5"/>
      <c r="C5397" s="14">
        <f t="shared" si="1125"/>
        <v>0</v>
      </c>
      <c r="D5397" s="14">
        <f t="shared" si="1125"/>
        <v>0</v>
      </c>
      <c r="E5397" s="14" t="str">
        <f t="shared" si="1126"/>
        <v/>
      </c>
      <c r="F5397" s="14">
        <f t="shared" si="1127"/>
        <v>0</v>
      </c>
      <c r="G5397" s="14">
        <f t="shared" si="1123"/>
        <v>3</v>
      </c>
      <c r="H5397" s="14">
        <f t="shared" si="1128"/>
        <v>16</v>
      </c>
      <c r="I5397" s="14">
        <f t="shared" si="1128"/>
        <v>0</v>
      </c>
      <c r="J5397" s="14">
        <f t="shared" si="1128"/>
        <v>0</v>
      </c>
      <c r="K5397" s="14">
        <f t="shared" si="1128"/>
        <v>0</v>
      </c>
      <c r="L5397" s="14" t="str">
        <f t="shared" si="1129"/>
        <v>3.16</v>
      </c>
      <c r="M5397" s="15" t="str">
        <f t="shared" si="1130"/>
        <v>--</v>
      </c>
      <c r="N5397" s="14" t="str">
        <f t="shared" si="1131"/>
        <v/>
      </c>
      <c r="O5397" s="15" t="str">
        <f t="shared" si="1124"/>
        <v/>
      </c>
      <c r="P5397" s="15" t="str">
        <f>IF(N5397=1,FLOOR(MAX($P$4:P5396),1)+1,IF(AND(P5396&lt;&gt;"",O5396&lt;&gt;1),MAX($P$4:P5396)+0.1,""))</f>
        <v/>
      </c>
      <c r="Q5397" s="5">
        <f>ROW()</f>
        <v>5397</v>
      </c>
    </row>
    <row r="5398" spans="2:17" x14ac:dyDescent="0.3">
      <c r="B5398" s="5"/>
      <c r="C5398" s="14">
        <f t="shared" si="1125"/>
        <v>0</v>
      </c>
      <c r="D5398" s="14">
        <f t="shared" si="1125"/>
        <v>0</v>
      </c>
      <c r="E5398" s="14" t="str">
        <f t="shared" si="1126"/>
        <v/>
      </c>
      <c r="F5398" s="14">
        <f t="shared" si="1127"/>
        <v>0</v>
      </c>
      <c r="G5398" s="14">
        <f t="shared" si="1123"/>
        <v>3</v>
      </c>
      <c r="H5398" s="14">
        <f t="shared" ref="H5398:K5413" si="1132">IF(G5398&lt;&gt;G5397,0,IF(AND(($F5397-$D5398)=(H$3-1),$F5398=H$3),H5397+1,H5397))</f>
        <v>16</v>
      </c>
      <c r="I5398" s="14">
        <f t="shared" si="1132"/>
        <v>0</v>
      </c>
      <c r="J5398" s="14">
        <f t="shared" si="1132"/>
        <v>0</v>
      </c>
      <c r="K5398" s="14">
        <f t="shared" si="1132"/>
        <v>0</v>
      </c>
      <c r="L5398" s="14" t="str">
        <f t="shared" si="1129"/>
        <v>3.16</v>
      </c>
      <c r="M5398" s="15" t="str">
        <f t="shared" si="1130"/>
        <v>--</v>
      </c>
      <c r="N5398" s="14" t="str">
        <f t="shared" si="1131"/>
        <v/>
      </c>
      <c r="O5398" s="15" t="str">
        <f t="shared" si="1124"/>
        <v/>
      </c>
      <c r="P5398" s="15" t="str">
        <f>IF(N5398=1,FLOOR(MAX($P$4:P5397),1)+1,IF(AND(P5397&lt;&gt;"",O5397&lt;&gt;1),MAX($P$4:P5397)+0.1,""))</f>
        <v/>
      </c>
      <c r="Q5398" s="5">
        <f>ROW()</f>
        <v>5398</v>
      </c>
    </row>
    <row r="5399" spans="2:17" x14ac:dyDescent="0.3">
      <c r="B5399" s="5"/>
      <c r="C5399" s="14">
        <f t="shared" si="1125"/>
        <v>0</v>
      </c>
      <c r="D5399" s="14">
        <f t="shared" si="1125"/>
        <v>0</v>
      </c>
      <c r="E5399" s="14" t="str">
        <f t="shared" si="1126"/>
        <v/>
      </c>
      <c r="F5399" s="14">
        <f t="shared" si="1127"/>
        <v>0</v>
      </c>
      <c r="G5399" s="14">
        <f t="shared" si="1123"/>
        <v>3</v>
      </c>
      <c r="H5399" s="14">
        <f t="shared" si="1132"/>
        <v>16</v>
      </c>
      <c r="I5399" s="14">
        <f t="shared" si="1132"/>
        <v>0</v>
      </c>
      <c r="J5399" s="14">
        <f t="shared" si="1132"/>
        <v>0</v>
      </c>
      <c r="K5399" s="14">
        <f t="shared" si="1132"/>
        <v>0</v>
      </c>
      <c r="L5399" s="14" t="str">
        <f t="shared" si="1129"/>
        <v>3.16</v>
      </c>
      <c r="M5399" s="15" t="str">
        <f t="shared" si="1130"/>
        <v>--</v>
      </c>
      <c r="N5399" s="14" t="str">
        <f t="shared" si="1131"/>
        <v/>
      </c>
      <c r="O5399" s="15" t="str">
        <f t="shared" si="1124"/>
        <v/>
      </c>
      <c r="P5399" s="15" t="str">
        <f>IF(N5399=1,FLOOR(MAX($P$4:P5398),1)+1,IF(AND(P5398&lt;&gt;"",O5398&lt;&gt;1),MAX($P$4:P5398)+0.1,""))</f>
        <v/>
      </c>
      <c r="Q5399" s="5">
        <f>ROW()</f>
        <v>5399</v>
      </c>
    </row>
    <row r="5400" spans="2:17" x14ac:dyDescent="0.3">
      <c r="B5400" s="5"/>
      <c r="C5400" s="14">
        <f t="shared" si="1125"/>
        <v>0</v>
      </c>
      <c r="D5400" s="14">
        <f t="shared" si="1125"/>
        <v>0</v>
      </c>
      <c r="E5400" s="14" t="str">
        <f t="shared" si="1126"/>
        <v/>
      </c>
      <c r="F5400" s="14">
        <f t="shared" si="1127"/>
        <v>0</v>
      </c>
      <c r="G5400" s="14">
        <f t="shared" si="1123"/>
        <v>3</v>
      </c>
      <c r="H5400" s="14">
        <f t="shared" si="1132"/>
        <v>16</v>
      </c>
      <c r="I5400" s="14">
        <f t="shared" si="1132"/>
        <v>0</v>
      </c>
      <c r="J5400" s="14">
        <f t="shared" si="1132"/>
        <v>0</v>
      </c>
      <c r="K5400" s="14">
        <f t="shared" si="1132"/>
        <v>0</v>
      </c>
      <c r="L5400" s="14" t="str">
        <f t="shared" si="1129"/>
        <v>3.16</v>
      </c>
      <c r="M5400" s="15" t="str">
        <f t="shared" si="1130"/>
        <v>--</v>
      </c>
      <c r="N5400" s="14" t="str">
        <f t="shared" si="1131"/>
        <v/>
      </c>
      <c r="O5400" s="15" t="str">
        <f t="shared" si="1124"/>
        <v/>
      </c>
      <c r="P5400" s="15" t="str">
        <f>IF(N5400=1,FLOOR(MAX($P$4:P5399),1)+1,IF(AND(P5399&lt;&gt;"",O5399&lt;&gt;1),MAX($P$4:P5399)+0.1,""))</f>
        <v/>
      </c>
      <c r="Q5400" s="5">
        <f>ROW()</f>
        <v>5400</v>
      </c>
    </row>
    <row r="5401" spans="2:17" x14ac:dyDescent="0.3">
      <c r="B5401" s="5"/>
      <c r="C5401" s="14">
        <f t="shared" si="1125"/>
        <v>0</v>
      </c>
      <c r="D5401" s="14">
        <f t="shared" si="1125"/>
        <v>0</v>
      </c>
      <c r="E5401" s="14" t="str">
        <f t="shared" si="1126"/>
        <v/>
      </c>
      <c r="F5401" s="14">
        <f t="shared" si="1127"/>
        <v>0</v>
      </c>
      <c r="G5401" s="14">
        <f t="shared" si="1123"/>
        <v>3</v>
      </c>
      <c r="H5401" s="14">
        <f t="shared" si="1132"/>
        <v>16</v>
      </c>
      <c r="I5401" s="14">
        <f t="shared" si="1132"/>
        <v>0</v>
      </c>
      <c r="J5401" s="14">
        <f t="shared" si="1132"/>
        <v>0</v>
      </c>
      <c r="K5401" s="14">
        <f t="shared" si="1132"/>
        <v>0</v>
      </c>
      <c r="L5401" s="14" t="str">
        <f t="shared" si="1129"/>
        <v>3.16</v>
      </c>
      <c r="M5401" s="15" t="str">
        <f t="shared" si="1130"/>
        <v>--</v>
      </c>
      <c r="N5401" s="14" t="str">
        <f t="shared" si="1131"/>
        <v/>
      </c>
      <c r="O5401" s="15" t="str">
        <f t="shared" si="1124"/>
        <v/>
      </c>
      <c r="P5401" s="15" t="str">
        <f>IF(N5401=1,FLOOR(MAX($P$4:P5400),1)+1,IF(AND(P5400&lt;&gt;"",O5400&lt;&gt;1),MAX($P$4:P5400)+0.1,""))</f>
        <v/>
      </c>
      <c r="Q5401" s="5">
        <f>ROW()</f>
        <v>5401</v>
      </c>
    </row>
    <row r="5402" spans="2:17" x14ac:dyDescent="0.3">
      <c r="B5402" s="5"/>
      <c r="C5402" s="14">
        <f t="shared" si="1125"/>
        <v>0</v>
      </c>
      <c r="D5402" s="14">
        <f t="shared" si="1125"/>
        <v>0</v>
      </c>
      <c r="E5402" s="14" t="str">
        <f t="shared" si="1126"/>
        <v/>
      </c>
      <c r="F5402" s="14">
        <f t="shared" si="1127"/>
        <v>0</v>
      </c>
      <c r="G5402" s="14">
        <f t="shared" si="1123"/>
        <v>3</v>
      </c>
      <c r="H5402" s="14">
        <f t="shared" si="1132"/>
        <v>16</v>
      </c>
      <c r="I5402" s="14">
        <f t="shared" si="1132"/>
        <v>0</v>
      </c>
      <c r="J5402" s="14">
        <f t="shared" si="1132"/>
        <v>0</v>
      </c>
      <c r="K5402" s="14">
        <f t="shared" si="1132"/>
        <v>0</v>
      </c>
      <c r="L5402" s="14" t="str">
        <f t="shared" si="1129"/>
        <v>3.16</v>
      </c>
      <c r="M5402" s="15" t="str">
        <f t="shared" si="1130"/>
        <v>--</v>
      </c>
      <c r="N5402" s="14" t="str">
        <f t="shared" si="1131"/>
        <v/>
      </c>
      <c r="O5402" s="15" t="str">
        <f t="shared" si="1124"/>
        <v/>
      </c>
      <c r="P5402" s="15" t="str">
        <f>IF(N5402=1,FLOOR(MAX($P$4:P5401),1)+1,IF(AND(P5401&lt;&gt;"",O5401&lt;&gt;1),MAX($P$4:P5401)+0.1,""))</f>
        <v/>
      </c>
      <c r="Q5402" s="5">
        <f>ROW()</f>
        <v>5402</v>
      </c>
    </row>
    <row r="5403" spans="2:17" x14ac:dyDescent="0.3">
      <c r="B5403" s="5"/>
      <c r="C5403" s="14">
        <f t="shared" si="1125"/>
        <v>0</v>
      </c>
      <c r="D5403" s="14">
        <f t="shared" si="1125"/>
        <v>0</v>
      </c>
      <c r="E5403" s="14" t="str">
        <f t="shared" si="1126"/>
        <v/>
      </c>
      <c r="F5403" s="14">
        <f t="shared" si="1127"/>
        <v>0</v>
      </c>
      <c r="G5403" s="14">
        <f t="shared" si="1123"/>
        <v>3</v>
      </c>
      <c r="H5403" s="14">
        <f t="shared" si="1132"/>
        <v>16</v>
      </c>
      <c r="I5403" s="14">
        <f t="shared" si="1132"/>
        <v>0</v>
      </c>
      <c r="J5403" s="14">
        <f t="shared" si="1132"/>
        <v>0</v>
      </c>
      <c r="K5403" s="14">
        <f t="shared" si="1132"/>
        <v>0</v>
      </c>
      <c r="L5403" s="14" t="str">
        <f t="shared" si="1129"/>
        <v>3.16</v>
      </c>
      <c r="M5403" s="15" t="str">
        <f t="shared" si="1130"/>
        <v>--</v>
      </c>
      <c r="N5403" s="14" t="str">
        <f t="shared" si="1131"/>
        <v/>
      </c>
      <c r="O5403" s="15" t="str">
        <f t="shared" si="1124"/>
        <v/>
      </c>
      <c r="P5403" s="15" t="str">
        <f>IF(N5403=1,FLOOR(MAX($P$4:P5402),1)+1,IF(AND(P5402&lt;&gt;"",O5402&lt;&gt;1),MAX($P$4:P5402)+0.1,""))</f>
        <v/>
      </c>
      <c r="Q5403" s="5">
        <f>ROW()</f>
        <v>5403</v>
      </c>
    </row>
    <row r="5404" spans="2:17" x14ac:dyDescent="0.3">
      <c r="B5404" s="5"/>
      <c r="C5404" s="14">
        <f t="shared" si="1125"/>
        <v>0</v>
      </c>
      <c r="D5404" s="14">
        <f t="shared" si="1125"/>
        <v>0</v>
      </c>
      <c r="E5404" s="14" t="str">
        <f t="shared" si="1126"/>
        <v/>
      </c>
      <c r="F5404" s="14">
        <f t="shared" si="1127"/>
        <v>0</v>
      </c>
      <c r="G5404" s="14">
        <f t="shared" si="1123"/>
        <v>3</v>
      </c>
      <c r="H5404" s="14">
        <f t="shared" si="1132"/>
        <v>16</v>
      </c>
      <c r="I5404" s="14">
        <f t="shared" si="1132"/>
        <v>0</v>
      </c>
      <c r="J5404" s="14">
        <f t="shared" si="1132"/>
        <v>0</v>
      </c>
      <c r="K5404" s="14">
        <f t="shared" si="1132"/>
        <v>0</v>
      </c>
      <c r="L5404" s="14" t="str">
        <f t="shared" si="1129"/>
        <v>3.16</v>
      </c>
      <c r="M5404" s="15" t="str">
        <f t="shared" si="1130"/>
        <v>--</v>
      </c>
      <c r="N5404" s="14" t="str">
        <f t="shared" si="1131"/>
        <v/>
      </c>
      <c r="O5404" s="15" t="str">
        <f t="shared" si="1124"/>
        <v/>
      </c>
      <c r="P5404" s="15" t="str">
        <f>IF(N5404=1,FLOOR(MAX($P$4:P5403),1)+1,IF(AND(P5403&lt;&gt;"",O5403&lt;&gt;1),MAX($P$4:P5403)+0.1,""))</f>
        <v/>
      </c>
      <c r="Q5404" s="5">
        <f>ROW()</f>
        <v>5404</v>
      </c>
    </row>
    <row r="5405" spans="2:17" x14ac:dyDescent="0.3">
      <c r="B5405" s="5"/>
      <c r="C5405" s="14">
        <f t="shared" si="1125"/>
        <v>0</v>
      </c>
      <c r="D5405" s="14">
        <f t="shared" si="1125"/>
        <v>0</v>
      </c>
      <c r="E5405" s="14" t="str">
        <f t="shared" si="1126"/>
        <v/>
      </c>
      <c r="F5405" s="14">
        <f t="shared" si="1127"/>
        <v>0</v>
      </c>
      <c r="G5405" s="14">
        <f t="shared" si="1123"/>
        <v>3</v>
      </c>
      <c r="H5405" s="14">
        <f t="shared" si="1132"/>
        <v>16</v>
      </c>
      <c r="I5405" s="14">
        <f t="shared" si="1132"/>
        <v>0</v>
      </c>
      <c r="J5405" s="14">
        <f t="shared" si="1132"/>
        <v>0</v>
      </c>
      <c r="K5405" s="14">
        <f t="shared" si="1132"/>
        <v>0</v>
      </c>
      <c r="L5405" s="14" t="str">
        <f t="shared" si="1129"/>
        <v>3.16</v>
      </c>
      <c r="M5405" s="15" t="str">
        <f t="shared" si="1130"/>
        <v>--</v>
      </c>
      <c r="N5405" s="14" t="str">
        <f t="shared" si="1131"/>
        <v/>
      </c>
      <c r="O5405" s="15" t="str">
        <f t="shared" si="1124"/>
        <v/>
      </c>
      <c r="P5405" s="15" t="str">
        <f>IF(N5405=1,FLOOR(MAX($P$4:P5404),1)+1,IF(AND(P5404&lt;&gt;"",O5404&lt;&gt;1),MAX($P$4:P5404)+0.1,""))</f>
        <v/>
      </c>
      <c r="Q5405" s="5">
        <f>ROW()</f>
        <v>5405</v>
      </c>
    </row>
    <row r="5406" spans="2:17" x14ac:dyDescent="0.3">
      <c r="B5406" s="5"/>
      <c r="C5406" s="14">
        <f t="shared" si="1125"/>
        <v>0</v>
      </c>
      <c r="D5406" s="14">
        <f t="shared" si="1125"/>
        <v>0</v>
      </c>
      <c r="E5406" s="14" t="str">
        <f t="shared" si="1126"/>
        <v/>
      </c>
      <c r="F5406" s="14">
        <f t="shared" si="1127"/>
        <v>0</v>
      </c>
      <c r="G5406" s="14">
        <f t="shared" si="1123"/>
        <v>3</v>
      </c>
      <c r="H5406" s="14">
        <f t="shared" si="1132"/>
        <v>16</v>
      </c>
      <c r="I5406" s="14">
        <f t="shared" si="1132"/>
        <v>0</v>
      </c>
      <c r="J5406" s="14">
        <f t="shared" si="1132"/>
        <v>0</v>
      </c>
      <c r="K5406" s="14">
        <f t="shared" si="1132"/>
        <v>0</v>
      </c>
      <c r="L5406" s="14" t="str">
        <f t="shared" si="1129"/>
        <v>3.16</v>
      </c>
      <c r="M5406" s="15" t="str">
        <f t="shared" si="1130"/>
        <v>--</v>
      </c>
      <c r="N5406" s="14" t="str">
        <f t="shared" si="1131"/>
        <v/>
      </c>
      <c r="O5406" s="15" t="str">
        <f t="shared" si="1124"/>
        <v/>
      </c>
      <c r="P5406" s="15" t="str">
        <f>IF(N5406=1,FLOOR(MAX($P$4:P5405),1)+1,IF(AND(P5405&lt;&gt;"",O5405&lt;&gt;1),MAX($P$4:P5405)+0.1,""))</f>
        <v/>
      </c>
      <c r="Q5406" s="5">
        <f>ROW()</f>
        <v>5406</v>
      </c>
    </row>
    <row r="5407" spans="2:17" x14ac:dyDescent="0.3">
      <c r="B5407" s="5"/>
      <c r="C5407" s="14">
        <f t="shared" si="1125"/>
        <v>0</v>
      </c>
      <c r="D5407" s="14">
        <f t="shared" si="1125"/>
        <v>0</v>
      </c>
      <c r="E5407" s="14" t="str">
        <f t="shared" si="1126"/>
        <v/>
      </c>
      <c r="F5407" s="14">
        <f t="shared" si="1127"/>
        <v>0</v>
      </c>
      <c r="G5407" s="14">
        <f t="shared" si="1123"/>
        <v>3</v>
      </c>
      <c r="H5407" s="14">
        <f t="shared" si="1132"/>
        <v>16</v>
      </c>
      <c r="I5407" s="14">
        <f t="shared" si="1132"/>
        <v>0</v>
      </c>
      <c r="J5407" s="14">
        <f t="shared" si="1132"/>
        <v>0</v>
      </c>
      <c r="K5407" s="14">
        <f t="shared" si="1132"/>
        <v>0</v>
      </c>
      <c r="L5407" s="14" t="str">
        <f t="shared" si="1129"/>
        <v>3.16</v>
      </c>
      <c r="M5407" s="15" t="str">
        <f t="shared" si="1130"/>
        <v>--</v>
      </c>
      <c r="N5407" s="14" t="str">
        <f t="shared" si="1131"/>
        <v/>
      </c>
      <c r="O5407" s="15" t="str">
        <f t="shared" si="1124"/>
        <v/>
      </c>
      <c r="P5407" s="15" t="str">
        <f>IF(N5407=1,FLOOR(MAX($P$4:P5406),1)+1,IF(AND(P5406&lt;&gt;"",O5406&lt;&gt;1),MAX($P$4:P5406)+0.1,""))</f>
        <v/>
      </c>
      <c r="Q5407" s="5">
        <f>ROW()</f>
        <v>5407</v>
      </c>
    </row>
    <row r="5408" spans="2:17" x14ac:dyDescent="0.3">
      <c r="B5408" s="5"/>
      <c r="C5408" s="14">
        <f t="shared" si="1125"/>
        <v>0</v>
      </c>
      <c r="D5408" s="14">
        <f t="shared" si="1125"/>
        <v>0</v>
      </c>
      <c r="E5408" s="14" t="str">
        <f t="shared" si="1126"/>
        <v/>
      </c>
      <c r="F5408" s="14">
        <f t="shared" si="1127"/>
        <v>0</v>
      </c>
      <c r="G5408" s="14">
        <f t="shared" si="1123"/>
        <v>3</v>
      </c>
      <c r="H5408" s="14">
        <f t="shared" si="1132"/>
        <v>16</v>
      </c>
      <c r="I5408" s="14">
        <f t="shared" si="1132"/>
        <v>0</v>
      </c>
      <c r="J5408" s="14">
        <f t="shared" si="1132"/>
        <v>0</v>
      </c>
      <c r="K5408" s="14">
        <f t="shared" si="1132"/>
        <v>0</v>
      </c>
      <c r="L5408" s="14" t="str">
        <f t="shared" si="1129"/>
        <v>3.16</v>
      </c>
      <c r="M5408" s="15" t="str">
        <f t="shared" si="1130"/>
        <v>--</v>
      </c>
      <c r="N5408" s="14" t="str">
        <f t="shared" si="1131"/>
        <v/>
      </c>
      <c r="O5408" s="15" t="str">
        <f t="shared" si="1124"/>
        <v/>
      </c>
      <c r="P5408" s="15" t="str">
        <f>IF(N5408=1,FLOOR(MAX($P$4:P5407),1)+1,IF(AND(P5407&lt;&gt;"",O5407&lt;&gt;1),MAX($P$4:P5407)+0.1,""))</f>
        <v/>
      </c>
      <c r="Q5408" s="5">
        <f>ROW()</f>
        <v>5408</v>
      </c>
    </row>
    <row r="5409" spans="2:17" x14ac:dyDescent="0.3">
      <c r="B5409" s="5"/>
      <c r="C5409" s="14">
        <f t="shared" si="1125"/>
        <v>0</v>
      </c>
      <c r="D5409" s="14">
        <f t="shared" si="1125"/>
        <v>0</v>
      </c>
      <c r="E5409" s="14" t="str">
        <f t="shared" si="1126"/>
        <v/>
      </c>
      <c r="F5409" s="14">
        <f t="shared" si="1127"/>
        <v>0</v>
      </c>
      <c r="G5409" s="14">
        <f t="shared" si="1123"/>
        <v>3</v>
      </c>
      <c r="H5409" s="14">
        <f t="shared" si="1132"/>
        <v>16</v>
      </c>
      <c r="I5409" s="14">
        <f t="shared" si="1132"/>
        <v>0</v>
      </c>
      <c r="J5409" s="14">
        <f t="shared" si="1132"/>
        <v>0</v>
      </c>
      <c r="K5409" s="14">
        <f t="shared" si="1132"/>
        <v>0</v>
      </c>
      <c r="L5409" s="14" t="str">
        <f t="shared" si="1129"/>
        <v>3.16</v>
      </c>
      <c r="M5409" s="15" t="str">
        <f t="shared" si="1130"/>
        <v>--</v>
      </c>
      <c r="N5409" s="14" t="str">
        <f t="shared" si="1131"/>
        <v/>
      </c>
      <c r="O5409" s="15" t="str">
        <f t="shared" si="1124"/>
        <v/>
      </c>
      <c r="P5409" s="15" t="str">
        <f>IF(N5409=1,FLOOR(MAX($P$4:P5408),1)+1,IF(AND(P5408&lt;&gt;"",O5408&lt;&gt;1),MAX($P$4:P5408)+0.1,""))</f>
        <v/>
      </c>
      <c r="Q5409" s="5">
        <f>ROW()</f>
        <v>5409</v>
      </c>
    </row>
    <row r="5410" spans="2:17" x14ac:dyDescent="0.3">
      <c r="B5410" s="5"/>
      <c r="C5410" s="14">
        <f t="shared" si="1125"/>
        <v>0</v>
      </c>
      <c r="D5410" s="14">
        <f t="shared" si="1125"/>
        <v>0</v>
      </c>
      <c r="E5410" s="14" t="str">
        <f t="shared" si="1126"/>
        <v/>
      </c>
      <c r="F5410" s="14">
        <f t="shared" si="1127"/>
        <v>0</v>
      </c>
      <c r="G5410" s="14">
        <f t="shared" si="1123"/>
        <v>3</v>
      </c>
      <c r="H5410" s="14">
        <f t="shared" si="1132"/>
        <v>16</v>
      </c>
      <c r="I5410" s="14">
        <f t="shared" si="1132"/>
        <v>0</v>
      </c>
      <c r="J5410" s="14">
        <f t="shared" si="1132"/>
        <v>0</v>
      </c>
      <c r="K5410" s="14">
        <f t="shared" si="1132"/>
        <v>0</v>
      </c>
      <c r="L5410" s="14" t="str">
        <f t="shared" si="1129"/>
        <v>3.16</v>
      </c>
      <c r="M5410" s="15" t="str">
        <f t="shared" si="1130"/>
        <v>--</v>
      </c>
      <c r="N5410" s="14" t="str">
        <f t="shared" si="1131"/>
        <v/>
      </c>
      <c r="O5410" s="15" t="str">
        <f t="shared" si="1124"/>
        <v/>
      </c>
      <c r="P5410" s="15" t="str">
        <f>IF(N5410=1,FLOOR(MAX($P$4:P5409),1)+1,IF(AND(P5409&lt;&gt;"",O5409&lt;&gt;1),MAX($P$4:P5409)+0.1,""))</f>
        <v/>
      </c>
      <c r="Q5410" s="5">
        <f>ROW()</f>
        <v>5410</v>
      </c>
    </row>
    <row r="5411" spans="2:17" x14ac:dyDescent="0.3">
      <c r="B5411" s="5"/>
      <c r="C5411" s="14">
        <f t="shared" si="1125"/>
        <v>0</v>
      </c>
      <c r="D5411" s="14">
        <f t="shared" si="1125"/>
        <v>0</v>
      </c>
      <c r="E5411" s="14" t="str">
        <f t="shared" si="1126"/>
        <v/>
      </c>
      <c r="F5411" s="14">
        <f t="shared" si="1127"/>
        <v>0</v>
      </c>
      <c r="G5411" s="14">
        <f t="shared" si="1123"/>
        <v>3</v>
      </c>
      <c r="H5411" s="14">
        <f t="shared" si="1132"/>
        <v>16</v>
      </c>
      <c r="I5411" s="14">
        <f t="shared" si="1132"/>
        <v>0</v>
      </c>
      <c r="J5411" s="14">
        <f t="shared" si="1132"/>
        <v>0</v>
      </c>
      <c r="K5411" s="14">
        <f t="shared" si="1132"/>
        <v>0</v>
      </c>
      <c r="L5411" s="14" t="str">
        <f t="shared" si="1129"/>
        <v>3.16</v>
      </c>
      <c r="M5411" s="15" t="str">
        <f t="shared" si="1130"/>
        <v>--</v>
      </c>
      <c r="N5411" s="14" t="str">
        <f t="shared" si="1131"/>
        <v/>
      </c>
      <c r="O5411" s="15" t="str">
        <f t="shared" si="1124"/>
        <v/>
      </c>
      <c r="P5411" s="15" t="str">
        <f>IF(N5411=1,FLOOR(MAX($P$4:P5410),1)+1,IF(AND(P5410&lt;&gt;"",O5410&lt;&gt;1),MAX($P$4:P5410)+0.1,""))</f>
        <v/>
      </c>
      <c r="Q5411" s="5">
        <f>ROW()</f>
        <v>5411</v>
      </c>
    </row>
    <row r="5412" spans="2:17" x14ac:dyDescent="0.3">
      <c r="B5412" s="5"/>
      <c r="C5412" s="14">
        <f t="shared" si="1125"/>
        <v>0</v>
      </c>
      <c r="D5412" s="14">
        <f t="shared" si="1125"/>
        <v>0</v>
      </c>
      <c r="E5412" s="14" t="str">
        <f t="shared" si="1126"/>
        <v/>
      </c>
      <c r="F5412" s="14">
        <f t="shared" si="1127"/>
        <v>0</v>
      </c>
      <c r="G5412" s="14">
        <f t="shared" si="1123"/>
        <v>3</v>
      </c>
      <c r="H5412" s="14">
        <f t="shared" si="1132"/>
        <v>16</v>
      </c>
      <c r="I5412" s="14">
        <f t="shared" si="1132"/>
        <v>0</v>
      </c>
      <c r="J5412" s="14">
        <f t="shared" si="1132"/>
        <v>0</v>
      </c>
      <c r="K5412" s="14">
        <f t="shared" si="1132"/>
        <v>0</v>
      </c>
      <c r="L5412" s="14" t="str">
        <f t="shared" si="1129"/>
        <v>3.16</v>
      </c>
      <c r="M5412" s="15" t="str">
        <f t="shared" si="1130"/>
        <v>--</v>
      </c>
      <c r="N5412" s="14" t="str">
        <f t="shared" si="1131"/>
        <v/>
      </c>
      <c r="O5412" s="15" t="str">
        <f t="shared" si="1124"/>
        <v/>
      </c>
      <c r="P5412" s="15" t="str">
        <f>IF(N5412=1,FLOOR(MAX($P$4:P5411),1)+1,IF(AND(P5411&lt;&gt;"",O5411&lt;&gt;1),MAX($P$4:P5411)+0.1,""))</f>
        <v/>
      </c>
      <c r="Q5412" s="5">
        <f>ROW()</f>
        <v>5412</v>
      </c>
    </row>
    <row r="5413" spans="2:17" x14ac:dyDescent="0.3">
      <c r="B5413" s="5"/>
      <c r="C5413" s="14">
        <f t="shared" si="1125"/>
        <v>0</v>
      </c>
      <c r="D5413" s="14">
        <f t="shared" si="1125"/>
        <v>0</v>
      </c>
      <c r="E5413" s="14" t="str">
        <f t="shared" si="1126"/>
        <v/>
      </c>
      <c r="F5413" s="14">
        <f t="shared" si="1127"/>
        <v>0</v>
      </c>
      <c r="G5413" s="14">
        <f t="shared" si="1123"/>
        <v>3</v>
      </c>
      <c r="H5413" s="14">
        <f t="shared" si="1132"/>
        <v>16</v>
      </c>
      <c r="I5413" s="14">
        <f t="shared" si="1132"/>
        <v>0</v>
      </c>
      <c r="J5413" s="14">
        <f t="shared" si="1132"/>
        <v>0</v>
      </c>
      <c r="K5413" s="14">
        <f t="shared" si="1132"/>
        <v>0</v>
      </c>
      <c r="L5413" s="14" t="str">
        <f t="shared" si="1129"/>
        <v>3.16</v>
      </c>
      <c r="M5413" s="15" t="str">
        <f t="shared" si="1130"/>
        <v>--</v>
      </c>
      <c r="N5413" s="14" t="str">
        <f t="shared" si="1131"/>
        <v/>
      </c>
      <c r="O5413" s="15" t="str">
        <f t="shared" si="1124"/>
        <v/>
      </c>
      <c r="P5413" s="15" t="str">
        <f>IF(N5413=1,FLOOR(MAX($P$4:P5412),1)+1,IF(AND(P5412&lt;&gt;"",O5412&lt;&gt;1),MAX($P$4:P5412)+0.1,""))</f>
        <v/>
      </c>
      <c r="Q5413" s="5">
        <f>ROW()</f>
        <v>5413</v>
      </c>
    </row>
    <row r="5414" spans="2:17" x14ac:dyDescent="0.3">
      <c r="B5414" s="5"/>
      <c r="C5414" s="14">
        <f t="shared" si="1125"/>
        <v>0</v>
      </c>
      <c r="D5414" s="14">
        <f t="shared" si="1125"/>
        <v>0</v>
      </c>
      <c r="E5414" s="14" t="str">
        <f t="shared" si="1126"/>
        <v/>
      </c>
      <c r="F5414" s="14">
        <f t="shared" si="1127"/>
        <v>0</v>
      </c>
      <c r="G5414" s="14">
        <f t="shared" si="1123"/>
        <v>3</v>
      </c>
      <c r="H5414" s="14">
        <f t="shared" ref="H5414:K5429" si="1133">IF(G5414&lt;&gt;G5413,0,IF(AND(($F5413-$D5414)=(H$3-1),$F5414=H$3),H5413+1,H5413))</f>
        <v>16</v>
      </c>
      <c r="I5414" s="14">
        <f t="shared" si="1133"/>
        <v>0</v>
      </c>
      <c r="J5414" s="14">
        <f t="shared" si="1133"/>
        <v>0</v>
      </c>
      <c r="K5414" s="14">
        <f t="shared" si="1133"/>
        <v>0</v>
      </c>
      <c r="L5414" s="14" t="str">
        <f t="shared" si="1129"/>
        <v>3.16</v>
      </c>
      <c r="M5414" s="15" t="str">
        <f t="shared" si="1130"/>
        <v>--</v>
      </c>
      <c r="N5414" s="14" t="str">
        <f t="shared" si="1131"/>
        <v/>
      </c>
      <c r="O5414" s="15" t="str">
        <f t="shared" si="1124"/>
        <v/>
      </c>
      <c r="P5414" s="15" t="str">
        <f>IF(N5414=1,FLOOR(MAX($P$4:P5413),1)+1,IF(AND(P5413&lt;&gt;"",O5413&lt;&gt;1),MAX($P$4:P5413)+0.1,""))</f>
        <v/>
      </c>
      <c r="Q5414" s="5">
        <f>ROW()</f>
        <v>5414</v>
      </c>
    </row>
    <row r="5415" spans="2:17" x14ac:dyDescent="0.3">
      <c r="B5415" s="5"/>
      <c r="C5415" s="14">
        <f t="shared" si="1125"/>
        <v>0</v>
      </c>
      <c r="D5415" s="14">
        <f t="shared" si="1125"/>
        <v>0</v>
      </c>
      <c r="E5415" s="14" t="str">
        <f t="shared" si="1126"/>
        <v/>
      </c>
      <c r="F5415" s="14">
        <f t="shared" si="1127"/>
        <v>0</v>
      </c>
      <c r="G5415" s="14">
        <f t="shared" si="1123"/>
        <v>3</v>
      </c>
      <c r="H5415" s="14">
        <f t="shared" si="1133"/>
        <v>16</v>
      </c>
      <c r="I5415" s="14">
        <f t="shared" si="1133"/>
        <v>0</v>
      </c>
      <c r="J5415" s="14">
        <f t="shared" si="1133"/>
        <v>0</v>
      </c>
      <c r="K5415" s="14">
        <f t="shared" si="1133"/>
        <v>0</v>
      </c>
      <c r="L5415" s="14" t="str">
        <f t="shared" si="1129"/>
        <v>3.16</v>
      </c>
      <c r="M5415" s="15" t="str">
        <f t="shared" si="1130"/>
        <v>--</v>
      </c>
      <c r="N5415" s="14" t="str">
        <f t="shared" si="1131"/>
        <v/>
      </c>
      <c r="O5415" s="15" t="str">
        <f t="shared" si="1124"/>
        <v/>
      </c>
      <c r="P5415" s="15" t="str">
        <f>IF(N5415=1,FLOOR(MAX($P$4:P5414),1)+1,IF(AND(P5414&lt;&gt;"",O5414&lt;&gt;1),MAX($P$4:P5414)+0.1,""))</f>
        <v/>
      </c>
      <c r="Q5415" s="5">
        <f>ROW()</f>
        <v>5415</v>
      </c>
    </row>
    <row r="5416" spans="2:17" x14ac:dyDescent="0.3">
      <c r="B5416" s="5"/>
      <c r="C5416" s="14">
        <f t="shared" si="1125"/>
        <v>0</v>
      </c>
      <c r="D5416" s="14">
        <f t="shared" si="1125"/>
        <v>0</v>
      </c>
      <c r="E5416" s="14" t="str">
        <f t="shared" si="1126"/>
        <v/>
      </c>
      <c r="F5416" s="14">
        <f t="shared" si="1127"/>
        <v>0</v>
      </c>
      <c r="G5416" s="14">
        <f t="shared" si="1123"/>
        <v>3</v>
      </c>
      <c r="H5416" s="14">
        <f t="shared" si="1133"/>
        <v>16</v>
      </c>
      <c r="I5416" s="14">
        <f t="shared" si="1133"/>
        <v>0</v>
      </c>
      <c r="J5416" s="14">
        <f t="shared" si="1133"/>
        <v>0</v>
      </c>
      <c r="K5416" s="14">
        <f t="shared" si="1133"/>
        <v>0</v>
      </c>
      <c r="L5416" s="14" t="str">
        <f t="shared" si="1129"/>
        <v>3.16</v>
      </c>
      <c r="M5416" s="15" t="str">
        <f t="shared" si="1130"/>
        <v>--</v>
      </c>
      <c r="N5416" s="14" t="str">
        <f t="shared" si="1131"/>
        <v/>
      </c>
      <c r="O5416" s="15" t="str">
        <f t="shared" si="1124"/>
        <v/>
      </c>
      <c r="P5416" s="15" t="str">
        <f>IF(N5416=1,FLOOR(MAX($P$4:P5415),1)+1,IF(AND(P5415&lt;&gt;"",O5415&lt;&gt;1),MAX($P$4:P5415)+0.1,""))</f>
        <v/>
      </c>
      <c r="Q5416" s="5">
        <f>ROW()</f>
        <v>5416</v>
      </c>
    </row>
    <row r="5417" spans="2:17" x14ac:dyDescent="0.3">
      <c r="B5417" s="5"/>
      <c r="C5417" s="14">
        <f t="shared" si="1125"/>
        <v>0</v>
      </c>
      <c r="D5417" s="14">
        <f t="shared" si="1125"/>
        <v>0</v>
      </c>
      <c r="E5417" s="14" t="str">
        <f t="shared" si="1126"/>
        <v/>
      </c>
      <c r="F5417" s="14">
        <f t="shared" si="1127"/>
        <v>0</v>
      </c>
      <c r="G5417" s="14">
        <f t="shared" si="1123"/>
        <v>3</v>
      </c>
      <c r="H5417" s="14">
        <f t="shared" si="1133"/>
        <v>16</v>
      </c>
      <c r="I5417" s="14">
        <f t="shared" si="1133"/>
        <v>0</v>
      </c>
      <c r="J5417" s="14">
        <f t="shared" si="1133"/>
        <v>0</v>
      </c>
      <c r="K5417" s="14">
        <f t="shared" si="1133"/>
        <v>0</v>
      </c>
      <c r="L5417" s="14" t="str">
        <f t="shared" si="1129"/>
        <v>3.16</v>
      </c>
      <c r="M5417" s="15" t="str">
        <f t="shared" si="1130"/>
        <v>--</v>
      </c>
      <c r="N5417" s="14" t="str">
        <f t="shared" si="1131"/>
        <v/>
      </c>
      <c r="O5417" s="15" t="str">
        <f t="shared" si="1124"/>
        <v/>
      </c>
      <c r="P5417" s="15" t="str">
        <f>IF(N5417=1,FLOOR(MAX($P$4:P5416),1)+1,IF(AND(P5416&lt;&gt;"",O5416&lt;&gt;1),MAX($P$4:P5416)+0.1,""))</f>
        <v/>
      </c>
      <c r="Q5417" s="5">
        <f>ROW()</f>
        <v>5417</v>
      </c>
    </row>
    <row r="5418" spans="2:17" x14ac:dyDescent="0.3">
      <c r="B5418" s="5"/>
      <c r="C5418" s="14">
        <f t="shared" si="1125"/>
        <v>0</v>
      </c>
      <c r="D5418" s="14">
        <f t="shared" si="1125"/>
        <v>0</v>
      </c>
      <c r="E5418" s="14" t="str">
        <f t="shared" si="1126"/>
        <v/>
      </c>
      <c r="F5418" s="14">
        <f t="shared" si="1127"/>
        <v>0</v>
      </c>
      <c r="G5418" s="14">
        <f t="shared" si="1123"/>
        <v>3</v>
      </c>
      <c r="H5418" s="14">
        <f t="shared" si="1133"/>
        <v>16</v>
      </c>
      <c r="I5418" s="14">
        <f t="shared" si="1133"/>
        <v>0</v>
      </c>
      <c r="J5418" s="14">
        <f t="shared" si="1133"/>
        <v>0</v>
      </c>
      <c r="K5418" s="14">
        <f t="shared" si="1133"/>
        <v>0</v>
      </c>
      <c r="L5418" s="14" t="str">
        <f t="shared" si="1129"/>
        <v>3.16</v>
      </c>
      <c r="M5418" s="15" t="str">
        <f t="shared" si="1130"/>
        <v>--</v>
      </c>
      <c r="N5418" s="14" t="str">
        <f t="shared" si="1131"/>
        <v/>
      </c>
      <c r="O5418" s="15" t="str">
        <f t="shared" si="1124"/>
        <v/>
      </c>
      <c r="P5418" s="15" t="str">
        <f>IF(N5418=1,FLOOR(MAX($P$4:P5417),1)+1,IF(AND(P5417&lt;&gt;"",O5417&lt;&gt;1),MAX($P$4:P5417)+0.1,""))</f>
        <v/>
      </c>
      <c r="Q5418" s="5">
        <f>ROW()</f>
        <v>5418</v>
      </c>
    </row>
    <row r="5419" spans="2:17" x14ac:dyDescent="0.3">
      <c r="B5419" s="5"/>
      <c r="C5419" s="14">
        <f t="shared" si="1125"/>
        <v>0</v>
      </c>
      <c r="D5419" s="14">
        <f t="shared" si="1125"/>
        <v>0</v>
      </c>
      <c r="E5419" s="14" t="str">
        <f t="shared" si="1126"/>
        <v/>
      </c>
      <c r="F5419" s="14">
        <f t="shared" si="1127"/>
        <v>0</v>
      </c>
      <c r="G5419" s="14">
        <f t="shared" si="1123"/>
        <v>3</v>
      </c>
      <c r="H5419" s="14">
        <f t="shared" si="1133"/>
        <v>16</v>
      </c>
      <c r="I5419" s="14">
        <f t="shared" si="1133"/>
        <v>0</v>
      </c>
      <c r="J5419" s="14">
        <f t="shared" si="1133"/>
        <v>0</v>
      </c>
      <c r="K5419" s="14">
        <f t="shared" si="1133"/>
        <v>0</v>
      </c>
      <c r="L5419" s="14" t="str">
        <f t="shared" si="1129"/>
        <v>3.16</v>
      </c>
      <c r="M5419" s="15" t="str">
        <f t="shared" si="1130"/>
        <v>--</v>
      </c>
      <c r="N5419" s="14" t="str">
        <f t="shared" si="1131"/>
        <v/>
      </c>
      <c r="O5419" s="15" t="str">
        <f t="shared" si="1124"/>
        <v/>
      </c>
      <c r="P5419" s="15" t="str">
        <f>IF(N5419=1,FLOOR(MAX($P$4:P5418),1)+1,IF(AND(P5418&lt;&gt;"",O5418&lt;&gt;1),MAX($P$4:P5418)+0.1,""))</f>
        <v/>
      </c>
      <c r="Q5419" s="5">
        <f>ROW()</f>
        <v>5419</v>
      </c>
    </row>
    <row r="5420" spans="2:17" x14ac:dyDescent="0.3">
      <c r="B5420" s="5"/>
      <c r="C5420" s="14">
        <f t="shared" si="1125"/>
        <v>0</v>
      </c>
      <c r="D5420" s="14">
        <f t="shared" si="1125"/>
        <v>0</v>
      </c>
      <c r="E5420" s="14" t="str">
        <f t="shared" si="1126"/>
        <v/>
      </c>
      <c r="F5420" s="14">
        <f t="shared" si="1127"/>
        <v>0</v>
      </c>
      <c r="G5420" s="14">
        <f t="shared" si="1123"/>
        <v>3</v>
      </c>
      <c r="H5420" s="14">
        <f t="shared" si="1133"/>
        <v>16</v>
      </c>
      <c r="I5420" s="14">
        <f t="shared" si="1133"/>
        <v>0</v>
      </c>
      <c r="J5420" s="14">
        <f t="shared" si="1133"/>
        <v>0</v>
      </c>
      <c r="K5420" s="14">
        <f t="shared" si="1133"/>
        <v>0</v>
      </c>
      <c r="L5420" s="14" t="str">
        <f t="shared" si="1129"/>
        <v>3.16</v>
      </c>
      <c r="M5420" s="15" t="str">
        <f t="shared" si="1130"/>
        <v>--</v>
      </c>
      <c r="N5420" s="14" t="str">
        <f t="shared" si="1131"/>
        <v/>
      </c>
      <c r="O5420" s="15" t="str">
        <f t="shared" si="1124"/>
        <v/>
      </c>
      <c r="P5420" s="15" t="str">
        <f>IF(N5420=1,FLOOR(MAX($P$4:P5419),1)+1,IF(AND(P5419&lt;&gt;"",O5419&lt;&gt;1),MAX($P$4:P5419)+0.1,""))</f>
        <v/>
      </c>
      <c r="Q5420" s="5">
        <f>ROW()</f>
        <v>5420</v>
      </c>
    </row>
    <row r="5421" spans="2:17" x14ac:dyDescent="0.3">
      <c r="B5421" s="5"/>
      <c r="C5421" s="14">
        <f t="shared" si="1125"/>
        <v>0</v>
      </c>
      <c r="D5421" s="14">
        <f t="shared" si="1125"/>
        <v>0</v>
      </c>
      <c r="E5421" s="14" t="str">
        <f t="shared" si="1126"/>
        <v/>
      </c>
      <c r="F5421" s="14">
        <f t="shared" si="1127"/>
        <v>0</v>
      </c>
      <c r="G5421" s="14">
        <f t="shared" si="1123"/>
        <v>3</v>
      </c>
      <c r="H5421" s="14">
        <f t="shared" si="1133"/>
        <v>16</v>
      </c>
      <c r="I5421" s="14">
        <f t="shared" si="1133"/>
        <v>0</v>
      </c>
      <c r="J5421" s="14">
        <f t="shared" si="1133"/>
        <v>0</v>
      </c>
      <c r="K5421" s="14">
        <f t="shared" si="1133"/>
        <v>0</v>
      </c>
      <c r="L5421" s="14" t="str">
        <f t="shared" si="1129"/>
        <v>3.16</v>
      </c>
      <c r="M5421" s="15" t="str">
        <f t="shared" si="1130"/>
        <v>--</v>
      </c>
      <c r="N5421" s="14" t="str">
        <f t="shared" si="1131"/>
        <v/>
      </c>
      <c r="O5421" s="15" t="str">
        <f t="shared" si="1124"/>
        <v/>
      </c>
      <c r="P5421" s="15" t="str">
        <f>IF(N5421=1,FLOOR(MAX($P$4:P5420),1)+1,IF(AND(P5420&lt;&gt;"",O5420&lt;&gt;1),MAX($P$4:P5420)+0.1,""))</f>
        <v/>
      </c>
      <c r="Q5421" s="5">
        <f>ROW()</f>
        <v>5421</v>
      </c>
    </row>
    <row r="5422" spans="2:17" x14ac:dyDescent="0.3">
      <c r="B5422" s="5"/>
      <c r="C5422" s="14">
        <f t="shared" si="1125"/>
        <v>0</v>
      </c>
      <c r="D5422" s="14">
        <f t="shared" si="1125"/>
        <v>0</v>
      </c>
      <c r="E5422" s="14" t="str">
        <f t="shared" si="1126"/>
        <v/>
      </c>
      <c r="F5422" s="14">
        <f t="shared" si="1127"/>
        <v>0</v>
      </c>
      <c r="G5422" s="14">
        <f t="shared" si="1123"/>
        <v>3</v>
      </c>
      <c r="H5422" s="14">
        <f t="shared" si="1133"/>
        <v>16</v>
      </c>
      <c r="I5422" s="14">
        <f t="shared" si="1133"/>
        <v>0</v>
      </c>
      <c r="J5422" s="14">
        <f t="shared" si="1133"/>
        <v>0</v>
      </c>
      <c r="K5422" s="14">
        <f t="shared" si="1133"/>
        <v>0</v>
      </c>
      <c r="L5422" s="14" t="str">
        <f t="shared" si="1129"/>
        <v>3.16</v>
      </c>
      <c r="M5422" s="15" t="str">
        <f t="shared" si="1130"/>
        <v>--</v>
      </c>
      <c r="N5422" s="14" t="str">
        <f t="shared" si="1131"/>
        <v/>
      </c>
      <c r="O5422" s="15" t="str">
        <f t="shared" si="1124"/>
        <v/>
      </c>
      <c r="P5422" s="15" t="str">
        <f>IF(N5422=1,FLOOR(MAX($P$4:P5421),1)+1,IF(AND(P5421&lt;&gt;"",O5421&lt;&gt;1),MAX($P$4:P5421)+0.1,""))</f>
        <v/>
      </c>
      <c r="Q5422" s="5">
        <f>ROW()</f>
        <v>5422</v>
      </c>
    </row>
    <row r="5423" spans="2:17" x14ac:dyDescent="0.3">
      <c r="B5423" s="5"/>
      <c r="C5423" s="14">
        <f t="shared" si="1125"/>
        <v>0</v>
      </c>
      <c r="D5423" s="14">
        <f t="shared" si="1125"/>
        <v>0</v>
      </c>
      <c r="E5423" s="14" t="str">
        <f t="shared" si="1126"/>
        <v/>
      </c>
      <c r="F5423" s="14">
        <f t="shared" si="1127"/>
        <v>0</v>
      </c>
      <c r="G5423" s="14">
        <f t="shared" si="1123"/>
        <v>3</v>
      </c>
      <c r="H5423" s="14">
        <f t="shared" si="1133"/>
        <v>16</v>
      </c>
      <c r="I5423" s="14">
        <f t="shared" si="1133"/>
        <v>0</v>
      </c>
      <c r="J5423" s="14">
        <f t="shared" si="1133"/>
        <v>0</v>
      </c>
      <c r="K5423" s="14">
        <f t="shared" si="1133"/>
        <v>0</v>
      </c>
      <c r="L5423" s="14" t="str">
        <f t="shared" si="1129"/>
        <v>3.16</v>
      </c>
      <c r="M5423" s="15" t="str">
        <f t="shared" si="1130"/>
        <v>--</v>
      </c>
      <c r="N5423" s="14" t="str">
        <f t="shared" si="1131"/>
        <v/>
      </c>
      <c r="O5423" s="15" t="str">
        <f t="shared" si="1124"/>
        <v/>
      </c>
      <c r="P5423" s="15" t="str">
        <f>IF(N5423=1,FLOOR(MAX($P$4:P5422),1)+1,IF(AND(P5422&lt;&gt;"",O5422&lt;&gt;1),MAX($P$4:P5422)+0.1,""))</f>
        <v/>
      </c>
      <c r="Q5423" s="5">
        <f>ROW()</f>
        <v>5423</v>
      </c>
    </row>
    <row r="5424" spans="2:17" x14ac:dyDescent="0.3">
      <c r="B5424" s="5"/>
      <c r="C5424" s="14">
        <f t="shared" si="1125"/>
        <v>0</v>
      </c>
      <c r="D5424" s="14">
        <f t="shared" si="1125"/>
        <v>0</v>
      </c>
      <c r="E5424" s="14" t="str">
        <f t="shared" si="1126"/>
        <v/>
      </c>
      <c r="F5424" s="14">
        <f t="shared" si="1127"/>
        <v>0</v>
      </c>
      <c r="G5424" s="14">
        <f t="shared" si="1123"/>
        <v>3</v>
      </c>
      <c r="H5424" s="14">
        <f t="shared" si="1133"/>
        <v>16</v>
      </c>
      <c r="I5424" s="14">
        <f t="shared" si="1133"/>
        <v>0</v>
      </c>
      <c r="J5424" s="14">
        <f t="shared" si="1133"/>
        <v>0</v>
      </c>
      <c r="K5424" s="14">
        <f t="shared" si="1133"/>
        <v>0</v>
      </c>
      <c r="L5424" s="14" t="str">
        <f t="shared" si="1129"/>
        <v>3.16</v>
      </c>
      <c r="M5424" s="15" t="str">
        <f t="shared" si="1130"/>
        <v>--</v>
      </c>
      <c r="N5424" s="14" t="str">
        <f t="shared" si="1131"/>
        <v/>
      </c>
      <c r="O5424" s="15" t="str">
        <f t="shared" si="1124"/>
        <v/>
      </c>
      <c r="P5424" s="15" t="str">
        <f>IF(N5424=1,FLOOR(MAX($P$4:P5423),1)+1,IF(AND(P5423&lt;&gt;"",O5423&lt;&gt;1),MAX($P$4:P5423)+0.1,""))</f>
        <v/>
      </c>
      <c r="Q5424" s="5">
        <f>ROW()</f>
        <v>5424</v>
      </c>
    </row>
    <row r="5425" spans="2:17" x14ac:dyDescent="0.3">
      <c r="B5425" s="5"/>
      <c r="C5425" s="14">
        <f t="shared" si="1125"/>
        <v>0</v>
      </c>
      <c r="D5425" s="14">
        <f t="shared" si="1125"/>
        <v>0</v>
      </c>
      <c r="E5425" s="14" t="str">
        <f t="shared" si="1126"/>
        <v/>
      </c>
      <c r="F5425" s="14">
        <f t="shared" si="1127"/>
        <v>0</v>
      </c>
      <c r="G5425" s="14">
        <f t="shared" si="1123"/>
        <v>3</v>
      </c>
      <c r="H5425" s="14">
        <f t="shared" si="1133"/>
        <v>16</v>
      </c>
      <c r="I5425" s="14">
        <f t="shared" si="1133"/>
        <v>0</v>
      </c>
      <c r="J5425" s="14">
        <f t="shared" si="1133"/>
        <v>0</v>
      </c>
      <c r="K5425" s="14">
        <f t="shared" si="1133"/>
        <v>0</v>
      </c>
      <c r="L5425" s="14" t="str">
        <f t="shared" si="1129"/>
        <v>3.16</v>
      </c>
      <c r="M5425" s="15" t="str">
        <f t="shared" si="1130"/>
        <v>--</v>
      </c>
      <c r="N5425" s="14" t="str">
        <f t="shared" si="1131"/>
        <v/>
      </c>
      <c r="O5425" s="15" t="str">
        <f t="shared" si="1124"/>
        <v/>
      </c>
      <c r="P5425" s="15" t="str">
        <f>IF(N5425=1,FLOOR(MAX($P$4:P5424),1)+1,IF(AND(P5424&lt;&gt;"",O5424&lt;&gt;1),MAX($P$4:P5424)+0.1,""))</f>
        <v/>
      </c>
      <c r="Q5425" s="5">
        <f>ROW()</f>
        <v>5425</v>
      </c>
    </row>
    <row r="5426" spans="2:17" x14ac:dyDescent="0.3">
      <c r="B5426" s="5"/>
      <c r="C5426" s="14">
        <f t="shared" si="1125"/>
        <v>0</v>
      </c>
      <c r="D5426" s="14">
        <f t="shared" si="1125"/>
        <v>0</v>
      </c>
      <c r="E5426" s="14" t="str">
        <f t="shared" si="1126"/>
        <v/>
      </c>
      <c r="F5426" s="14">
        <f t="shared" si="1127"/>
        <v>0</v>
      </c>
      <c r="G5426" s="14">
        <f t="shared" si="1123"/>
        <v>3</v>
      </c>
      <c r="H5426" s="14">
        <f t="shared" si="1133"/>
        <v>16</v>
      </c>
      <c r="I5426" s="14">
        <f t="shared" si="1133"/>
        <v>0</v>
      </c>
      <c r="J5426" s="14">
        <f t="shared" si="1133"/>
        <v>0</v>
      </c>
      <c r="K5426" s="14">
        <f t="shared" si="1133"/>
        <v>0</v>
      </c>
      <c r="L5426" s="14" t="str">
        <f t="shared" si="1129"/>
        <v>3.16</v>
      </c>
      <c r="M5426" s="15" t="str">
        <f t="shared" si="1130"/>
        <v>--</v>
      </c>
      <c r="N5426" s="14" t="str">
        <f t="shared" si="1131"/>
        <v/>
      </c>
      <c r="O5426" s="15" t="str">
        <f t="shared" si="1124"/>
        <v/>
      </c>
      <c r="P5426" s="15" t="str">
        <f>IF(N5426=1,FLOOR(MAX($P$4:P5425),1)+1,IF(AND(P5425&lt;&gt;"",O5425&lt;&gt;1),MAX($P$4:P5425)+0.1,""))</f>
        <v/>
      </c>
      <c r="Q5426" s="5">
        <f>ROW()</f>
        <v>5426</v>
      </c>
    </row>
    <row r="5427" spans="2:17" x14ac:dyDescent="0.3">
      <c r="B5427" s="5"/>
      <c r="C5427" s="14">
        <f t="shared" si="1125"/>
        <v>0</v>
      </c>
      <c r="D5427" s="14">
        <f t="shared" si="1125"/>
        <v>0</v>
      </c>
      <c r="E5427" s="14" t="str">
        <f t="shared" si="1126"/>
        <v/>
      </c>
      <c r="F5427" s="14">
        <f t="shared" si="1127"/>
        <v>0</v>
      </c>
      <c r="G5427" s="14">
        <f t="shared" si="1123"/>
        <v>3</v>
      </c>
      <c r="H5427" s="14">
        <f t="shared" si="1133"/>
        <v>16</v>
      </c>
      <c r="I5427" s="14">
        <f t="shared" si="1133"/>
        <v>0</v>
      </c>
      <c r="J5427" s="14">
        <f t="shared" si="1133"/>
        <v>0</v>
      </c>
      <c r="K5427" s="14">
        <f t="shared" si="1133"/>
        <v>0</v>
      </c>
      <c r="L5427" s="14" t="str">
        <f t="shared" si="1129"/>
        <v>3.16</v>
      </c>
      <c r="M5427" s="15" t="str">
        <f t="shared" si="1130"/>
        <v>--</v>
      </c>
      <c r="N5427" s="14" t="str">
        <f t="shared" si="1131"/>
        <v/>
      </c>
      <c r="O5427" s="15" t="str">
        <f t="shared" si="1124"/>
        <v/>
      </c>
      <c r="P5427" s="15" t="str">
        <f>IF(N5427=1,FLOOR(MAX($P$4:P5426),1)+1,IF(AND(P5426&lt;&gt;"",O5426&lt;&gt;1),MAX($P$4:P5426)+0.1,""))</f>
        <v/>
      </c>
      <c r="Q5427" s="5">
        <f>ROW()</f>
        <v>5427</v>
      </c>
    </row>
    <row r="5428" spans="2:17" x14ac:dyDescent="0.3">
      <c r="B5428" s="5"/>
      <c r="C5428" s="14">
        <f t="shared" si="1125"/>
        <v>0</v>
      </c>
      <c r="D5428" s="14">
        <f t="shared" si="1125"/>
        <v>0</v>
      </c>
      <c r="E5428" s="14" t="str">
        <f t="shared" si="1126"/>
        <v/>
      </c>
      <c r="F5428" s="14">
        <f t="shared" si="1127"/>
        <v>0</v>
      </c>
      <c r="G5428" s="14">
        <f t="shared" si="1123"/>
        <v>3</v>
      </c>
      <c r="H5428" s="14">
        <f t="shared" si="1133"/>
        <v>16</v>
      </c>
      <c r="I5428" s="14">
        <f t="shared" si="1133"/>
        <v>0</v>
      </c>
      <c r="J5428" s="14">
        <f t="shared" si="1133"/>
        <v>0</v>
      </c>
      <c r="K5428" s="14">
        <f t="shared" si="1133"/>
        <v>0</v>
      </c>
      <c r="L5428" s="14" t="str">
        <f t="shared" si="1129"/>
        <v>3.16</v>
      </c>
      <c r="M5428" s="15" t="str">
        <f t="shared" si="1130"/>
        <v>--</v>
      </c>
      <c r="N5428" s="14" t="str">
        <f t="shared" si="1131"/>
        <v/>
      </c>
      <c r="O5428" s="15" t="str">
        <f t="shared" si="1124"/>
        <v/>
      </c>
      <c r="P5428" s="15" t="str">
        <f>IF(N5428=1,FLOOR(MAX($P$4:P5427),1)+1,IF(AND(P5427&lt;&gt;"",O5427&lt;&gt;1),MAX($P$4:P5427)+0.1,""))</f>
        <v/>
      </c>
      <c r="Q5428" s="5">
        <f>ROW()</f>
        <v>5428</v>
      </c>
    </row>
    <row r="5429" spans="2:17" x14ac:dyDescent="0.3">
      <c r="B5429" s="5"/>
      <c r="C5429" s="14">
        <f t="shared" si="1125"/>
        <v>0</v>
      </c>
      <c r="D5429" s="14">
        <f t="shared" si="1125"/>
        <v>0</v>
      </c>
      <c r="E5429" s="14" t="str">
        <f t="shared" si="1126"/>
        <v/>
      </c>
      <c r="F5429" s="14">
        <f t="shared" si="1127"/>
        <v>0</v>
      </c>
      <c r="G5429" s="14">
        <f t="shared" si="1123"/>
        <v>3</v>
      </c>
      <c r="H5429" s="14">
        <f t="shared" si="1133"/>
        <v>16</v>
      </c>
      <c r="I5429" s="14">
        <f t="shared" si="1133"/>
        <v>0</v>
      </c>
      <c r="J5429" s="14">
        <f t="shared" si="1133"/>
        <v>0</v>
      </c>
      <c r="K5429" s="14">
        <f t="shared" si="1133"/>
        <v>0</v>
      </c>
      <c r="L5429" s="14" t="str">
        <f t="shared" si="1129"/>
        <v>3.16</v>
      </c>
      <c r="M5429" s="15" t="str">
        <f t="shared" si="1130"/>
        <v>--</v>
      </c>
      <c r="N5429" s="14" t="str">
        <f t="shared" si="1131"/>
        <v/>
      </c>
      <c r="O5429" s="15" t="str">
        <f t="shared" si="1124"/>
        <v/>
      </c>
      <c r="P5429" s="15" t="str">
        <f>IF(N5429=1,FLOOR(MAX($P$4:P5428),1)+1,IF(AND(P5428&lt;&gt;"",O5428&lt;&gt;1),MAX($P$4:P5428)+0.1,""))</f>
        <v/>
      </c>
      <c r="Q5429" s="5">
        <f>ROW()</f>
        <v>5429</v>
      </c>
    </row>
    <row r="5430" spans="2:17" x14ac:dyDescent="0.3">
      <c r="B5430" s="5"/>
      <c r="C5430" s="14">
        <f t="shared" si="1125"/>
        <v>0</v>
      </c>
      <c r="D5430" s="14">
        <f t="shared" si="1125"/>
        <v>0</v>
      </c>
      <c r="E5430" s="14" t="str">
        <f t="shared" si="1126"/>
        <v/>
      </c>
      <c r="F5430" s="14">
        <f t="shared" si="1127"/>
        <v>0</v>
      </c>
      <c r="G5430" s="14">
        <f t="shared" si="1123"/>
        <v>3</v>
      </c>
      <c r="H5430" s="14">
        <f t="shared" ref="H5430:K5445" si="1134">IF(G5430&lt;&gt;G5429,0,IF(AND(($F5429-$D5430)=(H$3-1),$F5430=H$3),H5429+1,H5429))</f>
        <v>16</v>
      </c>
      <c r="I5430" s="14">
        <f t="shared" si="1134"/>
        <v>0</v>
      </c>
      <c r="J5430" s="14">
        <f t="shared" si="1134"/>
        <v>0</v>
      </c>
      <c r="K5430" s="14">
        <f t="shared" si="1134"/>
        <v>0</v>
      </c>
      <c r="L5430" s="14" t="str">
        <f t="shared" si="1129"/>
        <v>3.16</v>
      </c>
      <c r="M5430" s="15" t="str">
        <f t="shared" si="1130"/>
        <v>--</v>
      </c>
      <c r="N5430" s="14" t="str">
        <f t="shared" si="1131"/>
        <v/>
      </c>
      <c r="O5430" s="15" t="str">
        <f t="shared" si="1124"/>
        <v/>
      </c>
      <c r="P5430" s="15" t="str">
        <f>IF(N5430=1,FLOOR(MAX($P$4:P5429),1)+1,IF(AND(P5429&lt;&gt;"",O5429&lt;&gt;1),MAX($P$4:P5429)+0.1,""))</f>
        <v/>
      </c>
      <c r="Q5430" s="5">
        <f>ROW()</f>
        <v>5430</v>
      </c>
    </row>
    <row r="5431" spans="2:17" x14ac:dyDescent="0.3">
      <c r="B5431" s="5"/>
      <c r="C5431" s="14">
        <f t="shared" si="1125"/>
        <v>0</v>
      </c>
      <c r="D5431" s="14">
        <f t="shared" si="1125"/>
        <v>0</v>
      </c>
      <c r="E5431" s="14" t="str">
        <f t="shared" si="1126"/>
        <v/>
      </c>
      <c r="F5431" s="14">
        <f t="shared" si="1127"/>
        <v>0</v>
      </c>
      <c r="G5431" s="14">
        <f t="shared" si="1123"/>
        <v>3</v>
      </c>
      <c r="H5431" s="14">
        <f t="shared" si="1134"/>
        <v>16</v>
      </c>
      <c r="I5431" s="14">
        <f t="shared" si="1134"/>
        <v>0</v>
      </c>
      <c r="J5431" s="14">
        <f t="shared" si="1134"/>
        <v>0</v>
      </c>
      <c r="K5431" s="14">
        <f t="shared" si="1134"/>
        <v>0</v>
      </c>
      <c r="L5431" s="14" t="str">
        <f t="shared" si="1129"/>
        <v>3.16</v>
      </c>
      <c r="M5431" s="15" t="str">
        <f t="shared" si="1130"/>
        <v>--</v>
      </c>
      <c r="N5431" s="14" t="str">
        <f t="shared" si="1131"/>
        <v/>
      </c>
      <c r="O5431" s="15" t="str">
        <f t="shared" si="1124"/>
        <v/>
      </c>
      <c r="P5431" s="15" t="str">
        <f>IF(N5431=1,FLOOR(MAX($P$4:P5430),1)+1,IF(AND(P5430&lt;&gt;"",O5430&lt;&gt;1),MAX($P$4:P5430)+0.1,""))</f>
        <v/>
      </c>
      <c r="Q5431" s="5">
        <f>ROW()</f>
        <v>5431</v>
      </c>
    </row>
    <row r="5432" spans="2:17" x14ac:dyDescent="0.3">
      <c r="B5432" s="5"/>
      <c r="C5432" s="14">
        <f t="shared" si="1125"/>
        <v>0</v>
      </c>
      <c r="D5432" s="14">
        <f t="shared" si="1125"/>
        <v>0</v>
      </c>
      <c r="E5432" s="14" t="str">
        <f t="shared" si="1126"/>
        <v/>
      </c>
      <c r="F5432" s="14">
        <f t="shared" si="1127"/>
        <v>0</v>
      </c>
      <c r="G5432" s="14">
        <f t="shared" si="1123"/>
        <v>3</v>
      </c>
      <c r="H5432" s="14">
        <f t="shared" si="1134"/>
        <v>16</v>
      </c>
      <c r="I5432" s="14">
        <f t="shared" si="1134"/>
        <v>0</v>
      </c>
      <c r="J5432" s="14">
        <f t="shared" si="1134"/>
        <v>0</v>
      </c>
      <c r="K5432" s="14">
        <f t="shared" si="1134"/>
        <v>0</v>
      </c>
      <c r="L5432" s="14" t="str">
        <f t="shared" si="1129"/>
        <v>3.16</v>
      </c>
      <c r="M5432" s="15" t="str">
        <f t="shared" si="1130"/>
        <v>--</v>
      </c>
      <c r="N5432" s="14" t="str">
        <f t="shared" si="1131"/>
        <v/>
      </c>
      <c r="O5432" s="15" t="str">
        <f t="shared" si="1124"/>
        <v/>
      </c>
      <c r="P5432" s="15" t="str">
        <f>IF(N5432=1,FLOOR(MAX($P$4:P5431),1)+1,IF(AND(P5431&lt;&gt;"",O5431&lt;&gt;1),MAX($P$4:P5431)+0.1,""))</f>
        <v/>
      </c>
      <c r="Q5432" s="5">
        <f>ROW()</f>
        <v>5432</v>
      </c>
    </row>
    <row r="5433" spans="2:17" x14ac:dyDescent="0.3">
      <c r="B5433" s="5"/>
      <c r="C5433" s="14">
        <f t="shared" si="1125"/>
        <v>0</v>
      </c>
      <c r="D5433" s="14">
        <f t="shared" si="1125"/>
        <v>0</v>
      </c>
      <c r="E5433" s="14" t="str">
        <f t="shared" si="1126"/>
        <v/>
      </c>
      <c r="F5433" s="14">
        <f t="shared" si="1127"/>
        <v>0</v>
      </c>
      <c r="G5433" s="14">
        <f t="shared" si="1123"/>
        <v>3</v>
      </c>
      <c r="H5433" s="14">
        <f t="shared" si="1134"/>
        <v>16</v>
      </c>
      <c r="I5433" s="14">
        <f t="shared" si="1134"/>
        <v>0</v>
      </c>
      <c r="J5433" s="14">
        <f t="shared" si="1134"/>
        <v>0</v>
      </c>
      <c r="K5433" s="14">
        <f t="shared" si="1134"/>
        <v>0</v>
      </c>
      <c r="L5433" s="14" t="str">
        <f t="shared" si="1129"/>
        <v>3.16</v>
      </c>
      <c r="M5433" s="15" t="str">
        <f t="shared" si="1130"/>
        <v>--</v>
      </c>
      <c r="N5433" s="14" t="str">
        <f t="shared" si="1131"/>
        <v/>
      </c>
      <c r="O5433" s="15" t="str">
        <f t="shared" si="1124"/>
        <v/>
      </c>
      <c r="P5433" s="15" t="str">
        <f>IF(N5433=1,FLOOR(MAX($P$4:P5432),1)+1,IF(AND(P5432&lt;&gt;"",O5432&lt;&gt;1),MAX($P$4:P5432)+0.1,""))</f>
        <v/>
      </c>
      <c r="Q5433" s="5">
        <f>ROW()</f>
        <v>5433</v>
      </c>
    </row>
    <row r="5434" spans="2:17" x14ac:dyDescent="0.3">
      <c r="B5434" s="5"/>
      <c r="C5434" s="14">
        <f t="shared" si="1125"/>
        <v>0</v>
      </c>
      <c r="D5434" s="14">
        <f t="shared" si="1125"/>
        <v>0</v>
      </c>
      <c r="E5434" s="14" t="str">
        <f t="shared" si="1126"/>
        <v/>
      </c>
      <c r="F5434" s="14">
        <f t="shared" si="1127"/>
        <v>0</v>
      </c>
      <c r="G5434" s="14">
        <f t="shared" si="1123"/>
        <v>3</v>
      </c>
      <c r="H5434" s="14">
        <f t="shared" si="1134"/>
        <v>16</v>
      </c>
      <c r="I5434" s="14">
        <f t="shared" si="1134"/>
        <v>0</v>
      </c>
      <c r="J5434" s="14">
        <f t="shared" si="1134"/>
        <v>0</v>
      </c>
      <c r="K5434" s="14">
        <f t="shared" si="1134"/>
        <v>0</v>
      </c>
      <c r="L5434" s="14" t="str">
        <f t="shared" si="1129"/>
        <v>3.16</v>
      </c>
      <c r="M5434" s="15" t="str">
        <f t="shared" si="1130"/>
        <v>--</v>
      </c>
      <c r="N5434" s="14" t="str">
        <f t="shared" si="1131"/>
        <v/>
      </c>
      <c r="O5434" s="15" t="str">
        <f t="shared" si="1124"/>
        <v/>
      </c>
      <c r="P5434" s="15" t="str">
        <f>IF(N5434=1,FLOOR(MAX($P$4:P5433),1)+1,IF(AND(P5433&lt;&gt;"",O5433&lt;&gt;1),MAX($P$4:P5433)+0.1,""))</f>
        <v/>
      </c>
      <c r="Q5434" s="5">
        <f>ROW()</f>
        <v>5434</v>
      </c>
    </row>
    <row r="5435" spans="2:17" x14ac:dyDescent="0.3">
      <c r="B5435" s="5"/>
      <c r="C5435" s="14">
        <f t="shared" si="1125"/>
        <v>0</v>
      </c>
      <c r="D5435" s="14">
        <f t="shared" si="1125"/>
        <v>0</v>
      </c>
      <c r="E5435" s="14" t="str">
        <f t="shared" si="1126"/>
        <v/>
      </c>
      <c r="F5435" s="14">
        <f t="shared" si="1127"/>
        <v>0</v>
      </c>
      <c r="G5435" s="14">
        <f t="shared" si="1123"/>
        <v>3</v>
      </c>
      <c r="H5435" s="14">
        <f t="shared" si="1134"/>
        <v>16</v>
      </c>
      <c r="I5435" s="14">
        <f t="shared" si="1134"/>
        <v>0</v>
      </c>
      <c r="J5435" s="14">
        <f t="shared" si="1134"/>
        <v>0</v>
      </c>
      <c r="K5435" s="14">
        <f t="shared" si="1134"/>
        <v>0</v>
      </c>
      <c r="L5435" s="14" t="str">
        <f t="shared" si="1129"/>
        <v>3.16</v>
      </c>
      <c r="M5435" s="15" t="str">
        <f t="shared" si="1130"/>
        <v>--</v>
      </c>
      <c r="N5435" s="14" t="str">
        <f t="shared" si="1131"/>
        <v/>
      </c>
      <c r="O5435" s="15" t="str">
        <f t="shared" si="1124"/>
        <v/>
      </c>
      <c r="P5435" s="15" t="str">
        <f>IF(N5435=1,FLOOR(MAX($P$4:P5434),1)+1,IF(AND(P5434&lt;&gt;"",O5434&lt;&gt;1),MAX($P$4:P5434)+0.1,""))</f>
        <v/>
      </c>
      <c r="Q5435" s="5">
        <f>ROW()</f>
        <v>5435</v>
      </c>
    </row>
    <row r="5436" spans="2:17" x14ac:dyDescent="0.3">
      <c r="B5436" s="5"/>
      <c r="C5436" s="14">
        <f t="shared" si="1125"/>
        <v>0</v>
      </c>
      <c r="D5436" s="14">
        <f t="shared" si="1125"/>
        <v>0</v>
      </c>
      <c r="E5436" s="14" t="str">
        <f t="shared" si="1126"/>
        <v/>
      </c>
      <c r="F5436" s="14">
        <f t="shared" si="1127"/>
        <v>0</v>
      </c>
      <c r="G5436" s="14">
        <f t="shared" si="1123"/>
        <v>3</v>
      </c>
      <c r="H5436" s="14">
        <f t="shared" si="1134"/>
        <v>16</v>
      </c>
      <c r="I5436" s="14">
        <f t="shared" si="1134"/>
        <v>0</v>
      </c>
      <c r="J5436" s="14">
        <f t="shared" si="1134"/>
        <v>0</v>
      </c>
      <c r="K5436" s="14">
        <f t="shared" si="1134"/>
        <v>0</v>
      </c>
      <c r="L5436" s="14" t="str">
        <f t="shared" si="1129"/>
        <v>3.16</v>
      </c>
      <c r="M5436" s="15" t="str">
        <f t="shared" si="1130"/>
        <v>--</v>
      </c>
      <c r="N5436" s="14" t="str">
        <f t="shared" si="1131"/>
        <v/>
      </c>
      <c r="O5436" s="15" t="str">
        <f t="shared" si="1124"/>
        <v/>
      </c>
      <c r="P5436" s="15" t="str">
        <f>IF(N5436=1,FLOOR(MAX($P$4:P5435),1)+1,IF(AND(P5435&lt;&gt;"",O5435&lt;&gt;1),MAX($P$4:P5435)+0.1,""))</f>
        <v/>
      </c>
      <c r="Q5436" s="5">
        <f>ROW()</f>
        <v>5436</v>
      </c>
    </row>
    <row r="5437" spans="2:17" x14ac:dyDescent="0.3">
      <c r="B5437" s="5"/>
      <c r="C5437" s="14">
        <f t="shared" si="1125"/>
        <v>0</v>
      </c>
      <c r="D5437" s="14">
        <f t="shared" si="1125"/>
        <v>0</v>
      </c>
      <c r="E5437" s="14" t="str">
        <f t="shared" si="1126"/>
        <v/>
      </c>
      <c r="F5437" s="14">
        <f t="shared" si="1127"/>
        <v>0</v>
      </c>
      <c r="G5437" s="14">
        <f t="shared" si="1123"/>
        <v>3</v>
      </c>
      <c r="H5437" s="14">
        <f t="shared" si="1134"/>
        <v>16</v>
      </c>
      <c r="I5437" s="14">
        <f t="shared" si="1134"/>
        <v>0</v>
      </c>
      <c r="J5437" s="14">
        <f t="shared" si="1134"/>
        <v>0</v>
      </c>
      <c r="K5437" s="14">
        <f t="shared" si="1134"/>
        <v>0</v>
      </c>
      <c r="L5437" s="14" t="str">
        <f t="shared" si="1129"/>
        <v>3.16</v>
      </c>
      <c r="M5437" s="15" t="str">
        <f t="shared" si="1130"/>
        <v>--</v>
      </c>
      <c r="N5437" s="14" t="str">
        <f t="shared" si="1131"/>
        <v/>
      </c>
      <c r="O5437" s="15" t="str">
        <f t="shared" si="1124"/>
        <v/>
      </c>
      <c r="P5437" s="15" t="str">
        <f>IF(N5437=1,FLOOR(MAX($P$4:P5436),1)+1,IF(AND(P5436&lt;&gt;"",O5436&lt;&gt;1),MAX($P$4:P5436)+0.1,""))</f>
        <v/>
      </c>
      <c r="Q5437" s="5">
        <f>ROW()</f>
        <v>5437</v>
      </c>
    </row>
    <row r="5438" spans="2:17" x14ac:dyDescent="0.3">
      <c r="B5438" s="5"/>
      <c r="C5438" s="14">
        <f t="shared" si="1125"/>
        <v>0</v>
      </c>
      <c r="D5438" s="14">
        <f t="shared" si="1125"/>
        <v>0</v>
      </c>
      <c r="E5438" s="14" t="str">
        <f t="shared" si="1126"/>
        <v/>
      </c>
      <c r="F5438" s="14">
        <f t="shared" si="1127"/>
        <v>0</v>
      </c>
      <c r="G5438" s="14">
        <f t="shared" si="1123"/>
        <v>3</v>
      </c>
      <c r="H5438" s="14">
        <f t="shared" si="1134"/>
        <v>16</v>
      </c>
      <c r="I5438" s="14">
        <f t="shared" si="1134"/>
        <v>0</v>
      </c>
      <c r="J5438" s="14">
        <f t="shared" si="1134"/>
        <v>0</v>
      </c>
      <c r="K5438" s="14">
        <f t="shared" si="1134"/>
        <v>0</v>
      </c>
      <c r="L5438" s="14" t="str">
        <f t="shared" si="1129"/>
        <v>3.16</v>
      </c>
      <c r="M5438" s="15" t="str">
        <f t="shared" si="1130"/>
        <v>--</v>
      </c>
      <c r="N5438" s="14" t="str">
        <f t="shared" si="1131"/>
        <v/>
      </c>
      <c r="O5438" s="15" t="str">
        <f t="shared" si="1124"/>
        <v/>
      </c>
      <c r="P5438" s="15" t="str">
        <f>IF(N5438=1,FLOOR(MAX($P$4:P5437),1)+1,IF(AND(P5437&lt;&gt;"",O5437&lt;&gt;1),MAX($P$4:P5437)+0.1,""))</f>
        <v/>
      </c>
      <c r="Q5438" s="5">
        <f>ROW()</f>
        <v>5438</v>
      </c>
    </row>
    <row r="5439" spans="2:17" x14ac:dyDescent="0.3">
      <c r="B5439" s="5"/>
      <c r="C5439" s="14">
        <f t="shared" si="1125"/>
        <v>0</v>
      </c>
      <c r="D5439" s="14">
        <f t="shared" si="1125"/>
        <v>0</v>
      </c>
      <c r="E5439" s="14" t="str">
        <f t="shared" si="1126"/>
        <v/>
      </c>
      <c r="F5439" s="14">
        <f t="shared" si="1127"/>
        <v>0</v>
      </c>
      <c r="G5439" s="14">
        <f t="shared" si="1123"/>
        <v>3</v>
      </c>
      <c r="H5439" s="14">
        <f t="shared" si="1134"/>
        <v>16</v>
      </c>
      <c r="I5439" s="14">
        <f t="shared" si="1134"/>
        <v>0</v>
      </c>
      <c r="J5439" s="14">
        <f t="shared" si="1134"/>
        <v>0</v>
      </c>
      <c r="K5439" s="14">
        <f t="shared" si="1134"/>
        <v>0</v>
      </c>
      <c r="L5439" s="14" t="str">
        <f t="shared" si="1129"/>
        <v>3.16</v>
      </c>
      <c r="M5439" s="15" t="str">
        <f t="shared" si="1130"/>
        <v>--</v>
      </c>
      <c r="N5439" s="14" t="str">
        <f t="shared" si="1131"/>
        <v/>
      </c>
      <c r="O5439" s="15" t="str">
        <f t="shared" si="1124"/>
        <v/>
      </c>
      <c r="P5439" s="15" t="str">
        <f>IF(N5439=1,FLOOR(MAX($P$4:P5438),1)+1,IF(AND(P5438&lt;&gt;"",O5438&lt;&gt;1),MAX($P$4:P5438)+0.1,""))</f>
        <v/>
      </c>
      <c r="Q5439" s="5">
        <f>ROW()</f>
        <v>5439</v>
      </c>
    </row>
    <row r="5440" spans="2:17" x14ac:dyDescent="0.3">
      <c r="B5440" s="5"/>
      <c r="C5440" s="14">
        <f t="shared" si="1125"/>
        <v>0</v>
      </c>
      <c r="D5440" s="14">
        <f t="shared" si="1125"/>
        <v>0</v>
      </c>
      <c r="E5440" s="14" t="str">
        <f t="shared" si="1126"/>
        <v/>
      </c>
      <c r="F5440" s="14">
        <f t="shared" si="1127"/>
        <v>0</v>
      </c>
      <c r="G5440" s="14">
        <f t="shared" si="1123"/>
        <v>3</v>
      </c>
      <c r="H5440" s="14">
        <f t="shared" si="1134"/>
        <v>16</v>
      </c>
      <c r="I5440" s="14">
        <f t="shared" si="1134"/>
        <v>0</v>
      </c>
      <c r="J5440" s="14">
        <f t="shared" si="1134"/>
        <v>0</v>
      </c>
      <c r="K5440" s="14">
        <f t="shared" si="1134"/>
        <v>0</v>
      </c>
      <c r="L5440" s="14" t="str">
        <f t="shared" si="1129"/>
        <v>3.16</v>
      </c>
      <c r="M5440" s="15" t="str">
        <f t="shared" si="1130"/>
        <v>--</v>
      </c>
      <c r="N5440" s="14" t="str">
        <f t="shared" si="1131"/>
        <v/>
      </c>
      <c r="O5440" s="15" t="str">
        <f t="shared" si="1124"/>
        <v/>
      </c>
      <c r="P5440" s="15" t="str">
        <f>IF(N5440=1,FLOOR(MAX($P$4:P5439),1)+1,IF(AND(P5439&lt;&gt;"",O5439&lt;&gt;1),MAX($P$4:P5439)+0.1,""))</f>
        <v/>
      </c>
      <c r="Q5440" s="5">
        <f>ROW()</f>
        <v>5440</v>
      </c>
    </row>
    <row r="5441" spans="2:17" x14ac:dyDescent="0.3">
      <c r="B5441" s="5"/>
      <c r="C5441" s="14">
        <f t="shared" si="1125"/>
        <v>0</v>
      </c>
      <c r="D5441" s="14">
        <f t="shared" si="1125"/>
        <v>0</v>
      </c>
      <c r="E5441" s="14" t="str">
        <f t="shared" si="1126"/>
        <v/>
      </c>
      <c r="F5441" s="14">
        <f t="shared" si="1127"/>
        <v>0</v>
      </c>
      <c r="G5441" s="14">
        <f t="shared" si="1123"/>
        <v>3</v>
      </c>
      <c r="H5441" s="14">
        <f t="shared" si="1134"/>
        <v>16</v>
      </c>
      <c r="I5441" s="14">
        <f t="shared" si="1134"/>
        <v>0</v>
      </c>
      <c r="J5441" s="14">
        <f t="shared" si="1134"/>
        <v>0</v>
      </c>
      <c r="K5441" s="14">
        <f t="shared" si="1134"/>
        <v>0</v>
      </c>
      <c r="L5441" s="14" t="str">
        <f t="shared" si="1129"/>
        <v>3.16</v>
      </c>
      <c r="M5441" s="15" t="str">
        <f t="shared" si="1130"/>
        <v>--</v>
      </c>
      <c r="N5441" s="14" t="str">
        <f t="shared" si="1131"/>
        <v/>
      </c>
      <c r="O5441" s="15" t="str">
        <f t="shared" si="1124"/>
        <v/>
      </c>
      <c r="P5441" s="15" t="str">
        <f>IF(N5441=1,FLOOR(MAX($P$4:P5440),1)+1,IF(AND(P5440&lt;&gt;"",O5440&lt;&gt;1),MAX($P$4:P5440)+0.1,""))</f>
        <v/>
      </c>
      <c r="Q5441" s="5">
        <f>ROW()</f>
        <v>5441</v>
      </c>
    </row>
    <row r="5442" spans="2:17" x14ac:dyDescent="0.3">
      <c r="B5442" s="5"/>
      <c r="C5442" s="14">
        <f t="shared" si="1125"/>
        <v>0</v>
      </c>
      <c r="D5442" s="14">
        <f t="shared" si="1125"/>
        <v>0</v>
      </c>
      <c r="E5442" s="14" t="str">
        <f t="shared" si="1126"/>
        <v/>
      </c>
      <c r="F5442" s="14">
        <f t="shared" si="1127"/>
        <v>0</v>
      </c>
      <c r="G5442" s="14">
        <f t="shared" si="1123"/>
        <v>3</v>
      </c>
      <c r="H5442" s="14">
        <f t="shared" si="1134"/>
        <v>16</v>
      </c>
      <c r="I5442" s="14">
        <f t="shared" si="1134"/>
        <v>0</v>
      </c>
      <c r="J5442" s="14">
        <f t="shared" si="1134"/>
        <v>0</v>
      </c>
      <c r="K5442" s="14">
        <f t="shared" si="1134"/>
        <v>0</v>
      </c>
      <c r="L5442" s="14" t="str">
        <f t="shared" si="1129"/>
        <v>3.16</v>
      </c>
      <c r="M5442" s="15" t="str">
        <f t="shared" si="1130"/>
        <v>--</v>
      </c>
      <c r="N5442" s="14" t="str">
        <f t="shared" si="1131"/>
        <v/>
      </c>
      <c r="O5442" s="15" t="str">
        <f t="shared" si="1124"/>
        <v/>
      </c>
      <c r="P5442" s="15" t="str">
        <f>IF(N5442=1,FLOOR(MAX($P$4:P5441),1)+1,IF(AND(P5441&lt;&gt;"",O5441&lt;&gt;1),MAX($P$4:P5441)+0.1,""))</f>
        <v/>
      </c>
      <c r="Q5442" s="5">
        <f>ROW()</f>
        <v>5442</v>
      </c>
    </row>
    <row r="5443" spans="2:17" x14ac:dyDescent="0.3">
      <c r="B5443" s="5"/>
      <c r="C5443" s="14">
        <f t="shared" si="1125"/>
        <v>0</v>
      </c>
      <c r="D5443" s="14">
        <f t="shared" si="1125"/>
        <v>0</v>
      </c>
      <c r="E5443" s="14" t="str">
        <f t="shared" si="1126"/>
        <v/>
      </c>
      <c r="F5443" s="14">
        <f t="shared" si="1127"/>
        <v>0</v>
      </c>
      <c r="G5443" s="14">
        <f t="shared" si="1123"/>
        <v>3</v>
      </c>
      <c r="H5443" s="14">
        <f t="shared" si="1134"/>
        <v>16</v>
      </c>
      <c r="I5443" s="14">
        <f t="shared" si="1134"/>
        <v>0</v>
      </c>
      <c r="J5443" s="14">
        <f t="shared" si="1134"/>
        <v>0</v>
      </c>
      <c r="K5443" s="14">
        <f t="shared" si="1134"/>
        <v>0</v>
      </c>
      <c r="L5443" s="14" t="str">
        <f t="shared" si="1129"/>
        <v>3.16</v>
      </c>
      <c r="M5443" s="15" t="str">
        <f t="shared" si="1130"/>
        <v>--</v>
      </c>
      <c r="N5443" s="14" t="str">
        <f t="shared" si="1131"/>
        <v/>
      </c>
      <c r="O5443" s="15" t="str">
        <f t="shared" si="1124"/>
        <v/>
      </c>
      <c r="P5443" s="15" t="str">
        <f>IF(N5443=1,FLOOR(MAX($P$4:P5442),1)+1,IF(AND(P5442&lt;&gt;"",O5442&lt;&gt;1),MAX($P$4:P5442)+0.1,""))</f>
        <v/>
      </c>
      <c r="Q5443" s="5">
        <f>ROW()</f>
        <v>5443</v>
      </c>
    </row>
    <row r="5444" spans="2:17" x14ac:dyDescent="0.3">
      <c r="B5444" s="5"/>
      <c r="C5444" s="14">
        <f t="shared" si="1125"/>
        <v>0</v>
      </c>
      <c r="D5444" s="14">
        <f t="shared" si="1125"/>
        <v>0</v>
      </c>
      <c r="E5444" s="14" t="str">
        <f t="shared" si="1126"/>
        <v/>
      </c>
      <c r="F5444" s="14">
        <f t="shared" si="1127"/>
        <v>0</v>
      </c>
      <c r="G5444" s="14">
        <f t="shared" si="1123"/>
        <v>3</v>
      </c>
      <c r="H5444" s="14">
        <f t="shared" si="1134"/>
        <v>16</v>
      </c>
      <c r="I5444" s="14">
        <f t="shared" si="1134"/>
        <v>0</v>
      </c>
      <c r="J5444" s="14">
        <f t="shared" si="1134"/>
        <v>0</v>
      </c>
      <c r="K5444" s="14">
        <f t="shared" si="1134"/>
        <v>0</v>
      </c>
      <c r="L5444" s="14" t="str">
        <f t="shared" si="1129"/>
        <v>3.16</v>
      </c>
      <c r="M5444" s="15" t="str">
        <f t="shared" si="1130"/>
        <v>--</v>
      </c>
      <c r="N5444" s="14" t="str">
        <f t="shared" si="1131"/>
        <v/>
      </c>
      <c r="O5444" s="15" t="str">
        <f t="shared" si="1124"/>
        <v/>
      </c>
      <c r="P5444" s="15" t="str">
        <f>IF(N5444=1,FLOOR(MAX($P$4:P5443),1)+1,IF(AND(P5443&lt;&gt;"",O5443&lt;&gt;1),MAX($P$4:P5443)+0.1,""))</f>
        <v/>
      </c>
      <c r="Q5444" s="5">
        <f>ROW()</f>
        <v>5444</v>
      </c>
    </row>
    <row r="5445" spans="2:17" x14ac:dyDescent="0.3">
      <c r="B5445" s="5"/>
      <c r="C5445" s="14">
        <f t="shared" si="1125"/>
        <v>0</v>
      </c>
      <c r="D5445" s="14">
        <f t="shared" si="1125"/>
        <v>0</v>
      </c>
      <c r="E5445" s="14" t="str">
        <f t="shared" si="1126"/>
        <v/>
      </c>
      <c r="F5445" s="14">
        <f t="shared" si="1127"/>
        <v>0</v>
      </c>
      <c r="G5445" s="14">
        <f t="shared" ref="G5445:G5508" si="1135">G5444+IF(NOT(ISERROR(FIND("&lt;PRT&gt;",A5445))),1,0)</f>
        <v>3</v>
      </c>
      <c r="H5445" s="14">
        <f t="shared" si="1134"/>
        <v>16</v>
      </c>
      <c r="I5445" s="14">
        <f t="shared" si="1134"/>
        <v>0</v>
      </c>
      <c r="J5445" s="14">
        <f t="shared" si="1134"/>
        <v>0</v>
      </c>
      <c r="K5445" s="14">
        <f t="shared" si="1134"/>
        <v>0</v>
      </c>
      <c r="L5445" s="14" t="str">
        <f t="shared" si="1129"/>
        <v>3.16</v>
      </c>
      <c r="M5445" s="15" t="str">
        <f t="shared" si="1130"/>
        <v>--</v>
      </c>
      <c r="N5445" s="14" t="str">
        <f t="shared" si="1131"/>
        <v/>
      </c>
      <c r="O5445" s="15" t="str">
        <f t="shared" ref="O5445:O5508" si="1136">IF(ISERROR(FIND(O$4,$A5445)),"",1)</f>
        <v/>
      </c>
      <c r="P5445" s="15" t="str">
        <f>IF(N5445=1,FLOOR(MAX($P$4:P5444),1)+1,IF(AND(P5444&lt;&gt;"",O5444&lt;&gt;1),MAX($P$4:P5444)+0.1,""))</f>
        <v/>
      </c>
      <c r="Q5445" s="5">
        <f>ROW()</f>
        <v>5445</v>
      </c>
    </row>
    <row r="5446" spans="2:17" x14ac:dyDescent="0.3">
      <c r="B5446" s="5"/>
      <c r="C5446" s="14">
        <f t="shared" ref="C5446:D5509" si="1137">(LEN($A5446)-LEN(SUBSTITUTE($A5446,C$3,"")))/LEN(C$3)</f>
        <v>0</v>
      </c>
      <c r="D5446" s="14">
        <f t="shared" si="1137"/>
        <v>0</v>
      </c>
      <c r="E5446" s="14" t="str">
        <f t="shared" ref="E5446:E5509" si="1138">IF(AND(C5446&gt;0,D5446&gt;0),IF(FIND(D$3,A5446)&gt;FIND(C$3,A5446),"WARNING","OK"),"")</f>
        <v/>
      </c>
      <c r="F5446" s="14">
        <f t="shared" ref="F5446:F5509" si="1139">F5445+C5446-D5446</f>
        <v>0</v>
      </c>
      <c r="G5446" s="14">
        <f t="shared" si="1135"/>
        <v>3</v>
      </c>
      <c r="H5446" s="14">
        <f t="shared" ref="H5446:K5461" si="1140">IF(G5446&lt;&gt;G5445,0,IF(AND(($F5445-$D5446)=(H$3-1),$F5446=H$3),H5445+1,H5445))</f>
        <v>16</v>
      </c>
      <c r="I5446" s="14">
        <f t="shared" si="1140"/>
        <v>0</v>
      </c>
      <c r="J5446" s="14">
        <f t="shared" si="1140"/>
        <v>0</v>
      </c>
      <c r="K5446" s="14">
        <f t="shared" si="1140"/>
        <v>0</v>
      </c>
      <c r="L5446" s="14" t="str">
        <f t="shared" ref="L5446:L5509" si="1141">SUBSTITUTE(G5446&amp;"."&amp;H5446&amp;"."&amp;I5446&amp;"."&amp;J5446&amp;"."&amp;K5446,".0","")</f>
        <v>3.16</v>
      </c>
      <c r="M5446" s="15" t="str">
        <f t="shared" ref="M5446:M5509" si="1142">IF(ISERROR(FIND("&lt;SPT&gt;&lt;TTL&gt;",A5446)),"--",SUBSTITUTE(SUBSTITUTE(MID(A5446&amp;A5447,FIND("&lt;SPT&gt;&lt;TTL&gt;",A5446&amp;A5447)+10,FIND("&lt;/TTL&gt;",A5446&amp;A5447)-FIND("&lt;SPT&gt;&lt;TTL&gt;",A5446&amp;A5447)-10),"&lt;SUB&gt;",""),"&lt;/SUB&gt;",""))</f>
        <v>--</v>
      </c>
      <c r="N5446" s="14" t="str">
        <f t="shared" ref="N5446:N5509" si="1143">IF(ISERROR(FIND(N$4,UPPER($A5446))),"",1)</f>
        <v/>
      </c>
      <c r="O5446" s="15" t="str">
        <f t="shared" si="1136"/>
        <v/>
      </c>
      <c r="P5446" s="15" t="str">
        <f>IF(N5446=1,FLOOR(MAX($P$4:P5445),1)+1,IF(AND(P5445&lt;&gt;"",O5445&lt;&gt;1),MAX($P$4:P5445)+0.1,""))</f>
        <v/>
      </c>
      <c r="Q5446" s="5">
        <f>ROW()</f>
        <v>5446</v>
      </c>
    </row>
    <row r="5447" spans="2:17" x14ac:dyDescent="0.3">
      <c r="B5447" s="5"/>
      <c r="C5447" s="14">
        <f t="shared" si="1137"/>
        <v>0</v>
      </c>
      <c r="D5447" s="14">
        <f t="shared" si="1137"/>
        <v>0</v>
      </c>
      <c r="E5447" s="14" t="str">
        <f t="shared" si="1138"/>
        <v/>
      </c>
      <c r="F5447" s="14">
        <f t="shared" si="1139"/>
        <v>0</v>
      </c>
      <c r="G5447" s="14">
        <f t="shared" si="1135"/>
        <v>3</v>
      </c>
      <c r="H5447" s="14">
        <f t="shared" si="1140"/>
        <v>16</v>
      </c>
      <c r="I5447" s="14">
        <f t="shared" si="1140"/>
        <v>0</v>
      </c>
      <c r="J5447" s="14">
        <f t="shared" si="1140"/>
        <v>0</v>
      </c>
      <c r="K5447" s="14">
        <f t="shared" si="1140"/>
        <v>0</v>
      </c>
      <c r="L5447" s="14" t="str">
        <f t="shared" si="1141"/>
        <v>3.16</v>
      </c>
      <c r="M5447" s="15" t="str">
        <f t="shared" si="1142"/>
        <v>--</v>
      </c>
      <c r="N5447" s="14" t="str">
        <f t="shared" si="1143"/>
        <v/>
      </c>
      <c r="O5447" s="15" t="str">
        <f t="shared" si="1136"/>
        <v/>
      </c>
      <c r="P5447" s="15" t="str">
        <f>IF(N5447=1,FLOOR(MAX($P$4:P5446),1)+1,IF(AND(P5446&lt;&gt;"",O5446&lt;&gt;1),MAX($P$4:P5446)+0.1,""))</f>
        <v/>
      </c>
      <c r="Q5447" s="5">
        <f>ROW()</f>
        <v>5447</v>
      </c>
    </row>
    <row r="5448" spans="2:17" x14ac:dyDescent="0.3">
      <c r="B5448" s="5"/>
      <c r="C5448" s="14">
        <f t="shared" si="1137"/>
        <v>0</v>
      </c>
      <c r="D5448" s="14">
        <f t="shared" si="1137"/>
        <v>0</v>
      </c>
      <c r="E5448" s="14" t="str">
        <f t="shared" si="1138"/>
        <v/>
      </c>
      <c r="F5448" s="14">
        <f t="shared" si="1139"/>
        <v>0</v>
      </c>
      <c r="G5448" s="14">
        <f t="shared" si="1135"/>
        <v>3</v>
      </c>
      <c r="H5448" s="14">
        <f t="shared" si="1140"/>
        <v>16</v>
      </c>
      <c r="I5448" s="14">
        <f t="shared" si="1140"/>
        <v>0</v>
      </c>
      <c r="J5448" s="14">
        <f t="shared" si="1140"/>
        <v>0</v>
      </c>
      <c r="K5448" s="14">
        <f t="shared" si="1140"/>
        <v>0</v>
      </c>
      <c r="L5448" s="14" t="str">
        <f t="shared" si="1141"/>
        <v>3.16</v>
      </c>
      <c r="M5448" s="15" t="str">
        <f t="shared" si="1142"/>
        <v>--</v>
      </c>
      <c r="N5448" s="14" t="str">
        <f t="shared" si="1143"/>
        <v/>
      </c>
      <c r="O5448" s="15" t="str">
        <f t="shared" si="1136"/>
        <v/>
      </c>
      <c r="P5448" s="15" t="str">
        <f>IF(N5448=1,FLOOR(MAX($P$4:P5447),1)+1,IF(AND(P5447&lt;&gt;"",O5447&lt;&gt;1),MAX($P$4:P5447)+0.1,""))</f>
        <v/>
      </c>
      <c r="Q5448" s="5">
        <f>ROW()</f>
        <v>5448</v>
      </c>
    </row>
    <row r="5449" spans="2:17" x14ac:dyDescent="0.3">
      <c r="B5449" s="5"/>
      <c r="C5449" s="14">
        <f t="shared" si="1137"/>
        <v>0</v>
      </c>
      <c r="D5449" s="14">
        <f t="shared" si="1137"/>
        <v>0</v>
      </c>
      <c r="E5449" s="14" t="str">
        <f t="shared" si="1138"/>
        <v/>
      </c>
      <c r="F5449" s="14">
        <f t="shared" si="1139"/>
        <v>0</v>
      </c>
      <c r="G5449" s="14">
        <f t="shared" si="1135"/>
        <v>3</v>
      </c>
      <c r="H5449" s="14">
        <f t="shared" si="1140"/>
        <v>16</v>
      </c>
      <c r="I5449" s="14">
        <f t="shared" si="1140"/>
        <v>0</v>
      </c>
      <c r="J5449" s="14">
        <f t="shared" si="1140"/>
        <v>0</v>
      </c>
      <c r="K5449" s="14">
        <f t="shared" si="1140"/>
        <v>0</v>
      </c>
      <c r="L5449" s="14" t="str">
        <f t="shared" si="1141"/>
        <v>3.16</v>
      </c>
      <c r="M5449" s="15" t="str">
        <f t="shared" si="1142"/>
        <v>--</v>
      </c>
      <c r="N5449" s="14" t="str">
        <f t="shared" si="1143"/>
        <v/>
      </c>
      <c r="O5449" s="15" t="str">
        <f t="shared" si="1136"/>
        <v/>
      </c>
      <c r="P5449" s="15" t="str">
        <f>IF(N5449=1,FLOOR(MAX($P$4:P5448),1)+1,IF(AND(P5448&lt;&gt;"",O5448&lt;&gt;1),MAX($P$4:P5448)+0.1,""))</f>
        <v/>
      </c>
      <c r="Q5449" s="5">
        <f>ROW()</f>
        <v>5449</v>
      </c>
    </row>
    <row r="5450" spans="2:17" x14ac:dyDescent="0.3">
      <c r="B5450" s="5"/>
      <c r="C5450" s="14">
        <f t="shared" si="1137"/>
        <v>0</v>
      </c>
      <c r="D5450" s="14">
        <f t="shared" si="1137"/>
        <v>0</v>
      </c>
      <c r="E5450" s="14" t="str">
        <f t="shared" si="1138"/>
        <v/>
      </c>
      <c r="F5450" s="14">
        <f t="shared" si="1139"/>
        <v>0</v>
      </c>
      <c r="G5450" s="14">
        <f t="shared" si="1135"/>
        <v>3</v>
      </c>
      <c r="H5450" s="14">
        <f t="shared" si="1140"/>
        <v>16</v>
      </c>
      <c r="I5450" s="14">
        <f t="shared" si="1140"/>
        <v>0</v>
      </c>
      <c r="J5450" s="14">
        <f t="shared" si="1140"/>
        <v>0</v>
      </c>
      <c r="K5450" s="14">
        <f t="shared" si="1140"/>
        <v>0</v>
      </c>
      <c r="L5450" s="14" t="str">
        <f t="shared" si="1141"/>
        <v>3.16</v>
      </c>
      <c r="M5450" s="15" t="str">
        <f t="shared" si="1142"/>
        <v>--</v>
      </c>
      <c r="N5450" s="14" t="str">
        <f t="shared" si="1143"/>
        <v/>
      </c>
      <c r="O5450" s="15" t="str">
        <f t="shared" si="1136"/>
        <v/>
      </c>
      <c r="P5450" s="15" t="str">
        <f>IF(N5450=1,FLOOR(MAX($P$4:P5449),1)+1,IF(AND(P5449&lt;&gt;"",O5449&lt;&gt;1),MAX($P$4:P5449)+0.1,""))</f>
        <v/>
      </c>
      <c r="Q5450" s="5">
        <f>ROW()</f>
        <v>5450</v>
      </c>
    </row>
    <row r="5451" spans="2:17" x14ac:dyDescent="0.3">
      <c r="B5451" s="5"/>
      <c r="C5451" s="14">
        <f t="shared" si="1137"/>
        <v>0</v>
      </c>
      <c r="D5451" s="14">
        <f t="shared" si="1137"/>
        <v>0</v>
      </c>
      <c r="E5451" s="14" t="str">
        <f t="shared" si="1138"/>
        <v/>
      </c>
      <c r="F5451" s="14">
        <f t="shared" si="1139"/>
        <v>0</v>
      </c>
      <c r="G5451" s="14">
        <f t="shared" si="1135"/>
        <v>3</v>
      </c>
      <c r="H5451" s="14">
        <f t="shared" si="1140"/>
        <v>16</v>
      </c>
      <c r="I5451" s="14">
        <f t="shared" si="1140"/>
        <v>0</v>
      </c>
      <c r="J5451" s="14">
        <f t="shared" si="1140"/>
        <v>0</v>
      </c>
      <c r="K5451" s="14">
        <f t="shared" si="1140"/>
        <v>0</v>
      </c>
      <c r="L5451" s="14" t="str">
        <f t="shared" si="1141"/>
        <v>3.16</v>
      </c>
      <c r="M5451" s="15" t="str">
        <f t="shared" si="1142"/>
        <v>--</v>
      </c>
      <c r="N5451" s="14" t="str">
        <f t="shared" si="1143"/>
        <v/>
      </c>
      <c r="O5451" s="15" t="str">
        <f t="shared" si="1136"/>
        <v/>
      </c>
      <c r="P5451" s="15" t="str">
        <f>IF(N5451=1,FLOOR(MAX($P$4:P5450),1)+1,IF(AND(P5450&lt;&gt;"",O5450&lt;&gt;1),MAX($P$4:P5450)+0.1,""))</f>
        <v/>
      </c>
      <c r="Q5451" s="5">
        <f>ROW()</f>
        <v>5451</v>
      </c>
    </row>
    <row r="5452" spans="2:17" x14ac:dyDescent="0.3">
      <c r="B5452" s="5"/>
      <c r="C5452" s="14">
        <f t="shared" si="1137"/>
        <v>0</v>
      </c>
      <c r="D5452" s="14">
        <f t="shared" si="1137"/>
        <v>0</v>
      </c>
      <c r="E5452" s="14" t="str">
        <f t="shared" si="1138"/>
        <v/>
      </c>
      <c r="F5452" s="14">
        <f t="shared" si="1139"/>
        <v>0</v>
      </c>
      <c r="G5452" s="14">
        <f t="shared" si="1135"/>
        <v>3</v>
      </c>
      <c r="H5452" s="14">
        <f t="shared" si="1140"/>
        <v>16</v>
      </c>
      <c r="I5452" s="14">
        <f t="shared" si="1140"/>
        <v>0</v>
      </c>
      <c r="J5452" s="14">
        <f t="shared" si="1140"/>
        <v>0</v>
      </c>
      <c r="K5452" s="14">
        <f t="shared" si="1140"/>
        <v>0</v>
      </c>
      <c r="L5452" s="14" t="str">
        <f t="shared" si="1141"/>
        <v>3.16</v>
      </c>
      <c r="M5452" s="15" t="str">
        <f t="shared" si="1142"/>
        <v>--</v>
      </c>
      <c r="N5452" s="14" t="str">
        <f t="shared" si="1143"/>
        <v/>
      </c>
      <c r="O5452" s="15" t="str">
        <f t="shared" si="1136"/>
        <v/>
      </c>
      <c r="P5452" s="15" t="str">
        <f>IF(N5452=1,FLOOR(MAX($P$4:P5451),1)+1,IF(AND(P5451&lt;&gt;"",O5451&lt;&gt;1),MAX($P$4:P5451)+0.1,""))</f>
        <v/>
      </c>
      <c r="Q5452" s="5">
        <f>ROW()</f>
        <v>5452</v>
      </c>
    </row>
    <row r="5453" spans="2:17" x14ac:dyDescent="0.3">
      <c r="B5453" s="5"/>
      <c r="C5453" s="14">
        <f t="shared" si="1137"/>
        <v>0</v>
      </c>
      <c r="D5453" s="14">
        <f t="shared" si="1137"/>
        <v>0</v>
      </c>
      <c r="E5453" s="14" t="str">
        <f t="shared" si="1138"/>
        <v/>
      </c>
      <c r="F5453" s="14">
        <f t="shared" si="1139"/>
        <v>0</v>
      </c>
      <c r="G5453" s="14">
        <f t="shared" si="1135"/>
        <v>3</v>
      </c>
      <c r="H5453" s="14">
        <f t="shared" si="1140"/>
        <v>16</v>
      </c>
      <c r="I5453" s="14">
        <f t="shared" si="1140"/>
        <v>0</v>
      </c>
      <c r="J5453" s="14">
        <f t="shared" si="1140"/>
        <v>0</v>
      </c>
      <c r="K5453" s="14">
        <f t="shared" si="1140"/>
        <v>0</v>
      </c>
      <c r="L5453" s="14" t="str">
        <f t="shared" si="1141"/>
        <v>3.16</v>
      </c>
      <c r="M5453" s="15" t="str">
        <f t="shared" si="1142"/>
        <v>--</v>
      </c>
      <c r="N5453" s="14" t="str">
        <f t="shared" si="1143"/>
        <v/>
      </c>
      <c r="O5453" s="15" t="str">
        <f t="shared" si="1136"/>
        <v/>
      </c>
      <c r="P5453" s="15" t="str">
        <f>IF(N5453=1,FLOOR(MAX($P$4:P5452),1)+1,IF(AND(P5452&lt;&gt;"",O5452&lt;&gt;1),MAX($P$4:P5452)+0.1,""))</f>
        <v/>
      </c>
      <c r="Q5453" s="5">
        <f>ROW()</f>
        <v>5453</v>
      </c>
    </row>
    <row r="5454" spans="2:17" x14ac:dyDescent="0.3">
      <c r="B5454" s="5"/>
      <c r="C5454" s="14">
        <f t="shared" si="1137"/>
        <v>0</v>
      </c>
      <c r="D5454" s="14">
        <f t="shared" si="1137"/>
        <v>0</v>
      </c>
      <c r="E5454" s="14" t="str">
        <f t="shared" si="1138"/>
        <v/>
      </c>
      <c r="F5454" s="14">
        <f t="shared" si="1139"/>
        <v>0</v>
      </c>
      <c r="G5454" s="14">
        <f t="shared" si="1135"/>
        <v>3</v>
      </c>
      <c r="H5454" s="14">
        <f t="shared" si="1140"/>
        <v>16</v>
      </c>
      <c r="I5454" s="14">
        <f t="shared" si="1140"/>
        <v>0</v>
      </c>
      <c r="J5454" s="14">
        <f t="shared" si="1140"/>
        <v>0</v>
      </c>
      <c r="K5454" s="14">
        <f t="shared" si="1140"/>
        <v>0</v>
      </c>
      <c r="L5454" s="14" t="str">
        <f t="shared" si="1141"/>
        <v>3.16</v>
      </c>
      <c r="M5454" s="15" t="str">
        <f t="shared" si="1142"/>
        <v>--</v>
      </c>
      <c r="N5454" s="14" t="str">
        <f t="shared" si="1143"/>
        <v/>
      </c>
      <c r="O5454" s="15" t="str">
        <f t="shared" si="1136"/>
        <v/>
      </c>
      <c r="P5454" s="15" t="str">
        <f>IF(N5454=1,FLOOR(MAX($P$4:P5453),1)+1,IF(AND(P5453&lt;&gt;"",O5453&lt;&gt;1),MAX($P$4:P5453)+0.1,""))</f>
        <v/>
      </c>
      <c r="Q5454" s="5">
        <f>ROW()</f>
        <v>5454</v>
      </c>
    </row>
    <row r="5455" spans="2:17" x14ac:dyDescent="0.3">
      <c r="B5455" s="5"/>
      <c r="C5455" s="14">
        <f t="shared" si="1137"/>
        <v>0</v>
      </c>
      <c r="D5455" s="14">
        <f t="shared" si="1137"/>
        <v>0</v>
      </c>
      <c r="E5455" s="14" t="str">
        <f t="shared" si="1138"/>
        <v/>
      </c>
      <c r="F5455" s="14">
        <f t="shared" si="1139"/>
        <v>0</v>
      </c>
      <c r="G5455" s="14">
        <f t="shared" si="1135"/>
        <v>3</v>
      </c>
      <c r="H5455" s="14">
        <f t="shared" si="1140"/>
        <v>16</v>
      </c>
      <c r="I5455" s="14">
        <f t="shared" si="1140"/>
        <v>0</v>
      </c>
      <c r="J5455" s="14">
        <f t="shared" si="1140"/>
        <v>0</v>
      </c>
      <c r="K5455" s="14">
        <f t="shared" si="1140"/>
        <v>0</v>
      </c>
      <c r="L5455" s="14" t="str">
        <f t="shared" si="1141"/>
        <v>3.16</v>
      </c>
      <c r="M5455" s="15" t="str">
        <f t="shared" si="1142"/>
        <v>--</v>
      </c>
      <c r="N5455" s="14" t="str">
        <f t="shared" si="1143"/>
        <v/>
      </c>
      <c r="O5455" s="15" t="str">
        <f t="shared" si="1136"/>
        <v/>
      </c>
      <c r="P5455" s="15" t="str">
        <f>IF(N5455=1,FLOOR(MAX($P$4:P5454),1)+1,IF(AND(P5454&lt;&gt;"",O5454&lt;&gt;1),MAX($P$4:P5454)+0.1,""))</f>
        <v/>
      </c>
      <c r="Q5455" s="5">
        <f>ROW()</f>
        <v>5455</v>
      </c>
    </row>
    <row r="5456" spans="2:17" x14ac:dyDescent="0.3">
      <c r="B5456" s="5"/>
      <c r="C5456" s="14">
        <f t="shared" si="1137"/>
        <v>0</v>
      </c>
      <c r="D5456" s="14">
        <f t="shared" si="1137"/>
        <v>0</v>
      </c>
      <c r="E5456" s="14" t="str">
        <f t="shared" si="1138"/>
        <v/>
      </c>
      <c r="F5456" s="14">
        <f t="shared" si="1139"/>
        <v>0</v>
      </c>
      <c r="G5456" s="14">
        <f t="shared" si="1135"/>
        <v>3</v>
      </c>
      <c r="H5456" s="14">
        <f t="shared" si="1140"/>
        <v>16</v>
      </c>
      <c r="I5456" s="14">
        <f t="shared" si="1140"/>
        <v>0</v>
      </c>
      <c r="J5456" s="14">
        <f t="shared" si="1140"/>
        <v>0</v>
      </c>
      <c r="K5456" s="14">
        <f t="shared" si="1140"/>
        <v>0</v>
      </c>
      <c r="L5456" s="14" t="str">
        <f t="shared" si="1141"/>
        <v>3.16</v>
      </c>
      <c r="M5456" s="15" t="str">
        <f t="shared" si="1142"/>
        <v>--</v>
      </c>
      <c r="N5456" s="14" t="str">
        <f t="shared" si="1143"/>
        <v/>
      </c>
      <c r="O5456" s="15" t="str">
        <f t="shared" si="1136"/>
        <v/>
      </c>
      <c r="P5456" s="15" t="str">
        <f>IF(N5456=1,FLOOR(MAX($P$4:P5455),1)+1,IF(AND(P5455&lt;&gt;"",O5455&lt;&gt;1),MAX($P$4:P5455)+0.1,""))</f>
        <v/>
      </c>
      <c r="Q5456" s="5">
        <f>ROW()</f>
        <v>5456</v>
      </c>
    </row>
    <row r="5457" spans="2:17" x14ac:dyDescent="0.3">
      <c r="B5457" s="5"/>
      <c r="C5457" s="14">
        <f t="shared" si="1137"/>
        <v>0</v>
      </c>
      <c r="D5457" s="14">
        <f t="shared" si="1137"/>
        <v>0</v>
      </c>
      <c r="E5457" s="14" t="str">
        <f t="shared" si="1138"/>
        <v/>
      </c>
      <c r="F5457" s="14">
        <f t="shared" si="1139"/>
        <v>0</v>
      </c>
      <c r="G5457" s="14">
        <f t="shared" si="1135"/>
        <v>3</v>
      </c>
      <c r="H5457" s="14">
        <f t="shared" si="1140"/>
        <v>16</v>
      </c>
      <c r="I5457" s="14">
        <f t="shared" si="1140"/>
        <v>0</v>
      </c>
      <c r="J5457" s="14">
        <f t="shared" si="1140"/>
        <v>0</v>
      </c>
      <c r="K5457" s="14">
        <f t="shared" si="1140"/>
        <v>0</v>
      </c>
      <c r="L5457" s="14" t="str">
        <f t="shared" si="1141"/>
        <v>3.16</v>
      </c>
      <c r="M5457" s="15" t="str">
        <f t="shared" si="1142"/>
        <v>--</v>
      </c>
      <c r="N5457" s="14" t="str">
        <f t="shared" si="1143"/>
        <v/>
      </c>
      <c r="O5457" s="15" t="str">
        <f t="shared" si="1136"/>
        <v/>
      </c>
      <c r="P5457" s="15" t="str">
        <f>IF(N5457=1,FLOOR(MAX($P$4:P5456),1)+1,IF(AND(P5456&lt;&gt;"",O5456&lt;&gt;1),MAX($P$4:P5456)+0.1,""))</f>
        <v/>
      </c>
      <c r="Q5457" s="5">
        <f>ROW()</f>
        <v>5457</v>
      </c>
    </row>
    <row r="5458" spans="2:17" x14ac:dyDescent="0.3">
      <c r="B5458" s="5"/>
      <c r="C5458" s="14">
        <f t="shared" si="1137"/>
        <v>0</v>
      </c>
      <c r="D5458" s="14">
        <f t="shared" si="1137"/>
        <v>0</v>
      </c>
      <c r="E5458" s="14" t="str">
        <f t="shared" si="1138"/>
        <v/>
      </c>
      <c r="F5458" s="14">
        <f t="shared" si="1139"/>
        <v>0</v>
      </c>
      <c r="G5458" s="14">
        <f t="shared" si="1135"/>
        <v>3</v>
      </c>
      <c r="H5458" s="14">
        <f t="shared" si="1140"/>
        <v>16</v>
      </c>
      <c r="I5458" s="14">
        <f t="shared" si="1140"/>
        <v>0</v>
      </c>
      <c r="J5458" s="14">
        <f t="shared" si="1140"/>
        <v>0</v>
      </c>
      <c r="K5458" s="14">
        <f t="shared" si="1140"/>
        <v>0</v>
      </c>
      <c r="L5458" s="14" t="str">
        <f t="shared" si="1141"/>
        <v>3.16</v>
      </c>
      <c r="M5458" s="15" t="str">
        <f t="shared" si="1142"/>
        <v>--</v>
      </c>
      <c r="N5458" s="14" t="str">
        <f t="shared" si="1143"/>
        <v/>
      </c>
      <c r="O5458" s="15" t="str">
        <f t="shared" si="1136"/>
        <v/>
      </c>
      <c r="P5458" s="15" t="str">
        <f>IF(N5458=1,FLOOR(MAX($P$4:P5457),1)+1,IF(AND(P5457&lt;&gt;"",O5457&lt;&gt;1),MAX($P$4:P5457)+0.1,""))</f>
        <v/>
      </c>
      <c r="Q5458" s="5">
        <f>ROW()</f>
        <v>5458</v>
      </c>
    </row>
    <row r="5459" spans="2:17" x14ac:dyDescent="0.3">
      <c r="B5459" s="5"/>
      <c r="C5459" s="14">
        <f t="shared" si="1137"/>
        <v>0</v>
      </c>
      <c r="D5459" s="14">
        <f t="shared" si="1137"/>
        <v>0</v>
      </c>
      <c r="E5459" s="14" t="str">
        <f t="shared" si="1138"/>
        <v/>
      </c>
      <c r="F5459" s="14">
        <f t="shared" si="1139"/>
        <v>0</v>
      </c>
      <c r="G5459" s="14">
        <f t="shared" si="1135"/>
        <v>3</v>
      </c>
      <c r="H5459" s="14">
        <f t="shared" si="1140"/>
        <v>16</v>
      </c>
      <c r="I5459" s="14">
        <f t="shared" si="1140"/>
        <v>0</v>
      </c>
      <c r="J5459" s="14">
        <f t="shared" si="1140"/>
        <v>0</v>
      </c>
      <c r="K5459" s="14">
        <f t="shared" si="1140"/>
        <v>0</v>
      </c>
      <c r="L5459" s="14" t="str">
        <f t="shared" si="1141"/>
        <v>3.16</v>
      </c>
      <c r="M5459" s="15" t="str">
        <f t="shared" si="1142"/>
        <v>--</v>
      </c>
      <c r="N5459" s="14" t="str">
        <f t="shared" si="1143"/>
        <v/>
      </c>
      <c r="O5459" s="15" t="str">
        <f t="shared" si="1136"/>
        <v/>
      </c>
      <c r="P5459" s="15" t="str">
        <f>IF(N5459=1,FLOOR(MAX($P$4:P5458),1)+1,IF(AND(P5458&lt;&gt;"",O5458&lt;&gt;1),MAX($P$4:P5458)+0.1,""))</f>
        <v/>
      </c>
      <c r="Q5459" s="5">
        <f>ROW()</f>
        <v>5459</v>
      </c>
    </row>
    <row r="5460" spans="2:17" x14ac:dyDescent="0.3">
      <c r="B5460" s="5"/>
      <c r="C5460" s="14">
        <f t="shared" si="1137"/>
        <v>0</v>
      </c>
      <c r="D5460" s="14">
        <f t="shared" si="1137"/>
        <v>0</v>
      </c>
      <c r="E5460" s="14" t="str">
        <f t="shared" si="1138"/>
        <v/>
      </c>
      <c r="F5460" s="14">
        <f t="shared" si="1139"/>
        <v>0</v>
      </c>
      <c r="G5460" s="14">
        <f t="shared" si="1135"/>
        <v>3</v>
      </c>
      <c r="H5460" s="14">
        <f t="shared" si="1140"/>
        <v>16</v>
      </c>
      <c r="I5460" s="14">
        <f t="shared" si="1140"/>
        <v>0</v>
      </c>
      <c r="J5460" s="14">
        <f t="shared" si="1140"/>
        <v>0</v>
      </c>
      <c r="K5460" s="14">
        <f t="shared" si="1140"/>
        <v>0</v>
      </c>
      <c r="L5460" s="14" t="str">
        <f t="shared" si="1141"/>
        <v>3.16</v>
      </c>
      <c r="M5460" s="15" t="str">
        <f t="shared" si="1142"/>
        <v>--</v>
      </c>
      <c r="N5460" s="14" t="str">
        <f t="shared" si="1143"/>
        <v/>
      </c>
      <c r="O5460" s="15" t="str">
        <f t="shared" si="1136"/>
        <v/>
      </c>
      <c r="P5460" s="15" t="str">
        <f>IF(N5460=1,FLOOR(MAX($P$4:P5459),1)+1,IF(AND(P5459&lt;&gt;"",O5459&lt;&gt;1),MAX($P$4:P5459)+0.1,""))</f>
        <v/>
      </c>
      <c r="Q5460" s="5">
        <f>ROW()</f>
        <v>5460</v>
      </c>
    </row>
    <row r="5461" spans="2:17" x14ac:dyDescent="0.3">
      <c r="B5461" s="5"/>
      <c r="C5461" s="14">
        <f t="shared" si="1137"/>
        <v>0</v>
      </c>
      <c r="D5461" s="14">
        <f t="shared" si="1137"/>
        <v>0</v>
      </c>
      <c r="E5461" s="14" t="str">
        <f t="shared" si="1138"/>
        <v/>
      </c>
      <c r="F5461" s="14">
        <f t="shared" si="1139"/>
        <v>0</v>
      </c>
      <c r="G5461" s="14">
        <f t="shared" si="1135"/>
        <v>3</v>
      </c>
      <c r="H5461" s="14">
        <f t="shared" si="1140"/>
        <v>16</v>
      </c>
      <c r="I5461" s="14">
        <f t="shared" si="1140"/>
        <v>0</v>
      </c>
      <c r="J5461" s="14">
        <f t="shared" si="1140"/>
        <v>0</v>
      </c>
      <c r="K5461" s="14">
        <f t="shared" si="1140"/>
        <v>0</v>
      </c>
      <c r="L5461" s="14" t="str">
        <f t="shared" si="1141"/>
        <v>3.16</v>
      </c>
      <c r="M5461" s="15" t="str">
        <f t="shared" si="1142"/>
        <v>--</v>
      </c>
      <c r="N5461" s="14" t="str">
        <f t="shared" si="1143"/>
        <v/>
      </c>
      <c r="O5461" s="15" t="str">
        <f t="shared" si="1136"/>
        <v/>
      </c>
      <c r="P5461" s="15" t="str">
        <f>IF(N5461=1,FLOOR(MAX($P$4:P5460),1)+1,IF(AND(P5460&lt;&gt;"",O5460&lt;&gt;1),MAX($P$4:P5460)+0.1,""))</f>
        <v/>
      </c>
      <c r="Q5461" s="5">
        <f>ROW()</f>
        <v>5461</v>
      </c>
    </row>
    <row r="5462" spans="2:17" x14ac:dyDescent="0.3">
      <c r="B5462" s="5"/>
      <c r="C5462" s="14">
        <f t="shared" si="1137"/>
        <v>0</v>
      </c>
      <c r="D5462" s="14">
        <f t="shared" si="1137"/>
        <v>0</v>
      </c>
      <c r="E5462" s="14" t="str">
        <f t="shared" si="1138"/>
        <v/>
      </c>
      <c r="F5462" s="14">
        <f t="shared" si="1139"/>
        <v>0</v>
      </c>
      <c r="G5462" s="14">
        <f t="shared" si="1135"/>
        <v>3</v>
      </c>
      <c r="H5462" s="14">
        <f t="shared" ref="H5462:K5477" si="1144">IF(G5462&lt;&gt;G5461,0,IF(AND(($F5461-$D5462)=(H$3-1),$F5462=H$3),H5461+1,H5461))</f>
        <v>16</v>
      </c>
      <c r="I5462" s="14">
        <f t="shared" si="1144"/>
        <v>0</v>
      </c>
      <c r="J5462" s="14">
        <f t="shared" si="1144"/>
        <v>0</v>
      </c>
      <c r="K5462" s="14">
        <f t="shared" si="1144"/>
        <v>0</v>
      </c>
      <c r="L5462" s="14" t="str">
        <f t="shared" si="1141"/>
        <v>3.16</v>
      </c>
      <c r="M5462" s="15" t="str">
        <f t="shared" si="1142"/>
        <v>--</v>
      </c>
      <c r="N5462" s="14" t="str">
        <f t="shared" si="1143"/>
        <v/>
      </c>
      <c r="O5462" s="15" t="str">
        <f t="shared" si="1136"/>
        <v/>
      </c>
      <c r="P5462" s="15" t="str">
        <f>IF(N5462=1,FLOOR(MAX($P$4:P5461),1)+1,IF(AND(P5461&lt;&gt;"",O5461&lt;&gt;1),MAX($P$4:P5461)+0.1,""))</f>
        <v/>
      </c>
      <c r="Q5462" s="5">
        <f>ROW()</f>
        <v>5462</v>
      </c>
    </row>
    <row r="5463" spans="2:17" x14ac:dyDescent="0.3">
      <c r="B5463" s="5"/>
      <c r="C5463" s="14">
        <f t="shared" si="1137"/>
        <v>0</v>
      </c>
      <c r="D5463" s="14">
        <f t="shared" si="1137"/>
        <v>0</v>
      </c>
      <c r="E5463" s="14" t="str">
        <f t="shared" si="1138"/>
        <v/>
      </c>
      <c r="F5463" s="14">
        <f t="shared" si="1139"/>
        <v>0</v>
      </c>
      <c r="G5463" s="14">
        <f t="shared" si="1135"/>
        <v>3</v>
      </c>
      <c r="H5463" s="14">
        <f t="shared" si="1144"/>
        <v>16</v>
      </c>
      <c r="I5463" s="14">
        <f t="shared" si="1144"/>
        <v>0</v>
      </c>
      <c r="J5463" s="14">
        <f t="shared" si="1144"/>
        <v>0</v>
      </c>
      <c r="K5463" s="14">
        <f t="shared" si="1144"/>
        <v>0</v>
      </c>
      <c r="L5463" s="14" t="str">
        <f t="shared" si="1141"/>
        <v>3.16</v>
      </c>
      <c r="M5463" s="15" t="str">
        <f t="shared" si="1142"/>
        <v>--</v>
      </c>
      <c r="N5463" s="14" t="str">
        <f t="shared" si="1143"/>
        <v/>
      </c>
      <c r="O5463" s="15" t="str">
        <f t="shared" si="1136"/>
        <v/>
      </c>
      <c r="P5463" s="15" t="str">
        <f>IF(N5463=1,FLOOR(MAX($P$4:P5462),1)+1,IF(AND(P5462&lt;&gt;"",O5462&lt;&gt;1),MAX($P$4:P5462)+0.1,""))</f>
        <v/>
      </c>
      <c r="Q5463" s="5">
        <f>ROW()</f>
        <v>5463</v>
      </c>
    </row>
    <row r="5464" spans="2:17" x14ac:dyDescent="0.3">
      <c r="B5464" s="5"/>
      <c r="C5464" s="14">
        <f t="shared" si="1137"/>
        <v>0</v>
      </c>
      <c r="D5464" s="14">
        <f t="shared" si="1137"/>
        <v>0</v>
      </c>
      <c r="E5464" s="14" t="str">
        <f t="shared" si="1138"/>
        <v/>
      </c>
      <c r="F5464" s="14">
        <f t="shared" si="1139"/>
        <v>0</v>
      </c>
      <c r="G5464" s="14">
        <f t="shared" si="1135"/>
        <v>3</v>
      </c>
      <c r="H5464" s="14">
        <f t="shared" si="1144"/>
        <v>16</v>
      </c>
      <c r="I5464" s="14">
        <f t="shared" si="1144"/>
        <v>0</v>
      </c>
      <c r="J5464" s="14">
        <f t="shared" si="1144"/>
        <v>0</v>
      </c>
      <c r="K5464" s="14">
        <f t="shared" si="1144"/>
        <v>0</v>
      </c>
      <c r="L5464" s="14" t="str">
        <f t="shared" si="1141"/>
        <v>3.16</v>
      </c>
      <c r="M5464" s="15" t="str">
        <f t="shared" si="1142"/>
        <v>--</v>
      </c>
      <c r="N5464" s="14" t="str">
        <f t="shared" si="1143"/>
        <v/>
      </c>
      <c r="O5464" s="15" t="str">
        <f t="shared" si="1136"/>
        <v/>
      </c>
      <c r="P5464" s="15" t="str">
        <f>IF(N5464=1,FLOOR(MAX($P$4:P5463),1)+1,IF(AND(P5463&lt;&gt;"",O5463&lt;&gt;1),MAX($P$4:P5463)+0.1,""))</f>
        <v/>
      </c>
      <c r="Q5464" s="5">
        <f>ROW()</f>
        <v>5464</v>
      </c>
    </row>
    <row r="5465" spans="2:17" x14ac:dyDescent="0.3">
      <c r="B5465" s="5"/>
      <c r="C5465" s="14">
        <f t="shared" si="1137"/>
        <v>0</v>
      </c>
      <c r="D5465" s="14">
        <f t="shared" si="1137"/>
        <v>0</v>
      </c>
      <c r="E5465" s="14" t="str">
        <f t="shared" si="1138"/>
        <v/>
      </c>
      <c r="F5465" s="14">
        <f t="shared" si="1139"/>
        <v>0</v>
      </c>
      <c r="G5465" s="14">
        <f t="shared" si="1135"/>
        <v>3</v>
      </c>
      <c r="H5465" s="14">
        <f t="shared" si="1144"/>
        <v>16</v>
      </c>
      <c r="I5465" s="14">
        <f t="shared" si="1144"/>
        <v>0</v>
      </c>
      <c r="J5465" s="14">
        <f t="shared" si="1144"/>
        <v>0</v>
      </c>
      <c r="K5465" s="14">
        <f t="shared" si="1144"/>
        <v>0</v>
      </c>
      <c r="L5465" s="14" t="str">
        <f t="shared" si="1141"/>
        <v>3.16</v>
      </c>
      <c r="M5465" s="15" t="str">
        <f t="shared" si="1142"/>
        <v>--</v>
      </c>
      <c r="N5465" s="14" t="str">
        <f t="shared" si="1143"/>
        <v/>
      </c>
      <c r="O5465" s="15" t="str">
        <f t="shared" si="1136"/>
        <v/>
      </c>
      <c r="P5465" s="15" t="str">
        <f>IF(N5465=1,FLOOR(MAX($P$4:P5464),1)+1,IF(AND(P5464&lt;&gt;"",O5464&lt;&gt;1),MAX($P$4:P5464)+0.1,""))</f>
        <v/>
      </c>
      <c r="Q5465" s="5">
        <f>ROW()</f>
        <v>5465</v>
      </c>
    </row>
    <row r="5466" spans="2:17" x14ac:dyDescent="0.3">
      <c r="B5466" s="5"/>
      <c r="C5466" s="14">
        <f t="shared" si="1137"/>
        <v>0</v>
      </c>
      <c r="D5466" s="14">
        <f t="shared" si="1137"/>
        <v>0</v>
      </c>
      <c r="E5466" s="14" t="str">
        <f t="shared" si="1138"/>
        <v/>
      </c>
      <c r="F5466" s="14">
        <f t="shared" si="1139"/>
        <v>0</v>
      </c>
      <c r="G5466" s="14">
        <f t="shared" si="1135"/>
        <v>3</v>
      </c>
      <c r="H5466" s="14">
        <f t="shared" si="1144"/>
        <v>16</v>
      </c>
      <c r="I5466" s="14">
        <f t="shared" si="1144"/>
        <v>0</v>
      </c>
      <c r="J5466" s="14">
        <f t="shared" si="1144"/>
        <v>0</v>
      </c>
      <c r="K5466" s="14">
        <f t="shared" si="1144"/>
        <v>0</v>
      </c>
      <c r="L5466" s="14" t="str">
        <f t="shared" si="1141"/>
        <v>3.16</v>
      </c>
      <c r="M5466" s="15" t="str">
        <f t="shared" si="1142"/>
        <v>--</v>
      </c>
      <c r="N5466" s="14" t="str">
        <f t="shared" si="1143"/>
        <v/>
      </c>
      <c r="O5466" s="15" t="str">
        <f t="shared" si="1136"/>
        <v/>
      </c>
      <c r="P5466" s="15" t="str">
        <f>IF(N5466=1,FLOOR(MAX($P$4:P5465),1)+1,IF(AND(P5465&lt;&gt;"",O5465&lt;&gt;1),MAX($P$4:P5465)+0.1,""))</f>
        <v/>
      </c>
      <c r="Q5466" s="5">
        <f>ROW()</f>
        <v>5466</v>
      </c>
    </row>
    <row r="5467" spans="2:17" x14ac:dyDescent="0.3">
      <c r="B5467" s="5"/>
      <c r="C5467" s="14">
        <f t="shared" si="1137"/>
        <v>0</v>
      </c>
      <c r="D5467" s="14">
        <f t="shared" si="1137"/>
        <v>0</v>
      </c>
      <c r="E5467" s="14" t="str">
        <f t="shared" si="1138"/>
        <v/>
      </c>
      <c r="F5467" s="14">
        <f t="shared" si="1139"/>
        <v>0</v>
      </c>
      <c r="G5467" s="14">
        <f t="shared" si="1135"/>
        <v>3</v>
      </c>
      <c r="H5467" s="14">
        <f t="shared" si="1144"/>
        <v>16</v>
      </c>
      <c r="I5467" s="14">
        <f t="shared" si="1144"/>
        <v>0</v>
      </c>
      <c r="J5467" s="14">
        <f t="shared" si="1144"/>
        <v>0</v>
      </c>
      <c r="K5467" s="14">
        <f t="shared" si="1144"/>
        <v>0</v>
      </c>
      <c r="L5467" s="14" t="str">
        <f t="shared" si="1141"/>
        <v>3.16</v>
      </c>
      <c r="M5467" s="15" t="str">
        <f t="shared" si="1142"/>
        <v>--</v>
      </c>
      <c r="N5467" s="14" t="str">
        <f t="shared" si="1143"/>
        <v/>
      </c>
      <c r="O5467" s="15" t="str">
        <f t="shared" si="1136"/>
        <v/>
      </c>
      <c r="P5467" s="15" t="str">
        <f>IF(N5467=1,FLOOR(MAX($P$4:P5466),1)+1,IF(AND(P5466&lt;&gt;"",O5466&lt;&gt;1),MAX($P$4:P5466)+0.1,""))</f>
        <v/>
      </c>
      <c r="Q5467" s="5">
        <f>ROW()</f>
        <v>5467</v>
      </c>
    </row>
    <row r="5468" spans="2:17" x14ac:dyDescent="0.3">
      <c r="B5468" s="5"/>
      <c r="C5468" s="14">
        <f t="shared" si="1137"/>
        <v>0</v>
      </c>
      <c r="D5468" s="14">
        <f t="shared" si="1137"/>
        <v>0</v>
      </c>
      <c r="E5468" s="14" t="str">
        <f t="shared" si="1138"/>
        <v/>
      </c>
      <c r="F5468" s="14">
        <f t="shared" si="1139"/>
        <v>0</v>
      </c>
      <c r="G5468" s="14">
        <f t="shared" si="1135"/>
        <v>3</v>
      </c>
      <c r="H5468" s="14">
        <f t="shared" si="1144"/>
        <v>16</v>
      </c>
      <c r="I5468" s="14">
        <f t="shared" si="1144"/>
        <v>0</v>
      </c>
      <c r="J5468" s="14">
        <f t="shared" si="1144"/>
        <v>0</v>
      </c>
      <c r="K5468" s="14">
        <f t="shared" si="1144"/>
        <v>0</v>
      </c>
      <c r="L5468" s="14" t="str">
        <f t="shared" si="1141"/>
        <v>3.16</v>
      </c>
      <c r="M5468" s="15" t="str">
        <f t="shared" si="1142"/>
        <v>--</v>
      </c>
      <c r="N5468" s="14" t="str">
        <f t="shared" si="1143"/>
        <v/>
      </c>
      <c r="O5468" s="15" t="str">
        <f t="shared" si="1136"/>
        <v/>
      </c>
      <c r="P5468" s="15" t="str">
        <f>IF(N5468=1,FLOOR(MAX($P$4:P5467),1)+1,IF(AND(P5467&lt;&gt;"",O5467&lt;&gt;1),MAX($P$4:P5467)+0.1,""))</f>
        <v/>
      </c>
      <c r="Q5468" s="5">
        <f>ROW()</f>
        <v>5468</v>
      </c>
    </row>
    <row r="5469" spans="2:17" x14ac:dyDescent="0.3">
      <c r="B5469" s="5"/>
      <c r="C5469" s="14">
        <f t="shared" si="1137"/>
        <v>0</v>
      </c>
      <c r="D5469" s="14">
        <f t="shared" si="1137"/>
        <v>0</v>
      </c>
      <c r="E5469" s="14" t="str">
        <f t="shared" si="1138"/>
        <v/>
      </c>
      <c r="F5469" s="14">
        <f t="shared" si="1139"/>
        <v>0</v>
      </c>
      <c r="G5469" s="14">
        <f t="shared" si="1135"/>
        <v>3</v>
      </c>
      <c r="H5469" s="14">
        <f t="shared" si="1144"/>
        <v>16</v>
      </c>
      <c r="I5469" s="14">
        <f t="shared" si="1144"/>
        <v>0</v>
      </c>
      <c r="J5469" s="14">
        <f t="shared" si="1144"/>
        <v>0</v>
      </c>
      <c r="K5469" s="14">
        <f t="shared" si="1144"/>
        <v>0</v>
      </c>
      <c r="L5469" s="14" t="str">
        <f t="shared" si="1141"/>
        <v>3.16</v>
      </c>
      <c r="M5469" s="15" t="str">
        <f t="shared" si="1142"/>
        <v>--</v>
      </c>
      <c r="N5469" s="14" t="str">
        <f t="shared" si="1143"/>
        <v/>
      </c>
      <c r="O5469" s="15" t="str">
        <f t="shared" si="1136"/>
        <v/>
      </c>
      <c r="P5469" s="15" t="str">
        <f>IF(N5469=1,FLOOR(MAX($P$4:P5468),1)+1,IF(AND(P5468&lt;&gt;"",O5468&lt;&gt;1),MAX($P$4:P5468)+0.1,""))</f>
        <v/>
      </c>
      <c r="Q5469" s="5">
        <f>ROW()</f>
        <v>5469</v>
      </c>
    </row>
    <row r="5470" spans="2:17" x14ac:dyDescent="0.3">
      <c r="B5470" s="5"/>
      <c r="C5470" s="14">
        <f t="shared" si="1137"/>
        <v>0</v>
      </c>
      <c r="D5470" s="14">
        <f t="shared" si="1137"/>
        <v>0</v>
      </c>
      <c r="E5470" s="14" t="str">
        <f t="shared" si="1138"/>
        <v/>
      </c>
      <c r="F5470" s="14">
        <f t="shared" si="1139"/>
        <v>0</v>
      </c>
      <c r="G5470" s="14">
        <f t="shared" si="1135"/>
        <v>3</v>
      </c>
      <c r="H5470" s="14">
        <f t="shared" si="1144"/>
        <v>16</v>
      </c>
      <c r="I5470" s="14">
        <f t="shared" si="1144"/>
        <v>0</v>
      </c>
      <c r="J5470" s="14">
        <f t="shared" si="1144"/>
        <v>0</v>
      </c>
      <c r="K5470" s="14">
        <f t="shared" si="1144"/>
        <v>0</v>
      </c>
      <c r="L5470" s="14" t="str">
        <f t="shared" si="1141"/>
        <v>3.16</v>
      </c>
      <c r="M5470" s="15" t="str">
        <f t="shared" si="1142"/>
        <v>--</v>
      </c>
      <c r="N5470" s="14" t="str">
        <f t="shared" si="1143"/>
        <v/>
      </c>
      <c r="O5470" s="15" t="str">
        <f t="shared" si="1136"/>
        <v/>
      </c>
      <c r="P5470" s="15" t="str">
        <f>IF(N5470=1,FLOOR(MAX($P$4:P5469),1)+1,IF(AND(P5469&lt;&gt;"",O5469&lt;&gt;1),MAX($P$4:P5469)+0.1,""))</f>
        <v/>
      </c>
      <c r="Q5470" s="5">
        <f>ROW()</f>
        <v>5470</v>
      </c>
    </row>
    <row r="5471" spans="2:17" x14ac:dyDescent="0.3">
      <c r="B5471" s="5"/>
      <c r="C5471" s="14">
        <f t="shared" si="1137"/>
        <v>0</v>
      </c>
      <c r="D5471" s="14">
        <f t="shared" si="1137"/>
        <v>0</v>
      </c>
      <c r="E5471" s="14" t="str">
        <f t="shared" si="1138"/>
        <v/>
      </c>
      <c r="F5471" s="14">
        <f t="shared" si="1139"/>
        <v>0</v>
      </c>
      <c r="G5471" s="14">
        <f t="shared" si="1135"/>
        <v>3</v>
      </c>
      <c r="H5471" s="14">
        <f t="shared" si="1144"/>
        <v>16</v>
      </c>
      <c r="I5471" s="14">
        <f t="shared" si="1144"/>
        <v>0</v>
      </c>
      <c r="J5471" s="14">
        <f t="shared" si="1144"/>
        <v>0</v>
      </c>
      <c r="K5471" s="14">
        <f t="shared" si="1144"/>
        <v>0</v>
      </c>
      <c r="L5471" s="14" t="str">
        <f t="shared" si="1141"/>
        <v>3.16</v>
      </c>
      <c r="M5471" s="15" t="str">
        <f t="shared" si="1142"/>
        <v>--</v>
      </c>
      <c r="N5471" s="14" t="str">
        <f t="shared" si="1143"/>
        <v/>
      </c>
      <c r="O5471" s="15" t="str">
        <f t="shared" si="1136"/>
        <v/>
      </c>
      <c r="P5471" s="15" t="str">
        <f>IF(N5471=1,FLOOR(MAX($P$4:P5470),1)+1,IF(AND(P5470&lt;&gt;"",O5470&lt;&gt;1),MAX($P$4:P5470)+0.1,""))</f>
        <v/>
      </c>
      <c r="Q5471" s="5">
        <f>ROW()</f>
        <v>5471</v>
      </c>
    </row>
    <row r="5472" spans="2:17" x14ac:dyDescent="0.3">
      <c r="B5472" s="5"/>
      <c r="C5472" s="14">
        <f t="shared" si="1137"/>
        <v>0</v>
      </c>
      <c r="D5472" s="14">
        <f t="shared" si="1137"/>
        <v>0</v>
      </c>
      <c r="E5472" s="14" t="str">
        <f t="shared" si="1138"/>
        <v/>
      </c>
      <c r="F5472" s="14">
        <f t="shared" si="1139"/>
        <v>0</v>
      </c>
      <c r="G5472" s="14">
        <f t="shared" si="1135"/>
        <v>3</v>
      </c>
      <c r="H5472" s="14">
        <f t="shared" si="1144"/>
        <v>16</v>
      </c>
      <c r="I5472" s="14">
        <f t="shared" si="1144"/>
        <v>0</v>
      </c>
      <c r="J5472" s="14">
        <f t="shared" si="1144"/>
        <v>0</v>
      </c>
      <c r="K5472" s="14">
        <f t="shared" si="1144"/>
        <v>0</v>
      </c>
      <c r="L5472" s="14" t="str">
        <f t="shared" si="1141"/>
        <v>3.16</v>
      </c>
      <c r="M5472" s="15" t="str">
        <f t="shared" si="1142"/>
        <v>--</v>
      </c>
      <c r="N5472" s="14" t="str">
        <f t="shared" si="1143"/>
        <v/>
      </c>
      <c r="O5472" s="15" t="str">
        <f t="shared" si="1136"/>
        <v/>
      </c>
      <c r="P5472" s="15" t="str">
        <f>IF(N5472=1,FLOOR(MAX($P$4:P5471),1)+1,IF(AND(P5471&lt;&gt;"",O5471&lt;&gt;1),MAX($P$4:P5471)+0.1,""))</f>
        <v/>
      </c>
      <c r="Q5472" s="5">
        <f>ROW()</f>
        <v>5472</v>
      </c>
    </row>
    <row r="5473" spans="2:17" x14ac:dyDescent="0.3">
      <c r="B5473" s="5"/>
      <c r="C5473" s="14">
        <f t="shared" si="1137"/>
        <v>0</v>
      </c>
      <c r="D5473" s="14">
        <f t="shared" si="1137"/>
        <v>0</v>
      </c>
      <c r="E5473" s="14" t="str">
        <f t="shared" si="1138"/>
        <v/>
      </c>
      <c r="F5473" s="14">
        <f t="shared" si="1139"/>
        <v>0</v>
      </c>
      <c r="G5473" s="14">
        <f t="shared" si="1135"/>
        <v>3</v>
      </c>
      <c r="H5473" s="14">
        <f t="shared" si="1144"/>
        <v>16</v>
      </c>
      <c r="I5473" s="14">
        <f t="shared" si="1144"/>
        <v>0</v>
      </c>
      <c r="J5473" s="14">
        <f t="shared" si="1144"/>
        <v>0</v>
      </c>
      <c r="K5473" s="14">
        <f t="shared" si="1144"/>
        <v>0</v>
      </c>
      <c r="L5473" s="14" t="str">
        <f t="shared" si="1141"/>
        <v>3.16</v>
      </c>
      <c r="M5473" s="15" t="str">
        <f t="shared" si="1142"/>
        <v>--</v>
      </c>
      <c r="N5473" s="14" t="str">
        <f t="shared" si="1143"/>
        <v/>
      </c>
      <c r="O5473" s="15" t="str">
        <f t="shared" si="1136"/>
        <v/>
      </c>
      <c r="P5473" s="15" t="str">
        <f>IF(N5473=1,FLOOR(MAX($P$4:P5472),1)+1,IF(AND(P5472&lt;&gt;"",O5472&lt;&gt;1),MAX($P$4:P5472)+0.1,""))</f>
        <v/>
      </c>
      <c r="Q5473" s="5">
        <f>ROW()</f>
        <v>5473</v>
      </c>
    </row>
    <row r="5474" spans="2:17" x14ac:dyDescent="0.3">
      <c r="B5474" s="5"/>
      <c r="C5474" s="14">
        <f t="shared" si="1137"/>
        <v>0</v>
      </c>
      <c r="D5474" s="14">
        <f t="shared" si="1137"/>
        <v>0</v>
      </c>
      <c r="E5474" s="14" t="str">
        <f t="shared" si="1138"/>
        <v/>
      </c>
      <c r="F5474" s="14">
        <f t="shared" si="1139"/>
        <v>0</v>
      </c>
      <c r="G5474" s="14">
        <f t="shared" si="1135"/>
        <v>3</v>
      </c>
      <c r="H5474" s="14">
        <f t="shared" si="1144"/>
        <v>16</v>
      </c>
      <c r="I5474" s="14">
        <f t="shared" si="1144"/>
        <v>0</v>
      </c>
      <c r="J5474" s="14">
        <f t="shared" si="1144"/>
        <v>0</v>
      </c>
      <c r="K5474" s="14">
        <f t="shared" si="1144"/>
        <v>0</v>
      </c>
      <c r="L5474" s="14" t="str">
        <f t="shared" si="1141"/>
        <v>3.16</v>
      </c>
      <c r="M5474" s="15" t="str">
        <f t="shared" si="1142"/>
        <v>--</v>
      </c>
      <c r="N5474" s="14" t="str">
        <f t="shared" si="1143"/>
        <v/>
      </c>
      <c r="O5474" s="15" t="str">
        <f t="shared" si="1136"/>
        <v/>
      </c>
      <c r="P5474" s="15" t="str">
        <f>IF(N5474=1,FLOOR(MAX($P$4:P5473),1)+1,IF(AND(P5473&lt;&gt;"",O5473&lt;&gt;1),MAX($P$4:P5473)+0.1,""))</f>
        <v/>
      </c>
      <c r="Q5474" s="5">
        <f>ROW()</f>
        <v>5474</v>
      </c>
    </row>
    <row r="5475" spans="2:17" x14ac:dyDescent="0.3">
      <c r="B5475" s="5"/>
      <c r="C5475" s="14">
        <f t="shared" si="1137"/>
        <v>0</v>
      </c>
      <c r="D5475" s="14">
        <f t="shared" si="1137"/>
        <v>0</v>
      </c>
      <c r="E5475" s="14" t="str">
        <f t="shared" si="1138"/>
        <v/>
      </c>
      <c r="F5475" s="14">
        <f t="shared" si="1139"/>
        <v>0</v>
      </c>
      <c r="G5475" s="14">
        <f t="shared" si="1135"/>
        <v>3</v>
      </c>
      <c r="H5475" s="14">
        <f t="shared" si="1144"/>
        <v>16</v>
      </c>
      <c r="I5475" s="14">
        <f t="shared" si="1144"/>
        <v>0</v>
      </c>
      <c r="J5475" s="14">
        <f t="shared" si="1144"/>
        <v>0</v>
      </c>
      <c r="K5475" s="14">
        <f t="shared" si="1144"/>
        <v>0</v>
      </c>
      <c r="L5475" s="14" t="str">
        <f t="shared" si="1141"/>
        <v>3.16</v>
      </c>
      <c r="M5475" s="15" t="str">
        <f t="shared" si="1142"/>
        <v>--</v>
      </c>
      <c r="N5475" s="14" t="str">
        <f t="shared" si="1143"/>
        <v/>
      </c>
      <c r="O5475" s="15" t="str">
        <f t="shared" si="1136"/>
        <v/>
      </c>
      <c r="P5475" s="15" t="str">
        <f>IF(N5475=1,FLOOR(MAX($P$4:P5474),1)+1,IF(AND(P5474&lt;&gt;"",O5474&lt;&gt;1),MAX($P$4:P5474)+0.1,""))</f>
        <v/>
      </c>
      <c r="Q5475" s="5">
        <f>ROW()</f>
        <v>5475</v>
      </c>
    </row>
    <row r="5476" spans="2:17" x14ac:dyDescent="0.3">
      <c r="B5476" s="5"/>
      <c r="C5476" s="14">
        <f t="shared" si="1137"/>
        <v>0</v>
      </c>
      <c r="D5476" s="14">
        <f t="shared" si="1137"/>
        <v>0</v>
      </c>
      <c r="E5476" s="14" t="str">
        <f t="shared" si="1138"/>
        <v/>
      </c>
      <c r="F5476" s="14">
        <f t="shared" si="1139"/>
        <v>0</v>
      </c>
      <c r="G5476" s="14">
        <f t="shared" si="1135"/>
        <v>3</v>
      </c>
      <c r="H5476" s="14">
        <f t="shared" si="1144"/>
        <v>16</v>
      </c>
      <c r="I5476" s="14">
        <f t="shared" si="1144"/>
        <v>0</v>
      </c>
      <c r="J5476" s="14">
        <f t="shared" si="1144"/>
        <v>0</v>
      </c>
      <c r="K5476" s="14">
        <f t="shared" si="1144"/>
        <v>0</v>
      </c>
      <c r="L5476" s="14" t="str">
        <f t="shared" si="1141"/>
        <v>3.16</v>
      </c>
      <c r="M5476" s="15" t="str">
        <f t="shared" si="1142"/>
        <v>--</v>
      </c>
      <c r="N5476" s="14" t="str">
        <f t="shared" si="1143"/>
        <v/>
      </c>
      <c r="O5476" s="15" t="str">
        <f t="shared" si="1136"/>
        <v/>
      </c>
      <c r="P5476" s="15" t="str">
        <f>IF(N5476=1,FLOOR(MAX($P$4:P5475),1)+1,IF(AND(P5475&lt;&gt;"",O5475&lt;&gt;1),MAX($P$4:P5475)+0.1,""))</f>
        <v/>
      </c>
      <c r="Q5476" s="5">
        <f>ROW()</f>
        <v>5476</v>
      </c>
    </row>
    <row r="5477" spans="2:17" x14ac:dyDescent="0.3">
      <c r="B5477" s="5"/>
      <c r="C5477" s="14">
        <f t="shared" si="1137"/>
        <v>0</v>
      </c>
      <c r="D5477" s="14">
        <f t="shared" si="1137"/>
        <v>0</v>
      </c>
      <c r="E5477" s="14" t="str">
        <f t="shared" si="1138"/>
        <v/>
      </c>
      <c r="F5477" s="14">
        <f t="shared" si="1139"/>
        <v>0</v>
      </c>
      <c r="G5477" s="14">
        <f t="shared" si="1135"/>
        <v>3</v>
      </c>
      <c r="H5477" s="14">
        <f t="shared" si="1144"/>
        <v>16</v>
      </c>
      <c r="I5477" s="14">
        <f t="shared" si="1144"/>
        <v>0</v>
      </c>
      <c r="J5477" s="14">
        <f t="shared" si="1144"/>
        <v>0</v>
      </c>
      <c r="K5477" s="14">
        <f t="shared" si="1144"/>
        <v>0</v>
      </c>
      <c r="L5477" s="14" t="str">
        <f t="shared" si="1141"/>
        <v>3.16</v>
      </c>
      <c r="M5477" s="15" t="str">
        <f t="shared" si="1142"/>
        <v>--</v>
      </c>
      <c r="N5477" s="14" t="str">
        <f t="shared" si="1143"/>
        <v/>
      </c>
      <c r="O5477" s="15" t="str">
        <f t="shared" si="1136"/>
        <v/>
      </c>
      <c r="P5477" s="15" t="str">
        <f>IF(N5477=1,FLOOR(MAX($P$4:P5476),1)+1,IF(AND(P5476&lt;&gt;"",O5476&lt;&gt;1),MAX($P$4:P5476)+0.1,""))</f>
        <v/>
      </c>
      <c r="Q5477" s="5">
        <f>ROW()</f>
        <v>5477</v>
      </c>
    </row>
    <row r="5478" spans="2:17" x14ac:dyDescent="0.3">
      <c r="B5478" s="5"/>
      <c r="C5478" s="14">
        <f t="shared" si="1137"/>
        <v>0</v>
      </c>
      <c r="D5478" s="14">
        <f t="shared" si="1137"/>
        <v>0</v>
      </c>
      <c r="E5478" s="14" t="str">
        <f t="shared" si="1138"/>
        <v/>
      </c>
      <c r="F5478" s="14">
        <f t="shared" si="1139"/>
        <v>0</v>
      </c>
      <c r="G5478" s="14">
        <f t="shared" si="1135"/>
        <v>3</v>
      </c>
      <c r="H5478" s="14">
        <f t="shared" ref="H5478:K5493" si="1145">IF(G5478&lt;&gt;G5477,0,IF(AND(($F5477-$D5478)=(H$3-1),$F5478=H$3),H5477+1,H5477))</f>
        <v>16</v>
      </c>
      <c r="I5478" s="14">
        <f t="shared" si="1145"/>
        <v>0</v>
      </c>
      <c r="J5478" s="14">
        <f t="shared" si="1145"/>
        <v>0</v>
      </c>
      <c r="K5478" s="14">
        <f t="shared" si="1145"/>
        <v>0</v>
      </c>
      <c r="L5478" s="14" t="str">
        <f t="shared" si="1141"/>
        <v>3.16</v>
      </c>
      <c r="M5478" s="15" t="str">
        <f t="shared" si="1142"/>
        <v>--</v>
      </c>
      <c r="N5478" s="14" t="str">
        <f t="shared" si="1143"/>
        <v/>
      </c>
      <c r="O5478" s="15" t="str">
        <f t="shared" si="1136"/>
        <v/>
      </c>
      <c r="P5478" s="15" t="str">
        <f>IF(N5478=1,FLOOR(MAX($P$4:P5477),1)+1,IF(AND(P5477&lt;&gt;"",O5477&lt;&gt;1),MAX($P$4:P5477)+0.1,""))</f>
        <v/>
      </c>
      <c r="Q5478" s="5">
        <f>ROW()</f>
        <v>5478</v>
      </c>
    </row>
    <row r="5479" spans="2:17" x14ac:dyDescent="0.3">
      <c r="B5479" s="5"/>
      <c r="C5479" s="14">
        <f t="shared" si="1137"/>
        <v>0</v>
      </c>
      <c r="D5479" s="14">
        <f t="shared" si="1137"/>
        <v>0</v>
      </c>
      <c r="E5479" s="14" t="str">
        <f t="shared" si="1138"/>
        <v/>
      </c>
      <c r="F5479" s="14">
        <f t="shared" si="1139"/>
        <v>0</v>
      </c>
      <c r="G5479" s="14">
        <f t="shared" si="1135"/>
        <v>3</v>
      </c>
      <c r="H5479" s="14">
        <f t="shared" si="1145"/>
        <v>16</v>
      </c>
      <c r="I5479" s="14">
        <f t="shared" si="1145"/>
        <v>0</v>
      </c>
      <c r="J5479" s="14">
        <f t="shared" si="1145"/>
        <v>0</v>
      </c>
      <c r="K5479" s="14">
        <f t="shared" si="1145"/>
        <v>0</v>
      </c>
      <c r="L5479" s="14" t="str">
        <f t="shared" si="1141"/>
        <v>3.16</v>
      </c>
      <c r="M5479" s="15" t="str">
        <f t="shared" si="1142"/>
        <v>--</v>
      </c>
      <c r="N5479" s="14" t="str">
        <f t="shared" si="1143"/>
        <v/>
      </c>
      <c r="O5479" s="15" t="str">
        <f t="shared" si="1136"/>
        <v/>
      </c>
      <c r="P5479" s="15" t="str">
        <f>IF(N5479=1,FLOOR(MAX($P$4:P5478),1)+1,IF(AND(P5478&lt;&gt;"",O5478&lt;&gt;1),MAX($P$4:P5478)+0.1,""))</f>
        <v/>
      </c>
      <c r="Q5479" s="5">
        <f>ROW()</f>
        <v>5479</v>
      </c>
    </row>
    <row r="5480" spans="2:17" x14ac:dyDescent="0.3">
      <c r="B5480" s="5"/>
      <c r="C5480" s="14">
        <f t="shared" si="1137"/>
        <v>0</v>
      </c>
      <c r="D5480" s="14">
        <f t="shared" si="1137"/>
        <v>0</v>
      </c>
      <c r="E5480" s="14" t="str">
        <f t="shared" si="1138"/>
        <v/>
      </c>
      <c r="F5480" s="14">
        <f t="shared" si="1139"/>
        <v>0</v>
      </c>
      <c r="G5480" s="14">
        <f t="shared" si="1135"/>
        <v>3</v>
      </c>
      <c r="H5480" s="14">
        <f t="shared" si="1145"/>
        <v>16</v>
      </c>
      <c r="I5480" s="14">
        <f t="shared" si="1145"/>
        <v>0</v>
      </c>
      <c r="J5480" s="14">
        <f t="shared" si="1145"/>
        <v>0</v>
      </c>
      <c r="K5480" s="14">
        <f t="shared" si="1145"/>
        <v>0</v>
      </c>
      <c r="L5480" s="14" t="str">
        <f t="shared" si="1141"/>
        <v>3.16</v>
      </c>
      <c r="M5480" s="15" t="str">
        <f t="shared" si="1142"/>
        <v>--</v>
      </c>
      <c r="N5480" s="14" t="str">
        <f t="shared" si="1143"/>
        <v/>
      </c>
      <c r="O5480" s="15" t="str">
        <f t="shared" si="1136"/>
        <v/>
      </c>
      <c r="P5480" s="15" t="str">
        <f>IF(N5480=1,FLOOR(MAX($P$4:P5479),1)+1,IF(AND(P5479&lt;&gt;"",O5479&lt;&gt;1),MAX($P$4:P5479)+0.1,""))</f>
        <v/>
      </c>
      <c r="Q5480" s="5">
        <f>ROW()</f>
        <v>5480</v>
      </c>
    </row>
    <row r="5481" spans="2:17" x14ac:dyDescent="0.3">
      <c r="B5481" s="5"/>
      <c r="C5481" s="14">
        <f t="shared" si="1137"/>
        <v>0</v>
      </c>
      <c r="D5481" s="14">
        <f t="shared" si="1137"/>
        <v>0</v>
      </c>
      <c r="E5481" s="14" t="str">
        <f t="shared" si="1138"/>
        <v/>
      </c>
      <c r="F5481" s="14">
        <f t="shared" si="1139"/>
        <v>0</v>
      </c>
      <c r="G5481" s="14">
        <f t="shared" si="1135"/>
        <v>3</v>
      </c>
      <c r="H5481" s="14">
        <f t="shared" si="1145"/>
        <v>16</v>
      </c>
      <c r="I5481" s="14">
        <f t="shared" si="1145"/>
        <v>0</v>
      </c>
      <c r="J5481" s="14">
        <f t="shared" si="1145"/>
        <v>0</v>
      </c>
      <c r="K5481" s="14">
        <f t="shared" si="1145"/>
        <v>0</v>
      </c>
      <c r="L5481" s="14" t="str">
        <f t="shared" si="1141"/>
        <v>3.16</v>
      </c>
      <c r="M5481" s="15" t="str">
        <f t="shared" si="1142"/>
        <v>--</v>
      </c>
      <c r="N5481" s="14" t="str">
        <f t="shared" si="1143"/>
        <v/>
      </c>
      <c r="O5481" s="15" t="str">
        <f t="shared" si="1136"/>
        <v/>
      </c>
      <c r="P5481" s="15" t="str">
        <f>IF(N5481=1,FLOOR(MAX($P$4:P5480),1)+1,IF(AND(P5480&lt;&gt;"",O5480&lt;&gt;1),MAX($P$4:P5480)+0.1,""))</f>
        <v/>
      </c>
      <c r="Q5481" s="5">
        <f>ROW()</f>
        <v>5481</v>
      </c>
    </row>
    <row r="5482" spans="2:17" x14ac:dyDescent="0.3">
      <c r="B5482" s="5"/>
      <c r="C5482" s="14">
        <f t="shared" si="1137"/>
        <v>0</v>
      </c>
      <c r="D5482" s="14">
        <f t="shared" si="1137"/>
        <v>0</v>
      </c>
      <c r="E5482" s="14" t="str">
        <f t="shared" si="1138"/>
        <v/>
      </c>
      <c r="F5482" s="14">
        <f t="shared" si="1139"/>
        <v>0</v>
      </c>
      <c r="G5482" s="14">
        <f t="shared" si="1135"/>
        <v>3</v>
      </c>
      <c r="H5482" s="14">
        <f t="shared" si="1145"/>
        <v>16</v>
      </c>
      <c r="I5482" s="14">
        <f t="shared" si="1145"/>
        <v>0</v>
      </c>
      <c r="J5482" s="14">
        <f t="shared" si="1145"/>
        <v>0</v>
      </c>
      <c r="K5482" s="14">
        <f t="shared" si="1145"/>
        <v>0</v>
      </c>
      <c r="L5482" s="14" t="str">
        <f t="shared" si="1141"/>
        <v>3.16</v>
      </c>
      <c r="M5482" s="15" t="str">
        <f t="shared" si="1142"/>
        <v>--</v>
      </c>
      <c r="N5482" s="14" t="str">
        <f t="shared" si="1143"/>
        <v/>
      </c>
      <c r="O5482" s="15" t="str">
        <f t="shared" si="1136"/>
        <v/>
      </c>
      <c r="P5482" s="15" t="str">
        <f>IF(N5482=1,FLOOR(MAX($P$4:P5481),1)+1,IF(AND(P5481&lt;&gt;"",O5481&lt;&gt;1),MAX($P$4:P5481)+0.1,""))</f>
        <v/>
      </c>
      <c r="Q5482" s="5">
        <f>ROW()</f>
        <v>5482</v>
      </c>
    </row>
    <row r="5483" spans="2:17" x14ac:dyDescent="0.3">
      <c r="B5483" s="5"/>
      <c r="C5483" s="14">
        <f t="shared" si="1137"/>
        <v>0</v>
      </c>
      <c r="D5483" s="14">
        <f t="shared" si="1137"/>
        <v>0</v>
      </c>
      <c r="E5483" s="14" t="str">
        <f t="shared" si="1138"/>
        <v/>
      </c>
      <c r="F5483" s="14">
        <f t="shared" si="1139"/>
        <v>0</v>
      </c>
      <c r="G5483" s="14">
        <f t="shared" si="1135"/>
        <v>3</v>
      </c>
      <c r="H5483" s="14">
        <f t="shared" si="1145"/>
        <v>16</v>
      </c>
      <c r="I5483" s="14">
        <f t="shared" si="1145"/>
        <v>0</v>
      </c>
      <c r="J5483" s="14">
        <f t="shared" si="1145"/>
        <v>0</v>
      </c>
      <c r="K5483" s="14">
        <f t="shared" si="1145"/>
        <v>0</v>
      </c>
      <c r="L5483" s="14" t="str">
        <f t="shared" si="1141"/>
        <v>3.16</v>
      </c>
      <c r="M5483" s="15" t="str">
        <f t="shared" si="1142"/>
        <v>--</v>
      </c>
      <c r="N5483" s="14" t="str">
        <f t="shared" si="1143"/>
        <v/>
      </c>
      <c r="O5483" s="15" t="str">
        <f t="shared" si="1136"/>
        <v/>
      </c>
      <c r="P5483" s="15" t="str">
        <f>IF(N5483=1,FLOOR(MAX($P$4:P5482),1)+1,IF(AND(P5482&lt;&gt;"",O5482&lt;&gt;1),MAX($P$4:P5482)+0.1,""))</f>
        <v/>
      </c>
      <c r="Q5483" s="5">
        <f>ROW()</f>
        <v>5483</v>
      </c>
    </row>
    <row r="5484" spans="2:17" x14ac:dyDescent="0.3">
      <c r="B5484" s="5"/>
      <c r="C5484" s="14">
        <f t="shared" si="1137"/>
        <v>0</v>
      </c>
      <c r="D5484" s="14">
        <f t="shared" si="1137"/>
        <v>0</v>
      </c>
      <c r="E5484" s="14" t="str">
        <f t="shared" si="1138"/>
        <v/>
      </c>
      <c r="F5484" s="14">
        <f t="shared" si="1139"/>
        <v>0</v>
      </c>
      <c r="G5484" s="14">
        <f t="shared" si="1135"/>
        <v>3</v>
      </c>
      <c r="H5484" s="14">
        <f t="shared" si="1145"/>
        <v>16</v>
      </c>
      <c r="I5484" s="14">
        <f t="shared" si="1145"/>
        <v>0</v>
      </c>
      <c r="J5484" s="14">
        <f t="shared" si="1145"/>
        <v>0</v>
      </c>
      <c r="K5484" s="14">
        <f t="shared" si="1145"/>
        <v>0</v>
      </c>
      <c r="L5484" s="14" t="str">
        <f t="shared" si="1141"/>
        <v>3.16</v>
      </c>
      <c r="M5484" s="15" t="str">
        <f t="shared" si="1142"/>
        <v>--</v>
      </c>
      <c r="N5484" s="14" t="str">
        <f t="shared" si="1143"/>
        <v/>
      </c>
      <c r="O5484" s="15" t="str">
        <f t="shared" si="1136"/>
        <v/>
      </c>
      <c r="P5484" s="15" t="str">
        <f>IF(N5484=1,FLOOR(MAX($P$4:P5483),1)+1,IF(AND(P5483&lt;&gt;"",O5483&lt;&gt;1),MAX($P$4:P5483)+0.1,""))</f>
        <v/>
      </c>
      <c r="Q5484" s="5">
        <f>ROW()</f>
        <v>5484</v>
      </c>
    </row>
    <row r="5485" spans="2:17" x14ac:dyDescent="0.3">
      <c r="B5485" s="5"/>
      <c r="C5485" s="14">
        <f t="shared" si="1137"/>
        <v>0</v>
      </c>
      <c r="D5485" s="14">
        <f t="shared" si="1137"/>
        <v>0</v>
      </c>
      <c r="E5485" s="14" t="str">
        <f t="shared" si="1138"/>
        <v/>
      </c>
      <c r="F5485" s="14">
        <f t="shared" si="1139"/>
        <v>0</v>
      </c>
      <c r="G5485" s="14">
        <f t="shared" si="1135"/>
        <v>3</v>
      </c>
      <c r="H5485" s="14">
        <f t="shared" si="1145"/>
        <v>16</v>
      </c>
      <c r="I5485" s="14">
        <f t="shared" si="1145"/>
        <v>0</v>
      </c>
      <c r="J5485" s="14">
        <f t="shared" si="1145"/>
        <v>0</v>
      </c>
      <c r="K5485" s="14">
        <f t="shared" si="1145"/>
        <v>0</v>
      </c>
      <c r="L5485" s="14" t="str">
        <f t="shared" si="1141"/>
        <v>3.16</v>
      </c>
      <c r="M5485" s="15" t="str">
        <f t="shared" si="1142"/>
        <v>--</v>
      </c>
      <c r="N5485" s="14" t="str">
        <f t="shared" si="1143"/>
        <v/>
      </c>
      <c r="O5485" s="15" t="str">
        <f t="shared" si="1136"/>
        <v/>
      </c>
      <c r="P5485" s="15" t="str">
        <f>IF(N5485=1,FLOOR(MAX($P$4:P5484),1)+1,IF(AND(P5484&lt;&gt;"",O5484&lt;&gt;1),MAX($P$4:P5484)+0.1,""))</f>
        <v/>
      </c>
      <c r="Q5485" s="5">
        <f>ROW()</f>
        <v>5485</v>
      </c>
    </row>
    <row r="5486" spans="2:17" x14ac:dyDescent="0.3">
      <c r="B5486" s="5"/>
      <c r="C5486" s="14">
        <f t="shared" si="1137"/>
        <v>0</v>
      </c>
      <c r="D5486" s="14">
        <f t="shared" si="1137"/>
        <v>0</v>
      </c>
      <c r="E5486" s="14" t="str">
        <f t="shared" si="1138"/>
        <v/>
      </c>
      <c r="F5486" s="14">
        <f t="shared" si="1139"/>
        <v>0</v>
      </c>
      <c r="G5486" s="14">
        <f t="shared" si="1135"/>
        <v>3</v>
      </c>
      <c r="H5486" s="14">
        <f t="shared" si="1145"/>
        <v>16</v>
      </c>
      <c r="I5486" s="14">
        <f t="shared" si="1145"/>
        <v>0</v>
      </c>
      <c r="J5486" s="14">
        <f t="shared" si="1145"/>
        <v>0</v>
      </c>
      <c r="K5486" s="14">
        <f t="shared" si="1145"/>
        <v>0</v>
      </c>
      <c r="L5486" s="14" t="str">
        <f t="shared" si="1141"/>
        <v>3.16</v>
      </c>
      <c r="M5486" s="15" t="str">
        <f t="shared" si="1142"/>
        <v>--</v>
      </c>
      <c r="N5486" s="14" t="str">
        <f t="shared" si="1143"/>
        <v/>
      </c>
      <c r="O5486" s="15" t="str">
        <f t="shared" si="1136"/>
        <v/>
      </c>
      <c r="P5486" s="15" t="str">
        <f>IF(N5486=1,FLOOR(MAX($P$4:P5485),1)+1,IF(AND(P5485&lt;&gt;"",O5485&lt;&gt;1),MAX($P$4:P5485)+0.1,""))</f>
        <v/>
      </c>
      <c r="Q5486" s="5">
        <f>ROW()</f>
        <v>5486</v>
      </c>
    </row>
    <row r="5487" spans="2:17" x14ac:dyDescent="0.3">
      <c r="B5487" s="5"/>
      <c r="C5487" s="14">
        <f t="shared" si="1137"/>
        <v>0</v>
      </c>
      <c r="D5487" s="14">
        <f t="shared" si="1137"/>
        <v>0</v>
      </c>
      <c r="E5487" s="14" t="str">
        <f t="shared" si="1138"/>
        <v/>
      </c>
      <c r="F5487" s="14">
        <f t="shared" si="1139"/>
        <v>0</v>
      </c>
      <c r="G5487" s="14">
        <f t="shared" si="1135"/>
        <v>3</v>
      </c>
      <c r="H5487" s="14">
        <f t="shared" si="1145"/>
        <v>16</v>
      </c>
      <c r="I5487" s="14">
        <f t="shared" si="1145"/>
        <v>0</v>
      </c>
      <c r="J5487" s="14">
        <f t="shared" si="1145"/>
        <v>0</v>
      </c>
      <c r="K5487" s="14">
        <f t="shared" si="1145"/>
        <v>0</v>
      </c>
      <c r="L5487" s="14" t="str">
        <f t="shared" si="1141"/>
        <v>3.16</v>
      </c>
      <c r="M5487" s="15" t="str">
        <f t="shared" si="1142"/>
        <v>--</v>
      </c>
      <c r="N5487" s="14" t="str">
        <f t="shared" si="1143"/>
        <v/>
      </c>
      <c r="O5487" s="15" t="str">
        <f t="shared" si="1136"/>
        <v/>
      </c>
      <c r="P5487" s="15" t="str">
        <f>IF(N5487=1,FLOOR(MAX($P$4:P5486),1)+1,IF(AND(P5486&lt;&gt;"",O5486&lt;&gt;1),MAX($P$4:P5486)+0.1,""))</f>
        <v/>
      </c>
      <c r="Q5487" s="5">
        <f>ROW()</f>
        <v>5487</v>
      </c>
    </row>
    <row r="5488" spans="2:17" x14ac:dyDescent="0.3">
      <c r="B5488" s="5"/>
      <c r="C5488" s="14">
        <f t="shared" si="1137"/>
        <v>0</v>
      </c>
      <c r="D5488" s="14">
        <f t="shared" si="1137"/>
        <v>0</v>
      </c>
      <c r="E5488" s="14" t="str">
        <f t="shared" si="1138"/>
        <v/>
      </c>
      <c r="F5488" s="14">
        <f t="shared" si="1139"/>
        <v>0</v>
      </c>
      <c r="G5488" s="14">
        <f t="shared" si="1135"/>
        <v>3</v>
      </c>
      <c r="H5488" s="14">
        <f t="shared" si="1145"/>
        <v>16</v>
      </c>
      <c r="I5488" s="14">
        <f t="shared" si="1145"/>
        <v>0</v>
      </c>
      <c r="J5488" s="14">
        <f t="shared" si="1145"/>
        <v>0</v>
      </c>
      <c r="K5488" s="14">
        <f t="shared" si="1145"/>
        <v>0</v>
      </c>
      <c r="L5488" s="14" t="str">
        <f t="shared" si="1141"/>
        <v>3.16</v>
      </c>
      <c r="M5488" s="15" t="str">
        <f t="shared" si="1142"/>
        <v>--</v>
      </c>
      <c r="N5488" s="14" t="str">
        <f t="shared" si="1143"/>
        <v/>
      </c>
      <c r="O5488" s="15" t="str">
        <f t="shared" si="1136"/>
        <v/>
      </c>
      <c r="P5488" s="15" t="str">
        <f>IF(N5488=1,FLOOR(MAX($P$4:P5487),1)+1,IF(AND(P5487&lt;&gt;"",O5487&lt;&gt;1),MAX($P$4:P5487)+0.1,""))</f>
        <v/>
      </c>
      <c r="Q5488" s="5">
        <f>ROW()</f>
        <v>5488</v>
      </c>
    </row>
    <row r="5489" spans="2:17" x14ac:dyDescent="0.3">
      <c r="B5489" s="5"/>
      <c r="C5489" s="14">
        <f t="shared" si="1137"/>
        <v>0</v>
      </c>
      <c r="D5489" s="14">
        <f t="shared" si="1137"/>
        <v>0</v>
      </c>
      <c r="E5489" s="14" t="str">
        <f t="shared" si="1138"/>
        <v/>
      </c>
      <c r="F5489" s="14">
        <f t="shared" si="1139"/>
        <v>0</v>
      </c>
      <c r="G5489" s="14">
        <f t="shared" si="1135"/>
        <v>3</v>
      </c>
      <c r="H5489" s="14">
        <f t="shared" si="1145"/>
        <v>16</v>
      </c>
      <c r="I5489" s="14">
        <f t="shared" si="1145"/>
        <v>0</v>
      </c>
      <c r="J5489" s="14">
        <f t="shared" si="1145"/>
        <v>0</v>
      </c>
      <c r="K5489" s="14">
        <f t="shared" si="1145"/>
        <v>0</v>
      </c>
      <c r="L5489" s="14" t="str">
        <f t="shared" si="1141"/>
        <v>3.16</v>
      </c>
      <c r="M5489" s="15" t="str">
        <f t="shared" si="1142"/>
        <v>--</v>
      </c>
      <c r="N5489" s="14" t="str">
        <f t="shared" si="1143"/>
        <v/>
      </c>
      <c r="O5489" s="15" t="str">
        <f t="shared" si="1136"/>
        <v/>
      </c>
      <c r="P5489" s="15" t="str">
        <f>IF(N5489=1,FLOOR(MAX($P$4:P5488),1)+1,IF(AND(P5488&lt;&gt;"",O5488&lt;&gt;1),MAX($P$4:P5488)+0.1,""))</f>
        <v/>
      </c>
      <c r="Q5489" s="5">
        <f>ROW()</f>
        <v>5489</v>
      </c>
    </row>
    <row r="5490" spans="2:17" x14ac:dyDescent="0.3">
      <c r="B5490" s="5"/>
      <c r="C5490" s="14">
        <f t="shared" si="1137"/>
        <v>0</v>
      </c>
      <c r="D5490" s="14">
        <f t="shared" si="1137"/>
        <v>0</v>
      </c>
      <c r="E5490" s="14" t="str">
        <f t="shared" si="1138"/>
        <v/>
      </c>
      <c r="F5490" s="14">
        <f t="shared" si="1139"/>
        <v>0</v>
      </c>
      <c r="G5490" s="14">
        <f t="shared" si="1135"/>
        <v>3</v>
      </c>
      <c r="H5490" s="14">
        <f t="shared" si="1145"/>
        <v>16</v>
      </c>
      <c r="I5490" s="14">
        <f t="shared" si="1145"/>
        <v>0</v>
      </c>
      <c r="J5490" s="14">
        <f t="shared" si="1145"/>
        <v>0</v>
      </c>
      <c r="K5490" s="14">
        <f t="shared" si="1145"/>
        <v>0</v>
      </c>
      <c r="L5490" s="14" t="str">
        <f t="shared" si="1141"/>
        <v>3.16</v>
      </c>
      <c r="M5490" s="15" t="str">
        <f t="shared" si="1142"/>
        <v>--</v>
      </c>
      <c r="N5490" s="14" t="str">
        <f t="shared" si="1143"/>
        <v/>
      </c>
      <c r="O5490" s="15" t="str">
        <f t="shared" si="1136"/>
        <v/>
      </c>
      <c r="P5490" s="15" t="str">
        <f>IF(N5490=1,FLOOR(MAX($P$4:P5489),1)+1,IF(AND(P5489&lt;&gt;"",O5489&lt;&gt;1),MAX($P$4:P5489)+0.1,""))</f>
        <v/>
      </c>
      <c r="Q5490" s="5">
        <f>ROW()</f>
        <v>5490</v>
      </c>
    </row>
    <row r="5491" spans="2:17" x14ac:dyDescent="0.3">
      <c r="B5491" s="5"/>
      <c r="C5491" s="14">
        <f t="shared" si="1137"/>
        <v>0</v>
      </c>
      <c r="D5491" s="14">
        <f t="shared" si="1137"/>
        <v>0</v>
      </c>
      <c r="E5491" s="14" t="str">
        <f t="shared" si="1138"/>
        <v/>
      </c>
      <c r="F5491" s="14">
        <f t="shared" si="1139"/>
        <v>0</v>
      </c>
      <c r="G5491" s="14">
        <f t="shared" si="1135"/>
        <v>3</v>
      </c>
      <c r="H5491" s="14">
        <f t="shared" si="1145"/>
        <v>16</v>
      </c>
      <c r="I5491" s="14">
        <f t="shared" si="1145"/>
        <v>0</v>
      </c>
      <c r="J5491" s="14">
        <f t="shared" si="1145"/>
        <v>0</v>
      </c>
      <c r="K5491" s="14">
        <f t="shared" si="1145"/>
        <v>0</v>
      </c>
      <c r="L5491" s="14" t="str">
        <f t="shared" si="1141"/>
        <v>3.16</v>
      </c>
      <c r="M5491" s="15" t="str">
        <f t="shared" si="1142"/>
        <v>--</v>
      </c>
      <c r="N5491" s="14" t="str">
        <f t="shared" si="1143"/>
        <v/>
      </c>
      <c r="O5491" s="15" t="str">
        <f t="shared" si="1136"/>
        <v/>
      </c>
      <c r="P5491" s="15" t="str">
        <f>IF(N5491=1,FLOOR(MAX($P$4:P5490),1)+1,IF(AND(P5490&lt;&gt;"",O5490&lt;&gt;1),MAX($P$4:P5490)+0.1,""))</f>
        <v/>
      </c>
      <c r="Q5491" s="5">
        <f>ROW()</f>
        <v>5491</v>
      </c>
    </row>
    <row r="5492" spans="2:17" x14ac:dyDescent="0.3">
      <c r="B5492" s="5"/>
      <c r="C5492" s="14">
        <f t="shared" si="1137"/>
        <v>0</v>
      </c>
      <c r="D5492" s="14">
        <f t="shared" si="1137"/>
        <v>0</v>
      </c>
      <c r="E5492" s="14" t="str">
        <f t="shared" si="1138"/>
        <v/>
      </c>
      <c r="F5492" s="14">
        <f t="shared" si="1139"/>
        <v>0</v>
      </c>
      <c r="G5492" s="14">
        <f t="shared" si="1135"/>
        <v>3</v>
      </c>
      <c r="H5492" s="14">
        <f t="shared" si="1145"/>
        <v>16</v>
      </c>
      <c r="I5492" s="14">
        <f t="shared" si="1145"/>
        <v>0</v>
      </c>
      <c r="J5492" s="14">
        <f t="shared" si="1145"/>
        <v>0</v>
      </c>
      <c r="K5492" s="14">
        <f t="shared" si="1145"/>
        <v>0</v>
      </c>
      <c r="L5492" s="14" t="str">
        <f t="shared" si="1141"/>
        <v>3.16</v>
      </c>
      <c r="M5492" s="15" t="str">
        <f t="shared" si="1142"/>
        <v>--</v>
      </c>
      <c r="N5492" s="14" t="str">
        <f t="shared" si="1143"/>
        <v/>
      </c>
      <c r="O5492" s="15" t="str">
        <f t="shared" si="1136"/>
        <v/>
      </c>
      <c r="P5492" s="15" t="str">
        <f>IF(N5492=1,FLOOR(MAX($P$4:P5491),1)+1,IF(AND(P5491&lt;&gt;"",O5491&lt;&gt;1),MAX($P$4:P5491)+0.1,""))</f>
        <v/>
      </c>
      <c r="Q5492" s="5">
        <f>ROW()</f>
        <v>5492</v>
      </c>
    </row>
    <row r="5493" spans="2:17" x14ac:dyDescent="0.3">
      <c r="B5493" s="5"/>
      <c r="C5493" s="14">
        <f t="shared" si="1137"/>
        <v>0</v>
      </c>
      <c r="D5493" s="14">
        <f t="shared" si="1137"/>
        <v>0</v>
      </c>
      <c r="E5493" s="14" t="str">
        <f t="shared" si="1138"/>
        <v/>
      </c>
      <c r="F5493" s="14">
        <f t="shared" si="1139"/>
        <v>0</v>
      </c>
      <c r="G5493" s="14">
        <f t="shared" si="1135"/>
        <v>3</v>
      </c>
      <c r="H5493" s="14">
        <f t="shared" si="1145"/>
        <v>16</v>
      </c>
      <c r="I5493" s="14">
        <f t="shared" si="1145"/>
        <v>0</v>
      </c>
      <c r="J5493" s="14">
        <f t="shared" si="1145"/>
        <v>0</v>
      </c>
      <c r="K5493" s="14">
        <f t="shared" si="1145"/>
        <v>0</v>
      </c>
      <c r="L5493" s="14" t="str">
        <f t="shared" si="1141"/>
        <v>3.16</v>
      </c>
      <c r="M5493" s="15" t="str">
        <f t="shared" si="1142"/>
        <v>--</v>
      </c>
      <c r="N5493" s="14" t="str">
        <f t="shared" si="1143"/>
        <v/>
      </c>
      <c r="O5493" s="15" t="str">
        <f t="shared" si="1136"/>
        <v/>
      </c>
      <c r="P5493" s="15" t="str">
        <f>IF(N5493=1,FLOOR(MAX($P$4:P5492),1)+1,IF(AND(P5492&lt;&gt;"",O5492&lt;&gt;1),MAX($P$4:P5492)+0.1,""))</f>
        <v/>
      </c>
      <c r="Q5493" s="5">
        <f>ROW()</f>
        <v>5493</v>
      </c>
    </row>
    <row r="5494" spans="2:17" x14ac:dyDescent="0.3">
      <c r="B5494" s="5"/>
      <c r="C5494" s="14">
        <f t="shared" si="1137"/>
        <v>0</v>
      </c>
      <c r="D5494" s="14">
        <f t="shared" si="1137"/>
        <v>0</v>
      </c>
      <c r="E5494" s="14" t="str">
        <f t="shared" si="1138"/>
        <v/>
      </c>
      <c r="F5494" s="14">
        <f t="shared" si="1139"/>
        <v>0</v>
      </c>
      <c r="G5494" s="14">
        <f t="shared" si="1135"/>
        <v>3</v>
      </c>
      <c r="H5494" s="14">
        <f t="shared" ref="H5494:K5509" si="1146">IF(G5494&lt;&gt;G5493,0,IF(AND(($F5493-$D5494)=(H$3-1),$F5494=H$3),H5493+1,H5493))</f>
        <v>16</v>
      </c>
      <c r="I5494" s="14">
        <f t="shared" si="1146"/>
        <v>0</v>
      </c>
      <c r="J5494" s="14">
        <f t="shared" si="1146"/>
        <v>0</v>
      </c>
      <c r="K5494" s="14">
        <f t="shared" si="1146"/>
        <v>0</v>
      </c>
      <c r="L5494" s="14" t="str">
        <f t="shared" si="1141"/>
        <v>3.16</v>
      </c>
      <c r="M5494" s="15" t="str">
        <f t="shared" si="1142"/>
        <v>--</v>
      </c>
      <c r="N5494" s="14" t="str">
        <f t="shared" si="1143"/>
        <v/>
      </c>
      <c r="O5494" s="15" t="str">
        <f t="shared" si="1136"/>
        <v/>
      </c>
      <c r="P5494" s="15" t="str">
        <f>IF(N5494=1,FLOOR(MAX($P$4:P5493),1)+1,IF(AND(P5493&lt;&gt;"",O5493&lt;&gt;1),MAX($P$4:P5493)+0.1,""))</f>
        <v/>
      </c>
      <c r="Q5494" s="5">
        <f>ROW()</f>
        <v>5494</v>
      </c>
    </row>
    <row r="5495" spans="2:17" x14ac:dyDescent="0.3">
      <c r="B5495" s="5"/>
      <c r="C5495" s="14">
        <f t="shared" si="1137"/>
        <v>0</v>
      </c>
      <c r="D5495" s="14">
        <f t="shared" si="1137"/>
        <v>0</v>
      </c>
      <c r="E5495" s="14" t="str">
        <f t="shared" si="1138"/>
        <v/>
      </c>
      <c r="F5495" s="14">
        <f t="shared" si="1139"/>
        <v>0</v>
      </c>
      <c r="G5495" s="14">
        <f t="shared" si="1135"/>
        <v>3</v>
      </c>
      <c r="H5495" s="14">
        <f t="shared" si="1146"/>
        <v>16</v>
      </c>
      <c r="I5495" s="14">
        <f t="shared" si="1146"/>
        <v>0</v>
      </c>
      <c r="J5495" s="14">
        <f t="shared" si="1146"/>
        <v>0</v>
      </c>
      <c r="K5495" s="14">
        <f t="shared" si="1146"/>
        <v>0</v>
      </c>
      <c r="L5495" s="14" t="str">
        <f t="shared" si="1141"/>
        <v>3.16</v>
      </c>
      <c r="M5495" s="15" t="str">
        <f t="shared" si="1142"/>
        <v>--</v>
      </c>
      <c r="N5495" s="14" t="str">
        <f t="shared" si="1143"/>
        <v/>
      </c>
      <c r="O5495" s="15" t="str">
        <f t="shared" si="1136"/>
        <v/>
      </c>
      <c r="P5495" s="15" t="str">
        <f>IF(N5495=1,FLOOR(MAX($P$4:P5494),1)+1,IF(AND(P5494&lt;&gt;"",O5494&lt;&gt;1),MAX($P$4:P5494)+0.1,""))</f>
        <v/>
      </c>
      <c r="Q5495" s="5">
        <f>ROW()</f>
        <v>5495</v>
      </c>
    </row>
    <row r="5496" spans="2:17" x14ac:dyDescent="0.3">
      <c r="B5496" s="5"/>
      <c r="C5496" s="14">
        <f t="shared" si="1137"/>
        <v>0</v>
      </c>
      <c r="D5496" s="14">
        <f t="shared" si="1137"/>
        <v>0</v>
      </c>
      <c r="E5496" s="14" t="str">
        <f t="shared" si="1138"/>
        <v/>
      </c>
      <c r="F5496" s="14">
        <f t="shared" si="1139"/>
        <v>0</v>
      </c>
      <c r="G5496" s="14">
        <f t="shared" si="1135"/>
        <v>3</v>
      </c>
      <c r="H5496" s="14">
        <f t="shared" si="1146"/>
        <v>16</v>
      </c>
      <c r="I5496" s="14">
        <f t="shared" si="1146"/>
        <v>0</v>
      </c>
      <c r="J5496" s="14">
        <f t="shared" si="1146"/>
        <v>0</v>
      </c>
      <c r="K5496" s="14">
        <f t="shared" si="1146"/>
        <v>0</v>
      </c>
      <c r="L5496" s="14" t="str">
        <f t="shared" si="1141"/>
        <v>3.16</v>
      </c>
      <c r="M5496" s="15" t="str">
        <f t="shared" si="1142"/>
        <v>--</v>
      </c>
      <c r="N5496" s="14" t="str">
        <f t="shared" si="1143"/>
        <v/>
      </c>
      <c r="O5496" s="15" t="str">
        <f t="shared" si="1136"/>
        <v/>
      </c>
      <c r="P5496" s="15" t="str">
        <f>IF(N5496=1,FLOOR(MAX($P$4:P5495),1)+1,IF(AND(P5495&lt;&gt;"",O5495&lt;&gt;1),MAX($P$4:P5495)+0.1,""))</f>
        <v/>
      </c>
      <c r="Q5496" s="5">
        <f>ROW()</f>
        <v>5496</v>
      </c>
    </row>
    <row r="5497" spans="2:17" x14ac:dyDescent="0.3">
      <c r="B5497" s="5"/>
      <c r="C5497" s="14">
        <f t="shared" si="1137"/>
        <v>0</v>
      </c>
      <c r="D5497" s="14">
        <f t="shared" si="1137"/>
        <v>0</v>
      </c>
      <c r="E5497" s="14" t="str">
        <f t="shared" si="1138"/>
        <v/>
      </c>
      <c r="F5497" s="14">
        <f t="shared" si="1139"/>
        <v>0</v>
      </c>
      <c r="G5497" s="14">
        <f t="shared" si="1135"/>
        <v>3</v>
      </c>
      <c r="H5497" s="14">
        <f t="shared" si="1146"/>
        <v>16</v>
      </c>
      <c r="I5497" s="14">
        <f t="shared" si="1146"/>
        <v>0</v>
      </c>
      <c r="J5497" s="14">
        <f t="shared" si="1146"/>
        <v>0</v>
      </c>
      <c r="K5497" s="14">
        <f t="shared" si="1146"/>
        <v>0</v>
      </c>
      <c r="L5497" s="14" t="str">
        <f t="shared" si="1141"/>
        <v>3.16</v>
      </c>
      <c r="M5497" s="15" t="str">
        <f t="shared" si="1142"/>
        <v>--</v>
      </c>
      <c r="N5497" s="14" t="str">
        <f t="shared" si="1143"/>
        <v/>
      </c>
      <c r="O5497" s="15" t="str">
        <f t="shared" si="1136"/>
        <v/>
      </c>
      <c r="P5497" s="15" t="str">
        <f>IF(N5497=1,FLOOR(MAX($P$4:P5496),1)+1,IF(AND(P5496&lt;&gt;"",O5496&lt;&gt;1),MAX($P$4:P5496)+0.1,""))</f>
        <v/>
      </c>
      <c r="Q5497" s="5">
        <f>ROW()</f>
        <v>5497</v>
      </c>
    </row>
    <row r="5498" spans="2:17" x14ac:dyDescent="0.3">
      <c r="B5498" s="5"/>
      <c r="C5498" s="14">
        <f t="shared" si="1137"/>
        <v>0</v>
      </c>
      <c r="D5498" s="14">
        <f t="shared" si="1137"/>
        <v>0</v>
      </c>
      <c r="E5498" s="14" t="str">
        <f t="shared" si="1138"/>
        <v/>
      </c>
      <c r="F5498" s="14">
        <f t="shared" si="1139"/>
        <v>0</v>
      </c>
      <c r="G5498" s="14">
        <f t="shared" si="1135"/>
        <v>3</v>
      </c>
      <c r="H5498" s="14">
        <f t="shared" si="1146"/>
        <v>16</v>
      </c>
      <c r="I5498" s="14">
        <f t="shared" si="1146"/>
        <v>0</v>
      </c>
      <c r="J5498" s="14">
        <f t="shared" si="1146"/>
        <v>0</v>
      </c>
      <c r="K5498" s="14">
        <f t="shared" si="1146"/>
        <v>0</v>
      </c>
      <c r="L5498" s="14" t="str">
        <f t="shared" si="1141"/>
        <v>3.16</v>
      </c>
      <c r="M5498" s="15" t="str">
        <f t="shared" si="1142"/>
        <v>--</v>
      </c>
      <c r="N5498" s="14" t="str">
        <f t="shared" si="1143"/>
        <v/>
      </c>
      <c r="O5498" s="15" t="str">
        <f t="shared" si="1136"/>
        <v/>
      </c>
      <c r="P5498" s="15" t="str">
        <f>IF(N5498=1,FLOOR(MAX($P$4:P5497),1)+1,IF(AND(P5497&lt;&gt;"",O5497&lt;&gt;1),MAX($P$4:P5497)+0.1,""))</f>
        <v/>
      </c>
      <c r="Q5498" s="5">
        <f>ROW()</f>
        <v>5498</v>
      </c>
    </row>
    <row r="5499" spans="2:17" x14ac:dyDescent="0.3">
      <c r="B5499" s="5"/>
      <c r="C5499" s="14">
        <f t="shared" si="1137"/>
        <v>0</v>
      </c>
      <c r="D5499" s="14">
        <f t="shared" si="1137"/>
        <v>0</v>
      </c>
      <c r="E5499" s="14" t="str">
        <f t="shared" si="1138"/>
        <v/>
      </c>
      <c r="F5499" s="14">
        <f t="shared" si="1139"/>
        <v>0</v>
      </c>
      <c r="G5499" s="14">
        <f t="shared" si="1135"/>
        <v>3</v>
      </c>
      <c r="H5499" s="14">
        <f t="shared" si="1146"/>
        <v>16</v>
      </c>
      <c r="I5499" s="14">
        <f t="shared" si="1146"/>
        <v>0</v>
      </c>
      <c r="J5499" s="14">
        <f t="shared" si="1146"/>
        <v>0</v>
      </c>
      <c r="K5499" s="14">
        <f t="shared" si="1146"/>
        <v>0</v>
      </c>
      <c r="L5499" s="14" t="str">
        <f t="shared" si="1141"/>
        <v>3.16</v>
      </c>
      <c r="M5499" s="15" t="str">
        <f t="shared" si="1142"/>
        <v>--</v>
      </c>
      <c r="N5499" s="14" t="str">
        <f t="shared" si="1143"/>
        <v/>
      </c>
      <c r="O5499" s="15" t="str">
        <f t="shared" si="1136"/>
        <v/>
      </c>
      <c r="P5499" s="15" t="str">
        <f>IF(N5499=1,FLOOR(MAX($P$4:P5498),1)+1,IF(AND(P5498&lt;&gt;"",O5498&lt;&gt;1),MAX($P$4:P5498)+0.1,""))</f>
        <v/>
      </c>
      <c r="Q5499" s="5">
        <f>ROW()</f>
        <v>5499</v>
      </c>
    </row>
    <row r="5500" spans="2:17" x14ac:dyDescent="0.3">
      <c r="B5500" s="5"/>
      <c r="C5500" s="14">
        <f t="shared" si="1137"/>
        <v>0</v>
      </c>
      <c r="D5500" s="14">
        <f t="shared" si="1137"/>
        <v>0</v>
      </c>
      <c r="E5500" s="14" t="str">
        <f t="shared" si="1138"/>
        <v/>
      </c>
      <c r="F5500" s="14">
        <f t="shared" si="1139"/>
        <v>0</v>
      </c>
      <c r="G5500" s="14">
        <f t="shared" si="1135"/>
        <v>3</v>
      </c>
      <c r="H5500" s="14">
        <f t="shared" si="1146"/>
        <v>16</v>
      </c>
      <c r="I5500" s="14">
        <f t="shared" si="1146"/>
        <v>0</v>
      </c>
      <c r="J5500" s="14">
        <f t="shared" si="1146"/>
        <v>0</v>
      </c>
      <c r="K5500" s="14">
        <f t="shared" si="1146"/>
        <v>0</v>
      </c>
      <c r="L5500" s="14" t="str">
        <f t="shared" si="1141"/>
        <v>3.16</v>
      </c>
      <c r="M5500" s="15" t="str">
        <f t="shared" si="1142"/>
        <v>--</v>
      </c>
      <c r="N5500" s="14" t="str">
        <f t="shared" si="1143"/>
        <v/>
      </c>
      <c r="O5500" s="15" t="str">
        <f t="shared" si="1136"/>
        <v/>
      </c>
      <c r="P5500" s="15" t="str">
        <f>IF(N5500=1,FLOOR(MAX($P$4:P5499),1)+1,IF(AND(P5499&lt;&gt;"",O5499&lt;&gt;1),MAX($P$4:P5499)+0.1,""))</f>
        <v/>
      </c>
      <c r="Q5500" s="5">
        <f>ROW()</f>
        <v>5500</v>
      </c>
    </row>
    <row r="5501" spans="2:17" x14ac:dyDescent="0.3">
      <c r="B5501" s="5"/>
      <c r="C5501" s="14">
        <f t="shared" si="1137"/>
        <v>0</v>
      </c>
      <c r="D5501" s="14">
        <f t="shared" si="1137"/>
        <v>0</v>
      </c>
      <c r="E5501" s="14" t="str">
        <f t="shared" si="1138"/>
        <v/>
      </c>
      <c r="F5501" s="14">
        <f t="shared" si="1139"/>
        <v>0</v>
      </c>
      <c r="G5501" s="14">
        <f t="shared" si="1135"/>
        <v>3</v>
      </c>
      <c r="H5501" s="14">
        <f t="shared" si="1146"/>
        <v>16</v>
      </c>
      <c r="I5501" s="14">
        <f t="shared" si="1146"/>
        <v>0</v>
      </c>
      <c r="J5501" s="14">
        <f t="shared" si="1146"/>
        <v>0</v>
      </c>
      <c r="K5501" s="14">
        <f t="shared" si="1146"/>
        <v>0</v>
      </c>
      <c r="L5501" s="14" t="str">
        <f t="shared" si="1141"/>
        <v>3.16</v>
      </c>
      <c r="M5501" s="15" t="str">
        <f t="shared" si="1142"/>
        <v>--</v>
      </c>
      <c r="N5501" s="14" t="str">
        <f t="shared" si="1143"/>
        <v/>
      </c>
      <c r="O5501" s="15" t="str">
        <f t="shared" si="1136"/>
        <v/>
      </c>
      <c r="P5501" s="15" t="str">
        <f>IF(N5501=1,FLOOR(MAX($P$4:P5500),1)+1,IF(AND(P5500&lt;&gt;"",O5500&lt;&gt;1),MAX($P$4:P5500)+0.1,""))</f>
        <v/>
      </c>
      <c r="Q5501" s="5">
        <f>ROW()</f>
        <v>5501</v>
      </c>
    </row>
    <row r="5502" spans="2:17" x14ac:dyDescent="0.3">
      <c r="B5502" s="5"/>
      <c r="C5502" s="14">
        <f t="shared" si="1137"/>
        <v>0</v>
      </c>
      <c r="D5502" s="14">
        <f t="shared" si="1137"/>
        <v>0</v>
      </c>
      <c r="E5502" s="14" t="str">
        <f t="shared" si="1138"/>
        <v/>
      </c>
      <c r="F5502" s="14">
        <f t="shared" si="1139"/>
        <v>0</v>
      </c>
      <c r="G5502" s="14">
        <f t="shared" si="1135"/>
        <v>3</v>
      </c>
      <c r="H5502" s="14">
        <f t="shared" si="1146"/>
        <v>16</v>
      </c>
      <c r="I5502" s="14">
        <f t="shared" si="1146"/>
        <v>0</v>
      </c>
      <c r="J5502" s="14">
        <f t="shared" si="1146"/>
        <v>0</v>
      </c>
      <c r="K5502" s="14">
        <f t="shared" si="1146"/>
        <v>0</v>
      </c>
      <c r="L5502" s="14" t="str">
        <f t="shared" si="1141"/>
        <v>3.16</v>
      </c>
      <c r="M5502" s="15" t="str">
        <f t="shared" si="1142"/>
        <v>--</v>
      </c>
      <c r="N5502" s="14" t="str">
        <f t="shared" si="1143"/>
        <v/>
      </c>
      <c r="O5502" s="15" t="str">
        <f t="shared" si="1136"/>
        <v/>
      </c>
      <c r="P5502" s="15" t="str">
        <f>IF(N5502=1,FLOOR(MAX($P$4:P5501),1)+1,IF(AND(P5501&lt;&gt;"",O5501&lt;&gt;1),MAX($P$4:P5501)+0.1,""))</f>
        <v/>
      </c>
      <c r="Q5502" s="5">
        <f>ROW()</f>
        <v>5502</v>
      </c>
    </row>
    <row r="5503" spans="2:17" x14ac:dyDescent="0.3">
      <c r="B5503" s="5"/>
      <c r="C5503" s="14">
        <f t="shared" si="1137"/>
        <v>0</v>
      </c>
      <c r="D5503" s="14">
        <f t="shared" si="1137"/>
        <v>0</v>
      </c>
      <c r="E5503" s="14" t="str">
        <f t="shared" si="1138"/>
        <v/>
      </c>
      <c r="F5503" s="14">
        <f t="shared" si="1139"/>
        <v>0</v>
      </c>
      <c r="G5503" s="14">
        <f t="shared" si="1135"/>
        <v>3</v>
      </c>
      <c r="H5503" s="14">
        <f t="shared" si="1146"/>
        <v>16</v>
      </c>
      <c r="I5503" s="14">
        <f t="shared" si="1146"/>
        <v>0</v>
      </c>
      <c r="J5503" s="14">
        <f t="shared" si="1146"/>
        <v>0</v>
      </c>
      <c r="K5503" s="14">
        <f t="shared" si="1146"/>
        <v>0</v>
      </c>
      <c r="L5503" s="14" t="str">
        <f t="shared" si="1141"/>
        <v>3.16</v>
      </c>
      <c r="M5503" s="15" t="str">
        <f t="shared" si="1142"/>
        <v>--</v>
      </c>
      <c r="N5503" s="14" t="str">
        <f t="shared" si="1143"/>
        <v/>
      </c>
      <c r="O5503" s="15" t="str">
        <f t="shared" si="1136"/>
        <v/>
      </c>
      <c r="P5503" s="15" t="str">
        <f>IF(N5503=1,FLOOR(MAX($P$4:P5502),1)+1,IF(AND(P5502&lt;&gt;"",O5502&lt;&gt;1),MAX($P$4:P5502)+0.1,""))</f>
        <v/>
      </c>
      <c r="Q5503" s="5">
        <f>ROW()</f>
        <v>5503</v>
      </c>
    </row>
    <row r="5504" spans="2:17" x14ac:dyDescent="0.3">
      <c r="B5504" s="5"/>
      <c r="C5504" s="14">
        <f t="shared" si="1137"/>
        <v>0</v>
      </c>
      <c r="D5504" s="14">
        <f t="shared" si="1137"/>
        <v>0</v>
      </c>
      <c r="E5504" s="14" t="str">
        <f t="shared" si="1138"/>
        <v/>
      </c>
      <c r="F5504" s="14">
        <f t="shared" si="1139"/>
        <v>0</v>
      </c>
      <c r="G5504" s="14">
        <f t="shared" si="1135"/>
        <v>3</v>
      </c>
      <c r="H5504" s="14">
        <f t="shared" si="1146"/>
        <v>16</v>
      </c>
      <c r="I5504" s="14">
        <f t="shared" si="1146"/>
        <v>0</v>
      </c>
      <c r="J5504" s="14">
        <f t="shared" si="1146"/>
        <v>0</v>
      </c>
      <c r="K5504" s="14">
        <f t="shared" si="1146"/>
        <v>0</v>
      </c>
      <c r="L5504" s="14" t="str">
        <f t="shared" si="1141"/>
        <v>3.16</v>
      </c>
      <c r="M5504" s="15" t="str">
        <f t="shared" si="1142"/>
        <v>--</v>
      </c>
      <c r="N5504" s="14" t="str">
        <f t="shared" si="1143"/>
        <v/>
      </c>
      <c r="O5504" s="15" t="str">
        <f t="shared" si="1136"/>
        <v/>
      </c>
      <c r="P5504" s="15" t="str">
        <f>IF(N5504=1,FLOOR(MAX($P$4:P5503),1)+1,IF(AND(P5503&lt;&gt;"",O5503&lt;&gt;1),MAX($P$4:P5503)+0.1,""))</f>
        <v/>
      </c>
      <c r="Q5504" s="5">
        <f>ROW()</f>
        <v>5504</v>
      </c>
    </row>
    <row r="5505" spans="2:17" x14ac:dyDescent="0.3">
      <c r="B5505" s="5"/>
      <c r="C5505" s="14">
        <f t="shared" si="1137"/>
        <v>0</v>
      </c>
      <c r="D5505" s="14">
        <f t="shared" si="1137"/>
        <v>0</v>
      </c>
      <c r="E5505" s="14" t="str">
        <f t="shared" si="1138"/>
        <v/>
      </c>
      <c r="F5505" s="14">
        <f t="shared" si="1139"/>
        <v>0</v>
      </c>
      <c r="G5505" s="14">
        <f t="shared" si="1135"/>
        <v>3</v>
      </c>
      <c r="H5505" s="14">
        <f t="shared" si="1146"/>
        <v>16</v>
      </c>
      <c r="I5505" s="14">
        <f t="shared" si="1146"/>
        <v>0</v>
      </c>
      <c r="J5505" s="14">
        <f t="shared" si="1146"/>
        <v>0</v>
      </c>
      <c r="K5505" s="14">
        <f t="shared" si="1146"/>
        <v>0</v>
      </c>
      <c r="L5505" s="14" t="str">
        <f t="shared" si="1141"/>
        <v>3.16</v>
      </c>
      <c r="M5505" s="15" t="str">
        <f t="shared" si="1142"/>
        <v>--</v>
      </c>
      <c r="N5505" s="14" t="str">
        <f t="shared" si="1143"/>
        <v/>
      </c>
      <c r="O5505" s="15" t="str">
        <f t="shared" si="1136"/>
        <v/>
      </c>
      <c r="P5505" s="15" t="str">
        <f>IF(N5505=1,FLOOR(MAX($P$4:P5504),1)+1,IF(AND(P5504&lt;&gt;"",O5504&lt;&gt;1),MAX($P$4:P5504)+0.1,""))</f>
        <v/>
      </c>
      <c r="Q5505" s="5">
        <f>ROW()</f>
        <v>5505</v>
      </c>
    </row>
    <row r="5506" spans="2:17" x14ac:dyDescent="0.3">
      <c r="B5506" s="5"/>
      <c r="C5506" s="14">
        <f t="shared" si="1137"/>
        <v>0</v>
      </c>
      <c r="D5506" s="14">
        <f t="shared" si="1137"/>
        <v>0</v>
      </c>
      <c r="E5506" s="14" t="str">
        <f t="shared" si="1138"/>
        <v/>
      </c>
      <c r="F5506" s="14">
        <f t="shared" si="1139"/>
        <v>0</v>
      </c>
      <c r="G5506" s="14">
        <f t="shared" si="1135"/>
        <v>3</v>
      </c>
      <c r="H5506" s="14">
        <f t="shared" si="1146"/>
        <v>16</v>
      </c>
      <c r="I5506" s="14">
        <f t="shared" si="1146"/>
        <v>0</v>
      </c>
      <c r="J5506" s="14">
        <f t="shared" si="1146"/>
        <v>0</v>
      </c>
      <c r="K5506" s="14">
        <f t="shared" si="1146"/>
        <v>0</v>
      </c>
      <c r="L5506" s="14" t="str">
        <f t="shared" si="1141"/>
        <v>3.16</v>
      </c>
      <c r="M5506" s="15" t="str">
        <f t="shared" si="1142"/>
        <v>--</v>
      </c>
      <c r="N5506" s="14" t="str">
        <f t="shared" si="1143"/>
        <v/>
      </c>
      <c r="O5506" s="15" t="str">
        <f t="shared" si="1136"/>
        <v/>
      </c>
      <c r="P5506" s="15" t="str">
        <f>IF(N5506=1,FLOOR(MAX($P$4:P5505),1)+1,IF(AND(P5505&lt;&gt;"",O5505&lt;&gt;1),MAX($P$4:P5505)+0.1,""))</f>
        <v/>
      </c>
      <c r="Q5506" s="5">
        <f>ROW()</f>
        <v>5506</v>
      </c>
    </row>
    <row r="5507" spans="2:17" x14ac:dyDescent="0.3">
      <c r="B5507" s="5"/>
      <c r="C5507" s="14">
        <f t="shared" si="1137"/>
        <v>0</v>
      </c>
      <c r="D5507" s="14">
        <f t="shared" si="1137"/>
        <v>0</v>
      </c>
      <c r="E5507" s="14" t="str">
        <f t="shared" si="1138"/>
        <v/>
      </c>
      <c r="F5507" s="14">
        <f t="shared" si="1139"/>
        <v>0</v>
      </c>
      <c r="G5507" s="14">
        <f t="shared" si="1135"/>
        <v>3</v>
      </c>
      <c r="H5507" s="14">
        <f t="shared" si="1146"/>
        <v>16</v>
      </c>
      <c r="I5507" s="14">
        <f t="shared" si="1146"/>
        <v>0</v>
      </c>
      <c r="J5507" s="14">
        <f t="shared" si="1146"/>
        <v>0</v>
      </c>
      <c r="K5507" s="14">
        <f t="shared" si="1146"/>
        <v>0</v>
      </c>
      <c r="L5507" s="14" t="str">
        <f t="shared" si="1141"/>
        <v>3.16</v>
      </c>
      <c r="M5507" s="15" t="str">
        <f t="shared" si="1142"/>
        <v>--</v>
      </c>
      <c r="N5507" s="14" t="str">
        <f t="shared" si="1143"/>
        <v/>
      </c>
      <c r="O5507" s="15" t="str">
        <f t="shared" si="1136"/>
        <v/>
      </c>
      <c r="P5507" s="15" t="str">
        <f>IF(N5507=1,FLOOR(MAX($P$4:P5506),1)+1,IF(AND(P5506&lt;&gt;"",O5506&lt;&gt;1),MAX($P$4:P5506)+0.1,""))</f>
        <v/>
      </c>
      <c r="Q5507" s="5">
        <f>ROW()</f>
        <v>5507</v>
      </c>
    </row>
    <row r="5508" spans="2:17" x14ac:dyDescent="0.3">
      <c r="B5508" s="5"/>
      <c r="C5508" s="14">
        <f t="shared" si="1137"/>
        <v>0</v>
      </c>
      <c r="D5508" s="14">
        <f t="shared" si="1137"/>
        <v>0</v>
      </c>
      <c r="E5508" s="14" t="str">
        <f t="shared" si="1138"/>
        <v/>
      </c>
      <c r="F5508" s="14">
        <f t="shared" si="1139"/>
        <v>0</v>
      </c>
      <c r="G5508" s="14">
        <f t="shared" si="1135"/>
        <v>3</v>
      </c>
      <c r="H5508" s="14">
        <f t="shared" si="1146"/>
        <v>16</v>
      </c>
      <c r="I5508" s="14">
        <f t="shared" si="1146"/>
        <v>0</v>
      </c>
      <c r="J5508" s="14">
        <f t="shared" si="1146"/>
        <v>0</v>
      </c>
      <c r="K5508" s="14">
        <f t="shared" si="1146"/>
        <v>0</v>
      </c>
      <c r="L5508" s="14" t="str">
        <f t="shared" si="1141"/>
        <v>3.16</v>
      </c>
      <c r="M5508" s="15" t="str">
        <f t="shared" si="1142"/>
        <v>--</v>
      </c>
      <c r="N5508" s="14" t="str">
        <f t="shared" si="1143"/>
        <v/>
      </c>
      <c r="O5508" s="15" t="str">
        <f t="shared" si="1136"/>
        <v/>
      </c>
      <c r="P5508" s="15" t="str">
        <f>IF(N5508=1,FLOOR(MAX($P$4:P5507),1)+1,IF(AND(P5507&lt;&gt;"",O5507&lt;&gt;1),MAX($P$4:P5507)+0.1,""))</f>
        <v/>
      </c>
      <c r="Q5508" s="5">
        <f>ROW()</f>
        <v>5508</v>
      </c>
    </row>
    <row r="5509" spans="2:17" x14ac:dyDescent="0.3">
      <c r="B5509" s="5"/>
      <c r="C5509" s="14">
        <f t="shared" si="1137"/>
        <v>0</v>
      </c>
      <c r="D5509" s="14">
        <f t="shared" si="1137"/>
        <v>0</v>
      </c>
      <c r="E5509" s="14" t="str">
        <f t="shared" si="1138"/>
        <v/>
      </c>
      <c r="F5509" s="14">
        <f t="shared" si="1139"/>
        <v>0</v>
      </c>
      <c r="G5509" s="14">
        <f t="shared" ref="G5509:G5572" si="1147">G5508+IF(NOT(ISERROR(FIND("&lt;PRT&gt;",A5509))),1,0)</f>
        <v>3</v>
      </c>
      <c r="H5509" s="14">
        <f t="shared" si="1146"/>
        <v>16</v>
      </c>
      <c r="I5509" s="14">
        <f t="shared" si="1146"/>
        <v>0</v>
      </c>
      <c r="J5509" s="14">
        <f t="shared" si="1146"/>
        <v>0</v>
      </c>
      <c r="K5509" s="14">
        <f t="shared" si="1146"/>
        <v>0</v>
      </c>
      <c r="L5509" s="14" t="str">
        <f t="shared" si="1141"/>
        <v>3.16</v>
      </c>
      <c r="M5509" s="15" t="str">
        <f t="shared" si="1142"/>
        <v>--</v>
      </c>
      <c r="N5509" s="14" t="str">
        <f t="shared" si="1143"/>
        <v/>
      </c>
      <c r="O5509" s="15" t="str">
        <f t="shared" ref="O5509:O5572" si="1148">IF(ISERROR(FIND(O$4,$A5509)),"",1)</f>
        <v/>
      </c>
      <c r="P5509" s="15" t="str">
        <f>IF(N5509=1,FLOOR(MAX($P$4:P5508),1)+1,IF(AND(P5508&lt;&gt;"",O5508&lt;&gt;1),MAX($P$4:P5508)+0.1,""))</f>
        <v/>
      </c>
      <c r="Q5509" s="5">
        <f>ROW()</f>
        <v>5509</v>
      </c>
    </row>
    <row r="5510" spans="2:17" x14ac:dyDescent="0.3">
      <c r="B5510" s="5"/>
      <c r="C5510" s="14">
        <f t="shared" ref="C5510:D5573" si="1149">(LEN($A5510)-LEN(SUBSTITUTE($A5510,C$3,"")))/LEN(C$3)</f>
        <v>0</v>
      </c>
      <c r="D5510" s="14">
        <f t="shared" si="1149"/>
        <v>0</v>
      </c>
      <c r="E5510" s="14" t="str">
        <f t="shared" ref="E5510:E5573" si="1150">IF(AND(C5510&gt;0,D5510&gt;0),IF(FIND(D$3,A5510)&gt;FIND(C$3,A5510),"WARNING","OK"),"")</f>
        <v/>
      </c>
      <c r="F5510" s="14">
        <f t="shared" ref="F5510:F5573" si="1151">F5509+C5510-D5510</f>
        <v>0</v>
      </c>
      <c r="G5510" s="14">
        <f t="shared" si="1147"/>
        <v>3</v>
      </c>
      <c r="H5510" s="14">
        <f t="shared" ref="H5510:K5525" si="1152">IF(G5510&lt;&gt;G5509,0,IF(AND(($F5509-$D5510)=(H$3-1),$F5510=H$3),H5509+1,H5509))</f>
        <v>16</v>
      </c>
      <c r="I5510" s="14">
        <f t="shared" si="1152"/>
        <v>0</v>
      </c>
      <c r="J5510" s="14">
        <f t="shared" si="1152"/>
        <v>0</v>
      </c>
      <c r="K5510" s="14">
        <f t="shared" si="1152"/>
        <v>0</v>
      </c>
      <c r="L5510" s="14" t="str">
        <f t="shared" ref="L5510:L5573" si="1153">SUBSTITUTE(G5510&amp;"."&amp;H5510&amp;"."&amp;I5510&amp;"."&amp;J5510&amp;"."&amp;K5510,".0","")</f>
        <v>3.16</v>
      </c>
      <c r="M5510" s="15" t="str">
        <f t="shared" ref="M5510:M5573" si="1154">IF(ISERROR(FIND("&lt;SPT&gt;&lt;TTL&gt;",A5510)),"--",SUBSTITUTE(SUBSTITUTE(MID(A5510&amp;A5511,FIND("&lt;SPT&gt;&lt;TTL&gt;",A5510&amp;A5511)+10,FIND("&lt;/TTL&gt;",A5510&amp;A5511)-FIND("&lt;SPT&gt;&lt;TTL&gt;",A5510&amp;A5511)-10),"&lt;SUB&gt;",""),"&lt;/SUB&gt;",""))</f>
        <v>--</v>
      </c>
      <c r="N5510" s="14" t="str">
        <f t="shared" ref="N5510:N5573" si="1155">IF(ISERROR(FIND(N$4,UPPER($A5510))),"",1)</f>
        <v/>
      </c>
      <c r="O5510" s="15" t="str">
        <f t="shared" si="1148"/>
        <v/>
      </c>
      <c r="P5510" s="15" t="str">
        <f>IF(N5510=1,FLOOR(MAX($P$4:P5509),1)+1,IF(AND(P5509&lt;&gt;"",O5509&lt;&gt;1),MAX($P$4:P5509)+0.1,""))</f>
        <v/>
      </c>
      <c r="Q5510" s="5">
        <f>ROW()</f>
        <v>5510</v>
      </c>
    </row>
    <row r="5511" spans="2:17" x14ac:dyDescent="0.3">
      <c r="B5511" s="5"/>
      <c r="C5511" s="14">
        <f t="shared" si="1149"/>
        <v>0</v>
      </c>
      <c r="D5511" s="14">
        <f t="shared" si="1149"/>
        <v>0</v>
      </c>
      <c r="E5511" s="14" t="str">
        <f t="shared" si="1150"/>
        <v/>
      </c>
      <c r="F5511" s="14">
        <f t="shared" si="1151"/>
        <v>0</v>
      </c>
      <c r="G5511" s="14">
        <f t="shared" si="1147"/>
        <v>3</v>
      </c>
      <c r="H5511" s="14">
        <f t="shared" si="1152"/>
        <v>16</v>
      </c>
      <c r="I5511" s="14">
        <f t="shared" si="1152"/>
        <v>0</v>
      </c>
      <c r="J5511" s="14">
        <f t="shared" si="1152"/>
        <v>0</v>
      </c>
      <c r="K5511" s="14">
        <f t="shared" si="1152"/>
        <v>0</v>
      </c>
      <c r="L5511" s="14" t="str">
        <f t="shared" si="1153"/>
        <v>3.16</v>
      </c>
      <c r="M5511" s="15" t="str">
        <f t="shared" si="1154"/>
        <v>--</v>
      </c>
      <c r="N5511" s="14" t="str">
        <f t="shared" si="1155"/>
        <v/>
      </c>
      <c r="O5511" s="15" t="str">
        <f t="shared" si="1148"/>
        <v/>
      </c>
      <c r="P5511" s="15" t="str">
        <f>IF(N5511=1,FLOOR(MAX($P$4:P5510),1)+1,IF(AND(P5510&lt;&gt;"",O5510&lt;&gt;1),MAX($P$4:P5510)+0.1,""))</f>
        <v/>
      </c>
      <c r="Q5511" s="5">
        <f>ROW()</f>
        <v>5511</v>
      </c>
    </row>
    <row r="5512" spans="2:17" x14ac:dyDescent="0.3">
      <c r="B5512" s="5"/>
      <c r="C5512" s="14">
        <f t="shared" si="1149"/>
        <v>0</v>
      </c>
      <c r="D5512" s="14">
        <f t="shared" si="1149"/>
        <v>0</v>
      </c>
      <c r="E5512" s="14" t="str">
        <f t="shared" si="1150"/>
        <v/>
      </c>
      <c r="F5512" s="14">
        <f t="shared" si="1151"/>
        <v>0</v>
      </c>
      <c r="G5512" s="14">
        <f t="shared" si="1147"/>
        <v>3</v>
      </c>
      <c r="H5512" s="14">
        <f t="shared" si="1152"/>
        <v>16</v>
      </c>
      <c r="I5512" s="14">
        <f t="shared" si="1152"/>
        <v>0</v>
      </c>
      <c r="J5512" s="14">
        <f t="shared" si="1152"/>
        <v>0</v>
      </c>
      <c r="K5512" s="14">
        <f t="shared" si="1152"/>
        <v>0</v>
      </c>
      <c r="L5512" s="14" t="str">
        <f t="shared" si="1153"/>
        <v>3.16</v>
      </c>
      <c r="M5512" s="15" t="str">
        <f t="shared" si="1154"/>
        <v>--</v>
      </c>
      <c r="N5512" s="14" t="str">
        <f t="shared" si="1155"/>
        <v/>
      </c>
      <c r="O5512" s="15" t="str">
        <f t="shared" si="1148"/>
        <v/>
      </c>
      <c r="P5512" s="15" t="str">
        <f>IF(N5512=1,FLOOR(MAX($P$4:P5511),1)+1,IF(AND(P5511&lt;&gt;"",O5511&lt;&gt;1),MAX($P$4:P5511)+0.1,""))</f>
        <v/>
      </c>
      <c r="Q5512" s="5">
        <f>ROW()</f>
        <v>5512</v>
      </c>
    </row>
    <row r="5513" spans="2:17" x14ac:dyDescent="0.3">
      <c r="B5513" s="5"/>
      <c r="C5513" s="14">
        <f t="shared" si="1149"/>
        <v>0</v>
      </c>
      <c r="D5513" s="14">
        <f t="shared" si="1149"/>
        <v>0</v>
      </c>
      <c r="E5513" s="14" t="str">
        <f t="shared" si="1150"/>
        <v/>
      </c>
      <c r="F5513" s="14">
        <f t="shared" si="1151"/>
        <v>0</v>
      </c>
      <c r="G5513" s="14">
        <f t="shared" si="1147"/>
        <v>3</v>
      </c>
      <c r="H5513" s="14">
        <f t="shared" si="1152"/>
        <v>16</v>
      </c>
      <c r="I5513" s="14">
        <f t="shared" si="1152"/>
        <v>0</v>
      </c>
      <c r="J5513" s="14">
        <f t="shared" si="1152"/>
        <v>0</v>
      </c>
      <c r="K5513" s="14">
        <f t="shared" si="1152"/>
        <v>0</v>
      </c>
      <c r="L5513" s="14" t="str">
        <f t="shared" si="1153"/>
        <v>3.16</v>
      </c>
      <c r="M5513" s="15" t="str">
        <f t="shared" si="1154"/>
        <v>--</v>
      </c>
      <c r="N5513" s="14" t="str">
        <f t="shared" si="1155"/>
        <v/>
      </c>
      <c r="O5513" s="15" t="str">
        <f t="shared" si="1148"/>
        <v/>
      </c>
      <c r="P5513" s="15" t="str">
        <f>IF(N5513=1,FLOOR(MAX($P$4:P5512),1)+1,IF(AND(P5512&lt;&gt;"",O5512&lt;&gt;1),MAX($P$4:P5512)+0.1,""))</f>
        <v/>
      </c>
      <c r="Q5513" s="5">
        <f>ROW()</f>
        <v>5513</v>
      </c>
    </row>
    <row r="5514" spans="2:17" x14ac:dyDescent="0.3">
      <c r="B5514" s="5"/>
      <c r="C5514" s="14">
        <f t="shared" si="1149"/>
        <v>0</v>
      </c>
      <c r="D5514" s="14">
        <f t="shared" si="1149"/>
        <v>0</v>
      </c>
      <c r="E5514" s="14" t="str">
        <f t="shared" si="1150"/>
        <v/>
      </c>
      <c r="F5514" s="14">
        <f t="shared" si="1151"/>
        <v>0</v>
      </c>
      <c r="G5514" s="14">
        <f t="shared" si="1147"/>
        <v>3</v>
      </c>
      <c r="H5514" s="14">
        <f t="shared" si="1152"/>
        <v>16</v>
      </c>
      <c r="I5514" s="14">
        <f t="shared" si="1152"/>
        <v>0</v>
      </c>
      <c r="J5514" s="14">
        <f t="shared" si="1152"/>
        <v>0</v>
      </c>
      <c r="K5514" s="14">
        <f t="shared" si="1152"/>
        <v>0</v>
      </c>
      <c r="L5514" s="14" t="str">
        <f t="shared" si="1153"/>
        <v>3.16</v>
      </c>
      <c r="M5514" s="15" t="str">
        <f t="shared" si="1154"/>
        <v>--</v>
      </c>
      <c r="N5514" s="14" t="str">
        <f t="shared" si="1155"/>
        <v/>
      </c>
      <c r="O5514" s="15" t="str">
        <f t="shared" si="1148"/>
        <v/>
      </c>
      <c r="P5514" s="15" t="str">
        <f>IF(N5514=1,FLOOR(MAX($P$4:P5513),1)+1,IF(AND(P5513&lt;&gt;"",O5513&lt;&gt;1),MAX($P$4:P5513)+0.1,""))</f>
        <v/>
      </c>
      <c r="Q5514" s="5">
        <f>ROW()</f>
        <v>5514</v>
      </c>
    </row>
    <row r="5515" spans="2:17" x14ac:dyDescent="0.3">
      <c r="B5515" s="5"/>
      <c r="C5515" s="14">
        <f t="shared" si="1149"/>
        <v>0</v>
      </c>
      <c r="D5515" s="14">
        <f t="shared" si="1149"/>
        <v>0</v>
      </c>
      <c r="E5515" s="14" t="str">
        <f t="shared" si="1150"/>
        <v/>
      </c>
      <c r="F5515" s="14">
        <f t="shared" si="1151"/>
        <v>0</v>
      </c>
      <c r="G5515" s="14">
        <f t="shared" si="1147"/>
        <v>3</v>
      </c>
      <c r="H5515" s="14">
        <f t="shared" si="1152"/>
        <v>16</v>
      </c>
      <c r="I5515" s="14">
        <f t="shared" si="1152"/>
        <v>0</v>
      </c>
      <c r="J5515" s="14">
        <f t="shared" si="1152"/>
        <v>0</v>
      </c>
      <c r="K5515" s="14">
        <f t="shared" si="1152"/>
        <v>0</v>
      </c>
      <c r="L5515" s="14" t="str">
        <f t="shared" si="1153"/>
        <v>3.16</v>
      </c>
      <c r="M5515" s="15" t="str">
        <f t="shared" si="1154"/>
        <v>--</v>
      </c>
      <c r="N5515" s="14" t="str">
        <f t="shared" si="1155"/>
        <v/>
      </c>
      <c r="O5515" s="15" t="str">
        <f t="shared" si="1148"/>
        <v/>
      </c>
      <c r="P5515" s="15" t="str">
        <f>IF(N5515=1,FLOOR(MAX($P$4:P5514),1)+1,IF(AND(P5514&lt;&gt;"",O5514&lt;&gt;1),MAX($P$4:P5514)+0.1,""))</f>
        <v/>
      </c>
      <c r="Q5515" s="5">
        <f>ROW()</f>
        <v>5515</v>
      </c>
    </row>
    <row r="5516" spans="2:17" x14ac:dyDescent="0.3">
      <c r="B5516" s="5"/>
      <c r="C5516" s="14">
        <f t="shared" si="1149"/>
        <v>0</v>
      </c>
      <c r="D5516" s="14">
        <f t="shared" si="1149"/>
        <v>0</v>
      </c>
      <c r="E5516" s="14" t="str">
        <f t="shared" si="1150"/>
        <v/>
      </c>
      <c r="F5516" s="14">
        <f t="shared" si="1151"/>
        <v>0</v>
      </c>
      <c r="G5516" s="14">
        <f t="shared" si="1147"/>
        <v>3</v>
      </c>
      <c r="H5516" s="14">
        <f t="shared" si="1152"/>
        <v>16</v>
      </c>
      <c r="I5516" s="14">
        <f t="shared" si="1152"/>
        <v>0</v>
      </c>
      <c r="J5516" s="14">
        <f t="shared" si="1152"/>
        <v>0</v>
      </c>
      <c r="K5516" s="14">
        <f t="shared" si="1152"/>
        <v>0</v>
      </c>
      <c r="L5516" s="14" t="str">
        <f t="shared" si="1153"/>
        <v>3.16</v>
      </c>
      <c r="M5516" s="15" t="str">
        <f t="shared" si="1154"/>
        <v>--</v>
      </c>
      <c r="N5516" s="14" t="str">
        <f t="shared" si="1155"/>
        <v/>
      </c>
      <c r="O5516" s="15" t="str">
        <f t="shared" si="1148"/>
        <v/>
      </c>
      <c r="P5516" s="15" t="str">
        <f>IF(N5516=1,FLOOR(MAX($P$4:P5515),1)+1,IF(AND(P5515&lt;&gt;"",O5515&lt;&gt;1),MAX($P$4:P5515)+0.1,""))</f>
        <v/>
      </c>
      <c r="Q5516" s="5">
        <f>ROW()</f>
        <v>5516</v>
      </c>
    </row>
    <row r="5517" spans="2:17" x14ac:dyDescent="0.3">
      <c r="B5517" s="5"/>
      <c r="C5517" s="14">
        <f t="shared" si="1149"/>
        <v>0</v>
      </c>
      <c r="D5517" s="14">
        <f t="shared" si="1149"/>
        <v>0</v>
      </c>
      <c r="E5517" s="14" t="str">
        <f t="shared" si="1150"/>
        <v/>
      </c>
      <c r="F5517" s="14">
        <f t="shared" si="1151"/>
        <v>0</v>
      </c>
      <c r="G5517" s="14">
        <f t="shared" si="1147"/>
        <v>3</v>
      </c>
      <c r="H5517" s="14">
        <f t="shared" si="1152"/>
        <v>16</v>
      </c>
      <c r="I5517" s="14">
        <f t="shared" si="1152"/>
        <v>0</v>
      </c>
      <c r="J5517" s="14">
        <f t="shared" si="1152"/>
        <v>0</v>
      </c>
      <c r="K5517" s="14">
        <f t="shared" si="1152"/>
        <v>0</v>
      </c>
      <c r="L5517" s="14" t="str">
        <f t="shared" si="1153"/>
        <v>3.16</v>
      </c>
      <c r="M5517" s="15" t="str">
        <f t="shared" si="1154"/>
        <v>--</v>
      </c>
      <c r="N5517" s="14" t="str">
        <f t="shared" si="1155"/>
        <v/>
      </c>
      <c r="O5517" s="15" t="str">
        <f t="shared" si="1148"/>
        <v/>
      </c>
      <c r="P5517" s="15" t="str">
        <f>IF(N5517=1,FLOOR(MAX($P$4:P5516),1)+1,IF(AND(P5516&lt;&gt;"",O5516&lt;&gt;1),MAX($P$4:P5516)+0.1,""))</f>
        <v/>
      </c>
      <c r="Q5517" s="5">
        <f>ROW()</f>
        <v>5517</v>
      </c>
    </row>
    <row r="5518" spans="2:17" x14ac:dyDescent="0.3">
      <c r="B5518" s="5"/>
      <c r="C5518" s="14">
        <f t="shared" si="1149"/>
        <v>0</v>
      </c>
      <c r="D5518" s="14">
        <f t="shared" si="1149"/>
        <v>0</v>
      </c>
      <c r="E5518" s="14" t="str">
        <f t="shared" si="1150"/>
        <v/>
      </c>
      <c r="F5518" s="14">
        <f t="shared" si="1151"/>
        <v>0</v>
      </c>
      <c r="G5518" s="14">
        <f t="shared" si="1147"/>
        <v>3</v>
      </c>
      <c r="H5518" s="14">
        <f t="shared" si="1152"/>
        <v>16</v>
      </c>
      <c r="I5518" s="14">
        <f t="shared" si="1152"/>
        <v>0</v>
      </c>
      <c r="J5518" s="14">
        <f t="shared" si="1152"/>
        <v>0</v>
      </c>
      <c r="K5518" s="14">
        <f t="shared" si="1152"/>
        <v>0</v>
      </c>
      <c r="L5518" s="14" t="str">
        <f t="shared" si="1153"/>
        <v>3.16</v>
      </c>
      <c r="M5518" s="15" t="str">
        <f t="shared" si="1154"/>
        <v>--</v>
      </c>
      <c r="N5518" s="14" t="str">
        <f t="shared" si="1155"/>
        <v/>
      </c>
      <c r="O5518" s="15" t="str">
        <f t="shared" si="1148"/>
        <v/>
      </c>
      <c r="P5518" s="15" t="str">
        <f>IF(N5518=1,FLOOR(MAX($P$4:P5517),1)+1,IF(AND(P5517&lt;&gt;"",O5517&lt;&gt;1),MAX($P$4:P5517)+0.1,""))</f>
        <v/>
      </c>
      <c r="Q5518" s="5">
        <f>ROW()</f>
        <v>5518</v>
      </c>
    </row>
    <row r="5519" spans="2:17" x14ac:dyDescent="0.3">
      <c r="B5519" s="5"/>
      <c r="C5519" s="14">
        <f t="shared" si="1149"/>
        <v>0</v>
      </c>
      <c r="D5519" s="14">
        <f t="shared" si="1149"/>
        <v>0</v>
      </c>
      <c r="E5519" s="14" t="str">
        <f t="shared" si="1150"/>
        <v/>
      </c>
      <c r="F5519" s="14">
        <f t="shared" si="1151"/>
        <v>0</v>
      </c>
      <c r="G5519" s="14">
        <f t="shared" si="1147"/>
        <v>3</v>
      </c>
      <c r="H5519" s="14">
        <f t="shared" si="1152"/>
        <v>16</v>
      </c>
      <c r="I5519" s="14">
        <f t="shared" si="1152"/>
        <v>0</v>
      </c>
      <c r="J5519" s="14">
        <f t="shared" si="1152"/>
        <v>0</v>
      </c>
      <c r="K5519" s="14">
        <f t="shared" si="1152"/>
        <v>0</v>
      </c>
      <c r="L5519" s="14" t="str">
        <f t="shared" si="1153"/>
        <v>3.16</v>
      </c>
      <c r="M5519" s="15" t="str">
        <f t="shared" si="1154"/>
        <v>--</v>
      </c>
      <c r="N5519" s="14" t="str">
        <f t="shared" si="1155"/>
        <v/>
      </c>
      <c r="O5519" s="15" t="str">
        <f t="shared" si="1148"/>
        <v/>
      </c>
      <c r="P5519" s="15" t="str">
        <f>IF(N5519=1,FLOOR(MAX($P$4:P5518),1)+1,IF(AND(P5518&lt;&gt;"",O5518&lt;&gt;1),MAX($P$4:P5518)+0.1,""))</f>
        <v/>
      </c>
      <c r="Q5519" s="5">
        <f>ROW()</f>
        <v>5519</v>
      </c>
    </row>
    <row r="5520" spans="2:17" x14ac:dyDescent="0.3">
      <c r="B5520" s="5"/>
      <c r="C5520" s="14">
        <f t="shared" si="1149"/>
        <v>0</v>
      </c>
      <c r="D5520" s="14">
        <f t="shared" si="1149"/>
        <v>0</v>
      </c>
      <c r="E5520" s="14" t="str">
        <f t="shared" si="1150"/>
        <v/>
      </c>
      <c r="F5520" s="14">
        <f t="shared" si="1151"/>
        <v>0</v>
      </c>
      <c r="G5520" s="14">
        <f t="shared" si="1147"/>
        <v>3</v>
      </c>
      <c r="H5520" s="14">
        <f t="shared" si="1152"/>
        <v>16</v>
      </c>
      <c r="I5520" s="14">
        <f t="shared" si="1152"/>
        <v>0</v>
      </c>
      <c r="J5520" s="14">
        <f t="shared" si="1152"/>
        <v>0</v>
      </c>
      <c r="K5520" s="14">
        <f t="shared" si="1152"/>
        <v>0</v>
      </c>
      <c r="L5520" s="14" t="str">
        <f t="shared" si="1153"/>
        <v>3.16</v>
      </c>
      <c r="M5520" s="15" t="str">
        <f t="shared" si="1154"/>
        <v>--</v>
      </c>
      <c r="N5520" s="14" t="str">
        <f t="shared" si="1155"/>
        <v/>
      </c>
      <c r="O5520" s="15" t="str">
        <f t="shared" si="1148"/>
        <v/>
      </c>
      <c r="P5520" s="15" t="str">
        <f>IF(N5520=1,FLOOR(MAX($P$4:P5519),1)+1,IF(AND(P5519&lt;&gt;"",O5519&lt;&gt;1),MAX($P$4:P5519)+0.1,""))</f>
        <v/>
      </c>
      <c r="Q5520" s="5">
        <f>ROW()</f>
        <v>5520</v>
      </c>
    </row>
    <row r="5521" spans="2:17" x14ac:dyDescent="0.3">
      <c r="B5521" s="5"/>
      <c r="C5521" s="14">
        <f t="shared" si="1149"/>
        <v>0</v>
      </c>
      <c r="D5521" s="14">
        <f t="shared" si="1149"/>
        <v>0</v>
      </c>
      <c r="E5521" s="14" t="str">
        <f t="shared" si="1150"/>
        <v/>
      </c>
      <c r="F5521" s="14">
        <f t="shared" si="1151"/>
        <v>0</v>
      </c>
      <c r="G5521" s="14">
        <f t="shared" si="1147"/>
        <v>3</v>
      </c>
      <c r="H5521" s="14">
        <f t="shared" si="1152"/>
        <v>16</v>
      </c>
      <c r="I5521" s="14">
        <f t="shared" si="1152"/>
        <v>0</v>
      </c>
      <c r="J5521" s="14">
        <f t="shared" si="1152"/>
        <v>0</v>
      </c>
      <c r="K5521" s="14">
        <f t="shared" si="1152"/>
        <v>0</v>
      </c>
      <c r="L5521" s="14" t="str">
        <f t="shared" si="1153"/>
        <v>3.16</v>
      </c>
      <c r="M5521" s="15" t="str">
        <f t="shared" si="1154"/>
        <v>--</v>
      </c>
      <c r="N5521" s="14" t="str">
        <f t="shared" si="1155"/>
        <v/>
      </c>
      <c r="O5521" s="15" t="str">
        <f t="shared" si="1148"/>
        <v/>
      </c>
      <c r="P5521" s="15" t="str">
        <f>IF(N5521=1,FLOOR(MAX($P$4:P5520),1)+1,IF(AND(P5520&lt;&gt;"",O5520&lt;&gt;1),MAX($P$4:P5520)+0.1,""))</f>
        <v/>
      </c>
      <c r="Q5521" s="5">
        <f>ROW()</f>
        <v>5521</v>
      </c>
    </row>
    <row r="5522" spans="2:17" x14ac:dyDescent="0.3">
      <c r="B5522" s="5"/>
      <c r="C5522" s="14">
        <f t="shared" si="1149"/>
        <v>0</v>
      </c>
      <c r="D5522" s="14">
        <f t="shared" si="1149"/>
        <v>0</v>
      </c>
      <c r="E5522" s="14" t="str">
        <f t="shared" si="1150"/>
        <v/>
      </c>
      <c r="F5522" s="14">
        <f t="shared" si="1151"/>
        <v>0</v>
      </c>
      <c r="G5522" s="14">
        <f t="shared" si="1147"/>
        <v>3</v>
      </c>
      <c r="H5522" s="14">
        <f t="shared" si="1152"/>
        <v>16</v>
      </c>
      <c r="I5522" s="14">
        <f t="shared" si="1152"/>
        <v>0</v>
      </c>
      <c r="J5522" s="14">
        <f t="shared" si="1152"/>
        <v>0</v>
      </c>
      <c r="K5522" s="14">
        <f t="shared" si="1152"/>
        <v>0</v>
      </c>
      <c r="L5522" s="14" t="str">
        <f t="shared" si="1153"/>
        <v>3.16</v>
      </c>
      <c r="M5522" s="15" t="str">
        <f t="shared" si="1154"/>
        <v>--</v>
      </c>
      <c r="N5522" s="14" t="str">
        <f t="shared" si="1155"/>
        <v/>
      </c>
      <c r="O5522" s="15" t="str">
        <f t="shared" si="1148"/>
        <v/>
      </c>
      <c r="P5522" s="15" t="str">
        <f>IF(N5522=1,FLOOR(MAX($P$4:P5521),1)+1,IF(AND(P5521&lt;&gt;"",O5521&lt;&gt;1),MAX($P$4:P5521)+0.1,""))</f>
        <v/>
      </c>
      <c r="Q5522" s="5">
        <f>ROW()</f>
        <v>5522</v>
      </c>
    </row>
    <row r="5523" spans="2:17" x14ac:dyDescent="0.3">
      <c r="B5523" s="5"/>
      <c r="C5523" s="14">
        <f t="shared" si="1149"/>
        <v>0</v>
      </c>
      <c r="D5523" s="14">
        <f t="shared" si="1149"/>
        <v>0</v>
      </c>
      <c r="E5523" s="14" t="str">
        <f t="shared" si="1150"/>
        <v/>
      </c>
      <c r="F5523" s="14">
        <f t="shared" si="1151"/>
        <v>0</v>
      </c>
      <c r="G5523" s="14">
        <f t="shared" si="1147"/>
        <v>3</v>
      </c>
      <c r="H5523" s="14">
        <f t="shared" si="1152"/>
        <v>16</v>
      </c>
      <c r="I5523" s="14">
        <f t="shared" si="1152"/>
        <v>0</v>
      </c>
      <c r="J5523" s="14">
        <f t="shared" si="1152"/>
        <v>0</v>
      </c>
      <c r="K5523" s="14">
        <f t="shared" si="1152"/>
        <v>0</v>
      </c>
      <c r="L5523" s="14" t="str">
        <f t="shared" si="1153"/>
        <v>3.16</v>
      </c>
      <c r="M5523" s="15" t="str">
        <f t="shared" si="1154"/>
        <v>--</v>
      </c>
      <c r="N5523" s="14" t="str">
        <f t="shared" si="1155"/>
        <v/>
      </c>
      <c r="O5523" s="15" t="str">
        <f t="shared" si="1148"/>
        <v/>
      </c>
      <c r="P5523" s="15" t="str">
        <f>IF(N5523=1,FLOOR(MAX($P$4:P5522),1)+1,IF(AND(P5522&lt;&gt;"",O5522&lt;&gt;1),MAX($P$4:P5522)+0.1,""))</f>
        <v/>
      </c>
      <c r="Q5523" s="5">
        <f>ROW()</f>
        <v>5523</v>
      </c>
    </row>
    <row r="5524" spans="2:17" x14ac:dyDescent="0.3">
      <c r="B5524" s="5"/>
      <c r="C5524" s="14">
        <f t="shared" si="1149"/>
        <v>0</v>
      </c>
      <c r="D5524" s="14">
        <f t="shared" si="1149"/>
        <v>0</v>
      </c>
      <c r="E5524" s="14" t="str">
        <f t="shared" si="1150"/>
        <v/>
      </c>
      <c r="F5524" s="14">
        <f t="shared" si="1151"/>
        <v>0</v>
      </c>
      <c r="G5524" s="14">
        <f t="shared" si="1147"/>
        <v>3</v>
      </c>
      <c r="H5524" s="14">
        <f t="shared" si="1152"/>
        <v>16</v>
      </c>
      <c r="I5524" s="14">
        <f t="shared" si="1152"/>
        <v>0</v>
      </c>
      <c r="J5524" s="14">
        <f t="shared" si="1152"/>
        <v>0</v>
      </c>
      <c r="K5524" s="14">
        <f t="shared" si="1152"/>
        <v>0</v>
      </c>
      <c r="L5524" s="14" t="str">
        <f t="shared" si="1153"/>
        <v>3.16</v>
      </c>
      <c r="M5524" s="15" t="str">
        <f t="shared" si="1154"/>
        <v>--</v>
      </c>
      <c r="N5524" s="14" t="str">
        <f t="shared" si="1155"/>
        <v/>
      </c>
      <c r="O5524" s="15" t="str">
        <f t="shared" si="1148"/>
        <v/>
      </c>
      <c r="P5524" s="15" t="str">
        <f>IF(N5524=1,FLOOR(MAX($P$4:P5523),1)+1,IF(AND(P5523&lt;&gt;"",O5523&lt;&gt;1),MAX($P$4:P5523)+0.1,""))</f>
        <v/>
      </c>
      <c r="Q5524" s="5">
        <f>ROW()</f>
        <v>5524</v>
      </c>
    </row>
    <row r="5525" spans="2:17" x14ac:dyDescent="0.3">
      <c r="B5525" s="5"/>
      <c r="C5525" s="14">
        <f t="shared" si="1149"/>
        <v>0</v>
      </c>
      <c r="D5525" s="14">
        <f t="shared" si="1149"/>
        <v>0</v>
      </c>
      <c r="E5525" s="14" t="str">
        <f t="shared" si="1150"/>
        <v/>
      </c>
      <c r="F5525" s="14">
        <f t="shared" si="1151"/>
        <v>0</v>
      </c>
      <c r="G5525" s="14">
        <f t="shared" si="1147"/>
        <v>3</v>
      </c>
      <c r="H5525" s="14">
        <f t="shared" si="1152"/>
        <v>16</v>
      </c>
      <c r="I5525" s="14">
        <f t="shared" si="1152"/>
        <v>0</v>
      </c>
      <c r="J5525" s="14">
        <f t="shared" si="1152"/>
        <v>0</v>
      </c>
      <c r="K5525" s="14">
        <f t="shared" si="1152"/>
        <v>0</v>
      </c>
      <c r="L5525" s="14" t="str">
        <f t="shared" si="1153"/>
        <v>3.16</v>
      </c>
      <c r="M5525" s="15" t="str">
        <f t="shared" si="1154"/>
        <v>--</v>
      </c>
      <c r="N5525" s="14" t="str">
        <f t="shared" si="1155"/>
        <v/>
      </c>
      <c r="O5525" s="15" t="str">
        <f t="shared" si="1148"/>
        <v/>
      </c>
      <c r="P5525" s="15" t="str">
        <f>IF(N5525=1,FLOOR(MAX($P$4:P5524),1)+1,IF(AND(P5524&lt;&gt;"",O5524&lt;&gt;1),MAX($P$4:P5524)+0.1,""))</f>
        <v/>
      </c>
      <c r="Q5525" s="5">
        <f>ROW()</f>
        <v>5525</v>
      </c>
    </row>
    <row r="5526" spans="2:17" x14ac:dyDescent="0.3">
      <c r="B5526" s="5"/>
      <c r="C5526" s="14">
        <f t="shared" si="1149"/>
        <v>0</v>
      </c>
      <c r="D5526" s="14">
        <f t="shared" si="1149"/>
        <v>0</v>
      </c>
      <c r="E5526" s="14" t="str">
        <f t="shared" si="1150"/>
        <v/>
      </c>
      <c r="F5526" s="14">
        <f t="shared" si="1151"/>
        <v>0</v>
      </c>
      <c r="G5526" s="14">
        <f t="shared" si="1147"/>
        <v>3</v>
      </c>
      <c r="H5526" s="14">
        <f t="shared" ref="H5526:K5541" si="1156">IF(G5526&lt;&gt;G5525,0,IF(AND(($F5525-$D5526)=(H$3-1),$F5526=H$3),H5525+1,H5525))</f>
        <v>16</v>
      </c>
      <c r="I5526" s="14">
        <f t="shared" si="1156"/>
        <v>0</v>
      </c>
      <c r="J5526" s="14">
        <f t="shared" si="1156"/>
        <v>0</v>
      </c>
      <c r="K5526" s="14">
        <f t="shared" si="1156"/>
        <v>0</v>
      </c>
      <c r="L5526" s="14" t="str">
        <f t="shared" si="1153"/>
        <v>3.16</v>
      </c>
      <c r="M5526" s="15" t="str">
        <f t="shared" si="1154"/>
        <v>--</v>
      </c>
      <c r="N5526" s="14" t="str">
        <f t="shared" si="1155"/>
        <v/>
      </c>
      <c r="O5526" s="15" t="str">
        <f t="shared" si="1148"/>
        <v/>
      </c>
      <c r="P5526" s="15" t="str">
        <f>IF(N5526=1,FLOOR(MAX($P$4:P5525),1)+1,IF(AND(P5525&lt;&gt;"",O5525&lt;&gt;1),MAX($P$4:P5525)+0.1,""))</f>
        <v/>
      </c>
      <c r="Q5526" s="5">
        <f>ROW()</f>
        <v>5526</v>
      </c>
    </row>
    <row r="5527" spans="2:17" x14ac:dyDescent="0.3">
      <c r="B5527" s="5"/>
      <c r="C5527" s="14">
        <f t="shared" si="1149"/>
        <v>0</v>
      </c>
      <c r="D5527" s="14">
        <f t="shared" si="1149"/>
        <v>0</v>
      </c>
      <c r="E5527" s="14" t="str">
        <f t="shared" si="1150"/>
        <v/>
      </c>
      <c r="F5527" s="14">
        <f t="shared" si="1151"/>
        <v>0</v>
      </c>
      <c r="G5527" s="14">
        <f t="shared" si="1147"/>
        <v>3</v>
      </c>
      <c r="H5527" s="14">
        <f t="shared" si="1156"/>
        <v>16</v>
      </c>
      <c r="I5527" s="14">
        <f t="shared" si="1156"/>
        <v>0</v>
      </c>
      <c r="J5527" s="14">
        <f t="shared" si="1156"/>
        <v>0</v>
      </c>
      <c r="K5527" s="14">
        <f t="shared" si="1156"/>
        <v>0</v>
      </c>
      <c r="L5527" s="14" t="str">
        <f t="shared" si="1153"/>
        <v>3.16</v>
      </c>
      <c r="M5527" s="15" t="str">
        <f t="shared" si="1154"/>
        <v>--</v>
      </c>
      <c r="N5527" s="14" t="str">
        <f t="shared" si="1155"/>
        <v/>
      </c>
      <c r="O5527" s="15" t="str">
        <f t="shared" si="1148"/>
        <v/>
      </c>
      <c r="P5527" s="15" t="str">
        <f>IF(N5527=1,FLOOR(MAX($P$4:P5526),1)+1,IF(AND(P5526&lt;&gt;"",O5526&lt;&gt;1),MAX($P$4:P5526)+0.1,""))</f>
        <v/>
      </c>
      <c r="Q5527" s="5">
        <f>ROW()</f>
        <v>5527</v>
      </c>
    </row>
    <row r="5528" spans="2:17" x14ac:dyDescent="0.3">
      <c r="B5528" s="5"/>
      <c r="C5528" s="14">
        <f t="shared" si="1149"/>
        <v>0</v>
      </c>
      <c r="D5528" s="14">
        <f t="shared" si="1149"/>
        <v>0</v>
      </c>
      <c r="E5528" s="14" t="str">
        <f t="shared" si="1150"/>
        <v/>
      </c>
      <c r="F5528" s="14">
        <f t="shared" si="1151"/>
        <v>0</v>
      </c>
      <c r="G5528" s="14">
        <f t="shared" si="1147"/>
        <v>3</v>
      </c>
      <c r="H5528" s="14">
        <f t="shared" si="1156"/>
        <v>16</v>
      </c>
      <c r="I5528" s="14">
        <f t="shared" si="1156"/>
        <v>0</v>
      </c>
      <c r="J5528" s="14">
        <f t="shared" si="1156"/>
        <v>0</v>
      </c>
      <c r="K5528" s="14">
        <f t="shared" si="1156"/>
        <v>0</v>
      </c>
      <c r="L5528" s="14" t="str">
        <f t="shared" si="1153"/>
        <v>3.16</v>
      </c>
      <c r="M5528" s="15" t="str">
        <f t="shared" si="1154"/>
        <v>--</v>
      </c>
      <c r="N5528" s="14" t="str">
        <f t="shared" si="1155"/>
        <v/>
      </c>
      <c r="O5528" s="15" t="str">
        <f t="shared" si="1148"/>
        <v/>
      </c>
      <c r="P5528" s="15" t="str">
        <f>IF(N5528=1,FLOOR(MAX($P$4:P5527),1)+1,IF(AND(P5527&lt;&gt;"",O5527&lt;&gt;1),MAX($P$4:P5527)+0.1,""))</f>
        <v/>
      </c>
      <c r="Q5528" s="5">
        <f>ROW()</f>
        <v>5528</v>
      </c>
    </row>
    <row r="5529" spans="2:17" x14ac:dyDescent="0.3">
      <c r="B5529" s="5"/>
      <c r="C5529" s="14">
        <f t="shared" si="1149"/>
        <v>0</v>
      </c>
      <c r="D5529" s="14">
        <f t="shared" si="1149"/>
        <v>0</v>
      </c>
      <c r="E5529" s="14" t="str">
        <f t="shared" si="1150"/>
        <v/>
      </c>
      <c r="F5529" s="14">
        <f t="shared" si="1151"/>
        <v>0</v>
      </c>
      <c r="G5529" s="14">
        <f t="shared" si="1147"/>
        <v>3</v>
      </c>
      <c r="H5529" s="14">
        <f t="shared" si="1156"/>
        <v>16</v>
      </c>
      <c r="I5529" s="14">
        <f t="shared" si="1156"/>
        <v>0</v>
      </c>
      <c r="J5529" s="14">
        <f t="shared" si="1156"/>
        <v>0</v>
      </c>
      <c r="K5529" s="14">
        <f t="shared" si="1156"/>
        <v>0</v>
      </c>
      <c r="L5529" s="14" t="str">
        <f t="shared" si="1153"/>
        <v>3.16</v>
      </c>
      <c r="M5529" s="15" t="str">
        <f t="shared" si="1154"/>
        <v>--</v>
      </c>
      <c r="N5529" s="14" t="str">
        <f t="shared" si="1155"/>
        <v/>
      </c>
      <c r="O5529" s="15" t="str">
        <f t="shared" si="1148"/>
        <v/>
      </c>
      <c r="P5529" s="15" t="str">
        <f>IF(N5529=1,FLOOR(MAX($P$4:P5528),1)+1,IF(AND(P5528&lt;&gt;"",O5528&lt;&gt;1),MAX($P$4:P5528)+0.1,""))</f>
        <v/>
      </c>
      <c r="Q5529" s="5">
        <f>ROW()</f>
        <v>5529</v>
      </c>
    </row>
    <row r="5530" spans="2:17" x14ac:dyDescent="0.3">
      <c r="B5530" s="5"/>
      <c r="C5530" s="14">
        <f t="shared" si="1149"/>
        <v>0</v>
      </c>
      <c r="D5530" s="14">
        <f t="shared" si="1149"/>
        <v>0</v>
      </c>
      <c r="E5530" s="14" t="str">
        <f t="shared" si="1150"/>
        <v/>
      </c>
      <c r="F5530" s="14">
        <f t="shared" si="1151"/>
        <v>0</v>
      </c>
      <c r="G5530" s="14">
        <f t="shared" si="1147"/>
        <v>3</v>
      </c>
      <c r="H5530" s="14">
        <f t="shared" si="1156"/>
        <v>16</v>
      </c>
      <c r="I5530" s="14">
        <f t="shared" si="1156"/>
        <v>0</v>
      </c>
      <c r="J5530" s="14">
        <f t="shared" si="1156"/>
        <v>0</v>
      </c>
      <c r="K5530" s="14">
        <f t="shared" si="1156"/>
        <v>0</v>
      </c>
      <c r="L5530" s="14" t="str">
        <f t="shared" si="1153"/>
        <v>3.16</v>
      </c>
      <c r="M5530" s="15" t="str">
        <f t="shared" si="1154"/>
        <v>--</v>
      </c>
      <c r="N5530" s="14" t="str">
        <f t="shared" si="1155"/>
        <v/>
      </c>
      <c r="O5530" s="15" t="str">
        <f t="shared" si="1148"/>
        <v/>
      </c>
      <c r="P5530" s="15" t="str">
        <f>IF(N5530=1,FLOOR(MAX($P$4:P5529),1)+1,IF(AND(P5529&lt;&gt;"",O5529&lt;&gt;1),MAX($P$4:P5529)+0.1,""))</f>
        <v/>
      </c>
      <c r="Q5530" s="5">
        <f>ROW()</f>
        <v>5530</v>
      </c>
    </row>
    <row r="5531" spans="2:17" x14ac:dyDescent="0.3">
      <c r="B5531" s="5"/>
      <c r="C5531" s="14">
        <f t="shared" si="1149"/>
        <v>0</v>
      </c>
      <c r="D5531" s="14">
        <f t="shared" si="1149"/>
        <v>0</v>
      </c>
      <c r="E5531" s="14" t="str">
        <f t="shared" si="1150"/>
        <v/>
      </c>
      <c r="F5531" s="14">
        <f t="shared" si="1151"/>
        <v>0</v>
      </c>
      <c r="G5531" s="14">
        <f t="shared" si="1147"/>
        <v>3</v>
      </c>
      <c r="H5531" s="14">
        <f t="shared" si="1156"/>
        <v>16</v>
      </c>
      <c r="I5531" s="14">
        <f t="shared" si="1156"/>
        <v>0</v>
      </c>
      <c r="J5531" s="14">
        <f t="shared" si="1156"/>
        <v>0</v>
      </c>
      <c r="K5531" s="14">
        <f t="shared" si="1156"/>
        <v>0</v>
      </c>
      <c r="L5531" s="14" t="str">
        <f t="shared" si="1153"/>
        <v>3.16</v>
      </c>
      <c r="M5531" s="15" t="str">
        <f t="shared" si="1154"/>
        <v>--</v>
      </c>
      <c r="N5531" s="14" t="str">
        <f t="shared" si="1155"/>
        <v/>
      </c>
      <c r="O5531" s="15" t="str">
        <f t="shared" si="1148"/>
        <v/>
      </c>
      <c r="P5531" s="15" t="str">
        <f>IF(N5531=1,FLOOR(MAX($P$4:P5530),1)+1,IF(AND(P5530&lt;&gt;"",O5530&lt;&gt;1),MAX($P$4:P5530)+0.1,""))</f>
        <v/>
      </c>
      <c r="Q5531" s="5">
        <f>ROW()</f>
        <v>5531</v>
      </c>
    </row>
    <row r="5532" spans="2:17" x14ac:dyDescent="0.3">
      <c r="B5532" s="5"/>
      <c r="C5532" s="14">
        <f t="shared" si="1149"/>
        <v>0</v>
      </c>
      <c r="D5532" s="14">
        <f t="shared" si="1149"/>
        <v>0</v>
      </c>
      <c r="E5532" s="14" t="str">
        <f t="shared" si="1150"/>
        <v/>
      </c>
      <c r="F5532" s="14">
        <f t="shared" si="1151"/>
        <v>0</v>
      </c>
      <c r="G5532" s="14">
        <f t="shared" si="1147"/>
        <v>3</v>
      </c>
      <c r="H5532" s="14">
        <f t="shared" si="1156"/>
        <v>16</v>
      </c>
      <c r="I5532" s="14">
        <f t="shared" si="1156"/>
        <v>0</v>
      </c>
      <c r="J5532" s="14">
        <f t="shared" si="1156"/>
        <v>0</v>
      </c>
      <c r="K5532" s="14">
        <f t="shared" si="1156"/>
        <v>0</v>
      </c>
      <c r="L5532" s="14" t="str">
        <f t="shared" si="1153"/>
        <v>3.16</v>
      </c>
      <c r="M5532" s="15" t="str">
        <f t="shared" si="1154"/>
        <v>--</v>
      </c>
      <c r="N5532" s="14" t="str">
        <f t="shared" si="1155"/>
        <v/>
      </c>
      <c r="O5532" s="15" t="str">
        <f t="shared" si="1148"/>
        <v/>
      </c>
      <c r="P5532" s="15" t="str">
        <f>IF(N5532=1,FLOOR(MAX($P$4:P5531),1)+1,IF(AND(P5531&lt;&gt;"",O5531&lt;&gt;1),MAX($P$4:P5531)+0.1,""))</f>
        <v/>
      </c>
      <c r="Q5532" s="5">
        <f>ROW()</f>
        <v>5532</v>
      </c>
    </row>
    <row r="5533" spans="2:17" x14ac:dyDescent="0.3">
      <c r="B5533" s="5"/>
      <c r="C5533" s="14">
        <f t="shared" si="1149"/>
        <v>0</v>
      </c>
      <c r="D5533" s="14">
        <f t="shared" si="1149"/>
        <v>0</v>
      </c>
      <c r="E5533" s="14" t="str">
        <f t="shared" si="1150"/>
        <v/>
      </c>
      <c r="F5533" s="14">
        <f t="shared" si="1151"/>
        <v>0</v>
      </c>
      <c r="G5533" s="14">
        <f t="shared" si="1147"/>
        <v>3</v>
      </c>
      <c r="H5533" s="14">
        <f t="shared" si="1156"/>
        <v>16</v>
      </c>
      <c r="I5533" s="14">
        <f t="shared" si="1156"/>
        <v>0</v>
      </c>
      <c r="J5533" s="14">
        <f t="shared" si="1156"/>
        <v>0</v>
      </c>
      <c r="K5533" s="14">
        <f t="shared" si="1156"/>
        <v>0</v>
      </c>
      <c r="L5533" s="14" t="str">
        <f t="shared" si="1153"/>
        <v>3.16</v>
      </c>
      <c r="M5533" s="15" t="str">
        <f t="shared" si="1154"/>
        <v>--</v>
      </c>
      <c r="N5533" s="14" t="str">
        <f t="shared" si="1155"/>
        <v/>
      </c>
      <c r="O5533" s="15" t="str">
        <f t="shared" si="1148"/>
        <v/>
      </c>
      <c r="P5533" s="15" t="str">
        <f>IF(N5533=1,FLOOR(MAX($P$4:P5532),1)+1,IF(AND(P5532&lt;&gt;"",O5532&lt;&gt;1),MAX($P$4:P5532)+0.1,""))</f>
        <v/>
      </c>
      <c r="Q5533" s="5">
        <f>ROW()</f>
        <v>5533</v>
      </c>
    </row>
    <row r="5534" spans="2:17" x14ac:dyDescent="0.3">
      <c r="B5534" s="5"/>
      <c r="C5534" s="14">
        <f t="shared" si="1149"/>
        <v>0</v>
      </c>
      <c r="D5534" s="14">
        <f t="shared" si="1149"/>
        <v>0</v>
      </c>
      <c r="E5534" s="14" t="str">
        <f t="shared" si="1150"/>
        <v/>
      </c>
      <c r="F5534" s="14">
        <f t="shared" si="1151"/>
        <v>0</v>
      </c>
      <c r="G5534" s="14">
        <f t="shared" si="1147"/>
        <v>3</v>
      </c>
      <c r="H5534" s="14">
        <f t="shared" si="1156"/>
        <v>16</v>
      </c>
      <c r="I5534" s="14">
        <f t="shared" si="1156"/>
        <v>0</v>
      </c>
      <c r="J5534" s="14">
        <f t="shared" si="1156"/>
        <v>0</v>
      </c>
      <c r="K5534" s="14">
        <f t="shared" si="1156"/>
        <v>0</v>
      </c>
      <c r="L5534" s="14" t="str">
        <f t="shared" si="1153"/>
        <v>3.16</v>
      </c>
      <c r="M5534" s="15" t="str">
        <f t="shared" si="1154"/>
        <v>--</v>
      </c>
      <c r="N5534" s="14" t="str">
        <f t="shared" si="1155"/>
        <v/>
      </c>
      <c r="O5534" s="15" t="str">
        <f t="shared" si="1148"/>
        <v/>
      </c>
      <c r="P5534" s="15" t="str">
        <f>IF(N5534=1,FLOOR(MAX($P$4:P5533),1)+1,IF(AND(P5533&lt;&gt;"",O5533&lt;&gt;1),MAX($P$4:P5533)+0.1,""))</f>
        <v/>
      </c>
      <c r="Q5534" s="5">
        <f>ROW()</f>
        <v>5534</v>
      </c>
    </row>
    <row r="5535" spans="2:17" x14ac:dyDescent="0.3">
      <c r="B5535" s="5"/>
      <c r="C5535" s="14">
        <f t="shared" si="1149"/>
        <v>0</v>
      </c>
      <c r="D5535" s="14">
        <f t="shared" si="1149"/>
        <v>0</v>
      </c>
      <c r="E5535" s="14" t="str">
        <f t="shared" si="1150"/>
        <v/>
      </c>
      <c r="F5535" s="14">
        <f t="shared" si="1151"/>
        <v>0</v>
      </c>
      <c r="G5535" s="14">
        <f t="shared" si="1147"/>
        <v>3</v>
      </c>
      <c r="H5535" s="14">
        <f t="shared" si="1156"/>
        <v>16</v>
      </c>
      <c r="I5535" s="14">
        <f t="shared" si="1156"/>
        <v>0</v>
      </c>
      <c r="J5535" s="14">
        <f t="shared" si="1156"/>
        <v>0</v>
      </c>
      <c r="K5535" s="14">
        <f t="shared" si="1156"/>
        <v>0</v>
      </c>
      <c r="L5535" s="14" t="str">
        <f t="shared" si="1153"/>
        <v>3.16</v>
      </c>
      <c r="M5535" s="15" t="str">
        <f t="shared" si="1154"/>
        <v>--</v>
      </c>
      <c r="N5535" s="14" t="str">
        <f t="shared" si="1155"/>
        <v/>
      </c>
      <c r="O5535" s="15" t="str">
        <f t="shared" si="1148"/>
        <v/>
      </c>
      <c r="P5535" s="15" t="str">
        <f>IF(N5535=1,FLOOR(MAX($P$4:P5534),1)+1,IF(AND(P5534&lt;&gt;"",O5534&lt;&gt;1),MAX($P$4:P5534)+0.1,""))</f>
        <v/>
      </c>
      <c r="Q5535" s="5">
        <f>ROW()</f>
        <v>5535</v>
      </c>
    </row>
    <row r="5536" spans="2:17" x14ac:dyDescent="0.3">
      <c r="B5536" s="5"/>
      <c r="C5536" s="14">
        <f t="shared" si="1149"/>
        <v>0</v>
      </c>
      <c r="D5536" s="14">
        <f t="shared" si="1149"/>
        <v>0</v>
      </c>
      <c r="E5536" s="14" t="str">
        <f t="shared" si="1150"/>
        <v/>
      </c>
      <c r="F5536" s="14">
        <f t="shared" si="1151"/>
        <v>0</v>
      </c>
      <c r="G5536" s="14">
        <f t="shared" si="1147"/>
        <v>3</v>
      </c>
      <c r="H5536" s="14">
        <f t="shared" si="1156"/>
        <v>16</v>
      </c>
      <c r="I5536" s="14">
        <f t="shared" si="1156"/>
        <v>0</v>
      </c>
      <c r="J5536" s="14">
        <f t="shared" si="1156"/>
        <v>0</v>
      </c>
      <c r="K5536" s="14">
        <f t="shared" si="1156"/>
        <v>0</v>
      </c>
      <c r="L5536" s="14" t="str">
        <f t="shared" si="1153"/>
        <v>3.16</v>
      </c>
      <c r="M5536" s="15" t="str">
        <f t="shared" si="1154"/>
        <v>--</v>
      </c>
      <c r="N5536" s="14" t="str">
        <f t="shared" si="1155"/>
        <v/>
      </c>
      <c r="O5536" s="15" t="str">
        <f t="shared" si="1148"/>
        <v/>
      </c>
      <c r="P5536" s="15" t="str">
        <f>IF(N5536=1,FLOOR(MAX($P$4:P5535),1)+1,IF(AND(P5535&lt;&gt;"",O5535&lt;&gt;1),MAX($P$4:P5535)+0.1,""))</f>
        <v/>
      </c>
      <c r="Q5536" s="5">
        <f>ROW()</f>
        <v>5536</v>
      </c>
    </row>
    <row r="5537" spans="2:17" x14ac:dyDescent="0.3">
      <c r="B5537" s="5"/>
      <c r="C5537" s="14">
        <f t="shared" si="1149"/>
        <v>0</v>
      </c>
      <c r="D5537" s="14">
        <f t="shared" si="1149"/>
        <v>0</v>
      </c>
      <c r="E5537" s="14" t="str">
        <f t="shared" si="1150"/>
        <v/>
      </c>
      <c r="F5537" s="14">
        <f t="shared" si="1151"/>
        <v>0</v>
      </c>
      <c r="G5537" s="14">
        <f t="shared" si="1147"/>
        <v>3</v>
      </c>
      <c r="H5537" s="14">
        <f t="shared" si="1156"/>
        <v>16</v>
      </c>
      <c r="I5537" s="14">
        <f t="shared" si="1156"/>
        <v>0</v>
      </c>
      <c r="J5537" s="14">
        <f t="shared" si="1156"/>
        <v>0</v>
      </c>
      <c r="K5537" s="14">
        <f t="shared" si="1156"/>
        <v>0</v>
      </c>
      <c r="L5537" s="14" t="str">
        <f t="shared" si="1153"/>
        <v>3.16</v>
      </c>
      <c r="M5537" s="15" t="str">
        <f t="shared" si="1154"/>
        <v>--</v>
      </c>
      <c r="N5537" s="14" t="str">
        <f t="shared" si="1155"/>
        <v/>
      </c>
      <c r="O5537" s="15" t="str">
        <f t="shared" si="1148"/>
        <v/>
      </c>
      <c r="P5537" s="15" t="str">
        <f>IF(N5537=1,FLOOR(MAX($P$4:P5536),1)+1,IF(AND(P5536&lt;&gt;"",O5536&lt;&gt;1),MAX($P$4:P5536)+0.1,""))</f>
        <v/>
      </c>
      <c r="Q5537" s="5">
        <f>ROW()</f>
        <v>5537</v>
      </c>
    </row>
    <row r="5538" spans="2:17" x14ac:dyDescent="0.3">
      <c r="B5538" s="5"/>
      <c r="C5538" s="14">
        <f t="shared" si="1149"/>
        <v>0</v>
      </c>
      <c r="D5538" s="14">
        <f t="shared" si="1149"/>
        <v>0</v>
      </c>
      <c r="E5538" s="14" t="str">
        <f t="shared" si="1150"/>
        <v/>
      </c>
      <c r="F5538" s="14">
        <f t="shared" si="1151"/>
        <v>0</v>
      </c>
      <c r="G5538" s="14">
        <f t="shared" si="1147"/>
        <v>3</v>
      </c>
      <c r="H5538" s="14">
        <f t="shared" si="1156"/>
        <v>16</v>
      </c>
      <c r="I5538" s="14">
        <f t="shared" si="1156"/>
        <v>0</v>
      </c>
      <c r="J5538" s="14">
        <f t="shared" si="1156"/>
        <v>0</v>
      </c>
      <c r="K5538" s="14">
        <f t="shared" si="1156"/>
        <v>0</v>
      </c>
      <c r="L5538" s="14" t="str">
        <f t="shared" si="1153"/>
        <v>3.16</v>
      </c>
      <c r="M5538" s="15" t="str">
        <f t="shared" si="1154"/>
        <v>--</v>
      </c>
      <c r="N5538" s="14" t="str">
        <f t="shared" si="1155"/>
        <v/>
      </c>
      <c r="O5538" s="15" t="str">
        <f t="shared" si="1148"/>
        <v/>
      </c>
      <c r="P5538" s="15" t="str">
        <f>IF(N5538=1,FLOOR(MAX($P$4:P5537),1)+1,IF(AND(P5537&lt;&gt;"",O5537&lt;&gt;1),MAX($P$4:P5537)+0.1,""))</f>
        <v/>
      </c>
      <c r="Q5538" s="5">
        <f>ROW()</f>
        <v>5538</v>
      </c>
    </row>
    <row r="5539" spans="2:17" x14ac:dyDescent="0.3">
      <c r="B5539" s="5"/>
      <c r="C5539" s="14">
        <f t="shared" si="1149"/>
        <v>0</v>
      </c>
      <c r="D5539" s="14">
        <f t="shared" si="1149"/>
        <v>0</v>
      </c>
      <c r="E5539" s="14" t="str">
        <f t="shared" si="1150"/>
        <v/>
      </c>
      <c r="F5539" s="14">
        <f t="shared" si="1151"/>
        <v>0</v>
      </c>
      <c r="G5539" s="14">
        <f t="shared" si="1147"/>
        <v>3</v>
      </c>
      <c r="H5539" s="14">
        <f t="shared" si="1156"/>
        <v>16</v>
      </c>
      <c r="I5539" s="14">
        <f t="shared" si="1156"/>
        <v>0</v>
      </c>
      <c r="J5539" s="14">
        <f t="shared" si="1156"/>
        <v>0</v>
      </c>
      <c r="K5539" s="14">
        <f t="shared" si="1156"/>
        <v>0</v>
      </c>
      <c r="L5539" s="14" t="str">
        <f t="shared" si="1153"/>
        <v>3.16</v>
      </c>
      <c r="M5539" s="15" t="str">
        <f t="shared" si="1154"/>
        <v>--</v>
      </c>
      <c r="N5539" s="14" t="str">
        <f t="shared" si="1155"/>
        <v/>
      </c>
      <c r="O5539" s="15" t="str">
        <f t="shared" si="1148"/>
        <v/>
      </c>
      <c r="P5539" s="15" t="str">
        <f>IF(N5539=1,FLOOR(MAX($P$4:P5538),1)+1,IF(AND(P5538&lt;&gt;"",O5538&lt;&gt;1),MAX($P$4:P5538)+0.1,""))</f>
        <v/>
      </c>
      <c r="Q5539" s="5">
        <f>ROW()</f>
        <v>5539</v>
      </c>
    </row>
    <row r="5540" spans="2:17" x14ac:dyDescent="0.3">
      <c r="B5540" s="5"/>
      <c r="C5540" s="14">
        <f t="shared" si="1149"/>
        <v>0</v>
      </c>
      <c r="D5540" s="14">
        <f t="shared" si="1149"/>
        <v>0</v>
      </c>
      <c r="E5540" s="14" t="str">
        <f t="shared" si="1150"/>
        <v/>
      </c>
      <c r="F5540" s="14">
        <f t="shared" si="1151"/>
        <v>0</v>
      </c>
      <c r="G5540" s="14">
        <f t="shared" si="1147"/>
        <v>3</v>
      </c>
      <c r="H5540" s="14">
        <f t="shared" si="1156"/>
        <v>16</v>
      </c>
      <c r="I5540" s="14">
        <f t="shared" si="1156"/>
        <v>0</v>
      </c>
      <c r="J5540" s="14">
        <f t="shared" si="1156"/>
        <v>0</v>
      </c>
      <c r="K5540" s="14">
        <f t="shared" si="1156"/>
        <v>0</v>
      </c>
      <c r="L5540" s="14" t="str">
        <f t="shared" si="1153"/>
        <v>3.16</v>
      </c>
      <c r="M5540" s="15" t="str">
        <f t="shared" si="1154"/>
        <v>--</v>
      </c>
      <c r="N5540" s="14" t="str">
        <f t="shared" si="1155"/>
        <v/>
      </c>
      <c r="O5540" s="15" t="str">
        <f t="shared" si="1148"/>
        <v/>
      </c>
      <c r="P5540" s="15" t="str">
        <f>IF(N5540=1,FLOOR(MAX($P$4:P5539),1)+1,IF(AND(P5539&lt;&gt;"",O5539&lt;&gt;1),MAX($P$4:P5539)+0.1,""))</f>
        <v/>
      </c>
      <c r="Q5540" s="5">
        <f>ROW()</f>
        <v>5540</v>
      </c>
    </row>
    <row r="5541" spans="2:17" x14ac:dyDescent="0.3">
      <c r="B5541" s="5"/>
      <c r="C5541" s="14">
        <f t="shared" si="1149"/>
        <v>0</v>
      </c>
      <c r="D5541" s="14">
        <f t="shared" si="1149"/>
        <v>0</v>
      </c>
      <c r="E5541" s="14" t="str">
        <f t="shared" si="1150"/>
        <v/>
      </c>
      <c r="F5541" s="14">
        <f t="shared" si="1151"/>
        <v>0</v>
      </c>
      <c r="G5541" s="14">
        <f t="shared" si="1147"/>
        <v>3</v>
      </c>
      <c r="H5541" s="14">
        <f t="shared" si="1156"/>
        <v>16</v>
      </c>
      <c r="I5541" s="14">
        <f t="shared" si="1156"/>
        <v>0</v>
      </c>
      <c r="J5541" s="14">
        <f t="shared" si="1156"/>
        <v>0</v>
      </c>
      <c r="K5541" s="14">
        <f t="shared" si="1156"/>
        <v>0</v>
      </c>
      <c r="L5541" s="14" t="str">
        <f t="shared" si="1153"/>
        <v>3.16</v>
      </c>
      <c r="M5541" s="15" t="str">
        <f t="shared" si="1154"/>
        <v>--</v>
      </c>
      <c r="N5541" s="14" t="str">
        <f t="shared" si="1155"/>
        <v/>
      </c>
      <c r="O5541" s="15" t="str">
        <f t="shared" si="1148"/>
        <v/>
      </c>
      <c r="P5541" s="15" t="str">
        <f>IF(N5541=1,FLOOR(MAX($P$4:P5540),1)+1,IF(AND(P5540&lt;&gt;"",O5540&lt;&gt;1),MAX($P$4:P5540)+0.1,""))</f>
        <v/>
      </c>
      <c r="Q5541" s="5">
        <f>ROW()</f>
        <v>5541</v>
      </c>
    </row>
    <row r="5542" spans="2:17" x14ac:dyDescent="0.3">
      <c r="B5542" s="5"/>
      <c r="C5542" s="14">
        <f t="shared" si="1149"/>
        <v>0</v>
      </c>
      <c r="D5542" s="14">
        <f t="shared" si="1149"/>
        <v>0</v>
      </c>
      <c r="E5542" s="14" t="str">
        <f t="shared" si="1150"/>
        <v/>
      </c>
      <c r="F5542" s="14">
        <f t="shared" si="1151"/>
        <v>0</v>
      </c>
      <c r="G5542" s="14">
        <f t="shared" si="1147"/>
        <v>3</v>
      </c>
      <c r="H5542" s="14">
        <f t="shared" ref="H5542:K5557" si="1157">IF(G5542&lt;&gt;G5541,0,IF(AND(($F5541-$D5542)=(H$3-1),$F5542=H$3),H5541+1,H5541))</f>
        <v>16</v>
      </c>
      <c r="I5542" s="14">
        <f t="shared" si="1157"/>
        <v>0</v>
      </c>
      <c r="J5542" s="14">
        <f t="shared" si="1157"/>
        <v>0</v>
      </c>
      <c r="K5542" s="14">
        <f t="shared" si="1157"/>
        <v>0</v>
      </c>
      <c r="L5542" s="14" t="str">
        <f t="shared" si="1153"/>
        <v>3.16</v>
      </c>
      <c r="M5542" s="15" t="str">
        <f t="shared" si="1154"/>
        <v>--</v>
      </c>
      <c r="N5542" s="14" t="str">
        <f t="shared" si="1155"/>
        <v/>
      </c>
      <c r="O5542" s="15" t="str">
        <f t="shared" si="1148"/>
        <v/>
      </c>
      <c r="P5542" s="15" t="str">
        <f>IF(N5542=1,FLOOR(MAX($P$4:P5541),1)+1,IF(AND(P5541&lt;&gt;"",O5541&lt;&gt;1),MAX($P$4:P5541)+0.1,""))</f>
        <v/>
      </c>
      <c r="Q5542" s="5">
        <f>ROW()</f>
        <v>5542</v>
      </c>
    </row>
    <row r="5543" spans="2:17" x14ac:dyDescent="0.3">
      <c r="B5543" s="5"/>
      <c r="C5543" s="14">
        <f t="shared" si="1149"/>
        <v>0</v>
      </c>
      <c r="D5543" s="14">
        <f t="shared" si="1149"/>
        <v>0</v>
      </c>
      <c r="E5543" s="14" t="str">
        <f t="shared" si="1150"/>
        <v/>
      </c>
      <c r="F5543" s="14">
        <f t="shared" si="1151"/>
        <v>0</v>
      </c>
      <c r="G5543" s="14">
        <f t="shared" si="1147"/>
        <v>3</v>
      </c>
      <c r="H5543" s="14">
        <f t="shared" si="1157"/>
        <v>16</v>
      </c>
      <c r="I5543" s="14">
        <f t="shared" si="1157"/>
        <v>0</v>
      </c>
      <c r="J5543" s="14">
        <f t="shared" si="1157"/>
        <v>0</v>
      </c>
      <c r="K5543" s="14">
        <f t="shared" si="1157"/>
        <v>0</v>
      </c>
      <c r="L5543" s="14" t="str">
        <f t="shared" si="1153"/>
        <v>3.16</v>
      </c>
      <c r="M5543" s="15" t="str">
        <f t="shared" si="1154"/>
        <v>--</v>
      </c>
      <c r="N5543" s="14" t="str">
        <f t="shared" si="1155"/>
        <v/>
      </c>
      <c r="O5543" s="15" t="str">
        <f t="shared" si="1148"/>
        <v/>
      </c>
      <c r="P5543" s="15" t="str">
        <f>IF(N5543=1,FLOOR(MAX($P$4:P5542),1)+1,IF(AND(P5542&lt;&gt;"",O5542&lt;&gt;1),MAX($P$4:P5542)+0.1,""))</f>
        <v/>
      </c>
      <c r="Q5543" s="5">
        <f>ROW()</f>
        <v>5543</v>
      </c>
    </row>
    <row r="5544" spans="2:17" x14ac:dyDescent="0.3">
      <c r="B5544" s="5"/>
      <c r="C5544" s="14">
        <f t="shared" si="1149"/>
        <v>0</v>
      </c>
      <c r="D5544" s="14">
        <f t="shared" si="1149"/>
        <v>0</v>
      </c>
      <c r="E5544" s="14" t="str">
        <f t="shared" si="1150"/>
        <v/>
      </c>
      <c r="F5544" s="14">
        <f t="shared" si="1151"/>
        <v>0</v>
      </c>
      <c r="G5544" s="14">
        <f t="shared" si="1147"/>
        <v>3</v>
      </c>
      <c r="H5544" s="14">
        <f t="shared" si="1157"/>
        <v>16</v>
      </c>
      <c r="I5544" s="14">
        <f t="shared" si="1157"/>
        <v>0</v>
      </c>
      <c r="J5544" s="14">
        <f t="shared" si="1157"/>
        <v>0</v>
      </c>
      <c r="K5544" s="14">
        <f t="shared" si="1157"/>
        <v>0</v>
      </c>
      <c r="L5544" s="14" t="str">
        <f t="shared" si="1153"/>
        <v>3.16</v>
      </c>
      <c r="M5544" s="15" t="str">
        <f t="shared" si="1154"/>
        <v>--</v>
      </c>
      <c r="N5544" s="14" t="str">
        <f t="shared" si="1155"/>
        <v/>
      </c>
      <c r="O5544" s="15" t="str">
        <f t="shared" si="1148"/>
        <v/>
      </c>
      <c r="P5544" s="15" t="str">
        <f>IF(N5544=1,FLOOR(MAX($P$4:P5543),1)+1,IF(AND(P5543&lt;&gt;"",O5543&lt;&gt;1),MAX($P$4:P5543)+0.1,""))</f>
        <v/>
      </c>
      <c r="Q5544" s="5">
        <f>ROW()</f>
        <v>5544</v>
      </c>
    </row>
    <row r="5545" spans="2:17" x14ac:dyDescent="0.3">
      <c r="B5545" s="5"/>
      <c r="C5545" s="14">
        <f t="shared" si="1149"/>
        <v>0</v>
      </c>
      <c r="D5545" s="14">
        <f t="shared" si="1149"/>
        <v>0</v>
      </c>
      <c r="E5545" s="14" t="str">
        <f t="shared" si="1150"/>
        <v/>
      </c>
      <c r="F5545" s="14">
        <f t="shared" si="1151"/>
        <v>0</v>
      </c>
      <c r="G5545" s="14">
        <f t="shared" si="1147"/>
        <v>3</v>
      </c>
      <c r="H5545" s="14">
        <f t="shared" si="1157"/>
        <v>16</v>
      </c>
      <c r="I5545" s="14">
        <f t="shared" si="1157"/>
        <v>0</v>
      </c>
      <c r="J5545" s="14">
        <f t="shared" si="1157"/>
        <v>0</v>
      </c>
      <c r="K5545" s="14">
        <f t="shared" si="1157"/>
        <v>0</v>
      </c>
      <c r="L5545" s="14" t="str">
        <f t="shared" si="1153"/>
        <v>3.16</v>
      </c>
      <c r="M5545" s="15" t="str">
        <f t="shared" si="1154"/>
        <v>--</v>
      </c>
      <c r="N5545" s="14" t="str">
        <f t="shared" si="1155"/>
        <v/>
      </c>
      <c r="O5545" s="15" t="str">
        <f t="shared" si="1148"/>
        <v/>
      </c>
      <c r="P5545" s="15" t="str">
        <f>IF(N5545=1,FLOOR(MAX($P$4:P5544),1)+1,IF(AND(P5544&lt;&gt;"",O5544&lt;&gt;1),MAX($P$4:P5544)+0.1,""))</f>
        <v/>
      </c>
      <c r="Q5545" s="5">
        <f>ROW()</f>
        <v>5545</v>
      </c>
    </row>
    <row r="5546" spans="2:17" x14ac:dyDescent="0.3">
      <c r="B5546" s="5"/>
      <c r="C5546" s="14">
        <f t="shared" si="1149"/>
        <v>0</v>
      </c>
      <c r="D5546" s="14">
        <f t="shared" si="1149"/>
        <v>0</v>
      </c>
      <c r="E5546" s="14" t="str">
        <f t="shared" si="1150"/>
        <v/>
      </c>
      <c r="F5546" s="14">
        <f t="shared" si="1151"/>
        <v>0</v>
      </c>
      <c r="G5546" s="14">
        <f t="shared" si="1147"/>
        <v>3</v>
      </c>
      <c r="H5546" s="14">
        <f t="shared" si="1157"/>
        <v>16</v>
      </c>
      <c r="I5546" s="14">
        <f t="shared" si="1157"/>
        <v>0</v>
      </c>
      <c r="J5546" s="14">
        <f t="shared" si="1157"/>
        <v>0</v>
      </c>
      <c r="K5546" s="14">
        <f t="shared" si="1157"/>
        <v>0</v>
      </c>
      <c r="L5546" s="14" t="str">
        <f t="shared" si="1153"/>
        <v>3.16</v>
      </c>
      <c r="M5546" s="15" t="str">
        <f t="shared" si="1154"/>
        <v>--</v>
      </c>
      <c r="N5546" s="14" t="str">
        <f t="shared" si="1155"/>
        <v/>
      </c>
      <c r="O5546" s="15" t="str">
        <f t="shared" si="1148"/>
        <v/>
      </c>
      <c r="P5546" s="15" t="str">
        <f>IF(N5546=1,FLOOR(MAX($P$4:P5545),1)+1,IF(AND(P5545&lt;&gt;"",O5545&lt;&gt;1),MAX($P$4:P5545)+0.1,""))</f>
        <v/>
      </c>
      <c r="Q5546" s="5">
        <f>ROW()</f>
        <v>5546</v>
      </c>
    </row>
    <row r="5547" spans="2:17" x14ac:dyDescent="0.3">
      <c r="B5547" s="5"/>
      <c r="C5547" s="14">
        <f t="shared" si="1149"/>
        <v>0</v>
      </c>
      <c r="D5547" s="14">
        <f t="shared" si="1149"/>
        <v>0</v>
      </c>
      <c r="E5547" s="14" t="str">
        <f t="shared" si="1150"/>
        <v/>
      </c>
      <c r="F5547" s="14">
        <f t="shared" si="1151"/>
        <v>0</v>
      </c>
      <c r="G5547" s="14">
        <f t="shared" si="1147"/>
        <v>3</v>
      </c>
      <c r="H5547" s="14">
        <f t="shared" si="1157"/>
        <v>16</v>
      </c>
      <c r="I5547" s="14">
        <f t="shared" si="1157"/>
        <v>0</v>
      </c>
      <c r="J5547" s="14">
        <f t="shared" si="1157"/>
        <v>0</v>
      </c>
      <c r="K5547" s="14">
        <f t="shared" si="1157"/>
        <v>0</v>
      </c>
      <c r="L5547" s="14" t="str">
        <f t="shared" si="1153"/>
        <v>3.16</v>
      </c>
      <c r="M5547" s="15" t="str">
        <f t="shared" si="1154"/>
        <v>--</v>
      </c>
      <c r="N5547" s="14" t="str">
        <f t="shared" si="1155"/>
        <v/>
      </c>
      <c r="O5547" s="15" t="str">
        <f t="shared" si="1148"/>
        <v/>
      </c>
      <c r="P5547" s="15" t="str">
        <f>IF(N5547=1,FLOOR(MAX($P$4:P5546),1)+1,IF(AND(P5546&lt;&gt;"",O5546&lt;&gt;1),MAX($P$4:P5546)+0.1,""))</f>
        <v/>
      </c>
      <c r="Q5547" s="5">
        <f>ROW()</f>
        <v>5547</v>
      </c>
    </row>
    <row r="5548" spans="2:17" x14ac:dyDescent="0.3">
      <c r="B5548" s="5"/>
      <c r="C5548" s="14">
        <f t="shared" si="1149"/>
        <v>0</v>
      </c>
      <c r="D5548" s="14">
        <f t="shared" si="1149"/>
        <v>0</v>
      </c>
      <c r="E5548" s="14" t="str">
        <f t="shared" si="1150"/>
        <v/>
      </c>
      <c r="F5548" s="14">
        <f t="shared" si="1151"/>
        <v>0</v>
      </c>
      <c r="G5548" s="14">
        <f t="shared" si="1147"/>
        <v>3</v>
      </c>
      <c r="H5548" s="14">
        <f t="shared" si="1157"/>
        <v>16</v>
      </c>
      <c r="I5548" s="14">
        <f t="shared" si="1157"/>
        <v>0</v>
      </c>
      <c r="J5548" s="14">
        <f t="shared" si="1157"/>
        <v>0</v>
      </c>
      <c r="K5548" s="14">
        <f t="shared" si="1157"/>
        <v>0</v>
      </c>
      <c r="L5548" s="14" t="str">
        <f t="shared" si="1153"/>
        <v>3.16</v>
      </c>
      <c r="M5548" s="15" t="str">
        <f t="shared" si="1154"/>
        <v>--</v>
      </c>
      <c r="N5548" s="14" t="str">
        <f t="shared" si="1155"/>
        <v/>
      </c>
      <c r="O5548" s="15" t="str">
        <f t="shared" si="1148"/>
        <v/>
      </c>
      <c r="P5548" s="15" t="str">
        <f>IF(N5548=1,FLOOR(MAX($P$4:P5547),1)+1,IF(AND(P5547&lt;&gt;"",O5547&lt;&gt;1),MAX($P$4:P5547)+0.1,""))</f>
        <v/>
      </c>
      <c r="Q5548" s="5">
        <f>ROW()</f>
        <v>5548</v>
      </c>
    </row>
    <row r="5549" spans="2:17" x14ac:dyDescent="0.3">
      <c r="B5549" s="5"/>
      <c r="C5549" s="14">
        <f t="shared" si="1149"/>
        <v>0</v>
      </c>
      <c r="D5549" s="14">
        <f t="shared" si="1149"/>
        <v>0</v>
      </c>
      <c r="E5549" s="14" t="str">
        <f t="shared" si="1150"/>
        <v/>
      </c>
      <c r="F5549" s="14">
        <f t="shared" si="1151"/>
        <v>0</v>
      </c>
      <c r="G5549" s="14">
        <f t="shared" si="1147"/>
        <v>3</v>
      </c>
      <c r="H5549" s="14">
        <f t="shared" si="1157"/>
        <v>16</v>
      </c>
      <c r="I5549" s="14">
        <f t="shared" si="1157"/>
        <v>0</v>
      </c>
      <c r="J5549" s="14">
        <f t="shared" si="1157"/>
        <v>0</v>
      </c>
      <c r="K5549" s="14">
        <f t="shared" si="1157"/>
        <v>0</v>
      </c>
      <c r="L5549" s="14" t="str">
        <f t="shared" si="1153"/>
        <v>3.16</v>
      </c>
      <c r="M5549" s="15" t="str">
        <f t="shared" si="1154"/>
        <v>--</v>
      </c>
      <c r="N5549" s="14" t="str">
        <f t="shared" si="1155"/>
        <v/>
      </c>
      <c r="O5549" s="15" t="str">
        <f t="shared" si="1148"/>
        <v/>
      </c>
      <c r="P5549" s="15" t="str">
        <f>IF(N5549=1,FLOOR(MAX($P$4:P5548),1)+1,IF(AND(P5548&lt;&gt;"",O5548&lt;&gt;1),MAX($P$4:P5548)+0.1,""))</f>
        <v/>
      </c>
      <c r="Q5549" s="5">
        <f>ROW()</f>
        <v>5549</v>
      </c>
    </row>
    <row r="5550" spans="2:17" x14ac:dyDescent="0.3">
      <c r="B5550" s="5"/>
      <c r="C5550" s="14">
        <f t="shared" si="1149"/>
        <v>0</v>
      </c>
      <c r="D5550" s="14">
        <f t="shared" si="1149"/>
        <v>0</v>
      </c>
      <c r="E5550" s="14" t="str">
        <f t="shared" si="1150"/>
        <v/>
      </c>
      <c r="F5550" s="14">
        <f t="shared" si="1151"/>
        <v>0</v>
      </c>
      <c r="G5550" s="14">
        <f t="shared" si="1147"/>
        <v>3</v>
      </c>
      <c r="H5550" s="14">
        <f t="shared" si="1157"/>
        <v>16</v>
      </c>
      <c r="I5550" s="14">
        <f t="shared" si="1157"/>
        <v>0</v>
      </c>
      <c r="J5550" s="14">
        <f t="shared" si="1157"/>
        <v>0</v>
      </c>
      <c r="K5550" s="14">
        <f t="shared" si="1157"/>
        <v>0</v>
      </c>
      <c r="L5550" s="14" t="str">
        <f t="shared" si="1153"/>
        <v>3.16</v>
      </c>
      <c r="M5550" s="15" t="str">
        <f t="shared" si="1154"/>
        <v>--</v>
      </c>
      <c r="N5550" s="14" t="str">
        <f t="shared" si="1155"/>
        <v/>
      </c>
      <c r="O5550" s="15" t="str">
        <f t="shared" si="1148"/>
        <v/>
      </c>
      <c r="P5550" s="15" t="str">
        <f>IF(N5550=1,FLOOR(MAX($P$4:P5549),1)+1,IF(AND(P5549&lt;&gt;"",O5549&lt;&gt;1),MAX($P$4:P5549)+0.1,""))</f>
        <v/>
      </c>
      <c r="Q5550" s="5">
        <f>ROW()</f>
        <v>5550</v>
      </c>
    </row>
    <row r="5551" spans="2:17" x14ac:dyDescent="0.3">
      <c r="B5551" s="5"/>
      <c r="C5551" s="14">
        <f t="shared" si="1149"/>
        <v>0</v>
      </c>
      <c r="D5551" s="14">
        <f t="shared" si="1149"/>
        <v>0</v>
      </c>
      <c r="E5551" s="14" t="str">
        <f t="shared" si="1150"/>
        <v/>
      </c>
      <c r="F5551" s="14">
        <f t="shared" si="1151"/>
        <v>0</v>
      </c>
      <c r="G5551" s="14">
        <f t="shared" si="1147"/>
        <v>3</v>
      </c>
      <c r="H5551" s="14">
        <f t="shared" si="1157"/>
        <v>16</v>
      </c>
      <c r="I5551" s="14">
        <f t="shared" si="1157"/>
        <v>0</v>
      </c>
      <c r="J5551" s="14">
        <f t="shared" si="1157"/>
        <v>0</v>
      </c>
      <c r="K5551" s="14">
        <f t="shared" si="1157"/>
        <v>0</v>
      </c>
      <c r="L5551" s="14" t="str">
        <f t="shared" si="1153"/>
        <v>3.16</v>
      </c>
      <c r="M5551" s="15" t="str">
        <f t="shared" si="1154"/>
        <v>--</v>
      </c>
      <c r="N5551" s="14" t="str">
        <f t="shared" si="1155"/>
        <v/>
      </c>
      <c r="O5551" s="15" t="str">
        <f t="shared" si="1148"/>
        <v/>
      </c>
      <c r="P5551" s="15" t="str">
        <f>IF(N5551=1,FLOOR(MAX($P$4:P5550),1)+1,IF(AND(P5550&lt;&gt;"",O5550&lt;&gt;1),MAX($P$4:P5550)+0.1,""))</f>
        <v/>
      </c>
      <c r="Q5551" s="5">
        <f>ROW()</f>
        <v>5551</v>
      </c>
    </row>
    <row r="5552" spans="2:17" x14ac:dyDescent="0.3">
      <c r="B5552" s="5"/>
      <c r="C5552" s="14">
        <f t="shared" si="1149"/>
        <v>0</v>
      </c>
      <c r="D5552" s="14">
        <f t="shared" si="1149"/>
        <v>0</v>
      </c>
      <c r="E5552" s="14" t="str">
        <f t="shared" si="1150"/>
        <v/>
      </c>
      <c r="F5552" s="14">
        <f t="shared" si="1151"/>
        <v>0</v>
      </c>
      <c r="G5552" s="14">
        <f t="shared" si="1147"/>
        <v>3</v>
      </c>
      <c r="H5552" s="14">
        <f t="shared" si="1157"/>
        <v>16</v>
      </c>
      <c r="I5552" s="14">
        <f t="shared" si="1157"/>
        <v>0</v>
      </c>
      <c r="J5552" s="14">
        <f t="shared" si="1157"/>
        <v>0</v>
      </c>
      <c r="K5552" s="14">
        <f t="shared" si="1157"/>
        <v>0</v>
      </c>
      <c r="L5552" s="14" t="str">
        <f t="shared" si="1153"/>
        <v>3.16</v>
      </c>
      <c r="M5552" s="15" t="str">
        <f t="shared" si="1154"/>
        <v>--</v>
      </c>
      <c r="N5552" s="14" t="str">
        <f t="shared" si="1155"/>
        <v/>
      </c>
      <c r="O5552" s="15" t="str">
        <f t="shared" si="1148"/>
        <v/>
      </c>
      <c r="P5552" s="15" t="str">
        <f>IF(N5552=1,FLOOR(MAX($P$4:P5551),1)+1,IF(AND(P5551&lt;&gt;"",O5551&lt;&gt;1),MAX($P$4:P5551)+0.1,""))</f>
        <v/>
      </c>
      <c r="Q5552" s="5">
        <f>ROW()</f>
        <v>5552</v>
      </c>
    </row>
    <row r="5553" spans="2:17" x14ac:dyDescent="0.3">
      <c r="B5553" s="5"/>
      <c r="C5553" s="14">
        <f t="shared" si="1149"/>
        <v>0</v>
      </c>
      <c r="D5553" s="14">
        <f t="shared" si="1149"/>
        <v>0</v>
      </c>
      <c r="E5553" s="14" t="str">
        <f t="shared" si="1150"/>
        <v/>
      </c>
      <c r="F5553" s="14">
        <f t="shared" si="1151"/>
        <v>0</v>
      </c>
      <c r="G5553" s="14">
        <f t="shared" si="1147"/>
        <v>3</v>
      </c>
      <c r="H5553" s="14">
        <f t="shared" si="1157"/>
        <v>16</v>
      </c>
      <c r="I5553" s="14">
        <f t="shared" si="1157"/>
        <v>0</v>
      </c>
      <c r="J5553" s="14">
        <f t="shared" si="1157"/>
        <v>0</v>
      </c>
      <c r="K5553" s="14">
        <f t="shared" si="1157"/>
        <v>0</v>
      </c>
      <c r="L5553" s="14" t="str">
        <f t="shared" si="1153"/>
        <v>3.16</v>
      </c>
      <c r="M5553" s="15" t="str">
        <f t="shared" si="1154"/>
        <v>--</v>
      </c>
      <c r="N5553" s="14" t="str">
        <f t="shared" si="1155"/>
        <v/>
      </c>
      <c r="O5553" s="15" t="str">
        <f t="shared" si="1148"/>
        <v/>
      </c>
      <c r="P5553" s="15" t="str">
        <f>IF(N5553=1,FLOOR(MAX($P$4:P5552),1)+1,IF(AND(P5552&lt;&gt;"",O5552&lt;&gt;1),MAX($P$4:P5552)+0.1,""))</f>
        <v/>
      </c>
      <c r="Q5553" s="5">
        <f>ROW()</f>
        <v>5553</v>
      </c>
    </row>
    <row r="5554" spans="2:17" x14ac:dyDescent="0.3">
      <c r="B5554" s="5"/>
      <c r="C5554" s="14">
        <f t="shared" si="1149"/>
        <v>0</v>
      </c>
      <c r="D5554" s="14">
        <f t="shared" si="1149"/>
        <v>0</v>
      </c>
      <c r="E5554" s="14" t="str">
        <f t="shared" si="1150"/>
        <v/>
      </c>
      <c r="F5554" s="14">
        <f t="shared" si="1151"/>
        <v>0</v>
      </c>
      <c r="G5554" s="14">
        <f t="shared" si="1147"/>
        <v>3</v>
      </c>
      <c r="H5554" s="14">
        <f t="shared" si="1157"/>
        <v>16</v>
      </c>
      <c r="I5554" s="14">
        <f t="shared" si="1157"/>
        <v>0</v>
      </c>
      <c r="J5554" s="14">
        <f t="shared" si="1157"/>
        <v>0</v>
      </c>
      <c r="K5554" s="14">
        <f t="shared" si="1157"/>
        <v>0</v>
      </c>
      <c r="L5554" s="14" t="str">
        <f t="shared" si="1153"/>
        <v>3.16</v>
      </c>
      <c r="M5554" s="15" t="str">
        <f t="shared" si="1154"/>
        <v>--</v>
      </c>
      <c r="N5554" s="14" t="str">
        <f t="shared" si="1155"/>
        <v/>
      </c>
      <c r="O5554" s="15" t="str">
        <f t="shared" si="1148"/>
        <v/>
      </c>
      <c r="P5554" s="15" t="str">
        <f>IF(N5554=1,FLOOR(MAX($P$4:P5553),1)+1,IF(AND(P5553&lt;&gt;"",O5553&lt;&gt;1),MAX($P$4:P5553)+0.1,""))</f>
        <v/>
      </c>
      <c r="Q5554" s="5">
        <f>ROW()</f>
        <v>5554</v>
      </c>
    </row>
    <row r="5555" spans="2:17" x14ac:dyDescent="0.3">
      <c r="B5555" s="5"/>
      <c r="C5555" s="14">
        <f t="shared" si="1149"/>
        <v>0</v>
      </c>
      <c r="D5555" s="14">
        <f t="shared" si="1149"/>
        <v>0</v>
      </c>
      <c r="E5555" s="14" t="str">
        <f t="shared" si="1150"/>
        <v/>
      </c>
      <c r="F5555" s="14">
        <f t="shared" si="1151"/>
        <v>0</v>
      </c>
      <c r="G5555" s="14">
        <f t="shared" si="1147"/>
        <v>3</v>
      </c>
      <c r="H5555" s="14">
        <f t="shared" si="1157"/>
        <v>16</v>
      </c>
      <c r="I5555" s="14">
        <f t="shared" si="1157"/>
        <v>0</v>
      </c>
      <c r="J5555" s="14">
        <f t="shared" si="1157"/>
        <v>0</v>
      </c>
      <c r="K5555" s="14">
        <f t="shared" si="1157"/>
        <v>0</v>
      </c>
      <c r="L5555" s="14" t="str">
        <f t="shared" si="1153"/>
        <v>3.16</v>
      </c>
      <c r="M5555" s="15" t="str">
        <f t="shared" si="1154"/>
        <v>--</v>
      </c>
      <c r="N5555" s="14" t="str">
        <f t="shared" si="1155"/>
        <v/>
      </c>
      <c r="O5555" s="15" t="str">
        <f t="shared" si="1148"/>
        <v/>
      </c>
      <c r="P5555" s="15" t="str">
        <f>IF(N5555=1,FLOOR(MAX($P$4:P5554),1)+1,IF(AND(P5554&lt;&gt;"",O5554&lt;&gt;1),MAX($P$4:P5554)+0.1,""))</f>
        <v/>
      </c>
      <c r="Q5555" s="5">
        <f>ROW()</f>
        <v>5555</v>
      </c>
    </row>
    <row r="5556" spans="2:17" x14ac:dyDescent="0.3">
      <c r="B5556" s="5"/>
      <c r="C5556" s="14">
        <f t="shared" si="1149"/>
        <v>0</v>
      </c>
      <c r="D5556" s="14">
        <f t="shared" si="1149"/>
        <v>0</v>
      </c>
      <c r="E5556" s="14" t="str">
        <f t="shared" si="1150"/>
        <v/>
      </c>
      <c r="F5556" s="14">
        <f t="shared" si="1151"/>
        <v>0</v>
      </c>
      <c r="G5556" s="14">
        <f t="shared" si="1147"/>
        <v>3</v>
      </c>
      <c r="H5556" s="14">
        <f t="shared" si="1157"/>
        <v>16</v>
      </c>
      <c r="I5556" s="14">
        <f t="shared" si="1157"/>
        <v>0</v>
      </c>
      <c r="J5556" s="14">
        <f t="shared" si="1157"/>
        <v>0</v>
      </c>
      <c r="K5556" s="14">
        <f t="shared" si="1157"/>
        <v>0</v>
      </c>
      <c r="L5556" s="14" t="str">
        <f t="shared" si="1153"/>
        <v>3.16</v>
      </c>
      <c r="M5556" s="15" t="str">
        <f t="shared" si="1154"/>
        <v>--</v>
      </c>
      <c r="N5556" s="14" t="str">
        <f t="shared" si="1155"/>
        <v/>
      </c>
      <c r="O5556" s="15" t="str">
        <f t="shared" si="1148"/>
        <v/>
      </c>
      <c r="P5556" s="15" t="str">
        <f>IF(N5556=1,FLOOR(MAX($P$4:P5555),1)+1,IF(AND(P5555&lt;&gt;"",O5555&lt;&gt;1),MAX($P$4:P5555)+0.1,""))</f>
        <v/>
      </c>
      <c r="Q5556" s="5">
        <f>ROW()</f>
        <v>5556</v>
      </c>
    </row>
    <row r="5557" spans="2:17" x14ac:dyDescent="0.3">
      <c r="B5557" s="5"/>
      <c r="C5557" s="14">
        <f t="shared" si="1149"/>
        <v>0</v>
      </c>
      <c r="D5557" s="14">
        <f t="shared" si="1149"/>
        <v>0</v>
      </c>
      <c r="E5557" s="14" t="str">
        <f t="shared" si="1150"/>
        <v/>
      </c>
      <c r="F5557" s="14">
        <f t="shared" si="1151"/>
        <v>0</v>
      </c>
      <c r="G5557" s="14">
        <f t="shared" si="1147"/>
        <v>3</v>
      </c>
      <c r="H5557" s="14">
        <f t="shared" si="1157"/>
        <v>16</v>
      </c>
      <c r="I5557" s="14">
        <f t="shared" si="1157"/>
        <v>0</v>
      </c>
      <c r="J5557" s="14">
        <f t="shared" si="1157"/>
        <v>0</v>
      </c>
      <c r="K5557" s="14">
        <f t="shared" si="1157"/>
        <v>0</v>
      </c>
      <c r="L5557" s="14" t="str">
        <f t="shared" si="1153"/>
        <v>3.16</v>
      </c>
      <c r="M5557" s="15" t="str">
        <f t="shared" si="1154"/>
        <v>--</v>
      </c>
      <c r="N5557" s="14" t="str">
        <f t="shared" si="1155"/>
        <v/>
      </c>
      <c r="O5557" s="15" t="str">
        <f t="shared" si="1148"/>
        <v/>
      </c>
      <c r="P5557" s="15" t="str">
        <f>IF(N5557=1,FLOOR(MAX($P$4:P5556),1)+1,IF(AND(P5556&lt;&gt;"",O5556&lt;&gt;1),MAX($P$4:P5556)+0.1,""))</f>
        <v/>
      </c>
      <c r="Q5557" s="5">
        <f>ROW()</f>
        <v>5557</v>
      </c>
    </row>
    <row r="5558" spans="2:17" x14ac:dyDescent="0.3">
      <c r="B5558" s="5"/>
      <c r="C5558" s="14">
        <f t="shared" si="1149"/>
        <v>0</v>
      </c>
      <c r="D5558" s="14">
        <f t="shared" si="1149"/>
        <v>0</v>
      </c>
      <c r="E5558" s="14" t="str">
        <f t="shared" si="1150"/>
        <v/>
      </c>
      <c r="F5558" s="14">
        <f t="shared" si="1151"/>
        <v>0</v>
      </c>
      <c r="G5558" s="14">
        <f t="shared" si="1147"/>
        <v>3</v>
      </c>
      <c r="H5558" s="14">
        <f t="shared" ref="H5558:K5573" si="1158">IF(G5558&lt;&gt;G5557,0,IF(AND(($F5557-$D5558)=(H$3-1),$F5558=H$3),H5557+1,H5557))</f>
        <v>16</v>
      </c>
      <c r="I5558" s="14">
        <f t="shared" si="1158"/>
        <v>0</v>
      </c>
      <c r="J5558" s="14">
        <f t="shared" si="1158"/>
        <v>0</v>
      </c>
      <c r="K5558" s="14">
        <f t="shared" si="1158"/>
        <v>0</v>
      </c>
      <c r="L5558" s="14" t="str">
        <f t="shared" si="1153"/>
        <v>3.16</v>
      </c>
      <c r="M5558" s="15" t="str">
        <f t="shared" si="1154"/>
        <v>--</v>
      </c>
      <c r="N5558" s="14" t="str">
        <f t="shared" si="1155"/>
        <v/>
      </c>
      <c r="O5558" s="15" t="str">
        <f t="shared" si="1148"/>
        <v/>
      </c>
      <c r="P5558" s="15" t="str">
        <f>IF(N5558=1,FLOOR(MAX($P$4:P5557),1)+1,IF(AND(P5557&lt;&gt;"",O5557&lt;&gt;1),MAX($P$4:P5557)+0.1,""))</f>
        <v/>
      </c>
      <c r="Q5558" s="5">
        <f>ROW()</f>
        <v>5558</v>
      </c>
    </row>
    <row r="5559" spans="2:17" x14ac:dyDescent="0.3">
      <c r="B5559" s="5"/>
      <c r="C5559" s="14">
        <f t="shared" si="1149"/>
        <v>0</v>
      </c>
      <c r="D5559" s="14">
        <f t="shared" si="1149"/>
        <v>0</v>
      </c>
      <c r="E5559" s="14" t="str">
        <f t="shared" si="1150"/>
        <v/>
      </c>
      <c r="F5559" s="14">
        <f t="shared" si="1151"/>
        <v>0</v>
      </c>
      <c r="G5559" s="14">
        <f t="shared" si="1147"/>
        <v>3</v>
      </c>
      <c r="H5559" s="14">
        <f t="shared" si="1158"/>
        <v>16</v>
      </c>
      <c r="I5559" s="14">
        <f t="shared" si="1158"/>
        <v>0</v>
      </c>
      <c r="J5559" s="14">
        <f t="shared" si="1158"/>
        <v>0</v>
      </c>
      <c r="K5559" s="14">
        <f t="shared" si="1158"/>
        <v>0</v>
      </c>
      <c r="L5559" s="14" t="str">
        <f t="shared" si="1153"/>
        <v>3.16</v>
      </c>
      <c r="M5559" s="15" t="str">
        <f t="shared" si="1154"/>
        <v>--</v>
      </c>
      <c r="N5559" s="14" t="str">
        <f t="shared" si="1155"/>
        <v/>
      </c>
      <c r="O5559" s="15" t="str">
        <f t="shared" si="1148"/>
        <v/>
      </c>
      <c r="P5559" s="15" t="str">
        <f>IF(N5559=1,FLOOR(MAX($P$4:P5558),1)+1,IF(AND(P5558&lt;&gt;"",O5558&lt;&gt;1),MAX($P$4:P5558)+0.1,""))</f>
        <v/>
      </c>
      <c r="Q5559" s="5">
        <f>ROW()</f>
        <v>5559</v>
      </c>
    </row>
    <row r="5560" spans="2:17" x14ac:dyDescent="0.3">
      <c r="B5560" s="5"/>
      <c r="C5560" s="14">
        <f t="shared" si="1149"/>
        <v>0</v>
      </c>
      <c r="D5560" s="14">
        <f t="shared" si="1149"/>
        <v>0</v>
      </c>
      <c r="E5560" s="14" t="str">
        <f t="shared" si="1150"/>
        <v/>
      </c>
      <c r="F5560" s="14">
        <f t="shared" si="1151"/>
        <v>0</v>
      </c>
      <c r="G5560" s="14">
        <f t="shared" si="1147"/>
        <v>3</v>
      </c>
      <c r="H5560" s="14">
        <f t="shared" si="1158"/>
        <v>16</v>
      </c>
      <c r="I5560" s="14">
        <f t="shared" si="1158"/>
        <v>0</v>
      </c>
      <c r="J5560" s="14">
        <f t="shared" si="1158"/>
        <v>0</v>
      </c>
      <c r="K5560" s="14">
        <f t="shared" si="1158"/>
        <v>0</v>
      </c>
      <c r="L5560" s="14" t="str">
        <f t="shared" si="1153"/>
        <v>3.16</v>
      </c>
      <c r="M5560" s="15" t="str">
        <f t="shared" si="1154"/>
        <v>--</v>
      </c>
      <c r="N5560" s="14" t="str">
        <f t="shared" si="1155"/>
        <v/>
      </c>
      <c r="O5560" s="15" t="str">
        <f t="shared" si="1148"/>
        <v/>
      </c>
      <c r="P5560" s="15" t="str">
        <f>IF(N5560=1,FLOOR(MAX($P$4:P5559),1)+1,IF(AND(P5559&lt;&gt;"",O5559&lt;&gt;1),MAX($P$4:P5559)+0.1,""))</f>
        <v/>
      </c>
      <c r="Q5560" s="5">
        <f>ROW()</f>
        <v>5560</v>
      </c>
    </row>
    <row r="5561" spans="2:17" x14ac:dyDescent="0.3">
      <c r="B5561" s="5"/>
      <c r="C5561" s="14">
        <f t="shared" si="1149"/>
        <v>0</v>
      </c>
      <c r="D5561" s="14">
        <f t="shared" si="1149"/>
        <v>0</v>
      </c>
      <c r="E5561" s="14" t="str">
        <f t="shared" si="1150"/>
        <v/>
      </c>
      <c r="F5561" s="14">
        <f t="shared" si="1151"/>
        <v>0</v>
      </c>
      <c r="G5561" s="14">
        <f t="shared" si="1147"/>
        <v>3</v>
      </c>
      <c r="H5561" s="14">
        <f t="shared" si="1158"/>
        <v>16</v>
      </c>
      <c r="I5561" s="14">
        <f t="shared" si="1158"/>
        <v>0</v>
      </c>
      <c r="J5561" s="14">
        <f t="shared" si="1158"/>
        <v>0</v>
      </c>
      <c r="K5561" s="14">
        <f t="shared" si="1158"/>
        <v>0</v>
      </c>
      <c r="L5561" s="14" t="str">
        <f t="shared" si="1153"/>
        <v>3.16</v>
      </c>
      <c r="M5561" s="15" t="str">
        <f t="shared" si="1154"/>
        <v>--</v>
      </c>
      <c r="N5561" s="14" t="str">
        <f t="shared" si="1155"/>
        <v/>
      </c>
      <c r="O5561" s="15" t="str">
        <f t="shared" si="1148"/>
        <v/>
      </c>
      <c r="P5561" s="15" t="str">
        <f>IF(N5561=1,FLOOR(MAX($P$4:P5560),1)+1,IF(AND(P5560&lt;&gt;"",O5560&lt;&gt;1),MAX($P$4:P5560)+0.1,""))</f>
        <v/>
      </c>
      <c r="Q5561" s="5">
        <f>ROW()</f>
        <v>5561</v>
      </c>
    </row>
    <row r="5562" spans="2:17" x14ac:dyDescent="0.3">
      <c r="B5562" s="5"/>
      <c r="C5562" s="14">
        <f t="shared" si="1149"/>
        <v>0</v>
      </c>
      <c r="D5562" s="14">
        <f t="shared" si="1149"/>
        <v>0</v>
      </c>
      <c r="E5562" s="14" t="str">
        <f t="shared" si="1150"/>
        <v/>
      </c>
      <c r="F5562" s="14">
        <f t="shared" si="1151"/>
        <v>0</v>
      </c>
      <c r="G5562" s="14">
        <f t="shared" si="1147"/>
        <v>3</v>
      </c>
      <c r="H5562" s="14">
        <f t="shared" si="1158"/>
        <v>16</v>
      </c>
      <c r="I5562" s="14">
        <f t="shared" si="1158"/>
        <v>0</v>
      </c>
      <c r="J5562" s="14">
        <f t="shared" si="1158"/>
        <v>0</v>
      </c>
      <c r="K5562" s="14">
        <f t="shared" si="1158"/>
        <v>0</v>
      </c>
      <c r="L5562" s="14" t="str">
        <f t="shared" si="1153"/>
        <v>3.16</v>
      </c>
      <c r="M5562" s="15" t="str">
        <f t="shared" si="1154"/>
        <v>--</v>
      </c>
      <c r="N5562" s="14" t="str">
        <f t="shared" si="1155"/>
        <v/>
      </c>
      <c r="O5562" s="15" t="str">
        <f t="shared" si="1148"/>
        <v/>
      </c>
      <c r="P5562" s="15" t="str">
        <f>IF(N5562=1,FLOOR(MAX($P$4:P5561),1)+1,IF(AND(P5561&lt;&gt;"",O5561&lt;&gt;1),MAX($P$4:P5561)+0.1,""))</f>
        <v/>
      </c>
      <c r="Q5562" s="5">
        <f>ROW()</f>
        <v>5562</v>
      </c>
    </row>
    <row r="5563" spans="2:17" x14ac:dyDescent="0.3">
      <c r="B5563" s="5"/>
      <c r="C5563" s="14">
        <f t="shared" si="1149"/>
        <v>0</v>
      </c>
      <c r="D5563" s="14">
        <f t="shared" si="1149"/>
        <v>0</v>
      </c>
      <c r="E5563" s="14" t="str">
        <f t="shared" si="1150"/>
        <v/>
      </c>
      <c r="F5563" s="14">
        <f t="shared" si="1151"/>
        <v>0</v>
      </c>
      <c r="G5563" s="14">
        <f t="shared" si="1147"/>
        <v>3</v>
      </c>
      <c r="H5563" s="14">
        <f t="shared" si="1158"/>
        <v>16</v>
      </c>
      <c r="I5563" s="14">
        <f t="shared" si="1158"/>
        <v>0</v>
      </c>
      <c r="J5563" s="14">
        <f t="shared" si="1158"/>
        <v>0</v>
      </c>
      <c r="K5563" s="14">
        <f t="shared" si="1158"/>
        <v>0</v>
      </c>
      <c r="L5563" s="14" t="str">
        <f t="shared" si="1153"/>
        <v>3.16</v>
      </c>
      <c r="M5563" s="15" t="str">
        <f t="shared" si="1154"/>
        <v>--</v>
      </c>
      <c r="N5563" s="14" t="str">
        <f t="shared" si="1155"/>
        <v/>
      </c>
      <c r="O5563" s="15" t="str">
        <f t="shared" si="1148"/>
        <v/>
      </c>
      <c r="P5563" s="15" t="str">
        <f>IF(N5563=1,FLOOR(MAX($P$4:P5562),1)+1,IF(AND(P5562&lt;&gt;"",O5562&lt;&gt;1),MAX($P$4:P5562)+0.1,""))</f>
        <v/>
      </c>
      <c r="Q5563" s="5">
        <f>ROW()</f>
        <v>5563</v>
      </c>
    </row>
    <row r="5564" spans="2:17" x14ac:dyDescent="0.3">
      <c r="B5564" s="5"/>
      <c r="C5564" s="14">
        <f t="shared" si="1149"/>
        <v>0</v>
      </c>
      <c r="D5564" s="14">
        <f t="shared" si="1149"/>
        <v>0</v>
      </c>
      <c r="E5564" s="14" t="str">
        <f t="shared" si="1150"/>
        <v/>
      </c>
      <c r="F5564" s="14">
        <f t="shared" si="1151"/>
        <v>0</v>
      </c>
      <c r="G5564" s="14">
        <f t="shared" si="1147"/>
        <v>3</v>
      </c>
      <c r="H5564" s="14">
        <f t="shared" si="1158"/>
        <v>16</v>
      </c>
      <c r="I5564" s="14">
        <f t="shared" si="1158"/>
        <v>0</v>
      </c>
      <c r="J5564" s="14">
        <f t="shared" si="1158"/>
        <v>0</v>
      </c>
      <c r="K5564" s="14">
        <f t="shared" si="1158"/>
        <v>0</v>
      </c>
      <c r="L5564" s="14" t="str">
        <f t="shared" si="1153"/>
        <v>3.16</v>
      </c>
      <c r="M5564" s="15" t="str">
        <f t="shared" si="1154"/>
        <v>--</v>
      </c>
      <c r="N5564" s="14" t="str">
        <f t="shared" si="1155"/>
        <v/>
      </c>
      <c r="O5564" s="15" t="str">
        <f t="shared" si="1148"/>
        <v/>
      </c>
      <c r="P5564" s="15" t="str">
        <f>IF(N5564=1,FLOOR(MAX($P$4:P5563),1)+1,IF(AND(P5563&lt;&gt;"",O5563&lt;&gt;1),MAX($P$4:P5563)+0.1,""))</f>
        <v/>
      </c>
      <c r="Q5564" s="5">
        <f>ROW()</f>
        <v>5564</v>
      </c>
    </row>
    <row r="5565" spans="2:17" x14ac:dyDescent="0.3">
      <c r="B5565" s="5"/>
      <c r="C5565" s="14">
        <f t="shared" si="1149"/>
        <v>0</v>
      </c>
      <c r="D5565" s="14">
        <f t="shared" si="1149"/>
        <v>0</v>
      </c>
      <c r="E5565" s="14" t="str">
        <f t="shared" si="1150"/>
        <v/>
      </c>
      <c r="F5565" s="14">
        <f t="shared" si="1151"/>
        <v>0</v>
      </c>
      <c r="G5565" s="14">
        <f t="shared" si="1147"/>
        <v>3</v>
      </c>
      <c r="H5565" s="14">
        <f t="shared" si="1158"/>
        <v>16</v>
      </c>
      <c r="I5565" s="14">
        <f t="shared" si="1158"/>
        <v>0</v>
      </c>
      <c r="J5565" s="14">
        <f t="shared" si="1158"/>
        <v>0</v>
      </c>
      <c r="K5565" s="14">
        <f t="shared" si="1158"/>
        <v>0</v>
      </c>
      <c r="L5565" s="14" t="str">
        <f t="shared" si="1153"/>
        <v>3.16</v>
      </c>
      <c r="M5565" s="15" t="str">
        <f t="shared" si="1154"/>
        <v>--</v>
      </c>
      <c r="N5565" s="14" t="str">
        <f t="shared" si="1155"/>
        <v/>
      </c>
      <c r="O5565" s="15" t="str">
        <f t="shared" si="1148"/>
        <v/>
      </c>
      <c r="P5565" s="15" t="str">
        <f>IF(N5565=1,FLOOR(MAX($P$4:P5564),1)+1,IF(AND(P5564&lt;&gt;"",O5564&lt;&gt;1),MAX($P$4:P5564)+0.1,""))</f>
        <v/>
      </c>
      <c r="Q5565" s="5">
        <f>ROW()</f>
        <v>5565</v>
      </c>
    </row>
    <row r="5566" spans="2:17" x14ac:dyDescent="0.3">
      <c r="B5566" s="5"/>
      <c r="C5566" s="14">
        <f t="shared" si="1149"/>
        <v>0</v>
      </c>
      <c r="D5566" s="14">
        <f t="shared" si="1149"/>
        <v>0</v>
      </c>
      <c r="E5566" s="14" t="str">
        <f t="shared" si="1150"/>
        <v/>
      </c>
      <c r="F5566" s="14">
        <f t="shared" si="1151"/>
        <v>0</v>
      </c>
      <c r="G5566" s="14">
        <f t="shared" si="1147"/>
        <v>3</v>
      </c>
      <c r="H5566" s="14">
        <f t="shared" si="1158"/>
        <v>16</v>
      </c>
      <c r="I5566" s="14">
        <f t="shared" si="1158"/>
        <v>0</v>
      </c>
      <c r="J5566" s="14">
        <f t="shared" si="1158"/>
        <v>0</v>
      </c>
      <c r="K5566" s="14">
        <f t="shared" si="1158"/>
        <v>0</v>
      </c>
      <c r="L5566" s="14" t="str">
        <f t="shared" si="1153"/>
        <v>3.16</v>
      </c>
      <c r="M5566" s="15" t="str">
        <f t="shared" si="1154"/>
        <v>--</v>
      </c>
      <c r="N5566" s="14" t="str">
        <f t="shared" si="1155"/>
        <v/>
      </c>
      <c r="O5566" s="15" t="str">
        <f t="shared" si="1148"/>
        <v/>
      </c>
      <c r="P5566" s="15" t="str">
        <f>IF(N5566=1,FLOOR(MAX($P$4:P5565),1)+1,IF(AND(P5565&lt;&gt;"",O5565&lt;&gt;1),MAX($P$4:P5565)+0.1,""))</f>
        <v/>
      </c>
      <c r="Q5566" s="5">
        <f>ROW()</f>
        <v>5566</v>
      </c>
    </row>
    <row r="5567" spans="2:17" x14ac:dyDescent="0.3">
      <c r="B5567" s="5"/>
      <c r="C5567" s="14">
        <f t="shared" si="1149"/>
        <v>0</v>
      </c>
      <c r="D5567" s="14">
        <f t="shared" si="1149"/>
        <v>0</v>
      </c>
      <c r="E5567" s="14" t="str">
        <f t="shared" si="1150"/>
        <v/>
      </c>
      <c r="F5567" s="14">
        <f t="shared" si="1151"/>
        <v>0</v>
      </c>
      <c r="G5567" s="14">
        <f t="shared" si="1147"/>
        <v>3</v>
      </c>
      <c r="H5567" s="14">
        <f t="shared" si="1158"/>
        <v>16</v>
      </c>
      <c r="I5567" s="14">
        <f t="shared" si="1158"/>
        <v>0</v>
      </c>
      <c r="J5567" s="14">
        <f t="shared" si="1158"/>
        <v>0</v>
      </c>
      <c r="K5567" s="14">
        <f t="shared" si="1158"/>
        <v>0</v>
      </c>
      <c r="L5567" s="14" t="str">
        <f t="shared" si="1153"/>
        <v>3.16</v>
      </c>
      <c r="M5567" s="15" t="str">
        <f t="shared" si="1154"/>
        <v>--</v>
      </c>
      <c r="N5567" s="14" t="str">
        <f t="shared" si="1155"/>
        <v/>
      </c>
      <c r="O5567" s="15" t="str">
        <f t="shared" si="1148"/>
        <v/>
      </c>
      <c r="P5567" s="15" t="str">
        <f>IF(N5567=1,FLOOR(MAX($P$4:P5566),1)+1,IF(AND(P5566&lt;&gt;"",O5566&lt;&gt;1),MAX($P$4:P5566)+0.1,""))</f>
        <v/>
      </c>
      <c r="Q5567" s="5">
        <f>ROW()</f>
        <v>5567</v>
      </c>
    </row>
    <row r="5568" spans="2:17" x14ac:dyDescent="0.3">
      <c r="B5568" s="5"/>
      <c r="C5568" s="14">
        <f t="shared" si="1149"/>
        <v>0</v>
      </c>
      <c r="D5568" s="14">
        <f t="shared" si="1149"/>
        <v>0</v>
      </c>
      <c r="E5568" s="14" t="str">
        <f t="shared" si="1150"/>
        <v/>
      </c>
      <c r="F5568" s="14">
        <f t="shared" si="1151"/>
        <v>0</v>
      </c>
      <c r="G5568" s="14">
        <f t="shared" si="1147"/>
        <v>3</v>
      </c>
      <c r="H5568" s="14">
        <f t="shared" si="1158"/>
        <v>16</v>
      </c>
      <c r="I5568" s="14">
        <f t="shared" si="1158"/>
        <v>0</v>
      </c>
      <c r="J5568" s="14">
        <f t="shared" si="1158"/>
        <v>0</v>
      </c>
      <c r="K5568" s="14">
        <f t="shared" si="1158"/>
        <v>0</v>
      </c>
      <c r="L5568" s="14" t="str">
        <f t="shared" si="1153"/>
        <v>3.16</v>
      </c>
      <c r="M5568" s="15" t="str">
        <f t="shared" si="1154"/>
        <v>--</v>
      </c>
      <c r="N5568" s="14" t="str">
        <f t="shared" si="1155"/>
        <v/>
      </c>
      <c r="O5568" s="15" t="str">
        <f t="shared" si="1148"/>
        <v/>
      </c>
      <c r="P5568" s="15" t="str">
        <f>IF(N5568=1,FLOOR(MAX($P$4:P5567),1)+1,IF(AND(P5567&lt;&gt;"",O5567&lt;&gt;1),MAX($P$4:P5567)+0.1,""))</f>
        <v/>
      </c>
      <c r="Q5568" s="5">
        <f>ROW()</f>
        <v>5568</v>
      </c>
    </row>
    <row r="5569" spans="2:17" x14ac:dyDescent="0.3">
      <c r="B5569" s="5"/>
      <c r="C5569" s="14">
        <f t="shared" si="1149"/>
        <v>0</v>
      </c>
      <c r="D5569" s="14">
        <f t="shared" si="1149"/>
        <v>0</v>
      </c>
      <c r="E5569" s="14" t="str">
        <f t="shared" si="1150"/>
        <v/>
      </c>
      <c r="F5569" s="14">
        <f t="shared" si="1151"/>
        <v>0</v>
      </c>
      <c r="G5569" s="14">
        <f t="shared" si="1147"/>
        <v>3</v>
      </c>
      <c r="H5569" s="14">
        <f t="shared" si="1158"/>
        <v>16</v>
      </c>
      <c r="I5569" s="14">
        <f t="shared" si="1158"/>
        <v>0</v>
      </c>
      <c r="J5569" s="14">
        <f t="shared" si="1158"/>
        <v>0</v>
      </c>
      <c r="K5569" s="14">
        <f t="shared" si="1158"/>
        <v>0</v>
      </c>
      <c r="L5569" s="14" t="str">
        <f t="shared" si="1153"/>
        <v>3.16</v>
      </c>
      <c r="M5569" s="15" t="str">
        <f t="shared" si="1154"/>
        <v>--</v>
      </c>
      <c r="N5569" s="14" t="str">
        <f t="shared" si="1155"/>
        <v/>
      </c>
      <c r="O5569" s="15" t="str">
        <f t="shared" si="1148"/>
        <v/>
      </c>
      <c r="P5569" s="15" t="str">
        <f>IF(N5569=1,FLOOR(MAX($P$4:P5568),1)+1,IF(AND(P5568&lt;&gt;"",O5568&lt;&gt;1),MAX($P$4:P5568)+0.1,""))</f>
        <v/>
      </c>
      <c r="Q5569" s="5">
        <f>ROW()</f>
        <v>5569</v>
      </c>
    </row>
    <row r="5570" spans="2:17" x14ac:dyDescent="0.3">
      <c r="B5570" s="5"/>
      <c r="C5570" s="14">
        <f t="shared" si="1149"/>
        <v>0</v>
      </c>
      <c r="D5570" s="14">
        <f t="shared" si="1149"/>
        <v>0</v>
      </c>
      <c r="E5570" s="14" t="str">
        <f t="shared" si="1150"/>
        <v/>
      </c>
      <c r="F5570" s="14">
        <f t="shared" si="1151"/>
        <v>0</v>
      </c>
      <c r="G5570" s="14">
        <f t="shared" si="1147"/>
        <v>3</v>
      </c>
      <c r="H5570" s="14">
        <f t="shared" si="1158"/>
        <v>16</v>
      </c>
      <c r="I5570" s="14">
        <f t="shared" si="1158"/>
        <v>0</v>
      </c>
      <c r="J5570" s="14">
        <f t="shared" si="1158"/>
        <v>0</v>
      </c>
      <c r="K5570" s="14">
        <f t="shared" si="1158"/>
        <v>0</v>
      </c>
      <c r="L5570" s="14" t="str">
        <f t="shared" si="1153"/>
        <v>3.16</v>
      </c>
      <c r="M5570" s="15" t="str">
        <f t="shared" si="1154"/>
        <v>--</v>
      </c>
      <c r="N5570" s="14" t="str">
        <f t="shared" si="1155"/>
        <v/>
      </c>
      <c r="O5570" s="15" t="str">
        <f t="shared" si="1148"/>
        <v/>
      </c>
      <c r="P5570" s="15" t="str">
        <f>IF(N5570=1,FLOOR(MAX($P$4:P5569),1)+1,IF(AND(P5569&lt;&gt;"",O5569&lt;&gt;1),MAX($P$4:P5569)+0.1,""))</f>
        <v/>
      </c>
      <c r="Q5570" s="5">
        <f>ROW()</f>
        <v>5570</v>
      </c>
    </row>
    <row r="5571" spans="2:17" x14ac:dyDescent="0.3">
      <c r="B5571" s="5"/>
      <c r="C5571" s="14">
        <f t="shared" si="1149"/>
        <v>0</v>
      </c>
      <c r="D5571" s="14">
        <f t="shared" si="1149"/>
        <v>0</v>
      </c>
      <c r="E5571" s="14" t="str">
        <f t="shared" si="1150"/>
        <v/>
      </c>
      <c r="F5571" s="14">
        <f t="shared" si="1151"/>
        <v>0</v>
      </c>
      <c r="G5571" s="14">
        <f t="shared" si="1147"/>
        <v>3</v>
      </c>
      <c r="H5571" s="14">
        <f t="shared" si="1158"/>
        <v>16</v>
      </c>
      <c r="I5571" s="14">
        <f t="shared" si="1158"/>
        <v>0</v>
      </c>
      <c r="J5571" s="14">
        <f t="shared" si="1158"/>
        <v>0</v>
      </c>
      <c r="K5571" s="14">
        <f t="shared" si="1158"/>
        <v>0</v>
      </c>
      <c r="L5571" s="14" t="str">
        <f t="shared" si="1153"/>
        <v>3.16</v>
      </c>
      <c r="M5571" s="15" t="str">
        <f t="shared" si="1154"/>
        <v>--</v>
      </c>
      <c r="N5571" s="14" t="str">
        <f t="shared" si="1155"/>
        <v/>
      </c>
      <c r="O5571" s="15" t="str">
        <f t="shared" si="1148"/>
        <v/>
      </c>
      <c r="P5571" s="15" t="str">
        <f>IF(N5571=1,FLOOR(MAX($P$4:P5570),1)+1,IF(AND(P5570&lt;&gt;"",O5570&lt;&gt;1),MAX($P$4:P5570)+0.1,""))</f>
        <v/>
      </c>
      <c r="Q5571" s="5">
        <f>ROW()</f>
        <v>5571</v>
      </c>
    </row>
    <row r="5572" spans="2:17" x14ac:dyDescent="0.3">
      <c r="B5572" s="5"/>
      <c r="C5572" s="14">
        <f t="shared" si="1149"/>
        <v>0</v>
      </c>
      <c r="D5572" s="14">
        <f t="shared" si="1149"/>
        <v>0</v>
      </c>
      <c r="E5572" s="14" t="str">
        <f t="shared" si="1150"/>
        <v/>
      </c>
      <c r="F5572" s="14">
        <f t="shared" si="1151"/>
        <v>0</v>
      </c>
      <c r="G5572" s="14">
        <f t="shared" si="1147"/>
        <v>3</v>
      </c>
      <c r="H5572" s="14">
        <f t="shared" si="1158"/>
        <v>16</v>
      </c>
      <c r="I5572" s="14">
        <f t="shared" si="1158"/>
        <v>0</v>
      </c>
      <c r="J5572" s="14">
        <f t="shared" si="1158"/>
        <v>0</v>
      </c>
      <c r="K5572" s="14">
        <f t="shared" si="1158"/>
        <v>0</v>
      </c>
      <c r="L5572" s="14" t="str">
        <f t="shared" si="1153"/>
        <v>3.16</v>
      </c>
      <c r="M5572" s="15" t="str">
        <f t="shared" si="1154"/>
        <v>--</v>
      </c>
      <c r="N5572" s="14" t="str">
        <f t="shared" si="1155"/>
        <v/>
      </c>
      <c r="O5572" s="15" t="str">
        <f t="shared" si="1148"/>
        <v/>
      </c>
      <c r="P5572" s="15" t="str">
        <f>IF(N5572=1,FLOOR(MAX($P$4:P5571),1)+1,IF(AND(P5571&lt;&gt;"",O5571&lt;&gt;1),MAX($P$4:P5571)+0.1,""))</f>
        <v/>
      </c>
      <c r="Q5572" s="5">
        <f>ROW()</f>
        <v>5572</v>
      </c>
    </row>
    <row r="5573" spans="2:17" x14ac:dyDescent="0.3">
      <c r="B5573" s="5"/>
      <c r="C5573" s="14">
        <f t="shared" si="1149"/>
        <v>0</v>
      </c>
      <c r="D5573" s="14">
        <f t="shared" si="1149"/>
        <v>0</v>
      </c>
      <c r="E5573" s="14" t="str">
        <f t="shared" si="1150"/>
        <v/>
      </c>
      <c r="F5573" s="14">
        <f t="shared" si="1151"/>
        <v>0</v>
      </c>
      <c r="G5573" s="14">
        <f t="shared" ref="G5573:G5636" si="1159">G5572+IF(NOT(ISERROR(FIND("&lt;PRT&gt;",A5573))),1,0)</f>
        <v>3</v>
      </c>
      <c r="H5573" s="14">
        <f t="shared" si="1158"/>
        <v>16</v>
      </c>
      <c r="I5573" s="14">
        <f t="shared" si="1158"/>
        <v>0</v>
      </c>
      <c r="J5573" s="14">
        <f t="shared" si="1158"/>
        <v>0</v>
      </c>
      <c r="K5573" s="14">
        <f t="shared" si="1158"/>
        <v>0</v>
      </c>
      <c r="L5573" s="14" t="str">
        <f t="shared" si="1153"/>
        <v>3.16</v>
      </c>
      <c r="M5573" s="15" t="str">
        <f t="shared" si="1154"/>
        <v>--</v>
      </c>
      <c r="N5573" s="14" t="str">
        <f t="shared" si="1155"/>
        <v/>
      </c>
      <c r="O5573" s="15" t="str">
        <f t="shared" ref="O5573:O5636" si="1160">IF(ISERROR(FIND(O$4,$A5573)),"",1)</f>
        <v/>
      </c>
      <c r="P5573" s="15" t="str">
        <f>IF(N5573=1,FLOOR(MAX($P$4:P5572),1)+1,IF(AND(P5572&lt;&gt;"",O5572&lt;&gt;1),MAX($P$4:P5572)+0.1,""))</f>
        <v/>
      </c>
      <c r="Q5573" s="5">
        <f>ROW()</f>
        <v>5573</v>
      </c>
    </row>
    <row r="5574" spans="2:17" x14ac:dyDescent="0.3">
      <c r="B5574" s="5"/>
      <c r="C5574" s="14">
        <f t="shared" ref="C5574:D5637" si="1161">(LEN($A5574)-LEN(SUBSTITUTE($A5574,C$3,"")))/LEN(C$3)</f>
        <v>0</v>
      </c>
      <c r="D5574" s="14">
        <f t="shared" si="1161"/>
        <v>0</v>
      </c>
      <c r="E5574" s="14" t="str">
        <f t="shared" ref="E5574:E5637" si="1162">IF(AND(C5574&gt;0,D5574&gt;0),IF(FIND(D$3,A5574)&gt;FIND(C$3,A5574),"WARNING","OK"),"")</f>
        <v/>
      </c>
      <c r="F5574" s="14">
        <f t="shared" ref="F5574:F5637" si="1163">F5573+C5574-D5574</f>
        <v>0</v>
      </c>
      <c r="G5574" s="14">
        <f t="shared" si="1159"/>
        <v>3</v>
      </c>
      <c r="H5574" s="14">
        <f t="shared" ref="H5574:K5589" si="1164">IF(G5574&lt;&gt;G5573,0,IF(AND(($F5573-$D5574)=(H$3-1),$F5574=H$3),H5573+1,H5573))</f>
        <v>16</v>
      </c>
      <c r="I5574" s="14">
        <f t="shared" si="1164"/>
        <v>0</v>
      </c>
      <c r="J5574" s="14">
        <f t="shared" si="1164"/>
        <v>0</v>
      </c>
      <c r="K5574" s="14">
        <f t="shared" si="1164"/>
        <v>0</v>
      </c>
      <c r="L5574" s="14" t="str">
        <f t="shared" ref="L5574:L5637" si="1165">SUBSTITUTE(G5574&amp;"."&amp;H5574&amp;"."&amp;I5574&amp;"."&amp;J5574&amp;"."&amp;K5574,".0","")</f>
        <v>3.16</v>
      </c>
      <c r="M5574" s="15" t="str">
        <f t="shared" ref="M5574:M5637" si="1166">IF(ISERROR(FIND("&lt;SPT&gt;&lt;TTL&gt;",A5574)),"--",SUBSTITUTE(SUBSTITUTE(MID(A5574&amp;A5575,FIND("&lt;SPT&gt;&lt;TTL&gt;",A5574&amp;A5575)+10,FIND("&lt;/TTL&gt;",A5574&amp;A5575)-FIND("&lt;SPT&gt;&lt;TTL&gt;",A5574&amp;A5575)-10),"&lt;SUB&gt;",""),"&lt;/SUB&gt;",""))</f>
        <v>--</v>
      </c>
      <c r="N5574" s="14" t="str">
        <f t="shared" ref="N5574:N5637" si="1167">IF(ISERROR(FIND(N$4,UPPER($A5574))),"",1)</f>
        <v/>
      </c>
      <c r="O5574" s="15" t="str">
        <f t="shared" si="1160"/>
        <v/>
      </c>
      <c r="P5574" s="15" t="str">
        <f>IF(N5574=1,FLOOR(MAX($P$4:P5573),1)+1,IF(AND(P5573&lt;&gt;"",O5573&lt;&gt;1),MAX($P$4:P5573)+0.1,""))</f>
        <v/>
      </c>
      <c r="Q5574" s="5">
        <f>ROW()</f>
        <v>5574</v>
      </c>
    </row>
    <row r="5575" spans="2:17" x14ac:dyDescent="0.3">
      <c r="B5575" s="5"/>
      <c r="C5575" s="14">
        <f t="shared" si="1161"/>
        <v>0</v>
      </c>
      <c r="D5575" s="14">
        <f t="shared" si="1161"/>
        <v>0</v>
      </c>
      <c r="E5575" s="14" t="str">
        <f t="shared" si="1162"/>
        <v/>
      </c>
      <c r="F5575" s="14">
        <f t="shared" si="1163"/>
        <v>0</v>
      </c>
      <c r="G5575" s="14">
        <f t="shared" si="1159"/>
        <v>3</v>
      </c>
      <c r="H5575" s="14">
        <f t="shared" si="1164"/>
        <v>16</v>
      </c>
      <c r="I5575" s="14">
        <f t="shared" si="1164"/>
        <v>0</v>
      </c>
      <c r="J5575" s="14">
        <f t="shared" si="1164"/>
        <v>0</v>
      </c>
      <c r="K5575" s="14">
        <f t="shared" si="1164"/>
        <v>0</v>
      </c>
      <c r="L5575" s="14" t="str">
        <f t="shared" si="1165"/>
        <v>3.16</v>
      </c>
      <c r="M5575" s="15" t="str">
        <f t="shared" si="1166"/>
        <v>--</v>
      </c>
      <c r="N5575" s="14" t="str">
        <f t="shared" si="1167"/>
        <v/>
      </c>
      <c r="O5575" s="15" t="str">
        <f t="shared" si="1160"/>
        <v/>
      </c>
      <c r="P5575" s="15" t="str">
        <f>IF(N5575=1,FLOOR(MAX($P$4:P5574),1)+1,IF(AND(P5574&lt;&gt;"",O5574&lt;&gt;1),MAX($P$4:P5574)+0.1,""))</f>
        <v/>
      </c>
      <c r="Q5575" s="5">
        <f>ROW()</f>
        <v>5575</v>
      </c>
    </row>
    <row r="5576" spans="2:17" x14ac:dyDescent="0.3">
      <c r="B5576" s="5"/>
      <c r="C5576" s="14">
        <f t="shared" si="1161"/>
        <v>0</v>
      </c>
      <c r="D5576" s="14">
        <f t="shared" si="1161"/>
        <v>0</v>
      </c>
      <c r="E5576" s="14" t="str">
        <f t="shared" si="1162"/>
        <v/>
      </c>
      <c r="F5576" s="14">
        <f t="shared" si="1163"/>
        <v>0</v>
      </c>
      <c r="G5576" s="14">
        <f t="shared" si="1159"/>
        <v>3</v>
      </c>
      <c r="H5576" s="14">
        <f t="shared" si="1164"/>
        <v>16</v>
      </c>
      <c r="I5576" s="14">
        <f t="shared" si="1164"/>
        <v>0</v>
      </c>
      <c r="J5576" s="14">
        <f t="shared" si="1164"/>
        <v>0</v>
      </c>
      <c r="K5576" s="14">
        <f t="shared" si="1164"/>
        <v>0</v>
      </c>
      <c r="L5576" s="14" t="str">
        <f t="shared" si="1165"/>
        <v>3.16</v>
      </c>
      <c r="M5576" s="15" t="str">
        <f t="shared" si="1166"/>
        <v>--</v>
      </c>
      <c r="N5576" s="14" t="str">
        <f t="shared" si="1167"/>
        <v/>
      </c>
      <c r="O5576" s="15" t="str">
        <f t="shared" si="1160"/>
        <v/>
      </c>
      <c r="P5576" s="15" t="str">
        <f>IF(N5576=1,FLOOR(MAX($P$4:P5575),1)+1,IF(AND(P5575&lt;&gt;"",O5575&lt;&gt;1),MAX($P$4:P5575)+0.1,""))</f>
        <v/>
      </c>
      <c r="Q5576" s="5">
        <f>ROW()</f>
        <v>5576</v>
      </c>
    </row>
    <row r="5577" spans="2:17" x14ac:dyDescent="0.3">
      <c r="B5577" s="5"/>
      <c r="C5577" s="14">
        <f t="shared" si="1161"/>
        <v>0</v>
      </c>
      <c r="D5577" s="14">
        <f t="shared" si="1161"/>
        <v>0</v>
      </c>
      <c r="E5577" s="14" t="str">
        <f t="shared" si="1162"/>
        <v/>
      </c>
      <c r="F5577" s="14">
        <f t="shared" si="1163"/>
        <v>0</v>
      </c>
      <c r="G5577" s="14">
        <f t="shared" si="1159"/>
        <v>3</v>
      </c>
      <c r="H5577" s="14">
        <f t="shared" si="1164"/>
        <v>16</v>
      </c>
      <c r="I5577" s="14">
        <f t="shared" si="1164"/>
        <v>0</v>
      </c>
      <c r="J5577" s="14">
        <f t="shared" si="1164"/>
        <v>0</v>
      </c>
      <c r="K5577" s="14">
        <f t="shared" si="1164"/>
        <v>0</v>
      </c>
      <c r="L5577" s="14" t="str">
        <f t="shared" si="1165"/>
        <v>3.16</v>
      </c>
      <c r="M5577" s="15" t="str">
        <f t="shared" si="1166"/>
        <v>--</v>
      </c>
      <c r="N5577" s="14" t="str">
        <f t="shared" si="1167"/>
        <v/>
      </c>
      <c r="O5577" s="15" t="str">
        <f t="shared" si="1160"/>
        <v/>
      </c>
      <c r="P5577" s="15" t="str">
        <f>IF(N5577=1,FLOOR(MAX($P$4:P5576),1)+1,IF(AND(P5576&lt;&gt;"",O5576&lt;&gt;1),MAX($P$4:P5576)+0.1,""))</f>
        <v/>
      </c>
      <c r="Q5577" s="5">
        <f>ROW()</f>
        <v>5577</v>
      </c>
    </row>
    <row r="5578" spans="2:17" x14ac:dyDescent="0.3">
      <c r="B5578" s="5"/>
      <c r="C5578" s="14">
        <f t="shared" si="1161"/>
        <v>0</v>
      </c>
      <c r="D5578" s="14">
        <f t="shared" si="1161"/>
        <v>0</v>
      </c>
      <c r="E5578" s="14" t="str">
        <f t="shared" si="1162"/>
        <v/>
      </c>
      <c r="F5578" s="14">
        <f t="shared" si="1163"/>
        <v>0</v>
      </c>
      <c r="G5578" s="14">
        <f t="shared" si="1159"/>
        <v>3</v>
      </c>
      <c r="H5578" s="14">
        <f t="shared" si="1164"/>
        <v>16</v>
      </c>
      <c r="I5578" s="14">
        <f t="shared" si="1164"/>
        <v>0</v>
      </c>
      <c r="J5578" s="14">
        <f t="shared" si="1164"/>
        <v>0</v>
      </c>
      <c r="K5578" s="14">
        <f t="shared" si="1164"/>
        <v>0</v>
      </c>
      <c r="L5578" s="14" t="str">
        <f t="shared" si="1165"/>
        <v>3.16</v>
      </c>
      <c r="M5578" s="15" t="str">
        <f t="shared" si="1166"/>
        <v>--</v>
      </c>
      <c r="N5578" s="14" t="str">
        <f t="shared" si="1167"/>
        <v/>
      </c>
      <c r="O5578" s="15" t="str">
        <f t="shared" si="1160"/>
        <v/>
      </c>
      <c r="P5578" s="15" t="str">
        <f>IF(N5578=1,FLOOR(MAX($P$4:P5577),1)+1,IF(AND(P5577&lt;&gt;"",O5577&lt;&gt;1),MAX($P$4:P5577)+0.1,""))</f>
        <v/>
      </c>
      <c r="Q5578" s="5">
        <f>ROW()</f>
        <v>5578</v>
      </c>
    </row>
    <row r="5579" spans="2:17" x14ac:dyDescent="0.3">
      <c r="B5579" s="5"/>
      <c r="C5579" s="14">
        <f t="shared" si="1161"/>
        <v>0</v>
      </c>
      <c r="D5579" s="14">
        <f t="shared" si="1161"/>
        <v>0</v>
      </c>
      <c r="E5579" s="14" t="str">
        <f t="shared" si="1162"/>
        <v/>
      </c>
      <c r="F5579" s="14">
        <f t="shared" si="1163"/>
        <v>0</v>
      </c>
      <c r="G5579" s="14">
        <f t="shared" si="1159"/>
        <v>3</v>
      </c>
      <c r="H5579" s="14">
        <f t="shared" si="1164"/>
        <v>16</v>
      </c>
      <c r="I5579" s="14">
        <f t="shared" si="1164"/>
        <v>0</v>
      </c>
      <c r="J5579" s="14">
        <f t="shared" si="1164"/>
        <v>0</v>
      </c>
      <c r="K5579" s="14">
        <f t="shared" si="1164"/>
        <v>0</v>
      </c>
      <c r="L5579" s="14" t="str">
        <f t="shared" si="1165"/>
        <v>3.16</v>
      </c>
      <c r="M5579" s="15" t="str">
        <f t="shared" si="1166"/>
        <v>--</v>
      </c>
      <c r="N5579" s="14" t="str">
        <f t="shared" si="1167"/>
        <v/>
      </c>
      <c r="O5579" s="15" t="str">
        <f t="shared" si="1160"/>
        <v/>
      </c>
      <c r="P5579" s="15" t="str">
        <f>IF(N5579=1,FLOOR(MAX($P$4:P5578),1)+1,IF(AND(P5578&lt;&gt;"",O5578&lt;&gt;1),MAX($P$4:P5578)+0.1,""))</f>
        <v/>
      </c>
      <c r="Q5579" s="5">
        <f>ROW()</f>
        <v>5579</v>
      </c>
    </row>
    <row r="5580" spans="2:17" x14ac:dyDescent="0.3">
      <c r="B5580" s="5"/>
      <c r="C5580" s="14">
        <f t="shared" si="1161"/>
        <v>0</v>
      </c>
      <c r="D5580" s="14">
        <f t="shared" si="1161"/>
        <v>0</v>
      </c>
      <c r="E5580" s="14" t="str">
        <f t="shared" si="1162"/>
        <v/>
      </c>
      <c r="F5580" s="14">
        <f t="shared" si="1163"/>
        <v>0</v>
      </c>
      <c r="G5580" s="14">
        <f t="shared" si="1159"/>
        <v>3</v>
      </c>
      <c r="H5580" s="14">
        <f t="shared" si="1164"/>
        <v>16</v>
      </c>
      <c r="I5580" s="14">
        <f t="shared" si="1164"/>
        <v>0</v>
      </c>
      <c r="J5580" s="14">
        <f t="shared" si="1164"/>
        <v>0</v>
      </c>
      <c r="K5580" s="14">
        <f t="shared" si="1164"/>
        <v>0</v>
      </c>
      <c r="L5580" s="14" t="str">
        <f t="shared" si="1165"/>
        <v>3.16</v>
      </c>
      <c r="M5580" s="15" t="str">
        <f t="shared" si="1166"/>
        <v>--</v>
      </c>
      <c r="N5580" s="14" t="str">
        <f t="shared" si="1167"/>
        <v/>
      </c>
      <c r="O5580" s="15" t="str">
        <f t="shared" si="1160"/>
        <v/>
      </c>
      <c r="P5580" s="15" t="str">
        <f>IF(N5580=1,FLOOR(MAX($P$4:P5579),1)+1,IF(AND(P5579&lt;&gt;"",O5579&lt;&gt;1),MAX($P$4:P5579)+0.1,""))</f>
        <v/>
      </c>
      <c r="Q5580" s="5">
        <f>ROW()</f>
        <v>5580</v>
      </c>
    </row>
    <row r="5581" spans="2:17" x14ac:dyDescent="0.3">
      <c r="B5581" s="5"/>
      <c r="C5581" s="14">
        <f t="shared" si="1161"/>
        <v>0</v>
      </c>
      <c r="D5581" s="14">
        <f t="shared" si="1161"/>
        <v>0</v>
      </c>
      <c r="E5581" s="14" t="str">
        <f t="shared" si="1162"/>
        <v/>
      </c>
      <c r="F5581" s="14">
        <f t="shared" si="1163"/>
        <v>0</v>
      </c>
      <c r="G5581" s="14">
        <f t="shared" si="1159"/>
        <v>3</v>
      </c>
      <c r="H5581" s="14">
        <f t="shared" si="1164"/>
        <v>16</v>
      </c>
      <c r="I5581" s="14">
        <f t="shared" si="1164"/>
        <v>0</v>
      </c>
      <c r="J5581" s="14">
        <f t="shared" si="1164"/>
        <v>0</v>
      </c>
      <c r="K5581" s="14">
        <f t="shared" si="1164"/>
        <v>0</v>
      </c>
      <c r="L5581" s="14" t="str">
        <f t="shared" si="1165"/>
        <v>3.16</v>
      </c>
      <c r="M5581" s="15" t="str">
        <f t="shared" si="1166"/>
        <v>--</v>
      </c>
      <c r="N5581" s="14" t="str">
        <f t="shared" si="1167"/>
        <v/>
      </c>
      <c r="O5581" s="15" t="str">
        <f t="shared" si="1160"/>
        <v/>
      </c>
      <c r="P5581" s="15" t="str">
        <f>IF(N5581=1,FLOOR(MAX($P$4:P5580),1)+1,IF(AND(P5580&lt;&gt;"",O5580&lt;&gt;1),MAX($P$4:P5580)+0.1,""))</f>
        <v/>
      </c>
      <c r="Q5581" s="5">
        <f>ROW()</f>
        <v>5581</v>
      </c>
    </row>
    <row r="5582" spans="2:17" x14ac:dyDescent="0.3">
      <c r="B5582" s="5"/>
      <c r="C5582" s="14">
        <f t="shared" si="1161"/>
        <v>0</v>
      </c>
      <c r="D5582" s="14">
        <f t="shared" si="1161"/>
        <v>0</v>
      </c>
      <c r="E5582" s="14" t="str">
        <f t="shared" si="1162"/>
        <v/>
      </c>
      <c r="F5582" s="14">
        <f t="shared" si="1163"/>
        <v>0</v>
      </c>
      <c r="G5582" s="14">
        <f t="shared" si="1159"/>
        <v>3</v>
      </c>
      <c r="H5582" s="14">
        <f t="shared" si="1164"/>
        <v>16</v>
      </c>
      <c r="I5582" s="14">
        <f t="shared" si="1164"/>
        <v>0</v>
      </c>
      <c r="J5582" s="14">
        <f t="shared" si="1164"/>
        <v>0</v>
      </c>
      <c r="K5582" s="14">
        <f t="shared" si="1164"/>
        <v>0</v>
      </c>
      <c r="L5582" s="14" t="str">
        <f t="shared" si="1165"/>
        <v>3.16</v>
      </c>
      <c r="M5582" s="15" t="str">
        <f t="shared" si="1166"/>
        <v>--</v>
      </c>
      <c r="N5582" s="14" t="str">
        <f t="shared" si="1167"/>
        <v/>
      </c>
      <c r="O5582" s="15" t="str">
        <f t="shared" si="1160"/>
        <v/>
      </c>
      <c r="P5582" s="15" t="str">
        <f>IF(N5582=1,FLOOR(MAX($P$4:P5581),1)+1,IF(AND(P5581&lt;&gt;"",O5581&lt;&gt;1),MAX($P$4:P5581)+0.1,""))</f>
        <v/>
      </c>
      <c r="Q5582" s="5">
        <f>ROW()</f>
        <v>5582</v>
      </c>
    </row>
    <row r="5583" spans="2:17" x14ac:dyDescent="0.3">
      <c r="B5583" s="5"/>
      <c r="C5583" s="14">
        <f t="shared" si="1161"/>
        <v>0</v>
      </c>
      <c r="D5583" s="14">
        <f t="shared" si="1161"/>
        <v>0</v>
      </c>
      <c r="E5583" s="14" t="str">
        <f t="shared" si="1162"/>
        <v/>
      </c>
      <c r="F5583" s="14">
        <f t="shared" si="1163"/>
        <v>0</v>
      </c>
      <c r="G5583" s="14">
        <f t="shared" si="1159"/>
        <v>3</v>
      </c>
      <c r="H5583" s="14">
        <f t="shared" si="1164"/>
        <v>16</v>
      </c>
      <c r="I5583" s="14">
        <f t="shared" si="1164"/>
        <v>0</v>
      </c>
      <c r="J5583" s="14">
        <f t="shared" si="1164"/>
        <v>0</v>
      </c>
      <c r="K5583" s="14">
        <f t="shared" si="1164"/>
        <v>0</v>
      </c>
      <c r="L5583" s="14" t="str">
        <f t="shared" si="1165"/>
        <v>3.16</v>
      </c>
      <c r="M5583" s="15" t="str">
        <f t="shared" si="1166"/>
        <v>--</v>
      </c>
      <c r="N5583" s="14" t="str">
        <f t="shared" si="1167"/>
        <v/>
      </c>
      <c r="O5583" s="15" t="str">
        <f t="shared" si="1160"/>
        <v/>
      </c>
      <c r="P5583" s="15" t="str">
        <f>IF(N5583=1,FLOOR(MAX($P$4:P5582),1)+1,IF(AND(P5582&lt;&gt;"",O5582&lt;&gt;1),MAX($P$4:P5582)+0.1,""))</f>
        <v/>
      </c>
      <c r="Q5583" s="5">
        <f>ROW()</f>
        <v>5583</v>
      </c>
    </row>
    <row r="5584" spans="2:17" x14ac:dyDescent="0.3">
      <c r="B5584" s="5"/>
      <c r="C5584" s="14">
        <f t="shared" si="1161"/>
        <v>0</v>
      </c>
      <c r="D5584" s="14">
        <f t="shared" si="1161"/>
        <v>0</v>
      </c>
      <c r="E5584" s="14" t="str">
        <f t="shared" si="1162"/>
        <v/>
      </c>
      <c r="F5584" s="14">
        <f t="shared" si="1163"/>
        <v>0</v>
      </c>
      <c r="G5584" s="14">
        <f t="shared" si="1159"/>
        <v>3</v>
      </c>
      <c r="H5584" s="14">
        <f t="shared" si="1164"/>
        <v>16</v>
      </c>
      <c r="I5584" s="14">
        <f t="shared" si="1164"/>
        <v>0</v>
      </c>
      <c r="J5584" s="14">
        <f t="shared" si="1164"/>
        <v>0</v>
      </c>
      <c r="K5584" s="14">
        <f t="shared" si="1164"/>
        <v>0</v>
      </c>
      <c r="L5584" s="14" t="str">
        <f t="shared" si="1165"/>
        <v>3.16</v>
      </c>
      <c r="M5584" s="15" t="str">
        <f t="shared" si="1166"/>
        <v>--</v>
      </c>
      <c r="N5584" s="14" t="str">
        <f t="shared" si="1167"/>
        <v/>
      </c>
      <c r="O5584" s="15" t="str">
        <f t="shared" si="1160"/>
        <v/>
      </c>
      <c r="P5584" s="15" t="str">
        <f>IF(N5584=1,FLOOR(MAX($P$4:P5583),1)+1,IF(AND(P5583&lt;&gt;"",O5583&lt;&gt;1),MAX($P$4:P5583)+0.1,""))</f>
        <v/>
      </c>
      <c r="Q5584" s="5">
        <f>ROW()</f>
        <v>5584</v>
      </c>
    </row>
    <row r="5585" spans="2:17" x14ac:dyDescent="0.3">
      <c r="B5585" s="5"/>
      <c r="C5585" s="14">
        <f t="shared" si="1161"/>
        <v>0</v>
      </c>
      <c r="D5585" s="14">
        <f t="shared" si="1161"/>
        <v>0</v>
      </c>
      <c r="E5585" s="14" t="str">
        <f t="shared" si="1162"/>
        <v/>
      </c>
      <c r="F5585" s="14">
        <f t="shared" si="1163"/>
        <v>0</v>
      </c>
      <c r="G5585" s="14">
        <f t="shared" si="1159"/>
        <v>3</v>
      </c>
      <c r="H5585" s="14">
        <f t="shared" si="1164"/>
        <v>16</v>
      </c>
      <c r="I5585" s="14">
        <f t="shared" si="1164"/>
        <v>0</v>
      </c>
      <c r="J5585" s="14">
        <f t="shared" si="1164"/>
        <v>0</v>
      </c>
      <c r="K5585" s="14">
        <f t="shared" si="1164"/>
        <v>0</v>
      </c>
      <c r="L5585" s="14" t="str">
        <f t="shared" si="1165"/>
        <v>3.16</v>
      </c>
      <c r="M5585" s="15" t="str">
        <f t="shared" si="1166"/>
        <v>--</v>
      </c>
      <c r="N5585" s="14" t="str">
        <f t="shared" si="1167"/>
        <v/>
      </c>
      <c r="O5585" s="15" t="str">
        <f t="shared" si="1160"/>
        <v/>
      </c>
      <c r="P5585" s="15" t="str">
        <f>IF(N5585=1,FLOOR(MAX($P$4:P5584),1)+1,IF(AND(P5584&lt;&gt;"",O5584&lt;&gt;1),MAX($P$4:P5584)+0.1,""))</f>
        <v/>
      </c>
      <c r="Q5585" s="5">
        <f>ROW()</f>
        <v>5585</v>
      </c>
    </row>
    <row r="5586" spans="2:17" x14ac:dyDescent="0.3">
      <c r="B5586" s="5"/>
      <c r="C5586" s="14">
        <f t="shared" si="1161"/>
        <v>0</v>
      </c>
      <c r="D5586" s="14">
        <f t="shared" si="1161"/>
        <v>0</v>
      </c>
      <c r="E5586" s="14" t="str">
        <f t="shared" si="1162"/>
        <v/>
      </c>
      <c r="F5586" s="14">
        <f t="shared" si="1163"/>
        <v>0</v>
      </c>
      <c r="G5586" s="14">
        <f t="shared" si="1159"/>
        <v>3</v>
      </c>
      <c r="H5586" s="14">
        <f t="shared" si="1164"/>
        <v>16</v>
      </c>
      <c r="I5586" s="14">
        <f t="shared" si="1164"/>
        <v>0</v>
      </c>
      <c r="J5586" s="14">
        <f t="shared" si="1164"/>
        <v>0</v>
      </c>
      <c r="K5586" s="14">
        <f t="shared" si="1164"/>
        <v>0</v>
      </c>
      <c r="L5586" s="14" t="str">
        <f t="shared" si="1165"/>
        <v>3.16</v>
      </c>
      <c r="M5586" s="15" t="str">
        <f t="shared" si="1166"/>
        <v>--</v>
      </c>
      <c r="N5586" s="14" t="str">
        <f t="shared" si="1167"/>
        <v/>
      </c>
      <c r="O5586" s="15" t="str">
        <f t="shared" si="1160"/>
        <v/>
      </c>
      <c r="P5586" s="15" t="str">
        <f>IF(N5586=1,FLOOR(MAX($P$4:P5585),1)+1,IF(AND(P5585&lt;&gt;"",O5585&lt;&gt;1),MAX($P$4:P5585)+0.1,""))</f>
        <v/>
      </c>
      <c r="Q5586" s="5">
        <f>ROW()</f>
        <v>5586</v>
      </c>
    </row>
    <row r="5587" spans="2:17" x14ac:dyDescent="0.3">
      <c r="B5587" s="5"/>
      <c r="C5587" s="14">
        <f t="shared" si="1161"/>
        <v>0</v>
      </c>
      <c r="D5587" s="14">
        <f t="shared" si="1161"/>
        <v>0</v>
      </c>
      <c r="E5587" s="14" t="str">
        <f t="shared" si="1162"/>
        <v/>
      </c>
      <c r="F5587" s="14">
        <f t="shared" si="1163"/>
        <v>0</v>
      </c>
      <c r="G5587" s="14">
        <f t="shared" si="1159"/>
        <v>3</v>
      </c>
      <c r="H5587" s="14">
        <f t="shared" si="1164"/>
        <v>16</v>
      </c>
      <c r="I5587" s="14">
        <f t="shared" si="1164"/>
        <v>0</v>
      </c>
      <c r="J5587" s="14">
        <f t="shared" si="1164"/>
        <v>0</v>
      </c>
      <c r="K5587" s="14">
        <f t="shared" si="1164"/>
        <v>0</v>
      </c>
      <c r="L5587" s="14" t="str">
        <f t="shared" si="1165"/>
        <v>3.16</v>
      </c>
      <c r="M5587" s="15" t="str">
        <f t="shared" si="1166"/>
        <v>--</v>
      </c>
      <c r="N5587" s="14" t="str">
        <f t="shared" si="1167"/>
        <v/>
      </c>
      <c r="O5587" s="15" t="str">
        <f t="shared" si="1160"/>
        <v/>
      </c>
      <c r="P5587" s="15" t="str">
        <f>IF(N5587=1,FLOOR(MAX($P$4:P5586),1)+1,IF(AND(P5586&lt;&gt;"",O5586&lt;&gt;1),MAX($P$4:P5586)+0.1,""))</f>
        <v/>
      </c>
      <c r="Q5587" s="5">
        <f>ROW()</f>
        <v>5587</v>
      </c>
    </row>
    <row r="5588" spans="2:17" x14ac:dyDescent="0.3">
      <c r="B5588" s="5"/>
      <c r="C5588" s="14">
        <f t="shared" si="1161"/>
        <v>0</v>
      </c>
      <c r="D5588" s="14">
        <f t="shared" si="1161"/>
        <v>0</v>
      </c>
      <c r="E5588" s="14" t="str">
        <f t="shared" si="1162"/>
        <v/>
      </c>
      <c r="F5588" s="14">
        <f t="shared" si="1163"/>
        <v>0</v>
      </c>
      <c r="G5588" s="14">
        <f t="shared" si="1159"/>
        <v>3</v>
      </c>
      <c r="H5588" s="14">
        <f t="shared" si="1164"/>
        <v>16</v>
      </c>
      <c r="I5588" s="14">
        <f t="shared" si="1164"/>
        <v>0</v>
      </c>
      <c r="J5588" s="14">
        <f t="shared" si="1164"/>
        <v>0</v>
      </c>
      <c r="K5588" s="14">
        <f t="shared" si="1164"/>
        <v>0</v>
      </c>
      <c r="L5588" s="14" t="str">
        <f t="shared" si="1165"/>
        <v>3.16</v>
      </c>
      <c r="M5588" s="15" t="str">
        <f t="shared" si="1166"/>
        <v>--</v>
      </c>
      <c r="N5588" s="14" t="str">
        <f t="shared" si="1167"/>
        <v/>
      </c>
      <c r="O5588" s="15" t="str">
        <f t="shared" si="1160"/>
        <v/>
      </c>
      <c r="P5588" s="15" t="str">
        <f>IF(N5588=1,FLOOR(MAX($P$4:P5587),1)+1,IF(AND(P5587&lt;&gt;"",O5587&lt;&gt;1),MAX($P$4:P5587)+0.1,""))</f>
        <v/>
      </c>
      <c r="Q5588" s="5">
        <f>ROW()</f>
        <v>5588</v>
      </c>
    </row>
    <row r="5589" spans="2:17" x14ac:dyDescent="0.3">
      <c r="B5589" s="5"/>
      <c r="C5589" s="14">
        <f t="shared" si="1161"/>
        <v>0</v>
      </c>
      <c r="D5589" s="14">
        <f t="shared" si="1161"/>
        <v>0</v>
      </c>
      <c r="E5589" s="14" t="str">
        <f t="shared" si="1162"/>
        <v/>
      </c>
      <c r="F5589" s="14">
        <f t="shared" si="1163"/>
        <v>0</v>
      </c>
      <c r="G5589" s="14">
        <f t="shared" si="1159"/>
        <v>3</v>
      </c>
      <c r="H5589" s="14">
        <f t="shared" si="1164"/>
        <v>16</v>
      </c>
      <c r="I5589" s="14">
        <f t="shared" si="1164"/>
        <v>0</v>
      </c>
      <c r="J5589" s="14">
        <f t="shared" si="1164"/>
        <v>0</v>
      </c>
      <c r="K5589" s="14">
        <f t="shared" si="1164"/>
        <v>0</v>
      </c>
      <c r="L5589" s="14" t="str">
        <f t="shared" si="1165"/>
        <v>3.16</v>
      </c>
      <c r="M5589" s="15" t="str">
        <f t="shared" si="1166"/>
        <v>--</v>
      </c>
      <c r="N5589" s="14" t="str">
        <f t="shared" si="1167"/>
        <v/>
      </c>
      <c r="O5589" s="15" t="str">
        <f t="shared" si="1160"/>
        <v/>
      </c>
      <c r="P5589" s="15" t="str">
        <f>IF(N5589=1,FLOOR(MAX($P$4:P5588),1)+1,IF(AND(P5588&lt;&gt;"",O5588&lt;&gt;1),MAX($P$4:P5588)+0.1,""))</f>
        <v/>
      </c>
      <c r="Q5589" s="5">
        <f>ROW()</f>
        <v>5589</v>
      </c>
    </row>
    <row r="5590" spans="2:17" x14ac:dyDescent="0.3">
      <c r="B5590" s="5"/>
      <c r="C5590" s="14">
        <f t="shared" si="1161"/>
        <v>0</v>
      </c>
      <c r="D5590" s="14">
        <f t="shared" si="1161"/>
        <v>0</v>
      </c>
      <c r="E5590" s="14" t="str">
        <f t="shared" si="1162"/>
        <v/>
      </c>
      <c r="F5590" s="14">
        <f t="shared" si="1163"/>
        <v>0</v>
      </c>
      <c r="G5590" s="14">
        <f t="shared" si="1159"/>
        <v>3</v>
      </c>
      <c r="H5590" s="14">
        <f t="shared" ref="H5590:K5605" si="1168">IF(G5590&lt;&gt;G5589,0,IF(AND(($F5589-$D5590)=(H$3-1),$F5590=H$3),H5589+1,H5589))</f>
        <v>16</v>
      </c>
      <c r="I5590" s="14">
        <f t="shared" si="1168"/>
        <v>0</v>
      </c>
      <c r="J5590" s="14">
        <f t="shared" si="1168"/>
        <v>0</v>
      </c>
      <c r="K5590" s="14">
        <f t="shared" si="1168"/>
        <v>0</v>
      </c>
      <c r="L5590" s="14" t="str">
        <f t="shared" si="1165"/>
        <v>3.16</v>
      </c>
      <c r="M5590" s="15" t="str">
        <f t="shared" si="1166"/>
        <v>--</v>
      </c>
      <c r="N5590" s="14" t="str">
        <f t="shared" si="1167"/>
        <v/>
      </c>
      <c r="O5590" s="15" t="str">
        <f t="shared" si="1160"/>
        <v/>
      </c>
      <c r="P5590" s="15" t="str">
        <f>IF(N5590=1,FLOOR(MAX($P$4:P5589),1)+1,IF(AND(P5589&lt;&gt;"",O5589&lt;&gt;1),MAX($P$4:P5589)+0.1,""))</f>
        <v/>
      </c>
      <c r="Q5590" s="5">
        <f>ROW()</f>
        <v>5590</v>
      </c>
    </row>
    <row r="5591" spans="2:17" x14ac:dyDescent="0.3">
      <c r="B5591" s="5"/>
      <c r="C5591" s="14">
        <f t="shared" si="1161"/>
        <v>0</v>
      </c>
      <c r="D5591" s="14">
        <f t="shared" si="1161"/>
        <v>0</v>
      </c>
      <c r="E5591" s="14" t="str">
        <f t="shared" si="1162"/>
        <v/>
      </c>
      <c r="F5591" s="14">
        <f t="shared" si="1163"/>
        <v>0</v>
      </c>
      <c r="G5591" s="14">
        <f t="shared" si="1159"/>
        <v>3</v>
      </c>
      <c r="H5591" s="14">
        <f t="shared" si="1168"/>
        <v>16</v>
      </c>
      <c r="I5591" s="14">
        <f t="shared" si="1168"/>
        <v>0</v>
      </c>
      <c r="J5591" s="14">
        <f t="shared" si="1168"/>
        <v>0</v>
      </c>
      <c r="K5591" s="14">
        <f t="shared" si="1168"/>
        <v>0</v>
      </c>
      <c r="L5591" s="14" t="str">
        <f t="shared" si="1165"/>
        <v>3.16</v>
      </c>
      <c r="M5591" s="15" t="str">
        <f t="shared" si="1166"/>
        <v>--</v>
      </c>
      <c r="N5591" s="14" t="str">
        <f t="shared" si="1167"/>
        <v/>
      </c>
      <c r="O5591" s="15" t="str">
        <f t="shared" si="1160"/>
        <v/>
      </c>
      <c r="P5591" s="15" t="str">
        <f>IF(N5591=1,FLOOR(MAX($P$4:P5590),1)+1,IF(AND(P5590&lt;&gt;"",O5590&lt;&gt;1),MAX($P$4:P5590)+0.1,""))</f>
        <v/>
      </c>
      <c r="Q5591" s="5">
        <f>ROW()</f>
        <v>5591</v>
      </c>
    </row>
    <row r="5592" spans="2:17" x14ac:dyDescent="0.3">
      <c r="B5592" s="5"/>
      <c r="C5592" s="14">
        <f t="shared" si="1161"/>
        <v>0</v>
      </c>
      <c r="D5592" s="14">
        <f t="shared" si="1161"/>
        <v>0</v>
      </c>
      <c r="E5592" s="14" t="str">
        <f t="shared" si="1162"/>
        <v/>
      </c>
      <c r="F5592" s="14">
        <f t="shared" si="1163"/>
        <v>0</v>
      </c>
      <c r="G5592" s="14">
        <f t="shared" si="1159"/>
        <v>3</v>
      </c>
      <c r="H5592" s="14">
        <f t="shared" si="1168"/>
        <v>16</v>
      </c>
      <c r="I5592" s="14">
        <f t="shared" si="1168"/>
        <v>0</v>
      </c>
      <c r="J5592" s="14">
        <f t="shared" si="1168"/>
        <v>0</v>
      </c>
      <c r="K5592" s="14">
        <f t="shared" si="1168"/>
        <v>0</v>
      </c>
      <c r="L5592" s="14" t="str">
        <f t="shared" si="1165"/>
        <v>3.16</v>
      </c>
      <c r="M5592" s="15" t="str">
        <f t="shared" si="1166"/>
        <v>--</v>
      </c>
      <c r="N5592" s="14" t="str">
        <f t="shared" si="1167"/>
        <v/>
      </c>
      <c r="O5592" s="15" t="str">
        <f t="shared" si="1160"/>
        <v/>
      </c>
      <c r="P5592" s="15" t="str">
        <f>IF(N5592=1,FLOOR(MAX($P$4:P5591),1)+1,IF(AND(P5591&lt;&gt;"",O5591&lt;&gt;1),MAX($P$4:P5591)+0.1,""))</f>
        <v/>
      </c>
      <c r="Q5592" s="5">
        <f>ROW()</f>
        <v>5592</v>
      </c>
    </row>
    <row r="5593" spans="2:17" x14ac:dyDescent="0.3">
      <c r="B5593" s="5"/>
      <c r="C5593" s="14">
        <f t="shared" si="1161"/>
        <v>0</v>
      </c>
      <c r="D5593" s="14">
        <f t="shared" si="1161"/>
        <v>0</v>
      </c>
      <c r="E5593" s="14" t="str">
        <f t="shared" si="1162"/>
        <v/>
      </c>
      <c r="F5593" s="14">
        <f t="shared" si="1163"/>
        <v>0</v>
      </c>
      <c r="G5593" s="14">
        <f t="shared" si="1159"/>
        <v>3</v>
      </c>
      <c r="H5593" s="14">
        <f t="shared" si="1168"/>
        <v>16</v>
      </c>
      <c r="I5593" s="14">
        <f t="shared" si="1168"/>
        <v>0</v>
      </c>
      <c r="J5593" s="14">
        <f t="shared" si="1168"/>
        <v>0</v>
      </c>
      <c r="K5593" s="14">
        <f t="shared" si="1168"/>
        <v>0</v>
      </c>
      <c r="L5593" s="14" t="str">
        <f t="shared" si="1165"/>
        <v>3.16</v>
      </c>
      <c r="M5593" s="15" t="str">
        <f t="shared" si="1166"/>
        <v>--</v>
      </c>
      <c r="N5593" s="14" t="str">
        <f t="shared" si="1167"/>
        <v/>
      </c>
      <c r="O5593" s="15" t="str">
        <f t="shared" si="1160"/>
        <v/>
      </c>
      <c r="P5593" s="15" t="str">
        <f>IF(N5593=1,FLOOR(MAX($P$4:P5592),1)+1,IF(AND(P5592&lt;&gt;"",O5592&lt;&gt;1),MAX($P$4:P5592)+0.1,""))</f>
        <v/>
      </c>
      <c r="Q5593" s="5">
        <f>ROW()</f>
        <v>5593</v>
      </c>
    </row>
    <row r="5594" spans="2:17" x14ac:dyDescent="0.3">
      <c r="B5594" s="5"/>
      <c r="C5594" s="14">
        <f t="shared" si="1161"/>
        <v>0</v>
      </c>
      <c r="D5594" s="14">
        <f t="shared" si="1161"/>
        <v>0</v>
      </c>
      <c r="E5594" s="14" t="str">
        <f t="shared" si="1162"/>
        <v/>
      </c>
      <c r="F5594" s="14">
        <f t="shared" si="1163"/>
        <v>0</v>
      </c>
      <c r="G5594" s="14">
        <f t="shared" si="1159"/>
        <v>3</v>
      </c>
      <c r="H5594" s="14">
        <f t="shared" si="1168"/>
        <v>16</v>
      </c>
      <c r="I5594" s="14">
        <f t="shared" si="1168"/>
        <v>0</v>
      </c>
      <c r="J5594" s="14">
        <f t="shared" si="1168"/>
        <v>0</v>
      </c>
      <c r="K5594" s="14">
        <f t="shared" si="1168"/>
        <v>0</v>
      </c>
      <c r="L5594" s="14" t="str">
        <f t="shared" si="1165"/>
        <v>3.16</v>
      </c>
      <c r="M5594" s="15" t="str">
        <f t="shared" si="1166"/>
        <v>--</v>
      </c>
      <c r="N5594" s="14" t="str">
        <f t="shared" si="1167"/>
        <v/>
      </c>
      <c r="O5594" s="15" t="str">
        <f t="shared" si="1160"/>
        <v/>
      </c>
      <c r="P5594" s="15" t="str">
        <f>IF(N5594=1,FLOOR(MAX($P$4:P5593),1)+1,IF(AND(P5593&lt;&gt;"",O5593&lt;&gt;1),MAX($P$4:P5593)+0.1,""))</f>
        <v/>
      </c>
      <c r="Q5594" s="5">
        <f>ROW()</f>
        <v>5594</v>
      </c>
    </row>
    <row r="5595" spans="2:17" x14ac:dyDescent="0.3">
      <c r="B5595" s="5"/>
      <c r="C5595" s="14">
        <f t="shared" si="1161"/>
        <v>0</v>
      </c>
      <c r="D5595" s="14">
        <f t="shared" si="1161"/>
        <v>0</v>
      </c>
      <c r="E5595" s="14" t="str">
        <f t="shared" si="1162"/>
        <v/>
      </c>
      <c r="F5595" s="14">
        <f t="shared" si="1163"/>
        <v>0</v>
      </c>
      <c r="G5595" s="14">
        <f t="shared" si="1159"/>
        <v>3</v>
      </c>
      <c r="H5595" s="14">
        <f t="shared" si="1168"/>
        <v>16</v>
      </c>
      <c r="I5595" s="14">
        <f t="shared" si="1168"/>
        <v>0</v>
      </c>
      <c r="J5595" s="14">
        <f t="shared" si="1168"/>
        <v>0</v>
      </c>
      <c r="K5595" s="14">
        <f t="shared" si="1168"/>
        <v>0</v>
      </c>
      <c r="L5595" s="14" t="str">
        <f t="shared" si="1165"/>
        <v>3.16</v>
      </c>
      <c r="M5595" s="15" t="str">
        <f t="shared" si="1166"/>
        <v>--</v>
      </c>
      <c r="N5595" s="14" t="str">
        <f t="shared" si="1167"/>
        <v/>
      </c>
      <c r="O5595" s="15" t="str">
        <f t="shared" si="1160"/>
        <v/>
      </c>
      <c r="P5595" s="15" t="str">
        <f>IF(N5595=1,FLOOR(MAX($P$4:P5594),1)+1,IF(AND(P5594&lt;&gt;"",O5594&lt;&gt;1),MAX($P$4:P5594)+0.1,""))</f>
        <v/>
      </c>
      <c r="Q5595" s="5">
        <f>ROW()</f>
        <v>5595</v>
      </c>
    </row>
    <row r="5596" spans="2:17" x14ac:dyDescent="0.3">
      <c r="B5596" s="5"/>
      <c r="C5596" s="14">
        <f t="shared" si="1161"/>
        <v>0</v>
      </c>
      <c r="D5596" s="14">
        <f t="shared" si="1161"/>
        <v>0</v>
      </c>
      <c r="E5596" s="14" t="str">
        <f t="shared" si="1162"/>
        <v/>
      </c>
      <c r="F5596" s="14">
        <f t="shared" si="1163"/>
        <v>0</v>
      </c>
      <c r="G5596" s="14">
        <f t="shared" si="1159"/>
        <v>3</v>
      </c>
      <c r="H5596" s="14">
        <f t="shared" si="1168"/>
        <v>16</v>
      </c>
      <c r="I5596" s="14">
        <f t="shared" si="1168"/>
        <v>0</v>
      </c>
      <c r="J5596" s="14">
        <f t="shared" si="1168"/>
        <v>0</v>
      </c>
      <c r="K5596" s="14">
        <f t="shared" si="1168"/>
        <v>0</v>
      </c>
      <c r="L5596" s="14" t="str">
        <f t="shared" si="1165"/>
        <v>3.16</v>
      </c>
      <c r="M5596" s="15" t="str">
        <f t="shared" si="1166"/>
        <v>--</v>
      </c>
      <c r="N5596" s="14" t="str">
        <f t="shared" si="1167"/>
        <v/>
      </c>
      <c r="O5596" s="15" t="str">
        <f t="shared" si="1160"/>
        <v/>
      </c>
      <c r="P5596" s="15" t="str">
        <f>IF(N5596=1,FLOOR(MAX($P$4:P5595),1)+1,IF(AND(P5595&lt;&gt;"",O5595&lt;&gt;1),MAX($P$4:P5595)+0.1,""))</f>
        <v/>
      </c>
      <c r="Q5596" s="5">
        <f>ROW()</f>
        <v>5596</v>
      </c>
    </row>
    <row r="5597" spans="2:17" x14ac:dyDescent="0.3">
      <c r="B5597" s="5"/>
      <c r="C5597" s="14">
        <f t="shared" si="1161"/>
        <v>0</v>
      </c>
      <c r="D5597" s="14">
        <f t="shared" si="1161"/>
        <v>0</v>
      </c>
      <c r="E5597" s="14" t="str">
        <f t="shared" si="1162"/>
        <v/>
      </c>
      <c r="F5597" s="14">
        <f t="shared" si="1163"/>
        <v>0</v>
      </c>
      <c r="G5597" s="14">
        <f t="shared" si="1159"/>
        <v>3</v>
      </c>
      <c r="H5597" s="14">
        <f t="shared" si="1168"/>
        <v>16</v>
      </c>
      <c r="I5597" s="14">
        <f t="shared" si="1168"/>
        <v>0</v>
      </c>
      <c r="J5597" s="14">
        <f t="shared" si="1168"/>
        <v>0</v>
      </c>
      <c r="K5597" s="14">
        <f t="shared" si="1168"/>
        <v>0</v>
      </c>
      <c r="L5597" s="14" t="str">
        <f t="shared" si="1165"/>
        <v>3.16</v>
      </c>
      <c r="M5597" s="15" t="str">
        <f t="shared" si="1166"/>
        <v>--</v>
      </c>
      <c r="N5597" s="14" t="str">
        <f t="shared" si="1167"/>
        <v/>
      </c>
      <c r="O5597" s="15" t="str">
        <f t="shared" si="1160"/>
        <v/>
      </c>
      <c r="P5597" s="15" t="str">
        <f>IF(N5597=1,FLOOR(MAX($P$4:P5596),1)+1,IF(AND(P5596&lt;&gt;"",O5596&lt;&gt;1),MAX($P$4:P5596)+0.1,""))</f>
        <v/>
      </c>
      <c r="Q5597" s="5">
        <f>ROW()</f>
        <v>5597</v>
      </c>
    </row>
    <row r="5598" spans="2:17" x14ac:dyDescent="0.3">
      <c r="B5598" s="5"/>
      <c r="C5598" s="14">
        <f t="shared" si="1161"/>
        <v>0</v>
      </c>
      <c r="D5598" s="14">
        <f t="shared" si="1161"/>
        <v>0</v>
      </c>
      <c r="E5598" s="14" t="str">
        <f t="shared" si="1162"/>
        <v/>
      </c>
      <c r="F5598" s="14">
        <f t="shared" si="1163"/>
        <v>0</v>
      </c>
      <c r="G5598" s="14">
        <f t="shared" si="1159"/>
        <v>3</v>
      </c>
      <c r="H5598" s="14">
        <f t="shared" si="1168"/>
        <v>16</v>
      </c>
      <c r="I5598" s="14">
        <f t="shared" si="1168"/>
        <v>0</v>
      </c>
      <c r="J5598" s="14">
        <f t="shared" si="1168"/>
        <v>0</v>
      </c>
      <c r="K5598" s="14">
        <f t="shared" si="1168"/>
        <v>0</v>
      </c>
      <c r="L5598" s="14" t="str">
        <f t="shared" si="1165"/>
        <v>3.16</v>
      </c>
      <c r="M5598" s="15" t="str">
        <f t="shared" si="1166"/>
        <v>--</v>
      </c>
      <c r="N5598" s="14" t="str">
        <f t="shared" si="1167"/>
        <v/>
      </c>
      <c r="O5598" s="15" t="str">
        <f t="shared" si="1160"/>
        <v/>
      </c>
      <c r="P5598" s="15" t="str">
        <f>IF(N5598=1,FLOOR(MAX($P$4:P5597),1)+1,IF(AND(P5597&lt;&gt;"",O5597&lt;&gt;1),MAX($P$4:P5597)+0.1,""))</f>
        <v/>
      </c>
      <c r="Q5598" s="5">
        <f>ROW()</f>
        <v>5598</v>
      </c>
    </row>
    <row r="5599" spans="2:17" x14ac:dyDescent="0.3">
      <c r="B5599" s="5"/>
      <c r="C5599" s="14">
        <f t="shared" si="1161"/>
        <v>0</v>
      </c>
      <c r="D5599" s="14">
        <f t="shared" si="1161"/>
        <v>0</v>
      </c>
      <c r="E5599" s="14" t="str">
        <f t="shared" si="1162"/>
        <v/>
      </c>
      <c r="F5599" s="14">
        <f t="shared" si="1163"/>
        <v>0</v>
      </c>
      <c r="G5599" s="14">
        <f t="shared" si="1159"/>
        <v>3</v>
      </c>
      <c r="H5599" s="14">
        <f t="shared" si="1168"/>
        <v>16</v>
      </c>
      <c r="I5599" s="14">
        <f t="shared" si="1168"/>
        <v>0</v>
      </c>
      <c r="J5599" s="14">
        <f t="shared" si="1168"/>
        <v>0</v>
      </c>
      <c r="K5599" s="14">
        <f t="shared" si="1168"/>
        <v>0</v>
      </c>
      <c r="L5599" s="14" t="str">
        <f t="shared" si="1165"/>
        <v>3.16</v>
      </c>
      <c r="M5599" s="15" t="str">
        <f t="shared" si="1166"/>
        <v>--</v>
      </c>
      <c r="N5599" s="14" t="str">
        <f t="shared" si="1167"/>
        <v/>
      </c>
      <c r="O5599" s="15" t="str">
        <f t="shared" si="1160"/>
        <v/>
      </c>
      <c r="P5599" s="15" t="str">
        <f>IF(N5599=1,FLOOR(MAX($P$4:P5598),1)+1,IF(AND(P5598&lt;&gt;"",O5598&lt;&gt;1),MAX($P$4:P5598)+0.1,""))</f>
        <v/>
      </c>
      <c r="Q5599" s="5">
        <f>ROW()</f>
        <v>5599</v>
      </c>
    </row>
    <row r="5600" spans="2:17" x14ac:dyDescent="0.3">
      <c r="B5600" s="5"/>
      <c r="C5600" s="14">
        <f t="shared" si="1161"/>
        <v>0</v>
      </c>
      <c r="D5600" s="14">
        <f t="shared" si="1161"/>
        <v>0</v>
      </c>
      <c r="E5600" s="14" t="str">
        <f t="shared" si="1162"/>
        <v/>
      </c>
      <c r="F5600" s="14">
        <f t="shared" si="1163"/>
        <v>0</v>
      </c>
      <c r="G5600" s="14">
        <f t="shared" si="1159"/>
        <v>3</v>
      </c>
      <c r="H5600" s="14">
        <f t="shared" si="1168"/>
        <v>16</v>
      </c>
      <c r="I5600" s="14">
        <f t="shared" si="1168"/>
        <v>0</v>
      </c>
      <c r="J5600" s="14">
        <f t="shared" si="1168"/>
        <v>0</v>
      </c>
      <c r="K5600" s="14">
        <f t="shared" si="1168"/>
        <v>0</v>
      </c>
      <c r="L5600" s="14" t="str">
        <f t="shared" si="1165"/>
        <v>3.16</v>
      </c>
      <c r="M5600" s="15" t="str">
        <f t="shared" si="1166"/>
        <v>--</v>
      </c>
      <c r="N5600" s="14" t="str">
        <f t="shared" si="1167"/>
        <v/>
      </c>
      <c r="O5600" s="15" t="str">
        <f t="shared" si="1160"/>
        <v/>
      </c>
      <c r="P5600" s="15" t="str">
        <f>IF(N5600=1,FLOOR(MAX($P$4:P5599),1)+1,IF(AND(P5599&lt;&gt;"",O5599&lt;&gt;1),MAX($P$4:P5599)+0.1,""))</f>
        <v/>
      </c>
      <c r="Q5600" s="5">
        <f>ROW()</f>
        <v>5600</v>
      </c>
    </row>
    <row r="5601" spans="2:17" x14ac:dyDescent="0.3">
      <c r="B5601" s="5"/>
      <c r="C5601" s="14">
        <f t="shared" si="1161"/>
        <v>0</v>
      </c>
      <c r="D5601" s="14">
        <f t="shared" si="1161"/>
        <v>0</v>
      </c>
      <c r="E5601" s="14" t="str">
        <f t="shared" si="1162"/>
        <v/>
      </c>
      <c r="F5601" s="14">
        <f t="shared" si="1163"/>
        <v>0</v>
      </c>
      <c r="G5601" s="14">
        <f t="shared" si="1159"/>
        <v>3</v>
      </c>
      <c r="H5601" s="14">
        <f t="shared" si="1168"/>
        <v>16</v>
      </c>
      <c r="I5601" s="14">
        <f t="shared" si="1168"/>
        <v>0</v>
      </c>
      <c r="J5601" s="14">
        <f t="shared" si="1168"/>
        <v>0</v>
      </c>
      <c r="K5601" s="14">
        <f t="shared" si="1168"/>
        <v>0</v>
      </c>
      <c r="L5601" s="14" t="str">
        <f t="shared" si="1165"/>
        <v>3.16</v>
      </c>
      <c r="M5601" s="15" t="str">
        <f t="shared" si="1166"/>
        <v>--</v>
      </c>
      <c r="N5601" s="14" t="str">
        <f t="shared" si="1167"/>
        <v/>
      </c>
      <c r="O5601" s="15" t="str">
        <f t="shared" si="1160"/>
        <v/>
      </c>
      <c r="P5601" s="15" t="str">
        <f>IF(N5601=1,FLOOR(MAX($P$4:P5600),1)+1,IF(AND(P5600&lt;&gt;"",O5600&lt;&gt;1),MAX($P$4:P5600)+0.1,""))</f>
        <v/>
      </c>
      <c r="Q5601" s="5">
        <f>ROW()</f>
        <v>5601</v>
      </c>
    </row>
    <row r="5602" spans="2:17" x14ac:dyDescent="0.3">
      <c r="B5602" s="5"/>
      <c r="C5602" s="14">
        <f t="shared" si="1161"/>
        <v>0</v>
      </c>
      <c r="D5602" s="14">
        <f t="shared" si="1161"/>
        <v>0</v>
      </c>
      <c r="E5602" s="14" t="str">
        <f t="shared" si="1162"/>
        <v/>
      </c>
      <c r="F5602" s="14">
        <f t="shared" si="1163"/>
        <v>0</v>
      </c>
      <c r="G5602" s="14">
        <f t="shared" si="1159"/>
        <v>3</v>
      </c>
      <c r="H5602" s="14">
        <f t="shared" si="1168"/>
        <v>16</v>
      </c>
      <c r="I5602" s="14">
        <f t="shared" si="1168"/>
        <v>0</v>
      </c>
      <c r="J5602" s="14">
        <f t="shared" si="1168"/>
        <v>0</v>
      </c>
      <c r="K5602" s="14">
        <f t="shared" si="1168"/>
        <v>0</v>
      </c>
      <c r="L5602" s="14" t="str">
        <f t="shared" si="1165"/>
        <v>3.16</v>
      </c>
      <c r="M5602" s="15" t="str">
        <f t="shared" si="1166"/>
        <v>--</v>
      </c>
      <c r="N5602" s="14" t="str">
        <f t="shared" si="1167"/>
        <v/>
      </c>
      <c r="O5602" s="15" t="str">
        <f t="shared" si="1160"/>
        <v/>
      </c>
      <c r="P5602" s="15" t="str">
        <f>IF(N5602=1,FLOOR(MAX($P$4:P5601),1)+1,IF(AND(P5601&lt;&gt;"",O5601&lt;&gt;1),MAX($P$4:P5601)+0.1,""))</f>
        <v/>
      </c>
      <c r="Q5602" s="5">
        <f>ROW()</f>
        <v>5602</v>
      </c>
    </row>
    <row r="5603" spans="2:17" x14ac:dyDescent="0.3">
      <c r="B5603" s="5"/>
      <c r="C5603" s="14">
        <f t="shared" si="1161"/>
        <v>0</v>
      </c>
      <c r="D5603" s="14">
        <f t="shared" si="1161"/>
        <v>0</v>
      </c>
      <c r="E5603" s="14" t="str">
        <f t="shared" si="1162"/>
        <v/>
      </c>
      <c r="F5603" s="14">
        <f t="shared" si="1163"/>
        <v>0</v>
      </c>
      <c r="G5603" s="14">
        <f t="shared" si="1159"/>
        <v>3</v>
      </c>
      <c r="H5603" s="14">
        <f t="shared" si="1168"/>
        <v>16</v>
      </c>
      <c r="I5603" s="14">
        <f t="shared" si="1168"/>
        <v>0</v>
      </c>
      <c r="J5603" s="14">
        <f t="shared" si="1168"/>
        <v>0</v>
      </c>
      <c r="K5603" s="14">
        <f t="shared" si="1168"/>
        <v>0</v>
      </c>
      <c r="L5603" s="14" t="str">
        <f t="shared" si="1165"/>
        <v>3.16</v>
      </c>
      <c r="M5603" s="15" t="str">
        <f t="shared" si="1166"/>
        <v>--</v>
      </c>
      <c r="N5603" s="14" t="str">
        <f t="shared" si="1167"/>
        <v/>
      </c>
      <c r="O5603" s="15" t="str">
        <f t="shared" si="1160"/>
        <v/>
      </c>
      <c r="P5603" s="15" t="str">
        <f>IF(N5603=1,FLOOR(MAX($P$4:P5602),1)+1,IF(AND(P5602&lt;&gt;"",O5602&lt;&gt;1),MAX($P$4:P5602)+0.1,""))</f>
        <v/>
      </c>
      <c r="Q5603" s="5">
        <f>ROW()</f>
        <v>5603</v>
      </c>
    </row>
    <row r="5604" spans="2:17" x14ac:dyDescent="0.3">
      <c r="B5604" s="5"/>
      <c r="C5604" s="14">
        <f t="shared" si="1161"/>
        <v>0</v>
      </c>
      <c r="D5604" s="14">
        <f t="shared" si="1161"/>
        <v>0</v>
      </c>
      <c r="E5604" s="14" t="str">
        <f t="shared" si="1162"/>
        <v/>
      </c>
      <c r="F5604" s="14">
        <f t="shared" si="1163"/>
        <v>0</v>
      </c>
      <c r="G5604" s="14">
        <f t="shared" si="1159"/>
        <v>3</v>
      </c>
      <c r="H5604" s="14">
        <f t="shared" si="1168"/>
        <v>16</v>
      </c>
      <c r="I5604" s="14">
        <f t="shared" si="1168"/>
        <v>0</v>
      </c>
      <c r="J5604" s="14">
        <f t="shared" si="1168"/>
        <v>0</v>
      </c>
      <c r="K5604" s="14">
        <f t="shared" si="1168"/>
        <v>0</v>
      </c>
      <c r="L5604" s="14" t="str">
        <f t="shared" si="1165"/>
        <v>3.16</v>
      </c>
      <c r="M5604" s="15" t="str">
        <f t="shared" si="1166"/>
        <v>--</v>
      </c>
      <c r="N5604" s="14" t="str">
        <f t="shared" si="1167"/>
        <v/>
      </c>
      <c r="O5604" s="15" t="str">
        <f t="shared" si="1160"/>
        <v/>
      </c>
      <c r="P5604" s="15" t="str">
        <f>IF(N5604=1,FLOOR(MAX($P$4:P5603),1)+1,IF(AND(P5603&lt;&gt;"",O5603&lt;&gt;1),MAX($P$4:P5603)+0.1,""))</f>
        <v/>
      </c>
      <c r="Q5604" s="5">
        <f>ROW()</f>
        <v>5604</v>
      </c>
    </row>
    <row r="5605" spans="2:17" x14ac:dyDescent="0.3">
      <c r="B5605" s="5"/>
      <c r="C5605" s="14">
        <f t="shared" si="1161"/>
        <v>0</v>
      </c>
      <c r="D5605" s="14">
        <f t="shared" si="1161"/>
        <v>0</v>
      </c>
      <c r="E5605" s="14" t="str">
        <f t="shared" si="1162"/>
        <v/>
      </c>
      <c r="F5605" s="14">
        <f t="shared" si="1163"/>
        <v>0</v>
      </c>
      <c r="G5605" s="14">
        <f t="shared" si="1159"/>
        <v>3</v>
      </c>
      <c r="H5605" s="14">
        <f t="shared" si="1168"/>
        <v>16</v>
      </c>
      <c r="I5605" s="14">
        <f t="shared" si="1168"/>
        <v>0</v>
      </c>
      <c r="J5605" s="14">
        <f t="shared" si="1168"/>
        <v>0</v>
      </c>
      <c r="K5605" s="14">
        <f t="shared" si="1168"/>
        <v>0</v>
      </c>
      <c r="L5605" s="14" t="str">
        <f t="shared" si="1165"/>
        <v>3.16</v>
      </c>
      <c r="M5605" s="15" t="str">
        <f t="shared" si="1166"/>
        <v>--</v>
      </c>
      <c r="N5605" s="14" t="str">
        <f t="shared" si="1167"/>
        <v/>
      </c>
      <c r="O5605" s="15" t="str">
        <f t="shared" si="1160"/>
        <v/>
      </c>
      <c r="P5605" s="15" t="str">
        <f>IF(N5605=1,FLOOR(MAX($P$4:P5604),1)+1,IF(AND(P5604&lt;&gt;"",O5604&lt;&gt;1),MAX($P$4:P5604)+0.1,""))</f>
        <v/>
      </c>
      <c r="Q5605" s="5">
        <f>ROW()</f>
        <v>5605</v>
      </c>
    </row>
    <row r="5606" spans="2:17" x14ac:dyDescent="0.3">
      <c r="B5606" s="5"/>
      <c r="C5606" s="14">
        <f t="shared" si="1161"/>
        <v>0</v>
      </c>
      <c r="D5606" s="14">
        <f t="shared" si="1161"/>
        <v>0</v>
      </c>
      <c r="E5606" s="14" t="str">
        <f t="shared" si="1162"/>
        <v/>
      </c>
      <c r="F5606" s="14">
        <f t="shared" si="1163"/>
        <v>0</v>
      </c>
      <c r="G5606" s="14">
        <f t="shared" si="1159"/>
        <v>3</v>
      </c>
      <c r="H5606" s="14">
        <f t="shared" ref="H5606:K5621" si="1169">IF(G5606&lt;&gt;G5605,0,IF(AND(($F5605-$D5606)=(H$3-1),$F5606=H$3),H5605+1,H5605))</f>
        <v>16</v>
      </c>
      <c r="I5606" s="14">
        <f t="shared" si="1169"/>
        <v>0</v>
      </c>
      <c r="J5606" s="14">
        <f t="shared" si="1169"/>
        <v>0</v>
      </c>
      <c r="K5606" s="14">
        <f t="shared" si="1169"/>
        <v>0</v>
      </c>
      <c r="L5606" s="14" t="str">
        <f t="shared" si="1165"/>
        <v>3.16</v>
      </c>
      <c r="M5606" s="15" t="str">
        <f t="shared" si="1166"/>
        <v>--</v>
      </c>
      <c r="N5606" s="14" t="str">
        <f t="shared" si="1167"/>
        <v/>
      </c>
      <c r="O5606" s="15" t="str">
        <f t="shared" si="1160"/>
        <v/>
      </c>
      <c r="P5606" s="15" t="str">
        <f>IF(N5606=1,FLOOR(MAX($P$4:P5605),1)+1,IF(AND(P5605&lt;&gt;"",O5605&lt;&gt;1),MAX($P$4:P5605)+0.1,""))</f>
        <v/>
      </c>
      <c r="Q5606" s="5">
        <f>ROW()</f>
        <v>5606</v>
      </c>
    </row>
    <row r="5607" spans="2:17" x14ac:dyDescent="0.3">
      <c r="B5607" s="5"/>
      <c r="C5607" s="14">
        <f t="shared" si="1161"/>
        <v>0</v>
      </c>
      <c r="D5607" s="14">
        <f t="shared" si="1161"/>
        <v>0</v>
      </c>
      <c r="E5607" s="14" t="str">
        <f t="shared" si="1162"/>
        <v/>
      </c>
      <c r="F5607" s="14">
        <f t="shared" si="1163"/>
        <v>0</v>
      </c>
      <c r="G5607" s="14">
        <f t="shared" si="1159"/>
        <v>3</v>
      </c>
      <c r="H5607" s="14">
        <f t="shared" si="1169"/>
        <v>16</v>
      </c>
      <c r="I5607" s="14">
        <f t="shared" si="1169"/>
        <v>0</v>
      </c>
      <c r="J5607" s="14">
        <f t="shared" si="1169"/>
        <v>0</v>
      </c>
      <c r="K5607" s="14">
        <f t="shared" si="1169"/>
        <v>0</v>
      </c>
      <c r="L5607" s="14" t="str">
        <f t="shared" si="1165"/>
        <v>3.16</v>
      </c>
      <c r="M5607" s="15" t="str">
        <f t="shared" si="1166"/>
        <v>--</v>
      </c>
      <c r="N5607" s="14" t="str">
        <f t="shared" si="1167"/>
        <v/>
      </c>
      <c r="O5607" s="15" t="str">
        <f t="shared" si="1160"/>
        <v/>
      </c>
      <c r="P5607" s="15" t="str">
        <f>IF(N5607=1,FLOOR(MAX($P$4:P5606),1)+1,IF(AND(P5606&lt;&gt;"",O5606&lt;&gt;1),MAX($P$4:P5606)+0.1,""))</f>
        <v/>
      </c>
      <c r="Q5607" s="5">
        <f>ROW()</f>
        <v>5607</v>
      </c>
    </row>
    <row r="5608" spans="2:17" x14ac:dyDescent="0.3">
      <c r="B5608" s="5"/>
      <c r="C5608" s="14">
        <f t="shared" si="1161"/>
        <v>0</v>
      </c>
      <c r="D5608" s="14">
        <f t="shared" si="1161"/>
        <v>0</v>
      </c>
      <c r="E5608" s="14" t="str">
        <f t="shared" si="1162"/>
        <v/>
      </c>
      <c r="F5608" s="14">
        <f t="shared" si="1163"/>
        <v>0</v>
      </c>
      <c r="G5608" s="14">
        <f t="shared" si="1159"/>
        <v>3</v>
      </c>
      <c r="H5608" s="14">
        <f t="shared" si="1169"/>
        <v>16</v>
      </c>
      <c r="I5608" s="14">
        <f t="shared" si="1169"/>
        <v>0</v>
      </c>
      <c r="J5608" s="14">
        <f t="shared" si="1169"/>
        <v>0</v>
      </c>
      <c r="K5608" s="14">
        <f t="shared" si="1169"/>
        <v>0</v>
      </c>
      <c r="L5608" s="14" t="str">
        <f t="shared" si="1165"/>
        <v>3.16</v>
      </c>
      <c r="M5608" s="15" t="str">
        <f t="shared" si="1166"/>
        <v>--</v>
      </c>
      <c r="N5608" s="14" t="str">
        <f t="shared" si="1167"/>
        <v/>
      </c>
      <c r="O5608" s="15" t="str">
        <f t="shared" si="1160"/>
        <v/>
      </c>
      <c r="P5608" s="15" t="str">
        <f>IF(N5608=1,FLOOR(MAX($P$4:P5607),1)+1,IF(AND(P5607&lt;&gt;"",O5607&lt;&gt;1),MAX($P$4:P5607)+0.1,""))</f>
        <v/>
      </c>
      <c r="Q5608" s="5">
        <f>ROW()</f>
        <v>5608</v>
      </c>
    </row>
    <row r="5609" spans="2:17" x14ac:dyDescent="0.3">
      <c r="B5609" s="5"/>
      <c r="C5609" s="14">
        <f t="shared" si="1161"/>
        <v>0</v>
      </c>
      <c r="D5609" s="14">
        <f t="shared" si="1161"/>
        <v>0</v>
      </c>
      <c r="E5609" s="14" t="str">
        <f t="shared" si="1162"/>
        <v/>
      </c>
      <c r="F5609" s="14">
        <f t="shared" si="1163"/>
        <v>0</v>
      </c>
      <c r="G5609" s="14">
        <f t="shared" si="1159"/>
        <v>3</v>
      </c>
      <c r="H5609" s="14">
        <f t="shared" si="1169"/>
        <v>16</v>
      </c>
      <c r="I5609" s="14">
        <f t="shared" si="1169"/>
        <v>0</v>
      </c>
      <c r="J5609" s="14">
        <f t="shared" si="1169"/>
        <v>0</v>
      </c>
      <c r="K5609" s="14">
        <f t="shared" si="1169"/>
        <v>0</v>
      </c>
      <c r="L5609" s="14" t="str">
        <f t="shared" si="1165"/>
        <v>3.16</v>
      </c>
      <c r="M5609" s="15" t="str">
        <f t="shared" si="1166"/>
        <v>--</v>
      </c>
      <c r="N5609" s="14" t="str">
        <f t="shared" si="1167"/>
        <v/>
      </c>
      <c r="O5609" s="15" t="str">
        <f t="shared" si="1160"/>
        <v/>
      </c>
      <c r="P5609" s="15" t="str">
        <f>IF(N5609=1,FLOOR(MAX($P$4:P5608),1)+1,IF(AND(P5608&lt;&gt;"",O5608&lt;&gt;1),MAX($P$4:P5608)+0.1,""))</f>
        <v/>
      </c>
      <c r="Q5609" s="5">
        <f>ROW()</f>
        <v>5609</v>
      </c>
    </row>
    <row r="5610" spans="2:17" x14ac:dyDescent="0.3">
      <c r="B5610" s="5"/>
      <c r="C5610" s="14">
        <f t="shared" si="1161"/>
        <v>0</v>
      </c>
      <c r="D5610" s="14">
        <f t="shared" si="1161"/>
        <v>0</v>
      </c>
      <c r="E5610" s="14" t="str">
        <f t="shared" si="1162"/>
        <v/>
      </c>
      <c r="F5610" s="14">
        <f t="shared" si="1163"/>
        <v>0</v>
      </c>
      <c r="G5610" s="14">
        <f t="shared" si="1159"/>
        <v>3</v>
      </c>
      <c r="H5610" s="14">
        <f t="shared" si="1169"/>
        <v>16</v>
      </c>
      <c r="I5610" s="14">
        <f t="shared" si="1169"/>
        <v>0</v>
      </c>
      <c r="J5610" s="14">
        <f t="shared" si="1169"/>
        <v>0</v>
      </c>
      <c r="K5610" s="14">
        <f t="shared" si="1169"/>
        <v>0</v>
      </c>
      <c r="L5610" s="14" t="str">
        <f t="shared" si="1165"/>
        <v>3.16</v>
      </c>
      <c r="M5610" s="15" t="str">
        <f t="shared" si="1166"/>
        <v>--</v>
      </c>
      <c r="N5610" s="14" t="str">
        <f t="shared" si="1167"/>
        <v/>
      </c>
      <c r="O5610" s="15" t="str">
        <f t="shared" si="1160"/>
        <v/>
      </c>
      <c r="P5610" s="15" t="str">
        <f>IF(N5610=1,FLOOR(MAX($P$4:P5609),1)+1,IF(AND(P5609&lt;&gt;"",O5609&lt;&gt;1),MAX($P$4:P5609)+0.1,""))</f>
        <v/>
      </c>
      <c r="Q5610" s="5">
        <f>ROW()</f>
        <v>5610</v>
      </c>
    </row>
    <row r="5611" spans="2:17" x14ac:dyDescent="0.3">
      <c r="B5611" s="5"/>
      <c r="C5611" s="14">
        <f t="shared" si="1161"/>
        <v>0</v>
      </c>
      <c r="D5611" s="14">
        <f t="shared" si="1161"/>
        <v>0</v>
      </c>
      <c r="E5611" s="14" t="str">
        <f t="shared" si="1162"/>
        <v/>
      </c>
      <c r="F5611" s="14">
        <f t="shared" si="1163"/>
        <v>0</v>
      </c>
      <c r="G5611" s="14">
        <f t="shared" si="1159"/>
        <v>3</v>
      </c>
      <c r="H5611" s="14">
        <f t="shared" si="1169"/>
        <v>16</v>
      </c>
      <c r="I5611" s="14">
        <f t="shared" si="1169"/>
        <v>0</v>
      </c>
      <c r="J5611" s="14">
        <f t="shared" si="1169"/>
        <v>0</v>
      </c>
      <c r="K5611" s="14">
        <f t="shared" si="1169"/>
        <v>0</v>
      </c>
      <c r="L5611" s="14" t="str">
        <f t="shared" si="1165"/>
        <v>3.16</v>
      </c>
      <c r="M5611" s="15" t="str">
        <f t="shared" si="1166"/>
        <v>--</v>
      </c>
      <c r="N5611" s="14" t="str">
        <f t="shared" si="1167"/>
        <v/>
      </c>
      <c r="O5611" s="15" t="str">
        <f t="shared" si="1160"/>
        <v/>
      </c>
      <c r="P5611" s="15" t="str">
        <f>IF(N5611=1,FLOOR(MAX($P$4:P5610),1)+1,IF(AND(P5610&lt;&gt;"",O5610&lt;&gt;1),MAX($P$4:P5610)+0.1,""))</f>
        <v/>
      </c>
      <c r="Q5611" s="5">
        <f>ROW()</f>
        <v>5611</v>
      </c>
    </row>
    <row r="5612" spans="2:17" x14ac:dyDescent="0.3">
      <c r="B5612" s="5"/>
      <c r="C5612" s="14">
        <f t="shared" si="1161"/>
        <v>0</v>
      </c>
      <c r="D5612" s="14">
        <f t="shared" si="1161"/>
        <v>0</v>
      </c>
      <c r="E5612" s="14" t="str">
        <f t="shared" si="1162"/>
        <v/>
      </c>
      <c r="F5612" s="14">
        <f t="shared" si="1163"/>
        <v>0</v>
      </c>
      <c r="G5612" s="14">
        <f t="shared" si="1159"/>
        <v>3</v>
      </c>
      <c r="H5612" s="14">
        <f t="shared" si="1169"/>
        <v>16</v>
      </c>
      <c r="I5612" s="14">
        <f t="shared" si="1169"/>
        <v>0</v>
      </c>
      <c r="J5612" s="14">
        <f t="shared" si="1169"/>
        <v>0</v>
      </c>
      <c r="K5612" s="14">
        <f t="shared" si="1169"/>
        <v>0</v>
      </c>
      <c r="L5612" s="14" t="str">
        <f t="shared" si="1165"/>
        <v>3.16</v>
      </c>
      <c r="M5612" s="15" t="str">
        <f t="shared" si="1166"/>
        <v>--</v>
      </c>
      <c r="N5612" s="14" t="str">
        <f t="shared" si="1167"/>
        <v/>
      </c>
      <c r="O5612" s="15" t="str">
        <f t="shared" si="1160"/>
        <v/>
      </c>
      <c r="P5612" s="15" t="str">
        <f>IF(N5612=1,FLOOR(MAX($P$4:P5611),1)+1,IF(AND(P5611&lt;&gt;"",O5611&lt;&gt;1),MAX($P$4:P5611)+0.1,""))</f>
        <v/>
      </c>
      <c r="Q5612" s="5">
        <f>ROW()</f>
        <v>5612</v>
      </c>
    </row>
    <row r="5613" spans="2:17" x14ac:dyDescent="0.3">
      <c r="B5613" s="5"/>
      <c r="C5613" s="14">
        <f t="shared" si="1161"/>
        <v>0</v>
      </c>
      <c r="D5613" s="14">
        <f t="shared" si="1161"/>
        <v>0</v>
      </c>
      <c r="E5613" s="14" t="str">
        <f t="shared" si="1162"/>
        <v/>
      </c>
      <c r="F5613" s="14">
        <f t="shared" si="1163"/>
        <v>0</v>
      </c>
      <c r="G5613" s="14">
        <f t="shared" si="1159"/>
        <v>3</v>
      </c>
      <c r="H5613" s="14">
        <f t="shared" si="1169"/>
        <v>16</v>
      </c>
      <c r="I5613" s="14">
        <f t="shared" si="1169"/>
        <v>0</v>
      </c>
      <c r="J5613" s="14">
        <f t="shared" si="1169"/>
        <v>0</v>
      </c>
      <c r="K5613" s="14">
        <f t="shared" si="1169"/>
        <v>0</v>
      </c>
      <c r="L5613" s="14" t="str">
        <f t="shared" si="1165"/>
        <v>3.16</v>
      </c>
      <c r="M5613" s="15" t="str">
        <f t="shared" si="1166"/>
        <v>--</v>
      </c>
      <c r="N5613" s="14" t="str">
        <f t="shared" si="1167"/>
        <v/>
      </c>
      <c r="O5613" s="15" t="str">
        <f t="shared" si="1160"/>
        <v/>
      </c>
      <c r="P5613" s="15" t="str">
        <f>IF(N5613=1,FLOOR(MAX($P$4:P5612),1)+1,IF(AND(P5612&lt;&gt;"",O5612&lt;&gt;1),MAX($P$4:P5612)+0.1,""))</f>
        <v/>
      </c>
      <c r="Q5613" s="5">
        <f>ROW()</f>
        <v>5613</v>
      </c>
    </row>
    <row r="5614" spans="2:17" x14ac:dyDescent="0.3">
      <c r="B5614" s="5"/>
      <c r="C5614" s="14">
        <f t="shared" si="1161"/>
        <v>0</v>
      </c>
      <c r="D5614" s="14">
        <f t="shared" si="1161"/>
        <v>0</v>
      </c>
      <c r="E5614" s="14" t="str">
        <f t="shared" si="1162"/>
        <v/>
      </c>
      <c r="F5614" s="14">
        <f t="shared" si="1163"/>
        <v>0</v>
      </c>
      <c r="G5614" s="14">
        <f t="shared" si="1159"/>
        <v>3</v>
      </c>
      <c r="H5614" s="14">
        <f t="shared" si="1169"/>
        <v>16</v>
      </c>
      <c r="I5614" s="14">
        <f t="shared" si="1169"/>
        <v>0</v>
      </c>
      <c r="J5614" s="14">
        <f t="shared" si="1169"/>
        <v>0</v>
      </c>
      <c r="K5614" s="14">
        <f t="shared" si="1169"/>
        <v>0</v>
      </c>
      <c r="L5614" s="14" t="str">
        <f t="shared" si="1165"/>
        <v>3.16</v>
      </c>
      <c r="M5614" s="15" t="str">
        <f t="shared" si="1166"/>
        <v>--</v>
      </c>
      <c r="N5614" s="14" t="str">
        <f t="shared" si="1167"/>
        <v/>
      </c>
      <c r="O5614" s="15" t="str">
        <f t="shared" si="1160"/>
        <v/>
      </c>
      <c r="P5614" s="15" t="str">
        <f>IF(N5614=1,FLOOR(MAX($P$4:P5613),1)+1,IF(AND(P5613&lt;&gt;"",O5613&lt;&gt;1),MAX($P$4:P5613)+0.1,""))</f>
        <v/>
      </c>
      <c r="Q5614" s="5">
        <f>ROW()</f>
        <v>5614</v>
      </c>
    </row>
    <row r="5615" spans="2:17" x14ac:dyDescent="0.3">
      <c r="B5615" s="5"/>
      <c r="C5615" s="14">
        <f t="shared" si="1161"/>
        <v>0</v>
      </c>
      <c r="D5615" s="14">
        <f t="shared" si="1161"/>
        <v>0</v>
      </c>
      <c r="E5615" s="14" t="str">
        <f t="shared" si="1162"/>
        <v/>
      </c>
      <c r="F5615" s="14">
        <f t="shared" si="1163"/>
        <v>0</v>
      </c>
      <c r="G5615" s="14">
        <f t="shared" si="1159"/>
        <v>3</v>
      </c>
      <c r="H5615" s="14">
        <f t="shared" si="1169"/>
        <v>16</v>
      </c>
      <c r="I5615" s="14">
        <f t="shared" si="1169"/>
        <v>0</v>
      </c>
      <c r="J5615" s="14">
        <f t="shared" si="1169"/>
        <v>0</v>
      </c>
      <c r="K5615" s="14">
        <f t="shared" si="1169"/>
        <v>0</v>
      </c>
      <c r="L5615" s="14" t="str">
        <f t="shared" si="1165"/>
        <v>3.16</v>
      </c>
      <c r="M5615" s="15" t="str">
        <f t="shared" si="1166"/>
        <v>--</v>
      </c>
      <c r="N5615" s="14" t="str">
        <f t="shared" si="1167"/>
        <v/>
      </c>
      <c r="O5615" s="15" t="str">
        <f t="shared" si="1160"/>
        <v/>
      </c>
      <c r="P5615" s="15" t="str">
        <f>IF(N5615=1,FLOOR(MAX($P$4:P5614),1)+1,IF(AND(P5614&lt;&gt;"",O5614&lt;&gt;1),MAX($P$4:P5614)+0.1,""))</f>
        <v/>
      </c>
      <c r="Q5615" s="5">
        <f>ROW()</f>
        <v>5615</v>
      </c>
    </row>
    <row r="5616" spans="2:17" x14ac:dyDescent="0.3">
      <c r="B5616" s="5"/>
      <c r="C5616" s="14">
        <f t="shared" si="1161"/>
        <v>0</v>
      </c>
      <c r="D5616" s="14">
        <f t="shared" si="1161"/>
        <v>0</v>
      </c>
      <c r="E5616" s="14" t="str">
        <f t="shared" si="1162"/>
        <v/>
      </c>
      <c r="F5616" s="14">
        <f t="shared" si="1163"/>
        <v>0</v>
      </c>
      <c r="G5616" s="14">
        <f t="shared" si="1159"/>
        <v>3</v>
      </c>
      <c r="H5616" s="14">
        <f t="shared" si="1169"/>
        <v>16</v>
      </c>
      <c r="I5616" s="14">
        <f t="shared" si="1169"/>
        <v>0</v>
      </c>
      <c r="J5616" s="14">
        <f t="shared" si="1169"/>
        <v>0</v>
      </c>
      <c r="K5616" s="14">
        <f t="shared" si="1169"/>
        <v>0</v>
      </c>
      <c r="L5616" s="14" t="str">
        <f t="shared" si="1165"/>
        <v>3.16</v>
      </c>
      <c r="M5616" s="15" t="str">
        <f t="shared" si="1166"/>
        <v>--</v>
      </c>
      <c r="N5616" s="14" t="str">
        <f t="shared" si="1167"/>
        <v/>
      </c>
      <c r="O5616" s="15" t="str">
        <f t="shared" si="1160"/>
        <v/>
      </c>
      <c r="P5616" s="15" t="str">
        <f>IF(N5616=1,FLOOR(MAX($P$4:P5615),1)+1,IF(AND(P5615&lt;&gt;"",O5615&lt;&gt;1),MAX($P$4:P5615)+0.1,""))</f>
        <v/>
      </c>
      <c r="Q5616" s="5">
        <f>ROW()</f>
        <v>5616</v>
      </c>
    </row>
    <row r="5617" spans="2:17" x14ac:dyDescent="0.3">
      <c r="B5617" s="5"/>
      <c r="C5617" s="14">
        <f t="shared" si="1161"/>
        <v>0</v>
      </c>
      <c r="D5617" s="14">
        <f t="shared" si="1161"/>
        <v>0</v>
      </c>
      <c r="E5617" s="14" t="str">
        <f t="shared" si="1162"/>
        <v/>
      </c>
      <c r="F5617" s="14">
        <f t="shared" si="1163"/>
        <v>0</v>
      </c>
      <c r="G5617" s="14">
        <f t="shared" si="1159"/>
        <v>3</v>
      </c>
      <c r="H5617" s="14">
        <f t="shared" si="1169"/>
        <v>16</v>
      </c>
      <c r="I5617" s="14">
        <f t="shared" si="1169"/>
        <v>0</v>
      </c>
      <c r="J5617" s="14">
        <f t="shared" si="1169"/>
        <v>0</v>
      </c>
      <c r="K5617" s="14">
        <f t="shared" si="1169"/>
        <v>0</v>
      </c>
      <c r="L5617" s="14" t="str">
        <f t="shared" si="1165"/>
        <v>3.16</v>
      </c>
      <c r="M5617" s="15" t="str">
        <f t="shared" si="1166"/>
        <v>--</v>
      </c>
      <c r="N5617" s="14" t="str">
        <f t="shared" si="1167"/>
        <v/>
      </c>
      <c r="O5617" s="15" t="str">
        <f t="shared" si="1160"/>
        <v/>
      </c>
      <c r="P5617" s="15" t="str">
        <f>IF(N5617=1,FLOOR(MAX($P$4:P5616),1)+1,IF(AND(P5616&lt;&gt;"",O5616&lt;&gt;1),MAX($P$4:P5616)+0.1,""))</f>
        <v/>
      </c>
      <c r="Q5617" s="5">
        <f>ROW()</f>
        <v>5617</v>
      </c>
    </row>
    <row r="5618" spans="2:17" x14ac:dyDescent="0.3">
      <c r="B5618" s="5"/>
      <c r="C5618" s="14">
        <f t="shared" si="1161"/>
        <v>0</v>
      </c>
      <c r="D5618" s="14">
        <f t="shared" si="1161"/>
        <v>0</v>
      </c>
      <c r="E5618" s="14" t="str">
        <f t="shared" si="1162"/>
        <v/>
      </c>
      <c r="F5618" s="14">
        <f t="shared" si="1163"/>
        <v>0</v>
      </c>
      <c r="G5618" s="14">
        <f t="shared" si="1159"/>
        <v>3</v>
      </c>
      <c r="H5618" s="14">
        <f t="shared" si="1169"/>
        <v>16</v>
      </c>
      <c r="I5618" s="14">
        <f t="shared" si="1169"/>
        <v>0</v>
      </c>
      <c r="J5618" s="14">
        <f t="shared" si="1169"/>
        <v>0</v>
      </c>
      <c r="K5618" s="14">
        <f t="shared" si="1169"/>
        <v>0</v>
      </c>
      <c r="L5618" s="14" t="str">
        <f t="shared" si="1165"/>
        <v>3.16</v>
      </c>
      <c r="M5618" s="15" t="str">
        <f t="shared" si="1166"/>
        <v>--</v>
      </c>
      <c r="N5618" s="14" t="str">
        <f t="shared" si="1167"/>
        <v/>
      </c>
      <c r="O5618" s="15" t="str">
        <f t="shared" si="1160"/>
        <v/>
      </c>
      <c r="P5618" s="15" t="str">
        <f>IF(N5618=1,FLOOR(MAX($P$4:P5617),1)+1,IF(AND(P5617&lt;&gt;"",O5617&lt;&gt;1),MAX($P$4:P5617)+0.1,""))</f>
        <v/>
      </c>
      <c r="Q5618" s="5">
        <f>ROW()</f>
        <v>5618</v>
      </c>
    </row>
    <row r="5619" spans="2:17" x14ac:dyDescent="0.3">
      <c r="B5619" s="5"/>
      <c r="C5619" s="14">
        <f t="shared" si="1161"/>
        <v>0</v>
      </c>
      <c r="D5619" s="14">
        <f t="shared" si="1161"/>
        <v>0</v>
      </c>
      <c r="E5619" s="14" t="str">
        <f t="shared" si="1162"/>
        <v/>
      </c>
      <c r="F5619" s="14">
        <f t="shared" si="1163"/>
        <v>0</v>
      </c>
      <c r="G5619" s="14">
        <f t="shared" si="1159"/>
        <v>3</v>
      </c>
      <c r="H5619" s="14">
        <f t="shared" si="1169"/>
        <v>16</v>
      </c>
      <c r="I5619" s="14">
        <f t="shared" si="1169"/>
        <v>0</v>
      </c>
      <c r="J5619" s="14">
        <f t="shared" si="1169"/>
        <v>0</v>
      </c>
      <c r="K5619" s="14">
        <f t="shared" si="1169"/>
        <v>0</v>
      </c>
      <c r="L5619" s="14" t="str">
        <f t="shared" si="1165"/>
        <v>3.16</v>
      </c>
      <c r="M5619" s="15" t="str">
        <f t="shared" si="1166"/>
        <v>--</v>
      </c>
      <c r="N5619" s="14" t="str">
        <f t="shared" si="1167"/>
        <v/>
      </c>
      <c r="O5619" s="15" t="str">
        <f t="shared" si="1160"/>
        <v/>
      </c>
      <c r="P5619" s="15" t="str">
        <f>IF(N5619=1,FLOOR(MAX($P$4:P5618),1)+1,IF(AND(P5618&lt;&gt;"",O5618&lt;&gt;1),MAX($P$4:P5618)+0.1,""))</f>
        <v/>
      </c>
      <c r="Q5619" s="5">
        <f>ROW()</f>
        <v>5619</v>
      </c>
    </row>
    <row r="5620" spans="2:17" x14ac:dyDescent="0.3">
      <c r="B5620" s="5"/>
      <c r="C5620" s="14">
        <f t="shared" si="1161"/>
        <v>0</v>
      </c>
      <c r="D5620" s="14">
        <f t="shared" si="1161"/>
        <v>0</v>
      </c>
      <c r="E5620" s="14" t="str">
        <f t="shared" si="1162"/>
        <v/>
      </c>
      <c r="F5620" s="14">
        <f t="shared" si="1163"/>
        <v>0</v>
      </c>
      <c r="G5620" s="14">
        <f t="shared" si="1159"/>
        <v>3</v>
      </c>
      <c r="H5620" s="14">
        <f t="shared" si="1169"/>
        <v>16</v>
      </c>
      <c r="I5620" s="14">
        <f t="shared" si="1169"/>
        <v>0</v>
      </c>
      <c r="J5620" s="14">
        <f t="shared" si="1169"/>
        <v>0</v>
      </c>
      <c r="K5620" s="14">
        <f t="shared" si="1169"/>
        <v>0</v>
      </c>
      <c r="L5620" s="14" t="str">
        <f t="shared" si="1165"/>
        <v>3.16</v>
      </c>
      <c r="M5620" s="15" t="str">
        <f t="shared" si="1166"/>
        <v>--</v>
      </c>
      <c r="N5620" s="14" t="str">
        <f t="shared" si="1167"/>
        <v/>
      </c>
      <c r="O5620" s="15" t="str">
        <f t="shared" si="1160"/>
        <v/>
      </c>
      <c r="P5620" s="15" t="str">
        <f>IF(N5620=1,FLOOR(MAX($P$4:P5619),1)+1,IF(AND(P5619&lt;&gt;"",O5619&lt;&gt;1),MAX($P$4:P5619)+0.1,""))</f>
        <v/>
      </c>
      <c r="Q5620" s="5">
        <f>ROW()</f>
        <v>5620</v>
      </c>
    </row>
    <row r="5621" spans="2:17" x14ac:dyDescent="0.3">
      <c r="B5621" s="5"/>
      <c r="C5621" s="14">
        <f t="shared" si="1161"/>
        <v>0</v>
      </c>
      <c r="D5621" s="14">
        <f t="shared" si="1161"/>
        <v>0</v>
      </c>
      <c r="E5621" s="14" t="str">
        <f t="shared" si="1162"/>
        <v/>
      </c>
      <c r="F5621" s="14">
        <f t="shared" si="1163"/>
        <v>0</v>
      </c>
      <c r="G5621" s="14">
        <f t="shared" si="1159"/>
        <v>3</v>
      </c>
      <c r="H5621" s="14">
        <f t="shared" si="1169"/>
        <v>16</v>
      </c>
      <c r="I5621" s="14">
        <f t="shared" si="1169"/>
        <v>0</v>
      </c>
      <c r="J5621" s="14">
        <f t="shared" si="1169"/>
        <v>0</v>
      </c>
      <c r="K5621" s="14">
        <f t="shared" si="1169"/>
        <v>0</v>
      </c>
      <c r="L5621" s="14" t="str">
        <f t="shared" si="1165"/>
        <v>3.16</v>
      </c>
      <c r="M5621" s="15" t="str">
        <f t="shared" si="1166"/>
        <v>--</v>
      </c>
      <c r="N5621" s="14" t="str">
        <f t="shared" si="1167"/>
        <v/>
      </c>
      <c r="O5621" s="15" t="str">
        <f t="shared" si="1160"/>
        <v/>
      </c>
      <c r="P5621" s="15" t="str">
        <f>IF(N5621=1,FLOOR(MAX($P$4:P5620),1)+1,IF(AND(P5620&lt;&gt;"",O5620&lt;&gt;1),MAX($P$4:P5620)+0.1,""))</f>
        <v/>
      </c>
      <c r="Q5621" s="5">
        <f>ROW()</f>
        <v>5621</v>
      </c>
    </row>
    <row r="5622" spans="2:17" x14ac:dyDescent="0.3">
      <c r="B5622" s="5"/>
      <c r="C5622" s="14">
        <f t="shared" si="1161"/>
        <v>0</v>
      </c>
      <c r="D5622" s="14">
        <f t="shared" si="1161"/>
        <v>0</v>
      </c>
      <c r="E5622" s="14" t="str">
        <f t="shared" si="1162"/>
        <v/>
      </c>
      <c r="F5622" s="14">
        <f t="shared" si="1163"/>
        <v>0</v>
      </c>
      <c r="G5622" s="14">
        <f t="shared" si="1159"/>
        <v>3</v>
      </c>
      <c r="H5622" s="14">
        <f t="shared" ref="H5622:K5637" si="1170">IF(G5622&lt;&gt;G5621,0,IF(AND(($F5621-$D5622)=(H$3-1),$F5622=H$3),H5621+1,H5621))</f>
        <v>16</v>
      </c>
      <c r="I5622" s="14">
        <f t="shared" si="1170"/>
        <v>0</v>
      </c>
      <c r="J5622" s="14">
        <f t="shared" si="1170"/>
        <v>0</v>
      </c>
      <c r="K5622" s="14">
        <f t="shared" si="1170"/>
        <v>0</v>
      </c>
      <c r="L5622" s="14" t="str">
        <f t="shared" si="1165"/>
        <v>3.16</v>
      </c>
      <c r="M5622" s="15" t="str">
        <f t="shared" si="1166"/>
        <v>--</v>
      </c>
      <c r="N5622" s="14" t="str">
        <f t="shared" si="1167"/>
        <v/>
      </c>
      <c r="O5622" s="15" t="str">
        <f t="shared" si="1160"/>
        <v/>
      </c>
      <c r="P5622" s="15" t="str">
        <f>IF(N5622=1,FLOOR(MAX($P$4:P5621),1)+1,IF(AND(P5621&lt;&gt;"",O5621&lt;&gt;1),MAX($P$4:P5621)+0.1,""))</f>
        <v/>
      </c>
      <c r="Q5622" s="5">
        <f>ROW()</f>
        <v>5622</v>
      </c>
    </row>
    <row r="5623" spans="2:17" x14ac:dyDescent="0.3">
      <c r="B5623" s="5"/>
      <c r="C5623" s="14">
        <f t="shared" si="1161"/>
        <v>0</v>
      </c>
      <c r="D5623" s="14">
        <f t="shared" si="1161"/>
        <v>0</v>
      </c>
      <c r="E5623" s="14" t="str">
        <f t="shared" si="1162"/>
        <v/>
      </c>
      <c r="F5623" s="14">
        <f t="shared" si="1163"/>
        <v>0</v>
      </c>
      <c r="G5623" s="14">
        <f t="shared" si="1159"/>
        <v>3</v>
      </c>
      <c r="H5623" s="14">
        <f t="shared" si="1170"/>
        <v>16</v>
      </c>
      <c r="I5623" s="14">
        <f t="shared" si="1170"/>
        <v>0</v>
      </c>
      <c r="J5623" s="14">
        <f t="shared" si="1170"/>
        <v>0</v>
      </c>
      <c r="K5623" s="14">
        <f t="shared" si="1170"/>
        <v>0</v>
      </c>
      <c r="L5623" s="14" t="str">
        <f t="shared" si="1165"/>
        <v>3.16</v>
      </c>
      <c r="M5623" s="15" t="str">
        <f t="shared" si="1166"/>
        <v>--</v>
      </c>
      <c r="N5623" s="14" t="str">
        <f t="shared" si="1167"/>
        <v/>
      </c>
      <c r="O5623" s="15" t="str">
        <f t="shared" si="1160"/>
        <v/>
      </c>
      <c r="P5623" s="15" t="str">
        <f>IF(N5623=1,FLOOR(MAX($P$4:P5622),1)+1,IF(AND(P5622&lt;&gt;"",O5622&lt;&gt;1),MAX($P$4:P5622)+0.1,""))</f>
        <v/>
      </c>
      <c r="Q5623" s="5">
        <f>ROW()</f>
        <v>5623</v>
      </c>
    </row>
    <row r="5624" spans="2:17" x14ac:dyDescent="0.3">
      <c r="B5624" s="5"/>
      <c r="C5624" s="14">
        <f t="shared" si="1161"/>
        <v>0</v>
      </c>
      <c r="D5624" s="14">
        <f t="shared" si="1161"/>
        <v>0</v>
      </c>
      <c r="E5624" s="14" t="str">
        <f t="shared" si="1162"/>
        <v/>
      </c>
      <c r="F5624" s="14">
        <f t="shared" si="1163"/>
        <v>0</v>
      </c>
      <c r="G5624" s="14">
        <f t="shared" si="1159"/>
        <v>3</v>
      </c>
      <c r="H5624" s="14">
        <f t="shared" si="1170"/>
        <v>16</v>
      </c>
      <c r="I5624" s="14">
        <f t="shared" si="1170"/>
        <v>0</v>
      </c>
      <c r="J5624" s="14">
        <f t="shared" si="1170"/>
        <v>0</v>
      </c>
      <c r="K5624" s="14">
        <f t="shared" si="1170"/>
        <v>0</v>
      </c>
      <c r="L5624" s="14" t="str">
        <f t="shared" si="1165"/>
        <v>3.16</v>
      </c>
      <c r="M5624" s="15" t="str">
        <f t="shared" si="1166"/>
        <v>--</v>
      </c>
      <c r="N5624" s="14" t="str">
        <f t="shared" si="1167"/>
        <v/>
      </c>
      <c r="O5624" s="15" t="str">
        <f t="shared" si="1160"/>
        <v/>
      </c>
      <c r="P5624" s="15" t="str">
        <f>IF(N5624=1,FLOOR(MAX($P$4:P5623),1)+1,IF(AND(P5623&lt;&gt;"",O5623&lt;&gt;1),MAX($P$4:P5623)+0.1,""))</f>
        <v/>
      </c>
      <c r="Q5624" s="5">
        <f>ROW()</f>
        <v>5624</v>
      </c>
    </row>
    <row r="5625" spans="2:17" x14ac:dyDescent="0.3">
      <c r="B5625" s="5"/>
      <c r="C5625" s="14">
        <f t="shared" si="1161"/>
        <v>0</v>
      </c>
      <c r="D5625" s="14">
        <f t="shared" si="1161"/>
        <v>0</v>
      </c>
      <c r="E5625" s="14" t="str">
        <f t="shared" si="1162"/>
        <v/>
      </c>
      <c r="F5625" s="14">
        <f t="shared" si="1163"/>
        <v>0</v>
      </c>
      <c r="G5625" s="14">
        <f t="shared" si="1159"/>
        <v>3</v>
      </c>
      <c r="H5625" s="14">
        <f t="shared" si="1170"/>
        <v>16</v>
      </c>
      <c r="I5625" s="14">
        <f t="shared" si="1170"/>
        <v>0</v>
      </c>
      <c r="J5625" s="14">
        <f t="shared" si="1170"/>
        <v>0</v>
      </c>
      <c r="K5625" s="14">
        <f t="shared" si="1170"/>
        <v>0</v>
      </c>
      <c r="L5625" s="14" t="str">
        <f t="shared" si="1165"/>
        <v>3.16</v>
      </c>
      <c r="M5625" s="15" t="str">
        <f t="shared" si="1166"/>
        <v>--</v>
      </c>
      <c r="N5625" s="14" t="str">
        <f t="shared" si="1167"/>
        <v/>
      </c>
      <c r="O5625" s="15" t="str">
        <f t="shared" si="1160"/>
        <v/>
      </c>
      <c r="P5625" s="15" t="str">
        <f>IF(N5625=1,FLOOR(MAX($P$4:P5624),1)+1,IF(AND(P5624&lt;&gt;"",O5624&lt;&gt;1),MAX($P$4:P5624)+0.1,""))</f>
        <v/>
      </c>
      <c r="Q5625" s="5">
        <f>ROW()</f>
        <v>5625</v>
      </c>
    </row>
    <row r="5626" spans="2:17" x14ac:dyDescent="0.3">
      <c r="B5626" s="5"/>
      <c r="C5626" s="14">
        <f t="shared" si="1161"/>
        <v>0</v>
      </c>
      <c r="D5626" s="14">
        <f t="shared" si="1161"/>
        <v>0</v>
      </c>
      <c r="E5626" s="14" t="str">
        <f t="shared" si="1162"/>
        <v/>
      </c>
      <c r="F5626" s="14">
        <f t="shared" si="1163"/>
        <v>0</v>
      </c>
      <c r="G5626" s="14">
        <f t="shared" si="1159"/>
        <v>3</v>
      </c>
      <c r="H5626" s="14">
        <f t="shared" si="1170"/>
        <v>16</v>
      </c>
      <c r="I5626" s="14">
        <f t="shared" si="1170"/>
        <v>0</v>
      </c>
      <c r="J5626" s="14">
        <f t="shared" si="1170"/>
        <v>0</v>
      </c>
      <c r="K5626" s="14">
        <f t="shared" si="1170"/>
        <v>0</v>
      </c>
      <c r="L5626" s="14" t="str">
        <f t="shared" si="1165"/>
        <v>3.16</v>
      </c>
      <c r="M5626" s="15" t="str">
        <f t="shared" si="1166"/>
        <v>--</v>
      </c>
      <c r="N5626" s="14" t="str">
        <f t="shared" si="1167"/>
        <v/>
      </c>
      <c r="O5626" s="15" t="str">
        <f t="shared" si="1160"/>
        <v/>
      </c>
      <c r="P5626" s="15" t="str">
        <f>IF(N5626=1,FLOOR(MAX($P$4:P5625),1)+1,IF(AND(P5625&lt;&gt;"",O5625&lt;&gt;1),MAX($P$4:P5625)+0.1,""))</f>
        <v/>
      </c>
      <c r="Q5626" s="5">
        <f>ROW()</f>
        <v>5626</v>
      </c>
    </row>
    <row r="5627" spans="2:17" x14ac:dyDescent="0.3">
      <c r="B5627" s="5"/>
      <c r="C5627" s="14">
        <f t="shared" si="1161"/>
        <v>0</v>
      </c>
      <c r="D5627" s="14">
        <f t="shared" si="1161"/>
        <v>0</v>
      </c>
      <c r="E5627" s="14" t="str">
        <f t="shared" si="1162"/>
        <v/>
      </c>
      <c r="F5627" s="14">
        <f t="shared" si="1163"/>
        <v>0</v>
      </c>
      <c r="G5627" s="14">
        <f t="shared" si="1159"/>
        <v>3</v>
      </c>
      <c r="H5627" s="14">
        <f t="shared" si="1170"/>
        <v>16</v>
      </c>
      <c r="I5627" s="14">
        <f t="shared" si="1170"/>
        <v>0</v>
      </c>
      <c r="J5627" s="14">
        <f t="shared" si="1170"/>
        <v>0</v>
      </c>
      <c r="K5627" s="14">
        <f t="shared" si="1170"/>
        <v>0</v>
      </c>
      <c r="L5627" s="14" t="str">
        <f t="shared" si="1165"/>
        <v>3.16</v>
      </c>
      <c r="M5627" s="15" t="str">
        <f t="shared" si="1166"/>
        <v>--</v>
      </c>
      <c r="N5627" s="14" t="str">
        <f t="shared" si="1167"/>
        <v/>
      </c>
      <c r="O5627" s="15" t="str">
        <f t="shared" si="1160"/>
        <v/>
      </c>
      <c r="P5627" s="15" t="str">
        <f>IF(N5627=1,FLOOR(MAX($P$4:P5626),1)+1,IF(AND(P5626&lt;&gt;"",O5626&lt;&gt;1),MAX($P$4:P5626)+0.1,""))</f>
        <v/>
      </c>
      <c r="Q5627" s="5">
        <f>ROW()</f>
        <v>5627</v>
      </c>
    </row>
    <row r="5628" spans="2:17" x14ac:dyDescent="0.3">
      <c r="B5628" s="5"/>
      <c r="C5628" s="14">
        <f t="shared" si="1161"/>
        <v>0</v>
      </c>
      <c r="D5628" s="14">
        <f t="shared" si="1161"/>
        <v>0</v>
      </c>
      <c r="E5628" s="14" t="str">
        <f t="shared" si="1162"/>
        <v/>
      </c>
      <c r="F5628" s="14">
        <f t="shared" si="1163"/>
        <v>0</v>
      </c>
      <c r="G5628" s="14">
        <f t="shared" si="1159"/>
        <v>3</v>
      </c>
      <c r="H5628" s="14">
        <f t="shared" si="1170"/>
        <v>16</v>
      </c>
      <c r="I5628" s="14">
        <f t="shared" si="1170"/>
        <v>0</v>
      </c>
      <c r="J5628" s="14">
        <f t="shared" si="1170"/>
        <v>0</v>
      </c>
      <c r="K5628" s="14">
        <f t="shared" si="1170"/>
        <v>0</v>
      </c>
      <c r="L5628" s="14" t="str">
        <f t="shared" si="1165"/>
        <v>3.16</v>
      </c>
      <c r="M5628" s="15" t="str">
        <f t="shared" si="1166"/>
        <v>--</v>
      </c>
      <c r="N5628" s="14" t="str">
        <f t="shared" si="1167"/>
        <v/>
      </c>
      <c r="O5628" s="15" t="str">
        <f t="shared" si="1160"/>
        <v/>
      </c>
      <c r="P5628" s="15" t="str">
        <f>IF(N5628=1,FLOOR(MAX($P$4:P5627),1)+1,IF(AND(P5627&lt;&gt;"",O5627&lt;&gt;1),MAX($P$4:P5627)+0.1,""))</f>
        <v/>
      </c>
      <c r="Q5628" s="5">
        <f>ROW()</f>
        <v>5628</v>
      </c>
    </row>
    <row r="5629" spans="2:17" x14ac:dyDescent="0.3">
      <c r="B5629" s="5"/>
      <c r="C5629" s="14">
        <f t="shared" si="1161"/>
        <v>0</v>
      </c>
      <c r="D5629" s="14">
        <f t="shared" si="1161"/>
        <v>0</v>
      </c>
      <c r="E5629" s="14" t="str">
        <f t="shared" si="1162"/>
        <v/>
      </c>
      <c r="F5629" s="14">
        <f t="shared" si="1163"/>
        <v>0</v>
      </c>
      <c r="G5629" s="14">
        <f t="shared" si="1159"/>
        <v>3</v>
      </c>
      <c r="H5629" s="14">
        <f t="shared" si="1170"/>
        <v>16</v>
      </c>
      <c r="I5629" s="14">
        <f t="shared" si="1170"/>
        <v>0</v>
      </c>
      <c r="J5629" s="14">
        <f t="shared" si="1170"/>
        <v>0</v>
      </c>
      <c r="K5629" s="14">
        <f t="shared" si="1170"/>
        <v>0</v>
      </c>
      <c r="L5629" s="14" t="str">
        <f t="shared" si="1165"/>
        <v>3.16</v>
      </c>
      <c r="M5629" s="15" t="str">
        <f t="shared" si="1166"/>
        <v>--</v>
      </c>
      <c r="N5629" s="14" t="str">
        <f t="shared" si="1167"/>
        <v/>
      </c>
      <c r="O5629" s="15" t="str">
        <f t="shared" si="1160"/>
        <v/>
      </c>
      <c r="P5629" s="15" t="str">
        <f>IF(N5629=1,FLOOR(MAX($P$4:P5628),1)+1,IF(AND(P5628&lt;&gt;"",O5628&lt;&gt;1),MAX($P$4:P5628)+0.1,""))</f>
        <v/>
      </c>
      <c r="Q5629" s="5">
        <f>ROW()</f>
        <v>5629</v>
      </c>
    </row>
    <row r="5630" spans="2:17" x14ac:dyDescent="0.3">
      <c r="B5630" s="5"/>
      <c r="C5630" s="14">
        <f t="shared" si="1161"/>
        <v>0</v>
      </c>
      <c r="D5630" s="14">
        <f t="shared" si="1161"/>
        <v>0</v>
      </c>
      <c r="E5630" s="14" t="str">
        <f t="shared" si="1162"/>
        <v/>
      </c>
      <c r="F5630" s="14">
        <f t="shared" si="1163"/>
        <v>0</v>
      </c>
      <c r="G5630" s="14">
        <f t="shared" si="1159"/>
        <v>3</v>
      </c>
      <c r="H5630" s="14">
        <f t="shared" si="1170"/>
        <v>16</v>
      </c>
      <c r="I5630" s="14">
        <f t="shared" si="1170"/>
        <v>0</v>
      </c>
      <c r="J5630" s="14">
        <f t="shared" si="1170"/>
        <v>0</v>
      </c>
      <c r="K5630" s="14">
        <f t="shared" si="1170"/>
        <v>0</v>
      </c>
      <c r="L5630" s="14" t="str">
        <f t="shared" si="1165"/>
        <v>3.16</v>
      </c>
      <c r="M5630" s="15" t="str">
        <f t="shared" si="1166"/>
        <v>--</v>
      </c>
      <c r="N5630" s="14" t="str">
        <f t="shared" si="1167"/>
        <v/>
      </c>
      <c r="O5630" s="15" t="str">
        <f t="shared" si="1160"/>
        <v/>
      </c>
      <c r="P5630" s="15" t="str">
        <f>IF(N5630=1,FLOOR(MAX($P$4:P5629),1)+1,IF(AND(P5629&lt;&gt;"",O5629&lt;&gt;1),MAX($P$4:P5629)+0.1,""))</f>
        <v/>
      </c>
      <c r="Q5630" s="5">
        <f>ROW()</f>
        <v>5630</v>
      </c>
    </row>
    <row r="5631" spans="2:17" x14ac:dyDescent="0.3">
      <c r="B5631" s="5"/>
      <c r="C5631" s="14">
        <f t="shared" si="1161"/>
        <v>0</v>
      </c>
      <c r="D5631" s="14">
        <f t="shared" si="1161"/>
        <v>0</v>
      </c>
      <c r="E5631" s="14" t="str">
        <f t="shared" si="1162"/>
        <v/>
      </c>
      <c r="F5631" s="14">
        <f t="shared" si="1163"/>
        <v>0</v>
      </c>
      <c r="G5631" s="14">
        <f t="shared" si="1159"/>
        <v>3</v>
      </c>
      <c r="H5631" s="14">
        <f t="shared" si="1170"/>
        <v>16</v>
      </c>
      <c r="I5631" s="14">
        <f t="shared" si="1170"/>
        <v>0</v>
      </c>
      <c r="J5631" s="14">
        <f t="shared" si="1170"/>
        <v>0</v>
      </c>
      <c r="K5631" s="14">
        <f t="shared" si="1170"/>
        <v>0</v>
      </c>
      <c r="L5631" s="14" t="str">
        <f t="shared" si="1165"/>
        <v>3.16</v>
      </c>
      <c r="M5631" s="15" t="str">
        <f t="shared" si="1166"/>
        <v>--</v>
      </c>
      <c r="N5631" s="14" t="str">
        <f t="shared" si="1167"/>
        <v/>
      </c>
      <c r="O5631" s="15" t="str">
        <f t="shared" si="1160"/>
        <v/>
      </c>
      <c r="P5631" s="15" t="str">
        <f>IF(N5631=1,FLOOR(MAX($P$4:P5630),1)+1,IF(AND(P5630&lt;&gt;"",O5630&lt;&gt;1),MAX($P$4:P5630)+0.1,""))</f>
        <v/>
      </c>
      <c r="Q5631" s="5">
        <f>ROW()</f>
        <v>5631</v>
      </c>
    </row>
    <row r="5632" spans="2:17" x14ac:dyDescent="0.3">
      <c r="B5632" s="5"/>
      <c r="C5632" s="14">
        <f t="shared" si="1161"/>
        <v>0</v>
      </c>
      <c r="D5632" s="14">
        <f t="shared" si="1161"/>
        <v>0</v>
      </c>
      <c r="E5632" s="14" t="str">
        <f t="shared" si="1162"/>
        <v/>
      </c>
      <c r="F5632" s="14">
        <f t="shared" si="1163"/>
        <v>0</v>
      </c>
      <c r="G5632" s="14">
        <f t="shared" si="1159"/>
        <v>3</v>
      </c>
      <c r="H5632" s="14">
        <f t="shared" si="1170"/>
        <v>16</v>
      </c>
      <c r="I5632" s="14">
        <f t="shared" si="1170"/>
        <v>0</v>
      </c>
      <c r="J5632" s="14">
        <f t="shared" si="1170"/>
        <v>0</v>
      </c>
      <c r="K5632" s="14">
        <f t="shared" si="1170"/>
        <v>0</v>
      </c>
      <c r="L5632" s="14" t="str">
        <f t="shared" si="1165"/>
        <v>3.16</v>
      </c>
      <c r="M5632" s="15" t="str">
        <f t="shared" si="1166"/>
        <v>--</v>
      </c>
      <c r="N5632" s="14" t="str">
        <f t="shared" si="1167"/>
        <v/>
      </c>
      <c r="O5632" s="15" t="str">
        <f t="shared" si="1160"/>
        <v/>
      </c>
      <c r="P5632" s="15" t="str">
        <f>IF(N5632=1,FLOOR(MAX($P$4:P5631),1)+1,IF(AND(P5631&lt;&gt;"",O5631&lt;&gt;1),MAX($P$4:P5631)+0.1,""))</f>
        <v/>
      </c>
      <c r="Q5632" s="5">
        <f>ROW()</f>
        <v>5632</v>
      </c>
    </row>
    <row r="5633" spans="2:17" x14ac:dyDescent="0.3">
      <c r="B5633" s="5"/>
      <c r="C5633" s="14">
        <f t="shared" si="1161"/>
        <v>0</v>
      </c>
      <c r="D5633" s="14">
        <f t="shared" si="1161"/>
        <v>0</v>
      </c>
      <c r="E5633" s="14" t="str">
        <f t="shared" si="1162"/>
        <v/>
      </c>
      <c r="F5633" s="14">
        <f t="shared" si="1163"/>
        <v>0</v>
      </c>
      <c r="G5633" s="14">
        <f t="shared" si="1159"/>
        <v>3</v>
      </c>
      <c r="H5633" s="14">
        <f t="shared" si="1170"/>
        <v>16</v>
      </c>
      <c r="I5633" s="14">
        <f t="shared" si="1170"/>
        <v>0</v>
      </c>
      <c r="J5633" s="14">
        <f t="shared" si="1170"/>
        <v>0</v>
      </c>
      <c r="K5633" s="14">
        <f t="shared" si="1170"/>
        <v>0</v>
      </c>
      <c r="L5633" s="14" t="str">
        <f t="shared" si="1165"/>
        <v>3.16</v>
      </c>
      <c r="M5633" s="15" t="str">
        <f t="shared" si="1166"/>
        <v>--</v>
      </c>
      <c r="N5633" s="14" t="str">
        <f t="shared" si="1167"/>
        <v/>
      </c>
      <c r="O5633" s="15" t="str">
        <f t="shared" si="1160"/>
        <v/>
      </c>
      <c r="P5633" s="15" t="str">
        <f>IF(N5633=1,FLOOR(MAX($P$4:P5632),1)+1,IF(AND(P5632&lt;&gt;"",O5632&lt;&gt;1),MAX($P$4:P5632)+0.1,""))</f>
        <v/>
      </c>
      <c r="Q5633" s="5">
        <f>ROW()</f>
        <v>5633</v>
      </c>
    </row>
    <row r="5634" spans="2:17" x14ac:dyDescent="0.3">
      <c r="B5634" s="5"/>
      <c r="C5634" s="14">
        <f t="shared" si="1161"/>
        <v>0</v>
      </c>
      <c r="D5634" s="14">
        <f t="shared" si="1161"/>
        <v>0</v>
      </c>
      <c r="E5634" s="14" t="str">
        <f t="shared" si="1162"/>
        <v/>
      </c>
      <c r="F5634" s="14">
        <f t="shared" si="1163"/>
        <v>0</v>
      </c>
      <c r="G5634" s="14">
        <f t="shared" si="1159"/>
        <v>3</v>
      </c>
      <c r="H5634" s="14">
        <f t="shared" si="1170"/>
        <v>16</v>
      </c>
      <c r="I5634" s="14">
        <f t="shared" si="1170"/>
        <v>0</v>
      </c>
      <c r="J5634" s="14">
        <f t="shared" si="1170"/>
        <v>0</v>
      </c>
      <c r="K5634" s="14">
        <f t="shared" si="1170"/>
        <v>0</v>
      </c>
      <c r="L5634" s="14" t="str">
        <f t="shared" si="1165"/>
        <v>3.16</v>
      </c>
      <c r="M5634" s="15" t="str">
        <f t="shared" si="1166"/>
        <v>--</v>
      </c>
      <c r="N5634" s="14" t="str">
        <f t="shared" si="1167"/>
        <v/>
      </c>
      <c r="O5634" s="15" t="str">
        <f t="shared" si="1160"/>
        <v/>
      </c>
      <c r="P5634" s="15" t="str">
        <f>IF(N5634=1,FLOOR(MAX($P$4:P5633),1)+1,IF(AND(P5633&lt;&gt;"",O5633&lt;&gt;1),MAX($P$4:P5633)+0.1,""))</f>
        <v/>
      </c>
      <c r="Q5634" s="5">
        <f>ROW()</f>
        <v>5634</v>
      </c>
    </row>
    <row r="5635" spans="2:17" x14ac:dyDescent="0.3">
      <c r="B5635" s="5"/>
      <c r="C5635" s="14">
        <f t="shared" si="1161"/>
        <v>0</v>
      </c>
      <c r="D5635" s="14">
        <f t="shared" si="1161"/>
        <v>0</v>
      </c>
      <c r="E5635" s="14" t="str">
        <f t="shared" si="1162"/>
        <v/>
      </c>
      <c r="F5635" s="14">
        <f t="shared" si="1163"/>
        <v>0</v>
      </c>
      <c r="G5635" s="14">
        <f t="shared" si="1159"/>
        <v>3</v>
      </c>
      <c r="H5635" s="14">
        <f t="shared" si="1170"/>
        <v>16</v>
      </c>
      <c r="I5635" s="14">
        <f t="shared" si="1170"/>
        <v>0</v>
      </c>
      <c r="J5635" s="14">
        <f t="shared" si="1170"/>
        <v>0</v>
      </c>
      <c r="K5635" s="14">
        <f t="shared" si="1170"/>
        <v>0</v>
      </c>
      <c r="L5635" s="14" t="str">
        <f t="shared" si="1165"/>
        <v>3.16</v>
      </c>
      <c r="M5635" s="15" t="str">
        <f t="shared" si="1166"/>
        <v>--</v>
      </c>
      <c r="N5635" s="14" t="str">
        <f t="shared" si="1167"/>
        <v/>
      </c>
      <c r="O5635" s="15" t="str">
        <f t="shared" si="1160"/>
        <v/>
      </c>
      <c r="P5635" s="15" t="str">
        <f>IF(N5635=1,FLOOR(MAX($P$4:P5634),1)+1,IF(AND(P5634&lt;&gt;"",O5634&lt;&gt;1),MAX($P$4:P5634)+0.1,""))</f>
        <v/>
      </c>
      <c r="Q5635" s="5">
        <f>ROW()</f>
        <v>5635</v>
      </c>
    </row>
    <row r="5636" spans="2:17" x14ac:dyDescent="0.3">
      <c r="B5636" s="5"/>
      <c r="C5636" s="14">
        <f t="shared" si="1161"/>
        <v>0</v>
      </c>
      <c r="D5636" s="14">
        <f t="shared" si="1161"/>
        <v>0</v>
      </c>
      <c r="E5636" s="14" t="str">
        <f t="shared" si="1162"/>
        <v/>
      </c>
      <c r="F5636" s="14">
        <f t="shared" si="1163"/>
        <v>0</v>
      </c>
      <c r="G5636" s="14">
        <f t="shared" si="1159"/>
        <v>3</v>
      </c>
      <c r="H5636" s="14">
        <f t="shared" si="1170"/>
        <v>16</v>
      </c>
      <c r="I5636" s="14">
        <f t="shared" si="1170"/>
        <v>0</v>
      </c>
      <c r="J5636" s="14">
        <f t="shared" si="1170"/>
        <v>0</v>
      </c>
      <c r="K5636" s="14">
        <f t="shared" si="1170"/>
        <v>0</v>
      </c>
      <c r="L5636" s="14" t="str">
        <f t="shared" si="1165"/>
        <v>3.16</v>
      </c>
      <c r="M5636" s="15" t="str">
        <f t="shared" si="1166"/>
        <v>--</v>
      </c>
      <c r="N5636" s="14" t="str">
        <f t="shared" si="1167"/>
        <v/>
      </c>
      <c r="O5636" s="15" t="str">
        <f t="shared" si="1160"/>
        <v/>
      </c>
      <c r="P5636" s="15" t="str">
        <f>IF(N5636=1,FLOOR(MAX($P$4:P5635),1)+1,IF(AND(P5635&lt;&gt;"",O5635&lt;&gt;1),MAX($P$4:P5635)+0.1,""))</f>
        <v/>
      </c>
      <c r="Q5636" s="5">
        <f>ROW()</f>
        <v>5636</v>
      </c>
    </row>
    <row r="5637" spans="2:17" x14ac:dyDescent="0.3">
      <c r="B5637" s="5"/>
      <c r="C5637" s="14">
        <f t="shared" si="1161"/>
        <v>0</v>
      </c>
      <c r="D5637" s="14">
        <f t="shared" si="1161"/>
        <v>0</v>
      </c>
      <c r="E5637" s="14" t="str">
        <f t="shared" si="1162"/>
        <v/>
      </c>
      <c r="F5637" s="14">
        <f t="shared" si="1163"/>
        <v>0</v>
      </c>
      <c r="G5637" s="14">
        <f t="shared" ref="G5637:G5700" si="1171">G5636+IF(NOT(ISERROR(FIND("&lt;PRT&gt;",A5637))),1,0)</f>
        <v>3</v>
      </c>
      <c r="H5637" s="14">
        <f t="shared" si="1170"/>
        <v>16</v>
      </c>
      <c r="I5637" s="14">
        <f t="shared" si="1170"/>
        <v>0</v>
      </c>
      <c r="J5637" s="14">
        <f t="shared" si="1170"/>
        <v>0</v>
      </c>
      <c r="K5637" s="14">
        <f t="shared" si="1170"/>
        <v>0</v>
      </c>
      <c r="L5637" s="14" t="str">
        <f t="shared" si="1165"/>
        <v>3.16</v>
      </c>
      <c r="M5637" s="15" t="str">
        <f t="shared" si="1166"/>
        <v>--</v>
      </c>
      <c r="N5637" s="14" t="str">
        <f t="shared" si="1167"/>
        <v/>
      </c>
      <c r="O5637" s="15" t="str">
        <f t="shared" ref="O5637:O5700" si="1172">IF(ISERROR(FIND(O$4,$A5637)),"",1)</f>
        <v/>
      </c>
      <c r="P5637" s="15" t="str">
        <f>IF(N5637=1,FLOOR(MAX($P$4:P5636),1)+1,IF(AND(P5636&lt;&gt;"",O5636&lt;&gt;1),MAX($P$4:P5636)+0.1,""))</f>
        <v/>
      </c>
      <c r="Q5637" s="5">
        <f>ROW()</f>
        <v>5637</v>
      </c>
    </row>
    <row r="5638" spans="2:17" x14ac:dyDescent="0.3">
      <c r="B5638" s="5"/>
      <c r="C5638" s="14">
        <f t="shared" ref="C5638:D5701" si="1173">(LEN($A5638)-LEN(SUBSTITUTE($A5638,C$3,"")))/LEN(C$3)</f>
        <v>0</v>
      </c>
      <c r="D5638" s="14">
        <f t="shared" si="1173"/>
        <v>0</v>
      </c>
      <c r="E5638" s="14" t="str">
        <f t="shared" ref="E5638:E5701" si="1174">IF(AND(C5638&gt;0,D5638&gt;0),IF(FIND(D$3,A5638)&gt;FIND(C$3,A5638),"WARNING","OK"),"")</f>
        <v/>
      </c>
      <c r="F5638" s="14">
        <f t="shared" ref="F5638:F5701" si="1175">F5637+C5638-D5638</f>
        <v>0</v>
      </c>
      <c r="G5638" s="14">
        <f t="shared" si="1171"/>
        <v>3</v>
      </c>
      <c r="H5638" s="14">
        <f t="shared" ref="H5638:K5653" si="1176">IF(G5638&lt;&gt;G5637,0,IF(AND(($F5637-$D5638)=(H$3-1),$F5638=H$3),H5637+1,H5637))</f>
        <v>16</v>
      </c>
      <c r="I5638" s="14">
        <f t="shared" si="1176"/>
        <v>0</v>
      </c>
      <c r="J5638" s="14">
        <f t="shared" si="1176"/>
        <v>0</v>
      </c>
      <c r="K5638" s="14">
        <f t="shared" si="1176"/>
        <v>0</v>
      </c>
      <c r="L5638" s="14" t="str">
        <f t="shared" ref="L5638:L5701" si="1177">SUBSTITUTE(G5638&amp;"."&amp;H5638&amp;"."&amp;I5638&amp;"."&amp;J5638&amp;"."&amp;K5638,".0","")</f>
        <v>3.16</v>
      </c>
      <c r="M5638" s="15" t="str">
        <f t="shared" ref="M5638:M5701" si="1178">IF(ISERROR(FIND("&lt;SPT&gt;&lt;TTL&gt;",A5638)),"--",SUBSTITUTE(SUBSTITUTE(MID(A5638&amp;A5639,FIND("&lt;SPT&gt;&lt;TTL&gt;",A5638&amp;A5639)+10,FIND("&lt;/TTL&gt;",A5638&amp;A5639)-FIND("&lt;SPT&gt;&lt;TTL&gt;",A5638&amp;A5639)-10),"&lt;SUB&gt;",""),"&lt;/SUB&gt;",""))</f>
        <v>--</v>
      </c>
      <c r="N5638" s="14" t="str">
        <f t="shared" ref="N5638:N5701" si="1179">IF(ISERROR(FIND(N$4,UPPER($A5638))),"",1)</f>
        <v/>
      </c>
      <c r="O5638" s="15" t="str">
        <f t="shared" si="1172"/>
        <v/>
      </c>
      <c r="P5638" s="15" t="str">
        <f>IF(N5638=1,FLOOR(MAX($P$4:P5637),1)+1,IF(AND(P5637&lt;&gt;"",O5637&lt;&gt;1),MAX($P$4:P5637)+0.1,""))</f>
        <v/>
      </c>
      <c r="Q5638" s="5">
        <f>ROW()</f>
        <v>5638</v>
      </c>
    </row>
    <row r="5639" spans="2:17" x14ac:dyDescent="0.3">
      <c r="B5639" s="5"/>
      <c r="C5639" s="14">
        <f t="shared" si="1173"/>
        <v>0</v>
      </c>
      <c r="D5639" s="14">
        <f t="shared" si="1173"/>
        <v>0</v>
      </c>
      <c r="E5639" s="14" t="str">
        <f t="shared" si="1174"/>
        <v/>
      </c>
      <c r="F5639" s="14">
        <f t="shared" si="1175"/>
        <v>0</v>
      </c>
      <c r="G5639" s="14">
        <f t="shared" si="1171"/>
        <v>3</v>
      </c>
      <c r="H5639" s="14">
        <f t="shared" si="1176"/>
        <v>16</v>
      </c>
      <c r="I5639" s="14">
        <f t="shared" si="1176"/>
        <v>0</v>
      </c>
      <c r="J5639" s="14">
        <f t="shared" si="1176"/>
        <v>0</v>
      </c>
      <c r="K5639" s="14">
        <f t="shared" si="1176"/>
        <v>0</v>
      </c>
      <c r="L5639" s="14" t="str">
        <f t="shared" si="1177"/>
        <v>3.16</v>
      </c>
      <c r="M5639" s="15" t="str">
        <f t="shared" si="1178"/>
        <v>--</v>
      </c>
      <c r="N5639" s="14" t="str">
        <f t="shared" si="1179"/>
        <v/>
      </c>
      <c r="O5639" s="15" t="str">
        <f t="shared" si="1172"/>
        <v/>
      </c>
      <c r="P5639" s="15" t="str">
        <f>IF(N5639=1,FLOOR(MAX($P$4:P5638),1)+1,IF(AND(P5638&lt;&gt;"",O5638&lt;&gt;1),MAX($P$4:P5638)+0.1,""))</f>
        <v/>
      </c>
      <c r="Q5639" s="5">
        <f>ROW()</f>
        <v>5639</v>
      </c>
    </row>
    <row r="5640" spans="2:17" x14ac:dyDescent="0.3">
      <c r="B5640" s="5"/>
      <c r="C5640" s="14">
        <f t="shared" si="1173"/>
        <v>0</v>
      </c>
      <c r="D5640" s="14">
        <f t="shared" si="1173"/>
        <v>0</v>
      </c>
      <c r="E5640" s="14" t="str">
        <f t="shared" si="1174"/>
        <v/>
      </c>
      <c r="F5640" s="14">
        <f t="shared" si="1175"/>
        <v>0</v>
      </c>
      <c r="G5640" s="14">
        <f t="shared" si="1171"/>
        <v>3</v>
      </c>
      <c r="H5640" s="14">
        <f t="shared" si="1176"/>
        <v>16</v>
      </c>
      <c r="I5640" s="14">
        <f t="shared" si="1176"/>
        <v>0</v>
      </c>
      <c r="J5640" s="14">
        <f t="shared" si="1176"/>
        <v>0</v>
      </c>
      <c r="K5640" s="14">
        <f t="shared" si="1176"/>
        <v>0</v>
      </c>
      <c r="L5640" s="14" t="str">
        <f t="shared" si="1177"/>
        <v>3.16</v>
      </c>
      <c r="M5640" s="15" t="str">
        <f t="shared" si="1178"/>
        <v>--</v>
      </c>
      <c r="N5640" s="14" t="str">
        <f t="shared" si="1179"/>
        <v/>
      </c>
      <c r="O5640" s="15" t="str">
        <f t="shared" si="1172"/>
        <v/>
      </c>
      <c r="P5640" s="15" t="str">
        <f>IF(N5640=1,FLOOR(MAX($P$4:P5639),1)+1,IF(AND(P5639&lt;&gt;"",O5639&lt;&gt;1),MAX($P$4:P5639)+0.1,""))</f>
        <v/>
      </c>
      <c r="Q5640" s="5">
        <f>ROW()</f>
        <v>5640</v>
      </c>
    </row>
    <row r="5641" spans="2:17" x14ac:dyDescent="0.3">
      <c r="B5641" s="5"/>
      <c r="C5641" s="14">
        <f t="shared" si="1173"/>
        <v>0</v>
      </c>
      <c r="D5641" s="14">
        <f t="shared" si="1173"/>
        <v>0</v>
      </c>
      <c r="E5641" s="14" t="str">
        <f t="shared" si="1174"/>
        <v/>
      </c>
      <c r="F5641" s="14">
        <f t="shared" si="1175"/>
        <v>0</v>
      </c>
      <c r="G5641" s="14">
        <f t="shared" si="1171"/>
        <v>3</v>
      </c>
      <c r="H5641" s="14">
        <f t="shared" si="1176"/>
        <v>16</v>
      </c>
      <c r="I5641" s="14">
        <f t="shared" si="1176"/>
        <v>0</v>
      </c>
      <c r="J5641" s="14">
        <f t="shared" si="1176"/>
        <v>0</v>
      </c>
      <c r="K5641" s="14">
        <f t="shared" si="1176"/>
        <v>0</v>
      </c>
      <c r="L5641" s="14" t="str">
        <f t="shared" si="1177"/>
        <v>3.16</v>
      </c>
      <c r="M5641" s="15" t="str">
        <f t="shared" si="1178"/>
        <v>--</v>
      </c>
      <c r="N5641" s="14" t="str">
        <f t="shared" si="1179"/>
        <v/>
      </c>
      <c r="O5641" s="15" t="str">
        <f t="shared" si="1172"/>
        <v/>
      </c>
      <c r="P5641" s="15" t="str">
        <f>IF(N5641=1,FLOOR(MAX($P$4:P5640),1)+1,IF(AND(P5640&lt;&gt;"",O5640&lt;&gt;1),MAX($P$4:P5640)+0.1,""))</f>
        <v/>
      </c>
      <c r="Q5641" s="5">
        <f>ROW()</f>
        <v>5641</v>
      </c>
    </row>
    <row r="5642" spans="2:17" x14ac:dyDescent="0.3">
      <c r="B5642" s="5"/>
      <c r="C5642" s="14">
        <f t="shared" si="1173"/>
        <v>0</v>
      </c>
      <c r="D5642" s="14">
        <f t="shared" si="1173"/>
        <v>0</v>
      </c>
      <c r="E5642" s="14" t="str">
        <f t="shared" si="1174"/>
        <v/>
      </c>
      <c r="F5642" s="14">
        <f t="shared" si="1175"/>
        <v>0</v>
      </c>
      <c r="G5642" s="14">
        <f t="shared" si="1171"/>
        <v>3</v>
      </c>
      <c r="H5642" s="14">
        <f t="shared" si="1176"/>
        <v>16</v>
      </c>
      <c r="I5642" s="14">
        <f t="shared" si="1176"/>
        <v>0</v>
      </c>
      <c r="J5642" s="14">
        <f t="shared" si="1176"/>
        <v>0</v>
      </c>
      <c r="K5642" s="14">
        <f t="shared" si="1176"/>
        <v>0</v>
      </c>
      <c r="L5642" s="14" t="str">
        <f t="shared" si="1177"/>
        <v>3.16</v>
      </c>
      <c r="M5642" s="15" t="str">
        <f t="shared" si="1178"/>
        <v>--</v>
      </c>
      <c r="N5642" s="14" t="str">
        <f t="shared" si="1179"/>
        <v/>
      </c>
      <c r="O5642" s="15" t="str">
        <f t="shared" si="1172"/>
        <v/>
      </c>
      <c r="P5642" s="15" t="str">
        <f>IF(N5642=1,FLOOR(MAX($P$4:P5641),1)+1,IF(AND(P5641&lt;&gt;"",O5641&lt;&gt;1),MAX($P$4:P5641)+0.1,""))</f>
        <v/>
      </c>
      <c r="Q5642" s="5">
        <f>ROW()</f>
        <v>5642</v>
      </c>
    </row>
    <row r="5643" spans="2:17" x14ac:dyDescent="0.3">
      <c r="B5643" s="5"/>
      <c r="C5643" s="14">
        <f t="shared" si="1173"/>
        <v>0</v>
      </c>
      <c r="D5643" s="14">
        <f t="shared" si="1173"/>
        <v>0</v>
      </c>
      <c r="E5643" s="14" t="str">
        <f t="shared" si="1174"/>
        <v/>
      </c>
      <c r="F5643" s="14">
        <f t="shared" si="1175"/>
        <v>0</v>
      </c>
      <c r="G5643" s="14">
        <f t="shared" si="1171"/>
        <v>3</v>
      </c>
      <c r="H5643" s="14">
        <f t="shared" si="1176"/>
        <v>16</v>
      </c>
      <c r="I5643" s="14">
        <f t="shared" si="1176"/>
        <v>0</v>
      </c>
      <c r="J5643" s="14">
        <f t="shared" si="1176"/>
        <v>0</v>
      </c>
      <c r="K5643" s="14">
        <f t="shared" si="1176"/>
        <v>0</v>
      </c>
      <c r="L5643" s="14" t="str">
        <f t="shared" si="1177"/>
        <v>3.16</v>
      </c>
      <c r="M5643" s="15" t="str">
        <f t="shared" si="1178"/>
        <v>--</v>
      </c>
      <c r="N5643" s="14" t="str">
        <f t="shared" si="1179"/>
        <v/>
      </c>
      <c r="O5643" s="15" t="str">
        <f t="shared" si="1172"/>
        <v/>
      </c>
      <c r="P5643" s="15" t="str">
        <f>IF(N5643=1,FLOOR(MAX($P$4:P5642),1)+1,IF(AND(P5642&lt;&gt;"",O5642&lt;&gt;1),MAX($P$4:P5642)+0.1,""))</f>
        <v/>
      </c>
      <c r="Q5643" s="5">
        <f>ROW()</f>
        <v>5643</v>
      </c>
    </row>
    <row r="5644" spans="2:17" x14ac:dyDescent="0.3">
      <c r="B5644" s="5"/>
      <c r="C5644" s="14">
        <f t="shared" si="1173"/>
        <v>0</v>
      </c>
      <c r="D5644" s="14">
        <f t="shared" si="1173"/>
        <v>0</v>
      </c>
      <c r="E5644" s="14" t="str">
        <f t="shared" si="1174"/>
        <v/>
      </c>
      <c r="F5644" s="14">
        <f t="shared" si="1175"/>
        <v>0</v>
      </c>
      <c r="G5644" s="14">
        <f t="shared" si="1171"/>
        <v>3</v>
      </c>
      <c r="H5644" s="14">
        <f t="shared" si="1176"/>
        <v>16</v>
      </c>
      <c r="I5644" s="14">
        <f t="shared" si="1176"/>
        <v>0</v>
      </c>
      <c r="J5644" s="14">
        <f t="shared" si="1176"/>
        <v>0</v>
      </c>
      <c r="K5644" s="14">
        <f t="shared" si="1176"/>
        <v>0</v>
      </c>
      <c r="L5644" s="14" t="str">
        <f t="shared" si="1177"/>
        <v>3.16</v>
      </c>
      <c r="M5644" s="15" t="str">
        <f t="shared" si="1178"/>
        <v>--</v>
      </c>
      <c r="N5644" s="14" t="str">
        <f t="shared" si="1179"/>
        <v/>
      </c>
      <c r="O5644" s="15" t="str">
        <f t="shared" si="1172"/>
        <v/>
      </c>
      <c r="P5644" s="15" t="str">
        <f>IF(N5644=1,FLOOR(MAX($P$4:P5643),1)+1,IF(AND(P5643&lt;&gt;"",O5643&lt;&gt;1),MAX($P$4:P5643)+0.1,""))</f>
        <v/>
      </c>
      <c r="Q5644" s="5">
        <f>ROW()</f>
        <v>5644</v>
      </c>
    </row>
    <row r="5645" spans="2:17" x14ac:dyDescent="0.3">
      <c r="B5645" s="5"/>
      <c r="C5645" s="14">
        <f t="shared" si="1173"/>
        <v>0</v>
      </c>
      <c r="D5645" s="14">
        <f t="shared" si="1173"/>
        <v>0</v>
      </c>
      <c r="E5645" s="14" t="str">
        <f t="shared" si="1174"/>
        <v/>
      </c>
      <c r="F5645" s="14">
        <f t="shared" si="1175"/>
        <v>0</v>
      </c>
      <c r="G5645" s="14">
        <f t="shared" si="1171"/>
        <v>3</v>
      </c>
      <c r="H5645" s="14">
        <f t="shared" si="1176"/>
        <v>16</v>
      </c>
      <c r="I5645" s="14">
        <f t="shared" si="1176"/>
        <v>0</v>
      </c>
      <c r="J5645" s="14">
        <f t="shared" si="1176"/>
        <v>0</v>
      </c>
      <c r="K5645" s="14">
        <f t="shared" si="1176"/>
        <v>0</v>
      </c>
      <c r="L5645" s="14" t="str">
        <f t="shared" si="1177"/>
        <v>3.16</v>
      </c>
      <c r="M5645" s="15" t="str">
        <f t="shared" si="1178"/>
        <v>--</v>
      </c>
      <c r="N5645" s="14" t="str">
        <f t="shared" si="1179"/>
        <v/>
      </c>
      <c r="O5645" s="15" t="str">
        <f t="shared" si="1172"/>
        <v/>
      </c>
      <c r="P5645" s="15" t="str">
        <f>IF(N5645=1,FLOOR(MAX($P$4:P5644),1)+1,IF(AND(P5644&lt;&gt;"",O5644&lt;&gt;1),MAX($P$4:P5644)+0.1,""))</f>
        <v/>
      </c>
      <c r="Q5645" s="5">
        <f>ROW()</f>
        <v>5645</v>
      </c>
    </row>
    <row r="5646" spans="2:17" x14ac:dyDescent="0.3">
      <c r="B5646" s="5"/>
      <c r="C5646" s="14">
        <f t="shared" si="1173"/>
        <v>0</v>
      </c>
      <c r="D5646" s="14">
        <f t="shared" si="1173"/>
        <v>0</v>
      </c>
      <c r="E5646" s="14" t="str">
        <f t="shared" si="1174"/>
        <v/>
      </c>
      <c r="F5646" s="14">
        <f t="shared" si="1175"/>
        <v>0</v>
      </c>
      <c r="G5646" s="14">
        <f t="shared" si="1171"/>
        <v>3</v>
      </c>
      <c r="H5646" s="14">
        <f t="shared" si="1176"/>
        <v>16</v>
      </c>
      <c r="I5646" s="14">
        <f t="shared" si="1176"/>
        <v>0</v>
      </c>
      <c r="J5646" s="14">
        <f t="shared" si="1176"/>
        <v>0</v>
      </c>
      <c r="K5646" s="14">
        <f t="shared" si="1176"/>
        <v>0</v>
      </c>
      <c r="L5646" s="14" t="str">
        <f t="shared" si="1177"/>
        <v>3.16</v>
      </c>
      <c r="M5646" s="15" t="str">
        <f t="shared" si="1178"/>
        <v>--</v>
      </c>
      <c r="N5646" s="14" t="str">
        <f t="shared" si="1179"/>
        <v/>
      </c>
      <c r="O5646" s="15" t="str">
        <f t="shared" si="1172"/>
        <v/>
      </c>
      <c r="P5646" s="15" t="str">
        <f>IF(N5646=1,FLOOR(MAX($P$4:P5645),1)+1,IF(AND(P5645&lt;&gt;"",O5645&lt;&gt;1),MAX($P$4:P5645)+0.1,""))</f>
        <v/>
      </c>
      <c r="Q5646" s="5">
        <f>ROW()</f>
        <v>5646</v>
      </c>
    </row>
    <row r="5647" spans="2:17" x14ac:dyDescent="0.3">
      <c r="B5647" s="5"/>
      <c r="C5647" s="14">
        <f t="shared" si="1173"/>
        <v>0</v>
      </c>
      <c r="D5647" s="14">
        <f t="shared" si="1173"/>
        <v>0</v>
      </c>
      <c r="E5647" s="14" t="str">
        <f t="shared" si="1174"/>
        <v/>
      </c>
      <c r="F5647" s="14">
        <f t="shared" si="1175"/>
        <v>0</v>
      </c>
      <c r="G5647" s="14">
        <f t="shared" si="1171"/>
        <v>3</v>
      </c>
      <c r="H5647" s="14">
        <f t="shared" si="1176"/>
        <v>16</v>
      </c>
      <c r="I5647" s="14">
        <f t="shared" si="1176"/>
        <v>0</v>
      </c>
      <c r="J5647" s="14">
        <f t="shared" si="1176"/>
        <v>0</v>
      </c>
      <c r="K5647" s="14">
        <f t="shared" si="1176"/>
        <v>0</v>
      </c>
      <c r="L5647" s="14" t="str">
        <f t="shared" si="1177"/>
        <v>3.16</v>
      </c>
      <c r="M5647" s="15" t="str">
        <f t="shared" si="1178"/>
        <v>--</v>
      </c>
      <c r="N5647" s="14" t="str">
        <f t="shared" si="1179"/>
        <v/>
      </c>
      <c r="O5647" s="15" t="str">
        <f t="shared" si="1172"/>
        <v/>
      </c>
      <c r="P5647" s="15" t="str">
        <f>IF(N5647=1,FLOOR(MAX($P$4:P5646),1)+1,IF(AND(P5646&lt;&gt;"",O5646&lt;&gt;1),MAX($P$4:P5646)+0.1,""))</f>
        <v/>
      </c>
      <c r="Q5647" s="5">
        <f>ROW()</f>
        <v>5647</v>
      </c>
    </row>
    <row r="5648" spans="2:17" x14ac:dyDescent="0.3">
      <c r="B5648" s="5"/>
      <c r="C5648" s="14">
        <f t="shared" si="1173"/>
        <v>0</v>
      </c>
      <c r="D5648" s="14">
        <f t="shared" si="1173"/>
        <v>0</v>
      </c>
      <c r="E5648" s="14" t="str">
        <f t="shared" si="1174"/>
        <v/>
      </c>
      <c r="F5648" s="14">
        <f t="shared" si="1175"/>
        <v>0</v>
      </c>
      <c r="G5648" s="14">
        <f t="shared" si="1171"/>
        <v>3</v>
      </c>
      <c r="H5648" s="14">
        <f t="shared" si="1176"/>
        <v>16</v>
      </c>
      <c r="I5648" s="14">
        <f t="shared" si="1176"/>
        <v>0</v>
      </c>
      <c r="J5648" s="14">
        <f t="shared" si="1176"/>
        <v>0</v>
      </c>
      <c r="K5648" s="14">
        <f t="shared" si="1176"/>
        <v>0</v>
      </c>
      <c r="L5648" s="14" t="str">
        <f t="shared" si="1177"/>
        <v>3.16</v>
      </c>
      <c r="M5648" s="15" t="str">
        <f t="shared" si="1178"/>
        <v>--</v>
      </c>
      <c r="N5648" s="14" t="str">
        <f t="shared" si="1179"/>
        <v/>
      </c>
      <c r="O5648" s="15" t="str">
        <f t="shared" si="1172"/>
        <v/>
      </c>
      <c r="P5648" s="15" t="str">
        <f>IF(N5648=1,FLOOR(MAX($P$4:P5647),1)+1,IF(AND(P5647&lt;&gt;"",O5647&lt;&gt;1),MAX($P$4:P5647)+0.1,""))</f>
        <v/>
      </c>
      <c r="Q5648" s="5">
        <f>ROW()</f>
        <v>5648</v>
      </c>
    </row>
    <row r="5649" spans="2:17" x14ac:dyDescent="0.3">
      <c r="B5649" s="5"/>
      <c r="C5649" s="14">
        <f t="shared" si="1173"/>
        <v>0</v>
      </c>
      <c r="D5649" s="14">
        <f t="shared" si="1173"/>
        <v>0</v>
      </c>
      <c r="E5649" s="14" t="str">
        <f t="shared" si="1174"/>
        <v/>
      </c>
      <c r="F5649" s="14">
        <f t="shared" si="1175"/>
        <v>0</v>
      </c>
      <c r="G5649" s="14">
        <f t="shared" si="1171"/>
        <v>3</v>
      </c>
      <c r="H5649" s="14">
        <f t="shared" si="1176"/>
        <v>16</v>
      </c>
      <c r="I5649" s="14">
        <f t="shared" si="1176"/>
        <v>0</v>
      </c>
      <c r="J5649" s="14">
        <f t="shared" si="1176"/>
        <v>0</v>
      </c>
      <c r="K5649" s="14">
        <f t="shared" si="1176"/>
        <v>0</v>
      </c>
      <c r="L5649" s="14" t="str">
        <f t="shared" si="1177"/>
        <v>3.16</v>
      </c>
      <c r="M5649" s="15" t="str">
        <f t="shared" si="1178"/>
        <v>--</v>
      </c>
      <c r="N5649" s="14" t="str">
        <f t="shared" si="1179"/>
        <v/>
      </c>
      <c r="O5649" s="15" t="str">
        <f t="shared" si="1172"/>
        <v/>
      </c>
      <c r="P5649" s="15" t="str">
        <f>IF(N5649=1,FLOOR(MAX($P$4:P5648),1)+1,IF(AND(P5648&lt;&gt;"",O5648&lt;&gt;1),MAX($P$4:P5648)+0.1,""))</f>
        <v/>
      </c>
      <c r="Q5649" s="5">
        <f>ROW()</f>
        <v>5649</v>
      </c>
    </row>
    <row r="5650" spans="2:17" x14ac:dyDescent="0.3">
      <c r="B5650" s="5"/>
      <c r="C5650" s="14">
        <f t="shared" si="1173"/>
        <v>0</v>
      </c>
      <c r="D5650" s="14">
        <f t="shared" si="1173"/>
        <v>0</v>
      </c>
      <c r="E5650" s="14" t="str">
        <f t="shared" si="1174"/>
        <v/>
      </c>
      <c r="F5650" s="14">
        <f t="shared" si="1175"/>
        <v>0</v>
      </c>
      <c r="G5650" s="14">
        <f t="shared" si="1171"/>
        <v>3</v>
      </c>
      <c r="H5650" s="14">
        <f t="shared" si="1176"/>
        <v>16</v>
      </c>
      <c r="I5650" s="14">
        <f t="shared" si="1176"/>
        <v>0</v>
      </c>
      <c r="J5650" s="14">
        <f t="shared" si="1176"/>
        <v>0</v>
      </c>
      <c r="K5650" s="14">
        <f t="shared" si="1176"/>
        <v>0</v>
      </c>
      <c r="L5650" s="14" t="str">
        <f t="shared" si="1177"/>
        <v>3.16</v>
      </c>
      <c r="M5650" s="15" t="str">
        <f t="shared" si="1178"/>
        <v>--</v>
      </c>
      <c r="N5650" s="14" t="str">
        <f t="shared" si="1179"/>
        <v/>
      </c>
      <c r="O5650" s="15" t="str">
        <f t="shared" si="1172"/>
        <v/>
      </c>
      <c r="P5650" s="15" t="str">
        <f>IF(N5650=1,FLOOR(MAX($P$4:P5649),1)+1,IF(AND(P5649&lt;&gt;"",O5649&lt;&gt;1),MAX($P$4:P5649)+0.1,""))</f>
        <v/>
      </c>
      <c r="Q5650" s="5">
        <f>ROW()</f>
        <v>5650</v>
      </c>
    </row>
    <row r="5651" spans="2:17" x14ac:dyDescent="0.3">
      <c r="B5651" s="5"/>
      <c r="C5651" s="14">
        <f t="shared" si="1173"/>
        <v>0</v>
      </c>
      <c r="D5651" s="14">
        <f t="shared" si="1173"/>
        <v>0</v>
      </c>
      <c r="E5651" s="14" t="str">
        <f t="shared" si="1174"/>
        <v/>
      </c>
      <c r="F5651" s="14">
        <f t="shared" si="1175"/>
        <v>0</v>
      </c>
      <c r="G5651" s="14">
        <f t="shared" si="1171"/>
        <v>3</v>
      </c>
      <c r="H5651" s="14">
        <f t="shared" si="1176"/>
        <v>16</v>
      </c>
      <c r="I5651" s="14">
        <f t="shared" si="1176"/>
        <v>0</v>
      </c>
      <c r="J5651" s="14">
        <f t="shared" si="1176"/>
        <v>0</v>
      </c>
      <c r="K5651" s="14">
        <f t="shared" si="1176"/>
        <v>0</v>
      </c>
      <c r="L5651" s="14" t="str">
        <f t="shared" si="1177"/>
        <v>3.16</v>
      </c>
      <c r="M5651" s="15" t="str">
        <f t="shared" si="1178"/>
        <v>--</v>
      </c>
      <c r="N5651" s="14" t="str">
        <f t="shared" si="1179"/>
        <v/>
      </c>
      <c r="O5651" s="15" t="str">
        <f t="shared" si="1172"/>
        <v/>
      </c>
      <c r="P5651" s="15" t="str">
        <f>IF(N5651=1,FLOOR(MAX($P$4:P5650),1)+1,IF(AND(P5650&lt;&gt;"",O5650&lt;&gt;1),MAX($P$4:P5650)+0.1,""))</f>
        <v/>
      </c>
      <c r="Q5651" s="5">
        <f>ROW()</f>
        <v>5651</v>
      </c>
    </row>
    <row r="5652" spans="2:17" x14ac:dyDescent="0.3">
      <c r="B5652" s="5"/>
      <c r="C5652" s="14">
        <f t="shared" si="1173"/>
        <v>0</v>
      </c>
      <c r="D5652" s="14">
        <f t="shared" si="1173"/>
        <v>0</v>
      </c>
      <c r="E5652" s="14" t="str">
        <f t="shared" si="1174"/>
        <v/>
      </c>
      <c r="F5652" s="14">
        <f t="shared" si="1175"/>
        <v>0</v>
      </c>
      <c r="G5652" s="14">
        <f t="shared" si="1171"/>
        <v>3</v>
      </c>
      <c r="H5652" s="14">
        <f t="shared" si="1176"/>
        <v>16</v>
      </c>
      <c r="I5652" s="14">
        <f t="shared" si="1176"/>
        <v>0</v>
      </c>
      <c r="J5652" s="14">
        <f t="shared" si="1176"/>
        <v>0</v>
      </c>
      <c r="K5652" s="14">
        <f t="shared" si="1176"/>
        <v>0</v>
      </c>
      <c r="L5652" s="14" t="str">
        <f t="shared" si="1177"/>
        <v>3.16</v>
      </c>
      <c r="M5652" s="15" t="str">
        <f t="shared" si="1178"/>
        <v>--</v>
      </c>
      <c r="N5652" s="14" t="str">
        <f t="shared" si="1179"/>
        <v/>
      </c>
      <c r="O5652" s="15" t="str">
        <f t="shared" si="1172"/>
        <v/>
      </c>
      <c r="P5652" s="15" t="str">
        <f>IF(N5652=1,FLOOR(MAX($P$4:P5651),1)+1,IF(AND(P5651&lt;&gt;"",O5651&lt;&gt;1),MAX($P$4:P5651)+0.1,""))</f>
        <v/>
      </c>
      <c r="Q5652" s="5">
        <f>ROW()</f>
        <v>5652</v>
      </c>
    </row>
    <row r="5653" spans="2:17" x14ac:dyDescent="0.3">
      <c r="B5653" s="5"/>
      <c r="C5653" s="14">
        <f t="shared" si="1173"/>
        <v>0</v>
      </c>
      <c r="D5653" s="14">
        <f t="shared" si="1173"/>
        <v>0</v>
      </c>
      <c r="E5653" s="14" t="str">
        <f t="shared" si="1174"/>
        <v/>
      </c>
      <c r="F5653" s="14">
        <f t="shared" si="1175"/>
        <v>0</v>
      </c>
      <c r="G5653" s="14">
        <f t="shared" si="1171"/>
        <v>3</v>
      </c>
      <c r="H5653" s="14">
        <f t="shared" si="1176"/>
        <v>16</v>
      </c>
      <c r="I5653" s="14">
        <f t="shared" si="1176"/>
        <v>0</v>
      </c>
      <c r="J5653" s="14">
        <f t="shared" si="1176"/>
        <v>0</v>
      </c>
      <c r="K5653" s="14">
        <f t="shared" si="1176"/>
        <v>0</v>
      </c>
      <c r="L5653" s="14" t="str">
        <f t="shared" si="1177"/>
        <v>3.16</v>
      </c>
      <c r="M5653" s="15" t="str">
        <f t="shared" si="1178"/>
        <v>--</v>
      </c>
      <c r="N5653" s="14" t="str">
        <f t="shared" si="1179"/>
        <v/>
      </c>
      <c r="O5653" s="15" t="str">
        <f t="shared" si="1172"/>
        <v/>
      </c>
      <c r="P5653" s="15" t="str">
        <f>IF(N5653=1,FLOOR(MAX($P$4:P5652),1)+1,IF(AND(P5652&lt;&gt;"",O5652&lt;&gt;1),MAX($P$4:P5652)+0.1,""))</f>
        <v/>
      </c>
      <c r="Q5653" s="5">
        <f>ROW()</f>
        <v>5653</v>
      </c>
    </row>
    <row r="5654" spans="2:17" x14ac:dyDescent="0.3">
      <c r="B5654" s="5"/>
      <c r="C5654" s="14">
        <f t="shared" si="1173"/>
        <v>0</v>
      </c>
      <c r="D5654" s="14">
        <f t="shared" si="1173"/>
        <v>0</v>
      </c>
      <c r="E5654" s="14" t="str">
        <f t="shared" si="1174"/>
        <v/>
      </c>
      <c r="F5654" s="14">
        <f t="shared" si="1175"/>
        <v>0</v>
      </c>
      <c r="G5654" s="14">
        <f t="shared" si="1171"/>
        <v>3</v>
      </c>
      <c r="H5654" s="14">
        <f t="shared" ref="H5654:K5669" si="1180">IF(G5654&lt;&gt;G5653,0,IF(AND(($F5653-$D5654)=(H$3-1),$F5654=H$3),H5653+1,H5653))</f>
        <v>16</v>
      </c>
      <c r="I5654" s="14">
        <f t="shared" si="1180"/>
        <v>0</v>
      </c>
      <c r="J5654" s="14">
        <f t="shared" si="1180"/>
        <v>0</v>
      </c>
      <c r="K5654" s="14">
        <f t="shared" si="1180"/>
        <v>0</v>
      </c>
      <c r="L5654" s="14" t="str">
        <f t="shared" si="1177"/>
        <v>3.16</v>
      </c>
      <c r="M5654" s="15" t="str">
        <f t="shared" si="1178"/>
        <v>--</v>
      </c>
      <c r="N5654" s="14" t="str">
        <f t="shared" si="1179"/>
        <v/>
      </c>
      <c r="O5654" s="15" t="str">
        <f t="shared" si="1172"/>
        <v/>
      </c>
      <c r="P5654" s="15" t="str">
        <f>IF(N5654=1,FLOOR(MAX($P$4:P5653),1)+1,IF(AND(P5653&lt;&gt;"",O5653&lt;&gt;1),MAX($P$4:P5653)+0.1,""))</f>
        <v/>
      </c>
      <c r="Q5654" s="5">
        <f>ROW()</f>
        <v>5654</v>
      </c>
    </row>
    <row r="5655" spans="2:17" x14ac:dyDescent="0.3">
      <c r="B5655" s="5"/>
      <c r="C5655" s="14">
        <f t="shared" si="1173"/>
        <v>0</v>
      </c>
      <c r="D5655" s="14">
        <f t="shared" si="1173"/>
        <v>0</v>
      </c>
      <c r="E5655" s="14" t="str">
        <f t="shared" si="1174"/>
        <v/>
      </c>
      <c r="F5655" s="14">
        <f t="shared" si="1175"/>
        <v>0</v>
      </c>
      <c r="G5655" s="14">
        <f t="shared" si="1171"/>
        <v>3</v>
      </c>
      <c r="H5655" s="14">
        <f t="shared" si="1180"/>
        <v>16</v>
      </c>
      <c r="I5655" s="14">
        <f t="shared" si="1180"/>
        <v>0</v>
      </c>
      <c r="J5655" s="14">
        <f t="shared" si="1180"/>
        <v>0</v>
      </c>
      <c r="K5655" s="14">
        <f t="shared" si="1180"/>
        <v>0</v>
      </c>
      <c r="L5655" s="14" t="str">
        <f t="shared" si="1177"/>
        <v>3.16</v>
      </c>
      <c r="M5655" s="15" t="str">
        <f t="shared" si="1178"/>
        <v>--</v>
      </c>
      <c r="N5655" s="14" t="str">
        <f t="shared" si="1179"/>
        <v/>
      </c>
      <c r="O5655" s="15" t="str">
        <f t="shared" si="1172"/>
        <v/>
      </c>
      <c r="P5655" s="15" t="str">
        <f>IF(N5655=1,FLOOR(MAX($P$4:P5654),1)+1,IF(AND(P5654&lt;&gt;"",O5654&lt;&gt;1),MAX($P$4:P5654)+0.1,""))</f>
        <v/>
      </c>
      <c r="Q5655" s="5">
        <f>ROW()</f>
        <v>5655</v>
      </c>
    </row>
    <row r="5656" spans="2:17" x14ac:dyDescent="0.3">
      <c r="B5656" s="5"/>
      <c r="C5656" s="14">
        <f t="shared" si="1173"/>
        <v>0</v>
      </c>
      <c r="D5656" s="14">
        <f t="shared" si="1173"/>
        <v>0</v>
      </c>
      <c r="E5656" s="14" t="str">
        <f t="shared" si="1174"/>
        <v/>
      </c>
      <c r="F5656" s="14">
        <f t="shared" si="1175"/>
        <v>0</v>
      </c>
      <c r="G5656" s="14">
        <f t="shared" si="1171"/>
        <v>3</v>
      </c>
      <c r="H5656" s="14">
        <f t="shared" si="1180"/>
        <v>16</v>
      </c>
      <c r="I5656" s="14">
        <f t="shared" si="1180"/>
        <v>0</v>
      </c>
      <c r="J5656" s="14">
        <f t="shared" si="1180"/>
        <v>0</v>
      </c>
      <c r="K5656" s="14">
        <f t="shared" si="1180"/>
        <v>0</v>
      </c>
      <c r="L5656" s="14" t="str">
        <f t="shared" si="1177"/>
        <v>3.16</v>
      </c>
      <c r="M5656" s="15" t="str">
        <f t="shared" si="1178"/>
        <v>--</v>
      </c>
      <c r="N5656" s="14" t="str">
        <f t="shared" si="1179"/>
        <v/>
      </c>
      <c r="O5656" s="15" t="str">
        <f t="shared" si="1172"/>
        <v/>
      </c>
      <c r="P5656" s="15" t="str">
        <f>IF(N5656=1,FLOOR(MAX($P$4:P5655),1)+1,IF(AND(P5655&lt;&gt;"",O5655&lt;&gt;1),MAX($P$4:P5655)+0.1,""))</f>
        <v/>
      </c>
      <c r="Q5656" s="5">
        <f>ROW()</f>
        <v>5656</v>
      </c>
    </row>
    <row r="5657" spans="2:17" x14ac:dyDescent="0.3">
      <c r="B5657" s="5"/>
      <c r="C5657" s="14">
        <f t="shared" si="1173"/>
        <v>0</v>
      </c>
      <c r="D5657" s="14">
        <f t="shared" si="1173"/>
        <v>0</v>
      </c>
      <c r="E5657" s="14" t="str">
        <f t="shared" si="1174"/>
        <v/>
      </c>
      <c r="F5657" s="14">
        <f t="shared" si="1175"/>
        <v>0</v>
      </c>
      <c r="G5657" s="14">
        <f t="shared" si="1171"/>
        <v>3</v>
      </c>
      <c r="H5657" s="14">
        <f t="shared" si="1180"/>
        <v>16</v>
      </c>
      <c r="I5657" s="14">
        <f t="shared" si="1180"/>
        <v>0</v>
      </c>
      <c r="J5657" s="14">
        <f t="shared" si="1180"/>
        <v>0</v>
      </c>
      <c r="K5657" s="14">
        <f t="shared" si="1180"/>
        <v>0</v>
      </c>
      <c r="L5657" s="14" t="str">
        <f t="shared" si="1177"/>
        <v>3.16</v>
      </c>
      <c r="M5657" s="15" t="str">
        <f t="shared" si="1178"/>
        <v>--</v>
      </c>
      <c r="N5657" s="14" t="str">
        <f t="shared" si="1179"/>
        <v/>
      </c>
      <c r="O5657" s="15" t="str">
        <f t="shared" si="1172"/>
        <v/>
      </c>
      <c r="P5657" s="15" t="str">
        <f>IF(N5657=1,FLOOR(MAX($P$4:P5656),1)+1,IF(AND(P5656&lt;&gt;"",O5656&lt;&gt;1),MAX($P$4:P5656)+0.1,""))</f>
        <v/>
      </c>
      <c r="Q5657" s="5">
        <f>ROW()</f>
        <v>5657</v>
      </c>
    </row>
    <row r="5658" spans="2:17" x14ac:dyDescent="0.3">
      <c r="B5658" s="5"/>
      <c r="C5658" s="14">
        <f t="shared" si="1173"/>
        <v>0</v>
      </c>
      <c r="D5658" s="14">
        <f t="shared" si="1173"/>
        <v>0</v>
      </c>
      <c r="E5658" s="14" t="str">
        <f t="shared" si="1174"/>
        <v/>
      </c>
      <c r="F5658" s="14">
        <f t="shared" si="1175"/>
        <v>0</v>
      </c>
      <c r="G5658" s="14">
        <f t="shared" si="1171"/>
        <v>3</v>
      </c>
      <c r="H5658" s="14">
        <f t="shared" si="1180"/>
        <v>16</v>
      </c>
      <c r="I5658" s="14">
        <f t="shared" si="1180"/>
        <v>0</v>
      </c>
      <c r="J5658" s="14">
        <f t="shared" si="1180"/>
        <v>0</v>
      </c>
      <c r="K5658" s="14">
        <f t="shared" si="1180"/>
        <v>0</v>
      </c>
      <c r="L5658" s="14" t="str">
        <f t="shared" si="1177"/>
        <v>3.16</v>
      </c>
      <c r="M5658" s="15" t="str">
        <f t="shared" si="1178"/>
        <v>--</v>
      </c>
      <c r="N5658" s="14" t="str">
        <f t="shared" si="1179"/>
        <v/>
      </c>
      <c r="O5658" s="15" t="str">
        <f t="shared" si="1172"/>
        <v/>
      </c>
      <c r="P5658" s="15" t="str">
        <f>IF(N5658=1,FLOOR(MAX($P$4:P5657),1)+1,IF(AND(P5657&lt;&gt;"",O5657&lt;&gt;1),MAX($P$4:P5657)+0.1,""))</f>
        <v/>
      </c>
      <c r="Q5658" s="5">
        <f>ROW()</f>
        <v>5658</v>
      </c>
    </row>
    <row r="5659" spans="2:17" x14ac:dyDescent="0.3">
      <c r="B5659" s="5"/>
      <c r="C5659" s="14">
        <f t="shared" si="1173"/>
        <v>0</v>
      </c>
      <c r="D5659" s="14">
        <f t="shared" si="1173"/>
        <v>0</v>
      </c>
      <c r="E5659" s="14" t="str">
        <f t="shared" si="1174"/>
        <v/>
      </c>
      <c r="F5659" s="14">
        <f t="shared" si="1175"/>
        <v>0</v>
      </c>
      <c r="G5659" s="14">
        <f t="shared" si="1171"/>
        <v>3</v>
      </c>
      <c r="H5659" s="14">
        <f t="shared" si="1180"/>
        <v>16</v>
      </c>
      <c r="I5659" s="14">
        <f t="shared" si="1180"/>
        <v>0</v>
      </c>
      <c r="J5659" s="14">
        <f t="shared" si="1180"/>
        <v>0</v>
      </c>
      <c r="K5659" s="14">
        <f t="shared" si="1180"/>
        <v>0</v>
      </c>
      <c r="L5659" s="14" t="str">
        <f t="shared" si="1177"/>
        <v>3.16</v>
      </c>
      <c r="M5659" s="15" t="str">
        <f t="shared" si="1178"/>
        <v>--</v>
      </c>
      <c r="N5659" s="14" t="str">
        <f t="shared" si="1179"/>
        <v/>
      </c>
      <c r="O5659" s="15" t="str">
        <f t="shared" si="1172"/>
        <v/>
      </c>
      <c r="P5659" s="15" t="str">
        <f>IF(N5659=1,FLOOR(MAX($P$4:P5658),1)+1,IF(AND(P5658&lt;&gt;"",O5658&lt;&gt;1),MAX($P$4:P5658)+0.1,""))</f>
        <v/>
      </c>
      <c r="Q5659" s="5">
        <f>ROW()</f>
        <v>5659</v>
      </c>
    </row>
    <row r="5660" spans="2:17" x14ac:dyDescent="0.3">
      <c r="B5660" s="5"/>
      <c r="C5660" s="14">
        <f t="shared" si="1173"/>
        <v>0</v>
      </c>
      <c r="D5660" s="14">
        <f t="shared" si="1173"/>
        <v>0</v>
      </c>
      <c r="E5660" s="14" t="str">
        <f t="shared" si="1174"/>
        <v/>
      </c>
      <c r="F5660" s="14">
        <f t="shared" si="1175"/>
        <v>0</v>
      </c>
      <c r="G5660" s="14">
        <f t="shared" si="1171"/>
        <v>3</v>
      </c>
      <c r="H5660" s="14">
        <f t="shared" si="1180"/>
        <v>16</v>
      </c>
      <c r="I5660" s="14">
        <f t="shared" si="1180"/>
        <v>0</v>
      </c>
      <c r="J5660" s="14">
        <f t="shared" si="1180"/>
        <v>0</v>
      </c>
      <c r="K5660" s="14">
        <f t="shared" si="1180"/>
        <v>0</v>
      </c>
      <c r="L5660" s="14" t="str">
        <f t="shared" si="1177"/>
        <v>3.16</v>
      </c>
      <c r="M5660" s="15" t="str">
        <f t="shared" si="1178"/>
        <v>--</v>
      </c>
      <c r="N5660" s="14" t="str">
        <f t="shared" si="1179"/>
        <v/>
      </c>
      <c r="O5660" s="15" t="str">
        <f t="shared" si="1172"/>
        <v/>
      </c>
      <c r="P5660" s="15" t="str">
        <f>IF(N5660=1,FLOOR(MAX($P$4:P5659),1)+1,IF(AND(P5659&lt;&gt;"",O5659&lt;&gt;1),MAX($P$4:P5659)+0.1,""))</f>
        <v/>
      </c>
      <c r="Q5660" s="5">
        <f>ROW()</f>
        <v>5660</v>
      </c>
    </row>
    <row r="5661" spans="2:17" x14ac:dyDescent="0.3">
      <c r="B5661" s="5"/>
      <c r="C5661" s="14">
        <f t="shared" si="1173"/>
        <v>0</v>
      </c>
      <c r="D5661" s="14">
        <f t="shared" si="1173"/>
        <v>0</v>
      </c>
      <c r="E5661" s="14" t="str">
        <f t="shared" si="1174"/>
        <v/>
      </c>
      <c r="F5661" s="14">
        <f t="shared" si="1175"/>
        <v>0</v>
      </c>
      <c r="G5661" s="14">
        <f t="shared" si="1171"/>
        <v>3</v>
      </c>
      <c r="H5661" s="14">
        <f t="shared" si="1180"/>
        <v>16</v>
      </c>
      <c r="I5661" s="14">
        <f t="shared" si="1180"/>
        <v>0</v>
      </c>
      <c r="J5661" s="14">
        <f t="shared" si="1180"/>
        <v>0</v>
      </c>
      <c r="K5661" s="14">
        <f t="shared" si="1180"/>
        <v>0</v>
      </c>
      <c r="L5661" s="14" t="str">
        <f t="shared" si="1177"/>
        <v>3.16</v>
      </c>
      <c r="M5661" s="15" t="str">
        <f t="shared" si="1178"/>
        <v>--</v>
      </c>
      <c r="N5661" s="14" t="str">
        <f t="shared" si="1179"/>
        <v/>
      </c>
      <c r="O5661" s="15" t="str">
        <f t="shared" si="1172"/>
        <v/>
      </c>
      <c r="P5661" s="15" t="str">
        <f>IF(N5661=1,FLOOR(MAX($P$4:P5660),1)+1,IF(AND(P5660&lt;&gt;"",O5660&lt;&gt;1),MAX($P$4:P5660)+0.1,""))</f>
        <v/>
      </c>
      <c r="Q5661" s="5">
        <f>ROW()</f>
        <v>5661</v>
      </c>
    </row>
    <row r="5662" spans="2:17" x14ac:dyDescent="0.3">
      <c r="B5662" s="5"/>
      <c r="C5662" s="14">
        <f t="shared" si="1173"/>
        <v>0</v>
      </c>
      <c r="D5662" s="14">
        <f t="shared" si="1173"/>
        <v>0</v>
      </c>
      <c r="E5662" s="14" t="str">
        <f t="shared" si="1174"/>
        <v/>
      </c>
      <c r="F5662" s="14">
        <f t="shared" si="1175"/>
        <v>0</v>
      </c>
      <c r="G5662" s="14">
        <f t="shared" si="1171"/>
        <v>3</v>
      </c>
      <c r="H5662" s="14">
        <f t="shared" si="1180"/>
        <v>16</v>
      </c>
      <c r="I5662" s="14">
        <f t="shared" si="1180"/>
        <v>0</v>
      </c>
      <c r="J5662" s="14">
        <f t="shared" si="1180"/>
        <v>0</v>
      </c>
      <c r="K5662" s="14">
        <f t="shared" si="1180"/>
        <v>0</v>
      </c>
      <c r="L5662" s="14" t="str">
        <f t="shared" si="1177"/>
        <v>3.16</v>
      </c>
      <c r="M5662" s="15" t="str">
        <f t="shared" si="1178"/>
        <v>--</v>
      </c>
      <c r="N5662" s="14" t="str">
        <f t="shared" si="1179"/>
        <v/>
      </c>
      <c r="O5662" s="15" t="str">
        <f t="shared" si="1172"/>
        <v/>
      </c>
      <c r="P5662" s="15" t="str">
        <f>IF(N5662=1,FLOOR(MAX($P$4:P5661),1)+1,IF(AND(P5661&lt;&gt;"",O5661&lt;&gt;1),MAX($P$4:P5661)+0.1,""))</f>
        <v/>
      </c>
      <c r="Q5662" s="5">
        <f>ROW()</f>
        <v>5662</v>
      </c>
    </row>
    <row r="5663" spans="2:17" x14ac:dyDescent="0.3">
      <c r="B5663" s="5"/>
      <c r="C5663" s="14">
        <f t="shared" si="1173"/>
        <v>0</v>
      </c>
      <c r="D5663" s="14">
        <f t="shared" si="1173"/>
        <v>0</v>
      </c>
      <c r="E5663" s="14" t="str">
        <f t="shared" si="1174"/>
        <v/>
      </c>
      <c r="F5663" s="14">
        <f t="shared" si="1175"/>
        <v>0</v>
      </c>
      <c r="G5663" s="14">
        <f t="shared" si="1171"/>
        <v>3</v>
      </c>
      <c r="H5663" s="14">
        <f t="shared" si="1180"/>
        <v>16</v>
      </c>
      <c r="I5663" s="14">
        <f t="shared" si="1180"/>
        <v>0</v>
      </c>
      <c r="J5663" s="14">
        <f t="shared" si="1180"/>
        <v>0</v>
      </c>
      <c r="K5663" s="14">
        <f t="shared" si="1180"/>
        <v>0</v>
      </c>
      <c r="L5663" s="14" t="str">
        <f t="shared" si="1177"/>
        <v>3.16</v>
      </c>
      <c r="M5663" s="15" t="str">
        <f t="shared" si="1178"/>
        <v>--</v>
      </c>
      <c r="N5663" s="14" t="str">
        <f t="shared" si="1179"/>
        <v/>
      </c>
      <c r="O5663" s="15" t="str">
        <f t="shared" si="1172"/>
        <v/>
      </c>
      <c r="P5663" s="15" t="str">
        <f>IF(N5663=1,FLOOR(MAX($P$4:P5662),1)+1,IF(AND(P5662&lt;&gt;"",O5662&lt;&gt;1),MAX($P$4:P5662)+0.1,""))</f>
        <v/>
      </c>
      <c r="Q5663" s="5">
        <f>ROW()</f>
        <v>5663</v>
      </c>
    </row>
    <row r="5664" spans="2:17" x14ac:dyDescent="0.3">
      <c r="B5664" s="5"/>
      <c r="C5664" s="14">
        <f t="shared" si="1173"/>
        <v>0</v>
      </c>
      <c r="D5664" s="14">
        <f t="shared" si="1173"/>
        <v>0</v>
      </c>
      <c r="E5664" s="14" t="str">
        <f t="shared" si="1174"/>
        <v/>
      </c>
      <c r="F5664" s="14">
        <f t="shared" si="1175"/>
        <v>0</v>
      </c>
      <c r="G5664" s="14">
        <f t="shared" si="1171"/>
        <v>3</v>
      </c>
      <c r="H5664" s="14">
        <f t="shared" si="1180"/>
        <v>16</v>
      </c>
      <c r="I5664" s="14">
        <f t="shared" si="1180"/>
        <v>0</v>
      </c>
      <c r="J5664" s="14">
        <f t="shared" si="1180"/>
        <v>0</v>
      </c>
      <c r="K5664" s="14">
        <f t="shared" si="1180"/>
        <v>0</v>
      </c>
      <c r="L5664" s="14" t="str">
        <f t="shared" si="1177"/>
        <v>3.16</v>
      </c>
      <c r="M5664" s="15" t="str">
        <f t="shared" si="1178"/>
        <v>--</v>
      </c>
      <c r="N5664" s="14" t="str">
        <f t="shared" si="1179"/>
        <v/>
      </c>
      <c r="O5664" s="15" t="str">
        <f t="shared" si="1172"/>
        <v/>
      </c>
      <c r="P5664" s="15" t="str">
        <f>IF(N5664=1,FLOOR(MAX($P$4:P5663),1)+1,IF(AND(P5663&lt;&gt;"",O5663&lt;&gt;1),MAX($P$4:P5663)+0.1,""))</f>
        <v/>
      </c>
      <c r="Q5664" s="5">
        <f>ROW()</f>
        <v>5664</v>
      </c>
    </row>
    <row r="5665" spans="2:17" x14ac:dyDescent="0.3">
      <c r="B5665" s="5"/>
      <c r="C5665" s="14">
        <f t="shared" si="1173"/>
        <v>0</v>
      </c>
      <c r="D5665" s="14">
        <f t="shared" si="1173"/>
        <v>0</v>
      </c>
      <c r="E5665" s="14" t="str">
        <f t="shared" si="1174"/>
        <v/>
      </c>
      <c r="F5665" s="14">
        <f t="shared" si="1175"/>
        <v>0</v>
      </c>
      <c r="G5665" s="14">
        <f t="shared" si="1171"/>
        <v>3</v>
      </c>
      <c r="H5665" s="14">
        <f t="shared" si="1180"/>
        <v>16</v>
      </c>
      <c r="I5665" s="14">
        <f t="shared" si="1180"/>
        <v>0</v>
      </c>
      <c r="J5665" s="14">
        <f t="shared" si="1180"/>
        <v>0</v>
      </c>
      <c r="K5665" s="14">
        <f t="shared" si="1180"/>
        <v>0</v>
      </c>
      <c r="L5665" s="14" t="str">
        <f t="shared" si="1177"/>
        <v>3.16</v>
      </c>
      <c r="M5665" s="15" t="str">
        <f t="shared" si="1178"/>
        <v>--</v>
      </c>
      <c r="N5665" s="14" t="str">
        <f t="shared" si="1179"/>
        <v/>
      </c>
      <c r="O5665" s="15" t="str">
        <f t="shared" si="1172"/>
        <v/>
      </c>
      <c r="P5665" s="15" t="str">
        <f>IF(N5665=1,FLOOR(MAX($P$4:P5664),1)+1,IF(AND(P5664&lt;&gt;"",O5664&lt;&gt;1),MAX($P$4:P5664)+0.1,""))</f>
        <v/>
      </c>
      <c r="Q5665" s="5">
        <f>ROW()</f>
        <v>5665</v>
      </c>
    </row>
    <row r="5666" spans="2:17" x14ac:dyDescent="0.3">
      <c r="B5666" s="5"/>
      <c r="C5666" s="14">
        <f t="shared" si="1173"/>
        <v>0</v>
      </c>
      <c r="D5666" s="14">
        <f t="shared" si="1173"/>
        <v>0</v>
      </c>
      <c r="E5666" s="14" t="str">
        <f t="shared" si="1174"/>
        <v/>
      </c>
      <c r="F5666" s="14">
        <f t="shared" si="1175"/>
        <v>0</v>
      </c>
      <c r="G5666" s="14">
        <f t="shared" si="1171"/>
        <v>3</v>
      </c>
      <c r="H5666" s="14">
        <f t="shared" si="1180"/>
        <v>16</v>
      </c>
      <c r="I5666" s="14">
        <f t="shared" si="1180"/>
        <v>0</v>
      </c>
      <c r="J5666" s="14">
        <f t="shared" si="1180"/>
        <v>0</v>
      </c>
      <c r="K5666" s="14">
        <f t="shared" si="1180"/>
        <v>0</v>
      </c>
      <c r="L5666" s="14" t="str">
        <f t="shared" si="1177"/>
        <v>3.16</v>
      </c>
      <c r="M5666" s="15" t="str">
        <f t="shared" si="1178"/>
        <v>--</v>
      </c>
      <c r="N5666" s="14" t="str">
        <f t="shared" si="1179"/>
        <v/>
      </c>
      <c r="O5666" s="15" t="str">
        <f t="shared" si="1172"/>
        <v/>
      </c>
      <c r="P5666" s="15" t="str">
        <f>IF(N5666=1,FLOOR(MAX($P$4:P5665),1)+1,IF(AND(P5665&lt;&gt;"",O5665&lt;&gt;1),MAX($P$4:P5665)+0.1,""))</f>
        <v/>
      </c>
      <c r="Q5666" s="5">
        <f>ROW()</f>
        <v>5666</v>
      </c>
    </row>
    <row r="5667" spans="2:17" x14ac:dyDescent="0.3">
      <c r="B5667" s="5"/>
      <c r="C5667" s="14">
        <f t="shared" si="1173"/>
        <v>0</v>
      </c>
      <c r="D5667" s="14">
        <f t="shared" si="1173"/>
        <v>0</v>
      </c>
      <c r="E5667" s="14" t="str">
        <f t="shared" si="1174"/>
        <v/>
      </c>
      <c r="F5667" s="14">
        <f t="shared" si="1175"/>
        <v>0</v>
      </c>
      <c r="G5667" s="14">
        <f t="shared" si="1171"/>
        <v>3</v>
      </c>
      <c r="H5667" s="14">
        <f t="shared" si="1180"/>
        <v>16</v>
      </c>
      <c r="I5667" s="14">
        <f t="shared" si="1180"/>
        <v>0</v>
      </c>
      <c r="J5667" s="14">
        <f t="shared" si="1180"/>
        <v>0</v>
      </c>
      <c r="K5667" s="14">
        <f t="shared" si="1180"/>
        <v>0</v>
      </c>
      <c r="L5667" s="14" t="str">
        <f t="shared" si="1177"/>
        <v>3.16</v>
      </c>
      <c r="M5667" s="15" t="str">
        <f t="shared" si="1178"/>
        <v>--</v>
      </c>
      <c r="N5667" s="14" t="str">
        <f t="shared" si="1179"/>
        <v/>
      </c>
      <c r="O5667" s="15" t="str">
        <f t="shared" si="1172"/>
        <v/>
      </c>
      <c r="P5667" s="15" t="str">
        <f>IF(N5667=1,FLOOR(MAX($P$4:P5666),1)+1,IF(AND(P5666&lt;&gt;"",O5666&lt;&gt;1),MAX($P$4:P5666)+0.1,""))</f>
        <v/>
      </c>
      <c r="Q5667" s="5">
        <f>ROW()</f>
        <v>5667</v>
      </c>
    </row>
    <row r="5668" spans="2:17" x14ac:dyDescent="0.3">
      <c r="B5668" s="5"/>
      <c r="C5668" s="14">
        <f t="shared" si="1173"/>
        <v>0</v>
      </c>
      <c r="D5668" s="14">
        <f t="shared" si="1173"/>
        <v>0</v>
      </c>
      <c r="E5668" s="14" t="str">
        <f t="shared" si="1174"/>
        <v/>
      </c>
      <c r="F5668" s="14">
        <f t="shared" si="1175"/>
        <v>0</v>
      </c>
      <c r="G5668" s="14">
        <f t="shared" si="1171"/>
        <v>3</v>
      </c>
      <c r="H5668" s="14">
        <f t="shared" si="1180"/>
        <v>16</v>
      </c>
      <c r="I5668" s="14">
        <f t="shared" si="1180"/>
        <v>0</v>
      </c>
      <c r="J5668" s="14">
        <f t="shared" si="1180"/>
        <v>0</v>
      </c>
      <c r="K5668" s="14">
        <f t="shared" si="1180"/>
        <v>0</v>
      </c>
      <c r="L5668" s="14" t="str">
        <f t="shared" si="1177"/>
        <v>3.16</v>
      </c>
      <c r="M5668" s="15" t="str">
        <f t="shared" si="1178"/>
        <v>--</v>
      </c>
      <c r="N5668" s="14" t="str">
        <f t="shared" si="1179"/>
        <v/>
      </c>
      <c r="O5668" s="15" t="str">
        <f t="shared" si="1172"/>
        <v/>
      </c>
      <c r="P5668" s="15" t="str">
        <f>IF(N5668=1,FLOOR(MAX($P$4:P5667),1)+1,IF(AND(P5667&lt;&gt;"",O5667&lt;&gt;1),MAX($P$4:P5667)+0.1,""))</f>
        <v/>
      </c>
      <c r="Q5668" s="5">
        <f>ROW()</f>
        <v>5668</v>
      </c>
    </row>
    <row r="5669" spans="2:17" x14ac:dyDescent="0.3">
      <c r="B5669" s="5"/>
      <c r="C5669" s="14">
        <f t="shared" si="1173"/>
        <v>0</v>
      </c>
      <c r="D5669" s="14">
        <f t="shared" si="1173"/>
        <v>0</v>
      </c>
      <c r="E5669" s="14" t="str">
        <f t="shared" si="1174"/>
        <v/>
      </c>
      <c r="F5669" s="14">
        <f t="shared" si="1175"/>
        <v>0</v>
      </c>
      <c r="G5669" s="14">
        <f t="shared" si="1171"/>
        <v>3</v>
      </c>
      <c r="H5669" s="14">
        <f t="shared" si="1180"/>
        <v>16</v>
      </c>
      <c r="I5669" s="14">
        <f t="shared" si="1180"/>
        <v>0</v>
      </c>
      <c r="J5669" s="14">
        <f t="shared" si="1180"/>
        <v>0</v>
      </c>
      <c r="K5669" s="14">
        <f t="shared" si="1180"/>
        <v>0</v>
      </c>
      <c r="L5669" s="14" t="str">
        <f t="shared" si="1177"/>
        <v>3.16</v>
      </c>
      <c r="M5669" s="15" t="str">
        <f t="shared" si="1178"/>
        <v>--</v>
      </c>
      <c r="N5669" s="14" t="str">
        <f t="shared" si="1179"/>
        <v/>
      </c>
      <c r="O5669" s="15" t="str">
        <f t="shared" si="1172"/>
        <v/>
      </c>
      <c r="P5669" s="15" t="str">
        <f>IF(N5669=1,FLOOR(MAX($P$4:P5668),1)+1,IF(AND(P5668&lt;&gt;"",O5668&lt;&gt;1),MAX($P$4:P5668)+0.1,""))</f>
        <v/>
      </c>
      <c r="Q5669" s="5">
        <f>ROW()</f>
        <v>5669</v>
      </c>
    </row>
    <row r="5670" spans="2:17" x14ac:dyDescent="0.3">
      <c r="B5670" s="5"/>
      <c r="C5670" s="14">
        <f t="shared" si="1173"/>
        <v>0</v>
      </c>
      <c r="D5670" s="14">
        <f t="shared" si="1173"/>
        <v>0</v>
      </c>
      <c r="E5670" s="14" t="str">
        <f t="shared" si="1174"/>
        <v/>
      </c>
      <c r="F5670" s="14">
        <f t="shared" si="1175"/>
        <v>0</v>
      </c>
      <c r="G5670" s="14">
        <f t="shared" si="1171"/>
        <v>3</v>
      </c>
      <c r="H5670" s="14">
        <f t="shared" ref="H5670:K5685" si="1181">IF(G5670&lt;&gt;G5669,0,IF(AND(($F5669-$D5670)=(H$3-1),$F5670=H$3),H5669+1,H5669))</f>
        <v>16</v>
      </c>
      <c r="I5670" s="14">
        <f t="shared" si="1181"/>
        <v>0</v>
      </c>
      <c r="J5670" s="14">
        <f t="shared" si="1181"/>
        <v>0</v>
      </c>
      <c r="K5670" s="14">
        <f t="shared" si="1181"/>
        <v>0</v>
      </c>
      <c r="L5670" s="14" t="str">
        <f t="shared" si="1177"/>
        <v>3.16</v>
      </c>
      <c r="M5670" s="15" t="str">
        <f t="shared" si="1178"/>
        <v>--</v>
      </c>
      <c r="N5670" s="14" t="str">
        <f t="shared" si="1179"/>
        <v/>
      </c>
      <c r="O5670" s="15" t="str">
        <f t="shared" si="1172"/>
        <v/>
      </c>
      <c r="P5670" s="15" t="str">
        <f>IF(N5670=1,FLOOR(MAX($P$4:P5669),1)+1,IF(AND(P5669&lt;&gt;"",O5669&lt;&gt;1),MAX($P$4:P5669)+0.1,""))</f>
        <v/>
      </c>
      <c r="Q5670" s="5">
        <f>ROW()</f>
        <v>5670</v>
      </c>
    </row>
    <row r="5671" spans="2:17" x14ac:dyDescent="0.3">
      <c r="B5671" s="5"/>
      <c r="C5671" s="14">
        <f t="shared" si="1173"/>
        <v>0</v>
      </c>
      <c r="D5671" s="14">
        <f t="shared" si="1173"/>
        <v>0</v>
      </c>
      <c r="E5671" s="14" t="str">
        <f t="shared" si="1174"/>
        <v/>
      </c>
      <c r="F5671" s="14">
        <f t="shared" si="1175"/>
        <v>0</v>
      </c>
      <c r="G5671" s="14">
        <f t="shared" si="1171"/>
        <v>3</v>
      </c>
      <c r="H5671" s="14">
        <f t="shared" si="1181"/>
        <v>16</v>
      </c>
      <c r="I5671" s="14">
        <f t="shared" si="1181"/>
        <v>0</v>
      </c>
      <c r="J5671" s="14">
        <f t="shared" si="1181"/>
        <v>0</v>
      </c>
      <c r="K5671" s="14">
        <f t="shared" si="1181"/>
        <v>0</v>
      </c>
      <c r="L5671" s="14" t="str">
        <f t="shared" si="1177"/>
        <v>3.16</v>
      </c>
      <c r="M5671" s="15" t="str">
        <f t="shared" si="1178"/>
        <v>--</v>
      </c>
      <c r="N5671" s="14" t="str">
        <f t="shared" si="1179"/>
        <v/>
      </c>
      <c r="O5671" s="15" t="str">
        <f t="shared" si="1172"/>
        <v/>
      </c>
      <c r="P5671" s="15" t="str">
        <f>IF(N5671=1,FLOOR(MAX($P$4:P5670),1)+1,IF(AND(P5670&lt;&gt;"",O5670&lt;&gt;1),MAX($P$4:P5670)+0.1,""))</f>
        <v/>
      </c>
      <c r="Q5671" s="5">
        <f>ROW()</f>
        <v>5671</v>
      </c>
    </row>
    <row r="5672" spans="2:17" x14ac:dyDescent="0.3">
      <c r="B5672" s="5"/>
      <c r="C5672" s="14">
        <f t="shared" si="1173"/>
        <v>0</v>
      </c>
      <c r="D5672" s="14">
        <f t="shared" si="1173"/>
        <v>0</v>
      </c>
      <c r="E5672" s="14" t="str">
        <f t="shared" si="1174"/>
        <v/>
      </c>
      <c r="F5672" s="14">
        <f t="shared" si="1175"/>
        <v>0</v>
      </c>
      <c r="G5672" s="14">
        <f t="shared" si="1171"/>
        <v>3</v>
      </c>
      <c r="H5672" s="14">
        <f t="shared" si="1181"/>
        <v>16</v>
      </c>
      <c r="I5672" s="14">
        <f t="shared" si="1181"/>
        <v>0</v>
      </c>
      <c r="J5672" s="14">
        <f t="shared" si="1181"/>
        <v>0</v>
      </c>
      <c r="K5672" s="14">
        <f t="shared" si="1181"/>
        <v>0</v>
      </c>
      <c r="L5672" s="14" t="str">
        <f t="shared" si="1177"/>
        <v>3.16</v>
      </c>
      <c r="M5672" s="15" t="str">
        <f t="shared" si="1178"/>
        <v>--</v>
      </c>
      <c r="N5672" s="14" t="str">
        <f t="shared" si="1179"/>
        <v/>
      </c>
      <c r="O5672" s="15" t="str">
        <f t="shared" si="1172"/>
        <v/>
      </c>
      <c r="P5672" s="15" t="str">
        <f>IF(N5672=1,FLOOR(MAX($P$4:P5671),1)+1,IF(AND(P5671&lt;&gt;"",O5671&lt;&gt;1),MAX($P$4:P5671)+0.1,""))</f>
        <v/>
      </c>
      <c r="Q5672" s="5">
        <f>ROW()</f>
        <v>5672</v>
      </c>
    </row>
    <row r="5673" spans="2:17" x14ac:dyDescent="0.3">
      <c r="B5673" s="5"/>
      <c r="C5673" s="14">
        <f t="shared" si="1173"/>
        <v>0</v>
      </c>
      <c r="D5673" s="14">
        <f t="shared" si="1173"/>
        <v>0</v>
      </c>
      <c r="E5673" s="14" t="str">
        <f t="shared" si="1174"/>
        <v/>
      </c>
      <c r="F5673" s="14">
        <f t="shared" si="1175"/>
        <v>0</v>
      </c>
      <c r="G5673" s="14">
        <f t="shared" si="1171"/>
        <v>3</v>
      </c>
      <c r="H5673" s="14">
        <f t="shared" si="1181"/>
        <v>16</v>
      </c>
      <c r="I5673" s="14">
        <f t="shared" si="1181"/>
        <v>0</v>
      </c>
      <c r="J5673" s="14">
        <f t="shared" si="1181"/>
        <v>0</v>
      </c>
      <c r="K5673" s="14">
        <f t="shared" si="1181"/>
        <v>0</v>
      </c>
      <c r="L5673" s="14" t="str">
        <f t="shared" si="1177"/>
        <v>3.16</v>
      </c>
      <c r="M5673" s="15" t="str">
        <f t="shared" si="1178"/>
        <v>--</v>
      </c>
      <c r="N5673" s="14" t="str">
        <f t="shared" si="1179"/>
        <v/>
      </c>
      <c r="O5673" s="15" t="str">
        <f t="shared" si="1172"/>
        <v/>
      </c>
      <c r="P5673" s="15" t="str">
        <f>IF(N5673=1,FLOOR(MAX($P$4:P5672),1)+1,IF(AND(P5672&lt;&gt;"",O5672&lt;&gt;1),MAX($P$4:P5672)+0.1,""))</f>
        <v/>
      </c>
      <c r="Q5673" s="5">
        <f>ROW()</f>
        <v>5673</v>
      </c>
    </row>
    <row r="5674" spans="2:17" x14ac:dyDescent="0.3">
      <c r="B5674" s="5"/>
      <c r="C5674" s="14">
        <f t="shared" si="1173"/>
        <v>0</v>
      </c>
      <c r="D5674" s="14">
        <f t="shared" si="1173"/>
        <v>0</v>
      </c>
      <c r="E5674" s="14" t="str">
        <f t="shared" si="1174"/>
        <v/>
      </c>
      <c r="F5674" s="14">
        <f t="shared" si="1175"/>
        <v>0</v>
      </c>
      <c r="G5674" s="14">
        <f t="shared" si="1171"/>
        <v>3</v>
      </c>
      <c r="H5674" s="14">
        <f t="shared" si="1181"/>
        <v>16</v>
      </c>
      <c r="I5674" s="14">
        <f t="shared" si="1181"/>
        <v>0</v>
      </c>
      <c r="J5674" s="14">
        <f t="shared" si="1181"/>
        <v>0</v>
      </c>
      <c r="K5674" s="14">
        <f t="shared" si="1181"/>
        <v>0</v>
      </c>
      <c r="L5674" s="14" t="str">
        <f t="shared" si="1177"/>
        <v>3.16</v>
      </c>
      <c r="M5674" s="15" t="str">
        <f t="shared" si="1178"/>
        <v>--</v>
      </c>
      <c r="N5674" s="14" t="str">
        <f t="shared" si="1179"/>
        <v/>
      </c>
      <c r="O5674" s="15" t="str">
        <f t="shared" si="1172"/>
        <v/>
      </c>
      <c r="P5674" s="15" t="str">
        <f>IF(N5674=1,FLOOR(MAX($P$4:P5673),1)+1,IF(AND(P5673&lt;&gt;"",O5673&lt;&gt;1),MAX($P$4:P5673)+0.1,""))</f>
        <v/>
      </c>
      <c r="Q5674" s="5">
        <f>ROW()</f>
        <v>5674</v>
      </c>
    </row>
    <row r="5675" spans="2:17" x14ac:dyDescent="0.3">
      <c r="B5675" s="5"/>
      <c r="C5675" s="14">
        <f t="shared" si="1173"/>
        <v>0</v>
      </c>
      <c r="D5675" s="14">
        <f t="shared" si="1173"/>
        <v>0</v>
      </c>
      <c r="E5675" s="14" t="str">
        <f t="shared" si="1174"/>
        <v/>
      </c>
      <c r="F5675" s="14">
        <f t="shared" si="1175"/>
        <v>0</v>
      </c>
      <c r="G5675" s="14">
        <f t="shared" si="1171"/>
        <v>3</v>
      </c>
      <c r="H5675" s="14">
        <f t="shared" si="1181"/>
        <v>16</v>
      </c>
      <c r="I5675" s="14">
        <f t="shared" si="1181"/>
        <v>0</v>
      </c>
      <c r="J5675" s="14">
        <f t="shared" si="1181"/>
        <v>0</v>
      </c>
      <c r="K5675" s="14">
        <f t="shared" si="1181"/>
        <v>0</v>
      </c>
      <c r="L5675" s="14" t="str">
        <f t="shared" si="1177"/>
        <v>3.16</v>
      </c>
      <c r="M5675" s="15" t="str">
        <f t="shared" si="1178"/>
        <v>--</v>
      </c>
      <c r="N5675" s="14" t="str">
        <f t="shared" si="1179"/>
        <v/>
      </c>
      <c r="O5675" s="15" t="str">
        <f t="shared" si="1172"/>
        <v/>
      </c>
      <c r="P5675" s="15" t="str">
        <f>IF(N5675=1,FLOOR(MAX($P$4:P5674),1)+1,IF(AND(P5674&lt;&gt;"",O5674&lt;&gt;1),MAX($P$4:P5674)+0.1,""))</f>
        <v/>
      </c>
      <c r="Q5675" s="5">
        <f>ROW()</f>
        <v>5675</v>
      </c>
    </row>
    <row r="5676" spans="2:17" x14ac:dyDescent="0.3">
      <c r="B5676" s="5"/>
      <c r="C5676" s="14">
        <f t="shared" si="1173"/>
        <v>0</v>
      </c>
      <c r="D5676" s="14">
        <f t="shared" si="1173"/>
        <v>0</v>
      </c>
      <c r="E5676" s="14" t="str">
        <f t="shared" si="1174"/>
        <v/>
      </c>
      <c r="F5676" s="14">
        <f t="shared" si="1175"/>
        <v>0</v>
      </c>
      <c r="G5676" s="14">
        <f t="shared" si="1171"/>
        <v>3</v>
      </c>
      <c r="H5676" s="14">
        <f t="shared" si="1181"/>
        <v>16</v>
      </c>
      <c r="I5676" s="14">
        <f t="shared" si="1181"/>
        <v>0</v>
      </c>
      <c r="J5676" s="14">
        <f t="shared" si="1181"/>
        <v>0</v>
      </c>
      <c r="K5676" s="14">
        <f t="shared" si="1181"/>
        <v>0</v>
      </c>
      <c r="L5676" s="14" t="str">
        <f t="shared" si="1177"/>
        <v>3.16</v>
      </c>
      <c r="M5676" s="15" t="str">
        <f t="shared" si="1178"/>
        <v>--</v>
      </c>
      <c r="N5676" s="14" t="str">
        <f t="shared" si="1179"/>
        <v/>
      </c>
      <c r="O5676" s="15" t="str">
        <f t="shared" si="1172"/>
        <v/>
      </c>
      <c r="P5676" s="15" t="str">
        <f>IF(N5676=1,FLOOR(MAX($P$4:P5675),1)+1,IF(AND(P5675&lt;&gt;"",O5675&lt;&gt;1),MAX($P$4:P5675)+0.1,""))</f>
        <v/>
      </c>
      <c r="Q5676" s="5">
        <f>ROW()</f>
        <v>5676</v>
      </c>
    </row>
    <row r="5677" spans="2:17" x14ac:dyDescent="0.3">
      <c r="B5677" s="5"/>
      <c r="C5677" s="14">
        <f t="shared" si="1173"/>
        <v>0</v>
      </c>
      <c r="D5677" s="14">
        <f t="shared" si="1173"/>
        <v>0</v>
      </c>
      <c r="E5677" s="14" t="str">
        <f t="shared" si="1174"/>
        <v/>
      </c>
      <c r="F5677" s="14">
        <f t="shared" si="1175"/>
        <v>0</v>
      </c>
      <c r="G5677" s="14">
        <f t="shared" si="1171"/>
        <v>3</v>
      </c>
      <c r="H5677" s="14">
        <f t="shared" si="1181"/>
        <v>16</v>
      </c>
      <c r="I5677" s="14">
        <f t="shared" si="1181"/>
        <v>0</v>
      </c>
      <c r="J5677" s="14">
        <f t="shared" si="1181"/>
        <v>0</v>
      </c>
      <c r="K5677" s="14">
        <f t="shared" si="1181"/>
        <v>0</v>
      </c>
      <c r="L5677" s="14" t="str">
        <f t="shared" si="1177"/>
        <v>3.16</v>
      </c>
      <c r="M5677" s="15" t="str">
        <f t="shared" si="1178"/>
        <v>--</v>
      </c>
      <c r="N5677" s="14" t="str">
        <f t="shared" si="1179"/>
        <v/>
      </c>
      <c r="O5677" s="15" t="str">
        <f t="shared" si="1172"/>
        <v/>
      </c>
      <c r="P5677" s="15" t="str">
        <f>IF(N5677=1,FLOOR(MAX($P$4:P5676),1)+1,IF(AND(P5676&lt;&gt;"",O5676&lt;&gt;1),MAX($P$4:P5676)+0.1,""))</f>
        <v/>
      </c>
      <c r="Q5677" s="5">
        <f>ROW()</f>
        <v>5677</v>
      </c>
    </row>
    <row r="5678" spans="2:17" x14ac:dyDescent="0.3">
      <c r="B5678" s="5"/>
      <c r="C5678" s="14">
        <f t="shared" si="1173"/>
        <v>0</v>
      </c>
      <c r="D5678" s="14">
        <f t="shared" si="1173"/>
        <v>0</v>
      </c>
      <c r="E5678" s="14" t="str">
        <f t="shared" si="1174"/>
        <v/>
      </c>
      <c r="F5678" s="14">
        <f t="shared" si="1175"/>
        <v>0</v>
      </c>
      <c r="G5678" s="14">
        <f t="shared" si="1171"/>
        <v>3</v>
      </c>
      <c r="H5678" s="14">
        <f t="shared" si="1181"/>
        <v>16</v>
      </c>
      <c r="I5678" s="14">
        <f t="shared" si="1181"/>
        <v>0</v>
      </c>
      <c r="J5678" s="14">
        <f t="shared" si="1181"/>
        <v>0</v>
      </c>
      <c r="K5678" s="14">
        <f t="shared" si="1181"/>
        <v>0</v>
      </c>
      <c r="L5678" s="14" t="str">
        <f t="shared" si="1177"/>
        <v>3.16</v>
      </c>
      <c r="M5678" s="15" t="str">
        <f t="shared" si="1178"/>
        <v>--</v>
      </c>
      <c r="N5678" s="14" t="str">
        <f t="shared" si="1179"/>
        <v/>
      </c>
      <c r="O5678" s="15" t="str">
        <f t="shared" si="1172"/>
        <v/>
      </c>
      <c r="P5678" s="15" t="str">
        <f>IF(N5678=1,FLOOR(MAX($P$4:P5677),1)+1,IF(AND(P5677&lt;&gt;"",O5677&lt;&gt;1),MAX($P$4:P5677)+0.1,""))</f>
        <v/>
      </c>
      <c r="Q5678" s="5">
        <f>ROW()</f>
        <v>5678</v>
      </c>
    </row>
    <row r="5679" spans="2:17" x14ac:dyDescent="0.3">
      <c r="B5679" s="5"/>
      <c r="C5679" s="14">
        <f t="shared" si="1173"/>
        <v>0</v>
      </c>
      <c r="D5679" s="14">
        <f t="shared" si="1173"/>
        <v>0</v>
      </c>
      <c r="E5679" s="14" t="str">
        <f t="shared" si="1174"/>
        <v/>
      </c>
      <c r="F5679" s="14">
        <f t="shared" si="1175"/>
        <v>0</v>
      </c>
      <c r="G5679" s="14">
        <f t="shared" si="1171"/>
        <v>3</v>
      </c>
      <c r="H5679" s="14">
        <f t="shared" si="1181"/>
        <v>16</v>
      </c>
      <c r="I5679" s="14">
        <f t="shared" si="1181"/>
        <v>0</v>
      </c>
      <c r="J5679" s="14">
        <f t="shared" si="1181"/>
        <v>0</v>
      </c>
      <c r="K5679" s="14">
        <f t="shared" si="1181"/>
        <v>0</v>
      </c>
      <c r="L5679" s="14" t="str">
        <f t="shared" si="1177"/>
        <v>3.16</v>
      </c>
      <c r="M5679" s="15" t="str">
        <f t="shared" si="1178"/>
        <v>--</v>
      </c>
      <c r="N5679" s="14" t="str">
        <f t="shared" si="1179"/>
        <v/>
      </c>
      <c r="O5679" s="15" t="str">
        <f t="shared" si="1172"/>
        <v/>
      </c>
      <c r="P5679" s="15" t="str">
        <f>IF(N5679=1,FLOOR(MAX($P$4:P5678),1)+1,IF(AND(P5678&lt;&gt;"",O5678&lt;&gt;1),MAX($P$4:P5678)+0.1,""))</f>
        <v/>
      </c>
      <c r="Q5679" s="5">
        <f>ROW()</f>
        <v>5679</v>
      </c>
    </row>
    <row r="5680" spans="2:17" x14ac:dyDescent="0.3">
      <c r="B5680" s="5"/>
      <c r="C5680" s="14">
        <f t="shared" si="1173"/>
        <v>0</v>
      </c>
      <c r="D5680" s="14">
        <f t="shared" si="1173"/>
        <v>0</v>
      </c>
      <c r="E5680" s="14" t="str">
        <f t="shared" si="1174"/>
        <v/>
      </c>
      <c r="F5680" s="14">
        <f t="shared" si="1175"/>
        <v>0</v>
      </c>
      <c r="G5680" s="14">
        <f t="shared" si="1171"/>
        <v>3</v>
      </c>
      <c r="H5680" s="14">
        <f t="shared" si="1181"/>
        <v>16</v>
      </c>
      <c r="I5680" s="14">
        <f t="shared" si="1181"/>
        <v>0</v>
      </c>
      <c r="J5680" s="14">
        <f t="shared" si="1181"/>
        <v>0</v>
      </c>
      <c r="K5680" s="14">
        <f t="shared" si="1181"/>
        <v>0</v>
      </c>
      <c r="L5680" s="14" t="str">
        <f t="shared" si="1177"/>
        <v>3.16</v>
      </c>
      <c r="M5680" s="15" t="str">
        <f t="shared" si="1178"/>
        <v>--</v>
      </c>
      <c r="N5680" s="14" t="str">
        <f t="shared" si="1179"/>
        <v/>
      </c>
      <c r="O5680" s="15" t="str">
        <f t="shared" si="1172"/>
        <v/>
      </c>
      <c r="P5680" s="15" t="str">
        <f>IF(N5680=1,FLOOR(MAX($P$4:P5679),1)+1,IF(AND(P5679&lt;&gt;"",O5679&lt;&gt;1),MAX($P$4:P5679)+0.1,""))</f>
        <v/>
      </c>
      <c r="Q5680" s="5">
        <f>ROW()</f>
        <v>5680</v>
      </c>
    </row>
    <row r="5681" spans="2:17" x14ac:dyDescent="0.3">
      <c r="B5681" s="5"/>
      <c r="C5681" s="14">
        <f t="shared" si="1173"/>
        <v>0</v>
      </c>
      <c r="D5681" s="14">
        <f t="shared" si="1173"/>
        <v>0</v>
      </c>
      <c r="E5681" s="14" t="str">
        <f t="shared" si="1174"/>
        <v/>
      </c>
      <c r="F5681" s="14">
        <f t="shared" si="1175"/>
        <v>0</v>
      </c>
      <c r="G5681" s="14">
        <f t="shared" si="1171"/>
        <v>3</v>
      </c>
      <c r="H5681" s="14">
        <f t="shared" si="1181"/>
        <v>16</v>
      </c>
      <c r="I5681" s="14">
        <f t="shared" si="1181"/>
        <v>0</v>
      </c>
      <c r="J5681" s="14">
        <f t="shared" si="1181"/>
        <v>0</v>
      </c>
      <c r="K5681" s="14">
        <f t="shared" si="1181"/>
        <v>0</v>
      </c>
      <c r="L5681" s="14" t="str">
        <f t="shared" si="1177"/>
        <v>3.16</v>
      </c>
      <c r="M5681" s="15" t="str">
        <f t="shared" si="1178"/>
        <v>--</v>
      </c>
      <c r="N5681" s="14" t="str">
        <f t="shared" si="1179"/>
        <v/>
      </c>
      <c r="O5681" s="15" t="str">
        <f t="shared" si="1172"/>
        <v/>
      </c>
      <c r="P5681" s="15" t="str">
        <f>IF(N5681=1,FLOOR(MAX($P$4:P5680),1)+1,IF(AND(P5680&lt;&gt;"",O5680&lt;&gt;1),MAX($P$4:P5680)+0.1,""))</f>
        <v/>
      </c>
      <c r="Q5681" s="5">
        <f>ROW()</f>
        <v>5681</v>
      </c>
    </row>
    <row r="5682" spans="2:17" x14ac:dyDescent="0.3">
      <c r="B5682" s="5"/>
      <c r="C5682" s="14">
        <f t="shared" si="1173"/>
        <v>0</v>
      </c>
      <c r="D5682" s="14">
        <f t="shared" si="1173"/>
        <v>0</v>
      </c>
      <c r="E5682" s="14" t="str">
        <f t="shared" si="1174"/>
        <v/>
      </c>
      <c r="F5682" s="14">
        <f t="shared" si="1175"/>
        <v>0</v>
      </c>
      <c r="G5682" s="14">
        <f t="shared" si="1171"/>
        <v>3</v>
      </c>
      <c r="H5682" s="14">
        <f t="shared" si="1181"/>
        <v>16</v>
      </c>
      <c r="I5682" s="14">
        <f t="shared" si="1181"/>
        <v>0</v>
      </c>
      <c r="J5682" s="14">
        <f t="shared" si="1181"/>
        <v>0</v>
      </c>
      <c r="K5682" s="14">
        <f t="shared" si="1181"/>
        <v>0</v>
      </c>
      <c r="L5682" s="14" t="str">
        <f t="shared" si="1177"/>
        <v>3.16</v>
      </c>
      <c r="M5682" s="15" t="str">
        <f t="shared" si="1178"/>
        <v>--</v>
      </c>
      <c r="N5682" s="14" t="str">
        <f t="shared" si="1179"/>
        <v/>
      </c>
      <c r="O5682" s="15" t="str">
        <f t="shared" si="1172"/>
        <v/>
      </c>
      <c r="P5682" s="15" t="str">
        <f>IF(N5682=1,FLOOR(MAX($P$4:P5681),1)+1,IF(AND(P5681&lt;&gt;"",O5681&lt;&gt;1),MAX($P$4:P5681)+0.1,""))</f>
        <v/>
      </c>
      <c r="Q5682" s="5">
        <f>ROW()</f>
        <v>5682</v>
      </c>
    </row>
    <row r="5683" spans="2:17" x14ac:dyDescent="0.3">
      <c r="B5683" s="5"/>
      <c r="C5683" s="14">
        <f t="shared" si="1173"/>
        <v>0</v>
      </c>
      <c r="D5683" s="14">
        <f t="shared" si="1173"/>
        <v>0</v>
      </c>
      <c r="E5683" s="14" t="str">
        <f t="shared" si="1174"/>
        <v/>
      </c>
      <c r="F5683" s="14">
        <f t="shared" si="1175"/>
        <v>0</v>
      </c>
      <c r="G5683" s="14">
        <f t="shared" si="1171"/>
        <v>3</v>
      </c>
      <c r="H5683" s="14">
        <f t="shared" si="1181"/>
        <v>16</v>
      </c>
      <c r="I5683" s="14">
        <f t="shared" si="1181"/>
        <v>0</v>
      </c>
      <c r="J5683" s="14">
        <f t="shared" si="1181"/>
        <v>0</v>
      </c>
      <c r="K5683" s="14">
        <f t="shared" si="1181"/>
        <v>0</v>
      </c>
      <c r="L5683" s="14" t="str">
        <f t="shared" si="1177"/>
        <v>3.16</v>
      </c>
      <c r="M5683" s="15" t="str">
        <f t="shared" si="1178"/>
        <v>--</v>
      </c>
      <c r="N5683" s="14" t="str">
        <f t="shared" si="1179"/>
        <v/>
      </c>
      <c r="O5683" s="15" t="str">
        <f t="shared" si="1172"/>
        <v/>
      </c>
      <c r="P5683" s="15" t="str">
        <f>IF(N5683=1,FLOOR(MAX($P$4:P5682),1)+1,IF(AND(P5682&lt;&gt;"",O5682&lt;&gt;1),MAX($P$4:P5682)+0.1,""))</f>
        <v/>
      </c>
      <c r="Q5683" s="5">
        <f>ROW()</f>
        <v>5683</v>
      </c>
    </row>
    <row r="5684" spans="2:17" x14ac:dyDescent="0.3">
      <c r="B5684" s="5"/>
      <c r="C5684" s="14">
        <f t="shared" si="1173"/>
        <v>0</v>
      </c>
      <c r="D5684" s="14">
        <f t="shared" si="1173"/>
        <v>0</v>
      </c>
      <c r="E5684" s="14" t="str">
        <f t="shared" si="1174"/>
        <v/>
      </c>
      <c r="F5684" s="14">
        <f t="shared" si="1175"/>
        <v>0</v>
      </c>
      <c r="G5684" s="14">
        <f t="shared" si="1171"/>
        <v>3</v>
      </c>
      <c r="H5684" s="14">
        <f t="shared" si="1181"/>
        <v>16</v>
      </c>
      <c r="I5684" s="14">
        <f t="shared" si="1181"/>
        <v>0</v>
      </c>
      <c r="J5684" s="14">
        <f t="shared" si="1181"/>
        <v>0</v>
      </c>
      <c r="K5684" s="14">
        <f t="shared" si="1181"/>
        <v>0</v>
      </c>
      <c r="L5684" s="14" t="str">
        <f t="shared" si="1177"/>
        <v>3.16</v>
      </c>
      <c r="M5684" s="15" t="str">
        <f t="shared" si="1178"/>
        <v>--</v>
      </c>
      <c r="N5684" s="14" t="str">
        <f t="shared" si="1179"/>
        <v/>
      </c>
      <c r="O5684" s="15" t="str">
        <f t="shared" si="1172"/>
        <v/>
      </c>
      <c r="P5684" s="15" t="str">
        <f>IF(N5684=1,FLOOR(MAX($P$4:P5683),1)+1,IF(AND(P5683&lt;&gt;"",O5683&lt;&gt;1),MAX($P$4:P5683)+0.1,""))</f>
        <v/>
      </c>
      <c r="Q5684" s="5">
        <f>ROW()</f>
        <v>5684</v>
      </c>
    </row>
    <row r="5685" spans="2:17" x14ac:dyDescent="0.3">
      <c r="B5685" s="5"/>
      <c r="C5685" s="14">
        <f t="shared" si="1173"/>
        <v>0</v>
      </c>
      <c r="D5685" s="14">
        <f t="shared" si="1173"/>
        <v>0</v>
      </c>
      <c r="E5685" s="14" t="str">
        <f t="shared" si="1174"/>
        <v/>
      </c>
      <c r="F5685" s="14">
        <f t="shared" si="1175"/>
        <v>0</v>
      </c>
      <c r="G5685" s="14">
        <f t="shared" si="1171"/>
        <v>3</v>
      </c>
      <c r="H5685" s="14">
        <f t="shared" si="1181"/>
        <v>16</v>
      </c>
      <c r="I5685" s="14">
        <f t="shared" si="1181"/>
        <v>0</v>
      </c>
      <c r="J5685" s="14">
        <f t="shared" si="1181"/>
        <v>0</v>
      </c>
      <c r="K5685" s="14">
        <f t="shared" si="1181"/>
        <v>0</v>
      </c>
      <c r="L5685" s="14" t="str">
        <f t="shared" si="1177"/>
        <v>3.16</v>
      </c>
      <c r="M5685" s="15" t="str">
        <f t="shared" si="1178"/>
        <v>--</v>
      </c>
      <c r="N5685" s="14" t="str">
        <f t="shared" si="1179"/>
        <v/>
      </c>
      <c r="O5685" s="15" t="str">
        <f t="shared" si="1172"/>
        <v/>
      </c>
      <c r="P5685" s="15" t="str">
        <f>IF(N5685=1,FLOOR(MAX($P$4:P5684),1)+1,IF(AND(P5684&lt;&gt;"",O5684&lt;&gt;1),MAX($P$4:P5684)+0.1,""))</f>
        <v/>
      </c>
      <c r="Q5685" s="5">
        <f>ROW()</f>
        <v>5685</v>
      </c>
    </row>
    <row r="5686" spans="2:17" x14ac:dyDescent="0.3">
      <c r="B5686" s="5"/>
      <c r="C5686" s="14">
        <f t="shared" si="1173"/>
        <v>0</v>
      </c>
      <c r="D5686" s="14">
        <f t="shared" si="1173"/>
        <v>0</v>
      </c>
      <c r="E5686" s="14" t="str">
        <f t="shared" si="1174"/>
        <v/>
      </c>
      <c r="F5686" s="14">
        <f t="shared" si="1175"/>
        <v>0</v>
      </c>
      <c r="G5686" s="14">
        <f t="shared" si="1171"/>
        <v>3</v>
      </c>
      <c r="H5686" s="14">
        <f t="shared" ref="H5686:K5701" si="1182">IF(G5686&lt;&gt;G5685,0,IF(AND(($F5685-$D5686)=(H$3-1),$F5686=H$3),H5685+1,H5685))</f>
        <v>16</v>
      </c>
      <c r="I5686" s="14">
        <f t="shared" si="1182"/>
        <v>0</v>
      </c>
      <c r="J5686" s="14">
        <f t="shared" si="1182"/>
        <v>0</v>
      </c>
      <c r="K5686" s="14">
        <f t="shared" si="1182"/>
        <v>0</v>
      </c>
      <c r="L5686" s="14" t="str">
        <f t="shared" si="1177"/>
        <v>3.16</v>
      </c>
      <c r="M5686" s="15" t="str">
        <f t="shared" si="1178"/>
        <v>--</v>
      </c>
      <c r="N5686" s="14" t="str">
        <f t="shared" si="1179"/>
        <v/>
      </c>
      <c r="O5686" s="15" t="str">
        <f t="shared" si="1172"/>
        <v/>
      </c>
      <c r="P5686" s="15" t="str">
        <f>IF(N5686=1,FLOOR(MAX($P$4:P5685),1)+1,IF(AND(P5685&lt;&gt;"",O5685&lt;&gt;1),MAX($P$4:P5685)+0.1,""))</f>
        <v/>
      </c>
      <c r="Q5686" s="5">
        <f>ROW()</f>
        <v>5686</v>
      </c>
    </row>
    <row r="5687" spans="2:17" x14ac:dyDescent="0.3">
      <c r="B5687" s="5"/>
      <c r="C5687" s="14">
        <f t="shared" si="1173"/>
        <v>0</v>
      </c>
      <c r="D5687" s="14">
        <f t="shared" si="1173"/>
        <v>0</v>
      </c>
      <c r="E5687" s="14" t="str">
        <f t="shared" si="1174"/>
        <v/>
      </c>
      <c r="F5687" s="14">
        <f t="shared" si="1175"/>
        <v>0</v>
      </c>
      <c r="G5687" s="14">
        <f t="shared" si="1171"/>
        <v>3</v>
      </c>
      <c r="H5687" s="14">
        <f t="shared" si="1182"/>
        <v>16</v>
      </c>
      <c r="I5687" s="14">
        <f t="shared" si="1182"/>
        <v>0</v>
      </c>
      <c r="J5687" s="14">
        <f t="shared" si="1182"/>
        <v>0</v>
      </c>
      <c r="K5687" s="14">
        <f t="shared" si="1182"/>
        <v>0</v>
      </c>
      <c r="L5687" s="14" t="str">
        <f t="shared" si="1177"/>
        <v>3.16</v>
      </c>
      <c r="M5687" s="15" t="str">
        <f t="shared" si="1178"/>
        <v>--</v>
      </c>
      <c r="N5687" s="14" t="str">
        <f t="shared" si="1179"/>
        <v/>
      </c>
      <c r="O5687" s="15" t="str">
        <f t="shared" si="1172"/>
        <v/>
      </c>
      <c r="P5687" s="15" t="str">
        <f>IF(N5687=1,FLOOR(MAX($P$4:P5686),1)+1,IF(AND(P5686&lt;&gt;"",O5686&lt;&gt;1),MAX($P$4:P5686)+0.1,""))</f>
        <v/>
      </c>
      <c r="Q5687" s="5">
        <f>ROW()</f>
        <v>5687</v>
      </c>
    </row>
    <row r="5688" spans="2:17" x14ac:dyDescent="0.3">
      <c r="B5688" s="5"/>
      <c r="C5688" s="14">
        <f t="shared" si="1173"/>
        <v>0</v>
      </c>
      <c r="D5688" s="14">
        <f t="shared" si="1173"/>
        <v>0</v>
      </c>
      <c r="E5688" s="14" t="str">
        <f t="shared" si="1174"/>
        <v/>
      </c>
      <c r="F5688" s="14">
        <f t="shared" si="1175"/>
        <v>0</v>
      </c>
      <c r="G5688" s="14">
        <f t="shared" si="1171"/>
        <v>3</v>
      </c>
      <c r="H5688" s="14">
        <f t="shared" si="1182"/>
        <v>16</v>
      </c>
      <c r="I5688" s="14">
        <f t="shared" si="1182"/>
        <v>0</v>
      </c>
      <c r="J5688" s="14">
        <f t="shared" si="1182"/>
        <v>0</v>
      </c>
      <c r="K5688" s="14">
        <f t="shared" si="1182"/>
        <v>0</v>
      </c>
      <c r="L5688" s="14" t="str">
        <f t="shared" si="1177"/>
        <v>3.16</v>
      </c>
      <c r="M5688" s="15" t="str">
        <f t="shared" si="1178"/>
        <v>--</v>
      </c>
      <c r="N5688" s="14" t="str">
        <f t="shared" si="1179"/>
        <v/>
      </c>
      <c r="O5688" s="15" t="str">
        <f t="shared" si="1172"/>
        <v/>
      </c>
      <c r="P5688" s="15" t="str">
        <f>IF(N5688=1,FLOOR(MAX($P$4:P5687),1)+1,IF(AND(P5687&lt;&gt;"",O5687&lt;&gt;1),MAX($P$4:P5687)+0.1,""))</f>
        <v/>
      </c>
      <c r="Q5688" s="5">
        <f>ROW()</f>
        <v>5688</v>
      </c>
    </row>
    <row r="5689" spans="2:17" x14ac:dyDescent="0.3">
      <c r="B5689" s="5"/>
      <c r="C5689" s="14">
        <f t="shared" si="1173"/>
        <v>0</v>
      </c>
      <c r="D5689" s="14">
        <f t="shared" si="1173"/>
        <v>0</v>
      </c>
      <c r="E5689" s="14" t="str">
        <f t="shared" si="1174"/>
        <v/>
      </c>
      <c r="F5689" s="14">
        <f t="shared" si="1175"/>
        <v>0</v>
      </c>
      <c r="G5689" s="14">
        <f t="shared" si="1171"/>
        <v>3</v>
      </c>
      <c r="H5689" s="14">
        <f t="shared" si="1182"/>
        <v>16</v>
      </c>
      <c r="I5689" s="14">
        <f t="shared" si="1182"/>
        <v>0</v>
      </c>
      <c r="J5689" s="14">
        <f t="shared" si="1182"/>
        <v>0</v>
      </c>
      <c r="K5689" s="14">
        <f t="shared" si="1182"/>
        <v>0</v>
      </c>
      <c r="L5689" s="14" t="str">
        <f t="shared" si="1177"/>
        <v>3.16</v>
      </c>
      <c r="M5689" s="15" t="str">
        <f t="shared" si="1178"/>
        <v>--</v>
      </c>
      <c r="N5689" s="14" t="str">
        <f t="shared" si="1179"/>
        <v/>
      </c>
      <c r="O5689" s="15" t="str">
        <f t="shared" si="1172"/>
        <v/>
      </c>
      <c r="P5689" s="15" t="str">
        <f>IF(N5689=1,FLOOR(MAX($P$4:P5688),1)+1,IF(AND(P5688&lt;&gt;"",O5688&lt;&gt;1),MAX($P$4:P5688)+0.1,""))</f>
        <v/>
      </c>
      <c r="Q5689" s="5">
        <f>ROW()</f>
        <v>5689</v>
      </c>
    </row>
    <row r="5690" spans="2:17" x14ac:dyDescent="0.3">
      <c r="B5690" s="5"/>
      <c r="C5690" s="14">
        <f t="shared" si="1173"/>
        <v>0</v>
      </c>
      <c r="D5690" s="14">
        <f t="shared" si="1173"/>
        <v>0</v>
      </c>
      <c r="E5690" s="14" t="str">
        <f t="shared" si="1174"/>
        <v/>
      </c>
      <c r="F5690" s="14">
        <f t="shared" si="1175"/>
        <v>0</v>
      </c>
      <c r="G5690" s="14">
        <f t="shared" si="1171"/>
        <v>3</v>
      </c>
      <c r="H5690" s="14">
        <f t="shared" si="1182"/>
        <v>16</v>
      </c>
      <c r="I5690" s="14">
        <f t="shared" si="1182"/>
        <v>0</v>
      </c>
      <c r="J5690" s="14">
        <f t="shared" si="1182"/>
        <v>0</v>
      </c>
      <c r="K5690" s="14">
        <f t="shared" si="1182"/>
        <v>0</v>
      </c>
      <c r="L5690" s="14" t="str">
        <f t="shared" si="1177"/>
        <v>3.16</v>
      </c>
      <c r="M5690" s="15" t="str">
        <f t="shared" si="1178"/>
        <v>--</v>
      </c>
      <c r="N5690" s="14" t="str">
        <f t="shared" si="1179"/>
        <v/>
      </c>
      <c r="O5690" s="15" t="str">
        <f t="shared" si="1172"/>
        <v/>
      </c>
      <c r="P5690" s="15" t="str">
        <f>IF(N5690=1,FLOOR(MAX($P$4:P5689),1)+1,IF(AND(P5689&lt;&gt;"",O5689&lt;&gt;1),MAX($P$4:P5689)+0.1,""))</f>
        <v/>
      </c>
      <c r="Q5690" s="5">
        <f>ROW()</f>
        <v>5690</v>
      </c>
    </row>
    <row r="5691" spans="2:17" x14ac:dyDescent="0.3">
      <c r="B5691" s="5"/>
      <c r="C5691" s="14">
        <f t="shared" si="1173"/>
        <v>0</v>
      </c>
      <c r="D5691" s="14">
        <f t="shared" si="1173"/>
        <v>0</v>
      </c>
      <c r="E5691" s="14" t="str">
        <f t="shared" si="1174"/>
        <v/>
      </c>
      <c r="F5691" s="14">
        <f t="shared" si="1175"/>
        <v>0</v>
      </c>
      <c r="G5691" s="14">
        <f t="shared" si="1171"/>
        <v>3</v>
      </c>
      <c r="H5691" s="14">
        <f t="shared" si="1182"/>
        <v>16</v>
      </c>
      <c r="I5691" s="14">
        <f t="shared" si="1182"/>
        <v>0</v>
      </c>
      <c r="J5691" s="14">
        <f t="shared" si="1182"/>
        <v>0</v>
      </c>
      <c r="K5691" s="14">
        <f t="shared" si="1182"/>
        <v>0</v>
      </c>
      <c r="L5691" s="14" t="str">
        <f t="shared" si="1177"/>
        <v>3.16</v>
      </c>
      <c r="M5691" s="15" t="str">
        <f t="shared" si="1178"/>
        <v>--</v>
      </c>
      <c r="N5691" s="14" t="str">
        <f t="shared" si="1179"/>
        <v/>
      </c>
      <c r="O5691" s="15" t="str">
        <f t="shared" si="1172"/>
        <v/>
      </c>
      <c r="P5691" s="15" t="str">
        <f>IF(N5691=1,FLOOR(MAX($P$4:P5690),1)+1,IF(AND(P5690&lt;&gt;"",O5690&lt;&gt;1),MAX($P$4:P5690)+0.1,""))</f>
        <v/>
      </c>
      <c r="Q5691" s="5">
        <f>ROW()</f>
        <v>5691</v>
      </c>
    </row>
    <row r="5692" spans="2:17" x14ac:dyDescent="0.3">
      <c r="B5692" s="5"/>
      <c r="C5692" s="14">
        <f t="shared" si="1173"/>
        <v>0</v>
      </c>
      <c r="D5692" s="14">
        <f t="shared" si="1173"/>
        <v>0</v>
      </c>
      <c r="E5692" s="14" t="str">
        <f t="shared" si="1174"/>
        <v/>
      </c>
      <c r="F5692" s="14">
        <f t="shared" si="1175"/>
        <v>0</v>
      </c>
      <c r="G5692" s="14">
        <f t="shared" si="1171"/>
        <v>3</v>
      </c>
      <c r="H5692" s="14">
        <f t="shared" si="1182"/>
        <v>16</v>
      </c>
      <c r="I5692" s="14">
        <f t="shared" si="1182"/>
        <v>0</v>
      </c>
      <c r="J5692" s="14">
        <f t="shared" si="1182"/>
        <v>0</v>
      </c>
      <c r="K5692" s="14">
        <f t="shared" si="1182"/>
        <v>0</v>
      </c>
      <c r="L5692" s="14" t="str">
        <f t="shared" si="1177"/>
        <v>3.16</v>
      </c>
      <c r="M5692" s="15" t="str">
        <f t="shared" si="1178"/>
        <v>--</v>
      </c>
      <c r="N5692" s="14" t="str">
        <f t="shared" si="1179"/>
        <v/>
      </c>
      <c r="O5692" s="15" t="str">
        <f t="shared" si="1172"/>
        <v/>
      </c>
      <c r="P5692" s="15" t="str">
        <f>IF(N5692=1,FLOOR(MAX($P$4:P5691),1)+1,IF(AND(P5691&lt;&gt;"",O5691&lt;&gt;1),MAX($P$4:P5691)+0.1,""))</f>
        <v/>
      </c>
      <c r="Q5692" s="5">
        <f>ROW()</f>
        <v>5692</v>
      </c>
    </row>
    <row r="5693" spans="2:17" x14ac:dyDescent="0.3">
      <c r="B5693" s="5"/>
      <c r="C5693" s="14">
        <f t="shared" si="1173"/>
        <v>0</v>
      </c>
      <c r="D5693" s="14">
        <f t="shared" si="1173"/>
        <v>0</v>
      </c>
      <c r="E5693" s="14" t="str">
        <f t="shared" si="1174"/>
        <v/>
      </c>
      <c r="F5693" s="14">
        <f t="shared" si="1175"/>
        <v>0</v>
      </c>
      <c r="G5693" s="14">
        <f t="shared" si="1171"/>
        <v>3</v>
      </c>
      <c r="H5693" s="14">
        <f t="shared" si="1182"/>
        <v>16</v>
      </c>
      <c r="I5693" s="14">
        <f t="shared" si="1182"/>
        <v>0</v>
      </c>
      <c r="J5693" s="14">
        <f t="shared" si="1182"/>
        <v>0</v>
      </c>
      <c r="K5693" s="14">
        <f t="shared" si="1182"/>
        <v>0</v>
      </c>
      <c r="L5693" s="14" t="str">
        <f t="shared" si="1177"/>
        <v>3.16</v>
      </c>
      <c r="M5693" s="15" t="str">
        <f t="shared" si="1178"/>
        <v>--</v>
      </c>
      <c r="N5693" s="14" t="str">
        <f t="shared" si="1179"/>
        <v/>
      </c>
      <c r="O5693" s="15" t="str">
        <f t="shared" si="1172"/>
        <v/>
      </c>
      <c r="P5693" s="15" t="str">
        <f>IF(N5693=1,FLOOR(MAX($P$4:P5692),1)+1,IF(AND(P5692&lt;&gt;"",O5692&lt;&gt;1),MAX($P$4:P5692)+0.1,""))</f>
        <v/>
      </c>
      <c r="Q5693" s="5">
        <f>ROW()</f>
        <v>5693</v>
      </c>
    </row>
    <row r="5694" spans="2:17" x14ac:dyDescent="0.3">
      <c r="B5694" s="5"/>
      <c r="C5694" s="14">
        <f t="shared" si="1173"/>
        <v>0</v>
      </c>
      <c r="D5694" s="14">
        <f t="shared" si="1173"/>
        <v>0</v>
      </c>
      <c r="E5694" s="14" t="str">
        <f t="shared" si="1174"/>
        <v/>
      </c>
      <c r="F5694" s="14">
        <f t="shared" si="1175"/>
        <v>0</v>
      </c>
      <c r="G5694" s="14">
        <f t="shared" si="1171"/>
        <v>3</v>
      </c>
      <c r="H5694" s="14">
        <f t="shared" si="1182"/>
        <v>16</v>
      </c>
      <c r="I5694" s="14">
        <f t="shared" si="1182"/>
        <v>0</v>
      </c>
      <c r="J5694" s="14">
        <f t="shared" si="1182"/>
        <v>0</v>
      </c>
      <c r="K5694" s="14">
        <f t="shared" si="1182"/>
        <v>0</v>
      </c>
      <c r="L5694" s="14" t="str">
        <f t="shared" si="1177"/>
        <v>3.16</v>
      </c>
      <c r="M5694" s="15" t="str">
        <f t="shared" si="1178"/>
        <v>--</v>
      </c>
      <c r="N5694" s="14" t="str">
        <f t="shared" si="1179"/>
        <v/>
      </c>
      <c r="O5694" s="15" t="str">
        <f t="shared" si="1172"/>
        <v/>
      </c>
      <c r="P5694" s="15" t="str">
        <f>IF(N5694=1,FLOOR(MAX($P$4:P5693),1)+1,IF(AND(P5693&lt;&gt;"",O5693&lt;&gt;1),MAX($P$4:P5693)+0.1,""))</f>
        <v/>
      </c>
      <c r="Q5694" s="5">
        <f>ROW()</f>
        <v>5694</v>
      </c>
    </row>
    <row r="5695" spans="2:17" x14ac:dyDescent="0.3">
      <c r="B5695" s="5"/>
      <c r="C5695" s="14">
        <f t="shared" si="1173"/>
        <v>0</v>
      </c>
      <c r="D5695" s="14">
        <f t="shared" si="1173"/>
        <v>0</v>
      </c>
      <c r="E5695" s="14" t="str">
        <f t="shared" si="1174"/>
        <v/>
      </c>
      <c r="F5695" s="14">
        <f t="shared" si="1175"/>
        <v>0</v>
      </c>
      <c r="G5695" s="14">
        <f t="shared" si="1171"/>
        <v>3</v>
      </c>
      <c r="H5695" s="14">
        <f t="shared" si="1182"/>
        <v>16</v>
      </c>
      <c r="I5695" s="14">
        <f t="shared" si="1182"/>
        <v>0</v>
      </c>
      <c r="J5695" s="14">
        <f t="shared" si="1182"/>
        <v>0</v>
      </c>
      <c r="K5695" s="14">
        <f t="shared" si="1182"/>
        <v>0</v>
      </c>
      <c r="L5695" s="14" t="str">
        <f t="shared" si="1177"/>
        <v>3.16</v>
      </c>
      <c r="M5695" s="15" t="str">
        <f t="shared" si="1178"/>
        <v>--</v>
      </c>
      <c r="N5695" s="14" t="str">
        <f t="shared" si="1179"/>
        <v/>
      </c>
      <c r="O5695" s="15" t="str">
        <f t="shared" si="1172"/>
        <v/>
      </c>
      <c r="P5695" s="15" t="str">
        <f>IF(N5695=1,FLOOR(MAX($P$4:P5694),1)+1,IF(AND(P5694&lt;&gt;"",O5694&lt;&gt;1),MAX($P$4:P5694)+0.1,""))</f>
        <v/>
      </c>
      <c r="Q5695" s="5">
        <f>ROW()</f>
        <v>5695</v>
      </c>
    </row>
    <row r="5696" spans="2:17" x14ac:dyDescent="0.3">
      <c r="B5696" s="5"/>
      <c r="C5696" s="14">
        <f t="shared" si="1173"/>
        <v>0</v>
      </c>
      <c r="D5696" s="14">
        <f t="shared" si="1173"/>
        <v>0</v>
      </c>
      <c r="E5696" s="14" t="str">
        <f t="shared" si="1174"/>
        <v/>
      </c>
      <c r="F5696" s="14">
        <f t="shared" si="1175"/>
        <v>0</v>
      </c>
      <c r="G5696" s="14">
        <f t="shared" si="1171"/>
        <v>3</v>
      </c>
      <c r="H5696" s="14">
        <f t="shared" si="1182"/>
        <v>16</v>
      </c>
      <c r="I5696" s="14">
        <f t="shared" si="1182"/>
        <v>0</v>
      </c>
      <c r="J5696" s="14">
        <f t="shared" si="1182"/>
        <v>0</v>
      </c>
      <c r="K5696" s="14">
        <f t="shared" si="1182"/>
        <v>0</v>
      </c>
      <c r="L5696" s="14" t="str">
        <f t="shared" si="1177"/>
        <v>3.16</v>
      </c>
      <c r="M5696" s="15" t="str">
        <f t="shared" si="1178"/>
        <v>--</v>
      </c>
      <c r="N5696" s="14" t="str">
        <f t="shared" si="1179"/>
        <v/>
      </c>
      <c r="O5696" s="15" t="str">
        <f t="shared" si="1172"/>
        <v/>
      </c>
      <c r="P5696" s="15" t="str">
        <f>IF(N5696=1,FLOOR(MAX($P$4:P5695),1)+1,IF(AND(P5695&lt;&gt;"",O5695&lt;&gt;1),MAX($P$4:P5695)+0.1,""))</f>
        <v/>
      </c>
      <c r="Q5696" s="5">
        <f>ROW()</f>
        <v>5696</v>
      </c>
    </row>
    <row r="5697" spans="2:17" x14ac:dyDescent="0.3">
      <c r="B5697" s="5"/>
      <c r="C5697" s="14">
        <f t="shared" si="1173"/>
        <v>0</v>
      </c>
      <c r="D5697" s="14">
        <f t="shared" si="1173"/>
        <v>0</v>
      </c>
      <c r="E5697" s="14" t="str">
        <f t="shared" si="1174"/>
        <v/>
      </c>
      <c r="F5697" s="14">
        <f t="shared" si="1175"/>
        <v>0</v>
      </c>
      <c r="G5697" s="14">
        <f t="shared" si="1171"/>
        <v>3</v>
      </c>
      <c r="H5697" s="14">
        <f t="shared" si="1182"/>
        <v>16</v>
      </c>
      <c r="I5697" s="14">
        <f t="shared" si="1182"/>
        <v>0</v>
      </c>
      <c r="J5697" s="14">
        <f t="shared" si="1182"/>
        <v>0</v>
      </c>
      <c r="K5697" s="14">
        <f t="shared" si="1182"/>
        <v>0</v>
      </c>
      <c r="L5697" s="14" t="str">
        <f t="shared" si="1177"/>
        <v>3.16</v>
      </c>
      <c r="M5697" s="15" t="str">
        <f t="shared" si="1178"/>
        <v>--</v>
      </c>
      <c r="N5697" s="14" t="str">
        <f t="shared" si="1179"/>
        <v/>
      </c>
      <c r="O5697" s="15" t="str">
        <f t="shared" si="1172"/>
        <v/>
      </c>
      <c r="P5697" s="15" t="str">
        <f>IF(N5697=1,FLOOR(MAX($P$4:P5696),1)+1,IF(AND(P5696&lt;&gt;"",O5696&lt;&gt;1),MAX($P$4:P5696)+0.1,""))</f>
        <v/>
      </c>
      <c r="Q5697" s="5">
        <f>ROW()</f>
        <v>5697</v>
      </c>
    </row>
    <row r="5698" spans="2:17" x14ac:dyDescent="0.3">
      <c r="B5698" s="5"/>
      <c r="C5698" s="14">
        <f t="shared" si="1173"/>
        <v>0</v>
      </c>
      <c r="D5698" s="14">
        <f t="shared" si="1173"/>
        <v>0</v>
      </c>
      <c r="E5698" s="14" t="str">
        <f t="shared" si="1174"/>
        <v/>
      </c>
      <c r="F5698" s="14">
        <f t="shared" si="1175"/>
        <v>0</v>
      </c>
      <c r="G5698" s="14">
        <f t="shared" si="1171"/>
        <v>3</v>
      </c>
      <c r="H5698" s="14">
        <f t="shared" si="1182"/>
        <v>16</v>
      </c>
      <c r="I5698" s="14">
        <f t="shared" si="1182"/>
        <v>0</v>
      </c>
      <c r="J5698" s="14">
        <f t="shared" si="1182"/>
        <v>0</v>
      </c>
      <c r="K5698" s="14">
        <f t="shared" si="1182"/>
        <v>0</v>
      </c>
      <c r="L5698" s="14" t="str">
        <f t="shared" si="1177"/>
        <v>3.16</v>
      </c>
      <c r="M5698" s="15" t="str">
        <f t="shared" si="1178"/>
        <v>--</v>
      </c>
      <c r="N5698" s="14" t="str">
        <f t="shared" si="1179"/>
        <v/>
      </c>
      <c r="O5698" s="15" t="str">
        <f t="shared" si="1172"/>
        <v/>
      </c>
      <c r="P5698" s="15" t="str">
        <f>IF(N5698=1,FLOOR(MAX($P$4:P5697),1)+1,IF(AND(P5697&lt;&gt;"",O5697&lt;&gt;1),MAX($P$4:P5697)+0.1,""))</f>
        <v/>
      </c>
      <c r="Q5698" s="5">
        <f>ROW()</f>
        <v>5698</v>
      </c>
    </row>
    <row r="5699" spans="2:17" x14ac:dyDescent="0.3">
      <c r="B5699" s="5"/>
      <c r="C5699" s="14">
        <f t="shared" si="1173"/>
        <v>0</v>
      </c>
      <c r="D5699" s="14">
        <f t="shared" si="1173"/>
        <v>0</v>
      </c>
      <c r="E5699" s="14" t="str">
        <f t="shared" si="1174"/>
        <v/>
      </c>
      <c r="F5699" s="14">
        <f t="shared" si="1175"/>
        <v>0</v>
      </c>
      <c r="G5699" s="14">
        <f t="shared" si="1171"/>
        <v>3</v>
      </c>
      <c r="H5699" s="14">
        <f t="shared" si="1182"/>
        <v>16</v>
      </c>
      <c r="I5699" s="14">
        <f t="shared" si="1182"/>
        <v>0</v>
      </c>
      <c r="J5699" s="14">
        <f t="shared" si="1182"/>
        <v>0</v>
      </c>
      <c r="K5699" s="14">
        <f t="shared" si="1182"/>
        <v>0</v>
      </c>
      <c r="L5699" s="14" t="str">
        <f t="shared" si="1177"/>
        <v>3.16</v>
      </c>
      <c r="M5699" s="15" t="str">
        <f t="shared" si="1178"/>
        <v>--</v>
      </c>
      <c r="N5699" s="14" t="str">
        <f t="shared" si="1179"/>
        <v/>
      </c>
      <c r="O5699" s="15" t="str">
        <f t="shared" si="1172"/>
        <v/>
      </c>
      <c r="P5699" s="15" t="str">
        <f>IF(N5699=1,FLOOR(MAX($P$4:P5698),1)+1,IF(AND(P5698&lt;&gt;"",O5698&lt;&gt;1),MAX($P$4:P5698)+0.1,""))</f>
        <v/>
      </c>
      <c r="Q5699" s="5">
        <f>ROW()</f>
        <v>5699</v>
      </c>
    </row>
    <row r="5700" spans="2:17" x14ac:dyDescent="0.3">
      <c r="B5700" s="5"/>
      <c r="C5700" s="14">
        <f t="shared" si="1173"/>
        <v>0</v>
      </c>
      <c r="D5700" s="14">
        <f t="shared" si="1173"/>
        <v>0</v>
      </c>
      <c r="E5700" s="14" t="str">
        <f t="shared" si="1174"/>
        <v/>
      </c>
      <c r="F5700" s="14">
        <f t="shared" si="1175"/>
        <v>0</v>
      </c>
      <c r="G5700" s="14">
        <f t="shared" si="1171"/>
        <v>3</v>
      </c>
      <c r="H5700" s="14">
        <f t="shared" si="1182"/>
        <v>16</v>
      </c>
      <c r="I5700" s="14">
        <f t="shared" si="1182"/>
        <v>0</v>
      </c>
      <c r="J5700" s="14">
        <f t="shared" si="1182"/>
        <v>0</v>
      </c>
      <c r="K5700" s="14">
        <f t="shared" si="1182"/>
        <v>0</v>
      </c>
      <c r="L5700" s="14" t="str">
        <f t="shared" si="1177"/>
        <v>3.16</v>
      </c>
      <c r="M5700" s="15" t="str">
        <f t="shared" si="1178"/>
        <v>--</v>
      </c>
      <c r="N5700" s="14" t="str">
        <f t="shared" si="1179"/>
        <v/>
      </c>
      <c r="O5700" s="15" t="str">
        <f t="shared" si="1172"/>
        <v/>
      </c>
      <c r="P5700" s="15" t="str">
        <f>IF(N5700=1,FLOOR(MAX($P$4:P5699),1)+1,IF(AND(P5699&lt;&gt;"",O5699&lt;&gt;1),MAX($P$4:P5699)+0.1,""))</f>
        <v/>
      </c>
      <c r="Q5700" s="5">
        <f>ROW()</f>
        <v>5700</v>
      </c>
    </row>
    <row r="5701" spans="2:17" x14ac:dyDescent="0.3">
      <c r="B5701" s="5"/>
      <c r="C5701" s="14">
        <f t="shared" si="1173"/>
        <v>0</v>
      </c>
      <c r="D5701" s="14">
        <f t="shared" si="1173"/>
        <v>0</v>
      </c>
      <c r="E5701" s="14" t="str">
        <f t="shared" si="1174"/>
        <v/>
      </c>
      <c r="F5701" s="14">
        <f t="shared" si="1175"/>
        <v>0</v>
      </c>
      <c r="G5701" s="14">
        <f t="shared" ref="G5701:G5764" si="1183">G5700+IF(NOT(ISERROR(FIND("&lt;PRT&gt;",A5701))),1,0)</f>
        <v>3</v>
      </c>
      <c r="H5701" s="14">
        <f t="shared" si="1182"/>
        <v>16</v>
      </c>
      <c r="I5701" s="14">
        <f t="shared" si="1182"/>
        <v>0</v>
      </c>
      <c r="J5701" s="14">
        <f t="shared" si="1182"/>
        <v>0</v>
      </c>
      <c r="K5701" s="14">
        <f t="shared" si="1182"/>
        <v>0</v>
      </c>
      <c r="L5701" s="14" t="str">
        <f t="shared" si="1177"/>
        <v>3.16</v>
      </c>
      <c r="M5701" s="15" t="str">
        <f t="shared" si="1178"/>
        <v>--</v>
      </c>
      <c r="N5701" s="14" t="str">
        <f t="shared" si="1179"/>
        <v/>
      </c>
      <c r="O5701" s="15" t="str">
        <f t="shared" ref="O5701:O5764" si="1184">IF(ISERROR(FIND(O$4,$A5701)),"",1)</f>
        <v/>
      </c>
      <c r="P5701" s="15" t="str">
        <f>IF(N5701=1,FLOOR(MAX($P$4:P5700),1)+1,IF(AND(P5700&lt;&gt;"",O5700&lt;&gt;1),MAX($P$4:P5700)+0.1,""))</f>
        <v/>
      </c>
      <c r="Q5701" s="5">
        <f>ROW()</f>
        <v>5701</v>
      </c>
    </row>
    <row r="5702" spans="2:17" x14ac:dyDescent="0.3">
      <c r="B5702" s="5"/>
      <c r="C5702" s="14">
        <f t="shared" ref="C5702:D5765" si="1185">(LEN($A5702)-LEN(SUBSTITUTE($A5702,C$3,"")))/LEN(C$3)</f>
        <v>0</v>
      </c>
      <c r="D5702" s="14">
        <f t="shared" si="1185"/>
        <v>0</v>
      </c>
      <c r="E5702" s="14" t="str">
        <f t="shared" ref="E5702:E5765" si="1186">IF(AND(C5702&gt;0,D5702&gt;0),IF(FIND(D$3,A5702)&gt;FIND(C$3,A5702),"WARNING","OK"),"")</f>
        <v/>
      </c>
      <c r="F5702" s="14">
        <f t="shared" ref="F5702:F5765" si="1187">F5701+C5702-D5702</f>
        <v>0</v>
      </c>
      <c r="G5702" s="14">
        <f t="shared" si="1183"/>
        <v>3</v>
      </c>
      <c r="H5702" s="14">
        <f t="shared" ref="H5702:K5717" si="1188">IF(G5702&lt;&gt;G5701,0,IF(AND(($F5701-$D5702)=(H$3-1),$F5702=H$3),H5701+1,H5701))</f>
        <v>16</v>
      </c>
      <c r="I5702" s="14">
        <f t="shared" si="1188"/>
        <v>0</v>
      </c>
      <c r="J5702" s="14">
        <f t="shared" si="1188"/>
        <v>0</v>
      </c>
      <c r="K5702" s="14">
        <f t="shared" si="1188"/>
        <v>0</v>
      </c>
      <c r="L5702" s="14" t="str">
        <f t="shared" ref="L5702:L5765" si="1189">SUBSTITUTE(G5702&amp;"."&amp;H5702&amp;"."&amp;I5702&amp;"."&amp;J5702&amp;"."&amp;K5702,".0","")</f>
        <v>3.16</v>
      </c>
      <c r="M5702" s="15" t="str">
        <f t="shared" ref="M5702:M5765" si="1190">IF(ISERROR(FIND("&lt;SPT&gt;&lt;TTL&gt;",A5702)),"--",SUBSTITUTE(SUBSTITUTE(MID(A5702&amp;A5703,FIND("&lt;SPT&gt;&lt;TTL&gt;",A5702&amp;A5703)+10,FIND("&lt;/TTL&gt;",A5702&amp;A5703)-FIND("&lt;SPT&gt;&lt;TTL&gt;",A5702&amp;A5703)-10),"&lt;SUB&gt;",""),"&lt;/SUB&gt;",""))</f>
        <v>--</v>
      </c>
      <c r="N5702" s="14" t="str">
        <f t="shared" ref="N5702:N5765" si="1191">IF(ISERROR(FIND(N$4,UPPER($A5702))),"",1)</f>
        <v/>
      </c>
      <c r="O5702" s="15" t="str">
        <f t="shared" si="1184"/>
        <v/>
      </c>
      <c r="P5702" s="15" t="str">
        <f>IF(N5702=1,FLOOR(MAX($P$4:P5701),1)+1,IF(AND(P5701&lt;&gt;"",O5701&lt;&gt;1),MAX($P$4:P5701)+0.1,""))</f>
        <v/>
      </c>
      <c r="Q5702" s="5">
        <f>ROW()</f>
        <v>5702</v>
      </c>
    </row>
    <row r="5703" spans="2:17" x14ac:dyDescent="0.3">
      <c r="B5703" s="5"/>
      <c r="C5703" s="14">
        <f t="shared" si="1185"/>
        <v>0</v>
      </c>
      <c r="D5703" s="14">
        <f t="shared" si="1185"/>
        <v>0</v>
      </c>
      <c r="E5703" s="14" t="str">
        <f t="shared" si="1186"/>
        <v/>
      </c>
      <c r="F5703" s="14">
        <f t="shared" si="1187"/>
        <v>0</v>
      </c>
      <c r="G5703" s="14">
        <f t="shared" si="1183"/>
        <v>3</v>
      </c>
      <c r="H5703" s="14">
        <f t="shared" si="1188"/>
        <v>16</v>
      </c>
      <c r="I5703" s="14">
        <f t="shared" si="1188"/>
        <v>0</v>
      </c>
      <c r="J5703" s="14">
        <f t="shared" si="1188"/>
        <v>0</v>
      </c>
      <c r="K5703" s="14">
        <f t="shared" si="1188"/>
        <v>0</v>
      </c>
      <c r="L5703" s="14" t="str">
        <f t="shared" si="1189"/>
        <v>3.16</v>
      </c>
      <c r="M5703" s="15" t="str">
        <f t="shared" si="1190"/>
        <v>--</v>
      </c>
      <c r="N5703" s="14" t="str">
        <f t="shared" si="1191"/>
        <v/>
      </c>
      <c r="O5703" s="15" t="str">
        <f t="shared" si="1184"/>
        <v/>
      </c>
      <c r="P5703" s="15" t="str">
        <f>IF(N5703=1,FLOOR(MAX($P$4:P5702),1)+1,IF(AND(P5702&lt;&gt;"",O5702&lt;&gt;1),MAX($P$4:P5702)+0.1,""))</f>
        <v/>
      </c>
      <c r="Q5703" s="5">
        <f>ROW()</f>
        <v>5703</v>
      </c>
    </row>
    <row r="5704" spans="2:17" x14ac:dyDescent="0.3">
      <c r="B5704" s="5"/>
      <c r="C5704" s="14">
        <f t="shared" si="1185"/>
        <v>0</v>
      </c>
      <c r="D5704" s="14">
        <f t="shared" si="1185"/>
        <v>0</v>
      </c>
      <c r="E5704" s="14" t="str">
        <f t="shared" si="1186"/>
        <v/>
      </c>
      <c r="F5704" s="14">
        <f t="shared" si="1187"/>
        <v>0</v>
      </c>
      <c r="G5704" s="14">
        <f t="shared" si="1183"/>
        <v>3</v>
      </c>
      <c r="H5704" s="14">
        <f t="shared" si="1188"/>
        <v>16</v>
      </c>
      <c r="I5704" s="14">
        <f t="shared" si="1188"/>
        <v>0</v>
      </c>
      <c r="J5704" s="14">
        <f t="shared" si="1188"/>
        <v>0</v>
      </c>
      <c r="K5704" s="14">
        <f t="shared" si="1188"/>
        <v>0</v>
      </c>
      <c r="L5704" s="14" t="str">
        <f t="shared" si="1189"/>
        <v>3.16</v>
      </c>
      <c r="M5704" s="15" t="str">
        <f t="shared" si="1190"/>
        <v>--</v>
      </c>
      <c r="N5704" s="14" t="str">
        <f t="shared" si="1191"/>
        <v/>
      </c>
      <c r="O5704" s="15" t="str">
        <f t="shared" si="1184"/>
        <v/>
      </c>
      <c r="P5704" s="15" t="str">
        <f>IF(N5704=1,FLOOR(MAX($P$4:P5703),1)+1,IF(AND(P5703&lt;&gt;"",O5703&lt;&gt;1),MAX($P$4:P5703)+0.1,""))</f>
        <v/>
      </c>
      <c r="Q5704" s="5">
        <f>ROW()</f>
        <v>5704</v>
      </c>
    </row>
    <row r="5705" spans="2:17" x14ac:dyDescent="0.3">
      <c r="B5705" s="5"/>
      <c r="C5705" s="14">
        <f t="shared" si="1185"/>
        <v>0</v>
      </c>
      <c r="D5705" s="14">
        <f t="shared" si="1185"/>
        <v>0</v>
      </c>
      <c r="E5705" s="14" t="str">
        <f t="shared" si="1186"/>
        <v/>
      </c>
      <c r="F5705" s="14">
        <f t="shared" si="1187"/>
        <v>0</v>
      </c>
      <c r="G5705" s="14">
        <f t="shared" si="1183"/>
        <v>3</v>
      </c>
      <c r="H5705" s="14">
        <f t="shared" si="1188"/>
        <v>16</v>
      </c>
      <c r="I5705" s="14">
        <f t="shared" si="1188"/>
        <v>0</v>
      </c>
      <c r="J5705" s="14">
        <f t="shared" si="1188"/>
        <v>0</v>
      </c>
      <c r="K5705" s="14">
        <f t="shared" si="1188"/>
        <v>0</v>
      </c>
      <c r="L5705" s="14" t="str">
        <f t="shared" si="1189"/>
        <v>3.16</v>
      </c>
      <c r="M5705" s="15" t="str">
        <f t="shared" si="1190"/>
        <v>--</v>
      </c>
      <c r="N5705" s="14" t="str">
        <f t="shared" si="1191"/>
        <v/>
      </c>
      <c r="O5705" s="15" t="str">
        <f t="shared" si="1184"/>
        <v/>
      </c>
      <c r="P5705" s="15" t="str">
        <f>IF(N5705=1,FLOOR(MAX($P$4:P5704),1)+1,IF(AND(P5704&lt;&gt;"",O5704&lt;&gt;1),MAX($P$4:P5704)+0.1,""))</f>
        <v/>
      </c>
      <c r="Q5705" s="5">
        <f>ROW()</f>
        <v>5705</v>
      </c>
    </row>
    <row r="5706" spans="2:17" x14ac:dyDescent="0.3">
      <c r="B5706" s="5"/>
      <c r="C5706" s="14">
        <f t="shared" si="1185"/>
        <v>0</v>
      </c>
      <c r="D5706" s="14">
        <f t="shared" si="1185"/>
        <v>0</v>
      </c>
      <c r="E5706" s="14" t="str">
        <f t="shared" si="1186"/>
        <v/>
      </c>
      <c r="F5706" s="14">
        <f t="shared" si="1187"/>
        <v>0</v>
      </c>
      <c r="G5706" s="14">
        <f t="shared" si="1183"/>
        <v>3</v>
      </c>
      <c r="H5706" s="14">
        <f t="shared" si="1188"/>
        <v>16</v>
      </c>
      <c r="I5706" s="14">
        <f t="shared" si="1188"/>
        <v>0</v>
      </c>
      <c r="J5706" s="14">
        <f t="shared" si="1188"/>
        <v>0</v>
      </c>
      <c r="K5706" s="14">
        <f t="shared" si="1188"/>
        <v>0</v>
      </c>
      <c r="L5706" s="14" t="str">
        <f t="shared" si="1189"/>
        <v>3.16</v>
      </c>
      <c r="M5706" s="15" t="str">
        <f t="shared" si="1190"/>
        <v>--</v>
      </c>
      <c r="N5706" s="14" t="str">
        <f t="shared" si="1191"/>
        <v/>
      </c>
      <c r="O5706" s="15" t="str">
        <f t="shared" si="1184"/>
        <v/>
      </c>
      <c r="P5706" s="15" t="str">
        <f>IF(N5706=1,FLOOR(MAX($P$4:P5705),1)+1,IF(AND(P5705&lt;&gt;"",O5705&lt;&gt;1),MAX($P$4:P5705)+0.1,""))</f>
        <v/>
      </c>
      <c r="Q5706" s="5">
        <f>ROW()</f>
        <v>5706</v>
      </c>
    </row>
    <row r="5707" spans="2:17" x14ac:dyDescent="0.3">
      <c r="B5707" s="5"/>
      <c r="C5707" s="14">
        <f t="shared" si="1185"/>
        <v>0</v>
      </c>
      <c r="D5707" s="14">
        <f t="shared" si="1185"/>
        <v>0</v>
      </c>
      <c r="E5707" s="14" t="str">
        <f t="shared" si="1186"/>
        <v/>
      </c>
      <c r="F5707" s="14">
        <f t="shared" si="1187"/>
        <v>0</v>
      </c>
      <c r="G5707" s="14">
        <f t="shared" si="1183"/>
        <v>3</v>
      </c>
      <c r="H5707" s="14">
        <f t="shared" si="1188"/>
        <v>16</v>
      </c>
      <c r="I5707" s="14">
        <f t="shared" si="1188"/>
        <v>0</v>
      </c>
      <c r="J5707" s="14">
        <f t="shared" si="1188"/>
        <v>0</v>
      </c>
      <c r="K5707" s="14">
        <f t="shared" si="1188"/>
        <v>0</v>
      </c>
      <c r="L5707" s="14" t="str">
        <f t="shared" si="1189"/>
        <v>3.16</v>
      </c>
      <c r="M5707" s="15" t="str">
        <f t="shared" si="1190"/>
        <v>--</v>
      </c>
      <c r="N5707" s="14" t="str">
        <f t="shared" si="1191"/>
        <v/>
      </c>
      <c r="O5707" s="15" t="str">
        <f t="shared" si="1184"/>
        <v/>
      </c>
      <c r="P5707" s="15" t="str">
        <f>IF(N5707=1,FLOOR(MAX($P$4:P5706),1)+1,IF(AND(P5706&lt;&gt;"",O5706&lt;&gt;1),MAX($P$4:P5706)+0.1,""))</f>
        <v/>
      </c>
      <c r="Q5707" s="5">
        <f>ROW()</f>
        <v>5707</v>
      </c>
    </row>
    <row r="5708" spans="2:17" x14ac:dyDescent="0.3">
      <c r="B5708" s="5"/>
      <c r="C5708" s="14">
        <f t="shared" si="1185"/>
        <v>0</v>
      </c>
      <c r="D5708" s="14">
        <f t="shared" si="1185"/>
        <v>0</v>
      </c>
      <c r="E5708" s="14" t="str">
        <f t="shared" si="1186"/>
        <v/>
      </c>
      <c r="F5708" s="14">
        <f t="shared" si="1187"/>
        <v>0</v>
      </c>
      <c r="G5708" s="14">
        <f t="shared" si="1183"/>
        <v>3</v>
      </c>
      <c r="H5708" s="14">
        <f t="shared" si="1188"/>
        <v>16</v>
      </c>
      <c r="I5708" s="14">
        <f t="shared" si="1188"/>
        <v>0</v>
      </c>
      <c r="J5708" s="14">
        <f t="shared" si="1188"/>
        <v>0</v>
      </c>
      <c r="K5708" s="14">
        <f t="shared" si="1188"/>
        <v>0</v>
      </c>
      <c r="L5708" s="14" t="str">
        <f t="shared" si="1189"/>
        <v>3.16</v>
      </c>
      <c r="M5708" s="15" t="str">
        <f t="shared" si="1190"/>
        <v>--</v>
      </c>
      <c r="N5708" s="14" t="str">
        <f t="shared" si="1191"/>
        <v/>
      </c>
      <c r="O5708" s="15" t="str">
        <f t="shared" si="1184"/>
        <v/>
      </c>
      <c r="P5708" s="15" t="str">
        <f>IF(N5708=1,FLOOR(MAX($P$4:P5707),1)+1,IF(AND(P5707&lt;&gt;"",O5707&lt;&gt;1),MAX($P$4:P5707)+0.1,""))</f>
        <v/>
      </c>
      <c r="Q5708" s="5">
        <f>ROW()</f>
        <v>5708</v>
      </c>
    </row>
    <row r="5709" spans="2:17" x14ac:dyDescent="0.3">
      <c r="B5709" s="5"/>
      <c r="C5709" s="14">
        <f t="shared" si="1185"/>
        <v>0</v>
      </c>
      <c r="D5709" s="14">
        <f t="shared" si="1185"/>
        <v>0</v>
      </c>
      <c r="E5709" s="14" t="str">
        <f t="shared" si="1186"/>
        <v/>
      </c>
      <c r="F5709" s="14">
        <f t="shared" si="1187"/>
        <v>0</v>
      </c>
      <c r="G5709" s="14">
        <f t="shared" si="1183"/>
        <v>3</v>
      </c>
      <c r="H5709" s="14">
        <f t="shared" si="1188"/>
        <v>16</v>
      </c>
      <c r="I5709" s="14">
        <f t="shared" si="1188"/>
        <v>0</v>
      </c>
      <c r="J5709" s="14">
        <f t="shared" si="1188"/>
        <v>0</v>
      </c>
      <c r="K5709" s="14">
        <f t="shared" si="1188"/>
        <v>0</v>
      </c>
      <c r="L5709" s="14" t="str">
        <f t="shared" si="1189"/>
        <v>3.16</v>
      </c>
      <c r="M5709" s="15" t="str">
        <f t="shared" si="1190"/>
        <v>--</v>
      </c>
      <c r="N5709" s="14" t="str">
        <f t="shared" si="1191"/>
        <v/>
      </c>
      <c r="O5709" s="15" t="str">
        <f t="shared" si="1184"/>
        <v/>
      </c>
      <c r="P5709" s="15" t="str">
        <f>IF(N5709=1,FLOOR(MAX($P$4:P5708),1)+1,IF(AND(P5708&lt;&gt;"",O5708&lt;&gt;1),MAX($P$4:P5708)+0.1,""))</f>
        <v/>
      </c>
      <c r="Q5709" s="5">
        <f>ROW()</f>
        <v>5709</v>
      </c>
    </row>
    <row r="5710" spans="2:17" x14ac:dyDescent="0.3">
      <c r="B5710" s="5"/>
      <c r="C5710" s="14">
        <f t="shared" si="1185"/>
        <v>0</v>
      </c>
      <c r="D5710" s="14">
        <f t="shared" si="1185"/>
        <v>0</v>
      </c>
      <c r="E5710" s="14" t="str">
        <f t="shared" si="1186"/>
        <v/>
      </c>
      <c r="F5710" s="14">
        <f t="shared" si="1187"/>
        <v>0</v>
      </c>
      <c r="G5710" s="14">
        <f t="shared" si="1183"/>
        <v>3</v>
      </c>
      <c r="H5710" s="14">
        <f t="shared" si="1188"/>
        <v>16</v>
      </c>
      <c r="I5710" s="14">
        <f t="shared" si="1188"/>
        <v>0</v>
      </c>
      <c r="J5710" s="14">
        <f t="shared" si="1188"/>
        <v>0</v>
      </c>
      <c r="K5710" s="14">
        <f t="shared" si="1188"/>
        <v>0</v>
      </c>
      <c r="L5710" s="14" t="str">
        <f t="shared" si="1189"/>
        <v>3.16</v>
      </c>
      <c r="M5710" s="15" t="str">
        <f t="shared" si="1190"/>
        <v>--</v>
      </c>
      <c r="N5710" s="14" t="str">
        <f t="shared" si="1191"/>
        <v/>
      </c>
      <c r="O5710" s="15" t="str">
        <f t="shared" si="1184"/>
        <v/>
      </c>
      <c r="P5710" s="15" t="str">
        <f>IF(N5710=1,FLOOR(MAX($P$4:P5709),1)+1,IF(AND(P5709&lt;&gt;"",O5709&lt;&gt;1),MAX($P$4:P5709)+0.1,""))</f>
        <v/>
      </c>
      <c r="Q5710" s="5">
        <f>ROW()</f>
        <v>5710</v>
      </c>
    </row>
    <row r="5711" spans="2:17" x14ac:dyDescent="0.3">
      <c r="B5711" s="5"/>
      <c r="C5711" s="14">
        <f t="shared" si="1185"/>
        <v>0</v>
      </c>
      <c r="D5711" s="14">
        <f t="shared" si="1185"/>
        <v>0</v>
      </c>
      <c r="E5711" s="14" t="str">
        <f t="shared" si="1186"/>
        <v/>
      </c>
      <c r="F5711" s="14">
        <f t="shared" si="1187"/>
        <v>0</v>
      </c>
      <c r="G5711" s="14">
        <f t="shared" si="1183"/>
        <v>3</v>
      </c>
      <c r="H5711" s="14">
        <f t="shared" si="1188"/>
        <v>16</v>
      </c>
      <c r="I5711" s="14">
        <f t="shared" si="1188"/>
        <v>0</v>
      </c>
      <c r="J5711" s="14">
        <f t="shared" si="1188"/>
        <v>0</v>
      </c>
      <c r="K5711" s="14">
        <f t="shared" si="1188"/>
        <v>0</v>
      </c>
      <c r="L5711" s="14" t="str">
        <f t="shared" si="1189"/>
        <v>3.16</v>
      </c>
      <c r="M5711" s="15" t="str">
        <f t="shared" si="1190"/>
        <v>--</v>
      </c>
      <c r="N5711" s="14" t="str">
        <f t="shared" si="1191"/>
        <v/>
      </c>
      <c r="O5711" s="15" t="str">
        <f t="shared" si="1184"/>
        <v/>
      </c>
      <c r="P5711" s="15" t="str">
        <f>IF(N5711=1,FLOOR(MAX($P$4:P5710),1)+1,IF(AND(P5710&lt;&gt;"",O5710&lt;&gt;1),MAX($P$4:P5710)+0.1,""))</f>
        <v/>
      </c>
      <c r="Q5711" s="5">
        <f>ROW()</f>
        <v>5711</v>
      </c>
    </row>
    <row r="5712" spans="2:17" x14ac:dyDescent="0.3">
      <c r="B5712" s="5"/>
      <c r="C5712" s="14">
        <f t="shared" si="1185"/>
        <v>0</v>
      </c>
      <c r="D5712" s="14">
        <f t="shared" si="1185"/>
        <v>0</v>
      </c>
      <c r="E5712" s="14" t="str">
        <f t="shared" si="1186"/>
        <v/>
      </c>
      <c r="F5712" s="14">
        <f t="shared" si="1187"/>
        <v>0</v>
      </c>
      <c r="G5712" s="14">
        <f t="shared" si="1183"/>
        <v>3</v>
      </c>
      <c r="H5712" s="14">
        <f t="shared" si="1188"/>
        <v>16</v>
      </c>
      <c r="I5712" s="14">
        <f t="shared" si="1188"/>
        <v>0</v>
      </c>
      <c r="J5712" s="14">
        <f t="shared" si="1188"/>
        <v>0</v>
      </c>
      <c r="K5712" s="14">
        <f t="shared" si="1188"/>
        <v>0</v>
      </c>
      <c r="L5712" s="14" t="str">
        <f t="shared" si="1189"/>
        <v>3.16</v>
      </c>
      <c r="M5712" s="15" t="str">
        <f t="shared" si="1190"/>
        <v>--</v>
      </c>
      <c r="N5712" s="14" t="str">
        <f t="shared" si="1191"/>
        <v/>
      </c>
      <c r="O5712" s="15" t="str">
        <f t="shared" si="1184"/>
        <v/>
      </c>
      <c r="P5712" s="15" t="str">
        <f>IF(N5712=1,FLOOR(MAX($P$4:P5711),1)+1,IF(AND(P5711&lt;&gt;"",O5711&lt;&gt;1),MAX($P$4:P5711)+0.1,""))</f>
        <v/>
      </c>
      <c r="Q5712" s="5">
        <f>ROW()</f>
        <v>5712</v>
      </c>
    </row>
    <row r="5713" spans="2:17" x14ac:dyDescent="0.3">
      <c r="B5713" s="5"/>
      <c r="C5713" s="14">
        <f t="shared" si="1185"/>
        <v>0</v>
      </c>
      <c r="D5713" s="14">
        <f t="shared" si="1185"/>
        <v>0</v>
      </c>
      <c r="E5713" s="14" t="str">
        <f t="shared" si="1186"/>
        <v/>
      </c>
      <c r="F5713" s="14">
        <f t="shared" si="1187"/>
        <v>0</v>
      </c>
      <c r="G5713" s="14">
        <f t="shared" si="1183"/>
        <v>3</v>
      </c>
      <c r="H5713" s="14">
        <f t="shared" si="1188"/>
        <v>16</v>
      </c>
      <c r="I5713" s="14">
        <f t="shared" si="1188"/>
        <v>0</v>
      </c>
      <c r="J5713" s="14">
        <f t="shared" si="1188"/>
        <v>0</v>
      </c>
      <c r="K5713" s="14">
        <f t="shared" si="1188"/>
        <v>0</v>
      </c>
      <c r="L5713" s="14" t="str">
        <f t="shared" si="1189"/>
        <v>3.16</v>
      </c>
      <c r="M5713" s="15" t="str">
        <f t="shared" si="1190"/>
        <v>--</v>
      </c>
      <c r="N5713" s="14" t="str">
        <f t="shared" si="1191"/>
        <v/>
      </c>
      <c r="O5713" s="15" t="str">
        <f t="shared" si="1184"/>
        <v/>
      </c>
      <c r="P5713" s="15" t="str">
        <f>IF(N5713=1,FLOOR(MAX($P$4:P5712),1)+1,IF(AND(P5712&lt;&gt;"",O5712&lt;&gt;1),MAX($P$4:P5712)+0.1,""))</f>
        <v/>
      </c>
      <c r="Q5713" s="5">
        <f>ROW()</f>
        <v>5713</v>
      </c>
    </row>
    <row r="5714" spans="2:17" x14ac:dyDescent="0.3">
      <c r="B5714" s="5"/>
      <c r="C5714" s="14">
        <f t="shared" si="1185"/>
        <v>0</v>
      </c>
      <c r="D5714" s="14">
        <f t="shared" si="1185"/>
        <v>0</v>
      </c>
      <c r="E5714" s="14" t="str">
        <f t="shared" si="1186"/>
        <v/>
      </c>
      <c r="F5714" s="14">
        <f t="shared" si="1187"/>
        <v>0</v>
      </c>
      <c r="G5714" s="14">
        <f t="shared" si="1183"/>
        <v>3</v>
      </c>
      <c r="H5714" s="14">
        <f t="shared" si="1188"/>
        <v>16</v>
      </c>
      <c r="I5714" s="14">
        <f t="shared" si="1188"/>
        <v>0</v>
      </c>
      <c r="J5714" s="14">
        <f t="shared" si="1188"/>
        <v>0</v>
      </c>
      <c r="K5714" s="14">
        <f t="shared" si="1188"/>
        <v>0</v>
      </c>
      <c r="L5714" s="14" t="str">
        <f t="shared" si="1189"/>
        <v>3.16</v>
      </c>
      <c r="M5714" s="15" t="str">
        <f t="shared" si="1190"/>
        <v>--</v>
      </c>
      <c r="N5714" s="14" t="str">
        <f t="shared" si="1191"/>
        <v/>
      </c>
      <c r="O5714" s="15" t="str">
        <f t="shared" si="1184"/>
        <v/>
      </c>
      <c r="P5714" s="15" t="str">
        <f>IF(N5714=1,FLOOR(MAX($P$4:P5713),1)+1,IF(AND(P5713&lt;&gt;"",O5713&lt;&gt;1),MAX($P$4:P5713)+0.1,""))</f>
        <v/>
      </c>
      <c r="Q5714" s="5">
        <f>ROW()</f>
        <v>5714</v>
      </c>
    </row>
    <row r="5715" spans="2:17" x14ac:dyDescent="0.3">
      <c r="B5715" s="5"/>
      <c r="C5715" s="14">
        <f t="shared" si="1185"/>
        <v>0</v>
      </c>
      <c r="D5715" s="14">
        <f t="shared" si="1185"/>
        <v>0</v>
      </c>
      <c r="E5715" s="14" t="str">
        <f t="shared" si="1186"/>
        <v/>
      </c>
      <c r="F5715" s="14">
        <f t="shared" si="1187"/>
        <v>0</v>
      </c>
      <c r="G5715" s="14">
        <f t="shared" si="1183"/>
        <v>3</v>
      </c>
      <c r="H5715" s="14">
        <f t="shared" si="1188"/>
        <v>16</v>
      </c>
      <c r="I5715" s="14">
        <f t="shared" si="1188"/>
        <v>0</v>
      </c>
      <c r="J5715" s="14">
        <f t="shared" si="1188"/>
        <v>0</v>
      </c>
      <c r="K5715" s="14">
        <f t="shared" si="1188"/>
        <v>0</v>
      </c>
      <c r="L5715" s="14" t="str">
        <f t="shared" si="1189"/>
        <v>3.16</v>
      </c>
      <c r="M5715" s="15" t="str">
        <f t="shared" si="1190"/>
        <v>--</v>
      </c>
      <c r="N5715" s="14" t="str">
        <f t="shared" si="1191"/>
        <v/>
      </c>
      <c r="O5715" s="15" t="str">
        <f t="shared" si="1184"/>
        <v/>
      </c>
      <c r="P5715" s="15" t="str">
        <f>IF(N5715=1,FLOOR(MAX($P$4:P5714),1)+1,IF(AND(P5714&lt;&gt;"",O5714&lt;&gt;1),MAX($P$4:P5714)+0.1,""))</f>
        <v/>
      </c>
      <c r="Q5715" s="5">
        <f>ROW()</f>
        <v>5715</v>
      </c>
    </row>
    <row r="5716" spans="2:17" x14ac:dyDescent="0.3">
      <c r="B5716" s="5"/>
      <c r="C5716" s="14">
        <f t="shared" si="1185"/>
        <v>0</v>
      </c>
      <c r="D5716" s="14">
        <f t="shared" si="1185"/>
        <v>0</v>
      </c>
      <c r="E5716" s="14" t="str">
        <f t="shared" si="1186"/>
        <v/>
      </c>
      <c r="F5716" s="14">
        <f t="shared" si="1187"/>
        <v>0</v>
      </c>
      <c r="G5716" s="14">
        <f t="shared" si="1183"/>
        <v>3</v>
      </c>
      <c r="H5716" s="14">
        <f t="shared" si="1188"/>
        <v>16</v>
      </c>
      <c r="I5716" s="14">
        <f t="shared" si="1188"/>
        <v>0</v>
      </c>
      <c r="J5716" s="14">
        <f t="shared" si="1188"/>
        <v>0</v>
      </c>
      <c r="K5716" s="14">
        <f t="shared" si="1188"/>
        <v>0</v>
      </c>
      <c r="L5716" s="14" t="str">
        <f t="shared" si="1189"/>
        <v>3.16</v>
      </c>
      <c r="M5716" s="15" t="str">
        <f t="shared" si="1190"/>
        <v>--</v>
      </c>
      <c r="N5716" s="14" t="str">
        <f t="shared" si="1191"/>
        <v/>
      </c>
      <c r="O5716" s="15" t="str">
        <f t="shared" si="1184"/>
        <v/>
      </c>
      <c r="P5716" s="15" t="str">
        <f>IF(N5716=1,FLOOR(MAX($P$4:P5715),1)+1,IF(AND(P5715&lt;&gt;"",O5715&lt;&gt;1),MAX($P$4:P5715)+0.1,""))</f>
        <v/>
      </c>
      <c r="Q5716" s="5">
        <f>ROW()</f>
        <v>5716</v>
      </c>
    </row>
    <row r="5717" spans="2:17" x14ac:dyDescent="0.3">
      <c r="B5717" s="5"/>
      <c r="C5717" s="14">
        <f t="shared" si="1185"/>
        <v>0</v>
      </c>
      <c r="D5717" s="14">
        <f t="shared" si="1185"/>
        <v>0</v>
      </c>
      <c r="E5717" s="14" t="str">
        <f t="shared" si="1186"/>
        <v/>
      </c>
      <c r="F5717" s="14">
        <f t="shared" si="1187"/>
        <v>0</v>
      </c>
      <c r="G5717" s="14">
        <f t="shared" si="1183"/>
        <v>3</v>
      </c>
      <c r="H5717" s="14">
        <f t="shared" si="1188"/>
        <v>16</v>
      </c>
      <c r="I5717" s="14">
        <f t="shared" si="1188"/>
        <v>0</v>
      </c>
      <c r="J5717" s="14">
        <f t="shared" si="1188"/>
        <v>0</v>
      </c>
      <c r="K5717" s="14">
        <f t="shared" si="1188"/>
        <v>0</v>
      </c>
      <c r="L5717" s="14" t="str">
        <f t="shared" si="1189"/>
        <v>3.16</v>
      </c>
      <c r="M5717" s="15" t="str">
        <f t="shared" si="1190"/>
        <v>--</v>
      </c>
      <c r="N5717" s="14" t="str">
        <f t="shared" si="1191"/>
        <v/>
      </c>
      <c r="O5717" s="15" t="str">
        <f t="shared" si="1184"/>
        <v/>
      </c>
      <c r="P5717" s="15" t="str">
        <f>IF(N5717=1,FLOOR(MAX($P$4:P5716),1)+1,IF(AND(P5716&lt;&gt;"",O5716&lt;&gt;1),MAX($P$4:P5716)+0.1,""))</f>
        <v/>
      </c>
      <c r="Q5717" s="5">
        <f>ROW()</f>
        <v>5717</v>
      </c>
    </row>
    <row r="5718" spans="2:17" x14ac:dyDescent="0.3">
      <c r="B5718" s="5"/>
      <c r="C5718" s="14">
        <f t="shared" si="1185"/>
        <v>0</v>
      </c>
      <c r="D5718" s="14">
        <f t="shared" si="1185"/>
        <v>0</v>
      </c>
      <c r="E5718" s="14" t="str">
        <f t="shared" si="1186"/>
        <v/>
      </c>
      <c r="F5718" s="14">
        <f t="shared" si="1187"/>
        <v>0</v>
      </c>
      <c r="G5718" s="14">
        <f t="shared" si="1183"/>
        <v>3</v>
      </c>
      <c r="H5718" s="14">
        <f t="shared" ref="H5718:K5733" si="1192">IF(G5718&lt;&gt;G5717,0,IF(AND(($F5717-$D5718)=(H$3-1),$F5718=H$3),H5717+1,H5717))</f>
        <v>16</v>
      </c>
      <c r="I5718" s="14">
        <f t="shared" si="1192"/>
        <v>0</v>
      </c>
      <c r="J5718" s="14">
        <f t="shared" si="1192"/>
        <v>0</v>
      </c>
      <c r="K5718" s="14">
        <f t="shared" si="1192"/>
        <v>0</v>
      </c>
      <c r="L5718" s="14" t="str">
        <f t="shared" si="1189"/>
        <v>3.16</v>
      </c>
      <c r="M5718" s="15" t="str">
        <f t="shared" si="1190"/>
        <v>--</v>
      </c>
      <c r="N5718" s="14" t="str">
        <f t="shared" si="1191"/>
        <v/>
      </c>
      <c r="O5718" s="15" t="str">
        <f t="shared" si="1184"/>
        <v/>
      </c>
      <c r="P5718" s="15" t="str">
        <f>IF(N5718=1,FLOOR(MAX($P$4:P5717),1)+1,IF(AND(P5717&lt;&gt;"",O5717&lt;&gt;1),MAX($P$4:P5717)+0.1,""))</f>
        <v/>
      </c>
      <c r="Q5718" s="5">
        <f>ROW()</f>
        <v>5718</v>
      </c>
    </row>
    <row r="5719" spans="2:17" x14ac:dyDescent="0.3">
      <c r="B5719" s="5"/>
      <c r="C5719" s="14">
        <f t="shared" si="1185"/>
        <v>0</v>
      </c>
      <c r="D5719" s="14">
        <f t="shared" si="1185"/>
        <v>0</v>
      </c>
      <c r="E5719" s="14" t="str">
        <f t="shared" si="1186"/>
        <v/>
      </c>
      <c r="F5719" s="14">
        <f t="shared" si="1187"/>
        <v>0</v>
      </c>
      <c r="G5719" s="14">
        <f t="shared" si="1183"/>
        <v>3</v>
      </c>
      <c r="H5719" s="14">
        <f t="shared" si="1192"/>
        <v>16</v>
      </c>
      <c r="I5719" s="14">
        <f t="shared" si="1192"/>
        <v>0</v>
      </c>
      <c r="J5719" s="14">
        <f t="shared" si="1192"/>
        <v>0</v>
      </c>
      <c r="K5719" s="14">
        <f t="shared" si="1192"/>
        <v>0</v>
      </c>
      <c r="L5719" s="14" t="str">
        <f t="shared" si="1189"/>
        <v>3.16</v>
      </c>
      <c r="M5719" s="15" t="str">
        <f t="shared" si="1190"/>
        <v>--</v>
      </c>
      <c r="N5719" s="14" t="str">
        <f t="shared" si="1191"/>
        <v/>
      </c>
      <c r="O5719" s="15" t="str">
        <f t="shared" si="1184"/>
        <v/>
      </c>
      <c r="P5719" s="15" t="str">
        <f>IF(N5719=1,FLOOR(MAX($P$4:P5718),1)+1,IF(AND(P5718&lt;&gt;"",O5718&lt;&gt;1),MAX($P$4:P5718)+0.1,""))</f>
        <v/>
      </c>
      <c r="Q5719" s="5">
        <f>ROW()</f>
        <v>5719</v>
      </c>
    </row>
    <row r="5720" spans="2:17" x14ac:dyDescent="0.3">
      <c r="B5720" s="5"/>
      <c r="C5720" s="14">
        <f t="shared" si="1185"/>
        <v>0</v>
      </c>
      <c r="D5720" s="14">
        <f t="shared" si="1185"/>
        <v>0</v>
      </c>
      <c r="E5720" s="14" t="str">
        <f t="shared" si="1186"/>
        <v/>
      </c>
      <c r="F5720" s="14">
        <f t="shared" si="1187"/>
        <v>0</v>
      </c>
      <c r="G5720" s="14">
        <f t="shared" si="1183"/>
        <v>3</v>
      </c>
      <c r="H5720" s="14">
        <f t="shared" si="1192"/>
        <v>16</v>
      </c>
      <c r="I5720" s="14">
        <f t="shared" si="1192"/>
        <v>0</v>
      </c>
      <c r="J5720" s="14">
        <f t="shared" si="1192"/>
        <v>0</v>
      </c>
      <c r="K5720" s="14">
        <f t="shared" si="1192"/>
        <v>0</v>
      </c>
      <c r="L5720" s="14" t="str">
        <f t="shared" si="1189"/>
        <v>3.16</v>
      </c>
      <c r="M5720" s="15" t="str">
        <f t="shared" si="1190"/>
        <v>--</v>
      </c>
      <c r="N5720" s="14" t="str">
        <f t="shared" si="1191"/>
        <v/>
      </c>
      <c r="O5720" s="15" t="str">
        <f t="shared" si="1184"/>
        <v/>
      </c>
      <c r="P5720" s="15" t="str">
        <f>IF(N5720=1,FLOOR(MAX($P$4:P5719),1)+1,IF(AND(P5719&lt;&gt;"",O5719&lt;&gt;1),MAX($P$4:P5719)+0.1,""))</f>
        <v/>
      </c>
      <c r="Q5720" s="5">
        <f>ROW()</f>
        <v>5720</v>
      </c>
    </row>
    <row r="5721" spans="2:17" x14ac:dyDescent="0.3">
      <c r="B5721" s="5"/>
      <c r="C5721" s="14">
        <f t="shared" si="1185"/>
        <v>0</v>
      </c>
      <c r="D5721" s="14">
        <f t="shared" si="1185"/>
        <v>0</v>
      </c>
      <c r="E5721" s="14" t="str">
        <f t="shared" si="1186"/>
        <v/>
      </c>
      <c r="F5721" s="14">
        <f t="shared" si="1187"/>
        <v>0</v>
      </c>
      <c r="G5721" s="14">
        <f t="shared" si="1183"/>
        <v>3</v>
      </c>
      <c r="H5721" s="14">
        <f t="shared" si="1192"/>
        <v>16</v>
      </c>
      <c r="I5721" s="14">
        <f t="shared" si="1192"/>
        <v>0</v>
      </c>
      <c r="J5721" s="14">
        <f t="shared" si="1192"/>
        <v>0</v>
      </c>
      <c r="K5721" s="14">
        <f t="shared" si="1192"/>
        <v>0</v>
      </c>
      <c r="L5721" s="14" t="str">
        <f t="shared" si="1189"/>
        <v>3.16</v>
      </c>
      <c r="M5721" s="15" t="str">
        <f t="shared" si="1190"/>
        <v>--</v>
      </c>
      <c r="N5721" s="14" t="str">
        <f t="shared" si="1191"/>
        <v/>
      </c>
      <c r="O5721" s="15" t="str">
        <f t="shared" si="1184"/>
        <v/>
      </c>
      <c r="P5721" s="15" t="str">
        <f>IF(N5721=1,FLOOR(MAX($P$4:P5720),1)+1,IF(AND(P5720&lt;&gt;"",O5720&lt;&gt;1),MAX($P$4:P5720)+0.1,""))</f>
        <v/>
      </c>
      <c r="Q5721" s="5">
        <f>ROW()</f>
        <v>5721</v>
      </c>
    </row>
    <row r="5722" spans="2:17" x14ac:dyDescent="0.3">
      <c r="B5722" s="5"/>
      <c r="C5722" s="14">
        <f t="shared" si="1185"/>
        <v>0</v>
      </c>
      <c r="D5722" s="14">
        <f t="shared" si="1185"/>
        <v>0</v>
      </c>
      <c r="E5722" s="14" t="str">
        <f t="shared" si="1186"/>
        <v/>
      </c>
      <c r="F5722" s="14">
        <f t="shared" si="1187"/>
        <v>0</v>
      </c>
      <c r="G5722" s="14">
        <f t="shared" si="1183"/>
        <v>3</v>
      </c>
      <c r="H5722" s="14">
        <f t="shared" si="1192"/>
        <v>16</v>
      </c>
      <c r="I5722" s="14">
        <f t="shared" si="1192"/>
        <v>0</v>
      </c>
      <c r="J5722" s="14">
        <f t="shared" si="1192"/>
        <v>0</v>
      </c>
      <c r="K5722" s="14">
        <f t="shared" si="1192"/>
        <v>0</v>
      </c>
      <c r="L5722" s="14" t="str">
        <f t="shared" si="1189"/>
        <v>3.16</v>
      </c>
      <c r="M5722" s="15" t="str">
        <f t="shared" si="1190"/>
        <v>--</v>
      </c>
      <c r="N5722" s="14" t="str">
        <f t="shared" si="1191"/>
        <v/>
      </c>
      <c r="O5722" s="15" t="str">
        <f t="shared" si="1184"/>
        <v/>
      </c>
      <c r="P5722" s="15" t="str">
        <f>IF(N5722=1,FLOOR(MAX($P$4:P5721),1)+1,IF(AND(P5721&lt;&gt;"",O5721&lt;&gt;1),MAX($P$4:P5721)+0.1,""))</f>
        <v/>
      </c>
      <c r="Q5722" s="5">
        <f>ROW()</f>
        <v>5722</v>
      </c>
    </row>
    <row r="5723" spans="2:17" x14ac:dyDescent="0.3">
      <c r="B5723" s="5"/>
      <c r="C5723" s="14">
        <f t="shared" si="1185"/>
        <v>0</v>
      </c>
      <c r="D5723" s="14">
        <f t="shared" si="1185"/>
        <v>0</v>
      </c>
      <c r="E5723" s="14" t="str">
        <f t="shared" si="1186"/>
        <v/>
      </c>
      <c r="F5723" s="14">
        <f t="shared" si="1187"/>
        <v>0</v>
      </c>
      <c r="G5723" s="14">
        <f t="shared" si="1183"/>
        <v>3</v>
      </c>
      <c r="H5723" s="14">
        <f t="shared" si="1192"/>
        <v>16</v>
      </c>
      <c r="I5723" s="14">
        <f t="shared" si="1192"/>
        <v>0</v>
      </c>
      <c r="J5723" s="14">
        <f t="shared" si="1192"/>
        <v>0</v>
      </c>
      <c r="K5723" s="14">
        <f t="shared" si="1192"/>
        <v>0</v>
      </c>
      <c r="L5723" s="14" t="str">
        <f t="shared" si="1189"/>
        <v>3.16</v>
      </c>
      <c r="M5723" s="15" t="str">
        <f t="shared" si="1190"/>
        <v>--</v>
      </c>
      <c r="N5723" s="14" t="str">
        <f t="shared" si="1191"/>
        <v/>
      </c>
      <c r="O5723" s="15" t="str">
        <f t="shared" si="1184"/>
        <v/>
      </c>
      <c r="P5723" s="15" t="str">
        <f>IF(N5723=1,FLOOR(MAX($P$4:P5722),1)+1,IF(AND(P5722&lt;&gt;"",O5722&lt;&gt;1),MAX($P$4:P5722)+0.1,""))</f>
        <v/>
      </c>
      <c r="Q5723" s="5">
        <f>ROW()</f>
        <v>5723</v>
      </c>
    </row>
    <row r="5724" spans="2:17" x14ac:dyDescent="0.3">
      <c r="B5724" s="5"/>
      <c r="C5724" s="14">
        <f t="shared" si="1185"/>
        <v>0</v>
      </c>
      <c r="D5724" s="14">
        <f t="shared" si="1185"/>
        <v>0</v>
      </c>
      <c r="E5724" s="14" t="str">
        <f t="shared" si="1186"/>
        <v/>
      </c>
      <c r="F5724" s="14">
        <f t="shared" si="1187"/>
        <v>0</v>
      </c>
      <c r="G5724" s="14">
        <f t="shared" si="1183"/>
        <v>3</v>
      </c>
      <c r="H5724" s="14">
        <f t="shared" si="1192"/>
        <v>16</v>
      </c>
      <c r="I5724" s="14">
        <f t="shared" si="1192"/>
        <v>0</v>
      </c>
      <c r="J5724" s="14">
        <f t="shared" si="1192"/>
        <v>0</v>
      </c>
      <c r="K5724" s="14">
        <f t="shared" si="1192"/>
        <v>0</v>
      </c>
      <c r="L5724" s="14" t="str">
        <f t="shared" si="1189"/>
        <v>3.16</v>
      </c>
      <c r="M5724" s="15" t="str">
        <f t="shared" si="1190"/>
        <v>--</v>
      </c>
      <c r="N5724" s="14" t="str">
        <f t="shared" si="1191"/>
        <v/>
      </c>
      <c r="O5724" s="15" t="str">
        <f t="shared" si="1184"/>
        <v/>
      </c>
      <c r="P5724" s="15" t="str">
        <f>IF(N5724=1,FLOOR(MAX($P$4:P5723),1)+1,IF(AND(P5723&lt;&gt;"",O5723&lt;&gt;1),MAX($P$4:P5723)+0.1,""))</f>
        <v/>
      </c>
      <c r="Q5724" s="5">
        <f>ROW()</f>
        <v>5724</v>
      </c>
    </row>
    <row r="5725" spans="2:17" x14ac:dyDescent="0.3">
      <c r="B5725" s="5"/>
      <c r="C5725" s="14">
        <f t="shared" si="1185"/>
        <v>0</v>
      </c>
      <c r="D5725" s="14">
        <f t="shared" si="1185"/>
        <v>0</v>
      </c>
      <c r="E5725" s="14" t="str">
        <f t="shared" si="1186"/>
        <v/>
      </c>
      <c r="F5725" s="14">
        <f t="shared" si="1187"/>
        <v>0</v>
      </c>
      <c r="G5725" s="14">
        <f t="shared" si="1183"/>
        <v>3</v>
      </c>
      <c r="H5725" s="14">
        <f t="shared" si="1192"/>
        <v>16</v>
      </c>
      <c r="I5725" s="14">
        <f t="shared" si="1192"/>
        <v>0</v>
      </c>
      <c r="J5725" s="14">
        <f t="shared" si="1192"/>
        <v>0</v>
      </c>
      <c r="K5725" s="14">
        <f t="shared" si="1192"/>
        <v>0</v>
      </c>
      <c r="L5725" s="14" t="str">
        <f t="shared" si="1189"/>
        <v>3.16</v>
      </c>
      <c r="M5725" s="15" t="str">
        <f t="shared" si="1190"/>
        <v>--</v>
      </c>
      <c r="N5725" s="14" t="str">
        <f t="shared" si="1191"/>
        <v/>
      </c>
      <c r="O5725" s="15" t="str">
        <f t="shared" si="1184"/>
        <v/>
      </c>
      <c r="P5725" s="15" t="str">
        <f>IF(N5725=1,FLOOR(MAX($P$4:P5724),1)+1,IF(AND(P5724&lt;&gt;"",O5724&lt;&gt;1),MAX($P$4:P5724)+0.1,""))</f>
        <v/>
      </c>
      <c r="Q5725" s="5">
        <f>ROW()</f>
        <v>5725</v>
      </c>
    </row>
    <row r="5726" spans="2:17" x14ac:dyDescent="0.3">
      <c r="B5726" s="5"/>
      <c r="C5726" s="14">
        <f t="shared" si="1185"/>
        <v>0</v>
      </c>
      <c r="D5726" s="14">
        <f t="shared" si="1185"/>
        <v>0</v>
      </c>
      <c r="E5726" s="14" t="str">
        <f t="shared" si="1186"/>
        <v/>
      </c>
      <c r="F5726" s="14">
        <f t="shared" si="1187"/>
        <v>0</v>
      </c>
      <c r="G5726" s="14">
        <f t="shared" si="1183"/>
        <v>3</v>
      </c>
      <c r="H5726" s="14">
        <f t="shared" si="1192"/>
        <v>16</v>
      </c>
      <c r="I5726" s="14">
        <f t="shared" si="1192"/>
        <v>0</v>
      </c>
      <c r="J5726" s="14">
        <f t="shared" si="1192"/>
        <v>0</v>
      </c>
      <c r="K5726" s="14">
        <f t="shared" si="1192"/>
        <v>0</v>
      </c>
      <c r="L5726" s="14" t="str">
        <f t="shared" si="1189"/>
        <v>3.16</v>
      </c>
      <c r="M5726" s="15" t="str">
        <f t="shared" si="1190"/>
        <v>--</v>
      </c>
      <c r="N5726" s="14" t="str">
        <f t="shared" si="1191"/>
        <v/>
      </c>
      <c r="O5726" s="15" t="str">
        <f t="shared" si="1184"/>
        <v/>
      </c>
      <c r="P5726" s="15" t="str">
        <f>IF(N5726=1,FLOOR(MAX($P$4:P5725),1)+1,IF(AND(P5725&lt;&gt;"",O5725&lt;&gt;1),MAX($P$4:P5725)+0.1,""))</f>
        <v/>
      </c>
      <c r="Q5726" s="5">
        <f>ROW()</f>
        <v>5726</v>
      </c>
    </row>
    <row r="5727" spans="2:17" x14ac:dyDescent="0.3">
      <c r="B5727" s="5"/>
      <c r="C5727" s="14">
        <f t="shared" si="1185"/>
        <v>0</v>
      </c>
      <c r="D5727" s="14">
        <f t="shared" si="1185"/>
        <v>0</v>
      </c>
      <c r="E5727" s="14" t="str">
        <f t="shared" si="1186"/>
        <v/>
      </c>
      <c r="F5727" s="14">
        <f t="shared" si="1187"/>
        <v>0</v>
      </c>
      <c r="G5727" s="14">
        <f t="shared" si="1183"/>
        <v>3</v>
      </c>
      <c r="H5727" s="14">
        <f t="shared" si="1192"/>
        <v>16</v>
      </c>
      <c r="I5727" s="14">
        <f t="shared" si="1192"/>
        <v>0</v>
      </c>
      <c r="J5727" s="14">
        <f t="shared" si="1192"/>
        <v>0</v>
      </c>
      <c r="K5727" s="14">
        <f t="shared" si="1192"/>
        <v>0</v>
      </c>
      <c r="L5727" s="14" t="str">
        <f t="shared" si="1189"/>
        <v>3.16</v>
      </c>
      <c r="M5727" s="15" t="str">
        <f t="shared" si="1190"/>
        <v>--</v>
      </c>
      <c r="N5727" s="14" t="str">
        <f t="shared" si="1191"/>
        <v/>
      </c>
      <c r="O5727" s="15" t="str">
        <f t="shared" si="1184"/>
        <v/>
      </c>
      <c r="P5727" s="15" t="str">
        <f>IF(N5727=1,FLOOR(MAX($P$4:P5726),1)+1,IF(AND(P5726&lt;&gt;"",O5726&lt;&gt;1),MAX($P$4:P5726)+0.1,""))</f>
        <v/>
      </c>
      <c r="Q5727" s="5">
        <f>ROW()</f>
        <v>5727</v>
      </c>
    </row>
    <row r="5728" spans="2:17" x14ac:dyDescent="0.3">
      <c r="B5728" s="5"/>
      <c r="C5728" s="14">
        <f t="shared" si="1185"/>
        <v>0</v>
      </c>
      <c r="D5728" s="14">
        <f t="shared" si="1185"/>
        <v>0</v>
      </c>
      <c r="E5728" s="14" t="str">
        <f t="shared" si="1186"/>
        <v/>
      </c>
      <c r="F5728" s="14">
        <f t="shared" si="1187"/>
        <v>0</v>
      </c>
      <c r="G5728" s="14">
        <f t="shared" si="1183"/>
        <v>3</v>
      </c>
      <c r="H5728" s="14">
        <f t="shared" si="1192"/>
        <v>16</v>
      </c>
      <c r="I5728" s="14">
        <f t="shared" si="1192"/>
        <v>0</v>
      </c>
      <c r="J5728" s="14">
        <f t="shared" si="1192"/>
        <v>0</v>
      </c>
      <c r="K5728" s="14">
        <f t="shared" si="1192"/>
        <v>0</v>
      </c>
      <c r="L5728" s="14" t="str">
        <f t="shared" si="1189"/>
        <v>3.16</v>
      </c>
      <c r="M5728" s="15" t="str">
        <f t="shared" si="1190"/>
        <v>--</v>
      </c>
      <c r="N5728" s="14" t="str">
        <f t="shared" si="1191"/>
        <v/>
      </c>
      <c r="O5728" s="15" t="str">
        <f t="shared" si="1184"/>
        <v/>
      </c>
      <c r="P5728" s="15" t="str">
        <f>IF(N5728=1,FLOOR(MAX($P$4:P5727),1)+1,IF(AND(P5727&lt;&gt;"",O5727&lt;&gt;1),MAX($P$4:P5727)+0.1,""))</f>
        <v/>
      </c>
      <c r="Q5728" s="5">
        <f>ROW()</f>
        <v>5728</v>
      </c>
    </row>
    <row r="5729" spans="2:17" x14ac:dyDescent="0.3">
      <c r="B5729" s="5"/>
      <c r="C5729" s="14">
        <f t="shared" si="1185"/>
        <v>0</v>
      </c>
      <c r="D5729" s="14">
        <f t="shared" si="1185"/>
        <v>0</v>
      </c>
      <c r="E5729" s="14" t="str">
        <f t="shared" si="1186"/>
        <v/>
      </c>
      <c r="F5729" s="14">
        <f t="shared" si="1187"/>
        <v>0</v>
      </c>
      <c r="G5729" s="14">
        <f t="shared" si="1183"/>
        <v>3</v>
      </c>
      <c r="H5729" s="14">
        <f t="shared" si="1192"/>
        <v>16</v>
      </c>
      <c r="I5729" s="14">
        <f t="shared" si="1192"/>
        <v>0</v>
      </c>
      <c r="J5729" s="14">
        <f t="shared" si="1192"/>
        <v>0</v>
      </c>
      <c r="K5729" s="14">
        <f t="shared" si="1192"/>
        <v>0</v>
      </c>
      <c r="L5729" s="14" t="str">
        <f t="shared" si="1189"/>
        <v>3.16</v>
      </c>
      <c r="M5729" s="15" t="str">
        <f t="shared" si="1190"/>
        <v>--</v>
      </c>
      <c r="N5729" s="14" t="str">
        <f t="shared" si="1191"/>
        <v/>
      </c>
      <c r="O5729" s="15" t="str">
        <f t="shared" si="1184"/>
        <v/>
      </c>
      <c r="P5729" s="15" t="str">
        <f>IF(N5729=1,FLOOR(MAX($P$4:P5728),1)+1,IF(AND(P5728&lt;&gt;"",O5728&lt;&gt;1),MAX($P$4:P5728)+0.1,""))</f>
        <v/>
      </c>
      <c r="Q5729" s="5">
        <f>ROW()</f>
        <v>5729</v>
      </c>
    </row>
    <row r="5730" spans="2:17" x14ac:dyDescent="0.3">
      <c r="B5730" s="5"/>
      <c r="C5730" s="14">
        <f t="shared" si="1185"/>
        <v>0</v>
      </c>
      <c r="D5730" s="14">
        <f t="shared" si="1185"/>
        <v>0</v>
      </c>
      <c r="E5730" s="14" t="str">
        <f t="shared" si="1186"/>
        <v/>
      </c>
      <c r="F5730" s="14">
        <f t="shared" si="1187"/>
        <v>0</v>
      </c>
      <c r="G5730" s="14">
        <f t="shared" si="1183"/>
        <v>3</v>
      </c>
      <c r="H5730" s="14">
        <f t="shared" si="1192"/>
        <v>16</v>
      </c>
      <c r="I5730" s="14">
        <f t="shared" si="1192"/>
        <v>0</v>
      </c>
      <c r="J5730" s="14">
        <f t="shared" si="1192"/>
        <v>0</v>
      </c>
      <c r="K5730" s="14">
        <f t="shared" si="1192"/>
        <v>0</v>
      </c>
      <c r="L5730" s="14" t="str">
        <f t="shared" si="1189"/>
        <v>3.16</v>
      </c>
      <c r="M5730" s="15" t="str">
        <f t="shared" si="1190"/>
        <v>--</v>
      </c>
      <c r="N5730" s="14" t="str">
        <f t="shared" si="1191"/>
        <v/>
      </c>
      <c r="O5730" s="15" t="str">
        <f t="shared" si="1184"/>
        <v/>
      </c>
      <c r="P5730" s="15" t="str">
        <f>IF(N5730=1,FLOOR(MAX($P$4:P5729),1)+1,IF(AND(P5729&lt;&gt;"",O5729&lt;&gt;1),MAX($P$4:P5729)+0.1,""))</f>
        <v/>
      </c>
      <c r="Q5730" s="5">
        <f>ROW()</f>
        <v>5730</v>
      </c>
    </row>
    <row r="5731" spans="2:17" x14ac:dyDescent="0.3">
      <c r="B5731" s="5"/>
      <c r="C5731" s="14">
        <f t="shared" si="1185"/>
        <v>0</v>
      </c>
      <c r="D5731" s="14">
        <f t="shared" si="1185"/>
        <v>0</v>
      </c>
      <c r="E5731" s="14" t="str">
        <f t="shared" si="1186"/>
        <v/>
      </c>
      <c r="F5731" s="14">
        <f t="shared" si="1187"/>
        <v>0</v>
      </c>
      <c r="G5731" s="14">
        <f t="shared" si="1183"/>
        <v>3</v>
      </c>
      <c r="H5731" s="14">
        <f t="shared" si="1192"/>
        <v>16</v>
      </c>
      <c r="I5731" s="14">
        <f t="shared" si="1192"/>
        <v>0</v>
      </c>
      <c r="J5731" s="14">
        <f t="shared" si="1192"/>
        <v>0</v>
      </c>
      <c r="K5731" s="14">
        <f t="shared" si="1192"/>
        <v>0</v>
      </c>
      <c r="L5731" s="14" t="str">
        <f t="shared" si="1189"/>
        <v>3.16</v>
      </c>
      <c r="M5731" s="15" t="str">
        <f t="shared" si="1190"/>
        <v>--</v>
      </c>
      <c r="N5731" s="14" t="str">
        <f t="shared" si="1191"/>
        <v/>
      </c>
      <c r="O5731" s="15" t="str">
        <f t="shared" si="1184"/>
        <v/>
      </c>
      <c r="P5731" s="15" t="str">
        <f>IF(N5731=1,FLOOR(MAX($P$4:P5730),1)+1,IF(AND(P5730&lt;&gt;"",O5730&lt;&gt;1),MAX($P$4:P5730)+0.1,""))</f>
        <v/>
      </c>
      <c r="Q5731" s="5">
        <f>ROW()</f>
        <v>5731</v>
      </c>
    </row>
    <row r="5732" spans="2:17" x14ac:dyDescent="0.3">
      <c r="B5732" s="5"/>
      <c r="C5732" s="14">
        <f t="shared" si="1185"/>
        <v>0</v>
      </c>
      <c r="D5732" s="14">
        <f t="shared" si="1185"/>
        <v>0</v>
      </c>
      <c r="E5732" s="14" t="str">
        <f t="shared" si="1186"/>
        <v/>
      </c>
      <c r="F5732" s="14">
        <f t="shared" si="1187"/>
        <v>0</v>
      </c>
      <c r="G5732" s="14">
        <f t="shared" si="1183"/>
        <v>3</v>
      </c>
      <c r="H5732" s="14">
        <f t="shared" si="1192"/>
        <v>16</v>
      </c>
      <c r="I5732" s="14">
        <f t="shared" si="1192"/>
        <v>0</v>
      </c>
      <c r="J5732" s="14">
        <f t="shared" si="1192"/>
        <v>0</v>
      </c>
      <c r="K5732" s="14">
        <f t="shared" si="1192"/>
        <v>0</v>
      </c>
      <c r="L5732" s="14" t="str">
        <f t="shared" si="1189"/>
        <v>3.16</v>
      </c>
      <c r="M5732" s="15" t="str">
        <f t="shared" si="1190"/>
        <v>--</v>
      </c>
      <c r="N5732" s="14" t="str">
        <f t="shared" si="1191"/>
        <v/>
      </c>
      <c r="O5732" s="15" t="str">
        <f t="shared" si="1184"/>
        <v/>
      </c>
      <c r="P5732" s="15" t="str">
        <f>IF(N5732=1,FLOOR(MAX($P$4:P5731),1)+1,IF(AND(P5731&lt;&gt;"",O5731&lt;&gt;1),MAX($P$4:P5731)+0.1,""))</f>
        <v/>
      </c>
      <c r="Q5732" s="5">
        <f>ROW()</f>
        <v>5732</v>
      </c>
    </row>
    <row r="5733" spans="2:17" x14ac:dyDescent="0.3">
      <c r="B5733" s="5"/>
      <c r="C5733" s="14">
        <f t="shared" si="1185"/>
        <v>0</v>
      </c>
      <c r="D5733" s="14">
        <f t="shared" si="1185"/>
        <v>0</v>
      </c>
      <c r="E5733" s="14" t="str">
        <f t="shared" si="1186"/>
        <v/>
      </c>
      <c r="F5733" s="14">
        <f t="shared" si="1187"/>
        <v>0</v>
      </c>
      <c r="G5733" s="14">
        <f t="shared" si="1183"/>
        <v>3</v>
      </c>
      <c r="H5733" s="14">
        <f t="shared" si="1192"/>
        <v>16</v>
      </c>
      <c r="I5733" s="14">
        <f t="shared" si="1192"/>
        <v>0</v>
      </c>
      <c r="J5733" s="14">
        <f t="shared" si="1192"/>
        <v>0</v>
      </c>
      <c r="K5733" s="14">
        <f t="shared" si="1192"/>
        <v>0</v>
      </c>
      <c r="L5733" s="14" t="str">
        <f t="shared" si="1189"/>
        <v>3.16</v>
      </c>
      <c r="M5733" s="15" t="str">
        <f t="shared" si="1190"/>
        <v>--</v>
      </c>
      <c r="N5733" s="14" t="str">
        <f t="shared" si="1191"/>
        <v/>
      </c>
      <c r="O5733" s="15" t="str">
        <f t="shared" si="1184"/>
        <v/>
      </c>
      <c r="P5733" s="15" t="str">
        <f>IF(N5733=1,FLOOR(MAX($P$4:P5732),1)+1,IF(AND(P5732&lt;&gt;"",O5732&lt;&gt;1),MAX($P$4:P5732)+0.1,""))</f>
        <v/>
      </c>
      <c r="Q5733" s="5">
        <f>ROW()</f>
        <v>5733</v>
      </c>
    </row>
    <row r="5734" spans="2:17" x14ac:dyDescent="0.3">
      <c r="B5734" s="5"/>
      <c r="C5734" s="14">
        <f t="shared" si="1185"/>
        <v>0</v>
      </c>
      <c r="D5734" s="14">
        <f t="shared" si="1185"/>
        <v>0</v>
      </c>
      <c r="E5734" s="14" t="str">
        <f t="shared" si="1186"/>
        <v/>
      </c>
      <c r="F5734" s="14">
        <f t="shared" si="1187"/>
        <v>0</v>
      </c>
      <c r="G5734" s="14">
        <f t="shared" si="1183"/>
        <v>3</v>
      </c>
      <c r="H5734" s="14">
        <f t="shared" ref="H5734:K5749" si="1193">IF(G5734&lt;&gt;G5733,0,IF(AND(($F5733-$D5734)=(H$3-1),$F5734=H$3),H5733+1,H5733))</f>
        <v>16</v>
      </c>
      <c r="I5734" s="14">
        <f t="shared" si="1193"/>
        <v>0</v>
      </c>
      <c r="J5734" s="14">
        <f t="shared" si="1193"/>
        <v>0</v>
      </c>
      <c r="K5734" s="14">
        <f t="shared" si="1193"/>
        <v>0</v>
      </c>
      <c r="L5734" s="14" t="str">
        <f t="shared" si="1189"/>
        <v>3.16</v>
      </c>
      <c r="M5734" s="15" t="str">
        <f t="shared" si="1190"/>
        <v>--</v>
      </c>
      <c r="N5734" s="14" t="str">
        <f t="shared" si="1191"/>
        <v/>
      </c>
      <c r="O5734" s="15" t="str">
        <f t="shared" si="1184"/>
        <v/>
      </c>
      <c r="P5734" s="15" t="str">
        <f>IF(N5734=1,FLOOR(MAX($P$4:P5733),1)+1,IF(AND(P5733&lt;&gt;"",O5733&lt;&gt;1),MAX($P$4:P5733)+0.1,""))</f>
        <v/>
      </c>
      <c r="Q5734" s="5">
        <f>ROW()</f>
        <v>5734</v>
      </c>
    </row>
    <row r="5735" spans="2:17" x14ac:dyDescent="0.3">
      <c r="B5735" s="5"/>
      <c r="C5735" s="14">
        <f t="shared" si="1185"/>
        <v>0</v>
      </c>
      <c r="D5735" s="14">
        <f t="shared" si="1185"/>
        <v>0</v>
      </c>
      <c r="E5735" s="14" t="str">
        <f t="shared" si="1186"/>
        <v/>
      </c>
      <c r="F5735" s="14">
        <f t="shared" si="1187"/>
        <v>0</v>
      </c>
      <c r="G5735" s="14">
        <f t="shared" si="1183"/>
        <v>3</v>
      </c>
      <c r="H5735" s="14">
        <f t="shared" si="1193"/>
        <v>16</v>
      </c>
      <c r="I5735" s="14">
        <f t="shared" si="1193"/>
        <v>0</v>
      </c>
      <c r="J5735" s="14">
        <f t="shared" si="1193"/>
        <v>0</v>
      </c>
      <c r="K5735" s="14">
        <f t="shared" si="1193"/>
        <v>0</v>
      </c>
      <c r="L5735" s="14" t="str">
        <f t="shared" si="1189"/>
        <v>3.16</v>
      </c>
      <c r="M5735" s="15" t="str">
        <f t="shared" si="1190"/>
        <v>--</v>
      </c>
      <c r="N5735" s="14" t="str">
        <f t="shared" si="1191"/>
        <v/>
      </c>
      <c r="O5735" s="15" t="str">
        <f t="shared" si="1184"/>
        <v/>
      </c>
      <c r="P5735" s="15" t="str">
        <f>IF(N5735=1,FLOOR(MAX($P$4:P5734),1)+1,IF(AND(P5734&lt;&gt;"",O5734&lt;&gt;1),MAX($P$4:P5734)+0.1,""))</f>
        <v/>
      </c>
      <c r="Q5735" s="5">
        <f>ROW()</f>
        <v>5735</v>
      </c>
    </row>
    <row r="5736" spans="2:17" x14ac:dyDescent="0.3">
      <c r="B5736" s="5"/>
      <c r="C5736" s="14">
        <f t="shared" si="1185"/>
        <v>0</v>
      </c>
      <c r="D5736" s="14">
        <f t="shared" si="1185"/>
        <v>0</v>
      </c>
      <c r="E5736" s="14" t="str">
        <f t="shared" si="1186"/>
        <v/>
      </c>
      <c r="F5736" s="14">
        <f t="shared" si="1187"/>
        <v>0</v>
      </c>
      <c r="G5736" s="14">
        <f t="shared" si="1183"/>
        <v>3</v>
      </c>
      <c r="H5736" s="14">
        <f t="shared" si="1193"/>
        <v>16</v>
      </c>
      <c r="I5736" s="14">
        <f t="shared" si="1193"/>
        <v>0</v>
      </c>
      <c r="J5736" s="14">
        <f t="shared" si="1193"/>
        <v>0</v>
      </c>
      <c r="K5736" s="14">
        <f t="shared" si="1193"/>
        <v>0</v>
      </c>
      <c r="L5736" s="14" t="str">
        <f t="shared" si="1189"/>
        <v>3.16</v>
      </c>
      <c r="M5736" s="15" t="str">
        <f t="shared" si="1190"/>
        <v>--</v>
      </c>
      <c r="N5736" s="14" t="str">
        <f t="shared" si="1191"/>
        <v/>
      </c>
      <c r="O5736" s="15" t="str">
        <f t="shared" si="1184"/>
        <v/>
      </c>
      <c r="P5736" s="15" t="str">
        <f>IF(N5736=1,FLOOR(MAX($P$4:P5735),1)+1,IF(AND(P5735&lt;&gt;"",O5735&lt;&gt;1),MAX($P$4:P5735)+0.1,""))</f>
        <v/>
      </c>
      <c r="Q5736" s="5">
        <f>ROW()</f>
        <v>5736</v>
      </c>
    </row>
    <row r="5737" spans="2:17" x14ac:dyDescent="0.3">
      <c r="B5737" s="5"/>
      <c r="C5737" s="14">
        <f t="shared" si="1185"/>
        <v>0</v>
      </c>
      <c r="D5737" s="14">
        <f t="shared" si="1185"/>
        <v>0</v>
      </c>
      <c r="E5737" s="14" t="str">
        <f t="shared" si="1186"/>
        <v/>
      </c>
      <c r="F5737" s="14">
        <f t="shared" si="1187"/>
        <v>0</v>
      </c>
      <c r="G5737" s="14">
        <f t="shared" si="1183"/>
        <v>3</v>
      </c>
      <c r="H5737" s="14">
        <f t="shared" si="1193"/>
        <v>16</v>
      </c>
      <c r="I5737" s="14">
        <f t="shared" si="1193"/>
        <v>0</v>
      </c>
      <c r="J5737" s="14">
        <f t="shared" si="1193"/>
        <v>0</v>
      </c>
      <c r="K5737" s="14">
        <f t="shared" si="1193"/>
        <v>0</v>
      </c>
      <c r="L5737" s="14" t="str">
        <f t="shared" si="1189"/>
        <v>3.16</v>
      </c>
      <c r="M5737" s="15" t="str">
        <f t="shared" si="1190"/>
        <v>--</v>
      </c>
      <c r="N5737" s="14" t="str">
        <f t="shared" si="1191"/>
        <v/>
      </c>
      <c r="O5737" s="15" t="str">
        <f t="shared" si="1184"/>
        <v/>
      </c>
      <c r="P5737" s="15" t="str">
        <f>IF(N5737=1,FLOOR(MAX($P$4:P5736),1)+1,IF(AND(P5736&lt;&gt;"",O5736&lt;&gt;1),MAX($P$4:P5736)+0.1,""))</f>
        <v/>
      </c>
      <c r="Q5737" s="5">
        <f>ROW()</f>
        <v>5737</v>
      </c>
    </row>
    <row r="5738" spans="2:17" x14ac:dyDescent="0.3">
      <c r="B5738" s="5"/>
      <c r="C5738" s="14">
        <f t="shared" si="1185"/>
        <v>0</v>
      </c>
      <c r="D5738" s="14">
        <f t="shared" si="1185"/>
        <v>0</v>
      </c>
      <c r="E5738" s="14" t="str">
        <f t="shared" si="1186"/>
        <v/>
      </c>
      <c r="F5738" s="14">
        <f t="shared" si="1187"/>
        <v>0</v>
      </c>
      <c r="G5738" s="14">
        <f t="shared" si="1183"/>
        <v>3</v>
      </c>
      <c r="H5738" s="14">
        <f t="shared" si="1193"/>
        <v>16</v>
      </c>
      <c r="I5738" s="14">
        <f t="shared" si="1193"/>
        <v>0</v>
      </c>
      <c r="J5738" s="14">
        <f t="shared" si="1193"/>
        <v>0</v>
      </c>
      <c r="K5738" s="14">
        <f t="shared" si="1193"/>
        <v>0</v>
      </c>
      <c r="L5738" s="14" t="str">
        <f t="shared" si="1189"/>
        <v>3.16</v>
      </c>
      <c r="M5738" s="15" t="str">
        <f t="shared" si="1190"/>
        <v>--</v>
      </c>
      <c r="N5738" s="14" t="str">
        <f t="shared" si="1191"/>
        <v/>
      </c>
      <c r="O5738" s="15" t="str">
        <f t="shared" si="1184"/>
        <v/>
      </c>
      <c r="P5738" s="15" t="str">
        <f>IF(N5738=1,FLOOR(MAX($P$4:P5737),1)+1,IF(AND(P5737&lt;&gt;"",O5737&lt;&gt;1),MAX($P$4:P5737)+0.1,""))</f>
        <v/>
      </c>
      <c r="Q5738" s="5">
        <f>ROW()</f>
        <v>5738</v>
      </c>
    </row>
    <row r="5739" spans="2:17" x14ac:dyDescent="0.3">
      <c r="B5739" s="5"/>
      <c r="C5739" s="14">
        <f t="shared" si="1185"/>
        <v>0</v>
      </c>
      <c r="D5739" s="14">
        <f t="shared" si="1185"/>
        <v>0</v>
      </c>
      <c r="E5739" s="14" t="str">
        <f t="shared" si="1186"/>
        <v/>
      </c>
      <c r="F5739" s="14">
        <f t="shared" si="1187"/>
        <v>0</v>
      </c>
      <c r="G5739" s="14">
        <f t="shared" si="1183"/>
        <v>3</v>
      </c>
      <c r="H5739" s="14">
        <f t="shared" si="1193"/>
        <v>16</v>
      </c>
      <c r="I5739" s="14">
        <f t="shared" si="1193"/>
        <v>0</v>
      </c>
      <c r="J5739" s="14">
        <f t="shared" si="1193"/>
        <v>0</v>
      </c>
      <c r="K5739" s="14">
        <f t="shared" si="1193"/>
        <v>0</v>
      </c>
      <c r="L5739" s="14" t="str">
        <f t="shared" si="1189"/>
        <v>3.16</v>
      </c>
      <c r="M5739" s="15" t="str">
        <f t="shared" si="1190"/>
        <v>--</v>
      </c>
      <c r="N5739" s="14" t="str">
        <f t="shared" si="1191"/>
        <v/>
      </c>
      <c r="O5739" s="15" t="str">
        <f t="shared" si="1184"/>
        <v/>
      </c>
      <c r="P5739" s="15" t="str">
        <f>IF(N5739=1,FLOOR(MAX($P$4:P5738),1)+1,IF(AND(P5738&lt;&gt;"",O5738&lt;&gt;1),MAX($P$4:P5738)+0.1,""))</f>
        <v/>
      </c>
      <c r="Q5739" s="5">
        <f>ROW()</f>
        <v>5739</v>
      </c>
    </row>
    <row r="5740" spans="2:17" x14ac:dyDescent="0.3">
      <c r="B5740" s="5"/>
      <c r="C5740" s="14">
        <f t="shared" si="1185"/>
        <v>0</v>
      </c>
      <c r="D5740" s="14">
        <f t="shared" si="1185"/>
        <v>0</v>
      </c>
      <c r="E5740" s="14" t="str">
        <f t="shared" si="1186"/>
        <v/>
      </c>
      <c r="F5740" s="14">
        <f t="shared" si="1187"/>
        <v>0</v>
      </c>
      <c r="G5740" s="14">
        <f t="shared" si="1183"/>
        <v>3</v>
      </c>
      <c r="H5740" s="14">
        <f t="shared" si="1193"/>
        <v>16</v>
      </c>
      <c r="I5740" s="14">
        <f t="shared" si="1193"/>
        <v>0</v>
      </c>
      <c r="J5740" s="14">
        <f t="shared" si="1193"/>
        <v>0</v>
      </c>
      <c r="K5740" s="14">
        <f t="shared" si="1193"/>
        <v>0</v>
      </c>
      <c r="L5740" s="14" t="str">
        <f t="shared" si="1189"/>
        <v>3.16</v>
      </c>
      <c r="M5740" s="15" t="str">
        <f t="shared" si="1190"/>
        <v>--</v>
      </c>
      <c r="N5740" s="14" t="str">
        <f t="shared" si="1191"/>
        <v/>
      </c>
      <c r="O5740" s="15" t="str">
        <f t="shared" si="1184"/>
        <v/>
      </c>
      <c r="P5740" s="15" t="str">
        <f>IF(N5740=1,FLOOR(MAX($P$4:P5739),1)+1,IF(AND(P5739&lt;&gt;"",O5739&lt;&gt;1),MAX($P$4:P5739)+0.1,""))</f>
        <v/>
      </c>
      <c r="Q5740" s="5">
        <f>ROW()</f>
        <v>5740</v>
      </c>
    </row>
    <row r="5741" spans="2:17" x14ac:dyDescent="0.3">
      <c r="B5741" s="5"/>
      <c r="C5741" s="14">
        <f t="shared" si="1185"/>
        <v>0</v>
      </c>
      <c r="D5741" s="14">
        <f t="shared" si="1185"/>
        <v>0</v>
      </c>
      <c r="E5741" s="14" t="str">
        <f t="shared" si="1186"/>
        <v/>
      </c>
      <c r="F5741" s="14">
        <f t="shared" si="1187"/>
        <v>0</v>
      </c>
      <c r="G5741" s="14">
        <f t="shared" si="1183"/>
        <v>3</v>
      </c>
      <c r="H5741" s="14">
        <f t="shared" si="1193"/>
        <v>16</v>
      </c>
      <c r="I5741" s="14">
        <f t="shared" si="1193"/>
        <v>0</v>
      </c>
      <c r="J5741" s="14">
        <f t="shared" si="1193"/>
        <v>0</v>
      </c>
      <c r="K5741" s="14">
        <f t="shared" si="1193"/>
        <v>0</v>
      </c>
      <c r="L5741" s="14" t="str">
        <f t="shared" si="1189"/>
        <v>3.16</v>
      </c>
      <c r="M5741" s="15" t="str">
        <f t="shared" si="1190"/>
        <v>--</v>
      </c>
      <c r="N5741" s="14" t="str">
        <f t="shared" si="1191"/>
        <v/>
      </c>
      <c r="O5741" s="15" t="str">
        <f t="shared" si="1184"/>
        <v/>
      </c>
      <c r="P5741" s="15" t="str">
        <f>IF(N5741=1,FLOOR(MAX($P$4:P5740),1)+1,IF(AND(P5740&lt;&gt;"",O5740&lt;&gt;1),MAX($P$4:P5740)+0.1,""))</f>
        <v/>
      </c>
      <c r="Q5741" s="5">
        <f>ROW()</f>
        <v>5741</v>
      </c>
    </row>
    <row r="5742" spans="2:17" x14ac:dyDescent="0.3">
      <c r="B5742" s="5"/>
      <c r="C5742" s="14">
        <f t="shared" si="1185"/>
        <v>0</v>
      </c>
      <c r="D5742" s="14">
        <f t="shared" si="1185"/>
        <v>0</v>
      </c>
      <c r="E5742" s="14" t="str">
        <f t="shared" si="1186"/>
        <v/>
      </c>
      <c r="F5742" s="14">
        <f t="shared" si="1187"/>
        <v>0</v>
      </c>
      <c r="G5742" s="14">
        <f t="shared" si="1183"/>
        <v>3</v>
      </c>
      <c r="H5742" s="14">
        <f t="shared" si="1193"/>
        <v>16</v>
      </c>
      <c r="I5742" s="14">
        <f t="shared" si="1193"/>
        <v>0</v>
      </c>
      <c r="J5742" s="14">
        <f t="shared" si="1193"/>
        <v>0</v>
      </c>
      <c r="K5742" s="14">
        <f t="shared" si="1193"/>
        <v>0</v>
      </c>
      <c r="L5742" s="14" t="str">
        <f t="shared" si="1189"/>
        <v>3.16</v>
      </c>
      <c r="M5742" s="15" t="str">
        <f t="shared" si="1190"/>
        <v>--</v>
      </c>
      <c r="N5742" s="14" t="str">
        <f t="shared" si="1191"/>
        <v/>
      </c>
      <c r="O5742" s="15" t="str">
        <f t="shared" si="1184"/>
        <v/>
      </c>
      <c r="P5742" s="15" t="str">
        <f>IF(N5742=1,FLOOR(MAX($P$4:P5741),1)+1,IF(AND(P5741&lt;&gt;"",O5741&lt;&gt;1),MAX($P$4:P5741)+0.1,""))</f>
        <v/>
      </c>
      <c r="Q5742" s="5">
        <f>ROW()</f>
        <v>5742</v>
      </c>
    </row>
    <row r="5743" spans="2:17" x14ac:dyDescent="0.3">
      <c r="B5743" s="5"/>
      <c r="C5743" s="14">
        <f t="shared" si="1185"/>
        <v>0</v>
      </c>
      <c r="D5743" s="14">
        <f t="shared" si="1185"/>
        <v>0</v>
      </c>
      <c r="E5743" s="14" t="str">
        <f t="shared" si="1186"/>
        <v/>
      </c>
      <c r="F5743" s="14">
        <f t="shared" si="1187"/>
        <v>0</v>
      </c>
      <c r="G5743" s="14">
        <f t="shared" si="1183"/>
        <v>3</v>
      </c>
      <c r="H5743" s="14">
        <f t="shared" si="1193"/>
        <v>16</v>
      </c>
      <c r="I5743" s="14">
        <f t="shared" si="1193"/>
        <v>0</v>
      </c>
      <c r="J5743" s="14">
        <f t="shared" si="1193"/>
        <v>0</v>
      </c>
      <c r="K5743" s="14">
        <f t="shared" si="1193"/>
        <v>0</v>
      </c>
      <c r="L5743" s="14" t="str">
        <f t="shared" si="1189"/>
        <v>3.16</v>
      </c>
      <c r="M5743" s="15" t="str">
        <f t="shared" si="1190"/>
        <v>--</v>
      </c>
      <c r="N5743" s="14" t="str">
        <f t="shared" si="1191"/>
        <v/>
      </c>
      <c r="O5743" s="15" t="str">
        <f t="shared" si="1184"/>
        <v/>
      </c>
      <c r="P5743" s="15" t="str">
        <f>IF(N5743=1,FLOOR(MAX($P$4:P5742),1)+1,IF(AND(P5742&lt;&gt;"",O5742&lt;&gt;1),MAX($P$4:P5742)+0.1,""))</f>
        <v/>
      </c>
      <c r="Q5743" s="5">
        <f>ROW()</f>
        <v>5743</v>
      </c>
    </row>
    <row r="5744" spans="2:17" x14ac:dyDescent="0.3">
      <c r="B5744" s="5"/>
      <c r="C5744" s="14">
        <f t="shared" si="1185"/>
        <v>0</v>
      </c>
      <c r="D5744" s="14">
        <f t="shared" si="1185"/>
        <v>0</v>
      </c>
      <c r="E5744" s="14" t="str">
        <f t="shared" si="1186"/>
        <v/>
      </c>
      <c r="F5744" s="14">
        <f t="shared" si="1187"/>
        <v>0</v>
      </c>
      <c r="G5744" s="14">
        <f t="shared" si="1183"/>
        <v>3</v>
      </c>
      <c r="H5744" s="14">
        <f t="shared" si="1193"/>
        <v>16</v>
      </c>
      <c r="I5744" s="14">
        <f t="shared" si="1193"/>
        <v>0</v>
      </c>
      <c r="J5744" s="14">
        <f t="shared" si="1193"/>
        <v>0</v>
      </c>
      <c r="K5744" s="14">
        <f t="shared" si="1193"/>
        <v>0</v>
      </c>
      <c r="L5744" s="14" t="str">
        <f t="shared" si="1189"/>
        <v>3.16</v>
      </c>
      <c r="M5744" s="15" t="str">
        <f t="shared" si="1190"/>
        <v>--</v>
      </c>
      <c r="N5744" s="14" t="str">
        <f t="shared" si="1191"/>
        <v/>
      </c>
      <c r="O5744" s="15" t="str">
        <f t="shared" si="1184"/>
        <v/>
      </c>
      <c r="P5744" s="15" t="str">
        <f>IF(N5744=1,FLOOR(MAX($P$4:P5743),1)+1,IF(AND(P5743&lt;&gt;"",O5743&lt;&gt;1),MAX($P$4:P5743)+0.1,""))</f>
        <v/>
      </c>
      <c r="Q5744" s="5">
        <f>ROW()</f>
        <v>5744</v>
      </c>
    </row>
    <row r="5745" spans="2:17" x14ac:dyDescent="0.3">
      <c r="B5745" s="5"/>
      <c r="C5745" s="14">
        <f t="shared" si="1185"/>
        <v>0</v>
      </c>
      <c r="D5745" s="14">
        <f t="shared" si="1185"/>
        <v>0</v>
      </c>
      <c r="E5745" s="14" t="str">
        <f t="shared" si="1186"/>
        <v/>
      </c>
      <c r="F5745" s="14">
        <f t="shared" si="1187"/>
        <v>0</v>
      </c>
      <c r="G5745" s="14">
        <f t="shared" si="1183"/>
        <v>3</v>
      </c>
      <c r="H5745" s="14">
        <f t="shared" si="1193"/>
        <v>16</v>
      </c>
      <c r="I5745" s="14">
        <f t="shared" si="1193"/>
        <v>0</v>
      </c>
      <c r="J5745" s="14">
        <f t="shared" si="1193"/>
        <v>0</v>
      </c>
      <c r="K5745" s="14">
        <f t="shared" si="1193"/>
        <v>0</v>
      </c>
      <c r="L5745" s="14" t="str">
        <f t="shared" si="1189"/>
        <v>3.16</v>
      </c>
      <c r="M5745" s="15" t="str">
        <f t="shared" si="1190"/>
        <v>--</v>
      </c>
      <c r="N5745" s="14" t="str">
        <f t="shared" si="1191"/>
        <v/>
      </c>
      <c r="O5745" s="15" t="str">
        <f t="shared" si="1184"/>
        <v/>
      </c>
      <c r="P5745" s="15" t="str">
        <f>IF(N5745=1,FLOOR(MAX($P$4:P5744),1)+1,IF(AND(P5744&lt;&gt;"",O5744&lt;&gt;1),MAX($P$4:P5744)+0.1,""))</f>
        <v/>
      </c>
      <c r="Q5745" s="5">
        <f>ROW()</f>
        <v>5745</v>
      </c>
    </row>
    <row r="5746" spans="2:17" x14ac:dyDescent="0.3">
      <c r="B5746" s="5"/>
      <c r="C5746" s="14">
        <f t="shared" si="1185"/>
        <v>0</v>
      </c>
      <c r="D5746" s="14">
        <f t="shared" si="1185"/>
        <v>0</v>
      </c>
      <c r="E5746" s="14" t="str">
        <f t="shared" si="1186"/>
        <v/>
      </c>
      <c r="F5746" s="14">
        <f t="shared" si="1187"/>
        <v>0</v>
      </c>
      <c r="G5746" s="14">
        <f t="shared" si="1183"/>
        <v>3</v>
      </c>
      <c r="H5746" s="14">
        <f t="shared" si="1193"/>
        <v>16</v>
      </c>
      <c r="I5746" s="14">
        <f t="shared" si="1193"/>
        <v>0</v>
      </c>
      <c r="J5746" s="14">
        <f t="shared" si="1193"/>
        <v>0</v>
      </c>
      <c r="K5746" s="14">
        <f t="shared" si="1193"/>
        <v>0</v>
      </c>
      <c r="L5746" s="14" t="str">
        <f t="shared" si="1189"/>
        <v>3.16</v>
      </c>
      <c r="M5746" s="15" t="str">
        <f t="shared" si="1190"/>
        <v>--</v>
      </c>
      <c r="N5746" s="14" t="str">
        <f t="shared" si="1191"/>
        <v/>
      </c>
      <c r="O5746" s="15" t="str">
        <f t="shared" si="1184"/>
        <v/>
      </c>
      <c r="P5746" s="15" t="str">
        <f>IF(N5746=1,FLOOR(MAX($P$4:P5745),1)+1,IF(AND(P5745&lt;&gt;"",O5745&lt;&gt;1),MAX($P$4:P5745)+0.1,""))</f>
        <v/>
      </c>
      <c r="Q5746" s="5">
        <f>ROW()</f>
        <v>5746</v>
      </c>
    </row>
    <row r="5747" spans="2:17" x14ac:dyDescent="0.3">
      <c r="B5747" s="5"/>
      <c r="C5747" s="14">
        <f t="shared" si="1185"/>
        <v>0</v>
      </c>
      <c r="D5747" s="14">
        <f t="shared" si="1185"/>
        <v>0</v>
      </c>
      <c r="E5747" s="14" t="str">
        <f t="shared" si="1186"/>
        <v/>
      </c>
      <c r="F5747" s="14">
        <f t="shared" si="1187"/>
        <v>0</v>
      </c>
      <c r="G5747" s="14">
        <f t="shared" si="1183"/>
        <v>3</v>
      </c>
      <c r="H5747" s="14">
        <f t="shared" si="1193"/>
        <v>16</v>
      </c>
      <c r="I5747" s="14">
        <f t="shared" si="1193"/>
        <v>0</v>
      </c>
      <c r="J5747" s="14">
        <f t="shared" si="1193"/>
        <v>0</v>
      </c>
      <c r="K5747" s="14">
        <f t="shared" si="1193"/>
        <v>0</v>
      </c>
      <c r="L5747" s="14" t="str">
        <f t="shared" si="1189"/>
        <v>3.16</v>
      </c>
      <c r="M5747" s="15" t="str">
        <f t="shared" si="1190"/>
        <v>--</v>
      </c>
      <c r="N5747" s="14" t="str">
        <f t="shared" si="1191"/>
        <v/>
      </c>
      <c r="O5747" s="15" t="str">
        <f t="shared" si="1184"/>
        <v/>
      </c>
      <c r="P5747" s="15" t="str">
        <f>IF(N5747=1,FLOOR(MAX($P$4:P5746),1)+1,IF(AND(P5746&lt;&gt;"",O5746&lt;&gt;1),MAX($P$4:P5746)+0.1,""))</f>
        <v/>
      </c>
      <c r="Q5747" s="5">
        <f>ROW()</f>
        <v>5747</v>
      </c>
    </row>
    <row r="5748" spans="2:17" x14ac:dyDescent="0.3">
      <c r="B5748" s="5"/>
      <c r="C5748" s="14">
        <f t="shared" si="1185"/>
        <v>0</v>
      </c>
      <c r="D5748" s="14">
        <f t="shared" si="1185"/>
        <v>0</v>
      </c>
      <c r="E5748" s="14" t="str">
        <f t="shared" si="1186"/>
        <v/>
      </c>
      <c r="F5748" s="14">
        <f t="shared" si="1187"/>
        <v>0</v>
      </c>
      <c r="G5748" s="14">
        <f t="shared" si="1183"/>
        <v>3</v>
      </c>
      <c r="H5748" s="14">
        <f t="shared" si="1193"/>
        <v>16</v>
      </c>
      <c r="I5748" s="14">
        <f t="shared" si="1193"/>
        <v>0</v>
      </c>
      <c r="J5748" s="14">
        <f t="shared" si="1193"/>
        <v>0</v>
      </c>
      <c r="K5748" s="14">
        <f t="shared" si="1193"/>
        <v>0</v>
      </c>
      <c r="L5748" s="14" t="str">
        <f t="shared" si="1189"/>
        <v>3.16</v>
      </c>
      <c r="M5748" s="15" t="str">
        <f t="shared" si="1190"/>
        <v>--</v>
      </c>
      <c r="N5748" s="14" t="str">
        <f t="shared" si="1191"/>
        <v/>
      </c>
      <c r="O5748" s="15" t="str">
        <f t="shared" si="1184"/>
        <v/>
      </c>
      <c r="P5748" s="15" t="str">
        <f>IF(N5748=1,FLOOR(MAX($P$4:P5747),1)+1,IF(AND(P5747&lt;&gt;"",O5747&lt;&gt;1),MAX($P$4:P5747)+0.1,""))</f>
        <v/>
      </c>
      <c r="Q5748" s="5">
        <f>ROW()</f>
        <v>5748</v>
      </c>
    </row>
    <row r="5749" spans="2:17" x14ac:dyDescent="0.3">
      <c r="B5749" s="5"/>
      <c r="C5749" s="14">
        <f t="shared" si="1185"/>
        <v>0</v>
      </c>
      <c r="D5749" s="14">
        <f t="shared" si="1185"/>
        <v>0</v>
      </c>
      <c r="E5749" s="14" t="str">
        <f t="shared" si="1186"/>
        <v/>
      </c>
      <c r="F5749" s="14">
        <f t="shared" si="1187"/>
        <v>0</v>
      </c>
      <c r="G5749" s="14">
        <f t="shared" si="1183"/>
        <v>3</v>
      </c>
      <c r="H5749" s="14">
        <f t="shared" si="1193"/>
        <v>16</v>
      </c>
      <c r="I5749" s="14">
        <f t="shared" si="1193"/>
        <v>0</v>
      </c>
      <c r="J5749" s="14">
        <f t="shared" si="1193"/>
        <v>0</v>
      </c>
      <c r="K5749" s="14">
        <f t="shared" si="1193"/>
        <v>0</v>
      </c>
      <c r="L5749" s="14" t="str">
        <f t="shared" si="1189"/>
        <v>3.16</v>
      </c>
      <c r="M5749" s="15" t="str">
        <f t="shared" si="1190"/>
        <v>--</v>
      </c>
      <c r="N5749" s="14" t="str">
        <f t="shared" si="1191"/>
        <v/>
      </c>
      <c r="O5749" s="15" t="str">
        <f t="shared" si="1184"/>
        <v/>
      </c>
      <c r="P5749" s="15" t="str">
        <f>IF(N5749=1,FLOOR(MAX($P$4:P5748),1)+1,IF(AND(P5748&lt;&gt;"",O5748&lt;&gt;1),MAX($P$4:P5748)+0.1,""))</f>
        <v/>
      </c>
      <c r="Q5749" s="5">
        <f>ROW()</f>
        <v>5749</v>
      </c>
    </row>
    <row r="5750" spans="2:17" x14ac:dyDescent="0.3">
      <c r="B5750" s="5"/>
      <c r="C5750" s="14">
        <f t="shared" si="1185"/>
        <v>0</v>
      </c>
      <c r="D5750" s="14">
        <f t="shared" si="1185"/>
        <v>0</v>
      </c>
      <c r="E5750" s="14" t="str">
        <f t="shared" si="1186"/>
        <v/>
      </c>
      <c r="F5750" s="14">
        <f t="shared" si="1187"/>
        <v>0</v>
      </c>
      <c r="G5750" s="14">
        <f t="shared" si="1183"/>
        <v>3</v>
      </c>
      <c r="H5750" s="14">
        <f t="shared" ref="H5750:K5765" si="1194">IF(G5750&lt;&gt;G5749,0,IF(AND(($F5749-$D5750)=(H$3-1),$F5750=H$3),H5749+1,H5749))</f>
        <v>16</v>
      </c>
      <c r="I5750" s="14">
        <f t="shared" si="1194"/>
        <v>0</v>
      </c>
      <c r="J5750" s="14">
        <f t="shared" si="1194"/>
        <v>0</v>
      </c>
      <c r="K5750" s="14">
        <f t="shared" si="1194"/>
        <v>0</v>
      </c>
      <c r="L5750" s="14" t="str">
        <f t="shared" si="1189"/>
        <v>3.16</v>
      </c>
      <c r="M5750" s="15" t="str">
        <f t="shared" si="1190"/>
        <v>--</v>
      </c>
      <c r="N5750" s="14" t="str">
        <f t="shared" si="1191"/>
        <v/>
      </c>
      <c r="O5750" s="15" t="str">
        <f t="shared" si="1184"/>
        <v/>
      </c>
      <c r="P5750" s="15" t="str">
        <f>IF(N5750=1,FLOOR(MAX($P$4:P5749),1)+1,IF(AND(P5749&lt;&gt;"",O5749&lt;&gt;1),MAX($P$4:P5749)+0.1,""))</f>
        <v/>
      </c>
      <c r="Q5750" s="5">
        <f>ROW()</f>
        <v>5750</v>
      </c>
    </row>
    <row r="5751" spans="2:17" x14ac:dyDescent="0.3">
      <c r="B5751" s="5"/>
      <c r="C5751" s="14">
        <f t="shared" si="1185"/>
        <v>0</v>
      </c>
      <c r="D5751" s="14">
        <f t="shared" si="1185"/>
        <v>0</v>
      </c>
      <c r="E5751" s="14" t="str">
        <f t="shared" si="1186"/>
        <v/>
      </c>
      <c r="F5751" s="14">
        <f t="shared" si="1187"/>
        <v>0</v>
      </c>
      <c r="G5751" s="14">
        <f t="shared" si="1183"/>
        <v>3</v>
      </c>
      <c r="H5751" s="14">
        <f t="shared" si="1194"/>
        <v>16</v>
      </c>
      <c r="I5751" s="14">
        <f t="shared" si="1194"/>
        <v>0</v>
      </c>
      <c r="J5751" s="14">
        <f t="shared" si="1194"/>
        <v>0</v>
      </c>
      <c r="K5751" s="14">
        <f t="shared" si="1194"/>
        <v>0</v>
      </c>
      <c r="L5751" s="14" t="str">
        <f t="shared" si="1189"/>
        <v>3.16</v>
      </c>
      <c r="M5751" s="15" t="str">
        <f t="shared" si="1190"/>
        <v>--</v>
      </c>
      <c r="N5751" s="14" t="str">
        <f t="shared" si="1191"/>
        <v/>
      </c>
      <c r="O5751" s="15" t="str">
        <f t="shared" si="1184"/>
        <v/>
      </c>
      <c r="P5751" s="15" t="str">
        <f>IF(N5751=1,FLOOR(MAX($P$4:P5750),1)+1,IF(AND(P5750&lt;&gt;"",O5750&lt;&gt;1),MAX($P$4:P5750)+0.1,""))</f>
        <v/>
      </c>
      <c r="Q5751" s="5">
        <f>ROW()</f>
        <v>5751</v>
      </c>
    </row>
    <row r="5752" spans="2:17" x14ac:dyDescent="0.3">
      <c r="B5752" s="5"/>
      <c r="C5752" s="14">
        <f t="shared" si="1185"/>
        <v>0</v>
      </c>
      <c r="D5752" s="14">
        <f t="shared" si="1185"/>
        <v>0</v>
      </c>
      <c r="E5752" s="14" t="str">
        <f t="shared" si="1186"/>
        <v/>
      </c>
      <c r="F5752" s="14">
        <f t="shared" si="1187"/>
        <v>0</v>
      </c>
      <c r="G5752" s="14">
        <f t="shared" si="1183"/>
        <v>3</v>
      </c>
      <c r="H5752" s="14">
        <f t="shared" si="1194"/>
        <v>16</v>
      </c>
      <c r="I5752" s="14">
        <f t="shared" si="1194"/>
        <v>0</v>
      </c>
      <c r="J5752" s="14">
        <f t="shared" si="1194"/>
        <v>0</v>
      </c>
      <c r="K5752" s="14">
        <f t="shared" si="1194"/>
        <v>0</v>
      </c>
      <c r="L5752" s="14" t="str">
        <f t="shared" si="1189"/>
        <v>3.16</v>
      </c>
      <c r="M5752" s="15" t="str">
        <f t="shared" si="1190"/>
        <v>--</v>
      </c>
      <c r="N5752" s="14" t="str">
        <f t="shared" si="1191"/>
        <v/>
      </c>
      <c r="O5752" s="15" t="str">
        <f t="shared" si="1184"/>
        <v/>
      </c>
      <c r="P5752" s="15" t="str">
        <f>IF(N5752=1,FLOOR(MAX($P$4:P5751),1)+1,IF(AND(P5751&lt;&gt;"",O5751&lt;&gt;1),MAX($P$4:P5751)+0.1,""))</f>
        <v/>
      </c>
      <c r="Q5752" s="5">
        <f>ROW()</f>
        <v>5752</v>
      </c>
    </row>
    <row r="5753" spans="2:17" x14ac:dyDescent="0.3">
      <c r="B5753" s="5"/>
      <c r="C5753" s="14">
        <f t="shared" si="1185"/>
        <v>0</v>
      </c>
      <c r="D5753" s="14">
        <f t="shared" si="1185"/>
        <v>0</v>
      </c>
      <c r="E5753" s="14" t="str">
        <f t="shared" si="1186"/>
        <v/>
      </c>
      <c r="F5753" s="14">
        <f t="shared" si="1187"/>
        <v>0</v>
      </c>
      <c r="G5753" s="14">
        <f t="shared" si="1183"/>
        <v>3</v>
      </c>
      <c r="H5753" s="14">
        <f t="shared" si="1194"/>
        <v>16</v>
      </c>
      <c r="I5753" s="14">
        <f t="shared" si="1194"/>
        <v>0</v>
      </c>
      <c r="J5753" s="14">
        <f t="shared" si="1194"/>
        <v>0</v>
      </c>
      <c r="K5753" s="14">
        <f t="shared" si="1194"/>
        <v>0</v>
      </c>
      <c r="L5753" s="14" t="str">
        <f t="shared" si="1189"/>
        <v>3.16</v>
      </c>
      <c r="M5753" s="15" t="str">
        <f t="shared" si="1190"/>
        <v>--</v>
      </c>
      <c r="N5753" s="14" t="str">
        <f t="shared" si="1191"/>
        <v/>
      </c>
      <c r="O5753" s="15" t="str">
        <f t="shared" si="1184"/>
        <v/>
      </c>
      <c r="P5753" s="15" t="str">
        <f>IF(N5753=1,FLOOR(MAX($P$4:P5752),1)+1,IF(AND(P5752&lt;&gt;"",O5752&lt;&gt;1),MAX($P$4:P5752)+0.1,""))</f>
        <v/>
      </c>
      <c r="Q5753" s="5">
        <f>ROW()</f>
        <v>5753</v>
      </c>
    </row>
    <row r="5754" spans="2:17" x14ac:dyDescent="0.3">
      <c r="B5754" s="5"/>
      <c r="C5754" s="14">
        <f t="shared" si="1185"/>
        <v>0</v>
      </c>
      <c r="D5754" s="14">
        <f t="shared" si="1185"/>
        <v>0</v>
      </c>
      <c r="E5754" s="14" t="str">
        <f t="shared" si="1186"/>
        <v/>
      </c>
      <c r="F5754" s="14">
        <f t="shared" si="1187"/>
        <v>0</v>
      </c>
      <c r="G5754" s="14">
        <f t="shared" si="1183"/>
        <v>3</v>
      </c>
      <c r="H5754" s="14">
        <f t="shared" si="1194"/>
        <v>16</v>
      </c>
      <c r="I5754" s="14">
        <f t="shared" si="1194"/>
        <v>0</v>
      </c>
      <c r="J5754" s="14">
        <f t="shared" si="1194"/>
        <v>0</v>
      </c>
      <c r="K5754" s="14">
        <f t="shared" si="1194"/>
        <v>0</v>
      </c>
      <c r="L5754" s="14" t="str">
        <f t="shared" si="1189"/>
        <v>3.16</v>
      </c>
      <c r="M5754" s="15" t="str">
        <f t="shared" si="1190"/>
        <v>--</v>
      </c>
      <c r="N5754" s="14" t="str">
        <f t="shared" si="1191"/>
        <v/>
      </c>
      <c r="O5754" s="15" t="str">
        <f t="shared" si="1184"/>
        <v/>
      </c>
      <c r="P5754" s="15" t="str">
        <f>IF(N5754=1,FLOOR(MAX($P$4:P5753),1)+1,IF(AND(P5753&lt;&gt;"",O5753&lt;&gt;1),MAX($P$4:P5753)+0.1,""))</f>
        <v/>
      </c>
      <c r="Q5754" s="5">
        <f>ROW()</f>
        <v>5754</v>
      </c>
    </row>
    <row r="5755" spans="2:17" x14ac:dyDescent="0.3">
      <c r="B5755" s="5"/>
      <c r="C5755" s="14">
        <f t="shared" si="1185"/>
        <v>0</v>
      </c>
      <c r="D5755" s="14">
        <f t="shared" si="1185"/>
        <v>0</v>
      </c>
      <c r="E5755" s="14" t="str">
        <f t="shared" si="1186"/>
        <v/>
      </c>
      <c r="F5755" s="14">
        <f t="shared" si="1187"/>
        <v>0</v>
      </c>
      <c r="G5755" s="14">
        <f t="shared" si="1183"/>
        <v>3</v>
      </c>
      <c r="H5755" s="14">
        <f t="shared" si="1194"/>
        <v>16</v>
      </c>
      <c r="I5755" s="14">
        <f t="shared" si="1194"/>
        <v>0</v>
      </c>
      <c r="J5755" s="14">
        <f t="shared" si="1194"/>
        <v>0</v>
      </c>
      <c r="K5755" s="14">
        <f t="shared" si="1194"/>
        <v>0</v>
      </c>
      <c r="L5755" s="14" t="str">
        <f t="shared" si="1189"/>
        <v>3.16</v>
      </c>
      <c r="M5755" s="15" t="str">
        <f t="shared" si="1190"/>
        <v>--</v>
      </c>
      <c r="N5755" s="14" t="str">
        <f t="shared" si="1191"/>
        <v/>
      </c>
      <c r="O5755" s="15" t="str">
        <f t="shared" si="1184"/>
        <v/>
      </c>
      <c r="P5755" s="15" t="str">
        <f>IF(N5755=1,FLOOR(MAX($P$4:P5754),1)+1,IF(AND(P5754&lt;&gt;"",O5754&lt;&gt;1),MAX($P$4:P5754)+0.1,""))</f>
        <v/>
      </c>
      <c r="Q5755" s="5">
        <f>ROW()</f>
        <v>5755</v>
      </c>
    </row>
    <row r="5756" spans="2:17" x14ac:dyDescent="0.3">
      <c r="B5756" s="5"/>
      <c r="C5756" s="14">
        <f t="shared" si="1185"/>
        <v>0</v>
      </c>
      <c r="D5756" s="14">
        <f t="shared" si="1185"/>
        <v>0</v>
      </c>
      <c r="E5756" s="14" t="str">
        <f t="shared" si="1186"/>
        <v/>
      </c>
      <c r="F5756" s="14">
        <f t="shared" si="1187"/>
        <v>0</v>
      </c>
      <c r="G5756" s="14">
        <f t="shared" si="1183"/>
        <v>3</v>
      </c>
      <c r="H5756" s="14">
        <f t="shared" si="1194"/>
        <v>16</v>
      </c>
      <c r="I5756" s="14">
        <f t="shared" si="1194"/>
        <v>0</v>
      </c>
      <c r="J5756" s="14">
        <f t="shared" si="1194"/>
        <v>0</v>
      </c>
      <c r="K5756" s="14">
        <f t="shared" si="1194"/>
        <v>0</v>
      </c>
      <c r="L5756" s="14" t="str">
        <f t="shared" si="1189"/>
        <v>3.16</v>
      </c>
      <c r="M5756" s="15" t="str">
        <f t="shared" si="1190"/>
        <v>--</v>
      </c>
      <c r="N5756" s="14" t="str">
        <f t="shared" si="1191"/>
        <v/>
      </c>
      <c r="O5756" s="15" t="str">
        <f t="shared" si="1184"/>
        <v/>
      </c>
      <c r="P5756" s="15" t="str">
        <f>IF(N5756=1,FLOOR(MAX($P$4:P5755),1)+1,IF(AND(P5755&lt;&gt;"",O5755&lt;&gt;1),MAX($P$4:P5755)+0.1,""))</f>
        <v/>
      </c>
      <c r="Q5756" s="5">
        <f>ROW()</f>
        <v>5756</v>
      </c>
    </row>
    <row r="5757" spans="2:17" x14ac:dyDescent="0.3">
      <c r="B5757" s="5"/>
      <c r="C5757" s="14">
        <f t="shared" si="1185"/>
        <v>0</v>
      </c>
      <c r="D5757" s="14">
        <f t="shared" si="1185"/>
        <v>0</v>
      </c>
      <c r="E5757" s="14" t="str">
        <f t="shared" si="1186"/>
        <v/>
      </c>
      <c r="F5757" s="14">
        <f t="shared" si="1187"/>
        <v>0</v>
      </c>
      <c r="G5757" s="14">
        <f t="shared" si="1183"/>
        <v>3</v>
      </c>
      <c r="H5757" s="14">
        <f t="shared" si="1194"/>
        <v>16</v>
      </c>
      <c r="I5757" s="14">
        <f t="shared" si="1194"/>
        <v>0</v>
      </c>
      <c r="J5757" s="14">
        <f t="shared" si="1194"/>
        <v>0</v>
      </c>
      <c r="K5757" s="14">
        <f t="shared" si="1194"/>
        <v>0</v>
      </c>
      <c r="L5757" s="14" t="str">
        <f t="shared" si="1189"/>
        <v>3.16</v>
      </c>
      <c r="M5757" s="15" t="str">
        <f t="shared" si="1190"/>
        <v>--</v>
      </c>
      <c r="N5757" s="14" t="str">
        <f t="shared" si="1191"/>
        <v/>
      </c>
      <c r="O5757" s="15" t="str">
        <f t="shared" si="1184"/>
        <v/>
      </c>
      <c r="P5757" s="15" t="str">
        <f>IF(N5757=1,FLOOR(MAX($P$4:P5756),1)+1,IF(AND(P5756&lt;&gt;"",O5756&lt;&gt;1),MAX($P$4:P5756)+0.1,""))</f>
        <v/>
      </c>
      <c r="Q5757" s="5">
        <f>ROW()</f>
        <v>5757</v>
      </c>
    </row>
    <row r="5758" spans="2:17" x14ac:dyDescent="0.3">
      <c r="B5758" s="5"/>
      <c r="C5758" s="14">
        <f t="shared" si="1185"/>
        <v>0</v>
      </c>
      <c r="D5758" s="14">
        <f t="shared" si="1185"/>
        <v>0</v>
      </c>
      <c r="E5758" s="14" t="str">
        <f t="shared" si="1186"/>
        <v/>
      </c>
      <c r="F5758" s="14">
        <f t="shared" si="1187"/>
        <v>0</v>
      </c>
      <c r="G5758" s="14">
        <f t="shared" si="1183"/>
        <v>3</v>
      </c>
      <c r="H5758" s="14">
        <f t="shared" si="1194"/>
        <v>16</v>
      </c>
      <c r="I5758" s="14">
        <f t="shared" si="1194"/>
        <v>0</v>
      </c>
      <c r="J5758" s="14">
        <f t="shared" si="1194"/>
        <v>0</v>
      </c>
      <c r="K5758" s="14">
        <f t="shared" si="1194"/>
        <v>0</v>
      </c>
      <c r="L5758" s="14" t="str">
        <f t="shared" si="1189"/>
        <v>3.16</v>
      </c>
      <c r="M5758" s="15" t="str">
        <f t="shared" si="1190"/>
        <v>--</v>
      </c>
      <c r="N5758" s="14" t="str">
        <f t="shared" si="1191"/>
        <v/>
      </c>
      <c r="O5758" s="15" t="str">
        <f t="shared" si="1184"/>
        <v/>
      </c>
      <c r="P5758" s="15" t="str">
        <f>IF(N5758=1,FLOOR(MAX($P$4:P5757),1)+1,IF(AND(P5757&lt;&gt;"",O5757&lt;&gt;1),MAX($P$4:P5757)+0.1,""))</f>
        <v/>
      </c>
      <c r="Q5758" s="5">
        <f>ROW()</f>
        <v>5758</v>
      </c>
    </row>
    <row r="5759" spans="2:17" x14ac:dyDescent="0.3">
      <c r="B5759" s="5"/>
      <c r="C5759" s="14">
        <f t="shared" si="1185"/>
        <v>0</v>
      </c>
      <c r="D5759" s="14">
        <f t="shared" si="1185"/>
        <v>0</v>
      </c>
      <c r="E5759" s="14" t="str">
        <f t="shared" si="1186"/>
        <v/>
      </c>
      <c r="F5759" s="14">
        <f t="shared" si="1187"/>
        <v>0</v>
      </c>
      <c r="G5759" s="14">
        <f t="shared" si="1183"/>
        <v>3</v>
      </c>
      <c r="H5759" s="14">
        <f t="shared" si="1194"/>
        <v>16</v>
      </c>
      <c r="I5759" s="14">
        <f t="shared" si="1194"/>
        <v>0</v>
      </c>
      <c r="J5759" s="14">
        <f t="shared" si="1194"/>
        <v>0</v>
      </c>
      <c r="K5759" s="14">
        <f t="shared" si="1194"/>
        <v>0</v>
      </c>
      <c r="L5759" s="14" t="str">
        <f t="shared" si="1189"/>
        <v>3.16</v>
      </c>
      <c r="M5759" s="15" t="str">
        <f t="shared" si="1190"/>
        <v>--</v>
      </c>
      <c r="N5759" s="14" t="str">
        <f t="shared" si="1191"/>
        <v/>
      </c>
      <c r="O5759" s="15" t="str">
        <f t="shared" si="1184"/>
        <v/>
      </c>
      <c r="P5759" s="15" t="str">
        <f>IF(N5759=1,FLOOR(MAX($P$4:P5758),1)+1,IF(AND(P5758&lt;&gt;"",O5758&lt;&gt;1),MAX($P$4:P5758)+0.1,""))</f>
        <v/>
      </c>
      <c r="Q5759" s="5">
        <f>ROW()</f>
        <v>5759</v>
      </c>
    </row>
    <row r="5760" spans="2:17" x14ac:dyDescent="0.3">
      <c r="B5760" s="5"/>
      <c r="C5760" s="14">
        <f t="shared" si="1185"/>
        <v>0</v>
      </c>
      <c r="D5760" s="14">
        <f t="shared" si="1185"/>
        <v>0</v>
      </c>
      <c r="E5760" s="14" t="str">
        <f t="shared" si="1186"/>
        <v/>
      </c>
      <c r="F5760" s="14">
        <f t="shared" si="1187"/>
        <v>0</v>
      </c>
      <c r="G5760" s="14">
        <f t="shared" si="1183"/>
        <v>3</v>
      </c>
      <c r="H5760" s="14">
        <f t="shared" si="1194"/>
        <v>16</v>
      </c>
      <c r="I5760" s="14">
        <f t="shared" si="1194"/>
        <v>0</v>
      </c>
      <c r="J5760" s="14">
        <f t="shared" si="1194"/>
        <v>0</v>
      </c>
      <c r="K5760" s="14">
        <f t="shared" si="1194"/>
        <v>0</v>
      </c>
      <c r="L5760" s="14" t="str">
        <f t="shared" si="1189"/>
        <v>3.16</v>
      </c>
      <c r="M5760" s="15" t="str">
        <f t="shared" si="1190"/>
        <v>--</v>
      </c>
      <c r="N5760" s="14" t="str">
        <f t="shared" si="1191"/>
        <v/>
      </c>
      <c r="O5760" s="15" t="str">
        <f t="shared" si="1184"/>
        <v/>
      </c>
      <c r="P5760" s="15" t="str">
        <f>IF(N5760=1,FLOOR(MAX($P$4:P5759),1)+1,IF(AND(P5759&lt;&gt;"",O5759&lt;&gt;1),MAX($P$4:P5759)+0.1,""))</f>
        <v/>
      </c>
      <c r="Q5760" s="5">
        <f>ROW()</f>
        <v>5760</v>
      </c>
    </row>
    <row r="5761" spans="2:17" x14ac:dyDescent="0.3">
      <c r="B5761" s="5"/>
      <c r="C5761" s="14">
        <f t="shared" si="1185"/>
        <v>0</v>
      </c>
      <c r="D5761" s="14">
        <f t="shared" si="1185"/>
        <v>0</v>
      </c>
      <c r="E5761" s="14" t="str">
        <f t="shared" si="1186"/>
        <v/>
      </c>
      <c r="F5761" s="14">
        <f t="shared" si="1187"/>
        <v>0</v>
      </c>
      <c r="G5761" s="14">
        <f t="shared" si="1183"/>
        <v>3</v>
      </c>
      <c r="H5761" s="14">
        <f t="shared" si="1194"/>
        <v>16</v>
      </c>
      <c r="I5761" s="14">
        <f t="shared" si="1194"/>
        <v>0</v>
      </c>
      <c r="J5761" s="14">
        <f t="shared" si="1194"/>
        <v>0</v>
      </c>
      <c r="K5761" s="14">
        <f t="shared" si="1194"/>
        <v>0</v>
      </c>
      <c r="L5761" s="14" t="str">
        <f t="shared" si="1189"/>
        <v>3.16</v>
      </c>
      <c r="M5761" s="15" t="str">
        <f t="shared" si="1190"/>
        <v>--</v>
      </c>
      <c r="N5761" s="14" t="str">
        <f t="shared" si="1191"/>
        <v/>
      </c>
      <c r="O5761" s="15" t="str">
        <f t="shared" si="1184"/>
        <v/>
      </c>
      <c r="P5761" s="15" t="str">
        <f>IF(N5761=1,FLOOR(MAX($P$4:P5760),1)+1,IF(AND(P5760&lt;&gt;"",O5760&lt;&gt;1),MAX($P$4:P5760)+0.1,""))</f>
        <v/>
      </c>
      <c r="Q5761" s="5">
        <f>ROW()</f>
        <v>5761</v>
      </c>
    </row>
    <row r="5762" spans="2:17" x14ac:dyDescent="0.3">
      <c r="B5762" s="5"/>
      <c r="C5762" s="14">
        <f t="shared" si="1185"/>
        <v>0</v>
      </c>
      <c r="D5762" s="14">
        <f t="shared" si="1185"/>
        <v>0</v>
      </c>
      <c r="E5762" s="14" t="str">
        <f t="shared" si="1186"/>
        <v/>
      </c>
      <c r="F5762" s="14">
        <f t="shared" si="1187"/>
        <v>0</v>
      </c>
      <c r="G5762" s="14">
        <f t="shared" si="1183"/>
        <v>3</v>
      </c>
      <c r="H5762" s="14">
        <f t="shared" si="1194"/>
        <v>16</v>
      </c>
      <c r="I5762" s="14">
        <f t="shared" si="1194"/>
        <v>0</v>
      </c>
      <c r="J5762" s="14">
        <f t="shared" si="1194"/>
        <v>0</v>
      </c>
      <c r="K5762" s="14">
        <f t="shared" si="1194"/>
        <v>0</v>
      </c>
      <c r="L5762" s="14" t="str">
        <f t="shared" si="1189"/>
        <v>3.16</v>
      </c>
      <c r="M5762" s="15" t="str">
        <f t="shared" si="1190"/>
        <v>--</v>
      </c>
      <c r="N5762" s="14" t="str">
        <f t="shared" si="1191"/>
        <v/>
      </c>
      <c r="O5762" s="15" t="str">
        <f t="shared" si="1184"/>
        <v/>
      </c>
      <c r="P5762" s="15" t="str">
        <f>IF(N5762=1,FLOOR(MAX($P$4:P5761),1)+1,IF(AND(P5761&lt;&gt;"",O5761&lt;&gt;1),MAX($P$4:P5761)+0.1,""))</f>
        <v/>
      </c>
      <c r="Q5762" s="5">
        <f>ROW()</f>
        <v>5762</v>
      </c>
    </row>
    <row r="5763" spans="2:17" x14ac:dyDescent="0.3">
      <c r="B5763" s="5"/>
      <c r="C5763" s="14">
        <f t="shared" si="1185"/>
        <v>0</v>
      </c>
      <c r="D5763" s="14">
        <f t="shared" si="1185"/>
        <v>0</v>
      </c>
      <c r="E5763" s="14" t="str">
        <f t="shared" si="1186"/>
        <v/>
      </c>
      <c r="F5763" s="14">
        <f t="shared" si="1187"/>
        <v>0</v>
      </c>
      <c r="G5763" s="14">
        <f t="shared" si="1183"/>
        <v>3</v>
      </c>
      <c r="H5763" s="14">
        <f t="shared" si="1194"/>
        <v>16</v>
      </c>
      <c r="I5763" s="14">
        <f t="shared" si="1194"/>
        <v>0</v>
      </c>
      <c r="J5763" s="14">
        <f t="shared" si="1194"/>
        <v>0</v>
      </c>
      <c r="K5763" s="14">
        <f t="shared" si="1194"/>
        <v>0</v>
      </c>
      <c r="L5763" s="14" t="str">
        <f t="shared" si="1189"/>
        <v>3.16</v>
      </c>
      <c r="M5763" s="15" t="str">
        <f t="shared" si="1190"/>
        <v>--</v>
      </c>
      <c r="N5763" s="14" t="str">
        <f t="shared" si="1191"/>
        <v/>
      </c>
      <c r="O5763" s="15" t="str">
        <f t="shared" si="1184"/>
        <v/>
      </c>
      <c r="P5763" s="15" t="str">
        <f>IF(N5763=1,FLOOR(MAX($P$4:P5762),1)+1,IF(AND(P5762&lt;&gt;"",O5762&lt;&gt;1),MAX($P$4:P5762)+0.1,""))</f>
        <v/>
      </c>
      <c r="Q5763" s="5">
        <f>ROW()</f>
        <v>5763</v>
      </c>
    </row>
    <row r="5764" spans="2:17" x14ac:dyDescent="0.3">
      <c r="B5764" s="5"/>
      <c r="C5764" s="14">
        <f t="shared" si="1185"/>
        <v>0</v>
      </c>
      <c r="D5764" s="14">
        <f t="shared" si="1185"/>
        <v>0</v>
      </c>
      <c r="E5764" s="14" t="str">
        <f t="shared" si="1186"/>
        <v/>
      </c>
      <c r="F5764" s="14">
        <f t="shared" si="1187"/>
        <v>0</v>
      </c>
      <c r="G5764" s="14">
        <f t="shared" si="1183"/>
        <v>3</v>
      </c>
      <c r="H5764" s="14">
        <f t="shared" si="1194"/>
        <v>16</v>
      </c>
      <c r="I5764" s="14">
        <f t="shared" si="1194"/>
        <v>0</v>
      </c>
      <c r="J5764" s="14">
        <f t="shared" si="1194"/>
        <v>0</v>
      </c>
      <c r="K5764" s="14">
        <f t="shared" si="1194"/>
        <v>0</v>
      </c>
      <c r="L5764" s="14" t="str">
        <f t="shared" si="1189"/>
        <v>3.16</v>
      </c>
      <c r="M5764" s="15" t="str">
        <f t="shared" si="1190"/>
        <v>--</v>
      </c>
      <c r="N5764" s="14" t="str">
        <f t="shared" si="1191"/>
        <v/>
      </c>
      <c r="O5764" s="15" t="str">
        <f t="shared" si="1184"/>
        <v/>
      </c>
      <c r="P5764" s="15" t="str">
        <f>IF(N5764=1,FLOOR(MAX($P$4:P5763),1)+1,IF(AND(P5763&lt;&gt;"",O5763&lt;&gt;1),MAX($P$4:P5763)+0.1,""))</f>
        <v/>
      </c>
      <c r="Q5764" s="5">
        <f>ROW()</f>
        <v>5764</v>
      </c>
    </row>
    <row r="5765" spans="2:17" x14ac:dyDescent="0.3">
      <c r="B5765" s="5"/>
      <c r="C5765" s="14">
        <f t="shared" si="1185"/>
        <v>0</v>
      </c>
      <c r="D5765" s="14">
        <f t="shared" si="1185"/>
        <v>0</v>
      </c>
      <c r="E5765" s="14" t="str">
        <f t="shared" si="1186"/>
        <v/>
      </c>
      <c r="F5765" s="14">
        <f t="shared" si="1187"/>
        <v>0</v>
      </c>
      <c r="G5765" s="14">
        <f t="shared" ref="G5765:G5828" si="1195">G5764+IF(NOT(ISERROR(FIND("&lt;PRT&gt;",A5765))),1,0)</f>
        <v>3</v>
      </c>
      <c r="H5765" s="14">
        <f t="shared" si="1194"/>
        <v>16</v>
      </c>
      <c r="I5765" s="14">
        <f t="shared" si="1194"/>
        <v>0</v>
      </c>
      <c r="J5765" s="14">
        <f t="shared" si="1194"/>
        <v>0</v>
      </c>
      <c r="K5765" s="14">
        <f t="shared" si="1194"/>
        <v>0</v>
      </c>
      <c r="L5765" s="14" t="str">
        <f t="shared" si="1189"/>
        <v>3.16</v>
      </c>
      <c r="M5765" s="15" t="str">
        <f t="shared" si="1190"/>
        <v>--</v>
      </c>
      <c r="N5765" s="14" t="str">
        <f t="shared" si="1191"/>
        <v/>
      </c>
      <c r="O5765" s="15" t="str">
        <f t="shared" ref="O5765:O5828" si="1196">IF(ISERROR(FIND(O$4,$A5765)),"",1)</f>
        <v/>
      </c>
      <c r="P5765" s="15" t="str">
        <f>IF(N5765=1,FLOOR(MAX($P$4:P5764),1)+1,IF(AND(P5764&lt;&gt;"",O5764&lt;&gt;1),MAX($P$4:P5764)+0.1,""))</f>
        <v/>
      </c>
      <c r="Q5765" s="5">
        <f>ROW()</f>
        <v>5765</v>
      </c>
    </row>
    <row r="5766" spans="2:17" x14ac:dyDescent="0.3">
      <c r="B5766" s="5"/>
      <c r="C5766" s="14">
        <f t="shared" ref="C5766:D5829" si="1197">(LEN($A5766)-LEN(SUBSTITUTE($A5766,C$3,"")))/LEN(C$3)</f>
        <v>0</v>
      </c>
      <c r="D5766" s="14">
        <f t="shared" si="1197"/>
        <v>0</v>
      </c>
      <c r="E5766" s="14" t="str">
        <f t="shared" ref="E5766:E5829" si="1198">IF(AND(C5766&gt;0,D5766&gt;0),IF(FIND(D$3,A5766)&gt;FIND(C$3,A5766),"WARNING","OK"),"")</f>
        <v/>
      </c>
      <c r="F5766" s="14">
        <f t="shared" ref="F5766:F5829" si="1199">F5765+C5766-D5766</f>
        <v>0</v>
      </c>
      <c r="G5766" s="14">
        <f t="shared" si="1195"/>
        <v>3</v>
      </c>
      <c r="H5766" s="14">
        <f t="shared" ref="H5766:K5781" si="1200">IF(G5766&lt;&gt;G5765,0,IF(AND(($F5765-$D5766)=(H$3-1),$F5766=H$3),H5765+1,H5765))</f>
        <v>16</v>
      </c>
      <c r="I5766" s="14">
        <f t="shared" si="1200"/>
        <v>0</v>
      </c>
      <c r="J5766" s="14">
        <f t="shared" si="1200"/>
        <v>0</v>
      </c>
      <c r="K5766" s="14">
        <f t="shared" si="1200"/>
        <v>0</v>
      </c>
      <c r="L5766" s="14" t="str">
        <f t="shared" ref="L5766:L5829" si="1201">SUBSTITUTE(G5766&amp;"."&amp;H5766&amp;"."&amp;I5766&amp;"."&amp;J5766&amp;"."&amp;K5766,".0","")</f>
        <v>3.16</v>
      </c>
      <c r="M5766" s="15" t="str">
        <f t="shared" ref="M5766:M5829" si="1202">IF(ISERROR(FIND("&lt;SPT&gt;&lt;TTL&gt;",A5766)),"--",SUBSTITUTE(SUBSTITUTE(MID(A5766&amp;A5767,FIND("&lt;SPT&gt;&lt;TTL&gt;",A5766&amp;A5767)+10,FIND("&lt;/TTL&gt;",A5766&amp;A5767)-FIND("&lt;SPT&gt;&lt;TTL&gt;",A5766&amp;A5767)-10),"&lt;SUB&gt;",""),"&lt;/SUB&gt;",""))</f>
        <v>--</v>
      </c>
      <c r="N5766" s="14" t="str">
        <f t="shared" ref="N5766:N5829" si="1203">IF(ISERROR(FIND(N$4,UPPER($A5766))),"",1)</f>
        <v/>
      </c>
      <c r="O5766" s="15" t="str">
        <f t="shared" si="1196"/>
        <v/>
      </c>
      <c r="P5766" s="15" t="str">
        <f>IF(N5766=1,FLOOR(MAX($P$4:P5765),1)+1,IF(AND(P5765&lt;&gt;"",O5765&lt;&gt;1),MAX($P$4:P5765)+0.1,""))</f>
        <v/>
      </c>
      <c r="Q5766" s="5">
        <f>ROW()</f>
        <v>5766</v>
      </c>
    </row>
    <row r="5767" spans="2:17" x14ac:dyDescent="0.3">
      <c r="B5767" s="5"/>
      <c r="C5767" s="14">
        <f t="shared" si="1197"/>
        <v>0</v>
      </c>
      <c r="D5767" s="14">
        <f t="shared" si="1197"/>
        <v>0</v>
      </c>
      <c r="E5767" s="14" t="str">
        <f t="shared" si="1198"/>
        <v/>
      </c>
      <c r="F5767" s="14">
        <f t="shared" si="1199"/>
        <v>0</v>
      </c>
      <c r="G5767" s="14">
        <f t="shared" si="1195"/>
        <v>3</v>
      </c>
      <c r="H5767" s="14">
        <f t="shared" si="1200"/>
        <v>16</v>
      </c>
      <c r="I5767" s="14">
        <f t="shared" si="1200"/>
        <v>0</v>
      </c>
      <c r="J5767" s="14">
        <f t="shared" si="1200"/>
        <v>0</v>
      </c>
      <c r="K5767" s="14">
        <f t="shared" si="1200"/>
        <v>0</v>
      </c>
      <c r="L5767" s="14" t="str">
        <f t="shared" si="1201"/>
        <v>3.16</v>
      </c>
      <c r="M5767" s="15" t="str">
        <f t="shared" si="1202"/>
        <v>--</v>
      </c>
      <c r="N5767" s="14" t="str">
        <f t="shared" si="1203"/>
        <v/>
      </c>
      <c r="O5767" s="15" t="str">
        <f t="shared" si="1196"/>
        <v/>
      </c>
      <c r="P5767" s="15" t="str">
        <f>IF(N5767=1,FLOOR(MAX($P$4:P5766),1)+1,IF(AND(P5766&lt;&gt;"",O5766&lt;&gt;1),MAX($P$4:P5766)+0.1,""))</f>
        <v/>
      </c>
      <c r="Q5767" s="5">
        <f>ROW()</f>
        <v>5767</v>
      </c>
    </row>
    <row r="5768" spans="2:17" x14ac:dyDescent="0.3">
      <c r="B5768" s="5"/>
      <c r="C5768" s="14">
        <f t="shared" si="1197"/>
        <v>0</v>
      </c>
      <c r="D5768" s="14">
        <f t="shared" si="1197"/>
        <v>0</v>
      </c>
      <c r="E5768" s="14" t="str">
        <f t="shared" si="1198"/>
        <v/>
      </c>
      <c r="F5768" s="14">
        <f t="shared" si="1199"/>
        <v>0</v>
      </c>
      <c r="G5768" s="14">
        <f t="shared" si="1195"/>
        <v>3</v>
      </c>
      <c r="H5768" s="14">
        <f t="shared" si="1200"/>
        <v>16</v>
      </c>
      <c r="I5768" s="14">
        <f t="shared" si="1200"/>
        <v>0</v>
      </c>
      <c r="J5768" s="14">
        <f t="shared" si="1200"/>
        <v>0</v>
      </c>
      <c r="K5768" s="14">
        <f t="shared" si="1200"/>
        <v>0</v>
      </c>
      <c r="L5768" s="14" t="str">
        <f t="shared" si="1201"/>
        <v>3.16</v>
      </c>
      <c r="M5768" s="15" t="str">
        <f t="shared" si="1202"/>
        <v>--</v>
      </c>
      <c r="N5768" s="14" t="str">
        <f t="shared" si="1203"/>
        <v/>
      </c>
      <c r="O5768" s="15" t="str">
        <f t="shared" si="1196"/>
        <v/>
      </c>
      <c r="P5768" s="15" t="str">
        <f>IF(N5768=1,FLOOR(MAX($P$4:P5767),1)+1,IF(AND(P5767&lt;&gt;"",O5767&lt;&gt;1),MAX($P$4:P5767)+0.1,""))</f>
        <v/>
      </c>
      <c r="Q5768" s="5">
        <f>ROW()</f>
        <v>5768</v>
      </c>
    </row>
    <row r="5769" spans="2:17" x14ac:dyDescent="0.3">
      <c r="B5769" s="5"/>
      <c r="C5769" s="14">
        <f t="shared" si="1197"/>
        <v>0</v>
      </c>
      <c r="D5769" s="14">
        <f t="shared" si="1197"/>
        <v>0</v>
      </c>
      <c r="E5769" s="14" t="str">
        <f t="shared" si="1198"/>
        <v/>
      </c>
      <c r="F5769" s="14">
        <f t="shared" si="1199"/>
        <v>0</v>
      </c>
      <c r="G5769" s="14">
        <f t="shared" si="1195"/>
        <v>3</v>
      </c>
      <c r="H5769" s="14">
        <f t="shared" si="1200"/>
        <v>16</v>
      </c>
      <c r="I5769" s="14">
        <f t="shared" si="1200"/>
        <v>0</v>
      </c>
      <c r="J5769" s="14">
        <f t="shared" si="1200"/>
        <v>0</v>
      </c>
      <c r="K5769" s="14">
        <f t="shared" si="1200"/>
        <v>0</v>
      </c>
      <c r="L5769" s="14" t="str">
        <f t="shared" si="1201"/>
        <v>3.16</v>
      </c>
      <c r="M5769" s="15" t="str">
        <f t="shared" si="1202"/>
        <v>--</v>
      </c>
      <c r="N5769" s="14" t="str">
        <f t="shared" si="1203"/>
        <v/>
      </c>
      <c r="O5769" s="15" t="str">
        <f t="shared" si="1196"/>
        <v/>
      </c>
      <c r="P5769" s="15" t="str">
        <f>IF(N5769=1,FLOOR(MAX($P$4:P5768),1)+1,IF(AND(P5768&lt;&gt;"",O5768&lt;&gt;1),MAX($P$4:P5768)+0.1,""))</f>
        <v/>
      </c>
      <c r="Q5769" s="5">
        <f>ROW()</f>
        <v>5769</v>
      </c>
    </row>
    <row r="5770" spans="2:17" x14ac:dyDescent="0.3">
      <c r="B5770" s="5"/>
      <c r="C5770" s="14">
        <f t="shared" si="1197"/>
        <v>0</v>
      </c>
      <c r="D5770" s="14">
        <f t="shared" si="1197"/>
        <v>0</v>
      </c>
      <c r="E5770" s="14" t="str">
        <f t="shared" si="1198"/>
        <v/>
      </c>
      <c r="F5770" s="14">
        <f t="shared" si="1199"/>
        <v>0</v>
      </c>
      <c r="G5770" s="14">
        <f t="shared" si="1195"/>
        <v>3</v>
      </c>
      <c r="H5770" s="14">
        <f t="shared" si="1200"/>
        <v>16</v>
      </c>
      <c r="I5770" s="14">
        <f t="shared" si="1200"/>
        <v>0</v>
      </c>
      <c r="J5770" s="14">
        <f t="shared" si="1200"/>
        <v>0</v>
      </c>
      <c r="K5770" s="14">
        <f t="shared" si="1200"/>
        <v>0</v>
      </c>
      <c r="L5770" s="14" t="str">
        <f t="shared" si="1201"/>
        <v>3.16</v>
      </c>
      <c r="M5770" s="15" t="str">
        <f t="shared" si="1202"/>
        <v>--</v>
      </c>
      <c r="N5770" s="14" t="str">
        <f t="shared" si="1203"/>
        <v/>
      </c>
      <c r="O5770" s="15" t="str">
        <f t="shared" si="1196"/>
        <v/>
      </c>
      <c r="P5770" s="15" t="str">
        <f>IF(N5770=1,FLOOR(MAX($P$4:P5769),1)+1,IF(AND(P5769&lt;&gt;"",O5769&lt;&gt;1),MAX($P$4:P5769)+0.1,""))</f>
        <v/>
      </c>
      <c r="Q5770" s="5">
        <f>ROW()</f>
        <v>5770</v>
      </c>
    </row>
    <row r="5771" spans="2:17" x14ac:dyDescent="0.3">
      <c r="B5771" s="5"/>
      <c r="C5771" s="14">
        <f t="shared" si="1197"/>
        <v>0</v>
      </c>
      <c r="D5771" s="14">
        <f t="shared" si="1197"/>
        <v>0</v>
      </c>
      <c r="E5771" s="14" t="str">
        <f t="shared" si="1198"/>
        <v/>
      </c>
      <c r="F5771" s="14">
        <f t="shared" si="1199"/>
        <v>0</v>
      </c>
      <c r="G5771" s="14">
        <f t="shared" si="1195"/>
        <v>3</v>
      </c>
      <c r="H5771" s="14">
        <f t="shared" si="1200"/>
        <v>16</v>
      </c>
      <c r="I5771" s="14">
        <f t="shared" si="1200"/>
        <v>0</v>
      </c>
      <c r="J5771" s="14">
        <f t="shared" si="1200"/>
        <v>0</v>
      </c>
      <c r="K5771" s="14">
        <f t="shared" si="1200"/>
        <v>0</v>
      </c>
      <c r="L5771" s="14" t="str">
        <f t="shared" si="1201"/>
        <v>3.16</v>
      </c>
      <c r="M5771" s="15" t="str">
        <f t="shared" si="1202"/>
        <v>--</v>
      </c>
      <c r="N5771" s="14" t="str">
        <f t="shared" si="1203"/>
        <v/>
      </c>
      <c r="O5771" s="15" t="str">
        <f t="shared" si="1196"/>
        <v/>
      </c>
      <c r="P5771" s="15" t="str">
        <f>IF(N5771=1,FLOOR(MAX($P$4:P5770),1)+1,IF(AND(P5770&lt;&gt;"",O5770&lt;&gt;1),MAX($P$4:P5770)+0.1,""))</f>
        <v/>
      </c>
      <c r="Q5771" s="5">
        <f>ROW()</f>
        <v>5771</v>
      </c>
    </row>
    <row r="5772" spans="2:17" x14ac:dyDescent="0.3">
      <c r="B5772" s="5"/>
      <c r="C5772" s="14">
        <f t="shared" si="1197"/>
        <v>0</v>
      </c>
      <c r="D5772" s="14">
        <f t="shared" si="1197"/>
        <v>0</v>
      </c>
      <c r="E5772" s="14" t="str">
        <f t="shared" si="1198"/>
        <v/>
      </c>
      <c r="F5772" s="14">
        <f t="shared" si="1199"/>
        <v>0</v>
      </c>
      <c r="G5772" s="14">
        <f t="shared" si="1195"/>
        <v>3</v>
      </c>
      <c r="H5772" s="14">
        <f t="shared" si="1200"/>
        <v>16</v>
      </c>
      <c r="I5772" s="14">
        <f t="shared" si="1200"/>
        <v>0</v>
      </c>
      <c r="J5772" s="14">
        <f t="shared" si="1200"/>
        <v>0</v>
      </c>
      <c r="K5772" s="14">
        <f t="shared" si="1200"/>
        <v>0</v>
      </c>
      <c r="L5772" s="14" t="str">
        <f t="shared" si="1201"/>
        <v>3.16</v>
      </c>
      <c r="M5772" s="15" t="str">
        <f t="shared" si="1202"/>
        <v>--</v>
      </c>
      <c r="N5772" s="14" t="str">
        <f t="shared" si="1203"/>
        <v/>
      </c>
      <c r="O5772" s="15" t="str">
        <f t="shared" si="1196"/>
        <v/>
      </c>
      <c r="P5772" s="15" t="str">
        <f>IF(N5772=1,FLOOR(MAX($P$4:P5771),1)+1,IF(AND(P5771&lt;&gt;"",O5771&lt;&gt;1),MAX($P$4:P5771)+0.1,""))</f>
        <v/>
      </c>
      <c r="Q5772" s="5">
        <f>ROW()</f>
        <v>5772</v>
      </c>
    </row>
    <row r="5773" spans="2:17" x14ac:dyDescent="0.3">
      <c r="B5773" s="5"/>
      <c r="C5773" s="14">
        <f t="shared" si="1197"/>
        <v>0</v>
      </c>
      <c r="D5773" s="14">
        <f t="shared" si="1197"/>
        <v>0</v>
      </c>
      <c r="E5773" s="14" t="str">
        <f t="shared" si="1198"/>
        <v/>
      </c>
      <c r="F5773" s="14">
        <f t="shared" si="1199"/>
        <v>0</v>
      </c>
      <c r="G5773" s="14">
        <f t="shared" si="1195"/>
        <v>3</v>
      </c>
      <c r="H5773" s="14">
        <f t="shared" si="1200"/>
        <v>16</v>
      </c>
      <c r="I5773" s="14">
        <f t="shared" si="1200"/>
        <v>0</v>
      </c>
      <c r="J5773" s="14">
        <f t="shared" si="1200"/>
        <v>0</v>
      </c>
      <c r="K5773" s="14">
        <f t="shared" si="1200"/>
        <v>0</v>
      </c>
      <c r="L5773" s="14" t="str">
        <f t="shared" si="1201"/>
        <v>3.16</v>
      </c>
      <c r="M5773" s="15" t="str">
        <f t="shared" si="1202"/>
        <v>--</v>
      </c>
      <c r="N5773" s="14" t="str">
        <f t="shared" si="1203"/>
        <v/>
      </c>
      <c r="O5773" s="15" t="str">
        <f t="shared" si="1196"/>
        <v/>
      </c>
      <c r="P5773" s="15" t="str">
        <f>IF(N5773=1,FLOOR(MAX($P$4:P5772),1)+1,IF(AND(P5772&lt;&gt;"",O5772&lt;&gt;1),MAX($P$4:P5772)+0.1,""))</f>
        <v/>
      </c>
      <c r="Q5773" s="5">
        <f>ROW()</f>
        <v>5773</v>
      </c>
    </row>
    <row r="5774" spans="2:17" x14ac:dyDescent="0.3">
      <c r="B5774" s="5"/>
      <c r="C5774" s="14">
        <f t="shared" si="1197"/>
        <v>0</v>
      </c>
      <c r="D5774" s="14">
        <f t="shared" si="1197"/>
        <v>0</v>
      </c>
      <c r="E5774" s="14" t="str">
        <f t="shared" si="1198"/>
        <v/>
      </c>
      <c r="F5774" s="14">
        <f t="shared" si="1199"/>
        <v>0</v>
      </c>
      <c r="G5774" s="14">
        <f t="shared" si="1195"/>
        <v>3</v>
      </c>
      <c r="H5774" s="14">
        <f t="shared" si="1200"/>
        <v>16</v>
      </c>
      <c r="I5774" s="14">
        <f t="shared" si="1200"/>
        <v>0</v>
      </c>
      <c r="J5774" s="14">
        <f t="shared" si="1200"/>
        <v>0</v>
      </c>
      <c r="K5774" s="14">
        <f t="shared" si="1200"/>
        <v>0</v>
      </c>
      <c r="L5774" s="14" t="str">
        <f t="shared" si="1201"/>
        <v>3.16</v>
      </c>
      <c r="M5774" s="15" t="str">
        <f t="shared" si="1202"/>
        <v>--</v>
      </c>
      <c r="N5774" s="14" t="str">
        <f t="shared" si="1203"/>
        <v/>
      </c>
      <c r="O5774" s="15" t="str">
        <f t="shared" si="1196"/>
        <v/>
      </c>
      <c r="P5774" s="15" t="str">
        <f>IF(N5774=1,FLOOR(MAX($P$4:P5773),1)+1,IF(AND(P5773&lt;&gt;"",O5773&lt;&gt;1),MAX($P$4:P5773)+0.1,""))</f>
        <v/>
      </c>
      <c r="Q5774" s="5">
        <f>ROW()</f>
        <v>5774</v>
      </c>
    </row>
    <row r="5775" spans="2:17" x14ac:dyDescent="0.3">
      <c r="B5775" s="5"/>
      <c r="C5775" s="14">
        <f t="shared" si="1197"/>
        <v>0</v>
      </c>
      <c r="D5775" s="14">
        <f t="shared" si="1197"/>
        <v>0</v>
      </c>
      <c r="E5775" s="14" t="str">
        <f t="shared" si="1198"/>
        <v/>
      </c>
      <c r="F5775" s="14">
        <f t="shared" si="1199"/>
        <v>0</v>
      </c>
      <c r="G5775" s="14">
        <f t="shared" si="1195"/>
        <v>3</v>
      </c>
      <c r="H5775" s="14">
        <f t="shared" si="1200"/>
        <v>16</v>
      </c>
      <c r="I5775" s="14">
        <f t="shared" si="1200"/>
        <v>0</v>
      </c>
      <c r="J5775" s="14">
        <f t="shared" si="1200"/>
        <v>0</v>
      </c>
      <c r="K5775" s="14">
        <f t="shared" si="1200"/>
        <v>0</v>
      </c>
      <c r="L5775" s="14" t="str">
        <f t="shared" si="1201"/>
        <v>3.16</v>
      </c>
      <c r="M5775" s="15" t="str">
        <f t="shared" si="1202"/>
        <v>--</v>
      </c>
      <c r="N5775" s="14" t="str">
        <f t="shared" si="1203"/>
        <v/>
      </c>
      <c r="O5775" s="15" t="str">
        <f t="shared" si="1196"/>
        <v/>
      </c>
      <c r="P5775" s="15" t="str">
        <f>IF(N5775=1,FLOOR(MAX($P$4:P5774),1)+1,IF(AND(P5774&lt;&gt;"",O5774&lt;&gt;1),MAX($P$4:P5774)+0.1,""))</f>
        <v/>
      </c>
      <c r="Q5775" s="5">
        <f>ROW()</f>
        <v>5775</v>
      </c>
    </row>
    <row r="5776" spans="2:17" x14ac:dyDescent="0.3">
      <c r="B5776" s="5"/>
      <c r="C5776" s="14">
        <f t="shared" si="1197"/>
        <v>0</v>
      </c>
      <c r="D5776" s="14">
        <f t="shared" si="1197"/>
        <v>0</v>
      </c>
      <c r="E5776" s="14" t="str">
        <f t="shared" si="1198"/>
        <v/>
      </c>
      <c r="F5776" s="14">
        <f t="shared" si="1199"/>
        <v>0</v>
      </c>
      <c r="G5776" s="14">
        <f t="shared" si="1195"/>
        <v>3</v>
      </c>
      <c r="H5776" s="14">
        <f t="shared" si="1200"/>
        <v>16</v>
      </c>
      <c r="I5776" s="14">
        <f t="shared" si="1200"/>
        <v>0</v>
      </c>
      <c r="J5776" s="14">
        <f t="shared" si="1200"/>
        <v>0</v>
      </c>
      <c r="K5776" s="14">
        <f t="shared" si="1200"/>
        <v>0</v>
      </c>
      <c r="L5776" s="14" t="str">
        <f t="shared" si="1201"/>
        <v>3.16</v>
      </c>
      <c r="M5776" s="15" t="str">
        <f t="shared" si="1202"/>
        <v>--</v>
      </c>
      <c r="N5776" s="14" t="str">
        <f t="shared" si="1203"/>
        <v/>
      </c>
      <c r="O5776" s="15" t="str">
        <f t="shared" si="1196"/>
        <v/>
      </c>
      <c r="P5776" s="15" t="str">
        <f>IF(N5776=1,FLOOR(MAX($P$4:P5775),1)+1,IF(AND(P5775&lt;&gt;"",O5775&lt;&gt;1),MAX($P$4:P5775)+0.1,""))</f>
        <v/>
      </c>
      <c r="Q5776" s="5">
        <f>ROW()</f>
        <v>5776</v>
      </c>
    </row>
    <row r="5777" spans="2:17" x14ac:dyDescent="0.3">
      <c r="B5777" s="5"/>
      <c r="C5777" s="14">
        <f t="shared" si="1197"/>
        <v>0</v>
      </c>
      <c r="D5777" s="14">
        <f t="shared" si="1197"/>
        <v>0</v>
      </c>
      <c r="E5777" s="14" t="str">
        <f t="shared" si="1198"/>
        <v/>
      </c>
      <c r="F5777" s="14">
        <f t="shared" si="1199"/>
        <v>0</v>
      </c>
      <c r="G5777" s="14">
        <f t="shared" si="1195"/>
        <v>3</v>
      </c>
      <c r="H5777" s="14">
        <f t="shared" si="1200"/>
        <v>16</v>
      </c>
      <c r="I5777" s="14">
        <f t="shared" si="1200"/>
        <v>0</v>
      </c>
      <c r="J5777" s="14">
        <f t="shared" si="1200"/>
        <v>0</v>
      </c>
      <c r="K5777" s="14">
        <f t="shared" si="1200"/>
        <v>0</v>
      </c>
      <c r="L5777" s="14" t="str">
        <f t="shared" si="1201"/>
        <v>3.16</v>
      </c>
      <c r="M5777" s="15" t="str">
        <f t="shared" si="1202"/>
        <v>--</v>
      </c>
      <c r="N5777" s="14" t="str">
        <f t="shared" si="1203"/>
        <v/>
      </c>
      <c r="O5777" s="15" t="str">
        <f t="shared" si="1196"/>
        <v/>
      </c>
      <c r="P5777" s="15" t="str">
        <f>IF(N5777=1,FLOOR(MAX($P$4:P5776),1)+1,IF(AND(P5776&lt;&gt;"",O5776&lt;&gt;1),MAX($P$4:P5776)+0.1,""))</f>
        <v/>
      </c>
      <c r="Q5777" s="5">
        <f>ROW()</f>
        <v>5777</v>
      </c>
    </row>
    <row r="5778" spans="2:17" x14ac:dyDescent="0.3">
      <c r="B5778" s="5"/>
      <c r="C5778" s="14">
        <f t="shared" si="1197"/>
        <v>0</v>
      </c>
      <c r="D5778" s="14">
        <f t="shared" si="1197"/>
        <v>0</v>
      </c>
      <c r="E5778" s="14" t="str">
        <f t="shared" si="1198"/>
        <v/>
      </c>
      <c r="F5778" s="14">
        <f t="shared" si="1199"/>
        <v>0</v>
      </c>
      <c r="G5778" s="14">
        <f t="shared" si="1195"/>
        <v>3</v>
      </c>
      <c r="H5778" s="14">
        <f t="shared" si="1200"/>
        <v>16</v>
      </c>
      <c r="I5778" s="14">
        <f t="shared" si="1200"/>
        <v>0</v>
      </c>
      <c r="J5778" s="14">
        <f t="shared" si="1200"/>
        <v>0</v>
      </c>
      <c r="K5778" s="14">
        <f t="shared" si="1200"/>
        <v>0</v>
      </c>
      <c r="L5778" s="14" t="str">
        <f t="shared" si="1201"/>
        <v>3.16</v>
      </c>
      <c r="M5778" s="15" t="str">
        <f t="shared" si="1202"/>
        <v>--</v>
      </c>
      <c r="N5778" s="14" t="str">
        <f t="shared" si="1203"/>
        <v/>
      </c>
      <c r="O5778" s="15" t="str">
        <f t="shared" si="1196"/>
        <v/>
      </c>
      <c r="P5778" s="15" t="str">
        <f>IF(N5778=1,FLOOR(MAX($P$4:P5777),1)+1,IF(AND(P5777&lt;&gt;"",O5777&lt;&gt;1),MAX($P$4:P5777)+0.1,""))</f>
        <v/>
      </c>
      <c r="Q5778" s="5">
        <f>ROW()</f>
        <v>5778</v>
      </c>
    </row>
    <row r="5779" spans="2:17" x14ac:dyDescent="0.3">
      <c r="B5779" s="5"/>
      <c r="C5779" s="14">
        <f t="shared" si="1197"/>
        <v>0</v>
      </c>
      <c r="D5779" s="14">
        <f t="shared" si="1197"/>
        <v>0</v>
      </c>
      <c r="E5779" s="14" t="str">
        <f t="shared" si="1198"/>
        <v/>
      </c>
      <c r="F5779" s="14">
        <f t="shared" si="1199"/>
        <v>0</v>
      </c>
      <c r="G5779" s="14">
        <f t="shared" si="1195"/>
        <v>3</v>
      </c>
      <c r="H5779" s="14">
        <f t="shared" si="1200"/>
        <v>16</v>
      </c>
      <c r="I5779" s="14">
        <f t="shared" si="1200"/>
        <v>0</v>
      </c>
      <c r="J5779" s="14">
        <f t="shared" si="1200"/>
        <v>0</v>
      </c>
      <c r="K5779" s="14">
        <f t="shared" si="1200"/>
        <v>0</v>
      </c>
      <c r="L5779" s="14" t="str">
        <f t="shared" si="1201"/>
        <v>3.16</v>
      </c>
      <c r="M5779" s="15" t="str">
        <f t="shared" si="1202"/>
        <v>--</v>
      </c>
      <c r="N5779" s="14" t="str">
        <f t="shared" si="1203"/>
        <v/>
      </c>
      <c r="O5779" s="15" t="str">
        <f t="shared" si="1196"/>
        <v/>
      </c>
      <c r="P5779" s="15" t="str">
        <f>IF(N5779=1,FLOOR(MAX($P$4:P5778),1)+1,IF(AND(P5778&lt;&gt;"",O5778&lt;&gt;1),MAX($P$4:P5778)+0.1,""))</f>
        <v/>
      </c>
      <c r="Q5779" s="5">
        <f>ROW()</f>
        <v>5779</v>
      </c>
    </row>
    <row r="5780" spans="2:17" x14ac:dyDescent="0.3">
      <c r="B5780" s="5"/>
      <c r="C5780" s="14">
        <f t="shared" si="1197"/>
        <v>0</v>
      </c>
      <c r="D5780" s="14">
        <f t="shared" si="1197"/>
        <v>0</v>
      </c>
      <c r="E5780" s="14" t="str">
        <f t="shared" si="1198"/>
        <v/>
      </c>
      <c r="F5780" s="14">
        <f t="shared" si="1199"/>
        <v>0</v>
      </c>
      <c r="G5780" s="14">
        <f t="shared" si="1195"/>
        <v>3</v>
      </c>
      <c r="H5780" s="14">
        <f t="shared" si="1200"/>
        <v>16</v>
      </c>
      <c r="I5780" s="14">
        <f t="shared" si="1200"/>
        <v>0</v>
      </c>
      <c r="J5780" s="14">
        <f t="shared" si="1200"/>
        <v>0</v>
      </c>
      <c r="K5780" s="14">
        <f t="shared" si="1200"/>
        <v>0</v>
      </c>
      <c r="L5780" s="14" t="str">
        <f t="shared" si="1201"/>
        <v>3.16</v>
      </c>
      <c r="M5780" s="15" t="str">
        <f t="shared" si="1202"/>
        <v>--</v>
      </c>
      <c r="N5780" s="14" t="str">
        <f t="shared" si="1203"/>
        <v/>
      </c>
      <c r="O5780" s="15" t="str">
        <f t="shared" si="1196"/>
        <v/>
      </c>
      <c r="P5780" s="15" t="str">
        <f>IF(N5780=1,FLOOR(MAX($P$4:P5779),1)+1,IF(AND(P5779&lt;&gt;"",O5779&lt;&gt;1),MAX($P$4:P5779)+0.1,""))</f>
        <v/>
      </c>
      <c r="Q5780" s="5">
        <f>ROW()</f>
        <v>5780</v>
      </c>
    </row>
    <row r="5781" spans="2:17" x14ac:dyDescent="0.3">
      <c r="B5781" s="5"/>
      <c r="C5781" s="14">
        <f t="shared" si="1197"/>
        <v>0</v>
      </c>
      <c r="D5781" s="14">
        <f t="shared" si="1197"/>
        <v>0</v>
      </c>
      <c r="E5781" s="14" t="str">
        <f t="shared" si="1198"/>
        <v/>
      </c>
      <c r="F5781" s="14">
        <f t="shared" si="1199"/>
        <v>0</v>
      </c>
      <c r="G5781" s="14">
        <f t="shared" si="1195"/>
        <v>3</v>
      </c>
      <c r="H5781" s="14">
        <f t="shared" si="1200"/>
        <v>16</v>
      </c>
      <c r="I5781" s="14">
        <f t="shared" si="1200"/>
        <v>0</v>
      </c>
      <c r="J5781" s="14">
        <f t="shared" si="1200"/>
        <v>0</v>
      </c>
      <c r="K5781" s="14">
        <f t="shared" si="1200"/>
        <v>0</v>
      </c>
      <c r="L5781" s="14" t="str">
        <f t="shared" si="1201"/>
        <v>3.16</v>
      </c>
      <c r="M5781" s="15" t="str">
        <f t="shared" si="1202"/>
        <v>--</v>
      </c>
      <c r="N5781" s="14" t="str">
        <f t="shared" si="1203"/>
        <v/>
      </c>
      <c r="O5781" s="15" t="str">
        <f t="shared" si="1196"/>
        <v/>
      </c>
      <c r="P5781" s="15" t="str">
        <f>IF(N5781=1,FLOOR(MAX($P$4:P5780),1)+1,IF(AND(P5780&lt;&gt;"",O5780&lt;&gt;1),MAX($P$4:P5780)+0.1,""))</f>
        <v/>
      </c>
      <c r="Q5781" s="5">
        <f>ROW()</f>
        <v>5781</v>
      </c>
    </row>
    <row r="5782" spans="2:17" x14ac:dyDescent="0.3">
      <c r="B5782" s="5"/>
      <c r="C5782" s="14">
        <f t="shared" si="1197"/>
        <v>0</v>
      </c>
      <c r="D5782" s="14">
        <f t="shared" si="1197"/>
        <v>0</v>
      </c>
      <c r="E5782" s="14" t="str">
        <f t="shared" si="1198"/>
        <v/>
      </c>
      <c r="F5782" s="14">
        <f t="shared" si="1199"/>
        <v>0</v>
      </c>
      <c r="G5782" s="14">
        <f t="shared" si="1195"/>
        <v>3</v>
      </c>
      <c r="H5782" s="14">
        <f t="shared" ref="H5782:K5797" si="1204">IF(G5782&lt;&gt;G5781,0,IF(AND(($F5781-$D5782)=(H$3-1),$F5782=H$3),H5781+1,H5781))</f>
        <v>16</v>
      </c>
      <c r="I5782" s="14">
        <f t="shared" si="1204"/>
        <v>0</v>
      </c>
      <c r="J5782" s="14">
        <f t="shared" si="1204"/>
        <v>0</v>
      </c>
      <c r="K5782" s="14">
        <f t="shared" si="1204"/>
        <v>0</v>
      </c>
      <c r="L5782" s="14" t="str">
        <f t="shared" si="1201"/>
        <v>3.16</v>
      </c>
      <c r="M5782" s="15" t="str">
        <f t="shared" si="1202"/>
        <v>--</v>
      </c>
      <c r="N5782" s="14" t="str">
        <f t="shared" si="1203"/>
        <v/>
      </c>
      <c r="O5782" s="15" t="str">
        <f t="shared" si="1196"/>
        <v/>
      </c>
      <c r="P5782" s="15" t="str">
        <f>IF(N5782=1,FLOOR(MAX($P$4:P5781),1)+1,IF(AND(P5781&lt;&gt;"",O5781&lt;&gt;1),MAX($P$4:P5781)+0.1,""))</f>
        <v/>
      </c>
      <c r="Q5782" s="5">
        <f>ROW()</f>
        <v>5782</v>
      </c>
    </row>
    <row r="5783" spans="2:17" x14ac:dyDescent="0.3">
      <c r="B5783" s="5"/>
      <c r="C5783" s="14">
        <f t="shared" si="1197"/>
        <v>0</v>
      </c>
      <c r="D5783" s="14">
        <f t="shared" si="1197"/>
        <v>0</v>
      </c>
      <c r="E5783" s="14" t="str">
        <f t="shared" si="1198"/>
        <v/>
      </c>
      <c r="F5783" s="14">
        <f t="shared" si="1199"/>
        <v>0</v>
      </c>
      <c r="G5783" s="14">
        <f t="shared" si="1195"/>
        <v>3</v>
      </c>
      <c r="H5783" s="14">
        <f t="shared" si="1204"/>
        <v>16</v>
      </c>
      <c r="I5783" s="14">
        <f t="shared" si="1204"/>
        <v>0</v>
      </c>
      <c r="J5783" s="14">
        <f t="shared" si="1204"/>
        <v>0</v>
      </c>
      <c r="K5783" s="14">
        <f t="shared" si="1204"/>
        <v>0</v>
      </c>
      <c r="L5783" s="14" t="str">
        <f t="shared" si="1201"/>
        <v>3.16</v>
      </c>
      <c r="M5783" s="15" t="str">
        <f t="shared" si="1202"/>
        <v>--</v>
      </c>
      <c r="N5783" s="14" t="str">
        <f t="shared" si="1203"/>
        <v/>
      </c>
      <c r="O5783" s="15" t="str">
        <f t="shared" si="1196"/>
        <v/>
      </c>
      <c r="P5783" s="15" t="str">
        <f>IF(N5783=1,FLOOR(MAX($P$4:P5782),1)+1,IF(AND(P5782&lt;&gt;"",O5782&lt;&gt;1),MAX($P$4:P5782)+0.1,""))</f>
        <v/>
      </c>
      <c r="Q5783" s="5">
        <f>ROW()</f>
        <v>5783</v>
      </c>
    </row>
    <row r="5784" spans="2:17" x14ac:dyDescent="0.3">
      <c r="B5784" s="5"/>
      <c r="C5784" s="14">
        <f t="shared" si="1197"/>
        <v>0</v>
      </c>
      <c r="D5784" s="14">
        <f t="shared" si="1197"/>
        <v>0</v>
      </c>
      <c r="E5784" s="14" t="str">
        <f t="shared" si="1198"/>
        <v/>
      </c>
      <c r="F5784" s="14">
        <f t="shared" si="1199"/>
        <v>0</v>
      </c>
      <c r="G5784" s="14">
        <f t="shared" si="1195"/>
        <v>3</v>
      </c>
      <c r="H5784" s="14">
        <f t="shared" si="1204"/>
        <v>16</v>
      </c>
      <c r="I5784" s="14">
        <f t="shared" si="1204"/>
        <v>0</v>
      </c>
      <c r="J5784" s="14">
        <f t="shared" si="1204"/>
        <v>0</v>
      </c>
      <c r="K5784" s="14">
        <f t="shared" si="1204"/>
        <v>0</v>
      </c>
      <c r="L5784" s="14" t="str">
        <f t="shared" si="1201"/>
        <v>3.16</v>
      </c>
      <c r="M5784" s="15" t="str">
        <f t="shared" si="1202"/>
        <v>--</v>
      </c>
      <c r="N5784" s="14" t="str">
        <f t="shared" si="1203"/>
        <v/>
      </c>
      <c r="O5784" s="15" t="str">
        <f t="shared" si="1196"/>
        <v/>
      </c>
      <c r="P5784" s="15" t="str">
        <f>IF(N5784=1,FLOOR(MAX($P$4:P5783),1)+1,IF(AND(P5783&lt;&gt;"",O5783&lt;&gt;1),MAX($P$4:P5783)+0.1,""))</f>
        <v/>
      </c>
      <c r="Q5784" s="5">
        <f>ROW()</f>
        <v>5784</v>
      </c>
    </row>
    <row r="5785" spans="2:17" x14ac:dyDescent="0.3">
      <c r="B5785" s="5"/>
      <c r="C5785" s="14">
        <f t="shared" si="1197"/>
        <v>0</v>
      </c>
      <c r="D5785" s="14">
        <f t="shared" si="1197"/>
        <v>0</v>
      </c>
      <c r="E5785" s="14" t="str">
        <f t="shared" si="1198"/>
        <v/>
      </c>
      <c r="F5785" s="14">
        <f t="shared" si="1199"/>
        <v>0</v>
      </c>
      <c r="G5785" s="14">
        <f t="shared" si="1195"/>
        <v>3</v>
      </c>
      <c r="H5785" s="14">
        <f t="shared" si="1204"/>
        <v>16</v>
      </c>
      <c r="I5785" s="14">
        <f t="shared" si="1204"/>
        <v>0</v>
      </c>
      <c r="J5785" s="14">
        <f t="shared" si="1204"/>
        <v>0</v>
      </c>
      <c r="K5785" s="14">
        <f t="shared" si="1204"/>
        <v>0</v>
      </c>
      <c r="L5785" s="14" t="str">
        <f t="shared" si="1201"/>
        <v>3.16</v>
      </c>
      <c r="M5785" s="15" t="str">
        <f t="shared" si="1202"/>
        <v>--</v>
      </c>
      <c r="N5785" s="14" t="str">
        <f t="shared" si="1203"/>
        <v/>
      </c>
      <c r="O5785" s="15" t="str">
        <f t="shared" si="1196"/>
        <v/>
      </c>
      <c r="P5785" s="15" t="str">
        <f>IF(N5785=1,FLOOR(MAX($P$4:P5784),1)+1,IF(AND(P5784&lt;&gt;"",O5784&lt;&gt;1),MAX($P$4:P5784)+0.1,""))</f>
        <v/>
      </c>
      <c r="Q5785" s="5">
        <f>ROW()</f>
        <v>5785</v>
      </c>
    </row>
    <row r="5786" spans="2:17" x14ac:dyDescent="0.3">
      <c r="B5786" s="5"/>
      <c r="C5786" s="14">
        <f t="shared" si="1197"/>
        <v>0</v>
      </c>
      <c r="D5786" s="14">
        <f t="shared" si="1197"/>
        <v>0</v>
      </c>
      <c r="E5786" s="14" t="str">
        <f t="shared" si="1198"/>
        <v/>
      </c>
      <c r="F5786" s="14">
        <f t="shared" si="1199"/>
        <v>0</v>
      </c>
      <c r="G5786" s="14">
        <f t="shared" si="1195"/>
        <v>3</v>
      </c>
      <c r="H5786" s="14">
        <f t="shared" si="1204"/>
        <v>16</v>
      </c>
      <c r="I5786" s="14">
        <f t="shared" si="1204"/>
        <v>0</v>
      </c>
      <c r="J5786" s="14">
        <f t="shared" si="1204"/>
        <v>0</v>
      </c>
      <c r="K5786" s="14">
        <f t="shared" si="1204"/>
        <v>0</v>
      </c>
      <c r="L5786" s="14" t="str">
        <f t="shared" si="1201"/>
        <v>3.16</v>
      </c>
      <c r="M5786" s="15" t="str">
        <f t="shared" si="1202"/>
        <v>--</v>
      </c>
      <c r="N5786" s="14" t="str">
        <f t="shared" si="1203"/>
        <v/>
      </c>
      <c r="O5786" s="15" t="str">
        <f t="shared" si="1196"/>
        <v/>
      </c>
      <c r="P5786" s="15" t="str">
        <f>IF(N5786=1,FLOOR(MAX($P$4:P5785),1)+1,IF(AND(P5785&lt;&gt;"",O5785&lt;&gt;1),MAX($P$4:P5785)+0.1,""))</f>
        <v/>
      </c>
      <c r="Q5786" s="5">
        <f>ROW()</f>
        <v>5786</v>
      </c>
    </row>
    <row r="5787" spans="2:17" x14ac:dyDescent="0.3">
      <c r="B5787" s="5"/>
      <c r="C5787" s="14">
        <f t="shared" si="1197"/>
        <v>0</v>
      </c>
      <c r="D5787" s="14">
        <f t="shared" si="1197"/>
        <v>0</v>
      </c>
      <c r="E5787" s="14" t="str">
        <f t="shared" si="1198"/>
        <v/>
      </c>
      <c r="F5787" s="14">
        <f t="shared" si="1199"/>
        <v>0</v>
      </c>
      <c r="G5787" s="14">
        <f t="shared" si="1195"/>
        <v>3</v>
      </c>
      <c r="H5787" s="14">
        <f t="shared" si="1204"/>
        <v>16</v>
      </c>
      <c r="I5787" s="14">
        <f t="shared" si="1204"/>
        <v>0</v>
      </c>
      <c r="J5787" s="14">
        <f t="shared" si="1204"/>
        <v>0</v>
      </c>
      <c r="K5787" s="14">
        <f t="shared" si="1204"/>
        <v>0</v>
      </c>
      <c r="L5787" s="14" t="str">
        <f t="shared" si="1201"/>
        <v>3.16</v>
      </c>
      <c r="M5787" s="15" t="str">
        <f t="shared" si="1202"/>
        <v>--</v>
      </c>
      <c r="N5787" s="14" t="str">
        <f t="shared" si="1203"/>
        <v/>
      </c>
      <c r="O5787" s="15" t="str">
        <f t="shared" si="1196"/>
        <v/>
      </c>
      <c r="P5787" s="15" t="str">
        <f>IF(N5787=1,FLOOR(MAX($P$4:P5786),1)+1,IF(AND(P5786&lt;&gt;"",O5786&lt;&gt;1),MAX($P$4:P5786)+0.1,""))</f>
        <v/>
      </c>
      <c r="Q5787" s="5">
        <f>ROW()</f>
        <v>5787</v>
      </c>
    </row>
    <row r="5788" spans="2:17" x14ac:dyDescent="0.3">
      <c r="B5788" s="5"/>
      <c r="C5788" s="14">
        <f t="shared" si="1197"/>
        <v>0</v>
      </c>
      <c r="D5788" s="14">
        <f t="shared" si="1197"/>
        <v>0</v>
      </c>
      <c r="E5788" s="14" t="str">
        <f t="shared" si="1198"/>
        <v/>
      </c>
      <c r="F5788" s="14">
        <f t="shared" si="1199"/>
        <v>0</v>
      </c>
      <c r="G5788" s="14">
        <f t="shared" si="1195"/>
        <v>3</v>
      </c>
      <c r="H5788" s="14">
        <f t="shared" si="1204"/>
        <v>16</v>
      </c>
      <c r="I5788" s="14">
        <f t="shared" si="1204"/>
        <v>0</v>
      </c>
      <c r="J5788" s="14">
        <f t="shared" si="1204"/>
        <v>0</v>
      </c>
      <c r="K5788" s="14">
        <f t="shared" si="1204"/>
        <v>0</v>
      </c>
      <c r="L5788" s="14" t="str">
        <f t="shared" si="1201"/>
        <v>3.16</v>
      </c>
      <c r="M5788" s="15" t="str">
        <f t="shared" si="1202"/>
        <v>--</v>
      </c>
      <c r="N5788" s="14" t="str">
        <f t="shared" si="1203"/>
        <v/>
      </c>
      <c r="O5788" s="15" t="str">
        <f t="shared" si="1196"/>
        <v/>
      </c>
      <c r="P5788" s="15" t="str">
        <f>IF(N5788=1,FLOOR(MAX($P$4:P5787),1)+1,IF(AND(P5787&lt;&gt;"",O5787&lt;&gt;1),MAX($P$4:P5787)+0.1,""))</f>
        <v/>
      </c>
      <c r="Q5788" s="5">
        <f>ROW()</f>
        <v>5788</v>
      </c>
    </row>
    <row r="5789" spans="2:17" x14ac:dyDescent="0.3">
      <c r="B5789" s="5"/>
      <c r="C5789" s="14">
        <f t="shared" si="1197"/>
        <v>0</v>
      </c>
      <c r="D5789" s="14">
        <f t="shared" si="1197"/>
        <v>0</v>
      </c>
      <c r="E5789" s="14" t="str">
        <f t="shared" si="1198"/>
        <v/>
      </c>
      <c r="F5789" s="14">
        <f t="shared" si="1199"/>
        <v>0</v>
      </c>
      <c r="G5789" s="14">
        <f t="shared" si="1195"/>
        <v>3</v>
      </c>
      <c r="H5789" s="14">
        <f t="shared" si="1204"/>
        <v>16</v>
      </c>
      <c r="I5789" s="14">
        <f t="shared" si="1204"/>
        <v>0</v>
      </c>
      <c r="J5789" s="14">
        <f t="shared" si="1204"/>
        <v>0</v>
      </c>
      <c r="K5789" s="14">
        <f t="shared" si="1204"/>
        <v>0</v>
      </c>
      <c r="L5789" s="14" t="str">
        <f t="shared" si="1201"/>
        <v>3.16</v>
      </c>
      <c r="M5789" s="15" t="str">
        <f t="shared" si="1202"/>
        <v>--</v>
      </c>
      <c r="N5789" s="14" t="str">
        <f t="shared" si="1203"/>
        <v/>
      </c>
      <c r="O5789" s="15" t="str">
        <f t="shared" si="1196"/>
        <v/>
      </c>
      <c r="P5789" s="15" t="str">
        <f>IF(N5789=1,FLOOR(MAX($P$4:P5788),1)+1,IF(AND(P5788&lt;&gt;"",O5788&lt;&gt;1),MAX($P$4:P5788)+0.1,""))</f>
        <v/>
      </c>
      <c r="Q5789" s="5">
        <f>ROW()</f>
        <v>5789</v>
      </c>
    </row>
    <row r="5790" spans="2:17" x14ac:dyDescent="0.3">
      <c r="B5790" s="5"/>
      <c r="C5790" s="14">
        <f t="shared" si="1197"/>
        <v>0</v>
      </c>
      <c r="D5790" s="14">
        <f t="shared" si="1197"/>
        <v>0</v>
      </c>
      <c r="E5790" s="14" t="str">
        <f t="shared" si="1198"/>
        <v/>
      </c>
      <c r="F5790" s="14">
        <f t="shared" si="1199"/>
        <v>0</v>
      </c>
      <c r="G5790" s="14">
        <f t="shared" si="1195"/>
        <v>3</v>
      </c>
      <c r="H5790" s="14">
        <f t="shared" si="1204"/>
        <v>16</v>
      </c>
      <c r="I5790" s="14">
        <f t="shared" si="1204"/>
        <v>0</v>
      </c>
      <c r="J5790" s="14">
        <f t="shared" si="1204"/>
        <v>0</v>
      </c>
      <c r="K5790" s="14">
        <f t="shared" si="1204"/>
        <v>0</v>
      </c>
      <c r="L5790" s="14" t="str">
        <f t="shared" si="1201"/>
        <v>3.16</v>
      </c>
      <c r="M5790" s="15" t="str">
        <f t="shared" si="1202"/>
        <v>--</v>
      </c>
      <c r="N5790" s="14" t="str">
        <f t="shared" si="1203"/>
        <v/>
      </c>
      <c r="O5790" s="15" t="str">
        <f t="shared" si="1196"/>
        <v/>
      </c>
      <c r="P5790" s="15" t="str">
        <f>IF(N5790=1,FLOOR(MAX($P$4:P5789),1)+1,IF(AND(P5789&lt;&gt;"",O5789&lt;&gt;1),MAX($P$4:P5789)+0.1,""))</f>
        <v/>
      </c>
      <c r="Q5790" s="5">
        <f>ROW()</f>
        <v>5790</v>
      </c>
    </row>
    <row r="5791" spans="2:17" x14ac:dyDescent="0.3">
      <c r="B5791" s="5"/>
      <c r="C5791" s="14">
        <f t="shared" si="1197"/>
        <v>0</v>
      </c>
      <c r="D5791" s="14">
        <f t="shared" si="1197"/>
        <v>0</v>
      </c>
      <c r="E5791" s="14" t="str">
        <f t="shared" si="1198"/>
        <v/>
      </c>
      <c r="F5791" s="14">
        <f t="shared" si="1199"/>
        <v>0</v>
      </c>
      <c r="G5791" s="14">
        <f t="shared" si="1195"/>
        <v>3</v>
      </c>
      <c r="H5791" s="14">
        <f t="shared" si="1204"/>
        <v>16</v>
      </c>
      <c r="I5791" s="14">
        <f t="shared" si="1204"/>
        <v>0</v>
      </c>
      <c r="J5791" s="14">
        <f t="shared" si="1204"/>
        <v>0</v>
      </c>
      <c r="K5791" s="14">
        <f t="shared" si="1204"/>
        <v>0</v>
      </c>
      <c r="L5791" s="14" t="str">
        <f t="shared" si="1201"/>
        <v>3.16</v>
      </c>
      <c r="M5791" s="15" t="str">
        <f t="shared" si="1202"/>
        <v>--</v>
      </c>
      <c r="N5791" s="14" t="str">
        <f t="shared" si="1203"/>
        <v/>
      </c>
      <c r="O5791" s="15" t="str">
        <f t="shared" si="1196"/>
        <v/>
      </c>
      <c r="P5791" s="15" t="str">
        <f>IF(N5791=1,FLOOR(MAX($P$4:P5790),1)+1,IF(AND(P5790&lt;&gt;"",O5790&lt;&gt;1),MAX($P$4:P5790)+0.1,""))</f>
        <v/>
      </c>
      <c r="Q5791" s="5">
        <f>ROW()</f>
        <v>5791</v>
      </c>
    </row>
    <row r="5792" spans="2:17" x14ac:dyDescent="0.3">
      <c r="B5792" s="5"/>
      <c r="C5792" s="14">
        <f t="shared" si="1197"/>
        <v>0</v>
      </c>
      <c r="D5792" s="14">
        <f t="shared" si="1197"/>
        <v>0</v>
      </c>
      <c r="E5792" s="14" t="str">
        <f t="shared" si="1198"/>
        <v/>
      </c>
      <c r="F5792" s="14">
        <f t="shared" si="1199"/>
        <v>0</v>
      </c>
      <c r="G5792" s="14">
        <f t="shared" si="1195"/>
        <v>3</v>
      </c>
      <c r="H5792" s="14">
        <f t="shared" si="1204"/>
        <v>16</v>
      </c>
      <c r="I5792" s="14">
        <f t="shared" si="1204"/>
        <v>0</v>
      </c>
      <c r="J5792" s="14">
        <f t="shared" si="1204"/>
        <v>0</v>
      </c>
      <c r="K5792" s="14">
        <f t="shared" si="1204"/>
        <v>0</v>
      </c>
      <c r="L5792" s="14" t="str">
        <f t="shared" si="1201"/>
        <v>3.16</v>
      </c>
      <c r="M5792" s="15" t="str">
        <f t="shared" si="1202"/>
        <v>--</v>
      </c>
      <c r="N5792" s="14" t="str">
        <f t="shared" si="1203"/>
        <v/>
      </c>
      <c r="O5792" s="15" t="str">
        <f t="shared" si="1196"/>
        <v/>
      </c>
      <c r="P5792" s="15" t="str">
        <f>IF(N5792=1,FLOOR(MAX($P$4:P5791),1)+1,IF(AND(P5791&lt;&gt;"",O5791&lt;&gt;1),MAX($P$4:P5791)+0.1,""))</f>
        <v/>
      </c>
      <c r="Q5792" s="5">
        <f>ROW()</f>
        <v>5792</v>
      </c>
    </row>
    <row r="5793" spans="2:17" x14ac:dyDescent="0.3">
      <c r="B5793" s="5"/>
      <c r="C5793" s="14">
        <f t="shared" si="1197"/>
        <v>0</v>
      </c>
      <c r="D5793" s="14">
        <f t="shared" si="1197"/>
        <v>0</v>
      </c>
      <c r="E5793" s="14" t="str">
        <f t="shared" si="1198"/>
        <v/>
      </c>
      <c r="F5793" s="14">
        <f t="shared" si="1199"/>
        <v>0</v>
      </c>
      <c r="G5793" s="14">
        <f t="shared" si="1195"/>
        <v>3</v>
      </c>
      <c r="H5793" s="14">
        <f t="shared" si="1204"/>
        <v>16</v>
      </c>
      <c r="I5793" s="14">
        <f t="shared" si="1204"/>
        <v>0</v>
      </c>
      <c r="J5793" s="14">
        <f t="shared" si="1204"/>
        <v>0</v>
      </c>
      <c r="K5793" s="14">
        <f t="shared" si="1204"/>
        <v>0</v>
      </c>
      <c r="L5793" s="14" t="str">
        <f t="shared" si="1201"/>
        <v>3.16</v>
      </c>
      <c r="M5793" s="15" t="str">
        <f t="shared" si="1202"/>
        <v>--</v>
      </c>
      <c r="N5793" s="14" t="str">
        <f t="shared" si="1203"/>
        <v/>
      </c>
      <c r="O5793" s="15" t="str">
        <f t="shared" si="1196"/>
        <v/>
      </c>
      <c r="P5793" s="15" t="str">
        <f>IF(N5793=1,FLOOR(MAX($P$4:P5792),1)+1,IF(AND(P5792&lt;&gt;"",O5792&lt;&gt;1),MAX($P$4:P5792)+0.1,""))</f>
        <v/>
      </c>
      <c r="Q5793" s="5">
        <f>ROW()</f>
        <v>5793</v>
      </c>
    </row>
    <row r="5794" spans="2:17" x14ac:dyDescent="0.3">
      <c r="B5794" s="5"/>
      <c r="C5794" s="14">
        <f t="shared" si="1197"/>
        <v>0</v>
      </c>
      <c r="D5794" s="14">
        <f t="shared" si="1197"/>
        <v>0</v>
      </c>
      <c r="E5794" s="14" t="str">
        <f t="shared" si="1198"/>
        <v/>
      </c>
      <c r="F5794" s="14">
        <f t="shared" si="1199"/>
        <v>0</v>
      </c>
      <c r="G5794" s="14">
        <f t="shared" si="1195"/>
        <v>3</v>
      </c>
      <c r="H5794" s="14">
        <f t="shared" si="1204"/>
        <v>16</v>
      </c>
      <c r="I5794" s="14">
        <f t="shared" si="1204"/>
        <v>0</v>
      </c>
      <c r="J5794" s="14">
        <f t="shared" si="1204"/>
        <v>0</v>
      </c>
      <c r="K5794" s="14">
        <f t="shared" si="1204"/>
        <v>0</v>
      </c>
      <c r="L5794" s="14" t="str">
        <f t="shared" si="1201"/>
        <v>3.16</v>
      </c>
      <c r="M5794" s="15" t="str">
        <f t="shared" si="1202"/>
        <v>--</v>
      </c>
      <c r="N5794" s="14" t="str">
        <f t="shared" si="1203"/>
        <v/>
      </c>
      <c r="O5794" s="15" t="str">
        <f t="shared" si="1196"/>
        <v/>
      </c>
      <c r="P5794" s="15" t="str">
        <f>IF(N5794=1,FLOOR(MAX($P$4:P5793),1)+1,IF(AND(P5793&lt;&gt;"",O5793&lt;&gt;1),MAX($P$4:P5793)+0.1,""))</f>
        <v/>
      </c>
      <c r="Q5794" s="5">
        <f>ROW()</f>
        <v>5794</v>
      </c>
    </row>
    <row r="5795" spans="2:17" x14ac:dyDescent="0.3">
      <c r="B5795" s="5"/>
      <c r="C5795" s="14">
        <f t="shared" si="1197"/>
        <v>0</v>
      </c>
      <c r="D5795" s="14">
        <f t="shared" si="1197"/>
        <v>0</v>
      </c>
      <c r="E5795" s="14" t="str">
        <f t="shared" si="1198"/>
        <v/>
      </c>
      <c r="F5795" s="14">
        <f t="shared" si="1199"/>
        <v>0</v>
      </c>
      <c r="G5795" s="14">
        <f t="shared" si="1195"/>
        <v>3</v>
      </c>
      <c r="H5795" s="14">
        <f t="shared" si="1204"/>
        <v>16</v>
      </c>
      <c r="I5795" s="14">
        <f t="shared" si="1204"/>
        <v>0</v>
      </c>
      <c r="J5795" s="14">
        <f t="shared" si="1204"/>
        <v>0</v>
      </c>
      <c r="K5795" s="14">
        <f t="shared" si="1204"/>
        <v>0</v>
      </c>
      <c r="L5795" s="14" t="str">
        <f t="shared" si="1201"/>
        <v>3.16</v>
      </c>
      <c r="M5795" s="15" t="str">
        <f t="shared" si="1202"/>
        <v>--</v>
      </c>
      <c r="N5795" s="14" t="str">
        <f t="shared" si="1203"/>
        <v/>
      </c>
      <c r="O5795" s="15" t="str">
        <f t="shared" si="1196"/>
        <v/>
      </c>
      <c r="P5795" s="15" t="str">
        <f>IF(N5795=1,FLOOR(MAX($P$4:P5794),1)+1,IF(AND(P5794&lt;&gt;"",O5794&lt;&gt;1),MAX($P$4:P5794)+0.1,""))</f>
        <v/>
      </c>
      <c r="Q5795" s="5">
        <f>ROW()</f>
        <v>5795</v>
      </c>
    </row>
    <row r="5796" spans="2:17" x14ac:dyDescent="0.3">
      <c r="B5796" s="5"/>
      <c r="C5796" s="14">
        <f t="shared" si="1197"/>
        <v>0</v>
      </c>
      <c r="D5796" s="14">
        <f t="shared" si="1197"/>
        <v>0</v>
      </c>
      <c r="E5796" s="14" t="str">
        <f t="shared" si="1198"/>
        <v/>
      </c>
      <c r="F5796" s="14">
        <f t="shared" si="1199"/>
        <v>0</v>
      </c>
      <c r="G5796" s="14">
        <f t="shared" si="1195"/>
        <v>3</v>
      </c>
      <c r="H5796" s="14">
        <f t="shared" si="1204"/>
        <v>16</v>
      </c>
      <c r="I5796" s="14">
        <f t="shared" si="1204"/>
        <v>0</v>
      </c>
      <c r="J5796" s="14">
        <f t="shared" si="1204"/>
        <v>0</v>
      </c>
      <c r="K5796" s="14">
        <f t="shared" si="1204"/>
        <v>0</v>
      </c>
      <c r="L5796" s="14" t="str">
        <f t="shared" si="1201"/>
        <v>3.16</v>
      </c>
      <c r="M5796" s="15" t="str">
        <f t="shared" si="1202"/>
        <v>--</v>
      </c>
      <c r="N5796" s="14" t="str">
        <f t="shared" si="1203"/>
        <v/>
      </c>
      <c r="O5796" s="15" t="str">
        <f t="shared" si="1196"/>
        <v/>
      </c>
      <c r="P5796" s="15" t="str">
        <f>IF(N5796=1,FLOOR(MAX($P$4:P5795),1)+1,IF(AND(P5795&lt;&gt;"",O5795&lt;&gt;1),MAX($P$4:P5795)+0.1,""))</f>
        <v/>
      </c>
      <c r="Q5796" s="5">
        <f>ROW()</f>
        <v>5796</v>
      </c>
    </row>
    <row r="5797" spans="2:17" x14ac:dyDescent="0.3">
      <c r="B5797" s="5"/>
      <c r="C5797" s="14">
        <f t="shared" si="1197"/>
        <v>0</v>
      </c>
      <c r="D5797" s="14">
        <f t="shared" si="1197"/>
        <v>0</v>
      </c>
      <c r="E5797" s="14" t="str">
        <f t="shared" si="1198"/>
        <v/>
      </c>
      <c r="F5797" s="14">
        <f t="shared" si="1199"/>
        <v>0</v>
      </c>
      <c r="G5797" s="14">
        <f t="shared" si="1195"/>
        <v>3</v>
      </c>
      <c r="H5797" s="14">
        <f t="shared" si="1204"/>
        <v>16</v>
      </c>
      <c r="I5797" s="14">
        <f t="shared" si="1204"/>
        <v>0</v>
      </c>
      <c r="J5797" s="14">
        <f t="shared" si="1204"/>
        <v>0</v>
      </c>
      <c r="K5797" s="14">
        <f t="shared" si="1204"/>
        <v>0</v>
      </c>
      <c r="L5797" s="14" t="str">
        <f t="shared" si="1201"/>
        <v>3.16</v>
      </c>
      <c r="M5797" s="15" t="str">
        <f t="shared" si="1202"/>
        <v>--</v>
      </c>
      <c r="N5797" s="14" t="str">
        <f t="shared" si="1203"/>
        <v/>
      </c>
      <c r="O5797" s="15" t="str">
        <f t="shared" si="1196"/>
        <v/>
      </c>
      <c r="P5797" s="15" t="str">
        <f>IF(N5797=1,FLOOR(MAX($P$4:P5796),1)+1,IF(AND(P5796&lt;&gt;"",O5796&lt;&gt;1),MAX($P$4:P5796)+0.1,""))</f>
        <v/>
      </c>
      <c r="Q5797" s="5">
        <f>ROW()</f>
        <v>5797</v>
      </c>
    </row>
    <row r="5798" spans="2:17" x14ac:dyDescent="0.3">
      <c r="B5798" s="5"/>
      <c r="C5798" s="14">
        <f t="shared" si="1197"/>
        <v>0</v>
      </c>
      <c r="D5798" s="14">
        <f t="shared" si="1197"/>
        <v>0</v>
      </c>
      <c r="E5798" s="14" t="str">
        <f t="shared" si="1198"/>
        <v/>
      </c>
      <c r="F5798" s="14">
        <f t="shared" si="1199"/>
        <v>0</v>
      </c>
      <c r="G5798" s="14">
        <f t="shared" si="1195"/>
        <v>3</v>
      </c>
      <c r="H5798" s="14">
        <f t="shared" ref="H5798:K5813" si="1205">IF(G5798&lt;&gt;G5797,0,IF(AND(($F5797-$D5798)=(H$3-1),$F5798=H$3),H5797+1,H5797))</f>
        <v>16</v>
      </c>
      <c r="I5798" s="14">
        <f t="shared" si="1205"/>
        <v>0</v>
      </c>
      <c r="J5798" s="14">
        <f t="shared" si="1205"/>
        <v>0</v>
      </c>
      <c r="K5798" s="14">
        <f t="shared" si="1205"/>
        <v>0</v>
      </c>
      <c r="L5798" s="14" t="str">
        <f t="shared" si="1201"/>
        <v>3.16</v>
      </c>
      <c r="M5798" s="15" t="str">
        <f t="shared" si="1202"/>
        <v>--</v>
      </c>
      <c r="N5798" s="14" t="str">
        <f t="shared" si="1203"/>
        <v/>
      </c>
      <c r="O5798" s="15" t="str">
        <f t="shared" si="1196"/>
        <v/>
      </c>
      <c r="P5798" s="15" t="str">
        <f>IF(N5798=1,FLOOR(MAX($P$4:P5797),1)+1,IF(AND(P5797&lt;&gt;"",O5797&lt;&gt;1),MAX($P$4:P5797)+0.1,""))</f>
        <v/>
      </c>
      <c r="Q5798" s="5">
        <f>ROW()</f>
        <v>5798</v>
      </c>
    </row>
    <row r="5799" spans="2:17" x14ac:dyDescent="0.3">
      <c r="B5799" s="5"/>
      <c r="C5799" s="14">
        <f t="shared" si="1197"/>
        <v>0</v>
      </c>
      <c r="D5799" s="14">
        <f t="shared" si="1197"/>
        <v>0</v>
      </c>
      <c r="E5799" s="14" t="str">
        <f t="shared" si="1198"/>
        <v/>
      </c>
      <c r="F5799" s="14">
        <f t="shared" si="1199"/>
        <v>0</v>
      </c>
      <c r="G5799" s="14">
        <f t="shared" si="1195"/>
        <v>3</v>
      </c>
      <c r="H5799" s="14">
        <f t="shared" si="1205"/>
        <v>16</v>
      </c>
      <c r="I5799" s="14">
        <f t="shared" si="1205"/>
        <v>0</v>
      </c>
      <c r="J5799" s="14">
        <f t="shared" si="1205"/>
        <v>0</v>
      </c>
      <c r="K5799" s="14">
        <f t="shared" si="1205"/>
        <v>0</v>
      </c>
      <c r="L5799" s="14" t="str">
        <f t="shared" si="1201"/>
        <v>3.16</v>
      </c>
      <c r="M5799" s="15" t="str">
        <f t="shared" si="1202"/>
        <v>--</v>
      </c>
      <c r="N5799" s="14" t="str">
        <f t="shared" si="1203"/>
        <v/>
      </c>
      <c r="O5799" s="15" t="str">
        <f t="shared" si="1196"/>
        <v/>
      </c>
      <c r="P5799" s="15" t="str">
        <f>IF(N5799=1,FLOOR(MAX($P$4:P5798),1)+1,IF(AND(P5798&lt;&gt;"",O5798&lt;&gt;1),MAX($P$4:P5798)+0.1,""))</f>
        <v/>
      </c>
      <c r="Q5799" s="5">
        <f>ROW()</f>
        <v>5799</v>
      </c>
    </row>
    <row r="5800" spans="2:17" x14ac:dyDescent="0.3">
      <c r="B5800" s="5"/>
      <c r="C5800" s="14">
        <f t="shared" si="1197"/>
        <v>0</v>
      </c>
      <c r="D5800" s="14">
        <f t="shared" si="1197"/>
        <v>0</v>
      </c>
      <c r="E5800" s="14" t="str">
        <f t="shared" si="1198"/>
        <v/>
      </c>
      <c r="F5800" s="14">
        <f t="shared" si="1199"/>
        <v>0</v>
      </c>
      <c r="G5800" s="14">
        <f t="shared" si="1195"/>
        <v>3</v>
      </c>
      <c r="H5800" s="14">
        <f t="shared" si="1205"/>
        <v>16</v>
      </c>
      <c r="I5800" s="14">
        <f t="shared" si="1205"/>
        <v>0</v>
      </c>
      <c r="J5800" s="14">
        <f t="shared" si="1205"/>
        <v>0</v>
      </c>
      <c r="K5800" s="14">
        <f t="shared" si="1205"/>
        <v>0</v>
      </c>
      <c r="L5800" s="14" t="str">
        <f t="shared" si="1201"/>
        <v>3.16</v>
      </c>
      <c r="M5800" s="15" t="str">
        <f t="shared" si="1202"/>
        <v>--</v>
      </c>
      <c r="N5800" s="14" t="str">
        <f t="shared" si="1203"/>
        <v/>
      </c>
      <c r="O5800" s="15" t="str">
        <f t="shared" si="1196"/>
        <v/>
      </c>
      <c r="P5800" s="15" t="str">
        <f>IF(N5800=1,FLOOR(MAX($P$4:P5799),1)+1,IF(AND(P5799&lt;&gt;"",O5799&lt;&gt;1),MAX($P$4:P5799)+0.1,""))</f>
        <v/>
      </c>
      <c r="Q5800" s="5">
        <f>ROW()</f>
        <v>5800</v>
      </c>
    </row>
    <row r="5801" spans="2:17" x14ac:dyDescent="0.3">
      <c r="B5801" s="5"/>
      <c r="C5801" s="14">
        <f t="shared" si="1197"/>
        <v>0</v>
      </c>
      <c r="D5801" s="14">
        <f t="shared" si="1197"/>
        <v>0</v>
      </c>
      <c r="E5801" s="14" t="str">
        <f t="shared" si="1198"/>
        <v/>
      </c>
      <c r="F5801" s="14">
        <f t="shared" si="1199"/>
        <v>0</v>
      </c>
      <c r="G5801" s="14">
        <f t="shared" si="1195"/>
        <v>3</v>
      </c>
      <c r="H5801" s="14">
        <f t="shared" si="1205"/>
        <v>16</v>
      </c>
      <c r="I5801" s="14">
        <f t="shared" si="1205"/>
        <v>0</v>
      </c>
      <c r="J5801" s="14">
        <f t="shared" si="1205"/>
        <v>0</v>
      </c>
      <c r="K5801" s="14">
        <f t="shared" si="1205"/>
        <v>0</v>
      </c>
      <c r="L5801" s="14" t="str">
        <f t="shared" si="1201"/>
        <v>3.16</v>
      </c>
      <c r="M5801" s="15" t="str">
        <f t="shared" si="1202"/>
        <v>--</v>
      </c>
      <c r="N5801" s="14" t="str">
        <f t="shared" si="1203"/>
        <v/>
      </c>
      <c r="O5801" s="15" t="str">
        <f t="shared" si="1196"/>
        <v/>
      </c>
      <c r="P5801" s="15" t="str">
        <f>IF(N5801=1,FLOOR(MAX($P$4:P5800),1)+1,IF(AND(P5800&lt;&gt;"",O5800&lt;&gt;1),MAX($P$4:P5800)+0.1,""))</f>
        <v/>
      </c>
      <c r="Q5801" s="5">
        <f>ROW()</f>
        <v>5801</v>
      </c>
    </row>
    <row r="5802" spans="2:17" x14ac:dyDescent="0.3">
      <c r="B5802" s="5"/>
      <c r="C5802" s="14">
        <f t="shared" si="1197"/>
        <v>0</v>
      </c>
      <c r="D5802" s="14">
        <f t="shared" si="1197"/>
        <v>0</v>
      </c>
      <c r="E5802" s="14" t="str">
        <f t="shared" si="1198"/>
        <v/>
      </c>
      <c r="F5802" s="14">
        <f t="shared" si="1199"/>
        <v>0</v>
      </c>
      <c r="G5802" s="14">
        <f t="shared" si="1195"/>
        <v>3</v>
      </c>
      <c r="H5802" s="14">
        <f t="shared" si="1205"/>
        <v>16</v>
      </c>
      <c r="I5802" s="14">
        <f t="shared" si="1205"/>
        <v>0</v>
      </c>
      <c r="J5802" s="14">
        <f t="shared" si="1205"/>
        <v>0</v>
      </c>
      <c r="K5802" s="14">
        <f t="shared" si="1205"/>
        <v>0</v>
      </c>
      <c r="L5802" s="14" t="str">
        <f t="shared" si="1201"/>
        <v>3.16</v>
      </c>
      <c r="M5802" s="15" t="str">
        <f t="shared" si="1202"/>
        <v>--</v>
      </c>
      <c r="N5802" s="14" t="str">
        <f t="shared" si="1203"/>
        <v/>
      </c>
      <c r="O5802" s="15" t="str">
        <f t="shared" si="1196"/>
        <v/>
      </c>
      <c r="P5802" s="15" t="str">
        <f>IF(N5802=1,FLOOR(MAX($P$4:P5801),1)+1,IF(AND(P5801&lt;&gt;"",O5801&lt;&gt;1),MAX($P$4:P5801)+0.1,""))</f>
        <v/>
      </c>
      <c r="Q5802" s="5">
        <f>ROW()</f>
        <v>5802</v>
      </c>
    </row>
    <row r="5803" spans="2:17" x14ac:dyDescent="0.3">
      <c r="B5803" s="5"/>
      <c r="C5803" s="14">
        <f t="shared" si="1197"/>
        <v>0</v>
      </c>
      <c r="D5803" s="14">
        <f t="shared" si="1197"/>
        <v>0</v>
      </c>
      <c r="E5803" s="14" t="str">
        <f t="shared" si="1198"/>
        <v/>
      </c>
      <c r="F5803" s="14">
        <f t="shared" si="1199"/>
        <v>0</v>
      </c>
      <c r="G5803" s="14">
        <f t="shared" si="1195"/>
        <v>3</v>
      </c>
      <c r="H5803" s="14">
        <f t="shared" si="1205"/>
        <v>16</v>
      </c>
      <c r="I5803" s="14">
        <f t="shared" si="1205"/>
        <v>0</v>
      </c>
      <c r="J5803" s="14">
        <f t="shared" si="1205"/>
        <v>0</v>
      </c>
      <c r="K5803" s="14">
        <f t="shared" si="1205"/>
        <v>0</v>
      </c>
      <c r="L5803" s="14" t="str">
        <f t="shared" si="1201"/>
        <v>3.16</v>
      </c>
      <c r="M5803" s="15" t="str">
        <f t="shared" si="1202"/>
        <v>--</v>
      </c>
      <c r="N5803" s="14" t="str">
        <f t="shared" si="1203"/>
        <v/>
      </c>
      <c r="O5803" s="15" t="str">
        <f t="shared" si="1196"/>
        <v/>
      </c>
      <c r="P5803" s="15" t="str">
        <f>IF(N5803=1,FLOOR(MAX($P$4:P5802),1)+1,IF(AND(P5802&lt;&gt;"",O5802&lt;&gt;1),MAX($P$4:P5802)+0.1,""))</f>
        <v/>
      </c>
      <c r="Q5803" s="5">
        <f>ROW()</f>
        <v>5803</v>
      </c>
    </row>
    <row r="5804" spans="2:17" x14ac:dyDescent="0.3">
      <c r="B5804" s="5"/>
      <c r="C5804" s="14">
        <f t="shared" si="1197"/>
        <v>0</v>
      </c>
      <c r="D5804" s="14">
        <f t="shared" si="1197"/>
        <v>0</v>
      </c>
      <c r="E5804" s="14" t="str">
        <f t="shared" si="1198"/>
        <v/>
      </c>
      <c r="F5804" s="14">
        <f t="shared" si="1199"/>
        <v>0</v>
      </c>
      <c r="G5804" s="14">
        <f t="shared" si="1195"/>
        <v>3</v>
      </c>
      <c r="H5804" s="14">
        <f t="shared" si="1205"/>
        <v>16</v>
      </c>
      <c r="I5804" s="14">
        <f t="shared" si="1205"/>
        <v>0</v>
      </c>
      <c r="J5804" s="14">
        <f t="shared" si="1205"/>
        <v>0</v>
      </c>
      <c r="K5804" s="14">
        <f t="shared" si="1205"/>
        <v>0</v>
      </c>
      <c r="L5804" s="14" t="str">
        <f t="shared" si="1201"/>
        <v>3.16</v>
      </c>
      <c r="M5804" s="15" t="str">
        <f t="shared" si="1202"/>
        <v>--</v>
      </c>
      <c r="N5804" s="14" t="str">
        <f t="shared" si="1203"/>
        <v/>
      </c>
      <c r="O5804" s="15" t="str">
        <f t="shared" si="1196"/>
        <v/>
      </c>
      <c r="P5804" s="15" t="str">
        <f>IF(N5804=1,FLOOR(MAX($P$4:P5803),1)+1,IF(AND(P5803&lt;&gt;"",O5803&lt;&gt;1),MAX($P$4:P5803)+0.1,""))</f>
        <v/>
      </c>
      <c r="Q5804" s="5">
        <f>ROW()</f>
        <v>5804</v>
      </c>
    </row>
    <row r="5805" spans="2:17" x14ac:dyDescent="0.3">
      <c r="B5805" s="5"/>
      <c r="C5805" s="14">
        <f t="shared" si="1197"/>
        <v>0</v>
      </c>
      <c r="D5805" s="14">
        <f t="shared" si="1197"/>
        <v>0</v>
      </c>
      <c r="E5805" s="14" t="str">
        <f t="shared" si="1198"/>
        <v/>
      </c>
      <c r="F5805" s="14">
        <f t="shared" si="1199"/>
        <v>0</v>
      </c>
      <c r="G5805" s="14">
        <f t="shared" si="1195"/>
        <v>3</v>
      </c>
      <c r="H5805" s="14">
        <f t="shared" si="1205"/>
        <v>16</v>
      </c>
      <c r="I5805" s="14">
        <f t="shared" si="1205"/>
        <v>0</v>
      </c>
      <c r="J5805" s="14">
        <f t="shared" si="1205"/>
        <v>0</v>
      </c>
      <c r="K5805" s="14">
        <f t="shared" si="1205"/>
        <v>0</v>
      </c>
      <c r="L5805" s="14" t="str">
        <f t="shared" si="1201"/>
        <v>3.16</v>
      </c>
      <c r="M5805" s="15" t="str">
        <f t="shared" si="1202"/>
        <v>--</v>
      </c>
      <c r="N5805" s="14" t="str">
        <f t="shared" si="1203"/>
        <v/>
      </c>
      <c r="O5805" s="15" t="str">
        <f t="shared" si="1196"/>
        <v/>
      </c>
      <c r="P5805" s="15" t="str">
        <f>IF(N5805=1,FLOOR(MAX($P$4:P5804),1)+1,IF(AND(P5804&lt;&gt;"",O5804&lt;&gt;1),MAX($P$4:P5804)+0.1,""))</f>
        <v/>
      </c>
      <c r="Q5805" s="5">
        <f>ROW()</f>
        <v>5805</v>
      </c>
    </row>
    <row r="5806" spans="2:17" x14ac:dyDescent="0.3">
      <c r="B5806" s="5"/>
      <c r="C5806" s="14">
        <f t="shared" si="1197"/>
        <v>0</v>
      </c>
      <c r="D5806" s="14">
        <f t="shared" si="1197"/>
        <v>0</v>
      </c>
      <c r="E5806" s="14" t="str">
        <f t="shared" si="1198"/>
        <v/>
      </c>
      <c r="F5806" s="14">
        <f t="shared" si="1199"/>
        <v>0</v>
      </c>
      <c r="G5806" s="14">
        <f t="shared" si="1195"/>
        <v>3</v>
      </c>
      <c r="H5806" s="14">
        <f t="shared" si="1205"/>
        <v>16</v>
      </c>
      <c r="I5806" s="14">
        <f t="shared" si="1205"/>
        <v>0</v>
      </c>
      <c r="J5806" s="14">
        <f t="shared" si="1205"/>
        <v>0</v>
      </c>
      <c r="K5806" s="14">
        <f t="shared" si="1205"/>
        <v>0</v>
      </c>
      <c r="L5806" s="14" t="str">
        <f t="shared" si="1201"/>
        <v>3.16</v>
      </c>
      <c r="M5806" s="15" t="str">
        <f t="shared" si="1202"/>
        <v>--</v>
      </c>
      <c r="N5806" s="14" t="str">
        <f t="shared" si="1203"/>
        <v/>
      </c>
      <c r="O5806" s="15" t="str">
        <f t="shared" si="1196"/>
        <v/>
      </c>
      <c r="P5806" s="15" t="str">
        <f>IF(N5806=1,FLOOR(MAX($P$4:P5805),1)+1,IF(AND(P5805&lt;&gt;"",O5805&lt;&gt;1),MAX($P$4:P5805)+0.1,""))</f>
        <v/>
      </c>
      <c r="Q5806" s="5">
        <f>ROW()</f>
        <v>5806</v>
      </c>
    </row>
    <row r="5807" spans="2:17" x14ac:dyDescent="0.3">
      <c r="B5807" s="5"/>
      <c r="C5807" s="14">
        <f t="shared" si="1197"/>
        <v>0</v>
      </c>
      <c r="D5807" s="14">
        <f t="shared" si="1197"/>
        <v>0</v>
      </c>
      <c r="E5807" s="14" t="str">
        <f t="shared" si="1198"/>
        <v/>
      </c>
      <c r="F5807" s="14">
        <f t="shared" si="1199"/>
        <v>0</v>
      </c>
      <c r="G5807" s="14">
        <f t="shared" si="1195"/>
        <v>3</v>
      </c>
      <c r="H5807" s="14">
        <f t="shared" si="1205"/>
        <v>16</v>
      </c>
      <c r="I5807" s="14">
        <f t="shared" si="1205"/>
        <v>0</v>
      </c>
      <c r="J5807" s="14">
        <f t="shared" si="1205"/>
        <v>0</v>
      </c>
      <c r="K5807" s="14">
        <f t="shared" si="1205"/>
        <v>0</v>
      </c>
      <c r="L5807" s="14" t="str">
        <f t="shared" si="1201"/>
        <v>3.16</v>
      </c>
      <c r="M5807" s="15" t="str">
        <f t="shared" si="1202"/>
        <v>--</v>
      </c>
      <c r="N5807" s="14" t="str">
        <f t="shared" si="1203"/>
        <v/>
      </c>
      <c r="O5807" s="15" t="str">
        <f t="shared" si="1196"/>
        <v/>
      </c>
      <c r="P5807" s="15" t="str">
        <f>IF(N5807=1,FLOOR(MAX($P$4:P5806),1)+1,IF(AND(P5806&lt;&gt;"",O5806&lt;&gt;1),MAX($P$4:P5806)+0.1,""))</f>
        <v/>
      </c>
      <c r="Q5807" s="5">
        <f>ROW()</f>
        <v>5807</v>
      </c>
    </row>
    <row r="5808" spans="2:17" x14ac:dyDescent="0.3">
      <c r="B5808" s="5"/>
      <c r="C5808" s="14">
        <f t="shared" si="1197"/>
        <v>0</v>
      </c>
      <c r="D5808" s="14">
        <f t="shared" si="1197"/>
        <v>0</v>
      </c>
      <c r="E5808" s="14" t="str">
        <f t="shared" si="1198"/>
        <v/>
      </c>
      <c r="F5808" s="14">
        <f t="shared" si="1199"/>
        <v>0</v>
      </c>
      <c r="G5808" s="14">
        <f t="shared" si="1195"/>
        <v>3</v>
      </c>
      <c r="H5808" s="14">
        <f t="shared" si="1205"/>
        <v>16</v>
      </c>
      <c r="I5808" s="14">
        <f t="shared" si="1205"/>
        <v>0</v>
      </c>
      <c r="J5808" s="14">
        <f t="shared" si="1205"/>
        <v>0</v>
      </c>
      <c r="K5808" s="14">
        <f t="shared" si="1205"/>
        <v>0</v>
      </c>
      <c r="L5808" s="14" t="str">
        <f t="shared" si="1201"/>
        <v>3.16</v>
      </c>
      <c r="M5808" s="15" t="str">
        <f t="shared" si="1202"/>
        <v>--</v>
      </c>
      <c r="N5808" s="14" t="str">
        <f t="shared" si="1203"/>
        <v/>
      </c>
      <c r="O5808" s="15" t="str">
        <f t="shared" si="1196"/>
        <v/>
      </c>
      <c r="P5808" s="15" t="str">
        <f>IF(N5808=1,FLOOR(MAX($P$4:P5807),1)+1,IF(AND(P5807&lt;&gt;"",O5807&lt;&gt;1),MAX($P$4:P5807)+0.1,""))</f>
        <v/>
      </c>
      <c r="Q5808" s="5">
        <f>ROW()</f>
        <v>5808</v>
      </c>
    </row>
    <row r="5809" spans="2:17" x14ac:dyDescent="0.3">
      <c r="B5809" s="5"/>
      <c r="C5809" s="14">
        <f t="shared" si="1197"/>
        <v>0</v>
      </c>
      <c r="D5809" s="14">
        <f t="shared" si="1197"/>
        <v>0</v>
      </c>
      <c r="E5809" s="14" t="str">
        <f t="shared" si="1198"/>
        <v/>
      </c>
      <c r="F5809" s="14">
        <f t="shared" si="1199"/>
        <v>0</v>
      </c>
      <c r="G5809" s="14">
        <f t="shared" si="1195"/>
        <v>3</v>
      </c>
      <c r="H5809" s="14">
        <f t="shared" si="1205"/>
        <v>16</v>
      </c>
      <c r="I5809" s="14">
        <f t="shared" si="1205"/>
        <v>0</v>
      </c>
      <c r="J5809" s="14">
        <f t="shared" si="1205"/>
        <v>0</v>
      </c>
      <c r="K5809" s="14">
        <f t="shared" si="1205"/>
        <v>0</v>
      </c>
      <c r="L5809" s="14" t="str">
        <f t="shared" si="1201"/>
        <v>3.16</v>
      </c>
      <c r="M5809" s="15" t="str">
        <f t="shared" si="1202"/>
        <v>--</v>
      </c>
      <c r="N5809" s="14" t="str">
        <f t="shared" si="1203"/>
        <v/>
      </c>
      <c r="O5809" s="15" t="str">
        <f t="shared" si="1196"/>
        <v/>
      </c>
      <c r="P5809" s="15" t="str">
        <f>IF(N5809=1,FLOOR(MAX($P$4:P5808),1)+1,IF(AND(P5808&lt;&gt;"",O5808&lt;&gt;1),MAX($P$4:P5808)+0.1,""))</f>
        <v/>
      </c>
      <c r="Q5809" s="5">
        <f>ROW()</f>
        <v>5809</v>
      </c>
    </row>
    <row r="5810" spans="2:17" x14ac:dyDescent="0.3">
      <c r="B5810" s="5"/>
      <c r="C5810" s="14">
        <f t="shared" si="1197"/>
        <v>0</v>
      </c>
      <c r="D5810" s="14">
        <f t="shared" si="1197"/>
        <v>0</v>
      </c>
      <c r="E5810" s="14" t="str">
        <f t="shared" si="1198"/>
        <v/>
      </c>
      <c r="F5810" s="14">
        <f t="shared" si="1199"/>
        <v>0</v>
      </c>
      <c r="G5810" s="14">
        <f t="shared" si="1195"/>
        <v>3</v>
      </c>
      <c r="H5810" s="14">
        <f t="shared" si="1205"/>
        <v>16</v>
      </c>
      <c r="I5810" s="14">
        <f t="shared" si="1205"/>
        <v>0</v>
      </c>
      <c r="J5810" s="14">
        <f t="shared" si="1205"/>
        <v>0</v>
      </c>
      <c r="K5810" s="14">
        <f t="shared" si="1205"/>
        <v>0</v>
      </c>
      <c r="L5810" s="14" t="str">
        <f t="shared" si="1201"/>
        <v>3.16</v>
      </c>
      <c r="M5810" s="15" t="str">
        <f t="shared" si="1202"/>
        <v>--</v>
      </c>
      <c r="N5810" s="14" t="str">
        <f t="shared" si="1203"/>
        <v/>
      </c>
      <c r="O5810" s="15" t="str">
        <f t="shared" si="1196"/>
        <v/>
      </c>
      <c r="P5810" s="15" t="str">
        <f>IF(N5810=1,FLOOR(MAX($P$4:P5809),1)+1,IF(AND(P5809&lt;&gt;"",O5809&lt;&gt;1),MAX($P$4:P5809)+0.1,""))</f>
        <v/>
      </c>
      <c r="Q5810" s="5">
        <f>ROW()</f>
        <v>5810</v>
      </c>
    </row>
    <row r="5811" spans="2:17" x14ac:dyDescent="0.3">
      <c r="B5811" s="5"/>
      <c r="C5811" s="14">
        <f t="shared" si="1197"/>
        <v>0</v>
      </c>
      <c r="D5811" s="14">
        <f t="shared" si="1197"/>
        <v>0</v>
      </c>
      <c r="E5811" s="14" t="str">
        <f t="shared" si="1198"/>
        <v/>
      </c>
      <c r="F5811" s="14">
        <f t="shared" si="1199"/>
        <v>0</v>
      </c>
      <c r="G5811" s="14">
        <f t="shared" si="1195"/>
        <v>3</v>
      </c>
      <c r="H5811" s="14">
        <f t="shared" si="1205"/>
        <v>16</v>
      </c>
      <c r="I5811" s="14">
        <f t="shared" si="1205"/>
        <v>0</v>
      </c>
      <c r="J5811" s="14">
        <f t="shared" si="1205"/>
        <v>0</v>
      </c>
      <c r="K5811" s="14">
        <f t="shared" si="1205"/>
        <v>0</v>
      </c>
      <c r="L5811" s="14" t="str">
        <f t="shared" si="1201"/>
        <v>3.16</v>
      </c>
      <c r="M5811" s="15" t="str">
        <f t="shared" si="1202"/>
        <v>--</v>
      </c>
      <c r="N5811" s="14" t="str">
        <f t="shared" si="1203"/>
        <v/>
      </c>
      <c r="O5811" s="15" t="str">
        <f t="shared" si="1196"/>
        <v/>
      </c>
      <c r="P5811" s="15" t="str">
        <f>IF(N5811=1,FLOOR(MAX($P$4:P5810),1)+1,IF(AND(P5810&lt;&gt;"",O5810&lt;&gt;1),MAX($P$4:P5810)+0.1,""))</f>
        <v/>
      </c>
      <c r="Q5811" s="5">
        <f>ROW()</f>
        <v>5811</v>
      </c>
    </row>
    <row r="5812" spans="2:17" x14ac:dyDescent="0.3">
      <c r="B5812" s="5"/>
      <c r="C5812" s="14">
        <f t="shared" si="1197"/>
        <v>0</v>
      </c>
      <c r="D5812" s="14">
        <f t="shared" si="1197"/>
        <v>0</v>
      </c>
      <c r="E5812" s="14" t="str">
        <f t="shared" si="1198"/>
        <v/>
      </c>
      <c r="F5812" s="14">
        <f t="shared" si="1199"/>
        <v>0</v>
      </c>
      <c r="G5812" s="14">
        <f t="shared" si="1195"/>
        <v>3</v>
      </c>
      <c r="H5812" s="14">
        <f t="shared" si="1205"/>
        <v>16</v>
      </c>
      <c r="I5812" s="14">
        <f t="shared" si="1205"/>
        <v>0</v>
      </c>
      <c r="J5812" s="14">
        <f t="shared" si="1205"/>
        <v>0</v>
      </c>
      <c r="K5812" s="14">
        <f t="shared" si="1205"/>
        <v>0</v>
      </c>
      <c r="L5812" s="14" t="str">
        <f t="shared" si="1201"/>
        <v>3.16</v>
      </c>
      <c r="M5812" s="15" t="str">
        <f t="shared" si="1202"/>
        <v>--</v>
      </c>
      <c r="N5812" s="14" t="str">
        <f t="shared" si="1203"/>
        <v/>
      </c>
      <c r="O5812" s="15" t="str">
        <f t="shared" si="1196"/>
        <v/>
      </c>
      <c r="P5812" s="15" t="str">
        <f>IF(N5812=1,FLOOR(MAX($P$4:P5811),1)+1,IF(AND(P5811&lt;&gt;"",O5811&lt;&gt;1),MAX($P$4:P5811)+0.1,""))</f>
        <v/>
      </c>
      <c r="Q5812" s="5">
        <f>ROW()</f>
        <v>5812</v>
      </c>
    </row>
    <row r="5813" spans="2:17" x14ac:dyDescent="0.3">
      <c r="B5813" s="5"/>
      <c r="C5813" s="14">
        <f t="shared" si="1197"/>
        <v>0</v>
      </c>
      <c r="D5813" s="14">
        <f t="shared" si="1197"/>
        <v>0</v>
      </c>
      <c r="E5813" s="14" t="str">
        <f t="shared" si="1198"/>
        <v/>
      </c>
      <c r="F5813" s="14">
        <f t="shared" si="1199"/>
        <v>0</v>
      </c>
      <c r="G5813" s="14">
        <f t="shared" si="1195"/>
        <v>3</v>
      </c>
      <c r="H5813" s="14">
        <f t="shared" si="1205"/>
        <v>16</v>
      </c>
      <c r="I5813" s="14">
        <f t="shared" si="1205"/>
        <v>0</v>
      </c>
      <c r="J5813" s="14">
        <f t="shared" si="1205"/>
        <v>0</v>
      </c>
      <c r="K5813" s="14">
        <f t="shared" si="1205"/>
        <v>0</v>
      </c>
      <c r="L5813" s="14" t="str">
        <f t="shared" si="1201"/>
        <v>3.16</v>
      </c>
      <c r="M5813" s="15" t="str">
        <f t="shared" si="1202"/>
        <v>--</v>
      </c>
      <c r="N5813" s="14" t="str">
        <f t="shared" si="1203"/>
        <v/>
      </c>
      <c r="O5813" s="15" t="str">
        <f t="shared" si="1196"/>
        <v/>
      </c>
      <c r="P5813" s="15" t="str">
        <f>IF(N5813=1,FLOOR(MAX($P$4:P5812),1)+1,IF(AND(P5812&lt;&gt;"",O5812&lt;&gt;1),MAX($P$4:P5812)+0.1,""))</f>
        <v/>
      </c>
      <c r="Q5813" s="5">
        <f>ROW()</f>
        <v>5813</v>
      </c>
    </row>
    <row r="5814" spans="2:17" x14ac:dyDescent="0.3">
      <c r="B5814" s="5"/>
      <c r="C5814" s="14">
        <f t="shared" si="1197"/>
        <v>0</v>
      </c>
      <c r="D5814" s="14">
        <f t="shared" si="1197"/>
        <v>0</v>
      </c>
      <c r="E5814" s="14" t="str">
        <f t="shared" si="1198"/>
        <v/>
      </c>
      <c r="F5814" s="14">
        <f t="shared" si="1199"/>
        <v>0</v>
      </c>
      <c r="G5814" s="14">
        <f t="shared" si="1195"/>
        <v>3</v>
      </c>
      <c r="H5814" s="14">
        <f t="shared" ref="H5814:K5829" si="1206">IF(G5814&lt;&gt;G5813,0,IF(AND(($F5813-$D5814)=(H$3-1),$F5814=H$3),H5813+1,H5813))</f>
        <v>16</v>
      </c>
      <c r="I5814" s="14">
        <f t="shared" si="1206"/>
        <v>0</v>
      </c>
      <c r="J5814" s="14">
        <f t="shared" si="1206"/>
        <v>0</v>
      </c>
      <c r="K5814" s="14">
        <f t="shared" si="1206"/>
        <v>0</v>
      </c>
      <c r="L5814" s="14" t="str">
        <f t="shared" si="1201"/>
        <v>3.16</v>
      </c>
      <c r="M5814" s="15" t="str">
        <f t="shared" si="1202"/>
        <v>--</v>
      </c>
      <c r="N5814" s="14" t="str">
        <f t="shared" si="1203"/>
        <v/>
      </c>
      <c r="O5814" s="15" t="str">
        <f t="shared" si="1196"/>
        <v/>
      </c>
      <c r="P5814" s="15" t="str">
        <f>IF(N5814=1,FLOOR(MAX($P$4:P5813),1)+1,IF(AND(P5813&lt;&gt;"",O5813&lt;&gt;1),MAX($P$4:P5813)+0.1,""))</f>
        <v/>
      </c>
      <c r="Q5814" s="5">
        <f>ROW()</f>
        <v>5814</v>
      </c>
    </row>
    <row r="5815" spans="2:17" x14ac:dyDescent="0.3">
      <c r="B5815" s="5"/>
      <c r="C5815" s="14">
        <f t="shared" si="1197"/>
        <v>0</v>
      </c>
      <c r="D5815" s="14">
        <f t="shared" si="1197"/>
        <v>0</v>
      </c>
      <c r="E5815" s="14" t="str">
        <f t="shared" si="1198"/>
        <v/>
      </c>
      <c r="F5815" s="14">
        <f t="shared" si="1199"/>
        <v>0</v>
      </c>
      <c r="G5815" s="14">
        <f t="shared" si="1195"/>
        <v>3</v>
      </c>
      <c r="H5815" s="14">
        <f t="shared" si="1206"/>
        <v>16</v>
      </c>
      <c r="I5815" s="14">
        <f t="shared" si="1206"/>
        <v>0</v>
      </c>
      <c r="J5815" s="14">
        <f t="shared" si="1206"/>
        <v>0</v>
      </c>
      <c r="K5815" s="14">
        <f t="shared" si="1206"/>
        <v>0</v>
      </c>
      <c r="L5815" s="14" t="str">
        <f t="shared" si="1201"/>
        <v>3.16</v>
      </c>
      <c r="M5815" s="15" t="str">
        <f t="shared" si="1202"/>
        <v>--</v>
      </c>
      <c r="N5815" s="14" t="str">
        <f t="shared" si="1203"/>
        <v/>
      </c>
      <c r="O5815" s="15" t="str">
        <f t="shared" si="1196"/>
        <v/>
      </c>
      <c r="P5815" s="15" t="str">
        <f>IF(N5815=1,FLOOR(MAX($P$4:P5814),1)+1,IF(AND(P5814&lt;&gt;"",O5814&lt;&gt;1),MAX($P$4:P5814)+0.1,""))</f>
        <v/>
      </c>
      <c r="Q5815" s="5">
        <f>ROW()</f>
        <v>5815</v>
      </c>
    </row>
    <row r="5816" spans="2:17" x14ac:dyDescent="0.3">
      <c r="B5816" s="5"/>
      <c r="C5816" s="14">
        <f t="shared" si="1197"/>
        <v>0</v>
      </c>
      <c r="D5816" s="14">
        <f t="shared" si="1197"/>
        <v>0</v>
      </c>
      <c r="E5816" s="14" t="str">
        <f t="shared" si="1198"/>
        <v/>
      </c>
      <c r="F5816" s="14">
        <f t="shared" si="1199"/>
        <v>0</v>
      </c>
      <c r="G5816" s="14">
        <f t="shared" si="1195"/>
        <v>3</v>
      </c>
      <c r="H5816" s="14">
        <f t="shared" si="1206"/>
        <v>16</v>
      </c>
      <c r="I5816" s="14">
        <f t="shared" si="1206"/>
        <v>0</v>
      </c>
      <c r="J5816" s="14">
        <f t="shared" si="1206"/>
        <v>0</v>
      </c>
      <c r="K5816" s="14">
        <f t="shared" si="1206"/>
        <v>0</v>
      </c>
      <c r="L5816" s="14" t="str">
        <f t="shared" si="1201"/>
        <v>3.16</v>
      </c>
      <c r="M5816" s="15" t="str">
        <f t="shared" si="1202"/>
        <v>--</v>
      </c>
      <c r="N5816" s="14" t="str">
        <f t="shared" si="1203"/>
        <v/>
      </c>
      <c r="O5816" s="15" t="str">
        <f t="shared" si="1196"/>
        <v/>
      </c>
      <c r="P5816" s="15" t="str">
        <f>IF(N5816=1,FLOOR(MAX($P$4:P5815),1)+1,IF(AND(P5815&lt;&gt;"",O5815&lt;&gt;1),MAX($P$4:P5815)+0.1,""))</f>
        <v/>
      </c>
      <c r="Q5816" s="5">
        <f>ROW()</f>
        <v>5816</v>
      </c>
    </row>
    <row r="5817" spans="2:17" x14ac:dyDescent="0.3">
      <c r="B5817" s="5"/>
      <c r="C5817" s="14">
        <f t="shared" si="1197"/>
        <v>0</v>
      </c>
      <c r="D5817" s="14">
        <f t="shared" si="1197"/>
        <v>0</v>
      </c>
      <c r="E5817" s="14" t="str">
        <f t="shared" si="1198"/>
        <v/>
      </c>
      <c r="F5817" s="14">
        <f t="shared" si="1199"/>
        <v>0</v>
      </c>
      <c r="G5817" s="14">
        <f t="shared" si="1195"/>
        <v>3</v>
      </c>
      <c r="H5817" s="14">
        <f t="shared" si="1206"/>
        <v>16</v>
      </c>
      <c r="I5817" s="14">
        <f t="shared" si="1206"/>
        <v>0</v>
      </c>
      <c r="J5817" s="14">
        <f t="shared" si="1206"/>
        <v>0</v>
      </c>
      <c r="K5817" s="14">
        <f t="shared" si="1206"/>
        <v>0</v>
      </c>
      <c r="L5817" s="14" t="str">
        <f t="shared" si="1201"/>
        <v>3.16</v>
      </c>
      <c r="M5817" s="15" t="str">
        <f t="shared" si="1202"/>
        <v>--</v>
      </c>
      <c r="N5817" s="14" t="str">
        <f t="shared" si="1203"/>
        <v/>
      </c>
      <c r="O5817" s="15" t="str">
        <f t="shared" si="1196"/>
        <v/>
      </c>
      <c r="P5817" s="15" t="str">
        <f>IF(N5817=1,FLOOR(MAX($P$4:P5816),1)+1,IF(AND(P5816&lt;&gt;"",O5816&lt;&gt;1),MAX($P$4:P5816)+0.1,""))</f>
        <v/>
      </c>
      <c r="Q5817" s="5">
        <f>ROW()</f>
        <v>5817</v>
      </c>
    </row>
    <row r="5818" spans="2:17" x14ac:dyDescent="0.3">
      <c r="B5818" s="5"/>
      <c r="C5818" s="14">
        <f t="shared" si="1197"/>
        <v>0</v>
      </c>
      <c r="D5818" s="14">
        <f t="shared" si="1197"/>
        <v>0</v>
      </c>
      <c r="E5818" s="14" t="str">
        <f t="shared" si="1198"/>
        <v/>
      </c>
      <c r="F5818" s="14">
        <f t="shared" si="1199"/>
        <v>0</v>
      </c>
      <c r="G5818" s="14">
        <f t="shared" si="1195"/>
        <v>3</v>
      </c>
      <c r="H5818" s="14">
        <f t="shared" si="1206"/>
        <v>16</v>
      </c>
      <c r="I5818" s="14">
        <f t="shared" si="1206"/>
        <v>0</v>
      </c>
      <c r="J5818" s="14">
        <f t="shared" si="1206"/>
        <v>0</v>
      </c>
      <c r="K5818" s="14">
        <f t="shared" si="1206"/>
        <v>0</v>
      </c>
      <c r="L5818" s="14" t="str">
        <f t="shared" si="1201"/>
        <v>3.16</v>
      </c>
      <c r="M5818" s="15" t="str">
        <f t="shared" si="1202"/>
        <v>--</v>
      </c>
      <c r="N5818" s="14" t="str">
        <f t="shared" si="1203"/>
        <v/>
      </c>
      <c r="O5818" s="15" t="str">
        <f t="shared" si="1196"/>
        <v/>
      </c>
      <c r="P5818" s="15" t="str">
        <f>IF(N5818=1,FLOOR(MAX($P$4:P5817),1)+1,IF(AND(P5817&lt;&gt;"",O5817&lt;&gt;1),MAX($P$4:P5817)+0.1,""))</f>
        <v/>
      </c>
      <c r="Q5818" s="5">
        <f>ROW()</f>
        <v>5818</v>
      </c>
    </row>
    <row r="5819" spans="2:17" x14ac:dyDescent="0.3">
      <c r="B5819" s="5"/>
      <c r="C5819" s="14">
        <f t="shared" si="1197"/>
        <v>0</v>
      </c>
      <c r="D5819" s="14">
        <f t="shared" si="1197"/>
        <v>0</v>
      </c>
      <c r="E5819" s="14" t="str">
        <f t="shared" si="1198"/>
        <v/>
      </c>
      <c r="F5819" s="14">
        <f t="shared" si="1199"/>
        <v>0</v>
      </c>
      <c r="G5819" s="14">
        <f t="shared" si="1195"/>
        <v>3</v>
      </c>
      <c r="H5819" s="14">
        <f t="shared" si="1206"/>
        <v>16</v>
      </c>
      <c r="I5819" s="14">
        <f t="shared" si="1206"/>
        <v>0</v>
      </c>
      <c r="J5819" s="14">
        <f t="shared" si="1206"/>
        <v>0</v>
      </c>
      <c r="K5819" s="14">
        <f t="shared" si="1206"/>
        <v>0</v>
      </c>
      <c r="L5819" s="14" t="str">
        <f t="shared" si="1201"/>
        <v>3.16</v>
      </c>
      <c r="M5819" s="15" t="str">
        <f t="shared" si="1202"/>
        <v>--</v>
      </c>
      <c r="N5819" s="14" t="str">
        <f t="shared" si="1203"/>
        <v/>
      </c>
      <c r="O5819" s="15" t="str">
        <f t="shared" si="1196"/>
        <v/>
      </c>
      <c r="P5819" s="15" t="str">
        <f>IF(N5819=1,FLOOR(MAX($P$4:P5818),1)+1,IF(AND(P5818&lt;&gt;"",O5818&lt;&gt;1),MAX($P$4:P5818)+0.1,""))</f>
        <v/>
      </c>
      <c r="Q5819" s="5">
        <f>ROW()</f>
        <v>5819</v>
      </c>
    </row>
    <row r="5820" spans="2:17" x14ac:dyDescent="0.3">
      <c r="B5820" s="5"/>
      <c r="C5820" s="14">
        <f t="shared" si="1197"/>
        <v>0</v>
      </c>
      <c r="D5820" s="14">
        <f t="shared" si="1197"/>
        <v>0</v>
      </c>
      <c r="E5820" s="14" t="str">
        <f t="shared" si="1198"/>
        <v/>
      </c>
      <c r="F5820" s="14">
        <f t="shared" si="1199"/>
        <v>0</v>
      </c>
      <c r="G5820" s="14">
        <f t="shared" si="1195"/>
        <v>3</v>
      </c>
      <c r="H5820" s="14">
        <f t="shared" si="1206"/>
        <v>16</v>
      </c>
      <c r="I5820" s="14">
        <f t="shared" si="1206"/>
        <v>0</v>
      </c>
      <c r="J5820" s="14">
        <f t="shared" si="1206"/>
        <v>0</v>
      </c>
      <c r="K5820" s="14">
        <f t="shared" si="1206"/>
        <v>0</v>
      </c>
      <c r="L5820" s="14" t="str">
        <f t="shared" si="1201"/>
        <v>3.16</v>
      </c>
      <c r="M5820" s="15" t="str">
        <f t="shared" si="1202"/>
        <v>--</v>
      </c>
      <c r="N5820" s="14" t="str">
        <f t="shared" si="1203"/>
        <v/>
      </c>
      <c r="O5820" s="15" t="str">
        <f t="shared" si="1196"/>
        <v/>
      </c>
      <c r="P5820" s="15" t="str">
        <f>IF(N5820=1,FLOOR(MAX($P$4:P5819),1)+1,IF(AND(P5819&lt;&gt;"",O5819&lt;&gt;1),MAX($P$4:P5819)+0.1,""))</f>
        <v/>
      </c>
      <c r="Q5820" s="5">
        <f>ROW()</f>
        <v>5820</v>
      </c>
    </row>
    <row r="5821" spans="2:17" x14ac:dyDescent="0.3">
      <c r="B5821" s="5"/>
      <c r="C5821" s="14">
        <f t="shared" si="1197"/>
        <v>0</v>
      </c>
      <c r="D5821" s="14">
        <f t="shared" si="1197"/>
        <v>0</v>
      </c>
      <c r="E5821" s="14" t="str">
        <f t="shared" si="1198"/>
        <v/>
      </c>
      <c r="F5821" s="14">
        <f t="shared" si="1199"/>
        <v>0</v>
      </c>
      <c r="G5821" s="14">
        <f t="shared" si="1195"/>
        <v>3</v>
      </c>
      <c r="H5821" s="14">
        <f t="shared" si="1206"/>
        <v>16</v>
      </c>
      <c r="I5821" s="14">
        <f t="shared" si="1206"/>
        <v>0</v>
      </c>
      <c r="J5821" s="14">
        <f t="shared" si="1206"/>
        <v>0</v>
      </c>
      <c r="K5821" s="14">
        <f t="shared" si="1206"/>
        <v>0</v>
      </c>
      <c r="L5821" s="14" t="str">
        <f t="shared" si="1201"/>
        <v>3.16</v>
      </c>
      <c r="M5821" s="15" t="str">
        <f t="shared" si="1202"/>
        <v>--</v>
      </c>
      <c r="N5821" s="14" t="str">
        <f t="shared" si="1203"/>
        <v/>
      </c>
      <c r="O5821" s="15" t="str">
        <f t="shared" si="1196"/>
        <v/>
      </c>
      <c r="P5821" s="15" t="str">
        <f>IF(N5821=1,FLOOR(MAX($P$4:P5820),1)+1,IF(AND(P5820&lt;&gt;"",O5820&lt;&gt;1),MAX($P$4:P5820)+0.1,""))</f>
        <v/>
      </c>
      <c r="Q5821" s="5">
        <f>ROW()</f>
        <v>5821</v>
      </c>
    </row>
    <row r="5822" spans="2:17" x14ac:dyDescent="0.3">
      <c r="B5822" s="5"/>
      <c r="C5822" s="14">
        <f t="shared" si="1197"/>
        <v>0</v>
      </c>
      <c r="D5822" s="14">
        <f t="shared" si="1197"/>
        <v>0</v>
      </c>
      <c r="E5822" s="14" t="str">
        <f t="shared" si="1198"/>
        <v/>
      </c>
      <c r="F5822" s="14">
        <f t="shared" si="1199"/>
        <v>0</v>
      </c>
      <c r="G5822" s="14">
        <f t="shared" si="1195"/>
        <v>3</v>
      </c>
      <c r="H5822" s="14">
        <f t="shared" si="1206"/>
        <v>16</v>
      </c>
      <c r="I5822" s="14">
        <f t="shared" si="1206"/>
        <v>0</v>
      </c>
      <c r="J5822" s="14">
        <f t="shared" si="1206"/>
        <v>0</v>
      </c>
      <c r="K5822" s="14">
        <f t="shared" si="1206"/>
        <v>0</v>
      </c>
      <c r="L5822" s="14" t="str">
        <f t="shared" si="1201"/>
        <v>3.16</v>
      </c>
      <c r="M5822" s="15" t="str">
        <f t="shared" si="1202"/>
        <v>--</v>
      </c>
      <c r="N5822" s="14" t="str">
        <f t="shared" si="1203"/>
        <v/>
      </c>
      <c r="O5822" s="15" t="str">
        <f t="shared" si="1196"/>
        <v/>
      </c>
      <c r="P5822" s="15" t="str">
        <f>IF(N5822=1,FLOOR(MAX($P$4:P5821),1)+1,IF(AND(P5821&lt;&gt;"",O5821&lt;&gt;1),MAX($P$4:P5821)+0.1,""))</f>
        <v/>
      </c>
      <c r="Q5822" s="5">
        <f>ROW()</f>
        <v>5822</v>
      </c>
    </row>
    <row r="5823" spans="2:17" x14ac:dyDescent="0.3">
      <c r="B5823" s="5"/>
      <c r="C5823" s="14">
        <f t="shared" si="1197"/>
        <v>0</v>
      </c>
      <c r="D5823" s="14">
        <f t="shared" si="1197"/>
        <v>0</v>
      </c>
      <c r="E5823" s="14" t="str">
        <f t="shared" si="1198"/>
        <v/>
      </c>
      <c r="F5823" s="14">
        <f t="shared" si="1199"/>
        <v>0</v>
      </c>
      <c r="G5823" s="14">
        <f t="shared" si="1195"/>
        <v>3</v>
      </c>
      <c r="H5823" s="14">
        <f t="shared" si="1206"/>
        <v>16</v>
      </c>
      <c r="I5823" s="14">
        <f t="shared" si="1206"/>
        <v>0</v>
      </c>
      <c r="J5823" s="14">
        <f t="shared" si="1206"/>
        <v>0</v>
      </c>
      <c r="K5823" s="14">
        <f t="shared" si="1206"/>
        <v>0</v>
      </c>
      <c r="L5823" s="14" t="str">
        <f t="shared" si="1201"/>
        <v>3.16</v>
      </c>
      <c r="M5823" s="15" t="str">
        <f t="shared" si="1202"/>
        <v>--</v>
      </c>
      <c r="N5823" s="14" t="str">
        <f t="shared" si="1203"/>
        <v/>
      </c>
      <c r="O5823" s="15" t="str">
        <f t="shared" si="1196"/>
        <v/>
      </c>
      <c r="P5823" s="15" t="str">
        <f>IF(N5823=1,FLOOR(MAX($P$4:P5822),1)+1,IF(AND(P5822&lt;&gt;"",O5822&lt;&gt;1),MAX($P$4:P5822)+0.1,""))</f>
        <v/>
      </c>
      <c r="Q5823" s="5">
        <f>ROW()</f>
        <v>5823</v>
      </c>
    </row>
    <row r="5824" spans="2:17" x14ac:dyDescent="0.3">
      <c r="B5824" s="5"/>
      <c r="C5824" s="14">
        <f t="shared" si="1197"/>
        <v>0</v>
      </c>
      <c r="D5824" s="14">
        <f t="shared" si="1197"/>
        <v>0</v>
      </c>
      <c r="E5824" s="14" t="str">
        <f t="shared" si="1198"/>
        <v/>
      </c>
      <c r="F5824" s="14">
        <f t="shared" si="1199"/>
        <v>0</v>
      </c>
      <c r="G5824" s="14">
        <f t="shared" si="1195"/>
        <v>3</v>
      </c>
      <c r="H5824" s="14">
        <f t="shared" si="1206"/>
        <v>16</v>
      </c>
      <c r="I5824" s="14">
        <f t="shared" si="1206"/>
        <v>0</v>
      </c>
      <c r="J5824" s="14">
        <f t="shared" si="1206"/>
        <v>0</v>
      </c>
      <c r="K5824" s="14">
        <f t="shared" si="1206"/>
        <v>0</v>
      </c>
      <c r="L5824" s="14" t="str">
        <f t="shared" si="1201"/>
        <v>3.16</v>
      </c>
      <c r="M5824" s="15" t="str">
        <f t="shared" si="1202"/>
        <v>--</v>
      </c>
      <c r="N5824" s="14" t="str">
        <f t="shared" si="1203"/>
        <v/>
      </c>
      <c r="O5824" s="15" t="str">
        <f t="shared" si="1196"/>
        <v/>
      </c>
      <c r="P5824" s="15" t="str">
        <f>IF(N5824=1,FLOOR(MAX($P$4:P5823),1)+1,IF(AND(P5823&lt;&gt;"",O5823&lt;&gt;1),MAX($P$4:P5823)+0.1,""))</f>
        <v/>
      </c>
      <c r="Q5824" s="5">
        <f>ROW()</f>
        <v>5824</v>
      </c>
    </row>
    <row r="5825" spans="2:17" x14ac:dyDescent="0.3">
      <c r="B5825" s="5"/>
      <c r="C5825" s="14">
        <f t="shared" si="1197"/>
        <v>0</v>
      </c>
      <c r="D5825" s="14">
        <f t="shared" si="1197"/>
        <v>0</v>
      </c>
      <c r="E5825" s="14" t="str">
        <f t="shared" si="1198"/>
        <v/>
      </c>
      <c r="F5825" s="14">
        <f t="shared" si="1199"/>
        <v>0</v>
      </c>
      <c r="G5825" s="14">
        <f t="shared" si="1195"/>
        <v>3</v>
      </c>
      <c r="H5825" s="14">
        <f t="shared" si="1206"/>
        <v>16</v>
      </c>
      <c r="I5825" s="14">
        <f t="shared" si="1206"/>
        <v>0</v>
      </c>
      <c r="J5825" s="14">
        <f t="shared" si="1206"/>
        <v>0</v>
      </c>
      <c r="K5825" s="14">
        <f t="shared" si="1206"/>
        <v>0</v>
      </c>
      <c r="L5825" s="14" t="str">
        <f t="shared" si="1201"/>
        <v>3.16</v>
      </c>
      <c r="M5825" s="15" t="str">
        <f t="shared" si="1202"/>
        <v>--</v>
      </c>
      <c r="N5825" s="14" t="str">
        <f t="shared" si="1203"/>
        <v/>
      </c>
      <c r="O5825" s="15" t="str">
        <f t="shared" si="1196"/>
        <v/>
      </c>
      <c r="P5825" s="15" t="str">
        <f>IF(N5825=1,FLOOR(MAX($P$4:P5824),1)+1,IF(AND(P5824&lt;&gt;"",O5824&lt;&gt;1),MAX($P$4:P5824)+0.1,""))</f>
        <v/>
      </c>
      <c r="Q5825" s="5">
        <f>ROW()</f>
        <v>5825</v>
      </c>
    </row>
    <row r="5826" spans="2:17" x14ac:dyDescent="0.3">
      <c r="B5826" s="5"/>
      <c r="C5826" s="14">
        <f t="shared" si="1197"/>
        <v>0</v>
      </c>
      <c r="D5826" s="14">
        <f t="shared" si="1197"/>
        <v>0</v>
      </c>
      <c r="E5826" s="14" t="str">
        <f t="shared" si="1198"/>
        <v/>
      </c>
      <c r="F5826" s="14">
        <f t="shared" si="1199"/>
        <v>0</v>
      </c>
      <c r="G5826" s="14">
        <f t="shared" si="1195"/>
        <v>3</v>
      </c>
      <c r="H5826" s="14">
        <f t="shared" si="1206"/>
        <v>16</v>
      </c>
      <c r="I5826" s="14">
        <f t="shared" si="1206"/>
        <v>0</v>
      </c>
      <c r="J5826" s="14">
        <f t="shared" si="1206"/>
        <v>0</v>
      </c>
      <c r="K5826" s="14">
        <f t="shared" si="1206"/>
        <v>0</v>
      </c>
      <c r="L5826" s="14" t="str">
        <f t="shared" si="1201"/>
        <v>3.16</v>
      </c>
      <c r="M5826" s="15" t="str">
        <f t="shared" si="1202"/>
        <v>--</v>
      </c>
      <c r="N5826" s="14" t="str">
        <f t="shared" si="1203"/>
        <v/>
      </c>
      <c r="O5826" s="15" t="str">
        <f t="shared" si="1196"/>
        <v/>
      </c>
      <c r="P5826" s="15" t="str">
        <f>IF(N5826=1,FLOOR(MAX($P$4:P5825),1)+1,IF(AND(P5825&lt;&gt;"",O5825&lt;&gt;1),MAX($P$4:P5825)+0.1,""))</f>
        <v/>
      </c>
      <c r="Q5826" s="5">
        <f>ROW()</f>
        <v>5826</v>
      </c>
    </row>
    <row r="5827" spans="2:17" x14ac:dyDescent="0.3">
      <c r="B5827" s="5"/>
      <c r="C5827" s="14">
        <f t="shared" si="1197"/>
        <v>0</v>
      </c>
      <c r="D5827" s="14">
        <f t="shared" si="1197"/>
        <v>0</v>
      </c>
      <c r="E5827" s="14" t="str">
        <f t="shared" si="1198"/>
        <v/>
      </c>
      <c r="F5827" s="14">
        <f t="shared" si="1199"/>
        <v>0</v>
      </c>
      <c r="G5827" s="14">
        <f t="shared" si="1195"/>
        <v>3</v>
      </c>
      <c r="H5827" s="14">
        <f t="shared" si="1206"/>
        <v>16</v>
      </c>
      <c r="I5827" s="14">
        <f t="shared" si="1206"/>
        <v>0</v>
      </c>
      <c r="J5827" s="14">
        <f t="shared" si="1206"/>
        <v>0</v>
      </c>
      <c r="K5827" s="14">
        <f t="shared" si="1206"/>
        <v>0</v>
      </c>
      <c r="L5827" s="14" t="str">
        <f t="shared" si="1201"/>
        <v>3.16</v>
      </c>
      <c r="M5827" s="15" t="str">
        <f t="shared" si="1202"/>
        <v>--</v>
      </c>
      <c r="N5827" s="14" t="str">
        <f t="shared" si="1203"/>
        <v/>
      </c>
      <c r="O5827" s="15" t="str">
        <f t="shared" si="1196"/>
        <v/>
      </c>
      <c r="P5827" s="15" t="str">
        <f>IF(N5827=1,FLOOR(MAX($P$4:P5826),1)+1,IF(AND(P5826&lt;&gt;"",O5826&lt;&gt;1),MAX($P$4:P5826)+0.1,""))</f>
        <v/>
      </c>
      <c r="Q5827" s="5">
        <f>ROW()</f>
        <v>5827</v>
      </c>
    </row>
    <row r="5828" spans="2:17" x14ac:dyDescent="0.3">
      <c r="B5828" s="5"/>
      <c r="C5828" s="14">
        <f t="shared" si="1197"/>
        <v>0</v>
      </c>
      <c r="D5828" s="14">
        <f t="shared" si="1197"/>
        <v>0</v>
      </c>
      <c r="E5828" s="14" t="str">
        <f t="shared" si="1198"/>
        <v/>
      </c>
      <c r="F5828" s="14">
        <f t="shared" si="1199"/>
        <v>0</v>
      </c>
      <c r="G5828" s="14">
        <f t="shared" si="1195"/>
        <v>3</v>
      </c>
      <c r="H5828" s="14">
        <f t="shared" si="1206"/>
        <v>16</v>
      </c>
      <c r="I5828" s="14">
        <f t="shared" si="1206"/>
        <v>0</v>
      </c>
      <c r="J5828" s="14">
        <f t="shared" si="1206"/>
        <v>0</v>
      </c>
      <c r="K5828" s="14">
        <f t="shared" si="1206"/>
        <v>0</v>
      </c>
      <c r="L5828" s="14" t="str">
        <f t="shared" si="1201"/>
        <v>3.16</v>
      </c>
      <c r="M5828" s="15" t="str">
        <f t="shared" si="1202"/>
        <v>--</v>
      </c>
      <c r="N5828" s="14" t="str">
        <f t="shared" si="1203"/>
        <v/>
      </c>
      <c r="O5828" s="15" t="str">
        <f t="shared" si="1196"/>
        <v/>
      </c>
      <c r="P5828" s="15" t="str">
        <f>IF(N5828=1,FLOOR(MAX($P$4:P5827),1)+1,IF(AND(P5827&lt;&gt;"",O5827&lt;&gt;1),MAX($P$4:P5827)+0.1,""))</f>
        <v/>
      </c>
      <c r="Q5828" s="5">
        <f>ROW()</f>
        <v>5828</v>
      </c>
    </row>
    <row r="5829" spans="2:17" x14ac:dyDescent="0.3">
      <c r="B5829" s="5"/>
      <c r="C5829" s="14">
        <f t="shared" si="1197"/>
        <v>0</v>
      </c>
      <c r="D5829" s="14">
        <f t="shared" si="1197"/>
        <v>0</v>
      </c>
      <c r="E5829" s="14" t="str">
        <f t="shared" si="1198"/>
        <v/>
      </c>
      <c r="F5829" s="14">
        <f t="shared" si="1199"/>
        <v>0</v>
      </c>
      <c r="G5829" s="14">
        <f t="shared" ref="G5829:G5892" si="1207">G5828+IF(NOT(ISERROR(FIND("&lt;PRT&gt;",A5829))),1,0)</f>
        <v>3</v>
      </c>
      <c r="H5829" s="14">
        <f t="shared" si="1206"/>
        <v>16</v>
      </c>
      <c r="I5829" s="14">
        <f t="shared" si="1206"/>
        <v>0</v>
      </c>
      <c r="J5829" s="14">
        <f t="shared" si="1206"/>
        <v>0</v>
      </c>
      <c r="K5829" s="14">
        <f t="shared" si="1206"/>
        <v>0</v>
      </c>
      <c r="L5829" s="14" t="str">
        <f t="shared" si="1201"/>
        <v>3.16</v>
      </c>
      <c r="M5829" s="15" t="str">
        <f t="shared" si="1202"/>
        <v>--</v>
      </c>
      <c r="N5829" s="14" t="str">
        <f t="shared" si="1203"/>
        <v/>
      </c>
      <c r="O5829" s="15" t="str">
        <f t="shared" ref="O5829:O5892" si="1208">IF(ISERROR(FIND(O$4,$A5829)),"",1)</f>
        <v/>
      </c>
      <c r="P5829" s="15" t="str">
        <f>IF(N5829=1,FLOOR(MAX($P$4:P5828),1)+1,IF(AND(P5828&lt;&gt;"",O5828&lt;&gt;1),MAX($P$4:P5828)+0.1,""))</f>
        <v/>
      </c>
      <c r="Q5829" s="5">
        <f>ROW()</f>
        <v>5829</v>
      </c>
    </row>
    <row r="5830" spans="2:17" x14ac:dyDescent="0.3">
      <c r="B5830" s="5"/>
      <c r="C5830" s="14">
        <f t="shared" ref="C5830:D5893" si="1209">(LEN($A5830)-LEN(SUBSTITUTE($A5830,C$3,"")))/LEN(C$3)</f>
        <v>0</v>
      </c>
      <c r="D5830" s="14">
        <f t="shared" si="1209"/>
        <v>0</v>
      </c>
      <c r="E5830" s="14" t="str">
        <f t="shared" ref="E5830:E5893" si="1210">IF(AND(C5830&gt;0,D5830&gt;0),IF(FIND(D$3,A5830)&gt;FIND(C$3,A5830),"WARNING","OK"),"")</f>
        <v/>
      </c>
      <c r="F5830" s="14">
        <f t="shared" ref="F5830:F5893" si="1211">F5829+C5830-D5830</f>
        <v>0</v>
      </c>
      <c r="G5830" s="14">
        <f t="shared" si="1207"/>
        <v>3</v>
      </c>
      <c r="H5830" s="14">
        <f t="shared" ref="H5830:K5845" si="1212">IF(G5830&lt;&gt;G5829,0,IF(AND(($F5829-$D5830)=(H$3-1),$F5830=H$3),H5829+1,H5829))</f>
        <v>16</v>
      </c>
      <c r="I5830" s="14">
        <f t="shared" si="1212"/>
        <v>0</v>
      </c>
      <c r="J5830" s="14">
        <f t="shared" si="1212"/>
        <v>0</v>
      </c>
      <c r="K5830" s="14">
        <f t="shared" si="1212"/>
        <v>0</v>
      </c>
      <c r="L5830" s="14" t="str">
        <f t="shared" ref="L5830:L5893" si="1213">SUBSTITUTE(G5830&amp;"."&amp;H5830&amp;"."&amp;I5830&amp;"."&amp;J5830&amp;"."&amp;K5830,".0","")</f>
        <v>3.16</v>
      </c>
      <c r="M5830" s="15" t="str">
        <f t="shared" ref="M5830:M5893" si="1214">IF(ISERROR(FIND("&lt;SPT&gt;&lt;TTL&gt;",A5830)),"--",SUBSTITUTE(SUBSTITUTE(MID(A5830&amp;A5831,FIND("&lt;SPT&gt;&lt;TTL&gt;",A5830&amp;A5831)+10,FIND("&lt;/TTL&gt;",A5830&amp;A5831)-FIND("&lt;SPT&gt;&lt;TTL&gt;",A5830&amp;A5831)-10),"&lt;SUB&gt;",""),"&lt;/SUB&gt;",""))</f>
        <v>--</v>
      </c>
      <c r="N5830" s="14" t="str">
        <f t="shared" ref="N5830:N5893" si="1215">IF(ISERROR(FIND(N$4,UPPER($A5830))),"",1)</f>
        <v/>
      </c>
      <c r="O5830" s="15" t="str">
        <f t="shared" si="1208"/>
        <v/>
      </c>
      <c r="P5830" s="15" t="str">
        <f>IF(N5830=1,FLOOR(MAX($P$4:P5829),1)+1,IF(AND(P5829&lt;&gt;"",O5829&lt;&gt;1),MAX($P$4:P5829)+0.1,""))</f>
        <v/>
      </c>
      <c r="Q5830" s="5">
        <f>ROW()</f>
        <v>5830</v>
      </c>
    </row>
    <row r="5831" spans="2:17" x14ac:dyDescent="0.3">
      <c r="B5831" s="5"/>
      <c r="C5831" s="14">
        <f t="shared" si="1209"/>
        <v>0</v>
      </c>
      <c r="D5831" s="14">
        <f t="shared" si="1209"/>
        <v>0</v>
      </c>
      <c r="E5831" s="14" t="str">
        <f t="shared" si="1210"/>
        <v/>
      </c>
      <c r="F5831" s="14">
        <f t="shared" si="1211"/>
        <v>0</v>
      </c>
      <c r="G5831" s="14">
        <f t="shared" si="1207"/>
        <v>3</v>
      </c>
      <c r="H5831" s="14">
        <f t="shared" si="1212"/>
        <v>16</v>
      </c>
      <c r="I5831" s="14">
        <f t="shared" si="1212"/>
        <v>0</v>
      </c>
      <c r="J5831" s="14">
        <f t="shared" si="1212"/>
        <v>0</v>
      </c>
      <c r="K5831" s="14">
        <f t="shared" si="1212"/>
        <v>0</v>
      </c>
      <c r="L5831" s="14" t="str">
        <f t="shared" si="1213"/>
        <v>3.16</v>
      </c>
      <c r="M5831" s="15" t="str">
        <f t="shared" si="1214"/>
        <v>--</v>
      </c>
      <c r="N5831" s="14" t="str">
        <f t="shared" si="1215"/>
        <v/>
      </c>
      <c r="O5831" s="15" t="str">
        <f t="shared" si="1208"/>
        <v/>
      </c>
      <c r="P5831" s="15" t="str">
        <f>IF(N5831=1,FLOOR(MAX($P$4:P5830),1)+1,IF(AND(P5830&lt;&gt;"",O5830&lt;&gt;1),MAX($P$4:P5830)+0.1,""))</f>
        <v/>
      </c>
      <c r="Q5831" s="5">
        <f>ROW()</f>
        <v>5831</v>
      </c>
    </row>
    <row r="5832" spans="2:17" x14ac:dyDescent="0.3">
      <c r="B5832" s="5"/>
      <c r="C5832" s="14">
        <f t="shared" si="1209"/>
        <v>0</v>
      </c>
      <c r="D5832" s="14">
        <f t="shared" si="1209"/>
        <v>0</v>
      </c>
      <c r="E5832" s="14" t="str">
        <f t="shared" si="1210"/>
        <v/>
      </c>
      <c r="F5832" s="14">
        <f t="shared" si="1211"/>
        <v>0</v>
      </c>
      <c r="G5832" s="14">
        <f t="shared" si="1207"/>
        <v>3</v>
      </c>
      <c r="H5832" s="14">
        <f t="shared" si="1212"/>
        <v>16</v>
      </c>
      <c r="I5832" s="14">
        <f t="shared" si="1212"/>
        <v>0</v>
      </c>
      <c r="J5832" s="14">
        <f t="shared" si="1212"/>
        <v>0</v>
      </c>
      <c r="K5832" s="14">
        <f t="shared" si="1212"/>
        <v>0</v>
      </c>
      <c r="L5832" s="14" t="str">
        <f t="shared" si="1213"/>
        <v>3.16</v>
      </c>
      <c r="M5832" s="15" t="str">
        <f t="shared" si="1214"/>
        <v>--</v>
      </c>
      <c r="N5832" s="14" t="str">
        <f t="shared" si="1215"/>
        <v/>
      </c>
      <c r="O5832" s="15" t="str">
        <f t="shared" si="1208"/>
        <v/>
      </c>
      <c r="P5832" s="15" t="str">
        <f>IF(N5832=1,FLOOR(MAX($P$4:P5831),1)+1,IF(AND(P5831&lt;&gt;"",O5831&lt;&gt;1),MAX($P$4:P5831)+0.1,""))</f>
        <v/>
      </c>
      <c r="Q5832" s="5">
        <f>ROW()</f>
        <v>5832</v>
      </c>
    </row>
    <row r="5833" spans="2:17" x14ac:dyDescent="0.3">
      <c r="B5833" s="5"/>
      <c r="C5833" s="14">
        <f t="shared" si="1209"/>
        <v>0</v>
      </c>
      <c r="D5833" s="14">
        <f t="shared" si="1209"/>
        <v>0</v>
      </c>
      <c r="E5833" s="14" t="str">
        <f t="shared" si="1210"/>
        <v/>
      </c>
      <c r="F5833" s="14">
        <f t="shared" si="1211"/>
        <v>0</v>
      </c>
      <c r="G5833" s="14">
        <f t="shared" si="1207"/>
        <v>3</v>
      </c>
      <c r="H5833" s="14">
        <f t="shared" si="1212"/>
        <v>16</v>
      </c>
      <c r="I5833" s="14">
        <f t="shared" si="1212"/>
        <v>0</v>
      </c>
      <c r="J5833" s="14">
        <f t="shared" si="1212"/>
        <v>0</v>
      </c>
      <c r="K5833" s="14">
        <f t="shared" si="1212"/>
        <v>0</v>
      </c>
      <c r="L5833" s="14" t="str">
        <f t="shared" si="1213"/>
        <v>3.16</v>
      </c>
      <c r="M5833" s="15" t="str">
        <f t="shared" si="1214"/>
        <v>--</v>
      </c>
      <c r="N5833" s="14" t="str">
        <f t="shared" si="1215"/>
        <v/>
      </c>
      <c r="O5833" s="15" t="str">
        <f t="shared" si="1208"/>
        <v/>
      </c>
      <c r="P5833" s="15" t="str">
        <f>IF(N5833=1,FLOOR(MAX($P$4:P5832),1)+1,IF(AND(P5832&lt;&gt;"",O5832&lt;&gt;1),MAX($P$4:P5832)+0.1,""))</f>
        <v/>
      </c>
      <c r="Q5833" s="5">
        <f>ROW()</f>
        <v>5833</v>
      </c>
    </row>
    <row r="5834" spans="2:17" x14ac:dyDescent="0.3">
      <c r="B5834" s="5"/>
      <c r="C5834" s="14">
        <f t="shared" si="1209"/>
        <v>0</v>
      </c>
      <c r="D5834" s="14">
        <f t="shared" si="1209"/>
        <v>0</v>
      </c>
      <c r="E5834" s="14" t="str">
        <f t="shared" si="1210"/>
        <v/>
      </c>
      <c r="F5834" s="14">
        <f t="shared" si="1211"/>
        <v>0</v>
      </c>
      <c r="G5834" s="14">
        <f t="shared" si="1207"/>
        <v>3</v>
      </c>
      <c r="H5834" s="14">
        <f t="shared" si="1212"/>
        <v>16</v>
      </c>
      <c r="I5834" s="14">
        <f t="shared" si="1212"/>
        <v>0</v>
      </c>
      <c r="J5834" s="14">
        <f t="shared" si="1212"/>
        <v>0</v>
      </c>
      <c r="K5834" s="14">
        <f t="shared" si="1212"/>
        <v>0</v>
      </c>
      <c r="L5834" s="14" t="str">
        <f t="shared" si="1213"/>
        <v>3.16</v>
      </c>
      <c r="M5834" s="15" t="str">
        <f t="shared" si="1214"/>
        <v>--</v>
      </c>
      <c r="N5834" s="14" t="str">
        <f t="shared" si="1215"/>
        <v/>
      </c>
      <c r="O5834" s="15" t="str">
        <f t="shared" si="1208"/>
        <v/>
      </c>
      <c r="P5834" s="15" t="str">
        <f>IF(N5834=1,FLOOR(MAX($P$4:P5833),1)+1,IF(AND(P5833&lt;&gt;"",O5833&lt;&gt;1),MAX($P$4:P5833)+0.1,""))</f>
        <v/>
      </c>
      <c r="Q5834" s="5">
        <f>ROW()</f>
        <v>5834</v>
      </c>
    </row>
    <row r="5835" spans="2:17" x14ac:dyDescent="0.3">
      <c r="B5835" s="5"/>
      <c r="C5835" s="14">
        <f t="shared" si="1209"/>
        <v>0</v>
      </c>
      <c r="D5835" s="14">
        <f t="shared" si="1209"/>
        <v>0</v>
      </c>
      <c r="E5835" s="14" t="str">
        <f t="shared" si="1210"/>
        <v/>
      </c>
      <c r="F5835" s="14">
        <f t="shared" si="1211"/>
        <v>0</v>
      </c>
      <c r="G5835" s="14">
        <f t="shared" si="1207"/>
        <v>3</v>
      </c>
      <c r="H5835" s="14">
        <f t="shared" si="1212"/>
        <v>16</v>
      </c>
      <c r="I5835" s="14">
        <f t="shared" si="1212"/>
        <v>0</v>
      </c>
      <c r="J5835" s="14">
        <f t="shared" si="1212"/>
        <v>0</v>
      </c>
      <c r="K5835" s="14">
        <f t="shared" si="1212"/>
        <v>0</v>
      </c>
      <c r="L5835" s="14" t="str">
        <f t="shared" si="1213"/>
        <v>3.16</v>
      </c>
      <c r="M5835" s="15" t="str">
        <f t="shared" si="1214"/>
        <v>--</v>
      </c>
      <c r="N5835" s="14" t="str">
        <f t="shared" si="1215"/>
        <v/>
      </c>
      <c r="O5835" s="15" t="str">
        <f t="shared" si="1208"/>
        <v/>
      </c>
      <c r="P5835" s="15" t="str">
        <f>IF(N5835=1,FLOOR(MAX($P$4:P5834),1)+1,IF(AND(P5834&lt;&gt;"",O5834&lt;&gt;1),MAX($P$4:P5834)+0.1,""))</f>
        <v/>
      </c>
      <c r="Q5835" s="5">
        <f>ROW()</f>
        <v>5835</v>
      </c>
    </row>
    <row r="5836" spans="2:17" x14ac:dyDescent="0.3">
      <c r="B5836" s="5"/>
      <c r="C5836" s="14">
        <f t="shared" si="1209"/>
        <v>0</v>
      </c>
      <c r="D5836" s="14">
        <f t="shared" si="1209"/>
        <v>0</v>
      </c>
      <c r="E5836" s="14" t="str">
        <f t="shared" si="1210"/>
        <v/>
      </c>
      <c r="F5836" s="14">
        <f t="shared" si="1211"/>
        <v>0</v>
      </c>
      <c r="G5836" s="14">
        <f t="shared" si="1207"/>
        <v>3</v>
      </c>
      <c r="H5836" s="14">
        <f t="shared" si="1212"/>
        <v>16</v>
      </c>
      <c r="I5836" s="14">
        <f t="shared" si="1212"/>
        <v>0</v>
      </c>
      <c r="J5836" s="14">
        <f t="shared" si="1212"/>
        <v>0</v>
      </c>
      <c r="K5836" s="14">
        <f t="shared" si="1212"/>
        <v>0</v>
      </c>
      <c r="L5836" s="14" t="str">
        <f t="shared" si="1213"/>
        <v>3.16</v>
      </c>
      <c r="M5836" s="15" t="str">
        <f t="shared" si="1214"/>
        <v>--</v>
      </c>
      <c r="N5836" s="14" t="str">
        <f t="shared" si="1215"/>
        <v/>
      </c>
      <c r="O5836" s="15" t="str">
        <f t="shared" si="1208"/>
        <v/>
      </c>
      <c r="P5836" s="15" t="str">
        <f>IF(N5836=1,FLOOR(MAX($P$4:P5835),1)+1,IF(AND(P5835&lt;&gt;"",O5835&lt;&gt;1),MAX($P$4:P5835)+0.1,""))</f>
        <v/>
      </c>
      <c r="Q5836" s="5">
        <f>ROW()</f>
        <v>5836</v>
      </c>
    </row>
    <row r="5837" spans="2:17" x14ac:dyDescent="0.3">
      <c r="B5837" s="5"/>
      <c r="C5837" s="14">
        <f t="shared" si="1209"/>
        <v>0</v>
      </c>
      <c r="D5837" s="14">
        <f t="shared" si="1209"/>
        <v>0</v>
      </c>
      <c r="E5837" s="14" t="str">
        <f t="shared" si="1210"/>
        <v/>
      </c>
      <c r="F5837" s="14">
        <f t="shared" si="1211"/>
        <v>0</v>
      </c>
      <c r="G5837" s="14">
        <f t="shared" si="1207"/>
        <v>3</v>
      </c>
      <c r="H5837" s="14">
        <f t="shared" si="1212"/>
        <v>16</v>
      </c>
      <c r="I5837" s="14">
        <f t="shared" si="1212"/>
        <v>0</v>
      </c>
      <c r="J5837" s="14">
        <f t="shared" si="1212"/>
        <v>0</v>
      </c>
      <c r="K5837" s="14">
        <f t="shared" si="1212"/>
        <v>0</v>
      </c>
      <c r="L5837" s="14" t="str">
        <f t="shared" si="1213"/>
        <v>3.16</v>
      </c>
      <c r="M5837" s="15" t="str">
        <f t="shared" si="1214"/>
        <v>--</v>
      </c>
      <c r="N5837" s="14" t="str">
        <f t="shared" si="1215"/>
        <v/>
      </c>
      <c r="O5837" s="15" t="str">
        <f t="shared" si="1208"/>
        <v/>
      </c>
      <c r="P5837" s="15" t="str">
        <f>IF(N5837=1,FLOOR(MAX($P$4:P5836),1)+1,IF(AND(P5836&lt;&gt;"",O5836&lt;&gt;1),MAX($P$4:P5836)+0.1,""))</f>
        <v/>
      </c>
      <c r="Q5837" s="5">
        <f>ROW()</f>
        <v>5837</v>
      </c>
    </row>
    <row r="5838" spans="2:17" x14ac:dyDescent="0.3">
      <c r="B5838" s="5"/>
      <c r="C5838" s="14">
        <f t="shared" si="1209"/>
        <v>0</v>
      </c>
      <c r="D5838" s="14">
        <f t="shared" si="1209"/>
        <v>0</v>
      </c>
      <c r="E5838" s="14" t="str">
        <f t="shared" si="1210"/>
        <v/>
      </c>
      <c r="F5838" s="14">
        <f t="shared" si="1211"/>
        <v>0</v>
      </c>
      <c r="G5838" s="14">
        <f t="shared" si="1207"/>
        <v>3</v>
      </c>
      <c r="H5838" s="14">
        <f t="shared" si="1212"/>
        <v>16</v>
      </c>
      <c r="I5838" s="14">
        <f t="shared" si="1212"/>
        <v>0</v>
      </c>
      <c r="J5838" s="14">
        <f t="shared" si="1212"/>
        <v>0</v>
      </c>
      <c r="K5838" s="14">
        <f t="shared" si="1212"/>
        <v>0</v>
      </c>
      <c r="L5838" s="14" t="str">
        <f t="shared" si="1213"/>
        <v>3.16</v>
      </c>
      <c r="M5838" s="15" t="str">
        <f t="shared" si="1214"/>
        <v>--</v>
      </c>
      <c r="N5838" s="14" t="str">
        <f t="shared" si="1215"/>
        <v/>
      </c>
      <c r="O5838" s="15" t="str">
        <f t="shared" si="1208"/>
        <v/>
      </c>
      <c r="P5838" s="15" t="str">
        <f>IF(N5838=1,FLOOR(MAX($P$4:P5837),1)+1,IF(AND(P5837&lt;&gt;"",O5837&lt;&gt;1),MAX($P$4:P5837)+0.1,""))</f>
        <v/>
      </c>
      <c r="Q5838" s="5">
        <f>ROW()</f>
        <v>5838</v>
      </c>
    </row>
    <row r="5839" spans="2:17" x14ac:dyDescent="0.3">
      <c r="B5839" s="5"/>
      <c r="C5839" s="14">
        <f t="shared" si="1209"/>
        <v>0</v>
      </c>
      <c r="D5839" s="14">
        <f t="shared" si="1209"/>
        <v>0</v>
      </c>
      <c r="E5839" s="14" t="str">
        <f t="shared" si="1210"/>
        <v/>
      </c>
      <c r="F5839" s="14">
        <f t="shared" si="1211"/>
        <v>0</v>
      </c>
      <c r="G5839" s="14">
        <f t="shared" si="1207"/>
        <v>3</v>
      </c>
      <c r="H5839" s="14">
        <f t="shared" si="1212"/>
        <v>16</v>
      </c>
      <c r="I5839" s="14">
        <f t="shared" si="1212"/>
        <v>0</v>
      </c>
      <c r="J5839" s="14">
        <f t="shared" si="1212"/>
        <v>0</v>
      </c>
      <c r="K5839" s="14">
        <f t="shared" si="1212"/>
        <v>0</v>
      </c>
      <c r="L5839" s="14" t="str">
        <f t="shared" si="1213"/>
        <v>3.16</v>
      </c>
      <c r="M5839" s="15" t="str">
        <f t="shared" si="1214"/>
        <v>--</v>
      </c>
      <c r="N5839" s="14" t="str">
        <f t="shared" si="1215"/>
        <v/>
      </c>
      <c r="O5839" s="15" t="str">
        <f t="shared" si="1208"/>
        <v/>
      </c>
      <c r="P5839" s="15" t="str">
        <f>IF(N5839=1,FLOOR(MAX($P$4:P5838),1)+1,IF(AND(P5838&lt;&gt;"",O5838&lt;&gt;1),MAX($P$4:P5838)+0.1,""))</f>
        <v/>
      </c>
      <c r="Q5839" s="5">
        <f>ROW()</f>
        <v>5839</v>
      </c>
    </row>
    <row r="5840" spans="2:17" x14ac:dyDescent="0.3">
      <c r="B5840" s="5"/>
      <c r="C5840" s="14">
        <f t="shared" si="1209"/>
        <v>0</v>
      </c>
      <c r="D5840" s="14">
        <f t="shared" si="1209"/>
        <v>0</v>
      </c>
      <c r="E5840" s="14" t="str">
        <f t="shared" si="1210"/>
        <v/>
      </c>
      <c r="F5840" s="14">
        <f t="shared" si="1211"/>
        <v>0</v>
      </c>
      <c r="G5840" s="14">
        <f t="shared" si="1207"/>
        <v>3</v>
      </c>
      <c r="H5840" s="14">
        <f t="shared" si="1212"/>
        <v>16</v>
      </c>
      <c r="I5840" s="14">
        <f t="shared" si="1212"/>
        <v>0</v>
      </c>
      <c r="J5840" s="14">
        <f t="shared" si="1212"/>
        <v>0</v>
      </c>
      <c r="K5840" s="14">
        <f t="shared" si="1212"/>
        <v>0</v>
      </c>
      <c r="L5840" s="14" t="str">
        <f t="shared" si="1213"/>
        <v>3.16</v>
      </c>
      <c r="M5840" s="15" t="str">
        <f t="shared" si="1214"/>
        <v>--</v>
      </c>
      <c r="N5840" s="14" t="str">
        <f t="shared" si="1215"/>
        <v/>
      </c>
      <c r="O5840" s="15" t="str">
        <f t="shared" si="1208"/>
        <v/>
      </c>
      <c r="P5840" s="15" t="str">
        <f>IF(N5840=1,FLOOR(MAX($P$4:P5839),1)+1,IF(AND(P5839&lt;&gt;"",O5839&lt;&gt;1),MAX($P$4:P5839)+0.1,""))</f>
        <v/>
      </c>
      <c r="Q5840" s="5">
        <f>ROW()</f>
        <v>5840</v>
      </c>
    </row>
    <row r="5841" spans="2:17" x14ac:dyDescent="0.3">
      <c r="B5841" s="5"/>
      <c r="C5841" s="14">
        <f t="shared" si="1209"/>
        <v>0</v>
      </c>
      <c r="D5841" s="14">
        <f t="shared" si="1209"/>
        <v>0</v>
      </c>
      <c r="E5841" s="14" t="str">
        <f t="shared" si="1210"/>
        <v/>
      </c>
      <c r="F5841" s="14">
        <f t="shared" si="1211"/>
        <v>0</v>
      </c>
      <c r="G5841" s="14">
        <f t="shared" si="1207"/>
        <v>3</v>
      </c>
      <c r="H5841" s="14">
        <f t="shared" si="1212"/>
        <v>16</v>
      </c>
      <c r="I5841" s="14">
        <f t="shared" si="1212"/>
        <v>0</v>
      </c>
      <c r="J5841" s="14">
        <f t="shared" si="1212"/>
        <v>0</v>
      </c>
      <c r="K5841" s="14">
        <f t="shared" si="1212"/>
        <v>0</v>
      </c>
      <c r="L5841" s="14" t="str">
        <f t="shared" si="1213"/>
        <v>3.16</v>
      </c>
      <c r="M5841" s="15" t="str">
        <f t="shared" si="1214"/>
        <v>--</v>
      </c>
      <c r="N5841" s="14" t="str">
        <f t="shared" si="1215"/>
        <v/>
      </c>
      <c r="O5841" s="15" t="str">
        <f t="shared" si="1208"/>
        <v/>
      </c>
      <c r="P5841" s="15" t="str">
        <f>IF(N5841=1,FLOOR(MAX($P$4:P5840),1)+1,IF(AND(P5840&lt;&gt;"",O5840&lt;&gt;1),MAX($P$4:P5840)+0.1,""))</f>
        <v/>
      </c>
      <c r="Q5841" s="5">
        <f>ROW()</f>
        <v>5841</v>
      </c>
    </row>
    <row r="5842" spans="2:17" x14ac:dyDescent="0.3">
      <c r="B5842" s="5"/>
      <c r="C5842" s="14">
        <f t="shared" si="1209"/>
        <v>0</v>
      </c>
      <c r="D5842" s="14">
        <f t="shared" si="1209"/>
        <v>0</v>
      </c>
      <c r="E5842" s="14" t="str">
        <f t="shared" si="1210"/>
        <v/>
      </c>
      <c r="F5842" s="14">
        <f t="shared" si="1211"/>
        <v>0</v>
      </c>
      <c r="G5842" s="14">
        <f t="shared" si="1207"/>
        <v>3</v>
      </c>
      <c r="H5842" s="14">
        <f t="shared" si="1212"/>
        <v>16</v>
      </c>
      <c r="I5842" s="14">
        <f t="shared" si="1212"/>
        <v>0</v>
      </c>
      <c r="J5842" s="14">
        <f t="shared" si="1212"/>
        <v>0</v>
      </c>
      <c r="K5842" s="14">
        <f t="shared" si="1212"/>
        <v>0</v>
      </c>
      <c r="L5842" s="14" t="str">
        <f t="shared" si="1213"/>
        <v>3.16</v>
      </c>
      <c r="M5842" s="15" t="str">
        <f t="shared" si="1214"/>
        <v>--</v>
      </c>
      <c r="N5842" s="14" t="str">
        <f t="shared" si="1215"/>
        <v/>
      </c>
      <c r="O5842" s="15" t="str">
        <f t="shared" si="1208"/>
        <v/>
      </c>
      <c r="P5842" s="15" t="str">
        <f>IF(N5842=1,FLOOR(MAX($P$4:P5841),1)+1,IF(AND(P5841&lt;&gt;"",O5841&lt;&gt;1),MAX($P$4:P5841)+0.1,""))</f>
        <v/>
      </c>
      <c r="Q5842" s="5">
        <f>ROW()</f>
        <v>5842</v>
      </c>
    </row>
    <row r="5843" spans="2:17" x14ac:dyDescent="0.3">
      <c r="B5843" s="5"/>
      <c r="C5843" s="14">
        <f t="shared" si="1209"/>
        <v>0</v>
      </c>
      <c r="D5843" s="14">
        <f t="shared" si="1209"/>
        <v>0</v>
      </c>
      <c r="E5843" s="14" t="str">
        <f t="shared" si="1210"/>
        <v/>
      </c>
      <c r="F5843" s="14">
        <f t="shared" si="1211"/>
        <v>0</v>
      </c>
      <c r="G5843" s="14">
        <f t="shared" si="1207"/>
        <v>3</v>
      </c>
      <c r="H5843" s="14">
        <f t="shared" si="1212"/>
        <v>16</v>
      </c>
      <c r="I5843" s="14">
        <f t="shared" si="1212"/>
        <v>0</v>
      </c>
      <c r="J5843" s="14">
        <f t="shared" si="1212"/>
        <v>0</v>
      </c>
      <c r="K5843" s="14">
        <f t="shared" si="1212"/>
        <v>0</v>
      </c>
      <c r="L5843" s="14" t="str">
        <f t="shared" si="1213"/>
        <v>3.16</v>
      </c>
      <c r="M5843" s="15" t="str">
        <f t="shared" si="1214"/>
        <v>--</v>
      </c>
      <c r="N5843" s="14" t="str">
        <f t="shared" si="1215"/>
        <v/>
      </c>
      <c r="O5843" s="15" t="str">
        <f t="shared" si="1208"/>
        <v/>
      </c>
      <c r="P5843" s="15" t="str">
        <f>IF(N5843=1,FLOOR(MAX($P$4:P5842),1)+1,IF(AND(P5842&lt;&gt;"",O5842&lt;&gt;1),MAX($P$4:P5842)+0.1,""))</f>
        <v/>
      </c>
      <c r="Q5843" s="5">
        <f>ROW()</f>
        <v>5843</v>
      </c>
    </row>
    <row r="5844" spans="2:17" x14ac:dyDescent="0.3">
      <c r="B5844" s="5"/>
      <c r="C5844" s="14">
        <f t="shared" si="1209"/>
        <v>0</v>
      </c>
      <c r="D5844" s="14">
        <f t="shared" si="1209"/>
        <v>0</v>
      </c>
      <c r="E5844" s="14" t="str">
        <f t="shared" si="1210"/>
        <v/>
      </c>
      <c r="F5844" s="14">
        <f t="shared" si="1211"/>
        <v>0</v>
      </c>
      <c r="G5844" s="14">
        <f t="shared" si="1207"/>
        <v>3</v>
      </c>
      <c r="H5844" s="14">
        <f t="shared" si="1212"/>
        <v>16</v>
      </c>
      <c r="I5844" s="14">
        <f t="shared" si="1212"/>
        <v>0</v>
      </c>
      <c r="J5844" s="14">
        <f t="shared" si="1212"/>
        <v>0</v>
      </c>
      <c r="K5844" s="14">
        <f t="shared" si="1212"/>
        <v>0</v>
      </c>
      <c r="L5844" s="14" t="str">
        <f t="shared" si="1213"/>
        <v>3.16</v>
      </c>
      <c r="M5844" s="15" t="str">
        <f t="shared" si="1214"/>
        <v>--</v>
      </c>
      <c r="N5844" s="14" t="str">
        <f t="shared" si="1215"/>
        <v/>
      </c>
      <c r="O5844" s="15" t="str">
        <f t="shared" si="1208"/>
        <v/>
      </c>
      <c r="P5844" s="15" t="str">
        <f>IF(N5844=1,FLOOR(MAX($P$4:P5843),1)+1,IF(AND(P5843&lt;&gt;"",O5843&lt;&gt;1),MAX($P$4:P5843)+0.1,""))</f>
        <v/>
      </c>
      <c r="Q5844" s="5">
        <f>ROW()</f>
        <v>5844</v>
      </c>
    </row>
    <row r="5845" spans="2:17" x14ac:dyDescent="0.3">
      <c r="B5845" s="5"/>
      <c r="C5845" s="14">
        <f t="shared" si="1209"/>
        <v>0</v>
      </c>
      <c r="D5845" s="14">
        <f t="shared" si="1209"/>
        <v>0</v>
      </c>
      <c r="E5845" s="14" t="str">
        <f t="shared" si="1210"/>
        <v/>
      </c>
      <c r="F5845" s="14">
        <f t="shared" si="1211"/>
        <v>0</v>
      </c>
      <c r="G5845" s="14">
        <f t="shared" si="1207"/>
        <v>3</v>
      </c>
      <c r="H5845" s="14">
        <f t="shared" si="1212"/>
        <v>16</v>
      </c>
      <c r="I5845" s="14">
        <f t="shared" si="1212"/>
        <v>0</v>
      </c>
      <c r="J5845" s="14">
        <f t="shared" si="1212"/>
        <v>0</v>
      </c>
      <c r="K5845" s="14">
        <f t="shared" si="1212"/>
        <v>0</v>
      </c>
      <c r="L5845" s="14" t="str">
        <f t="shared" si="1213"/>
        <v>3.16</v>
      </c>
      <c r="M5845" s="15" t="str">
        <f t="shared" si="1214"/>
        <v>--</v>
      </c>
      <c r="N5845" s="14" t="str">
        <f t="shared" si="1215"/>
        <v/>
      </c>
      <c r="O5845" s="15" t="str">
        <f t="shared" si="1208"/>
        <v/>
      </c>
      <c r="P5845" s="15" t="str">
        <f>IF(N5845=1,FLOOR(MAX($P$4:P5844),1)+1,IF(AND(P5844&lt;&gt;"",O5844&lt;&gt;1),MAX($P$4:P5844)+0.1,""))</f>
        <v/>
      </c>
      <c r="Q5845" s="5">
        <f>ROW()</f>
        <v>5845</v>
      </c>
    </row>
    <row r="5846" spans="2:17" x14ac:dyDescent="0.3">
      <c r="B5846" s="5"/>
      <c r="C5846" s="14">
        <f t="shared" si="1209"/>
        <v>0</v>
      </c>
      <c r="D5846" s="14">
        <f t="shared" si="1209"/>
        <v>0</v>
      </c>
      <c r="E5846" s="14" t="str">
        <f t="shared" si="1210"/>
        <v/>
      </c>
      <c r="F5846" s="14">
        <f t="shared" si="1211"/>
        <v>0</v>
      </c>
      <c r="G5846" s="14">
        <f t="shared" si="1207"/>
        <v>3</v>
      </c>
      <c r="H5846" s="14">
        <f t="shared" ref="H5846:K5861" si="1216">IF(G5846&lt;&gt;G5845,0,IF(AND(($F5845-$D5846)=(H$3-1),$F5846=H$3),H5845+1,H5845))</f>
        <v>16</v>
      </c>
      <c r="I5846" s="14">
        <f t="shared" si="1216"/>
        <v>0</v>
      </c>
      <c r="J5846" s="14">
        <f t="shared" si="1216"/>
        <v>0</v>
      </c>
      <c r="K5846" s="14">
        <f t="shared" si="1216"/>
        <v>0</v>
      </c>
      <c r="L5846" s="14" t="str">
        <f t="shared" si="1213"/>
        <v>3.16</v>
      </c>
      <c r="M5846" s="15" t="str">
        <f t="shared" si="1214"/>
        <v>--</v>
      </c>
      <c r="N5846" s="14" t="str">
        <f t="shared" si="1215"/>
        <v/>
      </c>
      <c r="O5846" s="15" t="str">
        <f t="shared" si="1208"/>
        <v/>
      </c>
      <c r="P5846" s="15" t="str">
        <f>IF(N5846=1,FLOOR(MAX($P$4:P5845),1)+1,IF(AND(P5845&lt;&gt;"",O5845&lt;&gt;1),MAX($P$4:P5845)+0.1,""))</f>
        <v/>
      </c>
      <c r="Q5846" s="5">
        <f>ROW()</f>
        <v>5846</v>
      </c>
    </row>
    <row r="5847" spans="2:17" x14ac:dyDescent="0.3">
      <c r="B5847" s="5"/>
      <c r="C5847" s="14">
        <f t="shared" si="1209"/>
        <v>0</v>
      </c>
      <c r="D5847" s="14">
        <f t="shared" si="1209"/>
        <v>0</v>
      </c>
      <c r="E5847" s="14" t="str">
        <f t="shared" si="1210"/>
        <v/>
      </c>
      <c r="F5847" s="14">
        <f t="shared" si="1211"/>
        <v>0</v>
      </c>
      <c r="G5847" s="14">
        <f t="shared" si="1207"/>
        <v>3</v>
      </c>
      <c r="H5847" s="14">
        <f t="shared" si="1216"/>
        <v>16</v>
      </c>
      <c r="I5847" s="14">
        <f t="shared" si="1216"/>
        <v>0</v>
      </c>
      <c r="J5847" s="14">
        <f t="shared" si="1216"/>
        <v>0</v>
      </c>
      <c r="K5847" s="14">
        <f t="shared" si="1216"/>
        <v>0</v>
      </c>
      <c r="L5847" s="14" t="str">
        <f t="shared" si="1213"/>
        <v>3.16</v>
      </c>
      <c r="M5847" s="15" t="str">
        <f t="shared" si="1214"/>
        <v>--</v>
      </c>
      <c r="N5847" s="14" t="str">
        <f t="shared" si="1215"/>
        <v/>
      </c>
      <c r="O5847" s="15" t="str">
        <f t="shared" si="1208"/>
        <v/>
      </c>
      <c r="P5847" s="15" t="str">
        <f>IF(N5847=1,FLOOR(MAX($P$4:P5846),1)+1,IF(AND(P5846&lt;&gt;"",O5846&lt;&gt;1),MAX($P$4:P5846)+0.1,""))</f>
        <v/>
      </c>
      <c r="Q5847" s="5">
        <f>ROW()</f>
        <v>5847</v>
      </c>
    </row>
    <row r="5848" spans="2:17" x14ac:dyDescent="0.3">
      <c r="B5848" s="5"/>
      <c r="C5848" s="14">
        <f t="shared" si="1209"/>
        <v>0</v>
      </c>
      <c r="D5848" s="14">
        <f t="shared" si="1209"/>
        <v>0</v>
      </c>
      <c r="E5848" s="14" t="str">
        <f t="shared" si="1210"/>
        <v/>
      </c>
      <c r="F5848" s="14">
        <f t="shared" si="1211"/>
        <v>0</v>
      </c>
      <c r="G5848" s="14">
        <f t="shared" si="1207"/>
        <v>3</v>
      </c>
      <c r="H5848" s="14">
        <f t="shared" si="1216"/>
        <v>16</v>
      </c>
      <c r="I5848" s="14">
        <f t="shared" si="1216"/>
        <v>0</v>
      </c>
      <c r="J5848" s="14">
        <f t="shared" si="1216"/>
        <v>0</v>
      </c>
      <c r="K5848" s="14">
        <f t="shared" si="1216"/>
        <v>0</v>
      </c>
      <c r="L5848" s="14" t="str">
        <f t="shared" si="1213"/>
        <v>3.16</v>
      </c>
      <c r="M5848" s="15" t="str">
        <f t="shared" si="1214"/>
        <v>--</v>
      </c>
      <c r="N5848" s="14" t="str">
        <f t="shared" si="1215"/>
        <v/>
      </c>
      <c r="O5848" s="15" t="str">
        <f t="shared" si="1208"/>
        <v/>
      </c>
      <c r="P5848" s="15" t="str">
        <f>IF(N5848=1,FLOOR(MAX($P$4:P5847),1)+1,IF(AND(P5847&lt;&gt;"",O5847&lt;&gt;1),MAX($P$4:P5847)+0.1,""))</f>
        <v/>
      </c>
      <c r="Q5848" s="5">
        <f>ROW()</f>
        <v>5848</v>
      </c>
    </row>
    <row r="5849" spans="2:17" x14ac:dyDescent="0.3">
      <c r="B5849" s="5"/>
      <c r="C5849" s="14">
        <f t="shared" si="1209"/>
        <v>0</v>
      </c>
      <c r="D5849" s="14">
        <f t="shared" si="1209"/>
        <v>0</v>
      </c>
      <c r="E5849" s="14" t="str">
        <f t="shared" si="1210"/>
        <v/>
      </c>
      <c r="F5849" s="14">
        <f t="shared" si="1211"/>
        <v>0</v>
      </c>
      <c r="G5849" s="14">
        <f t="shared" si="1207"/>
        <v>3</v>
      </c>
      <c r="H5849" s="14">
        <f t="shared" si="1216"/>
        <v>16</v>
      </c>
      <c r="I5849" s="14">
        <f t="shared" si="1216"/>
        <v>0</v>
      </c>
      <c r="J5849" s="14">
        <f t="shared" si="1216"/>
        <v>0</v>
      </c>
      <c r="K5849" s="14">
        <f t="shared" si="1216"/>
        <v>0</v>
      </c>
      <c r="L5849" s="14" t="str">
        <f t="shared" si="1213"/>
        <v>3.16</v>
      </c>
      <c r="M5849" s="15" t="str">
        <f t="shared" si="1214"/>
        <v>--</v>
      </c>
      <c r="N5849" s="14" t="str">
        <f t="shared" si="1215"/>
        <v/>
      </c>
      <c r="O5849" s="15" t="str">
        <f t="shared" si="1208"/>
        <v/>
      </c>
      <c r="P5849" s="15" t="str">
        <f>IF(N5849=1,FLOOR(MAX($P$4:P5848),1)+1,IF(AND(P5848&lt;&gt;"",O5848&lt;&gt;1),MAX($P$4:P5848)+0.1,""))</f>
        <v/>
      </c>
      <c r="Q5849" s="5">
        <f>ROW()</f>
        <v>5849</v>
      </c>
    </row>
    <row r="5850" spans="2:17" x14ac:dyDescent="0.3">
      <c r="B5850" s="5"/>
      <c r="C5850" s="14">
        <f t="shared" si="1209"/>
        <v>0</v>
      </c>
      <c r="D5850" s="14">
        <f t="shared" si="1209"/>
        <v>0</v>
      </c>
      <c r="E5850" s="14" t="str">
        <f t="shared" si="1210"/>
        <v/>
      </c>
      <c r="F5850" s="14">
        <f t="shared" si="1211"/>
        <v>0</v>
      </c>
      <c r="G5850" s="14">
        <f t="shared" si="1207"/>
        <v>3</v>
      </c>
      <c r="H5850" s="14">
        <f t="shared" si="1216"/>
        <v>16</v>
      </c>
      <c r="I5850" s="14">
        <f t="shared" si="1216"/>
        <v>0</v>
      </c>
      <c r="J5850" s="14">
        <f t="shared" si="1216"/>
        <v>0</v>
      </c>
      <c r="K5850" s="14">
        <f t="shared" si="1216"/>
        <v>0</v>
      </c>
      <c r="L5850" s="14" t="str">
        <f t="shared" si="1213"/>
        <v>3.16</v>
      </c>
      <c r="M5850" s="15" t="str">
        <f t="shared" si="1214"/>
        <v>--</v>
      </c>
      <c r="N5850" s="14" t="str">
        <f t="shared" si="1215"/>
        <v/>
      </c>
      <c r="O5850" s="15" t="str">
        <f t="shared" si="1208"/>
        <v/>
      </c>
      <c r="P5850" s="15" t="str">
        <f>IF(N5850=1,FLOOR(MAX($P$4:P5849),1)+1,IF(AND(P5849&lt;&gt;"",O5849&lt;&gt;1),MAX($P$4:P5849)+0.1,""))</f>
        <v/>
      </c>
      <c r="Q5850" s="5">
        <f>ROW()</f>
        <v>5850</v>
      </c>
    </row>
    <row r="5851" spans="2:17" x14ac:dyDescent="0.3">
      <c r="B5851" s="5"/>
      <c r="C5851" s="14">
        <f t="shared" si="1209"/>
        <v>0</v>
      </c>
      <c r="D5851" s="14">
        <f t="shared" si="1209"/>
        <v>0</v>
      </c>
      <c r="E5851" s="14" t="str">
        <f t="shared" si="1210"/>
        <v/>
      </c>
      <c r="F5851" s="14">
        <f t="shared" si="1211"/>
        <v>0</v>
      </c>
      <c r="G5851" s="14">
        <f t="shared" si="1207"/>
        <v>3</v>
      </c>
      <c r="H5851" s="14">
        <f t="shared" si="1216"/>
        <v>16</v>
      </c>
      <c r="I5851" s="14">
        <f t="shared" si="1216"/>
        <v>0</v>
      </c>
      <c r="J5851" s="14">
        <f t="shared" si="1216"/>
        <v>0</v>
      </c>
      <c r="K5851" s="14">
        <f t="shared" si="1216"/>
        <v>0</v>
      </c>
      <c r="L5851" s="14" t="str">
        <f t="shared" si="1213"/>
        <v>3.16</v>
      </c>
      <c r="M5851" s="15" t="str">
        <f t="shared" si="1214"/>
        <v>--</v>
      </c>
      <c r="N5851" s="14" t="str">
        <f t="shared" si="1215"/>
        <v/>
      </c>
      <c r="O5851" s="15" t="str">
        <f t="shared" si="1208"/>
        <v/>
      </c>
      <c r="P5851" s="15" t="str">
        <f>IF(N5851=1,FLOOR(MAX($P$4:P5850),1)+1,IF(AND(P5850&lt;&gt;"",O5850&lt;&gt;1),MAX($P$4:P5850)+0.1,""))</f>
        <v/>
      </c>
      <c r="Q5851" s="5">
        <f>ROW()</f>
        <v>5851</v>
      </c>
    </row>
    <row r="5852" spans="2:17" x14ac:dyDescent="0.3">
      <c r="B5852" s="5"/>
      <c r="C5852" s="14">
        <f t="shared" si="1209"/>
        <v>0</v>
      </c>
      <c r="D5852" s="14">
        <f t="shared" si="1209"/>
        <v>0</v>
      </c>
      <c r="E5852" s="14" t="str">
        <f t="shared" si="1210"/>
        <v/>
      </c>
      <c r="F5852" s="14">
        <f t="shared" si="1211"/>
        <v>0</v>
      </c>
      <c r="G5852" s="14">
        <f t="shared" si="1207"/>
        <v>3</v>
      </c>
      <c r="H5852" s="14">
        <f t="shared" si="1216"/>
        <v>16</v>
      </c>
      <c r="I5852" s="14">
        <f t="shared" si="1216"/>
        <v>0</v>
      </c>
      <c r="J5852" s="14">
        <f t="shared" si="1216"/>
        <v>0</v>
      </c>
      <c r="K5852" s="14">
        <f t="shared" si="1216"/>
        <v>0</v>
      </c>
      <c r="L5852" s="14" t="str">
        <f t="shared" si="1213"/>
        <v>3.16</v>
      </c>
      <c r="M5852" s="15" t="str">
        <f t="shared" si="1214"/>
        <v>--</v>
      </c>
      <c r="N5852" s="14" t="str">
        <f t="shared" si="1215"/>
        <v/>
      </c>
      <c r="O5852" s="15" t="str">
        <f t="shared" si="1208"/>
        <v/>
      </c>
      <c r="P5852" s="15" t="str">
        <f>IF(N5852=1,FLOOR(MAX($P$4:P5851),1)+1,IF(AND(P5851&lt;&gt;"",O5851&lt;&gt;1),MAX($P$4:P5851)+0.1,""))</f>
        <v/>
      </c>
      <c r="Q5852" s="5">
        <f>ROW()</f>
        <v>5852</v>
      </c>
    </row>
    <row r="5853" spans="2:17" x14ac:dyDescent="0.3">
      <c r="B5853" s="5"/>
      <c r="C5853" s="14">
        <f t="shared" si="1209"/>
        <v>0</v>
      </c>
      <c r="D5853" s="14">
        <f t="shared" si="1209"/>
        <v>0</v>
      </c>
      <c r="E5853" s="14" t="str">
        <f t="shared" si="1210"/>
        <v/>
      </c>
      <c r="F5853" s="14">
        <f t="shared" si="1211"/>
        <v>0</v>
      </c>
      <c r="G5853" s="14">
        <f t="shared" si="1207"/>
        <v>3</v>
      </c>
      <c r="H5853" s="14">
        <f t="shared" si="1216"/>
        <v>16</v>
      </c>
      <c r="I5853" s="14">
        <f t="shared" si="1216"/>
        <v>0</v>
      </c>
      <c r="J5853" s="14">
        <f t="shared" si="1216"/>
        <v>0</v>
      </c>
      <c r="K5853" s="14">
        <f t="shared" si="1216"/>
        <v>0</v>
      </c>
      <c r="L5853" s="14" t="str">
        <f t="shared" si="1213"/>
        <v>3.16</v>
      </c>
      <c r="M5853" s="15" t="str">
        <f t="shared" si="1214"/>
        <v>--</v>
      </c>
      <c r="N5853" s="14" t="str">
        <f t="shared" si="1215"/>
        <v/>
      </c>
      <c r="O5853" s="15" t="str">
        <f t="shared" si="1208"/>
        <v/>
      </c>
      <c r="P5853" s="15" t="str">
        <f>IF(N5853=1,FLOOR(MAX($P$4:P5852),1)+1,IF(AND(P5852&lt;&gt;"",O5852&lt;&gt;1),MAX($P$4:P5852)+0.1,""))</f>
        <v/>
      </c>
      <c r="Q5853" s="5">
        <f>ROW()</f>
        <v>5853</v>
      </c>
    </row>
    <row r="5854" spans="2:17" x14ac:dyDescent="0.3">
      <c r="B5854" s="5"/>
      <c r="C5854" s="14">
        <f t="shared" si="1209"/>
        <v>0</v>
      </c>
      <c r="D5854" s="14">
        <f t="shared" si="1209"/>
        <v>0</v>
      </c>
      <c r="E5854" s="14" t="str">
        <f t="shared" si="1210"/>
        <v/>
      </c>
      <c r="F5854" s="14">
        <f t="shared" si="1211"/>
        <v>0</v>
      </c>
      <c r="G5854" s="14">
        <f t="shared" si="1207"/>
        <v>3</v>
      </c>
      <c r="H5854" s="14">
        <f t="shared" si="1216"/>
        <v>16</v>
      </c>
      <c r="I5854" s="14">
        <f t="shared" si="1216"/>
        <v>0</v>
      </c>
      <c r="J5854" s="14">
        <f t="shared" si="1216"/>
        <v>0</v>
      </c>
      <c r="K5854" s="14">
        <f t="shared" si="1216"/>
        <v>0</v>
      </c>
      <c r="L5854" s="14" t="str">
        <f t="shared" si="1213"/>
        <v>3.16</v>
      </c>
      <c r="M5854" s="15" t="str">
        <f t="shared" si="1214"/>
        <v>--</v>
      </c>
      <c r="N5854" s="14" t="str">
        <f t="shared" si="1215"/>
        <v/>
      </c>
      <c r="O5854" s="15" t="str">
        <f t="shared" si="1208"/>
        <v/>
      </c>
      <c r="P5854" s="15" t="str">
        <f>IF(N5854=1,FLOOR(MAX($P$4:P5853),1)+1,IF(AND(P5853&lt;&gt;"",O5853&lt;&gt;1),MAX($P$4:P5853)+0.1,""))</f>
        <v/>
      </c>
      <c r="Q5854" s="5">
        <f>ROW()</f>
        <v>5854</v>
      </c>
    </row>
    <row r="5855" spans="2:17" x14ac:dyDescent="0.3">
      <c r="B5855" s="5"/>
      <c r="C5855" s="14">
        <f t="shared" si="1209"/>
        <v>0</v>
      </c>
      <c r="D5855" s="14">
        <f t="shared" si="1209"/>
        <v>0</v>
      </c>
      <c r="E5855" s="14" t="str">
        <f t="shared" si="1210"/>
        <v/>
      </c>
      <c r="F5855" s="14">
        <f t="shared" si="1211"/>
        <v>0</v>
      </c>
      <c r="G5855" s="14">
        <f t="shared" si="1207"/>
        <v>3</v>
      </c>
      <c r="H5855" s="14">
        <f t="shared" si="1216"/>
        <v>16</v>
      </c>
      <c r="I5855" s="14">
        <f t="shared" si="1216"/>
        <v>0</v>
      </c>
      <c r="J5855" s="14">
        <f t="shared" si="1216"/>
        <v>0</v>
      </c>
      <c r="K5855" s="14">
        <f t="shared" si="1216"/>
        <v>0</v>
      </c>
      <c r="L5855" s="14" t="str">
        <f t="shared" si="1213"/>
        <v>3.16</v>
      </c>
      <c r="M5855" s="15" t="str">
        <f t="shared" si="1214"/>
        <v>--</v>
      </c>
      <c r="N5855" s="14" t="str">
        <f t="shared" si="1215"/>
        <v/>
      </c>
      <c r="O5855" s="15" t="str">
        <f t="shared" si="1208"/>
        <v/>
      </c>
      <c r="P5855" s="15" t="str">
        <f>IF(N5855=1,FLOOR(MAX($P$4:P5854),1)+1,IF(AND(P5854&lt;&gt;"",O5854&lt;&gt;1),MAX($P$4:P5854)+0.1,""))</f>
        <v/>
      </c>
      <c r="Q5855" s="5">
        <f>ROW()</f>
        <v>5855</v>
      </c>
    </row>
    <row r="5856" spans="2:17" x14ac:dyDescent="0.3">
      <c r="B5856" s="5"/>
      <c r="C5856" s="14">
        <f t="shared" si="1209"/>
        <v>0</v>
      </c>
      <c r="D5856" s="14">
        <f t="shared" si="1209"/>
        <v>0</v>
      </c>
      <c r="E5856" s="14" t="str">
        <f t="shared" si="1210"/>
        <v/>
      </c>
      <c r="F5856" s="14">
        <f t="shared" si="1211"/>
        <v>0</v>
      </c>
      <c r="G5856" s="14">
        <f t="shared" si="1207"/>
        <v>3</v>
      </c>
      <c r="H5856" s="14">
        <f t="shared" si="1216"/>
        <v>16</v>
      </c>
      <c r="I5856" s="14">
        <f t="shared" si="1216"/>
        <v>0</v>
      </c>
      <c r="J5856" s="14">
        <f t="shared" si="1216"/>
        <v>0</v>
      </c>
      <c r="K5856" s="14">
        <f t="shared" si="1216"/>
        <v>0</v>
      </c>
      <c r="L5856" s="14" t="str">
        <f t="shared" si="1213"/>
        <v>3.16</v>
      </c>
      <c r="M5856" s="15" t="str">
        <f t="shared" si="1214"/>
        <v>--</v>
      </c>
      <c r="N5856" s="14" t="str">
        <f t="shared" si="1215"/>
        <v/>
      </c>
      <c r="O5856" s="15" t="str">
        <f t="shared" si="1208"/>
        <v/>
      </c>
      <c r="P5856" s="15" t="str">
        <f>IF(N5856=1,FLOOR(MAX($P$4:P5855),1)+1,IF(AND(P5855&lt;&gt;"",O5855&lt;&gt;1),MAX($P$4:P5855)+0.1,""))</f>
        <v/>
      </c>
      <c r="Q5856" s="5">
        <f>ROW()</f>
        <v>5856</v>
      </c>
    </row>
    <row r="5857" spans="2:17" x14ac:dyDescent="0.3">
      <c r="B5857" s="5"/>
      <c r="C5857" s="14">
        <f t="shared" si="1209"/>
        <v>0</v>
      </c>
      <c r="D5857" s="14">
        <f t="shared" si="1209"/>
        <v>0</v>
      </c>
      <c r="E5857" s="14" t="str">
        <f t="shared" si="1210"/>
        <v/>
      </c>
      <c r="F5857" s="14">
        <f t="shared" si="1211"/>
        <v>0</v>
      </c>
      <c r="G5857" s="14">
        <f t="shared" si="1207"/>
        <v>3</v>
      </c>
      <c r="H5857" s="14">
        <f t="shared" si="1216"/>
        <v>16</v>
      </c>
      <c r="I5857" s="14">
        <f t="shared" si="1216"/>
        <v>0</v>
      </c>
      <c r="J5857" s="14">
        <f t="shared" si="1216"/>
        <v>0</v>
      </c>
      <c r="K5857" s="14">
        <f t="shared" si="1216"/>
        <v>0</v>
      </c>
      <c r="L5857" s="14" t="str">
        <f t="shared" si="1213"/>
        <v>3.16</v>
      </c>
      <c r="M5857" s="15" t="str">
        <f t="shared" si="1214"/>
        <v>--</v>
      </c>
      <c r="N5857" s="14" t="str">
        <f t="shared" si="1215"/>
        <v/>
      </c>
      <c r="O5857" s="15" t="str">
        <f t="shared" si="1208"/>
        <v/>
      </c>
      <c r="P5857" s="15" t="str">
        <f>IF(N5857=1,FLOOR(MAX($P$4:P5856),1)+1,IF(AND(P5856&lt;&gt;"",O5856&lt;&gt;1),MAX($P$4:P5856)+0.1,""))</f>
        <v/>
      </c>
      <c r="Q5857" s="5">
        <f>ROW()</f>
        <v>5857</v>
      </c>
    </row>
    <row r="5858" spans="2:17" x14ac:dyDescent="0.3">
      <c r="B5858" s="5"/>
      <c r="C5858" s="14">
        <f t="shared" si="1209"/>
        <v>0</v>
      </c>
      <c r="D5858" s="14">
        <f t="shared" si="1209"/>
        <v>0</v>
      </c>
      <c r="E5858" s="14" t="str">
        <f t="shared" si="1210"/>
        <v/>
      </c>
      <c r="F5858" s="14">
        <f t="shared" si="1211"/>
        <v>0</v>
      </c>
      <c r="G5858" s="14">
        <f t="shared" si="1207"/>
        <v>3</v>
      </c>
      <c r="H5858" s="14">
        <f t="shared" si="1216"/>
        <v>16</v>
      </c>
      <c r="I5858" s="14">
        <f t="shared" si="1216"/>
        <v>0</v>
      </c>
      <c r="J5858" s="14">
        <f t="shared" si="1216"/>
        <v>0</v>
      </c>
      <c r="K5858" s="14">
        <f t="shared" si="1216"/>
        <v>0</v>
      </c>
      <c r="L5858" s="14" t="str">
        <f t="shared" si="1213"/>
        <v>3.16</v>
      </c>
      <c r="M5858" s="15" t="str">
        <f t="shared" si="1214"/>
        <v>--</v>
      </c>
      <c r="N5858" s="14" t="str">
        <f t="shared" si="1215"/>
        <v/>
      </c>
      <c r="O5858" s="15" t="str">
        <f t="shared" si="1208"/>
        <v/>
      </c>
      <c r="P5858" s="15" t="str">
        <f>IF(N5858=1,FLOOR(MAX($P$4:P5857),1)+1,IF(AND(P5857&lt;&gt;"",O5857&lt;&gt;1),MAX($P$4:P5857)+0.1,""))</f>
        <v/>
      </c>
      <c r="Q5858" s="5">
        <f>ROW()</f>
        <v>5858</v>
      </c>
    </row>
    <row r="5859" spans="2:17" x14ac:dyDescent="0.3">
      <c r="B5859" s="5"/>
      <c r="C5859" s="14">
        <f t="shared" si="1209"/>
        <v>0</v>
      </c>
      <c r="D5859" s="14">
        <f t="shared" si="1209"/>
        <v>0</v>
      </c>
      <c r="E5859" s="14" t="str">
        <f t="shared" si="1210"/>
        <v/>
      </c>
      <c r="F5859" s="14">
        <f t="shared" si="1211"/>
        <v>0</v>
      </c>
      <c r="G5859" s="14">
        <f t="shared" si="1207"/>
        <v>3</v>
      </c>
      <c r="H5859" s="14">
        <f t="shared" si="1216"/>
        <v>16</v>
      </c>
      <c r="I5859" s="14">
        <f t="shared" si="1216"/>
        <v>0</v>
      </c>
      <c r="J5859" s="14">
        <f t="shared" si="1216"/>
        <v>0</v>
      </c>
      <c r="K5859" s="14">
        <f t="shared" si="1216"/>
        <v>0</v>
      </c>
      <c r="L5859" s="14" t="str">
        <f t="shared" si="1213"/>
        <v>3.16</v>
      </c>
      <c r="M5859" s="15" t="str">
        <f t="shared" si="1214"/>
        <v>--</v>
      </c>
      <c r="N5859" s="14" t="str">
        <f t="shared" si="1215"/>
        <v/>
      </c>
      <c r="O5859" s="15" t="str">
        <f t="shared" si="1208"/>
        <v/>
      </c>
      <c r="P5859" s="15" t="str">
        <f>IF(N5859=1,FLOOR(MAX($P$4:P5858),1)+1,IF(AND(P5858&lt;&gt;"",O5858&lt;&gt;1),MAX($P$4:P5858)+0.1,""))</f>
        <v/>
      </c>
      <c r="Q5859" s="5">
        <f>ROW()</f>
        <v>5859</v>
      </c>
    </row>
    <row r="5860" spans="2:17" x14ac:dyDescent="0.3">
      <c r="B5860" s="5"/>
      <c r="C5860" s="14">
        <f t="shared" si="1209"/>
        <v>0</v>
      </c>
      <c r="D5860" s="14">
        <f t="shared" si="1209"/>
        <v>0</v>
      </c>
      <c r="E5860" s="14" t="str">
        <f t="shared" si="1210"/>
        <v/>
      </c>
      <c r="F5860" s="14">
        <f t="shared" si="1211"/>
        <v>0</v>
      </c>
      <c r="G5860" s="14">
        <f t="shared" si="1207"/>
        <v>3</v>
      </c>
      <c r="H5860" s="14">
        <f t="shared" si="1216"/>
        <v>16</v>
      </c>
      <c r="I5860" s="14">
        <f t="shared" si="1216"/>
        <v>0</v>
      </c>
      <c r="J5860" s="14">
        <f t="shared" si="1216"/>
        <v>0</v>
      </c>
      <c r="K5860" s="14">
        <f t="shared" si="1216"/>
        <v>0</v>
      </c>
      <c r="L5860" s="14" t="str">
        <f t="shared" si="1213"/>
        <v>3.16</v>
      </c>
      <c r="M5860" s="15" t="str">
        <f t="shared" si="1214"/>
        <v>--</v>
      </c>
      <c r="N5860" s="14" t="str">
        <f t="shared" si="1215"/>
        <v/>
      </c>
      <c r="O5860" s="15" t="str">
        <f t="shared" si="1208"/>
        <v/>
      </c>
      <c r="P5860" s="15" t="str">
        <f>IF(N5860=1,FLOOR(MAX($P$4:P5859),1)+1,IF(AND(P5859&lt;&gt;"",O5859&lt;&gt;1),MAX($P$4:P5859)+0.1,""))</f>
        <v/>
      </c>
      <c r="Q5860" s="5">
        <f>ROW()</f>
        <v>5860</v>
      </c>
    </row>
    <row r="5861" spans="2:17" x14ac:dyDescent="0.3">
      <c r="B5861" s="5"/>
      <c r="C5861" s="14">
        <f t="shared" si="1209"/>
        <v>0</v>
      </c>
      <c r="D5861" s="14">
        <f t="shared" si="1209"/>
        <v>0</v>
      </c>
      <c r="E5861" s="14" t="str">
        <f t="shared" si="1210"/>
        <v/>
      </c>
      <c r="F5861" s="14">
        <f t="shared" si="1211"/>
        <v>0</v>
      </c>
      <c r="G5861" s="14">
        <f t="shared" si="1207"/>
        <v>3</v>
      </c>
      <c r="H5861" s="14">
        <f t="shared" si="1216"/>
        <v>16</v>
      </c>
      <c r="I5861" s="14">
        <f t="shared" si="1216"/>
        <v>0</v>
      </c>
      <c r="J5861" s="14">
        <f t="shared" si="1216"/>
        <v>0</v>
      </c>
      <c r="K5861" s="14">
        <f t="shared" si="1216"/>
        <v>0</v>
      </c>
      <c r="L5861" s="14" t="str">
        <f t="shared" si="1213"/>
        <v>3.16</v>
      </c>
      <c r="M5861" s="15" t="str">
        <f t="shared" si="1214"/>
        <v>--</v>
      </c>
      <c r="N5861" s="14" t="str">
        <f t="shared" si="1215"/>
        <v/>
      </c>
      <c r="O5861" s="15" t="str">
        <f t="shared" si="1208"/>
        <v/>
      </c>
      <c r="P5861" s="15" t="str">
        <f>IF(N5861=1,FLOOR(MAX($P$4:P5860),1)+1,IF(AND(P5860&lt;&gt;"",O5860&lt;&gt;1),MAX($P$4:P5860)+0.1,""))</f>
        <v/>
      </c>
      <c r="Q5861" s="5">
        <f>ROW()</f>
        <v>5861</v>
      </c>
    </row>
    <row r="5862" spans="2:17" x14ac:dyDescent="0.3">
      <c r="B5862" s="5"/>
      <c r="C5862" s="14">
        <f t="shared" si="1209"/>
        <v>0</v>
      </c>
      <c r="D5862" s="14">
        <f t="shared" si="1209"/>
        <v>0</v>
      </c>
      <c r="E5862" s="14" t="str">
        <f t="shared" si="1210"/>
        <v/>
      </c>
      <c r="F5862" s="14">
        <f t="shared" si="1211"/>
        <v>0</v>
      </c>
      <c r="G5862" s="14">
        <f t="shared" si="1207"/>
        <v>3</v>
      </c>
      <c r="H5862" s="14">
        <f t="shared" ref="H5862:K5877" si="1217">IF(G5862&lt;&gt;G5861,0,IF(AND(($F5861-$D5862)=(H$3-1),$F5862=H$3),H5861+1,H5861))</f>
        <v>16</v>
      </c>
      <c r="I5862" s="14">
        <f t="shared" si="1217"/>
        <v>0</v>
      </c>
      <c r="J5862" s="14">
        <f t="shared" si="1217"/>
        <v>0</v>
      </c>
      <c r="K5862" s="14">
        <f t="shared" si="1217"/>
        <v>0</v>
      </c>
      <c r="L5862" s="14" t="str">
        <f t="shared" si="1213"/>
        <v>3.16</v>
      </c>
      <c r="M5862" s="15" t="str">
        <f t="shared" si="1214"/>
        <v>--</v>
      </c>
      <c r="N5862" s="14" t="str">
        <f t="shared" si="1215"/>
        <v/>
      </c>
      <c r="O5862" s="15" t="str">
        <f t="shared" si="1208"/>
        <v/>
      </c>
      <c r="P5862" s="15" t="str">
        <f>IF(N5862=1,FLOOR(MAX($P$4:P5861),1)+1,IF(AND(P5861&lt;&gt;"",O5861&lt;&gt;1),MAX($P$4:P5861)+0.1,""))</f>
        <v/>
      </c>
      <c r="Q5862" s="5">
        <f>ROW()</f>
        <v>5862</v>
      </c>
    </row>
    <row r="5863" spans="2:17" x14ac:dyDescent="0.3">
      <c r="B5863" s="5"/>
      <c r="C5863" s="14">
        <f t="shared" si="1209"/>
        <v>0</v>
      </c>
      <c r="D5863" s="14">
        <f t="shared" si="1209"/>
        <v>0</v>
      </c>
      <c r="E5863" s="14" t="str">
        <f t="shared" si="1210"/>
        <v/>
      </c>
      <c r="F5863" s="14">
        <f t="shared" si="1211"/>
        <v>0</v>
      </c>
      <c r="G5863" s="14">
        <f t="shared" si="1207"/>
        <v>3</v>
      </c>
      <c r="H5863" s="14">
        <f t="shared" si="1217"/>
        <v>16</v>
      </c>
      <c r="I5863" s="14">
        <f t="shared" si="1217"/>
        <v>0</v>
      </c>
      <c r="J5863" s="14">
        <f t="shared" si="1217"/>
        <v>0</v>
      </c>
      <c r="K5863" s="14">
        <f t="shared" si="1217"/>
        <v>0</v>
      </c>
      <c r="L5863" s="14" t="str">
        <f t="shared" si="1213"/>
        <v>3.16</v>
      </c>
      <c r="M5863" s="15" t="str">
        <f t="shared" si="1214"/>
        <v>--</v>
      </c>
      <c r="N5863" s="14" t="str">
        <f t="shared" si="1215"/>
        <v/>
      </c>
      <c r="O5863" s="15" t="str">
        <f t="shared" si="1208"/>
        <v/>
      </c>
      <c r="P5863" s="15" t="str">
        <f>IF(N5863=1,FLOOR(MAX($P$4:P5862),1)+1,IF(AND(P5862&lt;&gt;"",O5862&lt;&gt;1),MAX($P$4:P5862)+0.1,""))</f>
        <v/>
      </c>
      <c r="Q5863" s="5">
        <f>ROW()</f>
        <v>5863</v>
      </c>
    </row>
    <row r="5864" spans="2:17" x14ac:dyDescent="0.3">
      <c r="B5864" s="5"/>
      <c r="C5864" s="14">
        <f t="shared" si="1209"/>
        <v>0</v>
      </c>
      <c r="D5864" s="14">
        <f t="shared" si="1209"/>
        <v>0</v>
      </c>
      <c r="E5864" s="14" t="str">
        <f t="shared" si="1210"/>
        <v/>
      </c>
      <c r="F5864" s="14">
        <f t="shared" si="1211"/>
        <v>0</v>
      </c>
      <c r="G5864" s="14">
        <f t="shared" si="1207"/>
        <v>3</v>
      </c>
      <c r="H5864" s="14">
        <f t="shared" si="1217"/>
        <v>16</v>
      </c>
      <c r="I5864" s="14">
        <f t="shared" si="1217"/>
        <v>0</v>
      </c>
      <c r="J5864" s="14">
        <f t="shared" si="1217"/>
        <v>0</v>
      </c>
      <c r="K5864" s="14">
        <f t="shared" si="1217"/>
        <v>0</v>
      </c>
      <c r="L5864" s="14" t="str">
        <f t="shared" si="1213"/>
        <v>3.16</v>
      </c>
      <c r="M5864" s="15" t="str">
        <f t="shared" si="1214"/>
        <v>--</v>
      </c>
      <c r="N5864" s="14" t="str">
        <f t="shared" si="1215"/>
        <v/>
      </c>
      <c r="O5864" s="15" t="str">
        <f t="shared" si="1208"/>
        <v/>
      </c>
      <c r="P5864" s="15" t="str">
        <f>IF(N5864=1,FLOOR(MAX($P$4:P5863),1)+1,IF(AND(P5863&lt;&gt;"",O5863&lt;&gt;1),MAX($P$4:P5863)+0.1,""))</f>
        <v/>
      </c>
      <c r="Q5864" s="5">
        <f>ROW()</f>
        <v>5864</v>
      </c>
    </row>
    <row r="5865" spans="2:17" x14ac:dyDescent="0.3">
      <c r="B5865" s="5"/>
      <c r="C5865" s="14">
        <f t="shared" si="1209"/>
        <v>0</v>
      </c>
      <c r="D5865" s="14">
        <f t="shared" si="1209"/>
        <v>0</v>
      </c>
      <c r="E5865" s="14" t="str">
        <f t="shared" si="1210"/>
        <v/>
      </c>
      <c r="F5865" s="14">
        <f t="shared" si="1211"/>
        <v>0</v>
      </c>
      <c r="G5865" s="14">
        <f t="shared" si="1207"/>
        <v>3</v>
      </c>
      <c r="H5865" s="14">
        <f t="shared" si="1217"/>
        <v>16</v>
      </c>
      <c r="I5865" s="14">
        <f t="shared" si="1217"/>
        <v>0</v>
      </c>
      <c r="J5865" s="14">
        <f t="shared" si="1217"/>
        <v>0</v>
      </c>
      <c r="K5865" s="14">
        <f t="shared" si="1217"/>
        <v>0</v>
      </c>
      <c r="L5865" s="14" t="str">
        <f t="shared" si="1213"/>
        <v>3.16</v>
      </c>
      <c r="M5865" s="15" t="str">
        <f t="shared" si="1214"/>
        <v>--</v>
      </c>
      <c r="N5865" s="14" t="str">
        <f t="shared" si="1215"/>
        <v/>
      </c>
      <c r="O5865" s="15" t="str">
        <f t="shared" si="1208"/>
        <v/>
      </c>
      <c r="P5865" s="15" t="str">
        <f>IF(N5865=1,FLOOR(MAX($P$4:P5864),1)+1,IF(AND(P5864&lt;&gt;"",O5864&lt;&gt;1),MAX($P$4:P5864)+0.1,""))</f>
        <v/>
      </c>
      <c r="Q5865" s="5">
        <f>ROW()</f>
        <v>5865</v>
      </c>
    </row>
    <row r="5866" spans="2:17" x14ac:dyDescent="0.3">
      <c r="B5866" s="5"/>
      <c r="C5866" s="14">
        <f t="shared" si="1209"/>
        <v>0</v>
      </c>
      <c r="D5866" s="14">
        <f t="shared" si="1209"/>
        <v>0</v>
      </c>
      <c r="E5866" s="14" t="str">
        <f t="shared" si="1210"/>
        <v/>
      </c>
      <c r="F5866" s="14">
        <f t="shared" si="1211"/>
        <v>0</v>
      </c>
      <c r="G5866" s="14">
        <f t="shared" si="1207"/>
        <v>3</v>
      </c>
      <c r="H5866" s="14">
        <f t="shared" si="1217"/>
        <v>16</v>
      </c>
      <c r="I5866" s="14">
        <f t="shared" si="1217"/>
        <v>0</v>
      </c>
      <c r="J5866" s="14">
        <f t="shared" si="1217"/>
        <v>0</v>
      </c>
      <c r="K5866" s="14">
        <f t="shared" si="1217"/>
        <v>0</v>
      </c>
      <c r="L5866" s="14" t="str">
        <f t="shared" si="1213"/>
        <v>3.16</v>
      </c>
      <c r="M5866" s="15" t="str">
        <f t="shared" si="1214"/>
        <v>--</v>
      </c>
      <c r="N5866" s="14" t="str">
        <f t="shared" si="1215"/>
        <v/>
      </c>
      <c r="O5866" s="15" t="str">
        <f t="shared" si="1208"/>
        <v/>
      </c>
      <c r="P5866" s="15" t="str">
        <f>IF(N5866=1,FLOOR(MAX($P$4:P5865),1)+1,IF(AND(P5865&lt;&gt;"",O5865&lt;&gt;1),MAX($P$4:P5865)+0.1,""))</f>
        <v/>
      </c>
      <c r="Q5866" s="5">
        <f>ROW()</f>
        <v>5866</v>
      </c>
    </row>
    <row r="5867" spans="2:17" x14ac:dyDescent="0.3">
      <c r="B5867" s="5"/>
      <c r="C5867" s="14">
        <f t="shared" si="1209"/>
        <v>0</v>
      </c>
      <c r="D5867" s="14">
        <f t="shared" si="1209"/>
        <v>0</v>
      </c>
      <c r="E5867" s="14" t="str">
        <f t="shared" si="1210"/>
        <v/>
      </c>
      <c r="F5867" s="14">
        <f t="shared" si="1211"/>
        <v>0</v>
      </c>
      <c r="G5867" s="14">
        <f t="shared" si="1207"/>
        <v>3</v>
      </c>
      <c r="H5867" s="14">
        <f t="shared" si="1217"/>
        <v>16</v>
      </c>
      <c r="I5867" s="14">
        <f t="shared" si="1217"/>
        <v>0</v>
      </c>
      <c r="J5867" s="14">
        <f t="shared" si="1217"/>
        <v>0</v>
      </c>
      <c r="K5867" s="14">
        <f t="shared" si="1217"/>
        <v>0</v>
      </c>
      <c r="L5867" s="14" t="str">
        <f t="shared" si="1213"/>
        <v>3.16</v>
      </c>
      <c r="M5867" s="15" t="str">
        <f t="shared" si="1214"/>
        <v>--</v>
      </c>
      <c r="N5867" s="14" t="str">
        <f t="shared" si="1215"/>
        <v/>
      </c>
      <c r="O5867" s="15" t="str">
        <f t="shared" si="1208"/>
        <v/>
      </c>
      <c r="P5867" s="15" t="str">
        <f>IF(N5867=1,FLOOR(MAX($P$4:P5866),1)+1,IF(AND(P5866&lt;&gt;"",O5866&lt;&gt;1),MAX($P$4:P5866)+0.1,""))</f>
        <v/>
      </c>
      <c r="Q5867" s="5">
        <f>ROW()</f>
        <v>5867</v>
      </c>
    </row>
    <row r="5868" spans="2:17" x14ac:dyDescent="0.3">
      <c r="B5868" s="5"/>
      <c r="C5868" s="14">
        <f t="shared" si="1209"/>
        <v>0</v>
      </c>
      <c r="D5868" s="14">
        <f t="shared" si="1209"/>
        <v>0</v>
      </c>
      <c r="E5868" s="14" t="str">
        <f t="shared" si="1210"/>
        <v/>
      </c>
      <c r="F5868" s="14">
        <f t="shared" si="1211"/>
        <v>0</v>
      </c>
      <c r="G5868" s="14">
        <f t="shared" si="1207"/>
        <v>3</v>
      </c>
      <c r="H5868" s="14">
        <f t="shared" si="1217"/>
        <v>16</v>
      </c>
      <c r="I5868" s="14">
        <f t="shared" si="1217"/>
        <v>0</v>
      </c>
      <c r="J5868" s="14">
        <f t="shared" si="1217"/>
        <v>0</v>
      </c>
      <c r="K5868" s="14">
        <f t="shared" si="1217"/>
        <v>0</v>
      </c>
      <c r="L5868" s="14" t="str">
        <f t="shared" si="1213"/>
        <v>3.16</v>
      </c>
      <c r="M5868" s="15" t="str">
        <f t="shared" si="1214"/>
        <v>--</v>
      </c>
      <c r="N5868" s="14" t="str">
        <f t="shared" si="1215"/>
        <v/>
      </c>
      <c r="O5868" s="15" t="str">
        <f t="shared" si="1208"/>
        <v/>
      </c>
      <c r="P5868" s="15" t="str">
        <f>IF(N5868=1,FLOOR(MAX($P$4:P5867),1)+1,IF(AND(P5867&lt;&gt;"",O5867&lt;&gt;1),MAX($P$4:P5867)+0.1,""))</f>
        <v/>
      </c>
      <c r="Q5868" s="5">
        <f>ROW()</f>
        <v>5868</v>
      </c>
    </row>
    <row r="5869" spans="2:17" x14ac:dyDescent="0.3">
      <c r="B5869" s="5"/>
      <c r="C5869" s="14">
        <f t="shared" si="1209"/>
        <v>0</v>
      </c>
      <c r="D5869" s="14">
        <f t="shared" si="1209"/>
        <v>0</v>
      </c>
      <c r="E5869" s="14" t="str">
        <f t="shared" si="1210"/>
        <v/>
      </c>
      <c r="F5869" s="14">
        <f t="shared" si="1211"/>
        <v>0</v>
      </c>
      <c r="G5869" s="14">
        <f t="shared" si="1207"/>
        <v>3</v>
      </c>
      <c r="H5869" s="14">
        <f t="shared" si="1217"/>
        <v>16</v>
      </c>
      <c r="I5869" s="14">
        <f t="shared" si="1217"/>
        <v>0</v>
      </c>
      <c r="J5869" s="14">
        <f t="shared" si="1217"/>
        <v>0</v>
      </c>
      <c r="K5869" s="14">
        <f t="shared" si="1217"/>
        <v>0</v>
      </c>
      <c r="L5869" s="14" t="str">
        <f t="shared" si="1213"/>
        <v>3.16</v>
      </c>
      <c r="M5869" s="15" t="str">
        <f t="shared" si="1214"/>
        <v>--</v>
      </c>
      <c r="N5869" s="14" t="str">
        <f t="shared" si="1215"/>
        <v/>
      </c>
      <c r="O5869" s="15" t="str">
        <f t="shared" si="1208"/>
        <v/>
      </c>
      <c r="P5869" s="15" t="str">
        <f>IF(N5869=1,FLOOR(MAX($P$4:P5868),1)+1,IF(AND(P5868&lt;&gt;"",O5868&lt;&gt;1),MAX($P$4:P5868)+0.1,""))</f>
        <v/>
      </c>
      <c r="Q5869" s="5">
        <f>ROW()</f>
        <v>5869</v>
      </c>
    </row>
    <row r="5870" spans="2:17" x14ac:dyDescent="0.3">
      <c r="B5870" s="5"/>
      <c r="C5870" s="14">
        <f t="shared" si="1209"/>
        <v>0</v>
      </c>
      <c r="D5870" s="14">
        <f t="shared" si="1209"/>
        <v>0</v>
      </c>
      <c r="E5870" s="14" t="str">
        <f t="shared" si="1210"/>
        <v/>
      </c>
      <c r="F5870" s="14">
        <f t="shared" si="1211"/>
        <v>0</v>
      </c>
      <c r="G5870" s="14">
        <f t="shared" si="1207"/>
        <v>3</v>
      </c>
      <c r="H5870" s="14">
        <f t="shared" si="1217"/>
        <v>16</v>
      </c>
      <c r="I5870" s="14">
        <f t="shared" si="1217"/>
        <v>0</v>
      </c>
      <c r="J5870" s="14">
        <f t="shared" si="1217"/>
        <v>0</v>
      </c>
      <c r="K5870" s="14">
        <f t="shared" si="1217"/>
        <v>0</v>
      </c>
      <c r="L5870" s="14" t="str">
        <f t="shared" si="1213"/>
        <v>3.16</v>
      </c>
      <c r="M5870" s="15" t="str">
        <f t="shared" si="1214"/>
        <v>--</v>
      </c>
      <c r="N5870" s="14" t="str">
        <f t="shared" si="1215"/>
        <v/>
      </c>
      <c r="O5870" s="15" t="str">
        <f t="shared" si="1208"/>
        <v/>
      </c>
      <c r="P5870" s="15" t="str">
        <f>IF(N5870=1,FLOOR(MAX($P$4:P5869),1)+1,IF(AND(P5869&lt;&gt;"",O5869&lt;&gt;1),MAX($P$4:P5869)+0.1,""))</f>
        <v/>
      </c>
      <c r="Q5870" s="5">
        <f>ROW()</f>
        <v>5870</v>
      </c>
    </row>
    <row r="5871" spans="2:17" x14ac:dyDescent="0.3">
      <c r="B5871" s="5"/>
      <c r="C5871" s="14">
        <f t="shared" si="1209"/>
        <v>0</v>
      </c>
      <c r="D5871" s="14">
        <f t="shared" si="1209"/>
        <v>0</v>
      </c>
      <c r="E5871" s="14" t="str">
        <f t="shared" si="1210"/>
        <v/>
      </c>
      <c r="F5871" s="14">
        <f t="shared" si="1211"/>
        <v>0</v>
      </c>
      <c r="G5871" s="14">
        <f t="shared" si="1207"/>
        <v>3</v>
      </c>
      <c r="H5871" s="14">
        <f t="shared" si="1217"/>
        <v>16</v>
      </c>
      <c r="I5871" s="14">
        <f t="shared" si="1217"/>
        <v>0</v>
      </c>
      <c r="J5871" s="14">
        <f t="shared" si="1217"/>
        <v>0</v>
      </c>
      <c r="K5871" s="14">
        <f t="shared" si="1217"/>
        <v>0</v>
      </c>
      <c r="L5871" s="14" t="str">
        <f t="shared" si="1213"/>
        <v>3.16</v>
      </c>
      <c r="M5871" s="15" t="str">
        <f t="shared" si="1214"/>
        <v>--</v>
      </c>
      <c r="N5871" s="14" t="str">
        <f t="shared" si="1215"/>
        <v/>
      </c>
      <c r="O5871" s="15" t="str">
        <f t="shared" si="1208"/>
        <v/>
      </c>
      <c r="P5871" s="15" t="str">
        <f>IF(N5871=1,FLOOR(MAX($P$4:P5870),1)+1,IF(AND(P5870&lt;&gt;"",O5870&lt;&gt;1),MAX($P$4:P5870)+0.1,""))</f>
        <v/>
      </c>
      <c r="Q5871" s="5">
        <f>ROW()</f>
        <v>5871</v>
      </c>
    </row>
    <row r="5872" spans="2:17" x14ac:dyDescent="0.3">
      <c r="B5872" s="5"/>
      <c r="C5872" s="14">
        <f t="shared" si="1209"/>
        <v>0</v>
      </c>
      <c r="D5872" s="14">
        <f t="shared" si="1209"/>
        <v>0</v>
      </c>
      <c r="E5872" s="14" t="str">
        <f t="shared" si="1210"/>
        <v/>
      </c>
      <c r="F5872" s="14">
        <f t="shared" si="1211"/>
        <v>0</v>
      </c>
      <c r="G5872" s="14">
        <f t="shared" si="1207"/>
        <v>3</v>
      </c>
      <c r="H5872" s="14">
        <f t="shared" si="1217"/>
        <v>16</v>
      </c>
      <c r="I5872" s="14">
        <f t="shared" si="1217"/>
        <v>0</v>
      </c>
      <c r="J5872" s="14">
        <f t="shared" si="1217"/>
        <v>0</v>
      </c>
      <c r="K5872" s="14">
        <f t="shared" si="1217"/>
        <v>0</v>
      </c>
      <c r="L5872" s="14" t="str">
        <f t="shared" si="1213"/>
        <v>3.16</v>
      </c>
      <c r="M5872" s="15" t="str">
        <f t="shared" si="1214"/>
        <v>--</v>
      </c>
      <c r="N5872" s="14" t="str">
        <f t="shared" si="1215"/>
        <v/>
      </c>
      <c r="O5872" s="15" t="str">
        <f t="shared" si="1208"/>
        <v/>
      </c>
      <c r="P5872" s="15" t="str">
        <f>IF(N5872=1,FLOOR(MAX($P$4:P5871),1)+1,IF(AND(P5871&lt;&gt;"",O5871&lt;&gt;1),MAX($P$4:P5871)+0.1,""))</f>
        <v/>
      </c>
      <c r="Q5872" s="5">
        <f>ROW()</f>
        <v>5872</v>
      </c>
    </row>
    <row r="5873" spans="2:17" x14ac:dyDescent="0.3">
      <c r="B5873" s="5"/>
      <c r="C5873" s="14">
        <f t="shared" si="1209"/>
        <v>0</v>
      </c>
      <c r="D5873" s="14">
        <f t="shared" si="1209"/>
        <v>0</v>
      </c>
      <c r="E5873" s="14" t="str">
        <f t="shared" si="1210"/>
        <v/>
      </c>
      <c r="F5873" s="14">
        <f t="shared" si="1211"/>
        <v>0</v>
      </c>
      <c r="G5873" s="14">
        <f t="shared" si="1207"/>
        <v>3</v>
      </c>
      <c r="H5873" s="14">
        <f t="shared" si="1217"/>
        <v>16</v>
      </c>
      <c r="I5873" s="14">
        <f t="shared" si="1217"/>
        <v>0</v>
      </c>
      <c r="J5873" s="14">
        <f t="shared" si="1217"/>
        <v>0</v>
      </c>
      <c r="K5873" s="14">
        <f t="shared" si="1217"/>
        <v>0</v>
      </c>
      <c r="L5873" s="14" t="str">
        <f t="shared" si="1213"/>
        <v>3.16</v>
      </c>
      <c r="M5873" s="15" t="str">
        <f t="shared" si="1214"/>
        <v>--</v>
      </c>
      <c r="N5873" s="14" t="str">
        <f t="shared" si="1215"/>
        <v/>
      </c>
      <c r="O5873" s="15" t="str">
        <f t="shared" si="1208"/>
        <v/>
      </c>
      <c r="P5873" s="15" t="str">
        <f>IF(N5873=1,FLOOR(MAX($P$4:P5872),1)+1,IF(AND(P5872&lt;&gt;"",O5872&lt;&gt;1),MAX($P$4:P5872)+0.1,""))</f>
        <v/>
      </c>
      <c r="Q5873" s="5">
        <f>ROW()</f>
        <v>5873</v>
      </c>
    </row>
    <row r="5874" spans="2:17" x14ac:dyDescent="0.3">
      <c r="B5874" s="5"/>
      <c r="C5874" s="14">
        <f t="shared" si="1209"/>
        <v>0</v>
      </c>
      <c r="D5874" s="14">
        <f t="shared" si="1209"/>
        <v>0</v>
      </c>
      <c r="E5874" s="14" t="str">
        <f t="shared" si="1210"/>
        <v/>
      </c>
      <c r="F5874" s="14">
        <f t="shared" si="1211"/>
        <v>0</v>
      </c>
      <c r="G5874" s="14">
        <f t="shared" si="1207"/>
        <v>3</v>
      </c>
      <c r="H5874" s="14">
        <f t="shared" si="1217"/>
        <v>16</v>
      </c>
      <c r="I5874" s="14">
        <f t="shared" si="1217"/>
        <v>0</v>
      </c>
      <c r="J5874" s="14">
        <f t="shared" si="1217"/>
        <v>0</v>
      </c>
      <c r="K5874" s="14">
        <f t="shared" si="1217"/>
        <v>0</v>
      </c>
      <c r="L5874" s="14" t="str">
        <f t="shared" si="1213"/>
        <v>3.16</v>
      </c>
      <c r="M5874" s="15" t="str">
        <f t="shared" si="1214"/>
        <v>--</v>
      </c>
      <c r="N5874" s="14" t="str">
        <f t="shared" si="1215"/>
        <v/>
      </c>
      <c r="O5874" s="15" t="str">
        <f t="shared" si="1208"/>
        <v/>
      </c>
      <c r="P5874" s="15" t="str">
        <f>IF(N5874=1,FLOOR(MAX($P$4:P5873),1)+1,IF(AND(P5873&lt;&gt;"",O5873&lt;&gt;1),MAX($P$4:P5873)+0.1,""))</f>
        <v/>
      </c>
      <c r="Q5874" s="5">
        <f>ROW()</f>
        <v>5874</v>
      </c>
    </row>
    <row r="5875" spans="2:17" x14ac:dyDescent="0.3">
      <c r="B5875" s="5"/>
      <c r="C5875" s="14">
        <f t="shared" si="1209"/>
        <v>0</v>
      </c>
      <c r="D5875" s="14">
        <f t="shared" si="1209"/>
        <v>0</v>
      </c>
      <c r="E5875" s="14" t="str">
        <f t="shared" si="1210"/>
        <v/>
      </c>
      <c r="F5875" s="14">
        <f t="shared" si="1211"/>
        <v>0</v>
      </c>
      <c r="G5875" s="14">
        <f t="shared" si="1207"/>
        <v>3</v>
      </c>
      <c r="H5875" s="14">
        <f t="shared" si="1217"/>
        <v>16</v>
      </c>
      <c r="I5875" s="14">
        <f t="shared" si="1217"/>
        <v>0</v>
      </c>
      <c r="J5875" s="14">
        <f t="shared" si="1217"/>
        <v>0</v>
      </c>
      <c r="K5875" s="14">
        <f t="shared" si="1217"/>
        <v>0</v>
      </c>
      <c r="L5875" s="14" t="str">
        <f t="shared" si="1213"/>
        <v>3.16</v>
      </c>
      <c r="M5875" s="15" t="str">
        <f t="shared" si="1214"/>
        <v>--</v>
      </c>
      <c r="N5875" s="14" t="str">
        <f t="shared" si="1215"/>
        <v/>
      </c>
      <c r="O5875" s="15" t="str">
        <f t="shared" si="1208"/>
        <v/>
      </c>
      <c r="P5875" s="15" t="str">
        <f>IF(N5875=1,FLOOR(MAX($P$4:P5874),1)+1,IF(AND(P5874&lt;&gt;"",O5874&lt;&gt;1),MAX($P$4:P5874)+0.1,""))</f>
        <v/>
      </c>
      <c r="Q5875" s="5">
        <f>ROW()</f>
        <v>5875</v>
      </c>
    </row>
    <row r="5876" spans="2:17" x14ac:dyDescent="0.3">
      <c r="B5876" s="5"/>
      <c r="C5876" s="14">
        <f t="shared" si="1209"/>
        <v>0</v>
      </c>
      <c r="D5876" s="14">
        <f t="shared" si="1209"/>
        <v>0</v>
      </c>
      <c r="E5876" s="14" t="str">
        <f t="shared" si="1210"/>
        <v/>
      </c>
      <c r="F5876" s="14">
        <f t="shared" si="1211"/>
        <v>0</v>
      </c>
      <c r="G5876" s="14">
        <f t="shared" si="1207"/>
        <v>3</v>
      </c>
      <c r="H5876" s="14">
        <f t="shared" si="1217"/>
        <v>16</v>
      </c>
      <c r="I5876" s="14">
        <f t="shared" si="1217"/>
        <v>0</v>
      </c>
      <c r="J5876" s="14">
        <f t="shared" si="1217"/>
        <v>0</v>
      </c>
      <c r="K5876" s="14">
        <f t="shared" si="1217"/>
        <v>0</v>
      </c>
      <c r="L5876" s="14" t="str">
        <f t="shared" si="1213"/>
        <v>3.16</v>
      </c>
      <c r="M5876" s="15" t="str">
        <f t="shared" si="1214"/>
        <v>--</v>
      </c>
      <c r="N5876" s="14" t="str">
        <f t="shared" si="1215"/>
        <v/>
      </c>
      <c r="O5876" s="15" t="str">
        <f t="shared" si="1208"/>
        <v/>
      </c>
      <c r="P5876" s="15" t="str">
        <f>IF(N5876=1,FLOOR(MAX($P$4:P5875),1)+1,IF(AND(P5875&lt;&gt;"",O5875&lt;&gt;1),MAX($P$4:P5875)+0.1,""))</f>
        <v/>
      </c>
      <c r="Q5876" s="5">
        <f>ROW()</f>
        <v>5876</v>
      </c>
    </row>
    <row r="5877" spans="2:17" x14ac:dyDescent="0.3">
      <c r="B5877" s="5"/>
      <c r="C5877" s="14">
        <f t="shared" si="1209"/>
        <v>0</v>
      </c>
      <c r="D5877" s="14">
        <f t="shared" si="1209"/>
        <v>0</v>
      </c>
      <c r="E5877" s="14" t="str">
        <f t="shared" si="1210"/>
        <v/>
      </c>
      <c r="F5877" s="14">
        <f t="shared" si="1211"/>
        <v>0</v>
      </c>
      <c r="G5877" s="14">
        <f t="shared" si="1207"/>
        <v>3</v>
      </c>
      <c r="H5877" s="14">
        <f t="shared" si="1217"/>
        <v>16</v>
      </c>
      <c r="I5877" s="14">
        <f t="shared" si="1217"/>
        <v>0</v>
      </c>
      <c r="J5877" s="14">
        <f t="shared" si="1217"/>
        <v>0</v>
      </c>
      <c r="K5877" s="14">
        <f t="shared" si="1217"/>
        <v>0</v>
      </c>
      <c r="L5877" s="14" t="str">
        <f t="shared" si="1213"/>
        <v>3.16</v>
      </c>
      <c r="M5877" s="15" t="str">
        <f t="shared" si="1214"/>
        <v>--</v>
      </c>
      <c r="N5877" s="14" t="str">
        <f t="shared" si="1215"/>
        <v/>
      </c>
      <c r="O5877" s="15" t="str">
        <f t="shared" si="1208"/>
        <v/>
      </c>
      <c r="P5877" s="15" t="str">
        <f>IF(N5877=1,FLOOR(MAX($P$4:P5876),1)+1,IF(AND(P5876&lt;&gt;"",O5876&lt;&gt;1),MAX($P$4:P5876)+0.1,""))</f>
        <v/>
      </c>
      <c r="Q5877" s="5">
        <f>ROW()</f>
        <v>5877</v>
      </c>
    </row>
    <row r="5878" spans="2:17" x14ac:dyDescent="0.3">
      <c r="B5878" s="5"/>
      <c r="C5878" s="14">
        <f t="shared" si="1209"/>
        <v>0</v>
      </c>
      <c r="D5878" s="14">
        <f t="shared" si="1209"/>
        <v>0</v>
      </c>
      <c r="E5878" s="14" t="str">
        <f t="shared" si="1210"/>
        <v/>
      </c>
      <c r="F5878" s="14">
        <f t="shared" si="1211"/>
        <v>0</v>
      </c>
      <c r="G5878" s="14">
        <f t="shared" si="1207"/>
        <v>3</v>
      </c>
      <c r="H5878" s="14">
        <f t="shared" ref="H5878:K5893" si="1218">IF(G5878&lt;&gt;G5877,0,IF(AND(($F5877-$D5878)=(H$3-1),$F5878=H$3),H5877+1,H5877))</f>
        <v>16</v>
      </c>
      <c r="I5878" s="14">
        <f t="shared" si="1218"/>
        <v>0</v>
      </c>
      <c r="J5878" s="14">
        <f t="shared" si="1218"/>
        <v>0</v>
      </c>
      <c r="K5878" s="14">
        <f t="shared" si="1218"/>
        <v>0</v>
      </c>
      <c r="L5878" s="14" t="str">
        <f t="shared" si="1213"/>
        <v>3.16</v>
      </c>
      <c r="M5878" s="15" t="str">
        <f t="shared" si="1214"/>
        <v>--</v>
      </c>
      <c r="N5878" s="14" t="str">
        <f t="shared" si="1215"/>
        <v/>
      </c>
      <c r="O5878" s="15" t="str">
        <f t="shared" si="1208"/>
        <v/>
      </c>
      <c r="P5878" s="15" t="str">
        <f>IF(N5878=1,FLOOR(MAX($P$4:P5877),1)+1,IF(AND(P5877&lt;&gt;"",O5877&lt;&gt;1),MAX($P$4:P5877)+0.1,""))</f>
        <v/>
      </c>
      <c r="Q5878" s="5">
        <f>ROW()</f>
        <v>5878</v>
      </c>
    </row>
    <row r="5879" spans="2:17" x14ac:dyDescent="0.3">
      <c r="B5879" s="5"/>
      <c r="C5879" s="14">
        <f t="shared" si="1209"/>
        <v>0</v>
      </c>
      <c r="D5879" s="14">
        <f t="shared" si="1209"/>
        <v>0</v>
      </c>
      <c r="E5879" s="14" t="str">
        <f t="shared" si="1210"/>
        <v/>
      </c>
      <c r="F5879" s="14">
        <f t="shared" si="1211"/>
        <v>0</v>
      </c>
      <c r="G5879" s="14">
        <f t="shared" si="1207"/>
        <v>3</v>
      </c>
      <c r="H5879" s="14">
        <f t="shared" si="1218"/>
        <v>16</v>
      </c>
      <c r="I5879" s="14">
        <f t="shared" si="1218"/>
        <v>0</v>
      </c>
      <c r="J5879" s="14">
        <f t="shared" si="1218"/>
        <v>0</v>
      </c>
      <c r="K5879" s="14">
        <f t="shared" si="1218"/>
        <v>0</v>
      </c>
      <c r="L5879" s="14" t="str">
        <f t="shared" si="1213"/>
        <v>3.16</v>
      </c>
      <c r="M5879" s="15" t="str">
        <f t="shared" si="1214"/>
        <v>--</v>
      </c>
      <c r="N5879" s="14" t="str">
        <f t="shared" si="1215"/>
        <v/>
      </c>
      <c r="O5879" s="15" t="str">
        <f t="shared" si="1208"/>
        <v/>
      </c>
      <c r="P5879" s="15" t="str">
        <f>IF(N5879=1,FLOOR(MAX($P$4:P5878),1)+1,IF(AND(P5878&lt;&gt;"",O5878&lt;&gt;1),MAX($P$4:P5878)+0.1,""))</f>
        <v/>
      </c>
      <c r="Q5879" s="5">
        <f>ROW()</f>
        <v>5879</v>
      </c>
    </row>
    <row r="5880" spans="2:17" x14ac:dyDescent="0.3">
      <c r="B5880" s="5"/>
      <c r="C5880" s="14">
        <f t="shared" si="1209"/>
        <v>0</v>
      </c>
      <c r="D5880" s="14">
        <f t="shared" si="1209"/>
        <v>0</v>
      </c>
      <c r="E5880" s="14" t="str">
        <f t="shared" si="1210"/>
        <v/>
      </c>
      <c r="F5880" s="14">
        <f t="shared" si="1211"/>
        <v>0</v>
      </c>
      <c r="G5880" s="14">
        <f t="shared" si="1207"/>
        <v>3</v>
      </c>
      <c r="H5880" s="14">
        <f t="shared" si="1218"/>
        <v>16</v>
      </c>
      <c r="I5880" s="14">
        <f t="shared" si="1218"/>
        <v>0</v>
      </c>
      <c r="J5880" s="14">
        <f t="shared" si="1218"/>
        <v>0</v>
      </c>
      <c r="K5880" s="14">
        <f t="shared" si="1218"/>
        <v>0</v>
      </c>
      <c r="L5880" s="14" t="str">
        <f t="shared" si="1213"/>
        <v>3.16</v>
      </c>
      <c r="M5880" s="15" t="str">
        <f t="shared" si="1214"/>
        <v>--</v>
      </c>
      <c r="N5880" s="14" t="str">
        <f t="shared" si="1215"/>
        <v/>
      </c>
      <c r="O5880" s="15" t="str">
        <f t="shared" si="1208"/>
        <v/>
      </c>
      <c r="P5880" s="15" t="str">
        <f>IF(N5880=1,FLOOR(MAX($P$4:P5879),1)+1,IF(AND(P5879&lt;&gt;"",O5879&lt;&gt;1),MAX($P$4:P5879)+0.1,""))</f>
        <v/>
      </c>
      <c r="Q5880" s="5">
        <f>ROW()</f>
        <v>5880</v>
      </c>
    </row>
    <row r="5881" spans="2:17" x14ac:dyDescent="0.3">
      <c r="B5881" s="5"/>
      <c r="C5881" s="14">
        <f t="shared" si="1209"/>
        <v>0</v>
      </c>
      <c r="D5881" s="14">
        <f t="shared" si="1209"/>
        <v>0</v>
      </c>
      <c r="E5881" s="14" t="str">
        <f t="shared" si="1210"/>
        <v/>
      </c>
      <c r="F5881" s="14">
        <f t="shared" si="1211"/>
        <v>0</v>
      </c>
      <c r="G5881" s="14">
        <f t="shared" si="1207"/>
        <v>3</v>
      </c>
      <c r="H5881" s="14">
        <f t="shared" si="1218"/>
        <v>16</v>
      </c>
      <c r="I5881" s="14">
        <f t="shared" si="1218"/>
        <v>0</v>
      </c>
      <c r="J5881" s="14">
        <f t="shared" si="1218"/>
        <v>0</v>
      </c>
      <c r="K5881" s="14">
        <f t="shared" si="1218"/>
        <v>0</v>
      </c>
      <c r="L5881" s="14" t="str">
        <f t="shared" si="1213"/>
        <v>3.16</v>
      </c>
      <c r="M5881" s="15" t="str">
        <f t="shared" si="1214"/>
        <v>--</v>
      </c>
      <c r="N5881" s="14" t="str">
        <f t="shared" si="1215"/>
        <v/>
      </c>
      <c r="O5881" s="15" t="str">
        <f t="shared" si="1208"/>
        <v/>
      </c>
      <c r="P5881" s="15" t="str">
        <f>IF(N5881=1,FLOOR(MAX($P$4:P5880),1)+1,IF(AND(P5880&lt;&gt;"",O5880&lt;&gt;1),MAX($P$4:P5880)+0.1,""))</f>
        <v/>
      </c>
      <c r="Q5881" s="5">
        <f>ROW()</f>
        <v>5881</v>
      </c>
    </row>
    <row r="5882" spans="2:17" x14ac:dyDescent="0.3">
      <c r="B5882" s="5"/>
      <c r="C5882" s="14">
        <f t="shared" si="1209"/>
        <v>0</v>
      </c>
      <c r="D5882" s="14">
        <f t="shared" si="1209"/>
        <v>0</v>
      </c>
      <c r="E5882" s="14" t="str">
        <f t="shared" si="1210"/>
        <v/>
      </c>
      <c r="F5882" s="14">
        <f t="shared" si="1211"/>
        <v>0</v>
      </c>
      <c r="G5882" s="14">
        <f t="shared" si="1207"/>
        <v>3</v>
      </c>
      <c r="H5882" s="14">
        <f t="shared" si="1218"/>
        <v>16</v>
      </c>
      <c r="I5882" s="14">
        <f t="shared" si="1218"/>
        <v>0</v>
      </c>
      <c r="J5882" s="14">
        <f t="shared" si="1218"/>
        <v>0</v>
      </c>
      <c r="K5882" s="14">
        <f t="shared" si="1218"/>
        <v>0</v>
      </c>
      <c r="L5882" s="14" t="str">
        <f t="shared" si="1213"/>
        <v>3.16</v>
      </c>
      <c r="M5882" s="15" t="str">
        <f t="shared" si="1214"/>
        <v>--</v>
      </c>
      <c r="N5882" s="14" t="str">
        <f t="shared" si="1215"/>
        <v/>
      </c>
      <c r="O5882" s="15" t="str">
        <f t="shared" si="1208"/>
        <v/>
      </c>
      <c r="P5882" s="15" t="str">
        <f>IF(N5882=1,FLOOR(MAX($P$4:P5881),1)+1,IF(AND(P5881&lt;&gt;"",O5881&lt;&gt;1),MAX($P$4:P5881)+0.1,""))</f>
        <v/>
      </c>
      <c r="Q5882" s="5">
        <f>ROW()</f>
        <v>5882</v>
      </c>
    </row>
    <row r="5883" spans="2:17" x14ac:dyDescent="0.3">
      <c r="B5883" s="5"/>
      <c r="C5883" s="14">
        <f t="shared" si="1209"/>
        <v>0</v>
      </c>
      <c r="D5883" s="14">
        <f t="shared" si="1209"/>
        <v>0</v>
      </c>
      <c r="E5883" s="14" t="str">
        <f t="shared" si="1210"/>
        <v/>
      </c>
      <c r="F5883" s="14">
        <f t="shared" si="1211"/>
        <v>0</v>
      </c>
      <c r="G5883" s="14">
        <f t="shared" si="1207"/>
        <v>3</v>
      </c>
      <c r="H5883" s="14">
        <f t="shared" si="1218"/>
        <v>16</v>
      </c>
      <c r="I5883" s="14">
        <f t="shared" si="1218"/>
        <v>0</v>
      </c>
      <c r="J5883" s="14">
        <f t="shared" si="1218"/>
        <v>0</v>
      </c>
      <c r="K5883" s="14">
        <f t="shared" si="1218"/>
        <v>0</v>
      </c>
      <c r="L5883" s="14" t="str">
        <f t="shared" si="1213"/>
        <v>3.16</v>
      </c>
      <c r="M5883" s="15" t="str">
        <f t="shared" si="1214"/>
        <v>--</v>
      </c>
      <c r="N5883" s="14" t="str">
        <f t="shared" si="1215"/>
        <v/>
      </c>
      <c r="O5883" s="15" t="str">
        <f t="shared" si="1208"/>
        <v/>
      </c>
      <c r="P5883" s="15" t="str">
        <f>IF(N5883=1,FLOOR(MAX($P$4:P5882),1)+1,IF(AND(P5882&lt;&gt;"",O5882&lt;&gt;1),MAX($P$4:P5882)+0.1,""))</f>
        <v/>
      </c>
      <c r="Q5883" s="5">
        <f>ROW()</f>
        <v>5883</v>
      </c>
    </row>
    <row r="5884" spans="2:17" x14ac:dyDescent="0.3">
      <c r="B5884" s="5"/>
      <c r="C5884" s="14">
        <f t="shared" si="1209"/>
        <v>0</v>
      </c>
      <c r="D5884" s="14">
        <f t="shared" si="1209"/>
        <v>0</v>
      </c>
      <c r="E5884" s="14" t="str">
        <f t="shared" si="1210"/>
        <v/>
      </c>
      <c r="F5884" s="14">
        <f t="shared" si="1211"/>
        <v>0</v>
      </c>
      <c r="G5884" s="14">
        <f t="shared" si="1207"/>
        <v>3</v>
      </c>
      <c r="H5884" s="14">
        <f t="shared" si="1218"/>
        <v>16</v>
      </c>
      <c r="I5884" s="14">
        <f t="shared" si="1218"/>
        <v>0</v>
      </c>
      <c r="J5884" s="14">
        <f t="shared" si="1218"/>
        <v>0</v>
      </c>
      <c r="K5884" s="14">
        <f t="shared" si="1218"/>
        <v>0</v>
      </c>
      <c r="L5884" s="14" t="str">
        <f t="shared" si="1213"/>
        <v>3.16</v>
      </c>
      <c r="M5884" s="15" t="str">
        <f t="shared" si="1214"/>
        <v>--</v>
      </c>
      <c r="N5884" s="14" t="str">
        <f t="shared" si="1215"/>
        <v/>
      </c>
      <c r="O5884" s="15" t="str">
        <f t="shared" si="1208"/>
        <v/>
      </c>
      <c r="P5884" s="15" t="str">
        <f>IF(N5884=1,FLOOR(MAX($P$4:P5883),1)+1,IF(AND(P5883&lt;&gt;"",O5883&lt;&gt;1),MAX($P$4:P5883)+0.1,""))</f>
        <v/>
      </c>
      <c r="Q5884" s="5">
        <f>ROW()</f>
        <v>5884</v>
      </c>
    </row>
    <row r="5885" spans="2:17" x14ac:dyDescent="0.3">
      <c r="B5885" s="5"/>
      <c r="C5885" s="14">
        <f t="shared" si="1209"/>
        <v>0</v>
      </c>
      <c r="D5885" s="14">
        <f t="shared" si="1209"/>
        <v>0</v>
      </c>
      <c r="E5885" s="14" t="str">
        <f t="shared" si="1210"/>
        <v/>
      </c>
      <c r="F5885" s="14">
        <f t="shared" si="1211"/>
        <v>0</v>
      </c>
      <c r="G5885" s="14">
        <f t="shared" si="1207"/>
        <v>3</v>
      </c>
      <c r="H5885" s="14">
        <f t="shared" si="1218"/>
        <v>16</v>
      </c>
      <c r="I5885" s="14">
        <f t="shared" si="1218"/>
        <v>0</v>
      </c>
      <c r="J5885" s="14">
        <f t="shared" si="1218"/>
        <v>0</v>
      </c>
      <c r="K5885" s="14">
        <f t="shared" si="1218"/>
        <v>0</v>
      </c>
      <c r="L5885" s="14" t="str">
        <f t="shared" si="1213"/>
        <v>3.16</v>
      </c>
      <c r="M5885" s="15" t="str">
        <f t="shared" si="1214"/>
        <v>--</v>
      </c>
      <c r="N5885" s="14" t="str">
        <f t="shared" si="1215"/>
        <v/>
      </c>
      <c r="O5885" s="15" t="str">
        <f t="shared" si="1208"/>
        <v/>
      </c>
      <c r="P5885" s="15" t="str">
        <f>IF(N5885=1,FLOOR(MAX($P$4:P5884),1)+1,IF(AND(P5884&lt;&gt;"",O5884&lt;&gt;1),MAX($P$4:P5884)+0.1,""))</f>
        <v/>
      </c>
      <c r="Q5885" s="5">
        <f>ROW()</f>
        <v>5885</v>
      </c>
    </row>
    <row r="5886" spans="2:17" x14ac:dyDescent="0.3">
      <c r="B5886" s="5"/>
      <c r="C5886" s="14">
        <f t="shared" si="1209"/>
        <v>0</v>
      </c>
      <c r="D5886" s="14">
        <f t="shared" si="1209"/>
        <v>0</v>
      </c>
      <c r="E5886" s="14" t="str">
        <f t="shared" si="1210"/>
        <v/>
      </c>
      <c r="F5886" s="14">
        <f t="shared" si="1211"/>
        <v>0</v>
      </c>
      <c r="G5886" s="14">
        <f t="shared" si="1207"/>
        <v>3</v>
      </c>
      <c r="H5886" s="14">
        <f t="shared" si="1218"/>
        <v>16</v>
      </c>
      <c r="I5886" s="14">
        <f t="shared" si="1218"/>
        <v>0</v>
      </c>
      <c r="J5886" s="14">
        <f t="shared" si="1218"/>
        <v>0</v>
      </c>
      <c r="K5886" s="14">
        <f t="shared" si="1218"/>
        <v>0</v>
      </c>
      <c r="L5886" s="14" t="str">
        <f t="shared" si="1213"/>
        <v>3.16</v>
      </c>
      <c r="M5886" s="15" t="str">
        <f t="shared" si="1214"/>
        <v>--</v>
      </c>
      <c r="N5886" s="14" t="str">
        <f t="shared" si="1215"/>
        <v/>
      </c>
      <c r="O5886" s="15" t="str">
        <f t="shared" si="1208"/>
        <v/>
      </c>
      <c r="P5886" s="15" t="str">
        <f>IF(N5886=1,FLOOR(MAX($P$4:P5885),1)+1,IF(AND(P5885&lt;&gt;"",O5885&lt;&gt;1),MAX($P$4:P5885)+0.1,""))</f>
        <v/>
      </c>
      <c r="Q5886" s="5">
        <f>ROW()</f>
        <v>5886</v>
      </c>
    </row>
    <row r="5887" spans="2:17" x14ac:dyDescent="0.3">
      <c r="B5887" s="5"/>
      <c r="C5887" s="14">
        <f t="shared" si="1209"/>
        <v>0</v>
      </c>
      <c r="D5887" s="14">
        <f t="shared" si="1209"/>
        <v>0</v>
      </c>
      <c r="E5887" s="14" t="str">
        <f t="shared" si="1210"/>
        <v/>
      </c>
      <c r="F5887" s="14">
        <f t="shared" si="1211"/>
        <v>0</v>
      </c>
      <c r="G5887" s="14">
        <f t="shared" si="1207"/>
        <v>3</v>
      </c>
      <c r="H5887" s="14">
        <f t="shared" si="1218"/>
        <v>16</v>
      </c>
      <c r="I5887" s="14">
        <f t="shared" si="1218"/>
        <v>0</v>
      </c>
      <c r="J5887" s="14">
        <f t="shared" si="1218"/>
        <v>0</v>
      </c>
      <c r="K5887" s="14">
        <f t="shared" si="1218"/>
        <v>0</v>
      </c>
      <c r="L5887" s="14" t="str">
        <f t="shared" si="1213"/>
        <v>3.16</v>
      </c>
      <c r="M5887" s="15" t="str">
        <f t="shared" si="1214"/>
        <v>--</v>
      </c>
      <c r="N5887" s="14" t="str">
        <f t="shared" si="1215"/>
        <v/>
      </c>
      <c r="O5887" s="15" t="str">
        <f t="shared" si="1208"/>
        <v/>
      </c>
      <c r="P5887" s="15" t="str">
        <f>IF(N5887=1,FLOOR(MAX($P$4:P5886),1)+1,IF(AND(P5886&lt;&gt;"",O5886&lt;&gt;1),MAX($P$4:P5886)+0.1,""))</f>
        <v/>
      </c>
      <c r="Q5887" s="5">
        <f>ROW()</f>
        <v>5887</v>
      </c>
    </row>
    <row r="5888" spans="2:17" x14ac:dyDescent="0.3">
      <c r="B5888" s="5"/>
      <c r="C5888" s="14">
        <f t="shared" si="1209"/>
        <v>0</v>
      </c>
      <c r="D5888" s="14">
        <f t="shared" si="1209"/>
        <v>0</v>
      </c>
      <c r="E5888" s="14" t="str">
        <f t="shared" si="1210"/>
        <v/>
      </c>
      <c r="F5888" s="14">
        <f t="shared" si="1211"/>
        <v>0</v>
      </c>
      <c r="G5888" s="14">
        <f t="shared" si="1207"/>
        <v>3</v>
      </c>
      <c r="H5888" s="14">
        <f t="shared" si="1218"/>
        <v>16</v>
      </c>
      <c r="I5888" s="14">
        <f t="shared" si="1218"/>
        <v>0</v>
      </c>
      <c r="J5888" s="14">
        <f t="shared" si="1218"/>
        <v>0</v>
      </c>
      <c r="K5888" s="14">
        <f t="shared" si="1218"/>
        <v>0</v>
      </c>
      <c r="L5888" s="14" t="str">
        <f t="shared" si="1213"/>
        <v>3.16</v>
      </c>
      <c r="M5888" s="15" t="str">
        <f t="shared" si="1214"/>
        <v>--</v>
      </c>
      <c r="N5888" s="14" t="str">
        <f t="shared" si="1215"/>
        <v/>
      </c>
      <c r="O5888" s="15" t="str">
        <f t="shared" si="1208"/>
        <v/>
      </c>
      <c r="P5888" s="15" t="str">
        <f>IF(N5888=1,FLOOR(MAX($P$4:P5887),1)+1,IF(AND(P5887&lt;&gt;"",O5887&lt;&gt;1),MAX($P$4:P5887)+0.1,""))</f>
        <v/>
      </c>
      <c r="Q5888" s="5">
        <f>ROW()</f>
        <v>5888</v>
      </c>
    </row>
    <row r="5889" spans="2:17" x14ac:dyDescent="0.3">
      <c r="B5889" s="5"/>
      <c r="C5889" s="14">
        <f t="shared" si="1209"/>
        <v>0</v>
      </c>
      <c r="D5889" s="14">
        <f t="shared" si="1209"/>
        <v>0</v>
      </c>
      <c r="E5889" s="14" t="str">
        <f t="shared" si="1210"/>
        <v/>
      </c>
      <c r="F5889" s="14">
        <f t="shared" si="1211"/>
        <v>0</v>
      </c>
      <c r="G5889" s="14">
        <f t="shared" si="1207"/>
        <v>3</v>
      </c>
      <c r="H5889" s="14">
        <f t="shared" si="1218"/>
        <v>16</v>
      </c>
      <c r="I5889" s="14">
        <f t="shared" si="1218"/>
        <v>0</v>
      </c>
      <c r="J5889" s="14">
        <f t="shared" si="1218"/>
        <v>0</v>
      </c>
      <c r="K5889" s="14">
        <f t="shared" si="1218"/>
        <v>0</v>
      </c>
      <c r="L5889" s="14" t="str">
        <f t="shared" si="1213"/>
        <v>3.16</v>
      </c>
      <c r="M5889" s="15" t="str">
        <f t="shared" si="1214"/>
        <v>--</v>
      </c>
      <c r="N5889" s="14" t="str">
        <f t="shared" si="1215"/>
        <v/>
      </c>
      <c r="O5889" s="15" t="str">
        <f t="shared" si="1208"/>
        <v/>
      </c>
      <c r="P5889" s="15" t="str">
        <f>IF(N5889=1,FLOOR(MAX($P$4:P5888),1)+1,IF(AND(P5888&lt;&gt;"",O5888&lt;&gt;1),MAX($P$4:P5888)+0.1,""))</f>
        <v/>
      </c>
      <c r="Q5889" s="5">
        <f>ROW()</f>
        <v>5889</v>
      </c>
    </row>
    <row r="5890" spans="2:17" x14ac:dyDescent="0.3">
      <c r="B5890" s="5"/>
      <c r="C5890" s="14">
        <f t="shared" si="1209"/>
        <v>0</v>
      </c>
      <c r="D5890" s="14">
        <f t="shared" si="1209"/>
        <v>0</v>
      </c>
      <c r="E5890" s="14" t="str">
        <f t="shared" si="1210"/>
        <v/>
      </c>
      <c r="F5890" s="14">
        <f t="shared" si="1211"/>
        <v>0</v>
      </c>
      <c r="G5890" s="14">
        <f t="shared" si="1207"/>
        <v>3</v>
      </c>
      <c r="H5890" s="14">
        <f t="shared" si="1218"/>
        <v>16</v>
      </c>
      <c r="I5890" s="14">
        <f t="shared" si="1218"/>
        <v>0</v>
      </c>
      <c r="J5890" s="14">
        <f t="shared" si="1218"/>
        <v>0</v>
      </c>
      <c r="K5890" s="14">
        <f t="shared" si="1218"/>
        <v>0</v>
      </c>
      <c r="L5890" s="14" t="str">
        <f t="shared" si="1213"/>
        <v>3.16</v>
      </c>
      <c r="M5890" s="15" t="str">
        <f t="shared" si="1214"/>
        <v>--</v>
      </c>
      <c r="N5890" s="14" t="str">
        <f t="shared" si="1215"/>
        <v/>
      </c>
      <c r="O5890" s="15" t="str">
        <f t="shared" si="1208"/>
        <v/>
      </c>
      <c r="P5890" s="15" t="str">
        <f>IF(N5890=1,FLOOR(MAX($P$4:P5889),1)+1,IF(AND(P5889&lt;&gt;"",O5889&lt;&gt;1),MAX($P$4:P5889)+0.1,""))</f>
        <v/>
      </c>
      <c r="Q5890" s="5">
        <f>ROW()</f>
        <v>5890</v>
      </c>
    </row>
    <row r="5891" spans="2:17" x14ac:dyDescent="0.3">
      <c r="B5891" s="5"/>
      <c r="C5891" s="14">
        <f t="shared" si="1209"/>
        <v>0</v>
      </c>
      <c r="D5891" s="14">
        <f t="shared" si="1209"/>
        <v>0</v>
      </c>
      <c r="E5891" s="14" t="str">
        <f t="shared" si="1210"/>
        <v/>
      </c>
      <c r="F5891" s="14">
        <f t="shared" si="1211"/>
        <v>0</v>
      </c>
      <c r="G5891" s="14">
        <f t="shared" si="1207"/>
        <v>3</v>
      </c>
      <c r="H5891" s="14">
        <f t="shared" si="1218"/>
        <v>16</v>
      </c>
      <c r="I5891" s="14">
        <f t="shared" si="1218"/>
        <v>0</v>
      </c>
      <c r="J5891" s="14">
        <f t="shared" si="1218"/>
        <v>0</v>
      </c>
      <c r="K5891" s="14">
        <f t="shared" si="1218"/>
        <v>0</v>
      </c>
      <c r="L5891" s="14" t="str">
        <f t="shared" si="1213"/>
        <v>3.16</v>
      </c>
      <c r="M5891" s="15" t="str">
        <f t="shared" si="1214"/>
        <v>--</v>
      </c>
      <c r="N5891" s="14" t="str">
        <f t="shared" si="1215"/>
        <v/>
      </c>
      <c r="O5891" s="15" t="str">
        <f t="shared" si="1208"/>
        <v/>
      </c>
      <c r="P5891" s="15" t="str">
        <f>IF(N5891=1,FLOOR(MAX($P$4:P5890),1)+1,IF(AND(P5890&lt;&gt;"",O5890&lt;&gt;1),MAX($P$4:P5890)+0.1,""))</f>
        <v/>
      </c>
      <c r="Q5891" s="5">
        <f>ROW()</f>
        <v>5891</v>
      </c>
    </row>
    <row r="5892" spans="2:17" x14ac:dyDescent="0.3">
      <c r="B5892" s="5"/>
      <c r="C5892" s="14">
        <f t="shared" si="1209"/>
        <v>0</v>
      </c>
      <c r="D5892" s="14">
        <f t="shared" si="1209"/>
        <v>0</v>
      </c>
      <c r="E5892" s="14" t="str">
        <f t="shared" si="1210"/>
        <v/>
      </c>
      <c r="F5892" s="14">
        <f t="shared" si="1211"/>
        <v>0</v>
      </c>
      <c r="G5892" s="14">
        <f t="shared" si="1207"/>
        <v>3</v>
      </c>
      <c r="H5892" s="14">
        <f t="shared" si="1218"/>
        <v>16</v>
      </c>
      <c r="I5892" s="14">
        <f t="shared" si="1218"/>
        <v>0</v>
      </c>
      <c r="J5892" s="14">
        <f t="shared" si="1218"/>
        <v>0</v>
      </c>
      <c r="K5892" s="14">
        <f t="shared" si="1218"/>
        <v>0</v>
      </c>
      <c r="L5892" s="14" t="str">
        <f t="shared" si="1213"/>
        <v>3.16</v>
      </c>
      <c r="M5892" s="15" t="str">
        <f t="shared" si="1214"/>
        <v>--</v>
      </c>
      <c r="N5892" s="14" t="str">
        <f t="shared" si="1215"/>
        <v/>
      </c>
      <c r="O5892" s="15" t="str">
        <f t="shared" si="1208"/>
        <v/>
      </c>
      <c r="P5892" s="15" t="str">
        <f>IF(N5892=1,FLOOR(MAX($P$4:P5891),1)+1,IF(AND(P5891&lt;&gt;"",O5891&lt;&gt;1),MAX($P$4:P5891)+0.1,""))</f>
        <v/>
      </c>
      <c r="Q5892" s="5">
        <f>ROW()</f>
        <v>5892</v>
      </c>
    </row>
    <row r="5893" spans="2:17" x14ac:dyDescent="0.3">
      <c r="B5893" s="5"/>
      <c r="C5893" s="14">
        <f t="shared" si="1209"/>
        <v>0</v>
      </c>
      <c r="D5893" s="14">
        <f t="shared" si="1209"/>
        <v>0</v>
      </c>
      <c r="E5893" s="14" t="str">
        <f t="shared" si="1210"/>
        <v/>
      </c>
      <c r="F5893" s="14">
        <f t="shared" si="1211"/>
        <v>0</v>
      </c>
      <c r="G5893" s="14">
        <f t="shared" ref="G5893:G5956" si="1219">G5892+IF(NOT(ISERROR(FIND("&lt;PRT&gt;",A5893))),1,0)</f>
        <v>3</v>
      </c>
      <c r="H5893" s="14">
        <f t="shared" si="1218"/>
        <v>16</v>
      </c>
      <c r="I5893" s="14">
        <f t="shared" si="1218"/>
        <v>0</v>
      </c>
      <c r="J5893" s="14">
        <f t="shared" si="1218"/>
        <v>0</v>
      </c>
      <c r="K5893" s="14">
        <f t="shared" si="1218"/>
        <v>0</v>
      </c>
      <c r="L5893" s="14" t="str">
        <f t="shared" si="1213"/>
        <v>3.16</v>
      </c>
      <c r="M5893" s="15" t="str">
        <f t="shared" si="1214"/>
        <v>--</v>
      </c>
      <c r="N5893" s="14" t="str">
        <f t="shared" si="1215"/>
        <v/>
      </c>
      <c r="O5893" s="15" t="str">
        <f t="shared" ref="O5893:O5956" si="1220">IF(ISERROR(FIND(O$4,$A5893)),"",1)</f>
        <v/>
      </c>
      <c r="P5893" s="15" t="str">
        <f>IF(N5893=1,FLOOR(MAX($P$4:P5892),1)+1,IF(AND(P5892&lt;&gt;"",O5892&lt;&gt;1),MAX($P$4:P5892)+0.1,""))</f>
        <v/>
      </c>
      <c r="Q5893" s="5">
        <f>ROW()</f>
        <v>5893</v>
      </c>
    </row>
    <row r="5894" spans="2:17" x14ac:dyDescent="0.3">
      <c r="B5894" s="5"/>
      <c r="C5894" s="14">
        <f t="shared" ref="C5894:D5957" si="1221">(LEN($A5894)-LEN(SUBSTITUTE($A5894,C$3,"")))/LEN(C$3)</f>
        <v>0</v>
      </c>
      <c r="D5894" s="14">
        <f t="shared" si="1221"/>
        <v>0</v>
      </c>
      <c r="E5894" s="14" t="str">
        <f t="shared" ref="E5894:E5957" si="1222">IF(AND(C5894&gt;0,D5894&gt;0),IF(FIND(D$3,A5894)&gt;FIND(C$3,A5894),"WARNING","OK"),"")</f>
        <v/>
      </c>
      <c r="F5894" s="14">
        <f t="shared" ref="F5894:F5957" si="1223">F5893+C5894-D5894</f>
        <v>0</v>
      </c>
      <c r="G5894" s="14">
        <f t="shared" si="1219"/>
        <v>3</v>
      </c>
      <c r="H5894" s="14">
        <f t="shared" ref="H5894:K5909" si="1224">IF(G5894&lt;&gt;G5893,0,IF(AND(($F5893-$D5894)=(H$3-1),$F5894=H$3),H5893+1,H5893))</f>
        <v>16</v>
      </c>
      <c r="I5894" s="14">
        <f t="shared" si="1224"/>
        <v>0</v>
      </c>
      <c r="J5894" s="14">
        <f t="shared" si="1224"/>
        <v>0</v>
      </c>
      <c r="K5894" s="14">
        <f t="shared" si="1224"/>
        <v>0</v>
      </c>
      <c r="L5894" s="14" t="str">
        <f t="shared" ref="L5894:L5957" si="1225">SUBSTITUTE(G5894&amp;"."&amp;H5894&amp;"."&amp;I5894&amp;"."&amp;J5894&amp;"."&amp;K5894,".0","")</f>
        <v>3.16</v>
      </c>
      <c r="M5894" s="15" t="str">
        <f t="shared" ref="M5894:M5957" si="1226">IF(ISERROR(FIND("&lt;SPT&gt;&lt;TTL&gt;",A5894)),"--",SUBSTITUTE(SUBSTITUTE(MID(A5894&amp;A5895,FIND("&lt;SPT&gt;&lt;TTL&gt;",A5894&amp;A5895)+10,FIND("&lt;/TTL&gt;",A5894&amp;A5895)-FIND("&lt;SPT&gt;&lt;TTL&gt;",A5894&amp;A5895)-10),"&lt;SUB&gt;",""),"&lt;/SUB&gt;",""))</f>
        <v>--</v>
      </c>
      <c r="N5894" s="14" t="str">
        <f t="shared" ref="N5894:N5957" si="1227">IF(ISERROR(FIND(N$4,UPPER($A5894))),"",1)</f>
        <v/>
      </c>
      <c r="O5894" s="15" t="str">
        <f t="shared" si="1220"/>
        <v/>
      </c>
      <c r="P5894" s="15" t="str">
        <f>IF(N5894=1,FLOOR(MAX($P$4:P5893),1)+1,IF(AND(P5893&lt;&gt;"",O5893&lt;&gt;1),MAX($P$4:P5893)+0.1,""))</f>
        <v/>
      </c>
      <c r="Q5894" s="5">
        <f>ROW()</f>
        <v>5894</v>
      </c>
    </row>
    <row r="5895" spans="2:17" x14ac:dyDescent="0.3">
      <c r="B5895" s="5"/>
      <c r="C5895" s="14">
        <f t="shared" si="1221"/>
        <v>0</v>
      </c>
      <c r="D5895" s="14">
        <f t="shared" si="1221"/>
        <v>0</v>
      </c>
      <c r="E5895" s="14" t="str">
        <f t="shared" si="1222"/>
        <v/>
      </c>
      <c r="F5895" s="14">
        <f t="shared" si="1223"/>
        <v>0</v>
      </c>
      <c r="G5895" s="14">
        <f t="shared" si="1219"/>
        <v>3</v>
      </c>
      <c r="H5895" s="14">
        <f t="shared" si="1224"/>
        <v>16</v>
      </c>
      <c r="I5895" s="14">
        <f t="shared" si="1224"/>
        <v>0</v>
      </c>
      <c r="J5895" s="14">
        <f t="shared" si="1224"/>
        <v>0</v>
      </c>
      <c r="K5895" s="14">
        <f t="shared" si="1224"/>
        <v>0</v>
      </c>
      <c r="L5895" s="14" t="str">
        <f t="shared" si="1225"/>
        <v>3.16</v>
      </c>
      <c r="M5895" s="15" t="str">
        <f t="shared" si="1226"/>
        <v>--</v>
      </c>
      <c r="N5895" s="14" t="str">
        <f t="shared" si="1227"/>
        <v/>
      </c>
      <c r="O5895" s="15" t="str">
        <f t="shared" si="1220"/>
        <v/>
      </c>
      <c r="P5895" s="15" t="str">
        <f>IF(N5895=1,FLOOR(MAX($P$4:P5894),1)+1,IF(AND(P5894&lt;&gt;"",O5894&lt;&gt;1),MAX($P$4:P5894)+0.1,""))</f>
        <v/>
      </c>
      <c r="Q5895" s="5">
        <f>ROW()</f>
        <v>5895</v>
      </c>
    </row>
    <row r="5896" spans="2:17" x14ac:dyDescent="0.3">
      <c r="B5896" s="5"/>
      <c r="C5896" s="14">
        <f t="shared" si="1221"/>
        <v>0</v>
      </c>
      <c r="D5896" s="14">
        <f t="shared" si="1221"/>
        <v>0</v>
      </c>
      <c r="E5896" s="14" t="str">
        <f t="shared" si="1222"/>
        <v/>
      </c>
      <c r="F5896" s="14">
        <f t="shared" si="1223"/>
        <v>0</v>
      </c>
      <c r="G5896" s="14">
        <f t="shared" si="1219"/>
        <v>3</v>
      </c>
      <c r="H5896" s="14">
        <f t="shared" si="1224"/>
        <v>16</v>
      </c>
      <c r="I5896" s="14">
        <f t="shared" si="1224"/>
        <v>0</v>
      </c>
      <c r="J5896" s="14">
        <f t="shared" si="1224"/>
        <v>0</v>
      </c>
      <c r="K5896" s="14">
        <f t="shared" si="1224"/>
        <v>0</v>
      </c>
      <c r="L5896" s="14" t="str">
        <f t="shared" si="1225"/>
        <v>3.16</v>
      </c>
      <c r="M5896" s="15" t="str">
        <f t="shared" si="1226"/>
        <v>--</v>
      </c>
      <c r="N5896" s="14" t="str">
        <f t="shared" si="1227"/>
        <v/>
      </c>
      <c r="O5896" s="15" t="str">
        <f t="shared" si="1220"/>
        <v/>
      </c>
      <c r="P5896" s="15" t="str">
        <f>IF(N5896=1,FLOOR(MAX($P$4:P5895),1)+1,IF(AND(P5895&lt;&gt;"",O5895&lt;&gt;1),MAX($P$4:P5895)+0.1,""))</f>
        <v/>
      </c>
      <c r="Q5896" s="5">
        <f>ROW()</f>
        <v>5896</v>
      </c>
    </row>
    <row r="5897" spans="2:17" x14ac:dyDescent="0.3">
      <c r="B5897" s="5"/>
      <c r="C5897" s="14">
        <f t="shared" si="1221"/>
        <v>0</v>
      </c>
      <c r="D5897" s="14">
        <f t="shared" si="1221"/>
        <v>0</v>
      </c>
      <c r="E5897" s="14" t="str">
        <f t="shared" si="1222"/>
        <v/>
      </c>
      <c r="F5897" s="14">
        <f t="shared" si="1223"/>
        <v>0</v>
      </c>
      <c r="G5897" s="14">
        <f t="shared" si="1219"/>
        <v>3</v>
      </c>
      <c r="H5897" s="14">
        <f t="shared" si="1224"/>
        <v>16</v>
      </c>
      <c r="I5897" s="14">
        <f t="shared" si="1224"/>
        <v>0</v>
      </c>
      <c r="J5897" s="14">
        <f t="shared" si="1224"/>
        <v>0</v>
      </c>
      <c r="K5897" s="14">
        <f t="shared" si="1224"/>
        <v>0</v>
      </c>
      <c r="L5897" s="14" t="str">
        <f t="shared" si="1225"/>
        <v>3.16</v>
      </c>
      <c r="M5897" s="15" t="str">
        <f t="shared" si="1226"/>
        <v>--</v>
      </c>
      <c r="N5897" s="14" t="str">
        <f t="shared" si="1227"/>
        <v/>
      </c>
      <c r="O5897" s="15" t="str">
        <f t="shared" si="1220"/>
        <v/>
      </c>
      <c r="P5897" s="15" t="str">
        <f>IF(N5897=1,FLOOR(MAX($P$4:P5896),1)+1,IF(AND(P5896&lt;&gt;"",O5896&lt;&gt;1),MAX($P$4:P5896)+0.1,""))</f>
        <v/>
      </c>
      <c r="Q5897" s="5">
        <f>ROW()</f>
        <v>5897</v>
      </c>
    </row>
    <row r="5898" spans="2:17" x14ac:dyDescent="0.3">
      <c r="B5898" s="5"/>
      <c r="C5898" s="14">
        <f t="shared" si="1221"/>
        <v>0</v>
      </c>
      <c r="D5898" s="14">
        <f t="shared" si="1221"/>
        <v>0</v>
      </c>
      <c r="E5898" s="14" t="str">
        <f t="shared" si="1222"/>
        <v/>
      </c>
      <c r="F5898" s="14">
        <f t="shared" si="1223"/>
        <v>0</v>
      </c>
      <c r="G5898" s="14">
        <f t="shared" si="1219"/>
        <v>3</v>
      </c>
      <c r="H5898" s="14">
        <f t="shared" si="1224"/>
        <v>16</v>
      </c>
      <c r="I5898" s="14">
        <f t="shared" si="1224"/>
        <v>0</v>
      </c>
      <c r="J5898" s="14">
        <f t="shared" si="1224"/>
        <v>0</v>
      </c>
      <c r="K5898" s="14">
        <f t="shared" si="1224"/>
        <v>0</v>
      </c>
      <c r="L5898" s="14" t="str">
        <f t="shared" si="1225"/>
        <v>3.16</v>
      </c>
      <c r="M5898" s="15" t="str">
        <f t="shared" si="1226"/>
        <v>--</v>
      </c>
      <c r="N5898" s="14" t="str">
        <f t="shared" si="1227"/>
        <v/>
      </c>
      <c r="O5898" s="15" t="str">
        <f t="shared" si="1220"/>
        <v/>
      </c>
      <c r="P5898" s="15" t="str">
        <f>IF(N5898=1,FLOOR(MAX($P$4:P5897),1)+1,IF(AND(P5897&lt;&gt;"",O5897&lt;&gt;1),MAX($P$4:P5897)+0.1,""))</f>
        <v/>
      </c>
      <c r="Q5898" s="5">
        <f>ROW()</f>
        <v>5898</v>
      </c>
    </row>
    <row r="5899" spans="2:17" x14ac:dyDescent="0.3">
      <c r="B5899" s="5"/>
      <c r="C5899" s="14">
        <f t="shared" si="1221"/>
        <v>0</v>
      </c>
      <c r="D5899" s="14">
        <f t="shared" si="1221"/>
        <v>0</v>
      </c>
      <c r="E5899" s="14" t="str">
        <f t="shared" si="1222"/>
        <v/>
      </c>
      <c r="F5899" s="14">
        <f t="shared" si="1223"/>
        <v>0</v>
      </c>
      <c r="G5899" s="14">
        <f t="shared" si="1219"/>
        <v>3</v>
      </c>
      <c r="H5899" s="14">
        <f t="shared" si="1224"/>
        <v>16</v>
      </c>
      <c r="I5899" s="14">
        <f t="shared" si="1224"/>
        <v>0</v>
      </c>
      <c r="J5899" s="14">
        <f t="shared" si="1224"/>
        <v>0</v>
      </c>
      <c r="K5899" s="14">
        <f t="shared" si="1224"/>
        <v>0</v>
      </c>
      <c r="L5899" s="14" t="str">
        <f t="shared" si="1225"/>
        <v>3.16</v>
      </c>
      <c r="M5899" s="15" t="str">
        <f t="shared" si="1226"/>
        <v>--</v>
      </c>
      <c r="N5899" s="14" t="str">
        <f t="shared" si="1227"/>
        <v/>
      </c>
      <c r="O5899" s="15" t="str">
        <f t="shared" si="1220"/>
        <v/>
      </c>
      <c r="P5899" s="15" t="str">
        <f>IF(N5899=1,FLOOR(MAX($P$4:P5898),1)+1,IF(AND(P5898&lt;&gt;"",O5898&lt;&gt;1),MAX($P$4:P5898)+0.1,""))</f>
        <v/>
      </c>
      <c r="Q5899" s="5">
        <f>ROW()</f>
        <v>5899</v>
      </c>
    </row>
    <row r="5900" spans="2:17" x14ac:dyDescent="0.3">
      <c r="B5900" s="5"/>
      <c r="C5900" s="14">
        <f t="shared" si="1221"/>
        <v>0</v>
      </c>
      <c r="D5900" s="14">
        <f t="shared" si="1221"/>
        <v>0</v>
      </c>
      <c r="E5900" s="14" t="str">
        <f t="shared" si="1222"/>
        <v/>
      </c>
      <c r="F5900" s="14">
        <f t="shared" si="1223"/>
        <v>0</v>
      </c>
      <c r="G5900" s="14">
        <f t="shared" si="1219"/>
        <v>3</v>
      </c>
      <c r="H5900" s="14">
        <f t="shared" si="1224"/>
        <v>16</v>
      </c>
      <c r="I5900" s="14">
        <f t="shared" si="1224"/>
        <v>0</v>
      </c>
      <c r="J5900" s="14">
        <f t="shared" si="1224"/>
        <v>0</v>
      </c>
      <c r="K5900" s="14">
        <f t="shared" si="1224"/>
        <v>0</v>
      </c>
      <c r="L5900" s="14" t="str">
        <f t="shared" si="1225"/>
        <v>3.16</v>
      </c>
      <c r="M5900" s="15" t="str">
        <f t="shared" si="1226"/>
        <v>--</v>
      </c>
      <c r="N5900" s="14" t="str">
        <f t="shared" si="1227"/>
        <v/>
      </c>
      <c r="O5900" s="15" t="str">
        <f t="shared" si="1220"/>
        <v/>
      </c>
      <c r="P5900" s="15" t="str">
        <f>IF(N5900=1,FLOOR(MAX($P$4:P5899),1)+1,IF(AND(P5899&lt;&gt;"",O5899&lt;&gt;1),MAX($P$4:P5899)+0.1,""))</f>
        <v/>
      </c>
      <c r="Q5900" s="5">
        <f>ROW()</f>
        <v>5900</v>
      </c>
    </row>
    <row r="5901" spans="2:17" x14ac:dyDescent="0.3">
      <c r="B5901" s="5"/>
      <c r="C5901" s="14">
        <f t="shared" si="1221"/>
        <v>0</v>
      </c>
      <c r="D5901" s="14">
        <f t="shared" si="1221"/>
        <v>0</v>
      </c>
      <c r="E5901" s="14" t="str">
        <f t="shared" si="1222"/>
        <v/>
      </c>
      <c r="F5901" s="14">
        <f t="shared" si="1223"/>
        <v>0</v>
      </c>
      <c r="G5901" s="14">
        <f t="shared" si="1219"/>
        <v>3</v>
      </c>
      <c r="H5901" s="14">
        <f t="shared" si="1224"/>
        <v>16</v>
      </c>
      <c r="I5901" s="14">
        <f t="shared" si="1224"/>
        <v>0</v>
      </c>
      <c r="J5901" s="14">
        <f t="shared" si="1224"/>
        <v>0</v>
      </c>
      <c r="K5901" s="14">
        <f t="shared" si="1224"/>
        <v>0</v>
      </c>
      <c r="L5901" s="14" t="str">
        <f t="shared" si="1225"/>
        <v>3.16</v>
      </c>
      <c r="M5901" s="15" t="str">
        <f t="shared" si="1226"/>
        <v>--</v>
      </c>
      <c r="N5901" s="14" t="str">
        <f t="shared" si="1227"/>
        <v/>
      </c>
      <c r="O5901" s="15" t="str">
        <f t="shared" si="1220"/>
        <v/>
      </c>
      <c r="P5901" s="15" t="str">
        <f>IF(N5901=1,FLOOR(MAX($P$4:P5900),1)+1,IF(AND(P5900&lt;&gt;"",O5900&lt;&gt;1),MAX($P$4:P5900)+0.1,""))</f>
        <v/>
      </c>
      <c r="Q5901" s="5">
        <f>ROW()</f>
        <v>5901</v>
      </c>
    </row>
    <row r="5902" spans="2:17" x14ac:dyDescent="0.3">
      <c r="B5902" s="5"/>
      <c r="C5902" s="14">
        <f t="shared" si="1221"/>
        <v>0</v>
      </c>
      <c r="D5902" s="14">
        <f t="shared" si="1221"/>
        <v>0</v>
      </c>
      <c r="E5902" s="14" t="str">
        <f t="shared" si="1222"/>
        <v/>
      </c>
      <c r="F5902" s="14">
        <f t="shared" si="1223"/>
        <v>0</v>
      </c>
      <c r="G5902" s="14">
        <f t="shared" si="1219"/>
        <v>3</v>
      </c>
      <c r="H5902" s="14">
        <f t="shared" si="1224"/>
        <v>16</v>
      </c>
      <c r="I5902" s="14">
        <f t="shared" si="1224"/>
        <v>0</v>
      </c>
      <c r="J5902" s="14">
        <f t="shared" si="1224"/>
        <v>0</v>
      </c>
      <c r="K5902" s="14">
        <f t="shared" si="1224"/>
        <v>0</v>
      </c>
      <c r="L5902" s="14" t="str">
        <f t="shared" si="1225"/>
        <v>3.16</v>
      </c>
      <c r="M5902" s="15" t="str">
        <f t="shared" si="1226"/>
        <v>--</v>
      </c>
      <c r="N5902" s="14" t="str">
        <f t="shared" si="1227"/>
        <v/>
      </c>
      <c r="O5902" s="15" t="str">
        <f t="shared" si="1220"/>
        <v/>
      </c>
      <c r="P5902" s="15" t="str">
        <f>IF(N5902=1,FLOOR(MAX($P$4:P5901),1)+1,IF(AND(P5901&lt;&gt;"",O5901&lt;&gt;1),MAX($P$4:P5901)+0.1,""))</f>
        <v/>
      </c>
      <c r="Q5902" s="5">
        <f>ROW()</f>
        <v>5902</v>
      </c>
    </row>
    <row r="5903" spans="2:17" x14ac:dyDescent="0.3">
      <c r="B5903" s="5"/>
      <c r="C5903" s="14">
        <f t="shared" si="1221"/>
        <v>0</v>
      </c>
      <c r="D5903" s="14">
        <f t="shared" si="1221"/>
        <v>0</v>
      </c>
      <c r="E5903" s="14" t="str">
        <f t="shared" si="1222"/>
        <v/>
      </c>
      <c r="F5903" s="14">
        <f t="shared" si="1223"/>
        <v>0</v>
      </c>
      <c r="G5903" s="14">
        <f t="shared" si="1219"/>
        <v>3</v>
      </c>
      <c r="H5903" s="14">
        <f t="shared" si="1224"/>
        <v>16</v>
      </c>
      <c r="I5903" s="14">
        <f t="shared" si="1224"/>
        <v>0</v>
      </c>
      <c r="J5903" s="14">
        <f t="shared" si="1224"/>
        <v>0</v>
      </c>
      <c r="K5903" s="14">
        <f t="shared" si="1224"/>
        <v>0</v>
      </c>
      <c r="L5903" s="14" t="str">
        <f t="shared" si="1225"/>
        <v>3.16</v>
      </c>
      <c r="M5903" s="15" t="str">
        <f t="shared" si="1226"/>
        <v>--</v>
      </c>
      <c r="N5903" s="14" t="str">
        <f t="shared" si="1227"/>
        <v/>
      </c>
      <c r="O5903" s="15" t="str">
        <f t="shared" si="1220"/>
        <v/>
      </c>
      <c r="P5903" s="15" t="str">
        <f>IF(N5903=1,FLOOR(MAX($P$4:P5902),1)+1,IF(AND(P5902&lt;&gt;"",O5902&lt;&gt;1),MAX($P$4:P5902)+0.1,""))</f>
        <v/>
      </c>
      <c r="Q5903" s="5">
        <f>ROW()</f>
        <v>5903</v>
      </c>
    </row>
    <row r="5904" spans="2:17" x14ac:dyDescent="0.3">
      <c r="B5904" s="5"/>
      <c r="C5904" s="14">
        <f t="shared" si="1221"/>
        <v>0</v>
      </c>
      <c r="D5904" s="14">
        <f t="shared" si="1221"/>
        <v>0</v>
      </c>
      <c r="E5904" s="14" t="str">
        <f t="shared" si="1222"/>
        <v/>
      </c>
      <c r="F5904" s="14">
        <f t="shared" si="1223"/>
        <v>0</v>
      </c>
      <c r="G5904" s="14">
        <f t="shared" si="1219"/>
        <v>3</v>
      </c>
      <c r="H5904" s="14">
        <f t="shared" si="1224"/>
        <v>16</v>
      </c>
      <c r="I5904" s="14">
        <f t="shared" si="1224"/>
        <v>0</v>
      </c>
      <c r="J5904" s="14">
        <f t="shared" si="1224"/>
        <v>0</v>
      </c>
      <c r="K5904" s="14">
        <f t="shared" si="1224"/>
        <v>0</v>
      </c>
      <c r="L5904" s="14" t="str">
        <f t="shared" si="1225"/>
        <v>3.16</v>
      </c>
      <c r="M5904" s="15" t="str">
        <f t="shared" si="1226"/>
        <v>--</v>
      </c>
      <c r="N5904" s="14" t="str">
        <f t="shared" si="1227"/>
        <v/>
      </c>
      <c r="O5904" s="15" t="str">
        <f t="shared" si="1220"/>
        <v/>
      </c>
      <c r="P5904" s="15" t="str">
        <f>IF(N5904=1,FLOOR(MAX($P$4:P5903),1)+1,IF(AND(P5903&lt;&gt;"",O5903&lt;&gt;1),MAX($P$4:P5903)+0.1,""))</f>
        <v/>
      </c>
      <c r="Q5904" s="5">
        <f>ROW()</f>
        <v>5904</v>
      </c>
    </row>
    <row r="5905" spans="2:17" x14ac:dyDescent="0.3">
      <c r="B5905" s="5"/>
      <c r="C5905" s="14">
        <f t="shared" si="1221"/>
        <v>0</v>
      </c>
      <c r="D5905" s="14">
        <f t="shared" si="1221"/>
        <v>0</v>
      </c>
      <c r="E5905" s="14" t="str">
        <f t="shared" si="1222"/>
        <v/>
      </c>
      <c r="F5905" s="14">
        <f t="shared" si="1223"/>
        <v>0</v>
      </c>
      <c r="G5905" s="14">
        <f t="shared" si="1219"/>
        <v>3</v>
      </c>
      <c r="H5905" s="14">
        <f t="shared" si="1224"/>
        <v>16</v>
      </c>
      <c r="I5905" s="14">
        <f t="shared" si="1224"/>
        <v>0</v>
      </c>
      <c r="J5905" s="14">
        <f t="shared" si="1224"/>
        <v>0</v>
      </c>
      <c r="K5905" s="14">
        <f t="shared" si="1224"/>
        <v>0</v>
      </c>
      <c r="L5905" s="14" t="str">
        <f t="shared" si="1225"/>
        <v>3.16</v>
      </c>
      <c r="M5905" s="15" t="str">
        <f t="shared" si="1226"/>
        <v>--</v>
      </c>
      <c r="N5905" s="14" t="str">
        <f t="shared" si="1227"/>
        <v/>
      </c>
      <c r="O5905" s="15" t="str">
        <f t="shared" si="1220"/>
        <v/>
      </c>
      <c r="P5905" s="15" t="str">
        <f>IF(N5905=1,FLOOR(MAX($P$4:P5904),1)+1,IF(AND(P5904&lt;&gt;"",O5904&lt;&gt;1),MAX($P$4:P5904)+0.1,""))</f>
        <v/>
      </c>
      <c r="Q5905" s="5">
        <f>ROW()</f>
        <v>5905</v>
      </c>
    </row>
    <row r="5906" spans="2:17" x14ac:dyDescent="0.3">
      <c r="B5906" s="5"/>
      <c r="C5906" s="14">
        <f t="shared" si="1221"/>
        <v>0</v>
      </c>
      <c r="D5906" s="14">
        <f t="shared" si="1221"/>
        <v>0</v>
      </c>
      <c r="E5906" s="14" t="str">
        <f t="shared" si="1222"/>
        <v/>
      </c>
      <c r="F5906" s="14">
        <f t="shared" si="1223"/>
        <v>0</v>
      </c>
      <c r="G5906" s="14">
        <f t="shared" si="1219"/>
        <v>3</v>
      </c>
      <c r="H5906" s="14">
        <f t="shared" si="1224"/>
        <v>16</v>
      </c>
      <c r="I5906" s="14">
        <f t="shared" si="1224"/>
        <v>0</v>
      </c>
      <c r="J5906" s="14">
        <f t="shared" si="1224"/>
        <v>0</v>
      </c>
      <c r="K5906" s="14">
        <f t="shared" si="1224"/>
        <v>0</v>
      </c>
      <c r="L5906" s="14" t="str">
        <f t="shared" si="1225"/>
        <v>3.16</v>
      </c>
      <c r="M5906" s="15" t="str">
        <f t="shared" si="1226"/>
        <v>--</v>
      </c>
      <c r="N5906" s="14" t="str">
        <f t="shared" si="1227"/>
        <v/>
      </c>
      <c r="O5906" s="15" t="str">
        <f t="shared" si="1220"/>
        <v/>
      </c>
      <c r="P5906" s="15" t="str">
        <f>IF(N5906=1,FLOOR(MAX($P$4:P5905),1)+1,IF(AND(P5905&lt;&gt;"",O5905&lt;&gt;1),MAX($P$4:P5905)+0.1,""))</f>
        <v/>
      </c>
      <c r="Q5906" s="5">
        <f>ROW()</f>
        <v>5906</v>
      </c>
    </row>
    <row r="5907" spans="2:17" x14ac:dyDescent="0.3">
      <c r="B5907" s="5"/>
      <c r="C5907" s="14">
        <f t="shared" si="1221"/>
        <v>0</v>
      </c>
      <c r="D5907" s="14">
        <f t="shared" si="1221"/>
        <v>0</v>
      </c>
      <c r="E5907" s="14" t="str">
        <f t="shared" si="1222"/>
        <v/>
      </c>
      <c r="F5907" s="14">
        <f t="shared" si="1223"/>
        <v>0</v>
      </c>
      <c r="G5907" s="14">
        <f t="shared" si="1219"/>
        <v>3</v>
      </c>
      <c r="H5907" s="14">
        <f t="shared" si="1224"/>
        <v>16</v>
      </c>
      <c r="I5907" s="14">
        <f t="shared" si="1224"/>
        <v>0</v>
      </c>
      <c r="J5907" s="14">
        <f t="shared" si="1224"/>
        <v>0</v>
      </c>
      <c r="K5907" s="14">
        <f t="shared" si="1224"/>
        <v>0</v>
      </c>
      <c r="L5907" s="14" t="str">
        <f t="shared" si="1225"/>
        <v>3.16</v>
      </c>
      <c r="M5907" s="15" t="str">
        <f t="shared" si="1226"/>
        <v>--</v>
      </c>
      <c r="N5907" s="14" t="str">
        <f t="shared" si="1227"/>
        <v/>
      </c>
      <c r="O5907" s="15" t="str">
        <f t="shared" si="1220"/>
        <v/>
      </c>
      <c r="P5907" s="15" t="str">
        <f>IF(N5907=1,FLOOR(MAX($P$4:P5906),1)+1,IF(AND(P5906&lt;&gt;"",O5906&lt;&gt;1),MAX($P$4:P5906)+0.1,""))</f>
        <v/>
      </c>
      <c r="Q5907" s="5">
        <f>ROW()</f>
        <v>5907</v>
      </c>
    </row>
    <row r="5908" spans="2:17" x14ac:dyDescent="0.3">
      <c r="B5908" s="5"/>
      <c r="C5908" s="14">
        <f t="shared" si="1221"/>
        <v>0</v>
      </c>
      <c r="D5908" s="14">
        <f t="shared" si="1221"/>
        <v>0</v>
      </c>
      <c r="E5908" s="14" t="str">
        <f t="shared" si="1222"/>
        <v/>
      </c>
      <c r="F5908" s="14">
        <f t="shared" si="1223"/>
        <v>0</v>
      </c>
      <c r="G5908" s="14">
        <f t="shared" si="1219"/>
        <v>3</v>
      </c>
      <c r="H5908" s="14">
        <f t="shared" si="1224"/>
        <v>16</v>
      </c>
      <c r="I5908" s="14">
        <f t="shared" si="1224"/>
        <v>0</v>
      </c>
      <c r="J5908" s="14">
        <f t="shared" si="1224"/>
        <v>0</v>
      </c>
      <c r="K5908" s="14">
        <f t="shared" si="1224"/>
        <v>0</v>
      </c>
      <c r="L5908" s="14" t="str">
        <f t="shared" si="1225"/>
        <v>3.16</v>
      </c>
      <c r="M5908" s="15" t="str">
        <f t="shared" si="1226"/>
        <v>--</v>
      </c>
      <c r="N5908" s="14" t="str">
        <f t="shared" si="1227"/>
        <v/>
      </c>
      <c r="O5908" s="15" t="str">
        <f t="shared" si="1220"/>
        <v/>
      </c>
      <c r="P5908" s="15" t="str">
        <f>IF(N5908=1,FLOOR(MAX($P$4:P5907),1)+1,IF(AND(P5907&lt;&gt;"",O5907&lt;&gt;1),MAX($P$4:P5907)+0.1,""))</f>
        <v/>
      </c>
      <c r="Q5908" s="5">
        <f>ROW()</f>
        <v>5908</v>
      </c>
    </row>
    <row r="5909" spans="2:17" x14ac:dyDescent="0.3">
      <c r="B5909" s="5"/>
      <c r="C5909" s="14">
        <f t="shared" si="1221"/>
        <v>0</v>
      </c>
      <c r="D5909" s="14">
        <f t="shared" si="1221"/>
        <v>0</v>
      </c>
      <c r="E5909" s="14" t="str">
        <f t="shared" si="1222"/>
        <v/>
      </c>
      <c r="F5909" s="14">
        <f t="shared" si="1223"/>
        <v>0</v>
      </c>
      <c r="G5909" s="14">
        <f t="shared" si="1219"/>
        <v>3</v>
      </c>
      <c r="H5909" s="14">
        <f t="shared" si="1224"/>
        <v>16</v>
      </c>
      <c r="I5909" s="14">
        <f t="shared" si="1224"/>
        <v>0</v>
      </c>
      <c r="J5909" s="14">
        <f t="shared" si="1224"/>
        <v>0</v>
      </c>
      <c r="K5909" s="14">
        <f t="shared" si="1224"/>
        <v>0</v>
      </c>
      <c r="L5909" s="14" t="str">
        <f t="shared" si="1225"/>
        <v>3.16</v>
      </c>
      <c r="M5909" s="15" t="str">
        <f t="shared" si="1226"/>
        <v>--</v>
      </c>
      <c r="N5909" s="14" t="str">
        <f t="shared" si="1227"/>
        <v/>
      </c>
      <c r="O5909" s="15" t="str">
        <f t="shared" si="1220"/>
        <v/>
      </c>
      <c r="P5909" s="15" t="str">
        <f>IF(N5909=1,FLOOR(MAX($P$4:P5908),1)+1,IF(AND(P5908&lt;&gt;"",O5908&lt;&gt;1),MAX($P$4:P5908)+0.1,""))</f>
        <v/>
      </c>
      <c r="Q5909" s="5">
        <f>ROW()</f>
        <v>5909</v>
      </c>
    </row>
    <row r="5910" spans="2:17" x14ac:dyDescent="0.3">
      <c r="B5910" s="5"/>
      <c r="C5910" s="14">
        <f t="shared" si="1221"/>
        <v>0</v>
      </c>
      <c r="D5910" s="14">
        <f t="shared" si="1221"/>
        <v>0</v>
      </c>
      <c r="E5910" s="14" t="str">
        <f t="shared" si="1222"/>
        <v/>
      </c>
      <c r="F5910" s="14">
        <f t="shared" si="1223"/>
        <v>0</v>
      </c>
      <c r="G5910" s="14">
        <f t="shared" si="1219"/>
        <v>3</v>
      </c>
      <c r="H5910" s="14">
        <f t="shared" ref="H5910:K5925" si="1228">IF(G5910&lt;&gt;G5909,0,IF(AND(($F5909-$D5910)=(H$3-1),$F5910=H$3),H5909+1,H5909))</f>
        <v>16</v>
      </c>
      <c r="I5910" s="14">
        <f t="shared" si="1228"/>
        <v>0</v>
      </c>
      <c r="J5910" s="14">
        <f t="shared" si="1228"/>
        <v>0</v>
      </c>
      <c r="K5910" s="14">
        <f t="shared" si="1228"/>
        <v>0</v>
      </c>
      <c r="L5910" s="14" t="str">
        <f t="shared" si="1225"/>
        <v>3.16</v>
      </c>
      <c r="M5910" s="15" t="str">
        <f t="shared" si="1226"/>
        <v>--</v>
      </c>
      <c r="N5910" s="14" t="str">
        <f t="shared" si="1227"/>
        <v/>
      </c>
      <c r="O5910" s="15" t="str">
        <f t="shared" si="1220"/>
        <v/>
      </c>
      <c r="P5910" s="15" t="str">
        <f>IF(N5910=1,FLOOR(MAX($P$4:P5909),1)+1,IF(AND(P5909&lt;&gt;"",O5909&lt;&gt;1),MAX($P$4:P5909)+0.1,""))</f>
        <v/>
      </c>
      <c r="Q5910" s="5">
        <f>ROW()</f>
        <v>5910</v>
      </c>
    </row>
    <row r="5911" spans="2:17" x14ac:dyDescent="0.3">
      <c r="B5911" s="5"/>
      <c r="C5911" s="14">
        <f t="shared" si="1221"/>
        <v>0</v>
      </c>
      <c r="D5911" s="14">
        <f t="shared" si="1221"/>
        <v>0</v>
      </c>
      <c r="E5911" s="14" t="str">
        <f t="shared" si="1222"/>
        <v/>
      </c>
      <c r="F5911" s="14">
        <f t="shared" si="1223"/>
        <v>0</v>
      </c>
      <c r="G5911" s="14">
        <f t="shared" si="1219"/>
        <v>3</v>
      </c>
      <c r="H5911" s="14">
        <f t="shared" si="1228"/>
        <v>16</v>
      </c>
      <c r="I5911" s="14">
        <f t="shared" si="1228"/>
        <v>0</v>
      </c>
      <c r="J5911" s="14">
        <f t="shared" si="1228"/>
        <v>0</v>
      </c>
      <c r="K5911" s="14">
        <f t="shared" si="1228"/>
        <v>0</v>
      </c>
      <c r="L5911" s="14" t="str">
        <f t="shared" si="1225"/>
        <v>3.16</v>
      </c>
      <c r="M5911" s="15" t="str">
        <f t="shared" si="1226"/>
        <v>--</v>
      </c>
      <c r="N5911" s="14" t="str">
        <f t="shared" si="1227"/>
        <v/>
      </c>
      <c r="O5911" s="15" t="str">
        <f t="shared" si="1220"/>
        <v/>
      </c>
      <c r="P5911" s="15" t="str">
        <f>IF(N5911=1,FLOOR(MAX($P$4:P5910),1)+1,IF(AND(P5910&lt;&gt;"",O5910&lt;&gt;1),MAX($P$4:P5910)+0.1,""))</f>
        <v/>
      </c>
      <c r="Q5911" s="5">
        <f>ROW()</f>
        <v>5911</v>
      </c>
    </row>
    <row r="5912" spans="2:17" x14ac:dyDescent="0.3">
      <c r="B5912" s="5"/>
      <c r="C5912" s="14">
        <f t="shared" si="1221"/>
        <v>0</v>
      </c>
      <c r="D5912" s="14">
        <f t="shared" si="1221"/>
        <v>0</v>
      </c>
      <c r="E5912" s="14" t="str">
        <f t="shared" si="1222"/>
        <v/>
      </c>
      <c r="F5912" s="14">
        <f t="shared" si="1223"/>
        <v>0</v>
      </c>
      <c r="G5912" s="14">
        <f t="shared" si="1219"/>
        <v>3</v>
      </c>
      <c r="H5912" s="14">
        <f t="shared" si="1228"/>
        <v>16</v>
      </c>
      <c r="I5912" s="14">
        <f t="shared" si="1228"/>
        <v>0</v>
      </c>
      <c r="J5912" s="14">
        <f t="shared" si="1228"/>
        <v>0</v>
      </c>
      <c r="K5912" s="14">
        <f t="shared" si="1228"/>
        <v>0</v>
      </c>
      <c r="L5912" s="14" t="str">
        <f t="shared" si="1225"/>
        <v>3.16</v>
      </c>
      <c r="M5912" s="15" t="str">
        <f t="shared" si="1226"/>
        <v>--</v>
      </c>
      <c r="N5912" s="14" t="str">
        <f t="shared" si="1227"/>
        <v/>
      </c>
      <c r="O5912" s="15" t="str">
        <f t="shared" si="1220"/>
        <v/>
      </c>
      <c r="P5912" s="15" t="str">
        <f>IF(N5912=1,FLOOR(MAX($P$4:P5911),1)+1,IF(AND(P5911&lt;&gt;"",O5911&lt;&gt;1),MAX($P$4:P5911)+0.1,""))</f>
        <v/>
      </c>
      <c r="Q5912" s="5">
        <f>ROW()</f>
        <v>5912</v>
      </c>
    </row>
    <row r="5913" spans="2:17" x14ac:dyDescent="0.3">
      <c r="B5913" s="5"/>
      <c r="C5913" s="14">
        <f t="shared" si="1221"/>
        <v>0</v>
      </c>
      <c r="D5913" s="14">
        <f t="shared" si="1221"/>
        <v>0</v>
      </c>
      <c r="E5913" s="14" t="str">
        <f t="shared" si="1222"/>
        <v/>
      </c>
      <c r="F5913" s="14">
        <f t="shared" si="1223"/>
        <v>0</v>
      </c>
      <c r="G5913" s="14">
        <f t="shared" si="1219"/>
        <v>3</v>
      </c>
      <c r="H5913" s="14">
        <f t="shared" si="1228"/>
        <v>16</v>
      </c>
      <c r="I5913" s="14">
        <f t="shared" si="1228"/>
        <v>0</v>
      </c>
      <c r="J5913" s="14">
        <f t="shared" si="1228"/>
        <v>0</v>
      </c>
      <c r="K5913" s="14">
        <f t="shared" si="1228"/>
        <v>0</v>
      </c>
      <c r="L5913" s="14" t="str">
        <f t="shared" si="1225"/>
        <v>3.16</v>
      </c>
      <c r="M5913" s="15" t="str">
        <f t="shared" si="1226"/>
        <v>--</v>
      </c>
      <c r="N5913" s="14" t="str">
        <f t="shared" si="1227"/>
        <v/>
      </c>
      <c r="O5913" s="15" t="str">
        <f t="shared" si="1220"/>
        <v/>
      </c>
      <c r="P5913" s="15" t="str">
        <f>IF(N5913=1,FLOOR(MAX($P$4:P5912),1)+1,IF(AND(P5912&lt;&gt;"",O5912&lt;&gt;1),MAX($P$4:P5912)+0.1,""))</f>
        <v/>
      </c>
      <c r="Q5913" s="5">
        <f>ROW()</f>
        <v>5913</v>
      </c>
    </row>
    <row r="5914" spans="2:17" x14ac:dyDescent="0.3">
      <c r="B5914" s="5"/>
      <c r="C5914" s="14">
        <f t="shared" si="1221"/>
        <v>0</v>
      </c>
      <c r="D5914" s="14">
        <f t="shared" si="1221"/>
        <v>0</v>
      </c>
      <c r="E5914" s="14" t="str">
        <f t="shared" si="1222"/>
        <v/>
      </c>
      <c r="F5914" s="14">
        <f t="shared" si="1223"/>
        <v>0</v>
      </c>
      <c r="G5914" s="14">
        <f t="shared" si="1219"/>
        <v>3</v>
      </c>
      <c r="H5914" s="14">
        <f t="shared" si="1228"/>
        <v>16</v>
      </c>
      <c r="I5914" s="14">
        <f t="shared" si="1228"/>
        <v>0</v>
      </c>
      <c r="J5914" s="14">
        <f t="shared" si="1228"/>
        <v>0</v>
      </c>
      <c r="K5914" s="14">
        <f t="shared" si="1228"/>
        <v>0</v>
      </c>
      <c r="L5914" s="14" t="str">
        <f t="shared" si="1225"/>
        <v>3.16</v>
      </c>
      <c r="M5914" s="15" t="str">
        <f t="shared" si="1226"/>
        <v>--</v>
      </c>
      <c r="N5914" s="14" t="str">
        <f t="shared" si="1227"/>
        <v/>
      </c>
      <c r="O5914" s="15" t="str">
        <f t="shared" si="1220"/>
        <v/>
      </c>
      <c r="P5914" s="15" t="str">
        <f>IF(N5914=1,FLOOR(MAX($P$4:P5913),1)+1,IF(AND(P5913&lt;&gt;"",O5913&lt;&gt;1),MAX($P$4:P5913)+0.1,""))</f>
        <v/>
      </c>
      <c r="Q5914" s="5">
        <f>ROW()</f>
        <v>5914</v>
      </c>
    </row>
    <row r="5915" spans="2:17" x14ac:dyDescent="0.3">
      <c r="B5915" s="5"/>
      <c r="C5915" s="14">
        <f t="shared" si="1221"/>
        <v>0</v>
      </c>
      <c r="D5915" s="14">
        <f t="shared" si="1221"/>
        <v>0</v>
      </c>
      <c r="E5915" s="14" t="str">
        <f t="shared" si="1222"/>
        <v/>
      </c>
      <c r="F5915" s="14">
        <f t="shared" si="1223"/>
        <v>0</v>
      </c>
      <c r="G5915" s="14">
        <f t="shared" si="1219"/>
        <v>3</v>
      </c>
      <c r="H5915" s="14">
        <f t="shared" si="1228"/>
        <v>16</v>
      </c>
      <c r="I5915" s="14">
        <f t="shared" si="1228"/>
        <v>0</v>
      </c>
      <c r="J5915" s="14">
        <f t="shared" si="1228"/>
        <v>0</v>
      </c>
      <c r="K5915" s="14">
        <f t="shared" si="1228"/>
        <v>0</v>
      </c>
      <c r="L5915" s="14" t="str">
        <f t="shared" si="1225"/>
        <v>3.16</v>
      </c>
      <c r="M5915" s="15" t="str">
        <f t="shared" si="1226"/>
        <v>--</v>
      </c>
      <c r="N5915" s="14" t="str">
        <f t="shared" si="1227"/>
        <v/>
      </c>
      <c r="O5915" s="15" t="str">
        <f t="shared" si="1220"/>
        <v/>
      </c>
      <c r="P5915" s="15" t="str">
        <f>IF(N5915=1,FLOOR(MAX($P$4:P5914),1)+1,IF(AND(P5914&lt;&gt;"",O5914&lt;&gt;1),MAX($P$4:P5914)+0.1,""))</f>
        <v/>
      </c>
      <c r="Q5915" s="5">
        <f>ROW()</f>
        <v>5915</v>
      </c>
    </row>
    <row r="5916" spans="2:17" x14ac:dyDescent="0.3">
      <c r="B5916" s="5"/>
      <c r="C5916" s="14">
        <f t="shared" si="1221"/>
        <v>0</v>
      </c>
      <c r="D5916" s="14">
        <f t="shared" si="1221"/>
        <v>0</v>
      </c>
      <c r="E5916" s="14" t="str">
        <f t="shared" si="1222"/>
        <v/>
      </c>
      <c r="F5916" s="14">
        <f t="shared" si="1223"/>
        <v>0</v>
      </c>
      <c r="G5916" s="14">
        <f t="shared" si="1219"/>
        <v>3</v>
      </c>
      <c r="H5916" s="14">
        <f t="shared" si="1228"/>
        <v>16</v>
      </c>
      <c r="I5916" s="14">
        <f t="shared" si="1228"/>
        <v>0</v>
      </c>
      <c r="J5916" s="14">
        <f t="shared" si="1228"/>
        <v>0</v>
      </c>
      <c r="K5916" s="14">
        <f t="shared" si="1228"/>
        <v>0</v>
      </c>
      <c r="L5916" s="14" t="str">
        <f t="shared" si="1225"/>
        <v>3.16</v>
      </c>
      <c r="M5916" s="15" t="str">
        <f t="shared" si="1226"/>
        <v>--</v>
      </c>
      <c r="N5916" s="14" t="str">
        <f t="shared" si="1227"/>
        <v/>
      </c>
      <c r="O5916" s="15" t="str">
        <f t="shared" si="1220"/>
        <v/>
      </c>
      <c r="P5916" s="15" t="str">
        <f>IF(N5916=1,FLOOR(MAX($P$4:P5915),1)+1,IF(AND(P5915&lt;&gt;"",O5915&lt;&gt;1),MAX($P$4:P5915)+0.1,""))</f>
        <v/>
      </c>
      <c r="Q5916" s="5">
        <f>ROW()</f>
        <v>5916</v>
      </c>
    </row>
    <row r="5917" spans="2:17" x14ac:dyDescent="0.3">
      <c r="B5917" s="5"/>
      <c r="C5917" s="14">
        <f t="shared" si="1221"/>
        <v>0</v>
      </c>
      <c r="D5917" s="14">
        <f t="shared" si="1221"/>
        <v>0</v>
      </c>
      <c r="E5917" s="14" t="str">
        <f t="shared" si="1222"/>
        <v/>
      </c>
      <c r="F5917" s="14">
        <f t="shared" si="1223"/>
        <v>0</v>
      </c>
      <c r="G5917" s="14">
        <f t="shared" si="1219"/>
        <v>3</v>
      </c>
      <c r="H5917" s="14">
        <f t="shared" si="1228"/>
        <v>16</v>
      </c>
      <c r="I5917" s="14">
        <f t="shared" si="1228"/>
        <v>0</v>
      </c>
      <c r="J5917" s="14">
        <f t="shared" si="1228"/>
        <v>0</v>
      </c>
      <c r="K5917" s="14">
        <f t="shared" si="1228"/>
        <v>0</v>
      </c>
      <c r="L5917" s="14" t="str">
        <f t="shared" si="1225"/>
        <v>3.16</v>
      </c>
      <c r="M5917" s="15" t="str">
        <f t="shared" si="1226"/>
        <v>--</v>
      </c>
      <c r="N5917" s="14" t="str">
        <f t="shared" si="1227"/>
        <v/>
      </c>
      <c r="O5917" s="15" t="str">
        <f t="shared" si="1220"/>
        <v/>
      </c>
      <c r="P5917" s="15" t="str">
        <f>IF(N5917=1,FLOOR(MAX($P$4:P5916),1)+1,IF(AND(P5916&lt;&gt;"",O5916&lt;&gt;1),MAX($P$4:P5916)+0.1,""))</f>
        <v/>
      </c>
      <c r="Q5917" s="5">
        <f>ROW()</f>
        <v>5917</v>
      </c>
    </row>
    <row r="5918" spans="2:17" x14ac:dyDescent="0.3">
      <c r="B5918" s="5"/>
      <c r="C5918" s="14">
        <f t="shared" si="1221"/>
        <v>0</v>
      </c>
      <c r="D5918" s="14">
        <f t="shared" si="1221"/>
        <v>0</v>
      </c>
      <c r="E5918" s="14" t="str">
        <f t="shared" si="1222"/>
        <v/>
      </c>
      <c r="F5918" s="14">
        <f t="shared" si="1223"/>
        <v>0</v>
      </c>
      <c r="G5918" s="14">
        <f t="shared" si="1219"/>
        <v>3</v>
      </c>
      <c r="H5918" s="14">
        <f t="shared" si="1228"/>
        <v>16</v>
      </c>
      <c r="I5918" s="14">
        <f t="shared" si="1228"/>
        <v>0</v>
      </c>
      <c r="J5918" s="14">
        <f t="shared" si="1228"/>
        <v>0</v>
      </c>
      <c r="K5918" s="14">
        <f t="shared" si="1228"/>
        <v>0</v>
      </c>
      <c r="L5918" s="14" t="str">
        <f t="shared" si="1225"/>
        <v>3.16</v>
      </c>
      <c r="M5918" s="15" t="str">
        <f t="shared" si="1226"/>
        <v>--</v>
      </c>
      <c r="N5918" s="14" t="str">
        <f t="shared" si="1227"/>
        <v/>
      </c>
      <c r="O5918" s="15" t="str">
        <f t="shared" si="1220"/>
        <v/>
      </c>
      <c r="P5918" s="15" t="str">
        <f>IF(N5918=1,FLOOR(MAX($P$4:P5917),1)+1,IF(AND(P5917&lt;&gt;"",O5917&lt;&gt;1),MAX($P$4:P5917)+0.1,""))</f>
        <v/>
      </c>
      <c r="Q5918" s="5">
        <f>ROW()</f>
        <v>5918</v>
      </c>
    </row>
    <row r="5919" spans="2:17" x14ac:dyDescent="0.3">
      <c r="B5919" s="5"/>
      <c r="C5919" s="14">
        <f t="shared" si="1221"/>
        <v>0</v>
      </c>
      <c r="D5919" s="14">
        <f t="shared" si="1221"/>
        <v>0</v>
      </c>
      <c r="E5919" s="14" t="str">
        <f t="shared" si="1222"/>
        <v/>
      </c>
      <c r="F5919" s="14">
        <f t="shared" si="1223"/>
        <v>0</v>
      </c>
      <c r="G5919" s="14">
        <f t="shared" si="1219"/>
        <v>3</v>
      </c>
      <c r="H5919" s="14">
        <f t="shared" si="1228"/>
        <v>16</v>
      </c>
      <c r="I5919" s="14">
        <f t="shared" si="1228"/>
        <v>0</v>
      </c>
      <c r="J5919" s="14">
        <f t="shared" si="1228"/>
        <v>0</v>
      </c>
      <c r="K5919" s="14">
        <f t="shared" si="1228"/>
        <v>0</v>
      </c>
      <c r="L5919" s="14" t="str">
        <f t="shared" si="1225"/>
        <v>3.16</v>
      </c>
      <c r="M5919" s="15" t="str">
        <f t="shared" si="1226"/>
        <v>--</v>
      </c>
      <c r="N5919" s="14" t="str">
        <f t="shared" si="1227"/>
        <v/>
      </c>
      <c r="O5919" s="15" t="str">
        <f t="shared" si="1220"/>
        <v/>
      </c>
      <c r="P5919" s="15" t="str">
        <f>IF(N5919=1,FLOOR(MAX($P$4:P5918),1)+1,IF(AND(P5918&lt;&gt;"",O5918&lt;&gt;1),MAX($P$4:P5918)+0.1,""))</f>
        <v/>
      </c>
      <c r="Q5919" s="5">
        <f>ROW()</f>
        <v>5919</v>
      </c>
    </row>
    <row r="5920" spans="2:17" x14ac:dyDescent="0.3">
      <c r="B5920" s="5"/>
      <c r="C5920" s="14">
        <f t="shared" si="1221"/>
        <v>0</v>
      </c>
      <c r="D5920" s="14">
        <f t="shared" si="1221"/>
        <v>0</v>
      </c>
      <c r="E5920" s="14" t="str">
        <f t="shared" si="1222"/>
        <v/>
      </c>
      <c r="F5920" s="14">
        <f t="shared" si="1223"/>
        <v>0</v>
      </c>
      <c r="G5920" s="14">
        <f t="shared" si="1219"/>
        <v>3</v>
      </c>
      <c r="H5920" s="14">
        <f t="shared" si="1228"/>
        <v>16</v>
      </c>
      <c r="I5920" s="14">
        <f t="shared" si="1228"/>
        <v>0</v>
      </c>
      <c r="J5920" s="14">
        <f t="shared" si="1228"/>
        <v>0</v>
      </c>
      <c r="K5920" s="14">
        <f t="shared" si="1228"/>
        <v>0</v>
      </c>
      <c r="L5920" s="14" t="str">
        <f t="shared" si="1225"/>
        <v>3.16</v>
      </c>
      <c r="M5920" s="15" t="str">
        <f t="shared" si="1226"/>
        <v>--</v>
      </c>
      <c r="N5920" s="14" t="str">
        <f t="shared" si="1227"/>
        <v/>
      </c>
      <c r="O5920" s="15" t="str">
        <f t="shared" si="1220"/>
        <v/>
      </c>
      <c r="P5920" s="15" t="str">
        <f>IF(N5920=1,FLOOR(MAX($P$4:P5919),1)+1,IF(AND(P5919&lt;&gt;"",O5919&lt;&gt;1),MAX($P$4:P5919)+0.1,""))</f>
        <v/>
      </c>
      <c r="Q5920" s="5">
        <f>ROW()</f>
        <v>5920</v>
      </c>
    </row>
    <row r="5921" spans="2:17" x14ac:dyDescent="0.3">
      <c r="B5921" s="5"/>
      <c r="C5921" s="14">
        <f t="shared" si="1221"/>
        <v>0</v>
      </c>
      <c r="D5921" s="14">
        <f t="shared" si="1221"/>
        <v>0</v>
      </c>
      <c r="E5921" s="14" t="str">
        <f t="shared" si="1222"/>
        <v/>
      </c>
      <c r="F5921" s="14">
        <f t="shared" si="1223"/>
        <v>0</v>
      </c>
      <c r="G5921" s="14">
        <f t="shared" si="1219"/>
        <v>3</v>
      </c>
      <c r="H5921" s="14">
        <f t="shared" si="1228"/>
        <v>16</v>
      </c>
      <c r="I5921" s="14">
        <f t="shared" si="1228"/>
        <v>0</v>
      </c>
      <c r="J5921" s="14">
        <f t="shared" si="1228"/>
        <v>0</v>
      </c>
      <c r="K5921" s="14">
        <f t="shared" si="1228"/>
        <v>0</v>
      </c>
      <c r="L5921" s="14" t="str">
        <f t="shared" si="1225"/>
        <v>3.16</v>
      </c>
      <c r="M5921" s="15" t="str">
        <f t="shared" si="1226"/>
        <v>--</v>
      </c>
      <c r="N5921" s="14" t="str">
        <f t="shared" si="1227"/>
        <v/>
      </c>
      <c r="O5921" s="15" t="str">
        <f t="shared" si="1220"/>
        <v/>
      </c>
      <c r="P5921" s="15" t="str">
        <f>IF(N5921=1,FLOOR(MAX($P$4:P5920),1)+1,IF(AND(P5920&lt;&gt;"",O5920&lt;&gt;1),MAX($P$4:P5920)+0.1,""))</f>
        <v/>
      </c>
      <c r="Q5921" s="5">
        <f>ROW()</f>
        <v>5921</v>
      </c>
    </row>
    <row r="5922" spans="2:17" x14ac:dyDescent="0.3">
      <c r="B5922" s="5"/>
      <c r="C5922" s="14">
        <f t="shared" si="1221"/>
        <v>0</v>
      </c>
      <c r="D5922" s="14">
        <f t="shared" si="1221"/>
        <v>0</v>
      </c>
      <c r="E5922" s="14" t="str">
        <f t="shared" si="1222"/>
        <v/>
      </c>
      <c r="F5922" s="14">
        <f t="shared" si="1223"/>
        <v>0</v>
      </c>
      <c r="G5922" s="14">
        <f t="shared" si="1219"/>
        <v>3</v>
      </c>
      <c r="H5922" s="14">
        <f t="shared" si="1228"/>
        <v>16</v>
      </c>
      <c r="I5922" s="14">
        <f t="shared" si="1228"/>
        <v>0</v>
      </c>
      <c r="J5922" s="14">
        <f t="shared" si="1228"/>
        <v>0</v>
      </c>
      <c r="K5922" s="14">
        <f t="shared" si="1228"/>
        <v>0</v>
      </c>
      <c r="L5922" s="14" t="str">
        <f t="shared" si="1225"/>
        <v>3.16</v>
      </c>
      <c r="M5922" s="15" t="str">
        <f t="shared" si="1226"/>
        <v>--</v>
      </c>
      <c r="N5922" s="14" t="str">
        <f t="shared" si="1227"/>
        <v/>
      </c>
      <c r="O5922" s="15" t="str">
        <f t="shared" si="1220"/>
        <v/>
      </c>
      <c r="P5922" s="15" t="str">
        <f>IF(N5922=1,FLOOR(MAX($P$4:P5921),1)+1,IF(AND(P5921&lt;&gt;"",O5921&lt;&gt;1),MAX($P$4:P5921)+0.1,""))</f>
        <v/>
      </c>
      <c r="Q5922" s="5">
        <f>ROW()</f>
        <v>5922</v>
      </c>
    </row>
    <row r="5923" spans="2:17" x14ac:dyDescent="0.3">
      <c r="B5923" s="5"/>
      <c r="C5923" s="14">
        <f t="shared" si="1221"/>
        <v>0</v>
      </c>
      <c r="D5923" s="14">
        <f t="shared" si="1221"/>
        <v>0</v>
      </c>
      <c r="E5923" s="14" t="str">
        <f t="shared" si="1222"/>
        <v/>
      </c>
      <c r="F5923" s="14">
        <f t="shared" si="1223"/>
        <v>0</v>
      </c>
      <c r="G5923" s="14">
        <f t="shared" si="1219"/>
        <v>3</v>
      </c>
      <c r="H5923" s="14">
        <f t="shared" si="1228"/>
        <v>16</v>
      </c>
      <c r="I5923" s="14">
        <f t="shared" si="1228"/>
        <v>0</v>
      </c>
      <c r="J5923" s="14">
        <f t="shared" si="1228"/>
        <v>0</v>
      </c>
      <c r="K5923" s="14">
        <f t="shared" si="1228"/>
        <v>0</v>
      </c>
      <c r="L5923" s="14" t="str">
        <f t="shared" si="1225"/>
        <v>3.16</v>
      </c>
      <c r="M5923" s="15" t="str">
        <f t="shared" si="1226"/>
        <v>--</v>
      </c>
      <c r="N5923" s="14" t="str">
        <f t="shared" si="1227"/>
        <v/>
      </c>
      <c r="O5923" s="15" t="str">
        <f t="shared" si="1220"/>
        <v/>
      </c>
      <c r="P5923" s="15" t="str">
        <f>IF(N5923=1,FLOOR(MAX($P$4:P5922),1)+1,IF(AND(P5922&lt;&gt;"",O5922&lt;&gt;1),MAX($P$4:P5922)+0.1,""))</f>
        <v/>
      </c>
      <c r="Q5923" s="5">
        <f>ROW()</f>
        <v>5923</v>
      </c>
    </row>
    <row r="5924" spans="2:17" x14ac:dyDescent="0.3">
      <c r="B5924" s="5"/>
      <c r="C5924" s="14">
        <f t="shared" si="1221"/>
        <v>0</v>
      </c>
      <c r="D5924" s="14">
        <f t="shared" si="1221"/>
        <v>0</v>
      </c>
      <c r="E5924" s="14" t="str">
        <f t="shared" si="1222"/>
        <v/>
      </c>
      <c r="F5924" s="14">
        <f t="shared" si="1223"/>
        <v>0</v>
      </c>
      <c r="G5924" s="14">
        <f t="shared" si="1219"/>
        <v>3</v>
      </c>
      <c r="H5924" s="14">
        <f t="shared" si="1228"/>
        <v>16</v>
      </c>
      <c r="I5924" s="14">
        <f t="shared" si="1228"/>
        <v>0</v>
      </c>
      <c r="J5924" s="14">
        <f t="shared" si="1228"/>
        <v>0</v>
      </c>
      <c r="K5924" s="14">
        <f t="shared" si="1228"/>
        <v>0</v>
      </c>
      <c r="L5924" s="14" t="str">
        <f t="shared" si="1225"/>
        <v>3.16</v>
      </c>
      <c r="M5924" s="15" t="str">
        <f t="shared" si="1226"/>
        <v>--</v>
      </c>
      <c r="N5924" s="14" t="str">
        <f t="shared" si="1227"/>
        <v/>
      </c>
      <c r="O5924" s="15" t="str">
        <f t="shared" si="1220"/>
        <v/>
      </c>
      <c r="P5924" s="15" t="str">
        <f>IF(N5924=1,FLOOR(MAX($P$4:P5923),1)+1,IF(AND(P5923&lt;&gt;"",O5923&lt;&gt;1),MAX($P$4:P5923)+0.1,""))</f>
        <v/>
      </c>
      <c r="Q5924" s="5">
        <f>ROW()</f>
        <v>5924</v>
      </c>
    </row>
    <row r="5925" spans="2:17" x14ac:dyDescent="0.3">
      <c r="B5925" s="5"/>
      <c r="C5925" s="14">
        <f t="shared" si="1221"/>
        <v>0</v>
      </c>
      <c r="D5925" s="14">
        <f t="shared" si="1221"/>
        <v>0</v>
      </c>
      <c r="E5925" s="14" t="str">
        <f t="shared" si="1222"/>
        <v/>
      </c>
      <c r="F5925" s="14">
        <f t="shared" si="1223"/>
        <v>0</v>
      </c>
      <c r="G5925" s="14">
        <f t="shared" si="1219"/>
        <v>3</v>
      </c>
      <c r="H5925" s="14">
        <f t="shared" si="1228"/>
        <v>16</v>
      </c>
      <c r="I5925" s="14">
        <f t="shared" si="1228"/>
        <v>0</v>
      </c>
      <c r="J5925" s="14">
        <f t="shared" si="1228"/>
        <v>0</v>
      </c>
      <c r="K5925" s="14">
        <f t="shared" si="1228"/>
        <v>0</v>
      </c>
      <c r="L5925" s="14" t="str">
        <f t="shared" si="1225"/>
        <v>3.16</v>
      </c>
      <c r="M5925" s="15" t="str">
        <f t="shared" si="1226"/>
        <v>--</v>
      </c>
      <c r="N5925" s="14" t="str">
        <f t="shared" si="1227"/>
        <v/>
      </c>
      <c r="O5925" s="15" t="str">
        <f t="shared" si="1220"/>
        <v/>
      </c>
      <c r="P5925" s="15" t="str">
        <f>IF(N5925=1,FLOOR(MAX($P$4:P5924),1)+1,IF(AND(P5924&lt;&gt;"",O5924&lt;&gt;1),MAX($P$4:P5924)+0.1,""))</f>
        <v/>
      </c>
      <c r="Q5925" s="5">
        <f>ROW()</f>
        <v>5925</v>
      </c>
    </row>
    <row r="5926" spans="2:17" x14ac:dyDescent="0.3">
      <c r="B5926" s="5"/>
      <c r="C5926" s="14">
        <f t="shared" si="1221"/>
        <v>0</v>
      </c>
      <c r="D5926" s="14">
        <f t="shared" si="1221"/>
        <v>0</v>
      </c>
      <c r="E5926" s="14" t="str">
        <f t="shared" si="1222"/>
        <v/>
      </c>
      <c r="F5926" s="14">
        <f t="shared" si="1223"/>
        <v>0</v>
      </c>
      <c r="G5926" s="14">
        <f t="shared" si="1219"/>
        <v>3</v>
      </c>
      <c r="H5926" s="14">
        <f t="shared" ref="H5926:K5941" si="1229">IF(G5926&lt;&gt;G5925,0,IF(AND(($F5925-$D5926)=(H$3-1),$F5926=H$3),H5925+1,H5925))</f>
        <v>16</v>
      </c>
      <c r="I5926" s="14">
        <f t="shared" si="1229"/>
        <v>0</v>
      </c>
      <c r="J5926" s="14">
        <f t="shared" si="1229"/>
        <v>0</v>
      </c>
      <c r="K5926" s="14">
        <f t="shared" si="1229"/>
        <v>0</v>
      </c>
      <c r="L5926" s="14" t="str">
        <f t="shared" si="1225"/>
        <v>3.16</v>
      </c>
      <c r="M5926" s="15" t="str">
        <f t="shared" si="1226"/>
        <v>--</v>
      </c>
      <c r="N5926" s="14" t="str">
        <f t="shared" si="1227"/>
        <v/>
      </c>
      <c r="O5926" s="15" t="str">
        <f t="shared" si="1220"/>
        <v/>
      </c>
      <c r="P5926" s="15" t="str">
        <f>IF(N5926=1,FLOOR(MAX($P$4:P5925),1)+1,IF(AND(P5925&lt;&gt;"",O5925&lt;&gt;1),MAX($P$4:P5925)+0.1,""))</f>
        <v/>
      </c>
      <c r="Q5926" s="5">
        <f>ROW()</f>
        <v>5926</v>
      </c>
    </row>
    <row r="5927" spans="2:17" x14ac:dyDescent="0.3">
      <c r="B5927" s="5"/>
      <c r="C5927" s="14">
        <f t="shared" si="1221"/>
        <v>0</v>
      </c>
      <c r="D5927" s="14">
        <f t="shared" si="1221"/>
        <v>0</v>
      </c>
      <c r="E5927" s="14" t="str">
        <f t="shared" si="1222"/>
        <v/>
      </c>
      <c r="F5927" s="14">
        <f t="shared" si="1223"/>
        <v>0</v>
      </c>
      <c r="G5927" s="14">
        <f t="shared" si="1219"/>
        <v>3</v>
      </c>
      <c r="H5927" s="14">
        <f t="shared" si="1229"/>
        <v>16</v>
      </c>
      <c r="I5927" s="14">
        <f t="shared" si="1229"/>
        <v>0</v>
      </c>
      <c r="J5927" s="14">
        <f t="shared" si="1229"/>
        <v>0</v>
      </c>
      <c r="K5927" s="14">
        <f t="shared" si="1229"/>
        <v>0</v>
      </c>
      <c r="L5927" s="14" t="str">
        <f t="shared" si="1225"/>
        <v>3.16</v>
      </c>
      <c r="M5927" s="15" t="str">
        <f t="shared" si="1226"/>
        <v>--</v>
      </c>
      <c r="N5927" s="14" t="str">
        <f t="shared" si="1227"/>
        <v/>
      </c>
      <c r="O5927" s="15" t="str">
        <f t="shared" si="1220"/>
        <v/>
      </c>
      <c r="P5927" s="15" t="str">
        <f>IF(N5927=1,FLOOR(MAX($P$4:P5926),1)+1,IF(AND(P5926&lt;&gt;"",O5926&lt;&gt;1),MAX($P$4:P5926)+0.1,""))</f>
        <v/>
      </c>
      <c r="Q5927" s="5">
        <f>ROW()</f>
        <v>5927</v>
      </c>
    </row>
    <row r="5928" spans="2:17" x14ac:dyDescent="0.3">
      <c r="B5928" s="5"/>
      <c r="C5928" s="14">
        <f t="shared" si="1221"/>
        <v>0</v>
      </c>
      <c r="D5928" s="14">
        <f t="shared" si="1221"/>
        <v>0</v>
      </c>
      <c r="E5928" s="14" t="str">
        <f t="shared" si="1222"/>
        <v/>
      </c>
      <c r="F5928" s="14">
        <f t="shared" si="1223"/>
        <v>0</v>
      </c>
      <c r="G5928" s="14">
        <f t="shared" si="1219"/>
        <v>3</v>
      </c>
      <c r="H5928" s="14">
        <f t="shared" si="1229"/>
        <v>16</v>
      </c>
      <c r="I5928" s="14">
        <f t="shared" si="1229"/>
        <v>0</v>
      </c>
      <c r="J5928" s="14">
        <f t="shared" si="1229"/>
        <v>0</v>
      </c>
      <c r="K5928" s="14">
        <f t="shared" si="1229"/>
        <v>0</v>
      </c>
      <c r="L5928" s="14" t="str">
        <f t="shared" si="1225"/>
        <v>3.16</v>
      </c>
      <c r="M5928" s="15" t="str">
        <f t="shared" si="1226"/>
        <v>--</v>
      </c>
      <c r="N5928" s="14" t="str">
        <f t="shared" si="1227"/>
        <v/>
      </c>
      <c r="O5928" s="15" t="str">
        <f t="shared" si="1220"/>
        <v/>
      </c>
      <c r="P5928" s="15" t="str">
        <f>IF(N5928=1,FLOOR(MAX($P$4:P5927),1)+1,IF(AND(P5927&lt;&gt;"",O5927&lt;&gt;1),MAX($P$4:P5927)+0.1,""))</f>
        <v/>
      </c>
      <c r="Q5928" s="5">
        <f>ROW()</f>
        <v>5928</v>
      </c>
    </row>
    <row r="5929" spans="2:17" x14ac:dyDescent="0.3">
      <c r="B5929" s="5"/>
      <c r="C5929" s="14">
        <f t="shared" si="1221"/>
        <v>0</v>
      </c>
      <c r="D5929" s="14">
        <f t="shared" si="1221"/>
        <v>0</v>
      </c>
      <c r="E5929" s="14" t="str">
        <f t="shared" si="1222"/>
        <v/>
      </c>
      <c r="F5929" s="14">
        <f t="shared" si="1223"/>
        <v>0</v>
      </c>
      <c r="G5929" s="14">
        <f t="shared" si="1219"/>
        <v>3</v>
      </c>
      <c r="H5929" s="14">
        <f t="shared" si="1229"/>
        <v>16</v>
      </c>
      <c r="I5929" s="14">
        <f t="shared" si="1229"/>
        <v>0</v>
      </c>
      <c r="J5929" s="14">
        <f t="shared" si="1229"/>
        <v>0</v>
      </c>
      <c r="K5929" s="14">
        <f t="shared" si="1229"/>
        <v>0</v>
      </c>
      <c r="L5929" s="14" t="str">
        <f t="shared" si="1225"/>
        <v>3.16</v>
      </c>
      <c r="M5929" s="15" t="str">
        <f t="shared" si="1226"/>
        <v>--</v>
      </c>
      <c r="N5929" s="14" t="str">
        <f t="shared" si="1227"/>
        <v/>
      </c>
      <c r="O5929" s="15" t="str">
        <f t="shared" si="1220"/>
        <v/>
      </c>
      <c r="P5929" s="15" t="str">
        <f>IF(N5929=1,FLOOR(MAX($P$4:P5928),1)+1,IF(AND(P5928&lt;&gt;"",O5928&lt;&gt;1),MAX($P$4:P5928)+0.1,""))</f>
        <v/>
      </c>
      <c r="Q5929" s="5">
        <f>ROW()</f>
        <v>5929</v>
      </c>
    </row>
    <row r="5930" spans="2:17" x14ac:dyDescent="0.3">
      <c r="B5930" s="5"/>
      <c r="C5930" s="14">
        <f t="shared" si="1221"/>
        <v>0</v>
      </c>
      <c r="D5930" s="14">
        <f t="shared" si="1221"/>
        <v>0</v>
      </c>
      <c r="E5930" s="14" t="str">
        <f t="shared" si="1222"/>
        <v/>
      </c>
      <c r="F5930" s="14">
        <f t="shared" si="1223"/>
        <v>0</v>
      </c>
      <c r="G5930" s="14">
        <f t="shared" si="1219"/>
        <v>3</v>
      </c>
      <c r="H5930" s="14">
        <f t="shared" si="1229"/>
        <v>16</v>
      </c>
      <c r="I5930" s="14">
        <f t="shared" si="1229"/>
        <v>0</v>
      </c>
      <c r="J5930" s="14">
        <f t="shared" si="1229"/>
        <v>0</v>
      </c>
      <c r="K5930" s="14">
        <f t="shared" si="1229"/>
        <v>0</v>
      </c>
      <c r="L5930" s="14" t="str">
        <f t="shared" si="1225"/>
        <v>3.16</v>
      </c>
      <c r="M5930" s="15" t="str">
        <f t="shared" si="1226"/>
        <v>--</v>
      </c>
      <c r="N5930" s="14" t="str">
        <f t="shared" si="1227"/>
        <v/>
      </c>
      <c r="O5930" s="15" t="str">
        <f t="shared" si="1220"/>
        <v/>
      </c>
      <c r="P5930" s="15" t="str">
        <f>IF(N5930=1,FLOOR(MAX($P$4:P5929),1)+1,IF(AND(P5929&lt;&gt;"",O5929&lt;&gt;1),MAX($P$4:P5929)+0.1,""))</f>
        <v/>
      </c>
      <c r="Q5930" s="5">
        <f>ROW()</f>
        <v>5930</v>
      </c>
    </row>
    <row r="5931" spans="2:17" x14ac:dyDescent="0.3">
      <c r="B5931" s="5"/>
      <c r="C5931" s="14">
        <f t="shared" si="1221"/>
        <v>0</v>
      </c>
      <c r="D5931" s="14">
        <f t="shared" si="1221"/>
        <v>0</v>
      </c>
      <c r="E5931" s="14" t="str">
        <f t="shared" si="1222"/>
        <v/>
      </c>
      <c r="F5931" s="14">
        <f t="shared" si="1223"/>
        <v>0</v>
      </c>
      <c r="G5931" s="14">
        <f t="shared" si="1219"/>
        <v>3</v>
      </c>
      <c r="H5931" s="14">
        <f t="shared" si="1229"/>
        <v>16</v>
      </c>
      <c r="I5931" s="14">
        <f t="shared" si="1229"/>
        <v>0</v>
      </c>
      <c r="J5931" s="14">
        <f t="shared" si="1229"/>
        <v>0</v>
      </c>
      <c r="K5931" s="14">
        <f t="shared" si="1229"/>
        <v>0</v>
      </c>
      <c r="L5931" s="14" t="str">
        <f t="shared" si="1225"/>
        <v>3.16</v>
      </c>
      <c r="M5931" s="15" t="str">
        <f t="shared" si="1226"/>
        <v>--</v>
      </c>
      <c r="N5931" s="14" t="str">
        <f t="shared" si="1227"/>
        <v/>
      </c>
      <c r="O5931" s="15" t="str">
        <f t="shared" si="1220"/>
        <v/>
      </c>
      <c r="P5931" s="15" t="str">
        <f>IF(N5931=1,FLOOR(MAX($P$4:P5930),1)+1,IF(AND(P5930&lt;&gt;"",O5930&lt;&gt;1),MAX($P$4:P5930)+0.1,""))</f>
        <v/>
      </c>
      <c r="Q5931" s="5">
        <f>ROW()</f>
        <v>5931</v>
      </c>
    </row>
    <row r="5932" spans="2:17" x14ac:dyDescent="0.3">
      <c r="B5932" s="5"/>
      <c r="C5932" s="14">
        <f t="shared" si="1221"/>
        <v>0</v>
      </c>
      <c r="D5932" s="14">
        <f t="shared" si="1221"/>
        <v>0</v>
      </c>
      <c r="E5932" s="14" t="str">
        <f t="shared" si="1222"/>
        <v/>
      </c>
      <c r="F5932" s="14">
        <f t="shared" si="1223"/>
        <v>0</v>
      </c>
      <c r="G5932" s="14">
        <f t="shared" si="1219"/>
        <v>3</v>
      </c>
      <c r="H5932" s="14">
        <f t="shared" si="1229"/>
        <v>16</v>
      </c>
      <c r="I5932" s="14">
        <f t="shared" si="1229"/>
        <v>0</v>
      </c>
      <c r="J5932" s="14">
        <f t="shared" si="1229"/>
        <v>0</v>
      </c>
      <c r="K5932" s="14">
        <f t="shared" si="1229"/>
        <v>0</v>
      </c>
      <c r="L5932" s="14" t="str">
        <f t="shared" si="1225"/>
        <v>3.16</v>
      </c>
      <c r="M5932" s="15" t="str">
        <f t="shared" si="1226"/>
        <v>--</v>
      </c>
      <c r="N5932" s="14" t="str">
        <f t="shared" si="1227"/>
        <v/>
      </c>
      <c r="O5932" s="15" t="str">
        <f t="shared" si="1220"/>
        <v/>
      </c>
      <c r="P5932" s="15" t="str">
        <f>IF(N5932=1,FLOOR(MAX($P$4:P5931),1)+1,IF(AND(P5931&lt;&gt;"",O5931&lt;&gt;1),MAX($P$4:P5931)+0.1,""))</f>
        <v/>
      </c>
      <c r="Q5932" s="5">
        <f>ROW()</f>
        <v>5932</v>
      </c>
    </row>
    <row r="5933" spans="2:17" x14ac:dyDescent="0.3">
      <c r="B5933" s="5"/>
      <c r="C5933" s="14">
        <f t="shared" si="1221"/>
        <v>0</v>
      </c>
      <c r="D5933" s="14">
        <f t="shared" si="1221"/>
        <v>0</v>
      </c>
      <c r="E5933" s="14" t="str">
        <f t="shared" si="1222"/>
        <v/>
      </c>
      <c r="F5933" s="14">
        <f t="shared" si="1223"/>
        <v>0</v>
      </c>
      <c r="G5933" s="14">
        <f t="shared" si="1219"/>
        <v>3</v>
      </c>
      <c r="H5933" s="14">
        <f t="shared" si="1229"/>
        <v>16</v>
      </c>
      <c r="I5933" s="14">
        <f t="shared" si="1229"/>
        <v>0</v>
      </c>
      <c r="J5933" s="14">
        <f t="shared" si="1229"/>
        <v>0</v>
      </c>
      <c r="K5933" s="14">
        <f t="shared" si="1229"/>
        <v>0</v>
      </c>
      <c r="L5933" s="14" t="str">
        <f t="shared" si="1225"/>
        <v>3.16</v>
      </c>
      <c r="M5933" s="15" t="str">
        <f t="shared" si="1226"/>
        <v>--</v>
      </c>
      <c r="N5933" s="14" t="str">
        <f t="shared" si="1227"/>
        <v/>
      </c>
      <c r="O5933" s="15" t="str">
        <f t="shared" si="1220"/>
        <v/>
      </c>
      <c r="P5933" s="15" t="str">
        <f>IF(N5933=1,FLOOR(MAX($P$4:P5932),1)+1,IF(AND(P5932&lt;&gt;"",O5932&lt;&gt;1),MAX($P$4:P5932)+0.1,""))</f>
        <v/>
      </c>
      <c r="Q5933" s="5">
        <f>ROW()</f>
        <v>5933</v>
      </c>
    </row>
    <row r="5934" spans="2:17" x14ac:dyDescent="0.3">
      <c r="B5934" s="5"/>
      <c r="C5934" s="14">
        <f t="shared" si="1221"/>
        <v>0</v>
      </c>
      <c r="D5934" s="14">
        <f t="shared" si="1221"/>
        <v>0</v>
      </c>
      <c r="E5934" s="14" t="str">
        <f t="shared" si="1222"/>
        <v/>
      </c>
      <c r="F5934" s="14">
        <f t="shared" si="1223"/>
        <v>0</v>
      </c>
      <c r="G5934" s="14">
        <f t="shared" si="1219"/>
        <v>3</v>
      </c>
      <c r="H5934" s="14">
        <f t="shared" si="1229"/>
        <v>16</v>
      </c>
      <c r="I5934" s="14">
        <f t="shared" si="1229"/>
        <v>0</v>
      </c>
      <c r="J5934" s="14">
        <f t="shared" si="1229"/>
        <v>0</v>
      </c>
      <c r="K5934" s="14">
        <f t="shared" si="1229"/>
        <v>0</v>
      </c>
      <c r="L5934" s="14" t="str">
        <f t="shared" si="1225"/>
        <v>3.16</v>
      </c>
      <c r="M5934" s="15" t="str">
        <f t="shared" si="1226"/>
        <v>--</v>
      </c>
      <c r="N5934" s="14" t="str">
        <f t="shared" si="1227"/>
        <v/>
      </c>
      <c r="O5934" s="15" t="str">
        <f t="shared" si="1220"/>
        <v/>
      </c>
      <c r="P5934" s="15" t="str">
        <f>IF(N5934=1,FLOOR(MAX($P$4:P5933),1)+1,IF(AND(P5933&lt;&gt;"",O5933&lt;&gt;1),MAX($P$4:P5933)+0.1,""))</f>
        <v/>
      </c>
      <c r="Q5934" s="5">
        <f>ROW()</f>
        <v>5934</v>
      </c>
    </row>
    <row r="5935" spans="2:17" x14ac:dyDescent="0.3">
      <c r="B5935" s="5"/>
      <c r="C5935" s="14">
        <f t="shared" si="1221"/>
        <v>0</v>
      </c>
      <c r="D5935" s="14">
        <f t="shared" si="1221"/>
        <v>0</v>
      </c>
      <c r="E5935" s="14" t="str">
        <f t="shared" si="1222"/>
        <v/>
      </c>
      <c r="F5935" s="14">
        <f t="shared" si="1223"/>
        <v>0</v>
      </c>
      <c r="G5935" s="14">
        <f t="shared" si="1219"/>
        <v>3</v>
      </c>
      <c r="H5935" s="14">
        <f t="shared" si="1229"/>
        <v>16</v>
      </c>
      <c r="I5935" s="14">
        <f t="shared" si="1229"/>
        <v>0</v>
      </c>
      <c r="J5935" s="14">
        <f t="shared" si="1229"/>
        <v>0</v>
      </c>
      <c r="K5935" s="14">
        <f t="shared" si="1229"/>
        <v>0</v>
      </c>
      <c r="L5935" s="14" t="str">
        <f t="shared" si="1225"/>
        <v>3.16</v>
      </c>
      <c r="M5935" s="15" t="str">
        <f t="shared" si="1226"/>
        <v>--</v>
      </c>
      <c r="N5935" s="14" t="str">
        <f t="shared" si="1227"/>
        <v/>
      </c>
      <c r="O5935" s="15" t="str">
        <f t="shared" si="1220"/>
        <v/>
      </c>
      <c r="P5935" s="15" t="str">
        <f>IF(N5935=1,FLOOR(MAX($P$4:P5934),1)+1,IF(AND(P5934&lt;&gt;"",O5934&lt;&gt;1),MAX($P$4:P5934)+0.1,""))</f>
        <v/>
      </c>
      <c r="Q5935" s="5">
        <f>ROW()</f>
        <v>5935</v>
      </c>
    </row>
    <row r="5936" spans="2:17" x14ac:dyDescent="0.3">
      <c r="B5936" s="5"/>
      <c r="C5936" s="14">
        <f t="shared" si="1221"/>
        <v>0</v>
      </c>
      <c r="D5936" s="14">
        <f t="shared" si="1221"/>
        <v>0</v>
      </c>
      <c r="E5936" s="14" t="str">
        <f t="shared" si="1222"/>
        <v/>
      </c>
      <c r="F5936" s="14">
        <f t="shared" si="1223"/>
        <v>0</v>
      </c>
      <c r="G5936" s="14">
        <f t="shared" si="1219"/>
        <v>3</v>
      </c>
      <c r="H5936" s="14">
        <f t="shared" si="1229"/>
        <v>16</v>
      </c>
      <c r="I5936" s="14">
        <f t="shared" si="1229"/>
        <v>0</v>
      </c>
      <c r="J5936" s="14">
        <f t="shared" si="1229"/>
        <v>0</v>
      </c>
      <c r="K5936" s="14">
        <f t="shared" si="1229"/>
        <v>0</v>
      </c>
      <c r="L5936" s="14" t="str">
        <f t="shared" si="1225"/>
        <v>3.16</v>
      </c>
      <c r="M5936" s="15" t="str">
        <f t="shared" si="1226"/>
        <v>--</v>
      </c>
      <c r="N5936" s="14" t="str">
        <f t="shared" si="1227"/>
        <v/>
      </c>
      <c r="O5936" s="15" t="str">
        <f t="shared" si="1220"/>
        <v/>
      </c>
      <c r="P5936" s="15" t="str">
        <f>IF(N5936=1,FLOOR(MAX($P$4:P5935),1)+1,IF(AND(P5935&lt;&gt;"",O5935&lt;&gt;1),MAX($P$4:P5935)+0.1,""))</f>
        <v/>
      </c>
      <c r="Q5936" s="5">
        <f>ROW()</f>
        <v>5936</v>
      </c>
    </row>
    <row r="5937" spans="2:17" x14ac:dyDescent="0.3">
      <c r="B5937" s="5"/>
      <c r="C5937" s="14">
        <f t="shared" si="1221"/>
        <v>0</v>
      </c>
      <c r="D5937" s="14">
        <f t="shared" si="1221"/>
        <v>0</v>
      </c>
      <c r="E5937" s="14" t="str">
        <f t="shared" si="1222"/>
        <v/>
      </c>
      <c r="F5937" s="14">
        <f t="shared" si="1223"/>
        <v>0</v>
      </c>
      <c r="G5937" s="14">
        <f t="shared" si="1219"/>
        <v>3</v>
      </c>
      <c r="H5937" s="14">
        <f t="shared" si="1229"/>
        <v>16</v>
      </c>
      <c r="I5937" s="14">
        <f t="shared" si="1229"/>
        <v>0</v>
      </c>
      <c r="J5937" s="14">
        <f t="shared" si="1229"/>
        <v>0</v>
      </c>
      <c r="K5937" s="14">
        <f t="shared" si="1229"/>
        <v>0</v>
      </c>
      <c r="L5937" s="14" t="str">
        <f t="shared" si="1225"/>
        <v>3.16</v>
      </c>
      <c r="M5937" s="15" t="str">
        <f t="shared" si="1226"/>
        <v>--</v>
      </c>
      <c r="N5937" s="14" t="str">
        <f t="shared" si="1227"/>
        <v/>
      </c>
      <c r="O5937" s="15" t="str">
        <f t="shared" si="1220"/>
        <v/>
      </c>
      <c r="P5937" s="15" t="str">
        <f>IF(N5937=1,FLOOR(MAX($P$4:P5936),1)+1,IF(AND(P5936&lt;&gt;"",O5936&lt;&gt;1),MAX($P$4:P5936)+0.1,""))</f>
        <v/>
      </c>
      <c r="Q5937" s="5">
        <f>ROW()</f>
        <v>5937</v>
      </c>
    </row>
    <row r="5938" spans="2:17" x14ac:dyDescent="0.3">
      <c r="B5938" s="5"/>
      <c r="C5938" s="14">
        <f t="shared" si="1221"/>
        <v>0</v>
      </c>
      <c r="D5938" s="14">
        <f t="shared" si="1221"/>
        <v>0</v>
      </c>
      <c r="E5938" s="14" t="str">
        <f t="shared" si="1222"/>
        <v/>
      </c>
      <c r="F5938" s="14">
        <f t="shared" si="1223"/>
        <v>0</v>
      </c>
      <c r="G5938" s="14">
        <f t="shared" si="1219"/>
        <v>3</v>
      </c>
      <c r="H5938" s="14">
        <f t="shared" si="1229"/>
        <v>16</v>
      </c>
      <c r="I5938" s="14">
        <f t="shared" si="1229"/>
        <v>0</v>
      </c>
      <c r="J5938" s="14">
        <f t="shared" si="1229"/>
        <v>0</v>
      </c>
      <c r="K5938" s="14">
        <f t="shared" si="1229"/>
        <v>0</v>
      </c>
      <c r="L5938" s="14" t="str">
        <f t="shared" si="1225"/>
        <v>3.16</v>
      </c>
      <c r="M5938" s="15" t="str">
        <f t="shared" si="1226"/>
        <v>--</v>
      </c>
      <c r="N5938" s="14" t="str">
        <f t="shared" si="1227"/>
        <v/>
      </c>
      <c r="O5938" s="15" t="str">
        <f t="shared" si="1220"/>
        <v/>
      </c>
      <c r="P5938" s="15" t="str">
        <f>IF(N5938=1,FLOOR(MAX($P$4:P5937),1)+1,IF(AND(P5937&lt;&gt;"",O5937&lt;&gt;1),MAX($P$4:P5937)+0.1,""))</f>
        <v/>
      </c>
      <c r="Q5938" s="5">
        <f>ROW()</f>
        <v>5938</v>
      </c>
    </row>
    <row r="5939" spans="2:17" x14ac:dyDescent="0.3">
      <c r="B5939" s="5"/>
      <c r="C5939" s="14">
        <f t="shared" si="1221"/>
        <v>0</v>
      </c>
      <c r="D5939" s="14">
        <f t="shared" si="1221"/>
        <v>0</v>
      </c>
      <c r="E5939" s="14" t="str">
        <f t="shared" si="1222"/>
        <v/>
      </c>
      <c r="F5939" s="14">
        <f t="shared" si="1223"/>
        <v>0</v>
      </c>
      <c r="G5939" s="14">
        <f t="shared" si="1219"/>
        <v>3</v>
      </c>
      <c r="H5939" s="14">
        <f t="shared" si="1229"/>
        <v>16</v>
      </c>
      <c r="I5939" s="14">
        <f t="shared" si="1229"/>
        <v>0</v>
      </c>
      <c r="J5939" s="14">
        <f t="shared" si="1229"/>
        <v>0</v>
      </c>
      <c r="K5939" s="14">
        <f t="shared" si="1229"/>
        <v>0</v>
      </c>
      <c r="L5939" s="14" t="str">
        <f t="shared" si="1225"/>
        <v>3.16</v>
      </c>
      <c r="M5939" s="15" t="str">
        <f t="shared" si="1226"/>
        <v>--</v>
      </c>
      <c r="N5939" s="14" t="str">
        <f t="shared" si="1227"/>
        <v/>
      </c>
      <c r="O5939" s="15" t="str">
        <f t="shared" si="1220"/>
        <v/>
      </c>
      <c r="P5939" s="15" t="str">
        <f>IF(N5939=1,FLOOR(MAX($P$4:P5938),1)+1,IF(AND(P5938&lt;&gt;"",O5938&lt;&gt;1),MAX($P$4:P5938)+0.1,""))</f>
        <v/>
      </c>
      <c r="Q5939" s="5">
        <f>ROW()</f>
        <v>5939</v>
      </c>
    </row>
    <row r="5940" spans="2:17" x14ac:dyDescent="0.3">
      <c r="B5940" s="5"/>
      <c r="C5940" s="14">
        <f t="shared" si="1221"/>
        <v>0</v>
      </c>
      <c r="D5940" s="14">
        <f t="shared" si="1221"/>
        <v>0</v>
      </c>
      <c r="E5940" s="14" t="str">
        <f t="shared" si="1222"/>
        <v/>
      </c>
      <c r="F5940" s="14">
        <f t="shared" si="1223"/>
        <v>0</v>
      </c>
      <c r="G5940" s="14">
        <f t="shared" si="1219"/>
        <v>3</v>
      </c>
      <c r="H5940" s="14">
        <f t="shared" si="1229"/>
        <v>16</v>
      </c>
      <c r="I5940" s="14">
        <f t="shared" si="1229"/>
        <v>0</v>
      </c>
      <c r="J5940" s="14">
        <f t="shared" si="1229"/>
        <v>0</v>
      </c>
      <c r="K5940" s="14">
        <f t="shared" si="1229"/>
        <v>0</v>
      </c>
      <c r="L5940" s="14" t="str">
        <f t="shared" si="1225"/>
        <v>3.16</v>
      </c>
      <c r="M5940" s="15" t="str">
        <f t="shared" si="1226"/>
        <v>--</v>
      </c>
      <c r="N5940" s="14" t="str">
        <f t="shared" si="1227"/>
        <v/>
      </c>
      <c r="O5940" s="15" t="str">
        <f t="shared" si="1220"/>
        <v/>
      </c>
      <c r="P5940" s="15" t="str">
        <f>IF(N5940=1,FLOOR(MAX($P$4:P5939),1)+1,IF(AND(P5939&lt;&gt;"",O5939&lt;&gt;1),MAX($P$4:P5939)+0.1,""))</f>
        <v/>
      </c>
      <c r="Q5940" s="5">
        <f>ROW()</f>
        <v>5940</v>
      </c>
    </row>
    <row r="5941" spans="2:17" x14ac:dyDescent="0.3">
      <c r="B5941" s="5"/>
      <c r="C5941" s="14">
        <f t="shared" si="1221"/>
        <v>0</v>
      </c>
      <c r="D5941" s="14">
        <f t="shared" si="1221"/>
        <v>0</v>
      </c>
      <c r="E5941" s="14" t="str">
        <f t="shared" si="1222"/>
        <v/>
      </c>
      <c r="F5941" s="14">
        <f t="shared" si="1223"/>
        <v>0</v>
      </c>
      <c r="G5941" s="14">
        <f t="shared" si="1219"/>
        <v>3</v>
      </c>
      <c r="H5941" s="14">
        <f t="shared" si="1229"/>
        <v>16</v>
      </c>
      <c r="I5941" s="14">
        <f t="shared" si="1229"/>
        <v>0</v>
      </c>
      <c r="J5941" s="14">
        <f t="shared" si="1229"/>
        <v>0</v>
      </c>
      <c r="K5941" s="14">
        <f t="shared" si="1229"/>
        <v>0</v>
      </c>
      <c r="L5941" s="14" t="str">
        <f t="shared" si="1225"/>
        <v>3.16</v>
      </c>
      <c r="M5941" s="15" t="str">
        <f t="shared" si="1226"/>
        <v>--</v>
      </c>
      <c r="N5941" s="14" t="str">
        <f t="shared" si="1227"/>
        <v/>
      </c>
      <c r="O5941" s="15" t="str">
        <f t="shared" si="1220"/>
        <v/>
      </c>
      <c r="P5941" s="15" t="str">
        <f>IF(N5941=1,FLOOR(MAX($P$4:P5940),1)+1,IF(AND(P5940&lt;&gt;"",O5940&lt;&gt;1),MAX($P$4:P5940)+0.1,""))</f>
        <v/>
      </c>
      <c r="Q5941" s="5">
        <f>ROW()</f>
        <v>5941</v>
      </c>
    </row>
    <row r="5942" spans="2:17" x14ac:dyDescent="0.3">
      <c r="B5942" s="5"/>
      <c r="C5942" s="14">
        <f t="shared" si="1221"/>
        <v>0</v>
      </c>
      <c r="D5942" s="14">
        <f t="shared" si="1221"/>
        <v>0</v>
      </c>
      <c r="E5942" s="14" t="str">
        <f t="shared" si="1222"/>
        <v/>
      </c>
      <c r="F5942" s="14">
        <f t="shared" si="1223"/>
        <v>0</v>
      </c>
      <c r="G5942" s="14">
        <f t="shared" si="1219"/>
        <v>3</v>
      </c>
      <c r="H5942" s="14">
        <f t="shared" ref="H5942:K5957" si="1230">IF(G5942&lt;&gt;G5941,0,IF(AND(($F5941-$D5942)=(H$3-1),$F5942=H$3),H5941+1,H5941))</f>
        <v>16</v>
      </c>
      <c r="I5942" s="14">
        <f t="shared" si="1230"/>
        <v>0</v>
      </c>
      <c r="J5942" s="14">
        <f t="shared" si="1230"/>
        <v>0</v>
      </c>
      <c r="K5942" s="14">
        <f t="shared" si="1230"/>
        <v>0</v>
      </c>
      <c r="L5942" s="14" t="str">
        <f t="shared" si="1225"/>
        <v>3.16</v>
      </c>
      <c r="M5942" s="15" t="str">
        <f t="shared" si="1226"/>
        <v>--</v>
      </c>
      <c r="N5942" s="14" t="str">
        <f t="shared" si="1227"/>
        <v/>
      </c>
      <c r="O5942" s="15" t="str">
        <f t="shared" si="1220"/>
        <v/>
      </c>
      <c r="P5942" s="15" t="str">
        <f>IF(N5942=1,FLOOR(MAX($P$4:P5941),1)+1,IF(AND(P5941&lt;&gt;"",O5941&lt;&gt;1),MAX($P$4:P5941)+0.1,""))</f>
        <v/>
      </c>
      <c r="Q5942" s="5">
        <f>ROW()</f>
        <v>5942</v>
      </c>
    </row>
    <row r="5943" spans="2:17" x14ac:dyDescent="0.3">
      <c r="B5943" s="5"/>
      <c r="C5943" s="14">
        <f t="shared" si="1221"/>
        <v>0</v>
      </c>
      <c r="D5943" s="14">
        <f t="shared" si="1221"/>
        <v>0</v>
      </c>
      <c r="E5943" s="14" t="str">
        <f t="shared" si="1222"/>
        <v/>
      </c>
      <c r="F5943" s="14">
        <f t="shared" si="1223"/>
        <v>0</v>
      </c>
      <c r="G5943" s="14">
        <f t="shared" si="1219"/>
        <v>3</v>
      </c>
      <c r="H5943" s="14">
        <f t="shared" si="1230"/>
        <v>16</v>
      </c>
      <c r="I5943" s="14">
        <f t="shared" si="1230"/>
        <v>0</v>
      </c>
      <c r="J5943" s="14">
        <f t="shared" si="1230"/>
        <v>0</v>
      </c>
      <c r="K5943" s="14">
        <f t="shared" si="1230"/>
        <v>0</v>
      </c>
      <c r="L5943" s="14" t="str">
        <f t="shared" si="1225"/>
        <v>3.16</v>
      </c>
      <c r="M5943" s="15" t="str">
        <f t="shared" si="1226"/>
        <v>--</v>
      </c>
      <c r="N5943" s="14" t="str">
        <f t="shared" si="1227"/>
        <v/>
      </c>
      <c r="O5943" s="15" t="str">
        <f t="shared" si="1220"/>
        <v/>
      </c>
      <c r="P5943" s="15" t="str">
        <f>IF(N5943=1,FLOOR(MAX($P$4:P5942),1)+1,IF(AND(P5942&lt;&gt;"",O5942&lt;&gt;1),MAX($P$4:P5942)+0.1,""))</f>
        <v/>
      </c>
      <c r="Q5943" s="5">
        <f>ROW()</f>
        <v>5943</v>
      </c>
    </row>
    <row r="5944" spans="2:17" x14ac:dyDescent="0.3">
      <c r="B5944" s="5"/>
      <c r="C5944" s="14">
        <f t="shared" si="1221"/>
        <v>0</v>
      </c>
      <c r="D5944" s="14">
        <f t="shared" si="1221"/>
        <v>0</v>
      </c>
      <c r="E5944" s="14" t="str">
        <f t="shared" si="1222"/>
        <v/>
      </c>
      <c r="F5944" s="14">
        <f t="shared" si="1223"/>
        <v>0</v>
      </c>
      <c r="G5944" s="14">
        <f t="shared" si="1219"/>
        <v>3</v>
      </c>
      <c r="H5944" s="14">
        <f t="shared" si="1230"/>
        <v>16</v>
      </c>
      <c r="I5944" s="14">
        <f t="shared" si="1230"/>
        <v>0</v>
      </c>
      <c r="J5944" s="14">
        <f t="shared" si="1230"/>
        <v>0</v>
      </c>
      <c r="K5944" s="14">
        <f t="shared" si="1230"/>
        <v>0</v>
      </c>
      <c r="L5944" s="14" t="str">
        <f t="shared" si="1225"/>
        <v>3.16</v>
      </c>
      <c r="M5944" s="15" t="str">
        <f t="shared" si="1226"/>
        <v>--</v>
      </c>
      <c r="N5944" s="14" t="str">
        <f t="shared" si="1227"/>
        <v/>
      </c>
      <c r="O5944" s="15" t="str">
        <f t="shared" si="1220"/>
        <v/>
      </c>
      <c r="P5944" s="15" t="str">
        <f>IF(N5944=1,FLOOR(MAX($P$4:P5943),1)+1,IF(AND(P5943&lt;&gt;"",O5943&lt;&gt;1),MAX($P$4:P5943)+0.1,""))</f>
        <v/>
      </c>
      <c r="Q5944" s="5">
        <f>ROW()</f>
        <v>5944</v>
      </c>
    </row>
    <row r="5945" spans="2:17" x14ac:dyDescent="0.3">
      <c r="B5945" s="5"/>
      <c r="C5945" s="14">
        <f t="shared" si="1221"/>
        <v>0</v>
      </c>
      <c r="D5945" s="14">
        <f t="shared" si="1221"/>
        <v>0</v>
      </c>
      <c r="E5945" s="14" t="str">
        <f t="shared" si="1222"/>
        <v/>
      </c>
      <c r="F5945" s="14">
        <f t="shared" si="1223"/>
        <v>0</v>
      </c>
      <c r="G5945" s="14">
        <f t="shared" si="1219"/>
        <v>3</v>
      </c>
      <c r="H5945" s="14">
        <f t="shared" si="1230"/>
        <v>16</v>
      </c>
      <c r="I5945" s="14">
        <f t="shared" si="1230"/>
        <v>0</v>
      </c>
      <c r="J5945" s="14">
        <f t="shared" si="1230"/>
        <v>0</v>
      </c>
      <c r="K5945" s="14">
        <f t="shared" si="1230"/>
        <v>0</v>
      </c>
      <c r="L5945" s="14" t="str">
        <f t="shared" si="1225"/>
        <v>3.16</v>
      </c>
      <c r="M5945" s="15" t="str">
        <f t="shared" si="1226"/>
        <v>--</v>
      </c>
      <c r="N5945" s="14" t="str">
        <f t="shared" si="1227"/>
        <v/>
      </c>
      <c r="O5945" s="15" t="str">
        <f t="shared" si="1220"/>
        <v/>
      </c>
      <c r="P5945" s="15" t="str">
        <f>IF(N5945=1,FLOOR(MAX($P$4:P5944),1)+1,IF(AND(P5944&lt;&gt;"",O5944&lt;&gt;1),MAX($P$4:P5944)+0.1,""))</f>
        <v/>
      </c>
      <c r="Q5945" s="5">
        <f>ROW()</f>
        <v>5945</v>
      </c>
    </row>
    <row r="5946" spans="2:17" x14ac:dyDescent="0.3">
      <c r="B5946" s="5"/>
      <c r="C5946" s="14">
        <f t="shared" si="1221"/>
        <v>0</v>
      </c>
      <c r="D5946" s="14">
        <f t="shared" si="1221"/>
        <v>0</v>
      </c>
      <c r="E5946" s="14" t="str">
        <f t="shared" si="1222"/>
        <v/>
      </c>
      <c r="F5946" s="14">
        <f t="shared" si="1223"/>
        <v>0</v>
      </c>
      <c r="G5946" s="14">
        <f t="shared" si="1219"/>
        <v>3</v>
      </c>
      <c r="H5946" s="14">
        <f t="shared" si="1230"/>
        <v>16</v>
      </c>
      <c r="I5946" s="14">
        <f t="shared" si="1230"/>
        <v>0</v>
      </c>
      <c r="J5946" s="14">
        <f t="shared" si="1230"/>
        <v>0</v>
      </c>
      <c r="K5946" s="14">
        <f t="shared" si="1230"/>
        <v>0</v>
      </c>
      <c r="L5946" s="14" t="str">
        <f t="shared" si="1225"/>
        <v>3.16</v>
      </c>
      <c r="M5946" s="15" t="str">
        <f t="shared" si="1226"/>
        <v>--</v>
      </c>
      <c r="N5946" s="14" t="str">
        <f t="shared" si="1227"/>
        <v/>
      </c>
      <c r="O5946" s="15" t="str">
        <f t="shared" si="1220"/>
        <v/>
      </c>
      <c r="P5946" s="15" t="str">
        <f>IF(N5946=1,FLOOR(MAX($P$4:P5945),1)+1,IF(AND(P5945&lt;&gt;"",O5945&lt;&gt;1),MAX($P$4:P5945)+0.1,""))</f>
        <v/>
      </c>
      <c r="Q5946" s="5">
        <f>ROW()</f>
        <v>5946</v>
      </c>
    </row>
    <row r="5947" spans="2:17" x14ac:dyDescent="0.3">
      <c r="B5947" s="5"/>
      <c r="C5947" s="14">
        <f t="shared" si="1221"/>
        <v>0</v>
      </c>
      <c r="D5947" s="14">
        <f t="shared" si="1221"/>
        <v>0</v>
      </c>
      <c r="E5947" s="14" t="str">
        <f t="shared" si="1222"/>
        <v/>
      </c>
      <c r="F5947" s="14">
        <f t="shared" si="1223"/>
        <v>0</v>
      </c>
      <c r="G5947" s="14">
        <f t="shared" si="1219"/>
        <v>3</v>
      </c>
      <c r="H5947" s="14">
        <f t="shared" si="1230"/>
        <v>16</v>
      </c>
      <c r="I5947" s="14">
        <f t="shared" si="1230"/>
        <v>0</v>
      </c>
      <c r="J5947" s="14">
        <f t="shared" si="1230"/>
        <v>0</v>
      </c>
      <c r="K5947" s="14">
        <f t="shared" si="1230"/>
        <v>0</v>
      </c>
      <c r="L5947" s="14" t="str">
        <f t="shared" si="1225"/>
        <v>3.16</v>
      </c>
      <c r="M5947" s="15" t="str">
        <f t="shared" si="1226"/>
        <v>--</v>
      </c>
      <c r="N5947" s="14" t="str">
        <f t="shared" si="1227"/>
        <v/>
      </c>
      <c r="O5947" s="15" t="str">
        <f t="shared" si="1220"/>
        <v/>
      </c>
      <c r="P5947" s="15" t="str">
        <f>IF(N5947=1,FLOOR(MAX($P$4:P5946),1)+1,IF(AND(P5946&lt;&gt;"",O5946&lt;&gt;1),MAX($P$4:P5946)+0.1,""))</f>
        <v/>
      </c>
      <c r="Q5947" s="5">
        <f>ROW()</f>
        <v>5947</v>
      </c>
    </row>
    <row r="5948" spans="2:17" x14ac:dyDescent="0.3">
      <c r="B5948" s="5"/>
      <c r="C5948" s="14">
        <f t="shared" si="1221"/>
        <v>0</v>
      </c>
      <c r="D5948" s="14">
        <f t="shared" si="1221"/>
        <v>0</v>
      </c>
      <c r="E5948" s="14" t="str">
        <f t="shared" si="1222"/>
        <v/>
      </c>
      <c r="F5948" s="14">
        <f t="shared" si="1223"/>
        <v>0</v>
      </c>
      <c r="G5948" s="14">
        <f t="shared" si="1219"/>
        <v>3</v>
      </c>
      <c r="H5948" s="14">
        <f t="shared" si="1230"/>
        <v>16</v>
      </c>
      <c r="I5948" s="14">
        <f t="shared" si="1230"/>
        <v>0</v>
      </c>
      <c r="J5948" s="14">
        <f t="shared" si="1230"/>
        <v>0</v>
      </c>
      <c r="K5948" s="14">
        <f t="shared" si="1230"/>
        <v>0</v>
      </c>
      <c r="L5948" s="14" t="str">
        <f t="shared" si="1225"/>
        <v>3.16</v>
      </c>
      <c r="M5948" s="15" t="str">
        <f t="shared" si="1226"/>
        <v>--</v>
      </c>
      <c r="N5948" s="14" t="str">
        <f t="shared" si="1227"/>
        <v/>
      </c>
      <c r="O5948" s="15" t="str">
        <f t="shared" si="1220"/>
        <v/>
      </c>
      <c r="P5948" s="15" t="str">
        <f>IF(N5948=1,FLOOR(MAX($P$4:P5947),1)+1,IF(AND(P5947&lt;&gt;"",O5947&lt;&gt;1),MAX($P$4:P5947)+0.1,""))</f>
        <v/>
      </c>
      <c r="Q5948" s="5">
        <f>ROW()</f>
        <v>5948</v>
      </c>
    </row>
    <row r="5949" spans="2:17" x14ac:dyDescent="0.3">
      <c r="B5949" s="5"/>
      <c r="C5949" s="14">
        <f t="shared" si="1221"/>
        <v>0</v>
      </c>
      <c r="D5949" s="14">
        <f t="shared" si="1221"/>
        <v>0</v>
      </c>
      <c r="E5949" s="14" t="str">
        <f t="shared" si="1222"/>
        <v/>
      </c>
      <c r="F5949" s="14">
        <f t="shared" si="1223"/>
        <v>0</v>
      </c>
      <c r="G5949" s="14">
        <f t="shared" si="1219"/>
        <v>3</v>
      </c>
      <c r="H5949" s="14">
        <f t="shared" si="1230"/>
        <v>16</v>
      </c>
      <c r="I5949" s="14">
        <f t="shared" si="1230"/>
        <v>0</v>
      </c>
      <c r="J5949" s="14">
        <f t="shared" si="1230"/>
        <v>0</v>
      </c>
      <c r="K5949" s="14">
        <f t="shared" si="1230"/>
        <v>0</v>
      </c>
      <c r="L5949" s="14" t="str">
        <f t="shared" si="1225"/>
        <v>3.16</v>
      </c>
      <c r="M5949" s="15" t="str">
        <f t="shared" si="1226"/>
        <v>--</v>
      </c>
      <c r="N5949" s="14" t="str">
        <f t="shared" si="1227"/>
        <v/>
      </c>
      <c r="O5949" s="15" t="str">
        <f t="shared" si="1220"/>
        <v/>
      </c>
      <c r="P5949" s="15" t="str">
        <f>IF(N5949=1,FLOOR(MAX($P$4:P5948),1)+1,IF(AND(P5948&lt;&gt;"",O5948&lt;&gt;1),MAX($P$4:P5948)+0.1,""))</f>
        <v/>
      </c>
      <c r="Q5949" s="5">
        <f>ROW()</f>
        <v>5949</v>
      </c>
    </row>
    <row r="5950" spans="2:17" x14ac:dyDescent="0.3">
      <c r="B5950" s="5"/>
      <c r="C5950" s="14">
        <f t="shared" si="1221"/>
        <v>0</v>
      </c>
      <c r="D5950" s="14">
        <f t="shared" si="1221"/>
        <v>0</v>
      </c>
      <c r="E5950" s="14" t="str">
        <f t="shared" si="1222"/>
        <v/>
      </c>
      <c r="F5950" s="14">
        <f t="shared" si="1223"/>
        <v>0</v>
      </c>
      <c r="G5950" s="14">
        <f t="shared" si="1219"/>
        <v>3</v>
      </c>
      <c r="H5950" s="14">
        <f t="shared" si="1230"/>
        <v>16</v>
      </c>
      <c r="I5950" s="14">
        <f t="shared" si="1230"/>
        <v>0</v>
      </c>
      <c r="J5950" s="14">
        <f t="shared" si="1230"/>
        <v>0</v>
      </c>
      <c r="K5950" s="14">
        <f t="shared" si="1230"/>
        <v>0</v>
      </c>
      <c r="L5950" s="14" t="str">
        <f t="shared" si="1225"/>
        <v>3.16</v>
      </c>
      <c r="M5950" s="15" t="str">
        <f t="shared" si="1226"/>
        <v>--</v>
      </c>
      <c r="N5950" s="14" t="str">
        <f t="shared" si="1227"/>
        <v/>
      </c>
      <c r="O5950" s="15" t="str">
        <f t="shared" si="1220"/>
        <v/>
      </c>
      <c r="P5950" s="15" t="str">
        <f>IF(N5950=1,FLOOR(MAX($P$4:P5949),1)+1,IF(AND(P5949&lt;&gt;"",O5949&lt;&gt;1),MAX($P$4:P5949)+0.1,""))</f>
        <v/>
      </c>
      <c r="Q5950" s="5">
        <f>ROW()</f>
        <v>5950</v>
      </c>
    </row>
    <row r="5951" spans="2:17" x14ac:dyDescent="0.3">
      <c r="B5951" s="5"/>
      <c r="C5951" s="14">
        <f t="shared" si="1221"/>
        <v>0</v>
      </c>
      <c r="D5951" s="14">
        <f t="shared" si="1221"/>
        <v>0</v>
      </c>
      <c r="E5951" s="14" t="str">
        <f t="shared" si="1222"/>
        <v/>
      </c>
      <c r="F5951" s="14">
        <f t="shared" si="1223"/>
        <v>0</v>
      </c>
      <c r="G5951" s="14">
        <f t="shared" si="1219"/>
        <v>3</v>
      </c>
      <c r="H5951" s="14">
        <f t="shared" si="1230"/>
        <v>16</v>
      </c>
      <c r="I5951" s="14">
        <f t="shared" si="1230"/>
        <v>0</v>
      </c>
      <c r="J5951" s="14">
        <f t="shared" si="1230"/>
        <v>0</v>
      </c>
      <c r="K5951" s="14">
        <f t="shared" si="1230"/>
        <v>0</v>
      </c>
      <c r="L5951" s="14" t="str">
        <f t="shared" si="1225"/>
        <v>3.16</v>
      </c>
      <c r="M5951" s="15" t="str">
        <f t="shared" si="1226"/>
        <v>--</v>
      </c>
      <c r="N5951" s="14" t="str">
        <f t="shared" si="1227"/>
        <v/>
      </c>
      <c r="O5951" s="15" t="str">
        <f t="shared" si="1220"/>
        <v/>
      </c>
      <c r="P5951" s="15" t="str">
        <f>IF(N5951=1,FLOOR(MAX($P$4:P5950),1)+1,IF(AND(P5950&lt;&gt;"",O5950&lt;&gt;1),MAX($P$4:P5950)+0.1,""))</f>
        <v/>
      </c>
      <c r="Q5951" s="5">
        <f>ROW()</f>
        <v>5951</v>
      </c>
    </row>
    <row r="5952" spans="2:17" x14ac:dyDescent="0.3">
      <c r="B5952" s="5"/>
      <c r="C5952" s="14">
        <f t="shared" si="1221"/>
        <v>0</v>
      </c>
      <c r="D5952" s="14">
        <f t="shared" si="1221"/>
        <v>0</v>
      </c>
      <c r="E5952" s="14" t="str">
        <f t="shared" si="1222"/>
        <v/>
      </c>
      <c r="F5952" s="14">
        <f t="shared" si="1223"/>
        <v>0</v>
      </c>
      <c r="G5952" s="14">
        <f t="shared" si="1219"/>
        <v>3</v>
      </c>
      <c r="H5952" s="14">
        <f t="shared" si="1230"/>
        <v>16</v>
      </c>
      <c r="I5952" s="14">
        <f t="shared" si="1230"/>
        <v>0</v>
      </c>
      <c r="J5952" s="14">
        <f t="shared" si="1230"/>
        <v>0</v>
      </c>
      <c r="K5952" s="14">
        <f t="shared" si="1230"/>
        <v>0</v>
      </c>
      <c r="L5952" s="14" t="str">
        <f t="shared" si="1225"/>
        <v>3.16</v>
      </c>
      <c r="M5952" s="15" t="str">
        <f t="shared" si="1226"/>
        <v>--</v>
      </c>
      <c r="N5952" s="14" t="str">
        <f t="shared" si="1227"/>
        <v/>
      </c>
      <c r="O5952" s="15" t="str">
        <f t="shared" si="1220"/>
        <v/>
      </c>
      <c r="P5952" s="15" t="str">
        <f>IF(N5952=1,FLOOR(MAX($P$4:P5951),1)+1,IF(AND(P5951&lt;&gt;"",O5951&lt;&gt;1),MAX($P$4:P5951)+0.1,""))</f>
        <v/>
      </c>
      <c r="Q5952" s="5">
        <f>ROW()</f>
        <v>5952</v>
      </c>
    </row>
    <row r="5953" spans="2:17" x14ac:dyDescent="0.3">
      <c r="B5953" s="5"/>
      <c r="C5953" s="14">
        <f t="shared" si="1221"/>
        <v>0</v>
      </c>
      <c r="D5953" s="14">
        <f t="shared" si="1221"/>
        <v>0</v>
      </c>
      <c r="E5953" s="14" t="str">
        <f t="shared" si="1222"/>
        <v/>
      </c>
      <c r="F5953" s="14">
        <f t="shared" si="1223"/>
        <v>0</v>
      </c>
      <c r="G5953" s="14">
        <f t="shared" si="1219"/>
        <v>3</v>
      </c>
      <c r="H5953" s="14">
        <f t="shared" si="1230"/>
        <v>16</v>
      </c>
      <c r="I5953" s="14">
        <f t="shared" si="1230"/>
        <v>0</v>
      </c>
      <c r="J5953" s="14">
        <f t="shared" si="1230"/>
        <v>0</v>
      </c>
      <c r="K5953" s="14">
        <f t="shared" si="1230"/>
        <v>0</v>
      </c>
      <c r="L5953" s="14" t="str">
        <f t="shared" si="1225"/>
        <v>3.16</v>
      </c>
      <c r="M5953" s="15" t="str">
        <f t="shared" si="1226"/>
        <v>--</v>
      </c>
      <c r="N5953" s="14" t="str">
        <f t="shared" si="1227"/>
        <v/>
      </c>
      <c r="O5953" s="15" t="str">
        <f t="shared" si="1220"/>
        <v/>
      </c>
      <c r="P5953" s="15" t="str">
        <f>IF(N5953=1,FLOOR(MAX($P$4:P5952),1)+1,IF(AND(P5952&lt;&gt;"",O5952&lt;&gt;1),MAX($P$4:P5952)+0.1,""))</f>
        <v/>
      </c>
      <c r="Q5953" s="5">
        <f>ROW()</f>
        <v>5953</v>
      </c>
    </row>
    <row r="5954" spans="2:17" x14ac:dyDescent="0.3">
      <c r="B5954" s="5"/>
      <c r="C5954" s="14">
        <f t="shared" si="1221"/>
        <v>0</v>
      </c>
      <c r="D5954" s="14">
        <f t="shared" si="1221"/>
        <v>0</v>
      </c>
      <c r="E5954" s="14" t="str">
        <f t="shared" si="1222"/>
        <v/>
      </c>
      <c r="F5954" s="14">
        <f t="shared" si="1223"/>
        <v>0</v>
      </c>
      <c r="G5954" s="14">
        <f t="shared" si="1219"/>
        <v>3</v>
      </c>
      <c r="H5954" s="14">
        <f t="shared" si="1230"/>
        <v>16</v>
      </c>
      <c r="I5954" s="14">
        <f t="shared" si="1230"/>
        <v>0</v>
      </c>
      <c r="J5954" s="14">
        <f t="shared" si="1230"/>
        <v>0</v>
      </c>
      <c r="K5954" s="14">
        <f t="shared" si="1230"/>
        <v>0</v>
      </c>
      <c r="L5954" s="14" t="str">
        <f t="shared" si="1225"/>
        <v>3.16</v>
      </c>
      <c r="M5954" s="15" t="str">
        <f t="shared" si="1226"/>
        <v>--</v>
      </c>
      <c r="N5954" s="14" t="str">
        <f t="shared" si="1227"/>
        <v/>
      </c>
      <c r="O5954" s="15" t="str">
        <f t="shared" si="1220"/>
        <v/>
      </c>
      <c r="P5954" s="15" t="str">
        <f>IF(N5954=1,FLOOR(MAX($P$4:P5953),1)+1,IF(AND(P5953&lt;&gt;"",O5953&lt;&gt;1),MAX($P$4:P5953)+0.1,""))</f>
        <v/>
      </c>
      <c r="Q5954" s="5">
        <f>ROW()</f>
        <v>5954</v>
      </c>
    </row>
    <row r="5955" spans="2:17" x14ac:dyDescent="0.3">
      <c r="B5955" s="5"/>
      <c r="C5955" s="14">
        <f t="shared" si="1221"/>
        <v>0</v>
      </c>
      <c r="D5955" s="14">
        <f t="shared" si="1221"/>
        <v>0</v>
      </c>
      <c r="E5955" s="14" t="str">
        <f t="shared" si="1222"/>
        <v/>
      </c>
      <c r="F5955" s="14">
        <f t="shared" si="1223"/>
        <v>0</v>
      </c>
      <c r="G5955" s="14">
        <f t="shared" si="1219"/>
        <v>3</v>
      </c>
      <c r="H5955" s="14">
        <f t="shared" si="1230"/>
        <v>16</v>
      </c>
      <c r="I5955" s="14">
        <f t="shared" si="1230"/>
        <v>0</v>
      </c>
      <c r="J5955" s="14">
        <f t="shared" si="1230"/>
        <v>0</v>
      </c>
      <c r="K5955" s="14">
        <f t="shared" si="1230"/>
        <v>0</v>
      </c>
      <c r="L5955" s="14" t="str">
        <f t="shared" si="1225"/>
        <v>3.16</v>
      </c>
      <c r="M5955" s="15" t="str">
        <f t="shared" si="1226"/>
        <v>--</v>
      </c>
      <c r="N5955" s="14" t="str">
        <f t="shared" si="1227"/>
        <v/>
      </c>
      <c r="O5955" s="15" t="str">
        <f t="shared" si="1220"/>
        <v/>
      </c>
      <c r="P5955" s="15" t="str">
        <f>IF(N5955=1,FLOOR(MAX($P$4:P5954),1)+1,IF(AND(P5954&lt;&gt;"",O5954&lt;&gt;1),MAX($P$4:P5954)+0.1,""))</f>
        <v/>
      </c>
      <c r="Q5955" s="5">
        <f>ROW()</f>
        <v>5955</v>
      </c>
    </row>
    <row r="5956" spans="2:17" x14ac:dyDescent="0.3">
      <c r="B5956" s="5"/>
      <c r="C5956" s="14">
        <f t="shared" si="1221"/>
        <v>0</v>
      </c>
      <c r="D5956" s="14">
        <f t="shared" si="1221"/>
        <v>0</v>
      </c>
      <c r="E5956" s="14" t="str">
        <f t="shared" si="1222"/>
        <v/>
      </c>
      <c r="F5956" s="14">
        <f t="shared" si="1223"/>
        <v>0</v>
      </c>
      <c r="G5956" s="14">
        <f t="shared" si="1219"/>
        <v>3</v>
      </c>
      <c r="H5956" s="14">
        <f t="shared" si="1230"/>
        <v>16</v>
      </c>
      <c r="I5956" s="14">
        <f t="shared" si="1230"/>
        <v>0</v>
      </c>
      <c r="J5956" s="14">
        <f t="shared" si="1230"/>
        <v>0</v>
      </c>
      <c r="K5956" s="14">
        <f t="shared" si="1230"/>
        <v>0</v>
      </c>
      <c r="L5956" s="14" t="str">
        <f t="shared" si="1225"/>
        <v>3.16</v>
      </c>
      <c r="M5956" s="15" t="str">
        <f t="shared" si="1226"/>
        <v>--</v>
      </c>
      <c r="N5956" s="14" t="str">
        <f t="shared" si="1227"/>
        <v/>
      </c>
      <c r="O5956" s="15" t="str">
        <f t="shared" si="1220"/>
        <v/>
      </c>
      <c r="P5956" s="15" t="str">
        <f>IF(N5956=1,FLOOR(MAX($P$4:P5955),1)+1,IF(AND(P5955&lt;&gt;"",O5955&lt;&gt;1),MAX($P$4:P5955)+0.1,""))</f>
        <v/>
      </c>
      <c r="Q5956" s="5">
        <f>ROW()</f>
        <v>5956</v>
      </c>
    </row>
    <row r="5957" spans="2:17" x14ac:dyDescent="0.3">
      <c r="B5957" s="5"/>
      <c r="C5957" s="14">
        <f t="shared" si="1221"/>
        <v>0</v>
      </c>
      <c r="D5957" s="14">
        <f t="shared" si="1221"/>
        <v>0</v>
      </c>
      <c r="E5957" s="14" t="str">
        <f t="shared" si="1222"/>
        <v/>
      </c>
      <c r="F5957" s="14">
        <f t="shared" si="1223"/>
        <v>0</v>
      </c>
      <c r="G5957" s="14">
        <f t="shared" ref="G5957:G6020" si="1231">G5956+IF(NOT(ISERROR(FIND("&lt;PRT&gt;",A5957))),1,0)</f>
        <v>3</v>
      </c>
      <c r="H5957" s="14">
        <f t="shared" si="1230"/>
        <v>16</v>
      </c>
      <c r="I5957" s="14">
        <f t="shared" si="1230"/>
        <v>0</v>
      </c>
      <c r="J5957" s="14">
        <f t="shared" si="1230"/>
        <v>0</v>
      </c>
      <c r="K5957" s="14">
        <f t="shared" si="1230"/>
        <v>0</v>
      </c>
      <c r="L5957" s="14" t="str">
        <f t="shared" si="1225"/>
        <v>3.16</v>
      </c>
      <c r="M5957" s="15" t="str">
        <f t="shared" si="1226"/>
        <v>--</v>
      </c>
      <c r="N5957" s="14" t="str">
        <f t="shared" si="1227"/>
        <v/>
      </c>
      <c r="O5957" s="15" t="str">
        <f t="shared" ref="O5957:O6020" si="1232">IF(ISERROR(FIND(O$4,$A5957)),"",1)</f>
        <v/>
      </c>
      <c r="P5957" s="15" t="str">
        <f>IF(N5957=1,FLOOR(MAX($P$4:P5956),1)+1,IF(AND(P5956&lt;&gt;"",O5956&lt;&gt;1),MAX($P$4:P5956)+0.1,""))</f>
        <v/>
      </c>
      <c r="Q5957" s="5">
        <f>ROW()</f>
        <v>5957</v>
      </c>
    </row>
    <row r="5958" spans="2:17" x14ac:dyDescent="0.3">
      <c r="B5958" s="5"/>
      <c r="C5958" s="14">
        <f t="shared" ref="C5958:D6021" si="1233">(LEN($A5958)-LEN(SUBSTITUTE($A5958,C$3,"")))/LEN(C$3)</f>
        <v>0</v>
      </c>
      <c r="D5958" s="14">
        <f t="shared" si="1233"/>
        <v>0</v>
      </c>
      <c r="E5958" s="14" t="str">
        <f t="shared" ref="E5958:E6021" si="1234">IF(AND(C5958&gt;0,D5958&gt;0),IF(FIND(D$3,A5958)&gt;FIND(C$3,A5958),"WARNING","OK"),"")</f>
        <v/>
      </c>
      <c r="F5958" s="14">
        <f t="shared" ref="F5958:F6021" si="1235">F5957+C5958-D5958</f>
        <v>0</v>
      </c>
      <c r="G5958" s="14">
        <f t="shared" si="1231"/>
        <v>3</v>
      </c>
      <c r="H5958" s="14">
        <f t="shared" ref="H5958:K5973" si="1236">IF(G5958&lt;&gt;G5957,0,IF(AND(($F5957-$D5958)=(H$3-1),$F5958=H$3),H5957+1,H5957))</f>
        <v>16</v>
      </c>
      <c r="I5958" s="14">
        <f t="shared" si="1236"/>
        <v>0</v>
      </c>
      <c r="J5958" s="14">
        <f t="shared" si="1236"/>
        <v>0</v>
      </c>
      <c r="K5958" s="14">
        <f t="shared" si="1236"/>
        <v>0</v>
      </c>
      <c r="L5958" s="14" t="str">
        <f t="shared" ref="L5958:L6021" si="1237">SUBSTITUTE(G5958&amp;"."&amp;H5958&amp;"."&amp;I5958&amp;"."&amp;J5958&amp;"."&amp;K5958,".0","")</f>
        <v>3.16</v>
      </c>
      <c r="M5958" s="15" t="str">
        <f t="shared" ref="M5958:M6021" si="1238">IF(ISERROR(FIND("&lt;SPT&gt;&lt;TTL&gt;",A5958)),"--",SUBSTITUTE(SUBSTITUTE(MID(A5958&amp;A5959,FIND("&lt;SPT&gt;&lt;TTL&gt;",A5958&amp;A5959)+10,FIND("&lt;/TTL&gt;",A5958&amp;A5959)-FIND("&lt;SPT&gt;&lt;TTL&gt;",A5958&amp;A5959)-10),"&lt;SUB&gt;",""),"&lt;/SUB&gt;",""))</f>
        <v>--</v>
      </c>
      <c r="N5958" s="14" t="str">
        <f t="shared" ref="N5958:N6021" si="1239">IF(ISERROR(FIND(N$4,UPPER($A5958))),"",1)</f>
        <v/>
      </c>
      <c r="O5958" s="15" t="str">
        <f t="shared" si="1232"/>
        <v/>
      </c>
      <c r="P5958" s="15" t="str">
        <f>IF(N5958=1,FLOOR(MAX($P$4:P5957),1)+1,IF(AND(P5957&lt;&gt;"",O5957&lt;&gt;1),MAX($P$4:P5957)+0.1,""))</f>
        <v/>
      </c>
      <c r="Q5958" s="5">
        <f>ROW()</f>
        <v>5958</v>
      </c>
    </row>
    <row r="5959" spans="2:17" x14ac:dyDescent="0.3">
      <c r="B5959" s="5"/>
      <c r="C5959" s="14">
        <f t="shared" si="1233"/>
        <v>0</v>
      </c>
      <c r="D5959" s="14">
        <f t="shared" si="1233"/>
        <v>0</v>
      </c>
      <c r="E5959" s="14" t="str">
        <f t="shared" si="1234"/>
        <v/>
      </c>
      <c r="F5959" s="14">
        <f t="shared" si="1235"/>
        <v>0</v>
      </c>
      <c r="G5959" s="14">
        <f t="shared" si="1231"/>
        <v>3</v>
      </c>
      <c r="H5959" s="14">
        <f t="shared" si="1236"/>
        <v>16</v>
      </c>
      <c r="I5959" s="14">
        <f t="shared" si="1236"/>
        <v>0</v>
      </c>
      <c r="J5959" s="14">
        <f t="shared" si="1236"/>
        <v>0</v>
      </c>
      <c r="K5959" s="14">
        <f t="shared" si="1236"/>
        <v>0</v>
      </c>
      <c r="L5959" s="14" t="str">
        <f t="shared" si="1237"/>
        <v>3.16</v>
      </c>
      <c r="M5959" s="15" t="str">
        <f t="shared" si="1238"/>
        <v>--</v>
      </c>
      <c r="N5959" s="14" t="str">
        <f t="shared" si="1239"/>
        <v/>
      </c>
      <c r="O5959" s="15" t="str">
        <f t="shared" si="1232"/>
        <v/>
      </c>
      <c r="P5959" s="15" t="str">
        <f>IF(N5959=1,FLOOR(MAX($P$4:P5958),1)+1,IF(AND(P5958&lt;&gt;"",O5958&lt;&gt;1),MAX($P$4:P5958)+0.1,""))</f>
        <v/>
      </c>
      <c r="Q5959" s="5">
        <f>ROW()</f>
        <v>5959</v>
      </c>
    </row>
    <row r="5960" spans="2:17" x14ac:dyDescent="0.3">
      <c r="B5960" s="5"/>
      <c r="C5960" s="14">
        <f t="shared" si="1233"/>
        <v>0</v>
      </c>
      <c r="D5960" s="14">
        <f t="shared" si="1233"/>
        <v>0</v>
      </c>
      <c r="E5960" s="14" t="str">
        <f t="shared" si="1234"/>
        <v/>
      </c>
      <c r="F5960" s="14">
        <f t="shared" si="1235"/>
        <v>0</v>
      </c>
      <c r="G5960" s="14">
        <f t="shared" si="1231"/>
        <v>3</v>
      </c>
      <c r="H5960" s="14">
        <f t="shared" si="1236"/>
        <v>16</v>
      </c>
      <c r="I5960" s="14">
        <f t="shared" si="1236"/>
        <v>0</v>
      </c>
      <c r="J5960" s="14">
        <f t="shared" si="1236"/>
        <v>0</v>
      </c>
      <c r="K5960" s="14">
        <f t="shared" si="1236"/>
        <v>0</v>
      </c>
      <c r="L5960" s="14" t="str">
        <f t="shared" si="1237"/>
        <v>3.16</v>
      </c>
      <c r="M5960" s="15" t="str">
        <f t="shared" si="1238"/>
        <v>--</v>
      </c>
      <c r="N5960" s="14" t="str">
        <f t="shared" si="1239"/>
        <v/>
      </c>
      <c r="O5960" s="15" t="str">
        <f t="shared" si="1232"/>
        <v/>
      </c>
      <c r="P5960" s="15" t="str">
        <f>IF(N5960=1,FLOOR(MAX($P$4:P5959),1)+1,IF(AND(P5959&lt;&gt;"",O5959&lt;&gt;1),MAX($P$4:P5959)+0.1,""))</f>
        <v/>
      </c>
      <c r="Q5960" s="5">
        <f>ROW()</f>
        <v>5960</v>
      </c>
    </row>
    <row r="5961" spans="2:17" x14ac:dyDescent="0.3">
      <c r="B5961" s="5"/>
      <c r="C5961" s="14">
        <f t="shared" si="1233"/>
        <v>0</v>
      </c>
      <c r="D5961" s="14">
        <f t="shared" si="1233"/>
        <v>0</v>
      </c>
      <c r="E5961" s="14" t="str">
        <f t="shared" si="1234"/>
        <v/>
      </c>
      <c r="F5961" s="14">
        <f t="shared" si="1235"/>
        <v>0</v>
      </c>
      <c r="G5961" s="14">
        <f t="shared" si="1231"/>
        <v>3</v>
      </c>
      <c r="H5961" s="14">
        <f t="shared" si="1236"/>
        <v>16</v>
      </c>
      <c r="I5961" s="14">
        <f t="shared" si="1236"/>
        <v>0</v>
      </c>
      <c r="J5961" s="14">
        <f t="shared" si="1236"/>
        <v>0</v>
      </c>
      <c r="K5961" s="14">
        <f t="shared" si="1236"/>
        <v>0</v>
      </c>
      <c r="L5961" s="14" t="str">
        <f t="shared" si="1237"/>
        <v>3.16</v>
      </c>
      <c r="M5961" s="15" t="str">
        <f t="shared" si="1238"/>
        <v>--</v>
      </c>
      <c r="N5961" s="14" t="str">
        <f t="shared" si="1239"/>
        <v/>
      </c>
      <c r="O5961" s="15" t="str">
        <f t="shared" si="1232"/>
        <v/>
      </c>
      <c r="P5961" s="15" t="str">
        <f>IF(N5961=1,FLOOR(MAX($P$4:P5960),1)+1,IF(AND(P5960&lt;&gt;"",O5960&lt;&gt;1),MAX($P$4:P5960)+0.1,""))</f>
        <v/>
      </c>
      <c r="Q5961" s="5">
        <f>ROW()</f>
        <v>5961</v>
      </c>
    </row>
    <row r="5962" spans="2:17" x14ac:dyDescent="0.3">
      <c r="B5962" s="5"/>
      <c r="C5962" s="14">
        <f t="shared" si="1233"/>
        <v>0</v>
      </c>
      <c r="D5962" s="14">
        <f t="shared" si="1233"/>
        <v>0</v>
      </c>
      <c r="E5962" s="14" t="str">
        <f t="shared" si="1234"/>
        <v/>
      </c>
      <c r="F5962" s="14">
        <f t="shared" si="1235"/>
        <v>0</v>
      </c>
      <c r="G5962" s="14">
        <f t="shared" si="1231"/>
        <v>3</v>
      </c>
      <c r="H5962" s="14">
        <f t="shared" si="1236"/>
        <v>16</v>
      </c>
      <c r="I5962" s="14">
        <f t="shared" si="1236"/>
        <v>0</v>
      </c>
      <c r="J5962" s="14">
        <f t="shared" si="1236"/>
        <v>0</v>
      </c>
      <c r="K5962" s="14">
        <f t="shared" si="1236"/>
        <v>0</v>
      </c>
      <c r="L5962" s="14" t="str">
        <f t="shared" si="1237"/>
        <v>3.16</v>
      </c>
      <c r="M5962" s="15" t="str">
        <f t="shared" si="1238"/>
        <v>--</v>
      </c>
      <c r="N5962" s="14" t="str">
        <f t="shared" si="1239"/>
        <v/>
      </c>
      <c r="O5962" s="15" t="str">
        <f t="shared" si="1232"/>
        <v/>
      </c>
      <c r="P5962" s="15" t="str">
        <f>IF(N5962=1,FLOOR(MAX($P$4:P5961),1)+1,IF(AND(P5961&lt;&gt;"",O5961&lt;&gt;1),MAX($P$4:P5961)+0.1,""))</f>
        <v/>
      </c>
      <c r="Q5962" s="5">
        <f>ROW()</f>
        <v>5962</v>
      </c>
    </row>
    <row r="5963" spans="2:17" x14ac:dyDescent="0.3">
      <c r="B5963" s="5"/>
      <c r="C5963" s="14">
        <f t="shared" si="1233"/>
        <v>0</v>
      </c>
      <c r="D5963" s="14">
        <f t="shared" si="1233"/>
        <v>0</v>
      </c>
      <c r="E5963" s="14" t="str">
        <f t="shared" si="1234"/>
        <v/>
      </c>
      <c r="F5963" s="14">
        <f t="shared" si="1235"/>
        <v>0</v>
      </c>
      <c r="G5963" s="14">
        <f t="shared" si="1231"/>
        <v>3</v>
      </c>
      <c r="H5963" s="14">
        <f t="shared" si="1236"/>
        <v>16</v>
      </c>
      <c r="I5963" s="14">
        <f t="shared" si="1236"/>
        <v>0</v>
      </c>
      <c r="J5963" s="14">
        <f t="shared" si="1236"/>
        <v>0</v>
      </c>
      <c r="K5963" s="14">
        <f t="shared" si="1236"/>
        <v>0</v>
      </c>
      <c r="L5963" s="14" t="str">
        <f t="shared" si="1237"/>
        <v>3.16</v>
      </c>
      <c r="M5963" s="15" t="str">
        <f t="shared" si="1238"/>
        <v>--</v>
      </c>
      <c r="N5963" s="14" t="str">
        <f t="shared" si="1239"/>
        <v/>
      </c>
      <c r="O5963" s="15" t="str">
        <f t="shared" si="1232"/>
        <v/>
      </c>
      <c r="P5963" s="15" t="str">
        <f>IF(N5963=1,FLOOR(MAX($P$4:P5962),1)+1,IF(AND(P5962&lt;&gt;"",O5962&lt;&gt;1),MAX($P$4:P5962)+0.1,""))</f>
        <v/>
      </c>
      <c r="Q5963" s="5">
        <f>ROW()</f>
        <v>5963</v>
      </c>
    </row>
    <row r="5964" spans="2:17" x14ac:dyDescent="0.3">
      <c r="B5964" s="5"/>
      <c r="C5964" s="14">
        <f t="shared" si="1233"/>
        <v>0</v>
      </c>
      <c r="D5964" s="14">
        <f t="shared" si="1233"/>
        <v>0</v>
      </c>
      <c r="E5964" s="14" t="str">
        <f t="shared" si="1234"/>
        <v/>
      </c>
      <c r="F5964" s="14">
        <f t="shared" si="1235"/>
        <v>0</v>
      </c>
      <c r="G5964" s="14">
        <f t="shared" si="1231"/>
        <v>3</v>
      </c>
      <c r="H5964" s="14">
        <f t="shared" si="1236"/>
        <v>16</v>
      </c>
      <c r="I5964" s="14">
        <f t="shared" si="1236"/>
        <v>0</v>
      </c>
      <c r="J5964" s="14">
        <f t="shared" si="1236"/>
        <v>0</v>
      </c>
      <c r="K5964" s="14">
        <f t="shared" si="1236"/>
        <v>0</v>
      </c>
      <c r="L5964" s="14" t="str">
        <f t="shared" si="1237"/>
        <v>3.16</v>
      </c>
      <c r="M5964" s="15" t="str">
        <f t="shared" si="1238"/>
        <v>--</v>
      </c>
      <c r="N5964" s="14" t="str">
        <f t="shared" si="1239"/>
        <v/>
      </c>
      <c r="O5964" s="15" t="str">
        <f t="shared" si="1232"/>
        <v/>
      </c>
      <c r="P5964" s="15" t="str">
        <f>IF(N5964=1,FLOOR(MAX($P$4:P5963),1)+1,IF(AND(P5963&lt;&gt;"",O5963&lt;&gt;1),MAX($P$4:P5963)+0.1,""))</f>
        <v/>
      </c>
      <c r="Q5964" s="5">
        <f>ROW()</f>
        <v>5964</v>
      </c>
    </row>
    <row r="5965" spans="2:17" x14ac:dyDescent="0.3">
      <c r="B5965" s="5"/>
      <c r="C5965" s="14">
        <f t="shared" si="1233"/>
        <v>0</v>
      </c>
      <c r="D5965" s="14">
        <f t="shared" si="1233"/>
        <v>0</v>
      </c>
      <c r="E5965" s="14" t="str">
        <f t="shared" si="1234"/>
        <v/>
      </c>
      <c r="F5965" s="14">
        <f t="shared" si="1235"/>
        <v>0</v>
      </c>
      <c r="G5965" s="14">
        <f t="shared" si="1231"/>
        <v>3</v>
      </c>
      <c r="H5965" s="14">
        <f t="shared" si="1236"/>
        <v>16</v>
      </c>
      <c r="I5965" s="14">
        <f t="shared" si="1236"/>
        <v>0</v>
      </c>
      <c r="J5965" s="14">
        <f t="shared" si="1236"/>
        <v>0</v>
      </c>
      <c r="K5965" s="14">
        <f t="shared" si="1236"/>
        <v>0</v>
      </c>
      <c r="L5965" s="14" t="str">
        <f t="shared" si="1237"/>
        <v>3.16</v>
      </c>
      <c r="M5965" s="15" t="str">
        <f t="shared" si="1238"/>
        <v>--</v>
      </c>
      <c r="N5965" s="14" t="str">
        <f t="shared" si="1239"/>
        <v/>
      </c>
      <c r="O5965" s="15" t="str">
        <f t="shared" si="1232"/>
        <v/>
      </c>
      <c r="P5965" s="15" t="str">
        <f>IF(N5965=1,FLOOR(MAX($P$4:P5964),1)+1,IF(AND(P5964&lt;&gt;"",O5964&lt;&gt;1),MAX($P$4:P5964)+0.1,""))</f>
        <v/>
      </c>
      <c r="Q5965" s="5">
        <f>ROW()</f>
        <v>5965</v>
      </c>
    </row>
    <row r="5966" spans="2:17" x14ac:dyDescent="0.3">
      <c r="B5966" s="5"/>
      <c r="C5966" s="14">
        <f t="shared" si="1233"/>
        <v>0</v>
      </c>
      <c r="D5966" s="14">
        <f t="shared" si="1233"/>
        <v>0</v>
      </c>
      <c r="E5966" s="14" t="str">
        <f t="shared" si="1234"/>
        <v/>
      </c>
      <c r="F5966" s="14">
        <f t="shared" si="1235"/>
        <v>0</v>
      </c>
      <c r="G5966" s="14">
        <f t="shared" si="1231"/>
        <v>3</v>
      </c>
      <c r="H5966" s="14">
        <f t="shared" si="1236"/>
        <v>16</v>
      </c>
      <c r="I5966" s="14">
        <f t="shared" si="1236"/>
        <v>0</v>
      </c>
      <c r="J5966" s="14">
        <f t="shared" si="1236"/>
        <v>0</v>
      </c>
      <c r="K5966" s="14">
        <f t="shared" si="1236"/>
        <v>0</v>
      </c>
      <c r="L5966" s="14" t="str">
        <f t="shared" si="1237"/>
        <v>3.16</v>
      </c>
      <c r="M5966" s="15" t="str">
        <f t="shared" si="1238"/>
        <v>--</v>
      </c>
      <c r="N5966" s="14" t="str">
        <f t="shared" si="1239"/>
        <v/>
      </c>
      <c r="O5966" s="15" t="str">
        <f t="shared" si="1232"/>
        <v/>
      </c>
      <c r="P5966" s="15" t="str">
        <f>IF(N5966=1,FLOOR(MAX($P$4:P5965),1)+1,IF(AND(P5965&lt;&gt;"",O5965&lt;&gt;1),MAX($P$4:P5965)+0.1,""))</f>
        <v/>
      </c>
      <c r="Q5966" s="5">
        <f>ROW()</f>
        <v>5966</v>
      </c>
    </row>
    <row r="5967" spans="2:17" x14ac:dyDescent="0.3">
      <c r="B5967" s="5"/>
      <c r="C5967" s="14">
        <f t="shared" si="1233"/>
        <v>0</v>
      </c>
      <c r="D5967" s="14">
        <f t="shared" si="1233"/>
        <v>0</v>
      </c>
      <c r="E5967" s="14" t="str">
        <f t="shared" si="1234"/>
        <v/>
      </c>
      <c r="F5967" s="14">
        <f t="shared" si="1235"/>
        <v>0</v>
      </c>
      <c r="G5967" s="14">
        <f t="shared" si="1231"/>
        <v>3</v>
      </c>
      <c r="H5967" s="14">
        <f t="shared" si="1236"/>
        <v>16</v>
      </c>
      <c r="I5967" s="14">
        <f t="shared" si="1236"/>
        <v>0</v>
      </c>
      <c r="J5967" s="14">
        <f t="shared" si="1236"/>
        <v>0</v>
      </c>
      <c r="K5967" s="14">
        <f t="shared" si="1236"/>
        <v>0</v>
      </c>
      <c r="L5967" s="14" t="str">
        <f t="shared" si="1237"/>
        <v>3.16</v>
      </c>
      <c r="M5967" s="15" t="str">
        <f t="shared" si="1238"/>
        <v>--</v>
      </c>
      <c r="N5967" s="14" t="str">
        <f t="shared" si="1239"/>
        <v/>
      </c>
      <c r="O5967" s="15" t="str">
        <f t="shared" si="1232"/>
        <v/>
      </c>
      <c r="P5967" s="15" t="str">
        <f>IF(N5967=1,FLOOR(MAX($P$4:P5966),1)+1,IF(AND(P5966&lt;&gt;"",O5966&lt;&gt;1),MAX($P$4:P5966)+0.1,""))</f>
        <v/>
      </c>
      <c r="Q5967" s="5">
        <f>ROW()</f>
        <v>5967</v>
      </c>
    </row>
    <row r="5968" spans="2:17" x14ac:dyDescent="0.3">
      <c r="B5968" s="5"/>
      <c r="C5968" s="14">
        <f t="shared" si="1233"/>
        <v>0</v>
      </c>
      <c r="D5968" s="14">
        <f t="shared" si="1233"/>
        <v>0</v>
      </c>
      <c r="E5968" s="14" t="str">
        <f t="shared" si="1234"/>
        <v/>
      </c>
      <c r="F5968" s="14">
        <f t="shared" si="1235"/>
        <v>0</v>
      </c>
      <c r="G5968" s="14">
        <f t="shared" si="1231"/>
        <v>3</v>
      </c>
      <c r="H5968" s="14">
        <f t="shared" si="1236"/>
        <v>16</v>
      </c>
      <c r="I5968" s="14">
        <f t="shared" si="1236"/>
        <v>0</v>
      </c>
      <c r="J5968" s="14">
        <f t="shared" si="1236"/>
        <v>0</v>
      </c>
      <c r="K5968" s="14">
        <f t="shared" si="1236"/>
        <v>0</v>
      </c>
      <c r="L5968" s="14" t="str">
        <f t="shared" si="1237"/>
        <v>3.16</v>
      </c>
      <c r="M5968" s="15" t="str">
        <f t="shared" si="1238"/>
        <v>--</v>
      </c>
      <c r="N5968" s="14" t="str">
        <f t="shared" si="1239"/>
        <v/>
      </c>
      <c r="O5968" s="15" t="str">
        <f t="shared" si="1232"/>
        <v/>
      </c>
      <c r="P5968" s="15" t="str">
        <f>IF(N5968=1,FLOOR(MAX($P$4:P5967),1)+1,IF(AND(P5967&lt;&gt;"",O5967&lt;&gt;1),MAX($P$4:P5967)+0.1,""))</f>
        <v/>
      </c>
      <c r="Q5968" s="5">
        <f>ROW()</f>
        <v>5968</v>
      </c>
    </row>
    <row r="5969" spans="2:17" x14ac:dyDescent="0.3">
      <c r="B5969" s="5"/>
      <c r="C5969" s="14">
        <f t="shared" si="1233"/>
        <v>0</v>
      </c>
      <c r="D5969" s="14">
        <f t="shared" si="1233"/>
        <v>0</v>
      </c>
      <c r="E5969" s="14" t="str">
        <f t="shared" si="1234"/>
        <v/>
      </c>
      <c r="F5969" s="14">
        <f t="shared" si="1235"/>
        <v>0</v>
      </c>
      <c r="G5969" s="14">
        <f t="shared" si="1231"/>
        <v>3</v>
      </c>
      <c r="H5969" s="14">
        <f t="shared" si="1236"/>
        <v>16</v>
      </c>
      <c r="I5969" s="14">
        <f t="shared" si="1236"/>
        <v>0</v>
      </c>
      <c r="J5969" s="14">
        <f t="shared" si="1236"/>
        <v>0</v>
      </c>
      <c r="K5969" s="14">
        <f t="shared" si="1236"/>
        <v>0</v>
      </c>
      <c r="L5969" s="14" t="str">
        <f t="shared" si="1237"/>
        <v>3.16</v>
      </c>
      <c r="M5969" s="15" t="str">
        <f t="shared" si="1238"/>
        <v>--</v>
      </c>
      <c r="N5969" s="14" t="str">
        <f t="shared" si="1239"/>
        <v/>
      </c>
      <c r="O5969" s="15" t="str">
        <f t="shared" si="1232"/>
        <v/>
      </c>
      <c r="P5969" s="15" t="str">
        <f>IF(N5969=1,FLOOR(MAX($P$4:P5968),1)+1,IF(AND(P5968&lt;&gt;"",O5968&lt;&gt;1),MAX($P$4:P5968)+0.1,""))</f>
        <v/>
      </c>
      <c r="Q5969" s="5">
        <f>ROW()</f>
        <v>5969</v>
      </c>
    </row>
    <row r="5970" spans="2:17" x14ac:dyDescent="0.3">
      <c r="B5970" s="5"/>
      <c r="C5970" s="14">
        <f t="shared" si="1233"/>
        <v>0</v>
      </c>
      <c r="D5970" s="14">
        <f t="shared" si="1233"/>
        <v>0</v>
      </c>
      <c r="E5970" s="14" t="str">
        <f t="shared" si="1234"/>
        <v/>
      </c>
      <c r="F5970" s="14">
        <f t="shared" si="1235"/>
        <v>0</v>
      </c>
      <c r="G5970" s="14">
        <f t="shared" si="1231"/>
        <v>3</v>
      </c>
      <c r="H5970" s="14">
        <f t="shared" si="1236"/>
        <v>16</v>
      </c>
      <c r="I5970" s="14">
        <f t="shared" si="1236"/>
        <v>0</v>
      </c>
      <c r="J5970" s="14">
        <f t="shared" si="1236"/>
        <v>0</v>
      </c>
      <c r="K5970" s="14">
        <f t="shared" si="1236"/>
        <v>0</v>
      </c>
      <c r="L5970" s="14" t="str">
        <f t="shared" si="1237"/>
        <v>3.16</v>
      </c>
      <c r="M5970" s="15" t="str">
        <f t="shared" si="1238"/>
        <v>--</v>
      </c>
      <c r="N5970" s="14" t="str">
        <f t="shared" si="1239"/>
        <v/>
      </c>
      <c r="O5970" s="15" t="str">
        <f t="shared" si="1232"/>
        <v/>
      </c>
      <c r="P5970" s="15" t="str">
        <f>IF(N5970=1,FLOOR(MAX($P$4:P5969),1)+1,IF(AND(P5969&lt;&gt;"",O5969&lt;&gt;1),MAX($P$4:P5969)+0.1,""))</f>
        <v/>
      </c>
      <c r="Q5970" s="5">
        <f>ROW()</f>
        <v>5970</v>
      </c>
    </row>
    <row r="5971" spans="2:17" x14ac:dyDescent="0.3">
      <c r="B5971" s="5"/>
      <c r="C5971" s="14">
        <f t="shared" si="1233"/>
        <v>0</v>
      </c>
      <c r="D5971" s="14">
        <f t="shared" si="1233"/>
        <v>0</v>
      </c>
      <c r="E5971" s="14" t="str">
        <f t="shared" si="1234"/>
        <v/>
      </c>
      <c r="F5971" s="14">
        <f t="shared" si="1235"/>
        <v>0</v>
      </c>
      <c r="G5971" s="14">
        <f t="shared" si="1231"/>
        <v>3</v>
      </c>
      <c r="H5971" s="14">
        <f t="shared" si="1236"/>
        <v>16</v>
      </c>
      <c r="I5971" s="14">
        <f t="shared" si="1236"/>
        <v>0</v>
      </c>
      <c r="J5971" s="14">
        <f t="shared" si="1236"/>
        <v>0</v>
      </c>
      <c r="K5971" s="14">
        <f t="shared" si="1236"/>
        <v>0</v>
      </c>
      <c r="L5971" s="14" t="str">
        <f t="shared" si="1237"/>
        <v>3.16</v>
      </c>
      <c r="M5971" s="15" t="str">
        <f t="shared" si="1238"/>
        <v>--</v>
      </c>
      <c r="N5971" s="14" t="str">
        <f t="shared" si="1239"/>
        <v/>
      </c>
      <c r="O5971" s="15" t="str">
        <f t="shared" si="1232"/>
        <v/>
      </c>
      <c r="P5971" s="15" t="str">
        <f>IF(N5971=1,FLOOR(MAX($P$4:P5970),1)+1,IF(AND(P5970&lt;&gt;"",O5970&lt;&gt;1),MAX($P$4:P5970)+0.1,""))</f>
        <v/>
      </c>
      <c r="Q5971" s="5">
        <f>ROW()</f>
        <v>5971</v>
      </c>
    </row>
    <row r="5972" spans="2:17" x14ac:dyDescent="0.3">
      <c r="B5972" s="5"/>
      <c r="C5972" s="14">
        <f t="shared" si="1233"/>
        <v>0</v>
      </c>
      <c r="D5972" s="14">
        <f t="shared" si="1233"/>
        <v>0</v>
      </c>
      <c r="E5972" s="14" t="str">
        <f t="shared" si="1234"/>
        <v/>
      </c>
      <c r="F5972" s="14">
        <f t="shared" si="1235"/>
        <v>0</v>
      </c>
      <c r="G5972" s="14">
        <f t="shared" si="1231"/>
        <v>3</v>
      </c>
      <c r="H5972" s="14">
        <f t="shared" si="1236"/>
        <v>16</v>
      </c>
      <c r="I5972" s="14">
        <f t="shared" si="1236"/>
        <v>0</v>
      </c>
      <c r="J5972" s="14">
        <f t="shared" si="1236"/>
        <v>0</v>
      </c>
      <c r="K5972" s="14">
        <f t="shared" si="1236"/>
        <v>0</v>
      </c>
      <c r="L5972" s="14" t="str">
        <f t="shared" si="1237"/>
        <v>3.16</v>
      </c>
      <c r="M5972" s="15" t="str">
        <f t="shared" si="1238"/>
        <v>--</v>
      </c>
      <c r="N5972" s="14" t="str">
        <f t="shared" si="1239"/>
        <v/>
      </c>
      <c r="O5972" s="15" t="str">
        <f t="shared" si="1232"/>
        <v/>
      </c>
      <c r="P5972" s="15" t="str">
        <f>IF(N5972=1,FLOOR(MAX($P$4:P5971),1)+1,IF(AND(P5971&lt;&gt;"",O5971&lt;&gt;1),MAX($P$4:P5971)+0.1,""))</f>
        <v/>
      </c>
      <c r="Q5972" s="5">
        <f>ROW()</f>
        <v>5972</v>
      </c>
    </row>
    <row r="5973" spans="2:17" x14ac:dyDescent="0.3">
      <c r="B5973" s="5"/>
      <c r="C5973" s="14">
        <f t="shared" si="1233"/>
        <v>0</v>
      </c>
      <c r="D5973" s="14">
        <f t="shared" si="1233"/>
        <v>0</v>
      </c>
      <c r="E5973" s="14" t="str">
        <f t="shared" si="1234"/>
        <v/>
      </c>
      <c r="F5973" s="14">
        <f t="shared" si="1235"/>
        <v>0</v>
      </c>
      <c r="G5973" s="14">
        <f t="shared" si="1231"/>
        <v>3</v>
      </c>
      <c r="H5973" s="14">
        <f t="shared" si="1236"/>
        <v>16</v>
      </c>
      <c r="I5973" s="14">
        <f t="shared" si="1236"/>
        <v>0</v>
      </c>
      <c r="J5973" s="14">
        <f t="shared" si="1236"/>
        <v>0</v>
      </c>
      <c r="K5973" s="14">
        <f t="shared" si="1236"/>
        <v>0</v>
      </c>
      <c r="L5973" s="14" t="str">
        <f t="shared" si="1237"/>
        <v>3.16</v>
      </c>
      <c r="M5973" s="15" t="str">
        <f t="shared" si="1238"/>
        <v>--</v>
      </c>
      <c r="N5973" s="14" t="str">
        <f t="shared" si="1239"/>
        <v/>
      </c>
      <c r="O5973" s="15" t="str">
        <f t="shared" si="1232"/>
        <v/>
      </c>
      <c r="P5973" s="15" t="str">
        <f>IF(N5973=1,FLOOR(MAX($P$4:P5972),1)+1,IF(AND(P5972&lt;&gt;"",O5972&lt;&gt;1),MAX($P$4:P5972)+0.1,""))</f>
        <v/>
      </c>
      <c r="Q5973" s="5">
        <f>ROW()</f>
        <v>5973</v>
      </c>
    </row>
    <row r="5974" spans="2:17" x14ac:dyDescent="0.3">
      <c r="B5974" s="5"/>
      <c r="C5974" s="14">
        <f t="shared" si="1233"/>
        <v>0</v>
      </c>
      <c r="D5974" s="14">
        <f t="shared" si="1233"/>
        <v>0</v>
      </c>
      <c r="E5974" s="14" t="str">
        <f t="shared" si="1234"/>
        <v/>
      </c>
      <c r="F5974" s="14">
        <f t="shared" si="1235"/>
        <v>0</v>
      </c>
      <c r="G5974" s="14">
        <f t="shared" si="1231"/>
        <v>3</v>
      </c>
      <c r="H5974" s="14">
        <f t="shared" ref="H5974:K5989" si="1240">IF(G5974&lt;&gt;G5973,0,IF(AND(($F5973-$D5974)=(H$3-1),$F5974=H$3),H5973+1,H5973))</f>
        <v>16</v>
      </c>
      <c r="I5974" s="14">
        <f t="shared" si="1240"/>
        <v>0</v>
      </c>
      <c r="J5974" s="14">
        <f t="shared" si="1240"/>
        <v>0</v>
      </c>
      <c r="K5974" s="14">
        <f t="shared" si="1240"/>
        <v>0</v>
      </c>
      <c r="L5974" s="14" t="str">
        <f t="shared" si="1237"/>
        <v>3.16</v>
      </c>
      <c r="M5974" s="15" t="str">
        <f t="shared" si="1238"/>
        <v>--</v>
      </c>
      <c r="N5974" s="14" t="str">
        <f t="shared" si="1239"/>
        <v/>
      </c>
      <c r="O5974" s="15" t="str">
        <f t="shared" si="1232"/>
        <v/>
      </c>
      <c r="P5974" s="15" t="str">
        <f>IF(N5974=1,FLOOR(MAX($P$4:P5973),1)+1,IF(AND(P5973&lt;&gt;"",O5973&lt;&gt;1),MAX($P$4:P5973)+0.1,""))</f>
        <v/>
      </c>
      <c r="Q5974" s="5">
        <f>ROW()</f>
        <v>5974</v>
      </c>
    </row>
    <row r="5975" spans="2:17" x14ac:dyDescent="0.3">
      <c r="B5975" s="5"/>
      <c r="C5975" s="14">
        <f t="shared" si="1233"/>
        <v>0</v>
      </c>
      <c r="D5975" s="14">
        <f t="shared" si="1233"/>
        <v>0</v>
      </c>
      <c r="E5975" s="14" t="str">
        <f t="shared" si="1234"/>
        <v/>
      </c>
      <c r="F5975" s="14">
        <f t="shared" si="1235"/>
        <v>0</v>
      </c>
      <c r="G5975" s="14">
        <f t="shared" si="1231"/>
        <v>3</v>
      </c>
      <c r="H5975" s="14">
        <f t="shared" si="1240"/>
        <v>16</v>
      </c>
      <c r="I5975" s="14">
        <f t="shared" si="1240"/>
        <v>0</v>
      </c>
      <c r="J5975" s="14">
        <f t="shared" si="1240"/>
        <v>0</v>
      </c>
      <c r="K5975" s="14">
        <f t="shared" si="1240"/>
        <v>0</v>
      </c>
      <c r="L5975" s="14" t="str">
        <f t="shared" si="1237"/>
        <v>3.16</v>
      </c>
      <c r="M5975" s="15" t="str">
        <f t="shared" si="1238"/>
        <v>--</v>
      </c>
      <c r="N5975" s="14" t="str">
        <f t="shared" si="1239"/>
        <v/>
      </c>
      <c r="O5975" s="15" t="str">
        <f t="shared" si="1232"/>
        <v/>
      </c>
      <c r="P5975" s="15" t="str">
        <f>IF(N5975=1,FLOOR(MAX($P$4:P5974),1)+1,IF(AND(P5974&lt;&gt;"",O5974&lt;&gt;1),MAX($P$4:P5974)+0.1,""))</f>
        <v/>
      </c>
      <c r="Q5975" s="5">
        <f>ROW()</f>
        <v>5975</v>
      </c>
    </row>
    <row r="5976" spans="2:17" x14ac:dyDescent="0.3">
      <c r="B5976" s="5"/>
      <c r="C5976" s="14">
        <f t="shared" si="1233"/>
        <v>0</v>
      </c>
      <c r="D5976" s="14">
        <f t="shared" si="1233"/>
        <v>0</v>
      </c>
      <c r="E5976" s="14" t="str">
        <f t="shared" si="1234"/>
        <v/>
      </c>
      <c r="F5976" s="14">
        <f t="shared" si="1235"/>
        <v>0</v>
      </c>
      <c r="G5976" s="14">
        <f t="shared" si="1231"/>
        <v>3</v>
      </c>
      <c r="H5976" s="14">
        <f t="shared" si="1240"/>
        <v>16</v>
      </c>
      <c r="I5976" s="14">
        <f t="shared" si="1240"/>
        <v>0</v>
      </c>
      <c r="J5976" s="14">
        <f t="shared" si="1240"/>
        <v>0</v>
      </c>
      <c r="K5976" s="14">
        <f t="shared" si="1240"/>
        <v>0</v>
      </c>
      <c r="L5976" s="14" t="str">
        <f t="shared" si="1237"/>
        <v>3.16</v>
      </c>
      <c r="M5976" s="15" t="str">
        <f t="shared" si="1238"/>
        <v>--</v>
      </c>
      <c r="N5976" s="14" t="str">
        <f t="shared" si="1239"/>
        <v/>
      </c>
      <c r="O5976" s="15" t="str">
        <f t="shared" si="1232"/>
        <v/>
      </c>
      <c r="P5976" s="15" t="str">
        <f>IF(N5976=1,FLOOR(MAX($P$4:P5975),1)+1,IF(AND(P5975&lt;&gt;"",O5975&lt;&gt;1),MAX($P$4:P5975)+0.1,""))</f>
        <v/>
      </c>
      <c r="Q5976" s="5">
        <f>ROW()</f>
        <v>5976</v>
      </c>
    </row>
    <row r="5977" spans="2:17" x14ac:dyDescent="0.3">
      <c r="B5977" s="5"/>
      <c r="C5977" s="14">
        <f t="shared" si="1233"/>
        <v>0</v>
      </c>
      <c r="D5977" s="14">
        <f t="shared" si="1233"/>
        <v>0</v>
      </c>
      <c r="E5977" s="14" t="str">
        <f t="shared" si="1234"/>
        <v/>
      </c>
      <c r="F5977" s="14">
        <f t="shared" si="1235"/>
        <v>0</v>
      </c>
      <c r="G5977" s="14">
        <f t="shared" si="1231"/>
        <v>3</v>
      </c>
      <c r="H5977" s="14">
        <f t="shared" si="1240"/>
        <v>16</v>
      </c>
      <c r="I5977" s="14">
        <f t="shared" si="1240"/>
        <v>0</v>
      </c>
      <c r="J5977" s="14">
        <f t="shared" si="1240"/>
        <v>0</v>
      </c>
      <c r="K5977" s="14">
        <f t="shared" si="1240"/>
        <v>0</v>
      </c>
      <c r="L5977" s="14" t="str">
        <f t="shared" si="1237"/>
        <v>3.16</v>
      </c>
      <c r="M5977" s="15" t="str">
        <f t="shared" si="1238"/>
        <v>--</v>
      </c>
      <c r="N5977" s="14" t="str">
        <f t="shared" si="1239"/>
        <v/>
      </c>
      <c r="O5977" s="15" t="str">
        <f t="shared" si="1232"/>
        <v/>
      </c>
      <c r="P5977" s="15" t="str">
        <f>IF(N5977=1,FLOOR(MAX($P$4:P5976),1)+1,IF(AND(P5976&lt;&gt;"",O5976&lt;&gt;1),MAX($P$4:P5976)+0.1,""))</f>
        <v/>
      </c>
      <c r="Q5977" s="5">
        <f>ROW()</f>
        <v>5977</v>
      </c>
    </row>
    <row r="5978" spans="2:17" x14ac:dyDescent="0.3">
      <c r="B5978" s="5"/>
      <c r="C5978" s="14">
        <f t="shared" si="1233"/>
        <v>0</v>
      </c>
      <c r="D5978" s="14">
        <f t="shared" si="1233"/>
        <v>0</v>
      </c>
      <c r="E5978" s="14" t="str">
        <f t="shared" si="1234"/>
        <v/>
      </c>
      <c r="F5978" s="14">
        <f t="shared" si="1235"/>
        <v>0</v>
      </c>
      <c r="G5978" s="14">
        <f t="shared" si="1231"/>
        <v>3</v>
      </c>
      <c r="H5978" s="14">
        <f t="shared" si="1240"/>
        <v>16</v>
      </c>
      <c r="I5978" s="14">
        <f t="shared" si="1240"/>
        <v>0</v>
      </c>
      <c r="J5978" s="14">
        <f t="shared" si="1240"/>
        <v>0</v>
      </c>
      <c r="K5978" s="14">
        <f t="shared" si="1240"/>
        <v>0</v>
      </c>
      <c r="L5978" s="14" t="str">
        <f t="shared" si="1237"/>
        <v>3.16</v>
      </c>
      <c r="M5978" s="15" t="str">
        <f t="shared" si="1238"/>
        <v>--</v>
      </c>
      <c r="N5978" s="14" t="str">
        <f t="shared" si="1239"/>
        <v/>
      </c>
      <c r="O5978" s="15" t="str">
        <f t="shared" si="1232"/>
        <v/>
      </c>
      <c r="P5978" s="15" t="str">
        <f>IF(N5978=1,FLOOR(MAX($P$4:P5977),1)+1,IF(AND(P5977&lt;&gt;"",O5977&lt;&gt;1),MAX($P$4:P5977)+0.1,""))</f>
        <v/>
      </c>
      <c r="Q5978" s="5">
        <f>ROW()</f>
        <v>5978</v>
      </c>
    </row>
    <row r="5979" spans="2:17" x14ac:dyDescent="0.3">
      <c r="B5979" s="5"/>
      <c r="C5979" s="14">
        <f t="shared" si="1233"/>
        <v>0</v>
      </c>
      <c r="D5979" s="14">
        <f t="shared" si="1233"/>
        <v>0</v>
      </c>
      <c r="E5979" s="14" t="str">
        <f t="shared" si="1234"/>
        <v/>
      </c>
      <c r="F5979" s="14">
        <f t="shared" si="1235"/>
        <v>0</v>
      </c>
      <c r="G5979" s="14">
        <f t="shared" si="1231"/>
        <v>3</v>
      </c>
      <c r="H5979" s="14">
        <f t="shared" si="1240"/>
        <v>16</v>
      </c>
      <c r="I5979" s="14">
        <f t="shared" si="1240"/>
        <v>0</v>
      </c>
      <c r="J5979" s="14">
        <f t="shared" si="1240"/>
        <v>0</v>
      </c>
      <c r="K5979" s="14">
        <f t="shared" si="1240"/>
        <v>0</v>
      </c>
      <c r="L5979" s="14" t="str">
        <f t="shared" si="1237"/>
        <v>3.16</v>
      </c>
      <c r="M5979" s="15" t="str">
        <f t="shared" si="1238"/>
        <v>--</v>
      </c>
      <c r="N5979" s="14" t="str">
        <f t="shared" si="1239"/>
        <v/>
      </c>
      <c r="O5979" s="15" t="str">
        <f t="shared" si="1232"/>
        <v/>
      </c>
      <c r="P5979" s="15" t="str">
        <f>IF(N5979=1,FLOOR(MAX($P$4:P5978),1)+1,IF(AND(P5978&lt;&gt;"",O5978&lt;&gt;1),MAX($P$4:P5978)+0.1,""))</f>
        <v/>
      </c>
      <c r="Q5979" s="5">
        <f>ROW()</f>
        <v>5979</v>
      </c>
    </row>
    <row r="5980" spans="2:17" x14ac:dyDescent="0.3">
      <c r="B5980" s="5"/>
      <c r="C5980" s="14">
        <f t="shared" si="1233"/>
        <v>0</v>
      </c>
      <c r="D5980" s="14">
        <f t="shared" si="1233"/>
        <v>0</v>
      </c>
      <c r="E5980" s="14" t="str">
        <f t="shared" si="1234"/>
        <v/>
      </c>
      <c r="F5980" s="14">
        <f t="shared" si="1235"/>
        <v>0</v>
      </c>
      <c r="G5980" s="14">
        <f t="shared" si="1231"/>
        <v>3</v>
      </c>
      <c r="H5980" s="14">
        <f t="shared" si="1240"/>
        <v>16</v>
      </c>
      <c r="I5980" s="14">
        <f t="shared" si="1240"/>
        <v>0</v>
      </c>
      <c r="J5980" s="14">
        <f t="shared" si="1240"/>
        <v>0</v>
      </c>
      <c r="K5980" s="14">
        <f t="shared" si="1240"/>
        <v>0</v>
      </c>
      <c r="L5980" s="14" t="str">
        <f t="shared" si="1237"/>
        <v>3.16</v>
      </c>
      <c r="M5980" s="15" t="str">
        <f t="shared" si="1238"/>
        <v>--</v>
      </c>
      <c r="N5980" s="14" t="str">
        <f t="shared" si="1239"/>
        <v/>
      </c>
      <c r="O5980" s="15" t="str">
        <f t="shared" si="1232"/>
        <v/>
      </c>
      <c r="P5980" s="15" t="str">
        <f>IF(N5980=1,FLOOR(MAX($P$4:P5979),1)+1,IF(AND(P5979&lt;&gt;"",O5979&lt;&gt;1),MAX($P$4:P5979)+0.1,""))</f>
        <v/>
      </c>
      <c r="Q5980" s="5">
        <f>ROW()</f>
        <v>5980</v>
      </c>
    </row>
    <row r="5981" spans="2:17" x14ac:dyDescent="0.3">
      <c r="B5981" s="5"/>
      <c r="C5981" s="14">
        <f t="shared" si="1233"/>
        <v>0</v>
      </c>
      <c r="D5981" s="14">
        <f t="shared" si="1233"/>
        <v>0</v>
      </c>
      <c r="E5981" s="14" t="str">
        <f t="shared" si="1234"/>
        <v/>
      </c>
      <c r="F5981" s="14">
        <f t="shared" si="1235"/>
        <v>0</v>
      </c>
      <c r="G5981" s="14">
        <f t="shared" si="1231"/>
        <v>3</v>
      </c>
      <c r="H5981" s="14">
        <f t="shared" si="1240"/>
        <v>16</v>
      </c>
      <c r="I5981" s="14">
        <f t="shared" si="1240"/>
        <v>0</v>
      </c>
      <c r="J5981" s="14">
        <f t="shared" si="1240"/>
        <v>0</v>
      </c>
      <c r="K5981" s="14">
        <f t="shared" si="1240"/>
        <v>0</v>
      </c>
      <c r="L5981" s="14" t="str">
        <f t="shared" si="1237"/>
        <v>3.16</v>
      </c>
      <c r="M5981" s="15" t="str">
        <f t="shared" si="1238"/>
        <v>--</v>
      </c>
      <c r="N5981" s="14" t="str">
        <f t="shared" si="1239"/>
        <v/>
      </c>
      <c r="O5981" s="15" t="str">
        <f t="shared" si="1232"/>
        <v/>
      </c>
      <c r="P5981" s="15" t="str">
        <f>IF(N5981=1,FLOOR(MAX($P$4:P5980),1)+1,IF(AND(P5980&lt;&gt;"",O5980&lt;&gt;1),MAX($P$4:P5980)+0.1,""))</f>
        <v/>
      </c>
      <c r="Q5981" s="5">
        <f>ROW()</f>
        <v>5981</v>
      </c>
    </row>
    <row r="5982" spans="2:17" x14ac:dyDescent="0.3">
      <c r="B5982" s="5"/>
      <c r="C5982" s="14">
        <f t="shared" si="1233"/>
        <v>0</v>
      </c>
      <c r="D5982" s="14">
        <f t="shared" si="1233"/>
        <v>0</v>
      </c>
      <c r="E5982" s="14" t="str">
        <f t="shared" si="1234"/>
        <v/>
      </c>
      <c r="F5982" s="14">
        <f t="shared" si="1235"/>
        <v>0</v>
      </c>
      <c r="G5982" s="14">
        <f t="shared" si="1231"/>
        <v>3</v>
      </c>
      <c r="H5982" s="14">
        <f t="shared" si="1240"/>
        <v>16</v>
      </c>
      <c r="I5982" s="14">
        <f t="shared" si="1240"/>
        <v>0</v>
      </c>
      <c r="J5982" s="14">
        <f t="shared" si="1240"/>
        <v>0</v>
      </c>
      <c r="K5982" s="14">
        <f t="shared" si="1240"/>
        <v>0</v>
      </c>
      <c r="L5982" s="14" t="str">
        <f t="shared" si="1237"/>
        <v>3.16</v>
      </c>
      <c r="M5982" s="15" t="str">
        <f t="shared" si="1238"/>
        <v>--</v>
      </c>
      <c r="N5982" s="14" t="str">
        <f t="shared" si="1239"/>
        <v/>
      </c>
      <c r="O5982" s="15" t="str">
        <f t="shared" si="1232"/>
        <v/>
      </c>
      <c r="P5982" s="15" t="str">
        <f>IF(N5982=1,FLOOR(MAX($P$4:P5981),1)+1,IF(AND(P5981&lt;&gt;"",O5981&lt;&gt;1),MAX($P$4:P5981)+0.1,""))</f>
        <v/>
      </c>
      <c r="Q5982" s="5">
        <f>ROW()</f>
        <v>5982</v>
      </c>
    </row>
    <row r="5983" spans="2:17" x14ac:dyDescent="0.3">
      <c r="B5983" s="5"/>
      <c r="C5983" s="14">
        <f t="shared" si="1233"/>
        <v>0</v>
      </c>
      <c r="D5983" s="14">
        <f t="shared" si="1233"/>
        <v>0</v>
      </c>
      <c r="E5983" s="14" t="str">
        <f t="shared" si="1234"/>
        <v/>
      </c>
      <c r="F5983" s="14">
        <f t="shared" si="1235"/>
        <v>0</v>
      </c>
      <c r="G5983" s="14">
        <f t="shared" si="1231"/>
        <v>3</v>
      </c>
      <c r="H5983" s="14">
        <f t="shared" si="1240"/>
        <v>16</v>
      </c>
      <c r="I5983" s="14">
        <f t="shared" si="1240"/>
        <v>0</v>
      </c>
      <c r="J5983" s="14">
        <f t="shared" si="1240"/>
        <v>0</v>
      </c>
      <c r="K5983" s="14">
        <f t="shared" si="1240"/>
        <v>0</v>
      </c>
      <c r="L5983" s="14" t="str">
        <f t="shared" si="1237"/>
        <v>3.16</v>
      </c>
      <c r="M5983" s="15" t="str">
        <f t="shared" si="1238"/>
        <v>--</v>
      </c>
      <c r="N5983" s="14" t="str">
        <f t="shared" si="1239"/>
        <v/>
      </c>
      <c r="O5983" s="15" t="str">
        <f t="shared" si="1232"/>
        <v/>
      </c>
      <c r="P5983" s="15" t="str">
        <f>IF(N5983=1,FLOOR(MAX($P$4:P5982),1)+1,IF(AND(P5982&lt;&gt;"",O5982&lt;&gt;1),MAX($P$4:P5982)+0.1,""))</f>
        <v/>
      </c>
      <c r="Q5983" s="5">
        <f>ROW()</f>
        <v>5983</v>
      </c>
    </row>
    <row r="5984" spans="2:17" x14ac:dyDescent="0.3">
      <c r="B5984" s="5"/>
      <c r="C5984" s="14">
        <f t="shared" si="1233"/>
        <v>0</v>
      </c>
      <c r="D5984" s="14">
        <f t="shared" si="1233"/>
        <v>0</v>
      </c>
      <c r="E5984" s="14" t="str">
        <f t="shared" si="1234"/>
        <v/>
      </c>
      <c r="F5984" s="14">
        <f t="shared" si="1235"/>
        <v>0</v>
      </c>
      <c r="G5984" s="14">
        <f t="shared" si="1231"/>
        <v>3</v>
      </c>
      <c r="H5984" s="14">
        <f t="shared" si="1240"/>
        <v>16</v>
      </c>
      <c r="I5984" s="14">
        <f t="shared" si="1240"/>
        <v>0</v>
      </c>
      <c r="J5984" s="14">
        <f t="shared" si="1240"/>
        <v>0</v>
      </c>
      <c r="K5984" s="14">
        <f t="shared" si="1240"/>
        <v>0</v>
      </c>
      <c r="L5984" s="14" t="str">
        <f t="shared" si="1237"/>
        <v>3.16</v>
      </c>
      <c r="M5984" s="15" t="str">
        <f t="shared" si="1238"/>
        <v>--</v>
      </c>
      <c r="N5984" s="14" t="str">
        <f t="shared" si="1239"/>
        <v/>
      </c>
      <c r="O5984" s="15" t="str">
        <f t="shared" si="1232"/>
        <v/>
      </c>
      <c r="P5984" s="15" t="str">
        <f>IF(N5984=1,FLOOR(MAX($P$4:P5983),1)+1,IF(AND(P5983&lt;&gt;"",O5983&lt;&gt;1),MAX($P$4:P5983)+0.1,""))</f>
        <v/>
      </c>
      <c r="Q5984" s="5">
        <f>ROW()</f>
        <v>5984</v>
      </c>
    </row>
    <row r="5985" spans="2:17" x14ac:dyDescent="0.3">
      <c r="B5985" s="5"/>
      <c r="C5985" s="14">
        <f t="shared" si="1233"/>
        <v>0</v>
      </c>
      <c r="D5985" s="14">
        <f t="shared" si="1233"/>
        <v>0</v>
      </c>
      <c r="E5985" s="14" t="str">
        <f t="shared" si="1234"/>
        <v/>
      </c>
      <c r="F5985" s="14">
        <f t="shared" si="1235"/>
        <v>0</v>
      </c>
      <c r="G5985" s="14">
        <f t="shared" si="1231"/>
        <v>3</v>
      </c>
      <c r="H5985" s="14">
        <f t="shared" si="1240"/>
        <v>16</v>
      </c>
      <c r="I5985" s="14">
        <f t="shared" si="1240"/>
        <v>0</v>
      </c>
      <c r="J5985" s="14">
        <f t="shared" si="1240"/>
        <v>0</v>
      </c>
      <c r="K5985" s="14">
        <f t="shared" si="1240"/>
        <v>0</v>
      </c>
      <c r="L5985" s="14" t="str">
        <f t="shared" si="1237"/>
        <v>3.16</v>
      </c>
      <c r="M5985" s="15" t="str">
        <f t="shared" si="1238"/>
        <v>--</v>
      </c>
      <c r="N5985" s="14" t="str">
        <f t="shared" si="1239"/>
        <v/>
      </c>
      <c r="O5985" s="15" t="str">
        <f t="shared" si="1232"/>
        <v/>
      </c>
      <c r="P5985" s="15" t="str">
        <f>IF(N5985=1,FLOOR(MAX($P$4:P5984),1)+1,IF(AND(P5984&lt;&gt;"",O5984&lt;&gt;1),MAX($P$4:P5984)+0.1,""))</f>
        <v/>
      </c>
      <c r="Q5985" s="5">
        <f>ROW()</f>
        <v>5985</v>
      </c>
    </row>
    <row r="5986" spans="2:17" x14ac:dyDescent="0.3">
      <c r="B5986" s="5"/>
      <c r="C5986" s="14">
        <f t="shared" si="1233"/>
        <v>0</v>
      </c>
      <c r="D5986" s="14">
        <f t="shared" si="1233"/>
        <v>0</v>
      </c>
      <c r="E5986" s="14" t="str">
        <f t="shared" si="1234"/>
        <v/>
      </c>
      <c r="F5986" s="14">
        <f t="shared" si="1235"/>
        <v>0</v>
      </c>
      <c r="G5986" s="14">
        <f t="shared" si="1231"/>
        <v>3</v>
      </c>
      <c r="H5986" s="14">
        <f t="shared" si="1240"/>
        <v>16</v>
      </c>
      <c r="I5986" s="14">
        <f t="shared" si="1240"/>
        <v>0</v>
      </c>
      <c r="J5986" s="14">
        <f t="shared" si="1240"/>
        <v>0</v>
      </c>
      <c r="K5986" s="14">
        <f t="shared" si="1240"/>
        <v>0</v>
      </c>
      <c r="L5986" s="14" t="str">
        <f t="shared" si="1237"/>
        <v>3.16</v>
      </c>
      <c r="M5986" s="15" t="str">
        <f t="shared" si="1238"/>
        <v>--</v>
      </c>
      <c r="N5986" s="14" t="str">
        <f t="shared" si="1239"/>
        <v/>
      </c>
      <c r="O5986" s="15" t="str">
        <f t="shared" si="1232"/>
        <v/>
      </c>
      <c r="P5986" s="15" t="str">
        <f>IF(N5986=1,FLOOR(MAX($P$4:P5985),1)+1,IF(AND(P5985&lt;&gt;"",O5985&lt;&gt;1),MAX($P$4:P5985)+0.1,""))</f>
        <v/>
      </c>
      <c r="Q5986" s="5">
        <f>ROW()</f>
        <v>5986</v>
      </c>
    </row>
    <row r="5987" spans="2:17" x14ac:dyDescent="0.3">
      <c r="B5987" s="5"/>
      <c r="C5987" s="14">
        <f t="shared" si="1233"/>
        <v>0</v>
      </c>
      <c r="D5987" s="14">
        <f t="shared" si="1233"/>
        <v>0</v>
      </c>
      <c r="E5987" s="14" t="str">
        <f t="shared" si="1234"/>
        <v/>
      </c>
      <c r="F5987" s="14">
        <f t="shared" si="1235"/>
        <v>0</v>
      </c>
      <c r="G5987" s="14">
        <f t="shared" si="1231"/>
        <v>3</v>
      </c>
      <c r="H5987" s="14">
        <f t="shared" si="1240"/>
        <v>16</v>
      </c>
      <c r="I5987" s="14">
        <f t="shared" si="1240"/>
        <v>0</v>
      </c>
      <c r="J5987" s="14">
        <f t="shared" si="1240"/>
        <v>0</v>
      </c>
      <c r="K5987" s="14">
        <f t="shared" si="1240"/>
        <v>0</v>
      </c>
      <c r="L5987" s="14" t="str">
        <f t="shared" si="1237"/>
        <v>3.16</v>
      </c>
      <c r="M5987" s="15" t="str">
        <f t="shared" si="1238"/>
        <v>--</v>
      </c>
      <c r="N5987" s="14" t="str">
        <f t="shared" si="1239"/>
        <v/>
      </c>
      <c r="O5987" s="15" t="str">
        <f t="shared" si="1232"/>
        <v/>
      </c>
      <c r="P5987" s="15" t="str">
        <f>IF(N5987=1,FLOOR(MAX($P$4:P5986),1)+1,IF(AND(P5986&lt;&gt;"",O5986&lt;&gt;1),MAX($P$4:P5986)+0.1,""))</f>
        <v/>
      </c>
      <c r="Q5987" s="5">
        <f>ROW()</f>
        <v>5987</v>
      </c>
    </row>
    <row r="5988" spans="2:17" x14ac:dyDescent="0.3">
      <c r="B5988" s="5"/>
      <c r="C5988" s="14">
        <f t="shared" si="1233"/>
        <v>0</v>
      </c>
      <c r="D5988" s="14">
        <f t="shared" si="1233"/>
        <v>0</v>
      </c>
      <c r="E5988" s="14" t="str">
        <f t="shared" si="1234"/>
        <v/>
      </c>
      <c r="F5988" s="14">
        <f t="shared" si="1235"/>
        <v>0</v>
      </c>
      <c r="G5988" s="14">
        <f t="shared" si="1231"/>
        <v>3</v>
      </c>
      <c r="H5988" s="14">
        <f t="shared" si="1240"/>
        <v>16</v>
      </c>
      <c r="I5988" s="14">
        <f t="shared" si="1240"/>
        <v>0</v>
      </c>
      <c r="J5988" s="14">
        <f t="shared" si="1240"/>
        <v>0</v>
      </c>
      <c r="K5988" s="14">
        <f t="shared" si="1240"/>
        <v>0</v>
      </c>
      <c r="L5988" s="14" t="str">
        <f t="shared" si="1237"/>
        <v>3.16</v>
      </c>
      <c r="M5988" s="15" t="str">
        <f t="shared" si="1238"/>
        <v>--</v>
      </c>
      <c r="N5988" s="14" t="str">
        <f t="shared" si="1239"/>
        <v/>
      </c>
      <c r="O5988" s="15" t="str">
        <f t="shared" si="1232"/>
        <v/>
      </c>
      <c r="P5988" s="15" t="str">
        <f>IF(N5988=1,FLOOR(MAX($P$4:P5987),1)+1,IF(AND(P5987&lt;&gt;"",O5987&lt;&gt;1),MAX($P$4:P5987)+0.1,""))</f>
        <v/>
      </c>
      <c r="Q5988" s="5">
        <f>ROW()</f>
        <v>5988</v>
      </c>
    </row>
    <row r="5989" spans="2:17" x14ac:dyDescent="0.3">
      <c r="B5989" s="5"/>
      <c r="C5989" s="14">
        <f t="shared" si="1233"/>
        <v>0</v>
      </c>
      <c r="D5989" s="14">
        <f t="shared" si="1233"/>
        <v>0</v>
      </c>
      <c r="E5989" s="14" t="str">
        <f t="shared" si="1234"/>
        <v/>
      </c>
      <c r="F5989" s="14">
        <f t="shared" si="1235"/>
        <v>0</v>
      </c>
      <c r="G5989" s="14">
        <f t="shared" si="1231"/>
        <v>3</v>
      </c>
      <c r="H5989" s="14">
        <f t="shared" si="1240"/>
        <v>16</v>
      </c>
      <c r="I5989" s="14">
        <f t="shared" si="1240"/>
        <v>0</v>
      </c>
      <c r="J5989" s="14">
        <f t="shared" si="1240"/>
        <v>0</v>
      </c>
      <c r="K5989" s="14">
        <f t="shared" si="1240"/>
        <v>0</v>
      </c>
      <c r="L5989" s="14" t="str">
        <f t="shared" si="1237"/>
        <v>3.16</v>
      </c>
      <c r="M5989" s="15" t="str">
        <f t="shared" si="1238"/>
        <v>--</v>
      </c>
      <c r="N5989" s="14" t="str">
        <f t="shared" si="1239"/>
        <v/>
      </c>
      <c r="O5989" s="15" t="str">
        <f t="shared" si="1232"/>
        <v/>
      </c>
      <c r="P5989" s="15" t="str">
        <f>IF(N5989=1,FLOOR(MAX($P$4:P5988),1)+1,IF(AND(P5988&lt;&gt;"",O5988&lt;&gt;1),MAX($P$4:P5988)+0.1,""))</f>
        <v/>
      </c>
      <c r="Q5989" s="5">
        <f>ROW()</f>
        <v>5989</v>
      </c>
    </row>
    <row r="5990" spans="2:17" x14ac:dyDescent="0.3">
      <c r="B5990" s="5"/>
      <c r="C5990" s="14">
        <f t="shared" si="1233"/>
        <v>0</v>
      </c>
      <c r="D5990" s="14">
        <f t="shared" si="1233"/>
        <v>0</v>
      </c>
      <c r="E5990" s="14" t="str">
        <f t="shared" si="1234"/>
        <v/>
      </c>
      <c r="F5990" s="14">
        <f t="shared" si="1235"/>
        <v>0</v>
      </c>
      <c r="G5990" s="14">
        <f t="shared" si="1231"/>
        <v>3</v>
      </c>
      <c r="H5990" s="14">
        <f t="shared" ref="H5990:K6005" si="1241">IF(G5990&lt;&gt;G5989,0,IF(AND(($F5989-$D5990)=(H$3-1),$F5990=H$3),H5989+1,H5989))</f>
        <v>16</v>
      </c>
      <c r="I5990" s="14">
        <f t="shared" si="1241"/>
        <v>0</v>
      </c>
      <c r="J5990" s="14">
        <f t="shared" si="1241"/>
        <v>0</v>
      </c>
      <c r="K5990" s="14">
        <f t="shared" si="1241"/>
        <v>0</v>
      </c>
      <c r="L5990" s="14" t="str">
        <f t="shared" si="1237"/>
        <v>3.16</v>
      </c>
      <c r="M5990" s="15" t="str">
        <f t="shared" si="1238"/>
        <v>--</v>
      </c>
      <c r="N5990" s="14" t="str">
        <f t="shared" si="1239"/>
        <v/>
      </c>
      <c r="O5990" s="15" t="str">
        <f t="shared" si="1232"/>
        <v/>
      </c>
      <c r="P5990" s="15" t="str">
        <f>IF(N5990=1,FLOOR(MAX($P$4:P5989),1)+1,IF(AND(P5989&lt;&gt;"",O5989&lt;&gt;1),MAX($P$4:P5989)+0.1,""))</f>
        <v/>
      </c>
      <c r="Q5990" s="5">
        <f>ROW()</f>
        <v>5990</v>
      </c>
    </row>
    <row r="5991" spans="2:17" x14ac:dyDescent="0.3">
      <c r="B5991" s="5"/>
      <c r="C5991" s="14">
        <f t="shared" si="1233"/>
        <v>0</v>
      </c>
      <c r="D5991" s="14">
        <f t="shared" si="1233"/>
        <v>0</v>
      </c>
      <c r="E5991" s="14" t="str">
        <f t="shared" si="1234"/>
        <v/>
      </c>
      <c r="F5991" s="14">
        <f t="shared" si="1235"/>
        <v>0</v>
      </c>
      <c r="G5991" s="14">
        <f t="shared" si="1231"/>
        <v>3</v>
      </c>
      <c r="H5991" s="14">
        <f t="shared" si="1241"/>
        <v>16</v>
      </c>
      <c r="I5991" s="14">
        <f t="shared" si="1241"/>
        <v>0</v>
      </c>
      <c r="J5991" s="14">
        <f t="shared" si="1241"/>
        <v>0</v>
      </c>
      <c r="K5991" s="14">
        <f t="shared" si="1241"/>
        <v>0</v>
      </c>
      <c r="L5991" s="14" t="str">
        <f t="shared" si="1237"/>
        <v>3.16</v>
      </c>
      <c r="M5991" s="15" t="str">
        <f t="shared" si="1238"/>
        <v>--</v>
      </c>
      <c r="N5991" s="14" t="str">
        <f t="shared" si="1239"/>
        <v/>
      </c>
      <c r="O5991" s="15" t="str">
        <f t="shared" si="1232"/>
        <v/>
      </c>
      <c r="P5991" s="15" t="str">
        <f>IF(N5991=1,FLOOR(MAX($P$4:P5990),1)+1,IF(AND(P5990&lt;&gt;"",O5990&lt;&gt;1),MAX($P$4:P5990)+0.1,""))</f>
        <v/>
      </c>
      <c r="Q5991" s="5">
        <f>ROW()</f>
        <v>5991</v>
      </c>
    </row>
    <row r="5992" spans="2:17" x14ac:dyDescent="0.3">
      <c r="B5992" s="5"/>
      <c r="C5992" s="14">
        <f t="shared" si="1233"/>
        <v>0</v>
      </c>
      <c r="D5992" s="14">
        <f t="shared" si="1233"/>
        <v>0</v>
      </c>
      <c r="E5992" s="14" t="str">
        <f t="shared" si="1234"/>
        <v/>
      </c>
      <c r="F5992" s="14">
        <f t="shared" si="1235"/>
        <v>0</v>
      </c>
      <c r="G5992" s="14">
        <f t="shared" si="1231"/>
        <v>3</v>
      </c>
      <c r="H5992" s="14">
        <f t="shared" si="1241"/>
        <v>16</v>
      </c>
      <c r="I5992" s="14">
        <f t="shared" si="1241"/>
        <v>0</v>
      </c>
      <c r="J5992" s="14">
        <f t="shared" si="1241"/>
        <v>0</v>
      </c>
      <c r="K5992" s="14">
        <f t="shared" si="1241"/>
        <v>0</v>
      </c>
      <c r="L5992" s="14" t="str">
        <f t="shared" si="1237"/>
        <v>3.16</v>
      </c>
      <c r="M5992" s="15" t="str">
        <f t="shared" si="1238"/>
        <v>--</v>
      </c>
      <c r="N5992" s="14" t="str">
        <f t="shared" si="1239"/>
        <v/>
      </c>
      <c r="O5992" s="15" t="str">
        <f t="shared" si="1232"/>
        <v/>
      </c>
      <c r="P5992" s="15" t="str">
        <f>IF(N5992=1,FLOOR(MAX($P$4:P5991),1)+1,IF(AND(P5991&lt;&gt;"",O5991&lt;&gt;1),MAX($P$4:P5991)+0.1,""))</f>
        <v/>
      </c>
      <c r="Q5992" s="5">
        <f>ROW()</f>
        <v>5992</v>
      </c>
    </row>
    <row r="5993" spans="2:17" x14ac:dyDescent="0.3">
      <c r="B5993" s="5"/>
      <c r="C5993" s="14">
        <f t="shared" si="1233"/>
        <v>0</v>
      </c>
      <c r="D5993" s="14">
        <f t="shared" si="1233"/>
        <v>0</v>
      </c>
      <c r="E5993" s="14" t="str">
        <f t="shared" si="1234"/>
        <v/>
      </c>
      <c r="F5993" s="14">
        <f t="shared" si="1235"/>
        <v>0</v>
      </c>
      <c r="G5993" s="14">
        <f t="shared" si="1231"/>
        <v>3</v>
      </c>
      <c r="H5993" s="14">
        <f t="shared" si="1241"/>
        <v>16</v>
      </c>
      <c r="I5993" s="14">
        <f t="shared" si="1241"/>
        <v>0</v>
      </c>
      <c r="J5993" s="14">
        <f t="shared" si="1241"/>
        <v>0</v>
      </c>
      <c r="K5993" s="14">
        <f t="shared" si="1241"/>
        <v>0</v>
      </c>
      <c r="L5993" s="14" t="str">
        <f t="shared" si="1237"/>
        <v>3.16</v>
      </c>
      <c r="M5993" s="15" t="str">
        <f t="shared" si="1238"/>
        <v>--</v>
      </c>
      <c r="N5993" s="14" t="str">
        <f t="shared" si="1239"/>
        <v/>
      </c>
      <c r="O5993" s="15" t="str">
        <f t="shared" si="1232"/>
        <v/>
      </c>
      <c r="P5993" s="15" t="str">
        <f>IF(N5993=1,FLOOR(MAX($P$4:P5992),1)+1,IF(AND(P5992&lt;&gt;"",O5992&lt;&gt;1),MAX($P$4:P5992)+0.1,""))</f>
        <v/>
      </c>
      <c r="Q5993" s="5">
        <f>ROW()</f>
        <v>5993</v>
      </c>
    </row>
    <row r="5994" spans="2:17" x14ac:dyDescent="0.3">
      <c r="B5994" s="5"/>
      <c r="C5994" s="14">
        <f t="shared" si="1233"/>
        <v>0</v>
      </c>
      <c r="D5994" s="14">
        <f t="shared" si="1233"/>
        <v>0</v>
      </c>
      <c r="E5994" s="14" t="str">
        <f t="shared" si="1234"/>
        <v/>
      </c>
      <c r="F5994" s="14">
        <f t="shared" si="1235"/>
        <v>0</v>
      </c>
      <c r="G5994" s="14">
        <f t="shared" si="1231"/>
        <v>3</v>
      </c>
      <c r="H5994" s="14">
        <f t="shared" si="1241"/>
        <v>16</v>
      </c>
      <c r="I5994" s="14">
        <f t="shared" si="1241"/>
        <v>0</v>
      </c>
      <c r="J5994" s="14">
        <f t="shared" si="1241"/>
        <v>0</v>
      </c>
      <c r="K5994" s="14">
        <f t="shared" si="1241"/>
        <v>0</v>
      </c>
      <c r="L5994" s="14" t="str">
        <f t="shared" si="1237"/>
        <v>3.16</v>
      </c>
      <c r="M5994" s="15" t="str">
        <f t="shared" si="1238"/>
        <v>--</v>
      </c>
      <c r="N5994" s="14" t="str">
        <f t="shared" si="1239"/>
        <v/>
      </c>
      <c r="O5994" s="15" t="str">
        <f t="shared" si="1232"/>
        <v/>
      </c>
      <c r="P5994" s="15" t="str">
        <f>IF(N5994=1,FLOOR(MAX($P$4:P5993),1)+1,IF(AND(P5993&lt;&gt;"",O5993&lt;&gt;1),MAX($P$4:P5993)+0.1,""))</f>
        <v/>
      </c>
      <c r="Q5994" s="5">
        <f>ROW()</f>
        <v>5994</v>
      </c>
    </row>
    <row r="5995" spans="2:17" x14ac:dyDescent="0.3">
      <c r="B5995" s="5"/>
      <c r="C5995" s="14">
        <f t="shared" si="1233"/>
        <v>0</v>
      </c>
      <c r="D5995" s="14">
        <f t="shared" si="1233"/>
        <v>0</v>
      </c>
      <c r="E5995" s="14" t="str">
        <f t="shared" si="1234"/>
        <v/>
      </c>
      <c r="F5995" s="14">
        <f t="shared" si="1235"/>
        <v>0</v>
      </c>
      <c r="G5995" s="14">
        <f t="shared" si="1231"/>
        <v>3</v>
      </c>
      <c r="H5995" s="14">
        <f t="shared" si="1241"/>
        <v>16</v>
      </c>
      <c r="I5995" s="14">
        <f t="shared" si="1241"/>
        <v>0</v>
      </c>
      <c r="J5995" s="14">
        <f t="shared" si="1241"/>
        <v>0</v>
      </c>
      <c r="K5995" s="14">
        <f t="shared" si="1241"/>
        <v>0</v>
      </c>
      <c r="L5995" s="14" t="str">
        <f t="shared" si="1237"/>
        <v>3.16</v>
      </c>
      <c r="M5995" s="15" t="str">
        <f t="shared" si="1238"/>
        <v>--</v>
      </c>
      <c r="N5995" s="14" t="str">
        <f t="shared" si="1239"/>
        <v/>
      </c>
      <c r="O5995" s="15" t="str">
        <f t="shared" si="1232"/>
        <v/>
      </c>
      <c r="P5995" s="15" t="str">
        <f>IF(N5995=1,FLOOR(MAX($P$4:P5994),1)+1,IF(AND(P5994&lt;&gt;"",O5994&lt;&gt;1),MAX($P$4:P5994)+0.1,""))</f>
        <v/>
      </c>
      <c r="Q5995" s="5">
        <f>ROW()</f>
        <v>5995</v>
      </c>
    </row>
    <row r="5996" spans="2:17" x14ac:dyDescent="0.3">
      <c r="B5996" s="5"/>
      <c r="C5996" s="14">
        <f t="shared" si="1233"/>
        <v>0</v>
      </c>
      <c r="D5996" s="14">
        <f t="shared" si="1233"/>
        <v>0</v>
      </c>
      <c r="E5996" s="14" t="str">
        <f t="shared" si="1234"/>
        <v/>
      </c>
      <c r="F5996" s="14">
        <f t="shared" si="1235"/>
        <v>0</v>
      </c>
      <c r="G5996" s="14">
        <f t="shared" si="1231"/>
        <v>3</v>
      </c>
      <c r="H5996" s="14">
        <f t="shared" si="1241"/>
        <v>16</v>
      </c>
      <c r="I5996" s="14">
        <f t="shared" si="1241"/>
        <v>0</v>
      </c>
      <c r="J5996" s="14">
        <f t="shared" si="1241"/>
        <v>0</v>
      </c>
      <c r="K5996" s="14">
        <f t="shared" si="1241"/>
        <v>0</v>
      </c>
      <c r="L5996" s="14" t="str">
        <f t="shared" si="1237"/>
        <v>3.16</v>
      </c>
      <c r="M5996" s="15" t="str">
        <f t="shared" si="1238"/>
        <v>--</v>
      </c>
      <c r="N5996" s="14" t="str">
        <f t="shared" si="1239"/>
        <v/>
      </c>
      <c r="O5996" s="15" t="str">
        <f t="shared" si="1232"/>
        <v/>
      </c>
      <c r="P5996" s="15" t="str">
        <f>IF(N5996=1,FLOOR(MAX($P$4:P5995),1)+1,IF(AND(P5995&lt;&gt;"",O5995&lt;&gt;1),MAX($P$4:P5995)+0.1,""))</f>
        <v/>
      </c>
      <c r="Q5996" s="5">
        <f>ROW()</f>
        <v>5996</v>
      </c>
    </row>
    <row r="5997" spans="2:17" x14ac:dyDescent="0.3">
      <c r="B5997" s="5"/>
      <c r="C5997" s="14">
        <f t="shared" si="1233"/>
        <v>0</v>
      </c>
      <c r="D5997" s="14">
        <f t="shared" si="1233"/>
        <v>0</v>
      </c>
      <c r="E5997" s="14" t="str">
        <f t="shared" si="1234"/>
        <v/>
      </c>
      <c r="F5997" s="14">
        <f t="shared" si="1235"/>
        <v>0</v>
      </c>
      <c r="G5997" s="14">
        <f t="shared" si="1231"/>
        <v>3</v>
      </c>
      <c r="H5997" s="14">
        <f t="shared" si="1241"/>
        <v>16</v>
      </c>
      <c r="I5997" s="14">
        <f t="shared" si="1241"/>
        <v>0</v>
      </c>
      <c r="J5997" s="14">
        <f t="shared" si="1241"/>
        <v>0</v>
      </c>
      <c r="K5997" s="14">
        <f t="shared" si="1241"/>
        <v>0</v>
      </c>
      <c r="L5997" s="14" t="str">
        <f t="shared" si="1237"/>
        <v>3.16</v>
      </c>
      <c r="M5997" s="15" t="str">
        <f t="shared" si="1238"/>
        <v>--</v>
      </c>
      <c r="N5997" s="14" t="str">
        <f t="shared" si="1239"/>
        <v/>
      </c>
      <c r="O5997" s="15" t="str">
        <f t="shared" si="1232"/>
        <v/>
      </c>
      <c r="P5997" s="15" t="str">
        <f>IF(N5997=1,FLOOR(MAX($P$4:P5996),1)+1,IF(AND(P5996&lt;&gt;"",O5996&lt;&gt;1),MAX($P$4:P5996)+0.1,""))</f>
        <v/>
      </c>
      <c r="Q5997" s="5">
        <f>ROW()</f>
        <v>5997</v>
      </c>
    </row>
    <row r="5998" spans="2:17" x14ac:dyDescent="0.3">
      <c r="B5998" s="5"/>
      <c r="C5998" s="14">
        <f t="shared" si="1233"/>
        <v>0</v>
      </c>
      <c r="D5998" s="14">
        <f t="shared" si="1233"/>
        <v>0</v>
      </c>
      <c r="E5998" s="14" t="str">
        <f t="shared" si="1234"/>
        <v/>
      </c>
      <c r="F5998" s="14">
        <f t="shared" si="1235"/>
        <v>0</v>
      </c>
      <c r="G5998" s="14">
        <f t="shared" si="1231"/>
        <v>3</v>
      </c>
      <c r="H5998" s="14">
        <f t="shared" si="1241"/>
        <v>16</v>
      </c>
      <c r="I5998" s="14">
        <f t="shared" si="1241"/>
        <v>0</v>
      </c>
      <c r="J5998" s="14">
        <f t="shared" si="1241"/>
        <v>0</v>
      </c>
      <c r="K5998" s="14">
        <f t="shared" si="1241"/>
        <v>0</v>
      </c>
      <c r="L5998" s="14" t="str">
        <f t="shared" si="1237"/>
        <v>3.16</v>
      </c>
      <c r="M5998" s="15" t="str">
        <f t="shared" si="1238"/>
        <v>--</v>
      </c>
      <c r="N5998" s="14" t="str">
        <f t="shared" si="1239"/>
        <v/>
      </c>
      <c r="O5998" s="15" t="str">
        <f t="shared" si="1232"/>
        <v/>
      </c>
      <c r="P5998" s="15" t="str">
        <f>IF(N5998=1,FLOOR(MAX($P$4:P5997),1)+1,IF(AND(P5997&lt;&gt;"",O5997&lt;&gt;1),MAX($P$4:P5997)+0.1,""))</f>
        <v/>
      </c>
      <c r="Q5998" s="5">
        <f>ROW()</f>
        <v>5998</v>
      </c>
    </row>
    <row r="5999" spans="2:17" x14ac:dyDescent="0.3">
      <c r="B5999" s="5"/>
      <c r="C5999" s="14">
        <f t="shared" si="1233"/>
        <v>0</v>
      </c>
      <c r="D5999" s="14">
        <f t="shared" si="1233"/>
        <v>0</v>
      </c>
      <c r="E5999" s="14" t="str">
        <f t="shared" si="1234"/>
        <v/>
      </c>
      <c r="F5999" s="14">
        <f t="shared" si="1235"/>
        <v>0</v>
      </c>
      <c r="G5999" s="14">
        <f t="shared" si="1231"/>
        <v>3</v>
      </c>
      <c r="H5999" s="14">
        <f t="shared" si="1241"/>
        <v>16</v>
      </c>
      <c r="I5999" s="14">
        <f t="shared" si="1241"/>
        <v>0</v>
      </c>
      <c r="J5999" s="14">
        <f t="shared" si="1241"/>
        <v>0</v>
      </c>
      <c r="K5999" s="14">
        <f t="shared" si="1241"/>
        <v>0</v>
      </c>
      <c r="L5999" s="14" t="str">
        <f t="shared" si="1237"/>
        <v>3.16</v>
      </c>
      <c r="M5999" s="15" t="str">
        <f t="shared" si="1238"/>
        <v>--</v>
      </c>
      <c r="N5999" s="14" t="str">
        <f t="shared" si="1239"/>
        <v/>
      </c>
      <c r="O5999" s="15" t="str">
        <f t="shared" si="1232"/>
        <v/>
      </c>
      <c r="P5999" s="15" t="str">
        <f>IF(N5999=1,FLOOR(MAX($P$4:P5998),1)+1,IF(AND(P5998&lt;&gt;"",O5998&lt;&gt;1),MAX($P$4:P5998)+0.1,""))</f>
        <v/>
      </c>
      <c r="Q5999" s="5">
        <f>ROW()</f>
        <v>5999</v>
      </c>
    </row>
    <row r="6000" spans="2:17" x14ac:dyDescent="0.3">
      <c r="B6000" s="5"/>
      <c r="C6000" s="14">
        <f t="shared" si="1233"/>
        <v>0</v>
      </c>
      <c r="D6000" s="14">
        <f t="shared" si="1233"/>
        <v>0</v>
      </c>
      <c r="E6000" s="14" t="str">
        <f t="shared" si="1234"/>
        <v/>
      </c>
      <c r="F6000" s="14">
        <f t="shared" si="1235"/>
        <v>0</v>
      </c>
      <c r="G6000" s="14">
        <f t="shared" si="1231"/>
        <v>3</v>
      </c>
      <c r="H6000" s="14">
        <f t="shared" si="1241"/>
        <v>16</v>
      </c>
      <c r="I6000" s="14">
        <f t="shared" si="1241"/>
        <v>0</v>
      </c>
      <c r="J6000" s="14">
        <f t="shared" si="1241"/>
        <v>0</v>
      </c>
      <c r="K6000" s="14">
        <f t="shared" si="1241"/>
        <v>0</v>
      </c>
      <c r="L6000" s="14" t="str">
        <f t="shared" si="1237"/>
        <v>3.16</v>
      </c>
      <c r="M6000" s="15" t="str">
        <f t="shared" si="1238"/>
        <v>--</v>
      </c>
      <c r="N6000" s="14" t="str">
        <f t="shared" si="1239"/>
        <v/>
      </c>
      <c r="O6000" s="15" t="str">
        <f t="shared" si="1232"/>
        <v/>
      </c>
      <c r="P6000" s="15" t="str">
        <f>IF(N6000=1,FLOOR(MAX($P$4:P5999),1)+1,IF(AND(P5999&lt;&gt;"",O5999&lt;&gt;1),MAX($P$4:P5999)+0.1,""))</f>
        <v/>
      </c>
      <c r="Q6000" s="5">
        <f>ROW()</f>
        <v>6000</v>
      </c>
    </row>
    <row r="6001" spans="2:17" x14ac:dyDescent="0.3">
      <c r="B6001" s="5"/>
      <c r="C6001" s="14">
        <f t="shared" si="1233"/>
        <v>0</v>
      </c>
      <c r="D6001" s="14">
        <f t="shared" si="1233"/>
        <v>0</v>
      </c>
      <c r="E6001" s="14" t="str">
        <f t="shared" si="1234"/>
        <v/>
      </c>
      <c r="F6001" s="14">
        <f t="shared" si="1235"/>
        <v>0</v>
      </c>
      <c r="G6001" s="14">
        <f t="shared" si="1231"/>
        <v>3</v>
      </c>
      <c r="H6001" s="14">
        <f t="shared" si="1241"/>
        <v>16</v>
      </c>
      <c r="I6001" s="14">
        <f t="shared" si="1241"/>
        <v>0</v>
      </c>
      <c r="J6001" s="14">
        <f t="shared" si="1241"/>
        <v>0</v>
      </c>
      <c r="K6001" s="14">
        <f t="shared" si="1241"/>
        <v>0</v>
      </c>
      <c r="L6001" s="14" t="str">
        <f t="shared" si="1237"/>
        <v>3.16</v>
      </c>
      <c r="M6001" s="15" t="str">
        <f t="shared" si="1238"/>
        <v>--</v>
      </c>
      <c r="N6001" s="14" t="str">
        <f t="shared" si="1239"/>
        <v/>
      </c>
      <c r="O6001" s="15" t="str">
        <f t="shared" si="1232"/>
        <v/>
      </c>
      <c r="P6001" s="15" t="str">
        <f>IF(N6001=1,FLOOR(MAX($P$4:P6000),1)+1,IF(AND(P6000&lt;&gt;"",O6000&lt;&gt;1),MAX($P$4:P6000)+0.1,""))</f>
        <v/>
      </c>
      <c r="Q6001" s="5">
        <f>ROW()</f>
        <v>6001</v>
      </c>
    </row>
    <row r="6002" spans="2:17" x14ac:dyDescent="0.3">
      <c r="B6002" s="5"/>
      <c r="C6002" s="14">
        <f t="shared" si="1233"/>
        <v>0</v>
      </c>
      <c r="D6002" s="14">
        <f t="shared" si="1233"/>
        <v>0</v>
      </c>
      <c r="E6002" s="14" t="str">
        <f t="shared" si="1234"/>
        <v/>
      </c>
      <c r="F6002" s="14">
        <f t="shared" si="1235"/>
        <v>0</v>
      </c>
      <c r="G6002" s="14">
        <f t="shared" si="1231"/>
        <v>3</v>
      </c>
      <c r="H6002" s="14">
        <f t="shared" si="1241"/>
        <v>16</v>
      </c>
      <c r="I6002" s="14">
        <f t="shared" si="1241"/>
        <v>0</v>
      </c>
      <c r="J6002" s="14">
        <f t="shared" si="1241"/>
        <v>0</v>
      </c>
      <c r="K6002" s="14">
        <f t="shared" si="1241"/>
        <v>0</v>
      </c>
      <c r="L6002" s="14" t="str">
        <f t="shared" si="1237"/>
        <v>3.16</v>
      </c>
      <c r="M6002" s="15" t="str">
        <f t="shared" si="1238"/>
        <v>--</v>
      </c>
      <c r="N6002" s="14" t="str">
        <f t="shared" si="1239"/>
        <v/>
      </c>
      <c r="O6002" s="15" t="str">
        <f t="shared" si="1232"/>
        <v/>
      </c>
      <c r="P6002" s="15" t="str">
        <f>IF(N6002=1,FLOOR(MAX($P$4:P6001),1)+1,IF(AND(P6001&lt;&gt;"",O6001&lt;&gt;1),MAX($P$4:P6001)+0.1,""))</f>
        <v/>
      </c>
      <c r="Q6002" s="5">
        <f>ROW()</f>
        <v>6002</v>
      </c>
    </row>
    <row r="6003" spans="2:17" x14ac:dyDescent="0.3">
      <c r="B6003" s="5"/>
      <c r="C6003" s="14">
        <f t="shared" si="1233"/>
        <v>0</v>
      </c>
      <c r="D6003" s="14">
        <f t="shared" si="1233"/>
        <v>0</v>
      </c>
      <c r="E6003" s="14" t="str">
        <f t="shared" si="1234"/>
        <v/>
      </c>
      <c r="F6003" s="14">
        <f t="shared" si="1235"/>
        <v>0</v>
      </c>
      <c r="G6003" s="14">
        <f t="shared" si="1231"/>
        <v>3</v>
      </c>
      <c r="H6003" s="14">
        <f t="shared" si="1241"/>
        <v>16</v>
      </c>
      <c r="I6003" s="14">
        <f t="shared" si="1241"/>
        <v>0</v>
      </c>
      <c r="J6003" s="14">
        <f t="shared" si="1241"/>
        <v>0</v>
      </c>
      <c r="K6003" s="14">
        <f t="shared" si="1241"/>
        <v>0</v>
      </c>
      <c r="L6003" s="14" t="str">
        <f t="shared" si="1237"/>
        <v>3.16</v>
      </c>
      <c r="M6003" s="15" t="str">
        <f t="shared" si="1238"/>
        <v>--</v>
      </c>
      <c r="N6003" s="14" t="str">
        <f t="shared" si="1239"/>
        <v/>
      </c>
      <c r="O6003" s="15" t="str">
        <f t="shared" si="1232"/>
        <v/>
      </c>
      <c r="P6003" s="15" t="str">
        <f>IF(N6003=1,FLOOR(MAX($P$4:P6002),1)+1,IF(AND(P6002&lt;&gt;"",O6002&lt;&gt;1),MAX($P$4:P6002)+0.1,""))</f>
        <v/>
      </c>
      <c r="Q6003" s="5">
        <f>ROW()</f>
        <v>6003</v>
      </c>
    </row>
    <row r="6004" spans="2:17" x14ac:dyDescent="0.3">
      <c r="B6004" s="5"/>
      <c r="C6004" s="14">
        <f t="shared" si="1233"/>
        <v>0</v>
      </c>
      <c r="D6004" s="14">
        <f t="shared" si="1233"/>
        <v>0</v>
      </c>
      <c r="E6004" s="14" t="str">
        <f t="shared" si="1234"/>
        <v/>
      </c>
      <c r="F6004" s="14">
        <f t="shared" si="1235"/>
        <v>0</v>
      </c>
      <c r="G6004" s="14">
        <f t="shared" si="1231"/>
        <v>3</v>
      </c>
      <c r="H6004" s="14">
        <f t="shared" si="1241"/>
        <v>16</v>
      </c>
      <c r="I6004" s="14">
        <f t="shared" si="1241"/>
        <v>0</v>
      </c>
      <c r="J6004" s="14">
        <f t="shared" si="1241"/>
        <v>0</v>
      </c>
      <c r="K6004" s="14">
        <f t="shared" si="1241"/>
        <v>0</v>
      </c>
      <c r="L6004" s="14" t="str">
        <f t="shared" si="1237"/>
        <v>3.16</v>
      </c>
      <c r="M6004" s="15" t="str">
        <f t="shared" si="1238"/>
        <v>--</v>
      </c>
      <c r="N6004" s="14" t="str">
        <f t="shared" si="1239"/>
        <v/>
      </c>
      <c r="O6004" s="15" t="str">
        <f t="shared" si="1232"/>
        <v/>
      </c>
      <c r="P6004" s="15" t="str">
        <f>IF(N6004=1,FLOOR(MAX($P$4:P6003),1)+1,IF(AND(P6003&lt;&gt;"",O6003&lt;&gt;1),MAX($P$4:P6003)+0.1,""))</f>
        <v/>
      </c>
      <c r="Q6004" s="5">
        <f>ROW()</f>
        <v>6004</v>
      </c>
    </row>
    <row r="6005" spans="2:17" x14ac:dyDescent="0.3">
      <c r="B6005" s="5"/>
      <c r="C6005" s="14">
        <f t="shared" si="1233"/>
        <v>0</v>
      </c>
      <c r="D6005" s="14">
        <f t="shared" si="1233"/>
        <v>0</v>
      </c>
      <c r="E6005" s="14" t="str">
        <f t="shared" si="1234"/>
        <v/>
      </c>
      <c r="F6005" s="14">
        <f t="shared" si="1235"/>
        <v>0</v>
      </c>
      <c r="G6005" s="14">
        <f t="shared" si="1231"/>
        <v>3</v>
      </c>
      <c r="H6005" s="14">
        <f t="shared" si="1241"/>
        <v>16</v>
      </c>
      <c r="I6005" s="14">
        <f t="shared" si="1241"/>
        <v>0</v>
      </c>
      <c r="J6005" s="14">
        <f t="shared" si="1241"/>
        <v>0</v>
      </c>
      <c r="K6005" s="14">
        <f t="shared" si="1241"/>
        <v>0</v>
      </c>
      <c r="L6005" s="14" t="str">
        <f t="shared" si="1237"/>
        <v>3.16</v>
      </c>
      <c r="M6005" s="15" t="str">
        <f t="shared" si="1238"/>
        <v>--</v>
      </c>
      <c r="N6005" s="14" t="str">
        <f t="shared" si="1239"/>
        <v/>
      </c>
      <c r="O6005" s="15" t="str">
        <f t="shared" si="1232"/>
        <v/>
      </c>
      <c r="P6005" s="15" t="str">
        <f>IF(N6005=1,FLOOR(MAX($P$4:P6004),1)+1,IF(AND(P6004&lt;&gt;"",O6004&lt;&gt;1),MAX($P$4:P6004)+0.1,""))</f>
        <v/>
      </c>
      <c r="Q6005" s="5">
        <f>ROW()</f>
        <v>6005</v>
      </c>
    </row>
    <row r="6006" spans="2:17" x14ac:dyDescent="0.3">
      <c r="B6006" s="5"/>
      <c r="C6006" s="14">
        <f t="shared" si="1233"/>
        <v>0</v>
      </c>
      <c r="D6006" s="14">
        <f t="shared" si="1233"/>
        <v>0</v>
      </c>
      <c r="E6006" s="14" t="str">
        <f t="shared" si="1234"/>
        <v/>
      </c>
      <c r="F6006" s="14">
        <f t="shared" si="1235"/>
        <v>0</v>
      </c>
      <c r="G6006" s="14">
        <f t="shared" si="1231"/>
        <v>3</v>
      </c>
      <c r="H6006" s="14">
        <f t="shared" ref="H6006:K6021" si="1242">IF(G6006&lt;&gt;G6005,0,IF(AND(($F6005-$D6006)=(H$3-1),$F6006=H$3),H6005+1,H6005))</f>
        <v>16</v>
      </c>
      <c r="I6006" s="14">
        <f t="shared" si="1242"/>
        <v>0</v>
      </c>
      <c r="J6006" s="14">
        <f t="shared" si="1242"/>
        <v>0</v>
      </c>
      <c r="K6006" s="14">
        <f t="shared" si="1242"/>
        <v>0</v>
      </c>
      <c r="L6006" s="14" t="str">
        <f t="shared" si="1237"/>
        <v>3.16</v>
      </c>
      <c r="M6006" s="15" t="str">
        <f t="shared" si="1238"/>
        <v>--</v>
      </c>
      <c r="N6006" s="14" t="str">
        <f t="shared" si="1239"/>
        <v/>
      </c>
      <c r="O6006" s="15" t="str">
        <f t="shared" si="1232"/>
        <v/>
      </c>
      <c r="P6006" s="15" t="str">
        <f>IF(N6006=1,FLOOR(MAX($P$4:P6005),1)+1,IF(AND(P6005&lt;&gt;"",O6005&lt;&gt;1),MAX($P$4:P6005)+0.1,""))</f>
        <v/>
      </c>
      <c r="Q6006" s="5">
        <f>ROW()</f>
        <v>6006</v>
      </c>
    </row>
    <row r="6007" spans="2:17" x14ac:dyDescent="0.3">
      <c r="B6007" s="5"/>
      <c r="C6007" s="14">
        <f t="shared" si="1233"/>
        <v>0</v>
      </c>
      <c r="D6007" s="14">
        <f t="shared" si="1233"/>
        <v>0</v>
      </c>
      <c r="E6007" s="14" t="str">
        <f t="shared" si="1234"/>
        <v/>
      </c>
      <c r="F6007" s="14">
        <f t="shared" si="1235"/>
        <v>0</v>
      </c>
      <c r="G6007" s="14">
        <f t="shared" si="1231"/>
        <v>3</v>
      </c>
      <c r="H6007" s="14">
        <f t="shared" si="1242"/>
        <v>16</v>
      </c>
      <c r="I6007" s="14">
        <f t="shared" si="1242"/>
        <v>0</v>
      </c>
      <c r="J6007" s="14">
        <f t="shared" si="1242"/>
        <v>0</v>
      </c>
      <c r="K6007" s="14">
        <f t="shared" si="1242"/>
        <v>0</v>
      </c>
      <c r="L6007" s="14" t="str">
        <f t="shared" si="1237"/>
        <v>3.16</v>
      </c>
      <c r="M6007" s="15" t="str">
        <f t="shared" si="1238"/>
        <v>--</v>
      </c>
      <c r="N6007" s="14" t="str">
        <f t="shared" si="1239"/>
        <v/>
      </c>
      <c r="O6007" s="15" t="str">
        <f t="shared" si="1232"/>
        <v/>
      </c>
      <c r="P6007" s="15" t="str">
        <f>IF(N6007=1,FLOOR(MAX($P$4:P6006),1)+1,IF(AND(P6006&lt;&gt;"",O6006&lt;&gt;1),MAX($P$4:P6006)+0.1,""))</f>
        <v/>
      </c>
      <c r="Q6007" s="5">
        <f>ROW()</f>
        <v>6007</v>
      </c>
    </row>
    <row r="6008" spans="2:17" x14ac:dyDescent="0.3">
      <c r="B6008" s="5"/>
      <c r="C6008" s="14">
        <f t="shared" si="1233"/>
        <v>0</v>
      </c>
      <c r="D6008" s="14">
        <f t="shared" si="1233"/>
        <v>0</v>
      </c>
      <c r="E6008" s="14" t="str">
        <f t="shared" si="1234"/>
        <v/>
      </c>
      <c r="F6008" s="14">
        <f t="shared" si="1235"/>
        <v>0</v>
      </c>
      <c r="G6008" s="14">
        <f t="shared" si="1231"/>
        <v>3</v>
      </c>
      <c r="H6008" s="14">
        <f t="shared" si="1242"/>
        <v>16</v>
      </c>
      <c r="I6008" s="14">
        <f t="shared" si="1242"/>
        <v>0</v>
      </c>
      <c r="J6008" s="14">
        <f t="shared" si="1242"/>
        <v>0</v>
      </c>
      <c r="K6008" s="14">
        <f t="shared" si="1242"/>
        <v>0</v>
      </c>
      <c r="L6008" s="14" t="str">
        <f t="shared" si="1237"/>
        <v>3.16</v>
      </c>
      <c r="M6008" s="15" t="str">
        <f t="shared" si="1238"/>
        <v>--</v>
      </c>
      <c r="N6008" s="14" t="str">
        <f t="shared" si="1239"/>
        <v/>
      </c>
      <c r="O6008" s="15" t="str">
        <f t="shared" si="1232"/>
        <v/>
      </c>
      <c r="P6008" s="15" t="str">
        <f>IF(N6008=1,FLOOR(MAX($P$4:P6007),1)+1,IF(AND(P6007&lt;&gt;"",O6007&lt;&gt;1),MAX($P$4:P6007)+0.1,""))</f>
        <v/>
      </c>
      <c r="Q6008" s="5">
        <f>ROW()</f>
        <v>6008</v>
      </c>
    </row>
    <row r="6009" spans="2:17" x14ac:dyDescent="0.3">
      <c r="B6009" s="5"/>
      <c r="C6009" s="14">
        <f t="shared" si="1233"/>
        <v>0</v>
      </c>
      <c r="D6009" s="14">
        <f t="shared" si="1233"/>
        <v>0</v>
      </c>
      <c r="E6009" s="14" t="str">
        <f t="shared" si="1234"/>
        <v/>
      </c>
      <c r="F6009" s="14">
        <f t="shared" si="1235"/>
        <v>0</v>
      </c>
      <c r="G6009" s="14">
        <f t="shared" si="1231"/>
        <v>3</v>
      </c>
      <c r="H6009" s="14">
        <f t="shared" si="1242"/>
        <v>16</v>
      </c>
      <c r="I6009" s="14">
        <f t="shared" si="1242"/>
        <v>0</v>
      </c>
      <c r="J6009" s="14">
        <f t="shared" si="1242"/>
        <v>0</v>
      </c>
      <c r="K6009" s="14">
        <f t="shared" si="1242"/>
        <v>0</v>
      </c>
      <c r="L6009" s="14" t="str">
        <f t="shared" si="1237"/>
        <v>3.16</v>
      </c>
      <c r="M6009" s="15" t="str">
        <f t="shared" si="1238"/>
        <v>--</v>
      </c>
      <c r="N6009" s="14" t="str">
        <f t="shared" si="1239"/>
        <v/>
      </c>
      <c r="O6009" s="15" t="str">
        <f t="shared" si="1232"/>
        <v/>
      </c>
      <c r="P6009" s="15" t="str">
        <f>IF(N6009=1,FLOOR(MAX($P$4:P6008),1)+1,IF(AND(P6008&lt;&gt;"",O6008&lt;&gt;1),MAX($P$4:P6008)+0.1,""))</f>
        <v/>
      </c>
      <c r="Q6009" s="5">
        <f>ROW()</f>
        <v>6009</v>
      </c>
    </row>
    <row r="6010" spans="2:17" x14ac:dyDescent="0.3">
      <c r="B6010" s="5"/>
      <c r="C6010" s="14">
        <f t="shared" si="1233"/>
        <v>0</v>
      </c>
      <c r="D6010" s="14">
        <f t="shared" si="1233"/>
        <v>0</v>
      </c>
      <c r="E6010" s="14" t="str">
        <f t="shared" si="1234"/>
        <v/>
      </c>
      <c r="F6010" s="14">
        <f t="shared" si="1235"/>
        <v>0</v>
      </c>
      <c r="G6010" s="14">
        <f t="shared" si="1231"/>
        <v>3</v>
      </c>
      <c r="H6010" s="14">
        <f t="shared" si="1242"/>
        <v>16</v>
      </c>
      <c r="I6010" s="14">
        <f t="shared" si="1242"/>
        <v>0</v>
      </c>
      <c r="J6010" s="14">
        <f t="shared" si="1242"/>
        <v>0</v>
      </c>
      <c r="K6010" s="14">
        <f t="shared" si="1242"/>
        <v>0</v>
      </c>
      <c r="L6010" s="14" t="str">
        <f t="shared" si="1237"/>
        <v>3.16</v>
      </c>
      <c r="M6010" s="15" t="str">
        <f t="shared" si="1238"/>
        <v>--</v>
      </c>
      <c r="N6010" s="14" t="str">
        <f t="shared" si="1239"/>
        <v/>
      </c>
      <c r="O6010" s="15" t="str">
        <f t="shared" si="1232"/>
        <v/>
      </c>
      <c r="P6010" s="15" t="str">
        <f>IF(N6010=1,FLOOR(MAX($P$4:P6009),1)+1,IF(AND(P6009&lt;&gt;"",O6009&lt;&gt;1),MAX($P$4:P6009)+0.1,""))</f>
        <v/>
      </c>
      <c r="Q6010" s="5">
        <f>ROW()</f>
        <v>6010</v>
      </c>
    </row>
    <row r="6011" spans="2:17" x14ac:dyDescent="0.3">
      <c r="B6011" s="5"/>
      <c r="C6011" s="14">
        <f t="shared" si="1233"/>
        <v>0</v>
      </c>
      <c r="D6011" s="14">
        <f t="shared" si="1233"/>
        <v>0</v>
      </c>
      <c r="E6011" s="14" t="str">
        <f t="shared" si="1234"/>
        <v/>
      </c>
      <c r="F6011" s="14">
        <f t="shared" si="1235"/>
        <v>0</v>
      </c>
      <c r="G6011" s="14">
        <f t="shared" si="1231"/>
        <v>3</v>
      </c>
      <c r="H6011" s="14">
        <f t="shared" si="1242"/>
        <v>16</v>
      </c>
      <c r="I6011" s="14">
        <f t="shared" si="1242"/>
        <v>0</v>
      </c>
      <c r="J6011" s="14">
        <f t="shared" si="1242"/>
        <v>0</v>
      </c>
      <c r="K6011" s="14">
        <f t="shared" si="1242"/>
        <v>0</v>
      </c>
      <c r="L6011" s="14" t="str">
        <f t="shared" si="1237"/>
        <v>3.16</v>
      </c>
      <c r="M6011" s="15" t="str">
        <f t="shared" si="1238"/>
        <v>--</v>
      </c>
      <c r="N6011" s="14" t="str">
        <f t="shared" si="1239"/>
        <v/>
      </c>
      <c r="O6011" s="15" t="str">
        <f t="shared" si="1232"/>
        <v/>
      </c>
      <c r="P6011" s="15" t="str">
        <f>IF(N6011=1,FLOOR(MAX($P$4:P6010),1)+1,IF(AND(P6010&lt;&gt;"",O6010&lt;&gt;1),MAX($P$4:P6010)+0.1,""))</f>
        <v/>
      </c>
      <c r="Q6011" s="5">
        <f>ROW()</f>
        <v>6011</v>
      </c>
    </row>
    <row r="6012" spans="2:17" x14ac:dyDescent="0.3">
      <c r="B6012" s="5"/>
      <c r="C6012" s="14">
        <f t="shared" si="1233"/>
        <v>0</v>
      </c>
      <c r="D6012" s="14">
        <f t="shared" si="1233"/>
        <v>0</v>
      </c>
      <c r="E6012" s="14" t="str">
        <f t="shared" si="1234"/>
        <v/>
      </c>
      <c r="F6012" s="14">
        <f t="shared" si="1235"/>
        <v>0</v>
      </c>
      <c r="G6012" s="14">
        <f t="shared" si="1231"/>
        <v>3</v>
      </c>
      <c r="H6012" s="14">
        <f t="shared" si="1242"/>
        <v>16</v>
      </c>
      <c r="I6012" s="14">
        <f t="shared" si="1242"/>
        <v>0</v>
      </c>
      <c r="J6012" s="14">
        <f t="shared" si="1242"/>
        <v>0</v>
      </c>
      <c r="K6012" s="14">
        <f t="shared" si="1242"/>
        <v>0</v>
      </c>
      <c r="L6012" s="14" t="str">
        <f t="shared" si="1237"/>
        <v>3.16</v>
      </c>
      <c r="M6012" s="15" t="str">
        <f t="shared" si="1238"/>
        <v>--</v>
      </c>
      <c r="N6012" s="14" t="str">
        <f t="shared" si="1239"/>
        <v/>
      </c>
      <c r="O6012" s="15" t="str">
        <f t="shared" si="1232"/>
        <v/>
      </c>
      <c r="P6012" s="15" t="str">
        <f>IF(N6012=1,FLOOR(MAX($P$4:P6011),1)+1,IF(AND(P6011&lt;&gt;"",O6011&lt;&gt;1),MAX($P$4:P6011)+0.1,""))</f>
        <v/>
      </c>
      <c r="Q6012" s="5">
        <f>ROW()</f>
        <v>6012</v>
      </c>
    </row>
    <row r="6013" spans="2:17" x14ac:dyDescent="0.3">
      <c r="B6013" s="5"/>
      <c r="C6013" s="14">
        <f t="shared" si="1233"/>
        <v>0</v>
      </c>
      <c r="D6013" s="14">
        <f t="shared" si="1233"/>
        <v>0</v>
      </c>
      <c r="E6013" s="14" t="str">
        <f t="shared" si="1234"/>
        <v/>
      </c>
      <c r="F6013" s="14">
        <f t="shared" si="1235"/>
        <v>0</v>
      </c>
      <c r="G6013" s="14">
        <f t="shared" si="1231"/>
        <v>3</v>
      </c>
      <c r="H6013" s="14">
        <f t="shared" si="1242"/>
        <v>16</v>
      </c>
      <c r="I6013" s="14">
        <f t="shared" si="1242"/>
        <v>0</v>
      </c>
      <c r="J6013" s="14">
        <f t="shared" si="1242"/>
        <v>0</v>
      </c>
      <c r="K6013" s="14">
        <f t="shared" si="1242"/>
        <v>0</v>
      </c>
      <c r="L6013" s="14" t="str">
        <f t="shared" si="1237"/>
        <v>3.16</v>
      </c>
      <c r="M6013" s="15" t="str">
        <f t="shared" si="1238"/>
        <v>--</v>
      </c>
      <c r="N6013" s="14" t="str">
        <f t="shared" si="1239"/>
        <v/>
      </c>
      <c r="O6013" s="15" t="str">
        <f t="shared" si="1232"/>
        <v/>
      </c>
      <c r="P6013" s="15" t="str">
        <f>IF(N6013=1,FLOOR(MAX($P$4:P6012),1)+1,IF(AND(P6012&lt;&gt;"",O6012&lt;&gt;1),MAX($P$4:P6012)+0.1,""))</f>
        <v/>
      </c>
      <c r="Q6013" s="5">
        <f>ROW()</f>
        <v>6013</v>
      </c>
    </row>
    <row r="6014" spans="2:17" x14ac:dyDescent="0.3">
      <c r="B6014" s="5"/>
      <c r="C6014" s="14">
        <f t="shared" si="1233"/>
        <v>0</v>
      </c>
      <c r="D6014" s="14">
        <f t="shared" si="1233"/>
        <v>0</v>
      </c>
      <c r="E6014" s="14" t="str">
        <f t="shared" si="1234"/>
        <v/>
      </c>
      <c r="F6014" s="14">
        <f t="shared" si="1235"/>
        <v>0</v>
      </c>
      <c r="G6014" s="14">
        <f t="shared" si="1231"/>
        <v>3</v>
      </c>
      <c r="H6014" s="14">
        <f t="shared" si="1242"/>
        <v>16</v>
      </c>
      <c r="I6014" s="14">
        <f t="shared" si="1242"/>
        <v>0</v>
      </c>
      <c r="J6014" s="14">
        <f t="shared" si="1242"/>
        <v>0</v>
      </c>
      <c r="K6014" s="14">
        <f t="shared" si="1242"/>
        <v>0</v>
      </c>
      <c r="L6014" s="14" t="str">
        <f t="shared" si="1237"/>
        <v>3.16</v>
      </c>
      <c r="M6014" s="15" t="str">
        <f t="shared" si="1238"/>
        <v>--</v>
      </c>
      <c r="N6014" s="14" t="str">
        <f t="shared" si="1239"/>
        <v/>
      </c>
      <c r="O6014" s="15" t="str">
        <f t="shared" si="1232"/>
        <v/>
      </c>
      <c r="P6014" s="15" t="str">
        <f>IF(N6014=1,FLOOR(MAX($P$4:P6013),1)+1,IF(AND(P6013&lt;&gt;"",O6013&lt;&gt;1),MAX($P$4:P6013)+0.1,""))</f>
        <v/>
      </c>
      <c r="Q6014" s="5">
        <f>ROW()</f>
        <v>6014</v>
      </c>
    </row>
    <row r="6015" spans="2:17" x14ac:dyDescent="0.3">
      <c r="B6015" s="5"/>
      <c r="C6015" s="14">
        <f t="shared" si="1233"/>
        <v>0</v>
      </c>
      <c r="D6015" s="14">
        <f t="shared" si="1233"/>
        <v>0</v>
      </c>
      <c r="E6015" s="14" t="str">
        <f t="shared" si="1234"/>
        <v/>
      </c>
      <c r="F6015" s="14">
        <f t="shared" si="1235"/>
        <v>0</v>
      </c>
      <c r="G6015" s="14">
        <f t="shared" si="1231"/>
        <v>3</v>
      </c>
      <c r="H6015" s="14">
        <f t="shared" si="1242"/>
        <v>16</v>
      </c>
      <c r="I6015" s="14">
        <f t="shared" si="1242"/>
        <v>0</v>
      </c>
      <c r="J6015" s="14">
        <f t="shared" si="1242"/>
        <v>0</v>
      </c>
      <c r="K6015" s="14">
        <f t="shared" si="1242"/>
        <v>0</v>
      </c>
      <c r="L6015" s="14" t="str">
        <f t="shared" si="1237"/>
        <v>3.16</v>
      </c>
      <c r="M6015" s="15" t="str">
        <f t="shared" si="1238"/>
        <v>--</v>
      </c>
      <c r="N6015" s="14" t="str">
        <f t="shared" si="1239"/>
        <v/>
      </c>
      <c r="O6015" s="15" t="str">
        <f t="shared" si="1232"/>
        <v/>
      </c>
      <c r="P6015" s="15" t="str">
        <f>IF(N6015=1,FLOOR(MAX($P$4:P6014),1)+1,IF(AND(P6014&lt;&gt;"",O6014&lt;&gt;1),MAX($P$4:P6014)+0.1,""))</f>
        <v/>
      </c>
      <c r="Q6015" s="5">
        <f>ROW()</f>
        <v>6015</v>
      </c>
    </row>
    <row r="6016" spans="2:17" x14ac:dyDescent="0.3">
      <c r="B6016" s="5"/>
      <c r="C6016" s="14">
        <f t="shared" si="1233"/>
        <v>0</v>
      </c>
      <c r="D6016" s="14">
        <f t="shared" si="1233"/>
        <v>0</v>
      </c>
      <c r="E6016" s="14" t="str">
        <f t="shared" si="1234"/>
        <v/>
      </c>
      <c r="F6016" s="14">
        <f t="shared" si="1235"/>
        <v>0</v>
      </c>
      <c r="G6016" s="14">
        <f t="shared" si="1231"/>
        <v>3</v>
      </c>
      <c r="H6016" s="14">
        <f t="shared" si="1242"/>
        <v>16</v>
      </c>
      <c r="I6016" s="14">
        <f t="shared" si="1242"/>
        <v>0</v>
      </c>
      <c r="J6016" s="14">
        <f t="shared" si="1242"/>
        <v>0</v>
      </c>
      <c r="K6016" s="14">
        <f t="shared" si="1242"/>
        <v>0</v>
      </c>
      <c r="L6016" s="14" t="str">
        <f t="shared" si="1237"/>
        <v>3.16</v>
      </c>
      <c r="M6016" s="15" t="str">
        <f t="shared" si="1238"/>
        <v>--</v>
      </c>
      <c r="N6016" s="14" t="str">
        <f t="shared" si="1239"/>
        <v/>
      </c>
      <c r="O6016" s="15" t="str">
        <f t="shared" si="1232"/>
        <v/>
      </c>
      <c r="P6016" s="15" t="str">
        <f>IF(N6016=1,FLOOR(MAX($P$4:P6015),1)+1,IF(AND(P6015&lt;&gt;"",O6015&lt;&gt;1),MAX($P$4:P6015)+0.1,""))</f>
        <v/>
      </c>
      <c r="Q6016" s="5">
        <f>ROW()</f>
        <v>6016</v>
      </c>
    </row>
    <row r="6017" spans="2:17" x14ac:dyDescent="0.3">
      <c r="B6017" s="5"/>
      <c r="C6017" s="14">
        <f t="shared" si="1233"/>
        <v>0</v>
      </c>
      <c r="D6017" s="14">
        <f t="shared" si="1233"/>
        <v>0</v>
      </c>
      <c r="E6017" s="14" t="str">
        <f t="shared" si="1234"/>
        <v/>
      </c>
      <c r="F6017" s="14">
        <f t="shared" si="1235"/>
        <v>0</v>
      </c>
      <c r="G6017" s="14">
        <f t="shared" si="1231"/>
        <v>3</v>
      </c>
      <c r="H6017" s="14">
        <f t="shared" si="1242"/>
        <v>16</v>
      </c>
      <c r="I6017" s="14">
        <f t="shared" si="1242"/>
        <v>0</v>
      </c>
      <c r="J6017" s="14">
        <f t="shared" si="1242"/>
        <v>0</v>
      </c>
      <c r="K6017" s="14">
        <f t="shared" si="1242"/>
        <v>0</v>
      </c>
      <c r="L6017" s="14" t="str">
        <f t="shared" si="1237"/>
        <v>3.16</v>
      </c>
      <c r="M6017" s="15" t="str">
        <f t="shared" si="1238"/>
        <v>--</v>
      </c>
      <c r="N6017" s="14" t="str">
        <f t="shared" si="1239"/>
        <v/>
      </c>
      <c r="O6017" s="15" t="str">
        <f t="shared" si="1232"/>
        <v/>
      </c>
      <c r="P6017" s="15" t="str">
        <f>IF(N6017=1,FLOOR(MAX($P$4:P6016),1)+1,IF(AND(P6016&lt;&gt;"",O6016&lt;&gt;1),MAX($P$4:P6016)+0.1,""))</f>
        <v/>
      </c>
      <c r="Q6017" s="5">
        <f>ROW()</f>
        <v>6017</v>
      </c>
    </row>
    <row r="6018" spans="2:17" x14ac:dyDescent="0.3">
      <c r="B6018" s="5"/>
      <c r="C6018" s="14">
        <f t="shared" si="1233"/>
        <v>0</v>
      </c>
      <c r="D6018" s="14">
        <f t="shared" si="1233"/>
        <v>0</v>
      </c>
      <c r="E6018" s="14" t="str">
        <f t="shared" si="1234"/>
        <v/>
      </c>
      <c r="F6018" s="14">
        <f t="shared" si="1235"/>
        <v>0</v>
      </c>
      <c r="G6018" s="14">
        <f t="shared" si="1231"/>
        <v>3</v>
      </c>
      <c r="H6018" s="14">
        <f t="shared" si="1242"/>
        <v>16</v>
      </c>
      <c r="I6018" s="14">
        <f t="shared" si="1242"/>
        <v>0</v>
      </c>
      <c r="J6018" s="14">
        <f t="shared" si="1242"/>
        <v>0</v>
      </c>
      <c r="K6018" s="14">
        <f t="shared" si="1242"/>
        <v>0</v>
      </c>
      <c r="L6018" s="14" t="str">
        <f t="shared" si="1237"/>
        <v>3.16</v>
      </c>
      <c r="M6018" s="15" t="str">
        <f t="shared" si="1238"/>
        <v>--</v>
      </c>
      <c r="N6018" s="14" t="str">
        <f t="shared" si="1239"/>
        <v/>
      </c>
      <c r="O6018" s="15" t="str">
        <f t="shared" si="1232"/>
        <v/>
      </c>
      <c r="P6018" s="15" t="str">
        <f>IF(N6018=1,FLOOR(MAX($P$4:P6017),1)+1,IF(AND(P6017&lt;&gt;"",O6017&lt;&gt;1),MAX($P$4:P6017)+0.1,""))</f>
        <v/>
      </c>
      <c r="Q6018" s="5">
        <f>ROW()</f>
        <v>6018</v>
      </c>
    </row>
    <row r="6019" spans="2:17" x14ac:dyDescent="0.3">
      <c r="B6019" s="5"/>
      <c r="C6019" s="14">
        <f t="shared" si="1233"/>
        <v>0</v>
      </c>
      <c r="D6019" s="14">
        <f t="shared" si="1233"/>
        <v>0</v>
      </c>
      <c r="E6019" s="14" t="str">
        <f t="shared" si="1234"/>
        <v/>
      </c>
      <c r="F6019" s="14">
        <f t="shared" si="1235"/>
        <v>0</v>
      </c>
      <c r="G6019" s="14">
        <f t="shared" si="1231"/>
        <v>3</v>
      </c>
      <c r="H6019" s="14">
        <f t="shared" si="1242"/>
        <v>16</v>
      </c>
      <c r="I6019" s="14">
        <f t="shared" si="1242"/>
        <v>0</v>
      </c>
      <c r="J6019" s="14">
        <f t="shared" si="1242"/>
        <v>0</v>
      </c>
      <c r="K6019" s="14">
        <f t="shared" si="1242"/>
        <v>0</v>
      </c>
      <c r="L6019" s="14" t="str">
        <f t="shared" si="1237"/>
        <v>3.16</v>
      </c>
      <c r="M6019" s="15" t="str">
        <f t="shared" si="1238"/>
        <v>--</v>
      </c>
      <c r="N6019" s="14" t="str">
        <f t="shared" si="1239"/>
        <v/>
      </c>
      <c r="O6019" s="15" t="str">
        <f t="shared" si="1232"/>
        <v/>
      </c>
      <c r="P6019" s="15" t="str">
        <f>IF(N6019=1,FLOOR(MAX($P$4:P6018),1)+1,IF(AND(P6018&lt;&gt;"",O6018&lt;&gt;1),MAX($P$4:P6018)+0.1,""))</f>
        <v/>
      </c>
      <c r="Q6019" s="5">
        <f>ROW()</f>
        <v>6019</v>
      </c>
    </row>
    <row r="6020" spans="2:17" x14ac:dyDescent="0.3">
      <c r="B6020" s="5"/>
      <c r="C6020" s="14">
        <f t="shared" si="1233"/>
        <v>0</v>
      </c>
      <c r="D6020" s="14">
        <f t="shared" si="1233"/>
        <v>0</v>
      </c>
      <c r="E6020" s="14" t="str">
        <f t="shared" si="1234"/>
        <v/>
      </c>
      <c r="F6020" s="14">
        <f t="shared" si="1235"/>
        <v>0</v>
      </c>
      <c r="G6020" s="14">
        <f t="shared" si="1231"/>
        <v>3</v>
      </c>
      <c r="H6020" s="14">
        <f t="shared" si="1242"/>
        <v>16</v>
      </c>
      <c r="I6020" s="14">
        <f t="shared" si="1242"/>
        <v>0</v>
      </c>
      <c r="J6020" s="14">
        <f t="shared" si="1242"/>
        <v>0</v>
      </c>
      <c r="K6020" s="14">
        <f t="shared" si="1242"/>
        <v>0</v>
      </c>
      <c r="L6020" s="14" t="str">
        <f t="shared" si="1237"/>
        <v>3.16</v>
      </c>
      <c r="M6020" s="15" t="str">
        <f t="shared" si="1238"/>
        <v>--</v>
      </c>
      <c r="N6020" s="14" t="str">
        <f t="shared" si="1239"/>
        <v/>
      </c>
      <c r="O6020" s="15" t="str">
        <f t="shared" si="1232"/>
        <v/>
      </c>
      <c r="P6020" s="15" t="str">
        <f>IF(N6020=1,FLOOR(MAX($P$4:P6019),1)+1,IF(AND(P6019&lt;&gt;"",O6019&lt;&gt;1),MAX($P$4:P6019)+0.1,""))</f>
        <v/>
      </c>
      <c r="Q6020" s="5">
        <f>ROW()</f>
        <v>6020</v>
      </c>
    </row>
    <row r="6021" spans="2:17" x14ac:dyDescent="0.3">
      <c r="B6021" s="5"/>
      <c r="C6021" s="14">
        <f t="shared" si="1233"/>
        <v>0</v>
      </c>
      <c r="D6021" s="14">
        <f t="shared" si="1233"/>
        <v>0</v>
      </c>
      <c r="E6021" s="14" t="str">
        <f t="shared" si="1234"/>
        <v/>
      </c>
      <c r="F6021" s="14">
        <f t="shared" si="1235"/>
        <v>0</v>
      </c>
      <c r="G6021" s="14">
        <f t="shared" ref="G6021:G6084" si="1243">G6020+IF(NOT(ISERROR(FIND("&lt;PRT&gt;",A6021))),1,0)</f>
        <v>3</v>
      </c>
      <c r="H6021" s="14">
        <f t="shared" si="1242"/>
        <v>16</v>
      </c>
      <c r="I6021" s="14">
        <f t="shared" si="1242"/>
        <v>0</v>
      </c>
      <c r="J6021" s="14">
        <f t="shared" si="1242"/>
        <v>0</v>
      </c>
      <c r="K6021" s="14">
        <f t="shared" si="1242"/>
        <v>0</v>
      </c>
      <c r="L6021" s="14" t="str">
        <f t="shared" si="1237"/>
        <v>3.16</v>
      </c>
      <c r="M6021" s="15" t="str">
        <f t="shared" si="1238"/>
        <v>--</v>
      </c>
      <c r="N6021" s="14" t="str">
        <f t="shared" si="1239"/>
        <v/>
      </c>
      <c r="O6021" s="15" t="str">
        <f t="shared" ref="O6021:O6084" si="1244">IF(ISERROR(FIND(O$4,$A6021)),"",1)</f>
        <v/>
      </c>
      <c r="P6021" s="15" t="str">
        <f>IF(N6021=1,FLOOR(MAX($P$4:P6020),1)+1,IF(AND(P6020&lt;&gt;"",O6020&lt;&gt;1),MAX($P$4:P6020)+0.1,""))</f>
        <v/>
      </c>
      <c r="Q6021" s="5">
        <f>ROW()</f>
        <v>6021</v>
      </c>
    </row>
    <row r="6022" spans="2:17" x14ac:dyDescent="0.3">
      <c r="B6022" s="5"/>
      <c r="C6022" s="14">
        <f t="shared" ref="C6022:D6085" si="1245">(LEN($A6022)-LEN(SUBSTITUTE($A6022,C$3,"")))/LEN(C$3)</f>
        <v>0</v>
      </c>
      <c r="D6022" s="14">
        <f t="shared" si="1245"/>
        <v>0</v>
      </c>
      <c r="E6022" s="14" t="str">
        <f t="shared" ref="E6022:E6085" si="1246">IF(AND(C6022&gt;0,D6022&gt;0),IF(FIND(D$3,A6022)&gt;FIND(C$3,A6022),"WARNING","OK"),"")</f>
        <v/>
      </c>
      <c r="F6022" s="14">
        <f t="shared" ref="F6022:F6085" si="1247">F6021+C6022-D6022</f>
        <v>0</v>
      </c>
      <c r="G6022" s="14">
        <f t="shared" si="1243"/>
        <v>3</v>
      </c>
      <c r="H6022" s="14">
        <f t="shared" ref="H6022:K6037" si="1248">IF(G6022&lt;&gt;G6021,0,IF(AND(($F6021-$D6022)=(H$3-1),$F6022=H$3),H6021+1,H6021))</f>
        <v>16</v>
      </c>
      <c r="I6022" s="14">
        <f t="shared" si="1248"/>
        <v>0</v>
      </c>
      <c r="J6022" s="14">
        <f t="shared" si="1248"/>
        <v>0</v>
      </c>
      <c r="K6022" s="14">
        <f t="shared" si="1248"/>
        <v>0</v>
      </c>
      <c r="L6022" s="14" t="str">
        <f t="shared" ref="L6022:L6085" si="1249">SUBSTITUTE(G6022&amp;"."&amp;H6022&amp;"."&amp;I6022&amp;"."&amp;J6022&amp;"."&amp;K6022,".0","")</f>
        <v>3.16</v>
      </c>
      <c r="M6022" s="15" t="str">
        <f t="shared" ref="M6022:M6085" si="1250">IF(ISERROR(FIND("&lt;SPT&gt;&lt;TTL&gt;",A6022)),"--",SUBSTITUTE(SUBSTITUTE(MID(A6022&amp;A6023,FIND("&lt;SPT&gt;&lt;TTL&gt;",A6022&amp;A6023)+10,FIND("&lt;/TTL&gt;",A6022&amp;A6023)-FIND("&lt;SPT&gt;&lt;TTL&gt;",A6022&amp;A6023)-10),"&lt;SUB&gt;",""),"&lt;/SUB&gt;",""))</f>
        <v>--</v>
      </c>
      <c r="N6022" s="14" t="str">
        <f t="shared" ref="N6022:N6085" si="1251">IF(ISERROR(FIND(N$4,UPPER($A6022))),"",1)</f>
        <v/>
      </c>
      <c r="O6022" s="15" t="str">
        <f t="shared" si="1244"/>
        <v/>
      </c>
      <c r="P6022" s="15" t="str">
        <f>IF(N6022=1,FLOOR(MAX($P$4:P6021),1)+1,IF(AND(P6021&lt;&gt;"",O6021&lt;&gt;1),MAX($P$4:P6021)+0.1,""))</f>
        <v/>
      </c>
      <c r="Q6022" s="5">
        <f>ROW()</f>
        <v>6022</v>
      </c>
    </row>
    <row r="6023" spans="2:17" x14ac:dyDescent="0.3">
      <c r="B6023" s="5"/>
      <c r="C6023" s="14">
        <f t="shared" si="1245"/>
        <v>0</v>
      </c>
      <c r="D6023" s="14">
        <f t="shared" si="1245"/>
        <v>0</v>
      </c>
      <c r="E6023" s="14" t="str">
        <f t="shared" si="1246"/>
        <v/>
      </c>
      <c r="F6023" s="14">
        <f t="shared" si="1247"/>
        <v>0</v>
      </c>
      <c r="G6023" s="14">
        <f t="shared" si="1243"/>
        <v>3</v>
      </c>
      <c r="H6023" s="14">
        <f t="shared" si="1248"/>
        <v>16</v>
      </c>
      <c r="I6023" s="14">
        <f t="shared" si="1248"/>
        <v>0</v>
      </c>
      <c r="J6023" s="14">
        <f t="shared" si="1248"/>
        <v>0</v>
      </c>
      <c r="K6023" s="14">
        <f t="shared" si="1248"/>
        <v>0</v>
      </c>
      <c r="L6023" s="14" t="str">
        <f t="shared" si="1249"/>
        <v>3.16</v>
      </c>
      <c r="M6023" s="15" t="str">
        <f t="shared" si="1250"/>
        <v>--</v>
      </c>
      <c r="N6023" s="14" t="str">
        <f t="shared" si="1251"/>
        <v/>
      </c>
      <c r="O6023" s="15" t="str">
        <f t="shared" si="1244"/>
        <v/>
      </c>
      <c r="P6023" s="15" t="str">
        <f>IF(N6023=1,FLOOR(MAX($P$4:P6022),1)+1,IF(AND(P6022&lt;&gt;"",O6022&lt;&gt;1),MAX($P$4:P6022)+0.1,""))</f>
        <v/>
      </c>
      <c r="Q6023" s="5">
        <f>ROW()</f>
        <v>6023</v>
      </c>
    </row>
    <row r="6024" spans="2:17" x14ac:dyDescent="0.3">
      <c r="B6024" s="5"/>
      <c r="C6024" s="14">
        <f t="shared" si="1245"/>
        <v>0</v>
      </c>
      <c r="D6024" s="14">
        <f t="shared" si="1245"/>
        <v>0</v>
      </c>
      <c r="E6024" s="14" t="str">
        <f t="shared" si="1246"/>
        <v/>
      </c>
      <c r="F6024" s="14">
        <f t="shared" si="1247"/>
        <v>0</v>
      </c>
      <c r="G6024" s="14">
        <f t="shared" si="1243"/>
        <v>3</v>
      </c>
      <c r="H6024" s="14">
        <f t="shared" si="1248"/>
        <v>16</v>
      </c>
      <c r="I6024" s="14">
        <f t="shared" si="1248"/>
        <v>0</v>
      </c>
      <c r="J6024" s="14">
        <f t="shared" si="1248"/>
        <v>0</v>
      </c>
      <c r="K6024" s="14">
        <f t="shared" si="1248"/>
        <v>0</v>
      </c>
      <c r="L6024" s="14" t="str">
        <f t="shared" si="1249"/>
        <v>3.16</v>
      </c>
      <c r="M6024" s="15" t="str">
        <f t="shared" si="1250"/>
        <v>--</v>
      </c>
      <c r="N6024" s="14" t="str">
        <f t="shared" si="1251"/>
        <v/>
      </c>
      <c r="O6024" s="15" t="str">
        <f t="shared" si="1244"/>
        <v/>
      </c>
      <c r="P6024" s="15" t="str">
        <f>IF(N6024=1,FLOOR(MAX($P$4:P6023),1)+1,IF(AND(P6023&lt;&gt;"",O6023&lt;&gt;1),MAX($P$4:P6023)+0.1,""))</f>
        <v/>
      </c>
      <c r="Q6024" s="5">
        <f>ROW()</f>
        <v>6024</v>
      </c>
    </row>
    <row r="6025" spans="2:17" x14ac:dyDescent="0.3">
      <c r="B6025" s="5"/>
      <c r="C6025" s="14">
        <f t="shared" si="1245"/>
        <v>0</v>
      </c>
      <c r="D6025" s="14">
        <f t="shared" si="1245"/>
        <v>0</v>
      </c>
      <c r="E6025" s="14" t="str">
        <f t="shared" si="1246"/>
        <v/>
      </c>
      <c r="F6025" s="14">
        <f t="shared" si="1247"/>
        <v>0</v>
      </c>
      <c r="G6025" s="14">
        <f t="shared" si="1243"/>
        <v>3</v>
      </c>
      <c r="H6025" s="14">
        <f t="shared" si="1248"/>
        <v>16</v>
      </c>
      <c r="I6025" s="14">
        <f t="shared" si="1248"/>
        <v>0</v>
      </c>
      <c r="J6025" s="14">
        <f t="shared" si="1248"/>
        <v>0</v>
      </c>
      <c r="K6025" s="14">
        <f t="shared" si="1248"/>
        <v>0</v>
      </c>
      <c r="L6025" s="14" t="str">
        <f t="shared" si="1249"/>
        <v>3.16</v>
      </c>
      <c r="M6025" s="15" t="str">
        <f t="shared" si="1250"/>
        <v>--</v>
      </c>
      <c r="N6025" s="14" t="str">
        <f t="shared" si="1251"/>
        <v/>
      </c>
      <c r="O6025" s="15" t="str">
        <f t="shared" si="1244"/>
        <v/>
      </c>
      <c r="P6025" s="15" t="str">
        <f>IF(N6025=1,FLOOR(MAX($P$4:P6024),1)+1,IF(AND(P6024&lt;&gt;"",O6024&lt;&gt;1),MAX($P$4:P6024)+0.1,""))</f>
        <v/>
      </c>
      <c r="Q6025" s="5">
        <f>ROW()</f>
        <v>6025</v>
      </c>
    </row>
    <row r="6026" spans="2:17" x14ac:dyDescent="0.3">
      <c r="B6026" s="5"/>
      <c r="C6026" s="14">
        <f t="shared" si="1245"/>
        <v>0</v>
      </c>
      <c r="D6026" s="14">
        <f t="shared" si="1245"/>
        <v>0</v>
      </c>
      <c r="E6026" s="14" t="str">
        <f t="shared" si="1246"/>
        <v/>
      </c>
      <c r="F6026" s="14">
        <f t="shared" si="1247"/>
        <v>0</v>
      </c>
      <c r="G6026" s="14">
        <f t="shared" si="1243"/>
        <v>3</v>
      </c>
      <c r="H6026" s="14">
        <f t="shared" si="1248"/>
        <v>16</v>
      </c>
      <c r="I6026" s="14">
        <f t="shared" si="1248"/>
        <v>0</v>
      </c>
      <c r="J6026" s="14">
        <f t="shared" si="1248"/>
        <v>0</v>
      </c>
      <c r="K6026" s="14">
        <f t="shared" si="1248"/>
        <v>0</v>
      </c>
      <c r="L6026" s="14" t="str">
        <f t="shared" si="1249"/>
        <v>3.16</v>
      </c>
      <c r="M6026" s="15" t="str">
        <f t="shared" si="1250"/>
        <v>--</v>
      </c>
      <c r="N6026" s="14" t="str">
        <f t="shared" si="1251"/>
        <v/>
      </c>
      <c r="O6026" s="15" t="str">
        <f t="shared" si="1244"/>
        <v/>
      </c>
      <c r="P6026" s="15" t="str">
        <f>IF(N6026=1,FLOOR(MAX($P$4:P6025),1)+1,IF(AND(P6025&lt;&gt;"",O6025&lt;&gt;1),MAX($P$4:P6025)+0.1,""))</f>
        <v/>
      </c>
      <c r="Q6026" s="5">
        <f>ROW()</f>
        <v>6026</v>
      </c>
    </row>
    <row r="6027" spans="2:17" x14ac:dyDescent="0.3">
      <c r="B6027" s="5"/>
      <c r="C6027" s="14">
        <f t="shared" si="1245"/>
        <v>0</v>
      </c>
      <c r="D6027" s="14">
        <f t="shared" si="1245"/>
        <v>0</v>
      </c>
      <c r="E6027" s="14" t="str">
        <f t="shared" si="1246"/>
        <v/>
      </c>
      <c r="F6027" s="14">
        <f t="shared" si="1247"/>
        <v>0</v>
      </c>
      <c r="G6027" s="14">
        <f t="shared" si="1243"/>
        <v>3</v>
      </c>
      <c r="H6027" s="14">
        <f t="shared" si="1248"/>
        <v>16</v>
      </c>
      <c r="I6027" s="14">
        <f t="shared" si="1248"/>
        <v>0</v>
      </c>
      <c r="J6027" s="14">
        <f t="shared" si="1248"/>
        <v>0</v>
      </c>
      <c r="K6027" s="14">
        <f t="shared" si="1248"/>
        <v>0</v>
      </c>
      <c r="L6027" s="14" t="str">
        <f t="shared" si="1249"/>
        <v>3.16</v>
      </c>
      <c r="M6027" s="15" t="str">
        <f t="shared" si="1250"/>
        <v>--</v>
      </c>
      <c r="N6027" s="14" t="str">
        <f t="shared" si="1251"/>
        <v/>
      </c>
      <c r="O6027" s="15" t="str">
        <f t="shared" si="1244"/>
        <v/>
      </c>
      <c r="P6027" s="15" t="str">
        <f>IF(N6027=1,FLOOR(MAX($P$4:P6026),1)+1,IF(AND(P6026&lt;&gt;"",O6026&lt;&gt;1),MAX($P$4:P6026)+0.1,""))</f>
        <v/>
      </c>
      <c r="Q6027" s="5">
        <f>ROW()</f>
        <v>6027</v>
      </c>
    </row>
    <row r="6028" spans="2:17" x14ac:dyDescent="0.3">
      <c r="B6028" s="5"/>
      <c r="C6028" s="14">
        <f t="shared" si="1245"/>
        <v>0</v>
      </c>
      <c r="D6028" s="14">
        <f t="shared" si="1245"/>
        <v>0</v>
      </c>
      <c r="E6028" s="14" t="str">
        <f t="shared" si="1246"/>
        <v/>
      </c>
      <c r="F6028" s="14">
        <f t="shared" si="1247"/>
        <v>0</v>
      </c>
      <c r="G6028" s="14">
        <f t="shared" si="1243"/>
        <v>3</v>
      </c>
      <c r="H6028" s="14">
        <f t="shared" si="1248"/>
        <v>16</v>
      </c>
      <c r="I6028" s="14">
        <f t="shared" si="1248"/>
        <v>0</v>
      </c>
      <c r="J6028" s="14">
        <f t="shared" si="1248"/>
        <v>0</v>
      </c>
      <c r="K6028" s="14">
        <f t="shared" si="1248"/>
        <v>0</v>
      </c>
      <c r="L6028" s="14" t="str">
        <f t="shared" si="1249"/>
        <v>3.16</v>
      </c>
      <c r="M6028" s="15" t="str">
        <f t="shared" si="1250"/>
        <v>--</v>
      </c>
      <c r="N6028" s="14" t="str">
        <f t="shared" si="1251"/>
        <v/>
      </c>
      <c r="O6028" s="15" t="str">
        <f t="shared" si="1244"/>
        <v/>
      </c>
      <c r="P6028" s="15" t="str">
        <f>IF(N6028=1,FLOOR(MAX($P$4:P6027),1)+1,IF(AND(P6027&lt;&gt;"",O6027&lt;&gt;1),MAX($P$4:P6027)+0.1,""))</f>
        <v/>
      </c>
      <c r="Q6028" s="5">
        <f>ROW()</f>
        <v>6028</v>
      </c>
    </row>
    <row r="6029" spans="2:17" x14ac:dyDescent="0.3">
      <c r="B6029" s="5"/>
      <c r="C6029" s="14">
        <f t="shared" si="1245"/>
        <v>0</v>
      </c>
      <c r="D6029" s="14">
        <f t="shared" si="1245"/>
        <v>0</v>
      </c>
      <c r="E6029" s="14" t="str">
        <f t="shared" si="1246"/>
        <v/>
      </c>
      <c r="F6029" s="14">
        <f t="shared" si="1247"/>
        <v>0</v>
      </c>
      <c r="G6029" s="14">
        <f t="shared" si="1243"/>
        <v>3</v>
      </c>
      <c r="H6029" s="14">
        <f t="shared" si="1248"/>
        <v>16</v>
      </c>
      <c r="I6029" s="14">
        <f t="shared" si="1248"/>
        <v>0</v>
      </c>
      <c r="J6029" s="14">
        <f t="shared" si="1248"/>
        <v>0</v>
      </c>
      <c r="K6029" s="14">
        <f t="shared" si="1248"/>
        <v>0</v>
      </c>
      <c r="L6029" s="14" t="str">
        <f t="shared" si="1249"/>
        <v>3.16</v>
      </c>
      <c r="M6029" s="15" t="str">
        <f t="shared" si="1250"/>
        <v>--</v>
      </c>
      <c r="N6029" s="14" t="str">
        <f t="shared" si="1251"/>
        <v/>
      </c>
      <c r="O6029" s="15" t="str">
        <f t="shared" si="1244"/>
        <v/>
      </c>
      <c r="P6029" s="15" t="str">
        <f>IF(N6029=1,FLOOR(MAX($P$4:P6028),1)+1,IF(AND(P6028&lt;&gt;"",O6028&lt;&gt;1),MAX($P$4:P6028)+0.1,""))</f>
        <v/>
      </c>
      <c r="Q6029" s="5">
        <f>ROW()</f>
        <v>6029</v>
      </c>
    </row>
    <row r="6030" spans="2:17" x14ac:dyDescent="0.3">
      <c r="B6030" s="5"/>
      <c r="C6030" s="14">
        <f t="shared" si="1245"/>
        <v>0</v>
      </c>
      <c r="D6030" s="14">
        <f t="shared" si="1245"/>
        <v>0</v>
      </c>
      <c r="E6030" s="14" t="str">
        <f t="shared" si="1246"/>
        <v/>
      </c>
      <c r="F6030" s="14">
        <f t="shared" si="1247"/>
        <v>0</v>
      </c>
      <c r="G6030" s="14">
        <f t="shared" si="1243"/>
        <v>3</v>
      </c>
      <c r="H6030" s="14">
        <f t="shared" si="1248"/>
        <v>16</v>
      </c>
      <c r="I6030" s="14">
        <f t="shared" si="1248"/>
        <v>0</v>
      </c>
      <c r="J6030" s="14">
        <f t="shared" si="1248"/>
        <v>0</v>
      </c>
      <c r="K6030" s="14">
        <f t="shared" si="1248"/>
        <v>0</v>
      </c>
      <c r="L6030" s="14" t="str">
        <f t="shared" si="1249"/>
        <v>3.16</v>
      </c>
      <c r="M6030" s="15" t="str">
        <f t="shared" si="1250"/>
        <v>--</v>
      </c>
      <c r="N6030" s="14" t="str">
        <f t="shared" si="1251"/>
        <v/>
      </c>
      <c r="O6030" s="15" t="str">
        <f t="shared" si="1244"/>
        <v/>
      </c>
      <c r="P6030" s="15" t="str">
        <f>IF(N6030=1,FLOOR(MAX($P$4:P6029),1)+1,IF(AND(P6029&lt;&gt;"",O6029&lt;&gt;1),MAX($P$4:P6029)+0.1,""))</f>
        <v/>
      </c>
      <c r="Q6030" s="5">
        <f>ROW()</f>
        <v>6030</v>
      </c>
    </row>
    <row r="6031" spans="2:17" x14ac:dyDescent="0.3">
      <c r="B6031" s="5"/>
      <c r="C6031" s="14">
        <f t="shared" si="1245"/>
        <v>0</v>
      </c>
      <c r="D6031" s="14">
        <f t="shared" si="1245"/>
        <v>0</v>
      </c>
      <c r="E6031" s="14" t="str">
        <f t="shared" si="1246"/>
        <v/>
      </c>
      <c r="F6031" s="14">
        <f t="shared" si="1247"/>
        <v>0</v>
      </c>
      <c r="G6031" s="14">
        <f t="shared" si="1243"/>
        <v>3</v>
      </c>
      <c r="H6031" s="14">
        <f t="shared" si="1248"/>
        <v>16</v>
      </c>
      <c r="I6031" s="14">
        <f t="shared" si="1248"/>
        <v>0</v>
      </c>
      <c r="J6031" s="14">
        <f t="shared" si="1248"/>
        <v>0</v>
      </c>
      <c r="K6031" s="14">
        <f t="shared" si="1248"/>
        <v>0</v>
      </c>
      <c r="L6031" s="14" t="str">
        <f t="shared" si="1249"/>
        <v>3.16</v>
      </c>
      <c r="M6031" s="15" t="str">
        <f t="shared" si="1250"/>
        <v>--</v>
      </c>
      <c r="N6031" s="14" t="str">
        <f t="shared" si="1251"/>
        <v/>
      </c>
      <c r="O6031" s="15" t="str">
        <f t="shared" si="1244"/>
        <v/>
      </c>
      <c r="P6031" s="15" t="str">
        <f>IF(N6031=1,FLOOR(MAX($P$4:P6030),1)+1,IF(AND(P6030&lt;&gt;"",O6030&lt;&gt;1),MAX($P$4:P6030)+0.1,""))</f>
        <v/>
      </c>
      <c r="Q6031" s="5">
        <f>ROW()</f>
        <v>6031</v>
      </c>
    </row>
    <row r="6032" spans="2:17" x14ac:dyDescent="0.3">
      <c r="B6032" s="5"/>
      <c r="C6032" s="14">
        <f t="shared" si="1245"/>
        <v>0</v>
      </c>
      <c r="D6032" s="14">
        <f t="shared" si="1245"/>
        <v>0</v>
      </c>
      <c r="E6032" s="14" t="str">
        <f t="shared" si="1246"/>
        <v/>
      </c>
      <c r="F6032" s="14">
        <f t="shared" si="1247"/>
        <v>0</v>
      </c>
      <c r="G6032" s="14">
        <f t="shared" si="1243"/>
        <v>3</v>
      </c>
      <c r="H6032" s="14">
        <f t="shared" si="1248"/>
        <v>16</v>
      </c>
      <c r="I6032" s="14">
        <f t="shared" si="1248"/>
        <v>0</v>
      </c>
      <c r="J6032" s="14">
        <f t="shared" si="1248"/>
        <v>0</v>
      </c>
      <c r="K6032" s="14">
        <f t="shared" si="1248"/>
        <v>0</v>
      </c>
      <c r="L6032" s="14" t="str">
        <f t="shared" si="1249"/>
        <v>3.16</v>
      </c>
      <c r="M6032" s="15" t="str">
        <f t="shared" si="1250"/>
        <v>--</v>
      </c>
      <c r="N6032" s="14" t="str">
        <f t="shared" si="1251"/>
        <v/>
      </c>
      <c r="O6032" s="15" t="str">
        <f t="shared" si="1244"/>
        <v/>
      </c>
      <c r="P6032" s="15" t="str">
        <f>IF(N6032=1,FLOOR(MAX($P$4:P6031),1)+1,IF(AND(P6031&lt;&gt;"",O6031&lt;&gt;1),MAX($P$4:P6031)+0.1,""))</f>
        <v/>
      </c>
      <c r="Q6032" s="5">
        <f>ROW()</f>
        <v>6032</v>
      </c>
    </row>
    <row r="6033" spans="2:17" x14ac:dyDescent="0.3">
      <c r="B6033" s="5"/>
      <c r="C6033" s="14">
        <f t="shared" si="1245"/>
        <v>0</v>
      </c>
      <c r="D6033" s="14">
        <f t="shared" si="1245"/>
        <v>0</v>
      </c>
      <c r="E6033" s="14" t="str">
        <f t="shared" si="1246"/>
        <v/>
      </c>
      <c r="F6033" s="14">
        <f t="shared" si="1247"/>
        <v>0</v>
      </c>
      <c r="G6033" s="14">
        <f t="shared" si="1243"/>
        <v>3</v>
      </c>
      <c r="H6033" s="14">
        <f t="shared" si="1248"/>
        <v>16</v>
      </c>
      <c r="I6033" s="14">
        <f t="shared" si="1248"/>
        <v>0</v>
      </c>
      <c r="J6033" s="14">
        <f t="shared" si="1248"/>
        <v>0</v>
      </c>
      <c r="K6033" s="14">
        <f t="shared" si="1248"/>
        <v>0</v>
      </c>
      <c r="L6033" s="14" t="str">
        <f t="shared" si="1249"/>
        <v>3.16</v>
      </c>
      <c r="M6033" s="15" t="str">
        <f t="shared" si="1250"/>
        <v>--</v>
      </c>
      <c r="N6033" s="14" t="str">
        <f t="shared" si="1251"/>
        <v/>
      </c>
      <c r="O6033" s="15" t="str">
        <f t="shared" si="1244"/>
        <v/>
      </c>
      <c r="P6033" s="15" t="str">
        <f>IF(N6033=1,FLOOR(MAX($P$4:P6032),1)+1,IF(AND(P6032&lt;&gt;"",O6032&lt;&gt;1),MAX($P$4:P6032)+0.1,""))</f>
        <v/>
      </c>
      <c r="Q6033" s="5">
        <f>ROW()</f>
        <v>6033</v>
      </c>
    </row>
    <row r="6034" spans="2:17" x14ac:dyDescent="0.3">
      <c r="B6034" s="5"/>
      <c r="C6034" s="14">
        <f t="shared" si="1245"/>
        <v>0</v>
      </c>
      <c r="D6034" s="14">
        <f t="shared" si="1245"/>
        <v>0</v>
      </c>
      <c r="E6034" s="14" t="str">
        <f t="shared" si="1246"/>
        <v/>
      </c>
      <c r="F6034" s="14">
        <f t="shared" si="1247"/>
        <v>0</v>
      </c>
      <c r="G6034" s="14">
        <f t="shared" si="1243"/>
        <v>3</v>
      </c>
      <c r="H6034" s="14">
        <f t="shared" si="1248"/>
        <v>16</v>
      </c>
      <c r="I6034" s="14">
        <f t="shared" si="1248"/>
        <v>0</v>
      </c>
      <c r="J6034" s="14">
        <f t="shared" si="1248"/>
        <v>0</v>
      </c>
      <c r="K6034" s="14">
        <f t="shared" si="1248"/>
        <v>0</v>
      </c>
      <c r="L6034" s="14" t="str">
        <f t="shared" si="1249"/>
        <v>3.16</v>
      </c>
      <c r="M6034" s="15" t="str">
        <f t="shared" si="1250"/>
        <v>--</v>
      </c>
      <c r="N6034" s="14" t="str">
        <f t="shared" si="1251"/>
        <v/>
      </c>
      <c r="O6034" s="15" t="str">
        <f t="shared" si="1244"/>
        <v/>
      </c>
      <c r="P6034" s="15" t="str">
        <f>IF(N6034=1,FLOOR(MAX($P$4:P6033),1)+1,IF(AND(P6033&lt;&gt;"",O6033&lt;&gt;1),MAX($P$4:P6033)+0.1,""))</f>
        <v/>
      </c>
      <c r="Q6034" s="5">
        <f>ROW()</f>
        <v>6034</v>
      </c>
    </row>
    <row r="6035" spans="2:17" x14ac:dyDescent="0.3">
      <c r="B6035" s="5"/>
      <c r="C6035" s="14">
        <f t="shared" si="1245"/>
        <v>0</v>
      </c>
      <c r="D6035" s="14">
        <f t="shared" si="1245"/>
        <v>0</v>
      </c>
      <c r="E6035" s="14" t="str">
        <f t="shared" si="1246"/>
        <v/>
      </c>
      <c r="F6035" s="14">
        <f t="shared" si="1247"/>
        <v>0</v>
      </c>
      <c r="G6035" s="14">
        <f t="shared" si="1243"/>
        <v>3</v>
      </c>
      <c r="H6035" s="14">
        <f t="shared" si="1248"/>
        <v>16</v>
      </c>
      <c r="I6035" s="14">
        <f t="shared" si="1248"/>
        <v>0</v>
      </c>
      <c r="J6035" s="14">
        <f t="shared" si="1248"/>
        <v>0</v>
      </c>
      <c r="K6035" s="14">
        <f t="shared" si="1248"/>
        <v>0</v>
      </c>
      <c r="L6035" s="14" t="str">
        <f t="shared" si="1249"/>
        <v>3.16</v>
      </c>
      <c r="M6035" s="15" t="str">
        <f t="shared" si="1250"/>
        <v>--</v>
      </c>
      <c r="N6035" s="14" t="str">
        <f t="shared" si="1251"/>
        <v/>
      </c>
      <c r="O6035" s="15" t="str">
        <f t="shared" si="1244"/>
        <v/>
      </c>
      <c r="P6035" s="15" t="str">
        <f>IF(N6035=1,FLOOR(MAX($P$4:P6034),1)+1,IF(AND(P6034&lt;&gt;"",O6034&lt;&gt;1),MAX($P$4:P6034)+0.1,""))</f>
        <v/>
      </c>
      <c r="Q6035" s="5">
        <f>ROW()</f>
        <v>6035</v>
      </c>
    </row>
    <row r="6036" spans="2:17" x14ac:dyDescent="0.3">
      <c r="B6036" s="5"/>
      <c r="C6036" s="14">
        <f t="shared" si="1245"/>
        <v>0</v>
      </c>
      <c r="D6036" s="14">
        <f t="shared" si="1245"/>
        <v>0</v>
      </c>
      <c r="E6036" s="14" t="str">
        <f t="shared" si="1246"/>
        <v/>
      </c>
      <c r="F6036" s="14">
        <f t="shared" si="1247"/>
        <v>0</v>
      </c>
      <c r="G6036" s="14">
        <f t="shared" si="1243"/>
        <v>3</v>
      </c>
      <c r="H6036" s="14">
        <f t="shared" si="1248"/>
        <v>16</v>
      </c>
      <c r="I6036" s="14">
        <f t="shared" si="1248"/>
        <v>0</v>
      </c>
      <c r="J6036" s="14">
        <f t="shared" si="1248"/>
        <v>0</v>
      </c>
      <c r="K6036" s="14">
        <f t="shared" si="1248"/>
        <v>0</v>
      </c>
      <c r="L6036" s="14" t="str">
        <f t="shared" si="1249"/>
        <v>3.16</v>
      </c>
      <c r="M6036" s="15" t="str">
        <f t="shared" si="1250"/>
        <v>--</v>
      </c>
      <c r="N6036" s="14" t="str">
        <f t="shared" si="1251"/>
        <v/>
      </c>
      <c r="O6036" s="15" t="str">
        <f t="shared" si="1244"/>
        <v/>
      </c>
      <c r="P6036" s="15" t="str">
        <f>IF(N6036=1,FLOOR(MAX($P$4:P6035),1)+1,IF(AND(P6035&lt;&gt;"",O6035&lt;&gt;1),MAX($P$4:P6035)+0.1,""))</f>
        <v/>
      </c>
      <c r="Q6036" s="5">
        <f>ROW()</f>
        <v>6036</v>
      </c>
    </row>
    <row r="6037" spans="2:17" x14ac:dyDescent="0.3">
      <c r="B6037" s="5"/>
      <c r="C6037" s="14">
        <f t="shared" si="1245"/>
        <v>0</v>
      </c>
      <c r="D6037" s="14">
        <f t="shared" si="1245"/>
        <v>0</v>
      </c>
      <c r="E6037" s="14" t="str">
        <f t="shared" si="1246"/>
        <v/>
      </c>
      <c r="F6037" s="14">
        <f t="shared" si="1247"/>
        <v>0</v>
      </c>
      <c r="G6037" s="14">
        <f t="shared" si="1243"/>
        <v>3</v>
      </c>
      <c r="H6037" s="14">
        <f t="shared" si="1248"/>
        <v>16</v>
      </c>
      <c r="I6037" s="14">
        <f t="shared" si="1248"/>
        <v>0</v>
      </c>
      <c r="J6037" s="14">
        <f t="shared" si="1248"/>
        <v>0</v>
      </c>
      <c r="K6037" s="14">
        <f t="shared" si="1248"/>
        <v>0</v>
      </c>
      <c r="L6037" s="14" t="str">
        <f t="shared" si="1249"/>
        <v>3.16</v>
      </c>
      <c r="M6037" s="15" t="str">
        <f t="shared" si="1250"/>
        <v>--</v>
      </c>
      <c r="N6037" s="14" t="str">
        <f t="shared" si="1251"/>
        <v/>
      </c>
      <c r="O6037" s="15" t="str">
        <f t="shared" si="1244"/>
        <v/>
      </c>
      <c r="P6037" s="15" t="str">
        <f>IF(N6037=1,FLOOR(MAX($P$4:P6036),1)+1,IF(AND(P6036&lt;&gt;"",O6036&lt;&gt;1),MAX($P$4:P6036)+0.1,""))</f>
        <v/>
      </c>
      <c r="Q6037" s="5">
        <f>ROW()</f>
        <v>6037</v>
      </c>
    </row>
    <row r="6038" spans="2:17" x14ac:dyDescent="0.3">
      <c r="B6038" s="5"/>
      <c r="C6038" s="14">
        <f t="shared" si="1245"/>
        <v>0</v>
      </c>
      <c r="D6038" s="14">
        <f t="shared" si="1245"/>
        <v>0</v>
      </c>
      <c r="E6038" s="14" t="str">
        <f t="shared" si="1246"/>
        <v/>
      </c>
      <c r="F6038" s="14">
        <f t="shared" si="1247"/>
        <v>0</v>
      </c>
      <c r="G6038" s="14">
        <f t="shared" si="1243"/>
        <v>3</v>
      </c>
      <c r="H6038" s="14">
        <f t="shared" ref="H6038:K6053" si="1252">IF(G6038&lt;&gt;G6037,0,IF(AND(($F6037-$D6038)=(H$3-1),$F6038=H$3),H6037+1,H6037))</f>
        <v>16</v>
      </c>
      <c r="I6038" s="14">
        <f t="shared" si="1252"/>
        <v>0</v>
      </c>
      <c r="J6038" s="14">
        <f t="shared" si="1252"/>
        <v>0</v>
      </c>
      <c r="K6038" s="14">
        <f t="shared" si="1252"/>
        <v>0</v>
      </c>
      <c r="L6038" s="14" t="str">
        <f t="shared" si="1249"/>
        <v>3.16</v>
      </c>
      <c r="M6038" s="15" t="str">
        <f t="shared" si="1250"/>
        <v>--</v>
      </c>
      <c r="N6038" s="14" t="str">
        <f t="shared" si="1251"/>
        <v/>
      </c>
      <c r="O6038" s="15" t="str">
        <f t="shared" si="1244"/>
        <v/>
      </c>
      <c r="P6038" s="15" t="str">
        <f>IF(N6038=1,FLOOR(MAX($P$4:P6037),1)+1,IF(AND(P6037&lt;&gt;"",O6037&lt;&gt;1),MAX($P$4:P6037)+0.1,""))</f>
        <v/>
      </c>
      <c r="Q6038" s="5">
        <f>ROW()</f>
        <v>6038</v>
      </c>
    </row>
    <row r="6039" spans="2:17" x14ac:dyDescent="0.3">
      <c r="B6039" s="5"/>
      <c r="C6039" s="14">
        <f t="shared" si="1245"/>
        <v>0</v>
      </c>
      <c r="D6039" s="14">
        <f t="shared" si="1245"/>
        <v>0</v>
      </c>
      <c r="E6039" s="14" t="str">
        <f t="shared" si="1246"/>
        <v/>
      </c>
      <c r="F6039" s="14">
        <f t="shared" si="1247"/>
        <v>0</v>
      </c>
      <c r="G6039" s="14">
        <f t="shared" si="1243"/>
        <v>3</v>
      </c>
      <c r="H6039" s="14">
        <f t="shared" si="1252"/>
        <v>16</v>
      </c>
      <c r="I6039" s="14">
        <f t="shared" si="1252"/>
        <v>0</v>
      </c>
      <c r="J6039" s="14">
        <f t="shared" si="1252"/>
        <v>0</v>
      </c>
      <c r="K6039" s="14">
        <f t="shared" si="1252"/>
        <v>0</v>
      </c>
      <c r="L6039" s="14" t="str">
        <f t="shared" si="1249"/>
        <v>3.16</v>
      </c>
      <c r="M6039" s="15" t="str">
        <f t="shared" si="1250"/>
        <v>--</v>
      </c>
      <c r="N6039" s="14" t="str">
        <f t="shared" si="1251"/>
        <v/>
      </c>
      <c r="O6039" s="15" t="str">
        <f t="shared" si="1244"/>
        <v/>
      </c>
      <c r="P6039" s="15" t="str">
        <f>IF(N6039=1,FLOOR(MAX($P$4:P6038),1)+1,IF(AND(P6038&lt;&gt;"",O6038&lt;&gt;1),MAX($P$4:P6038)+0.1,""))</f>
        <v/>
      </c>
      <c r="Q6039" s="5">
        <f>ROW()</f>
        <v>6039</v>
      </c>
    </row>
    <row r="6040" spans="2:17" x14ac:dyDescent="0.3">
      <c r="B6040" s="5"/>
      <c r="C6040" s="14">
        <f t="shared" si="1245"/>
        <v>0</v>
      </c>
      <c r="D6040" s="14">
        <f t="shared" si="1245"/>
        <v>0</v>
      </c>
      <c r="E6040" s="14" t="str">
        <f t="shared" si="1246"/>
        <v/>
      </c>
      <c r="F6040" s="14">
        <f t="shared" si="1247"/>
        <v>0</v>
      </c>
      <c r="G6040" s="14">
        <f t="shared" si="1243"/>
        <v>3</v>
      </c>
      <c r="H6040" s="14">
        <f t="shared" si="1252"/>
        <v>16</v>
      </c>
      <c r="I6040" s="14">
        <f t="shared" si="1252"/>
        <v>0</v>
      </c>
      <c r="J6040" s="14">
        <f t="shared" si="1252"/>
        <v>0</v>
      </c>
      <c r="K6040" s="14">
        <f t="shared" si="1252"/>
        <v>0</v>
      </c>
      <c r="L6040" s="14" t="str">
        <f t="shared" si="1249"/>
        <v>3.16</v>
      </c>
      <c r="M6040" s="15" t="str">
        <f t="shared" si="1250"/>
        <v>--</v>
      </c>
      <c r="N6040" s="14" t="str">
        <f t="shared" si="1251"/>
        <v/>
      </c>
      <c r="O6040" s="15" t="str">
        <f t="shared" si="1244"/>
        <v/>
      </c>
      <c r="P6040" s="15" t="str">
        <f>IF(N6040=1,FLOOR(MAX($P$4:P6039),1)+1,IF(AND(P6039&lt;&gt;"",O6039&lt;&gt;1),MAX($P$4:P6039)+0.1,""))</f>
        <v/>
      </c>
      <c r="Q6040" s="5">
        <f>ROW()</f>
        <v>6040</v>
      </c>
    </row>
    <row r="6041" spans="2:17" x14ac:dyDescent="0.3">
      <c r="B6041" s="5"/>
      <c r="C6041" s="14">
        <f t="shared" si="1245"/>
        <v>0</v>
      </c>
      <c r="D6041" s="14">
        <f t="shared" si="1245"/>
        <v>0</v>
      </c>
      <c r="E6041" s="14" t="str">
        <f t="shared" si="1246"/>
        <v/>
      </c>
      <c r="F6041" s="14">
        <f t="shared" si="1247"/>
        <v>0</v>
      </c>
      <c r="G6041" s="14">
        <f t="shared" si="1243"/>
        <v>3</v>
      </c>
      <c r="H6041" s="14">
        <f t="shared" si="1252"/>
        <v>16</v>
      </c>
      <c r="I6041" s="14">
        <f t="shared" si="1252"/>
        <v>0</v>
      </c>
      <c r="J6041" s="14">
        <f t="shared" si="1252"/>
        <v>0</v>
      </c>
      <c r="K6041" s="14">
        <f t="shared" si="1252"/>
        <v>0</v>
      </c>
      <c r="L6041" s="14" t="str">
        <f t="shared" si="1249"/>
        <v>3.16</v>
      </c>
      <c r="M6041" s="15" t="str">
        <f t="shared" si="1250"/>
        <v>--</v>
      </c>
      <c r="N6041" s="14" t="str">
        <f t="shared" si="1251"/>
        <v/>
      </c>
      <c r="O6041" s="15" t="str">
        <f t="shared" si="1244"/>
        <v/>
      </c>
      <c r="P6041" s="15" t="str">
        <f>IF(N6041=1,FLOOR(MAX($P$4:P6040),1)+1,IF(AND(P6040&lt;&gt;"",O6040&lt;&gt;1),MAX($P$4:P6040)+0.1,""))</f>
        <v/>
      </c>
      <c r="Q6041" s="5">
        <f>ROW()</f>
        <v>6041</v>
      </c>
    </row>
    <row r="6042" spans="2:17" x14ac:dyDescent="0.3">
      <c r="B6042" s="5"/>
      <c r="C6042" s="14">
        <f t="shared" si="1245"/>
        <v>0</v>
      </c>
      <c r="D6042" s="14">
        <f t="shared" si="1245"/>
        <v>0</v>
      </c>
      <c r="E6042" s="14" t="str">
        <f t="shared" si="1246"/>
        <v/>
      </c>
      <c r="F6042" s="14">
        <f t="shared" si="1247"/>
        <v>0</v>
      </c>
      <c r="G6042" s="14">
        <f t="shared" si="1243"/>
        <v>3</v>
      </c>
      <c r="H6042" s="14">
        <f t="shared" si="1252"/>
        <v>16</v>
      </c>
      <c r="I6042" s="14">
        <f t="shared" si="1252"/>
        <v>0</v>
      </c>
      <c r="J6042" s="14">
        <f t="shared" si="1252"/>
        <v>0</v>
      </c>
      <c r="K6042" s="14">
        <f t="shared" si="1252"/>
        <v>0</v>
      </c>
      <c r="L6042" s="14" t="str">
        <f t="shared" si="1249"/>
        <v>3.16</v>
      </c>
      <c r="M6042" s="15" t="str">
        <f t="shared" si="1250"/>
        <v>--</v>
      </c>
      <c r="N6042" s="14" t="str">
        <f t="shared" si="1251"/>
        <v/>
      </c>
      <c r="O6042" s="15" t="str">
        <f t="shared" si="1244"/>
        <v/>
      </c>
      <c r="P6042" s="15" t="str">
        <f>IF(N6042=1,FLOOR(MAX($P$4:P6041),1)+1,IF(AND(P6041&lt;&gt;"",O6041&lt;&gt;1),MAX($P$4:P6041)+0.1,""))</f>
        <v/>
      </c>
      <c r="Q6042" s="5">
        <f>ROW()</f>
        <v>6042</v>
      </c>
    </row>
    <row r="6043" spans="2:17" x14ac:dyDescent="0.3">
      <c r="B6043" s="5"/>
      <c r="C6043" s="14">
        <f t="shared" si="1245"/>
        <v>0</v>
      </c>
      <c r="D6043" s="14">
        <f t="shared" si="1245"/>
        <v>0</v>
      </c>
      <c r="E6043" s="14" t="str">
        <f t="shared" si="1246"/>
        <v/>
      </c>
      <c r="F6043" s="14">
        <f t="shared" si="1247"/>
        <v>0</v>
      </c>
      <c r="G6043" s="14">
        <f t="shared" si="1243"/>
        <v>3</v>
      </c>
      <c r="H6043" s="14">
        <f t="shared" si="1252"/>
        <v>16</v>
      </c>
      <c r="I6043" s="14">
        <f t="shared" si="1252"/>
        <v>0</v>
      </c>
      <c r="J6043" s="14">
        <f t="shared" si="1252"/>
        <v>0</v>
      </c>
      <c r="K6043" s="14">
        <f t="shared" si="1252"/>
        <v>0</v>
      </c>
      <c r="L6043" s="14" t="str">
        <f t="shared" si="1249"/>
        <v>3.16</v>
      </c>
      <c r="M6043" s="15" t="str">
        <f t="shared" si="1250"/>
        <v>--</v>
      </c>
      <c r="N6043" s="14" t="str">
        <f t="shared" si="1251"/>
        <v/>
      </c>
      <c r="O6043" s="15" t="str">
        <f t="shared" si="1244"/>
        <v/>
      </c>
      <c r="P6043" s="15" t="str">
        <f>IF(N6043=1,FLOOR(MAX($P$4:P6042),1)+1,IF(AND(P6042&lt;&gt;"",O6042&lt;&gt;1),MAX($P$4:P6042)+0.1,""))</f>
        <v/>
      </c>
      <c r="Q6043" s="5">
        <f>ROW()</f>
        <v>6043</v>
      </c>
    </row>
    <row r="6044" spans="2:17" x14ac:dyDescent="0.3">
      <c r="B6044" s="5"/>
      <c r="C6044" s="14">
        <f t="shared" si="1245"/>
        <v>0</v>
      </c>
      <c r="D6044" s="14">
        <f t="shared" si="1245"/>
        <v>0</v>
      </c>
      <c r="E6044" s="14" t="str">
        <f t="shared" si="1246"/>
        <v/>
      </c>
      <c r="F6044" s="14">
        <f t="shared" si="1247"/>
        <v>0</v>
      </c>
      <c r="G6044" s="14">
        <f t="shared" si="1243"/>
        <v>3</v>
      </c>
      <c r="H6044" s="14">
        <f t="shared" si="1252"/>
        <v>16</v>
      </c>
      <c r="I6044" s="14">
        <f t="shared" si="1252"/>
        <v>0</v>
      </c>
      <c r="J6044" s="14">
        <f t="shared" si="1252"/>
        <v>0</v>
      </c>
      <c r="K6044" s="14">
        <f t="shared" si="1252"/>
        <v>0</v>
      </c>
      <c r="L6044" s="14" t="str">
        <f t="shared" si="1249"/>
        <v>3.16</v>
      </c>
      <c r="M6044" s="15" t="str">
        <f t="shared" si="1250"/>
        <v>--</v>
      </c>
      <c r="N6044" s="14" t="str">
        <f t="shared" si="1251"/>
        <v/>
      </c>
      <c r="O6044" s="15" t="str">
        <f t="shared" si="1244"/>
        <v/>
      </c>
      <c r="P6044" s="15" t="str">
        <f>IF(N6044=1,FLOOR(MAX($P$4:P6043),1)+1,IF(AND(P6043&lt;&gt;"",O6043&lt;&gt;1),MAX($P$4:P6043)+0.1,""))</f>
        <v/>
      </c>
      <c r="Q6044" s="5">
        <f>ROW()</f>
        <v>6044</v>
      </c>
    </row>
    <row r="6045" spans="2:17" x14ac:dyDescent="0.3">
      <c r="B6045" s="5"/>
      <c r="C6045" s="14">
        <f t="shared" si="1245"/>
        <v>0</v>
      </c>
      <c r="D6045" s="14">
        <f t="shared" si="1245"/>
        <v>0</v>
      </c>
      <c r="E6045" s="14" t="str">
        <f t="shared" si="1246"/>
        <v/>
      </c>
      <c r="F6045" s="14">
        <f t="shared" si="1247"/>
        <v>0</v>
      </c>
      <c r="G6045" s="14">
        <f t="shared" si="1243"/>
        <v>3</v>
      </c>
      <c r="H6045" s="14">
        <f t="shared" si="1252"/>
        <v>16</v>
      </c>
      <c r="I6045" s="14">
        <f t="shared" si="1252"/>
        <v>0</v>
      </c>
      <c r="J6045" s="14">
        <f t="shared" si="1252"/>
        <v>0</v>
      </c>
      <c r="K6045" s="14">
        <f t="shared" si="1252"/>
        <v>0</v>
      </c>
      <c r="L6045" s="14" t="str">
        <f t="shared" si="1249"/>
        <v>3.16</v>
      </c>
      <c r="M6045" s="15" t="str">
        <f t="shared" si="1250"/>
        <v>--</v>
      </c>
      <c r="N6045" s="14" t="str">
        <f t="shared" si="1251"/>
        <v/>
      </c>
      <c r="O6045" s="15" t="str">
        <f t="shared" si="1244"/>
        <v/>
      </c>
      <c r="P6045" s="15" t="str">
        <f>IF(N6045=1,FLOOR(MAX($P$4:P6044),1)+1,IF(AND(P6044&lt;&gt;"",O6044&lt;&gt;1),MAX($P$4:P6044)+0.1,""))</f>
        <v/>
      </c>
      <c r="Q6045" s="5">
        <f>ROW()</f>
        <v>6045</v>
      </c>
    </row>
    <row r="6046" spans="2:17" x14ac:dyDescent="0.3">
      <c r="B6046" s="5"/>
      <c r="C6046" s="14">
        <f t="shared" si="1245"/>
        <v>0</v>
      </c>
      <c r="D6046" s="14">
        <f t="shared" si="1245"/>
        <v>0</v>
      </c>
      <c r="E6046" s="14" t="str">
        <f t="shared" si="1246"/>
        <v/>
      </c>
      <c r="F6046" s="14">
        <f t="shared" si="1247"/>
        <v>0</v>
      </c>
      <c r="G6046" s="14">
        <f t="shared" si="1243"/>
        <v>3</v>
      </c>
      <c r="H6046" s="14">
        <f t="shared" si="1252"/>
        <v>16</v>
      </c>
      <c r="I6046" s="14">
        <f t="shared" si="1252"/>
        <v>0</v>
      </c>
      <c r="J6046" s="14">
        <f t="shared" si="1252"/>
        <v>0</v>
      </c>
      <c r="K6046" s="14">
        <f t="shared" si="1252"/>
        <v>0</v>
      </c>
      <c r="L6046" s="14" t="str">
        <f t="shared" si="1249"/>
        <v>3.16</v>
      </c>
      <c r="M6046" s="15" t="str">
        <f t="shared" si="1250"/>
        <v>--</v>
      </c>
      <c r="N6046" s="14" t="str">
        <f t="shared" si="1251"/>
        <v/>
      </c>
      <c r="O6046" s="15" t="str">
        <f t="shared" si="1244"/>
        <v/>
      </c>
      <c r="P6046" s="15" t="str">
        <f>IF(N6046=1,FLOOR(MAX($P$4:P6045),1)+1,IF(AND(P6045&lt;&gt;"",O6045&lt;&gt;1),MAX($P$4:P6045)+0.1,""))</f>
        <v/>
      </c>
      <c r="Q6046" s="5">
        <f>ROW()</f>
        <v>6046</v>
      </c>
    </row>
    <row r="6047" spans="2:17" x14ac:dyDescent="0.3">
      <c r="B6047" s="5"/>
      <c r="C6047" s="14">
        <f t="shared" si="1245"/>
        <v>0</v>
      </c>
      <c r="D6047" s="14">
        <f t="shared" si="1245"/>
        <v>0</v>
      </c>
      <c r="E6047" s="14" t="str">
        <f t="shared" si="1246"/>
        <v/>
      </c>
      <c r="F6047" s="14">
        <f t="shared" si="1247"/>
        <v>0</v>
      </c>
      <c r="G6047" s="14">
        <f t="shared" si="1243"/>
        <v>3</v>
      </c>
      <c r="H6047" s="14">
        <f t="shared" si="1252"/>
        <v>16</v>
      </c>
      <c r="I6047" s="14">
        <f t="shared" si="1252"/>
        <v>0</v>
      </c>
      <c r="J6047" s="14">
        <f t="shared" si="1252"/>
        <v>0</v>
      </c>
      <c r="K6047" s="14">
        <f t="shared" si="1252"/>
        <v>0</v>
      </c>
      <c r="L6047" s="14" t="str">
        <f t="shared" si="1249"/>
        <v>3.16</v>
      </c>
      <c r="M6047" s="15" t="str">
        <f t="shared" si="1250"/>
        <v>--</v>
      </c>
      <c r="N6047" s="14" t="str">
        <f t="shared" si="1251"/>
        <v/>
      </c>
      <c r="O6047" s="15" t="str">
        <f t="shared" si="1244"/>
        <v/>
      </c>
      <c r="P6047" s="15" t="str">
        <f>IF(N6047=1,FLOOR(MAX($P$4:P6046),1)+1,IF(AND(P6046&lt;&gt;"",O6046&lt;&gt;1),MAX($P$4:P6046)+0.1,""))</f>
        <v/>
      </c>
      <c r="Q6047" s="5">
        <f>ROW()</f>
        <v>6047</v>
      </c>
    </row>
    <row r="6048" spans="2:17" x14ac:dyDescent="0.3">
      <c r="B6048" s="5"/>
      <c r="C6048" s="14">
        <f t="shared" si="1245"/>
        <v>0</v>
      </c>
      <c r="D6048" s="14">
        <f t="shared" si="1245"/>
        <v>0</v>
      </c>
      <c r="E6048" s="14" t="str">
        <f t="shared" si="1246"/>
        <v/>
      </c>
      <c r="F6048" s="14">
        <f t="shared" si="1247"/>
        <v>0</v>
      </c>
      <c r="G6048" s="14">
        <f t="shared" si="1243"/>
        <v>3</v>
      </c>
      <c r="H6048" s="14">
        <f t="shared" si="1252"/>
        <v>16</v>
      </c>
      <c r="I6048" s="14">
        <f t="shared" si="1252"/>
        <v>0</v>
      </c>
      <c r="J6048" s="14">
        <f t="shared" si="1252"/>
        <v>0</v>
      </c>
      <c r="K6048" s="14">
        <f t="shared" si="1252"/>
        <v>0</v>
      </c>
      <c r="L6048" s="14" t="str">
        <f t="shared" si="1249"/>
        <v>3.16</v>
      </c>
      <c r="M6048" s="15" t="str">
        <f t="shared" si="1250"/>
        <v>--</v>
      </c>
      <c r="N6048" s="14" t="str">
        <f t="shared" si="1251"/>
        <v/>
      </c>
      <c r="O6048" s="15" t="str">
        <f t="shared" si="1244"/>
        <v/>
      </c>
      <c r="P6048" s="15" t="str">
        <f>IF(N6048=1,FLOOR(MAX($P$4:P6047),1)+1,IF(AND(P6047&lt;&gt;"",O6047&lt;&gt;1),MAX($P$4:P6047)+0.1,""))</f>
        <v/>
      </c>
      <c r="Q6048" s="5">
        <f>ROW()</f>
        <v>6048</v>
      </c>
    </row>
    <row r="6049" spans="2:17" x14ac:dyDescent="0.3">
      <c r="B6049" s="5"/>
      <c r="C6049" s="14">
        <f t="shared" si="1245"/>
        <v>0</v>
      </c>
      <c r="D6049" s="14">
        <f t="shared" si="1245"/>
        <v>0</v>
      </c>
      <c r="E6049" s="14" t="str">
        <f t="shared" si="1246"/>
        <v/>
      </c>
      <c r="F6049" s="14">
        <f t="shared" si="1247"/>
        <v>0</v>
      </c>
      <c r="G6049" s="14">
        <f t="shared" si="1243"/>
        <v>3</v>
      </c>
      <c r="H6049" s="14">
        <f t="shared" si="1252"/>
        <v>16</v>
      </c>
      <c r="I6049" s="14">
        <f t="shared" si="1252"/>
        <v>0</v>
      </c>
      <c r="J6049" s="14">
        <f t="shared" si="1252"/>
        <v>0</v>
      </c>
      <c r="K6049" s="14">
        <f t="shared" si="1252"/>
        <v>0</v>
      </c>
      <c r="L6049" s="14" t="str">
        <f t="shared" si="1249"/>
        <v>3.16</v>
      </c>
      <c r="M6049" s="15" t="str">
        <f t="shared" si="1250"/>
        <v>--</v>
      </c>
      <c r="N6049" s="14" t="str">
        <f t="shared" si="1251"/>
        <v/>
      </c>
      <c r="O6049" s="15" t="str">
        <f t="shared" si="1244"/>
        <v/>
      </c>
      <c r="P6049" s="15" t="str">
        <f>IF(N6049=1,FLOOR(MAX($P$4:P6048),1)+1,IF(AND(P6048&lt;&gt;"",O6048&lt;&gt;1),MAX($P$4:P6048)+0.1,""))</f>
        <v/>
      </c>
      <c r="Q6049" s="5">
        <f>ROW()</f>
        <v>6049</v>
      </c>
    </row>
    <row r="6050" spans="2:17" x14ac:dyDescent="0.3">
      <c r="B6050" s="5"/>
      <c r="C6050" s="14">
        <f t="shared" si="1245"/>
        <v>0</v>
      </c>
      <c r="D6050" s="14">
        <f t="shared" si="1245"/>
        <v>0</v>
      </c>
      <c r="E6050" s="14" t="str">
        <f t="shared" si="1246"/>
        <v/>
      </c>
      <c r="F6050" s="14">
        <f t="shared" si="1247"/>
        <v>0</v>
      </c>
      <c r="G6050" s="14">
        <f t="shared" si="1243"/>
        <v>3</v>
      </c>
      <c r="H6050" s="14">
        <f t="shared" si="1252"/>
        <v>16</v>
      </c>
      <c r="I6050" s="14">
        <f t="shared" si="1252"/>
        <v>0</v>
      </c>
      <c r="J6050" s="14">
        <f t="shared" si="1252"/>
        <v>0</v>
      </c>
      <c r="K6050" s="14">
        <f t="shared" si="1252"/>
        <v>0</v>
      </c>
      <c r="L6050" s="14" t="str">
        <f t="shared" si="1249"/>
        <v>3.16</v>
      </c>
      <c r="M6050" s="15" t="str">
        <f t="shared" si="1250"/>
        <v>--</v>
      </c>
      <c r="N6050" s="14" t="str">
        <f t="shared" si="1251"/>
        <v/>
      </c>
      <c r="O6050" s="15" t="str">
        <f t="shared" si="1244"/>
        <v/>
      </c>
      <c r="P6050" s="15" t="str">
        <f>IF(N6050=1,FLOOR(MAX($P$4:P6049),1)+1,IF(AND(P6049&lt;&gt;"",O6049&lt;&gt;1),MAX($P$4:P6049)+0.1,""))</f>
        <v/>
      </c>
      <c r="Q6050" s="5">
        <f>ROW()</f>
        <v>6050</v>
      </c>
    </row>
    <row r="6051" spans="2:17" x14ac:dyDescent="0.3">
      <c r="B6051" s="5"/>
      <c r="C6051" s="14">
        <f t="shared" si="1245"/>
        <v>0</v>
      </c>
      <c r="D6051" s="14">
        <f t="shared" si="1245"/>
        <v>0</v>
      </c>
      <c r="E6051" s="14" t="str">
        <f t="shared" si="1246"/>
        <v/>
      </c>
      <c r="F6051" s="14">
        <f t="shared" si="1247"/>
        <v>0</v>
      </c>
      <c r="G6051" s="14">
        <f t="shared" si="1243"/>
        <v>3</v>
      </c>
      <c r="H6051" s="14">
        <f t="shared" si="1252"/>
        <v>16</v>
      </c>
      <c r="I6051" s="14">
        <f t="shared" si="1252"/>
        <v>0</v>
      </c>
      <c r="J6051" s="14">
        <f t="shared" si="1252"/>
        <v>0</v>
      </c>
      <c r="K6051" s="14">
        <f t="shared" si="1252"/>
        <v>0</v>
      </c>
      <c r="L6051" s="14" t="str">
        <f t="shared" si="1249"/>
        <v>3.16</v>
      </c>
      <c r="M6051" s="15" t="str">
        <f t="shared" si="1250"/>
        <v>--</v>
      </c>
      <c r="N6051" s="14" t="str">
        <f t="shared" si="1251"/>
        <v/>
      </c>
      <c r="O6051" s="15" t="str">
        <f t="shared" si="1244"/>
        <v/>
      </c>
      <c r="P6051" s="15" t="str">
        <f>IF(N6051=1,FLOOR(MAX($P$4:P6050),1)+1,IF(AND(P6050&lt;&gt;"",O6050&lt;&gt;1),MAX($P$4:P6050)+0.1,""))</f>
        <v/>
      </c>
      <c r="Q6051" s="5">
        <f>ROW()</f>
        <v>6051</v>
      </c>
    </row>
    <row r="6052" spans="2:17" x14ac:dyDescent="0.3">
      <c r="B6052" s="5"/>
      <c r="C6052" s="14">
        <f t="shared" si="1245"/>
        <v>0</v>
      </c>
      <c r="D6052" s="14">
        <f t="shared" si="1245"/>
        <v>0</v>
      </c>
      <c r="E6052" s="14" t="str">
        <f t="shared" si="1246"/>
        <v/>
      </c>
      <c r="F6052" s="14">
        <f t="shared" si="1247"/>
        <v>0</v>
      </c>
      <c r="G6052" s="14">
        <f t="shared" si="1243"/>
        <v>3</v>
      </c>
      <c r="H6052" s="14">
        <f t="shared" si="1252"/>
        <v>16</v>
      </c>
      <c r="I6052" s="14">
        <f t="shared" si="1252"/>
        <v>0</v>
      </c>
      <c r="J6052" s="14">
        <f t="shared" si="1252"/>
        <v>0</v>
      </c>
      <c r="K6052" s="14">
        <f t="shared" si="1252"/>
        <v>0</v>
      </c>
      <c r="L6052" s="14" t="str">
        <f t="shared" si="1249"/>
        <v>3.16</v>
      </c>
      <c r="M6052" s="15" t="str">
        <f t="shared" si="1250"/>
        <v>--</v>
      </c>
      <c r="N6052" s="14" t="str">
        <f t="shared" si="1251"/>
        <v/>
      </c>
      <c r="O6052" s="15" t="str">
        <f t="shared" si="1244"/>
        <v/>
      </c>
      <c r="P6052" s="15" t="str">
        <f>IF(N6052=1,FLOOR(MAX($P$4:P6051),1)+1,IF(AND(P6051&lt;&gt;"",O6051&lt;&gt;1),MAX($P$4:P6051)+0.1,""))</f>
        <v/>
      </c>
      <c r="Q6052" s="5">
        <f>ROW()</f>
        <v>6052</v>
      </c>
    </row>
    <row r="6053" spans="2:17" x14ac:dyDescent="0.3">
      <c r="B6053" s="5"/>
      <c r="C6053" s="14">
        <f t="shared" si="1245"/>
        <v>0</v>
      </c>
      <c r="D6053" s="14">
        <f t="shared" si="1245"/>
        <v>0</v>
      </c>
      <c r="E6053" s="14" t="str">
        <f t="shared" si="1246"/>
        <v/>
      </c>
      <c r="F6053" s="14">
        <f t="shared" si="1247"/>
        <v>0</v>
      </c>
      <c r="G6053" s="14">
        <f t="shared" si="1243"/>
        <v>3</v>
      </c>
      <c r="H6053" s="14">
        <f t="shared" si="1252"/>
        <v>16</v>
      </c>
      <c r="I6053" s="14">
        <f t="shared" si="1252"/>
        <v>0</v>
      </c>
      <c r="J6053" s="14">
        <f t="shared" si="1252"/>
        <v>0</v>
      </c>
      <c r="K6053" s="14">
        <f t="shared" si="1252"/>
        <v>0</v>
      </c>
      <c r="L6053" s="14" t="str">
        <f t="shared" si="1249"/>
        <v>3.16</v>
      </c>
      <c r="M6053" s="15" t="str">
        <f t="shared" si="1250"/>
        <v>--</v>
      </c>
      <c r="N6053" s="14" t="str">
        <f t="shared" si="1251"/>
        <v/>
      </c>
      <c r="O6053" s="15" t="str">
        <f t="shared" si="1244"/>
        <v/>
      </c>
      <c r="P6053" s="15" t="str">
        <f>IF(N6053=1,FLOOR(MAX($P$4:P6052),1)+1,IF(AND(P6052&lt;&gt;"",O6052&lt;&gt;1),MAX($P$4:P6052)+0.1,""))</f>
        <v/>
      </c>
      <c r="Q6053" s="5">
        <f>ROW()</f>
        <v>6053</v>
      </c>
    </row>
    <row r="6054" spans="2:17" x14ac:dyDescent="0.3">
      <c r="B6054" s="5"/>
      <c r="C6054" s="14">
        <f t="shared" si="1245"/>
        <v>0</v>
      </c>
      <c r="D6054" s="14">
        <f t="shared" si="1245"/>
        <v>0</v>
      </c>
      <c r="E6054" s="14" t="str">
        <f t="shared" si="1246"/>
        <v/>
      </c>
      <c r="F6054" s="14">
        <f t="shared" si="1247"/>
        <v>0</v>
      </c>
      <c r="G6054" s="14">
        <f t="shared" si="1243"/>
        <v>3</v>
      </c>
      <c r="H6054" s="14">
        <f t="shared" ref="H6054:K6069" si="1253">IF(G6054&lt;&gt;G6053,0,IF(AND(($F6053-$D6054)=(H$3-1),$F6054=H$3),H6053+1,H6053))</f>
        <v>16</v>
      </c>
      <c r="I6054" s="14">
        <f t="shared" si="1253"/>
        <v>0</v>
      </c>
      <c r="J6054" s="14">
        <f t="shared" si="1253"/>
        <v>0</v>
      </c>
      <c r="K6054" s="14">
        <f t="shared" si="1253"/>
        <v>0</v>
      </c>
      <c r="L6054" s="14" t="str">
        <f t="shared" si="1249"/>
        <v>3.16</v>
      </c>
      <c r="M6054" s="15" t="str">
        <f t="shared" si="1250"/>
        <v>--</v>
      </c>
      <c r="N6054" s="14" t="str">
        <f t="shared" si="1251"/>
        <v/>
      </c>
      <c r="O6054" s="15" t="str">
        <f t="shared" si="1244"/>
        <v/>
      </c>
      <c r="P6054" s="15" t="str">
        <f>IF(N6054=1,FLOOR(MAX($P$4:P6053),1)+1,IF(AND(P6053&lt;&gt;"",O6053&lt;&gt;1),MAX($P$4:P6053)+0.1,""))</f>
        <v/>
      </c>
      <c r="Q6054" s="5">
        <f>ROW()</f>
        <v>6054</v>
      </c>
    </row>
    <row r="6055" spans="2:17" x14ac:dyDescent="0.3">
      <c r="B6055" s="5"/>
      <c r="C6055" s="14">
        <f t="shared" si="1245"/>
        <v>0</v>
      </c>
      <c r="D6055" s="14">
        <f t="shared" si="1245"/>
        <v>0</v>
      </c>
      <c r="E6055" s="14" t="str">
        <f t="shared" si="1246"/>
        <v/>
      </c>
      <c r="F6055" s="14">
        <f t="shared" si="1247"/>
        <v>0</v>
      </c>
      <c r="G6055" s="14">
        <f t="shared" si="1243"/>
        <v>3</v>
      </c>
      <c r="H6055" s="14">
        <f t="shared" si="1253"/>
        <v>16</v>
      </c>
      <c r="I6055" s="14">
        <f t="shared" si="1253"/>
        <v>0</v>
      </c>
      <c r="J6055" s="14">
        <f t="shared" si="1253"/>
        <v>0</v>
      </c>
      <c r="K6055" s="14">
        <f t="shared" si="1253"/>
        <v>0</v>
      </c>
      <c r="L6055" s="14" t="str">
        <f t="shared" si="1249"/>
        <v>3.16</v>
      </c>
      <c r="M6055" s="15" t="str">
        <f t="shared" si="1250"/>
        <v>--</v>
      </c>
      <c r="N6055" s="14" t="str">
        <f t="shared" si="1251"/>
        <v/>
      </c>
      <c r="O6055" s="15" t="str">
        <f t="shared" si="1244"/>
        <v/>
      </c>
      <c r="P6055" s="15" t="str">
        <f>IF(N6055=1,FLOOR(MAX($P$4:P6054),1)+1,IF(AND(P6054&lt;&gt;"",O6054&lt;&gt;1),MAX($P$4:P6054)+0.1,""))</f>
        <v/>
      </c>
      <c r="Q6055" s="5">
        <f>ROW()</f>
        <v>6055</v>
      </c>
    </row>
    <row r="6056" spans="2:17" x14ac:dyDescent="0.3">
      <c r="B6056" s="5"/>
      <c r="C6056" s="14">
        <f t="shared" si="1245"/>
        <v>0</v>
      </c>
      <c r="D6056" s="14">
        <f t="shared" si="1245"/>
        <v>0</v>
      </c>
      <c r="E6056" s="14" t="str">
        <f t="shared" si="1246"/>
        <v/>
      </c>
      <c r="F6056" s="14">
        <f t="shared" si="1247"/>
        <v>0</v>
      </c>
      <c r="G6056" s="14">
        <f t="shared" si="1243"/>
        <v>3</v>
      </c>
      <c r="H6056" s="14">
        <f t="shared" si="1253"/>
        <v>16</v>
      </c>
      <c r="I6056" s="14">
        <f t="shared" si="1253"/>
        <v>0</v>
      </c>
      <c r="J6056" s="14">
        <f t="shared" si="1253"/>
        <v>0</v>
      </c>
      <c r="K6056" s="14">
        <f t="shared" si="1253"/>
        <v>0</v>
      </c>
      <c r="L6056" s="14" t="str">
        <f t="shared" si="1249"/>
        <v>3.16</v>
      </c>
      <c r="M6056" s="15" t="str">
        <f t="shared" si="1250"/>
        <v>--</v>
      </c>
      <c r="N6056" s="14" t="str">
        <f t="shared" si="1251"/>
        <v/>
      </c>
      <c r="O6056" s="15" t="str">
        <f t="shared" si="1244"/>
        <v/>
      </c>
      <c r="P6056" s="15" t="str">
        <f>IF(N6056=1,FLOOR(MAX($P$4:P6055),1)+1,IF(AND(P6055&lt;&gt;"",O6055&lt;&gt;1),MAX($P$4:P6055)+0.1,""))</f>
        <v/>
      </c>
      <c r="Q6056" s="5">
        <f>ROW()</f>
        <v>6056</v>
      </c>
    </row>
    <row r="6057" spans="2:17" x14ac:dyDescent="0.3">
      <c r="B6057" s="5"/>
      <c r="C6057" s="14">
        <f t="shared" si="1245"/>
        <v>0</v>
      </c>
      <c r="D6057" s="14">
        <f t="shared" si="1245"/>
        <v>0</v>
      </c>
      <c r="E6057" s="14" t="str">
        <f t="shared" si="1246"/>
        <v/>
      </c>
      <c r="F6057" s="14">
        <f t="shared" si="1247"/>
        <v>0</v>
      </c>
      <c r="G6057" s="14">
        <f t="shared" si="1243"/>
        <v>3</v>
      </c>
      <c r="H6057" s="14">
        <f t="shared" si="1253"/>
        <v>16</v>
      </c>
      <c r="I6057" s="14">
        <f t="shared" si="1253"/>
        <v>0</v>
      </c>
      <c r="J6057" s="14">
        <f t="shared" si="1253"/>
        <v>0</v>
      </c>
      <c r="K6057" s="14">
        <f t="shared" si="1253"/>
        <v>0</v>
      </c>
      <c r="L6057" s="14" t="str">
        <f t="shared" si="1249"/>
        <v>3.16</v>
      </c>
      <c r="M6057" s="15" t="str">
        <f t="shared" si="1250"/>
        <v>--</v>
      </c>
      <c r="N6057" s="14" t="str">
        <f t="shared" si="1251"/>
        <v/>
      </c>
      <c r="O6057" s="15" t="str">
        <f t="shared" si="1244"/>
        <v/>
      </c>
      <c r="P6057" s="15" t="str">
        <f>IF(N6057=1,FLOOR(MAX($P$4:P6056),1)+1,IF(AND(P6056&lt;&gt;"",O6056&lt;&gt;1),MAX($P$4:P6056)+0.1,""))</f>
        <v/>
      </c>
      <c r="Q6057" s="5">
        <f>ROW()</f>
        <v>6057</v>
      </c>
    </row>
    <row r="6058" spans="2:17" x14ac:dyDescent="0.3">
      <c r="B6058" s="5"/>
      <c r="C6058" s="14">
        <f t="shared" si="1245"/>
        <v>0</v>
      </c>
      <c r="D6058" s="14">
        <f t="shared" si="1245"/>
        <v>0</v>
      </c>
      <c r="E6058" s="14" t="str">
        <f t="shared" si="1246"/>
        <v/>
      </c>
      <c r="F6058" s="14">
        <f t="shared" si="1247"/>
        <v>0</v>
      </c>
      <c r="G6058" s="14">
        <f t="shared" si="1243"/>
        <v>3</v>
      </c>
      <c r="H6058" s="14">
        <f t="shared" si="1253"/>
        <v>16</v>
      </c>
      <c r="I6058" s="14">
        <f t="shared" si="1253"/>
        <v>0</v>
      </c>
      <c r="J6058" s="14">
        <f t="shared" si="1253"/>
        <v>0</v>
      </c>
      <c r="K6058" s="14">
        <f t="shared" si="1253"/>
        <v>0</v>
      </c>
      <c r="L6058" s="14" t="str">
        <f t="shared" si="1249"/>
        <v>3.16</v>
      </c>
      <c r="M6058" s="15" t="str">
        <f t="shared" si="1250"/>
        <v>--</v>
      </c>
      <c r="N6058" s="14" t="str">
        <f t="shared" si="1251"/>
        <v/>
      </c>
      <c r="O6058" s="15" t="str">
        <f t="shared" si="1244"/>
        <v/>
      </c>
      <c r="P6058" s="15" t="str">
        <f>IF(N6058=1,FLOOR(MAX($P$4:P6057),1)+1,IF(AND(P6057&lt;&gt;"",O6057&lt;&gt;1),MAX($P$4:P6057)+0.1,""))</f>
        <v/>
      </c>
      <c r="Q6058" s="5">
        <f>ROW()</f>
        <v>6058</v>
      </c>
    </row>
    <row r="6059" spans="2:17" x14ac:dyDescent="0.3">
      <c r="B6059" s="5"/>
      <c r="C6059" s="14">
        <f t="shared" si="1245"/>
        <v>0</v>
      </c>
      <c r="D6059" s="14">
        <f t="shared" si="1245"/>
        <v>0</v>
      </c>
      <c r="E6059" s="14" t="str">
        <f t="shared" si="1246"/>
        <v/>
      </c>
      <c r="F6059" s="14">
        <f t="shared" si="1247"/>
        <v>0</v>
      </c>
      <c r="G6059" s="14">
        <f t="shared" si="1243"/>
        <v>3</v>
      </c>
      <c r="H6059" s="14">
        <f t="shared" si="1253"/>
        <v>16</v>
      </c>
      <c r="I6059" s="14">
        <f t="shared" si="1253"/>
        <v>0</v>
      </c>
      <c r="J6059" s="14">
        <f t="shared" si="1253"/>
        <v>0</v>
      </c>
      <c r="K6059" s="14">
        <f t="shared" si="1253"/>
        <v>0</v>
      </c>
      <c r="L6059" s="14" t="str">
        <f t="shared" si="1249"/>
        <v>3.16</v>
      </c>
      <c r="M6059" s="15" t="str">
        <f t="shared" si="1250"/>
        <v>--</v>
      </c>
      <c r="N6059" s="14" t="str">
        <f t="shared" si="1251"/>
        <v/>
      </c>
      <c r="O6059" s="15" t="str">
        <f t="shared" si="1244"/>
        <v/>
      </c>
      <c r="P6059" s="15" t="str">
        <f>IF(N6059=1,FLOOR(MAX($P$4:P6058),1)+1,IF(AND(P6058&lt;&gt;"",O6058&lt;&gt;1),MAX($P$4:P6058)+0.1,""))</f>
        <v/>
      </c>
      <c r="Q6059" s="5">
        <f>ROW()</f>
        <v>6059</v>
      </c>
    </row>
    <row r="6060" spans="2:17" x14ac:dyDescent="0.3">
      <c r="B6060" s="5"/>
      <c r="C6060" s="14">
        <f t="shared" si="1245"/>
        <v>0</v>
      </c>
      <c r="D6060" s="14">
        <f t="shared" si="1245"/>
        <v>0</v>
      </c>
      <c r="E6060" s="14" t="str">
        <f t="shared" si="1246"/>
        <v/>
      </c>
      <c r="F6060" s="14">
        <f t="shared" si="1247"/>
        <v>0</v>
      </c>
      <c r="G6060" s="14">
        <f t="shared" si="1243"/>
        <v>3</v>
      </c>
      <c r="H6060" s="14">
        <f t="shared" si="1253"/>
        <v>16</v>
      </c>
      <c r="I6060" s="14">
        <f t="shared" si="1253"/>
        <v>0</v>
      </c>
      <c r="J6060" s="14">
        <f t="shared" si="1253"/>
        <v>0</v>
      </c>
      <c r="K6060" s="14">
        <f t="shared" si="1253"/>
        <v>0</v>
      </c>
      <c r="L6060" s="14" t="str">
        <f t="shared" si="1249"/>
        <v>3.16</v>
      </c>
      <c r="M6060" s="15" t="str">
        <f t="shared" si="1250"/>
        <v>--</v>
      </c>
      <c r="N6060" s="14" t="str">
        <f t="shared" si="1251"/>
        <v/>
      </c>
      <c r="O6060" s="15" t="str">
        <f t="shared" si="1244"/>
        <v/>
      </c>
      <c r="P6060" s="15" t="str">
        <f>IF(N6060=1,FLOOR(MAX($P$4:P6059),1)+1,IF(AND(P6059&lt;&gt;"",O6059&lt;&gt;1),MAX($P$4:P6059)+0.1,""))</f>
        <v/>
      </c>
      <c r="Q6060" s="5">
        <f>ROW()</f>
        <v>6060</v>
      </c>
    </row>
    <row r="6061" spans="2:17" x14ac:dyDescent="0.3">
      <c r="B6061" s="5"/>
      <c r="C6061" s="14">
        <f t="shared" si="1245"/>
        <v>0</v>
      </c>
      <c r="D6061" s="14">
        <f t="shared" si="1245"/>
        <v>0</v>
      </c>
      <c r="E6061" s="14" t="str">
        <f t="shared" si="1246"/>
        <v/>
      </c>
      <c r="F6061" s="14">
        <f t="shared" si="1247"/>
        <v>0</v>
      </c>
      <c r="G6061" s="14">
        <f t="shared" si="1243"/>
        <v>3</v>
      </c>
      <c r="H6061" s="14">
        <f t="shared" si="1253"/>
        <v>16</v>
      </c>
      <c r="I6061" s="14">
        <f t="shared" si="1253"/>
        <v>0</v>
      </c>
      <c r="J6061" s="14">
        <f t="shared" si="1253"/>
        <v>0</v>
      </c>
      <c r="K6061" s="14">
        <f t="shared" si="1253"/>
        <v>0</v>
      </c>
      <c r="L6061" s="14" t="str">
        <f t="shared" si="1249"/>
        <v>3.16</v>
      </c>
      <c r="M6061" s="15" t="str">
        <f t="shared" si="1250"/>
        <v>--</v>
      </c>
      <c r="N6061" s="14" t="str">
        <f t="shared" si="1251"/>
        <v/>
      </c>
      <c r="O6061" s="15" t="str">
        <f t="shared" si="1244"/>
        <v/>
      </c>
      <c r="P6061" s="15" t="str">
        <f>IF(N6061=1,FLOOR(MAX($P$4:P6060),1)+1,IF(AND(P6060&lt;&gt;"",O6060&lt;&gt;1),MAX($P$4:P6060)+0.1,""))</f>
        <v/>
      </c>
      <c r="Q6061" s="5">
        <f>ROW()</f>
        <v>6061</v>
      </c>
    </row>
    <row r="6062" spans="2:17" x14ac:dyDescent="0.3">
      <c r="B6062" s="5"/>
      <c r="C6062" s="14">
        <f t="shared" si="1245"/>
        <v>0</v>
      </c>
      <c r="D6062" s="14">
        <f t="shared" si="1245"/>
        <v>0</v>
      </c>
      <c r="E6062" s="14" t="str">
        <f t="shared" si="1246"/>
        <v/>
      </c>
      <c r="F6062" s="14">
        <f t="shared" si="1247"/>
        <v>0</v>
      </c>
      <c r="G6062" s="14">
        <f t="shared" si="1243"/>
        <v>3</v>
      </c>
      <c r="H6062" s="14">
        <f t="shared" si="1253"/>
        <v>16</v>
      </c>
      <c r="I6062" s="14">
        <f t="shared" si="1253"/>
        <v>0</v>
      </c>
      <c r="J6062" s="14">
        <f t="shared" si="1253"/>
        <v>0</v>
      </c>
      <c r="K6062" s="14">
        <f t="shared" si="1253"/>
        <v>0</v>
      </c>
      <c r="L6062" s="14" t="str">
        <f t="shared" si="1249"/>
        <v>3.16</v>
      </c>
      <c r="M6062" s="15" t="str">
        <f t="shared" si="1250"/>
        <v>--</v>
      </c>
      <c r="N6062" s="14" t="str">
        <f t="shared" si="1251"/>
        <v/>
      </c>
      <c r="O6062" s="15" t="str">
        <f t="shared" si="1244"/>
        <v/>
      </c>
      <c r="P6062" s="15" t="str">
        <f>IF(N6062=1,FLOOR(MAX($P$4:P6061),1)+1,IF(AND(P6061&lt;&gt;"",O6061&lt;&gt;1),MAX($P$4:P6061)+0.1,""))</f>
        <v/>
      </c>
      <c r="Q6062" s="5">
        <f>ROW()</f>
        <v>6062</v>
      </c>
    </row>
    <row r="6063" spans="2:17" x14ac:dyDescent="0.3">
      <c r="B6063" s="5"/>
      <c r="C6063" s="14">
        <f t="shared" si="1245"/>
        <v>0</v>
      </c>
      <c r="D6063" s="14">
        <f t="shared" si="1245"/>
        <v>0</v>
      </c>
      <c r="E6063" s="14" t="str">
        <f t="shared" si="1246"/>
        <v/>
      </c>
      <c r="F6063" s="14">
        <f t="shared" si="1247"/>
        <v>0</v>
      </c>
      <c r="G6063" s="14">
        <f t="shared" si="1243"/>
        <v>3</v>
      </c>
      <c r="H6063" s="14">
        <f t="shared" si="1253"/>
        <v>16</v>
      </c>
      <c r="I6063" s="14">
        <f t="shared" si="1253"/>
        <v>0</v>
      </c>
      <c r="J6063" s="14">
        <f t="shared" si="1253"/>
        <v>0</v>
      </c>
      <c r="K6063" s="14">
        <f t="shared" si="1253"/>
        <v>0</v>
      </c>
      <c r="L6063" s="14" t="str">
        <f t="shared" si="1249"/>
        <v>3.16</v>
      </c>
      <c r="M6063" s="15" t="str">
        <f t="shared" si="1250"/>
        <v>--</v>
      </c>
      <c r="N6063" s="14" t="str">
        <f t="shared" si="1251"/>
        <v/>
      </c>
      <c r="O6063" s="15" t="str">
        <f t="shared" si="1244"/>
        <v/>
      </c>
      <c r="P6063" s="15" t="str">
        <f>IF(N6063=1,FLOOR(MAX($P$4:P6062),1)+1,IF(AND(P6062&lt;&gt;"",O6062&lt;&gt;1),MAX($P$4:P6062)+0.1,""))</f>
        <v/>
      </c>
      <c r="Q6063" s="5">
        <f>ROW()</f>
        <v>6063</v>
      </c>
    </row>
    <row r="6064" spans="2:17" x14ac:dyDescent="0.3">
      <c r="B6064" s="5"/>
      <c r="C6064" s="14">
        <f t="shared" si="1245"/>
        <v>0</v>
      </c>
      <c r="D6064" s="14">
        <f t="shared" si="1245"/>
        <v>0</v>
      </c>
      <c r="E6064" s="14" t="str">
        <f t="shared" si="1246"/>
        <v/>
      </c>
      <c r="F6064" s="14">
        <f t="shared" si="1247"/>
        <v>0</v>
      </c>
      <c r="G6064" s="14">
        <f t="shared" si="1243"/>
        <v>3</v>
      </c>
      <c r="H6064" s="14">
        <f t="shared" si="1253"/>
        <v>16</v>
      </c>
      <c r="I6064" s="14">
        <f t="shared" si="1253"/>
        <v>0</v>
      </c>
      <c r="J6064" s="14">
        <f t="shared" si="1253"/>
        <v>0</v>
      </c>
      <c r="K6064" s="14">
        <f t="shared" si="1253"/>
        <v>0</v>
      </c>
      <c r="L6064" s="14" t="str">
        <f t="shared" si="1249"/>
        <v>3.16</v>
      </c>
      <c r="M6064" s="15" t="str">
        <f t="shared" si="1250"/>
        <v>--</v>
      </c>
      <c r="N6064" s="14" t="str">
        <f t="shared" si="1251"/>
        <v/>
      </c>
      <c r="O6064" s="15" t="str">
        <f t="shared" si="1244"/>
        <v/>
      </c>
      <c r="P6064" s="15" t="str">
        <f>IF(N6064=1,FLOOR(MAX($P$4:P6063),1)+1,IF(AND(P6063&lt;&gt;"",O6063&lt;&gt;1),MAX($P$4:P6063)+0.1,""))</f>
        <v/>
      </c>
      <c r="Q6064" s="5">
        <f>ROW()</f>
        <v>6064</v>
      </c>
    </row>
    <row r="6065" spans="2:17" x14ac:dyDescent="0.3">
      <c r="B6065" s="5"/>
      <c r="C6065" s="14">
        <f t="shared" si="1245"/>
        <v>0</v>
      </c>
      <c r="D6065" s="14">
        <f t="shared" si="1245"/>
        <v>0</v>
      </c>
      <c r="E6065" s="14" t="str">
        <f t="shared" si="1246"/>
        <v/>
      </c>
      <c r="F6065" s="14">
        <f t="shared" si="1247"/>
        <v>0</v>
      </c>
      <c r="G6065" s="14">
        <f t="shared" si="1243"/>
        <v>3</v>
      </c>
      <c r="H6065" s="14">
        <f t="shared" si="1253"/>
        <v>16</v>
      </c>
      <c r="I6065" s="14">
        <f t="shared" si="1253"/>
        <v>0</v>
      </c>
      <c r="J6065" s="14">
        <f t="shared" si="1253"/>
        <v>0</v>
      </c>
      <c r="K6065" s="14">
        <f t="shared" si="1253"/>
        <v>0</v>
      </c>
      <c r="L6065" s="14" t="str">
        <f t="shared" si="1249"/>
        <v>3.16</v>
      </c>
      <c r="M6065" s="15" t="str">
        <f t="shared" si="1250"/>
        <v>--</v>
      </c>
      <c r="N6065" s="14" t="str">
        <f t="shared" si="1251"/>
        <v/>
      </c>
      <c r="O6065" s="15" t="str">
        <f t="shared" si="1244"/>
        <v/>
      </c>
      <c r="P6065" s="15" t="str">
        <f>IF(N6065=1,FLOOR(MAX($P$4:P6064),1)+1,IF(AND(P6064&lt;&gt;"",O6064&lt;&gt;1),MAX($P$4:P6064)+0.1,""))</f>
        <v/>
      </c>
      <c r="Q6065" s="5">
        <f>ROW()</f>
        <v>6065</v>
      </c>
    </row>
    <row r="6066" spans="2:17" x14ac:dyDescent="0.3">
      <c r="B6066" s="5"/>
      <c r="C6066" s="14">
        <f t="shared" si="1245"/>
        <v>0</v>
      </c>
      <c r="D6066" s="14">
        <f t="shared" si="1245"/>
        <v>0</v>
      </c>
      <c r="E6066" s="14" t="str">
        <f t="shared" si="1246"/>
        <v/>
      </c>
      <c r="F6066" s="14">
        <f t="shared" si="1247"/>
        <v>0</v>
      </c>
      <c r="G6066" s="14">
        <f t="shared" si="1243"/>
        <v>3</v>
      </c>
      <c r="H6066" s="14">
        <f t="shared" si="1253"/>
        <v>16</v>
      </c>
      <c r="I6066" s="14">
        <f t="shared" si="1253"/>
        <v>0</v>
      </c>
      <c r="J6066" s="14">
        <f t="shared" si="1253"/>
        <v>0</v>
      </c>
      <c r="K6066" s="14">
        <f t="shared" si="1253"/>
        <v>0</v>
      </c>
      <c r="L6066" s="14" t="str">
        <f t="shared" si="1249"/>
        <v>3.16</v>
      </c>
      <c r="M6066" s="15" t="str">
        <f t="shared" si="1250"/>
        <v>--</v>
      </c>
      <c r="N6066" s="14" t="str">
        <f t="shared" si="1251"/>
        <v/>
      </c>
      <c r="O6066" s="15" t="str">
        <f t="shared" si="1244"/>
        <v/>
      </c>
      <c r="P6066" s="15" t="str">
        <f>IF(N6066=1,FLOOR(MAX($P$4:P6065),1)+1,IF(AND(P6065&lt;&gt;"",O6065&lt;&gt;1),MAX($P$4:P6065)+0.1,""))</f>
        <v/>
      </c>
      <c r="Q6066" s="5">
        <f>ROW()</f>
        <v>6066</v>
      </c>
    </row>
    <row r="6067" spans="2:17" x14ac:dyDescent="0.3">
      <c r="B6067" s="5"/>
      <c r="C6067" s="14">
        <f t="shared" si="1245"/>
        <v>0</v>
      </c>
      <c r="D6067" s="14">
        <f t="shared" si="1245"/>
        <v>0</v>
      </c>
      <c r="E6067" s="14" t="str">
        <f t="shared" si="1246"/>
        <v/>
      </c>
      <c r="F6067" s="14">
        <f t="shared" si="1247"/>
        <v>0</v>
      </c>
      <c r="G6067" s="14">
        <f t="shared" si="1243"/>
        <v>3</v>
      </c>
      <c r="H6067" s="14">
        <f t="shared" si="1253"/>
        <v>16</v>
      </c>
      <c r="I6067" s="14">
        <f t="shared" si="1253"/>
        <v>0</v>
      </c>
      <c r="J6067" s="14">
        <f t="shared" si="1253"/>
        <v>0</v>
      </c>
      <c r="K6067" s="14">
        <f t="shared" si="1253"/>
        <v>0</v>
      </c>
      <c r="L6067" s="14" t="str">
        <f t="shared" si="1249"/>
        <v>3.16</v>
      </c>
      <c r="M6067" s="15" t="str">
        <f t="shared" si="1250"/>
        <v>--</v>
      </c>
      <c r="N6067" s="14" t="str">
        <f t="shared" si="1251"/>
        <v/>
      </c>
      <c r="O6067" s="15" t="str">
        <f t="shared" si="1244"/>
        <v/>
      </c>
      <c r="P6067" s="15" t="str">
        <f>IF(N6067=1,FLOOR(MAX($P$4:P6066),1)+1,IF(AND(P6066&lt;&gt;"",O6066&lt;&gt;1),MAX($P$4:P6066)+0.1,""))</f>
        <v/>
      </c>
      <c r="Q6067" s="5">
        <f>ROW()</f>
        <v>6067</v>
      </c>
    </row>
    <row r="6068" spans="2:17" x14ac:dyDescent="0.3">
      <c r="B6068" s="5"/>
      <c r="C6068" s="14">
        <f t="shared" si="1245"/>
        <v>0</v>
      </c>
      <c r="D6068" s="14">
        <f t="shared" si="1245"/>
        <v>0</v>
      </c>
      <c r="E6068" s="14" t="str">
        <f t="shared" si="1246"/>
        <v/>
      </c>
      <c r="F6068" s="14">
        <f t="shared" si="1247"/>
        <v>0</v>
      </c>
      <c r="G6068" s="14">
        <f t="shared" si="1243"/>
        <v>3</v>
      </c>
      <c r="H6068" s="14">
        <f t="shared" si="1253"/>
        <v>16</v>
      </c>
      <c r="I6068" s="14">
        <f t="shared" si="1253"/>
        <v>0</v>
      </c>
      <c r="J6068" s="14">
        <f t="shared" si="1253"/>
        <v>0</v>
      </c>
      <c r="K6068" s="14">
        <f t="shared" si="1253"/>
        <v>0</v>
      </c>
      <c r="L6068" s="14" t="str">
        <f t="shared" si="1249"/>
        <v>3.16</v>
      </c>
      <c r="M6068" s="15" t="str">
        <f t="shared" si="1250"/>
        <v>--</v>
      </c>
      <c r="N6068" s="14" t="str">
        <f t="shared" si="1251"/>
        <v/>
      </c>
      <c r="O6068" s="15" t="str">
        <f t="shared" si="1244"/>
        <v/>
      </c>
      <c r="P6068" s="15" t="str">
        <f>IF(N6068=1,FLOOR(MAX($P$4:P6067),1)+1,IF(AND(P6067&lt;&gt;"",O6067&lt;&gt;1),MAX($P$4:P6067)+0.1,""))</f>
        <v/>
      </c>
      <c r="Q6068" s="5">
        <f>ROW()</f>
        <v>6068</v>
      </c>
    </row>
    <row r="6069" spans="2:17" x14ac:dyDescent="0.3">
      <c r="B6069" s="5"/>
      <c r="C6069" s="14">
        <f t="shared" si="1245"/>
        <v>0</v>
      </c>
      <c r="D6069" s="14">
        <f t="shared" si="1245"/>
        <v>0</v>
      </c>
      <c r="E6069" s="14" t="str">
        <f t="shared" si="1246"/>
        <v/>
      </c>
      <c r="F6069" s="14">
        <f t="shared" si="1247"/>
        <v>0</v>
      </c>
      <c r="G6069" s="14">
        <f t="shared" si="1243"/>
        <v>3</v>
      </c>
      <c r="H6069" s="14">
        <f t="shared" si="1253"/>
        <v>16</v>
      </c>
      <c r="I6069" s="14">
        <f t="shared" si="1253"/>
        <v>0</v>
      </c>
      <c r="J6069" s="14">
        <f t="shared" si="1253"/>
        <v>0</v>
      </c>
      <c r="K6069" s="14">
        <f t="shared" si="1253"/>
        <v>0</v>
      </c>
      <c r="L6069" s="14" t="str">
        <f t="shared" si="1249"/>
        <v>3.16</v>
      </c>
      <c r="M6069" s="15" t="str">
        <f t="shared" si="1250"/>
        <v>--</v>
      </c>
      <c r="N6069" s="14" t="str">
        <f t="shared" si="1251"/>
        <v/>
      </c>
      <c r="O6069" s="15" t="str">
        <f t="shared" si="1244"/>
        <v/>
      </c>
      <c r="P6069" s="15" t="str">
        <f>IF(N6069=1,FLOOR(MAX($P$4:P6068),1)+1,IF(AND(P6068&lt;&gt;"",O6068&lt;&gt;1),MAX($P$4:P6068)+0.1,""))</f>
        <v/>
      </c>
      <c r="Q6069" s="5">
        <f>ROW()</f>
        <v>6069</v>
      </c>
    </row>
    <row r="6070" spans="2:17" x14ac:dyDescent="0.3">
      <c r="B6070" s="5"/>
      <c r="C6070" s="14">
        <f t="shared" si="1245"/>
        <v>0</v>
      </c>
      <c r="D6070" s="14">
        <f t="shared" si="1245"/>
        <v>0</v>
      </c>
      <c r="E6070" s="14" t="str">
        <f t="shared" si="1246"/>
        <v/>
      </c>
      <c r="F6070" s="14">
        <f t="shared" si="1247"/>
        <v>0</v>
      </c>
      <c r="G6070" s="14">
        <f t="shared" si="1243"/>
        <v>3</v>
      </c>
      <c r="H6070" s="14">
        <f t="shared" ref="H6070:K6085" si="1254">IF(G6070&lt;&gt;G6069,0,IF(AND(($F6069-$D6070)=(H$3-1),$F6070=H$3),H6069+1,H6069))</f>
        <v>16</v>
      </c>
      <c r="I6070" s="14">
        <f t="shared" si="1254"/>
        <v>0</v>
      </c>
      <c r="J6070" s="14">
        <f t="shared" si="1254"/>
        <v>0</v>
      </c>
      <c r="K6070" s="14">
        <f t="shared" si="1254"/>
        <v>0</v>
      </c>
      <c r="L6070" s="14" t="str">
        <f t="shared" si="1249"/>
        <v>3.16</v>
      </c>
      <c r="M6070" s="15" t="str">
        <f t="shared" si="1250"/>
        <v>--</v>
      </c>
      <c r="N6070" s="14" t="str">
        <f t="shared" si="1251"/>
        <v/>
      </c>
      <c r="O6070" s="15" t="str">
        <f t="shared" si="1244"/>
        <v/>
      </c>
      <c r="P6070" s="15" t="str">
        <f>IF(N6070=1,FLOOR(MAX($P$4:P6069),1)+1,IF(AND(P6069&lt;&gt;"",O6069&lt;&gt;1),MAX($P$4:P6069)+0.1,""))</f>
        <v/>
      </c>
      <c r="Q6070" s="5">
        <f>ROW()</f>
        <v>6070</v>
      </c>
    </row>
    <row r="6071" spans="2:17" x14ac:dyDescent="0.3">
      <c r="B6071" s="5"/>
      <c r="C6071" s="14">
        <f t="shared" si="1245"/>
        <v>0</v>
      </c>
      <c r="D6071" s="14">
        <f t="shared" si="1245"/>
        <v>0</v>
      </c>
      <c r="E6071" s="14" t="str">
        <f t="shared" si="1246"/>
        <v/>
      </c>
      <c r="F6071" s="14">
        <f t="shared" si="1247"/>
        <v>0</v>
      </c>
      <c r="G6071" s="14">
        <f t="shared" si="1243"/>
        <v>3</v>
      </c>
      <c r="H6071" s="14">
        <f t="shared" si="1254"/>
        <v>16</v>
      </c>
      <c r="I6071" s="14">
        <f t="shared" si="1254"/>
        <v>0</v>
      </c>
      <c r="J6071" s="14">
        <f t="shared" si="1254"/>
        <v>0</v>
      </c>
      <c r="K6071" s="14">
        <f t="shared" si="1254"/>
        <v>0</v>
      </c>
      <c r="L6071" s="14" t="str">
        <f t="shared" si="1249"/>
        <v>3.16</v>
      </c>
      <c r="M6071" s="15" t="str">
        <f t="shared" si="1250"/>
        <v>--</v>
      </c>
      <c r="N6071" s="14" t="str">
        <f t="shared" si="1251"/>
        <v/>
      </c>
      <c r="O6071" s="15" t="str">
        <f t="shared" si="1244"/>
        <v/>
      </c>
      <c r="P6071" s="15" t="str">
        <f>IF(N6071=1,FLOOR(MAX($P$4:P6070),1)+1,IF(AND(P6070&lt;&gt;"",O6070&lt;&gt;1),MAX($P$4:P6070)+0.1,""))</f>
        <v/>
      </c>
      <c r="Q6071" s="5">
        <f>ROW()</f>
        <v>6071</v>
      </c>
    </row>
    <row r="6072" spans="2:17" x14ac:dyDescent="0.3">
      <c r="B6072" s="5"/>
      <c r="C6072" s="14">
        <f t="shared" si="1245"/>
        <v>0</v>
      </c>
      <c r="D6072" s="14">
        <f t="shared" si="1245"/>
        <v>0</v>
      </c>
      <c r="E6072" s="14" t="str">
        <f t="shared" si="1246"/>
        <v/>
      </c>
      <c r="F6072" s="14">
        <f t="shared" si="1247"/>
        <v>0</v>
      </c>
      <c r="G6072" s="14">
        <f t="shared" si="1243"/>
        <v>3</v>
      </c>
      <c r="H6072" s="14">
        <f t="shared" si="1254"/>
        <v>16</v>
      </c>
      <c r="I6072" s="14">
        <f t="shared" si="1254"/>
        <v>0</v>
      </c>
      <c r="J6072" s="14">
        <f t="shared" si="1254"/>
        <v>0</v>
      </c>
      <c r="K6072" s="14">
        <f t="shared" si="1254"/>
        <v>0</v>
      </c>
      <c r="L6072" s="14" t="str">
        <f t="shared" si="1249"/>
        <v>3.16</v>
      </c>
      <c r="M6072" s="15" t="str">
        <f t="shared" si="1250"/>
        <v>--</v>
      </c>
      <c r="N6072" s="14" t="str">
        <f t="shared" si="1251"/>
        <v/>
      </c>
      <c r="O6072" s="15" t="str">
        <f t="shared" si="1244"/>
        <v/>
      </c>
      <c r="P6072" s="15" t="str">
        <f>IF(N6072=1,FLOOR(MAX($P$4:P6071),1)+1,IF(AND(P6071&lt;&gt;"",O6071&lt;&gt;1),MAX($P$4:P6071)+0.1,""))</f>
        <v/>
      </c>
      <c r="Q6072" s="5">
        <f>ROW()</f>
        <v>6072</v>
      </c>
    </row>
    <row r="6073" spans="2:17" x14ac:dyDescent="0.3">
      <c r="B6073" s="5"/>
      <c r="C6073" s="14">
        <f t="shared" si="1245"/>
        <v>0</v>
      </c>
      <c r="D6073" s="14">
        <f t="shared" si="1245"/>
        <v>0</v>
      </c>
      <c r="E6073" s="14" t="str">
        <f t="shared" si="1246"/>
        <v/>
      </c>
      <c r="F6073" s="14">
        <f t="shared" si="1247"/>
        <v>0</v>
      </c>
      <c r="G6073" s="14">
        <f t="shared" si="1243"/>
        <v>3</v>
      </c>
      <c r="H6073" s="14">
        <f t="shared" si="1254"/>
        <v>16</v>
      </c>
      <c r="I6073" s="14">
        <f t="shared" si="1254"/>
        <v>0</v>
      </c>
      <c r="J6073" s="14">
        <f t="shared" si="1254"/>
        <v>0</v>
      </c>
      <c r="K6073" s="14">
        <f t="shared" si="1254"/>
        <v>0</v>
      </c>
      <c r="L6073" s="14" t="str">
        <f t="shared" si="1249"/>
        <v>3.16</v>
      </c>
      <c r="M6073" s="15" t="str">
        <f t="shared" si="1250"/>
        <v>--</v>
      </c>
      <c r="N6073" s="14" t="str">
        <f t="shared" si="1251"/>
        <v/>
      </c>
      <c r="O6073" s="15" t="str">
        <f t="shared" si="1244"/>
        <v/>
      </c>
      <c r="P6073" s="15" t="str">
        <f>IF(N6073=1,FLOOR(MAX($P$4:P6072),1)+1,IF(AND(P6072&lt;&gt;"",O6072&lt;&gt;1),MAX($P$4:P6072)+0.1,""))</f>
        <v/>
      </c>
      <c r="Q6073" s="5">
        <f>ROW()</f>
        <v>6073</v>
      </c>
    </row>
    <row r="6074" spans="2:17" x14ac:dyDescent="0.3">
      <c r="B6074" s="5"/>
      <c r="C6074" s="14">
        <f t="shared" si="1245"/>
        <v>0</v>
      </c>
      <c r="D6074" s="14">
        <f t="shared" si="1245"/>
        <v>0</v>
      </c>
      <c r="E6074" s="14" t="str">
        <f t="shared" si="1246"/>
        <v/>
      </c>
      <c r="F6074" s="14">
        <f t="shared" si="1247"/>
        <v>0</v>
      </c>
      <c r="G6074" s="14">
        <f t="shared" si="1243"/>
        <v>3</v>
      </c>
      <c r="H6074" s="14">
        <f t="shared" si="1254"/>
        <v>16</v>
      </c>
      <c r="I6074" s="14">
        <f t="shared" si="1254"/>
        <v>0</v>
      </c>
      <c r="J6074" s="14">
        <f t="shared" si="1254"/>
        <v>0</v>
      </c>
      <c r="K6074" s="14">
        <f t="shared" si="1254"/>
        <v>0</v>
      </c>
      <c r="L6074" s="14" t="str">
        <f t="shared" si="1249"/>
        <v>3.16</v>
      </c>
      <c r="M6074" s="15" t="str">
        <f t="shared" si="1250"/>
        <v>--</v>
      </c>
      <c r="N6074" s="14" t="str">
        <f t="shared" si="1251"/>
        <v/>
      </c>
      <c r="O6074" s="15" t="str">
        <f t="shared" si="1244"/>
        <v/>
      </c>
      <c r="P6074" s="15" t="str">
        <f>IF(N6074=1,FLOOR(MAX($P$4:P6073),1)+1,IF(AND(P6073&lt;&gt;"",O6073&lt;&gt;1),MAX($P$4:P6073)+0.1,""))</f>
        <v/>
      </c>
      <c r="Q6074" s="5">
        <f>ROW()</f>
        <v>6074</v>
      </c>
    </row>
    <row r="6075" spans="2:17" x14ac:dyDescent="0.3">
      <c r="B6075" s="5"/>
      <c r="C6075" s="14">
        <f t="shared" si="1245"/>
        <v>0</v>
      </c>
      <c r="D6075" s="14">
        <f t="shared" si="1245"/>
        <v>0</v>
      </c>
      <c r="E6075" s="14" t="str">
        <f t="shared" si="1246"/>
        <v/>
      </c>
      <c r="F6075" s="14">
        <f t="shared" si="1247"/>
        <v>0</v>
      </c>
      <c r="G6075" s="14">
        <f t="shared" si="1243"/>
        <v>3</v>
      </c>
      <c r="H6075" s="14">
        <f t="shared" si="1254"/>
        <v>16</v>
      </c>
      <c r="I6075" s="14">
        <f t="shared" si="1254"/>
        <v>0</v>
      </c>
      <c r="J6075" s="14">
        <f t="shared" si="1254"/>
        <v>0</v>
      </c>
      <c r="K6075" s="14">
        <f t="shared" si="1254"/>
        <v>0</v>
      </c>
      <c r="L6075" s="14" t="str">
        <f t="shared" si="1249"/>
        <v>3.16</v>
      </c>
      <c r="M6075" s="15" t="str">
        <f t="shared" si="1250"/>
        <v>--</v>
      </c>
      <c r="N6075" s="14" t="str">
        <f t="shared" si="1251"/>
        <v/>
      </c>
      <c r="O6075" s="15" t="str">
        <f t="shared" si="1244"/>
        <v/>
      </c>
      <c r="P6075" s="15" t="str">
        <f>IF(N6075=1,FLOOR(MAX($P$4:P6074),1)+1,IF(AND(P6074&lt;&gt;"",O6074&lt;&gt;1),MAX($P$4:P6074)+0.1,""))</f>
        <v/>
      </c>
      <c r="Q6075" s="5">
        <f>ROW()</f>
        <v>6075</v>
      </c>
    </row>
    <row r="6076" spans="2:17" x14ac:dyDescent="0.3">
      <c r="B6076" s="5"/>
      <c r="C6076" s="14">
        <f t="shared" si="1245"/>
        <v>0</v>
      </c>
      <c r="D6076" s="14">
        <f t="shared" si="1245"/>
        <v>0</v>
      </c>
      <c r="E6076" s="14" t="str">
        <f t="shared" si="1246"/>
        <v/>
      </c>
      <c r="F6076" s="14">
        <f t="shared" si="1247"/>
        <v>0</v>
      </c>
      <c r="G6076" s="14">
        <f t="shared" si="1243"/>
        <v>3</v>
      </c>
      <c r="H6076" s="14">
        <f t="shared" si="1254"/>
        <v>16</v>
      </c>
      <c r="I6076" s="14">
        <f t="shared" si="1254"/>
        <v>0</v>
      </c>
      <c r="J6076" s="14">
        <f t="shared" si="1254"/>
        <v>0</v>
      </c>
      <c r="K6076" s="14">
        <f t="shared" si="1254"/>
        <v>0</v>
      </c>
      <c r="L6076" s="14" t="str">
        <f t="shared" si="1249"/>
        <v>3.16</v>
      </c>
      <c r="M6076" s="15" t="str">
        <f t="shared" si="1250"/>
        <v>--</v>
      </c>
      <c r="N6076" s="14" t="str">
        <f t="shared" si="1251"/>
        <v/>
      </c>
      <c r="O6076" s="15" t="str">
        <f t="shared" si="1244"/>
        <v/>
      </c>
      <c r="P6076" s="15" t="str">
        <f>IF(N6076=1,FLOOR(MAX($P$4:P6075),1)+1,IF(AND(P6075&lt;&gt;"",O6075&lt;&gt;1),MAX($P$4:P6075)+0.1,""))</f>
        <v/>
      </c>
      <c r="Q6076" s="5">
        <f>ROW()</f>
        <v>6076</v>
      </c>
    </row>
    <row r="6077" spans="2:17" x14ac:dyDescent="0.3">
      <c r="B6077" s="5"/>
      <c r="C6077" s="14">
        <f t="shared" si="1245"/>
        <v>0</v>
      </c>
      <c r="D6077" s="14">
        <f t="shared" si="1245"/>
        <v>0</v>
      </c>
      <c r="E6077" s="14" t="str">
        <f t="shared" si="1246"/>
        <v/>
      </c>
      <c r="F6077" s="14">
        <f t="shared" si="1247"/>
        <v>0</v>
      </c>
      <c r="G6077" s="14">
        <f t="shared" si="1243"/>
        <v>3</v>
      </c>
      <c r="H6077" s="14">
        <f t="shared" si="1254"/>
        <v>16</v>
      </c>
      <c r="I6077" s="14">
        <f t="shared" si="1254"/>
        <v>0</v>
      </c>
      <c r="J6077" s="14">
        <f t="shared" si="1254"/>
        <v>0</v>
      </c>
      <c r="K6077" s="14">
        <f t="shared" si="1254"/>
        <v>0</v>
      </c>
      <c r="L6077" s="14" t="str">
        <f t="shared" si="1249"/>
        <v>3.16</v>
      </c>
      <c r="M6077" s="15" t="str">
        <f t="shared" si="1250"/>
        <v>--</v>
      </c>
      <c r="N6077" s="14" t="str">
        <f t="shared" si="1251"/>
        <v/>
      </c>
      <c r="O6077" s="15" t="str">
        <f t="shared" si="1244"/>
        <v/>
      </c>
      <c r="P6077" s="15" t="str">
        <f>IF(N6077=1,FLOOR(MAX($P$4:P6076),1)+1,IF(AND(P6076&lt;&gt;"",O6076&lt;&gt;1),MAX($P$4:P6076)+0.1,""))</f>
        <v/>
      </c>
      <c r="Q6077" s="5">
        <f>ROW()</f>
        <v>6077</v>
      </c>
    </row>
    <row r="6078" spans="2:17" x14ac:dyDescent="0.3">
      <c r="B6078" s="5"/>
      <c r="C6078" s="14">
        <f t="shared" si="1245"/>
        <v>0</v>
      </c>
      <c r="D6078" s="14">
        <f t="shared" si="1245"/>
        <v>0</v>
      </c>
      <c r="E6078" s="14" t="str">
        <f t="shared" si="1246"/>
        <v/>
      </c>
      <c r="F6078" s="14">
        <f t="shared" si="1247"/>
        <v>0</v>
      </c>
      <c r="G6078" s="14">
        <f t="shared" si="1243"/>
        <v>3</v>
      </c>
      <c r="H6078" s="14">
        <f t="shared" si="1254"/>
        <v>16</v>
      </c>
      <c r="I6078" s="14">
        <f t="shared" si="1254"/>
        <v>0</v>
      </c>
      <c r="J6078" s="14">
        <f t="shared" si="1254"/>
        <v>0</v>
      </c>
      <c r="K6078" s="14">
        <f t="shared" si="1254"/>
        <v>0</v>
      </c>
      <c r="L6078" s="14" t="str">
        <f t="shared" si="1249"/>
        <v>3.16</v>
      </c>
      <c r="M6078" s="15" t="str">
        <f t="shared" si="1250"/>
        <v>--</v>
      </c>
      <c r="N6078" s="14" t="str">
        <f t="shared" si="1251"/>
        <v/>
      </c>
      <c r="O6078" s="15" t="str">
        <f t="shared" si="1244"/>
        <v/>
      </c>
      <c r="P6078" s="15" t="str">
        <f>IF(N6078=1,FLOOR(MAX($P$4:P6077),1)+1,IF(AND(P6077&lt;&gt;"",O6077&lt;&gt;1),MAX($P$4:P6077)+0.1,""))</f>
        <v/>
      </c>
      <c r="Q6078" s="5">
        <f>ROW()</f>
        <v>6078</v>
      </c>
    </row>
    <row r="6079" spans="2:17" x14ac:dyDescent="0.3">
      <c r="B6079" s="5"/>
      <c r="C6079" s="14">
        <f t="shared" si="1245"/>
        <v>0</v>
      </c>
      <c r="D6079" s="14">
        <f t="shared" si="1245"/>
        <v>0</v>
      </c>
      <c r="E6079" s="14" t="str">
        <f t="shared" si="1246"/>
        <v/>
      </c>
      <c r="F6079" s="14">
        <f t="shared" si="1247"/>
        <v>0</v>
      </c>
      <c r="G6079" s="14">
        <f t="shared" si="1243"/>
        <v>3</v>
      </c>
      <c r="H6079" s="14">
        <f t="shared" si="1254"/>
        <v>16</v>
      </c>
      <c r="I6079" s="14">
        <f t="shared" si="1254"/>
        <v>0</v>
      </c>
      <c r="J6079" s="14">
        <f t="shared" si="1254"/>
        <v>0</v>
      </c>
      <c r="K6079" s="14">
        <f t="shared" si="1254"/>
        <v>0</v>
      </c>
      <c r="L6079" s="14" t="str">
        <f t="shared" si="1249"/>
        <v>3.16</v>
      </c>
      <c r="M6079" s="15" t="str">
        <f t="shared" si="1250"/>
        <v>--</v>
      </c>
      <c r="N6079" s="14" t="str">
        <f t="shared" si="1251"/>
        <v/>
      </c>
      <c r="O6079" s="15" t="str">
        <f t="shared" si="1244"/>
        <v/>
      </c>
      <c r="P6079" s="15" t="str">
        <f>IF(N6079=1,FLOOR(MAX($P$4:P6078),1)+1,IF(AND(P6078&lt;&gt;"",O6078&lt;&gt;1),MAX($P$4:P6078)+0.1,""))</f>
        <v/>
      </c>
      <c r="Q6079" s="5">
        <f>ROW()</f>
        <v>6079</v>
      </c>
    </row>
    <row r="6080" spans="2:17" x14ac:dyDescent="0.3">
      <c r="B6080" s="5"/>
      <c r="C6080" s="14">
        <f t="shared" si="1245"/>
        <v>0</v>
      </c>
      <c r="D6080" s="14">
        <f t="shared" si="1245"/>
        <v>0</v>
      </c>
      <c r="E6080" s="14" t="str">
        <f t="shared" si="1246"/>
        <v/>
      </c>
      <c r="F6080" s="14">
        <f t="shared" si="1247"/>
        <v>0</v>
      </c>
      <c r="G6080" s="14">
        <f t="shared" si="1243"/>
        <v>3</v>
      </c>
      <c r="H6080" s="14">
        <f t="shared" si="1254"/>
        <v>16</v>
      </c>
      <c r="I6080" s="14">
        <f t="shared" si="1254"/>
        <v>0</v>
      </c>
      <c r="J6080" s="14">
        <f t="shared" si="1254"/>
        <v>0</v>
      </c>
      <c r="K6080" s="14">
        <f t="shared" si="1254"/>
        <v>0</v>
      </c>
      <c r="L6080" s="14" t="str">
        <f t="shared" si="1249"/>
        <v>3.16</v>
      </c>
      <c r="M6080" s="15" t="str">
        <f t="shared" si="1250"/>
        <v>--</v>
      </c>
      <c r="N6080" s="14" t="str">
        <f t="shared" si="1251"/>
        <v/>
      </c>
      <c r="O6080" s="15" t="str">
        <f t="shared" si="1244"/>
        <v/>
      </c>
      <c r="P6080" s="15" t="str">
        <f>IF(N6080=1,FLOOR(MAX($P$4:P6079),1)+1,IF(AND(P6079&lt;&gt;"",O6079&lt;&gt;1),MAX($P$4:P6079)+0.1,""))</f>
        <v/>
      </c>
      <c r="Q6080" s="5">
        <f>ROW()</f>
        <v>6080</v>
      </c>
    </row>
    <row r="6081" spans="2:17" x14ac:dyDescent="0.3">
      <c r="B6081" s="5"/>
      <c r="C6081" s="14">
        <f t="shared" si="1245"/>
        <v>0</v>
      </c>
      <c r="D6081" s="14">
        <f t="shared" si="1245"/>
        <v>0</v>
      </c>
      <c r="E6081" s="14" t="str">
        <f t="shared" si="1246"/>
        <v/>
      </c>
      <c r="F6081" s="14">
        <f t="shared" si="1247"/>
        <v>0</v>
      </c>
      <c r="G6081" s="14">
        <f t="shared" si="1243"/>
        <v>3</v>
      </c>
      <c r="H6081" s="14">
        <f t="shared" si="1254"/>
        <v>16</v>
      </c>
      <c r="I6081" s="14">
        <f t="shared" si="1254"/>
        <v>0</v>
      </c>
      <c r="J6081" s="14">
        <f t="shared" si="1254"/>
        <v>0</v>
      </c>
      <c r="K6081" s="14">
        <f t="shared" si="1254"/>
        <v>0</v>
      </c>
      <c r="L6081" s="14" t="str">
        <f t="shared" si="1249"/>
        <v>3.16</v>
      </c>
      <c r="M6081" s="15" t="str">
        <f t="shared" si="1250"/>
        <v>--</v>
      </c>
      <c r="N6081" s="14" t="str">
        <f t="shared" si="1251"/>
        <v/>
      </c>
      <c r="O6081" s="15" t="str">
        <f t="shared" si="1244"/>
        <v/>
      </c>
      <c r="P6081" s="15" t="str">
        <f>IF(N6081=1,FLOOR(MAX($P$4:P6080),1)+1,IF(AND(P6080&lt;&gt;"",O6080&lt;&gt;1),MAX($P$4:P6080)+0.1,""))</f>
        <v/>
      </c>
      <c r="Q6081" s="5">
        <f>ROW()</f>
        <v>6081</v>
      </c>
    </row>
    <row r="6082" spans="2:17" x14ac:dyDescent="0.3">
      <c r="B6082" s="5"/>
      <c r="C6082" s="14">
        <f t="shared" si="1245"/>
        <v>0</v>
      </c>
      <c r="D6082" s="14">
        <f t="shared" si="1245"/>
        <v>0</v>
      </c>
      <c r="E6082" s="14" t="str">
        <f t="shared" si="1246"/>
        <v/>
      </c>
      <c r="F6082" s="14">
        <f t="shared" si="1247"/>
        <v>0</v>
      </c>
      <c r="G6082" s="14">
        <f t="shared" si="1243"/>
        <v>3</v>
      </c>
      <c r="H6082" s="14">
        <f t="shared" si="1254"/>
        <v>16</v>
      </c>
      <c r="I6082" s="14">
        <f t="shared" si="1254"/>
        <v>0</v>
      </c>
      <c r="J6082" s="14">
        <f t="shared" si="1254"/>
        <v>0</v>
      </c>
      <c r="K6082" s="14">
        <f t="shared" si="1254"/>
        <v>0</v>
      </c>
      <c r="L6082" s="14" t="str">
        <f t="shared" si="1249"/>
        <v>3.16</v>
      </c>
      <c r="M6082" s="15" t="str">
        <f t="shared" si="1250"/>
        <v>--</v>
      </c>
      <c r="N6082" s="14" t="str">
        <f t="shared" si="1251"/>
        <v/>
      </c>
      <c r="O6082" s="15" t="str">
        <f t="shared" si="1244"/>
        <v/>
      </c>
      <c r="P6082" s="15" t="str">
        <f>IF(N6082=1,FLOOR(MAX($P$4:P6081),1)+1,IF(AND(P6081&lt;&gt;"",O6081&lt;&gt;1),MAX($P$4:P6081)+0.1,""))</f>
        <v/>
      </c>
      <c r="Q6082" s="5">
        <f>ROW()</f>
        <v>6082</v>
      </c>
    </row>
    <row r="6083" spans="2:17" x14ac:dyDescent="0.3">
      <c r="B6083" s="5"/>
      <c r="C6083" s="14">
        <f t="shared" si="1245"/>
        <v>0</v>
      </c>
      <c r="D6083" s="14">
        <f t="shared" si="1245"/>
        <v>0</v>
      </c>
      <c r="E6083" s="14" t="str">
        <f t="shared" si="1246"/>
        <v/>
      </c>
      <c r="F6083" s="14">
        <f t="shared" si="1247"/>
        <v>0</v>
      </c>
      <c r="G6083" s="14">
        <f t="shared" si="1243"/>
        <v>3</v>
      </c>
      <c r="H6083" s="14">
        <f t="shared" si="1254"/>
        <v>16</v>
      </c>
      <c r="I6083" s="14">
        <f t="shared" si="1254"/>
        <v>0</v>
      </c>
      <c r="J6083" s="14">
        <f t="shared" si="1254"/>
        <v>0</v>
      </c>
      <c r="K6083" s="14">
        <f t="shared" si="1254"/>
        <v>0</v>
      </c>
      <c r="L6083" s="14" t="str">
        <f t="shared" si="1249"/>
        <v>3.16</v>
      </c>
      <c r="M6083" s="15" t="str">
        <f t="shared" si="1250"/>
        <v>--</v>
      </c>
      <c r="N6083" s="14" t="str">
        <f t="shared" si="1251"/>
        <v/>
      </c>
      <c r="O6083" s="15" t="str">
        <f t="shared" si="1244"/>
        <v/>
      </c>
      <c r="P6083" s="15" t="str">
        <f>IF(N6083=1,FLOOR(MAX($P$4:P6082),1)+1,IF(AND(P6082&lt;&gt;"",O6082&lt;&gt;1),MAX($P$4:P6082)+0.1,""))</f>
        <v/>
      </c>
      <c r="Q6083" s="5">
        <f>ROW()</f>
        <v>6083</v>
      </c>
    </row>
    <row r="6084" spans="2:17" x14ac:dyDescent="0.3">
      <c r="B6084" s="5"/>
      <c r="C6084" s="14">
        <f t="shared" si="1245"/>
        <v>0</v>
      </c>
      <c r="D6084" s="14">
        <f t="shared" si="1245"/>
        <v>0</v>
      </c>
      <c r="E6084" s="14" t="str">
        <f t="shared" si="1246"/>
        <v/>
      </c>
      <c r="F6084" s="14">
        <f t="shared" si="1247"/>
        <v>0</v>
      </c>
      <c r="G6084" s="14">
        <f t="shared" si="1243"/>
        <v>3</v>
      </c>
      <c r="H6084" s="14">
        <f t="shared" si="1254"/>
        <v>16</v>
      </c>
      <c r="I6084" s="14">
        <f t="shared" si="1254"/>
        <v>0</v>
      </c>
      <c r="J6084" s="14">
        <f t="shared" si="1254"/>
        <v>0</v>
      </c>
      <c r="K6084" s="14">
        <f t="shared" si="1254"/>
        <v>0</v>
      </c>
      <c r="L6084" s="14" t="str">
        <f t="shared" si="1249"/>
        <v>3.16</v>
      </c>
      <c r="M6084" s="15" t="str">
        <f t="shared" si="1250"/>
        <v>--</v>
      </c>
      <c r="N6084" s="14" t="str">
        <f t="shared" si="1251"/>
        <v/>
      </c>
      <c r="O6084" s="15" t="str">
        <f t="shared" si="1244"/>
        <v/>
      </c>
      <c r="P6084" s="15" t="str">
        <f>IF(N6084=1,FLOOR(MAX($P$4:P6083),1)+1,IF(AND(P6083&lt;&gt;"",O6083&lt;&gt;1),MAX($P$4:P6083)+0.1,""))</f>
        <v/>
      </c>
      <c r="Q6084" s="5">
        <f>ROW()</f>
        <v>6084</v>
      </c>
    </row>
    <row r="6085" spans="2:17" x14ac:dyDescent="0.3">
      <c r="B6085" s="5"/>
      <c r="C6085" s="14">
        <f t="shared" si="1245"/>
        <v>0</v>
      </c>
      <c r="D6085" s="14">
        <f t="shared" si="1245"/>
        <v>0</v>
      </c>
      <c r="E6085" s="14" t="str">
        <f t="shared" si="1246"/>
        <v/>
      </c>
      <c r="F6085" s="14">
        <f t="shared" si="1247"/>
        <v>0</v>
      </c>
      <c r="G6085" s="14">
        <f t="shared" ref="G6085:G6148" si="1255">G6084+IF(NOT(ISERROR(FIND("&lt;PRT&gt;",A6085))),1,0)</f>
        <v>3</v>
      </c>
      <c r="H6085" s="14">
        <f t="shared" si="1254"/>
        <v>16</v>
      </c>
      <c r="I6085" s="14">
        <f t="shared" si="1254"/>
        <v>0</v>
      </c>
      <c r="J6085" s="14">
        <f t="shared" si="1254"/>
        <v>0</v>
      </c>
      <c r="K6085" s="14">
        <f t="shared" si="1254"/>
        <v>0</v>
      </c>
      <c r="L6085" s="14" t="str">
        <f t="shared" si="1249"/>
        <v>3.16</v>
      </c>
      <c r="M6085" s="15" t="str">
        <f t="shared" si="1250"/>
        <v>--</v>
      </c>
      <c r="N6085" s="14" t="str">
        <f t="shared" si="1251"/>
        <v/>
      </c>
      <c r="O6085" s="15" t="str">
        <f t="shared" ref="O6085:O6148" si="1256">IF(ISERROR(FIND(O$4,$A6085)),"",1)</f>
        <v/>
      </c>
      <c r="P6085" s="15" t="str">
        <f>IF(N6085=1,FLOOR(MAX($P$4:P6084),1)+1,IF(AND(P6084&lt;&gt;"",O6084&lt;&gt;1),MAX($P$4:P6084)+0.1,""))</f>
        <v/>
      </c>
      <c r="Q6085" s="5">
        <f>ROW()</f>
        <v>6085</v>
      </c>
    </row>
    <row r="6086" spans="2:17" x14ac:dyDescent="0.3">
      <c r="B6086" s="5"/>
      <c r="C6086" s="14">
        <f t="shared" ref="C6086:D6149" si="1257">(LEN($A6086)-LEN(SUBSTITUTE($A6086,C$3,"")))/LEN(C$3)</f>
        <v>0</v>
      </c>
      <c r="D6086" s="14">
        <f t="shared" si="1257"/>
        <v>0</v>
      </c>
      <c r="E6086" s="14" t="str">
        <f t="shared" ref="E6086:E6149" si="1258">IF(AND(C6086&gt;0,D6086&gt;0),IF(FIND(D$3,A6086)&gt;FIND(C$3,A6086),"WARNING","OK"),"")</f>
        <v/>
      </c>
      <c r="F6086" s="14">
        <f t="shared" ref="F6086:F6149" si="1259">F6085+C6086-D6086</f>
        <v>0</v>
      </c>
      <c r="G6086" s="14">
        <f t="shared" si="1255"/>
        <v>3</v>
      </c>
      <c r="H6086" s="14">
        <f t="shared" ref="H6086:K6101" si="1260">IF(G6086&lt;&gt;G6085,0,IF(AND(($F6085-$D6086)=(H$3-1),$F6086=H$3),H6085+1,H6085))</f>
        <v>16</v>
      </c>
      <c r="I6086" s="14">
        <f t="shared" si="1260"/>
        <v>0</v>
      </c>
      <c r="J6086" s="14">
        <f t="shared" si="1260"/>
        <v>0</v>
      </c>
      <c r="K6086" s="14">
        <f t="shared" si="1260"/>
        <v>0</v>
      </c>
      <c r="L6086" s="14" t="str">
        <f t="shared" ref="L6086:L6149" si="1261">SUBSTITUTE(G6086&amp;"."&amp;H6086&amp;"."&amp;I6086&amp;"."&amp;J6086&amp;"."&amp;K6086,".0","")</f>
        <v>3.16</v>
      </c>
      <c r="M6086" s="15" t="str">
        <f t="shared" ref="M6086:M6149" si="1262">IF(ISERROR(FIND("&lt;SPT&gt;&lt;TTL&gt;",A6086)),"--",SUBSTITUTE(SUBSTITUTE(MID(A6086&amp;A6087,FIND("&lt;SPT&gt;&lt;TTL&gt;",A6086&amp;A6087)+10,FIND("&lt;/TTL&gt;",A6086&amp;A6087)-FIND("&lt;SPT&gt;&lt;TTL&gt;",A6086&amp;A6087)-10),"&lt;SUB&gt;",""),"&lt;/SUB&gt;",""))</f>
        <v>--</v>
      </c>
      <c r="N6086" s="14" t="str">
        <f t="shared" ref="N6086:N6149" si="1263">IF(ISERROR(FIND(N$4,UPPER($A6086))),"",1)</f>
        <v/>
      </c>
      <c r="O6086" s="15" t="str">
        <f t="shared" si="1256"/>
        <v/>
      </c>
      <c r="P6086" s="15" t="str">
        <f>IF(N6086=1,FLOOR(MAX($P$4:P6085),1)+1,IF(AND(P6085&lt;&gt;"",O6085&lt;&gt;1),MAX($P$4:P6085)+0.1,""))</f>
        <v/>
      </c>
      <c r="Q6086" s="5">
        <f>ROW()</f>
        <v>6086</v>
      </c>
    </row>
    <row r="6087" spans="2:17" x14ac:dyDescent="0.3">
      <c r="B6087" s="5"/>
      <c r="C6087" s="14">
        <f t="shared" si="1257"/>
        <v>0</v>
      </c>
      <c r="D6087" s="14">
        <f t="shared" si="1257"/>
        <v>0</v>
      </c>
      <c r="E6087" s="14" t="str">
        <f t="shared" si="1258"/>
        <v/>
      </c>
      <c r="F6087" s="14">
        <f t="shared" si="1259"/>
        <v>0</v>
      </c>
      <c r="G6087" s="14">
        <f t="shared" si="1255"/>
        <v>3</v>
      </c>
      <c r="H6087" s="14">
        <f t="shared" si="1260"/>
        <v>16</v>
      </c>
      <c r="I6087" s="14">
        <f t="shared" si="1260"/>
        <v>0</v>
      </c>
      <c r="J6087" s="14">
        <f t="shared" si="1260"/>
        <v>0</v>
      </c>
      <c r="K6087" s="14">
        <f t="shared" si="1260"/>
        <v>0</v>
      </c>
      <c r="L6087" s="14" t="str">
        <f t="shared" si="1261"/>
        <v>3.16</v>
      </c>
      <c r="M6087" s="15" t="str">
        <f t="shared" si="1262"/>
        <v>--</v>
      </c>
      <c r="N6087" s="14" t="str">
        <f t="shared" si="1263"/>
        <v/>
      </c>
      <c r="O6087" s="15" t="str">
        <f t="shared" si="1256"/>
        <v/>
      </c>
      <c r="P6087" s="15" t="str">
        <f>IF(N6087=1,FLOOR(MAX($P$4:P6086),1)+1,IF(AND(P6086&lt;&gt;"",O6086&lt;&gt;1),MAX($P$4:P6086)+0.1,""))</f>
        <v/>
      </c>
      <c r="Q6087" s="5">
        <f>ROW()</f>
        <v>6087</v>
      </c>
    </row>
    <row r="6088" spans="2:17" x14ac:dyDescent="0.3">
      <c r="B6088" s="5"/>
      <c r="C6088" s="14">
        <f t="shared" si="1257"/>
        <v>0</v>
      </c>
      <c r="D6088" s="14">
        <f t="shared" si="1257"/>
        <v>0</v>
      </c>
      <c r="E6088" s="14" t="str">
        <f t="shared" si="1258"/>
        <v/>
      </c>
      <c r="F6088" s="14">
        <f t="shared" si="1259"/>
        <v>0</v>
      </c>
      <c r="G6088" s="14">
        <f t="shared" si="1255"/>
        <v>3</v>
      </c>
      <c r="H6088" s="14">
        <f t="shared" si="1260"/>
        <v>16</v>
      </c>
      <c r="I6088" s="14">
        <f t="shared" si="1260"/>
        <v>0</v>
      </c>
      <c r="J6088" s="14">
        <f t="shared" si="1260"/>
        <v>0</v>
      </c>
      <c r="K6088" s="14">
        <f t="shared" si="1260"/>
        <v>0</v>
      </c>
      <c r="L6088" s="14" t="str">
        <f t="shared" si="1261"/>
        <v>3.16</v>
      </c>
      <c r="M6088" s="15" t="str">
        <f t="shared" si="1262"/>
        <v>--</v>
      </c>
      <c r="N6088" s="14" t="str">
        <f t="shared" si="1263"/>
        <v/>
      </c>
      <c r="O6088" s="15" t="str">
        <f t="shared" si="1256"/>
        <v/>
      </c>
      <c r="P6088" s="15" t="str">
        <f>IF(N6088=1,FLOOR(MAX($P$4:P6087),1)+1,IF(AND(P6087&lt;&gt;"",O6087&lt;&gt;1),MAX($P$4:P6087)+0.1,""))</f>
        <v/>
      </c>
      <c r="Q6088" s="5">
        <f>ROW()</f>
        <v>6088</v>
      </c>
    </row>
    <row r="6089" spans="2:17" x14ac:dyDescent="0.3">
      <c r="B6089" s="5"/>
      <c r="C6089" s="14">
        <f t="shared" si="1257"/>
        <v>0</v>
      </c>
      <c r="D6089" s="14">
        <f t="shared" si="1257"/>
        <v>0</v>
      </c>
      <c r="E6089" s="14" t="str">
        <f t="shared" si="1258"/>
        <v/>
      </c>
      <c r="F6089" s="14">
        <f t="shared" si="1259"/>
        <v>0</v>
      </c>
      <c r="G6089" s="14">
        <f t="shared" si="1255"/>
        <v>3</v>
      </c>
      <c r="H6089" s="14">
        <f t="shared" si="1260"/>
        <v>16</v>
      </c>
      <c r="I6089" s="14">
        <f t="shared" si="1260"/>
        <v>0</v>
      </c>
      <c r="J6089" s="14">
        <f t="shared" si="1260"/>
        <v>0</v>
      </c>
      <c r="K6089" s="14">
        <f t="shared" si="1260"/>
        <v>0</v>
      </c>
      <c r="L6089" s="14" t="str">
        <f t="shared" si="1261"/>
        <v>3.16</v>
      </c>
      <c r="M6089" s="15" t="str">
        <f t="shared" si="1262"/>
        <v>--</v>
      </c>
      <c r="N6089" s="14" t="str">
        <f t="shared" si="1263"/>
        <v/>
      </c>
      <c r="O6089" s="15" t="str">
        <f t="shared" si="1256"/>
        <v/>
      </c>
      <c r="P6089" s="15" t="str">
        <f>IF(N6089=1,FLOOR(MAX($P$4:P6088),1)+1,IF(AND(P6088&lt;&gt;"",O6088&lt;&gt;1),MAX($P$4:P6088)+0.1,""))</f>
        <v/>
      </c>
      <c r="Q6089" s="5">
        <f>ROW()</f>
        <v>6089</v>
      </c>
    </row>
    <row r="6090" spans="2:17" x14ac:dyDescent="0.3">
      <c r="B6090" s="5"/>
      <c r="C6090" s="14">
        <f t="shared" si="1257"/>
        <v>0</v>
      </c>
      <c r="D6090" s="14">
        <f t="shared" si="1257"/>
        <v>0</v>
      </c>
      <c r="E6090" s="14" t="str">
        <f t="shared" si="1258"/>
        <v/>
      </c>
      <c r="F6090" s="14">
        <f t="shared" si="1259"/>
        <v>0</v>
      </c>
      <c r="G6090" s="14">
        <f t="shared" si="1255"/>
        <v>3</v>
      </c>
      <c r="H6090" s="14">
        <f t="shared" si="1260"/>
        <v>16</v>
      </c>
      <c r="I6090" s="14">
        <f t="shared" si="1260"/>
        <v>0</v>
      </c>
      <c r="J6090" s="14">
        <f t="shared" si="1260"/>
        <v>0</v>
      </c>
      <c r="K6090" s="14">
        <f t="shared" si="1260"/>
        <v>0</v>
      </c>
      <c r="L6090" s="14" t="str">
        <f t="shared" si="1261"/>
        <v>3.16</v>
      </c>
      <c r="M6090" s="15" t="str">
        <f t="shared" si="1262"/>
        <v>--</v>
      </c>
      <c r="N6090" s="14" t="str">
        <f t="shared" si="1263"/>
        <v/>
      </c>
      <c r="O6090" s="15" t="str">
        <f t="shared" si="1256"/>
        <v/>
      </c>
      <c r="P6090" s="15" t="str">
        <f>IF(N6090=1,FLOOR(MAX($P$4:P6089),1)+1,IF(AND(P6089&lt;&gt;"",O6089&lt;&gt;1),MAX($P$4:P6089)+0.1,""))</f>
        <v/>
      </c>
      <c r="Q6090" s="5">
        <f>ROW()</f>
        <v>6090</v>
      </c>
    </row>
    <row r="6091" spans="2:17" x14ac:dyDescent="0.3">
      <c r="B6091" s="5"/>
      <c r="C6091" s="14">
        <f t="shared" si="1257"/>
        <v>0</v>
      </c>
      <c r="D6091" s="14">
        <f t="shared" si="1257"/>
        <v>0</v>
      </c>
      <c r="E6091" s="14" t="str">
        <f t="shared" si="1258"/>
        <v/>
      </c>
      <c r="F6091" s="14">
        <f t="shared" si="1259"/>
        <v>0</v>
      </c>
      <c r="G6091" s="14">
        <f t="shared" si="1255"/>
        <v>3</v>
      </c>
      <c r="H6091" s="14">
        <f t="shared" si="1260"/>
        <v>16</v>
      </c>
      <c r="I6091" s="14">
        <f t="shared" si="1260"/>
        <v>0</v>
      </c>
      <c r="J6091" s="14">
        <f t="shared" si="1260"/>
        <v>0</v>
      </c>
      <c r="K6091" s="14">
        <f t="shared" si="1260"/>
        <v>0</v>
      </c>
      <c r="L6091" s="14" t="str">
        <f t="shared" si="1261"/>
        <v>3.16</v>
      </c>
      <c r="M6091" s="15" t="str">
        <f t="shared" si="1262"/>
        <v>--</v>
      </c>
      <c r="N6091" s="14" t="str">
        <f t="shared" si="1263"/>
        <v/>
      </c>
      <c r="O6091" s="15" t="str">
        <f t="shared" si="1256"/>
        <v/>
      </c>
      <c r="P6091" s="15" t="str">
        <f>IF(N6091=1,FLOOR(MAX($P$4:P6090),1)+1,IF(AND(P6090&lt;&gt;"",O6090&lt;&gt;1),MAX($P$4:P6090)+0.1,""))</f>
        <v/>
      </c>
      <c r="Q6091" s="5">
        <f>ROW()</f>
        <v>6091</v>
      </c>
    </row>
    <row r="6092" spans="2:17" x14ac:dyDescent="0.3">
      <c r="B6092" s="5"/>
      <c r="C6092" s="14">
        <f t="shared" si="1257"/>
        <v>0</v>
      </c>
      <c r="D6092" s="14">
        <f t="shared" si="1257"/>
        <v>0</v>
      </c>
      <c r="E6092" s="14" t="str">
        <f t="shared" si="1258"/>
        <v/>
      </c>
      <c r="F6092" s="14">
        <f t="shared" si="1259"/>
        <v>0</v>
      </c>
      <c r="G6092" s="14">
        <f t="shared" si="1255"/>
        <v>3</v>
      </c>
      <c r="H6092" s="14">
        <f t="shared" si="1260"/>
        <v>16</v>
      </c>
      <c r="I6092" s="14">
        <f t="shared" si="1260"/>
        <v>0</v>
      </c>
      <c r="J6092" s="14">
        <f t="shared" si="1260"/>
        <v>0</v>
      </c>
      <c r="K6092" s="14">
        <f t="shared" si="1260"/>
        <v>0</v>
      </c>
      <c r="L6092" s="14" t="str">
        <f t="shared" si="1261"/>
        <v>3.16</v>
      </c>
      <c r="M6092" s="15" t="str">
        <f t="shared" si="1262"/>
        <v>--</v>
      </c>
      <c r="N6092" s="14" t="str">
        <f t="shared" si="1263"/>
        <v/>
      </c>
      <c r="O6092" s="15" t="str">
        <f t="shared" si="1256"/>
        <v/>
      </c>
      <c r="P6092" s="15" t="str">
        <f>IF(N6092=1,FLOOR(MAX($P$4:P6091),1)+1,IF(AND(P6091&lt;&gt;"",O6091&lt;&gt;1),MAX($P$4:P6091)+0.1,""))</f>
        <v/>
      </c>
      <c r="Q6092" s="5">
        <f>ROW()</f>
        <v>6092</v>
      </c>
    </row>
    <row r="6093" spans="2:17" x14ac:dyDescent="0.3">
      <c r="B6093" s="5"/>
      <c r="C6093" s="14">
        <f t="shared" si="1257"/>
        <v>0</v>
      </c>
      <c r="D6093" s="14">
        <f t="shared" si="1257"/>
        <v>0</v>
      </c>
      <c r="E6093" s="14" t="str">
        <f t="shared" si="1258"/>
        <v/>
      </c>
      <c r="F6093" s="14">
        <f t="shared" si="1259"/>
        <v>0</v>
      </c>
      <c r="G6093" s="14">
        <f t="shared" si="1255"/>
        <v>3</v>
      </c>
      <c r="H6093" s="14">
        <f t="shared" si="1260"/>
        <v>16</v>
      </c>
      <c r="I6093" s="14">
        <f t="shared" si="1260"/>
        <v>0</v>
      </c>
      <c r="J6093" s="14">
        <f t="shared" si="1260"/>
        <v>0</v>
      </c>
      <c r="K6093" s="14">
        <f t="shared" si="1260"/>
        <v>0</v>
      </c>
      <c r="L6093" s="14" t="str">
        <f t="shared" si="1261"/>
        <v>3.16</v>
      </c>
      <c r="M6093" s="15" t="str">
        <f t="shared" si="1262"/>
        <v>--</v>
      </c>
      <c r="N6093" s="14" t="str">
        <f t="shared" si="1263"/>
        <v/>
      </c>
      <c r="O6093" s="15" t="str">
        <f t="shared" si="1256"/>
        <v/>
      </c>
      <c r="P6093" s="15" t="str">
        <f>IF(N6093=1,FLOOR(MAX($P$4:P6092),1)+1,IF(AND(P6092&lt;&gt;"",O6092&lt;&gt;1),MAX($P$4:P6092)+0.1,""))</f>
        <v/>
      </c>
      <c r="Q6093" s="5">
        <f>ROW()</f>
        <v>6093</v>
      </c>
    </row>
    <row r="6094" spans="2:17" x14ac:dyDescent="0.3">
      <c r="B6094" s="5"/>
      <c r="C6094" s="14">
        <f t="shared" si="1257"/>
        <v>0</v>
      </c>
      <c r="D6094" s="14">
        <f t="shared" si="1257"/>
        <v>0</v>
      </c>
      <c r="E6094" s="14" t="str">
        <f t="shared" si="1258"/>
        <v/>
      </c>
      <c r="F6094" s="14">
        <f t="shared" si="1259"/>
        <v>0</v>
      </c>
      <c r="G6094" s="14">
        <f t="shared" si="1255"/>
        <v>3</v>
      </c>
      <c r="H6094" s="14">
        <f t="shared" si="1260"/>
        <v>16</v>
      </c>
      <c r="I6094" s="14">
        <f t="shared" si="1260"/>
        <v>0</v>
      </c>
      <c r="J6094" s="14">
        <f t="shared" si="1260"/>
        <v>0</v>
      </c>
      <c r="K6094" s="14">
        <f t="shared" si="1260"/>
        <v>0</v>
      </c>
      <c r="L6094" s="14" t="str">
        <f t="shared" si="1261"/>
        <v>3.16</v>
      </c>
      <c r="M6094" s="15" t="str">
        <f t="shared" si="1262"/>
        <v>--</v>
      </c>
      <c r="N6094" s="14" t="str">
        <f t="shared" si="1263"/>
        <v/>
      </c>
      <c r="O6094" s="15" t="str">
        <f t="shared" si="1256"/>
        <v/>
      </c>
      <c r="P6094" s="15" t="str">
        <f>IF(N6094=1,FLOOR(MAX($P$4:P6093),1)+1,IF(AND(P6093&lt;&gt;"",O6093&lt;&gt;1),MAX($P$4:P6093)+0.1,""))</f>
        <v/>
      </c>
      <c r="Q6094" s="5">
        <f>ROW()</f>
        <v>6094</v>
      </c>
    </row>
    <row r="6095" spans="2:17" x14ac:dyDescent="0.3">
      <c r="B6095" s="5"/>
      <c r="C6095" s="14">
        <f t="shared" si="1257"/>
        <v>0</v>
      </c>
      <c r="D6095" s="14">
        <f t="shared" si="1257"/>
        <v>0</v>
      </c>
      <c r="E6095" s="14" t="str">
        <f t="shared" si="1258"/>
        <v/>
      </c>
      <c r="F6095" s="14">
        <f t="shared" si="1259"/>
        <v>0</v>
      </c>
      <c r="G6095" s="14">
        <f t="shared" si="1255"/>
        <v>3</v>
      </c>
      <c r="H6095" s="14">
        <f t="shared" si="1260"/>
        <v>16</v>
      </c>
      <c r="I6095" s="14">
        <f t="shared" si="1260"/>
        <v>0</v>
      </c>
      <c r="J6095" s="14">
        <f t="shared" si="1260"/>
        <v>0</v>
      </c>
      <c r="K6095" s="14">
        <f t="shared" si="1260"/>
        <v>0</v>
      </c>
      <c r="L6095" s="14" t="str">
        <f t="shared" si="1261"/>
        <v>3.16</v>
      </c>
      <c r="M6095" s="15" t="str">
        <f t="shared" si="1262"/>
        <v>--</v>
      </c>
      <c r="N6095" s="14" t="str">
        <f t="shared" si="1263"/>
        <v/>
      </c>
      <c r="O6095" s="15" t="str">
        <f t="shared" si="1256"/>
        <v/>
      </c>
      <c r="P6095" s="15" t="str">
        <f>IF(N6095=1,FLOOR(MAX($P$4:P6094),1)+1,IF(AND(P6094&lt;&gt;"",O6094&lt;&gt;1),MAX($P$4:P6094)+0.1,""))</f>
        <v/>
      </c>
      <c r="Q6095" s="5">
        <f>ROW()</f>
        <v>6095</v>
      </c>
    </row>
    <row r="6096" spans="2:17" x14ac:dyDescent="0.3">
      <c r="B6096" s="5"/>
      <c r="C6096" s="14">
        <f t="shared" si="1257"/>
        <v>0</v>
      </c>
      <c r="D6096" s="14">
        <f t="shared" si="1257"/>
        <v>0</v>
      </c>
      <c r="E6096" s="14" t="str">
        <f t="shared" si="1258"/>
        <v/>
      </c>
      <c r="F6096" s="14">
        <f t="shared" si="1259"/>
        <v>0</v>
      </c>
      <c r="G6096" s="14">
        <f t="shared" si="1255"/>
        <v>3</v>
      </c>
      <c r="H6096" s="14">
        <f t="shared" si="1260"/>
        <v>16</v>
      </c>
      <c r="I6096" s="14">
        <f t="shared" si="1260"/>
        <v>0</v>
      </c>
      <c r="J6096" s="14">
        <f t="shared" si="1260"/>
        <v>0</v>
      </c>
      <c r="K6096" s="14">
        <f t="shared" si="1260"/>
        <v>0</v>
      </c>
      <c r="L6096" s="14" t="str">
        <f t="shared" si="1261"/>
        <v>3.16</v>
      </c>
      <c r="M6096" s="15" t="str">
        <f t="shared" si="1262"/>
        <v>--</v>
      </c>
      <c r="N6096" s="14" t="str">
        <f t="shared" si="1263"/>
        <v/>
      </c>
      <c r="O6096" s="15" t="str">
        <f t="shared" si="1256"/>
        <v/>
      </c>
      <c r="P6096" s="15" t="str">
        <f>IF(N6096=1,FLOOR(MAX($P$4:P6095),1)+1,IF(AND(P6095&lt;&gt;"",O6095&lt;&gt;1),MAX($P$4:P6095)+0.1,""))</f>
        <v/>
      </c>
      <c r="Q6096" s="5">
        <f>ROW()</f>
        <v>6096</v>
      </c>
    </row>
    <row r="6097" spans="2:17" x14ac:dyDescent="0.3">
      <c r="B6097" s="5"/>
      <c r="C6097" s="14">
        <f t="shared" si="1257"/>
        <v>0</v>
      </c>
      <c r="D6097" s="14">
        <f t="shared" si="1257"/>
        <v>0</v>
      </c>
      <c r="E6097" s="14" t="str">
        <f t="shared" si="1258"/>
        <v/>
      </c>
      <c r="F6097" s="14">
        <f t="shared" si="1259"/>
        <v>0</v>
      </c>
      <c r="G6097" s="14">
        <f t="shared" si="1255"/>
        <v>3</v>
      </c>
      <c r="H6097" s="14">
        <f t="shared" si="1260"/>
        <v>16</v>
      </c>
      <c r="I6097" s="14">
        <f t="shared" si="1260"/>
        <v>0</v>
      </c>
      <c r="J6097" s="14">
        <f t="shared" si="1260"/>
        <v>0</v>
      </c>
      <c r="K6097" s="14">
        <f t="shared" si="1260"/>
        <v>0</v>
      </c>
      <c r="L6097" s="14" t="str">
        <f t="shared" si="1261"/>
        <v>3.16</v>
      </c>
      <c r="M6097" s="15" t="str">
        <f t="shared" si="1262"/>
        <v>--</v>
      </c>
      <c r="N6097" s="14" t="str">
        <f t="shared" si="1263"/>
        <v/>
      </c>
      <c r="O6097" s="15" t="str">
        <f t="shared" si="1256"/>
        <v/>
      </c>
      <c r="P6097" s="15" t="str">
        <f>IF(N6097=1,FLOOR(MAX($P$4:P6096),1)+1,IF(AND(P6096&lt;&gt;"",O6096&lt;&gt;1),MAX($P$4:P6096)+0.1,""))</f>
        <v/>
      </c>
      <c r="Q6097" s="5">
        <f>ROW()</f>
        <v>6097</v>
      </c>
    </row>
    <row r="6098" spans="2:17" x14ac:dyDescent="0.3">
      <c r="B6098" s="5"/>
      <c r="C6098" s="14">
        <f t="shared" si="1257"/>
        <v>0</v>
      </c>
      <c r="D6098" s="14">
        <f t="shared" si="1257"/>
        <v>0</v>
      </c>
      <c r="E6098" s="14" t="str">
        <f t="shared" si="1258"/>
        <v/>
      </c>
      <c r="F6098" s="14">
        <f t="shared" si="1259"/>
        <v>0</v>
      </c>
      <c r="G6098" s="14">
        <f t="shared" si="1255"/>
        <v>3</v>
      </c>
      <c r="H6098" s="14">
        <f t="shared" si="1260"/>
        <v>16</v>
      </c>
      <c r="I6098" s="14">
        <f t="shared" si="1260"/>
        <v>0</v>
      </c>
      <c r="J6098" s="14">
        <f t="shared" si="1260"/>
        <v>0</v>
      </c>
      <c r="K6098" s="14">
        <f t="shared" si="1260"/>
        <v>0</v>
      </c>
      <c r="L6098" s="14" t="str">
        <f t="shared" si="1261"/>
        <v>3.16</v>
      </c>
      <c r="M6098" s="15" t="str">
        <f t="shared" si="1262"/>
        <v>--</v>
      </c>
      <c r="N6098" s="14" t="str">
        <f t="shared" si="1263"/>
        <v/>
      </c>
      <c r="O6098" s="15" t="str">
        <f t="shared" si="1256"/>
        <v/>
      </c>
      <c r="P6098" s="15" t="str">
        <f>IF(N6098=1,FLOOR(MAX($P$4:P6097),1)+1,IF(AND(P6097&lt;&gt;"",O6097&lt;&gt;1),MAX($P$4:P6097)+0.1,""))</f>
        <v/>
      </c>
      <c r="Q6098" s="5">
        <f>ROW()</f>
        <v>6098</v>
      </c>
    </row>
    <row r="6099" spans="2:17" x14ac:dyDescent="0.3">
      <c r="B6099" s="5"/>
      <c r="C6099" s="14">
        <f t="shared" si="1257"/>
        <v>0</v>
      </c>
      <c r="D6099" s="14">
        <f t="shared" si="1257"/>
        <v>0</v>
      </c>
      <c r="E6099" s="14" t="str">
        <f t="shared" si="1258"/>
        <v/>
      </c>
      <c r="F6099" s="14">
        <f t="shared" si="1259"/>
        <v>0</v>
      </c>
      <c r="G6099" s="14">
        <f t="shared" si="1255"/>
        <v>3</v>
      </c>
      <c r="H6099" s="14">
        <f t="shared" si="1260"/>
        <v>16</v>
      </c>
      <c r="I6099" s="14">
        <f t="shared" si="1260"/>
        <v>0</v>
      </c>
      <c r="J6099" s="14">
        <f t="shared" si="1260"/>
        <v>0</v>
      </c>
      <c r="K6099" s="14">
        <f t="shared" si="1260"/>
        <v>0</v>
      </c>
      <c r="L6099" s="14" t="str">
        <f t="shared" si="1261"/>
        <v>3.16</v>
      </c>
      <c r="M6099" s="15" t="str">
        <f t="shared" si="1262"/>
        <v>--</v>
      </c>
      <c r="N6099" s="14" t="str">
        <f t="shared" si="1263"/>
        <v/>
      </c>
      <c r="O6099" s="15" t="str">
        <f t="shared" si="1256"/>
        <v/>
      </c>
      <c r="P6099" s="15" t="str">
        <f>IF(N6099=1,FLOOR(MAX($P$4:P6098),1)+1,IF(AND(P6098&lt;&gt;"",O6098&lt;&gt;1),MAX($P$4:P6098)+0.1,""))</f>
        <v/>
      </c>
      <c r="Q6099" s="5">
        <f>ROW()</f>
        <v>6099</v>
      </c>
    </row>
    <row r="6100" spans="2:17" x14ac:dyDescent="0.3">
      <c r="B6100" s="5"/>
      <c r="C6100" s="14">
        <f t="shared" si="1257"/>
        <v>0</v>
      </c>
      <c r="D6100" s="14">
        <f t="shared" si="1257"/>
        <v>0</v>
      </c>
      <c r="E6100" s="14" t="str">
        <f t="shared" si="1258"/>
        <v/>
      </c>
      <c r="F6100" s="14">
        <f t="shared" si="1259"/>
        <v>0</v>
      </c>
      <c r="G6100" s="14">
        <f t="shared" si="1255"/>
        <v>3</v>
      </c>
      <c r="H6100" s="14">
        <f t="shared" si="1260"/>
        <v>16</v>
      </c>
      <c r="I6100" s="14">
        <f t="shared" si="1260"/>
        <v>0</v>
      </c>
      <c r="J6100" s="14">
        <f t="shared" si="1260"/>
        <v>0</v>
      </c>
      <c r="K6100" s="14">
        <f t="shared" si="1260"/>
        <v>0</v>
      </c>
      <c r="L6100" s="14" t="str">
        <f t="shared" si="1261"/>
        <v>3.16</v>
      </c>
      <c r="M6100" s="15" t="str">
        <f t="shared" si="1262"/>
        <v>--</v>
      </c>
      <c r="N6100" s="14" t="str">
        <f t="shared" si="1263"/>
        <v/>
      </c>
      <c r="O6100" s="15" t="str">
        <f t="shared" si="1256"/>
        <v/>
      </c>
      <c r="P6100" s="15" t="str">
        <f>IF(N6100=1,FLOOR(MAX($P$4:P6099),1)+1,IF(AND(P6099&lt;&gt;"",O6099&lt;&gt;1),MAX($P$4:P6099)+0.1,""))</f>
        <v/>
      </c>
      <c r="Q6100" s="5">
        <f>ROW()</f>
        <v>6100</v>
      </c>
    </row>
    <row r="6101" spans="2:17" x14ac:dyDescent="0.3">
      <c r="B6101" s="5"/>
      <c r="C6101" s="14">
        <f t="shared" si="1257"/>
        <v>0</v>
      </c>
      <c r="D6101" s="14">
        <f t="shared" si="1257"/>
        <v>0</v>
      </c>
      <c r="E6101" s="14" t="str">
        <f t="shared" si="1258"/>
        <v/>
      </c>
      <c r="F6101" s="14">
        <f t="shared" si="1259"/>
        <v>0</v>
      </c>
      <c r="G6101" s="14">
        <f t="shared" si="1255"/>
        <v>3</v>
      </c>
      <c r="H6101" s="14">
        <f t="shared" si="1260"/>
        <v>16</v>
      </c>
      <c r="I6101" s="14">
        <f t="shared" si="1260"/>
        <v>0</v>
      </c>
      <c r="J6101" s="14">
        <f t="shared" si="1260"/>
        <v>0</v>
      </c>
      <c r="K6101" s="14">
        <f t="shared" si="1260"/>
        <v>0</v>
      </c>
      <c r="L6101" s="14" t="str">
        <f t="shared" si="1261"/>
        <v>3.16</v>
      </c>
      <c r="M6101" s="15" t="str">
        <f t="shared" si="1262"/>
        <v>--</v>
      </c>
      <c r="N6101" s="14" t="str">
        <f t="shared" si="1263"/>
        <v/>
      </c>
      <c r="O6101" s="15" t="str">
        <f t="shared" si="1256"/>
        <v/>
      </c>
      <c r="P6101" s="15" t="str">
        <f>IF(N6101=1,FLOOR(MAX($P$4:P6100),1)+1,IF(AND(P6100&lt;&gt;"",O6100&lt;&gt;1),MAX($P$4:P6100)+0.1,""))</f>
        <v/>
      </c>
      <c r="Q6101" s="5">
        <f>ROW()</f>
        <v>6101</v>
      </c>
    </row>
    <row r="6102" spans="2:17" x14ac:dyDescent="0.3">
      <c r="B6102" s="5"/>
      <c r="C6102" s="14">
        <f t="shared" si="1257"/>
        <v>0</v>
      </c>
      <c r="D6102" s="14">
        <f t="shared" si="1257"/>
        <v>0</v>
      </c>
      <c r="E6102" s="14" t="str">
        <f t="shared" si="1258"/>
        <v/>
      </c>
      <c r="F6102" s="14">
        <f t="shared" si="1259"/>
        <v>0</v>
      </c>
      <c r="G6102" s="14">
        <f t="shared" si="1255"/>
        <v>3</v>
      </c>
      <c r="H6102" s="14">
        <f t="shared" ref="H6102:K6117" si="1264">IF(G6102&lt;&gt;G6101,0,IF(AND(($F6101-$D6102)=(H$3-1),$F6102=H$3),H6101+1,H6101))</f>
        <v>16</v>
      </c>
      <c r="I6102" s="14">
        <f t="shared" si="1264"/>
        <v>0</v>
      </c>
      <c r="J6102" s="14">
        <f t="shared" si="1264"/>
        <v>0</v>
      </c>
      <c r="K6102" s="14">
        <f t="shared" si="1264"/>
        <v>0</v>
      </c>
      <c r="L6102" s="14" t="str">
        <f t="shared" si="1261"/>
        <v>3.16</v>
      </c>
      <c r="M6102" s="15" t="str">
        <f t="shared" si="1262"/>
        <v>--</v>
      </c>
      <c r="N6102" s="14" t="str">
        <f t="shared" si="1263"/>
        <v/>
      </c>
      <c r="O6102" s="15" t="str">
        <f t="shared" si="1256"/>
        <v/>
      </c>
      <c r="P6102" s="15" t="str">
        <f>IF(N6102=1,FLOOR(MAX($P$4:P6101),1)+1,IF(AND(P6101&lt;&gt;"",O6101&lt;&gt;1),MAX($P$4:P6101)+0.1,""))</f>
        <v/>
      </c>
      <c r="Q6102" s="5">
        <f>ROW()</f>
        <v>6102</v>
      </c>
    </row>
    <row r="6103" spans="2:17" x14ac:dyDescent="0.3">
      <c r="B6103" s="5"/>
      <c r="C6103" s="14">
        <f t="shared" si="1257"/>
        <v>0</v>
      </c>
      <c r="D6103" s="14">
        <f t="shared" si="1257"/>
        <v>0</v>
      </c>
      <c r="E6103" s="14" t="str">
        <f t="shared" si="1258"/>
        <v/>
      </c>
      <c r="F6103" s="14">
        <f t="shared" si="1259"/>
        <v>0</v>
      </c>
      <c r="G6103" s="14">
        <f t="shared" si="1255"/>
        <v>3</v>
      </c>
      <c r="H6103" s="14">
        <f t="shared" si="1264"/>
        <v>16</v>
      </c>
      <c r="I6103" s="14">
        <f t="shared" si="1264"/>
        <v>0</v>
      </c>
      <c r="J6103" s="14">
        <f t="shared" si="1264"/>
        <v>0</v>
      </c>
      <c r="K6103" s="14">
        <f t="shared" si="1264"/>
        <v>0</v>
      </c>
      <c r="L6103" s="14" t="str">
        <f t="shared" si="1261"/>
        <v>3.16</v>
      </c>
      <c r="M6103" s="15" t="str">
        <f t="shared" si="1262"/>
        <v>--</v>
      </c>
      <c r="N6103" s="14" t="str">
        <f t="shared" si="1263"/>
        <v/>
      </c>
      <c r="O6103" s="15" t="str">
        <f t="shared" si="1256"/>
        <v/>
      </c>
      <c r="P6103" s="15" t="str">
        <f>IF(N6103=1,FLOOR(MAX($P$4:P6102),1)+1,IF(AND(P6102&lt;&gt;"",O6102&lt;&gt;1),MAX($P$4:P6102)+0.1,""))</f>
        <v/>
      </c>
      <c r="Q6103" s="5">
        <f>ROW()</f>
        <v>6103</v>
      </c>
    </row>
    <row r="6104" spans="2:17" x14ac:dyDescent="0.3">
      <c r="B6104" s="5"/>
      <c r="C6104" s="14">
        <f t="shared" si="1257"/>
        <v>0</v>
      </c>
      <c r="D6104" s="14">
        <f t="shared" si="1257"/>
        <v>0</v>
      </c>
      <c r="E6104" s="14" t="str">
        <f t="shared" si="1258"/>
        <v/>
      </c>
      <c r="F6104" s="14">
        <f t="shared" si="1259"/>
        <v>0</v>
      </c>
      <c r="G6104" s="14">
        <f t="shared" si="1255"/>
        <v>3</v>
      </c>
      <c r="H6104" s="14">
        <f t="shared" si="1264"/>
        <v>16</v>
      </c>
      <c r="I6104" s="14">
        <f t="shared" si="1264"/>
        <v>0</v>
      </c>
      <c r="J6104" s="14">
        <f t="shared" si="1264"/>
        <v>0</v>
      </c>
      <c r="K6104" s="14">
        <f t="shared" si="1264"/>
        <v>0</v>
      </c>
      <c r="L6104" s="14" t="str">
        <f t="shared" si="1261"/>
        <v>3.16</v>
      </c>
      <c r="M6104" s="15" t="str">
        <f t="shared" si="1262"/>
        <v>--</v>
      </c>
      <c r="N6104" s="14" t="str">
        <f t="shared" si="1263"/>
        <v/>
      </c>
      <c r="O6104" s="15" t="str">
        <f t="shared" si="1256"/>
        <v/>
      </c>
      <c r="P6104" s="15" t="str">
        <f>IF(N6104=1,FLOOR(MAX($P$4:P6103),1)+1,IF(AND(P6103&lt;&gt;"",O6103&lt;&gt;1),MAX($P$4:P6103)+0.1,""))</f>
        <v/>
      </c>
      <c r="Q6104" s="5">
        <f>ROW()</f>
        <v>6104</v>
      </c>
    </row>
    <row r="6105" spans="2:17" x14ac:dyDescent="0.3">
      <c r="B6105" s="5"/>
      <c r="C6105" s="14">
        <f t="shared" si="1257"/>
        <v>0</v>
      </c>
      <c r="D6105" s="14">
        <f t="shared" si="1257"/>
        <v>0</v>
      </c>
      <c r="E6105" s="14" t="str">
        <f t="shared" si="1258"/>
        <v/>
      </c>
      <c r="F6105" s="14">
        <f t="shared" si="1259"/>
        <v>0</v>
      </c>
      <c r="G6105" s="14">
        <f t="shared" si="1255"/>
        <v>3</v>
      </c>
      <c r="H6105" s="14">
        <f t="shared" si="1264"/>
        <v>16</v>
      </c>
      <c r="I6105" s="14">
        <f t="shared" si="1264"/>
        <v>0</v>
      </c>
      <c r="J6105" s="14">
        <f t="shared" si="1264"/>
        <v>0</v>
      </c>
      <c r="K6105" s="14">
        <f t="shared" si="1264"/>
        <v>0</v>
      </c>
      <c r="L6105" s="14" t="str">
        <f t="shared" si="1261"/>
        <v>3.16</v>
      </c>
      <c r="M6105" s="15" t="str">
        <f t="shared" si="1262"/>
        <v>--</v>
      </c>
      <c r="N6105" s="14" t="str">
        <f t="shared" si="1263"/>
        <v/>
      </c>
      <c r="O6105" s="15" t="str">
        <f t="shared" si="1256"/>
        <v/>
      </c>
      <c r="P6105" s="15" t="str">
        <f>IF(N6105=1,FLOOR(MAX($P$4:P6104),1)+1,IF(AND(P6104&lt;&gt;"",O6104&lt;&gt;1),MAX($P$4:P6104)+0.1,""))</f>
        <v/>
      </c>
      <c r="Q6105" s="5">
        <f>ROW()</f>
        <v>6105</v>
      </c>
    </row>
    <row r="6106" spans="2:17" x14ac:dyDescent="0.3">
      <c r="B6106" s="5"/>
      <c r="C6106" s="14">
        <f t="shared" si="1257"/>
        <v>0</v>
      </c>
      <c r="D6106" s="14">
        <f t="shared" si="1257"/>
        <v>0</v>
      </c>
      <c r="E6106" s="14" t="str">
        <f t="shared" si="1258"/>
        <v/>
      </c>
      <c r="F6106" s="14">
        <f t="shared" si="1259"/>
        <v>0</v>
      </c>
      <c r="G6106" s="14">
        <f t="shared" si="1255"/>
        <v>3</v>
      </c>
      <c r="H6106" s="14">
        <f t="shared" si="1264"/>
        <v>16</v>
      </c>
      <c r="I6106" s="14">
        <f t="shared" si="1264"/>
        <v>0</v>
      </c>
      <c r="J6106" s="14">
        <f t="shared" si="1264"/>
        <v>0</v>
      </c>
      <c r="K6106" s="14">
        <f t="shared" si="1264"/>
        <v>0</v>
      </c>
      <c r="L6106" s="14" t="str">
        <f t="shared" si="1261"/>
        <v>3.16</v>
      </c>
      <c r="M6106" s="15" t="str">
        <f t="shared" si="1262"/>
        <v>--</v>
      </c>
      <c r="N6106" s="14" t="str">
        <f t="shared" si="1263"/>
        <v/>
      </c>
      <c r="O6106" s="15" t="str">
        <f t="shared" si="1256"/>
        <v/>
      </c>
      <c r="P6106" s="15" t="str">
        <f>IF(N6106=1,FLOOR(MAX($P$4:P6105),1)+1,IF(AND(P6105&lt;&gt;"",O6105&lt;&gt;1),MAX($P$4:P6105)+0.1,""))</f>
        <v/>
      </c>
      <c r="Q6106" s="5">
        <f>ROW()</f>
        <v>6106</v>
      </c>
    </row>
    <row r="6107" spans="2:17" x14ac:dyDescent="0.3">
      <c r="B6107" s="5"/>
      <c r="C6107" s="14">
        <f t="shared" si="1257"/>
        <v>0</v>
      </c>
      <c r="D6107" s="14">
        <f t="shared" si="1257"/>
        <v>0</v>
      </c>
      <c r="E6107" s="14" t="str">
        <f t="shared" si="1258"/>
        <v/>
      </c>
      <c r="F6107" s="14">
        <f t="shared" si="1259"/>
        <v>0</v>
      </c>
      <c r="G6107" s="14">
        <f t="shared" si="1255"/>
        <v>3</v>
      </c>
      <c r="H6107" s="14">
        <f t="shared" si="1264"/>
        <v>16</v>
      </c>
      <c r="I6107" s="14">
        <f t="shared" si="1264"/>
        <v>0</v>
      </c>
      <c r="J6107" s="14">
        <f t="shared" si="1264"/>
        <v>0</v>
      </c>
      <c r="K6107" s="14">
        <f t="shared" si="1264"/>
        <v>0</v>
      </c>
      <c r="L6107" s="14" t="str">
        <f t="shared" si="1261"/>
        <v>3.16</v>
      </c>
      <c r="M6107" s="15" t="str">
        <f t="shared" si="1262"/>
        <v>--</v>
      </c>
      <c r="N6107" s="14" t="str">
        <f t="shared" si="1263"/>
        <v/>
      </c>
      <c r="O6107" s="15" t="str">
        <f t="shared" si="1256"/>
        <v/>
      </c>
      <c r="P6107" s="15" t="str">
        <f>IF(N6107=1,FLOOR(MAX($P$4:P6106),1)+1,IF(AND(P6106&lt;&gt;"",O6106&lt;&gt;1),MAX($P$4:P6106)+0.1,""))</f>
        <v/>
      </c>
      <c r="Q6107" s="5">
        <f>ROW()</f>
        <v>6107</v>
      </c>
    </row>
    <row r="6108" spans="2:17" x14ac:dyDescent="0.3">
      <c r="B6108" s="5"/>
      <c r="C6108" s="14">
        <f t="shared" si="1257"/>
        <v>0</v>
      </c>
      <c r="D6108" s="14">
        <f t="shared" si="1257"/>
        <v>0</v>
      </c>
      <c r="E6108" s="14" t="str">
        <f t="shared" si="1258"/>
        <v/>
      </c>
      <c r="F6108" s="14">
        <f t="shared" si="1259"/>
        <v>0</v>
      </c>
      <c r="G6108" s="14">
        <f t="shared" si="1255"/>
        <v>3</v>
      </c>
      <c r="H6108" s="14">
        <f t="shared" si="1264"/>
        <v>16</v>
      </c>
      <c r="I6108" s="14">
        <f t="shared" si="1264"/>
        <v>0</v>
      </c>
      <c r="J6108" s="14">
        <f t="shared" si="1264"/>
        <v>0</v>
      </c>
      <c r="K6108" s="14">
        <f t="shared" si="1264"/>
        <v>0</v>
      </c>
      <c r="L6108" s="14" t="str">
        <f t="shared" si="1261"/>
        <v>3.16</v>
      </c>
      <c r="M6108" s="15" t="str">
        <f t="shared" si="1262"/>
        <v>--</v>
      </c>
      <c r="N6108" s="14" t="str">
        <f t="shared" si="1263"/>
        <v/>
      </c>
      <c r="O6108" s="15" t="str">
        <f t="shared" si="1256"/>
        <v/>
      </c>
      <c r="P6108" s="15" t="str">
        <f>IF(N6108=1,FLOOR(MAX($P$4:P6107),1)+1,IF(AND(P6107&lt;&gt;"",O6107&lt;&gt;1),MAX($P$4:P6107)+0.1,""))</f>
        <v/>
      </c>
      <c r="Q6108" s="5">
        <f>ROW()</f>
        <v>6108</v>
      </c>
    </row>
    <row r="6109" spans="2:17" x14ac:dyDescent="0.3">
      <c r="B6109" s="5"/>
      <c r="C6109" s="14">
        <f t="shared" si="1257"/>
        <v>0</v>
      </c>
      <c r="D6109" s="14">
        <f t="shared" si="1257"/>
        <v>0</v>
      </c>
      <c r="E6109" s="14" t="str">
        <f t="shared" si="1258"/>
        <v/>
      </c>
      <c r="F6109" s="14">
        <f t="shared" si="1259"/>
        <v>0</v>
      </c>
      <c r="G6109" s="14">
        <f t="shared" si="1255"/>
        <v>3</v>
      </c>
      <c r="H6109" s="14">
        <f t="shared" si="1264"/>
        <v>16</v>
      </c>
      <c r="I6109" s="14">
        <f t="shared" si="1264"/>
        <v>0</v>
      </c>
      <c r="J6109" s="14">
        <f t="shared" si="1264"/>
        <v>0</v>
      </c>
      <c r="K6109" s="14">
        <f t="shared" si="1264"/>
        <v>0</v>
      </c>
      <c r="L6109" s="14" t="str">
        <f t="shared" si="1261"/>
        <v>3.16</v>
      </c>
      <c r="M6109" s="15" t="str">
        <f t="shared" si="1262"/>
        <v>--</v>
      </c>
      <c r="N6109" s="14" t="str">
        <f t="shared" si="1263"/>
        <v/>
      </c>
      <c r="O6109" s="15" t="str">
        <f t="shared" si="1256"/>
        <v/>
      </c>
      <c r="P6109" s="15" t="str">
        <f>IF(N6109=1,FLOOR(MAX($P$4:P6108),1)+1,IF(AND(P6108&lt;&gt;"",O6108&lt;&gt;1),MAX($P$4:P6108)+0.1,""))</f>
        <v/>
      </c>
      <c r="Q6109" s="5">
        <f>ROW()</f>
        <v>6109</v>
      </c>
    </row>
    <row r="6110" spans="2:17" x14ac:dyDescent="0.3">
      <c r="B6110" s="5"/>
      <c r="C6110" s="14">
        <f t="shared" si="1257"/>
        <v>0</v>
      </c>
      <c r="D6110" s="14">
        <f t="shared" si="1257"/>
        <v>0</v>
      </c>
      <c r="E6110" s="14" t="str">
        <f t="shared" si="1258"/>
        <v/>
      </c>
      <c r="F6110" s="14">
        <f t="shared" si="1259"/>
        <v>0</v>
      </c>
      <c r="G6110" s="14">
        <f t="shared" si="1255"/>
        <v>3</v>
      </c>
      <c r="H6110" s="14">
        <f t="shared" si="1264"/>
        <v>16</v>
      </c>
      <c r="I6110" s="14">
        <f t="shared" si="1264"/>
        <v>0</v>
      </c>
      <c r="J6110" s="14">
        <f t="shared" si="1264"/>
        <v>0</v>
      </c>
      <c r="K6110" s="14">
        <f t="shared" si="1264"/>
        <v>0</v>
      </c>
      <c r="L6110" s="14" t="str">
        <f t="shared" si="1261"/>
        <v>3.16</v>
      </c>
      <c r="M6110" s="15" t="str">
        <f t="shared" si="1262"/>
        <v>--</v>
      </c>
      <c r="N6110" s="14" t="str">
        <f t="shared" si="1263"/>
        <v/>
      </c>
      <c r="O6110" s="15" t="str">
        <f t="shared" si="1256"/>
        <v/>
      </c>
      <c r="P6110" s="15" t="str">
        <f>IF(N6110=1,FLOOR(MAX($P$4:P6109),1)+1,IF(AND(P6109&lt;&gt;"",O6109&lt;&gt;1),MAX($P$4:P6109)+0.1,""))</f>
        <v/>
      </c>
      <c r="Q6110" s="5">
        <f>ROW()</f>
        <v>6110</v>
      </c>
    </row>
    <row r="6111" spans="2:17" x14ac:dyDescent="0.3">
      <c r="B6111" s="5"/>
      <c r="C6111" s="14">
        <f t="shared" si="1257"/>
        <v>0</v>
      </c>
      <c r="D6111" s="14">
        <f t="shared" si="1257"/>
        <v>0</v>
      </c>
      <c r="E6111" s="14" t="str">
        <f t="shared" si="1258"/>
        <v/>
      </c>
      <c r="F6111" s="14">
        <f t="shared" si="1259"/>
        <v>0</v>
      </c>
      <c r="G6111" s="14">
        <f t="shared" si="1255"/>
        <v>3</v>
      </c>
      <c r="H6111" s="14">
        <f t="shared" si="1264"/>
        <v>16</v>
      </c>
      <c r="I6111" s="14">
        <f t="shared" si="1264"/>
        <v>0</v>
      </c>
      <c r="J6111" s="14">
        <f t="shared" si="1264"/>
        <v>0</v>
      </c>
      <c r="K6111" s="14">
        <f t="shared" si="1264"/>
        <v>0</v>
      </c>
      <c r="L6111" s="14" t="str">
        <f t="shared" si="1261"/>
        <v>3.16</v>
      </c>
      <c r="M6111" s="15" t="str">
        <f t="shared" si="1262"/>
        <v>--</v>
      </c>
      <c r="N6111" s="14" t="str">
        <f t="shared" si="1263"/>
        <v/>
      </c>
      <c r="O6111" s="15" t="str">
        <f t="shared" si="1256"/>
        <v/>
      </c>
      <c r="P6111" s="15" t="str">
        <f>IF(N6111=1,FLOOR(MAX($P$4:P6110),1)+1,IF(AND(P6110&lt;&gt;"",O6110&lt;&gt;1),MAX($P$4:P6110)+0.1,""))</f>
        <v/>
      </c>
      <c r="Q6111" s="5">
        <f>ROW()</f>
        <v>6111</v>
      </c>
    </row>
    <row r="6112" spans="2:17" x14ac:dyDescent="0.3">
      <c r="B6112" s="5"/>
      <c r="C6112" s="14">
        <f t="shared" si="1257"/>
        <v>0</v>
      </c>
      <c r="D6112" s="14">
        <f t="shared" si="1257"/>
        <v>0</v>
      </c>
      <c r="E6112" s="14" t="str">
        <f t="shared" si="1258"/>
        <v/>
      </c>
      <c r="F6112" s="14">
        <f t="shared" si="1259"/>
        <v>0</v>
      </c>
      <c r="G6112" s="14">
        <f t="shared" si="1255"/>
        <v>3</v>
      </c>
      <c r="H6112" s="14">
        <f t="shared" si="1264"/>
        <v>16</v>
      </c>
      <c r="I6112" s="14">
        <f t="shared" si="1264"/>
        <v>0</v>
      </c>
      <c r="J6112" s="14">
        <f t="shared" si="1264"/>
        <v>0</v>
      </c>
      <c r="K6112" s="14">
        <f t="shared" si="1264"/>
        <v>0</v>
      </c>
      <c r="L6112" s="14" t="str">
        <f t="shared" si="1261"/>
        <v>3.16</v>
      </c>
      <c r="M6112" s="15" t="str">
        <f t="shared" si="1262"/>
        <v>--</v>
      </c>
      <c r="N6112" s="14" t="str">
        <f t="shared" si="1263"/>
        <v/>
      </c>
      <c r="O6112" s="15" t="str">
        <f t="shared" si="1256"/>
        <v/>
      </c>
      <c r="P6112" s="15" t="str">
        <f>IF(N6112=1,FLOOR(MAX($P$4:P6111),1)+1,IF(AND(P6111&lt;&gt;"",O6111&lt;&gt;1),MAX($P$4:P6111)+0.1,""))</f>
        <v/>
      </c>
      <c r="Q6112" s="5">
        <f>ROW()</f>
        <v>6112</v>
      </c>
    </row>
    <row r="6113" spans="2:17" x14ac:dyDescent="0.3">
      <c r="B6113" s="5"/>
      <c r="C6113" s="14">
        <f t="shared" si="1257"/>
        <v>0</v>
      </c>
      <c r="D6113" s="14">
        <f t="shared" si="1257"/>
        <v>0</v>
      </c>
      <c r="E6113" s="14" t="str">
        <f t="shared" si="1258"/>
        <v/>
      </c>
      <c r="F6113" s="14">
        <f t="shared" si="1259"/>
        <v>0</v>
      </c>
      <c r="G6113" s="14">
        <f t="shared" si="1255"/>
        <v>3</v>
      </c>
      <c r="H6113" s="14">
        <f t="shared" si="1264"/>
        <v>16</v>
      </c>
      <c r="I6113" s="14">
        <f t="shared" si="1264"/>
        <v>0</v>
      </c>
      <c r="J6113" s="14">
        <f t="shared" si="1264"/>
        <v>0</v>
      </c>
      <c r="K6113" s="14">
        <f t="shared" si="1264"/>
        <v>0</v>
      </c>
      <c r="L6113" s="14" t="str">
        <f t="shared" si="1261"/>
        <v>3.16</v>
      </c>
      <c r="M6113" s="15" t="str">
        <f t="shared" si="1262"/>
        <v>--</v>
      </c>
      <c r="N6113" s="14" t="str">
        <f t="shared" si="1263"/>
        <v/>
      </c>
      <c r="O6113" s="15" t="str">
        <f t="shared" si="1256"/>
        <v/>
      </c>
      <c r="P6113" s="15" t="str">
        <f>IF(N6113=1,FLOOR(MAX($P$4:P6112),1)+1,IF(AND(P6112&lt;&gt;"",O6112&lt;&gt;1),MAX($P$4:P6112)+0.1,""))</f>
        <v/>
      </c>
      <c r="Q6113" s="5">
        <f>ROW()</f>
        <v>6113</v>
      </c>
    </row>
    <row r="6114" spans="2:17" x14ac:dyDescent="0.3">
      <c r="B6114" s="5"/>
      <c r="C6114" s="14">
        <f t="shared" si="1257"/>
        <v>0</v>
      </c>
      <c r="D6114" s="14">
        <f t="shared" si="1257"/>
        <v>0</v>
      </c>
      <c r="E6114" s="14" t="str">
        <f t="shared" si="1258"/>
        <v/>
      </c>
      <c r="F6114" s="14">
        <f t="shared" si="1259"/>
        <v>0</v>
      </c>
      <c r="G6114" s="14">
        <f t="shared" si="1255"/>
        <v>3</v>
      </c>
      <c r="H6114" s="14">
        <f t="shared" si="1264"/>
        <v>16</v>
      </c>
      <c r="I6114" s="14">
        <f t="shared" si="1264"/>
        <v>0</v>
      </c>
      <c r="J6114" s="14">
        <f t="shared" si="1264"/>
        <v>0</v>
      </c>
      <c r="K6114" s="14">
        <f t="shared" si="1264"/>
        <v>0</v>
      </c>
      <c r="L6114" s="14" t="str">
        <f t="shared" si="1261"/>
        <v>3.16</v>
      </c>
      <c r="M6114" s="15" t="str">
        <f t="shared" si="1262"/>
        <v>--</v>
      </c>
      <c r="N6114" s="14" t="str">
        <f t="shared" si="1263"/>
        <v/>
      </c>
      <c r="O6114" s="15" t="str">
        <f t="shared" si="1256"/>
        <v/>
      </c>
      <c r="P6114" s="15" t="str">
        <f>IF(N6114=1,FLOOR(MAX($P$4:P6113),1)+1,IF(AND(P6113&lt;&gt;"",O6113&lt;&gt;1),MAX($P$4:P6113)+0.1,""))</f>
        <v/>
      </c>
      <c r="Q6114" s="5">
        <f>ROW()</f>
        <v>6114</v>
      </c>
    </row>
    <row r="6115" spans="2:17" x14ac:dyDescent="0.3">
      <c r="B6115" s="5"/>
      <c r="C6115" s="14">
        <f t="shared" si="1257"/>
        <v>0</v>
      </c>
      <c r="D6115" s="14">
        <f t="shared" si="1257"/>
        <v>0</v>
      </c>
      <c r="E6115" s="14" t="str">
        <f t="shared" si="1258"/>
        <v/>
      </c>
      <c r="F6115" s="14">
        <f t="shared" si="1259"/>
        <v>0</v>
      </c>
      <c r="G6115" s="14">
        <f t="shared" si="1255"/>
        <v>3</v>
      </c>
      <c r="H6115" s="14">
        <f t="shared" si="1264"/>
        <v>16</v>
      </c>
      <c r="I6115" s="14">
        <f t="shared" si="1264"/>
        <v>0</v>
      </c>
      <c r="J6115" s="14">
        <f t="shared" si="1264"/>
        <v>0</v>
      </c>
      <c r="K6115" s="14">
        <f t="shared" si="1264"/>
        <v>0</v>
      </c>
      <c r="L6115" s="14" t="str">
        <f t="shared" si="1261"/>
        <v>3.16</v>
      </c>
      <c r="M6115" s="15" t="str">
        <f t="shared" si="1262"/>
        <v>--</v>
      </c>
      <c r="N6115" s="14" t="str">
        <f t="shared" si="1263"/>
        <v/>
      </c>
      <c r="O6115" s="15" t="str">
        <f t="shared" si="1256"/>
        <v/>
      </c>
      <c r="P6115" s="15" t="str">
        <f>IF(N6115=1,FLOOR(MAX($P$4:P6114),1)+1,IF(AND(P6114&lt;&gt;"",O6114&lt;&gt;1),MAX($P$4:P6114)+0.1,""))</f>
        <v/>
      </c>
      <c r="Q6115" s="5">
        <f>ROW()</f>
        <v>6115</v>
      </c>
    </row>
    <row r="6116" spans="2:17" x14ac:dyDescent="0.3">
      <c r="B6116" s="5"/>
      <c r="C6116" s="14">
        <f t="shared" si="1257"/>
        <v>0</v>
      </c>
      <c r="D6116" s="14">
        <f t="shared" si="1257"/>
        <v>0</v>
      </c>
      <c r="E6116" s="14" t="str">
        <f t="shared" si="1258"/>
        <v/>
      </c>
      <c r="F6116" s="14">
        <f t="shared" si="1259"/>
        <v>0</v>
      </c>
      <c r="G6116" s="14">
        <f t="shared" si="1255"/>
        <v>3</v>
      </c>
      <c r="H6116" s="14">
        <f t="shared" si="1264"/>
        <v>16</v>
      </c>
      <c r="I6116" s="14">
        <f t="shared" si="1264"/>
        <v>0</v>
      </c>
      <c r="J6116" s="14">
        <f t="shared" si="1264"/>
        <v>0</v>
      </c>
      <c r="K6116" s="14">
        <f t="shared" si="1264"/>
        <v>0</v>
      </c>
      <c r="L6116" s="14" t="str">
        <f t="shared" si="1261"/>
        <v>3.16</v>
      </c>
      <c r="M6116" s="15" t="str">
        <f t="shared" si="1262"/>
        <v>--</v>
      </c>
      <c r="N6116" s="14" t="str">
        <f t="shared" si="1263"/>
        <v/>
      </c>
      <c r="O6116" s="15" t="str">
        <f t="shared" si="1256"/>
        <v/>
      </c>
      <c r="P6116" s="15" t="str">
        <f>IF(N6116=1,FLOOR(MAX($P$4:P6115),1)+1,IF(AND(P6115&lt;&gt;"",O6115&lt;&gt;1),MAX($P$4:P6115)+0.1,""))</f>
        <v/>
      </c>
      <c r="Q6116" s="5">
        <f>ROW()</f>
        <v>6116</v>
      </c>
    </row>
    <row r="6117" spans="2:17" x14ac:dyDescent="0.3">
      <c r="B6117" s="5"/>
      <c r="C6117" s="14">
        <f t="shared" si="1257"/>
        <v>0</v>
      </c>
      <c r="D6117" s="14">
        <f t="shared" si="1257"/>
        <v>0</v>
      </c>
      <c r="E6117" s="14" t="str">
        <f t="shared" si="1258"/>
        <v/>
      </c>
      <c r="F6117" s="14">
        <f t="shared" si="1259"/>
        <v>0</v>
      </c>
      <c r="G6117" s="14">
        <f t="shared" si="1255"/>
        <v>3</v>
      </c>
      <c r="H6117" s="14">
        <f t="shared" si="1264"/>
        <v>16</v>
      </c>
      <c r="I6117" s="14">
        <f t="shared" si="1264"/>
        <v>0</v>
      </c>
      <c r="J6117" s="14">
        <f t="shared" si="1264"/>
        <v>0</v>
      </c>
      <c r="K6117" s="14">
        <f t="shared" si="1264"/>
        <v>0</v>
      </c>
      <c r="L6117" s="14" t="str">
        <f t="shared" si="1261"/>
        <v>3.16</v>
      </c>
      <c r="M6117" s="15" t="str">
        <f t="shared" si="1262"/>
        <v>--</v>
      </c>
      <c r="N6117" s="14" t="str">
        <f t="shared" si="1263"/>
        <v/>
      </c>
      <c r="O6117" s="15" t="str">
        <f t="shared" si="1256"/>
        <v/>
      </c>
      <c r="P6117" s="15" t="str">
        <f>IF(N6117=1,FLOOR(MAX($P$4:P6116),1)+1,IF(AND(P6116&lt;&gt;"",O6116&lt;&gt;1),MAX($P$4:P6116)+0.1,""))</f>
        <v/>
      </c>
      <c r="Q6117" s="5">
        <f>ROW()</f>
        <v>6117</v>
      </c>
    </row>
    <row r="6118" spans="2:17" x14ac:dyDescent="0.3">
      <c r="B6118" s="5"/>
      <c r="C6118" s="14">
        <f t="shared" si="1257"/>
        <v>0</v>
      </c>
      <c r="D6118" s="14">
        <f t="shared" si="1257"/>
        <v>0</v>
      </c>
      <c r="E6118" s="14" t="str">
        <f t="shared" si="1258"/>
        <v/>
      </c>
      <c r="F6118" s="14">
        <f t="shared" si="1259"/>
        <v>0</v>
      </c>
      <c r="G6118" s="14">
        <f t="shared" si="1255"/>
        <v>3</v>
      </c>
      <c r="H6118" s="14">
        <f t="shared" ref="H6118:K6133" si="1265">IF(G6118&lt;&gt;G6117,0,IF(AND(($F6117-$D6118)=(H$3-1),$F6118=H$3),H6117+1,H6117))</f>
        <v>16</v>
      </c>
      <c r="I6118" s="14">
        <f t="shared" si="1265"/>
        <v>0</v>
      </c>
      <c r="J6118" s="14">
        <f t="shared" si="1265"/>
        <v>0</v>
      </c>
      <c r="K6118" s="14">
        <f t="shared" si="1265"/>
        <v>0</v>
      </c>
      <c r="L6118" s="14" t="str">
        <f t="shared" si="1261"/>
        <v>3.16</v>
      </c>
      <c r="M6118" s="15" t="str">
        <f t="shared" si="1262"/>
        <v>--</v>
      </c>
      <c r="N6118" s="14" t="str">
        <f t="shared" si="1263"/>
        <v/>
      </c>
      <c r="O6118" s="15" t="str">
        <f t="shared" si="1256"/>
        <v/>
      </c>
      <c r="P6118" s="15" t="str">
        <f>IF(N6118=1,FLOOR(MAX($P$4:P6117),1)+1,IF(AND(P6117&lt;&gt;"",O6117&lt;&gt;1),MAX($P$4:P6117)+0.1,""))</f>
        <v/>
      </c>
      <c r="Q6118" s="5">
        <f>ROW()</f>
        <v>6118</v>
      </c>
    </row>
    <row r="6119" spans="2:17" x14ac:dyDescent="0.3">
      <c r="B6119" s="5"/>
      <c r="C6119" s="14">
        <f t="shared" si="1257"/>
        <v>0</v>
      </c>
      <c r="D6119" s="14">
        <f t="shared" si="1257"/>
        <v>0</v>
      </c>
      <c r="E6119" s="14" t="str">
        <f t="shared" si="1258"/>
        <v/>
      </c>
      <c r="F6119" s="14">
        <f t="shared" si="1259"/>
        <v>0</v>
      </c>
      <c r="G6119" s="14">
        <f t="shared" si="1255"/>
        <v>3</v>
      </c>
      <c r="H6119" s="14">
        <f t="shared" si="1265"/>
        <v>16</v>
      </c>
      <c r="I6119" s="14">
        <f t="shared" si="1265"/>
        <v>0</v>
      </c>
      <c r="J6119" s="14">
        <f t="shared" si="1265"/>
        <v>0</v>
      </c>
      <c r="K6119" s="14">
        <f t="shared" si="1265"/>
        <v>0</v>
      </c>
      <c r="L6119" s="14" t="str">
        <f t="shared" si="1261"/>
        <v>3.16</v>
      </c>
      <c r="M6119" s="15" t="str">
        <f t="shared" si="1262"/>
        <v>--</v>
      </c>
      <c r="N6119" s="14" t="str">
        <f t="shared" si="1263"/>
        <v/>
      </c>
      <c r="O6119" s="15" t="str">
        <f t="shared" si="1256"/>
        <v/>
      </c>
      <c r="P6119" s="15" t="str">
        <f>IF(N6119=1,FLOOR(MAX($P$4:P6118),1)+1,IF(AND(P6118&lt;&gt;"",O6118&lt;&gt;1),MAX($P$4:P6118)+0.1,""))</f>
        <v/>
      </c>
      <c r="Q6119" s="5">
        <f>ROW()</f>
        <v>6119</v>
      </c>
    </row>
    <row r="6120" spans="2:17" x14ac:dyDescent="0.3">
      <c r="B6120" s="5"/>
      <c r="C6120" s="14">
        <f t="shared" si="1257"/>
        <v>0</v>
      </c>
      <c r="D6120" s="14">
        <f t="shared" si="1257"/>
        <v>0</v>
      </c>
      <c r="E6120" s="14" t="str">
        <f t="shared" si="1258"/>
        <v/>
      </c>
      <c r="F6120" s="14">
        <f t="shared" si="1259"/>
        <v>0</v>
      </c>
      <c r="G6120" s="14">
        <f t="shared" si="1255"/>
        <v>3</v>
      </c>
      <c r="H6120" s="14">
        <f t="shared" si="1265"/>
        <v>16</v>
      </c>
      <c r="I6120" s="14">
        <f t="shared" si="1265"/>
        <v>0</v>
      </c>
      <c r="J6120" s="14">
        <f t="shared" si="1265"/>
        <v>0</v>
      </c>
      <c r="K6120" s="14">
        <f t="shared" si="1265"/>
        <v>0</v>
      </c>
      <c r="L6120" s="14" t="str">
        <f t="shared" si="1261"/>
        <v>3.16</v>
      </c>
      <c r="M6120" s="15" t="str">
        <f t="shared" si="1262"/>
        <v>--</v>
      </c>
      <c r="N6120" s="14" t="str">
        <f t="shared" si="1263"/>
        <v/>
      </c>
      <c r="O6120" s="15" t="str">
        <f t="shared" si="1256"/>
        <v/>
      </c>
      <c r="P6120" s="15" t="str">
        <f>IF(N6120=1,FLOOR(MAX($P$4:P6119),1)+1,IF(AND(P6119&lt;&gt;"",O6119&lt;&gt;1),MAX($P$4:P6119)+0.1,""))</f>
        <v/>
      </c>
      <c r="Q6120" s="5">
        <f>ROW()</f>
        <v>6120</v>
      </c>
    </row>
    <row r="6121" spans="2:17" x14ac:dyDescent="0.3">
      <c r="B6121" s="5"/>
      <c r="C6121" s="14">
        <f t="shared" si="1257"/>
        <v>0</v>
      </c>
      <c r="D6121" s="14">
        <f t="shared" si="1257"/>
        <v>0</v>
      </c>
      <c r="E6121" s="14" t="str">
        <f t="shared" si="1258"/>
        <v/>
      </c>
      <c r="F6121" s="14">
        <f t="shared" si="1259"/>
        <v>0</v>
      </c>
      <c r="G6121" s="14">
        <f t="shared" si="1255"/>
        <v>3</v>
      </c>
      <c r="H6121" s="14">
        <f t="shared" si="1265"/>
        <v>16</v>
      </c>
      <c r="I6121" s="14">
        <f t="shared" si="1265"/>
        <v>0</v>
      </c>
      <c r="J6121" s="14">
        <f t="shared" si="1265"/>
        <v>0</v>
      </c>
      <c r="K6121" s="14">
        <f t="shared" si="1265"/>
        <v>0</v>
      </c>
      <c r="L6121" s="14" t="str">
        <f t="shared" si="1261"/>
        <v>3.16</v>
      </c>
      <c r="M6121" s="15" t="str">
        <f t="shared" si="1262"/>
        <v>--</v>
      </c>
      <c r="N6121" s="14" t="str">
        <f t="shared" si="1263"/>
        <v/>
      </c>
      <c r="O6121" s="15" t="str">
        <f t="shared" si="1256"/>
        <v/>
      </c>
      <c r="P6121" s="15" t="str">
        <f>IF(N6121=1,FLOOR(MAX($P$4:P6120),1)+1,IF(AND(P6120&lt;&gt;"",O6120&lt;&gt;1),MAX($P$4:P6120)+0.1,""))</f>
        <v/>
      </c>
      <c r="Q6121" s="5">
        <f>ROW()</f>
        <v>6121</v>
      </c>
    </row>
    <row r="6122" spans="2:17" x14ac:dyDescent="0.3">
      <c r="B6122" s="5"/>
      <c r="C6122" s="14">
        <f t="shared" si="1257"/>
        <v>0</v>
      </c>
      <c r="D6122" s="14">
        <f t="shared" si="1257"/>
        <v>0</v>
      </c>
      <c r="E6122" s="14" t="str">
        <f t="shared" si="1258"/>
        <v/>
      </c>
      <c r="F6122" s="14">
        <f t="shared" si="1259"/>
        <v>0</v>
      </c>
      <c r="G6122" s="14">
        <f t="shared" si="1255"/>
        <v>3</v>
      </c>
      <c r="H6122" s="14">
        <f t="shared" si="1265"/>
        <v>16</v>
      </c>
      <c r="I6122" s="14">
        <f t="shared" si="1265"/>
        <v>0</v>
      </c>
      <c r="J6122" s="14">
        <f t="shared" si="1265"/>
        <v>0</v>
      </c>
      <c r="K6122" s="14">
        <f t="shared" si="1265"/>
        <v>0</v>
      </c>
      <c r="L6122" s="14" t="str">
        <f t="shared" si="1261"/>
        <v>3.16</v>
      </c>
      <c r="M6122" s="15" t="str">
        <f t="shared" si="1262"/>
        <v>--</v>
      </c>
      <c r="N6122" s="14" t="str">
        <f t="shared" si="1263"/>
        <v/>
      </c>
      <c r="O6122" s="15" t="str">
        <f t="shared" si="1256"/>
        <v/>
      </c>
      <c r="P6122" s="15" t="str">
        <f>IF(N6122=1,FLOOR(MAX($P$4:P6121),1)+1,IF(AND(P6121&lt;&gt;"",O6121&lt;&gt;1),MAX($P$4:P6121)+0.1,""))</f>
        <v/>
      </c>
      <c r="Q6122" s="5">
        <f>ROW()</f>
        <v>6122</v>
      </c>
    </row>
    <row r="6123" spans="2:17" x14ac:dyDescent="0.3">
      <c r="B6123" s="5"/>
      <c r="C6123" s="14">
        <f t="shared" si="1257"/>
        <v>0</v>
      </c>
      <c r="D6123" s="14">
        <f t="shared" si="1257"/>
        <v>0</v>
      </c>
      <c r="E6123" s="14" t="str">
        <f t="shared" si="1258"/>
        <v/>
      </c>
      <c r="F6123" s="14">
        <f t="shared" si="1259"/>
        <v>0</v>
      </c>
      <c r="G6123" s="14">
        <f t="shared" si="1255"/>
        <v>3</v>
      </c>
      <c r="H6123" s="14">
        <f t="shared" si="1265"/>
        <v>16</v>
      </c>
      <c r="I6123" s="14">
        <f t="shared" si="1265"/>
        <v>0</v>
      </c>
      <c r="J6123" s="14">
        <f t="shared" si="1265"/>
        <v>0</v>
      </c>
      <c r="K6123" s="14">
        <f t="shared" si="1265"/>
        <v>0</v>
      </c>
      <c r="L6123" s="14" t="str">
        <f t="shared" si="1261"/>
        <v>3.16</v>
      </c>
      <c r="M6123" s="15" t="str">
        <f t="shared" si="1262"/>
        <v>--</v>
      </c>
      <c r="N6123" s="14" t="str">
        <f t="shared" si="1263"/>
        <v/>
      </c>
      <c r="O6123" s="15" t="str">
        <f t="shared" si="1256"/>
        <v/>
      </c>
      <c r="P6123" s="15" t="str">
        <f>IF(N6123=1,FLOOR(MAX($P$4:P6122),1)+1,IF(AND(P6122&lt;&gt;"",O6122&lt;&gt;1),MAX($P$4:P6122)+0.1,""))</f>
        <v/>
      </c>
      <c r="Q6123" s="5">
        <f>ROW()</f>
        <v>6123</v>
      </c>
    </row>
    <row r="6124" spans="2:17" x14ac:dyDescent="0.3">
      <c r="B6124" s="5"/>
      <c r="C6124" s="14">
        <f t="shared" si="1257"/>
        <v>0</v>
      </c>
      <c r="D6124" s="14">
        <f t="shared" si="1257"/>
        <v>0</v>
      </c>
      <c r="E6124" s="14" t="str">
        <f t="shared" si="1258"/>
        <v/>
      </c>
      <c r="F6124" s="14">
        <f t="shared" si="1259"/>
        <v>0</v>
      </c>
      <c r="G6124" s="14">
        <f t="shared" si="1255"/>
        <v>3</v>
      </c>
      <c r="H6124" s="14">
        <f t="shared" si="1265"/>
        <v>16</v>
      </c>
      <c r="I6124" s="14">
        <f t="shared" si="1265"/>
        <v>0</v>
      </c>
      <c r="J6124" s="14">
        <f t="shared" si="1265"/>
        <v>0</v>
      </c>
      <c r="K6124" s="14">
        <f t="shared" si="1265"/>
        <v>0</v>
      </c>
      <c r="L6124" s="14" t="str">
        <f t="shared" si="1261"/>
        <v>3.16</v>
      </c>
      <c r="M6124" s="15" t="str">
        <f t="shared" si="1262"/>
        <v>--</v>
      </c>
      <c r="N6124" s="14" t="str">
        <f t="shared" si="1263"/>
        <v/>
      </c>
      <c r="O6124" s="15" t="str">
        <f t="shared" si="1256"/>
        <v/>
      </c>
      <c r="P6124" s="15" t="str">
        <f>IF(N6124=1,FLOOR(MAX($P$4:P6123),1)+1,IF(AND(P6123&lt;&gt;"",O6123&lt;&gt;1),MAX($P$4:P6123)+0.1,""))</f>
        <v/>
      </c>
      <c r="Q6124" s="5">
        <f>ROW()</f>
        <v>6124</v>
      </c>
    </row>
    <row r="6125" spans="2:17" x14ac:dyDescent="0.3">
      <c r="B6125" s="5"/>
      <c r="C6125" s="14">
        <f t="shared" si="1257"/>
        <v>0</v>
      </c>
      <c r="D6125" s="14">
        <f t="shared" si="1257"/>
        <v>0</v>
      </c>
      <c r="E6125" s="14" t="str">
        <f t="shared" si="1258"/>
        <v/>
      </c>
      <c r="F6125" s="14">
        <f t="shared" si="1259"/>
        <v>0</v>
      </c>
      <c r="G6125" s="14">
        <f t="shared" si="1255"/>
        <v>3</v>
      </c>
      <c r="H6125" s="14">
        <f t="shared" si="1265"/>
        <v>16</v>
      </c>
      <c r="I6125" s="14">
        <f t="shared" si="1265"/>
        <v>0</v>
      </c>
      <c r="J6125" s="14">
        <f t="shared" si="1265"/>
        <v>0</v>
      </c>
      <c r="K6125" s="14">
        <f t="shared" si="1265"/>
        <v>0</v>
      </c>
      <c r="L6125" s="14" t="str">
        <f t="shared" si="1261"/>
        <v>3.16</v>
      </c>
      <c r="M6125" s="15" t="str">
        <f t="shared" si="1262"/>
        <v>--</v>
      </c>
      <c r="N6125" s="14" t="str">
        <f t="shared" si="1263"/>
        <v/>
      </c>
      <c r="O6125" s="15" t="str">
        <f t="shared" si="1256"/>
        <v/>
      </c>
      <c r="P6125" s="15" t="str">
        <f>IF(N6125=1,FLOOR(MAX($P$4:P6124),1)+1,IF(AND(P6124&lt;&gt;"",O6124&lt;&gt;1),MAX($P$4:P6124)+0.1,""))</f>
        <v/>
      </c>
      <c r="Q6125" s="5">
        <f>ROW()</f>
        <v>6125</v>
      </c>
    </row>
    <row r="6126" spans="2:17" x14ac:dyDescent="0.3">
      <c r="B6126" s="5"/>
      <c r="C6126" s="14">
        <f t="shared" si="1257"/>
        <v>0</v>
      </c>
      <c r="D6126" s="14">
        <f t="shared" si="1257"/>
        <v>0</v>
      </c>
      <c r="E6126" s="14" t="str">
        <f t="shared" si="1258"/>
        <v/>
      </c>
      <c r="F6126" s="14">
        <f t="shared" si="1259"/>
        <v>0</v>
      </c>
      <c r="G6126" s="14">
        <f t="shared" si="1255"/>
        <v>3</v>
      </c>
      <c r="H6126" s="14">
        <f t="shared" si="1265"/>
        <v>16</v>
      </c>
      <c r="I6126" s="14">
        <f t="shared" si="1265"/>
        <v>0</v>
      </c>
      <c r="J6126" s="14">
        <f t="shared" si="1265"/>
        <v>0</v>
      </c>
      <c r="K6126" s="14">
        <f t="shared" si="1265"/>
        <v>0</v>
      </c>
      <c r="L6126" s="14" t="str">
        <f t="shared" si="1261"/>
        <v>3.16</v>
      </c>
      <c r="M6126" s="15" t="str">
        <f t="shared" si="1262"/>
        <v>--</v>
      </c>
      <c r="N6126" s="14" t="str">
        <f t="shared" si="1263"/>
        <v/>
      </c>
      <c r="O6126" s="15" t="str">
        <f t="shared" si="1256"/>
        <v/>
      </c>
      <c r="P6126" s="15" t="str">
        <f>IF(N6126=1,FLOOR(MAX($P$4:P6125),1)+1,IF(AND(P6125&lt;&gt;"",O6125&lt;&gt;1),MAX($P$4:P6125)+0.1,""))</f>
        <v/>
      </c>
      <c r="Q6126" s="5">
        <f>ROW()</f>
        <v>6126</v>
      </c>
    </row>
    <row r="6127" spans="2:17" x14ac:dyDescent="0.3">
      <c r="B6127" s="5"/>
      <c r="C6127" s="14">
        <f t="shared" si="1257"/>
        <v>0</v>
      </c>
      <c r="D6127" s="14">
        <f t="shared" si="1257"/>
        <v>0</v>
      </c>
      <c r="E6127" s="14" t="str">
        <f t="shared" si="1258"/>
        <v/>
      </c>
      <c r="F6127" s="14">
        <f t="shared" si="1259"/>
        <v>0</v>
      </c>
      <c r="G6127" s="14">
        <f t="shared" si="1255"/>
        <v>3</v>
      </c>
      <c r="H6127" s="14">
        <f t="shared" si="1265"/>
        <v>16</v>
      </c>
      <c r="I6127" s="14">
        <f t="shared" si="1265"/>
        <v>0</v>
      </c>
      <c r="J6127" s="14">
        <f t="shared" si="1265"/>
        <v>0</v>
      </c>
      <c r="K6127" s="14">
        <f t="shared" si="1265"/>
        <v>0</v>
      </c>
      <c r="L6127" s="14" t="str">
        <f t="shared" si="1261"/>
        <v>3.16</v>
      </c>
      <c r="M6127" s="15" t="str">
        <f t="shared" si="1262"/>
        <v>--</v>
      </c>
      <c r="N6127" s="14" t="str">
        <f t="shared" si="1263"/>
        <v/>
      </c>
      <c r="O6127" s="15" t="str">
        <f t="shared" si="1256"/>
        <v/>
      </c>
      <c r="P6127" s="15" t="str">
        <f>IF(N6127=1,FLOOR(MAX($P$4:P6126),1)+1,IF(AND(P6126&lt;&gt;"",O6126&lt;&gt;1),MAX($P$4:P6126)+0.1,""))</f>
        <v/>
      </c>
      <c r="Q6127" s="5">
        <f>ROW()</f>
        <v>6127</v>
      </c>
    </row>
    <row r="6128" spans="2:17" x14ac:dyDescent="0.3">
      <c r="B6128" s="5"/>
      <c r="C6128" s="14">
        <f t="shared" si="1257"/>
        <v>0</v>
      </c>
      <c r="D6128" s="14">
        <f t="shared" si="1257"/>
        <v>0</v>
      </c>
      <c r="E6128" s="14" t="str">
        <f t="shared" si="1258"/>
        <v/>
      </c>
      <c r="F6128" s="14">
        <f t="shared" si="1259"/>
        <v>0</v>
      </c>
      <c r="G6128" s="14">
        <f t="shared" si="1255"/>
        <v>3</v>
      </c>
      <c r="H6128" s="14">
        <f t="shared" si="1265"/>
        <v>16</v>
      </c>
      <c r="I6128" s="14">
        <f t="shared" si="1265"/>
        <v>0</v>
      </c>
      <c r="J6128" s="14">
        <f t="shared" si="1265"/>
        <v>0</v>
      </c>
      <c r="K6128" s="14">
        <f t="shared" si="1265"/>
        <v>0</v>
      </c>
      <c r="L6128" s="14" t="str">
        <f t="shared" si="1261"/>
        <v>3.16</v>
      </c>
      <c r="M6128" s="15" t="str">
        <f t="shared" si="1262"/>
        <v>--</v>
      </c>
      <c r="N6128" s="14" t="str">
        <f t="shared" si="1263"/>
        <v/>
      </c>
      <c r="O6128" s="15" t="str">
        <f t="shared" si="1256"/>
        <v/>
      </c>
      <c r="P6128" s="15" t="str">
        <f>IF(N6128=1,FLOOR(MAX($P$4:P6127),1)+1,IF(AND(P6127&lt;&gt;"",O6127&lt;&gt;1),MAX($P$4:P6127)+0.1,""))</f>
        <v/>
      </c>
      <c r="Q6128" s="5">
        <f>ROW()</f>
        <v>6128</v>
      </c>
    </row>
    <row r="6129" spans="2:17" x14ac:dyDescent="0.3">
      <c r="B6129" s="5"/>
      <c r="C6129" s="14">
        <f t="shared" si="1257"/>
        <v>0</v>
      </c>
      <c r="D6129" s="14">
        <f t="shared" si="1257"/>
        <v>0</v>
      </c>
      <c r="E6129" s="14" t="str">
        <f t="shared" si="1258"/>
        <v/>
      </c>
      <c r="F6129" s="14">
        <f t="shared" si="1259"/>
        <v>0</v>
      </c>
      <c r="G6129" s="14">
        <f t="shared" si="1255"/>
        <v>3</v>
      </c>
      <c r="H6129" s="14">
        <f t="shared" si="1265"/>
        <v>16</v>
      </c>
      <c r="I6129" s="14">
        <f t="shared" si="1265"/>
        <v>0</v>
      </c>
      <c r="J6129" s="14">
        <f t="shared" si="1265"/>
        <v>0</v>
      </c>
      <c r="K6129" s="14">
        <f t="shared" si="1265"/>
        <v>0</v>
      </c>
      <c r="L6129" s="14" t="str">
        <f t="shared" si="1261"/>
        <v>3.16</v>
      </c>
      <c r="M6129" s="15" t="str">
        <f t="shared" si="1262"/>
        <v>--</v>
      </c>
      <c r="N6129" s="14" t="str">
        <f t="shared" si="1263"/>
        <v/>
      </c>
      <c r="O6129" s="15" t="str">
        <f t="shared" si="1256"/>
        <v/>
      </c>
      <c r="P6129" s="15" t="str">
        <f>IF(N6129=1,FLOOR(MAX($P$4:P6128),1)+1,IF(AND(P6128&lt;&gt;"",O6128&lt;&gt;1),MAX($P$4:P6128)+0.1,""))</f>
        <v/>
      </c>
      <c r="Q6129" s="5">
        <f>ROW()</f>
        <v>6129</v>
      </c>
    </row>
    <row r="6130" spans="2:17" x14ac:dyDescent="0.3">
      <c r="B6130" s="5"/>
      <c r="C6130" s="14">
        <f t="shared" si="1257"/>
        <v>0</v>
      </c>
      <c r="D6130" s="14">
        <f t="shared" si="1257"/>
        <v>0</v>
      </c>
      <c r="E6130" s="14" t="str">
        <f t="shared" si="1258"/>
        <v/>
      </c>
      <c r="F6130" s="14">
        <f t="shared" si="1259"/>
        <v>0</v>
      </c>
      <c r="G6130" s="14">
        <f t="shared" si="1255"/>
        <v>3</v>
      </c>
      <c r="H6130" s="14">
        <f t="shared" si="1265"/>
        <v>16</v>
      </c>
      <c r="I6130" s="14">
        <f t="shared" si="1265"/>
        <v>0</v>
      </c>
      <c r="J6130" s="14">
        <f t="shared" si="1265"/>
        <v>0</v>
      </c>
      <c r="K6130" s="14">
        <f t="shared" si="1265"/>
        <v>0</v>
      </c>
      <c r="L6130" s="14" t="str">
        <f t="shared" si="1261"/>
        <v>3.16</v>
      </c>
      <c r="M6130" s="15" t="str">
        <f t="shared" si="1262"/>
        <v>--</v>
      </c>
      <c r="N6130" s="14" t="str">
        <f t="shared" si="1263"/>
        <v/>
      </c>
      <c r="O6130" s="15" t="str">
        <f t="shared" si="1256"/>
        <v/>
      </c>
      <c r="P6130" s="15" t="str">
        <f>IF(N6130=1,FLOOR(MAX($P$4:P6129),1)+1,IF(AND(P6129&lt;&gt;"",O6129&lt;&gt;1),MAX($P$4:P6129)+0.1,""))</f>
        <v/>
      </c>
      <c r="Q6130" s="5">
        <f>ROW()</f>
        <v>6130</v>
      </c>
    </row>
    <row r="6131" spans="2:17" x14ac:dyDescent="0.3">
      <c r="B6131" s="5"/>
      <c r="C6131" s="14">
        <f t="shared" si="1257"/>
        <v>0</v>
      </c>
      <c r="D6131" s="14">
        <f t="shared" si="1257"/>
        <v>0</v>
      </c>
      <c r="E6131" s="14" t="str">
        <f t="shared" si="1258"/>
        <v/>
      </c>
      <c r="F6131" s="14">
        <f t="shared" si="1259"/>
        <v>0</v>
      </c>
      <c r="G6131" s="14">
        <f t="shared" si="1255"/>
        <v>3</v>
      </c>
      <c r="H6131" s="14">
        <f t="shared" si="1265"/>
        <v>16</v>
      </c>
      <c r="I6131" s="14">
        <f t="shared" si="1265"/>
        <v>0</v>
      </c>
      <c r="J6131" s="14">
        <f t="shared" si="1265"/>
        <v>0</v>
      </c>
      <c r="K6131" s="14">
        <f t="shared" si="1265"/>
        <v>0</v>
      </c>
      <c r="L6131" s="14" t="str">
        <f t="shared" si="1261"/>
        <v>3.16</v>
      </c>
      <c r="M6131" s="15" t="str">
        <f t="shared" si="1262"/>
        <v>--</v>
      </c>
      <c r="N6131" s="14" t="str">
        <f t="shared" si="1263"/>
        <v/>
      </c>
      <c r="O6131" s="15" t="str">
        <f t="shared" si="1256"/>
        <v/>
      </c>
      <c r="P6131" s="15" t="str">
        <f>IF(N6131=1,FLOOR(MAX($P$4:P6130),1)+1,IF(AND(P6130&lt;&gt;"",O6130&lt;&gt;1),MAX($P$4:P6130)+0.1,""))</f>
        <v/>
      </c>
      <c r="Q6131" s="5">
        <f>ROW()</f>
        <v>6131</v>
      </c>
    </row>
    <row r="6132" spans="2:17" x14ac:dyDescent="0.3">
      <c r="B6132" s="5"/>
      <c r="C6132" s="14">
        <f t="shared" si="1257"/>
        <v>0</v>
      </c>
      <c r="D6132" s="14">
        <f t="shared" si="1257"/>
        <v>0</v>
      </c>
      <c r="E6132" s="14" t="str">
        <f t="shared" si="1258"/>
        <v/>
      </c>
      <c r="F6132" s="14">
        <f t="shared" si="1259"/>
        <v>0</v>
      </c>
      <c r="G6132" s="14">
        <f t="shared" si="1255"/>
        <v>3</v>
      </c>
      <c r="H6132" s="14">
        <f t="shared" si="1265"/>
        <v>16</v>
      </c>
      <c r="I6132" s="14">
        <f t="shared" si="1265"/>
        <v>0</v>
      </c>
      <c r="J6132" s="14">
        <f t="shared" si="1265"/>
        <v>0</v>
      </c>
      <c r="K6132" s="14">
        <f t="shared" si="1265"/>
        <v>0</v>
      </c>
      <c r="L6132" s="14" t="str">
        <f t="shared" si="1261"/>
        <v>3.16</v>
      </c>
      <c r="M6132" s="15" t="str">
        <f t="shared" si="1262"/>
        <v>--</v>
      </c>
      <c r="N6132" s="14" t="str">
        <f t="shared" si="1263"/>
        <v/>
      </c>
      <c r="O6132" s="15" t="str">
        <f t="shared" si="1256"/>
        <v/>
      </c>
      <c r="P6132" s="15" t="str">
        <f>IF(N6132=1,FLOOR(MAX($P$4:P6131),1)+1,IF(AND(P6131&lt;&gt;"",O6131&lt;&gt;1),MAX($P$4:P6131)+0.1,""))</f>
        <v/>
      </c>
      <c r="Q6132" s="5">
        <f>ROW()</f>
        <v>6132</v>
      </c>
    </row>
    <row r="6133" spans="2:17" x14ac:dyDescent="0.3">
      <c r="B6133" s="5"/>
      <c r="C6133" s="14">
        <f t="shared" si="1257"/>
        <v>0</v>
      </c>
      <c r="D6133" s="14">
        <f t="shared" si="1257"/>
        <v>0</v>
      </c>
      <c r="E6133" s="14" t="str">
        <f t="shared" si="1258"/>
        <v/>
      </c>
      <c r="F6133" s="14">
        <f t="shared" si="1259"/>
        <v>0</v>
      </c>
      <c r="G6133" s="14">
        <f t="shared" si="1255"/>
        <v>3</v>
      </c>
      <c r="H6133" s="14">
        <f t="shared" si="1265"/>
        <v>16</v>
      </c>
      <c r="I6133" s="14">
        <f t="shared" si="1265"/>
        <v>0</v>
      </c>
      <c r="J6133" s="14">
        <f t="shared" si="1265"/>
        <v>0</v>
      </c>
      <c r="K6133" s="14">
        <f t="shared" si="1265"/>
        <v>0</v>
      </c>
      <c r="L6133" s="14" t="str">
        <f t="shared" si="1261"/>
        <v>3.16</v>
      </c>
      <c r="M6133" s="15" t="str">
        <f t="shared" si="1262"/>
        <v>--</v>
      </c>
      <c r="N6133" s="14" t="str">
        <f t="shared" si="1263"/>
        <v/>
      </c>
      <c r="O6133" s="15" t="str">
        <f t="shared" si="1256"/>
        <v/>
      </c>
      <c r="P6133" s="15" t="str">
        <f>IF(N6133=1,FLOOR(MAX($P$4:P6132),1)+1,IF(AND(P6132&lt;&gt;"",O6132&lt;&gt;1),MAX($P$4:P6132)+0.1,""))</f>
        <v/>
      </c>
      <c r="Q6133" s="5">
        <f>ROW()</f>
        <v>6133</v>
      </c>
    </row>
    <row r="6134" spans="2:17" x14ac:dyDescent="0.3">
      <c r="B6134" s="5"/>
      <c r="C6134" s="14">
        <f t="shared" si="1257"/>
        <v>0</v>
      </c>
      <c r="D6134" s="14">
        <f t="shared" si="1257"/>
        <v>0</v>
      </c>
      <c r="E6134" s="14" t="str">
        <f t="shared" si="1258"/>
        <v/>
      </c>
      <c r="F6134" s="14">
        <f t="shared" si="1259"/>
        <v>0</v>
      </c>
      <c r="G6134" s="14">
        <f t="shared" si="1255"/>
        <v>3</v>
      </c>
      <c r="H6134" s="14">
        <f t="shared" ref="H6134:K6149" si="1266">IF(G6134&lt;&gt;G6133,0,IF(AND(($F6133-$D6134)=(H$3-1),$F6134=H$3),H6133+1,H6133))</f>
        <v>16</v>
      </c>
      <c r="I6134" s="14">
        <f t="shared" si="1266"/>
        <v>0</v>
      </c>
      <c r="J6134" s="14">
        <f t="shared" si="1266"/>
        <v>0</v>
      </c>
      <c r="K6134" s="14">
        <f t="shared" si="1266"/>
        <v>0</v>
      </c>
      <c r="L6134" s="14" t="str">
        <f t="shared" si="1261"/>
        <v>3.16</v>
      </c>
      <c r="M6134" s="15" t="str">
        <f t="shared" si="1262"/>
        <v>--</v>
      </c>
      <c r="N6134" s="14" t="str">
        <f t="shared" si="1263"/>
        <v/>
      </c>
      <c r="O6134" s="15" t="str">
        <f t="shared" si="1256"/>
        <v/>
      </c>
      <c r="P6134" s="15" t="str">
        <f>IF(N6134=1,FLOOR(MAX($P$4:P6133),1)+1,IF(AND(P6133&lt;&gt;"",O6133&lt;&gt;1),MAX($P$4:P6133)+0.1,""))</f>
        <v/>
      </c>
      <c r="Q6134" s="5">
        <f>ROW()</f>
        <v>6134</v>
      </c>
    </row>
    <row r="6135" spans="2:17" x14ac:dyDescent="0.3">
      <c r="B6135" s="5"/>
      <c r="C6135" s="14">
        <f t="shared" si="1257"/>
        <v>0</v>
      </c>
      <c r="D6135" s="14">
        <f t="shared" si="1257"/>
        <v>0</v>
      </c>
      <c r="E6135" s="14" t="str">
        <f t="shared" si="1258"/>
        <v/>
      </c>
      <c r="F6135" s="14">
        <f t="shared" si="1259"/>
        <v>0</v>
      </c>
      <c r="G6135" s="14">
        <f t="shared" si="1255"/>
        <v>3</v>
      </c>
      <c r="H6135" s="14">
        <f t="shared" si="1266"/>
        <v>16</v>
      </c>
      <c r="I6135" s="14">
        <f t="shared" si="1266"/>
        <v>0</v>
      </c>
      <c r="J6135" s="14">
        <f t="shared" si="1266"/>
        <v>0</v>
      </c>
      <c r="K6135" s="14">
        <f t="shared" si="1266"/>
        <v>0</v>
      </c>
      <c r="L6135" s="14" t="str">
        <f t="shared" si="1261"/>
        <v>3.16</v>
      </c>
      <c r="M6135" s="15" t="str">
        <f t="shared" si="1262"/>
        <v>--</v>
      </c>
      <c r="N6135" s="14" t="str">
        <f t="shared" si="1263"/>
        <v/>
      </c>
      <c r="O6135" s="15" t="str">
        <f t="shared" si="1256"/>
        <v/>
      </c>
      <c r="P6135" s="15" t="str">
        <f>IF(N6135=1,FLOOR(MAX($P$4:P6134),1)+1,IF(AND(P6134&lt;&gt;"",O6134&lt;&gt;1),MAX($P$4:P6134)+0.1,""))</f>
        <v/>
      </c>
      <c r="Q6135" s="5">
        <f>ROW()</f>
        <v>6135</v>
      </c>
    </row>
    <row r="6136" spans="2:17" x14ac:dyDescent="0.3">
      <c r="B6136" s="5"/>
      <c r="C6136" s="14">
        <f t="shared" si="1257"/>
        <v>0</v>
      </c>
      <c r="D6136" s="14">
        <f t="shared" si="1257"/>
        <v>0</v>
      </c>
      <c r="E6136" s="14" t="str">
        <f t="shared" si="1258"/>
        <v/>
      </c>
      <c r="F6136" s="14">
        <f t="shared" si="1259"/>
        <v>0</v>
      </c>
      <c r="G6136" s="14">
        <f t="shared" si="1255"/>
        <v>3</v>
      </c>
      <c r="H6136" s="14">
        <f t="shared" si="1266"/>
        <v>16</v>
      </c>
      <c r="I6136" s="14">
        <f t="shared" si="1266"/>
        <v>0</v>
      </c>
      <c r="J6136" s="14">
        <f t="shared" si="1266"/>
        <v>0</v>
      </c>
      <c r="K6136" s="14">
        <f t="shared" si="1266"/>
        <v>0</v>
      </c>
      <c r="L6136" s="14" t="str">
        <f t="shared" si="1261"/>
        <v>3.16</v>
      </c>
      <c r="M6136" s="15" t="str">
        <f t="shared" si="1262"/>
        <v>--</v>
      </c>
      <c r="N6136" s="14" t="str">
        <f t="shared" si="1263"/>
        <v/>
      </c>
      <c r="O6136" s="15" t="str">
        <f t="shared" si="1256"/>
        <v/>
      </c>
      <c r="P6136" s="15" t="str">
        <f>IF(N6136=1,FLOOR(MAX($P$4:P6135),1)+1,IF(AND(P6135&lt;&gt;"",O6135&lt;&gt;1),MAX($P$4:P6135)+0.1,""))</f>
        <v/>
      </c>
      <c r="Q6136" s="5">
        <f>ROW()</f>
        <v>6136</v>
      </c>
    </row>
    <row r="6137" spans="2:17" x14ac:dyDescent="0.3">
      <c r="B6137" s="5"/>
      <c r="C6137" s="14">
        <f t="shared" si="1257"/>
        <v>0</v>
      </c>
      <c r="D6137" s="14">
        <f t="shared" si="1257"/>
        <v>0</v>
      </c>
      <c r="E6137" s="14" t="str">
        <f t="shared" si="1258"/>
        <v/>
      </c>
      <c r="F6137" s="14">
        <f t="shared" si="1259"/>
        <v>0</v>
      </c>
      <c r="G6137" s="14">
        <f t="shared" si="1255"/>
        <v>3</v>
      </c>
      <c r="H6137" s="14">
        <f t="shared" si="1266"/>
        <v>16</v>
      </c>
      <c r="I6137" s="14">
        <f t="shared" si="1266"/>
        <v>0</v>
      </c>
      <c r="J6137" s="14">
        <f t="shared" si="1266"/>
        <v>0</v>
      </c>
      <c r="K6137" s="14">
        <f t="shared" si="1266"/>
        <v>0</v>
      </c>
      <c r="L6137" s="14" t="str">
        <f t="shared" si="1261"/>
        <v>3.16</v>
      </c>
      <c r="M6137" s="15" t="str">
        <f t="shared" si="1262"/>
        <v>--</v>
      </c>
      <c r="N6137" s="14" t="str">
        <f t="shared" si="1263"/>
        <v/>
      </c>
      <c r="O6137" s="15" t="str">
        <f t="shared" si="1256"/>
        <v/>
      </c>
      <c r="P6137" s="15" t="str">
        <f>IF(N6137=1,FLOOR(MAX($P$4:P6136),1)+1,IF(AND(P6136&lt;&gt;"",O6136&lt;&gt;1),MAX($P$4:P6136)+0.1,""))</f>
        <v/>
      </c>
      <c r="Q6137" s="5">
        <f>ROW()</f>
        <v>6137</v>
      </c>
    </row>
    <row r="6138" spans="2:17" x14ac:dyDescent="0.3">
      <c r="B6138" s="5"/>
      <c r="C6138" s="14">
        <f t="shared" si="1257"/>
        <v>0</v>
      </c>
      <c r="D6138" s="14">
        <f t="shared" si="1257"/>
        <v>0</v>
      </c>
      <c r="E6138" s="14" t="str">
        <f t="shared" si="1258"/>
        <v/>
      </c>
      <c r="F6138" s="14">
        <f t="shared" si="1259"/>
        <v>0</v>
      </c>
      <c r="G6138" s="14">
        <f t="shared" si="1255"/>
        <v>3</v>
      </c>
      <c r="H6138" s="14">
        <f t="shared" si="1266"/>
        <v>16</v>
      </c>
      <c r="I6138" s="14">
        <f t="shared" si="1266"/>
        <v>0</v>
      </c>
      <c r="J6138" s="14">
        <f t="shared" si="1266"/>
        <v>0</v>
      </c>
      <c r="K6138" s="14">
        <f t="shared" si="1266"/>
        <v>0</v>
      </c>
      <c r="L6138" s="14" t="str">
        <f t="shared" si="1261"/>
        <v>3.16</v>
      </c>
      <c r="M6138" s="15" t="str">
        <f t="shared" si="1262"/>
        <v>--</v>
      </c>
      <c r="N6138" s="14" t="str">
        <f t="shared" si="1263"/>
        <v/>
      </c>
      <c r="O6138" s="15" t="str">
        <f t="shared" si="1256"/>
        <v/>
      </c>
      <c r="P6138" s="15" t="str">
        <f>IF(N6138=1,FLOOR(MAX($P$4:P6137),1)+1,IF(AND(P6137&lt;&gt;"",O6137&lt;&gt;1),MAX($P$4:P6137)+0.1,""))</f>
        <v/>
      </c>
      <c r="Q6138" s="5">
        <f>ROW()</f>
        <v>6138</v>
      </c>
    </row>
    <row r="6139" spans="2:17" x14ac:dyDescent="0.3">
      <c r="B6139" s="5"/>
      <c r="C6139" s="14">
        <f t="shared" si="1257"/>
        <v>0</v>
      </c>
      <c r="D6139" s="14">
        <f t="shared" si="1257"/>
        <v>0</v>
      </c>
      <c r="E6139" s="14" t="str">
        <f t="shared" si="1258"/>
        <v/>
      </c>
      <c r="F6139" s="14">
        <f t="shared" si="1259"/>
        <v>0</v>
      </c>
      <c r="G6139" s="14">
        <f t="shared" si="1255"/>
        <v>3</v>
      </c>
      <c r="H6139" s="14">
        <f t="shared" si="1266"/>
        <v>16</v>
      </c>
      <c r="I6139" s="14">
        <f t="shared" si="1266"/>
        <v>0</v>
      </c>
      <c r="J6139" s="14">
        <f t="shared" si="1266"/>
        <v>0</v>
      </c>
      <c r="K6139" s="14">
        <f t="shared" si="1266"/>
        <v>0</v>
      </c>
      <c r="L6139" s="14" t="str">
        <f t="shared" si="1261"/>
        <v>3.16</v>
      </c>
      <c r="M6139" s="15" t="str">
        <f t="shared" si="1262"/>
        <v>--</v>
      </c>
      <c r="N6139" s="14" t="str">
        <f t="shared" si="1263"/>
        <v/>
      </c>
      <c r="O6139" s="15" t="str">
        <f t="shared" si="1256"/>
        <v/>
      </c>
      <c r="P6139" s="15" t="str">
        <f>IF(N6139=1,FLOOR(MAX($P$4:P6138),1)+1,IF(AND(P6138&lt;&gt;"",O6138&lt;&gt;1),MAX($P$4:P6138)+0.1,""))</f>
        <v/>
      </c>
      <c r="Q6139" s="5">
        <f>ROW()</f>
        <v>6139</v>
      </c>
    </row>
    <row r="6140" spans="2:17" x14ac:dyDescent="0.3">
      <c r="B6140" s="5"/>
      <c r="C6140" s="14">
        <f t="shared" si="1257"/>
        <v>0</v>
      </c>
      <c r="D6140" s="14">
        <f t="shared" si="1257"/>
        <v>0</v>
      </c>
      <c r="E6140" s="14" t="str">
        <f t="shared" si="1258"/>
        <v/>
      </c>
      <c r="F6140" s="14">
        <f t="shared" si="1259"/>
        <v>0</v>
      </c>
      <c r="G6140" s="14">
        <f t="shared" si="1255"/>
        <v>3</v>
      </c>
      <c r="H6140" s="14">
        <f t="shared" si="1266"/>
        <v>16</v>
      </c>
      <c r="I6140" s="14">
        <f t="shared" si="1266"/>
        <v>0</v>
      </c>
      <c r="J6140" s="14">
        <f t="shared" si="1266"/>
        <v>0</v>
      </c>
      <c r="K6140" s="14">
        <f t="shared" si="1266"/>
        <v>0</v>
      </c>
      <c r="L6140" s="14" t="str">
        <f t="shared" si="1261"/>
        <v>3.16</v>
      </c>
      <c r="M6140" s="15" t="str">
        <f t="shared" si="1262"/>
        <v>--</v>
      </c>
      <c r="N6140" s="14" t="str">
        <f t="shared" si="1263"/>
        <v/>
      </c>
      <c r="O6140" s="15" t="str">
        <f t="shared" si="1256"/>
        <v/>
      </c>
      <c r="P6140" s="15" t="str">
        <f>IF(N6140=1,FLOOR(MAX($P$4:P6139),1)+1,IF(AND(P6139&lt;&gt;"",O6139&lt;&gt;1),MAX($P$4:P6139)+0.1,""))</f>
        <v/>
      </c>
      <c r="Q6140" s="5">
        <f>ROW()</f>
        <v>6140</v>
      </c>
    </row>
    <row r="6141" spans="2:17" x14ac:dyDescent="0.3">
      <c r="B6141" s="5"/>
      <c r="C6141" s="14">
        <f t="shared" si="1257"/>
        <v>0</v>
      </c>
      <c r="D6141" s="14">
        <f t="shared" si="1257"/>
        <v>0</v>
      </c>
      <c r="E6141" s="14" t="str">
        <f t="shared" si="1258"/>
        <v/>
      </c>
      <c r="F6141" s="14">
        <f t="shared" si="1259"/>
        <v>0</v>
      </c>
      <c r="G6141" s="14">
        <f t="shared" si="1255"/>
        <v>3</v>
      </c>
      <c r="H6141" s="14">
        <f t="shared" si="1266"/>
        <v>16</v>
      </c>
      <c r="I6141" s="14">
        <f t="shared" si="1266"/>
        <v>0</v>
      </c>
      <c r="J6141" s="14">
        <f t="shared" si="1266"/>
        <v>0</v>
      </c>
      <c r="K6141" s="14">
        <f t="shared" si="1266"/>
        <v>0</v>
      </c>
      <c r="L6141" s="14" t="str">
        <f t="shared" si="1261"/>
        <v>3.16</v>
      </c>
      <c r="M6141" s="15" t="str">
        <f t="shared" si="1262"/>
        <v>--</v>
      </c>
      <c r="N6141" s="14" t="str">
        <f t="shared" si="1263"/>
        <v/>
      </c>
      <c r="O6141" s="15" t="str">
        <f t="shared" si="1256"/>
        <v/>
      </c>
      <c r="P6141" s="15" t="str">
        <f>IF(N6141=1,FLOOR(MAX($P$4:P6140),1)+1,IF(AND(P6140&lt;&gt;"",O6140&lt;&gt;1),MAX($P$4:P6140)+0.1,""))</f>
        <v/>
      </c>
      <c r="Q6141" s="5">
        <f>ROW()</f>
        <v>6141</v>
      </c>
    </row>
    <row r="6142" spans="2:17" x14ac:dyDescent="0.3">
      <c r="B6142" s="5"/>
      <c r="C6142" s="14">
        <f t="shared" si="1257"/>
        <v>0</v>
      </c>
      <c r="D6142" s="14">
        <f t="shared" si="1257"/>
        <v>0</v>
      </c>
      <c r="E6142" s="14" t="str">
        <f t="shared" si="1258"/>
        <v/>
      </c>
      <c r="F6142" s="14">
        <f t="shared" si="1259"/>
        <v>0</v>
      </c>
      <c r="G6142" s="14">
        <f t="shared" si="1255"/>
        <v>3</v>
      </c>
      <c r="H6142" s="14">
        <f t="shared" si="1266"/>
        <v>16</v>
      </c>
      <c r="I6142" s="14">
        <f t="shared" si="1266"/>
        <v>0</v>
      </c>
      <c r="J6142" s="14">
        <f t="shared" si="1266"/>
        <v>0</v>
      </c>
      <c r="K6142" s="14">
        <f t="shared" si="1266"/>
        <v>0</v>
      </c>
      <c r="L6142" s="14" t="str">
        <f t="shared" si="1261"/>
        <v>3.16</v>
      </c>
      <c r="M6142" s="15" t="str">
        <f t="shared" si="1262"/>
        <v>--</v>
      </c>
      <c r="N6142" s="14" t="str">
        <f t="shared" si="1263"/>
        <v/>
      </c>
      <c r="O6142" s="15" t="str">
        <f t="shared" si="1256"/>
        <v/>
      </c>
      <c r="P6142" s="15" t="str">
        <f>IF(N6142=1,FLOOR(MAX($P$4:P6141),1)+1,IF(AND(P6141&lt;&gt;"",O6141&lt;&gt;1),MAX($P$4:P6141)+0.1,""))</f>
        <v/>
      </c>
      <c r="Q6142" s="5">
        <f>ROW()</f>
        <v>6142</v>
      </c>
    </row>
    <row r="6143" spans="2:17" x14ac:dyDescent="0.3">
      <c r="B6143" s="5"/>
      <c r="C6143" s="14">
        <f t="shared" si="1257"/>
        <v>0</v>
      </c>
      <c r="D6143" s="14">
        <f t="shared" si="1257"/>
        <v>0</v>
      </c>
      <c r="E6143" s="14" t="str">
        <f t="shared" si="1258"/>
        <v/>
      </c>
      <c r="F6143" s="14">
        <f t="shared" si="1259"/>
        <v>0</v>
      </c>
      <c r="G6143" s="14">
        <f t="shared" si="1255"/>
        <v>3</v>
      </c>
      <c r="H6143" s="14">
        <f t="shared" si="1266"/>
        <v>16</v>
      </c>
      <c r="I6143" s="14">
        <f t="shared" si="1266"/>
        <v>0</v>
      </c>
      <c r="J6143" s="14">
        <f t="shared" si="1266"/>
        <v>0</v>
      </c>
      <c r="K6143" s="14">
        <f t="shared" si="1266"/>
        <v>0</v>
      </c>
      <c r="L6143" s="14" t="str">
        <f t="shared" si="1261"/>
        <v>3.16</v>
      </c>
      <c r="M6143" s="15" t="str">
        <f t="shared" si="1262"/>
        <v>--</v>
      </c>
      <c r="N6143" s="14" t="str">
        <f t="shared" si="1263"/>
        <v/>
      </c>
      <c r="O6143" s="15" t="str">
        <f t="shared" si="1256"/>
        <v/>
      </c>
      <c r="P6143" s="15" t="str">
        <f>IF(N6143=1,FLOOR(MAX($P$4:P6142),1)+1,IF(AND(P6142&lt;&gt;"",O6142&lt;&gt;1),MAX($P$4:P6142)+0.1,""))</f>
        <v/>
      </c>
      <c r="Q6143" s="5">
        <f>ROW()</f>
        <v>6143</v>
      </c>
    </row>
    <row r="6144" spans="2:17" x14ac:dyDescent="0.3">
      <c r="B6144" s="5"/>
      <c r="C6144" s="14">
        <f t="shared" si="1257"/>
        <v>0</v>
      </c>
      <c r="D6144" s="14">
        <f t="shared" si="1257"/>
        <v>0</v>
      </c>
      <c r="E6144" s="14" t="str">
        <f t="shared" si="1258"/>
        <v/>
      </c>
      <c r="F6144" s="14">
        <f t="shared" si="1259"/>
        <v>0</v>
      </c>
      <c r="G6144" s="14">
        <f t="shared" si="1255"/>
        <v>3</v>
      </c>
      <c r="H6144" s="14">
        <f t="shared" si="1266"/>
        <v>16</v>
      </c>
      <c r="I6144" s="14">
        <f t="shared" si="1266"/>
        <v>0</v>
      </c>
      <c r="J6144" s="14">
        <f t="shared" si="1266"/>
        <v>0</v>
      </c>
      <c r="K6144" s="14">
        <f t="shared" si="1266"/>
        <v>0</v>
      </c>
      <c r="L6144" s="14" t="str">
        <f t="shared" si="1261"/>
        <v>3.16</v>
      </c>
      <c r="M6144" s="15" t="str">
        <f t="shared" si="1262"/>
        <v>--</v>
      </c>
      <c r="N6144" s="14" t="str">
        <f t="shared" si="1263"/>
        <v/>
      </c>
      <c r="O6144" s="15" t="str">
        <f t="shared" si="1256"/>
        <v/>
      </c>
      <c r="P6144" s="15" t="str">
        <f>IF(N6144=1,FLOOR(MAX($P$4:P6143),1)+1,IF(AND(P6143&lt;&gt;"",O6143&lt;&gt;1),MAX($P$4:P6143)+0.1,""))</f>
        <v/>
      </c>
      <c r="Q6144" s="5">
        <f>ROW()</f>
        <v>6144</v>
      </c>
    </row>
    <row r="6145" spans="2:17" x14ac:dyDescent="0.3">
      <c r="B6145" s="5"/>
      <c r="C6145" s="14">
        <f t="shared" si="1257"/>
        <v>0</v>
      </c>
      <c r="D6145" s="14">
        <f t="shared" si="1257"/>
        <v>0</v>
      </c>
      <c r="E6145" s="14" t="str">
        <f t="shared" si="1258"/>
        <v/>
      </c>
      <c r="F6145" s="14">
        <f t="shared" si="1259"/>
        <v>0</v>
      </c>
      <c r="G6145" s="14">
        <f t="shared" si="1255"/>
        <v>3</v>
      </c>
      <c r="H6145" s="14">
        <f t="shared" si="1266"/>
        <v>16</v>
      </c>
      <c r="I6145" s="14">
        <f t="shared" si="1266"/>
        <v>0</v>
      </c>
      <c r="J6145" s="14">
        <f t="shared" si="1266"/>
        <v>0</v>
      </c>
      <c r="K6145" s="14">
        <f t="shared" si="1266"/>
        <v>0</v>
      </c>
      <c r="L6145" s="14" t="str">
        <f t="shared" si="1261"/>
        <v>3.16</v>
      </c>
      <c r="M6145" s="15" t="str">
        <f t="shared" si="1262"/>
        <v>--</v>
      </c>
      <c r="N6145" s="14" t="str">
        <f t="shared" si="1263"/>
        <v/>
      </c>
      <c r="O6145" s="15" t="str">
        <f t="shared" si="1256"/>
        <v/>
      </c>
      <c r="P6145" s="15" t="str">
        <f>IF(N6145=1,FLOOR(MAX($P$4:P6144),1)+1,IF(AND(P6144&lt;&gt;"",O6144&lt;&gt;1),MAX($P$4:P6144)+0.1,""))</f>
        <v/>
      </c>
      <c r="Q6145" s="5">
        <f>ROW()</f>
        <v>6145</v>
      </c>
    </row>
    <row r="6146" spans="2:17" x14ac:dyDescent="0.3">
      <c r="B6146" s="5"/>
      <c r="C6146" s="14">
        <f t="shared" si="1257"/>
        <v>0</v>
      </c>
      <c r="D6146" s="14">
        <f t="shared" si="1257"/>
        <v>0</v>
      </c>
      <c r="E6146" s="14" t="str">
        <f t="shared" si="1258"/>
        <v/>
      </c>
      <c r="F6146" s="14">
        <f t="shared" si="1259"/>
        <v>0</v>
      </c>
      <c r="G6146" s="14">
        <f t="shared" si="1255"/>
        <v>3</v>
      </c>
      <c r="H6146" s="14">
        <f t="shared" si="1266"/>
        <v>16</v>
      </c>
      <c r="I6146" s="14">
        <f t="shared" si="1266"/>
        <v>0</v>
      </c>
      <c r="J6146" s="14">
        <f t="shared" si="1266"/>
        <v>0</v>
      </c>
      <c r="K6146" s="14">
        <f t="shared" si="1266"/>
        <v>0</v>
      </c>
      <c r="L6146" s="14" t="str">
        <f t="shared" si="1261"/>
        <v>3.16</v>
      </c>
      <c r="M6146" s="15" t="str">
        <f t="shared" si="1262"/>
        <v>--</v>
      </c>
      <c r="N6146" s="14" t="str">
        <f t="shared" si="1263"/>
        <v/>
      </c>
      <c r="O6146" s="15" t="str">
        <f t="shared" si="1256"/>
        <v/>
      </c>
      <c r="P6146" s="15" t="str">
        <f>IF(N6146=1,FLOOR(MAX($P$4:P6145),1)+1,IF(AND(P6145&lt;&gt;"",O6145&lt;&gt;1),MAX($P$4:P6145)+0.1,""))</f>
        <v/>
      </c>
      <c r="Q6146" s="5">
        <f>ROW()</f>
        <v>6146</v>
      </c>
    </row>
    <row r="6147" spans="2:17" x14ac:dyDescent="0.3">
      <c r="B6147" s="5"/>
      <c r="C6147" s="14">
        <f t="shared" si="1257"/>
        <v>0</v>
      </c>
      <c r="D6147" s="14">
        <f t="shared" si="1257"/>
        <v>0</v>
      </c>
      <c r="E6147" s="14" t="str">
        <f t="shared" si="1258"/>
        <v/>
      </c>
      <c r="F6147" s="14">
        <f t="shared" si="1259"/>
        <v>0</v>
      </c>
      <c r="G6147" s="14">
        <f t="shared" si="1255"/>
        <v>3</v>
      </c>
      <c r="H6147" s="14">
        <f t="shared" si="1266"/>
        <v>16</v>
      </c>
      <c r="I6147" s="14">
        <f t="shared" si="1266"/>
        <v>0</v>
      </c>
      <c r="J6147" s="14">
        <f t="shared" si="1266"/>
        <v>0</v>
      </c>
      <c r="K6147" s="14">
        <f t="shared" si="1266"/>
        <v>0</v>
      </c>
      <c r="L6147" s="14" t="str">
        <f t="shared" si="1261"/>
        <v>3.16</v>
      </c>
      <c r="M6147" s="15" t="str">
        <f t="shared" si="1262"/>
        <v>--</v>
      </c>
      <c r="N6147" s="14" t="str">
        <f t="shared" si="1263"/>
        <v/>
      </c>
      <c r="O6147" s="15" t="str">
        <f t="shared" si="1256"/>
        <v/>
      </c>
      <c r="P6147" s="15" t="str">
        <f>IF(N6147=1,FLOOR(MAX($P$4:P6146),1)+1,IF(AND(P6146&lt;&gt;"",O6146&lt;&gt;1),MAX($P$4:P6146)+0.1,""))</f>
        <v/>
      </c>
      <c r="Q6147" s="5">
        <f>ROW()</f>
        <v>6147</v>
      </c>
    </row>
    <row r="6148" spans="2:17" x14ac:dyDescent="0.3">
      <c r="B6148" s="5"/>
      <c r="C6148" s="14">
        <f t="shared" si="1257"/>
        <v>0</v>
      </c>
      <c r="D6148" s="14">
        <f t="shared" si="1257"/>
        <v>0</v>
      </c>
      <c r="E6148" s="14" t="str">
        <f t="shared" si="1258"/>
        <v/>
      </c>
      <c r="F6148" s="14">
        <f t="shared" si="1259"/>
        <v>0</v>
      </c>
      <c r="G6148" s="14">
        <f t="shared" si="1255"/>
        <v>3</v>
      </c>
      <c r="H6148" s="14">
        <f t="shared" si="1266"/>
        <v>16</v>
      </c>
      <c r="I6148" s="14">
        <f t="shared" si="1266"/>
        <v>0</v>
      </c>
      <c r="J6148" s="14">
        <f t="shared" si="1266"/>
        <v>0</v>
      </c>
      <c r="K6148" s="14">
        <f t="shared" si="1266"/>
        <v>0</v>
      </c>
      <c r="L6148" s="14" t="str">
        <f t="shared" si="1261"/>
        <v>3.16</v>
      </c>
      <c r="M6148" s="15" t="str">
        <f t="shared" si="1262"/>
        <v>--</v>
      </c>
      <c r="N6148" s="14" t="str">
        <f t="shared" si="1263"/>
        <v/>
      </c>
      <c r="O6148" s="15" t="str">
        <f t="shared" si="1256"/>
        <v/>
      </c>
      <c r="P6148" s="15" t="str">
        <f>IF(N6148=1,FLOOR(MAX($P$4:P6147),1)+1,IF(AND(P6147&lt;&gt;"",O6147&lt;&gt;1),MAX($P$4:P6147)+0.1,""))</f>
        <v/>
      </c>
      <c r="Q6148" s="5">
        <f>ROW()</f>
        <v>6148</v>
      </c>
    </row>
    <row r="6149" spans="2:17" x14ac:dyDescent="0.3">
      <c r="B6149" s="5"/>
      <c r="C6149" s="14">
        <f t="shared" si="1257"/>
        <v>0</v>
      </c>
      <c r="D6149" s="14">
        <f t="shared" si="1257"/>
        <v>0</v>
      </c>
      <c r="E6149" s="14" t="str">
        <f t="shared" si="1258"/>
        <v/>
      </c>
      <c r="F6149" s="14">
        <f t="shared" si="1259"/>
        <v>0</v>
      </c>
      <c r="G6149" s="14">
        <f t="shared" ref="G6149:G6212" si="1267">G6148+IF(NOT(ISERROR(FIND("&lt;PRT&gt;",A6149))),1,0)</f>
        <v>3</v>
      </c>
      <c r="H6149" s="14">
        <f t="shared" si="1266"/>
        <v>16</v>
      </c>
      <c r="I6149" s="14">
        <f t="shared" si="1266"/>
        <v>0</v>
      </c>
      <c r="J6149" s="14">
        <f t="shared" si="1266"/>
        <v>0</v>
      </c>
      <c r="K6149" s="14">
        <f t="shared" si="1266"/>
        <v>0</v>
      </c>
      <c r="L6149" s="14" t="str">
        <f t="shared" si="1261"/>
        <v>3.16</v>
      </c>
      <c r="M6149" s="15" t="str">
        <f t="shared" si="1262"/>
        <v>--</v>
      </c>
      <c r="N6149" s="14" t="str">
        <f t="shared" si="1263"/>
        <v/>
      </c>
      <c r="O6149" s="15" t="str">
        <f t="shared" ref="O6149:O6212" si="1268">IF(ISERROR(FIND(O$4,$A6149)),"",1)</f>
        <v/>
      </c>
      <c r="P6149" s="15" t="str">
        <f>IF(N6149=1,FLOOR(MAX($P$4:P6148),1)+1,IF(AND(P6148&lt;&gt;"",O6148&lt;&gt;1),MAX($P$4:P6148)+0.1,""))</f>
        <v/>
      </c>
      <c r="Q6149" s="5">
        <f>ROW()</f>
        <v>6149</v>
      </c>
    </row>
    <row r="6150" spans="2:17" x14ac:dyDescent="0.3">
      <c r="B6150" s="5"/>
      <c r="C6150" s="14">
        <f t="shared" ref="C6150:D6213" si="1269">(LEN($A6150)-LEN(SUBSTITUTE($A6150,C$3,"")))/LEN(C$3)</f>
        <v>0</v>
      </c>
      <c r="D6150" s="14">
        <f t="shared" si="1269"/>
        <v>0</v>
      </c>
      <c r="E6150" s="14" t="str">
        <f t="shared" ref="E6150:E6213" si="1270">IF(AND(C6150&gt;0,D6150&gt;0),IF(FIND(D$3,A6150)&gt;FIND(C$3,A6150),"WARNING","OK"),"")</f>
        <v/>
      </c>
      <c r="F6150" s="14">
        <f t="shared" ref="F6150:F6213" si="1271">F6149+C6150-D6150</f>
        <v>0</v>
      </c>
      <c r="G6150" s="14">
        <f t="shared" si="1267"/>
        <v>3</v>
      </c>
      <c r="H6150" s="14">
        <f t="shared" ref="H6150:K6165" si="1272">IF(G6150&lt;&gt;G6149,0,IF(AND(($F6149-$D6150)=(H$3-1),$F6150=H$3),H6149+1,H6149))</f>
        <v>16</v>
      </c>
      <c r="I6150" s="14">
        <f t="shared" si="1272"/>
        <v>0</v>
      </c>
      <c r="J6150" s="14">
        <f t="shared" si="1272"/>
        <v>0</v>
      </c>
      <c r="K6150" s="14">
        <f t="shared" si="1272"/>
        <v>0</v>
      </c>
      <c r="L6150" s="14" t="str">
        <f t="shared" ref="L6150:L6213" si="1273">SUBSTITUTE(G6150&amp;"."&amp;H6150&amp;"."&amp;I6150&amp;"."&amp;J6150&amp;"."&amp;K6150,".0","")</f>
        <v>3.16</v>
      </c>
      <c r="M6150" s="15" t="str">
        <f t="shared" ref="M6150:M6213" si="1274">IF(ISERROR(FIND("&lt;SPT&gt;&lt;TTL&gt;",A6150)),"--",SUBSTITUTE(SUBSTITUTE(MID(A6150&amp;A6151,FIND("&lt;SPT&gt;&lt;TTL&gt;",A6150&amp;A6151)+10,FIND("&lt;/TTL&gt;",A6150&amp;A6151)-FIND("&lt;SPT&gt;&lt;TTL&gt;",A6150&amp;A6151)-10),"&lt;SUB&gt;",""),"&lt;/SUB&gt;",""))</f>
        <v>--</v>
      </c>
      <c r="N6150" s="14" t="str">
        <f t="shared" ref="N6150:N6213" si="1275">IF(ISERROR(FIND(N$4,UPPER($A6150))),"",1)</f>
        <v/>
      </c>
      <c r="O6150" s="15" t="str">
        <f t="shared" si="1268"/>
        <v/>
      </c>
      <c r="P6150" s="15" t="str">
        <f>IF(N6150=1,FLOOR(MAX($P$4:P6149),1)+1,IF(AND(P6149&lt;&gt;"",O6149&lt;&gt;1),MAX($P$4:P6149)+0.1,""))</f>
        <v/>
      </c>
      <c r="Q6150" s="5">
        <f>ROW()</f>
        <v>6150</v>
      </c>
    </row>
    <row r="6151" spans="2:17" x14ac:dyDescent="0.3">
      <c r="B6151" s="5"/>
      <c r="C6151" s="14">
        <f t="shared" si="1269"/>
        <v>0</v>
      </c>
      <c r="D6151" s="14">
        <f t="shared" si="1269"/>
        <v>0</v>
      </c>
      <c r="E6151" s="14" t="str">
        <f t="shared" si="1270"/>
        <v/>
      </c>
      <c r="F6151" s="14">
        <f t="shared" si="1271"/>
        <v>0</v>
      </c>
      <c r="G6151" s="14">
        <f t="shared" si="1267"/>
        <v>3</v>
      </c>
      <c r="H6151" s="14">
        <f t="shared" si="1272"/>
        <v>16</v>
      </c>
      <c r="I6151" s="14">
        <f t="shared" si="1272"/>
        <v>0</v>
      </c>
      <c r="J6151" s="14">
        <f t="shared" si="1272"/>
        <v>0</v>
      </c>
      <c r="K6151" s="14">
        <f t="shared" si="1272"/>
        <v>0</v>
      </c>
      <c r="L6151" s="14" t="str">
        <f t="shared" si="1273"/>
        <v>3.16</v>
      </c>
      <c r="M6151" s="15" t="str">
        <f t="shared" si="1274"/>
        <v>--</v>
      </c>
      <c r="N6151" s="14" t="str">
        <f t="shared" si="1275"/>
        <v/>
      </c>
      <c r="O6151" s="15" t="str">
        <f t="shared" si="1268"/>
        <v/>
      </c>
      <c r="P6151" s="15" t="str">
        <f>IF(N6151=1,FLOOR(MAX($P$4:P6150),1)+1,IF(AND(P6150&lt;&gt;"",O6150&lt;&gt;1),MAX($P$4:P6150)+0.1,""))</f>
        <v/>
      </c>
      <c r="Q6151" s="5">
        <f>ROW()</f>
        <v>6151</v>
      </c>
    </row>
    <row r="6152" spans="2:17" x14ac:dyDescent="0.3">
      <c r="B6152" s="5"/>
      <c r="C6152" s="14">
        <f t="shared" si="1269"/>
        <v>0</v>
      </c>
      <c r="D6152" s="14">
        <f t="shared" si="1269"/>
        <v>0</v>
      </c>
      <c r="E6152" s="14" t="str">
        <f t="shared" si="1270"/>
        <v/>
      </c>
      <c r="F6152" s="14">
        <f t="shared" si="1271"/>
        <v>0</v>
      </c>
      <c r="G6152" s="14">
        <f t="shared" si="1267"/>
        <v>3</v>
      </c>
      <c r="H6152" s="14">
        <f t="shared" si="1272"/>
        <v>16</v>
      </c>
      <c r="I6152" s="14">
        <f t="shared" si="1272"/>
        <v>0</v>
      </c>
      <c r="J6152" s="14">
        <f t="shared" si="1272"/>
        <v>0</v>
      </c>
      <c r="K6152" s="14">
        <f t="shared" si="1272"/>
        <v>0</v>
      </c>
      <c r="L6152" s="14" t="str">
        <f t="shared" si="1273"/>
        <v>3.16</v>
      </c>
      <c r="M6152" s="15" t="str">
        <f t="shared" si="1274"/>
        <v>--</v>
      </c>
      <c r="N6152" s="14" t="str">
        <f t="shared" si="1275"/>
        <v/>
      </c>
      <c r="O6152" s="15" t="str">
        <f t="shared" si="1268"/>
        <v/>
      </c>
      <c r="P6152" s="15" t="str">
        <f>IF(N6152=1,FLOOR(MAX($P$4:P6151),1)+1,IF(AND(P6151&lt;&gt;"",O6151&lt;&gt;1),MAX($P$4:P6151)+0.1,""))</f>
        <v/>
      </c>
      <c r="Q6152" s="5">
        <f>ROW()</f>
        <v>6152</v>
      </c>
    </row>
    <row r="6153" spans="2:17" x14ac:dyDescent="0.3">
      <c r="B6153" s="5"/>
      <c r="C6153" s="14">
        <f t="shared" si="1269"/>
        <v>0</v>
      </c>
      <c r="D6153" s="14">
        <f t="shared" si="1269"/>
        <v>0</v>
      </c>
      <c r="E6153" s="14" t="str">
        <f t="shared" si="1270"/>
        <v/>
      </c>
      <c r="F6153" s="14">
        <f t="shared" si="1271"/>
        <v>0</v>
      </c>
      <c r="G6153" s="14">
        <f t="shared" si="1267"/>
        <v>3</v>
      </c>
      <c r="H6153" s="14">
        <f t="shared" si="1272"/>
        <v>16</v>
      </c>
      <c r="I6153" s="14">
        <f t="shared" si="1272"/>
        <v>0</v>
      </c>
      <c r="J6153" s="14">
        <f t="shared" si="1272"/>
        <v>0</v>
      </c>
      <c r="K6153" s="14">
        <f t="shared" si="1272"/>
        <v>0</v>
      </c>
      <c r="L6153" s="14" t="str">
        <f t="shared" si="1273"/>
        <v>3.16</v>
      </c>
      <c r="M6153" s="15" t="str">
        <f t="shared" si="1274"/>
        <v>--</v>
      </c>
      <c r="N6153" s="14" t="str">
        <f t="shared" si="1275"/>
        <v/>
      </c>
      <c r="O6153" s="15" t="str">
        <f t="shared" si="1268"/>
        <v/>
      </c>
      <c r="P6153" s="15" t="str">
        <f>IF(N6153=1,FLOOR(MAX($P$4:P6152),1)+1,IF(AND(P6152&lt;&gt;"",O6152&lt;&gt;1),MAX($P$4:P6152)+0.1,""))</f>
        <v/>
      </c>
      <c r="Q6153" s="5">
        <f>ROW()</f>
        <v>6153</v>
      </c>
    </row>
    <row r="6154" spans="2:17" x14ac:dyDescent="0.3">
      <c r="B6154" s="5"/>
      <c r="C6154" s="14">
        <f t="shared" si="1269"/>
        <v>0</v>
      </c>
      <c r="D6154" s="14">
        <f t="shared" si="1269"/>
        <v>0</v>
      </c>
      <c r="E6154" s="14" t="str">
        <f t="shared" si="1270"/>
        <v/>
      </c>
      <c r="F6154" s="14">
        <f t="shared" si="1271"/>
        <v>0</v>
      </c>
      <c r="G6154" s="14">
        <f t="shared" si="1267"/>
        <v>3</v>
      </c>
      <c r="H6154" s="14">
        <f t="shared" si="1272"/>
        <v>16</v>
      </c>
      <c r="I6154" s="14">
        <f t="shared" si="1272"/>
        <v>0</v>
      </c>
      <c r="J6154" s="14">
        <f t="shared" si="1272"/>
        <v>0</v>
      </c>
      <c r="K6154" s="14">
        <f t="shared" si="1272"/>
        <v>0</v>
      </c>
      <c r="L6154" s="14" t="str">
        <f t="shared" si="1273"/>
        <v>3.16</v>
      </c>
      <c r="M6154" s="15" t="str">
        <f t="shared" si="1274"/>
        <v>--</v>
      </c>
      <c r="N6154" s="14" t="str">
        <f t="shared" si="1275"/>
        <v/>
      </c>
      <c r="O6154" s="15" t="str">
        <f t="shared" si="1268"/>
        <v/>
      </c>
      <c r="P6154" s="15" t="str">
        <f>IF(N6154=1,FLOOR(MAX($P$4:P6153),1)+1,IF(AND(P6153&lt;&gt;"",O6153&lt;&gt;1),MAX($P$4:P6153)+0.1,""))</f>
        <v/>
      </c>
      <c r="Q6154" s="5">
        <f>ROW()</f>
        <v>6154</v>
      </c>
    </row>
    <row r="6155" spans="2:17" x14ac:dyDescent="0.3">
      <c r="B6155" s="5"/>
      <c r="C6155" s="14">
        <f t="shared" si="1269"/>
        <v>0</v>
      </c>
      <c r="D6155" s="14">
        <f t="shared" si="1269"/>
        <v>0</v>
      </c>
      <c r="E6155" s="14" t="str">
        <f t="shared" si="1270"/>
        <v/>
      </c>
      <c r="F6155" s="14">
        <f t="shared" si="1271"/>
        <v>0</v>
      </c>
      <c r="G6155" s="14">
        <f t="shared" si="1267"/>
        <v>3</v>
      </c>
      <c r="H6155" s="14">
        <f t="shared" si="1272"/>
        <v>16</v>
      </c>
      <c r="I6155" s="14">
        <f t="shared" si="1272"/>
        <v>0</v>
      </c>
      <c r="J6155" s="14">
        <f t="shared" si="1272"/>
        <v>0</v>
      </c>
      <c r="K6155" s="14">
        <f t="shared" si="1272"/>
        <v>0</v>
      </c>
      <c r="L6155" s="14" t="str">
        <f t="shared" si="1273"/>
        <v>3.16</v>
      </c>
      <c r="M6155" s="15" t="str">
        <f t="shared" si="1274"/>
        <v>--</v>
      </c>
      <c r="N6155" s="14" t="str">
        <f t="shared" si="1275"/>
        <v/>
      </c>
      <c r="O6155" s="15" t="str">
        <f t="shared" si="1268"/>
        <v/>
      </c>
      <c r="P6155" s="15" t="str">
        <f>IF(N6155=1,FLOOR(MAX($P$4:P6154),1)+1,IF(AND(P6154&lt;&gt;"",O6154&lt;&gt;1),MAX($P$4:P6154)+0.1,""))</f>
        <v/>
      </c>
      <c r="Q6155" s="5">
        <f>ROW()</f>
        <v>6155</v>
      </c>
    </row>
    <row r="6156" spans="2:17" x14ac:dyDescent="0.3">
      <c r="B6156" s="5"/>
      <c r="C6156" s="14">
        <f t="shared" si="1269"/>
        <v>0</v>
      </c>
      <c r="D6156" s="14">
        <f t="shared" si="1269"/>
        <v>0</v>
      </c>
      <c r="E6156" s="14" t="str">
        <f t="shared" si="1270"/>
        <v/>
      </c>
      <c r="F6156" s="14">
        <f t="shared" si="1271"/>
        <v>0</v>
      </c>
      <c r="G6156" s="14">
        <f t="shared" si="1267"/>
        <v>3</v>
      </c>
      <c r="H6156" s="14">
        <f t="shared" si="1272"/>
        <v>16</v>
      </c>
      <c r="I6156" s="14">
        <f t="shared" si="1272"/>
        <v>0</v>
      </c>
      <c r="J6156" s="14">
        <f t="shared" si="1272"/>
        <v>0</v>
      </c>
      <c r="K6156" s="14">
        <f t="shared" si="1272"/>
        <v>0</v>
      </c>
      <c r="L6156" s="14" t="str">
        <f t="shared" si="1273"/>
        <v>3.16</v>
      </c>
      <c r="M6156" s="15" t="str">
        <f t="shared" si="1274"/>
        <v>--</v>
      </c>
      <c r="N6156" s="14" t="str">
        <f t="shared" si="1275"/>
        <v/>
      </c>
      <c r="O6156" s="15" t="str">
        <f t="shared" si="1268"/>
        <v/>
      </c>
      <c r="P6156" s="15" t="str">
        <f>IF(N6156=1,FLOOR(MAX($P$4:P6155),1)+1,IF(AND(P6155&lt;&gt;"",O6155&lt;&gt;1),MAX($P$4:P6155)+0.1,""))</f>
        <v/>
      </c>
      <c r="Q6156" s="5">
        <f>ROW()</f>
        <v>6156</v>
      </c>
    </row>
    <row r="6157" spans="2:17" x14ac:dyDescent="0.3">
      <c r="B6157" s="5"/>
      <c r="C6157" s="14">
        <f t="shared" si="1269"/>
        <v>0</v>
      </c>
      <c r="D6157" s="14">
        <f t="shared" si="1269"/>
        <v>0</v>
      </c>
      <c r="E6157" s="14" t="str">
        <f t="shared" si="1270"/>
        <v/>
      </c>
      <c r="F6157" s="14">
        <f t="shared" si="1271"/>
        <v>0</v>
      </c>
      <c r="G6157" s="14">
        <f t="shared" si="1267"/>
        <v>3</v>
      </c>
      <c r="H6157" s="14">
        <f t="shared" si="1272"/>
        <v>16</v>
      </c>
      <c r="I6157" s="14">
        <f t="shared" si="1272"/>
        <v>0</v>
      </c>
      <c r="J6157" s="14">
        <f t="shared" si="1272"/>
        <v>0</v>
      </c>
      <c r="K6157" s="14">
        <f t="shared" si="1272"/>
        <v>0</v>
      </c>
      <c r="L6157" s="14" t="str">
        <f t="shared" si="1273"/>
        <v>3.16</v>
      </c>
      <c r="M6157" s="15" t="str">
        <f t="shared" si="1274"/>
        <v>--</v>
      </c>
      <c r="N6157" s="14" t="str">
        <f t="shared" si="1275"/>
        <v/>
      </c>
      <c r="O6157" s="15" t="str">
        <f t="shared" si="1268"/>
        <v/>
      </c>
      <c r="P6157" s="15" t="str">
        <f>IF(N6157=1,FLOOR(MAX($P$4:P6156),1)+1,IF(AND(P6156&lt;&gt;"",O6156&lt;&gt;1),MAX($P$4:P6156)+0.1,""))</f>
        <v/>
      </c>
      <c r="Q6157" s="5">
        <f>ROW()</f>
        <v>6157</v>
      </c>
    </row>
    <row r="6158" spans="2:17" x14ac:dyDescent="0.3">
      <c r="B6158" s="5"/>
      <c r="C6158" s="14">
        <f t="shared" si="1269"/>
        <v>0</v>
      </c>
      <c r="D6158" s="14">
        <f t="shared" si="1269"/>
        <v>0</v>
      </c>
      <c r="E6158" s="14" t="str">
        <f t="shared" si="1270"/>
        <v/>
      </c>
      <c r="F6158" s="14">
        <f t="shared" si="1271"/>
        <v>0</v>
      </c>
      <c r="G6158" s="14">
        <f t="shared" si="1267"/>
        <v>3</v>
      </c>
      <c r="H6158" s="14">
        <f t="shared" si="1272"/>
        <v>16</v>
      </c>
      <c r="I6158" s="14">
        <f t="shared" si="1272"/>
        <v>0</v>
      </c>
      <c r="J6158" s="14">
        <f t="shared" si="1272"/>
        <v>0</v>
      </c>
      <c r="K6158" s="14">
        <f t="shared" si="1272"/>
        <v>0</v>
      </c>
      <c r="L6158" s="14" t="str">
        <f t="shared" si="1273"/>
        <v>3.16</v>
      </c>
      <c r="M6158" s="15" t="str">
        <f t="shared" si="1274"/>
        <v>--</v>
      </c>
      <c r="N6158" s="14" t="str">
        <f t="shared" si="1275"/>
        <v/>
      </c>
      <c r="O6158" s="15" t="str">
        <f t="shared" si="1268"/>
        <v/>
      </c>
      <c r="P6158" s="15" t="str">
        <f>IF(N6158=1,FLOOR(MAX($P$4:P6157),1)+1,IF(AND(P6157&lt;&gt;"",O6157&lt;&gt;1),MAX($P$4:P6157)+0.1,""))</f>
        <v/>
      </c>
      <c r="Q6158" s="5">
        <f>ROW()</f>
        <v>6158</v>
      </c>
    </row>
    <row r="6159" spans="2:17" x14ac:dyDescent="0.3">
      <c r="B6159" s="5"/>
      <c r="C6159" s="14">
        <f t="shared" si="1269"/>
        <v>0</v>
      </c>
      <c r="D6159" s="14">
        <f t="shared" si="1269"/>
        <v>0</v>
      </c>
      <c r="E6159" s="14" t="str">
        <f t="shared" si="1270"/>
        <v/>
      </c>
      <c r="F6159" s="14">
        <f t="shared" si="1271"/>
        <v>0</v>
      </c>
      <c r="G6159" s="14">
        <f t="shared" si="1267"/>
        <v>3</v>
      </c>
      <c r="H6159" s="14">
        <f t="shared" si="1272"/>
        <v>16</v>
      </c>
      <c r="I6159" s="14">
        <f t="shared" si="1272"/>
        <v>0</v>
      </c>
      <c r="J6159" s="14">
        <f t="shared" si="1272"/>
        <v>0</v>
      </c>
      <c r="K6159" s="14">
        <f t="shared" si="1272"/>
        <v>0</v>
      </c>
      <c r="L6159" s="14" t="str">
        <f t="shared" si="1273"/>
        <v>3.16</v>
      </c>
      <c r="M6159" s="15" t="str">
        <f t="shared" si="1274"/>
        <v>--</v>
      </c>
      <c r="N6159" s="14" t="str">
        <f t="shared" si="1275"/>
        <v/>
      </c>
      <c r="O6159" s="15" t="str">
        <f t="shared" si="1268"/>
        <v/>
      </c>
      <c r="P6159" s="15" t="str">
        <f>IF(N6159=1,FLOOR(MAX($P$4:P6158),1)+1,IF(AND(P6158&lt;&gt;"",O6158&lt;&gt;1),MAX($P$4:P6158)+0.1,""))</f>
        <v/>
      </c>
      <c r="Q6159" s="5">
        <f>ROW()</f>
        <v>6159</v>
      </c>
    </row>
    <row r="6160" spans="2:17" x14ac:dyDescent="0.3">
      <c r="B6160" s="5"/>
      <c r="C6160" s="14">
        <f t="shared" si="1269"/>
        <v>0</v>
      </c>
      <c r="D6160" s="14">
        <f t="shared" si="1269"/>
        <v>0</v>
      </c>
      <c r="E6160" s="14" t="str">
        <f t="shared" si="1270"/>
        <v/>
      </c>
      <c r="F6160" s="14">
        <f t="shared" si="1271"/>
        <v>0</v>
      </c>
      <c r="G6160" s="14">
        <f t="shared" si="1267"/>
        <v>3</v>
      </c>
      <c r="H6160" s="14">
        <f t="shared" si="1272"/>
        <v>16</v>
      </c>
      <c r="I6160" s="14">
        <f t="shared" si="1272"/>
        <v>0</v>
      </c>
      <c r="J6160" s="14">
        <f t="shared" si="1272"/>
        <v>0</v>
      </c>
      <c r="K6160" s="14">
        <f t="shared" si="1272"/>
        <v>0</v>
      </c>
      <c r="L6160" s="14" t="str">
        <f t="shared" si="1273"/>
        <v>3.16</v>
      </c>
      <c r="M6160" s="15" t="str">
        <f t="shared" si="1274"/>
        <v>--</v>
      </c>
      <c r="N6160" s="14" t="str">
        <f t="shared" si="1275"/>
        <v/>
      </c>
      <c r="O6160" s="15" t="str">
        <f t="shared" si="1268"/>
        <v/>
      </c>
      <c r="P6160" s="15" t="str">
        <f>IF(N6160=1,FLOOR(MAX($P$4:P6159),1)+1,IF(AND(P6159&lt;&gt;"",O6159&lt;&gt;1),MAX($P$4:P6159)+0.1,""))</f>
        <v/>
      </c>
      <c r="Q6160" s="5">
        <f>ROW()</f>
        <v>6160</v>
      </c>
    </row>
    <row r="6161" spans="2:17" x14ac:dyDescent="0.3">
      <c r="B6161" s="5"/>
      <c r="C6161" s="14">
        <f t="shared" si="1269"/>
        <v>0</v>
      </c>
      <c r="D6161" s="14">
        <f t="shared" si="1269"/>
        <v>0</v>
      </c>
      <c r="E6161" s="14" t="str">
        <f t="shared" si="1270"/>
        <v/>
      </c>
      <c r="F6161" s="14">
        <f t="shared" si="1271"/>
        <v>0</v>
      </c>
      <c r="G6161" s="14">
        <f t="shared" si="1267"/>
        <v>3</v>
      </c>
      <c r="H6161" s="14">
        <f t="shared" si="1272"/>
        <v>16</v>
      </c>
      <c r="I6161" s="14">
        <f t="shared" si="1272"/>
        <v>0</v>
      </c>
      <c r="J6161" s="14">
        <f t="shared" si="1272"/>
        <v>0</v>
      </c>
      <c r="K6161" s="14">
        <f t="shared" si="1272"/>
        <v>0</v>
      </c>
      <c r="L6161" s="14" t="str">
        <f t="shared" si="1273"/>
        <v>3.16</v>
      </c>
      <c r="M6161" s="15" t="str">
        <f t="shared" si="1274"/>
        <v>--</v>
      </c>
      <c r="N6161" s="14" t="str">
        <f t="shared" si="1275"/>
        <v/>
      </c>
      <c r="O6161" s="15" t="str">
        <f t="shared" si="1268"/>
        <v/>
      </c>
      <c r="P6161" s="15" t="str">
        <f>IF(N6161=1,FLOOR(MAX($P$4:P6160),1)+1,IF(AND(P6160&lt;&gt;"",O6160&lt;&gt;1),MAX($P$4:P6160)+0.1,""))</f>
        <v/>
      </c>
      <c r="Q6161" s="5">
        <f>ROW()</f>
        <v>6161</v>
      </c>
    </row>
    <row r="6162" spans="2:17" x14ac:dyDescent="0.3">
      <c r="B6162" s="5"/>
      <c r="C6162" s="14">
        <f t="shared" si="1269"/>
        <v>0</v>
      </c>
      <c r="D6162" s="14">
        <f t="shared" si="1269"/>
        <v>0</v>
      </c>
      <c r="E6162" s="14" t="str">
        <f t="shared" si="1270"/>
        <v/>
      </c>
      <c r="F6162" s="14">
        <f t="shared" si="1271"/>
        <v>0</v>
      </c>
      <c r="G6162" s="14">
        <f t="shared" si="1267"/>
        <v>3</v>
      </c>
      <c r="H6162" s="14">
        <f t="shared" si="1272"/>
        <v>16</v>
      </c>
      <c r="I6162" s="14">
        <f t="shared" si="1272"/>
        <v>0</v>
      </c>
      <c r="J6162" s="14">
        <f t="shared" si="1272"/>
        <v>0</v>
      </c>
      <c r="K6162" s="14">
        <f t="shared" si="1272"/>
        <v>0</v>
      </c>
      <c r="L6162" s="14" t="str">
        <f t="shared" si="1273"/>
        <v>3.16</v>
      </c>
      <c r="M6162" s="15" t="str">
        <f t="shared" si="1274"/>
        <v>--</v>
      </c>
      <c r="N6162" s="14" t="str">
        <f t="shared" si="1275"/>
        <v/>
      </c>
      <c r="O6162" s="15" t="str">
        <f t="shared" si="1268"/>
        <v/>
      </c>
      <c r="P6162" s="15" t="str">
        <f>IF(N6162=1,FLOOR(MAX($P$4:P6161),1)+1,IF(AND(P6161&lt;&gt;"",O6161&lt;&gt;1),MAX($P$4:P6161)+0.1,""))</f>
        <v/>
      </c>
      <c r="Q6162" s="5">
        <f>ROW()</f>
        <v>6162</v>
      </c>
    </row>
    <row r="6163" spans="2:17" x14ac:dyDescent="0.3">
      <c r="B6163" s="5"/>
      <c r="C6163" s="14">
        <f t="shared" si="1269"/>
        <v>0</v>
      </c>
      <c r="D6163" s="14">
        <f t="shared" si="1269"/>
        <v>0</v>
      </c>
      <c r="E6163" s="14" t="str">
        <f t="shared" si="1270"/>
        <v/>
      </c>
      <c r="F6163" s="14">
        <f t="shared" si="1271"/>
        <v>0</v>
      </c>
      <c r="G6163" s="14">
        <f t="shared" si="1267"/>
        <v>3</v>
      </c>
      <c r="H6163" s="14">
        <f t="shared" si="1272"/>
        <v>16</v>
      </c>
      <c r="I6163" s="14">
        <f t="shared" si="1272"/>
        <v>0</v>
      </c>
      <c r="J6163" s="14">
        <f t="shared" si="1272"/>
        <v>0</v>
      </c>
      <c r="K6163" s="14">
        <f t="shared" si="1272"/>
        <v>0</v>
      </c>
      <c r="L6163" s="14" t="str">
        <f t="shared" si="1273"/>
        <v>3.16</v>
      </c>
      <c r="M6163" s="15" t="str">
        <f t="shared" si="1274"/>
        <v>--</v>
      </c>
      <c r="N6163" s="14" t="str">
        <f t="shared" si="1275"/>
        <v/>
      </c>
      <c r="O6163" s="15" t="str">
        <f t="shared" si="1268"/>
        <v/>
      </c>
      <c r="P6163" s="15" t="str">
        <f>IF(N6163=1,FLOOR(MAX($P$4:P6162),1)+1,IF(AND(P6162&lt;&gt;"",O6162&lt;&gt;1),MAX($P$4:P6162)+0.1,""))</f>
        <v/>
      </c>
      <c r="Q6163" s="5">
        <f>ROW()</f>
        <v>6163</v>
      </c>
    </row>
    <row r="6164" spans="2:17" x14ac:dyDescent="0.3">
      <c r="B6164" s="5"/>
      <c r="C6164" s="14">
        <f t="shared" si="1269"/>
        <v>0</v>
      </c>
      <c r="D6164" s="14">
        <f t="shared" si="1269"/>
        <v>0</v>
      </c>
      <c r="E6164" s="14" t="str">
        <f t="shared" si="1270"/>
        <v/>
      </c>
      <c r="F6164" s="14">
        <f t="shared" si="1271"/>
        <v>0</v>
      </c>
      <c r="G6164" s="14">
        <f t="shared" si="1267"/>
        <v>3</v>
      </c>
      <c r="H6164" s="14">
        <f t="shared" si="1272"/>
        <v>16</v>
      </c>
      <c r="I6164" s="14">
        <f t="shared" si="1272"/>
        <v>0</v>
      </c>
      <c r="J6164" s="14">
        <f t="shared" si="1272"/>
        <v>0</v>
      </c>
      <c r="K6164" s="14">
        <f t="shared" si="1272"/>
        <v>0</v>
      </c>
      <c r="L6164" s="14" t="str">
        <f t="shared" si="1273"/>
        <v>3.16</v>
      </c>
      <c r="M6164" s="15" t="str">
        <f t="shared" si="1274"/>
        <v>--</v>
      </c>
      <c r="N6164" s="14" t="str">
        <f t="shared" si="1275"/>
        <v/>
      </c>
      <c r="O6164" s="15" t="str">
        <f t="shared" si="1268"/>
        <v/>
      </c>
      <c r="P6164" s="15" t="str">
        <f>IF(N6164=1,FLOOR(MAX($P$4:P6163),1)+1,IF(AND(P6163&lt;&gt;"",O6163&lt;&gt;1),MAX($P$4:P6163)+0.1,""))</f>
        <v/>
      </c>
      <c r="Q6164" s="5">
        <f>ROW()</f>
        <v>6164</v>
      </c>
    </row>
    <row r="6165" spans="2:17" x14ac:dyDescent="0.3">
      <c r="B6165" s="5"/>
      <c r="C6165" s="14">
        <f t="shared" si="1269"/>
        <v>0</v>
      </c>
      <c r="D6165" s="14">
        <f t="shared" si="1269"/>
        <v>0</v>
      </c>
      <c r="E6165" s="14" t="str">
        <f t="shared" si="1270"/>
        <v/>
      </c>
      <c r="F6165" s="14">
        <f t="shared" si="1271"/>
        <v>0</v>
      </c>
      <c r="G6165" s="14">
        <f t="shared" si="1267"/>
        <v>3</v>
      </c>
      <c r="H6165" s="14">
        <f t="shared" si="1272"/>
        <v>16</v>
      </c>
      <c r="I6165" s="14">
        <f t="shared" si="1272"/>
        <v>0</v>
      </c>
      <c r="J6165" s="14">
        <f t="shared" si="1272"/>
        <v>0</v>
      </c>
      <c r="K6165" s="14">
        <f t="shared" si="1272"/>
        <v>0</v>
      </c>
      <c r="L6165" s="14" t="str">
        <f t="shared" si="1273"/>
        <v>3.16</v>
      </c>
      <c r="M6165" s="15" t="str">
        <f t="shared" si="1274"/>
        <v>--</v>
      </c>
      <c r="N6165" s="14" t="str">
        <f t="shared" si="1275"/>
        <v/>
      </c>
      <c r="O6165" s="15" t="str">
        <f t="shared" si="1268"/>
        <v/>
      </c>
      <c r="P6165" s="15" t="str">
        <f>IF(N6165=1,FLOOR(MAX($P$4:P6164),1)+1,IF(AND(P6164&lt;&gt;"",O6164&lt;&gt;1),MAX($P$4:P6164)+0.1,""))</f>
        <v/>
      </c>
      <c r="Q6165" s="5">
        <f>ROW()</f>
        <v>6165</v>
      </c>
    </row>
    <row r="6166" spans="2:17" x14ac:dyDescent="0.3">
      <c r="B6166" s="5"/>
      <c r="C6166" s="14">
        <f t="shared" si="1269"/>
        <v>0</v>
      </c>
      <c r="D6166" s="14">
        <f t="shared" si="1269"/>
        <v>0</v>
      </c>
      <c r="E6166" s="14" t="str">
        <f t="shared" si="1270"/>
        <v/>
      </c>
      <c r="F6166" s="14">
        <f t="shared" si="1271"/>
        <v>0</v>
      </c>
      <c r="G6166" s="14">
        <f t="shared" si="1267"/>
        <v>3</v>
      </c>
      <c r="H6166" s="14">
        <f t="shared" ref="H6166:K6181" si="1276">IF(G6166&lt;&gt;G6165,0,IF(AND(($F6165-$D6166)=(H$3-1),$F6166=H$3),H6165+1,H6165))</f>
        <v>16</v>
      </c>
      <c r="I6166" s="14">
        <f t="shared" si="1276"/>
        <v>0</v>
      </c>
      <c r="J6166" s="14">
        <f t="shared" si="1276"/>
        <v>0</v>
      </c>
      <c r="K6166" s="14">
        <f t="shared" si="1276"/>
        <v>0</v>
      </c>
      <c r="L6166" s="14" t="str">
        <f t="shared" si="1273"/>
        <v>3.16</v>
      </c>
      <c r="M6166" s="15" t="str">
        <f t="shared" si="1274"/>
        <v>--</v>
      </c>
      <c r="N6166" s="14" t="str">
        <f t="shared" si="1275"/>
        <v/>
      </c>
      <c r="O6166" s="15" t="str">
        <f t="shared" si="1268"/>
        <v/>
      </c>
      <c r="P6166" s="15" t="str">
        <f>IF(N6166=1,FLOOR(MAX($P$4:P6165),1)+1,IF(AND(P6165&lt;&gt;"",O6165&lt;&gt;1),MAX($P$4:P6165)+0.1,""))</f>
        <v/>
      </c>
      <c r="Q6166" s="5">
        <f>ROW()</f>
        <v>6166</v>
      </c>
    </row>
    <row r="6167" spans="2:17" x14ac:dyDescent="0.3">
      <c r="B6167" s="5"/>
      <c r="C6167" s="14">
        <f t="shared" si="1269"/>
        <v>0</v>
      </c>
      <c r="D6167" s="14">
        <f t="shared" si="1269"/>
        <v>0</v>
      </c>
      <c r="E6167" s="14" t="str">
        <f t="shared" si="1270"/>
        <v/>
      </c>
      <c r="F6167" s="14">
        <f t="shared" si="1271"/>
        <v>0</v>
      </c>
      <c r="G6167" s="14">
        <f t="shared" si="1267"/>
        <v>3</v>
      </c>
      <c r="H6167" s="14">
        <f t="shared" si="1276"/>
        <v>16</v>
      </c>
      <c r="I6167" s="14">
        <f t="shared" si="1276"/>
        <v>0</v>
      </c>
      <c r="J6167" s="14">
        <f t="shared" si="1276"/>
        <v>0</v>
      </c>
      <c r="K6167" s="14">
        <f t="shared" si="1276"/>
        <v>0</v>
      </c>
      <c r="L6167" s="14" t="str">
        <f t="shared" si="1273"/>
        <v>3.16</v>
      </c>
      <c r="M6167" s="15" t="str">
        <f t="shared" si="1274"/>
        <v>--</v>
      </c>
      <c r="N6167" s="14" t="str">
        <f t="shared" si="1275"/>
        <v/>
      </c>
      <c r="O6167" s="15" t="str">
        <f t="shared" si="1268"/>
        <v/>
      </c>
      <c r="P6167" s="15" t="str">
        <f>IF(N6167=1,FLOOR(MAX($P$4:P6166),1)+1,IF(AND(P6166&lt;&gt;"",O6166&lt;&gt;1),MAX($P$4:P6166)+0.1,""))</f>
        <v/>
      </c>
      <c r="Q6167" s="5">
        <f>ROW()</f>
        <v>6167</v>
      </c>
    </row>
    <row r="6168" spans="2:17" x14ac:dyDescent="0.3">
      <c r="B6168" s="5"/>
      <c r="C6168" s="14">
        <f t="shared" si="1269"/>
        <v>0</v>
      </c>
      <c r="D6168" s="14">
        <f t="shared" si="1269"/>
        <v>0</v>
      </c>
      <c r="E6168" s="14" t="str">
        <f t="shared" si="1270"/>
        <v/>
      </c>
      <c r="F6168" s="14">
        <f t="shared" si="1271"/>
        <v>0</v>
      </c>
      <c r="G6168" s="14">
        <f t="shared" si="1267"/>
        <v>3</v>
      </c>
      <c r="H6168" s="14">
        <f t="shared" si="1276"/>
        <v>16</v>
      </c>
      <c r="I6168" s="14">
        <f t="shared" si="1276"/>
        <v>0</v>
      </c>
      <c r="J6168" s="14">
        <f t="shared" si="1276"/>
        <v>0</v>
      </c>
      <c r="K6168" s="14">
        <f t="shared" si="1276"/>
        <v>0</v>
      </c>
      <c r="L6168" s="14" t="str">
        <f t="shared" si="1273"/>
        <v>3.16</v>
      </c>
      <c r="M6168" s="15" t="str">
        <f t="shared" si="1274"/>
        <v>--</v>
      </c>
      <c r="N6168" s="14" t="str">
        <f t="shared" si="1275"/>
        <v/>
      </c>
      <c r="O6168" s="15" t="str">
        <f t="shared" si="1268"/>
        <v/>
      </c>
      <c r="P6168" s="15" t="str">
        <f>IF(N6168=1,FLOOR(MAX($P$4:P6167),1)+1,IF(AND(P6167&lt;&gt;"",O6167&lt;&gt;1),MAX($P$4:P6167)+0.1,""))</f>
        <v/>
      </c>
      <c r="Q6168" s="5">
        <f>ROW()</f>
        <v>6168</v>
      </c>
    </row>
    <row r="6169" spans="2:17" x14ac:dyDescent="0.3">
      <c r="B6169" s="5"/>
      <c r="C6169" s="14">
        <f t="shared" si="1269"/>
        <v>0</v>
      </c>
      <c r="D6169" s="14">
        <f t="shared" si="1269"/>
        <v>0</v>
      </c>
      <c r="E6169" s="14" t="str">
        <f t="shared" si="1270"/>
        <v/>
      </c>
      <c r="F6169" s="14">
        <f t="shared" si="1271"/>
        <v>0</v>
      </c>
      <c r="G6169" s="14">
        <f t="shared" si="1267"/>
        <v>3</v>
      </c>
      <c r="H6169" s="14">
        <f t="shared" si="1276"/>
        <v>16</v>
      </c>
      <c r="I6169" s="14">
        <f t="shared" si="1276"/>
        <v>0</v>
      </c>
      <c r="J6169" s="14">
        <f t="shared" si="1276"/>
        <v>0</v>
      </c>
      <c r="K6169" s="14">
        <f t="shared" si="1276"/>
        <v>0</v>
      </c>
      <c r="L6169" s="14" t="str">
        <f t="shared" si="1273"/>
        <v>3.16</v>
      </c>
      <c r="M6169" s="15" t="str">
        <f t="shared" si="1274"/>
        <v>--</v>
      </c>
      <c r="N6169" s="14" t="str">
        <f t="shared" si="1275"/>
        <v/>
      </c>
      <c r="O6169" s="15" t="str">
        <f t="shared" si="1268"/>
        <v/>
      </c>
      <c r="P6169" s="15" t="str">
        <f>IF(N6169=1,FLOOR(MAX($P$4:P6168),1)+1,IF(AND(P6168&lt;&gt;"",O6168&lt;&gt;1),MAX($P$4:P6168)+0.1,""))</f>
        <v/>
      </c>
      <c r="Q6169" s="5">
        <f>ROW()</f>
        <v>6169</v>
      </c>
    </row>
    <row r="6170" spans="2:17" x14ac:dyDescent="0.3">
      <c r="B6170" s="5"/>
      <c r="C6170" s="14">
        <f t="shared" si="1269"/>
        <v>0</v>
      </c>
      <c r="D6170" s="14">
        <f t="shared" si="1269"/>
        <v>0</v>
      </c>
      <c r="E6170" s="14" t="str">
        <f t="shared" si="1270"/>
        <v/>
      </c>
      <c r="F6170" s="14">
        <f t="shared" si="1271"/>
        <v>0</v>
      </c>
      <c r="G6170" s="14">
        <f t="shared" si="1267"/>
        <v>3</v>
      </c>
      <c r="H6170" s="14">
        <f t="shared" si="1276"/>
        <v>16</v>
      </c>
      <c r="I6170" s="14">
        <f t="shared" si="1276"/>
        <v>0</v>
      </c>
      <c r="J6170" s="14">
        <f t="shared" si="1276"/>
        <v>0</v>
      </c>
      <c r="K6170" s="14">
        <f t="shared" si="1276"/>
        <v>0</v>
      </c>
      <c r="L6170" s="14" t="str">
        <f t="shared" si="1273"/>
        <v>3.16</v>
      </c>
      <c r="M6170" s="15" t="str">
        <f t="shared" si="1274"/>
        <v>--</v>
      </c>
      <c r="N6170" s="14" t="str">
        <f t="shared" si="1275"/>
        <v/>
      </c>
      <c r="O6170" s="15" t="str">
        <f t="shared" si="1268"/>
        <v/>
      </c>
      <c r="P6170" s="15" t="str">
        <f>IF(N6170=1,FLOOR(MAX($P$4:P6169),1)+1,IF(AND(P6169&lt;&gt;"",O6169&lt;&gt;1),MAX($P$4:P6169)+0.1,""))</f>
        <v/>
      </c>
      <c r="Q6170" s="5">
        <f>ROW()</f>
        <v>6170</v>
      </c>
    </row>
    <row r="6171" spans="2:17" x14ac:dyDescent="0.3">
      <c r="B6171" s="5"/>
      <c r="C6171" s="14">
        <f t="shared" si="1269"/>
        <v>0</v>
      </c>
      <c r="D6171" s="14">
        <f t="shared" si="1269"/>
        <v>0</v>
      </c>
      <c r="E6171" s="14" t="str">
        <f t="shared" si="1270"/>
        <v/>
      </c>
      <c r="F6171" s="14">
        <f t="shared" si="1271"/>
        <v>0</v>
      </c>
      <c r="G6171" s="14">
        <f t="shared" si="1267"/>
        <v>3</v>
      </c>
      <c r="H6171" s="14">
        <f t="shared" si="1276"/>
        <v>16</v>
      </c>
      <c r="I6171" s="14">
        <f t="shared" si="1276"/>
        <v>0</v>
      </c>
      <c r="J6171" s="14">
        <f t="shared" si="1276"/>
        <v>0</v>
      </c>
      <c r="K6171" s="14">
        <f t="shared" si="1276"/>
        <v>0</v>
      </c>
      <c r="L6171" s="14" t="str">
        <f t="shared" si="1273"/>
        <v>3.16</v>
      </c>
      <c r="M6171" s="15" t="str">
        <f t="shared" si="1274"/>
        <v>--</v>
      </c>
      <c r="N6171" s="14" t="str">
        <f t="shared" si="1275"/>
        <v/>
      </c>
      <c r="O6171" s="15" t="str">
        <f t="shared" si="1268"/>
        <v/>
      </c>
      <c r="P6171" s="15" t="str">
        <f>IF(N6171=1,FLOOR(MAX($P$4:P6170),1)+1,IF(AND(P6170&lt;&gt;"",O6170&lt;&gt;1),MAX($P$4:P6170)+0.1,""))</f>
        <v/>
      </c>
      <c r="Q6171" s="5">
        <f>ROW()</f>
        <v>6171</v>
      </c>
    </row>
    <row r="6172" spans="2:17" x14ac:dyDescent="0.3">
      <c r="B6172" s="5"/>
      <c r="C6172" s="14">
        <f t="shared" si="1269"/>
        <v>0</v>
      </c>
      <c r="D6172" s="14">
        <f t="shared" si="1269"/>
        <v>0</v>
      </c>
      <c r="E6172" s="14" t="str">
        <f t="shared" si="1270"/>
        <v/>
      </c>
      <c r="F6172" s="14">
        <f t="shared" si="1271"/>
        <v>0</v>
      </c>
      <c r="G6172" s="14">
        <f t="shared" si="1267"/>
        <v>3</v>
      </c>
      <c r="H6172" s="14">
        <f t="shared" si="1276"/>
        <v>16</v>
      </c>
      <c r="I6172" s="14">
        <f t="shared" si="1276"/>
        <v>0</v>
      </c>
      <c r="J6172" s="14">
        <f t="shared" si="1276"/>
        <v>0</v>
      </c>
      <c r="K6172" s="14">
        <f t="shared" si="1276"/>
        <v>0</v>
      </c>
      <c r="L6172" s="14" t="str">
        <f t="shared" si="1273"/>
        <v>3.16</v>
      </c>
      <c r="M6172" s="15" t="str">
        <f t="shared" si="1274"/>
        <v>--</v>
      </c>
      <c r="N6172" s="14" t="str">
        <f t="shared" si="1275"/>
        <v/>
      </c>
      <c r="O6172" s="15" t="str">
        <f t="shared" si="1268"/>
        <v/>
      </c>
      <c r="P6172" s="15" t="str">
        <f>IF(N6172=1,FLOOR(MAX($P$4:P6171),1)+1,IF(AND(P6171&lt;&gt;"",O6171&lt;&gt;1),MAX($P$4:P6171)+0.1,""))</f>
        <v/>
      </c>
      <c r="Q6172" s="5">
        <f>ROW()</f>
        <v>6172</v>
      </c>
    </row>
    <row r="6173" spans="2:17" x14ac:dyDescent="0.3">
      <c r="B6173" s="5"/>
      <c r="C6173" s="14">
        <f t="shared" si="1269"/>
        <v>0</v>
      </c>
      <c r="D6173" s="14">
        <f t="shared" si="1269"/>
        <v>0</v>
      </c>
      <c r="E6173" s="14" t="str">
        <f t="shared" si="1270"/>
        <v/>
      </c>
      <c r="F6173" s="14">
        <f t="shared" si="1271"/>
        <v>0</v>
      </c>
      <c r="G6173" s="14">
        <f t="shared" si="1267"/>
        <v>3</v>
      </c>
      <c r="H6173" s="14">
        <f t="shared" si="1276"/>
        <v>16</v>
      </c>
      <c r="I6173" s="14">
        <f t="shared" si="1276"/>
        <v>0</v>
      </c>
      <c r="J6173" s="14">
        <f t="shared" si="1276"/>
        <v>0</v>
      </c>
      <c r="K6173" s="14">
        <f t="shared" si="1276"/>
        <v>0</v>
      </c>
      <c r="L6173" s="14" t="str">
        <f t="shared" si="1273"/>
        <v>3.16</v>
      </c>
      <c r="M6173" s="15" t="str">
        <f t="shared" si="1274"/>
        <v>--</v>
      </c>
      <c r="N6173" s="14" t="str">
        <f t="shared" si="1275"/>
        <v/>
      </c>
      <c r="O6173" s="15" t="str">
        <f t="shared" si="1268"/>
        <v/>
      </c>
      <c r="P6173" s="15" t="str">
        <f>IF(N6173=1,FLOOR(MAX($P$4:P6172),1)+1,IF(AND(P6172&lt;&gt;"",O6172&lt;&gt;1),MAX($P$4:P6172)+0.1,""))</f>
        <v/>
      </c>
      <c r="Q6173" s="5">
        <f>ROW()</f>
        <v>6173</v>
      </c>
    </row>
    <row r="6174" spans="2:17" x14ac:dyDescent="0.3">
      <c r="B6174" s="5"/>
      <c r="C6174" s="14">
        <f t="shared" si="1269"/>
        <v>0</v>
      </c>
      <c r="D6174" s="14">
        <f t="shared" si="1269"/>
        <v>0</v>
      </c>
      <c r="E6174" s="14" t="str">
        <f t="shared" si="1270"/>
        <v/>
      </c>
      <c r="F6174" s="14">
        <f t="shared" si="1271"/>
        <v>0</v>
      </c>
      <c r="G6174" s="14">
        <f t="shared" si="1267"/>
        <v>3</v>
      </c>
      <c r="H6174" s="14">
        <f t="shared" si="1276"/>
        <v>16</v>
      </c>
      <c r="I6174" s="14">
        <f t="shared" si="1276"/>
        <v>0</v>
      </c>
      <c r="J6174" s="14">
        <f t="shared" si="1276"/>
        <v>0</v>
      </c>
      <c r="K6174" s="14">
        <f t="shared" si="1276"/>
        <v>0</v>
      </c>
      <c r="L6174" s="14" t="str">
        <f t="shared" si="1273"/>
        <v>3.16</v>
      </c>
      <c r="M6174" s="15" t="str">
        <f t="shared" si="1274"/>
        <v>--</v>
      </c>
      <c r="N6174" s="14" t="str">
        <f t="shared" si="1275"/>
        <v/>
      </c>
      <c r="O6174" s="15" t="str">
        <f t="shared" si="1268"/>
        <v/>
      </c>
      <c r="P6174" s="15" t="str">
        <f>IF(N6174=1,FLOOR(MAX($P$4:P6173),1)+1,IF(AND(P6173&lt;&gt;"",O6173&lt;&gt;1),MAX($P$4:P6173)+0.1,""))</f>
        <v/>
      </c>
      <c r="Q6174" s="5">
        <f>ROW()</f>
        <v>6174</v>
      </c>
    </row>
    <row r="6175" spans="2:17" x14ac:dyDescent="0.3">
      <c r="B6175" s="5"/>
      <c r="C6175" s="14">
        <f t="shared" si="1269"/>
        <v>0</v>
      </c>
      <c r="D6175" s="14">
        <f t="shared" si="1269"/>
        <v>0</v>
      </c>
      <c r="E6175" s="14" t="str">
        <f t="shared" si="1270"/>
        <v/>
      </c>
      <c r="F6175" s="14">
        <f t="shared" si="1271"/>
        <v>0</v>
      </c>
      <c r="G6175" s="14">
        <f t="shared" si="1267"/>
        <v>3</v>
      </c>
      <c r="H6175" s="14">
        <f t="shared" si="1276"/>
        <v>16</v>
      </c>
      <c r="I6175" s="14">
        <f t="shared" si="1276"/>
        <v>0</v>
      </c>
      <c r="J6175" s="14">
        <f t="shared" si="1276"/>
        <v>0</v>
      </c>
      <c r="K6175" s="14">
        <f t="shared" si="1276"/>
        <v>0</v>
      </c>
      <c r="L6175" s="14" t="str">
        <f t="shared" si="1273"/>
        <v>3.16</v>
      </c>
      <c r="M6175" s="15" t="str">
        <f t="shared" si="1274"/>
        <v>--</v>
      </c>
      <c r="N6175" s="14" t="str">
        <f t="shared" si="1275"/>
        <v/>
      </c>
      <c r="O6175" s="15" t="str">
        <f t="shared" si="1268"/>
        <v/>
      </c>
      <c r="P6175" s="15" t="str">
        <f>IF(N6175=1,FLOOR(MAX($P$4:P6174),1)+1,IF(AND(P6174&lt;&gt;"",O6174&lt;&gt;1),MAX($P$4:P6174)+0.1,""))</f>
        <v/>
      </c>
      <c r="Q6175" s="5">
        <f>ROW()</f>
        <v>6175</v>
      </c>
    </row>
    <row r="6176" spans="2:17" x14ac:dyDescent="0.3">
      <c r="B6176" s="5"/>
      <c r="C6176" s="14">
        <f t="shared" si="1269"/>
        <v>0</v>
      </c>
      <c r="D6176" s="14">
        <f t="shared" si="1269"/>
        <v>0</v>
      </c>
      <c r="E6176" s="14" t="str">
        <f t="shared" si="1270"/>
        <v/>
      </c>
      <c r="F6176" s="14">
        <f t="shared" si="1271"/>
        <v>0</v>
      </c>
      <c r="G6176" s="14">
        <f t="shared" si="1267"/>
        <v>3</v>
      </c>
      <c r="H6176" s="14">
        <f t="shared" si="1276"/>
        <v>16</v>
      </c>
      <c r="I6176" s="14">
        <f t="shared" si="1276"/>
        <v>0</v>
      </c>
      <c r="J6176" s="14">
        <f t="shared" si="1276"/>
        <v>0</v>
      </c>
      <c r="K6176" s="14">
        <f t="shared" si="1276"/>
        <v>0</v>
      </c>
      <c r="L6176" s="14" t="str">
        <f t="shared" si="1273"/>
        <v>3.16</v>
      </c>
      <c r="M6176" s="15" t="str">
        <f t="shared" si="1274"/>
        <v>--</v>
      </c>
      <c r="N6176" s="14" t="str">
        <f t="shared" si="1275"/>
        <v/>
      </c>
      <c r="O6176" s="15" t="str">
        <f t="shared" si="1268"/>
        <v/>
      </c>
      <c r="P6176" s="15" t="str">
        <f>IF(N6176=1,FLOOR(MAX($P$4:P6175),1)+1,IF(AND(P6175&lt;&gt;"",O6175&lt;&gt;1),MAX($P$4:P6175)+0.1,""))</f>
        <v/>
      </c>
      <c r="Q6176" s="5">
        <f>ROW()</f>
        <v>6176</v>
      </c>
    </row>
    <row r="6177" spans="2:17" x14ac:dyDescent="0.3">
      <c r="B6177" s="5"/>
      <c r="C6177" s="14">
        <f t="shared" si="1269"/>
        <v>0</v>
      </c>
      <c r="D6177" s="14">
        <f t="shared" si="1269"/>
        <v>0</v>
      </c>
      <c r="E6177" s="14" t="str">
        <f t="shared" si="1270"/>
        <v/>
      </c>
      <c r="F6177" s="14">
        <f t="shared" si="1271"/>
        <v>0</v>
      </c>
      <c r="G6177" s="14">
        <f t="shared" si="1267"/>
        <v>3</v>
      </c>
      <c r="H6177" s="14">
        <f t="shared" si="1276"/>
        <v>16</v>
      </c>
      <c r="I6177" s="14">
        <f t="shared" si="1276"/>
        <v>0</v>
      </c>
      <c r="J6177" s="14">
        <f t="shared" si="1276"/>
        <v>0</v>
      </c>
      <c r="K6177" s="14">
        <f t="shared" si="1276"/>
        <v>0</v>
      </c>
      <c r="L6177" s="14" t="str">
        <f t="shared" si="1273"/>
        <v>3.16</v>
      </c>
      <c r="M6177" s="15" t="str">
        <f t="shared" si="1274"/>
        <v>--</v>
      </c>
      <c r="N6177" s="14" t="str">
        <f t="shared" si="1275"/>
        <v/>
      </c>
      <c r="O6177" s="15" t="str">
        <f t="shared" si="1268"/>
        <v/>
      </c>
      <c r="P6177" s="15" t="str">
        <f>IF(N6177=1,FLOOR(MAX($P$4:P6176),1)+1,IF(AND(P6176&lt;&gt;"",O6176&lt;&gt;1),MAX($P$4:P6176)+0.1,""))</f>
        <v/>
      </c>
      <c r="Q6177" s="5">
        <f>ROW()</f>
        <v>6177</v>
      </c>
    </row>
    <row r="6178" spans="2:17" x14ac:dyDescent="0.3">
      <c r="B6178" s="5"/>
      <c r="C6178" s="14">
        <f t="shared" si="1269"/>
        <v>0</v>
      </c>
      <c r="D6178" s="14">
        <f t="shared" si="1269"/>
        <v>0</v>
      </c>
      <c r="E6178" s="14" t="str">
        <f t="shared" si="1270"/>
        <v/>
      </c>
      <c r="F6178" s="14">
        <f t="shared" si="1271"/>
        <v>0</v>
      </c>
      <c r="G6178" s="14">
        <f t="shared" si="1267"/>
        <v>3</v>
      </c>
      <c r="H6178" s="14">
        <f t="shared" si="1276"/>
        <v>16</v>
      </c>
      <c r="I6178" s="14">
        <f t="shared" si="1276"/>
        <v>0</v>
      </c>
      <c r="J6178" s="14">
        <f t="shared" si="1276"/>
        <v>0</v>
      </c>
      <c r="K6178" s="14">
        <f t="shared" si="1276"/>
        <v>0</v>
      </c>
      <c r="L6178" s="14" t="str">
        <f t="shared" si="1273"/>
        <v>3.16</v>
      </c>
      <c r="M6178" s="15" t="str">
        <f t="shared" si="1274"/>
        <v>--</v>
      </c>
      <c r="N6178" s="14" t="str">
        <f t="shared" si="1275"/>
        <v/>
      </c>
      <c r="O6178" s="15" t="str">
        <f t="shared" si="1268"/>
        <v/>
      </c>
      <c r="P6178" s="15" t="str">
        <f>IF(N6178=1,FLOOR(MAX($P$4:P6177),1)+1,IF(AND(P6177&lt;&gt;"",O6177&lt;&gt;1),MAX($P$4:P6177)+0.1,""))</f>
        <v/>
      </c>
      <c r="Q6178" s="5">
        <f>ROW()</f>
        <v>6178</v>
      </c>
    </row>
    <row r="6179" spans="2:17" x14ac:dyDescent="0.3">
      <c r="B6179" s="5"/>
      <c r="C6179" s="14">
        <f t="shared" si="1269"/>
        <v>0</v>
      </c>
      <c r="D6179" s="14">
        <f t="shared" si="1269"/>
        <v>0</v>
      </c>
      <c r="E6179" s="14" t="str">
        <f t="shared" si="1270"/>
        <v/>
      </c>
      <c r="F6179" s="14">
        <f t="shared" si="1271"/>
        <v>0</v>
      </c>
      <c r="G6179" s="14">
        <f t="shared" si="1267"/>
        <v>3</v>
      </c>
      <c r="H6179" s="14">
        <f t="shared" si="1276"/>
        <v>16</v>
      </c>
      <c r="I6179" s="14">
        <f t="shared" si="1276"/>
        <v>0</v>
      </c>
      <c r="J6179" s="14">
        <f t="shared" si="1276"/>
        <v>0</v>
      </c>
      <c r="K6179" s="14">
        <f t="shared" si="1276"/>
        <v>0</v>
      </c>
      <c r="L6179" s="14" t="str">
        <f t="shared" si="1273"/>
        <v>3.16</v>
      </c>
      <c r="M6179" s="15" t="str">
        <f t="shared" si="1274"/>
        <v>--</v>
      </c>
      <c r="N6179" s="14" t="str">
        <f t="shared" si="1275"/>
        <v/>
      </c>
      <c r="O6179" s="15" t="str">
        <f t="shared" si="1268"/>
        <v/>
      </c>
      <c r="P6179" s="15" t="str">
        <f>IF(N6179=1,FLOOR(MAX($P$4:P6178),1)+1,IF(AND(P6178&lt;&gt;"",O6178&lt;&gt;1),MAX($P$4:P6178)+0.1,""))</f>
        <v/>
      </c>
      <c r="Q6179" s="5">
        <f>ROW()</f>
        <v>6179</v>
      </c>
    </row>
    <row r="6180" spans="2:17" x14ac:dyDescent="0.3">
      <c r="B6180" s="5"/>
      <c r="C6180" s="14">
        <f t="shared" si="1269"/>
        <v>0</v>
      </c>
      <c r="D6180" s="14">
        <f t="shared" si="1269"/>
        <v>0</v>
      </c>
      <c r="E6180" s="14" t="str">
        <f t="shared" si="1270"/>
        <v/>
      </c>
      <c r="F6180" s="14">
        <f t="shared" si="1271"/>
        <v>0</v>
      </c>
      <c r="G6180" s="14">
        <f t="shared" si="1267"/>
        <v>3</v>
      </c>
      <c r="H6180" s="14">
        <f t="shared" si="1276"/>
        <v>16</v>
      </c>
      <c r="I6180" s="14">
        <f t="shared" si="1276"/>
        <v>0</v>
      </c>
      <c r="J6180" s="14">
        <f t="shared" si="1276"/>
        <v>0</v>
      </c>
      <c r="K6180" s="14">
        <f t="shared" si="1276"/>
        <v>0</v>
      </c>
      <c r="L6180" s="14" t="str">
        <f t="shared" si="1273"/>
        <v>3.16</v>
      </c>
      <c r="M6180" s="15" t="str">
        <f t="shared" si="1274"/>
        <v>--</v>
      </c>
      <c r="N6180" s="14" t="str">
        <f t="shared" si="1275"/>
        <v/>
      </c>
      <c r="O6180" s="15" t="str">
        <f t="shared" si="1268"/>
        <v/>
      </c>
      <c r="P6180" s="15" t="str">
        <f>IF(N6180=1,FLOOR(MAX($P$4:P6179),1)+1,IF(AND(P6179&lt;&gt;"",O6179&lt;&gt;1),MAX($P$4:P6179)+0.1,""))</f>
        <v/>
      </c>
      <c r="Q6180" s="5">
        <f>ROW()</f>
        <v>6180</v>
      </c>
    </row>
    <row r="6181" spans="2:17" x14ac:dyDescent="0.3">
      <c r="B6181" s="5"/>
      <c r="C6181" s="14">
        <f t="shared" si="1269"/>
        <v>0</v>
      </c>
      <c r="D6181" s="14">
        <f t="shared" si="1269"/>
        <v>0</v>
      </c>
      <c r="E6181" s="14" t="str">
        <f t="shared" si="1270"/>
        <v/>
      </c>
      <c r="F6181" s="14">
        <f t="shared" si="1271"/>
        <v>0</v>
      </c>
      <c r="G6181" s="14">
        <f t="shared" si="1267"/>
        <v>3</v>
      </c>
      <c r="H6181" s="14">
        <f t="shared" si="1276"/>
        <v>16</v>
      </c>
      <c r="I6181" s="14">
        <f t="shared" si="1276"/>
        <v>0</v>
      </c>
      <c r="J6181" s="14">
        <f t="shared" si="1276"/>
        <v>0</v>
      </c>
      <c r="K6181" s="14">
        <f t="shared" si="1276"/>
        <v>0</v>
      </c>
      <c r="L6181" s="14" t="str">
        <f t="shared" si="1273"/>
        <v>3.16</v>
      </c>
      <c r="M6181" s="15" t="str">
        <f t="shared" si="1274"/>
        <v>--</v>
      </c>
      <c r="N6181" s="14" t="str">
        <f t="shared" si="1275"/>
        <v/>
      </c>
      <c r="O6181" s="15" t="str">
        <f t="shared" si="1268"/>
        <v/>
      </c>
      <c r="P6181" s="15" t="str">
        <f>IF(N6181=1,FLOOR(MAX($P$4:P6180),1)+1,IF(AND(P6180&lt;&gt;"",O6180&lt;&gt;1),MAX($P$4:P6180)+0.1,""))</f>
        <v/>
      </c>
      <c r="Q6181" s="5">
        <f>ROW()</f>
        <v>6181</v>
      </c>
    </row>
    <row r="6182" spans="2:17" x14ac:dyDescent="0.3">
      <c r="B6182" s="5"/>
      <c r="C6182" s="14">
        <f t="shared" si="1269"/>
        <v>0</v>
      </c>
      <c r="D6182" s="14">
        <f t="shared" si="1269"/>
        <v>0</v>
      </c>
      <c r="E6182" s="14" t="str">
        <f t="shared" si="1270"/>
        <v/>
      </c>
      <c r="F6182" s="14">
        <f t="shared" si="1271"/>
        <v>0</v>
      </c>
      <c r="G6182" s="14">
        <f t="shared" si="1267"/>
        <v>3</v>
      </c>
      <c r="H6182" s="14">
        <f t="shared" ref="H6182:K6197" si="1277">IF(G6182&lt;&gt;G6181,0,IF(AND(($F6181-$D6182)=(H$3-1),$F6182=H$3),H6181+1,H6181))</f>
        <v>16</v>
      </c>
      <c r="I6182" s="14">
        <f t="shared" si="1277"/>
        <v>0</v>
      </c>
      <c r="J6182" s="14">
        <f t="shared" si="1277"/>
        <v>0</v>
      </c>
      <c r="K6182" s="14">
        <f t="shared" si="1277"/>
        <v>0</v>
      </c>
      <c r="L6182" s="14" t="str">
        <f t="shared" si="1273"/>
        <v>3.16</v>
      </c>
      <c r="M6182" s="15" t="str">
        <f t="shared" si="1274"/>
        <v>--</v>
      </c>
      <c r="N6182" s="14" t="str">
        <f t="shared" si="1275"/>
        <v/>
      </c>
      <c r="O6182" s="15" t="str">
        <f t="shared" si="1268"/>
        <v/>
      </c>
      <c r="P6182" s="15" t="str">
        <f>IF(N6182=1,FLOOR(MAX($P$4:P6181),1)+1,IF(AND(P6181&lt;&gt;"",O6181&lt;&gt;1),MAX($P$4:P6181)+0.1,""))</f>
        <v/>
      </c>
      <c r="Q6182" s="5">
        <f>ROW()</f>
        <v>6182</v>
      </c>
    </row>
    <row r="6183" spans="2:17" x14ac:dyDescent="0.3">
      <c r="B6183" s="5"/>
      <c r="C6183" s="14">
        <f t="shared" si="1269"/>
        <v>0</v>
      </c>
      <c r="D6183" s="14">
        <f t="shared" si="1269"/>
        <v>0</v>
      </c>
      <c r="E6183" s="14" t="str">
        <f t="shared" si="1270"/>
        <v/>
      </c>
      <c r="F6183" s="14">
        <f t="shared" si="1271"/>
        <v>0</v>
      </c>
      <c r="G6183" s="14">
        <f t="shared" si="1267"/>
        <v>3</v>
      </c>
      <c r="H6183" s="14">
        <f t="shared" si="1277"/>
        <v>16</v>
      </c>
      <c r="I6183" s="14">
        <f t="shared" si="1277"/>
        <v>0</v>
      </c>
      <c r="J6183" s="14">
        <f t="shared" si="1277"/>
        <v>0</v>
      </c>
      <c r="K6183" s="14">
        <f t="shared" si="1277"/>
        <v>0</v>
      </c>
      <c r="L6183" s="14" t="str">
        <f t="shared" si="1273"/>
        <v>3.16</v>
      </c>
      <c r="M6183" s="15" t="str">
        <f t="shared" si="1274"/>
        <v>--</v>
      </c>
      <c r="N6183" s="14" t="str">
        <f t="shared" si="1275"/>
        <v/>
      </c>
      <c r="O6183" s="15" t="str">
        <f t="shared" si="1268"/>
        <v/>
      </c>
      <c r="P6183" s="15" t="str">
        <f>IF(N6183=1,FLOOR(MAX($P$4:P6182),1)+1,IF(AND(P6182&lt;&gt;"",O6182&lt;&gt;1),MAX($P$4:P6182)+0.1,""))</f>
        <v/>
      </c>
      <c r="Q6183" s="5">
        <f>ROW()</f>
        <v>6183</v>
      </c>
    </row>
    <row r="6184" spans="2:17" x14ac:dyDescent="0.3">
      <c r="B6184" s="5"/>
      <c r="C6184" s="14">
        <f t="shared" si="1269"/>
        <v>0</v>
      </c>
      <c r="D6184" s="14">
        <f t="shared" si="1269"/>
        <v>0</v>
      </c>
      <c r="E6184" s="14" t="str">
        <f t="shared" si="1270"/>
        <v/>
      </c>
      <c r="F6184" s="14">
        <f t="shared" si="1271"/>
        <v>0</v>
      </c>
      <c r="G6184" s="14">
        <f t="shared" si="1267"/>
        <v>3</v>
      </c>
      <c r="H6184" s="14">
        <f t="shared" si="1277"/>
        <v>16</v>
      </c>
      <c r="I6184" s="14">
        <f t="shared" si="1277"/>
        <v>0</v>
      </c>
      <c r="J6184" s="14">
        <f t="shared" si="1277"/>
        <v>0</v>
      </c>
      <c r="K6184" s="14">
        <f t="shared" si="1277"/>
        <v>0</v>
      </c>
      <c r="L6184" s="14" t="str">
        <f t="shared" si="1273"/>
        <v>3.16</v>
      </c>
      <c r="M6184" s="15" t="str">
        <f t="shared" si="1274"/>
        <v>--</v>
      </c>
      <c r="N6184" s="14" t="str">
        <f t="shared" si="1275"/>
        <v/>
      </c>
      <c r="O6184" s="15" t="str">
        <f t="shared" si="1268"/>
        <v/>
      </c>
      <c r="P6184" s="15" t="str">
        <f>IF(N6184=1,FLOOR(MAX($P$4:P6183),1)+1,IF(AND(P6183&lt;&gt;"",O6183&lt;&gt;1),MAX($P$4:P6183)+0.1,""))</f>
        <v/>
      </c>
      <c r="Q6184" s="5">
        <f>ROW()</f>
        <v>6184</v>
      </c>
    </row>
    <row r="6185" spans="2:17" x14ac:dyDescent="0.3">
      <c r="B6185" s="5"/>
      <c r="C6185" s="14">
        <f t="shared" si="1269"/>
        <v>0</v>
      </c>
      <c r="D6185" s="14">
        <f t="shared" si="1269"/>
        <v>0</v>
      </c>
      <c r="E6185" s="14" t="str">
        <f t="shared" si="1270"/>
        <v/>
      </c>
      <c r="F6185" s="14">
        <f t="shared" si="1271"/>
        <v>0</v>
      </c>
      <c r="G6185" s="14">
        <f t="shared" si="1267"/>
        <v>3</v>
      </c>
      <c r="H6185" s="14">
        <f t="shared" si="1277"/>
        <v>16</v>
      </c>
      <c r="I6185" s="14">
        <f t="shared" si="1277"/>
        <v>0</v>
      </c>
      <c r="J6185" s="14">
        <f t="shared" si="1277"/>
        <v>0</v>
      </c>
      <c r="K6185" s="14">
        <f t="shared" si="1277"/>
        <v>0</v>
      </c>
      <c r="L6185" s="14" t="str">
        <f t="shared" si="1273"/>
        <v>3.16</v>
      </c>
      <c r="M6185" s="15" t="str">
        <f t="shared" si="1274"/>
        <v>--</v>
      </c>
      <c r="N6185" s="14" t="str">
        <f t="shared" si="1275"/>
        <v/>
      </c>
      <c r="O6185" s="15" t="str">
        <f t="shared" si="1268"/>
        <v/>
      </c>
      <c r="P6185" s="15" t="str">
        <f>IF(N6185=1,FLOOR(MAX($P$4:P6184),1)+1,IF(AND(P6184&lt;&gt;"",O6184&lt;&gt;1),MAX($P$4:P6184)+0.1,""))</f>
        <v/>
      </c>
      <c r="Q6185" s="5">
        <f>ROW()</f>
        <v>6185</v>
      </c>
    </row>
    <row r="6186" spans="2:17" x14ac:dyDescent="0.3">
      <c r="B6186" s="5"/>
      <c r="C6186" s="14">
        <f t="shared" si="1269"/>
        <v>0</v>
      </c>
      <c r="D6186" s="14">
        <f t="shared" si="1269"/>
        <v>0</v>
      </c>
      <c r="E6186" s="14" t="str">
        <f t="shared" si="1270"/>
        <v/>
      </c>
      <c r="F6186" s="14">
        <f t="shared" si="1271"/>
        <v>0</v>
      </c>
      <c r="G6186" s="14">
        <f t="shared" si="1267"/>
        <v>3</v>
      </c>
      <c r="H6186" s="14">
        <f t="shared" si="1277"/>
        <v>16</v>
      </c>
      <c r="I6186" s="14">
        <f t="shared" si="1277"/>
        <v>0</v>
      </c>
      <c r="J6186" s="14">
        <f t="shared" si="1277"/>
        <v>0</v>
      </c>
      <c r="K6186" s="14">
        <f t="shared" si="1277"/>
        <v>0</v>
      </c>
      <c r="L6186" s="14" t="str">
        <f t="shared" si="1273"/>
        <v>3.16</v>
      </c>
      <c r="M6186" s="15" t="str">
        <f t="shared" si="1274"/>
        <v>--</v>
      </c>
      <c r="N6186" s="14" t="str">
        <f t="shared" si="1275"/>
        <v/>
      </c>
      <c r="O6186" s="15" t="str">
        <f t="shared" si="1268"/>
        <v/>
      </c>
      <c r="P6186" s="15" t="str">
        <f>IF(N6186=1,FLOOR(MAX($P$4:P6185),1)+1,IF(AND(P6185&lt;&gt;"",O6185&lt;&gt;1),MAX($P$4:P6185)+0.1,""))</f>
        <v/>
      </c>
      <c r="Q6186" s="5">
        <f>ROW()</f>
        <v>6186</v>
      </c>
    </row>
    <row r="6187" spans="2:17" x14ac:dyDescent="0.3">
      <c r="B6187" s="5"/>
      <c r="C6187" s="14">
        <f t="shared" si="1269"/>
        <v>0</v>
      </c>
      <c r="D6187" s="14">
        <f t="shared" si="1269"/>
        <v>0</v>
      </c>
      <c r="E6187" s="14" t="str">
        <f t="shared" si="1270"/>
        <v/>
      </c>
      <c r="F6187" s="14">
        <f t="shared" si="1271"/>
        <v>0</v>
      </c>
      <c r="G6187" s="14">
        <f t="shared" si="1267"/>
        <v>3</v>
      </c>
      <c r="H6187" s="14">
        <f t="shared" si="1277"/>
        <v>16</v>
      </c>
      <c r="I6187" s="14">
        <f t="shared" si="1277"/>
        <v>0</v>
      </c>
      <c r="J6187" s="14">
        <f t="shared" si="1277"/>
        <v>0</v>
      </c>
      <c r="K6187" s="14">
        <f t="shared" si="1277"/>
        <v>0</v>
      </c>
      <c r="L6187" s="14" t="str">
        <f t="shared" si="1273"/>
        <v>3.16</v>
      </c>
      <c r="M6187" s="15" t="str">
        <f t="shared" si="1274"/>
        <v>--</v>
      </c>
      <c r="N6187" s="14" t="str">
        <f t="shared" si="1275"/>
        <v/>
      </c>
      <c r="O6187" s="15" t="str">
        <f t="shared" si="1268"/>
        <v/>
      </c>
      <c r="P6187" s="15" t="str">
        <f>IF(N6187=1,FLOOR(MAX($P$4:P6186),1)+1,IF(AND(P6186&lt;&gt;"",O6186&lt;&gt;1),MAX($P$4:P6186)+0.1,""))</f>
        <v/>
      </c>
      <c r="Q6187" s="5">
        <f>ROW()</f>
        <v>6187</v>
      </c>
    </row>
    <row r="6188" spans="2:17" x14ac:dyDescent="0.3">
      <c r="B6188" s="5"/>
      <c r="C6188" s="14">
        <f t="shared" si="1269"/>
        <v>0</v>
      </c>
      <c r="D6188" s="14">
        <f t="shared" si="1269"/>
        <v>0</v>
      </c>
      <c r="E6188" s="14" t="str">
        <f t="shared" si="1270"/>
        <v/>
      </c>
      <c r="F6188" s="14">
        <f t="shared" si="1271"/>
        <v>0</v>
      </c>
      <c r="G6188" s="14">
        <f t="shared" si="1267"/>
        <v>3</v>
      </c>
      <c r="H6188" s="14">
        <f t="shared" si="1277"/>
        <v>16</v>
      </c>
      <c r="I6188" s="14">
        <f t="shared" si="1277"/>
        <v>0</v>
      </c>
      <c r="J6188" s="14">
        <f t="shared" si="1277"/>
        <v>0</v>
      </c>
      <c r="K6188" s="14">
        <f t="shared" si="1277"/>
        <v>0</v>
      </c>
      <c r="L6188" s="14" t="str">
        <f t="shared" si="1273"/>
        <v>3.16</v>
      </c>
      <c r="M6188" s="15" t="str">
        <f t="shared" si="1274"/>
        <v>--</v>
      </c>
      <c r="N6188" s="14" t="str">
        <f t="shared" si="1275"/>
        <v/>
      </c>
      <c r="O6188" s="15" t="str">
        <f t="shared" si="1268"/>
        <v/>
      </c>
      <c r="P6188" s="15" t="str">
        <f>IF(N6188=1,FLOOR(MAX($P$4:P6187),1)+1,IF(AND(P6187&lt;&gt;"",O6187&lt;&gt;1),MAX($P$4:P6187)+0.1,""))</f>
        <v/>
      </c>
      <c r="Q6188" s="5">
        <f>ROW()</f>
        <v>6188</v>
      </c>
    </row>
    <row r="6189" spans="2:17" x14ac:dyDescent="0.3">
      <c r="B6189" s="5"/>
      <c r="C6189" s="14">
        <f t="shared" si="1269"/>
        <v>0</v>
      </c>
      <c r="D6189" s="14">
        <f t="shared" si="1269"/>
        <v>0</v>
      </c>
      <c r="E6189" s="14" t="str">
        <f t="shared" si="1270"/>
        <v/>
      </c>
      <c r="F6189" s="14">
        <f t="shared" si="1271"/>
        <v>0</v>
      </c>
      <c r="G6189" s="14">
        <f t="shared" si="1267"/>
        <v>3</v>
      </c>
      <c r="H6189" s="14">
        <f t="shared" si="1277"/>
        <v>16</v>
      </c>
      <c r="I6189" s="14">
        <f t="shared" si="1277"/>
        <v>0</v>
      </c>
      <c r="J6189" s="14">
        <f t="shared" si="1277"/>
        <v>0</v>
      </c>
      <c r="K6189" s="14">
        <f t="shared" si="1277"/>
        <v>0</v>
      </c>
      <c r="L6189" s="14" t="str">
        <f t="shared" si="1273"/>
        <v>3.16</v>
      </c>
      <c r="M6189" s="15" t="str">
        <f t="shared" si="1274"/>
        <v>--</v>
      </c>
      <c r="N6189" s="14" t="str">
        <f t="shared" si="1275"/>
        <v/>
      </c>
      <c r="O6189" s="15" t="str">
        <f t="shared" si="1268"/>
        <v/>
      </c>
      <c r="P6189" s="15" t="str">
        <f>IF(N6189=1,FLOOR(MAX($P$4:P6188),1)+1,IF(AND(P6188&lt;&gt;"",O6188&lt;&gt;1),MAX($P$4:P6188)+0.1,""))</f>
        <v/>
      </c>
      <c r="Q6189" s="5">
        <f>ROW()</f>
        <v>6189</v>
      </c>
    </row>
    <row r="6190" spans="2:17" x14ac:dyDescent="0.3">
      <c r="B6190" s="5"/>
      <c r="C6190" s="14">
        <f t="shared" si="1269"/>
        <v>0</v>
      </c>
      <c r="D6190" s="14">
        <f t="shared" si="1269"/>
        <v>0</v>
      </c>
      <c r="E6190" s="14" t="str">
        <f t="shared" si="1270"/>
        <v/>
      </c>
      <c r="F6190" s="14">
        <f t="shared" si="1271"/>
        <v>0</v>
      </c>
      <c r="G6190" s="14">
        <f t="shared" si="1267"/>
        <v>3</v>
      </c>
      <c r="H6190" s="14">
        <f t="shared" si="1277"/>
        <v>16</v>
      </c>
      <c r="I6190" s="14">
        <f t="shared" si="1277"/>
        <v>0</v>
      </c>
      <c r="J6190" s="14">
        <f t="shared" si="1277"/>
        <v>0</v>
      </c>
      <c r="K6190" s="14">
        <f t="shared" si="1277"/>
        <v>0</v>
      </c>
      <c r="L6190" s="14" t="str">
        <f t="shared" si="1273"/>
        <v>3.16</v>
      </c>
      <c r="M6190" s="15" t="str">
        <f t="shared" si="1274"/>
        <v>--</v>
      </c>
      <c r="N6190" s="14" t="str">
        <f t="shared" si="1275"/>
        <v/>
      </c>
      <c r="O6190" s="15" t="str">
        <f t="shared" si="1268"/>
        <v/>
      </c>
      <c r="P6190" s="15" t="str">
        <f>IF(N6190=1,FLOOR(MAX($P$4:P6189),1)+1,IF(AND(P6189&lt;&gt;"",O6189&lt;&gt;1),MAX($P$4:P6189)+0.1,""))</f>
        <v/>
      </c>
      <c r="Q6190" s="5">
        <f>ROW()</f>
        <v>6190</v>
      </c>
    </row>
    <row r="6191" spans="2:17" x14ac:dyDescent="0.3">
      <c r="B6191" s="5"/>
      <c r="C6191" s="14">
        <f t="shared" si="1269"/>
        <v>0</v>
      </c>
      <c r="D6191" s="14">
        <f t="shared" si="1269"/>
        <v>0</v>
      </c>
      <c r="E6191" s="14" t="str">
        <f t="shared" si="1270"/>
        <v/>
      </c>
      <c r="F6191" s="14">
        <f t="shared" si="1271"/>
        <v>0</v>
      </c>
      <c r="G6191" s="14">
        <f t="shared" si="1267"/>
        <v>3</v>
      </c>
      <c r="H6191" s="14">
        <f t="shared" si="1277"/>
        <v>16</v>
      </c>
      <c r="I6191" s="14">
        <f t="shared" si="1277"/>
        <v>0</v>
      </c>
      <c r="J6191" s="14">
        <f t="shared" si="1277"/>
        <v>0</v>
      </c>
      <c r="K6191" s="14">
        <f t="shared" si="1277"/>
        <v>0</v>
      </c>
      <c r="L6191" s="14" t="str">
        <f t="shared" si="1273"/>
        <v>3.16</v>
      </c>
      <c r="M6191" s="15" t="str">
        <f t="shared" si="1274"/>
        <v>--</v>
      </c>
      <c r="N6191" s="14" t="str">
        <f t="shared" si="1275"/>
        <v/>
      </c>
      <c r="O6191" s="15" t="str">
        <f t="shared" si="1268"/>
        <v/>
      </c>
      <c r="P6191" s="15" t="str">
        <f>IF(N6191=1,FLOOR(MAX($P$4:P6190),1)+1,IF(AND(P6190&lt;&gt;"",O6190&lt;&gt;1),MAX($P$4:P6190)+0.1,""))</f>
        <v/>
      </c>
      <c r="Q6191" s="5">
        <f>ROW()</f>
        <v>6191</v>
      </c>
    </row>
    <row r="6192" spans="2:17" x14ac:dyDescent="0.3">
      <c r="B6192" s="5"/>
      <c r="C6192" s="14">
        <f t="shared" si="1269"/>
        <v>0</v>
      </c>
      <c r="D6192" s="14">
        <f t="shared" si="1269"/>
        <v>0</v>
      </c>
      <c r="E6192" s="14" t="str">
        <f t="shared" si="1270"/>
        <v/>
      </c>
      <c r="F6192" s="14">
        <f t="shared" si="1271"/>
        <v>0</v>
      </c>
      <c r="G6192" s="14">
        <f t="shared" si="1267"/>
        <v>3</v>
      </c>
      <c r="H6192" s="14">
        <f t="shared" si="1277"/>
        <v>16</v>
      </c>
      <c r="I6192" s="14">
        <f t="shared" si="1277"/>
        <v>0</v>
      </c>
      <c r="J6192" s="14">
        <f t="shared" si="1277"/>
        <v>0</v>
      </c>
      <c r="K6192" s="14">
        <f t="shared" si="1277"/>
        <v>0</v>
      </c>
      <c r="L6192" s="14" t="str">
        <f t="shared" si="1273"/>
        <v>3.16</v>
      </c>
      <c r="M6192" s="15" t="str">
        <f t="shared" si="1274"/>
        <v>--</v>
      </c>
      <c r="N6192" s="14" t="str">
        <f t="shared" si="1275"/>
        <v/>
      </c>
      <c r="O6192" s="15" t="str">
        <f t="shared" si="1268"/>
        <v/>
      </c>
      <c r="P6192" s="15" t="str">
        <f>IF(N6192=1,FLOOR(MAX($P$4:P6191),1)+1,IF(AND(P6191&lt;&gt;"",O6191&lt;&gt;1),MAX($P$4:P6191)+0.1,""))</f>
        <v/>
      </c>
      <c r="Q6192" s="5">
        <f>ROW()</f>
        <v>6192</v>
      </c>
    </row>
    <row r="6193" spans="2:17" x14ac:dyDescent="0.3">
      <c r="B6193" s="5"/>
      <c r="C6193" s="14">
        <f t="shared" si="1269"/>
        <v>0</v>
      </c>
      <c r="D6193" s="14">
        <f t="shared" si="1269"/>
        <v>0</v>
      </c>
      <c r="E6193" s="14" t="str">
        <f t="shared" si="1270"/>
        <v/>
      </c>
      <c r="F6193" s="14">
        <f t="shared" si="1271"/>
        <v>0</v>
      </c>
      <c r="G6193" s="14">
        <f t="shared" si="1267"/>
        <v>3</v>
      </c>
      <c r="H6193" s="14">
        <f t="shared" si="1277"/>
        <v>16</v>
      </c>
      <c r="I6193" s="14">
        <f t="shared" si="1277"/>
        <v>0</v>
      </c>
      <c r="J6193" s="14">
        <f t="shared" si="1277"/>
        <v>0</v>
      </c>
      <c r="K6193" s="14">
        <f t="shared" si="1277"/>
        <v>0</v>
      </c>
      <c r="L6193" s="14" t="str">
        <f t="shared" si="1273"/>
        <v>3.16</v>
      </c>
      <c r="M6193" s="15" t="str">
        <f t="shared" si="1274"/>
        <v>--</v>
      </c>
      <c r="N6193" s="14" t="str">
        <f t="shared" si="1275"/>
        <v/>
      </c>
      <c r="O6193" s="15" t="str">
        <f t="shared" si="1268"/>
        <v/>
      </c>
      <c r="P6193" s="15" t="str">
        <f>IF(N6193=1,FLOOR(MAX($P$4:P6192),1)+1,IF(AND(P6192&lt;&gt;"",O6192&lt;&gt;1),MAX($P$4:P6192)+0.1,""))</f>
        <v/>
      </c>
      <c r="Q6193" s="5">
        <f>ROW()</f>
        <v>6193</v>
      </c>
    </row>
    <row r="6194" spans="2:17" x14ac:dyDescent="0.3">
      <c r="B6194" s="5"/>
      <c r="C6194" s="14">
        <f t="shared" si="1269"/>
        <v>0</v>
      </c>
      <c r="D6194" s="14">
        <f t="shared" si="1269"/>
        <v>0</v>
      </c>
      <c r="E6194" s="14" t="str">
        <f t="shared" si="1270"/>
        <v/>
      </c>
      <c r="F6194" s="14">
        <f t="shared" si="1271"/>
        <v>0</v>
      </c>
      <c r="G6194" s="14">
        <f t="shared" si="1267"/>
        <v>3</v>
      </c>
      <c r="H6194" s="14">
        <f t="shared" si="1277"/>
        <v>16</v>
      </c>
      <c r="I6194" s="14">
        <f t="shared" si="1277"/>
        <v>0</v>
      </c>
      <c r="J6194" s="14">
        <f t="shared" si="1277"/>
        <v>0</v>
      </c>
      <c r="K6194" s="14">
        <f t="shared" si="1277"/>
        <v>0</v>
      </c>
      <c r="L6194" s="14" t="str">
        <f t="shared" si="1273"/>
        <v>3.16</v>
      </c>
      <c r="M6194" s="15" t="str">
        <f t="shared" si="1274"/>
        <v>--</v>
      </c>
      <c r="N6194" s="14" t="str">
        <f t="shared" si="1275"/>
        <v/>
      </c>
      <c r="O6194" s="15" t="str">
        <f t="shared" si="1268"/>
        <v/>
      </c>
      <c r="P6194" s="15" t="str">
        <f>IF(N6194=1,FLOOR(MAX($P$4:P6193),1)+1,IF(AND(P6193&lt;&gt;"",O6193&lt;&gt;1),MAX($P$4:P6193)+0.1,""))</f>
        <v/>
      </c>
      <c r="Q6194" s="5">
        <f>ROW()</f>
        <v>6194</v>
      </c>
    </row>
    <row r="6195" spans="2:17" x14ac:dyDescent="0.3">
      <c r="B6195" s="5"/>
      <c r="C6195" s="14">
        <f t="shared" si="1269"/>
        <v>0</v>
      </c>
      <c r="D6195" s="14">
        <f t="shared" si="1269"/>
        <v>0</v>
      </c>
      <c r="E6195" s="14" t="str">
        <f t="shared" si="1270"/>
        <v/>
      </c>
      <c r="F6195" s="14">
        <f t="shared" si="1271"/>
        <v>0</v>
      </c>
      <c r="G6195" s="14">
        <f t="shared" si="1267"/>
        <v>3</v>
      </c>
      <c r="H6195" s="14">
        <f t="shared" si="1277"/>
        <v>16</v>
      </c>
      <c r="I6195" s="14">
        <f t="shared" si="1277"/>
        <v>0</v>
      </c>
      <c r="J6195" s="14">
        <f t="shared" si="1277"/>
        <v>0</v>
      </c>
      <c r="K6195" s="14">
        <f t="shared" si="1277"/>
        <v>0</v>
      </c>
      <c r="L6195" s="14" t="str">
        <f t="shared" si="1273"/>
        <v>3.16</v>
      </c>
      <c r="M6195" s="15" t="str">
        <f t="shared" si="1274"/>
        <v>--</v>
      </c>
      <c r="N6195" s="14" t="str">
        <f t="shared" si="1275"/>
        <v/>
      </c>
      <c r="O6195" s="15" t="str">
        <f t="shared" si="1268"/>
        <v/>
      </c>
      <c r="P6195" s="15" t="str">
        <f>IF(N6195=1,FLOOR(MAX($P$4:P6194),1)+1,IF(AND(P6194&lt;&gt;"",O6194&lt;&gt;1),MAX($P$4:P6194)+0.1,""))</f>
        <v/>
      </c>
      <c r="Q6195" s="5">
        <f>ROW()</f>
        <v>6195</v>
      </c>
    </row>
    <row r="6196" spans="2:17" x14ac:dyDescent="0.3">
      <c r="B6196" s="5"/>
      <c r="C6196" s="14">
        <f t="shared" si="1269"/>
        <v>0</v>
      </c>
      <c r="D6196" s="14">
        <f t="shared" si="1269"/>
        <v>0</v>
      </c>
      <c r="E6196" s="14" t="str">
        <f t="shared" si="1270"/>
        <v/>
      </c>
      <c r="F6196" s="14">
        <f t="shared" si="1271"/>
        <v>0</v>
      </c>
      <c r="G6196" s="14">
        <f t="shared" si="1267"/>
        <v>3</v>
      </c>
      <c r="H6196" s="14">
        <f t="shared" si="1277"/>
        <v>16</v>
      </c>
      <c r="I6196" s="14">
        <f t="shared" si="1277"/>
        <v>0</v>
      </c>
      <c r="J6196" s="14">
        <f t="shared" si="1277"/>
        <v>0</v>
      </c>
      <c r="K6196" s="14">
        <f t="shared" si="1277"/>
        <v>0</v>
      </c>
      <c r="L6196" s="14" t="str">
        <f t="shared" si="1273"/>
        <v>3.16</v>
      </c>
      <c r="M6196" s="15" t="str">
        <f t="shared" si="1274"/>
        <v>--</v>
      </c>
      <c r="N6196" s="14" t="str">
        <f t="shared" si="1275"/>
        <v/>
      </c>
      <c r="O6196" s="15" t="str">
        <f t="shared" si="1268"/>
        <v/>
      </c>
      <c r="P6196" s="15" t="str">
        <f>IF(N6196=1,FLOOR(MAX($P$4:P6195),1)+1,IF(AND(P6195&lt;&gt;"",O6195&lt;&gt;1),MAX($P$4:P6195)+0.1,""))</f>
        <v/>
      </c>
      <c r="Q6196" s="5">
        <f>ROW()</f>
        <v>6196</v>
      </c>
    </row>
    <row r="6197" spans="2:17" x14ac:dyDescent="0.3">
      <c r="B6197" s="5"/>
      <c r="C6197" s="14">
        <f t="shared" si="1269"/>
        <v>0</v>
      </c>
      <c r="D6197" s="14">
        <f t="shared" si="1269"/>
        <v>0</v>
      </c>
      <c r="E6197" s="14" t="str">
        <f t="shared" si="1270"/>
        <v/>
      </c>
      <c r="F6197" s="14">
        <f t="shared" si="1271"/>
        <v>0</v>
      </c>
      <c r="G6197" s="14">
        <f t="shared" si="1267"/>
        <v>3</v>
      </c>
      <c r="H6197" s="14">
        <f t="shared" si="1277"/>
        <v>16</v>
      </c>
      <c r="I6197" s="14">
        <f t="shared" si="1277"/>
        <v>0</v>
      </c>
      <c r="J6197" s="14">
        <f t="shared" si="1277"/>
        <v>0</v>
      </c>
      <c r="K6197" s="14">
        <f t="shared" si="1277"/>
        <v>0</v>
      </c>
      <c r="L6197" s="14" t="str">
        <f t="shared" si="1273"/>
        <v>3.16</v>
      </c>
      <c r="M6197" s="15" t="str">
        <f t="shared" si="1274"/>
        <v>--</v>
      </c>
      <c r="N6197" s="14" t="str">
        <f t="shared" si="1275"/>
        <v/>
      </c>
      <c r="O6197" s="15" t="str">
        <f t="shared" si="1268"/>
        <v/>
      </c>
      <c r="P6197" s="15" t="str">
        <f>IF(N6197=1,FLOOR(MAX($P$4:P6196),1)+1,IF(AND(P6196&lt;&gt;"",O6196&lt;&gt;1),MAX($P$4:P6196)+0.1,""))</f>
        <v/>
      </c>
      <c r="Q6197" s="5">
        <f>ROW()</f>
        <v>6197</v>
      </c>
    </row>
    <row r="6198" spans="2:17" x14ac:dyDescent="0.3">
      <c r="B6198" s="5"/>
      <c r="C6198" s="14">
        <f t="shared" si="1269"/>
        <v>0</v>
      </c>
      <c r="D6198" s="14">
        <f t="shared" si="1269"/>
        <v>0</v>
      </c>
      <c r="E6198" s="14" t="str">
        <f t="shared" si="1270"/>
        <v/>
      </c>
      <c r="F6198" s="14">
        <f t="shared" si="1271"/>
        <v>0</v>
      </c>
      <c r="G6198" s="14">
        <f t="shared" si="1267"/>
        <v>3</v>
      </c>
      <c r="H6198" s="14">
        <f t="shared" ref="H6198:K6213" si="1278">IF(G6198&lt;&gt;G6197,0,IF(AND(($F6197-$D6198)=(H$3-1),$F6198=H$3),H6197+1,H6197))</f>
        <v>16</v>
      </c>
      <c r="I6198" s="14">
        <f t="shared" si="1278"/>
        <v>0</v>
      </c>
      <c r="J6198" s="14">
        <f t="shared" si="1278"/>
        <v>0</v>
      </c>
      <c r="K6198" s="14">
        <f t="shared" si="1278"/>
        <v>0</v>
      </c>
      <c r="L6198" s="14" t="str">
        <f t="shared" si="1273"/>
        <v>3.16</v>
      </c>
      <c r="M6198" s="15" t="str">
        <f t="shared" si="1274"/>
        <v>--</v>
      </c>
      <c r="N6198" s="14" t="str">
        <f t="shared" si="1275"/>
        <v/>
      </c>
      <c r="O6198" s="15" t="str">
        <f t="shared" si="1268"/>
        <v/>
      </c>
      <c r="P6198" s="15" t="str">
        <f>IF(N6198=1,FLOOR(MAX($P$4:P6197),1)+1,IF(AND(P6197&lt;&gt;"",O6197&lt;&gt;1),MAX($P$4:P6197)+0.1,""))</f>
        <v/>
      </c>
      <c r="Q6198" s="5">
        <f>ROW()</f>
        <v>6198</v>
      </c>
    </row>
    <row r="6199" spans="2:17" x14ac:dyDescent="0.3">
      <c r="B6199" s="5"/>
      <c r="C6199" s="14">
        <f t="shared" si="1269"/>
        <v>0</v>
      </c>
      <c r="D6199" s="14">
        <f t="shared" si="1269"/>
        <v>0</v>
      </c>
      <c r="E6199" s="14" t="str">
        <f t="shared" si="1270"/>
        <v/>
      </c>
      <c r="F6199" s="14">
        <f t="shared" si="1271"/>
        <v>0</v>
      </c>
      <c r="G6199" s="14">
        <f t="shared" si="1267"/>
        <v>3</v>
      </c>
      <c r="H6199" s="14">
        <f t="shared" si="1278"/>
        <v>16</v>
      </c>
      <c r="I6199" s="14">
        <f t="shared" si="1278"/>
        <v>0</v>
      </c>
      <c r="J6199" s="14">
        <f t="shared" si="1278"/>
        <v>0</v>
      </c>
      <c r="K6199" s="14">
        <f t="shared" si="1278"/>
        <v>0</v>
      </c>
      <c r="L6199" s="14" t="str">
        <f t="shared" si="1273"/>
        <v>3.16</v>
      </c>
      <c r="M6199" s="15" t="str">
        <f t="shared" si="1274"/>
        <v>--</v>
      </c>
      <c r="N6199" s="14" t="str">
        <f t="shared" si="1275"/>
        <v/>
      </c>
      <c r="O6199" s="15" t="str">
        <f t="shared" si="1268"/>
        <v/>
      </c>
      <c r="P6199" s="15" t="str">
        <f>IF(N6199=1,FLOOR(MAX($P$4:P6198),1)+1,IF(AND(P6198&lt;&gt;"",O6198&lt;&gt;1),MAX($P$4:P6198)+0.1,""))</f>
        <v/>
      </c>
      <c r="Q6199" s="5">
        <f>ROW()</f>
        <v>6199</v>
      </c>
    </row>
    <row r="6200" spans="2:17" x14ac:dyDescent="0.3">
      <c r="B6200" s="5"/>
      <c r="C6200" s="14">
        <f t="shared" si="1269"/>
        <v>0</v>
      </c>
      <c r="D6200" s="14">
        <f t="shared" si="1269"/>
        <v>0</v>
      </c>
      <c r="E6200" s="14" t="str">
        <f t="shared" si="1270"/>
        <v/>
      </c>
      <c r="F6200" s="14">
        <f t="shared" si="1271"/>
        <v>0</v>
      </c>
      <c r="G6200" s="14">
        <f t="shared" si="1267"/>
        <v>3</v>
      </c>
      <c r="H6200" s="14">
        <f t="shared" si="1278"/>
        <v>16</v>
      </c>
      <c r="I6200" s="14">
        <f t="shared" si="1278"/>
        <v>0</v>
      </c>
      <c r="J6200" s="14">
        <f t="shared" si="1278"/>
        <v>0</v>
      </c>
      <c r="K6200" s="14">
        <f t="shared" si="1278"/>
        <v>0</v>
      </c>
      <c r="L6200" s="14" t="str">
        <f t="shared" si="1273"/>
        <v>3.16</v>
      </c>
      <c r="M6200" s="15" t="str">
        <f t="shared" si="1274"/>
        <v>--</v>
      </c>
      <c r="N6200" s="14" t="str">
        <f t="shared" si="1275"/>
        <v/>
      </c>
      <c r="O6200" s="15" t="str">
        <f t="shared" si="1268"/>
        <v/>
      </c>
      <c r="P6200" s="15" t="str">
        <f>IF(N6200=1,FLOOR(MAX($P$4:P6199),1)+1,IF(AND(P6199&lt;&gt;"",O6199&lt;&gt;1),MAX($P$4:P6199)+0.1,""))</f>
        <v/>
      </c>
      <c r="Q6200" s="5">
        <f>ROW()</f>
        <v>6200</v>
      </c>
    </row>
    <row r="6201" spans="2:17" x14ac:dyDescent="0.3">
      <c r="B6201" s="5"/>
      <c r="C6201" s="14">
        <f t="shared" si="1269"/>
        <v>0</v>
      </c>
      <c r="D6201" s="14">
        <f t="shared" si="1269"/>
        <v>0</v>
      </c>
      <c r="E6201" s="14" t="str">
        <f t="shared" si="1270"/>
        <v/>
      </c>
      <c r="F6201" s="14">
        <f t="shared" si="1271"/>
        <v>0</v>
      </c>
      <c r="G6201" s="14">
        <f t="shared" si="1267"/>
        <v>3</v>
      </c>
      <c r="H6201" s="14">
        <f t="shared" si="1278"/>
        <v>16</v>
      </c>
      <c r="I6201" s="14">
        <f t="shared" si="1278"/>
        <v>0</v>
      </c>
      <c r="J6201" s="14">
        <f t="shared" si="1278"/>
        <v>0</v>
      </c>
      <c r="K6201" s="14">
        <f t="shared" si="1278"/>
        <v>0</v>
      </c>
      <c r="L6201" s="14" t="str">
        <f t="shared" si="1273"/>
        <v>3.16</v>
      </c>
      <c r="M6201" s="15" t="str">
        <f t="shared" si="1274"/>
        <v>--</v>
      </c>
      <c r="N6201" s="14" t="str">
        <f t="shared" si="1275"/>
        <v/>
      </c>
      <c r="O6201" s="15" t="str">
        <f t="shared" si="1268"/>
        <v/>
      </c>
      <c r="P6201" s="15" t="str">
        <f>IF(N6201=1,FLOOR(MAX($P$4:P6200),1)+1,IF(AND(P6200&lt;&gt;"",O6200&lt;&gt;1),MAX($P$4:P6200)+0.1,""))</f>
        <v/>
      </c>
      <c r="Q6201" s="5">
        <f>ROW()</f>
        <v>6201</v>
      </c>
    </row>
    <row r="6202" spans="2:17" x14ac:dyDescent="0.3">
      <c r="B6202" s="5"/>
      <c r="C6202" s="14">
        <f t="shared" si="1269"/>
        <v>0</v>
      </c>
      <c r="D6202" s="14">
        <f t="shared" si="1269"/>
        <v>0</v>
      </c>
      <c r="E6202" s="14" t="str">
        <f t="shared" si="1270"/>
        <v/>
      </c>
      <c r="F6202" s="14">
        <f t="shared" si="1271"/>
        <v>0</v>
      </c>
      <c r="G6202" s="14">
        <f t="shared" si="1267"/>
        <v>3</v>
      </c>
      <c r="H6202" s="14">
        <f t="shared" si="1278"/>
        <v>16</v>
      </c>
      <c r="I6202" s="14">
        <f t="shared" si="1278"/>
        <v>0</v>
      </c>
      <c r="J6202" s="14">
        <f t="shared" si="1278"/>
        <v>0</v>
      </c>
      <c r="K6202" s="14">
        <f t="shared" si="1278"/>
        <v>0</v>
      </c>
      <c r="L6202" s="14" t="str">
        <f t="shared" si="1273"/>
        <v>3.16</v>
      </c>
      <c r="M6202" s="15" t="str">
        <f t="shared" si="1274"/>
        <v>--</v>
      </c>
      <c r="N6202" s="14" t="str">
        <f t="shared" si="1275"/>
        <v/>
      </c>
      <c r="O6202" s="15" t="str">
        <f t="shared" si="1268"/>
        <v/>
      </c>
      <c r="P6202" s="15" t="str">
        <f>IF(N6202=1,FLOOR(MAX($P$4:P6201),1)+1,IF(AND(P6201&lt;&gt;"",O6201&lt;&gt;1),MAX($P$4:P6201)+0.1,""))</f>
        <v/>
      </c>
      <c r="Q6202" s="5">
        <f>ROW()</f>
        <v>6202</v>
      </c>
    </row>
    <row r="6203" spans="2:17" x14ac:dyDescent="0.3">
      <c r="B6203" s="5"/>
      <c r="C6203" s="14">
        <f t="shared" si="1269"/>
        <v>0</v>
      </c>
      <c r="D6203" s="14">
        <f t="shared" si="1269"/>
        <v>0</v>
      </c>
      <c r="E6203" s="14" t="str">
        <f t="shared" si="1270"/>
        <v/>
      </c>
      <c r="F6203" s="14">
        <f t="shared" si="1271"/>
        <v>0</v>
      </c>
      <c r="G6203" s="14">
        <f t="shared" si="1267"/>
        <v>3</v>
      </c>
      <c r="H6203" s="14">
        <f t="shared" si="1278"/>
        <v>16</v>
      </c>
      <c r="I6203" s="14">
        <f t="shared" si="1278"/>
        <v>0</v>
      </c>
      <c r="J6203" s="14">
        <f t="shared" si="1278"/>
        <v>0</v>
      </c>
      <c r="K6203" s="14">
        <f t="shared" si="1278"/>
        <v>0</v>
      </c>
      <c r="L6203" s="14" t="str">
        <f t="shared" si="1273"/>
        <v>3.16</v>
      </c>
      <c r="M6203" s="15" t="str">
        <f t="shared" si="1274"/>
        <v>--</v>
      </c>
      <c r="N6203" s="14" t="str">
        <f t="shared" si="1275"/>
        <v/>
      </c>
      <c r="O6203" s="15" t="str">
        <f t="shared" si="1268"/>
        <v/>
      </c>
      <c r="P6203" s="15" t="str">
        <f>IF(N6203=1,FLOOR(MAX($P$4:P6202),1)+1,IF(AND(P6202&lt;&gt;"",O6202&lt;&gt;1),MAX($P$4:P6202)+0.1,""))</f>
        <v/>
      </c>
      <c r="Q6203" s="5">
        <f>ROW()</f>
        <v>6203</v>
      </c>
    </row>
    <row r="6204" spans="2:17" x14ac:dyDescent="0.3">
      <c r="B6204" s="5"/>
      <c r="C6204" s="14">
        <f t="shared" si="1269"/>
        <v>0</v>
      </c>
      <c r="D6204" s="14">
        <f t="shared" si="1269"/>
        <v>0</v>
      </c>
      <c r="E6204" s="14" t="str">
        <f t="shared" si="1270"/>
        <v/>
      </c>
      <c r="F6204" s="14">
        <f t="shared" si="1271"/>
        <v>0</v>
      </c>
      <c r="G6204" s="14">
        <f t="shared" si="1267"/>
        <v>3</v>
      </c>
      <c r="H6204" s="14">
        <f t="shared" si="1278"/>
        <v>16</v>
      </c>
      <c r="I6204" s="14">
        <f t="shared" si="1278"/>
        <v>0</v>
      </c>
      <c r="J6204" s="14">
        <f t="shared" si="1278"/>
        <v>0</v>
      </c>
      <c r="K6204" s="14">
        <f t="shared" si="1278"/>
        <v>0</v>
      </c>
      <c r="L6204" s="14" t="str">
        <f t="shared" si="1273"/>
        <v>3.16</v>
      </c>
      <c r="M6204" s="15" t="str">
        <f t="shared" si="1274"/>
        <v>--</v>
      </c>
      <c r="N6204" s="14" t="str">
        <f t="shared" si="1275"/>
        <v/>
      </c>
      <c r="O6204" s="15" t="str">
        <f t="shared" si="1268"/>
        <v/>
      </c>
      <c r="P6204" s="15" t="str">
        <f>IF(N6204=1,FLOOR(MAX($P$4:P6203),1)+1,IF(AND(P6203&lt;&gt;"",O6203&lt;&gt;1),MAX($P$4:P6203)+0.1,""))</f>
        <v/>
      </c>
      <c r="Q6204" s="5">
        <f>ROW()</f>
        <v>6204</v>
      </c>
    </row>
    <row r="6205" spans="2:17" x14ac:dyDescent="0.3">
      <c r="B6205" s="5"/>
      <c r="C6205" s="14">
        <f t="shared" si="1269"/>
        <v>0</v>
      </c>
      <c r="D6205" s="14">
        <f t="shared" si="1269"/>
        <v>0</v>
      </c>
      <c r="E6205" s="14" t="str">
        <f t="shared" si="1270"/>
        <v/>
      </c>
      <c r="F6205" s="14">
        <f t="shared" si="1271"/>
        <v>0</v>
      </c>
      <c r="G6205" s="14">
        <f t="shared" si="1267"/>
        <v>3</v>
      </c>
      <c r="H6205" s="14">
        <f t="shared" si="1278"/>
        <v>16</v>
      </c>
      <c r="I6205" s="14">
        <f t="shared" si="1278"/>
        <v>0</v>
      </c>
      <c r="J6205" s="14">
        <f t="shared" si="1278"/>
        <v>0</v>
      </c>
      <c r="K6205" s="14">
        <f t="shared" si="1278"/>
        <v>0</v>
      </c>
      <c r="L6205" s="14" t="str">
        <f t="shared" si="1273"/>
        <v>3.16</v>
      </c>
      <c r="M6205" s="15" t="str">
        <f t="shared" si="1274"/>
        <v>--</v>
      </c>
      <c r="N6205" s="14" t="str">
        <f t="shared" si="1275"/>
        <v/>
      </c>
      <c r="O6205" s="15" t="str">
        <f t="shared" si="1268"/>
        <v/>
      </c>
      <c r="P6205" s="15" t="str">
        <f>IF(N6205=1,FLOOR(MAX($P$4:P6204),1)+1,IF(AND(P6204&lt;&gt;"",O6204&lt;&gt;1),MAX($P$4:P6204)+0.1,""))</f>
        <v/>
      </c>
      <c r="Q6205" s="5">
        <f>ROW()</f>
        <v>6205</v>
      </c>
    </row>
    <row r="6206" spans="2:17" x14ac:dyDescent="0.3">
      <c r="B6206" s="5"/>
      <c r="C6206" s="14">
        <f t="shared" si="1269"/>
        <v>0</v>
      </c>
      <c r="D6206" s="14">
        <f t="shared" si="1269"/>
        <v>0</v>
      </c>
      <c r="E6206" s="14" t="str">
        <f t="shared" si="1270"/>
        <v/>
      </c>
      <c r="F6206" s="14">
        <f t="shared" si="1271"/>
        <v>0</v>
      </c>
      <c r="G6206" s="14">
        <f t="shared" si="1267"/>
        <v>3</v>
      </c>
      <c r="H6206" s="14">
        <f t="shared" si="1278"/>
        <v>16</v>
      </c>
      <c r="I6206" s="14">
        <f t="shared" si="1278"/>
        <v>0</v>
      </c>
      <c r="J6206" s="14">
        <f t="shared" si="1278"/>
        <v>0</v>
      </c>
      <c r="K6206" s="14">
        <f t="shared" si="1278"/>
        <v>0</v>
      </c>
      <c r="L6206" s="14" t="str">
        <f t="shared" si="1273"/>
        <v>3.16</v>
      </c>
      <c r="M6206" s="15" t="str">
        <f t="shared" si="1274"/>
        <v>--</v>
      </c>
      <c r="N6206" s="14" t="str">
        <f t="shared" si="1275"/>
        <v/>
      </c>
      <c r="O6206" s="15" t="str">
        <f t="shared" si="1268"/>
        <v/>
      </c>
      <c r="P6206" s="15" t="str">
        <f>IF(N6206=1,FLOOR(MAX($P$4:P6205),1)+1,IF(AND(P6205&lt;&gt;"",O6205&lt;&gt;1),MAX($P$4:P6205)+0.1,""))</f>
        <v/>
      </c>
      <c r="Q6206" s="5">
        <f>ROW()</f>
        <v>6206</v>
      </c>
    </row>
    <row r="6207" spans="2:17" x14ac:dyDescent="0.3">
      <c r="B6207" s="5"/>
      <c r="C6207" s="14">
        <f t="shared" si="1269"/>
        <v>0</v>
      </c>
      <c r="D6207" s="14">
        <f t="shared" si="1269"/>
        <v>0</v>
      </c>
      <c r="E6207" s="14" t="str">
        <f t="shared" si="1270"/>
        <v/>
      </c>
      <c r="F6207" s="14">
        <f t="shared" si="1271"/>
        <v>0</v>
      </c>
      <c r="G6207" s="14">
        <f t="shared" si="1267"/>
        <v>3</v>
      </c>
      <c r="H6207" s="14">
        <f t="shared" si="1278"/>
        <v>16</v>
      </c>
      <c r="I6207" s="14">
        <f t="shared" si="1278"/>
        <v>0</v>
      </c>
      <c r="J6207" s="14">
        <f t="shared" si="1278"/>
        <v>0</v>
      </c>
      <c r="K6207" s="14">
        <f t="shared" si="1278"/>
        <v>0</v>
      </c>
      <c r="L6207" s="14" t="str">
        <f t="shared" si="1273"/>
        <v>3.16</v>
      </c>
      <c r="M6207" s="15" t="str">
        <f t="shared" si="1274"/>
        <v>--</v>
      </c>
      <c r="N6207" s="14" t="str">
        <f t="shared" si="1275"/>
        <v/>
      </c>
      <c r="O6207" s="15" t="str">
        <f t="shared" si="1268"/>
        <v/>
      </c>
      <c r="P6207" s="15" t="str">
        <f>IF(N6207=1,FLOOR(MAX($P$4:P6206),1)+1,IF(AND(P6206&lt;&gt;"",O6206&lt;&gt;1),MAX($P$4:P6206)+0.1,""))</f>
        <v/>
      </c>
      <c r="Q6207" s="5">
        <f>ROW()</f>
        <v>6207</v>
      </c>
    </row>
    <row r="6208" spans="2:17" x14ac:dyDescent="0.3">
      <c r="B6208" s="5"/>
      <c r="C6208" s="14">
        <f t="shared" si="1269"/>
        <v>0</v>
      </c>
      <c r="D6208" s="14">
        <f t="shared" si="1269"/>
        <v>0</v>
      </c>
      <c r="E6208" s="14" t="str">
        <f t="shared" si="1270"/>
        <v/>
      </c>
      <c r="F6208" s="14">
        <f t="shared" si="1271"/>
        <v>0</v>
      </c>
      <c r="G6208" s="14">
        <f t="shared" si="1267"/>
        <v>3</v>
      </c>
      <c r="H6208" s="14">
        <f t="shared" si="1278"/>
        <v>16</v>
      </c>
      <c r="I6208" s="14">
        <f t="shared" si="1278"/>
        <v>0</v>
      </c>
      <c r="J6208" s="14">
        <f t="shared" si="1278"/>
        <v>0</v>
      </c>
      <c r="K6208" s="14">
        <f t="shared" si="1278"/>
        <v>0</v>
      </c>
      <c r="L6208" s="14" t="str">
        <f t="shared" si="1273"/>
        <v>3.16</v>
      </c>
      <c r="M6208" s="15" t="str">
        <f t="shared" si="1274"/>
        <v>--</v>
      </c>
      <c r="N6208" s="14" t="str">
        <f t="shared" si="1275"/>
        <v/>
      </c>
      <c r="O6208" s="15" t="str">
        <f t="shared" si="1268"/>
        <v/>
      </c>
      <c r="P6208" s="15" t="str">
        <f>IF(N6208=1,FLOOR(MAX($P$4:P6207),1)+1,IF(AND(P6207&lt;&gt;"",O6207&lt;&gt;1),MAX($P$4:P6207)+0.1,""))</f>
        <v/>
      </c>
      <c r="Q6208" s="5">
        <f>ROW()</f>
        <v>6208</v>
      </c>
    </row>
    <row r="6209" spans="2:17" x14ac:dyDescent="0.3">
      <c r="B6209" s="5"/>
      <c r="C6209" s="14">
        <f t="shared" si="1269"/>
        <v>0</v>
      </c>
      <c r="D6209" s="14">
        <f t="shared" si="1269"/>
        <v>0</v>
      </c>
      <c r="E6209" s="14" t="str">
        <f t="shared" si="1270"/>
        <v/>
      </c>
      <c r="F6209" s="14">
        <f t="shared" si="1271"/>
        <v>0</v>
      </c>
      <c r="G6209" s="14">
        <f t="shared" si="1267"/>
        <v>3</v>
      </c>
      <c r="H6209" s="14">
        <f t="shared" si="1278"/>
        <v>16</v>
      </c>
      <c r="I6209" s="14">
        <f t="shared" si="1278"/>
        <v>0</v>
      </c>
      <c r="J6209" s="14">
        <f t="shared" si="1278"/>
        <v>0</v>
      </c>
      <c r="K6209" s="14">
        <f t="shared" si="1278"/>
        <v>0</v>
      </c>
      <c r="L6209" s="14" t="str">
        <f t="shared" si="1273"/>
        <v>3.16</v>
      </c>
      <c r="M6209" s="15" t="str">
        <f t="shared" si="1274"/>
        <v>--</v>
      </c>
      <c r="N6209" s="14" t="str">
        <f t="shared" si="1275"/>
        <v/>
      </c>
      <c r="O6209" s="15" t="str">
        <f t="shared" si="1268"/>
        <v/>
      </c>
      <c r="P6209" s="15" t="str">
        <f>IF(N6209=1,FLOOR(MAX($P$4:P6208),1)+1,IF(AND(P6208&lt;&gt;"",O6208&lt;&gt;1),MAX($P$4:P6208)+0.1,""))</f>
        <v/>
      </c>
      <c r="Q6209" s="5">
        <f>ROW()</f>
        <v>6209</v>
      </c>
    </row>
    <row r="6210" spans="2:17" x14ac:dyDescent="0.3">
      <c r="B6210" s="5"/>
      <c r="C6210" s="14">
        <f t="shared" si="1269"/>
        <v>0</v>
      </c>
      <c r="D6210" s="14">
        <f t="shared" si="1269"/>
        <v>0</v>
      </c>
      <c r="E6210" s="14" t="str">
        <f t="shared" si="1270"/>
        <v/>
      </c>
      <c r="F6210" s="14">
        <f t="shared" si="1271"/>
        <v>0</v>
      </c>
      <c r="G6210" s="14">
        <f t="shared" si="1267"/>
        <v>3</v>
      </c>
      <c r="H6210" s="14">
        <f t="shared" si="1278"/>
        <v>16</v>
      </c>
      <c r="I6210" s="14">
        <f t="shared" si="1278"/>
        <v>0</v>
      </c>
      <c r="J6210" s="14">
        <f t="shared" si="1278"/>
        <v>0</v>
      </c>
      <c r="K6210" s="14">
        <f t="shared" si="1278"/>
        <v>0</v>
      </c>
      <c r="L6210" s="14" t="str">
        <f t="shared" si="1273"/>
        <v>3.16</v>
      </c>
      <c r="M6210" s="15" t="str">
        <f t="shared" si="1274"/>
        <v>--</v>
      </c>
      <c r="N6210" s="14" t="str">
        <f t="shared" si="1275"/>
        <v/>
      </c>
      <c r="O6210" s="15" t="str">
        <f t="shared" si="1268"/>
        <v/>
      </c>
      <c r="P6210" s="15" t="str">
        <f>IF(N6210=1,FLOOR(MAX($P$4:P6209),1)+1,IF(AND(P6209&lt;&gt;"",O6209&lt;&gt;1),MAX($P$4:P6209)+0.1,""))</f>
        <v/>
      </c>
      <c r="Q6210" s="5">
        <f>ROW()</f>
        <v>6210</v>
      </c>
    </row>
    <row r="6211" spans="2:17" x14ac:dyDescent="0.3">
      <c r="B6211" s="5"/>
      <c r="C6211" s="14">
        <f t="shared" si="1269"/>
        <v>0</v>
      </c>
      <c r="D6211" s="14">
        <f t="shared" si="1269"/>
        <v>0</v>
      </c>
      <c r="E6211" s="14" t="str">
        <f t="shared" si="1270"/>
        <v/>
      </c>
      <c r="F6211" s="14">
        <f t="shared" si="1271"/>
        <v>0</v>
      </c>
      <c r="G6211" s="14">
        <f t="shared" si="1267"/>
        <v>3</v>
      </c>
      <c r="H6211" s="14">
        <f t="shared" si="1278"/>
        <v>16</v>
      </c>
      <c r="I6211" s="14">
        <f t="shared" si="1278"/>
        <v>0</v>
      </c>
      <c r="J6211" s="14">
        <f t="shared" si="1278"/>
        <v>0</v>
      </c>
      <c r="K6211" s="14">
        <f t="shared" si="1278"/>
        <v>0</v>
      </c>
      <c r="L6211" s="14" t="str">
        <f t="shared" si="1273"/>
        <v>3.16</v>
      </c>
      <c r="M6211" s="15" t="str">
        <f t="shared" si="1274"/>
        <v>--</v>
      </c>
      <c r="N6211" s="14" t="str">
        <f t="shared" si="1275"/>
        <v/>
      </c>
      <c r="O6211" s="15" t="str">
        <f t="shared" si="1268"/>
        <v/>
      </c>
      <c r="P6211" s="15" t="str">
        <f>IF(N6211=1,FLOOR(MAX($P$4:P6210),1)+1,IF(AND(P6210&lt;&gt;"",O6210&lt;&gt;1),MAX($P$4:P6210)+0.1,""))</f>
        <v/>
      </c>
      <c r="Q6211" s="5">
        <f>ROW()</f>
        <v>6211</v>
      </c>
    </row>
    <row r="6212" spans="2:17" x14ac:dyDescent="0.3">
      <c r="B6212" s="5"/>
      <c r="C6212" s="14">
        <f t="shared" si="1269"/>
        <v>0</v>
      </c>
      <c r="D6212" s="14">
        <f t="shared" si="1269"/>
        <v>0</v>
      </c>
      <c r="E6212" s="14" t="str">
        <f t="shared" si="1270"/>
        <v/>
      </c>
      <c r="F6212" s="14">
        <f t="shared" si="1271"/>
        <v>0</v>
      </c>
      <c r="G6212" s="14">
        <f t="shared" si="1267"/>
        <v>3</v>
      </c>
      <c r="H6212" s="14">
        <f t="shared" si="1278"/>
        <v>16</v>
      </c>
      <c r="I6212" s="14">
        <f t="shared" si="1278"/>
        <v>0</v>
      </c>
      <c r="J6212" s="14">
        <f t="shared" si="1278"/>
        <v>0</v>
      </c>
      <c r="K6212" s="14">
        <f t="shared" si="1278"/>
        <v>0</v>
      </c>
      <c r="L6212" s="14" t="str">
        <f t="shared" si="1273"/>
        <v>3.16</v>
      </c>
      <c r="M6212" s="15" t="str">
        <f t="shared" si="1274"/>
        <v>--</v>
      </c>
      <c r="N6212" s="14" t="str">
        <f t="shared" si="1275"/>
        <v/>
      </c>
      <c r="O6212" s="15" t="str">
        <f t="shared" si="1268"/>
        <v/>
      </c>
      <c r="P6212" s="15" t="str">
        <f>IF(N6212=1,FLOOR(MAX($P$4:P6211),1)+1,IF(AND(P6211&lt;&gt;"",O6211&lt;&gt;1),MAX($P$4:P6211)+0.1,""))</f>
        <v/>
      </c>
      <c r="Q6212" s="5">
        <f>ROW()</f>
        <v>6212</v>
      </c>
    </row>
    <row r="6213" spans="2:17" x14ac:dyDescent="0.3">
      <c r="B6213" s="5"/>
      <c r="C6213" s="14">
        <f t="shared" si="1269"/>
        <v>0</v>
      </c>
      <c r="D6213" s="14">
        <f t="shared" si="1269"/>
        <v>0</v>
      </c>
      <c r="E6213" s="14" t="str">
        <f t="shared" si="1270"/>
        <v/>
      </c>
      <c r="F6213" s="14">
        <f t="shared" si="1271"/>
        <v>0</v>
      </c>
      <c r="G6213" s="14">
        <f t="shared" ref="G6213:G6276" si="1279">G6212+IF(NOT(ISERROR(FIND("&lt;PRT&gt;",A6213))),1,0)</f>
        <v>3</v>
      </c>
      <c r="H6213" s="14">
        <f t="shared" si="1278"/>
        <v>16</v>
      </c>
      <c r="I6213" s="14">
        <f t="shared" si="1278"/>
        <v>0</v>
      </c>
      <c r="J6213" s="14">
        <f t="shared" si="1278"/>
        <v>0</v>
      </c>
      <c r="K6213" s="14">
        <f t="shared" si="1278"/>
        <v>0</v>
      </c>
      <c r="L6213" s="14" t="str">
        <f t="shared" si="1273"/>
        <v>3.16</v>
      </c>
      <c r="M6213" s="15" t="str">
        <f t="shared" si="1274"/>
        <v>--</v>
      </c>
      <c r="N6213" s="14" t="str">
        <f t="shared" si="1275"/>
        <v/>
      </c>
      <c r="O6213" s="15" t="str">
        <f t="shared" ref="O6213:O6276" si="1280">IF(ISERROR(FIND(O$4,$A6213)),"",1)</f>
        <v/>
      </c>
      <c r="P6213" s="15" t="str">
        <f>IF(N6213=1,FLOOR(MAX($P$4:P6212),1)+1,IF(AND(P6212&lt;&gt;"",O6212&lt;&gt;1),MAX($P$4:P6212)+0.1,""))</f>
        <v/>
      </c>
      <c r="Q6213" s="5">
        <f>ROW()</f>
        <v>6213</v>
      </c>
    </row>
    <row r="6214" spans="2:17" x14ac:dyDescent="0.3">
      <c r="B6214" s="5"/>
      <c r="C6214" s="14">
        <f t="shared" ref="C6214:D6277" si="1281">(LEN($A6214)-LEN(SUBSTITUTE($A6214,C$3,"")))/LEN(C$3)</f>
        <v>0</v>
      </c>
      <c r="D6214" s="14">
        <f t="shared" si="1281"/>
        <v>0</v>
      </c>
      <c r="E6214" s="14" t="str">
        <f t="shared" ref="E6214:E6277" si="1282">IF(AND(C6214&gt;0,D6214&gt;0),IF(FIND(D$3,A6214)&gt;FIND(C$3,A6214),"WARNING","OK"),"")</f>
        <v/>
      </c>
      <c r="F6214" s="14">
        <f t="shared" ref="F6214:F6277" si="1283">F6213+C6214-D6214</f>
        <v>0</v>
      </c>
      <c r="G6214" s="14">
        <f t="shared" si="1279"/>
        <v>3</v>
      </c>
      <c r="H6214" s="14">
        <f t="shared" ref="H6214:K6229" si="1284">IF(G6214&lt;&gt;G6213,0,IF(AND(($F6213-$D6214)=(H$3-1),$F6214=H$3),H6213+1,H6213))</f>
        <v>16</v>
      </c>
      <c r="I6214" s="14">
        <f t="shared" si="1284"/>
        <v>0</v>
      </c>
      <c r="J6214" s="14">
        <f t="shared" si="1284"/>
        <v>0</v>
      </c>
      <c r="K6214" s="14">
        <f t="shared" si="1284"/>
        <v>0</v>
      </c>
      <c r="L6214" s="14" t="str">
        <f t="shared" ref="L6214:L6277" si="1285">SUBSTITUTE(G6214&amp;"."&amp;H6214&amp;"."&amp;I6214&amp;"."&amp;J6214&amp;"."&amp;K6214,".0","")</f>
        <v>3.16</v>
      </c>
      <c r="M6214" s="15" t="str">
        <f t="shared" ref="M6214:M6277" si="1286">IF(ISERROR(FIND("&lt;SPT&gt;&lt;TTL&gt;",A6214)),"--",SUBSTITUTE(SUBSTITUTE(MID(A6214&amp;A6215,FIND("&lt;SPT&gt;&lt;TTL&gt;",A6214&amp;A6215)+10,FIND("&lt;/TTL&gt;",A6214&amp;A6215)-FIND("&lt;SPT&gt;&lt;TTL&gt;",A6214&amp;A6215)-10),"&lt;SUB&gt;",""),"&lt;/SUB&gt;",""))</f>
        <v>--</v>
      </c>
      <c r="N6214" s="14" t="str">
        <f t="shared" ref="N6214:N6277" si="1287">IF(ISERROR(FIND(N$4,UPPER($A6214))),"",1)</f>
        <v/>
      </c>
      <c r="O6214" s="15" t="str">
        <f t="shared" si="1280"/>
        <v/>
      </c>
      <c r="P6214" s="15" t="str">
        <f>IF(N6214=1,FLOOR(MAX($P$4:P6213),1)+1,IF(AND(P6213&lt;&gt;"",O6213&lt;&gt;1),MAX($P$4:P6213)+0.1,""))</f>
        <v/>
      </c>
      <c r="Q6214" s="5">
        <f>ROW()</f>
        <v>6214</v>
      </c>
    </row>
    <row r="6215" spans="2:17" x14ac:dyDescent="0.3">
      <c r="B6215" s="5"/>
      <c r="C6215" s="14">
        <f t="shared" si="1281"/>
        <v>0</v>
      </c>
      <c r="D6215" s="14">
        <f t="shared" si="1281"/>
        <v>0</v>
      </c>
      <c r="E6215" s="14" t="str">
        <f t="shared" si="1282"/>
        <v/>
      </c>
      <c r="F6215" s="14">
        <f t="shared" si="1283"/>
        <v>0</v>
      </c>
      <c r="G6215" s="14">
        <f t="shared" si="1279"/>
        <v>3</v>
      </c>
      <c r="H6215" s="14">
        <f t="shared" si="1284"/>
        <v>16</v>
      </c>
      <c r="I6215" s="14">
        <f t="shared" si="1284"/>
        <v>0</v>
      </c>
      <c r="J6215" s="14">
        <f t="shared" si="1284"/>
        <v>0</v>
      </c>
      <c r="K6215" s="14">
        <f t="shared" si="1284"/>
        <v>0</v>
      </c>
      <c r="L6215" s="14" t="str">
        <f t="shared" si="1285"/>
        <v>3.16</v>
      </c>
      <c r="M6215" s="15" t="str">
        <f t="shared" si="1286"/>
        <v>--</v>
      </c>
      <c r="N6215" s="14" t="str">
        <f t="shared" si="1287"/>
        <v/>
      </c>
      <c r="O6215" s="15" t="str">
        <f t="shared" si="1280"/>
        <v/>
      </c>
      <c r="P6215" s="15" t="str">
        <f>IF(N6215=1,FLOOR(MAX($P$4:P6214),1)+1,IF(AND(P6214&lt;&gt;"",O6214&lt;&gt;1),MAX($P$4:P6214)+0.1,""))</f>
        <v/>
      </c>
      <c r="Q6215" s="5">
        <f>ROW()</f>
        <v>6215</v>
      </c>
    </row>
    <row r="6216" spans="2:17" x14ac:dyDescent="0.3">
      <c r="B6216" s="5"/>
      <c r="C6216" s="14">
        <f t="shared" si="1281"/>
        <v>0</v>
      </c>
      <c r="D6216" s="14">
        <f t="shared" si="1281"/>
        <v>0</v>
      </c>
      <c r="E6216" s="14" t="str">
        <f t="shared" si="1282"/>
        <v/>
      </c>
      <c r="F6216" s="14">
        <f t="shared" si="1283"/>
        <v>0</v>
      </c>
      <c r="G6216" s="14">
        <f t="shared" si="1279"/>
        <v>3</v>
      </c>
      <c r="H6216" s="14">
        <f t="shared" si="1284"/>
        <v>16</v>
      </c>
      <c r="I6216" s="14">
        <f t="shared" si="1284"/>
        <v>0</v>
      </c>
      <c r="J6216" s="14">
        <f t="shared" si="1284"/>
        <v>0</v>
      </c>
      <c r="K6216" s="14">
        <f t="shared" si="1284"/>
        <v>0</v>
      </c>
      <c r="L6216" s="14" t="str">
        <f t="shared" si="1285"/>
        <v>3.16</v>
      </c>
      <c r="M6216" s="15" t="str">
        <f t="shared" si="1286"/>
        <v>--</v>
      </c>
      <c r="N6216" s="14" t="str">
        <f t="shared" si="1287"/>
        <v/>
      </c>
      <c r="O6216" s="15" t="str">
        <f t="shared" si="1280"/>
        <v/>
      </c>
      <c r="P6216" s="15" t="str">
        <f>IF(N6216=1,FLOOR(MAX($P$4:P6215),1)+1,IF(AND(P6215&lt;&gt;"",O6215&lt;&gt;1),MAX($P$4:P6215)+0.1,""))</f>
        <v/>
      </c>
      <c r="Q6216" s="5">
        <f>ROW()</f>
        <v>6216</v>
      </c>
    </row>
    <row r="6217" spans="2:17" x14ac:dyDescent="0.3">
      <c r="B6217" s="5"/>
      <c r="C6217" s="14">
        <f t="shared" si="1281"/>
        <v>0</v>
      </c>
      <c r="D6217" s="14">
        <f t="shared" si="1281"/>
        <v>0</v>
      </c>
      <c r="E6217" s="14" t="str">
        <f t="shared" si="1282"/>
        <v/>
      </c>
      <c r="F6217" s="14">
        <f t="shared" si="1283"/>
        <v>0</v>
      </c>
      <c r="G6217" s="14">
        <f t="shared" si="1279"/>
        <v>3</v>
      </c>
      <c r="H6217" s="14">
        <f t="shared" si="1284"/>
        <v>16</v>
      </c>
      <c r="I6217" s="14">
        <f t="shared" si="1284"/>
        <v>0</v>
      </c>
      <c r="J6217" s="14">
        <f t="shared" si="1284"/>
        <v>0</v>
      </c>
      <c r="K6217" s="14">
        <f t="shared" si="1284"/>
        <v>0</v>
      </c>
      <c r="L6217" s="14" t="str">
        <f t="shared" si="1285"/>
        <v>3.16</v>
      </c>
      <c r="M6217" s="15" t="str">
        <f t="shared" si="1286"/>
        <v>--</v>
      </c>
      <c r="N6217" s="14" t="str">
        <f t="shared" si="1287"/>
        <v/>
      </c>
      <c r="O6217" s="15" t="str">
        <f t="shared" si="1280"/>
        <v/>
      </c>
      <c r="P6217" s="15" t="str">
        <f>IF(N6217=1,FLOOR(MAX($P$4:P6216),1)+1,IF(AND(P6216&lt;&gt;"",O6216&lt;&gt;1),MAX($P$4:P6216)+0.1,""))</f>
        <v/>
      </c>
      <c r="Q6217" s="5">
        <f>ROW()</f>
        <v>6217</v>
      </c>
    </row>
    <row r="6218" spans="2:17" x14ac:dyDescent="0.3">
      <c r="B6218" s="5"/>
      <c r="C6218" s="14">
        <f t="shared" si="1281"/>
        <v>0</v>
      </c>
      <c r="D6218" s="14">
        <f t="shared" si="1281"/>
        <v>0</v>
      </c>
      <c r="E6218" s="14" t="str">
        <f t="shared" si="1282"/>
        <v/>
      </c>
      <c r="F6218" s="14">
        <f t="shared" si="1283"/>
        <v>0</v>
      </c>
      <c r="G6218" s="14">
        <f t="shared" si="1279"/>
        <v>3</v>
      </c>
      <c r="H6218" s="14">
        <f t="shared" si="1284"/>
        <v>16</v>
      </c>
      <c r="I6218" s="14">
        <f t="shared" si="1284"/>
        <v>0</v>
      </c>
      <c r="J6218" s="14">
        <f t="shared" si="1284"/>
        <v>0</v>
      </c>
      <c r="K6218" s="14">
        <f t="shared" si="1284"/>
        <v>0</v>
      </c>
      <c r="L6218" s="14" t="str">
        <f t="shared" si="1285"/>
        <v>3.16</v>
      </c>
      <c r="M6218" s="15" t="str">
        <f t="shared" si="1286"/>
        <v>--</v>
      </c>
      <c r="N6218" s="14" t="str">
        <f t="shared" si="1287"/>
        <v/>
      </c>
      <c r="O6218" s="15" t="str">
        <f t="shared" si="1280"/>
        <v/>
      </c>
      <c r="P6218" s="15" t="str">
        <f>IF(N6218=1,FLOOR(MAX($P$4:P6217),1)+1,IF(AND(P6217&lt;&gt;"",O6217&lt;&gt;1),MAX($P$4:P6217)+0.1,""))</f>
        <v/>
      </c>
      <c r="Q6218" s="5">
        <f>ROW()</f>
        <v>6218</v>
      </c>
    </row>
    <row r="6219" spans="2:17" x14ac:dyDescent="0.3">
      <c r="B6219" s="5"/>
      <c r="C6219" s="14">
        <f t="shared" si="1281"/>
        <v>0</v>
      </c>
      <c r="D6219" s="14">
        <f t="shared" si="1281"/>
        <v>0</v>
      </c>
      <c r="E6219" s="14" t="str">
        <f t="shared" si="1282"/>
        <v/>
      </c>
      <c r="F6219" s="14">
        <f t="shared" si="1283"/>
        <v>0</v>
      </c>
      <c r="G6219" s="14">
        <f t="shared" si="1279"/>
        <v>3</v>
      </c>
      <c r="H6219" s="14">
        <f t="shared" si="1284"/>
        <v>16</v>
      </c>
      <c r="I6219" s="14">
        <f t="shared" si="1284"/>
        <v>0</v>
      </c>
      <c r="J6219" s="14">
        <f t="shared" si="1284"/>
        <v>0</v>
      </c>
      <c r="K6219" s="14">
        <f t="shared" si="1284"/>
        <v>0</v>
      </c>
      <c r="L6219" s="14" t="str">
        <f t="shared" si="1285"/>
        <v>3.16</v>
      </c>
      <c r="M6219" s="15" t="str">
        <f t="shared" si="1286"/>
        <v>--</v>
      </c>
      <c r="N6219" s="14" t="str">
        <f t="shared" si="1287"/>
        <v/>
      </c>
      <c r="O6219" s="15" t="str">
        <f t="shared" si="1280"/>
        <v/>
      </c>
      <c r="P6219" s="15" t="str">
        <f>IF(N6219=1,FLOOR(MAX($P$4:P6218),1)+1,IF(AND(P6218&lt;&gt;"",O6218&lt;&gt;1),MAX($P$4:P6218)+0.1,""))</f>
        <v/>
      </c>
      <c r="Q6219" s="5">
        <f>ROW()</f>
        <v>6219</v>
      </c>
    </row>
    <row r="6220" spans="2:17" x14ac:dyDescent="0.3">
      <c r="B6220" s="5"/>
      <c r="C6220" s="14">
        <f t="shared" si="1281"/>
        <v>0</v>
      </c>
      <c r="D6220" s="14">
        <f t="shared" si="1281"/>
        <v>0</v>
      </c>
      <c r="E6220" s="14" t="str">
        <f t="shared" si="1282"/>
        <v/>
      </c>
      <c r="F6220" s="14">
        <f t="shared" si="1283"/>
        <v>0</v>
      </c>
      <c r="G6220" s="14">
        <f t="shared" si="1279"/>
        <v>3</v>
      </c>
      <c r="H6220" s="14">
        <f t="shared" si="1284"/>
        <v>16</v>
      </c>
      <c r="I6220" s="14">
        <f t="shared" si="1284"/>
        <v>0</v>
      </c>
      <c r="J6220" s="14">
        <f t="shared" si="1284"/>
        <v>0</v>
      </c>
      <c r="K6220" s="14">
        <f t="shared" si="1284"/>
        <v>0</v>
      </c>
      <c r="L6220" s="14" t="str">
        <f t="shared" si="1285"/>
        <v>3.16</v>
      </c>
      <c r="M6220" s="15" t="str">
        <f t="shared" si="1286"/>
        <v>--</v>
      </c>
      <c r="N6220" s="14" t="str">
        <f t="shared" si="1287"/>
        <v/>
      </c>
      <c r="O6220" s="15" t="str">
        <f t="shared" si="1280"/>
        <v/>
      </c>
      <c r="P6220" s="15" t="str">
        <f>IF(N6220=1,FLOOR(MAX($P$4:P6219),1)+1,IF(AND(P6219&lt;&gt;"",O6219&lt;&gt;1),MAX($P$4:P6219)+0.1,""))</f>
        <v/>
      </c>
      <c r="Q6220" s="5">
        <f>ROW()</f>
        <v>6220</v>
      </c>
    </row>
    <row r="6221" spans="2:17" x14ac:dyDescent="0.3">
      <c r="B6221" s="5"/>
      <c r="C6221" s="14">
        <f t="shared" si="1281"/>
        <v>0</v>
      </c>
      <c r="D6221" s="14">
        <f t="shared" si="1281"/>
        <v>0</v>
      </c>
      <c r="E6221" s="14" t="str">
        <f t="shared" si="1282"/>
        <v/>
      </c>
      <c r="F6221" s="14">
        <f t="shared" si="1283"/>
        <v>0</v>
      </c>
      <c r="G6221" s="14">
        <f t="shared" si="1279"/>
        <v>3</v>
      </c>
      <c r="H6221" s="14">
        <f t="shared" si="1284"/>
        <v>16</v>
      </c>
      <c r="I6221" s="14">
        <f t="shared" si="1284"/>
        <v>0</v>
      </c>
      <c r="J6221" s="14">
        <f t="shared" si="1284"/>
        <v>0</v>
      </c>
      <c r="K6221" s="14">
        <f t="shared" si="1284"/>
        <v>0</v>
      </c>
      <c r="L6221" s="14" t="str">
        <f t="shared" si="1285"/>
        <v>3.16</v>
      </c>
      <c r="M6221" s="15" t="str">
        <f t="shared" si="1286"/>
        <v>--</v>
      </c>
      <c r="N6221" s="14" t="str">
        <f t="shared" si="1287"/>
        <v/>
      </c>
      <c r="O6221" s="15" t="str">
        <f t="shared" si="1280"/>
        <v/>
      </c>
      <c r="P6221" s="15" t="str">
        <f>IF(N6221=1,FLOOR(MAX($P$4:P6220),1)+1,IF(AND(P6220&lt;&gt;"",O6220&lt;&gt;1),MAX($P$4:P6220)+0.1,""))</f>
        <v/>
      </c>
      <c r="Q6221" s="5">
        <f>ROW()</f>
        <v>6221</v>
      </c>
    </row>
    <row r="6222" spans="2:17" x14ac:dyDescent="0.3">
      <c r="B6222" s="5"/>
      <c r="C6222" s="14">
        <f t="shared" si="1281"/>
        <v>0</v>
      </c>
      <c r="D6222" s="14">
        <f t="shared" si="1281"/>
        <v>0</v>
      </c>
      <c r="E6222" s="14" t="str">
        <f t="shared" si="1282"/>
        <v/>
      </c>
      <c r="F6222" s="14">
        <f t="shared" si="1283"/>
        <v>0</v>
      </c>
      <c r="G6222" s="14">
        <f t="shared" si="1279"/>
        <v>3</v>
      </c>
      <c r="H6222" s="14">
        <f t="shared" si="1284"/>
        <v>16</v>
      </c>
      <c r="I6222" s="14">
        <f t="shared" si="1284"/>
        <v>0</v>
      </c>
      <c r="J6222" s="14">
        <f t="shared" si="1284"/>
        <v>0</v>
      </c>
      <c r="K6222" s="14">
        <f t="shared" si="1284"/>
        <v>0</v>
      </c>
      <c r="L6222" s="14" t="str">
        <f t="shared" si="1285"/>
        <v>3.16</v>
      </c>
      <c r="M6222" s="15" t="str">
        <f t="shared" si="1286"/>
        <v>--</v>
      </c>
      <c r="N6222" s="14" t="str">
        <f t="shared" si="1287"/>
        <v/>
      </c>
      <c r="O6222" s="15" t="str">
        <f t="shared" si="1280"/>
        <v/>
      </c>
      <c r="P6222" s="15" t="str">
        <f>IF(N6222=1,FLOOR(MAX($P$4:P6221),1)+1,IF(AND(P6221&lt;&gt;"",O6221&lt;&gt;1),MAX($P$4:P6221)+0.1,""))</f>
        <v/>
      </c>
      <c r="Q6222" s="5">
        <f>ROW()</f>
        <v>6222</v>
      </c>
    </row>
    <row r="6223" spans="2:17" x14ac:dyDescent="0.3">
      <c r="B6223" s="5"/>
      <c r="C6223" s="14">
        <f t="shared" si="1281"/>
        <v>0</v>
      </c>
      <c r="D6223" s="14">
        <f t="shared" si="1281"/>
        <v>0</v>
      </c>
      <c r="E6223" s="14" t="str">
        <f t="shared" si="1282"/>
        <v/>
      </c>
      <c r="F6223" s="14">
        <f t="shared" si="1283"/>
        <v>0</v>
      </c>
      <c r="G6223" s="14">
        <f t="shared" si="1279"/>
        <v>3</v>
      </c>
      <c r="H6223" s="14">
        <f t="shared" si="1284"/>
        <v>16</v>
      </c>
      <c r="I6223" s="14">
        <f t="shared" si="1284"/>
        <v>0</v>
      </c>
      <c r="J6223" s="14">
        <f t="shared" si="1284"/>
        <v>0</v>
      </c>
      <c r="K6223" s="14">
        <f t="shared" si="1284"/>
        <v>0</v>
      </c>
      <c r="L6223" s="14" t="str">
        <f t="shared" si="1285"/>
        <v>3.16</v>
      </c>
      <c r="M6223" s="15" t="str">
        <f t="shared" si="1286"/>
        <v>--</v>
      </c>
      <c r="N6223" s="14" t="str">
        <f t="shared" si="1287"/>
        <v/>
      </c>
      <c r="O6223" s="15" t="str">
        <f t="shared" si="1280"/>
        <v/>
      </c>
      <c r="P6223" s="15" t="str">
        <f>IF(N6223=1,FLOOR(MAX($P$4:P6222),1)+1,IF(AND(P6222&lt;&gt;"",O6222&lt;&gt;1),MAX($P$4:P6222)+0.1,""))</f>
        <v/>
      </c>
      <c r="Q6223" s="5">
        <f>ROW()</f>
        <v>6223</v>
      </c>
    </row>
    <row r="6224" spans="2:17" x14ac:dyDescent="0.3">
      <c r="B6224" s="5"/>
      <c r="C6224" s="14">
        <f t="shared" si="1281"/>
        <v>0</v>
      </c>
      <c r="D6224" s="14">
        <f t="shared" si="1281"/>
        <v>0</v>
      </c>
      <c r="E6224" s="14" t="str">
        <f t="shared" si="1282"/>
        <v/>
      </c>
      <c r="F6224" s="14">
        <f t="shared" si="1283"/>
        <v>0</v>
      </c>
      <c r="G6224" s="14">
        <f t="shared" si="1279"/>
        <v>3</v>
      </c>
      <c r="H6224" s="14">
        <f t="shared" si="1284"/>
        <v>16</v>
      </c>
      <c r="I6224" s="14">
        <f t="shared" si="1284"/>
        <v>0</v>
      </c>
      <c r="J6224" s="14">
        <f t="shared" si="1284"/>
        <v>0</v>
      </c>
      <c r="K6224" s="14">
        <f t="shared" si="1284"/>
        <v>0</v>
      </c>
      <c r="L6224" s="14" t="str">
        <f t="shared" si="1285"/>
        <v>3.16</v>
      </c>
      <c r="M6224" s="15" t="str">
        <f t="shared" si="1286"/>
        <v>--</v>
      </c>
      <c r="N6224" s="14" t="str">
        <f t="shared" si="1287"/>
        <v/>
      </c>
      <c r="O6224" s="15" t="str">
        <f t="shared" si="1280"/>
        <v/>
      </c>
      <c r="P6224" s="15" t="str">
        <f>IF(N6224=1,FLOOR(MAX($P$4:P6223),1)+1,IF(AND(P6223&lt;&gt;"",O6223&lt;&gt;1),MAX($P$4:P6223)+0.1,""))</f>
        <v/>
      </c>
      <c r="Q6224" s="5">
        <f>ROW()</f>
        <v>6224</v>
      </c>
    </row>
    <row r="6225" spans="2:17" x14ac:dyDescent="0.3">
      <c r="B6225" s="5"/>
      <c r="C6225" s="14">
        <f t="shared" si="1281"/>
        <v>0</v>
      </c>
      <c r="D6225" s="14">
        <f t="shared" si="1281"/>
        <v>0</v>
      </c>
      <c r="E6225" s="14" t="str">
        <f t="shared" si="1282"/>
        <v/>
      </c>
      <c r="F6225" s="14">
        <f t="shared" si="1283"/>
        <v>0</v>
      </c>
      <c r="G6225" s="14">
        <f t="shared" si="1279"/>
        <v>3</v>
      </c>
      <c r="H6225" s="14">
        <f t="shared" si="1284"/>
        <v>16</v>
      </c>
      <c r="I6225" s="14">
        <f t="shared" si="1284"/>
        <v>0</v>
      </c>
      <c r="J6225" s="14">
        <f t="shared" si="1284"/>
        <v>0</v>
      </c>
      <c r="K6225" s="14">
        <f t="shared" si="1284"/>
        <v>0</v>
      </c>
      <c r="L6225" s="14" t="str">
        <f t="shared" si="1285"/>
        <v>3.16</v>
      </c>
      <c r="M6225" s="15" t="str">
        <f t="shared" si="1286"/>
        <v>--</v>
      </c>
      <c r="N6225" s="14" t="str">
        <f t="shared" si="1287"/>
        <v/>
      </c>
      <c r="O6225" s="15" t="str">
        <f t="shared" si="1280"/>
        <v/>
      </c>
      <c r="P6225" s="15" t="str">
        <f>IF(N6225=1,FLOOR(MAX($P$4:P6224),1)+1,IF(AND(P6224&lt;&gt;"",O6224&lt;&gt;1),MAX($P$4:P6224)+0.1,""))</f>
        <v/>
      </c>
      <c r="Q6225" s="5">
        <f>ROW()</f>
        <v>6225</v>
      </c>
    </row>
    <row r="6226" spans="2:17" x14ac:dyDescent="0.3">
      <c r="B6226" s="5"/>
      <c r="C6226" s="14">
        <f t="shared" si="1281"/>
        <v>0</v>
      </c>
      <c r="D6226" s="14">
        <f t="shared" si="1281"/>
        <v>0</v>
      </c>
      <c r="E6226" s="14" t="str">
        <f t="shared" si="1282"/>
        <v/>
      </c>
      <c r="F6226" s="14">
        <f t="shared" si="1283"/>
        <v>0</v>
      </c>
      <c r="G6226" s="14">
        <f t="shared" si="1279"/>
        <v>3</v>
      </c>
      <c r="H6226" s="14">
        <f t="shared" si="1284"/>
        <v>16</v>
      </c>
      <c r="I6226" s="14">
        <f t="shared" si="1284"/>
        <v>0</v>
      </c>
      <c r="J6226" s="14">
        <f t="shared" si="1284"/>
        <v>0</v>
      </c>
      <c r="K6226" s="14">
        <f t="shared" si="1284"/>
        <v>0</v>
      </c>
      <c r="L6226" s="14" t="str">
        <f t="shared" si="1285"/>
        <v>3.16</v>
      </c>
      <c r="M6226" s="15" t="str">
        <f t="shared" si="1286"/>
        <v>--</v>
      </c>
      <c r="N6226" s="14" t="str">
        <f t="shared" si="1287"/>
        <v/>
      </c>
      <c r="O6226" s="15" t="str">
        <f t="shared" si="1280"/>
        <v/>
      </c>
      <c r="P6226" s="15" t="str">
        <f>IF(N6226=1,FLOOR(MAX($P$4:P6225),1)+1,IF(AND(P6225&lt;&gt;"",O6225&lt;&gt;1),MAX($P$4:P6225)+0.1,""))</f>
        <v/>
      </c>
      <c r="Q6226" s="5">
        <f>ROW()</f>
        <v>6226</v>
      </c>
    </row>
    <row r="6227" spans="2:17" x14ac:dyDescent="0.3">
      <c r="B6227" s="5"/>
      <c r="C6227" s="14">
        <f t="shared" si="1281"/>
        <v>0</v>
      </c>
      <c r="D6227" s="14">
        <f t="shared" si="1281"/>
        <v>0</v>
      </c>
      <c r="E6227" s="14" t="str">
        <f t="shared" si="1282"/>
        <v/>
      </c>
      <c r="F6227" s="14">
        <f t="shared" si="1283"/>
        <v>0</v>
      </c>
      <c r="G6227" s="14">
        <f t="shared" si="1279"/>
        <v>3</v>
      </c>
      <c r="H6227" s="14">
        <f t="shared" si="1284"/>
        <v>16</v>
      </c>
      <c r="I6227" s="14">
        <f t="shared" si="1284"/>
        <v>0</v>
      </c>
      <c r="J6227" s="14">
        <f t="shared" si="1284"/>
        <v>0</v>
      </c>
      <c r="K6227" s="14">
        <f t="shared" si="1284"/>
        <v>0</v>
      </c>
      <c r="L6227" s="14" t="str">
        <f t="shared" si="1285"/>
        <v>3.16</v>
      </c>
      <c r="M6227" s="15" t="str">
        <f t="shared" si="1286"/>
        <v>--</v>
      </c>
      <c r="N6227" s="14" t="str">
        <f t="shared" si="1287"/>
        <v/>
      </c>
      <c r="O6227" s="15" t="str">
        <f t="shared" si="1280"/>
        <v/>
      </c>
      <c r="P6227" s="15" t="str">
        <f>IF(N6227=1,FLOOR(MAX($P$4:P6226),1)+1,IF(AND(P6226&lt;&gt;"",O6226&lt;&gt;1),MAX($P$4:P6226)+0.1,""))</f>
        <v/>
      </c>
      <c r="Q6227" s="5">
        <f>ROW()</f>
        <v>6227</v>
      </c>
    </row>
    <row r="6228" spans="2:17" x14ac:dyDescent="0.3">
      <c r="B6228" s="5"/>
      <c r="C6228" s="14">
        <f t="shared" si="1281"/>
        <v>0</v>
      </c>
      <c r="D6228" s="14">
        <f t="shared" si="1281"/>
        <v>0</v>
      </c>
      <c r="E6228" s="14" t="str">
        <f t="shared" si="1282"/>
        <v/>
      </c>
      <c r="F6228" s="14">
        <f t="shared" si="1283"/>
        <v>0</v>
      </c>
      <c r="G6228" s="14">
        <f t="shared" si="1279"/>
        <v>3</v>
      </c>
      <c r="H6228" s="14">
        <f t="shared" si="1284"/>
        <v>16</v>
      </c>
      <c r="I6228" s="14">
        <f t="shared" si="1284"/>
        <v>0</v>
      </c>
      <c r="J6228" s="14">
        <f t="shared" si="1284"/>
        <v>0</v>
      </c>
      <c r="K6228" s="14">
        <f t="shared" si="1284"/>
        <v>0</v>
      </c>
      <c r="L6228" s="14" t="str">
        <f t="shared" si="1285"/>
        <v>3.16</v>
      </c>
      <c r="M6228" s="15" t="str">
        <f t="shared" si="1286"/>
        <v>--</v>
      </c>
      <c r="N6228" s="14" t="str">
        <f t="shared" si="1287"/>
        <v/>
      </c>
      <c r="O6228" s="15" t="str">
        <f t="shared" si="1280"/>
        <v/>
      </c>
      <c r="P6228" s="15" t="str">
        <f>IF(N6228=1,FLOOR(MAX($P$4:P6227),1)+1,IF(AND(P6227&lt;&gt;"",O6227&lt;&gt;1),MAX($P$4:P6227)+0.1,""))</f>
        <v/>
      </c>
      <c r="Q6228" s="5">
        <f>ROW()</f>
        <v>6228</v>
      </c>
    </row>
    <row r="6229" spans="2:17" x14ac:dyDescent="0.3">
      <c r="B6229" s="5"/>
      <c r="C6229" s="14">
        <f t="shared" si="1281"/>
        <v>0</v>
      </c>
      <c r="D6229" s="14">
        <f t="shared" si="1281"/>
        <v>0</v>
      </c>
      <c r="E6229" s="14" t="str">
        <f t="shared" si="1282"/>
        <v/>
      </c>
      <c r="F6229" s="14">
        <f t="shared" si="1283"/>
        <v>0</v>
      </c>
      <c r="G6229" s="14">
        <f t="shared" si="1279"/>
        <v>3</v>
      </c>
      <c r="H6229" s="14">
        <f t="shared" si="1284"/>
        <v>16</v>
      </c>
      <c r="I6229" s="14">
        <f t="shared" si="1284"/>
        <v>0</v>
      </c>
      <c r="J6229" s="14">
        <f t="shared" si="1284"/>
        <v>0</v>
      </c>
      <c r="K6229" s="14">
        <f t="shared" si="1284"/>
        <v>0</v>
      </c>
      <c r="L6229" s="14" t="str">
        <f t="shared" si="1285"/>
        <v>3.16</v>
      </c>
      <c r="M6229" s="15" t="str">
        <f t="shared" si="1286"/>
        <v>--</v>
      </c>
      <c r="N6229" s="14" t="str">
        <f t="shared" si="1287"/>
        <v/>
      </c>
      <c r="O6229" s="15" t="str">
        <f t="shared" si="1280"/>
        <v/>
      </c>
      <c r="P6229" s="15" t="str">
        <f>IF(N6229=1,FLOOR(MAX($P$4:P6228),1)+1,IF(AND(P6228&lt;&gt;"",O6228&lt;&gt;1),MAX($P$4:P6228)+0.1,""))</f>
        <v/>
      </c>
      <c r="Q6229" s="5">
        <f>ROW()</f>
        <v>6229</v>
      </c>
    </row>
    <row r="6230" spans="2:17" x14ac:dyDescent="0.3">
      <c r="B6230" s="5"/>
      <c r="C6230" s="14">
        <f t="shared" si="1281"/>
        <v>0</v>
      </c>
      <c r="D6230" s="14">
        <f t="shared" si="1281"/>
        <v>0</v>
      </c>
      <c r="E6230" s="14" t="str">
        <f t="shared" si="1282"/>
        <v/>
      </c>
      <c r="F6230" s="14">
        <f t="shared" si="1283"/>
        <v>0</v>
      </c>
      <c r="G6230" s="14">
        <f t="shared" si="1279"/>
        <v>3</v>
      </c>
      <c r="H6230" s="14">
        <f t="shared" ref="H6230:K6245" si="1288">IF(G6230&lt;&gt;G6229,0,IF(AND(($F6229-$D6230)=(H$3-1),$F6230=H$3),H6229+1,H6229))</f>
        <v>16</v>
      </c>
      <c r="I6230" s="14">
        <f t="shared" si="1288"/>
        <v>0</v>
      </c>
      <c r="J6230" s="14">
        <f t="shared" si="1288"/>
        <v>0</v>
      </c>
      <c r="K6230" s="14">
        <f t="shared" si="1288"/>
        <v>0</v>
      </c>
      <c r="L6230" s="14" t="str">
        <f t="shared" si="1285"/>
        <v>3.16</v>
      </c>
      <c r="M6230" s="15" t="str">
        <f t="shared" si="1286"/>
        <v>--</v>
      </c>
      <c r="N6230" s="14" t="str">
        <f t="shared" si="1287"/>
        <v/>
      </c>
      <c r="O6230" s="15" t="str">
        <f t="shared" si="1280"/>
        <v/>
      </c>
      <c r="P6230" s="15" t="str">
        <f>IF(N6230=1,FLOOR(MAX($P$4:P6229),1)+1,IF(AND(P6229&lt;&gt;"",O6229&lt;&gt;1),MAX($P$4:P6229)+0.1,""))</f>
        <v/>
      </c>
      <c r="Q6230" s="5">
        <f>ROW()</f>
        <v>6230</v>
      </c>
    </row>
    <row r="6231" spans="2:17" x14ac:dyDescent="0.3">
      <c r="B6231" s="5"/>
      <c r="C6231" s="14">
        <f t="shared" si="1281"/>
        <v>0</v>
      </c>
      <c r="D6231" s="14">
        <f t="shared" si="1281"/>
        <v>0</v>
      </c>
      <c r="E6231" s="14" t="str">
        <f t="shared" si="1282"/>
        <v/>
      </c>
      <c r="F6231" s="14">
        <f t="shared" si="1283"/>
        <v>0</v>
      </c>
      <c r="G6231" s="14">
        <f t="shared" si="1279"/>
        <v>3</v>
      </c>
      <c r="H6231" s="14">
        <f t="shared" si="1288"/>
        <v>16</v>
      </c>
      <c r="I6231" s="14">
        <f t="shared" si="1288"/>
        <v>0</v>
      </c>
      <c r="J6231" s="14">
        <f t="shared" si="1288"/>
        <v>0</v>
      </c>
      <c r="K6231" s="14">
        <f t="shared" si="1288"/>
        <v>0</v>
      </c>
      <c r="L6231" s="14" t="str">
        <f t="shared" si="1285"/>
        <v>3.16</v>
      </c>
      <c r="M6231" s="15" t="str">
        <f t="shared" si="1286"/>
        <v>--</v>
      </c>
      <c r="N6231" s="14" t="str">
        <f t="shared" si="1287"/>
        <v/>
      </c>
      <c r="O6231" s="15" t="str">
        <f t="shared" si="1280"/>
        <v/>
      </c>
      <c r="P6231" s="15" t="str">
        <f>IF(N6231=1,FLOOR(MAX($P$4:P6230),1)+1,IF(AND(P6230&lt;&gt;"",O6230&lt;&gt;1),MAX($P$4:P6230)+0.1,""))</f>
        <v/>
      </c>
      <c r="Q6231" s="5">
        <f>ROW()</f>
        <v>6231</v>
      </c>
    </row>
    <row r="6232" spans="2:17" x14ac:dyDescent="0.3">
      <c r="B6232" s="5"/>
      <c r="C6232" s="14">
        <f t="shared" si="1281"/>
        <v>0</v>
      </c>
      <c r="D6232" s="14">
        <f t="shared" si="1281"/>
        <v>0</v>
      </c>
      <c r="E6232" s="14" t="str">
        <f t="shared" si="1282"/>
        <v/>
      </c>
      <c r="F6232" s="14">
        <f t="shared" si="1283"/>
        <v>0</v>
      </c>
      <c r="G6232" s="14">
        <f t="shared" si="1279"/>
        <v>3</v>
      </c>
      <c r="H6232" s="14">
        <f t="shared" si="1288"/>
        <v>16</v>
      </c>
      <c r="I6232" s="14">
        <f t="shared" si="1288"/>
        <v>0</v>
      </c>
      <c r="J6232" s="14">
        <f t="shared" si="1288"/>
        <v>0</v>
      </c>
      <c r="K6232" s="14">
        <f t="shared" si="1288"/>
        <v>0</v>
      </c>
      <c r="L6232" s="14" t="str">
        <f t="shared" si="1285"/>
        <v>3.16</v>
      </c>
      <c r="M6232" s="15" t="str">
        <f t="shared" si="1286"/>
        <v>--</v>
      </c>
      <c r="N6232" s="14" t="str">
        <f t="shared" si="1287"/>
        <v/>
      </c>
      <c r="O6232" s="15" t="str">
        <f t="shared" si="1280"/>
        <v/>
      </c>
      <c r="P6232" s="15" t="str">
        <f>IF(N6232=1,FLOOR(MAX($P$4:P6231),1)+1,IF(AND(P6231&lt;&gt;"",O6231&lt;&gt;1),MAX($P$4:P6231)+0.1,""))</f>
        <v/>
      </c>
      <c r="Q6232" s="5">
        <f>ROW()</f>
        <v>6232</v>
      </c>
    </row>
    <row r="6233" spans="2:17" x14ac:dyDescent="0.3">
      <c r="B6233" s="5"/>
      <c r="C6233" s="14">
        <f t="shared" si="1281"/>
        <v>0</v>
      </c>
      <c r="D6233" s="14">
        <f t="shared" si="1281"/>
        <v>0</v>
      </c>
      <c r="E6233" s="14" t="str">
        <f t="shared" si="1282"/>
        <v/>
      </c>
      <c r="F6233" s="14">
        <f t="shared" si="1283"/>
        <v>0</v>
      </c>
      <c r="G6233" s="14">
        <f t="shared" si="1279"/>
        <v>3</v>
      </c>
      <c r="H6233" s="14">
        <f t="shared" si="1288"/>
        <v>16</v>
      </c>
      <c r="I6233" s="14">
        <f t="shared" si="1288"/>
        <v>0</v>
      </c>
      <c r="J6233" s="14">
        <f t="shared" si="1288"/>
        <v>0</v>
      </c>
      <c r="K6233" s="14">
        <f t="shared" si="1288"/>
        <v>0</v>
      </c>
      <c r="L6233" s="14" t="str">
        <f t="shared" si="1285"/>
        <v>3.16</v>
      </c>
      <c r="M6233" s="15" t="str">
        <f t="shared" si="1286"/>
        <v>--</v>
      </c>
      <c r="N6233" s="14" t="str">
        <f t="shared" si="1287"/>
        <v/>
      </c>
      <c r="O6233" s="15" t="str">
        <f t="shared" si="1280"/>
        <v/>
      </c>
      <c r="P6233" s="15" t="str">
        <f>IF(N6233=1,FLOOR(MAX($P$4:P6232),1)+1,IF(AND(P6232&lt;&gt;"",O6232&lt;&gt;1),MAX($P$4:P6232)+0.1,""))</f>
        <v/>
      </c>
      <c r="Q6233" s="5">
        <f>ROW()</f>
        <v>6233</v>
      </c>
    </row>
    <row r="6234" spans="2:17" x14ac:dyDescent="0.3">
      <c r="B6234" s="5"/>
      <c r="C6234" s="14">
        <f t="shared" si="1281"/>
        <v>0</v>
      </c>
      <c r="D6234" s="14">
        <f t="shared" si="1281"/>
        <v>0</v>
      </c>
      <c r="E6234" s="14" t="str">
        <f t="shared" si="1282"/>
        <v/>
      </c>
      <c r="F6234" s="14">
        <f t="shared" si="1283"/>
        <v>0</v>
      </c>
      <c r="G6234" s="14">
        <f t="shared" si="1279"/>
        <v>3</v>
      </c>
      <c r="H6234" s="14">
        <f t="shared" si="1288"/>
        <v>16</v>
      </c>
      <c r="I6234" s="14">
        <f t="shared" si="1288"/>
        <v>0</v>
      </c>
      <c r="J6234" s="14">
        <f t="shared" si="1288"/>
        <v>0</v>
      </c>
      <c r="K6234" s="14">
        <f t="shared" si="1288"/>
        <v>0</v>
      </c>
      <c r="L6234" s="14" t="str">
        <f t="shared" si="1285"/>
        <v>3.16</v>
      </c>
      <c r="M6234" s="15" t="str">
        <f t="shared" si="1286"/>
        <v>--</v>
      </c>
      <c r="N6234" s="14" t="str">
        <f t="shared" si="1287"/>
        <v/>
      </c>
      <c r="O6234" s="15" t="str">
        <f t="shared" si="1280"/>
        <v/>
      </c>
      <c r="P6234" s="15" t="str">
        <f>IF(N6234=1,FLOOR(MAX($P$4:P6233),1)+1,IF(AND(P6233&lt;&gt;"",O6233&lt;&gt;1),MAX($P$4:P6233)+0.1,""))</f>
        <v/>
      </c>
      <c r="Q6234" s="5">
        <f>ROW()</f>
        <v>6234</v>
      </c>
    </row>
    <row r="6235" spans="2:17" x14ac:dyDescent="0.3">
      <c r="B6235" s="5"/>
      <c r="C6235" s="14">
        <f t="shared" si="1281"/>
        <v>0</v>
      </c>
      <c r="D6235" s="14">
        <f t="shared" si="1281"/>
        <v>0</v>
      </c>
      <c r="E6235" s="14" t="str">
        <f t="shared" si="1282"/>
        <v/>
      </c>
      <c r="F6235" s="14">
        <f t="shared" si="1283"/>
        <v>0</v>
      </c>
      <c r="G6235" s="14">
        <f t="shared" si="1279"/>
        <v>3</v>
      </c>
      <c r="H6235" s="14">
        <f t="shared" si="1288"/>
        <v>16</v>
      </c>
      <c r="I6235" s="14">
        <f t="shared" si="1288"/>
        <v>0</v>
      </c>
      <c r="J6235" s="14">
        <f t="shared" si="1288"/>
        <v>0</v>
      </c>
      <c r="K6235" s="14">
        <f t="shared" si="1288"/>
        <v>0</v>
      </c>
      <c r="L6235" s="14" t="str">
        <f t="shared" si="1285"/>
        <v>3.16</v>
      </c>
      <c r="M6235" s="15" t="str">
        <f t="shared" si="1286"/>
        <v>--</v>
      </c>
      <c r="N6235" s="14" t="str">
        <f t="shared" si="1287"/>
        <v/>
      </c>
      <c r="O6235" s="15" t="str">
        <f t="shared" si="1280"/>
        <v/>
      </c>
      <c r="P6235" s="15" t="str">
        <f>IF(N6235=1,FLOOR(MAX($P$4:P6234),1)+1,IF(AND(P6234&lt;&gt;"",O6234&lt;&gt;1),MAX($P$4:P6234)+0.1,""))</f>
        <v/>
      </c>
      <c r="Q6235" s="5">
        <f>ROW()</f>
        <v>6235</v>
      </c>
    </row>
    <row r="6236" spans="2:17" x14ac:dyDescent="0.3">
      <c r="B6236" s="5"/>
      <c r="C6236" s="14">
        <f t="shared" si="1281"/>
        <v>0</v>
      </c>
      <c r="D6236" s="14">
        <f t="shared" si="1281"/>
        <v>0</v>
      </c>
      <c r="E6236" s="14" t="str">
        <f t="shared" si="1282"/>
        <v/>
      </c>
      <c r="F6236" s="14">
        <f t="shared" si="1283"/>
        <v>0</v>
      </c>
      <c r="G6236" s="14">
        <f t="shared" si="1279"/>
        <v>3</v>
      </c>
      <c r="H6236" s="14">
        <f t="shared" si="1288"/>
        <v>16</v>
      </c>
      <c r="I6236" s="14">
        <f t="shared" si="1288"/>
        <v>0</v>
      </c>
      <c r="J6236" s="14">
        <f t="shared" si="1288"/>
        <v>0</v>
      </c>
      <c r="K6236" s="14">
        <f t="shared" si="1288"/>
        <v>0</v>
      </c>
      <c r="L6236" s="14" t="str">
        <f t="shared" si="1285"/>
        <v>3.16</v>
      </c>
      <c r="M6236" s="15" t="str">
        <f t="shared" si="1286"/>
        <v>--</v>
      </c>
      <c r="N6236" s="14" t="str">
        <f t="shared" si="1287"/>
        <v/>
      </c>
      <c r="O6236" s="15" t="str">
        <f t="shared" si="1280"/>
        <v/>
      </c>
      <c r="P6236" s="15" t="str">
        <f>IF(N6236=1,FLOOR(MAX($P$4:P6235),1)+1,IF(AND(P6235&lt;&gt;"",O6235&lt;&gt;1),MAX($P$4:P6235)+0.1,""))</f>
        <v/>
      </c>
      <c r="Q6236" s="5">
        <f>ROW()</f>
        <v>6236</v>
      </c>
    </row>
    <row r="6237" spans="2:17" x14ac:dyDescent="0.3">
      <c r="B6237" s="5"/>
      <c r="C6237" s="14">
        <f t="shared" si="1281"/>
        <v>0</v>
      </c>
      <c r="D6237" s="14">
        <f t="shared" si="1281"/>
        <v>0</v>
      </c>
      <c r="E6237" s="14" t="str">
        <f t="shared" si="1282"/>
        <v/>
      </c>
      <c r="F6237" s="14">
        <f t="shared" si="1283"/>
        <v>0</v>
      </c>
      <c r="G6237" s="14">
        <f t="shared" si="1279"/>
        <v>3</v>
      </c>
      <c r="H6237" s="14">
        <f t="shared" si="1288"/>
        <v>16</v>
      </c>
      <c r="I6237" s="14">
        <f t="shared" si="1288"/>
        <v>0</v>
      </c>
      <c r="J6237" s="14">
        <f t="shared" si="1288"/>
        <v>0</v>
      </c>
      <c r="K6237" s="14">
        <f t="shared" si="1288"/>
        <v>0</v>
      </c>
      <c r="L6237" s="14" t="str">
        <f t="shared" si="1285"/>
        <v>3.16</v>
      </c>
      <c r="M6237" s="15" t="str">
        <f t="shared" si="1286"/>
        <v>--</v>
      </c>
      <c r="N6237" s="14" t="str">
        <f t="shared" si="1287"/>
        <v/>
      </c>
      <c r="O6237" s="15" t="str">
        <f t="shared" si="1280"/>
        <v/>
      </c>
      <c r="P6237" s="15" t="str">
        <f>IF(N6237=1,FLOOR(MAX($P$4:P6236),1)+1,IF(AND(P6236&lt;&gt;"",O6236&lt;&gt;1),MAX($P$4:P6236)+0.1,""))</f>
        <v/>
      </c>
      <c r="Q6237" s="5">
        <f>ROW()</f>
        <v>6237</v>
      </c>
    </row>
    <row r="6238" spans="2:17" x14ac:dyDescent="0.3">
      <c r="B6238" s="5"/>
      <c r="C6238" s="14">
        <f t="shared" si="1281"/>
        <v>0</v>
      </c>
      <c r="D6238" s="14">
        <f t="shared" si="1281"/>
        <v>0</v>
      </c>
      <c r="E6238" s="14" t="str">
        <f t="shared" si="1282"/>
        <v/>
      </c>
      <c r="F6238" s="14">
        <f t="shared" si="1283"/>
        <v>0</v>
      </c>
      <c r="G6238" s="14">
        <f t="shared" si="1279"/>
        <v>3</v>
      </c>
      <c r="H6238" s="14">
        <f t="shared" si="1288"/>
        <v>16</v>
      </c>
      <c r="I6238" s="14">
        <f t="shared" si="1288"/>
        <v>0</v>
      </c>
      <c r="J6238" s="14">
        <f t="shared" si="1288"/>
        <v>0</v>
      </c>
      <c r="K6238" s="14">
        <f t="shared" si="1288"/>
        <v>0</v>
      </c>
      <c r="L6238" s="14" t="str">
        <f t="shared" si="1285"/>
        <v>3.16</v>
      </c>
      <c r="M6238" s="15" t="str">
        <f t="shared" si="1286"/>
        <v>--</v>
      </c>
      <c r="N6238" s="14" t="str">
        <f t="shared" si="1287"/>
        <v/>
      </c>
      <c r="O6238" s="15" t="str">
        <f t="shared" si="1280"/>
        <v/>
      </c>
      <c r="P6238" s="15" t="str">
        <f>IF(N6238=1,FLOOR(MAX($P$4:P6237),1)+1,IF(AND(P6237&lt;&gt;"",O6237&lt;&gt;1),MAX($P$4:P6237)+0.1,""))</f>
        <v/>
      </c>
      <c r="Q6238" s="5">
        <f>ROW()</f>
        <v>6238</v>
      </c>
    </row>
    <row r="6239" spans="2:17" x14ac:dyDescent="0.3">
      <c r="B6239" s="5"/>
      <c r="C6239" s="14">
        <f t="shared" si="1281"/>
        <v>0</v>
      </c>
      <c r="D6239" s="14">
        <f t="shared" si="1281"/>
        <v>0</v>
      </c>
      <c r="E6239" s="14" t="str">
        <f t="shared" si="1282"/>
        <v/>
      </c>
      <c r="F6239" s="14">
        <f t="shared" si="1283"/>
        <v>0</v>
      </c>
      <c r="G6239" s="14">
        <f t="shared" si="1279"/>
        <v>3</v>
      </c>
      <c r="H6239" s="14">
        <f t="shared" si="1288"/>
        <v>16</v>
      </c>
      <c r="I6239" s="14">
        <f t="shared" si="1288"/>
        <v>0</v>
      </c>
      <c r="J6239" s="14">
        <f t="shared" si="1288"/>
        <v>0</v>
      </c>
      <c r="K6239" s="14">
        <f t="shared" si="1288"/>
        <v>0</v>
      </c>
      <c r="L6239" s="14" t="str">
        <f t="shared" si="1285"/>
        <v>3.16</v>
      </c>
      <c r="M6239" s="15" t="str">
        <f t="shared" si="1286"/>
        <v>--</v>
      </c>
      <c r="N6239" s="14" t="str">
        <f t="shared" si="1287"/>
        <v/>
      </c>
      <c r="O6239" s="15" t="str">
        <f t="shared" si="1280"/>
        <v/>
      </c>
      <c r="P6239" s="15" t="str">
        <f>IF(N6239=1,FLOOR(MAX($P$4:P6238),1)+1,IF(AND(P6238&lt;&gt;"",O6238&lt;&gt;1),MAX($P$4:P6238)+0.1,""))</f>
        <v/>
      </c>
      <c r="Q6239" s="5">
        <f>ROW()</f>
        <v>6239</v>
      </c>
    </row>
    <row r="6240" spans="2:17" x14ac:dyDescent="0.3">
      <c r="B6240" s="5"/>
      <c r="C6240" s="14">
        <f t="shared" si="1281"/>
        <v>0</v>
      </c>
      <c r="D6240" s="14">
        <f t="shared" si="1281"/>
        <v>0</v>
      </c>
      <c r="E6240" s="14" t="str">
        <f t="shared" si="1282"/>
        <v/>
      </c>
      <c r="F6240" s="14">
        <f t="shared" si="1283"/>
        <v>0</v>
      </c>
      <c r="G6240" s="14">
        <f t="shared" si="1279"/>
        <v>3</v>
      </c>
      <c r="H6240" s="14">
        <f t="shared" si="1288"/>
        <v>16</v>
      </c>
      <c r="I6240" s="14">
        <f t="shared" si="1288"/>
        <v>0</v>
      </c>
      <c r="J6240" s="14">
        <f t="shared" si="1288"/>
        <v>0</v>
      </c>
      <c r="K6240" s="14">
        <f t="shared" si="1288"/>
        <v>0</v>
      </c>
      <c r="L6240" s="14" t="str">
        <f t="shared" si="1285"/>
        <v>3.16</v>
      </c>
      <c r="M6240" s="15" t="str">
        <f t="shared" si="1286"/>
        <v>--</v>
      </c>
      <c r="N6240" s="14" t="str">
        <f t="shared" si="1287"/>
        <v/>
      </c>
      <c r="O6240" s="15" t="str">
        <f t="shared" si="1280"/>
        <v/>
      </c>
      <c r="P6240" s="15" t="str">
        <f>IF(N6240=1,FLOOR(MAX($P$4:P6239),1)+1,IF(AND(P6239&lt;&gt;"",O6239&lt;&gt;1),MAX($P$4:P6239)+0.1,""))</f>
        <v/>
      </c>
      <c r="Q6240" s="5">
        <f>ROW()</f>
        <v>6240</v>
      </c>
    </row>
    <row r="6241" spans="2:17" x14ac:dyDescent="0.3">
      <c r="B6241" s="5"/>
      <c r="C6241" s="14">
        <f t="shared" si="1281"/>
        <v>0</v>
      </c>
      <c r="D6241" s="14">
        <f t="shared" si="1281"/>
        <v>0</v>
      </c>
      <c r="E6241" s="14" t="str">
        <f t="shared" si="1282"/>
        <v/>
      </c>
      <c r="F6241" s="14">
        <f t="shared" si="1283"/>
        <v>0</v>
      </c>
      <c r="G6241" s="14">
        <f t="shared" si="1279"/>
        <v>3</v>
      </c>
      <c r="H6241" s="14">
        <f t="shared" si="1288"/>
        <v>16</v>
      </c>
      <c r="I6241" s="14">
        <f t="shared" si="1288"/>
        <v>0</v>
      </c>
      <c r="J6241" s="14">
        <f t="shared" si="1288"/>
        <v>0</v>
      </c>
      <c r="K6241" s="14">
        <f t="shared" si="1288"/>
        <v>0</v>
      </c>
      <c r="L6241" s="14" t="str">
        <f t="shared" si="1285"/>
        <v>3.16</v>
      </c>
      <c r="M6241" s="15" t="str">
        <f t="shared" si="1286"/>
        <v>--</v>
      </c>
      <c r="N6241" s="14" t="str">
        <f t="shared" si="1287"/>
        <v/>
      </c>
      <c r="O6241" s="15" t="str">
        <f t="shared" si="1280"/>
        <v/>
      </c>
      <c r="P6241" s="15" t="str">
        <f>IF(N6241=1,FLOOR(MAX($P$4:P6240),1)+1,IF(AND(P6240&lt;&gt;"",O6240&lt;&gt;1),MAX($P$4:P6240)+0.1,""))</f>
        <v/>
      </c>
      <c r="Q6241" s="5">
        <f>ROW()</f>
        <v>6241</v>
      </c>
    </row>
    <row r="6242" spans="2:17" x14ac:dyDescent="0.3">
      <c r="B6242" s="5"/>
      <c r="C6242" s="14">
        <f t="shared" si="1281"/>
        <v>0</v>
      </c>
      <c r="D6242" s="14">
        <f t="shared" si="1281"/>
        <v>0</v>
      </c>
      <c r="E6242" s="14" t="str">
        <f t="shared" si="1282"/>
        <v/>
      </c>
      <c r="F6242" s="14">
        <f t="shared" si="1283"/>
        <v>0</v>
      </c>
      <c r="G6242" s="14">
        <f t="shared" si="1279"/>
        <v>3</v>
      </c>
      <c r="H6242" s="14">
        <f t="shared" si="1288"/>
        <v>16</v>
      </c>
      <c r="I6242" s="14">
        <f t="shared" si="1288"/>
        <v>0</v>
      </c>
      <c r="J6242" s="14">
        <f t="shared" si="1288"/>
        <v>0</v>
      </c>
      <c r="K6242" s="14">
        <f t="shared" si="1288"/>
        <v>0</v>
      </c>
      <c r="L6242" s="14" t="str">
        <f t="shared" si="1285"/>
        <v>3.16</v>
      </c>
      <c r="M6242" s="15" t="str">
        <f t="shared" si="1286"/>
        <v>--</v>
      </c>
      <c r="N6242" s="14" t="str">
        <f t="shared" si="1287"/>
        <v/>
      </c>
      <c r="O6242" s="15" t="str">
        <f t="shared" si="1280"/>
        <v/>
      </c>
      <c r="P6242" s="15" t="str">
        <f>IF(N6242=1,FLOOR(MAX($P$4:P6241),1)+1,IF(AND(P6241&lt;&gt;"",O6241&lt;&gt;1),MAX($P$4:P6241)+0.1,""))</f>
        <v/>
      </c>
      <c r="Q6242" s="5">
        <f>ROW()</f>
        <v>6242</v>
      </c>
    </row>
    <row r="6243" spans="2:17" x14ac:dyDescent="0.3">
      <c r="B6243" s="5"/>
      <c r="C6243" s="14">
        <f t="shared" si="1281"/>
        <v>0</v>
      </c>
      <c r="D6243" s="14">
        <f t="shared" si="1281"/>
        <v>0</v>
      </c>
      <c r="E6243" s="14" t="str">
        <f t="shared" si="1282"/>
        <v/>
      </c>
      <c r="F6243" s="14">
        <f t="shared" si="1283"/>
        <v>0</v>
      </c>
      <c r="G6243" s="14">
        <f t="shared" si="1279"/>
        <v>3</v>
      </c>
      <c r="H6243" s="14">
        <f t="shared" si="1288"/>
        <v>16</v>
      </c>
      <c r="I6243" s="14">
        <f t="shared" si="1288"/>
        <v>0</v>
      </c>
      <c r="J6243" s="14">
        <f t="shared" si="1288"/>
        <v>0</v>
      </c>
      <c r="K6243" s="14">
        <f t="shared" si="1288"/>
        <v>0</v>
      </c>
      <c r="L6243" s="14" t="str">
        <f t="shared" si="1285"/>
        <v>3.16</v>
      </c>
      <c r="M6243" s="15" t="str">
        <f t="shared" si="1286"/>
        <v>--</v>
      </c>
      <c r="N6243" s="14" t="str">
        <f t="shared" si="1287"/>
        <v/>
      </c>
      <c r="O6243" s="15" t="str">
        <f t="shared" si="1280"/>
        <v/>
      </c>
      <c r="P6243" s="15" t="str">
        <f>IF(N6243=1,FLOOR(MAX($P$4:P6242),1)+1,IF(AND(P6242&lt;&gt;"",O6242&lt;&gt;1),MAX($P$4:P6242)+0.1,""))</f>
        <v/>
      </c>
      <c r="Q6243" s="5">
        <f>ROW()</f>
        <v>6243</v>
      </c>
    </row>
    <row r="6244" spans="2:17" x14ac:dyDescent="0.3">
      <c r="B6244" s="5"/>
      <c r="C6244" s="14">
        <f t="shared" si="1281"/>
        <v>0</v>
      </c>
      <c r="D6244" s="14">
        <f t="shared" si="1281"/>
        <v>0</v>
      </c>
      <c r="E6244" s="14" t="str">
        <f t="shared" si="1282"/>
        <v/>
      </c>
      <c r="F6244" s="14">
        <f t="shared" si="1283"/>
        <v>0</v>
      </c>
      <c r="G6244" s="14">
        <f t="shared" si="1279"/>
        <v>3</v>
      </c>
      <c r="H6244" s="14">
        <f t="shared" si="1288"/>
        <v>16</v>
      </c>
      <c r="I6244" s="14">
        <f t="shared" si="1288"/>
        <v>0</v>
      </c>
      <c r="J6244" s="14">
        <f t="shared" si="1288"/>
        <v>0</v>
      </c>
      <c r="K6244" s="14">
        <f t="shared" si="1288"/>
        <v>0</v>
      </c>
      <c r="L6244" s="14" t="str">
        <f t="shared" si="1285"/>
        <v>3.16</v>
      </c>
      <c r="M6244" s="15" t="str">
        <f t="shared" si="1286"/>
        <v>--</v>
      </c>
      <c r="N6244" s="14" t="str">
        <f t="shared" si="1287"/>
        <v/>
      </c>
      <c r="O6244" s="15" t="str">
        <f t="shared" si="1280"/>
        <v/>
      </c>
      <c r="P6244" s="15" t="str">
        <f>IF(N6244=1,FLOOR(MAX($P$4:P6243),1)+1,IF(AND(P6243&lt;&gt;"",O6243&lt;&gt;1),MAX($P$4:P6243)+0.1,""))</f>
        <v/>
      </c>
      <c r="Q6244" s="5">
        <f>ROW()</f>
        <v>6244</v>
      </c>
    </row>
    <row r="6245" spans="2:17" x14ac:dyDescent="0.3">
      <c r="B6245" s="5"/>
      <c r="C6245" s="14">
        <f t="shared" si="1281"/>
        <v>0</v>
      </c>
      <c r="D6245" s="14">
        <f t="shared" si="1281"/>
        <v>0</v>
      </c>
      <c r="E6245" s="14" t="str">
        <f t="shared" si="1282"/>
        <v/>
      </c>
      <c r="F6245" s="14">
        <f t="shared" si="1283"/>
        <v>0</v>
      </c>
      <c r="G6245" s="14">
        <f t="shared" si="1279"/>
        <v>3</v>
      </c>
      <c r="H6245" s="14">
        <f t="shared" si="1288"/>
        <v>16</v>
      </c>
      <c r="I6245" s="14">
        <f t="shared" si="1288"/>
        <v>0</v>
      </c>
      <c r="J6245" s="14">
        <f t="shared" si="1288"/>
        <v>0</v>
      </c>
      <c r="K6245" s="14">
        <f t="shared" si="1288"/>
        <v>0</v>
      </c>
      <c r="L6245" s="14" t="str">
        <f t="shared" si="1285"/>
        <v>3.16</v>
      </c>
      <c r="M6245" s="15" t="str">
        <f t="shared" si="1286"/>
        <v>--</v>
      </c>
      <c r="N6245" s="14" t="str">
        <f t="shared" si="1287"/>
        <v/>
      </c>
      <c r="O6245" s="15" t="str">
        <f t="shared" si="1280"/>
        <v/>
      </c>
      <c r="P6245" s="15" t="str">
        <f>IF(N6245=1,FLOOR(MAX($P$4:P6244),1)+1,IF(AND(P6244&lt;&gt;"",O6244&lt;&gt;1),MAX($P$4:P6244)+0.1,""))</f>
        <v/>
      </c>
      <c r="Q6245" s="5">
        <f>ROW()</f>
        <v>6245</v>
      </c>
    </row>
    <row r="6246" spans="2:17" x14ac:dyDescent="0.3">
      <c r="B6246" s="5"/>
      <c r="C6246" s="14">
        <f t="shared" si="1281"/>
        <v>0</v>
      </c>
      <c r="D6246" s="14">
        <f t="shared" si="1281"/>
        <v>0</v>
      </c>
      <c r="E6246" s="14" t="str">
        <f t="shared" si="1282"/>
        <v/>
      </c>
      <c r="F6246" s="14">
        <f t="shared" si="1283"/>
        <v>0</v>
      </c>
      <c r="G6246" s="14">
        <f t="shared" si="1279"/>
        <v>3</v>
      </c>
      <c r="H6246" s="14">
        <f t="shared" ref="H6246:K6261" si="1289">IF(G6246&lt;&gt;G6245,0,IF(AND(($F6245-$D6246)=(H$3-1),$F6246=H$3),H6245+1,H6245))</f>
        <v>16</v>
      </c>
      <c r="I6246" s="14">
        <f t="shared" si="1289"/>
        <v>0</v>
      </c>
      <c r="J6246" s="14">
        <f t="shared" si="1289"/>
        <v>0</v>
      </c>
      <c r="K6246" s="14">
        <f t="shared" si="1289"/>
        <v>0</v>
      </c>
      <c r="L6246" s="14" t="str">
        <f t="shared" si="1285"/>
        <v>3.16</v>
      </c>
      <c r="M6246" s="15" t="str">
        <f t="shared" si="1286"/>
        <v>--</v>
      </c>
      <c r="N6246" s="14" t="str">
        <f t="shared" si="1287"/>
        <v/>
      </c>
      <c r="O6246" s="15" t="str">
        <f t="shared" si="1280"/>
        <v/>
      </c>
      <c r="P6246" s="15" t="str">
        <f>IF(N6246=1,FLOOR(MAX($P$4:P6245),1)+1,IF(AND(P6245&lt;&gt;"",O6245&lt;&gt;1),MAX($P$4:P6245)+0.1,""))</f>
        <v/>
      </c>
      <c r="Q6246" s="5">
        <f>ROW()</f>
        <v>6246</v>
      </c>
    </row>
    <row r="6247" spans="2:17" x14ac:dyDescent="0.3">
      <c r="B6247" s="5"/>
      <c r="C6247" s="14">
        <f t="shared" si="1281"/>
        <v>0</v>
      </c>
      <c r="D6247" s="14">
        <f t="shared" si="1281"/>
        <v>0</v>
      </c>
      <c r="E6247" s="14" t="str">
        <f t="shared" si="1282"/>
        <v/>
      </c>
      <c r="F6247" s="14">
        <f t="shared" si="1283"/>
        <v>0</v>
      </c>
      <c r="G6247" s="14">
        <f t="shared" si="1279"/>
        <v>3</v>
      </c>
      <c r="H6247" s="14">
        <f t="shared" si="1289"/>
        <v>16</v>
      </c>
      <c r="I6247" s="14">
        <f t="shared" si="1289"/>
        <v>0</v>
      </c>
      <c r="J6247" s="14">
        <f t="shared" si="1289"/>
        <v>0</v>
      </c>
      <c r="K6247" s="14">
        <f t="shared" si="1289"/>
        <v>0</v>
      </c>
      <c r="L6247" s="14" t="str">
        <f t="shared" si="1285"/>
        <v>3.16</v>
      </c>
      <c r="M6247" s="15" t="str">
        <f t="shared" si="1286"/>
        <v>--</v>
      </c>
      <c r="N6247" s="14" t="str">
        <f t="shared" si="1287"/>
        <v/>
      </c>
      <c r="O6247" s="15" t="str">
        <f t="shared" si="1280"/>
        <v/>
      </c>
      <c r="P6247" s="15" t="str">
        <f>IF(N6247=1,FLOOR(MAX($P$4:P6246),1)+1,IF(AND(P6246&lt;&gt;"",O6246&lt;&gt;1),MAX($P$4:P6246)+0.1,""))</f>
        <v/>
      </c>
      <c r="Q6247" s="5">
        <f>ROW()</f>
        <v>6247</v>
      </c>
    </row>
    <row r="6248" spans="2:17" x14ac:dyDescent="0.3">
      <c r="B6248" s="5"/>
      <c r="C6248" s="14">
        <f t="shared" si="1281"/>
        <v>0</v>
      </c>
      <c r="D6248" s="14">
        <f t="shared" si="1281"/>
        <v>0</v>
      </c>
      <c r="E6248" s="14" t="str">
        <f t="shared" si="1282"/>
        <v/>
      </c>
      <c r="F6248" s="14">
        <f t="shared" si="1283"/>
        <v>0</v>
      </c>
      <c r="G6248" s="14">
        <f t="shared" si="1279"/>
        <v>3</v>
      </c>
      <c r="H6248" s="14">
        <f t="shared" si="1289"/>
        <v>16</v>
      </c>
      <c r="I6248" s="14">
        <f t="shared" si="1289"/>
        <v>0</v>
      </c>
      <c r="J6248" s="14">
        <f t="shared" si="1289"/>
        <v>0</v>
      </c>
      <c r="K6248" s="14">
        <f t="shared" si="1289"/>
        <v>0</v>
      </c>
      <c r="L6248" s="14" t="str">
        <f t="shared" si="1285"/>
        <v>3.16</v>
      </c>
      <c r="M6248" s="15" t="str">
        <f t="shared" si="1286"/>
        <v>--</v>
      </c>
      <c r="N6248" s="14" t="str">
        <f t="shared" si="1287"/>
        <v/>
      </c>
      <c r="O6248" s="15" t="str">
        <f t="shared" si="1280"/>
        <v/>
      </c>
      <c r="P6248" s="15" t="str">
        <f>IF(N6248=1,FLOOR(MAX($P$4:P6247),1)+1,IF(AND(P6247&lt;&gt;"",O6247&lt;&gt;1),MAX($P$4:P6247)+0.1,""))</f>
        <v/>
      </c>
      <c r="Q6248" s="5">
        <f>ROW()</f>
        <v>6248</v>
      </c>
    </row>
    <row r="6249" spans="2:17" x14ac:dyDescent="0.3">
      <c r="B6249" s="5"/>
      <c r="C6249" s="14">
        <f t="shared" si="1281"/>
        <v>0</v>
      </c>
      <c r="D6249" s="14">
        <f t="shared" si="1281"/>
        <v>0</v>
      </c>
      <c r="E6249" s="14" t="str">
        <f t="shared" si="1282"/>
        <v/>
      </c>
      <c r="F6249" s="14">
        <f t="shared" si="1283"/>
        <v>0</v>
      </c>
      <c r="G6249" s="14">
        <f t="shared" si="1279"/>
        <v>3</v>
      </c>
      <c r="H6249" s="14">
        <f t="shared" si="1289"/>
        <v>16</v>
      </c>
      <c r="I6249" s="14">
        <f t="shared" si="1289"/>
        <v>0</v>
      </c>
      <c r="J6249" s="14">
        <f t="shared" si="1289"/>
        <v>0</v>
      </c>
      <c r="K6249" s="14">
        <f t="shared" si="1289"/>
        <v>0</v>
      </c>
      <c r="L6249" s="14" t="str">
        <f t="shared" si="1285"/>
        <v>3.16</v>
      </c>
      <c r="M6249" s="15" t="str">
        <f t="shared" si="1286"/>
        <v>--</v>
      </c>
      <c r="N6249" s="14" t="str">
        <f t="shared" si="1287"/>
        <v/>
      </c>
      <c r="O6249" s="15" t="str">
        <f t="shared" si="1280"/>
        <v/>
      </c>
      <c r="P6249" s="15" t="str">
        <f>IF(N6249=1,FLOOR(MAX($P$4:P6248),1)+1,IF(AND(P6248&lt;&gt;"",O6248&lt;&gt;1),MAX($P$4:P6248)+0.1,""))</f>
        <v/>
      </c>
      <c r="Q6249" s="5">
        <f>ROW()</f>
        <v>6249</v>
      </c>
    </row>
    <row r="6250" spans="2:17" x14ac:dyDescent="0.3">
      <c r="B6250" s="5"/>
      <c r="C6250" s="14">
        <f t="shared" si="1281"/>
        <v>0</v>
      </c>
      <c r="D6250" s="14">
        <f t="shared" si="1281"/>
        <v>0</v>
      </c>
      <c r="E6250" s="14" t="str">
        <f t="shared" si="1282"/>
        <v/>
      </c>
      <c r="F6250" s="14">
        <f t="shared" si="1283"/>
        <v>0</v>
      </c>
      <c r="G6250" s="14">
        <f t="shared" si="1279"/>
        <v>3</v>
      </c>
      <c r="H6250" s="14">
        <f t="shared" si="1289"/>
        <v>16</v>
      </c>
      <c r="I6250" s="14">
        <f t="shared" si="1289"/>
        <v>0</v>
      </c>
      <c r="J6250" s="14">
        <f t="shared" si="1289"/>
        <v>0</v>
      </c>
      <c r="K6250" s="14">
        <f t="shared" si="1289"/>
        <v>0</v>
      </c>
      <c r="L6250" s="14" t="str">
        <f t="shared" si="1285"/>
        <v>3.16</v>
      </c>
      <c r="M6250" s="15" t="str">
        <f t="shared" si="1286"/>
        <v>--</v>
      </c>
      <c r="N6250" s="14" t="str">
        <f t="shared" si="1287"/>
        <v/>
      </c>
      <c r="O6250" s="15" t="str">
        <f t="shared" si="1280"/>
        <v/>
      </c>
      <c r="P6250" s="15" t="str">
        <f>IF(N6250=1,FLOOR(MAX($P$4:P6249),1)+1,IF(AND(P6249&lt;&gt;"",O6249&lt;&gt;1),MAX($P$4:P6249)+0.1,""))</f>
        <v/>
      </c>
      <c r="Q6250" s="5">
        <f>ROW()</f>
        <v>6250</v>
      </c>
    </row>
    <row r="6251" spans="2:17" x14ac:dyDescent="0.3">
      <c r="B6251" s="5"/>
      <c r="C6251" s="14">
        <f t="shared" si="1281"/>
        <v>0</v>
      </c>
      <c r="D6251" s="14">
        <f t="shared" si="1281"/>
        <v>0</v>
      </c>
      <c r="E6251" s="14" t="str">
        <f t="shared" si="1282"/>
        <v/>
      </c>
      <c r="F6251" s="14">
        <f t="shared" si="1283"/>
        <v>0</v>
      </c>
      <c r="G6251" s="14">
        <f t="shared" si="1279"/>
        <v>3</v>
      </c>
      <c r="H6251" s="14">
        <f t="shared" si="1289"/>
        <v>16</v>
      </c>
      <c r="I6251" s="14">
        <f t="shared" si="1289"/>
        <v>0</v>
      </c>
      <c r="J6251" s="14">
        <f t="shared" si="1289"/>
        <v>0</v>
      </c>
      <c r="K6251" s="14">
        <f t="shared" si="1289"/>
        <v>0</v>
      </c>
      <c r="L6251" s="14" t="str">
        <f t="shared" si="1285"/>
        <v>3.16</v>
      </c>
      <c r="M6251" s="15" t="str">
        <f t="shared" si="1286"/>
        <v>--</v>
      </c>
      <c r="N6251" s="14" t="str">
        <f t="shared" si="1287"/>
        <v/>
      </c>
      <c r="O6251" s="15" t="str">
        <f t="shared" si="1280"/>
        <v/>
      </c>
      <c r="P6251" s="15" t="str">
        <f>IF(N6251=1,FLOOR(MAX($P$4:P6250),1)+1,IF(AND(P6250&lt;&gt;"",O6250&lt;&gt;1),MAX($P$4:P6250)+0.1,""))</f>
        <v/>
      </c>
      <c r="Q6251" s="5">
        <f>ROW()</f>
        <v>6251</v>
      </c>
    </row>
    <row r="6252" spans="2:17" x14ac:dyDescent="0.3">
      <c r="B6252" s="5"/>
      <c r="C6252" s="14">
        <f t="shared" si="1281"/>
        <v>0</v>
      </c>
      <c r="D6252" s="14">
        <f t="shared" si="1281"/>
        <v>0</v>
      </c>
      <c r="E6252" s="14" t="str">
        <f t="shared" si="1282"/>
        <v/>
      </c>
      <c r="F6252" s="14">
        <f t="shared" si="1283"/>
        <v>0</v>
      </c>
      <c r="G6252" s="14">
        <f t="shared" si="1279"/>
        <v>3</v>
      </c>
      <c r="H6252" s="14">
        <f t="shared" si="1289"/>
        <v>16</v>
      </c>
      <c r="I6252" s="14">
        <f t="shared" si="1289"/>
        <v>0</v>
      </c>
      <c r="J6252" s="14">
        <f t="shared" si="1289"/>
        <v>0</v>
      </c>
      <c r="K6252" s="14">
        <f t="shared" si="1289"/>
        <v>0</v>
      </c>
      <c r="L6252" s="14" t="str">
        <f t="shared" si="1285"/>
        <v>3.16</v>
      </c>
      <c r="M6252" s="15" t="str">
        <f t="shared" si="1286"/>
        <v>--</v>
      </c>
      <c r="N6252" s="14" t="str">
        <f t="shared" si="1287"/>
        <v/>
      </c>
      <c r="O6252" s="15" t="str">
        <f t="shared" si="1280"/>
        <v/>
      </c>
      <c r="P6252" s="15" t="str">
        <f>IF(N6252=1,FLOOR(MAX($P$4:P6251),1)+1,IF(AND(P6251&lt;&gt;"",O6251&lt;&gt;1),MAX($P$4:P6251)+0.1,""))</f>
        <v/>
      </c>
      <c r="Q6252" s="5">
        <f>ROW()</f>
        <v>6252</v>
      </c>
    </row>
    <row r="6253" spans="2:17" x14ac:dyDescent="0.3">
      <c r="B6253" s="5"/>
      <c r="C6253" s="14">
        <f t="shared" si="1281"/>
        <v>0</v>
      </c>
      <c r="D6253" s="14">
        <f t="shared" si="1281"/>
        <v>0</v>
      </c>
      <c r="E6253" s="14" t="str">
        <f t="shared" si="1282"/>
        <v/>
      </c>
      <c r="F6253" s="14">
        <f t="shared" si="1283"/>
        <v>0</v>
      </c>
      <c r="G6253" s="14">
        <f t="shared" si="1279"/>
        <v>3</v>
      </c>
      <c r="H6253" s="14">
        <f t="shared" si="1289"/>
        <v>16</v>
      </c>
      <c r="I6253" s="14">
        <f t="shared" si="1289"/>
        <v>0</v>
      </c>
      <c r="J6253" s="14">
        <f t="shared" si="1289"/>
        <v>0</v>
      </c>
      <c r="K6253" s="14">
        <f t="shared" si="1289"/>
        <v>0</v>
      </c>
      <c r="L6253" s="14" t="str">
        <f t="shared" si="1285"/>
        <v>3.16</v>
      </c>
      <c r="M6253" s="15" t="str">
        <f t="shared" si="1286"/>
        <v>--</v>
      </c>
      <c r="N6253" s="14" t="str">
        <f t="shared" si="1287"/>
        <v/>
      </c>
      <c r="O6253" s="15" t="str">
        <f t="shared" si="1280"/>
        <v/>
      </c>
      <c r="P6253" s="15" t="str">
        <f>IF(N6253=1,FLOOR(MAX($P$4:P6252),1)+1,IF(AND(P6252&lt;&gt;"",O6252&lt;&gt;1),MAX($P$4:P6252)+0.1,""))</f>
        <v/>
      </c>
      <c r="Q6253" s="5">
        <f>ROW()</f>
        <v>6253</v>
      </c>
    </row>
    <row r="6254" spans="2:17" x14ac:dyDescent="0.3">
      <c r="B6254" s="5"/>
      <c r="C6254" s="14">
        <f t="shared" si="1281"/>
        <v>0</v>
      </c>
      <c r="D6254" s="14">
        <f t="shared" si="1281"/>
        <v>0</v>
      </c>
      <c r="E6254" s="14" t="str">
        <f t="shared" si="1282"/>
        <v/>
      </c>
      <c r="F6254" s="14">
        <f t="shared" si="1283"/>
        <v>0</v>
      </c>
      <c r="G6254" s="14">
        <f t="shared" si="1279"/>
        <v>3</v>
      </c>
      <c r="H6254" s="14">
        <f t="shared" si="1289"/>
        <v>16</v>
      </c>
      <c r="I6254" s="14">
        <f t="shared" si="1289"/>
        <v>0</v>
      </c>
      <c r="J6254" s="14">
        <f t="shared" si="1289"/>
        <v>0</v>
      </c>
      <c r="K6254" s="14">
        <f t="shared" si="1289"/>
        <v>0</v>
      </c>
      <c r="L6254" s="14" t="str">
        <f t="shared" si="1285"/>
        <v>3.16</v>
      </c>
      <c r="M6254" s="15" t="str">
        <f t="shared" si="1286"/>
        <v>--</v>
      </c>
      <c r="N6254" s="14" t="str">
        <f t="shared" si="1287"/>
        <v/>
      </c>
      <c r="O6254" s="15" t="str">
        <f t="shared" si="1280"/>
        <v/>
      </c>
      <c r="P6254" s="15" t="str">
        <f>IF(N6254=1,FLOOR(MAX($P$4:P6253),1)+1,IF(AND(P6253&lt;&gt;"",O6253&lt;&gt;1),MAX($P$4:P6253)+0.1,""))</f>
        <v/>
      </c>
      <c r="Q6254" s="5">
        <f>ROW()</f>
        <v>6254</v>
      </c>
    </row>
    <row r="6255" spans="2:17" x14ac:dyDescent="0.3">
      <c r="B6255" s="5"/>
      <c r="C6255" s="14">
        <f t="shared" si="1281"/>
        <v>0</v>
      </c>
      <c r="D6255" s="14">
        <f t="shared" si="1281"/>
        <v>0</v>
      </c>
      <c r="E6255" s="14" t="str">
        <f t="shared" si="1282"/>
        <v/>
      </c>
      <c r="F6255" s="14">
        <f t="shared" si="1283"/>
        <v>0</v>
      </c>
      <c r="G6255" s="14">
        <f t="shared" si="1279"/>
        <v>3</v>
      </c>
      <c r="H6255" s="14">
        <f t="shared" si="1289"/>
        <v>16</v>
      </c>
      <c r="I6255" s="14">
        <f t="shared" si="1289"/>
        <v>0</v>
      </c>
      <c r="J6255" s="14">
        <f t="shared" si="1289"/>
        <v>0</v>
      </c>
      <c r="K6255" s="14">
        <f t="shared" si="1289"/>
        <v>0</v>
      </c>
      <c r="L6255" s="14" t="str">
        <f t="shared" si="1285"/>
        <v>3.16</v>
      </c>
      <c r="M6255" s="15" t="str">
        <f t="shared" si="1286"/>
        <v>--</v>
      </c>
      <c r="N6255" s="14" t="str">
        <f t="shared" si="1287"/>
        <v/>
      </c>
      <c r="O6255" s="15" t="str">
        <f t="shared" si="1280"/>
        <v/>
      </c>
      <c r="P6255" s="15" t="str">
        <f>IF(N6255=1,FLOOR(MAX($P$4:P6254),1)+1,IF(AND(P6254&lt;&gt;"",O6254&lt;&gt;1),MAX($P$4:P6254)+0.1,""))</f>
        <v/>
      </c>
      <c r="Q6255" s="5">
        <f>ROW()</f>
        <v>6255</v>
      </c>
    </row>
    <row r="6256" spans="2:17" x14ac:dyDescent="0.3">
      <c r="B6256" s="5"/>
      <c r="C6256" s="14">
        <f t="shared" si="1281"/>
        <v>0</v>
      </c>
      <c r="D6256" s="14">
        <f t="shared" si="1281"/>
        <v>0</v>
      </c>
      <c r="E6256" s="14" t="str">
        <f t="shared" si="1282"/>
        <v/>
      </c>
      <c r="F6256" s="14">
        <f t="shared" si="1283"/>
        <v>0</v>
      </c>
      <c r="G6256" s="14">
        <f t="shared" si="1279"/>
        <v>3</v>
      </c>
      <c r="H6256" s="14">
        <f t="shared" si="1289"/>
        <v>16</v>
      </c>
      <c r="I6256" s="14">
        <f t="shared" si="1289"/>
        <v>0</v>
      </c>
      <c r="J6256" s="14">
        <f t="shared" si="1289"/>
        <v>0</v>
      </c>
      <c r="K6256" s="14">
        <f t="shared" si="1289"/>
        <v>0</v>
      </c>
      <c r="L6256" s="14" t="str">
        <f t="shared" si="1285"/>
        <v>3.16</v>
      </c>
      <c r="M6256" s="15" t="str">
        <f t="shared" si="1286"/>
        <v>--</v>
      </c>
      <c r="N6256" s="14" t="str">
        <f t="shared" si="1287"/>
        <v/>
      </c>
      <c r="O6256" s="15" t="str">
        <f t="shared" si="1280"/>
        <v/>
      </c>
      <c r="P6256" s="15" t="str">
        <f>IF(N6256=1,FLOOR(MAX($P$4:P6255),1)+1,IF(AND(P6255&lt;&gt;"",O6255&lt;&gt;1),MAX($P$4:P6255)+0.1,""))</f>
        <v/>
      </c>
      <c r="Q6256" s="5">
        <f>ROW()</f>
        <v>6256</v>
      </c>
    </row>
    <row r="6257" spans="2:17" x14ac:dyDescent="0.3">
      <c r="B6257" s="5"/>
      <c r="C6257" s="14">
        <f t="shared" si="1281"/>
        <v>0</v>
      </c>
      <c r="D6257" s="14">
        <f t="shared" si="1281"/>
        <v>0</v>
      </c>
      <c r="E6257" s="14" t="str">
        <f t="shared" si="1282"/>
        <v/>
      </c>
      <c r="F6257" s="14">
        <f t="shared" si="1283"/>
        <v>0</v>
      </c>
      <c r="G6257" s="14">
        <f t="shared" si="1279"/>
        <v>3</v>
      </c>
      <c r="H6257" s="14">
        <f t="shared" si="1289"/>
        <v>16</v>
      </c>
      <c r="I6257" s="14">
        <f t="shared" si="1289"/>
        <v>0</v>
      </c>
      <c r="J6257" s="14">
        <f t="shared" si="1289"/>
        <v>0</v>
      </c>
      <c r="K6257" s="14">
        <f t="shared" si="1289"/>
        <v>0</v>
      </c>
      <c r="L6257" s="14" t="str">
        <f t="shared" si="1285"/>
        <v>3.16</v>
      </c>
      <c r="M6257" s="15" t="str">
        <f t="shared" si="1286"/>
        <v>--</v>
      </c>
      <c r="N6257" s="14" t="str">
        <f t="shared" si="1287"/>
        <v/>
      </c>
      <c r="O6257" s="15" t="str">
        <f t="shared" si="1280"/>
        <v/>
      </c>
      <c r="P6257" s="15" t="str">
        <f>IF(N6257=1,FLOOR(MAX($P$4:P6256),1)+1,IF(AND(P6256&lt;&gt;"",O6256&lt;&gt;1),MAX($P$4:P6256)+0.1,""))</f>
        <v/>
      </c>
      <c r="Q6257" s="5">
        <f>ROW()</f>
        <v>6257</v>
      </c>
    </row>
    <row r="6258" spans="2:17" x14ac:dyDescent="0.3">
      <c r="B6258" s="5"/>
      <c r="C6258" s="14">
        <f t="shared" si="1281"/>
        <v>0</v>
      </c>
      <c r="D6258" s="14">
        <f t="shared" si="1281"/>
        <v>0</v>
      </c>
      <c r="E6258" s="14" t="str">
        <f t="shared" si="1282"/>
        <v/>
      </c>
      <c r="F6258" s="14">
        <f t="shared" si="1283"/>
        <v>0</v>
      </c>
      <c r="G6258" s="14">
        <f t="shared" si="1279"/>
        <v>3</v>
      </c>
      <c r="H6258" s="14">
        <f t="shared" si="1289"/>
        <v>16</v>
      </c>
      <c r="I6258" s="14">
        <f t="shared" si="1289"/>
        <v>0</v>
      </c>
      <c r="J6258" s="14">
        <f t="shared" si="1289"/>
        <v>0</v>
      </c>
      <c r="K6258" s="14">
        <f t="shared" si="1289"/>
        <v>0</v>
      </c>
      <c r="L6258" s="14" t="str">
        <f t="shared" si="1285"/>
        <v>3.16</v>
      </c>
      <c r="M6258" s="15" t="str">
        <f t="shared" si="1286"/>
        <v>--</v>
      </c>
      <c r="N6258" s="14" t="str">
        <f t="shared" si="1287"/>
        <v/>
      </c>
      <c r="O6258" s="15" t="str">
        <f t="shared" si="1280"/>
        <v/>
      </c>
      <c r="P6258" s="15" t="str">
        <f>IF(N6258=1,FLOOR(MAX($P$4:P6257),1)+1,IF(AND(P6257&lt;&gt;"",O6257&lt;&gt;1),MAX($P$4:P6257)+0.1,""))</f>
        <v/>
      </c>
      <c r="Q6258" s="5">
        <f>ROW()</f>
        <v>6258</v>
      </c>
    </row>
    <row r="6259" spans="2:17" x14ac:dyDescent="0.3">
      <c r="B6259" s="5"/>
      <c r="C6259" s="14">
        <f t="shared" si="1281"/>
        <v>0</v>
      </c>
      <c r="D6259" s="14">
        <f t="shared" si="1281"/>
        <v>0</v>
      </c>
      <c r="E6259" s="14" t="str">
        <f t="shared" si="1282"/>
        <v/>
      </c>
      <c r="F6259" s="14">
        <f t="shared" si="1283"/>
        <v>0</v>
      </c>
      <c r="G6259" s="14">
        <f t="shared" si="1279"/>
        <v>3</v>
      </c>
      <c r="H6259" s="14">
        <f t="shared" si="1289"/>
        <v>16</v>
      </c>
      <c r="I6259" s="14">
        <f t="shared" si="1289"/>
        <v>0</v>
      </c>
      <c r="J6259" s="14">
        <f t="shared" si="1289"/>
        <v>0</v>
      </c>
      <c r="K6259" s="14">
        <f t="shared" si="1289"/>
        <v>0</v>
      </c>
      <c r="L6259" s="14" t="str">
        <f t="shared" si="1285"/>
        <v>3.16</v>
      </c>
      <c r="M6259" s="15" t="str">
        <f t="shared" si="1286"/>
        <v>--</v>
      </c>
      <c r="N6259" s="14" t="str">
        <f t="shared" si="1287"/>
        <v/>
      </c>
      <c r="O6259" s="15" t="str">
        <f t="shared" si="1280"/>
        <v/>
      </c>
      <c r="P6259" s="15" t="str">
        <f>IF(N6259=1,FLOOR(MAX($P$4:P6258),1)+1,IF(AND(P6258&lt;&gt;"",O6258&lt;&gt;1),MAX($P$4:P6258)+0.1,""))</f>
        <v/>
      </c>
      <c r="Q6259" s="5">
        <f>ROW()</f>
        <v>6259</v>
      </c>
    </row>
    <row r="6260" spans="2:17" x14ac:dyDescent="0.3">
      <c r="B6260" s="5"/>
      <c r="C6260" s="14">
        <f t="shared" si="1281"/>
        <v>0</v>
      </c>
      <c r="D6260" s="14">
        <f t="shared" si="1281"/>
        <v>0</v>
      </c>
      <c r="E6260" s="14" t="str">
        <f t="shared" si="1282"/>
        <v/>
      </c>
      <c r="F6260" s="14">
        <f t="shared" si="1283"/>
        <v>0</v>
      </c>
      <c r="G6260" s="14">
        <f t="shared" si="1279"/>
        <v>3</v>
      </c>
      <c r="H6260" s="14">
        <f t="shared" si="1289"/>
        <v>16</v>
      </c>
      <c r="I6260" s="14">
        <f t="shared" si="1289"/>
        <v>0</v>
      </c>
      <c r="J6260" s="14">
        <f t="shared" si="1289"/>
        <v>0</v>
      </c>
      <c r="K6260" s="14">
        <f t="shared" si="1289"/>
        <v>0</v>
      </c>
      <c r="L6260" s="14" t="str">
        <f t="shared" si="1285"/>
        <v>3.16</v>
      </c>
      <c r="M6260" s="15" t="str">
        <f t="shared" si="1286"/>
        <v>--</v>
      </c>
      <c r="N6260" s="14" t="str">
        <f t="shared" si="1287"/>
        <v/>
      </c>
      <c r="O6260" s="15" t="str">
        <f t="shared" si="1280"/>
        <v/>
      </c>
      <c r="P6260" s="15" t="str">
        <f>IF(N6260=1,FLOOR(MAX($P$4:P6259),1)+1,IF(AND(P6259&lt;&gt;"",O6259&lt;&gt;1),MAX($P$4:P6259)+0.1,""))</f>
        <v/>
      </c>
      <c r="Q6260" s="5">
        <f>ROW()</f>
        <v>6260</v>
      </c>
    </row>
    <row r="6261" spans="2:17" x14ac:dyDescent="0.3">
      <c r="B6261" s="5"/>
      <c r="C6261" s="14">
        <f t="shared" si="1281"/>
        <v>0</v>
      </c>
      <c r="D6261" s="14">
        <f t="shared" si="1281"/>
        <v>0</v>
      </c>
      <c r="E6261" s="14" t="str">
        <f t="shared" si="1282"/>
        <v/>
      </c>
      <c r="F6261" s="14">
        <f t="shared" si="1283"/>
        <v>0</v>
      </c>
      <c r="G6261" s="14">
        <f t="shared" si="1279"/>
        <v>3</v>
      </c>
      <c r="H6261" s="14">
        <f t="shared" si="1289"/>
        <v>16</v>
      </c>
      <c r="I6261" s="14">
        <f t="shared" si="1289"/>
        <v>0</v>
      </c>
      <c r="J6261" s="14">
        <f t="shared" si="1289"/>
        <v>0</v>
      </c>
      <c r="K6261" s="14">
        <f t="shared" si="1289"/>
        <v>0</v>
      </c>
      <c r="L6261" s="14" t="str">
        <f t="shared" si="1285"/>
        <v>3.16</v>
      </c>
      <c r="M6261" s="15" t="str">
        <f t="shared" si="1286"/>
        <v>--</v>
      </c>
      <c r="N6261" s="14" t="str">
        <f t="shared" si="1287"/>
        <v/>
      </c>
      <c r="O6261" s="15" t="str">
        <f t="shared" si="1280"/>
        <v/>
      </c>
      <c r="P6261" s="15" t="str">
        <f>IF(N6261=1,FLOOR(MAX($P$4:P6260),1)+1,IF(AND(P6260&lt;&gt;"",O6260&lt;&gt;1),MAX($P$4:P6260)+0.1,""))</f>
        <v/>
      </c>
      <c r="Q6261" s="5">
        <f>ROW()</f>
        <v>6261</v>
      </c>
    </row>
    <row r="6262" spans="2:17" x14ac:dyDescent="0.3">
      <c r="B6262" s="5"/>
      <c r="C6262" s="14">
        <f t="shared" si="1281"/>
        <v>0</v>
      </c>
      <c r="D6262" s="14">
        <f t="shared" si="1281"/>
        <v>0</v>
      </c>
      <c r="E6262" s="14" t="str">
        <f t="shared" si="1282"/>
        <v/>
      </c>
      <c r="F6262" s="14">
        <f t="shared" si="1283"/>
        <v>0</v>
      </c>
      <c r="G6262" s="14">
        <f t="shared" si="1279"/>
        <v>3</v>
      </c>
      <c r="H6262" s="14">
        <f t="shared" ref="H6262:K6277" si="1290">IF(G6262&lt;&gt;G6261,0,IF(AND(($F6261-$D6262)=(H$3-1),$F6262=H$3),H6261+1,H6261))</f>
        <v>16</v>
      </c>
      <c r="I6262" s="14">
        <f t="shared" si="1290"/>
        <v>0</v>
      </c>
      <c r="J6262" s="14">
        <f t="shared" si="1290"/>
        <v>0</v>
      </c>
      <c r="K6262" s="14">
        <f t="shared" si="1290"/>
        <v>0</v>
      </c>
      <c r="L6262" s="14" t="str">
        <f t="shared" si="1285"/>
        <v>3.16</v>
      </c>
      <c r="M6262" s="15" t="str">
        <f t="shared" si="1286"/>
        <v>--</v>
      </c>
      <c r="N6262" s="14" t="str">
        <f t="shared" si="1287"/>
        <v/>
      </c>
      <c r="O6262" s="15" t="str">
        <f t="shared" si="1280"/>
        <v/>
      </c>
      <c r="P6262" s="15" t="str">
        <f>IF(N6262=1,FLOOR(MAX($P$4:P6261),1)+1,IF(AND(P6261&lt;&gt;"",O6261&lt;&gt;1),MAX($P$4:P6261)+0.1,""))</f>
        <v/>
      </c>
      <c r="Q6262" s="5">
        <f>ROW()</f>
        <v>6262</v>
      </c>
    </row>
    <row r="6263" spans="2:17" x14ac:dyDescent="0.3">
      <c r="B6263" s="5"/>
      <c r="C6263" s="14">
        <f t="shared" si="1281"/>
        <v>0</v>
      </c>
      <c r="D6263" s="14">
        <f t="shared" si="1281"/>
        <v>0</v>
      </c>
      <c r="E6263" s="14" t="str">
        <f t="shared" si="1282"/>
        <v/>
      </c>
      <c r="F6263" s="14">
        <f t="shared" si="1283"/>
        <v>0</v>
      </c>
      <c r="G6263" s="14">
        <f t="shared" si="1279"/>
        <v>3</v>
      </c>
      <c r="H6263" s="14">
        <f t="shared" si="1290"/>
        <v>16</v>
      </c>
      <c r="I6263" s="14">
        <f t="shared" si="1290"/>
        <v>0</v>
      </c>
      <c r="J6263" s="14">
        <f t="shared" si="1290"/>
        <v>0</v>
      </c>
      <c r="K6263" s="14">
        <f t="shared" si="1290"/>
        <v>0</v>
      </c>
      <c r="L6263" s="14" t="str">
        <f t="shared" si="1285"/>
        <v>3.16</v>
      </c>
      <c r="M6263" s="15" t="str">
        <f t="shared" si="1286"/>
        <v>--</v>
      </c>
      <c r="N6263" s="14" t="str">
        <f t="shared" si="1287"/>
        <v/>
      </c>
      <c r="O6263" s="15" t="str">
        <f t="shared" si="1280"/>
        <v/>
      </c>
      <c r="P6263" s="15" t="str">
        <f>IF(N6263=1,FLOOR(MAX($P$4:P6262),1)+1,IF(AND(P6262&lt;&gt;"",O6262&lt;&gt;1),MAX($P$4:P6262)+0.1,""))</f>
        <v/>
      </c>
      <c r="Q6263" s="5">
        <f>ROW()</f>
        <v>6263</v>
      </c>
    </row>
    <row r="6264" spans="2:17" x14ac:dyDescent="0.3">
      <c r="B6264" s="5"/>
      <c r="C6264" s="14">
        <f t="shared" si="1281"/>
        <v>0</v>
      </c>
      <c r="D6264" s="14">
        <f t="shared" si="1281"/>
        <v>0</v>
      </c>
      <c r="E6264" s="14" t="str">
        <f t="shared" si="1282"/>
        <v/>
      </c>
      <c r="F6264" s="14">
        <f t="shared" si="1283"/>
        <v>0</v>
      </c>
      <c r="G6264" s="14">
        <f t="shared" si="1279"/>
        <v>3</v>
      </c>
      <c r="H6264" s="14">
        <f t="shared" si="1290"/>
        <v>16</v>
      </c>
      <c r="I6264" s="14">
        <f t="shared" si="1290"/>
        <v>0</v>
      </c>
      <c r="J6264" s="14">
        <f t="shared" si="1290"/>
        <v>0</v>
      </c>
      <c r="K6264" s="14">
        <f t="shared" si="1290"/>
        <v>0</v>
      </c>
      <c r="L6264" s="14" t="str">
        <f t="shared" si="1285"/>
        <v>3.16</v>
      </c>
      <c r="M6264" s="15" t="str">
        <f t="shared" si="1286"/>
        <v>--</v>
      </c>
      <c r="N6264" s="14" t="str">
        <f t="shared" si="1287"/>
        <v/>
      </c>
      <c r="O6264" s="15" t="str">
        <f t="shared" si="1280"/>
        <v/>
      </c>
      <c r="P6264" s="15" t="str">
        <f>IF(N6264=1,FLOOR(MAX($P$4:P6263),1)+1,IF(AND(P6263&lt;&gt;"",O6263&lt;&gt;1),MAX($P$4:P6263)+0.1,""))</f>
        <v/>
      </c>
      <c r="Q6264" s="5">
        <f>ROW()</f>
        <v>6264</v>
      </c>
    </row>
    <row r="6265" spans="2:17" x14ac:dyDescent="0.3">
      <c r="B6265" s="5"/>
      <c r="C6265" s="14">
        <f t="shared" si="1281"/>
        <v>0</v>
      </c>
      <c r="D6265" s="14">
        <f t="shared" si="1281"/>
        <v>0</v>
      </c>
      <c r="E6265" s="14" t="str">
        <f t="shared" si="1282"/>
        <v/>
      </c>
      <c r="F6265" s="14">
        <f t="shared" si="1283"/>
        <v>0</v>
      </c>
      <c r="G6265" s="14">
        <f t="shared" si="1279"/>
        <v>3</v>
      </c>
      <c r="H6265" s="14">
        <f t="shared" si="1290"/>
        <v>16</v>
      </c>
      <c r="I6265" s="14">
        <f t="shared" si="1290"/>
        <v>0</v>
      </c>
      <c r="J6265" s="14">
        <f t="shared" si="1290"/>
        <v>0</v>
      </c>
      <c r="K6265" s="14">
        <f t="shared" si="1290"/>
        <v>0</v>
      </c>
      <c r="L6265" s="14" t="str">
        <f t="shared" si="1285"/>
        <v>3.16</v>
      </c>
      <c r="M6265" s="15" t="str">
        <f t="shared" si="1286"/>
        <v>--</v>
      </c>
      <c r="N6265" s="14" t="str">
        <f t="shared" si="1287"/>
        <v/>
      </c>
      <c r="O6265" s="15" t="str">
        <f t="shared" si="1280"/>
        <v/>
      </c>
      <c r="P6265" s="15" t="str">
        <f>IF(N6265=1,FLOOR(MAX($P$4:P6264),1)+1,IF(AND(P6264&lt;&gt;"",O6264&lt;&gt;1),MAX($P$4:P6264)+0.1,""))</f>
        <v/>
      </c>
      <c r="Q6265" s="5">
        <f>ROW()</f>
        <v>6265</v>
      </c>
    </row>
    <row r="6266" spans="2:17" x14ac:dyDescent="0.3">
      <c r="B6266" s="5"/>
      <c r="C6266" s="14">
        <f t="shared" si="1281"/>
        <v>0</v>
      </c>
      <c r="D6266" s="14">
        <f t="shared" si="1281"/>
        <v>0</v>
      </c>
      <c r="E6266" s="14" t="str">
        <f t="shared" si="1282"/>
        <v/>
      </c>
      <c r="F6266" s="14">
        <f t="shared" si="1283"/>
        <v>0</v>
      </c>
      <c r="G6266" s="14">
        <f t="shared" si="1279"/>
        <v>3</v>
      </c>
      <c r="H6266" s="14">
        <f t="shared" si="1290"/>
        <v>16</v>
      </c>
      <c r="I6266" s="14">
        <f t="shared" si="1290"/>
        <v>0</v>
      </c>
      <c r="J6266" s="14">
        <f t="shared" si="1290"/>
        <v>0</v>
      </c>
      <c r="K6266" s="14">
        <f t="shared" si="1290"/>
        <v>0</v>
      </c>
      <c r="L6266" s="14" t="str">
        <f t="shared" si="1285"/>
        <v>3.16</v>
      </c>
      <c r="M6266" s="15" t="str">
        <f t="shared" si="1286"/>
        <v>--</v>
      </c>
      <c r="N6266" s="14" t="str">
        <f t="shared" si="1287"/>
        <v/>
      </c>
      <c r="O6266" s="15" t="str">
        <f t="shared" si="1280"/>
        <v/>
      </c>
      <c r="P6266" s="15" t="str">
        <f>IF(N6266=1,FLOOR(MAX($P$4:P6265),1)+1,IF(AND(P6265&lt;&gt;"",O6265&lt;&gt;1),MAX($P$4:P6265)+0.1,""))</f>
        <v/>
      </c>
      <c r="Q6266" s="5">
        <f>ROW()</f>
        <v>6266</v>
      </c>
    </row>
    <row r="6267" spans="2:17" x14ac:dyDescent="0.3">
      <c r="B6267" s="5"/>
      <c r="C6267" s="14">
        <f t="shared" si="1281"/>
        <v>0</v>
      </c>
      <c r="D6267" s="14">
        <f t="shared" si="1281"/>
        <v>0</v>
      </c>
      <c r="E6267" s="14" t="str">
        <f t="shared" si="1282"/>
        <v/>
      </c>
      <c r="F6267" s="14">
        <f t="shared" si="1283"/>
        <v>0</v>
      </c>
      <c r="G6267" s="14">
        <f t="shared" si="1279"/>
        <v>3</v>
      </c>
      <c r="H6267" s="14">
        <f t="shared" si="1290"/>
        <v>16</v>
      </c>
      <c r="I6267" s="14">
        <f t="shared" si="1290"/>
        <v>0</v>
      </c>
      <c r="J6267" s="14">
        <f t="shared" si="1290"/>
        <v>0</v>
      </c>
      <c r="K6267" s="14">
        <f t="shared" si="1290"/>
        <v>0</v>
      </c>
      <c r="L6267" s="14" t="str">
        <f t="shared" si="1285"/>
        <v>3.16</v>
      </c>
      <c r="M6267" s="15" t="str">
        <f t="shared" si="1286"/>
        <v>--</v>
      </c>
      <c r="N6267" s="14" t="str">
        <f t="shared" si="1287"/>
        <v/>
      </c>
      <c r="O6267" s="15" t="str">
        <f t="shared" si="1280"/>
        <v/>
      </c>
      <c r="P6267" s="15" t="str">
        <f>IF(N6267=1,FLOOR(MAX($P$4:P6266),1)+1,IF(AND(P6266&lt;&gt;"",O6266&lt;&gt;1),MAX($P$4:P6266)+0.1,""))</f>
        <v/>
      </c>
      <c r="Q6267" s="5">
        <f>ROW()</f>
        <v>6267</v>
      </c>
    </row>
    <row r="6268" spans="2:17" x14ac:dyDescent="0.3">
      <c r="B6268" s="5"/>
      <c r="C6268" s="14">
        <f t="shared" si="1281"/>
        <v>0</v>
      </c>
      <c r="D6268" s="14">
        <f t="shared" si="1281"/>
        <v>0</v>
      </c>
      <c r="E6268" s="14" t="str">
        <f t="shared" si="1282"/>
        <v/>
      </c>
      <c r="F6268" s="14">
        <f t="shared" si="1283"/>
        <v>0</v>
      </c>
      <c r="G6268" s="14">
        <f t="shared" si="1279"/>
        <v>3</v>
      </c>
      <c r="H6268" s="14">
        <f t="shared" si="1290"/>
        <v>16</v>
      </c>
      <c r="I6268" s="14">
        <f t="shared" si="1290"/>
        <v>0</v>
      </c>
      <c r="J6268" s="14">
        <f t="shared" si="1290"/>
        <v>0</v>
      </c>
      <c r="K6268" s="14">
        <f t="shared" si="1290"/>
        <v>0</v>
      </c>
      <c r="L6268" s="14" t="str">
        <f t="shared" si="1285"/>
        <v>3.16</v>
      </c>
      <c r="M6268" s="15" t="str">
        <f t="shared" si="1286"/>
        <v>--</v>
      </c>
      <c r="N6268" s="14" t="str">
        <f t="shared" si="1287"/>
        <v/>
      </c>
      <c r="O6268" s="15" t="str">
        <f t="shared" si="1280"/>
        <v/>
      </c>
      <c r="P6268" s="15" t="str">
        <f>IF(N6268=1,FLOOR(MAX($P$4:P6267),1)+1,IF(AND(P6267&lt;&gt;"",O6267&lt;&gt;1),MAX($P$4:P6267)+0.1,""))</f>
        <v/>
      </c>
      <c r="Q6268" s="5">
        <f>ROW()</f>
        <v>6268</v>
      </c>
    </row>
    <row r="6269" spans="2:17" x14ac:dyDescent="0.3">
      <c r="B6269" s="5"/>
      <c r="C6269" s="14">
        <f t="shared" si="1281"/>
        <v>0</v>
      </c>
      <c r="D6269" s="14">
        <f t="shared" si="1281"/>
        <v>0</v>
      </c>
      <c r="E6269" s="14" t="str">
        <f t="shared" si="1282"/>
        <v/>
      </c>
      <c r="F6269" s="14">
        <f t="shared" si="1283"/>
        <v>0</v>
      </c>
      <c r="G6269" s="14">
        <f t="shared" si="1279"/>
        <v>3</v>
      </c>
      <c r="H6269" s="14">
        <f t="shared" si="1290"/>
        <v>16</v>
      </c>
      <c r="I6269" s="14">
        <f t="shared" si="1290"/>
        <v>0</v>
      </c>
      <c r="J6269" s="14">
        <f t="shared" si="1290"/>
        <v>0</v>
      </c>
      <c r="K6269" s="14">
        <f t="shared" si="1290"/>
        <v>0</v>
      </c>
      <c r="L6269" s="14" t="str">
        <f t="shared" si="1285"/>
        <v>3.16</v>
      </c>
      <c r="M6269" s="15" t="str">
        <f t="shared" si="1286"/>
        <v>--</v>
      </c>
      <c r="N6269" s="14" t="str">
        <f t="shared" si="1287"/>
        <v/>
      </c>
      <c r="O6269" s="15" t="str">
        <f t="shared" si="1280"/>
        <v/>
      </c>
      <c r="P6269" s="15" t="str">
        <f>IF(N6269=1,FLOOR(MAX($P$4:P6268),1)+1,IF(AND(P6268&lt;&gt;"",O6268&lt;&gt;1),MAX($P$4:P6268)+0.1,""))</f>
        <v/>
      </c>
      <c r="Q6269" s="5">
        <f>ROW()</f>
        <v>6269</v>
      </c>
    </row>
    <row r="6270" spans="2:17" x14ac:dyDescent="0.3">
      <c r="B6270" s="5"/>
      <c r="C6270" s="14">
        <f t="shared" si="1281"/>
        <v>0</v>
      </c>
      <c r="D6270" s="14">
        <f t="shared" si="1281"/>
        <v>0</v>
      </c>
      <c r="E6270" s="14" t="str">
        <f t="shared" si="1282"/>
        <v/>
      </c>
      <c r="F6270" s="14">
        <f t="shared" si="1283"/>
        <v>0</v>
      </c>
      <c r="G6270" s="14">
        <f t="shared" si="1279"/>
        <v>3</v>
      </c>
      <c r="H6270" s="14">
        <f t="shared" si="1290"/>
        <v>16</v>
      </c>
      <c r="I6270" s="14">
        <f t="shared" si="1290"/>
        <v>0</v>
      </c>
      <c r="J6270" s="14">
        <f t="shared" si="1290"/>
        <v>0</v>
      </c>
      <c r="K6270" s="14">
        <f t="shared" si="1290"/>
        <v>0</v>
      </c>
      <c r="L6270" s="14" t="str">
        <f t="shared" si="1285"/>
        <v>3.16</v>
      </c>
      <c r="M6270" s="15" t="str">
        <f t="shared" si="1286"/>
        <v>--</v>
      </c>
      <c r="N6270" s="14" t="str">
        <f t="shared" si="1287"/>
        <v/>
      </c>
      <c r="O6270" s="15" t="str">
        <f t="shared" si="1280"/>
        <v/>
      </c>
      <c r="P6270" s="15" t="str">
        <f>IF(N6270=1,FLOOR(MAX($P$4:P6269),1)+1,IF(AND(P6269&lt;&gt;"",O6269&lt;&gt;1),MAX($P$4:P6269)+0.1,""))</f>
        <v/>
      </c>
      <c r="Q6270" s="5">
        <f>ROW()</f>
        <v>6270</v>
      </c>
    </row>
    <row r="6271" spans="2:17" x14ac:dyDescent="0.3">
      <c r="B6271" s="5"/>
      <c r="C6271" s="14">
        <f t="shared" si="1281"/>
        <v>0</v>
      </c>
      <c r="D6271" s="14">
        <f t="shared" si="1281"/>
        <v>0</v>
      </c>
      <c r="E6271" s="14" t="str">
        <f t="shared" si="1282"/>
        <v/>
      </c>
      <c r="F6271" s="14">
        <f t="shared" si="1283"/>
        <v>0</v>
      </c>
      <c r="G6271" s="14">
        <f t="shared" si="1279"/>
        <v>3</v>
      </c>
      <c r="H6271" s="14">
        <f t="shared" si="1290"/>
        <v>16</v>
      </c>
      <c r="I6271" s="14">
        <f t="shared" si="1290"/>
        <v>0</v>
      </c>
      <c r="J6271" s="14">
        <f t="shared" si="1290"/>
        <v>0</v>
      </c>
      <c r="K6271" s="14">
        <f t="shared" si="1290"/>
        <v>0</v>
      </c>
      <c r="L6271" s="14" t="str">
        <f t="shared" si="1285"/>
        <v>3.16</v>
      </c>
      <c r="M6271" s="15" t="str">
        <f t="shared" si="1286"/>
        <v>--</v>
      </c>
      <c r="N6271" s="14" t="str">
        <f t="shared" si="1287"/>
        <v/>
      </c>
      <c r="O6271" s="15" t="str">
        <f t="shared" si="1280"/>
        <v/>
      </c>
      <c r="P6271" s="15" t="str">
        <f>IF(N6271=1,FLOOR(MAX($P$4:P6270),1)+1,IF(AND(P6270&lt;&gt;"",O6270&lt;&gt;1),MAX($P$4:P6270)+0.1,""))</f>
        <v/>
      </c>
      <c r="Q6271" s="5">
        <f>ROW()</f>
        <v>6271</v>
      </c>
    </row>
    <row r="6272" spans="2:17" x14ac:dyDescent="0.3">
      <c r="B6272" s="5"/>
      <c r="C6272" s="14">
        <f t="shared" si="1281"/>
        <v>0</v>
      </c>
      <c r="D6272" s="14">
        <f t="shared" si="1281"/>
        <v>0</v>
      </c>
      <c r="E6272" s="14" t="str">
        <f t="shared" si="1282"/>
        <v/>
      </c>
      <c r="F6272" s="14">
        <f t="shared" si="1283"/>
        <v>0</v>
      </c>
      <c r="G6272" s="14">
        <f t="shared" si="1279"/>
        <v>3</v>
      </c>
      <c r="H6272" s="14">
        <f t="shared" si="1290"/>
        <v>16</v>
      </c>
      <c r="I6272" s="14">
        <f t="shared" si="1290"/>
        <v>0</v>
      </c>
      <c r="J6272" s="14">
        <f t="shared" si="1290"/>
        <v>0</v>
      </c>
      <c r="K6272" s="14">
        <f t="shared" si="1290"/>
        <v>0</v>
      </c>
      <c r="L6272" s="14" t="str">
        <f t="shared" si="1285"/>
        <v>3.16</v>
      </c>
      <c r="M6272" s="15" t="str">
        <f t="shared" si="1286"/>
        <v>--</v>
      </c>
      <c r="N6272" s="14" t="str">
        <f t="shared" si="1287"/>
        <v/>
      </c>
      <c r="O6272" s="15" t="str">
        <f t="shared" si="1280"/>
        <v/>
      </c>
      <c r="P6272" s="15" t="str">
        <f>IF(N6272=1,FLOOR(MAX($P$4:P6271),1)+1,IF(AND(P6271&lt;&gt;"",O6271&lt;&gt;1),MAX($P$4:P6271)+0.1,""))</f>
        <v/>
      </c>
      <c r="Q6272" s="5">
        <f>ROW()</f>
        <v>6272</v>
      </c>
    </row>
    <row r="6273" spans="2:17" x14ac:dyDescent="0.3">
      <c r="B6273" s="5"/>
      <c r="C6273" s="14">
        <f t="shared" si="1281"/>
        <v>0</v>
      </c>
      <c r="D6273" s="14">
        <f t="shared" si="1281"/>
        <v>0</v>
      </c>
      <c r="E6273" s="14" t="str">
        <f t="shared" si="1282"/>
        <v/>
      </c>
      <c r="F6273" s="14">
        <f t="shared" si="1283"/>
        <v>0</v>
      </c>
      <c r="G6273" s="14">
        <f t="shared" si="1279"/>
        <v>3</v>
      </c>
      <c r="H6273" s="14">
        <f t="shared" si="1290"/>
        <v>16</v>
      </c>
      <c r="I6273" s="14">
        <f t="shared" si="1290"/>
        <v>0</v>
      </c>
      <c r="J6273" s="14">
        <f t="shared" si="1290"/>
        <v>0</v>
      </c>
      <c r="K6273" s="14">
        <f t="shared" si="1290"/>
        <v>0</v>
      </c>
      <c r="L6273" s="14" t="str">
        <f t="shared" si="1285"/>
        <v>3.16</v>
      </c>
      <c r="M6273" s="15" t="str">
        <f t="shared" si="1286"/>
        <v>--</v>
      </c>
      <c r="N6273" s="14" t="str">
        <f t="shared" si="1287"/>
        <v/>
      </c>
      <c r="O6273" s="15" t="str">
        <f t="shared" si="1280"/>
        <v/>
      </c>
      <c r="P6273" s="15" t="str">
        <f>IF(N6273=1,FLOOR(MAX($P$4:P6272),1)+1,IF(AND(P6272&lt;&gt;"",O6272&lt;&gt;1),MAX($P$4:P6272)+0.1,""))</f>
        <v/>
      </c>
      <c r="Q6273" s="5">
        <f>ROW()</f>
        <v>6273</v>
      </c>
    </row>
    <row r="6274" spans="2:17" x14ac:dyDescent="0.3">
      <c r="B6274" s="5"/>
      <c r="C6274" s="14">
        <f t="shared" si="1281"/>
        <v>0</v>
      </c>
      <c r="D6274" s="14">
        <f t="shared" si="1281"/>
        <v>0</v>
      </c>
      <c r="E6274" s="14" t="str">
        <f t="shared" si="1282"/>
        <v/>
      </c>
      <c r="F6274" s="14">
        <f t="shared" si="1283"/>
        <v>0</v>
      </c>
      <c r="G6274" s="14">
        <f t="shared" si="1279"/>
        <v>3</v>
      </c>
      <c r="H6274" s="14">
        <f t="shared" si="1290"/>
        <v>16</v>
      </c>
      <c r="I6274" s="14">
        <f t="shared" si="1290"/>
        <v>0</v>
      </c>
      <c r="J6274" s="14">
        <f t="shared" si="1290"/>
        <v>0</v>
      </c>
      <c r="K6274" s="14">
        <f t="shared" si="1290"/>
        <v>0</v>
      </c>
      <c r="L6274" s="14" t="str">
        <f t="shared" si="1285"/>
        <v>3.16</v>
      </c>
      <c r="M6274" s="15" t="str">
        <f t="shared" si="1286"/>
        <v>--</v>
      </c>
      <c r="N6274" s="14" t="str">
        <f t="shared" si="1287"/>
        <v/>
      </c>
      <c r="O6274" s="15" t="str">
        <f t="shared" si="1280"/>
        <v/>
      </c>
      <c r="P6274" s="15" t="str">
        <f>IF(N6274=1,FLOOR(MAX($P$4:P6273),1)+1,IF(AND(P6273&lt;&gt;"",O6273&lt;&gt;1),MAX($P$4:P6273)+0.1,""))</f>
        <v/>
      </c>
      <c r="Q6274" s="5">
        <f>ROW()</f>
        <v>6274</v>
      </c>
    </row>
    <row r="6275" spans="2:17" x14ac:dyDescent="0.3">
      <c r="B6275" s="5"/>
      <c r="C6275" s="14">
        <f t="shared" si="1281"/>
        <v>0</v>
      </c>
      <c r="D6275" s="14">
        <f t="shared" si="1281"/>
        <v>0</v>
      </c>
      <c r="E6275" s="14" t="str">
        <f t="shared" si="1282"/>
        <v/>
      </c>
      <c r="F6275" s="14">
        <f t="shared" si="1283"/>
        <v>0</v>
      </c>
      <c r="G6275" s="14">
        <f t="shared" si="1279"/>
        <v>3</v>
      </c>
      <c r="H6275" s="14">
        <f t="shared" si="1290"/>
        <v>16</v>
      </c>
      <c r="I6275" s="14">
        <f t="shared" si="1290"/>
        <v>0</v>
      </c>
      <c r="J6275" s="14">
        <f t="shared" si="1290"/>
        <v>0</v>
      </c>
      <c r="K6275" s="14">
        <f t="shared" si="1290"/>
        <v>0</v>
      </c>
      <c r="L6275" s="14" t="str">
        <f t="shared" si="1285"/>
        <v>3.16</v>
      </c>
      <c r="M6275" s="15" t="str">
        <f t="shared" si="1286"/>
        <v>--</v>
      </c>
      <c r="N6275" s="14" t="str">
        <f t="shared" si="1287"/>
        <v/>
      </c>
      <c r="O6275" s="15" t="str">
        <f t="shared" si="1280"/>
        <v/>
      </c>
      <c r="P6275" s="15" t="str">
        <f>IF(N6275=1,FLOOR(MAX($P$4:P6274),1)+1,IF(AND(P6274&lt;&gt;"",O6274&lt;&gt;1),MAX($P$4:P6274)+0.1,""))</f>
        <v/>
      </c>
      <c r="Q6275" s="5">
        <f>ROW()</f>
        <v>6275</v>
      </c>
    </row>
    <row r="6276" spans="2:17" x14ac:dyDescent="0.3">
      <c r="B6276" s="5"/>
      <c r="C6276" s="14">
        <f t="shared" si="1281"/>
        <v>0</v>
      </c>
      <c r="D6276" s="14">
        <f t="shared" si="1281"/>
        <v>0</v>
      </c>
      <c r="E6276" s="14" t="str">
        <f t="shared" si="1282"/>
        <v/>
      </c>
      <c r="F6276" s="14">
        <f t="shared" si="1283"/>
        <v>0</v>
      </c>
      <c r="G6276" s="14">
        <f t="shared" si="1279"/>
        <v>3</v>
      </c>
      <c r="H6276" s="14">
        <f t="shared" si="1290"/>
        <v>16</v>
      </c>
      <c r="I6276" s="14">
        <f t="shared" si="1290"/>
        <v>0</v>
      </c>
      <c r="J6276" s="14">
        <f t="shared" si="1290"/>
        <v>0</v>
      </c>
      <c r="K6276" s="14">
        <f t="shared" si="1290"/>
        <v>0</v>
      </c>
      <c r="L6276" s="14" t="str">
        <f t="shared" si="1285"/>
        <v>3.16</v>
      </c>
      <c r="M6276" s="15" t="str">
        <f t="shared" si="1286"/>
        <v>--</v>
      </c>
      <c r="N6276" s="14" t="str">
        <f t="shared" si="1287"/>
        <v/>
      </c>
      <c r="O6276" s="15" t="str">
        <f t="shared" si="1280"/>
        <v/>
      </c>
      <c r="P6276" s="15" t="str">
        <f>IF(N6276=1,FLOOR(MAX($P$4:P6275),1)+1,IF(AND(P6275&lt;&gt;"",O6275&lt;&gt;1),MAX($P$4:P6275)+0.1,""))</f>
        <v/>
      </c>
      <c r="Q6276" s="5">
        <f>ROW()</f>
        <v>6276</v>
      </c>
    </row>
    <row r="6277" spans="2:17" x14ac:dyDescent="0.3">
      <c r="B6277" s="5"/>
      <c r="C6277" s="14">
        <f t="shared" si="1281"/>
        <v>0</v>
      </c>
      <c r="D6277" s="14">
        <f t="shared" si="1281"/>
        <v>0</v>
      </c>
      <c r="E6277" s="14" t="str">
        <f t="shared" si="1282"/>
        <v/>
      </c>
      <c r="F6277" s="14">
        <f t="shared" si="1283"/>
        <v>0</v>
      </c>
      <c r="G6277" s="14">
        <f t="shared" ref="G6277:G6340" si="1291">G6276+IF(NOT(ISERROR(FIND("&lt;PRT&gt;",A6277))),1,0)</f>
        <v>3</v>
      </c>
      <c r="H6277" s="14">
        <f t="shared" si="1290"/>
        <v>16</v>
      </c>
      <c r="I6277" s="14">
        <f t="shared" si="1290"/>
        <v>0</v>
      </c>
      <c r="J6277" s="14">
        <f t="shared" si="1290"/>
        <v>0</v>
      </c>
      <c r="K6277" s="14">
        <f t="shared" si="1290"/>
        <v>0</v>
      </c>
      <c r="L6277" s="14" t="str">
        <f t="shared" si="1285"/>
        <v>3.16</v>
      </c>
      <c r="M6277" s="15" t="str">
        <f t="shared" si="1286"/>
        <v>--</v>
      </c>
      <c r="N6277" s="14" t="str">
        <f t="shared" si="1287"/>
        <v/>
      </c>
      <c r="O6277" s="15" t="str">
        <f t="shared" ref="O6277:O6340" si="1292">IF(ISERROR(FIND(O$4,$A6277)),"",1)</f>
        <v/>
      </c>
      <c r="P6277" s="15" t="str">
        <f>IF(N6277=1,FLOOR(MAX($P$4:P6276),1)+1,IF(AND(P6276&lt;&gt;"",O6276&lt;&gt;1),MAX($P$4:P6276)+0.1,""))</f>
        <v/>
      </c>
      <c r="Q6277" s="5">
        <f>ROW()</f>
        <v>6277</v>
      </c>
    </row>
    <row r="6278" spans="2:17" x14ac:dyDescent="0.3">
      <c r="B6278" s="5"/>
      <c r="C6278" s="14">
        <f t="shared" ref="C6278:D6341" si="1293">(LEN($A6278)-LEN(SUBSTITUTE($A6278,C$3,"")))/LEN(C$3)</f>
        <v>0</v>
      </c>
      <c r="D6278" s="14">
        <f t="shared" si="1293"/>
        <v>0</v>
      </c>
      <c r="E6278" s="14" t="str">
        <f t="shared" ref="E6278:E6341" si="1294">IF(AND(C6278&gt;0,D6278&gt;0),IF(FIND(D$3,A6278)&gt;FIND(C$3,A6278),"WARNING","OK"),"")</f>
        <v/>
      </c>
      <c r="F6278" s="14">
        <f t="shared" ref="F6278:F6341" si="1295">F6277+C6278-D6278</f>
        <v>0</v>
      </c>
      <c r="G6278" s="14">
        <f t="shared" si="1291"/>
        <v>3</v>
      </c>
      <c r="H6278" s="14">
        <f t="shared" ref="H6278:K6293" si="1296">IF(G6278&lt;&gt;G6277,0,IF(AND(($F6277-$D6278)=(H$3-1),$F6278=H$3),H6277+1,H6277))</f>
        <v>16</v>
      </c>
      <c r="I6278" s="14">
        <f t="shared" si="1296"/>
        <v>0</v>
      </c>
      <c r="J6278" s="14">
        <f t="shared" si="1296"/>
        <v>0</v>
      </c>
      <c r="K6278" s="14">
        <f t="shared" si="1296"/>
        <v>0</v>
      </c>
      <c r="L6278" s="14" t="str">
        <f t="shared" ref="L6278:L6341" si="1297">SUBSTITUTE(G6278&amp;"."&amp;H6278&amp;"."&amp;I6278&amp;"."&amp;J6278&amp;"."&amp;K6278,".0","")</f>
        <v>3.16</v>
      </c>
      <c r="M6278" s="15" t="str">
        <f t="shared" ref="M6278:M6341" si="1298">IF(ISERROR(FIND("&lt;SPT&gt;&lt;TTL&gt;",A6278)),"--",SUBSTITUTE(SUBSTITUTE(MID(A6278&amp;A6279,FIND("&lt;SPT&gt;&lt;TTL&gt;",A6278&amp;A6279)+10,FIND("&lt;/TTL&gt;",A6278&amp;A6279)-FIND("&lt;SPT&gt;&lt;TTL&gt;",A6278&amp;A6279)-10),"&lt;SUB&gt;",""),"&lt;/SUB&gt;",""))</f>
        <v>--</v>
      </c>
      <c r="N6278" s="14" t="str">
        <f t="shared" ref="N6278:N6341" si="1299">IF(ISERROR(FIND(N$4,UPPER($A6278))),"",1)</f>
        <v/>
      </c>
      <c r="O6278" s="15" t="str">
        <f t="shared" si="1292"/>
        <v/>
      </c>
      <c r="P6278" s="15" t="str">
        <f>IF(N6278=1,FLOOR(MAX($P$4:P6277),1)+1,IF(AND(P6277&lt;&gt;"",O6277&lt;&gt;1),MAX($P$4:P6277)+0.1,""))</f>
        <v/>
      </c>
      <c r="Q6278" s="5">
        <f>ROW()</f>
        <v>6278</v>
      </c>
    </row>
    <row r="6279" spans="2:17" x14ac:dyDescent="0.3">
      <c r="B6279" s="5"/>
      <c r="C6279" s="14">
        <f t="shared" si="1293"/>
        <v>0</v>
      </c>
      <c r="D6279" s="14">
        <f t="shared" si="1293"/>
        <v>0</v>
      </c>
      <c r="E6279" s="14" t="str">
        <f t="shared" si="1294"/>
        <v/>
      </c>
      <c r="F6279" s="14">
        <f t="shared" si="1295"/>
        <v>0</v>
      </c>
      <c r="G6279" s="14">
        <f t="shared" si="1291"/>
        <v>3</v>
      </c>
      <c r="H6279" s="14">
        <f t="shared" si="1296"/>
        <v>16</v>
      </c>
      <c r="I6279" s="14">
        <f t="shared" si="1296"/>
        <v>0</v>
      </c>
      <c r="J6279" s="14">
        <f t="shared" si="1296"/>
        <v>0</v>
      </c>
      <c r="K6279" s="14">
        <f t="shared" si="1296"/>
        <v>0</v>
      </c>
      <c r="L6279" s="14" t="str">
        <f t="shared" si="1297"/>
        <v>3.16</v>
      </c>
      <c r="M6279" s="15" t="str">
        <f t="shared" si="1298"/>
        <v>--</v>
      </c>
      <c r="N6279" s="14" t="str">
        <f t="shared" si="1299"/>
        <v/>
      </c>
      <c r="O6279" s="15" t="str">
        <f t="shared" si="1292"/>
        <v/>
      </c>
      <c r="P6279" s="15" t="str">
        <f>IF(N6279=1,FLOOR(MAX($P$4:P6278),1)+1,IF(AND(P6278&lt;&gt;"",O6278&lt;&gt;1),MAX($P$4:P6278)+0.1,""))</f>
        <v/>
      </c>
      <c r="Q6279" s="5">
        <f>ROW()</f>
        <v>6279</v>
      </c>
    </row>
    <row r="6280" spans="2:17" x14ac:dyDescent="0.3">
      <c r="B6280" s="5"/>
      <c r="C6280" s="14">
        <f t="shared" si="1293"/>
        <v>0</v>
      </c>
      <c r="D6280" s="14">
        <f t="shared" si="1293"/>
        <v>0</v>
      </c>
      <c r="E6280" s="14" t="str">
        <f t="shared" si="1294"/>
        <v/>
      </c>
      <c r="F6280" s="14">
        <f t="shared" si="1295"/>
        <v>0</v>
      </c>
      <c r="G6280" s="14">
        <f t="shared" si="1291"/>
        <v>3</v>
      </c>
      <c r="H6280" s="14">
        <f t="shared" si="1296"/>
        <v>16</v>
      </c>
      <c r="I6280" s="14">
        <f t="shared" si="1296"/>
        <v>0</v>
      </c>
      <c r="J6280" s="14">
        <f t="shared" si="1296"/>
        <v>0</v>
      </c>
      <c r="K6280" s="14">
        <f t="shared" si="1296"/>
        <v>0</v>
      </c>
      <c r="L6280" s="14" t="str">
        <f t="shared" si="1297"/>
        <v>3.16</v>
      </c>
      <c r="M6280" s="15" t="str">
        <f t="shared" si="1298"/>
        <v>--</v>
      </c>
      <c r="N6280" s="14" t="str">
        <f t="shared" si="1299"/>
        <v/>
      </c>
      <c r="O6280" s="15" t="str">
        <f t="shared" si="1292"/>
        <v/>
      </c>
      <c r="P6280" s="15" t="str">
        <f>IF(N6280=1,FLOOR(MAX($P$4:P6279),1)+1,IF(AND(P6279&lt;&gt;"",O6279&lt;&gt;1),MAX($P$4:P6279)+0.1,""))</f>
        <v/>
      </c>
      <c r="Q6280" s="5">
        <f>ROW()</f>
        <v>6280</v>
      </c>
    </row>
    <row r="6281" spans="2:17" x14ac:dyDescent="0.3">
      <c r="B6281" s="5"/>
      <c r="C6281" s="14">
        <f t="shared" si="1293"/>
        <v>0</v>
      </c>
      <c r="D6281" s="14">
        <f t="shared" si="1293"/>
        <v>0</v>
      </c>
      <c r="E6281" s="14" t="str">
        <f t="shared" si="1294"/>
        <v/>
      </c>
      <c r="F6281" s="14">
        <f t="shared" si="1295"/>
        <v>0</v>
      </c>
      <c r="G6281" s="14">
        <f t="shared" si="1291"/>
        <v>3</v>
      </c>
      <c r="H6281" s="14">
        <f t="shared" si="1296"/>
        <v>16</v>
      </c>
      <c r="I6281" s="14">
        <f t="shared" si="1296"/>
        <v>0</v>
      </c>
      <c r="J6281" s="14">
        <f t="shared" si="1296"/>
        <v>0</v>
      </c>
      <c r="K6281" s="14">
        <f t="shared" si="1296"/>
        <v>0</v>
      </c>
      <c r="L6281" s="14" t="str">
        <f t="shared" si="1297"/>
        <v>3.16</v>
      </c>
      <c r="M6281" s="15" t="str">
        <f t="shared" si="1298"/>
        <v>--</v>
      </c>
      <c r="N6281" s="14" t="str">
        <f t="shared" si="1299"/>
        <v/>
      </c>
      <c r="O6281" s="15" t="str">
        <f t="shared" si="1292"/>
        <v/>
      </c>
      <c r="P6281" s="15" t="str">
        <f>IF(N6281=1,FLOOR(MAX($P$4:P6280),1)+1,IF(AND(P6280&lt;&gt;"",O6280&lt;&gt;1),MAX($P$4:P6280)+0.1,""))</f>
        <v/>
      </c>
      <c r="Q6281" s="5">
        <f>ROW()</f>
        <v>6281</v>
      </c>
    </row>
    <row r="6282" spans="2:17" x14ac:dyDescent="0.3">
      <c r="B6282" s="5"/>
      <c r="C6282" s="14">
        <f t="shared" si="1293"/>
        <v>0</v>
      </c>
      <c r="D6282" s="14">
        <f t="shared" si="1293"/>
        <v>0</v>
      </c>
      <c r="E6282" s="14" t="str">
        <f t="shared" si="1294"/>
        <v/>
      </c>
      <c r="F6282" s="14">
        <f t="shared" si="1295"/>
        <v>0</v>
      </c>
      <c r="G6282" s="14">
        <f t="shared" si="1291"/>
        <v>3</v>
      </c>
      <c r="H6282" s="14">
        <f t="shared" si="1296"/>
        <v>16</v>
      </c>
      <c r="I6282" s="14">
        <f t="shared" si="1296"/>
        <v>0</v>
      </c>
      <c r="J6282" s="14">
        <f t="shared" si="1296"/>
        <v>0</v>
      </c>
      <c r="K6282" s="14">
        <f t="shared" si="1296"/>
        <v>0</v>
      </c>
      <c r="L6282" s="14" t="str">
        <f t="shared" si="1297"/>
        <v>3.16</v>
      </c>
      <c r="M6282" s="15" t="str">
        <f t="shared" si="1298"/>
        <v>--</v>
      </c>
      <c r="N6282" s="14" t="str">
        <f t="shared" si="1299"/>
        <v/>
      </c>
      <c r="O6282" s="15" t="str">
        <f t="shared" si="1292"/>
        <v/>
      </c>
      <c r="P6282" s="15" t="str">
        <f>IF(N6282=1,FLOOR(MAX($P$4:P6281),1)+1,IF(AND(P6281&lt;&gt;"",O6281&lt;&gt;1),MAX($P$4:P6281)+0.1,""))</f>
        <v/>
      </c>
      <c r="Q6282" s="5">
        <f>ROW()</f>
        <v>6282</v>
      </c>
    </row>
    <row r="6283" spans="2:17" x14ac:dyDescent="0.3">
      <c r="B6283" s="5"/>
      <c r="C6283" s="14">
        <f t="shared" si="1293"/>
        <v>0</v>
      </c>
      <c r="D6283" s="14">
        <f t="shared" si="1293"/>
        <v>0</v>
      </c>
      <c r="E6283" s="14" t="str">
        <f t="shared" si="1294"/>
        <v/>
      </c>
      <c r="F6283" s="14">
        <f t="shared" si="1295"/>
        <v>0</v>
      </c>
      <c r="G6283" s="14">
        <f t="shared" si="1291"/>
        <v>3</v>
      </c>
      <c r="H6283" s="14">
        <f t="shared" si="1296"/>
        <v>16</v>
      </c>
      <c r="I6283" s="14">
        <f t="shared" si="1296"/>
        <v>0</v>
      </c>
      <c r="J6283" s="14">
        <f t="shared" si="1296"/>
        <v>0</v>
      </c>
      <c r="K6283" s="14">
        <f t="shared" si="1296"/>
        <v>0</v>
      </c>
      <c r="L6283" s="14" t="str">
        <f t="shared" si="1297"/>
        <v>3.16</v>
      </c>
      <c r="M6283" s="15" t="str">
        <f t="shared" si="1298"/>
        <v>--</v>
      </c>
      <c r="N6283" s="14" t="str">
        <f t="shared" si="1299"/>
        <v/>
      </c>
      <c r="O6283" s="15" t="str">
        <f t="shared" si="1292"/>
        <v/>
      </c>
      <c r="P6283" s="15" t="str">
        <f>IF(N6283=1,FLOOR(MAX($P$4:P6282),1)+1,IF(AND(P6282&lt;&gt;"",O6282&lt;&gt;1),MAX($P$4:P6282)+0.1,""))</f>
        <v/>
      </c>
      <c r="Q6283" s="5">
        <f>ROW()</f>
        <v>6283</v>
      </c>
    </row>
    <row r="6284" spans="2:17" x14ac:dyDescent="0.3">
      <c r="B6284" s="5"/>
      <c r="C6284" s="14">
        <f t="shared" si="1293"/>
        <v>0</v>
      </c>
      <c r="D6284" s="14">
        <f t="shared" si="1293"/>
        <v>0</v>
      </c>
      <c r="E6284" s="14" t="str">
        <f t="shared" si="1294"/>
        <v/>
      </c>
      <c r="F6284" s="14">
        <f t="shared" si="1295"/>
        <v>0</v>
      </c>
      <c r="G6284" s="14">
        <f t="shared" si="1291"/>
        <v>3</v>
      </c>
      <c r="H6284" s="14">
        <f t="shared" si="1296"/>
        <v>16</v>
      </c>
      <c r="I6284" s="14">
        <f t="shared" si="1296"/>
        <v>0</v>
      </c>
      <c r="J6284" s="14">
        <f t="shared" si="1296"/>
        <v>0</v>
      </c>
      <c r="K6284" s="14">
        <f t="shared" si="1296"/>
        <v>0</v>
      </c>
      <c r="L6284" s="14" t="str">
        <f t="shared" si="1297"/>
        <v>3.16</v>
      </c>
      <c r="M6284" s="15" t="str">
        <f t="shared" si="1298"/>
        <v>--</v>
      </c>
      <c r="N6284" s="14" t="str">
        <f t="shared" si="1299"/>
        <v/>
      </c>
      <c r="O6284" s="15" t="str">
        <f t="shared" si="1292"/>
        <v/>
      </c>
      <c r="P6284" s="15" t="str">
        <f>IF(N6284=1,FLOOR(MAX($P$4:P6283),1)+1,IF(AND(P6283&lt;&gt;"",O6283&lt;&gt;1),MAX($P$4:P6283)+0.1,""))</f>
        <v/>
      </c>
      <c r="Q6284" s="5">
        <f>ROW()</f>
        <v>6284</v>
      </c>
    </row>
    <row r="6285" spans="2:17" x14ac:dyDescent="0.3">
      <c r="B6285" s="5"/>
      <c r="C6285" s="14">
        <f t="shared" si="1293"/>
        <v>0</v>
      </c>
      <c r="D6285" s="14">
        <f t="shared" si="1293"/>
        <v>0</v>
      </c>
      <c r="E6285" s="14" t="str">
        <f t="shared" si="1294"/>
        <v/>
      </c>
      <c r="F6285" s="14">
        <f t="shared" si="1295"/>
        <v>0</v>
      </c>
      <c r="G6285" s="14">
        <f t="shared" si="1291"/>
        <v>3</v>
      </c>
      <c r="H6285" s="14">
        <f t="shared" si="1296"/>
        <v>16</v>
      </c>
      <c r="I6285" s="14">
        <f t="shared" si="1296"/>
        <v>0</v>
      </c>
      <c r="J6285" s="14">
        <f t="shared" si="1296"/>
        <v>0</v>
      </c>
      <c r="K6285" s="14">
        <f t="shared" si="1296"/>
        <v>0</v>
      </c>
      <c r="L6285" s="14" t="str">
        <f t="shared" si="1297"/>
        <v>3.16</v>
      </c>
      <c r="M6285" s="15" t="str">
        <f t="shared" si="1298"/>
        <v>--</v>
      </c>
      <c r="N6285" s="14" t="str">
        <f t="shared" si="1299"/>
        <v/>
      </c>
      <c r="O6285" s="15" t="str">
        <f t="shared" si="1292"/>
        <v/>
      </c>
      <c r="P6285" s="15" t="str">
        <f>IF(N6285=1,FLOOR(MAX($P$4:P6284),1)+1,IF(AND(P6284&lt;&gt;"",O6284&lt;&gt;1),MAX($P$4:P6284)+0.1,""))</f>
        <v/>
      </c>
      <c r="Q6285" s="5">
        <f>ROW()</f>
        <v>6285</v>
      </c>
    </row>
    <row r="6286" spans="2:17" x14ac:dyDescent="0.3">
      <c r="B6286" s="5"/>
      <c r="C6286" s="14">
        <f t="shared" si="1293"/>
        <v>0</v>
      </c>
      <c r="D6286" s="14">
        <f t="shared" si="1293"/>
        <v>0</v>
      </c>
      <c r="E6286" s="14" t="str">
        <f t="shared" si="1294"/>
        <v/>
      </c>
      <c r="F6286" s="14">
        <f t="shared" si="1295"/>
        <v>0</v>
      </c>
      <c r="G6286" s="14">
        <f t="shared" si="1291"/>
        <v>3</v>
      </c>
      <c r="H6286" s="14">
        <f t="shared" si="1296"/>
        <v>16</v>
      </c>
      <c r="I6286" s="14">
        <f t="shared" si="1296"/>
        <v>0</v>
      </c>
      <c r="J6286" s="14">
        <f t="shared" si="1296"/>
        <v>0</v>
      </c>
      <c r="K6286" s="14">
        <f t="shared" si="1296"/>
        <v>0</v>
      </c>
      <c r="L6286" s="14" t="str">
        <f t="shared" si="1297"/>
        <v>3.16</v>
      </c>
      <c r="M6286" s="15" t="str">
        <f t="shared" si="1298"/>
        <v>--</v>
      </c>
      <c r="N6286" s="14" t="str">
        <f t="shared" si="1299"/>
        <v/>
      </c>
      <c r="O6286" s="15" t="str">
        <f t="shared" si="1292"/>
        <v/>
      </c>
      <c r="P6286" s="15" t="str">
        <f>IF(N6286=1,FLOOR(MAX($P$4:P6285),1)+1,IF(AND(P6285&lt;&gt;"",O6285&lt;&gt;1),MAX($P$4:P6285)+0.1,""))</f>
        <v/>
      </c>
      <c r="Q6286" s="5">
        <f>ROW()</f>
        <v>6286</v>
      </c>
    </row>
    <row r="6287" spans="2:17" x14ac:dyDescent="0.3">
      <c r="B6287" s="5"/>
      <c r="C6287" s="14">
        <f t="shared" si="1293"/>
        <v>0</v>
      </c>
      <c r="D6287" s="14">
        <f t="shared" si="1293"/>
        <v>0</v>
      </c>
      <c r="E6287" s="14" t="str">
        <f t="shared" si="1294"/>
        <v/>
      </c>
      <c r="F6287" s="14">
        <f t="shared" si="1295"/>
        <v>0</v>
      </c>
      <c r="G6287" s="14">
        <f t="shared" si="1291"/>
        <v>3</v>
      </c>
      <c r="H6287" s="14">
        <f t="shared" si="1296"/>
        <v>16</v>
      </c>
      <c r="I6287" s="14">
        <f t="shared" si="1296"/>
        <v>0</v>
      </c>
      <c r="J6287" s="14">
        <f t="shared" si="1296"/>
        <v>0</v>
      </c>
      <c r="K6287" s="14">
        <f t="shared" si="1296"/>
        <v>0</v>
      </c>
      <c r="L6287" s="14" t="str">
        <f t="shared" si="1297"/>
        <v>3.16</v>
      </c>
      <c r="M6287" s="15" t="str">
        <f t="shared" si="1298"/>
        <v>--</v>
      </c>
      <c r="N6287" s="14" t="str">
        <f t="shared" si="1299"/>
        <v/>
      </c>
      <c r="O6287" s="15" t="str">
        <f t="shared" si="1292"/>
        <v/>
      </c>
      <c r="P6287" s="15" t="str">
        <f>IF(N6287=1,FLOOR(MAX($P$4:P6286),1)+1,IF(AND(P6286&lt;&gt;"",O6286&lt;&gt;1),MAX($P$4:P6286)+0.1,""))</f>
        <v/>
      </c>
      <c r="Q6287" s="5">
        <f>ROW()</f>
        <v>6287</v>
      </c>
    </row>
    <row r="6288" spans="2:17" x14ac:dyDescent="0.3">
      <c r="B6288" s="5"/>
      <c r="C6288" s="14">
        <f t="shared" si="1293"/>
        <v>0</v>
      </c>
      <c r="D6288" s="14">
        <f t="shared" si="1293"/>
        <v>0</v>
      </c>
      <c r="E6288" s="14" t="str">
        <f t="shared" si="1294"/>
        <v/>
      </c>
      <c r="F6288" s="14">
        <f t="shared" si="1295"/>
        <v>0</v>
      </c>
      <c r="G6288" s="14">
        <f t="shared" si="1291"/>
        <v>3</v>
      </c>
      <c r="H6288" s="14">
        <f t="shared" si="1296"/>
        <v>16</v>
      </c>
      <c r="I6288" s="14">
        <f t="shared" si="1296"/>
        <v>0</v>
      </c>
      <c r="J6288" s="14">
        <f t="shared" si="1296"/>
        <v>0</v>
      </c>
      <c r="K6288" s="14">
        <f t="shared" si="1296"/>
        <v>0</v>
      </c>
      <c r="L6288" s="14" t="str">
        <f t="shared" si="1297"/>
        <v>3.16</v>
      </c>
      <c r="M6288" s="15" t="str">
        <f t="shared" si="1298"/>
        <v>--</v>
      </c>
      <c r="N6288" s="14" t="str">
        <f t="shared" si="1299"/>
        <v/>
      </c>
      <c r="O6288" s="15" t="str">
        <f t="shared" si="1292"/>
        <v/>
      </c>
      <c r="P6288" s="15" t="str">
        <f>IF(N6288=1,FLOOR(MAX($P$4:P6287),1)+1,IF(AND(P6287&lt;&gt;"",O6287&lt;&gt;1),MAX($P$4:P6287)+0.1,""))</f>
        <v/>
      </c>
      <c r="Q6288" s="5">
        <f>ROW()</f>
        <v>6288</v>
      </c>
    </row>
    <row r="6289" spans="2:17" x14ac:dyDescent="0.3">
      <c r="B6289" s="5"/>
      <c r="C6289" s="14">
        <f t="shared" si="1293"/>
        <v>0</v>
      </c>
      <c r="D6289" s="14">
        <f t="shared" si="1293"/>
        <v>0</v>
      </c>
      <c r="E6289" s="14" t="str">
        <f t="shared" si="1294"/>
        <v/>
      </c>
      <c r="F6289" s="14">
        <f t="shared" si="1295"/>
        <v>0</v>
      </c>
      <c r="G6289" s="14">
        <f t="shared" si="1291"/>
        <v>3</v>
      </c>
      <c r="H6289" s="14">
        <f t="shared" si="1296"/>
        <v>16</v>
      </c>
      <c r="I6289" s="14">
        <f t="shared" si="1296"/>
        <v>0</v>
      </c>
      <c r="J6289" s="14">
        <f t="shared" si="1296"/>
        <v>0</v>
      </c>
      <c r="K6289" s="14">
        <f t="shared" si="1296"/>
        <v>0</v>
      </c>
      <c r="L6289" s="14" t="str">
        <f t="shared" si="1297"/>
        <v>3.16</v>
      </c>
      <c r="M6289" s="15" t="str">
        <f t="shared" si="1298"/>
        <v>--</v>
      </c>
      <c r="N6289" s="14" t="str">
        <f t="shared" si="1299"/>
        <v/>
      </c>
      <c r="O6289" s="15" t="str">
        <f t="shared" si="1292"/>
        <v/>
      </c>
      <c r="P6289" s="15" t="str">
        <f>IF(N6289=1,FLOOR(MAX($P$4:P6288),1)+1,IF(AND(P6288&lt;&gt;"",O6288&lt;&gt;1),MAX($P$4:P6288)+0.1,""))</f>
        <v/>
      </c>
      <c r="Q6289" s="5">
        <f>ROW()</f>
        <v>6289</v>
      </c>
    </row>
    <row r="6290" spans="2:17" x14ac:dyDescent="0.3">
      <c r="B6290" s="5"/>
      <c r="C6290" s="14">
        <f t="shared" si="1293"/>
        <v>0</v>
      </c>
      <c r="D6290" s="14">
        <f t="shared" si="1293"/>
        <v>0</v>
      </c>
      <c r="E6290" s="14" t="str">
        <f t="shared" si="1294"/>
        <v/>
      </c>
      <c r="F6290" s="14">
        <f t="shared" si="1295"/>
        <v>0</v>
      </c>
      <c r="G6290" s="14">
        <f t="shared" si="1291"/>
        <v>3</v>
      </c>
      <c r="H6290" s="14">
        <f t="shared" si="1296"/>
        <v>16</v>
      </c>
      <c r="I6290" s="14">
        <f t="shared" si="1296"/>
        <v>0</v>
      </c>
      <c r="J6290" s="14">
        <f t="shared" si="1296"/>
        <v>0</v>
      </c>
      <c r="K6290" s="14">
        <f t="shared" si="1296"/>
        <v>0</v>
      </c>
      <c r="L6290" s="14" t="str">
        <f t="shared" si="1297"/>
        <v>3.16</v>
      </c>
      <c r="M6290" s="15" t="str">
        <f t="shared" si="1298"/>
        <v>--</v>
      </c>
      <c r="N6290" s="14" t="str">
        <f t="shared" si="1299"/>
        <v/>
      </c>
      <c r="O6290" s="15" t="str">
        <f t="shared" si="1292"/>
        <v/>
      </c>
      <c r="P6290" s="15" t="str">
        <f>IF(N6290=1,FLOOR(MAX($P$4:P6289),1)+1,IF(AND(P6289&lt;&gt;"",O6289&lt;&gt;1),MAX($P$4:P6289)+0.1,""))</f>
        <v/>
      </c>
      <c r="Q6290" s="5">
        <f>ROW()</f>
        <v>6290</v>
      </c>
    </row>
    <row r="6291" spans="2:17" x14ac:dyDescent="0.3">
      <c r="B6291" s="5"/>
      <c r="C6291" s="14">
        <f t="shared" si="1293"/>
        <v>0</v>
      </c>
      <c r="D6291" s="14">
        <f t="shared" si="1293"/>
        <v>0</v>
      </c>
      <c r="E6291" s="14" t="str">
        <f t="shared" si="1294"/>
        <v/>
      </c>
      <c r="F6291" s="14">
        <f t="shared" si="1295"/>
        <v>0</v>
      </c>
      <c r="G6291" s="14">
        <f t="shared" si="1291"/>
        <v>3</v>
      </c>
      <c r="H6291" s="14">
        <f t="shared" si="1296"/>
        <v>16</v>
      </c>
      <c r="I6291" s="14">
        <f t="shared" si="1296"/>
        <v>0</v>
      </c>
      <c r="J6291" s="14">
        <f t="shared" si="1296"/>
        <v>0</v>
      </c>
      <c r="K6291" s="14">
        <f t="shared" si="1296"/>
        <v>0</v>
      </c>
      <c r="L6291" s="14" t="str">
        <f t="shared" si="1297"/>
        <v>3.16</v>
      </c>
      <c r="M6291" s="15" t="str">
        <f t="shared" si="1298"/>
        <v>--</v>
      </c>
      <c r="N6291" s="14" t="str">
        <f t="shared" si="1299"/>
        <v/>
      </c>
      <c r="O6291" s="15" t="str">
        <f t="shared" si="1292"/>
        <v/>
      </c>
      <c r="P6291" s="15" t="str">
        <f>IF(N6291=1,FLOOR(MAX($P$4:P6290),1)+1,IF(AND(P6290&lt;&gt;"",O6290&lt;&gt;1),MAX($P$4:P6290)+0.1,""))</f>
        <v/>
      </c>
      <c r="Q6291" s="5">
        <f>ROW()</f>
        <v>6291</v>
      </c>
    </row>
    <row r="6292" spans="2:17" x14ac:dyDescent="0.3">
      <c r="B6292" s="5"/>
      <c r="C6292" s="14">
        <f t="shared" si="1293"/>
        <v>0</v>
      </c>
      <c r="D6292" s="14">
        <f t="shared" si="1293"/>
        <v>0</v>
      </c>
      <c r="E6292" s="14" t="str">
        <f t="shared" si="1294"/>
        <v/>
      </c>
      <c r="F6292" s="14">
        <f t="shared" si="1295"/>
        <v>0</v>
      </c>
      <c r="G6292" s="14">
        <f t="shared" si="1291"/>
        <v>3</v>
      </c>
      <c r="H6292" s="14">
        <f t="shared" si="1296"/>
        <v>16</v>
      </c>
      <c r="I6292" s="14">
        <f t="shared" si="1296"/>
        <v>0</v>
      </c>
      <c r="J6292" s="14">
        <f t="shared" si="1296"/>
        <v>0</v>
      </c>
      <c r="K6292" s="14">
        <f t="shared" si="1296"/>
        <v>0</v>
      </c>
      <c r="L6292" s="14" t="str">
        <f t="shared" si="1297"/>
        <v>3.16</v>
      </c>
      <c r="M6292" s="15" t="str">
        <f t="shared" si="1298"/>
        <v>--</v>
      </c>
      <c r="N6292" s="14" t="str">
        <f t="shared" si="1299"/>
        <v/>
      </c>
      <c r="O6292" s="15" t="str">
        <f t="shared" si="1292"/>
        <v/>
      </c>
      <c r="P6292" s="15" t="str">
        <f>IF(N6292=1,FLOOR(MAX($P$4:P6291),1)+1,IF(AND(P6291&lt;&gt;"",O6291&lt;&gt;1),MAX($P$4:P6291)+0.1,""))</f>
        <v/>
      </c>
      <c r="Q6292" s="5">
        <f>ROW()</f>
        <v>6292</v>
      </c>
    </row>
    <row r="6293" spans="2:17" x14ac:dyDescent="0.3">
      <c r="B6293" s="5"/>
      <c r="C6293" s="14">
        <f t="shared" si="1293"/>
        <v>0</v>
      </c>
      <c r="D6293" s="14">
        <f t="shared" si="1293"/>
        <v>0</v>
      </c>
      <c r="E6293" s="14" t="str">
        <f t="shared" si="1294"/>
        <v/>
      </c>
      <c r="F6293" s="14">
        <f t="shared" si="1295"/>
        <v>0</v>
      </c>
      <c r="G6293" s="14">
        <f t="shared" si="1291"/>
        <v>3</v>
      </c>
      <c r="H6293" s="14">
        <f t="shared" si="1296"/>
        <v>16</v>
      </c>
      <c r="I6293" s="14">
        <f t="shared" si="1296"/>
        <v>0</v>
      </c>
      <c r="J6293" s="14">
        <f t="shared" si="1296"/>
        <v>0</v>
      </c>
      <c r="K6293" s="14">
        <f t="shared" si="1296"/>
        <v>0</v>
      </c>
      <c r="L6293" s="14" t="str">
        <f t="shared" si="1297"/>
        <v>3.16</v>
      </c>
      <c r="M6293" s="15" t="str">
        <f t="shared" si="1298"/>
        <v>--</v>
      </c>
      <c r="N6293" s="14" t="str">
        <f t="shared" si="1299"/>
        <v/>
      </c>
      <c r="O6293" s="15" t="str">
        <f t="shared" si="1292"/>
        <v/>
      </c>
      <c r="P6293" s="15" t="str">
        <f>IF(N6293=1,FLOOR(MAX($P$4:P6292),1)+1,IF(AND(P6292&lt;&gt;"",O6292&lt;&gt;1),MAX($P$4:P6292)+0.1,""))</f>
        <v/>
      </c>
      <c r="Q6293" s="5">
        <f>ROW()</f>
        <v>6293</v>
      </c>
    </row>
    <row r="6294" spans="2:17" x14ac:dyDescent="0.3">
      <c r="B6294" s="5"/>
      <c r="C6294" s="14">
        <f t="shared" si="1293"/>
        <v>0</v>
      </c>
      <c r="D6294" s="14">
        <f t="shared" si="1293"/>
        <v>0</v>
      </c>
      <c r="E6294" s="14" t="str">
        <f t="shared" si="1294"/>
        <v/>
      </c>
      <c r="F6294" s="14">
        <f t="shared" si="1295"/>
        <v>0</v>
      </c>
      <c r="G6294" s="14">
        <f t="shared" si="1291"/>
        <v>3</v>
      </c>
      <c r="H6294" s="14">
        <f t="shared" ref="H6294:K6309" si="1300">IF(G6294&lt;&gt;G6293,0,IF(AND(($F6293-$D6294)=(H$3-1),$F6294=H$3),H6293+1,H6293))</f>
        <v>16</v>
      </c>
      <c r="I6294" s="14">
        <f t="shared" si="1300"/>
        <v>0</v>
      </c>
      <c r="J6294" s="14">
        <f t="shared" si="1300"/>
        <v>0</v>
      </c>
      <c r="K6294" s="14">
        <f t="shared" si="1300"/>
        <v>0</v>
      </c>
      <c r="L6294" s="14" t="str">
        <f t="shared" si="1297"/>
        <v>3.16</v>
      </c>
      <c r="M6294" s="15" t="str">
        <f t="shared" si="1298"/>
        <v>--</v>
      </c>
      <c r="N6294" s="14" t="str">
        <f t="shared" si="1299"/>
        <v/>
      </c>
      <c r="O6294" s="15" t="str">
        <f t="shared" si="1292"/>
        <v/>
      </c>
      <c r="P6294" s="15" t="str">
        <f>IF(N6294=1,FLOOR(MAX($P$4:P6293),1)+1,IF(AND(P6293&lt;&gt;"",O6293&lt;&gt;1),MAX($P$4:P6293)+0.1,""))</f>
        <v/>
      </c>
      <c r="Q6294" s="5">
        <f>ROW()</f>
        <v>6294</v>
      </c>
    </row>
    <row r="6295" spans="2:17" x14ac:dyDescent="0.3">
      <c r="B6295" s="5"/>
      <c r="C6295" s="14">
        <f t="shared" si="1293"/>
        <v>0</v>
      </c>
      <c r="D6295" s="14">
        <f t="shared" si="1293"/>
        <v>0</v>
      </c>
      <c r="E6295" s="14" t="str">
        <f t="shared" si="1294"/>
        <v/>
      </c>
      <c r="F6295" s="14">
        <f t="shared" si="1295"/>
        <v>0</v>
      </c>
      <c r="G6295" s="14">
        <f t="shared" si="1291"/>
        <v>3</v>
      </c>
      <c r="H6295" s="14">
        <f t="shared" si="1300"/>
        <v>16</v>
      </c>
      <c r="I6295" s="14">
        <f t="shared" si="1300"/>
        <v>0</v>
      </c>
      <c r="J6295" s="14">
        <f t="shared" si="1300"/>
        <v>0</v>
      </c>
      <c r="K6295" s="14">
        <f t="shared" si="1300"/>
        <v>0</v>
      </c>
      <c r="L6295" s="14" t="str">
        <f t="shared" si="1297"/>
        <v>3.16</v>
      </c>
      <c r="M6295" s="15" t="str">
        <f t="shared" si="1298"/>
        <v>--</v>
      </c>
      <c r="N6295" s="14" t="str">
        <f t="shared" si="1299"/>
        <v/>
      </c>
      <c r="O6295" s="15" t="str">
        <f t="shared" si="1292"/>
        <v/>
      </c>
      <c r="P6295" s="15" t="str">
        <f>IF(N6295=1,FLOOR(MAX($P$4:P6294),1)+1,IF(AND(P6294&lt;&gt;"",O6294&lt;&gt;1),MAX($P$4:P6294)+0.1,""))</f>
        <v/>
      </c>
      <c r="Q6295" s="5">
        <f>ROW()</f>
        <v>6295</v>
      </c>
    </row>
    <row r="6296" spans="2:17" x14ac:dyDescent="0.3">
      <c r="B6296" s="5"/>
      <c r="C6296" s="14">
        <f t="shared" si="1293"/>
        <v>0</v>
      </c>
      <c r="D6296" s="14">
        <f t="shared" si="1293"/>
        <v>0</v>
      </c>
      <c r="E6296" s="14" t="str">
        <f t="shared" si="1294"/>
        <v/>
      </c>
      <c r="F6296" s="14">
        <f t="shared" si="1295"/>
        <v>0</v>
      </c>
      <c r="G6296" s="14">
        <f t="shared" si="1291"/>
        <v>3</v>
      </c>
      <c r="H6296" s="14">
        <f t="shared" si="1300"/>
        <v>16</v>
      </c>
      <c r="I6296" s="14">
        <f t="shared" si="1300"/>
        <v>0</v>
      </c>
      <c r="J6296" s="14">
        <f t="shared" si="1300"/>
        <v>0</v>
      </c>
      <c r="K6296" s="14">
        <f t="shared" si="1300"/>
        <v>0</v>
      </c>
      <c r="L6296" s="14" t="str">
        <f t="shared" si="1297"/>
        <v>3.16</v>
      </c>
      <c r="M6296" s="15" t="str">
        <f t="shared" si="1298"/>
        <v>--</v>
      </c>
      <c r="N6296" s="14" t="str">
        <f t="shared" si="1299"/>
        <v/>
      </c>
      <c r="O6296" s="15" t="str">
        <f t="shared" si="1292"/>
        <v/>
      </c>
      <c r="P6296" s="15" t="str">
        <f>IF(N6296=1,FLOOR(MAX($P$4:P6295),1)+1,IF(AND(P6295&lt;&gt;"",O6295&lt;&gt;1),MAX($P$4:P6295)+0.1,""))</f>
        <v/>
      </c>
      <c r="Q6296" s="5">
        <f>ROW()</f>
        <v>6296</v>
      </c>
    </row>
    <row r="6297" spans="2:17" x14ac:dyDescent="0.3">
      <c r="B6297" s="5"/>
      <c r="C6297" s="14">
        <f t="shared" si="1293"/>
        <v>0</v>
      </c>
      <c r="D6297" s="14">
        <f t="shared" si="1293"/>
        <v>0</v>
      </c>
      <c r="E6297" s="14" t="str">
        <f t="shared" si="1294"/>
        <v/>
      </c>
      <c r="F6297" s="14">
        <f t="shared" si="1295"/>
        <v>0</v>
      </c>
      <c r="G6297" s="14">
        <f t="shared" si="1291"/>
        <v>3</v>
      </c>
      <c r="H6297" s="14">
        <f t="shared" si="1300"/>
        <v>16</v>
      </c>
      <c r="I6297" s="14">
        <f t="shared" si="1300"/>
        <v>0</v>
      </c>
      <c r="J6297" s="14">
        <f t="shared" si="1300"/>
        <v>0</v>
      </c>
      <c r="K6297" s="14">
        <f t="shared" si="1300"/>
        <v>0</v>
      </c>
      <c r="L6297" s="14" t="str">
        <f t="shared" si="1297"/>
        <v>3.16</v>
      </c>
      <c r="M6297" s="15" t="str">
        <f t="shared" si="1298"/>
        <v>--</v>
      </c>
      <c r="N6297" s="14" t="str">
        <f t="shared" si="1299"/>
        <v/>
      </c>
      <c r="O6297" s="15" t="str">
        <f t="shared" si="1292"/>
        <v/>
      </c>
      <c r="P6297" s="15" t="str">
        <f>IF(N6297=1,FLOOR(MAX($P$4:P6296),1)+1,IF(AND(P6296&lt;&gt;"",O6296&lt;&gt;1),MAX($P$4:P6296)+0.1,""))</f>
        <v/>
      </c>
      <c r="Q6297" s="5">
        <f>ROW()</f>
        <v>6297</v>
      </c>
    </row>
    <row r="6298" spans="2:17" x14ac:dyDescent="0.3">
      <c r="B6298" s="5"/>
      <c r="C6298" s="14">
        <f t="shared" si="1293"/>
        <v>0</v>
      </c>
      <c r="D6298" s="14">
        <f t="shared" si="1293"/>
        <v>0</v>
      </c>
      <c r="E6298" s="14" t="str">
        <f t="shared" si="1294"/>
        <v/>
      </c>
      <c r="F6298" s="14">
        <f t="shared" si="1295"/>
        <v>0</v>
      </c>
      <c r="G6298" s="14">
        <f t="shared" si="1291"/>
        <v>3</v>
      </c>
      <c r="H6298" s="14">
        <f t="shared" si="1300"/>
        <v>16</v>
      </c>
      <c r="I6298" s="14">
        <f t="shared" si="1300"/>
        <v>0</v>
      </c>
      <c r="J6298" s="14">
        <f t="shared" si="1300"/>
        <v>0</v>
      </c>
      <c r="K6298" s="14">
        <f t="shared" si="1300"/>
        <v>0</v>
      </c>
      <c r="L6298" s="14" t="str">
        <f t="shared" si="1297"/>
        <v>3.16</v>
      </c>
      <c r="M6298" s="15" t="str">
        <f t="shared" si="1298"/>
        <v>--</v>
      </c>
      <c r="N6298" s="14" t="str">
        <f t="shared" si="1299"/>
        <v/>
      </c>
      <c r="O6298" s="15" t="str">
        <f t="shared" si="1292"/>
        <v/>
      </c>
      <c r="P6298" s="15" t="str">
        <f>IF(N6298=1,FLOOR(MAX($P$4:P6297),1)+1,IF(AND(P6297&lt;&gt;"",O6297&lt;&gt;1),MAX($P$4:P6297)+0.1,""))</f>
        <v/>
      </c>
      <c r="Q6298" s="5">
        <f>ROW()</f>
        <v>6298</v>
      </c>
    </row>
    <row r="6299" spans="2:17" x14ac:dyDescent="0.3">
      <c r="B6299" s="5"/>
      <c r="C6299" s="14">
        <f t="shared" si="1293"/>
        <v>0</v>
      </c>
      <c r="D6299" s="14">
        <f t="shared" si="1293"/>
        <v>0</v>
      </c>
      <c r="E6299" s="14" t="str">
        <f t="shared" si="1294"/>
        <v/>
      </c>
      <c r="F6299" s="14">
        <f t="shared" si="1295"/>
        <v>0</v>
      </c>
      <c r="G6299" s="14">
        <f t="shared" si="1291"/>
        <v>3</v>
      </c>
      <c r="H6299" s="14">
        <f t="shared" si="1300"/>
        <v>16</v>
      </c>
      <c r="I6299" s="14">
        <f t="shared" si="1300"/>
        <v>0</v>
      </c>
      <c r="J6299" s="14">
        <f t="shared" si="1300"/>
        <v>0</v>
      </c>
      <c r="K6299" s="14">
        <f t="shared" si="1300"/>
        <v>0</v>
      </c>
      <c r="L6299" s="14" t="str">
        <f t="shared" si="1297"/>
        <v>3.16</v>
      </c>
      <c r="M6299" s="15" t="str">
        <f t="shared" si="1298"/>
        <v>--</v>
      </c>
      <c r="N6299" s="14" t="str">
        <f t="shared" si="1299"/>
        <v/>
      </c>
      <c r="O6299" s="15" t="str">
        <f t="shared" si="1292"/>
        <v/>
      </c>
      <c r="P6299" s="15" t="str">
        <f>IF(N6299=1,FLOOR(MAX($P$4:P6298),1)+1,IF(AND(P6298&lt;&gt;"",O6298&lt;&gt;1),MAX($P$4:P6298)+0.1,""))</f>
        <v/>
      </c>
      <c r="Q6299" s="5">
        <f>ROW()</f>
        <v>6299</v>
      </c>
    </row>
    <row r="6300" spans="2:17" x14ac:dyDescent="0.3">
      <c r="B6300" s="5"/>
      <c r="C6300" s="14">
        <f t="shared" si="1293"/>
        <v>0</v>
      </c>
      <c r="D6300" s="14">
        <f t="shared" si="1293"/>
        <v>0</v>
      </c>
      <c r="E6300" s="14" t="str">
        <f t="shared" si="1294"/>
        <v/>
      </c>
      <c r="F6300" s="14">
        <f t="shared" si="1295"/>
        <v>0</v>
      </c>
      <c r="G6300" s="14">
        <f t="shared" si="1291"/>
        <v>3</v>
      </c>
      <c r="H6300" s="14">
        <f t="shared" si="1300"/>
        <v>16</v>
      </c>
      <c r="I6300" s="14">
        <f t="shared" si="1300"/>
        <v>0</v>
      </c>
      <c r="J6300" s="14">
        <f t="shared" si="1300"/>
        <v>0</v>
      </c>
      <c r="K6300" s="14">
        <f t="shared" si="1300"/>
        <v>0</v>
      </c>
      <c r="L6300" s="14" t="str">
        <f t="shared" si="1297"/>
        <v>3.16</v>
      </c>
      <c r="M6300" s="15" t="str">
        <f t="shared" si="1298"/>
        <v>--</v>
      </c>
      <c r="N6300" s="14" t="str">
        <f t="shared" si="1299"/>
        <v/>
      </c>
      <c r="O6300" s="15" t="str">
        <f t="shared" si="1292"/>
        <v/>
      </c>
      <c r="P6300" s="15" t="str">
        <f>IF(N6300=1,FLOOR(MAX($P$4:P6299),1)+1,IF(AND(P6299&lt;&gt;"",O6299&lt;&gt;1),MAX($P$4:P6299)+0.1,""))</f>
        <v/>
      </c>
      <c r="Q6300" s="5">
        <f>ROW()</f>
        <v>6300</v>
      </c>
    </row>
    <row r="6301" spans="2:17" x14ac:dyDescent="0.3">
      <c r="B6301" s="5"/>
      <c r="C6301" s="14">
        <f t="shared" si="1293"/>
        <v>0</v>
      </c>
      <c r="D6301" s="14">
        <f t="shared" si="1293"/>
        <v>0</v>
      </c>
      <c r="E6301" s="14" t="str">
        <f t="shared" si="1294"/>
        <v/>
      </c>
      <c r="F6301" s="14">
        <f t="shared" si="1295"/>
        <v>0</v>
      </c>
      <c r="G6301" s="14">
        <f t="shared" si="1291"/>
        <v>3</v>
      </c>
      <c r="H6301" s="14">
        <f t="shared" si="1300"/>
        <v>16</v>
      </c>
      <c r="I6301" s="14">
        <f t="shared" si="1300"/>
        <v>0</v>
      </c>
      <c r="J6301" s="14">
        <f t="shared" si="1300"/>
        <v>0</v>
      </c>
      <c r="K6301" s="14">
        <f t="shared" si="1300"/>
        <v>0</v>
      </c>
      <c r="L6301" s="14" t="str">
        <f t="shared" si="1297"/>
        <v>3.16</v>
      </c>
      <c r="M6301" s="15" t="str">
        <f t="shared" si="1298"/>
        <v>--</v>
      </c>
      <c r="N6301" s="14" t="str">
        <f t="shared" si="1299"/>
        <v/>
      </c>
      <c r="O6301" s="15" t="str">
        <f t="shared" si="1292"/>
        <v/>
      </c>
      <c r="P6301" s="15" t="str">
        <f>IF(N6301=1,FLOOR(MAX($P$4:P6300),1)+1,IF(AND(P6300&lt;&gt;"",O6300&lt;&gt;1),MAX($P$4:P6300)+0.1,""))</f>
        <v/>
      </c>
      <c r="Q6301" s="5">
        <f>ROW()</f>
        <v>6301</v>
      </c>
    </row>
    <row r="6302" spans="2:17" x14ac:dyDescent="0.3">
      <c r="B6302" s="5"/>
      <c r="C6302" s="14">
        <f t="shared" si="1293"/>
        <v>0</v>
      </c>
      <c r="D6302" s="14">
        <f t="shared" si="1293"/>
        <v>0</v>
      </c>
      <c r="E6302" s="14" t="str">
        <f t="shared" si="1294"/>
        <v/>
      </c>
      <c r="F6302" s="14">
        <f t="shared" si="1295"/>
        <v>0</v>
      </c>
      <c r="G6302" s="14">
        <f t="shared" si="1291"/>
        <v>3</v>
      </c>
      <c r="H6302" s="14">
        <f t="shared" si="1300"/>
        <v>16</v>
      </c>
      <c r="I6302" s="14">
        <f t="shared" si="1300"/>
        <v>0</v>
      </c>
      <c r="J6302" s="14">
        <f t="shared" si="1300"/>
        <v>0</v>
      </c>
      <c r="K6302" s="14">
        <f t="shared" si="1300"/>
        <v>0</v>
      </c>
      <c r="L6302" s="14" t="str">
        <f t="shared" si="1297"/>
        <v>3.16</v>
      </c>
      <c r="M6302" s="15" t="str">
        <f t="shared" si="1298"/>
        <v>--</v>
      </c>
      <c r="N6302" s="14" t="str">
        <f t="shared" si="1299"/>
        <v/>
      </c>
      <c r="O6302" s="15" t="str">
        <f t="shared" si="1292"/>
        <v/>
      </c>
      <c r="P6302" s="15" t="str">
        <f>IF(N6302=1,FLOOR(MAX($P$4:P6301),1)+1,IF(AND(P6301&lt;&gt;"",O6301&lt;&gt;1),MAX($P$4:P6301)+0.1,""))</f>
        <v/>
      </c>
      <c r="Q6302" s="5">
        <f>ROW()</f>
        <v>6302</v>
      </c>
    </row>
    <row r="6303" spans="2:17" x14ac:dyDescent="0.3">
      <c r="B6303" s="5"/>
      <c r="C6303" s="14">
        <f t="shared" si="1293"/>
        <v>0</v>
      </c>
      <c r="D6303" s="14">
        <f t="shared" si="1293"/>
        <v>0</v>
      </c>
      <c r="E6303" s="14" t="str">
        <f t="shared" si="1294"/>
        <v/>
      </c>
      <c r="F6303" s="14">
        <f t="shared" si="1295"/>
        <v>0</v>
      </c>
      <c r="G6303" s="14">
        <f t="shared" si="1291"/>
        <v>3</v>
      </c>
      <c r="H6303" s="14">
        <f t="shared" si="1300"/>
        <v>16</v>
      </c>
      <c r="I6303" s="14">
        <f t="shared" si="1300"/>
        <v>0</v>
      </c>
      <c r="J6303" s="14">
        <f t="shared" si="1300"/>
        <v>0</v>
      </c>
      <c r="K6303" s="14">
        <f t="shared" si="1300"/>
        <v>0</v>
      </c>
      <c r="L6303" s="14" t="str">
        <f t="shared" si="1297"/>
        <v>3.16</v>
      </c>
      <c r="M6303" s="15" t="str">
        <f t="shared" si="1298"/>
        <v>--</v>
      </c>
      <c r="N6303" s="14" t="str">
        <f t="shared" si="1299"/>
        <v/>
      </c>
      <c r="O6303" s="15" t="str">
        <f t="shared" si="1292"/>
        <v/>
      </c>
      <c r="P6303" s="15" t="str">
        <f>IF(N6303=1,FLOOR(MAX($P$4:P6302),1)+1,IF(AND(P6302&lt;&gt;"",O6302&lt;&gt;1),MAX($P$4:P6302)+0.1,""))</f>
        <v/>
      </c>
      <c r="Q6303" s="5">
        <f>ROW()</f>
        <v>6303</v>
      </c>
    </row>
    <row r="6304" spans="2:17" x14ac:dyDescent="0.3">
      <c r="B6304" s="5"/>
      <c r="C6304" s="14">
        <f t="shared" si="1293"/>
        <v>0</v>
      </c>
      <c r="D6304" s="14">
        <f t="shared" si="1293"/>
        <v>0</v>
      </c>
      <c r="E6304" s="14" t="str">
        <f t="shared" si="1294"/>
        <v/>
      </c>
      <c r="F6304" s="14">
        <f t="shared" si="1295"/>
        <v>0</v>
      </c>
      <c r="G6304" s="14">
        <f t="shared" si="1291"/>
        <v>3</v>
      </c>
      <c r="H6304" s="14">
        <f t="shared" si="1300"/>
        <v>16</v>
      </c>
      <c r="I6304" s="14">
        <f t="shared" si="1300"/>
        <v>0</v>
      </c>
      <c r="J6304" s="14">
        <f t="shared" si="1300"/>
        <v>0</v>
      </c>
      <c r="K6304" s="14">
        <f t="shared" si="1300"/>
        <v>0</v>
      </c>
      <c r="L6304" s="14" t="str">
        <f t="shared" si="1297"/>
        <v>3.16</v>
      </c>
      <c r="M6304" s="15" t="str">
        <f t="shared" si="1298"/>
        <v>--</v>
      </c>
      <c r="N6304" s="14" t="str">
        <f t="shared" si="1299"/>
        <v/>
      </c>
      <c r="O6304" s="15" t="str">
        <f t="shared" si="1292"/>
        <v/>
      </c>
      <c r="P6304" s="15" t="str">
        <f>IF(N6304=1,FLOOR(MAX($P$4:P6303),1)+1,IF(AND(P6303&lt;&gt;"",O6303&lt;&gt;1),MAX($P$4:P6303)+0.1,""))</f>
        <v/>
      </c>
      <c r="Q6304" s="5">
        <f>ROW()</f>
        <v>6304</v>
      </c>
    </row>
    <row r="6305" spans="2:17" x14ac:dyDescent="0.3">
      <c r="B6305" s="5"/>
      <c r="C6305" s="14">
        <f t="shared" si="1293"/>
        <v>0</v>
      </c>
      <c r="D6305" s="14">
        <f t="shared" si="1293"/>
        <v>0</v>
      </c>
      <c r="E6305" s="14" t="str">
        <f t="shared" si="1294"/>
        <v/>
      </c>
      <c r="F6305" s="14">
        <f t="shared" si="1295"/>
        <v>0</v>
      </c>
      <c r="G6305" s="14">
        <f t="shared" si="1291"/>
        <v>3</v>
      </c>
      <c r="H6305" s="14">
        <f t="shared" si="1300"/>
        <v>16</v>
      </c>
      <c r="I6305" s="14">
        <f t="shared" si="1300"/>
        <v>0</v>
      </c>
      <c r="J6305" s="14">
        <f t="shared" si="1300"/>
        <v>0</v>
      </c>
      <c r="K6305" s="14">
        <f t="shared" si="1300"/>
        <v>0</v>
      </c>
      <c r="L6305" s="14" t="str">
        <f t="shared" si="1297"/>
        <v>3.16</v>
      </c>
      <c r="M6305" s="15" t="str">
        <f t="shared" si="1298"/>
        <v>--</v>
      </c>
      <c r="N6305" s="14" t="str">
        <f t="shared" si="1299"/>
        <v/>
      </c>
      <c r="O6305" s="15" t="str">
        <f t="shared" si="1292"/>
        <v/>
      </c>
      <c r="P6305" s="15" t="str">
        <f>IF(N6305=1,FLOOR(MAX($P$4:P6304),1)+1,IF(AND(P6304&lt;&gt;"",O6304&lt;&gt;1),MAX($P$4:P6304)+0.1,""))</f>
        <v/>
      </c>
      <c r="Q6305" s="5">
        <f>ROW()</f>
        <v>6305</v>
      </c>
    </row>
    <row r="6306" spans="2:17" x14ac:dyDescent="0.3">
      <c r="B6306" s="5"/>
      <c r="C6306" s="14">
        <f t="shared" si="1293"/>
        <v>0</v>
      </c>
      <c r="D6306" s="14">
        <f t="shared" si="1293"/>
        <v>0</v>
      </c>
      <c r="E6306" s="14" t="str">
        <f t="shared" si="1294"/>
        <v/>
      </c>
      <c r="F6306" s="14">
        <f t="shared" si="1295"/>
        <v>0</v>
      </c>
      <c r="G6306" s="14">
        <f t="shared" si="1291"/>
        <v>3</v>
      </c>
      <c r="H6306" s="14">
        <f t="shared" si="1300"/>
        <v>16</v>
      </c>
      <c r="I6306" s="14">
        <f t="shared" si="1300"/>
        <v>0</v>
      </c>
      <c r="J6306" s="14">
        <f t="shared" si="1300"/>
        <v>0</v>
      </c>
      <c r="K6306" s="14">
        <f t="shared" si="1300"/>
        <v>0</v>
      </c>
      <c r="L6306" s="14" t="str">
        <f t="shared" si="1297"/>
        <v>3.16</v>
      </c>
      <c r="M6306" s="15" t="str">
        <f t="shared" si="1298"/>
        <v>--</v>
      </c>
      <c r="N6306" s="14" t="str">
        <f t="shared" si="1299"/>
        <v/>
      </c>
      <c r="O6306" s="15" t="str">
        <f t="shared" si="1292"/>
        <v/>
      </c>
      <c r="P6306" s="15" t="str">
        <f>IF(N6306=1,FLOOR(MAX($P$4:P6305),1)+1,IF(AND(P6305&lt;&gt;"",O6305&lt;&gt;1),MAX($P$4:P6305)+0.1,""))</f>
        <v/>
      </c>
      <c r="Q6306" s="5">
        <f>ROW()</f>
        <v>6306</v>
      </c>
    </row>
    <row r="6307" spans="2:17" x14ac:dyDescent="0.3">
      <c r="B6307" s="5"/>
      <c r="C6307" s="14">
        <f t="shared" si="1293"/>
        <v>0</v>
      </c>
      <c r="D6307" s="14">
        <f t="shared" si="1293"/>
        <v>0</v>
      </c>
      <c r="E6307" s="14" t="str">
        <f t="shared" si="1294"/>
        <v/>
      </c>
      <c r="F6307" s="14">
        <f t="shared" si="1295"/>
        <v>0</v>
      </c>
      <c r="G6307" s="14">
        <f t="shared" si="1291"/>
        <v>3</v>
      </c>
      <c r="H6307" s="14">
        <f t="shared" si="1300"/>
        <v>16</v>
      </c>
      <c r="I6307" s="14">
        <f t="shared" si="1300"/>
        <v>0</v>
      </c>
      <c r="J6307" s="14">
        <f t="shared" si="1300"/>
        <v>0</v>
      </c>
      <c r="K6307" s="14">
        <f t="shared" si="1300"/>
        <v>0</v>
      </c>
      <c r="L6307" s="14" t="str">
        <f t="shared" si="1297"/>
        <v>3.16</v>
      </c>
      <c r="M6307" s="15" t="str">
        <f t="shared" si="1298"/>
        <v>--</v>
      </c>
      <c r="N6307" s="14" t="str">
        <f t="shared" si="1299"/>
        <v/>
      </c>
      <c r="O6307" s="15" t="str">
        <f t="shared" si="1292"/>
        <v/>
      </c>
      <c r="P6307" s="15" t="str">
        <f>IF(N6307=1,FLOOR(MAX($P$4:P6306),1)+1,IF(AND(P6306&lt;&gt;"",O6306&lt;&gt;1),MAX($P$4:P6306)+0.1,""))</f>
        <v/>
      </c>
      <c r="Q6307" s="5">
        <f>ROW()</f>
        <v>6307</v>
      </c>
    </row>
    <row r="6308" spans="2:17" x14ac:dyDescent="0.3">
      <c r="B6308" s="5"/>
      <c r="C6308" s="14">
        <f t="shared" si="1293"/>
        <v>0</v>
      </c>
      <c r="D6308" s="14">
        <f t="shared" si="1293"/>
        <v>0</v>
      </c>
      <c r="E6308" s="14" t="str">
        <f t="shared" si="1294"/>
        <v/>
      </c>
      <c r="F6308" s="14">
        <f t="shared" si="1295"/>
        <v>0</v>
      </c>
      <c r="G6308" s="14">
        <f t="shared" si="1291"/>
        <v>3</v>
      </c>
      <c r="H6308" s="14">
        <f t="shared" si="1300"/>
        <v>16</v>
      </c>
      <c r="I6308" s="14">
        <f t="shared" si="1300"/>
        <v>0</v>
      </c>
      <c r="J6308" s="14">
        <f t="shared" si="1300"/>
        <v>0</v>
      </c>
      <c r="K6308" s="14">
        <f t="shared" si="1300"/>
        <v>0</v>
      </c>
      <c r="L6308" s="14" t="str">
        <f t="shared" si="1297"/>
        <v>3.16</v>
      </c>
      <c r="M6308" s="15" t="str">
        <f t="shared" si="1298"/>
        <v>--</v>
      </c>
      <c r="N6308" s="14" t="str">
        <f t="shared" si="1299"/>
        <v/>
      </c>
      <c r="O6308" s="15" t="str">
        <f t="shared" si="1292"/>
        <v/>
      </c>
      <c r="P6308" s="15" t="str">
        <f>IF(N6308=1,FLOOR(MAX($P$4:P6307),1)+1,IF(AND(P6307&lt;&gt;"",O6307&lt;&gt;1),MAX($P$4:P6307)+0.1,""))</f>
        <v/>
      </c>
      <c r="Q6308" s="5">
        <f>ROW()</f>
        <v>6308</v>
      </c>
    </row>
    <row r="6309" spans="2:17" x14ac:dyDescent="0.3">
      <c r="B6309" s="5"/>
      <c r="C6309" s="14">
        <f t="shared" si="1293"/>
        <v>0</v>
      </c>
      <c r="D6309" s="14">
        <f t="shared" si="1293"/>
        <v>0</v>
      </c>
      <c r="E6309" s="14" t="str">
        <f t="shared" si="1294"/>
        <v/>
      </c>
      <c r="F6309" s="14">
        <f t="shared" si="1295"/>
        <v>0</v>
      </c>
      <c r="G6309" s="14">
        <f t="shared" si="1291"/>
        <v>3</v>
      </c>
      <c r="H6309" s="14">
        <f t="shared" si="1300"/>
        <v>16</v>
      </c>
      <c r="I6309" s="14">
        <f t="shared" si="1300"/>
        <v>0</v>
      </c>
      <c r="J6309" s="14">
        <f t="shared" si="1300"/>
        <v>0</v>
      </c>
      <c r="K6309" s="14">
        <f t="shared" si="1300"/>
        <v>0</v>
      </c>
      <c r="L6309" s="14" t="str">
        <f t="shared" si="1297"/>
        <v>3.16</v>
      </c>
      <c r="M6309" s="15" t="str">
        <f t="shared" si="1298"/>
        <v>--</v>
      </c>
      <c r="N6309" s="14" t="str">
        <f t="shared" si="1299"/>
        <v/>
      </c>
      <c r="O6309" s="15" t="str">
        <f t="shared" si="1292"/>
        <v/>
      </c>
      <c r="P6309" s="15" t="str">
        <f>IF(N6309=1,FLOOR(MAX($P$4:P6308),1)+1,IF(AND(P6308&lt;&gt;"",O6308&lt;&gt;1),MAX($P$4:P6308)+0.1,""))</f>
        <v/>
      </c>
      <c r="Q6309" s="5">
        <f>ROW()</f>
        <v>6309</v>
      </c>
    </row>
    <row r="6310" spans="2:17" x14ac:dyDescent="0.3">
      <c r="B6310" s="5"/>
      <c r="C6310" s="14">
        <f t="shared" si="1293"/>
        <v>0</v>
      </c>
      <c r="D6310" s="14">
        <f t="shared" si="1293"/>
        <v>0</v>
      </c>
      <c r="E6310" s="14" t="str">
        <f t="shared" si="1294"/>
        <v/>
      </c>
      <c r="F6310" s="14">
        <f t="shared" si="1295"/>
        <v>0</v>
      </c>
      <c r="G6310" s="14">
        <f t="shared" si="1291"/>
        <v>3</v>
      </c>
      <c r="H6310" s="14">
        <f t="shared" ref="H6310:K6325" si="1301">IF(G6310&lt;&gt;G6309,0,IF(AND(($F6309-$D6310)=(H$3-1),$F6310=H$3),H6309+1,H6309))</f>
        <v>16</v>
      </c>
      <c r="I6310" s="14">
        <f t="shared" si="1301"/>
        <v>0</v>
      </c>
      <c r="J6310" s="14">
        <f t="shared" si="1301"/>
        <v>0</v>
      </c>
      <c r="K6310" s="14">
        <f t="shared" si="1301"/>
        <v>0</v>
      </c>
      <c r="L6310" s="14" t="str">
        <f t="shared" si="1297"/>
        <v>3.16</v>
      </c>
      <c r="M6310" s="15" t="str">
        <f t="shared" si="1298"/>
        <v>--</v>
      </c>
      <c r="N6310" s="14" t="str">
        <f t="shared" si="1299"/>
        <v/>
      </c>
      <c r="O6310" s="15" t="str">
        <f t="shared" si="1292"/>
        <v/>
      </c>
      <c r="P6310" s="15" t="str">
        <f>IF(N6310=1,FLOOR(MAX($P$4:P6309),1)+1,IF(AND(P6309&lt;&gt;"",O6309&lt;&gt;1),MAX($P$4:P6309)+0.1,""))</f>
        <v/>
      </c>
      <c r="Q6310" s="5">
        <f>ROW()</f>
        <v>6310</v>
      </c>
    </row>
    <row r="6311" spans="2:17" x14ac:dyDescent="0.3">
      <c r="B6311" s="5"/>
      <c r="C6311" s="14">
        <f t="shared" si="1293"/>
        <v>0</v>
      </c>
      <c r="D6311" s="14">
        <f t="shared" si="1293"/>
        <v>0</v>
      </c>
      <c r="E6311" s="14" t="str">
        <f t="shared" si="1294"/>
        <v/>
      </c>
      <c r="F6311" s="14">
        <f t="shared" si="1295"/>
        <v>0</v>
      </c>
      <c r="G6311" s="14">
        <f t="shared" si="1291"/>
        <v>3</v>
      </c>
      <c r="H6311" s="14">
        <f t="shared" si="1301"/>
        <v>16</v>
      </c>
      <c r="I6311" s="14">
        <f t="shared" si="1301"/>
        <v>0</v>
      </c>
      <c r="J6311" s="14">
        <f t="shared" si="1301"/>
        <v>0</v>
      </c>
      <c r="K6311" s="14">
        <f t="shared" si="1301"/>
        <v>0</v>
      </c>
      <c r="L6311" s="14" t="str">
        <f t="shared" si="1297"/>
        <v>3.16</v>
      </c>
      <c r="M6311" s="15" t="str">
        <f t="shared" si="1298"/>
        <v>--</v>
      </c>
      <c r="N6311" s="14" t="str">
        <f t="shared" si="1299"/>
        <v/>
      </c>
      <c r="O6311" s="15" t="str">
        <f t="shared" si="1292"/>
        <v/>
      </c>
      <c r="P6311" s="15" t="str">
        <f>IF(N6311=1,FLOOR(MAX($P$4:P6310),1)+1,IF(AND(P6310&lt;&gt;"",O6310&lt;&gt;1),MAX($P$4:P6310)+0.1,""))</f>
        <v/>
      </c>
      <c r="Q6311" s="5">
        <f>ROW()</f>
        <v>6311</v>
      </c>
    </row>
    <row r="6312" spans="2:17" x14ac:dyDescent="0.3">
      <c r="B6312" s="5"/>
      <c r="C6312" s="14">
        <f t="shared" si="1293"/>
        <v>0</v>
      </c>
      <c r="D6312" s="14">
        <f t="shared" si="1293"/>
        <v>0</v>
      </c>
      <c r="E6312" s="14" t="str">
        <f t="shared" si="1294"/>
        <v/>
      </c>
      <c r="F6312" s="14">
        <f t="shared" si="1295"/>
        <v>0</v>
      </c>
      <c r="G6312" s="14">
        <f t="shared" si="1291"/>
        <v>3</v>
      </c>
      <c r="H6312" s="14">
        <f t="shared" si="1301"/>
        <v>16</v>
      </c>
      <c r="I6312" s="14">
        <f t="shared" si="1301"/>
        <v>0</v>
      </c>
      <c r="J6312" s="14">
        <f t="shared" si="1301"/>
        <v>0</v>
      </c>
      <c r="K6312" s="14">
        <f t="shared" si="1301"/>
        <v>0</v>
      </c>
      <c r="L6312" s="14" t="str">
        <f t="shared" si="1297"/>
        <v>3.16</v>
      </c>
      <c r="M6312" s="15" t="str">
        <f t="shared" si="1298"/>
        <v>--</v>
      </c>
      <c r="N6312" s="14" t="str">
        <f t="shared" si="1299"/>
        <v/>
      </c>
      <c r="O6312" s="15" t="str">
        <f t="shared" si="1292"/>
        <v/>
      </c>
      <c r="P6312" s="15" t="str">
        <f>IF(N6312=1,FLOOR(MAX($P$4:P6311),1)+1,IF(AND(P6311&lt;&gt;"",O6311&lt;&gt;1),MAX($P$4:P6311)+0.1,""))</f>
        <v/>
      </c>
      <c r="Q6312" s="5">
        <f>ROW()</f>
        <v>6312</v>
      </c>
    </row>
    <row r="6313" spans="2:17" x14ac:dyDescent="0.3">
      <c r="B6313" s="5"/>
      <c r="C6313" s="14">
        <f t="shared" si="1293"/>
        <v>0</v>
      </c>
      <c r="D6313" s="14">
        <f t="shared" si="1293"/>
        <v>0</v>
      </c>
      <c r="E6313" s="14" t="str">
        <f t="shared" si="1294"/>
        <v/>
      </c>
      <c r="F6313" s="14">
        <f t="shared" si="1295"/>
        <v>0</v>
      </c>
      <c r="G6313" s="14">
        <f t="shared" si="1291"/>
        <v>3</v>
      </c>
      <c r="H6313" s="14">
        <f t="shared" si="1301"/>
        <v>16</v>
      </c>
      <c r="I6313" s="14">
        <f t="shared" si="1301"/>
        <v>0</v>
      </c>
      <c r="J6313" s="14">
        <f t="shared" si="1301"/>
        <v>0</v>
      </c>
      <c r="K6313" s="14">
        <f t="shared" si="1301"/>
        <v>0</v>
      </c>
      <c r="L6313" s="14" t="str">
        <f t="shared" si="1297"/>
        <v>3.16</v>
      </c>
      <c r="M6313" s="15" t="str">
        <f t="shared" si="1298"/>
        <v>--</v>
      </c>
      <c r="N6313" s="14" t="str">
        <f t="shared" si="1299"/>
        <v/>
      </c>
      <c r="O6313" s="15" t="str">
        <f t="shared" si="1292"/>
        <v/>
      </c>
      <c r="P6313" s="15" t="str">
        <f>IF(N6313=1,FLOOR(MAX($P$4:P6312),1)+1,IF(AND(P6312&lt;&gt;"",O6312&lt;&gt;1),MAX($P$4:P6312)+0.1,""))</f>
        <v/>
      </c>
      <c r="Q6313" s="5">
        <f>ROW()</f>
        <v>6313</v>
      </c>
    </row>
    <row r="6314" spans="2:17" x14ac:dyDescent="0.3">
      <c r="B6314" s="5"/>
      <c r="C6314" s="14">
        <f t="shared" si="1293"/>
        <v>0</v>
      </c>
      <c r="D6314" s="14">
        <f t="shared" si="1293"/>
        <v>0</v>
      </c>
      <c r="E6314" s="14" t="str">
        <f t="shared" si="1294"/>
        <v/>
      </c>
      <c r="F6314" s="14">
        <f t="shared" si="1295"/>
        <v>0</v>
      </c>
      <c r="G6314" s="14">
        <f t="shared" si="1291"/>
        <v>3</v>
      </c>
      <c r="H6314" s="14">
        <f t="shared" si="1301"/>
        <v>16</v>
      </c>
      <c r="I6314" s="14">
        <f t="shared" si="1301"/>
        <v>0</v>
      </c>
      <c r="J6314" s="14">
        <f t="shared" si="1301"/>
        <v>0</v>
      </c>
      <c r="K6314" s="14">
        <f t="shared" si="1301"/>
        <v>0</v>
      </c>
      <c r="L6314" s="14" t="str">
        <f t="shared" si="1297"/>
        <v>3.16</v>
      </c>
      <c r="M6314" s="15" t="str">
        <f t="shared" si="1298"/>
        <v>--</v>
      </c>
      <c r="N6314" s="14" t="str">
        <f t="shared" si="1299"/>
        <v/>
      </c>
      <c r="O6314" s="15" t="str">
        <f t="shared" si="1292"/>
        <v/>
      </c>
      <c r="P6314" s="15" t="str">
        <f>IF(N6314=1,FLOOR(MAX($P$4:P6313),1)+1,IF(AND(P6313&lt;&gt;"",O6313&lt;&gt;1),MAX($P$4:P6313)+0.1,""))</f>
        <v/>
      </c>
      <c r="Q6314" s="5">
        <f>ROW()</f>
        <v>6314</v>
      </c>
    </row>
    <row r="6315" spans="2:17" x14ac:dyDescent="0.3">
      <c r="B6315" s="5"/>
      <c r="C6315" s="14">
        <f t="shared" si="1293"/>
        <v>0</v>
      </c>
      <c r="D6315" s="14">
        <f t="shared" si="1293"/>
        <v>0</v>
      </c>
      <c r="E6315" s="14" t="str">
        <f t="shared" si="1294"/>
        <v/>
      </c>
      <c r="F6315" s="14">
        <f t="shared" si="1295"/>
        <v>0</v>
      </c>
      <c r="G6315" s="14">
        <f t="shared" si="1291"/>
        <v>3</v>
      </c>
      <c r="H6315" s="14">
        <f t="shared" si="1301"/>
        <v>16</v>
      </c>
      <c r="I6315" s="14">
        <f t="shared" si="1301"/>
        <v>0</v>
      </c>
      <c r="J6315" s="14">
        <f t="shared" si="1301"/>
        <v>0</v>
      </c>
      <c r="K6315" s="14">
        <f t="shared" si="1301"/>
        <v>0</v>
      </c>
      <c r="L6315" s="14" t="str">
        <f t="shared" si="1297"/>
        <v>3.16</v>
      </c>
      <c r="M6315" s="15" t="str">
        <f t="shared" si="1298"/>
        <v>--</v>
      </c>
      <c r="N6315" s="14" t="str">
        <f t="shared" si="1299"/>
        <v/>
      </c>
      <c r="O6315" s="15" t="str">
        <f t="shared" si="1292"/>
        <v/>
      </c>
      <c r="P6315" s="15" t="str">
        <f>IF(N6315=1,FLOOR(MAX($P$4:P6314),1)+1,IF(AND(P6314&lt;&gt;"",O6314&lt;&gt;1),MAX($P$4:P6314)+0.1,""))</f>
        <v/>
      </c>
      <c r="Q6315" s="5">
        <f>ROW()</f>
        <v>6315</v>
      </c>
    </row>
    <row r="6316" spans="2:17" x14ac:dyDescent="0.3">
      <c r="B6316" s="5"/>
      <c r="C6316" s="14">
        <f t="shared" si="1293"/>
        <v>0</v>
      </c>
      <c r="D6316" s="14">
        <f t="shared" si="1293"/>
        <v>0</v>
      </c>
      <c r="E6316" s="14" t="str">
        <f t="shared" si="1294"/>
        <v/>
      </c>
      <c r="F6316" s="14">
        <f t="shared" si="1295"/>
        <v>0</v>
      </c>
      <c r="G6316" s="14">
        <f t="shared" si="1291"/>
        <v>3</v>
      </c>
      <c r="H6316" s="14">
        <f t="shared" si="1301"/>
        <v>16</v>
      </c>
      <c r="I6316" s="14">
        <f t="shared" si="1301"/>
        <v>0</v>
      </c>
      <c r="J6316" s="14">
        <f t="shared" si="1301"/>
        <v>0</v>
      </c>
      <c r="K6316" s="14">
        <f t="shared" si="1301"/>
        <v>0</v>
      </c>
      <c r="L6316" s="14" t="str">
        <f t="shared" si="1297"/>
        <v>3.16</v>
      </c>
      <c r="M6316" s="15" t="str">
        <f t="shared" si="1298"/>
        <v>--</v>
      </c>
      <c r="N6316" s="14" t="str">
        <f t="shared" si="1299"/>
        <v/>
      </c>
      <c r="O6316" s="15" t="str">
        <f t="shared" si="1292"/>
        <v/>
      </c>
      <c r="P6316" s="15" t="str">
        <f>IF(N6316=1,FLOOR(MAX($P$4:P6315),1)+1,IF(AND(P6315&lt;&gt;"",O6315&lt;&gt;1),MAX($P$4:P6315)+0.1,""))</f>
        <v/>
      </c>
      <c r="Q6316" s="5">
        <f>ROW()</f>
        <v>6316</v>
      </c>
    </row>
    <row r="6317" spans="2:17" x14ac:dyDescent="0.3">
      <c r="B6317" s="5"/>
      <c r="C6317" s="14">
        <f t="shared" si="1293"/>
        <v>0</v>
      </c>
      <c r="D6317" s="14">
        <f t="shared" si="1293"/>
        <v>0</v>
      </c>
      <c r="E6317" s="14" t="str">
        <f t="shared" si="1294"/>
        <v/>
      </c>
      <c r="F6317" s="14">
        <f t="shared" si="1295"/>
        <v>0</v>
      </c>
      <c r="G6317" s="14">
        <f t="shared" si="1291"/>
        <v>3</v>
      </c>
      <c r="H6317" s="14">
        <f t="shared" si="1301"/>
        <v>16</v>
      </c>
      <c r="I6317" s="14">
        <f t="shared" si="1301"/>
        <v>0</v>
      </c>
      <c r="J6317" s="14">
        <f t="shared" si="1301"/>
        <v>0</v>
      </c>
      <c r="K6317" s="14">
        <f t="shared" si="1301"/>
        <v>0</v>
      </c>
      <c r="L6317" s="14" t="str">
        <f t="shared" si="1297"/>
        <v>3.16</v>
      </c>
      <c r="M6317" s="15" t="str">
        <f t="shared" si="1298"/>
        <v>--</v>
      </c>
      <c r="N6317" s="14" t="str">
        <f t="shared" si="1299"/>
        <v/>
      </c>
      <c r="O6317" s="15" t="str">
        <f t="shared" si="1292"/>
        <v/>
      </c>
      <c r="P6317" s="15" t="str">
        <f>IF(N6317=1,FLOOR(MAX($P$4:P6316),1)+1,IF(AND(P6316&lt;&gt;"",O6316&lt;&gt;1),MAX($P$4:P6316)+0.1,""))</f>
        <v/>
      </c>
      <c r="Q6317" s="5">
        <f>ROW()</f>
        <v>6317</v>
      </c>
    </row>
    <row r="6318" spans="2:17" x14ac:dyDescent="0.3">
      <c r="B6318" s="5"/>
      <c r="C6318" s="14">
        <f t="shared" si="1293"/>
        <v>0</v>
      </c>
      <c r="D6318" s="14">
        <f t="shared" si="1293"/>
        <v>0</v>
      </c>
      <c r="E6318" s="14" t="str">
        <f t="shared" si="1294"/>
        <v/>
      </c>
      <c r="F6318" s="14">
        <f t="shared" si="1295"/>
        <v>0</v>
      </c>
      <c r="G6318" s="14">
        <f t="shared" si="1291"/>
        <v>3</v>
      </c>
      <c r="H6318" s="14">
        <f t="shared" si="1301"/>
        <v>16</v>
      </c>
      <c r="I6318" s="14">
        <f t="shared" si="1301"/>
        <v>0</v>
      </c>
      <c r="J6318" s="14">
        <f t="shared" si="1301"/>
        <v>0</v>
      </c>
      <c r="K6318" s="14">
        <f t="shared" si="1301"/>
        <v>0</v>
      </c>
      <c r="L6318" s="14" t="str">
        <f t="shared" si="1297"/>
        <v>3.16</v>
      </c>
      <c r="M6318" s="15" t="str">
        <f t="shared" si="1298"/>
        <v>--</v>
      </c>
      <c r="N6318" s="14" t="str">
        <f t="shared" si="1299"/>
        <v/>
      </c>
      <c r="O6318" s="15" t="str">
        <f t="shared" si="1292"/>
        <v/>
      </c>
      <c r="P6318" s="15" t="str">
        <f>IF(N6318=1,FLOOR(MAX($P$4:P6317),1)+1,IF(AND(P6317&lt;&gt;"",O6317&lt;&gt;1),MAX($P$4:P6317)+0.1,""))</f>
        <v/>
      </c>
      <c r="Q6318" s="5">
        <f>ROW()</f>
        <v>6318</v>
      </c>
    </row>
    <row r="6319" spans="2:17" x14ac:dyDescent="0.3">
      <c r="B6319" s="5"/>
      <c r="C6319" s="14">
        <f t="shared" si="1293"/>
        <v>0</v>
      </c>
      <c r="D6319" s="14">
        <f t="shared" si="1293"/>
        <v>0</v>
      </c>
      <c r="E6319" s="14" t="str">
        <f t="shared" si="1294"/>
        <v/>
      </c>
      <c r="F6319" s="14">
        <f t="shared" si="1295"/>
        <v>0</v>
      </c>
      <c r="G6319" s="14">
        <f t="shared" si="1291"/>
        <v>3</v>
      </c>
      <c r="H6319" s="14">
        <f t="shared" si="1301"/>
        <v>16</v>
      </c>
      <c r="I6319" s="14">
        <f t="shared" si="1301"/>
        <v>0</v>
      </c>
      <c r="J6319" s="14">
        <f t="shared" si="1301"/>
        <v>0</v>
      </c>
      <c r="K6319" s="14">
        <f t="shared" si="1301"/>
        <v>0</v>
      </c>
      <c r="L6319" s="14" t="str">
        <f t="shared" si="1297"/>
        <v>3.16</v>
      </c>
      <c r="M6319" s="15" t="str">
        <f t="shared" si="1298"/>
        <v>--</v>
      </c>
      <c r="N6319" s="14" t="str">
        <f t="shared" si="1299"/>
        <v/>
      </c>
      <c r="O6319" s="15" t="str">
        <f t="shared" si="1292"/>
        <v/>
      </c>
      <c r="P6319" s="15" t="str">
        <f>IF(N6319=1,FLOOR(MAX($P$4:P6318),1)+1,IF(AND(P6318&lt;&gt;"",O6318&lt;&gt;1),MAX($P$4:P6318)+0.1,""))</f>
        <v/>
      </c>
      <c r="Q6319" s="5">
        <f>ROW()</f>
        <v>6319</v>
      </c>
    </row>
    <row r="6320" spans="2:17" x14ac:dyDescent="0.3">
      <c r="B6320" s="5"/>
      <c r="C6320" s="14">
        <f t="shared" si="1293"/>
        <v>0</v>
      </c>
      <c r="D6320" s="14">
        <f t="shared" si="1293"/>
        <v>0</v>
      </c>
      <c r="E6320" s="14" t="str">
        <f t="shared" si="1294"/>
        <v/>
      </c>
      <c r="F6320" s="14">
        <f t="shared" si="1295"/>
        <v>0</v>
      </c>
      <c r="G6320" s="14">
        <f t="shared" si="1291"/>
        <v>3</v>
      </c>
      <c r="H6320" s="14">
        <f t="shared" si="1301"/>
        <v>16</v>
      </c>
      <c r="I6320" s="14">
        <f t="shared" si="1301"/>
        <v>0</v>
      </c>
      <c r="J6320" s="14">
        <f t="shared" si="1301"/>
        <v>0</v>
      </c>
      <c r="K6320" s="14">
        <f t="shared" si="1301"/>
        <v>0</v>
      </c>
      <c r="L6320" s="14" t="str">
        <f t="shared" si="1297"/>
        <v>3.16</v>
      </c>
      <c r="M6320" s="15" t="str">
        <f t="shared" si="1298"/>
        <v>--</v>
      </c>
      <c r="N6320" s="14" t="str">
        <f t="shared" si="1299"/>
        <v/>
      </c>
      <c r="O6320" s="15" t="str">
        <f t="shared" si="1292"/>
        <v/>
      </c>
      <c r="P6320" s="15" t="str">
        <f>IF(N6320=1,FLOOR(MAX($P$4:P6319),1)+1,IF(AND(P6319&lt;&gt;"",O6319&lt;&gt;1),MAX($P$4:P6319)+0.1,""))</f>
        <v/>
      </c>
      <c r="Q6320" s="5">
        <f>ROW()</f>
        <v>6320</v>
      </c>
    </row>
    <row r="6321" spans="2:17" x14ac:dyDescent="0.3">
      <c r="B6321" s="5"/>
      <c r="C6321" s="14">
        <f t="shared" si="1293"/>
        <v>0</v>
      </c>
      <c r="D6321" s="14">
        <f t="shared" si="1293"/>
        <v>0</v>
      </c>
      <c r="E6321" s="14" t="str">
        <f t="shared" si="1294"/>
        <v/>
      </c>
      <c r="F6321" s="14">
        <f t="shared" si="1295"/>
        <v>0</v>
      </c>
      <c r="G6321" s="14">
        <f t="shared" si="1291"/>
        <v>3</v>
      </c>
      <c r="H6321" s="14">
        <f t="shared" si="1301"/>
        <v>16</v>
      </c>
      <c r="I6321" s="14">
        <f t="shared" si="1301"/>
        <v>0</v>
      </c>
      <c r="J6321" s="14">
        <f t="shared" si="1301"/>
        <v>0</v>
      </c>
      <c r="K6321" s="14">
        <f t="shared" si="1301"/>
        <v>0</v>
      </c>
      <c r="L6321" s="14" t="str">
        <f t="shared" si="1297"/>
        <v>3.16</v>
      </c>
      <c r="M6321" s="15" t="str">
        <f t="shared" si="1298"/>
        <v>--</v>
      </c>
      <c r="N6321" s="14" t="str">
        <f t="shared" si="1299"/>
        <v/>
      </c>
      <c r="O6321" s="15" t="str">
        <f t="shared" si="1292"/>
        <v/>
      </c>
      <c r="P6321" s="15" t="str">
        <f>IF(N6321=1,FLOOR(MAX($P$4:P6320),1)+1,IF(AND(P6320&lt;&gt;"",O6320&lt;&gt;1),MAX($P$4:P6320)+0.1,""))</f>
        <v/>
      </c>
      <c r="Q6321" s="5">
        <f>ROW()</f>
        <v>6321</v>
      </c>
    </row>
    <row r="6322" spans="2:17" x14ac:dyDescent="0.3">
      <c r="B6322" s="5"/>
      <c r="C6322" s="14">
        <f t="shared" si="1293"/>
        <v>0</v>
      </c>
      <c r="D6322" s="14">
        <f t="shared" si="1293"/>
        <v>0</v>
      </c>
      <c r="E6322" s="14" t="str">
        <f t="shared" si="1294"/>
        <v/>
      </c>
      <c r="F6322" s="14">
        <f t="shared" si="1295"/>
        <v>0</v>
      </c>
      <c r="G6322" s="14">
        <f t="shared" si="1291"/>
        <v>3</v>
      </c>
      <c r="H6322" s="14">
        <f t="shared" si="1301"/>
        <v>16</v>
      </c>
      <c r="I6322" s="14">
        <f t="shared" si="1301"/>
        <v>0</v>
      </c>
      <c r="J6322" s="14">
        <f t="shared" si="1301"/>
        <v>0</v>
      </c>
      <c r="K6322" s="14">
        <f t="shared" si="1301"/>
        <v>0</v>
      </c>
      <c r="L6322" s="14" t="str">
        <f t="shared" si="1297"/>
        <v>3.16</v>
      </c>
      <c r="M6322" s="15" t="str">
        <f t="shared" si="1298"/>
        <v>--</v>
      </c>
      <c r="N6322" s="14" t="str">
        <f t="shared" si="1299"/>
        <v/>
      </c>
      <c r="O6322" s="15" t="str">
        <f t="shared" si="1292"/>
        <v/>
      </c>
      <c r="P6322" s="15" t="str">
        <f>IF(N6322=1,FLOOR(MAX($P$4:P6321),1)+1,IF(AND(P6321&lt;&gt;"",O6321&lt;&gt;1),MAX($P$4:P6321)+0.1,""))</f>
        <v/>
      </c>
      <c r="Q6322" s="5">
        <f>ROW()</f>
        <v>6322</v>
      </c>
    </row>
    <row r="6323" spans="2:17" x14ac:dyDescent="0.3">
      <c r="B6323" s="5"/>
      <c r="C6323" s="14">
        <f t="shared" si="1293"/>
        <v>0</v>
      </c>
      <c r="D6323" s="14">
        <f t="shared" si="1293"/>
        <v>0</v>
      </c>
      <c r="E6323" s="14" t="str">
        <f t="shared" si="1294"/>
        <v/>
      </c>
      <c r="F6323" s="14">
        <f t="shared" si="1295"/>
        <v>0</v>
      </c>
      <c r="G6323" s="14">
        <f t="shared" si="1291"/>
        <v>3</v>
      </c>
      <c r="H6323" s="14">
        <f t="shared" si="1301"/>
        <v>16</v>
      </c>
      <c r="I6323" s="14">
        <f t="shared" si="1301"/>
        <v>0</v>
      </c>
      <c r="J6323" s="14">
        <f t="shared" si="1301"/>
        <v>0</v>
      </c>
      <c r="K6323" s="14">
        <f t="shared" si="1301"/>
        <v>0</v>
      </c>
      <c r="L6323" s="14" t="str">
        <f t="shared" si="1297"/>
        <v>3.16</v>
      </c>
      <c r="M6323" s="15" t="str">
        <f t="shared" si="1298"/>
        <v>--</v>
      </c>
      <c r="N6323" s="14" t="str">
        <f t="shared" si="1299"/>
        <v/>
      </c>
      <c r="O6323" s="15" t="str">
        <f t="shared" si="1292"/>
        <v/>
      </c>
      <c r="P6323" s="15" t="str">
        <f>IF(N6323=1,FLOOR(MAX($P$4:P6322),1)+1,IF(AND(P6322&lt;&gt;"",O6322&lt;&gt;1),MAX($P$4:P6322)+0.1,""))</f>
        <v/>
      </c>
      <c r="Q6323" s="5">
        <f>ROW()</f>
        <v>6323</v>
      </c>
    </row>
    <row r="6324" spans="2:17" x14ac:dyDescent="0.3">
      <c r="B6324" s="5"/>
      <c r="C6324" s="14">
        <f t="shared" si="1293"/>
        <v>0</v>
      </c>
      <c r="D6324" s="14">
        <f t="shared" si="1293"/>
        <v>0</v>
      </c>
      <c r="E6324" s="14" t="str">
        <f t="shared" si="1294"/>
        <v/>
      </c>
      <c r="F6324" s="14">
        <f t="shared" si="1295"/>
        <v>0</v>
      </c>
      <c r="G6324" s="14">
        <f t="shared" si="1291"/>
        <v>3</v>
      </c>
      <c r="H6324" s="14">
        <f t="shared" si="1301"/>
        <v>16</v>
      </c>
      <c r="I6324" s="14">
        <f t="shared" si="1301"/>
        <v>0</v>
      </c>
      <c r="J6324" s="14">
        <f t="shared" si="1301"/>
        <v>0</v>
      </c>
      <c r="K6324" s="14">
        <f t="shared" si="1301"/>
        <v>0</v>
      </c>
      <c r="L6324" s="14" t="str">
        <f t="shared" si="1297"/>
        <v>3.16</v>
      </c>
      <c r="M6324" s="15" t="str">
        <f t="shared" si="1298"/>
        <v>--</v>
      </c>
      <c r="N6324" s="14" t="str">
        <f t="shared" si="1299"/>
        <v/>
      </c>
      <c r="O6324" s="15" t="str">
        <f t="shared" si="1292"/>
        <v/>
      </c>
      <c r="P6324" s="15" t="str">
        <f>IF(N6324=1,FLOOR(MAX($P$4:P6323),1)+1,IF(AND(P6323&lt;&gt;"",O6323&lt;&gt;1),MAX($P$4:P6323)+0.1,""))</f>
        <v/>
      </c>
      <c r="Q6324" s="5">
        <f>ROW()</f>
        <v>6324</v>
      </c>
    </row>
    <row r="6325" spans="2:17" x14ac:dyDescent="0.3">
      <c r="B6325" s="5"/>
      <c r="C6325" s="14">
        <f t="shared" si="1293"/>
        <v>0</v>
      </c>
      <c r="D6325" s="14">
        <f t="shared" si="1293"/>
        <v>0</v>
      </c>
      <c r="E6325" s="14" t="str">
        <f t="shared" si="1294"/>
        <v/>
      </c>
      <c r="F6325" s="14">
        <f t="shared" si="1295"/>
        <v>0</v>
      </c>
      <c r="G6325" s="14">
        <f t="shared" si="1291"/>
        <v>3</v>
      </c>
      <c r="H6325" s="14">
        <f t="shared" si="1301"/>
        <v>16</v>
      </c>
      <c r="I6325" s="14">
        <f t="shared" si="1301"/>
        <v>0</v>
      </c>
      <c r="J6325" s="14">
        <f t="shared" si="1301"/>
        <v>0</v>
      </c>
      <c r="K6325" s="14">
        <f t="shared" si="1301"/>
        <v>0</v>
      </c>
      <c r="L6325" s="14" t="str">
        <f t="shared" si="1297"/>
        <v>3.16</v>
      </c>
      <c r="M6325" s="15" t="str">
        <f t="shared" si="1298"/>
        <v>--</v>
      </c>
      <c r="N6325" s="14" t="str">
        <f t="shared" si="1299"/>
        <v/>
      </c>
      <c r="O6325" s="15" t="str">
        <f t="shared" si="1292"/>
        <v/>
      </c>
      <c r="P6325" s="15" t="str">
        <f>IF(N6325=1,FLOOR(MAX($P$4:P6324),1)+1,IF(AND(P6324&lt;&gt;"",O6324&lt;&gt;1),MAX($P$4:P6324)+0.1,""))</f>
        <v/>
      </c>
      <c r="Q6325" s="5">
        <f>ROW()</f>
        <v>6325</v>
      </c>
    </row>
    <row r="6326" spans="2:17" x14ac:dyDescent="0.3">
      <c r="B6326" s="5"/>
      <c r="C6326" s="14">
        <f t="shared" si="1293"/>
        <v>0</v>
      </c>
      <c r="D6326" s="14">
        <f t="shared" si="1293"/>
        <v>0</v>
      </c>
      <c r="E6326" s="14" t="str">
        <f t="shared" si="1294"/>
        <v/>
      </c>
      <c r="F6326" s="14">
        <f t="shared" si="1295"/>
        <v>0</v>
      </c>
      <c r="G6326" s="14">
        <f t="shared" si="1291"/>
        <v>3</v>
      </c>
      <c r="H6326" s="14">
        <f t="shared" ref="H6326:K6341" si="1302">IF(G6326&lt;&gt;G6325,0,IF(AND(($F6325-$D6326)=(H$3-1),$F6326=H$3),H6325+1,H6325))</f>
        <v>16</v>
      </c>
      <c r="I6326" s="14">
        <f t="shared" si="1302"/>
        <v>0</v>
      </c>
      <c r="J6326" s="14">
        <f t="shared" si="1302"/>
        <v>0</v>
      </c>
      <c r="K6326" s="14">
        <f t="shared" si="1302"/>
        <v>0</v>
      </c>
      <c r="L6326" s="14" t="str">
        <f t="shared" si="1297"/>
        <v>3.16</v>
      </c>
      <c r="M6326" s="15" t="str">
        <f t="shared" si="1298"/>
        <v>--</v>
      </c>
      <c r="N6326" s="14" t="str">
        <f t="shared" si="1299"/>
        <v/>
      </c>
      <c r="O6326" s="15" t="str">
        <f t="shared" si="1292"/>
        <v/>
      </c>
      <c r="P6326" s="15" t="str">
        <f>IF(N6326=1,FLOOR(MAX($P$4:P6325),1)+1,IF(AND(P6325&lt;&gt;"",O6325&lt;&gt;1),MAX($P$4:P6325)+0.1,""))</f>
        <v/>
      </c>
      <c r="Q6326" s="5">
        <f>ROW()</f>
        <v>6326</v>
      </c>
    </row>
    <row r="6327" spans="2:17" x14ac:dyDescent="0.3">
      <c r="B6327" s="5"/>
      <c r="C6327" s="14">
        <f t="shared" si="1293"/>
        <v>0</v>
      </c>
      <c r="D6327" s="14">
        <f t="shared" si="1293"/>
        <v>0</v>
      </c>
      <c r="E6327" s="14" t="str">
        <f t="shared" si="1294"/>
        <v/>
      </c>
      <c r="F6327" s="14">
        <f t="shared" si="1295"/>
        <v>0</v>
      </c>
      <c r="G6327" s="14">
        <f t="shared" si="1291"/>
        <v>3</v>
      </c>
      <c r="H6327" s="14">
        <f t="shared" si="1302"/>
        <v>16</v>
      </c>
      <c r="I6327" s="14">
        <f t="shared" si="1302"/>
        <v>0</v>
      </c>
      <c r="J6327" s="14">
        <f t="shared" si="1302"/>
        <v>0</v>
      </c>
      <c r="K6327" s="14">
        <f t="shared" si="1302"/>
        <v>0</v>
      </c>
      <c r="L6327" s="14" t="str">
        <f t="shared" si="1297"/>
        <v>3.16</v>
      </c>
      <c r="M6327" s="15" t="str">
        <f t="shared" si="1298"/>
        <v>--</v>
      </c>
      <c r="N6327" s="14" t="str">
        <f t="shared" si="1299"/>
        <v/>
      </c>
      <c r="O6327" s="15" t="str">
        <f t="shared" si="1292"/>
        <v/>
      </c>
      <c r="P6327" s="15" t="str">
        <f>IF(N6327=1,FLOOR(MAX($P$4:P6326),1)+1,IF(AND(P6326&lt;&gt;"",O6326&lt;&gt;1),MAX($P$4:P6326)+0.1,""))</f>
        <v/>
      </c>
      <c r="Q6327" s="5">
        <f>ROW()</f>
        <v>6327</v>
      </c>
    </row>
    <row r="6328" spans="2:17" x14ac:dyDescent="0.3">
      <c r="B6328" s="5"/>
      <c r="C6328" s="14">
        <f t="shared" si="1293"/>
        <v>0</v>
      </c>
      <c r="D6328" s="14">
        <f t="shared" si="1293"/>
        <v>0</v>
      </c>
      <c r="E6328" s="14" t="str">
        <f t="shared" si="1294"/>
        <v/>
      </c>
      <c r="F6328" s="14">
        <f t="shared" si="1295"/>
        <v>0</v>
      </c>
      <c r="G6328" s="14">
        <f t="shared" si="1291"/>
        <v>3</v>
      </c>
      <c r="H6328" s="14">
        <f t="shared" si="1302"/>
        <v>16</v>
      </c>
      <c r="I6328" s="14">
        <f t="shared" si="1302"/>
        <v>0</v>
      </c>
      <c r="J6328" s="14">
        <f t="shared" si="1302"/>
        <v>0</v>
      </c>
      <c r="K6328" s="14">
        <f t="shared" si="1302"/>
        <v>0</v>
      </c>
      <c r="L6328" s="14" t="str">
        <f t="shared" si="1297"/>
        <v>3.16</v>
      </c>
      <c r="M6328" s="15" t="str">
        <f t="shared" si="1298"/>
        <v>--</v>
      </c>
      <c r="N6328" s="14" t="str">
        <f t="shared" si="1299"/>
        <v/>
      </c>
      <c r="O6328" s="15" t="str">
        <f t="shared" si="1292"/>
        <v/>
      </c>
      <c r="P6328" s="15" t="str">
        <f>IF(N6328=1,FLOOR(MAX($P$4:P6327),1)+1,IF(AND(P6327&lt;&gt;"",O6327&lt;&gt;1),MAX($P$4:P6327)+0.1,""))</f>
        <v/>
      </c>
      <c r="Q6328" s="5">
        <f>ROW()</f>
        <v>6328</v>
      </c>
    </row>
    <row r="6329" spans="2:17" x14ac:dyDescent="0.3">
      <c r="B6329" s="5"/>
      <c r="C6329" s="14">
        <f t="shared" si="1293"/>
        <v>0</v>
      </c>
      <c r="D6329" s="14">
        <f t="shared" si="1293"/>
        <v>0</v>
      </c>
      <c r="E6329" s="14" t="str">
        <f t="shared" si="1294"/>
        <v/>
      </c>
      <c r="F6329" s="14">
        <f t="shared" si="1295"/>
        <v>0</v>
      </c>
      <c r="G6329" s="14">
        <f t="shared" si="1291"/>
        <v>3</v>
      </c>
      <c r="H6329" s="14">
        <f t="shared" si="1302"/>
        <v>16</v>
      </c>
      <c r="I6329" s="14">
        <f t="shared" si="1302"/>
        <v>0</v>
      </c>
      <c r="J6329" s="14">
        <f t="shared" si="1302"/>
        <v>0</v>
      </c>
      <c r="K6329" s="14">
        <f t="shared" si="1302"/>
        <v>0</v>
      </c>
      <c r="L6329" s="14" t="str">
        <f t="shared" si="1297"/>
        <v>3.16</v>
      </c>
      <c r="M6329" s="15" t="str">
        <f t="shared" si="1298"/>
        <v>--</v>
      </c>
      <c r="N6329" s="14" t="str">
        <f t="shared" si="1299"/>
        <v/>
      </c>
      <c r="O6329" s="15" t="str">
        <f t="shared" si="1292"/>
        <v/>
      </c>
      <c r="P6329" s="15" t="str">
        <f>IF(N6329=1,FLOOR(MAX($P$4:P6328),1)+1,IF(AND(P6328&lt;&gt;"",O6328&lt;&gt;1),MAX($P$4:P6328)+0.1,""))</f>
        <v/>
      </c>
      <c r="Q6329" s="5">
        <f>ROW()</f>
        <v>6329</v>
      </c>
    </row>
    <row r="6330" spans="2:17" x14ac:dyDescent="0.3">
      <c r="B6330" s="5"/>
      <c r="C6330" s="14">
        <f t="shared" si="1293"/>
        <v>0</v>
      </c>
      <c r="D6330" s="14">
        <f t="shared" si="1293"/>
        <v>0</v>
      </c>
      <c r="E6330" s="14" t="str">
        <f t="shared" si="1294"/>
        <v/>
      </c>
      <c r="F6330" s="14">
        <f t="shared" si="1295"/>
        <v>0</v>
      </c>
      <c r="G6330" s="14">
        <f t="shared" si="1291"/>
        <v>3</v>
      </c>
      <c r="H6330" s="14">
        <f t="shared" si="1302"/>
        <v>16</v>
      </c>
      <c r="I6330" s="14">
        <f t="shared" si="1302"/>
        <v>0</v>
      </c>
      <c r="J6330" s="14">
        <f t="shared" si="1302"/>
        <v>0</v>
      </c>
      <c r="K6330" s="14">
        <f t="shared" si="1302"/>
        <v>0</v>
      </c>
      <c r="L6330" s="14" t="str">
        <f t="shared" si="1297"/>
        <v>3.16</v>
      </c>
      <c r="M6330" s="15" t="str">
        <f t="shared" si="1298"/>
        <v>--</v>
      </c>
      <c r="N6330" s="14" t="str">
        <f t="shared" si="1299"/>
        <v/>
      </c>
      <c r="O6330" s="15" t="str">
        <f t="shared" si="1292"/>
        <v/>
      </c>
      <c r="P6330" s="15" t="str">
        <f>IF(N6330=1,FLOOR(MAX($P$4:P6329),1)+1,IF(AND(P6329&lt;&gt;"",O6329&lt;&gt;1),MAX($P$4:P6329)+0.1,""))</f>
        <v/>
      </c>
      <c r="Q6330" s="5">
        <f>ROW()</f>
        <v>6330</v>
      </c>
    </row>
    <row r="6331" spans="2:17" x14ac:dyDescent="0.3">
      <c r="B6331" s="5"/>
      <c r="C6331" s="14">
        <f t="shared" si="1293"/>
        <v>0</v>
      </c>
      <c r="D6331" s="14">
        <f t="shared" si="1293"/>
        <v>0</v>
      </c>
      <c r="E6331" s="14" t="str">
        <f t="shared" si="1294"/>
        <v/>
      </c>
      <c r="F6331" s="14">
        <f t="shared" si="1295"/>
        <v>0</v>
      </c>
      <c r="G6331" s="14">
        <f t="shared" si="1291"/>
        <v>3</v>
      </c>
      <c r="H6331" s="14">
        <f t="shared" si="1302"/>
        <v>16</v>
      </c>
      <c r="I6331" s="14">
        <f t="shared" si="1302"/>
        <v>0</v>
      </c>
      <c r="J6331" s="14">
        <f t="shared" si="1302"/>
        <v>0</v>
      </c>
      <c r="K6331" s="14">
        <f t="shared" si="1302"/>
        <v>0</v>
      </c>
      <c r="L6331" s="14" t="str">
        <f t="shared" si="1297"/>
        <v>3.16</v>
      </c>
      <c r="M6331" s="15" t="str">
        <f t="shared" si="1298"/>
        <v>--</v>
      </c>
      <c r="N6331" s="14" t="str">
        <f t="shared" si="1299"/>
        <v/>
      </c>
      <c r="O6331" s="15" t="str">
        <f t="shared" si="1292"/>
        <v/>
      </c>
      <c r="P6331" s="15" t="str">
        <f>IF(N6331=1,FLOOR(MAX($P$4:P6330),1)+1,IF(AND(P6330&lt;&gt;"",O6330&lt;&gt;1),MAX($P$4:P6330)+0.1,""))</f>
        <v/>
      </c>
      <c r="Q6331" s="5">
        <f>ROW()</f>
        <v>6331</v>
      </c>
    </row>
    <row r="6332" spans="2:17" x14ac:dyDescent="0.3">
      <c r="B6332" s="5"/>
      <c r="C6332" s="14">
        <f t="shared" si="1293"/>
        <v>0</v>
      </c>
      <c r="D6332" s="14">
        <f t="shared" si="1293"/>
        <v>0</v>
      </c>
      <c r="E6332" s="14" t="str">
        <f t="shared" si="1294"/>
        <v/>
      </c>
      <c r="F6332" s="14">
        <f t="shared" si="1295"/>
        <v>0</v>
      </c>
      <c r="G6332" s="14">
        <f t="shared" si="1291"/>
        <v>3</v>
      </c>
      <c r="H6332" s="14">
        <f t="shared" si="1302"/>
        <v>16</v>
      </c>
      <c r="I6332" s="14">
        <f t="shared" si="1302"/>
        <v>0</v>
      </c>
      <c r="J6332" s="14">
        <f t="shared" si="1302"/>
        <v>0</v>
      </c>
      <c r="K6332" s="14">
        <f t="shared" si="1302"/>
        <v>0</v>
      </c>
      <c r="L6332" s="14" t="str">
        <f t="shared" si="1297"/>
        <v>3.16</v>
      </c>
      <c r="M6332" s="15" t="str">
        <f t="shared" si="1298"/>
        <v>--</v>
      </c>
      <c r="N6332" s="14" t="str">
        <f t="shared" si="1299"/>
        <v/>
      </c>
      <c r="O6332" s="15" t="str">
        <f t="shared" si="1292"/>
        <v/>
      </c>
      <c r="P6332" s="15" t="str">
        <f>IF(N6332=1,FLOOR(MAX($P$4:P6331),1)+1,IF(AND(P6331&lt;&gt;"",O6331&lt;&gt;1),MAX($P$4:P6331)+0.1,""))</f>
        <v/>
      </c>
      <c r="Q6332" s="5">
        <f>ROW()</f>
        <v>6332</v>
      </c>
    </row>
    <row r="6333" spans="2:17" x14ac:dyDescent="0.3">
      <c r="B6333" s="5"/>
      <c r="C6333" s="14">
        <f t="shared" si="1293"/>
        <v>0</v>
      </c>
      <c r="D6333" s="14">
        <f t="shared" si="1293"/>
        <v>0</v>
      </c>
      <c r="E6333" s="14" t="str">
        <f t="shared" si="1294"/>
        <v/>
      </c>
      <c r="F6333" s="14">
        <f t="shared" si="1295"/>
        <v>0</v>
      </c>
      <c r="G6333" s="14">
        <f t="shared" si="1291"/>
        <v>3</v>
      </c>
      <c r="H6333" s="14">
        <f t="shared" si="1302"/>
        <v>16</v>
      </c>
      <c r="I6333" s="14">
        <f t="shared" si="1302"/>
        <v>0</v>
      </c>
      <c r="J6333" s="14">
        <f t="shared" si="1302"/>
        <v>0</v>
      </c>
      <c r="K6333" s="14">
        <f t="shared" si="1302"/>
        <v>0</v>
      </c>
      <c r="L6333" s="14" t="str">
        <f t="shared" si="1297"/>
        <v>3.16</v>
      </c>
      <c r="M6333" s="15" t="str">
        <f t="shared" si="1298"/>
        <v>--</v>
      </c>
      <c r="N6333" s="14" t="str">
        <f t="shared" si="1299"/>
        <v/>
      </c>
      <c r="O6333" s="15" t="str">
        <f t="shared" si="1292"/>
        <v/>
      </c>
      <c r="P6333" s="15" t="str">
        <f>IF(N6333=1,FLOOR(MAX($P$4:P6332),1)+1,IF(AND(P6332&lt;&gt;"",O6332&lt;&gt;1),MAX($P$4:P6332)+0.1,""))</f>
        <v/>
      </c>
      <c r="Q6333" s="5">
        <f>ROW()</f>
        <v>6333</v>
      </c>
    </row>
    <row r="6334" spans="2:17" x14ac:dyDescent="0.3">
      <c r="B6334" s="5"/>
      <c r="C6334" s="14">
        <f t="shared" si="1293"/>
        <v>0</v>
      </c>
      <c r="D6334" s="14">
        <f t="shared" si="1293"/>
        <v>0</v>
      </c>
      <c r="E6334" s="14" t="str">
        <f t="shared" si="1294"/>
        <v/>
      </c>
      <c r="F6334" s="14">
        <f t="shared" si="1295"/>
        <v>0</v>
      </c>
      <c r="G6334" s="14">
        <f t="shared" si="1291"/>
        <v>3</v>
      </c>
      <c r="H6334" s="14">
        <f t="shared" si="1302"/>
        <v>16</v>
      </c>
      <c r="I6334" s="14">
        <f t="shared" si="1302"/>
        <v>0</v>
      </c>
      <c r="J6334" s="14">
        <f t="shared" si="1302"/>
        <v>0</v>
      </c>
      <c r="K6334" s="14">
        <f t="shared" si="1302"/>
        <v>0</v>
      </c>
      <c r="L6334" s="14" t="str">
        <f t="shared" si="1297"/>
        <v>3.16</v>
      </c>
      <c r="M6334" s="15" t="str">
        <f t="shared" si="1298"/>
        <v>--</v>
      </c>
      <c r="N6334" s="14" t="str">
        <f t="shared" si="1299"/>
        <v/>
      </c>
      <c r="O6334" s="15" t="str">
        <f t="shared" si="1292"/>
        <v/>
      </c>
      <c r="P6334" s="15" t="str">
        <f>IF(N6334=1,FLOOR(MAX($P$4:P6333),1)+1,IF(AND(P6333&lt;&gt;"",O6333&lt;&gt;1),MAX($P$4:P6333)+0.1,""))</f>
        <v/>
      </c>
      <c r="Q6334" s="5">
        <f>ROW()</f>
        <v>6334</v>
      </c>
    </row>
    <row r="6335" spans="2:17" x14ac:dyDescent="0.3">
      <c r="B6335" s="5"/>
      <c r="C6335" s="14">
        <f t="shared" si="1293"/>
        <v>0</v>
      </c>
      <c r="D6335" s="14">
        <f t="shared" si="1293"/>
        <v>0</v>
      </c>
      <c r="E6335" s="14" t="str">
        <f t="shared" si="1294"/>
        <v/>
      </c>
      <c r="F6335" s="14">
        <f t="shared" si="1295"/>
        <v>0</v>
      </c>
      <c r="G6335" s="14">
        <f t="shared" si="1291"/>
        <v>3</v>
      </c>
      <c r="H6335" s="14">
        <f t="shared" si="1302"/>
        <v>16</v>
      </c>
      <c r="I6335" s="14">
        <f t="shared" si="1302"/>
        <v>0</v>
      </c>
      <c r="J6335" s="14">
        <f t="shared" si="1302"/>
        <v>0</v>
      </c>
      <c r="K6335" s="14">
        <f t="shared" si="1302"/>
        <v>0</v>
      </c>
      <c r="L6335" s="14" t="str">
        <f t="shared" si="1297"/>
        <v>3.16</v>
      </c>
      <c r="M6335" s="15" t="str">
        <f t="shared" si="1298"/>
        <v>--</v>
      </c>
      <c r="N6335" s="14" t="str">
        <f t="shared" si="1299"/>
        <v/>
      </c>
      <c r="O6335" s="15" t="str">
        <f t="shared" si="1292"/>
        <v/>
      </c>
      <c r="P6335" s="15" t="str">
        <f>IF(N6335=1,FLOOR(MAX($P$4:P6334),1)+1,IF(AND(P6334&lt;&gt;"",O6334&lt;&gt;1),MAX($P$4:P6334)+0.1,""))</f>
        <v/>
      </c>
      <c r="Q6335" s="5">
        <f>ROW()</f>
        <v>6335</v>
      </c>
    </row>
    <row r="6336" spans="2:17" x14ac:dyDescent="0.3">
      <c r="B6336" s="5"/>
      <c r="C6336" s="14">
        <f t="shared" si="1293"/>
        <v>0</v>
      </c>
      <c r="D6336" s="14">
        <f t="shared" si="1293"/>
        <v>0</v>
      </c>
      <c r="E6336" s="14" t="str">
        <f t="shared" si="1294"/>
        <v/>
      </c>
      <c r="F6336" s="14">
        <f t="shared" si="1295"/>
        <v>0</v>
      </c>
      <c r="G6336" s="14">
        <f t="shared" si="1291"/>
        <v>3</v>
      </c>
      <c r="H6336" s="14">
        <f t="shared" si="1302"/>
        <v>16</v>
      </c>
      <c r="I6336" s="14">
        <f t="shared" si="1302"/>
        <v>0</v>
      </c>
      <c r="J6336" s="14">
        <f t="shared" si="1302"/>
        <v>0</v>
      </c>
      <c r="K6336" s="14">
        <f t="shared" si="1302"/>
        <v>0</v>
      </c>
      <c r="L6336" s="14" t="str">
        <f t="shared" si="1297"/>
        <v>3.16</v>
      </c>
      <c r="M6336" s="15" t="str">
        <f t="shared" si="1298"/>
        <v>--</v>
      </c>
      <c r="N6336" s="14" t="str">
        <f t="shared" si="1299"/>
        <v/>
      </c>
      <c r="O6336" s="15" t="str">
        <f t="shared" si="1292"/>
        <v/>
      </c>
      <c r="P6336" s="15" t="str">
        <f>IF(N6336=1,FLOOR(MAX($P$4:P6335),1)+1,IF(AND(P6335&lt;&gt;"",O6335&lt;&gt;1),MAX($P$4:P6335)+0.1,""))</f>
        <v/>
      </c>
      <c r="Q6336" s="5">
        <f>ROW()</f>
        <v>6336</v>
      </c>
    </row>
    <row r="6337" spans="2:17" x14ac:dyDescent="0.3">
      <c r="B6337" s="5"/>
      <c r="C6337" s="14">
        <f t="shared" si="1293"/>
        <v>0</v>
      </c>
      <c r="D6337" s="14">
        <f t="shared" si="1293"/>
        <v>0</v>
      </c>
      <c r="E6337" s="14" t="str">
        <f t="shared" si="1294"/>
        <v/>
      </c>
      <c r="F6337" s="14">
        <f t="shared" si="1295"/>
        <v>0</v>
      </c>
      <c r="G6337" s="14">
        <f t="shared" si="1291"/>
        <v>3</v>
      </c>
      <c r="H6337" s="14">
        <f t="shared" si="1302"/>
        <v>16</v>
      </c>
      <c r="I6337" s="14">
        <f t="shared" si="1302"/>
        <v>0</v>
      </c>
      <c r="J6337" s="14">
        <f t="shared" si="1302"/>
        <v>0</v>
      </c>
      <c r="K6337" s="14">
        <f t="shared" si="1302"/>
        <v>0</v>
      </c>
      <c r="L6337" s="14" t="str">
        <f t="shared" si="1297"/>
        <v>3.16</v>
      </c>
      <c r="M6337" s="15" t="str">
        <f t="shared" si="1298"/>
        <v>--</v>
      </c>
      <c r="N6337" s="14" t="str">
        <f t="shared" si="1299"/>
        <v/>
      </c>
      <c r="O6337" s="15" t="str">
        <f t="shared" si="1292"/>
        <v/>
      </c>
      <c r="P6337" s="15" t="str">
        <f>IF(N6337=1,FLOOR(MAX($P$4:P6336),1)+1,IF(AND(P6336&lt;&gt;"",O6336&lt;&gt;1),MAX($P$4:P6336)+0.1,""))</f>
        <v/>
      </c>
      <c r="Q6337" s="5">
        <f>ROW()</f>
        <v>6337</v>
      </c>
    </row>
    <row r="6338" spans="2:17" x14ac:dyDescent="0.3">
      <c r="B6338" s="5"/>
      <c r="C6338" s="14">
        <f t="shared" si="1293"/>
        <v>0</v>
      </c>
      <c r="D6338" s="14">
        <f t="shared" si="1293"/>
        <v>0</v>
      </c>
      <c r="E6338" s="14" t="str">
        <f t="shared" si="1294"/>
        <v/>
      </c>
      <c r="F6338" s="14">
        <f t="shared" si="1295"/>
        <v>0</v>
      </c>
      <c r="G6338" s="14">
        <f t="shared" si="1291"/>
        <v>3</v>
      </c>
      <c r="H6338" s="14">
        <f t="shared" si="1302"/>
        <v>16</v>
      </c>
      <c r="I6338" s="14">
        <f t="shared" si="1302"/>
        <v>0</v>
      </c>
      <c r="J6338" s="14">
        <f t="shared" si="1302"/>
        <v>0</v>
      </c>
      <c r="K6338" s="14">
        <f t="shared" si="1302"/>
        <v>0</v>
      </c>
      <c r="L6338" s="14" t="str">
        <f t="shared" si="1297"/>
        <v>3.16</v>
      </c>
      <c r="M6338" s="15" t="str">
        <f t="shared" si="1298"/>
        <v>--</v>
      </c>
      <c r="N6338" s="14" t="str">
        <f t="shared" si="1299"/>
        <v/>
      </c>
      <c r="O6338" s="15" t="str">
        <f t="shared" si="1292"/>
        <v/>
      </c>
      <c r="P6338" s="15" t="str">
        <f>IF(N6338=1,FLOOR(MAX($P$4:P6337),1)+1,IF(AND(P6337&lt;&gt;"",O6337&lt;&gt;1),MAX($P$4:P6337)+0.1,""))</f>
        <v/>
      </c>
      <c r="Q6338" s="5">
        <f>ROW()</f>
        <v>6338</v>
      </c>
    </row>
    <row r="6339" spans="2:17" x14ac:dyDescent="0.3">
      <c r="B6339" s="5"/>
      <c r="C6339" s="14">
        <f t="shared" si="1293"/>
        <v>0</v>
      </c>
      <c r="D6339" s="14">
        <f t="shared" si="1293"/>
        <v>0</v>
      </c>
      <c r="E6339" s="14" t="str">
        <f t="shared" si="1294"/>
        <v/>
      </c>
      <c r="F6339" s="14">
        <f t="shared" si="1295"/>
        <v>0</v>
      </c>
      <c r="G6339" s="14">
        <f t="shared" si="1291"/>
        <v>3</v>
      </c>
      <c r="H6339" s="14">
        <f t="shared" si="1302"/>
        <v>16</v>
      </c>
      <c r="I6339" s="14">
        <f t="shared" si="1302"/>
        <v>0</v>
      </c>
      <c r="J6339" s="14">
        <f t="shared" si="1302"/>
        <v>0</v>
      </c>
      <c r="K6339" s="14">
        <f t="shared" si="1302"/>
        <v>0</v>
      </c>
      <c r="L6339" s="14" t="str">
        <f t="shared" si="1297"/>
        <v>3.16</v>
      </c>
      <c r="M6339" s="15" t="str">
        <f t="shared" si="1298"/>
        <v>--</v>
      </c>
      <c r="N6339" s="14" t="str">
        <f t="shared" si="1299"/>
        <v/>
      </c>
      <c r="O6339" s="15" t="str">
        <f t="shared" si="1292"/>
        <v/>
      </c>
      <c r="P6339" s="15" t="str">
        <f>IF(N6339=1,FLOOR(MAX($P$4:P6338),1)+1,IF(AND(P6338&lt;&gt;"",O6338&lt;&gt;1),MAX($P$4:P6338)+0.1,""))</f>
        <v/>
      </c>
      <c r="Q6339" s="5">
        <f>ROW()</f>
        <v>6339</v>
      </c>
    </row>
    <row r="6340" spans="2:17" x14ac:dyDescent="0.3">
      <c r="B6340" s="5"/>
      <c r="C6340" s="14">
        <f t="shared" si="1293"/>
        <v>0</v>
      </c>
      <c r="D6340" s="14">
        <f t="shared" si="1293"/>
        <v>0</v>
      </c>
      <c r="E6340" s="14" t="str">
        <f t="shared" si="1294"/>
        <v/>
      </c>
      <c r="F6340" s="14">
        <f t="shared" si="1295"/>
        <v>0</v>
      </c>
      <c r="G6340" s="14">
        <f t="shared" si="1291"/>
        <v>3</v>
      </c>
      <c r="H6340" s="14">
        <f t="shared" si="1302"/>
        <v>16</v>
      </c>
      <c r="I6340" s="14">
        <f t="shared" si="1302"/>
        <v>0</v>
      </c>
      <c r="J6340" s="14">
        <f t="shared" si="1302"/>
        <v>0</v>
      </c>
      <c r="K6340" s="14">
        <f t="shared" si="1302"/>
        <v>0</v>
      </c>
      <c r="L6340" s="14" t="str">
        <f t="shared" si="1297"/>
        <v>3.16</v>
      </c>
      <c r="M6340" s="15" t="str">
        <f t="shared" si="1298"/>
        <v>--</v>
      </c>
      <c r="N6340" s="14" t="str">
        <f t="shared" si="1299"/>
        <v/>
      </c>
      <c r="O6340" s="15" t="str">
        <f t="shared" si="1292"/>
        <v/>
      </c>
      <c r="P6340" s="15" t="str">
        <f>IF(N6340=1,FLOOR(MAX($P$4:P6339),1)+1,IF(AND(P6339&lt;&gt;"",O6339&lt;&gt;1),MAX($P$4:P6339)+0.1,""))</f>
        <v/>
      </c>
      <c r="Q6340" s="5">
        <f>ROW()</f>
        <v>6340</v>
      </c>
    </row>
    <row r="6341" spans="2:17" x14ac:dyDescent="0.3">
      <c r="B6341" s="5"/>
      <c r="C6341" s="14">
        <f t="shared" si="1293"/>
        <v>0</v>
      </c>
      <c r="D6341" s="14">
        <f t="shared" si="1293"/>
        <v>0</v>
      </c>
      <c r="E6341" s="14" t="str">
        <f t="shared" si="1294"/>
        <v/>
      </c>
      <c r="F6341" s="14">
        <f t="shared" si="1295"/>
        <v>0</v>
      </c>
      <c r="G6341" s="14">
        <f t="shared" ref="G6341:G6404" si="1303">G6340+IF(NOT(ISERROR(FIND("&lt;PRT&gt;",A6341))),1,0)</f>
        <v>3</v>
      </c>
      <c r="H6341" s="14">
        <f t="shared" si="1302"/>
        <v>16</v>
      </c>
      <c r="I6341" s="14">
        <f t="shared" si="1302"/>
        <v>0</v>
      </c>
      <c r="J6341" s="14">
        <f t="shared" si="1302"/>
        <v>0</v>
      </c>
      <c r="K6341" s="14">
        <f t="shared" si="1302"/>
        <v>0</v>
      </c>
      <c r="L6341" s="14" t="str">
        <f t="shared" si="1297"/>
        <v>3.16</v>
      </c>
      <c r="M6341" s="15" t="str">
        <f t="shared" si="1298"/>
        <v>--</v>
      </c>
      <c r="N6341" s="14" t="str">
        <f t="shared" si="1299"/>
        <v/>
      </c>
      <c r="O6341" s="15" t="str">
        <f t="shared" ref="O6341:O6404" si="1304">IF(ISERROR(FIND(O$4,$A6341)),"",1)</f>
        <v/>
      </c>
      <c r="P6341" s="15" t="str">
        <f>IF(N6341=1,FLOOR(MAX($P$4:P6340),1)+1,IF(AND(P6340&lt;&gt;"",O6340&lt;&gt;1),MAX($P$4:P6340)+0.1,""))</f>
        <v/>
      </c>
      <c r="Q6341" s="5">
        <f>ROW()</f>
        <v>6341</v>
      </c>
    </row>
    <row r="6342" spans="2:17" x14ac:dyDescent="0.3">
      <c r="B6342" s="5"/>
      <c r="C6342" s="14">
        <f t="shared" ref="C6342:D6405" si="1305">(LEN($A6342)-LEN(SUBSTITUTE($A6342,C$3,"")))/LEN(C$3)</f>
        <v>0</v>
      </c>
      <c r="D6342" s="14">
        <f t="shared" si="1305"/>
        <v>0</v>
      </c>
      <c r="E6342" s="14" t="str">
        <f t="shared" ref="E6342:E6405" si="1306">IF(AND(C6342&gt;0,D6342&gt;0),IF(FIND(D$3,A6342)&gt;FIND(C$3,A6342),"WARNING","OK"),"")</f>
        <v/>
      </c>
      <c r="F6342" s="14">
        <f t="shared" ref="F6342:F6405" si="1307">F6341+C6342-D6342</f>
        <v>0</v>
      </c>
      <c r="G6342" s="14">
        <f t="shared" si="1303"/>
        <v>3</v>
      </c>
      <c r="H6342" s="14">
        <f t="shared" ref="H6342:K6357" si="1308">IF(G6342&lt;&gt;G6341,0,IF(AND(($F6341-$D6342)=(H$3-1),$F6342=H$3),H6341+1,H6341))</f>
        <v>16</v>
      </c>
      <c r="I6342" s="14">
        <f t="shared" si="1308"/>
        <v>0</v>
      </c>
      <c r="J6342" s="14">
        <f t="shared" si="1308"/>
        <v>0</v>
      </c>
      <c r="K6342" s="14">
        <f t="shared" si="1308"/>
        <v>0</v>
      </c>
      <c r="L6342" s="14" t="str">
        <f t="shared" ref="L6342:L6405" si="1309">SUBSTITUTE(G6342&amp;"."&amp;H6342&amp;"."&amp;I6342&amp;"."&amp;J6342&amp;"."&amp;K6342,".0","")</f>
        <v>3.16</v>
      </c>
      <c r="M6342" s="15" t="str">
        <f t="shared" ref="M6342:M6405" si="1310">IF(ISERROR(FIND("&lt;SPT&gt;&lt;TTL&gt;",A6342)),"--",SUBSTITUTE(SUBSTITUTE(MID(A6342&amp;A6343,FIND("&lt;SPT&gt;&lt;TTL&gt;",A6342&amp;A6343)+10,FIND("&lt;/TTL&gt;",A6342&amp;A6343)-FIND("&lt;SPT&gt;&lt;TTL&gt;",A6342&amp;A6343)-10),"&lt;SUB&gt;",""),"&lt;/SUB&gt;",""))</f>
        <v>--</v>
      </c>
      <c r="N6342" s="14" t="str">
        <f t="shared" ref="N6342:N6405" si="1311">IF(ISERROR(FIND(N$4,UPPER($A6342))),"",1)</f>
        <v/>
      </c>
      <c r="O6342" s="15" t="str">
        <f t="shared" si="1304"/>
        <v/>
      </c>
      <c r="P6342" s="15" t="str">
        <f>IF(N6342=1,FLOOR(MAX($P$4:P6341),1)+1,IF(AND(P6341&lt;&gt;"",O6341&lt;&gt;1),MAX($P$4:P6341)+0.1,""))</f>
        <v/>
      </c>
      <c r="Q6342" s="5">
        <f>ROW()</f>
        <v>6342</v>
      </c>
    </row>
    <row r="6343" spans="2:17" x14ac:dyDescent="0.3">
      <c r="B6343" s="5"/>
      <c r="C6343" s="14">
        <f t="shared" si="1305"/>
        <v>0</v>
      </c>
      <c r="D6343" s="14">
        <f t="shared" si="1305"/>
        <v>0</v>
      </c>
      <c r="E6343" s="14" t="str">
        <f t="shared" si="1306"/>
        <v/>
      </c>
      <c r="F6343" s="14">
        <f t="shared" si="1307"/>
        <v>0</v>
      </c>
      <c r="G6343" s="14">
        <f t="shared" si="1303"/>
        <v>3</v>
      </c>
      <c r="H6343" s="14">
        <f t="shared" si="1308"/>
        <v>16</v>
      </c>
      <c r="I6343" s="14">
        <f t="shared" si="1308"/>
        <v>0</v>
      </c>
      <c r="J6343" s="14">
        <f t="shared" si="1308"/>
        <v>0</v>
      </c>
      <c r="K6343" s="14">
        <f t="shared" si="1308"/>
        <v>0</v>
      </c>
      <c r="L6343" s="14" t="str">
        <f t="shared" si="1309"/>
        <v>3.16</v>
      </c>
      <c r="M6343" s="15" t="str">
        <f t="shared" si="1310"/>
        <v>--</v>
      </c>
      <c r="N6343" s="14" t="str">
        <f t="shared" si="1311"/>
        <v/>
      </c>
      <c r="O6343" s="15" t="str">
        <f t="shared" si="1304"/>
        <v/>
      </c>
      <c r="P6343" s="15" t="str">
        <f>IF(N6343=1,FLOOR(MAX($P$4:P6342),1)+1,IF(AND(P6342&lt;&gt;"",O6342&lt;&gt;1),MAX($P$4:P6342)+0.1,""))</f>
        <v/>
      </c>
      <c r="Q6343" s="5">
        <f>ROW()</f>
        <v>6343</v>
      </c>
    </row>
    <row r="6344" spans="2:17" x14ac:dyDescent="0.3">
      <c r="B6344" s="5"/>
      <c r="C6344" s="14">
        <f t="shared" si="1305"/>
        <v>0</v>
      </c>
      <c r="D6344" s="14">
        <f t="shared" si="1305"/>
        <v>0</v>
      </c>
      <c r="E6344" s="14" t="str">
        <f t="shared" si="1306"/>
        <v/>
      </c>
      <c r="F6344" s="14">
        <f t="shared" si="1307"/>
        <v>0</v>
      </c>
      <c r="G6344" s="14">
        <f t="shared" si="1303"/>
        <v>3</v>
      </c>
      <c r="H6344" s="14">
        <f t="shared" si="1308"/>
        <v>16</v>
      </c>
      <c r="I6344" s="14">
        <f t="shared" si="1308"/>
        <v>0</v>
      </c>
      <c r="J6344" s="14">
        <f t="shared" si="1308"/>
        <v>0</v>
      </c>
      <c r="K6344" s="14">
        <f t="shared" si="1308"/>
        <v>0</v>
      </c>
      <c r="L6344" s="14" t="str">
        <f t="shared" si="1309"/>
        <v>3.16</v>
      </c>
      <c r="M6344" s="15" t="str">
        <f t="shared" si="1310"/>
        <v>--</v>
      </c>
      <c r="N6344" s="14" t="str">
        <f t="shared" si="1311"/>
        <v/>
      </c>
      <c r="O6344" s="15" t="str">
        <f t="shared" si="1304"/>
        <v/>
      </c>
      <c r="P6344" s="15" t="str">
        <f>IF(N6344=1,FLOOR(MAX($P$4:P6343),1)+1,IF(AND(P6343&lt;&gt;"",O6343&lt;&gt;1),MAX($P$4:P6343)+0.1,""))</f>
        <v/>
      </c>
      <c r="Q6344" s="5">
        <f>ROW()</f>
        <v>6344</v>
      </c>
    </row>
    <row r="6345" spans="2:17" x14ac:dyDescent="0.3">
      <c r="B6345" s="5"/>
      <c r="C6345" s="14">
        <f t="shared" si="1305"/>
        <v>0</v>
      </c>
      <c r="D6345" s="14">
        <f t="shared" si="1305"/>
        <v>0</v>
      </c>
      <c r="E6345" s="14" t="str">
        <f t="shared" si="1306"/>
        <v/>
      </c>
      <c r="F6345" s="14">
        <f t="shared" si="1307"/>
        <v>0</v>
      </c>
      <c r="G6345" s="14">
        <f t="shared" si="1303"/>
        <v>3</v>
      </c>
      <c r="H6345" s="14">
        <f t="shared" si="1308"/>
        <v>16</v>
      </c>
      <c r="I6345" s="14">
        <f t="shared" si="1308"/>
        <v>0</v>
      </c>
      <c r="J6345" s="14">
        <f t="shared" si="1308"/>
        <v>0</v>
      </c>
      <c r="K6345" s="14">
        <f t="shared" si="1308"/>
        <v>0</v>
      </c>
      <c r="L6345" s="14" t="str">
        <f t="shared" si="1309"/>
        <v>3.16</v>
      </c>
      <c r="M6345" s="15" t="str">
        <f t="shared" si="1310"/>
        <v>--</v>
      </c>
      <c r="N6345" s="14" t="str">
        <f t="shared" si="1311"/>
        <v/>
      </c>
      <c r="O6345" s="15" t="str">
        <f t="shared" si="1304"/>
        <v/>
      </c>
      <c r="P6345" s="15" t="str">
        <f>IF(N6345=1,FLOOR(MAX($P$4:P6344),1)+1,IF(AND(P6344&lt;&gt;"",O6344&lt;&gt;1),MAX($P$4:P6344)+0.1,""))</f>
        <v/>
      </c>
      <c r="Q6345" s="5">
        <f>ROW()</f>
        <v>6345</v>
      </c>
    </row>
    <row r="6346" spans="2:17" x14ac:dyDescent="0.3">
      <c r="B6346" s="5"/>
      <c r="C6346" s="14">
        <f t="shared" si="1305"/>
        <v>0</v>
      </c>
      <c r="D6346" s="14">
        <f t="shared" si="1305"/>
        <v>0</v>
      </c>
      <c r="E6346" s="14" t="str">
        <f t="shared" si="1306"/>
        <v/>
      </c>
      <c r="F6346" s="14">
        <f t="shared" si="1307"/>
        <v>0</v>
      </c>
      <c r="G6346" s="14">
        <f t="shared" si="1303"/>
        <v>3</v>
      </c>
      <c r="H6346" s="14">
        <f t="shared" si="1308"/>
        <v>16</v>
      </c>
      <c r="I6346" s="14">
        <f t="shared" si="1308"/>
        <v>0</v>
      </c>
      <c r="J6346" s="14">
        <f t="shared" si="1308"/>
        <v>0</v>
      </c>
      <c r="K6346" s="14">
        <f t="shared" si="1308"/>
        <v>0</v>
      </c>
      <c r="L6346" s="14" t="str">
        <f t="shared" si="1309"/>
        <v>3.16</v>
      </c>
      <c r="M6346" s="15" t="str">
        <f t="shared" si="1310"/>
        <v>--</v>
      </c>
      <c r="N6346" s="14" t="str">
        <f t="shared" si="1311"/>
        <v/>
      </c>
      <c r="O6346" s="15" t="str">
        <f t="shared" si="1304"/>
        <v/>
      </c>
      <c r="P6346" s="15" t="str">
        <f>IF(N6346=1,FLOOR(MAX($P$4:P6345),1)+1,IF(AND(P6345&lt;&gt;"",O6345&lt;&gt;1),MAX($P$4:P6345)+0.1,""))</f>
        <v/>
      </c>
      <c r="Q6346" s="5">
        <f>ROW()</f>
        <v>6346</v>
      </c>
    </row>
    <row r="6347" spans="2:17" x14ac:dyDescent="0.3">
      <c r="B6347" s="5"/>
      <c r="C6347" s="14">
        <f t="shared" si="1305"/>
        <v>0</v>
      </c>
      <c r="D6347" s="14">
        <f t="shared" si="1305"/>
        <v>0</v>
      </c>
      <c r="E6347" s="14" t="str">
        <f t="shared" si="1306"/>
        <v/>
      </c>
      <c r="F6347" s="14">
        <f t="shared" si="1307"/>
        <v>0</v>
      </c>
      <c r="G6347" s="14">
        <f t="shared" si="1303"/>
        <v>3</v>
      </c>
      <c r="H6347" s="14">
        <f t="shared" si="1308"/>
        <v>16</v>
      </c>
      <c r="I6347" s="14">
        <f t="shared" si="1308"/>
        <v>0</v>
      </c>
      <c r="J6347" s="14">
        <f t="shared" si="1308"/>
        <v>0</v>
      </c>
      <c r="K6347" s="14">
        <f t="shared" si="1308"/>
        <v>0</v>
      </c>
      <c r="L6347" s="14" t="str">
        <f t="shared" si="1309"/>
        <v>3.16</v>
      </c>
      <c r="M6347" s="15" t="str">
        <f t="shared" si="1310"/>
        <v>--</v>
      </c>
      <c r="N6347" s="14" t="str">
        <f t="shared" si="1311"/>
        <v/>
      </c>
      <c r="O6347" s="15" t="str">
        <f t="shared" si="1304"/>
        <v/>
      </c>
      <c r="P6347" s="15" t="str">
        <f>IF(N6347=1,FLOOR(MAX($P$4:P6346),1)+1,IF(AND(P6346&lt;&gt;"",O6346&lt;&gt;1),MAX($P$4:P6346)+0.1,""))</f>
        <v/>
      </c>
      <c r="Q6347" s="5">
        <f>ROW()</f>
        <v>6347</v>
      </c>
    </row>
    <row r="6348" spans="2:17" x14ac:dyDescent="0.3">
      <c r="B6348" s="5"/>
      <c r="C6348" s="14">
        <f t="shared" si="1305"/>
        <v>0</v>
      </c>
      <c r="D6348" s="14">
        <f t="shared" si="1305"/>
        <v>0</v>
      </c>
      <c r="E6348" s="14" t="str">
        <f t="shared" si="1306"/>
        <v/>
      </c>
      <c r="F6348" s="14">
        <f t="shared" si="1307"/>
        <v>0</v>
      </c>
      <c r="G6348" s="14">
        <f t="shared" si="1303"/>
        <v>3</v>
      </c>
      <c r="H6348" s="14">
        <f t="shared" si="1308"/>
        <v>16</v>
      </c>
      <c r="I6348" s="14">
        <f t="shared" si="1308"/>
        <v>0</v>
      </c>
      <c r="J6348" s="14">
        <f t="shared" si="1308"/>
        <v>0</v>
      </c>
      <c r="K6348" s="14">
        <f t="shared" si="1308"/>
        <v>0</v>
      </c>
      <c r="L6348" s="14" t="str">
        <f t="shared" si="1309"/>
        <v>3.16</v>
      </c>
      <c r="M6348" s="15" t="str">
        <f t="shared" si="1310"/>
        <v>--</v>
      </c>
      <c r="N6348" s="14" t="str">
        <f t="shared" si="1311"/>
        <v/>
      </c>
      <c r="O6348" s="15" t="str">
        <f t="shared" si="1304"/>
        <v/>
      </c>
      <c r="P6348" s="15" t="str">
        <f>IF(N6348=1,FLOOR(MAX($P$4:P6347),1)+1,IF(AND(P6347&lt;&gt;"",O6347&lt;&gt;1),MAX($P$4:P6347)+0.1,""))</f>
        <v/>
      </c>
      <c r="Q6348" s="5">
        <f>ROW()</f>
        <v>6348</v>
      </c>
    </row>
    <row r="6349" spans="2:17" x14ac:dyDescent="0.3">
      <c r="B6349" s="5"/>
      <c r="C6349" s="14">
        <f t="shared" si="1305"/>
        <v>0</v>
      </c>
      <c r="D6349" s="14">
        <f t="shared" si="1305"/>
        <v>0</v>
      </c>
      <c r="E6349" s="14" t="str">
        <f t="shared" si="1306"/>
        <v/>
      </c>
      <c r="F6349" s="14">
        <f t="shared" si="1307"/>
        <v>0</v>
      </c>
      <c r="G6349" s="14">
        <f t="shared" si="1303"/>
        <v>3</v>
      </c>
      <c r="H6349" s="14">
        <f t="shared" si="1308"/>
        <v>16</v>
      </c>
      <c r="I6349" s="14">
        <f t="shared" si="1308"/>
        <v>0</v>
      </c>
      <c r="J6349" s="14">
        <f t="shared" si="1308"/>
        <v>0</v>
      </c>
      <c r="K6349" s="14">
        <f t="shared" si="1308"/>
        <v>0</v>
      </c>
      <c r="L6349" s="14" t="str">
        <f t="shared" si="1309"/>
        <v>3.16</v>
      </c>
      <c r="M6349" s="15" t="str">
        <f t="shared" si="1310"/>
        <v>--</v>
      </c>
      <c r="N6349" s="14" t="str">
        <f t="shared" si="1311"/>
        <v/>
      </c>
      <c r="O6349" s="15" t="str">
        <f t="shared" si="1304"/>
        <v/>
      </c>
      <c r="P6349" s="15" t="str">
        <f>IF(N6349=1,FLOOR(MAX($P$4:P6348),1)+1,IF(AND(P6348&lt;&gt;"",O6348&lt;&gt;1),MAX($P$4:P6348)+0.1,""))</f>
        <v/>
      </c>
      <c r="Q6349" s="5">
        <f>ROW()</f>
        <v>6349</v>
      </c>
    </row>
    <row r="6350" spans="2:17" x14ac:dyDescent="0.3">
      <c r="B6350" s="5"/>
      <c r="C6350" s="14">
        <f t="shared" si="1305"/>
        <v>0</v>
      </c>
      <c r="D6350" s="14">
        <f t="shared" si="1305"/>
        <v>0</v>
      </c>
      <c r="E6350" s="14" t="str">
        <f t="shared" si="1306"/>
        <v/>
      </c>
      <c r="F6350" s="14">
        <f t="shared" si="1307"/>
        <v>0</v>
      </c>
      <c r="G6350" s="14">
        <f t="shared" si="1303"/>
        <v>3</v>
      </c>
      <c r="H6350" s="14">
        <f t="shared" si="1308"/>
        <v>16</v>
      </c>
      <c r="I6350" s="14">
        <f t="shared" si="1308"/>
        <v>0</v>
      </c>
      <c r="J6350" s="14">
        <f t="shared" si="1308"/>
        <v>0</v>
      </c>
      <c r="K6350" s="14">
        <f t="shared" si="1308"/>
        <v>0</v>
      </c>
      <c r="L6350" s="14" t="str">
        <f t="shared" si="1309"/>
        <v>3.16</v>
      </c>
      <c r="M6350" s="15" t="str">
        <f t="shared" si="1310"/>
        <v>--</v>
      </c>
      <c r="N6350" s="14" t="str">
        <f t="shared" si="1311"/>
        <v/>
      </c>
      <c r="O6350" s="15" t="str">
        <f t="shared" si="1304"/>
        <v/>
      </c>
      <c r="P6350" s="15" t="str">
        <f>IF(N6350=1,FLOOR(MAX($P$4:P6349),1)+1,IF(AND(P6349&lt;&gt;"",O6349&lt;&gt;1),MAX($P$4:P6349)+0.1,""))</f>
        <v/>
      </c>
      <c r="Q6350" s="5">
        <f>ROW()</f>
        <v>6350</v>
      </c>
    </row>
    <row r="6351" spans="2:17" x14ac:dyDescent="0.3">
      <c r="B6351" s="5"/>
      <c r="C6351" s="14">
        <f t="shared" si="1305"/>
        <v>0</v>
      </c>
      <c r="D6351" s="14">
        <f t="shared" si="1305"/>
        <v>0</v>
      </c>
      <c r="E6351" s="14" t="str">
        <f t="shared" si="1306"/>
        <v/>
      </c>
      <c r="F6351" s="14">
        <f t="shared" si="1307"/>
        <v>0</v>
      </c>
      <c r="G6351" s="14">
        <f t="shared" si="1303"/>
        <v>3</v>
      </c>
      <c r="H6351" s="14">
        <f t="shared" si="1308"/>
        <v>16</v>
      </c>
      <c r="I6351" s="14">
        <f t="shared" si="1308"/>
        <v>0</v>
      </c>
      <c r="J6351" s="14">
        <f t="shared" si="1308"/>
        <v>0</v>
      </c>
      <c r="K6351" s="14">
        <f t="shared" si="1308"/>
        <v>0</v>
      </c>
      <c r="L6351" s="14" t="str">
        <f t="shared" si="1309"/>
        <v>3.16</v>
      </c>
      <c r="M6351" s="15" t="str">
        <f t="shared" si="1310"/>
        <v>--</v>
      </c>
      <c r="N6351" s="14" t="str">
        <f t="shared" si="1311"/>
        <v/>
      </c>
      <c r="O6351" s="15" t="str">
        <f t="shared" si="1304"/>
        <v/>
      </c>
      <c r="P6351" s="15" t="str">
        <f>IF(N6351=1,FLOOR(MAX($P$4:P6350),1)+1,IF(AND(P6350&lt;&gt;"",O6350&lt;&gt;1),MAX($P$4:P6350)+0.1,""))</f>
        <v/>
      </c>
      <c r="Q6351" s="5">
        <f>ROW()</f>
        <v>6351</v>
      </c>
    </row>
    <row r="6352" spans="2:17" x14ac:dyDescent="0.3">
      <c r="B6352" s="5"/>
      <c r="C6352" s="14">
        <f t="shared" si="1305"/>
        <v>0</v>
      </c>
      <c r="D6352" s="14">
        <f t="shared" si="1305"/>
        <v>0</v>
      </c>
      <c r="E6352" s="14" t="str">
        <f t="shared" si="1306"/>
        <v/>
      </c>
      <c r="F6352" s="14">
        <f t="shared" si="1307"/>
        <v>0</v>
      </c>
      <c r="G6352" s="14">
        <f t="shared" si="1303"/>
        <v>3</v>
      </c>
      <c r="H6352" s="14">
        <f t="shared" si="1308"/>
        <v>16</v>
      </c>
      <c r="I6352" s="14">
        <f t="shared" si="1308"/>
        <v>0</v>
      </c>
      <c r="J6352" s="14">
        <f t="shared" si="1308"/>
        <v>0</v>
      </c>
      <c r="K6352" s="14">
        <f t="shared" si="1308"/>
        <v>0</v>
      </c>
      <c r="L6352" s="14" t="str">
        <f t="shared" si="1309"/>
        <v>3.16</v>
      </c>
      <c r="M6352" s="15" t="str">
        <f t="shared" si="1310"/>
        <v>--</v>
      </c>
      <c r="N6352" s="14" t="str">
        <f t="shared" si="1311"/>
        <v/>
      </c>
      <c r="O6352" s="15" t="str">
        <f t="shared" si="1304"/>
        <v/>
      </c>
      <c r="P6352" s="15" t="str">
        <f>IF(N6352=1,FLOOR(MAX($P$4:P6351),1)+1,IF(AND(P6351&lt;&gt;"",O6351&lt;&gt;1),MAX($P$4:P6351)+0.1,""))</f>
        <v/>
      </c>
      <c r="Q6352" s="5">
        <f>ROW()</f>
        <v>6352</v>
      </c>
    </row>
    <row r="6353" spans="2:17" x14ac:dyDescent="0.3">
      <c r="B6353" s="5"/>
      <c r="C6353" s="14">
        <f t="shared" si="1305"/>
        <v>0</v>
      </c>
      <c r="D6353" s="14">
        <f t="shared" si="1305"/>
        <v>0</v>
      </c>
      <c r="E6353" s="14" t="str">
        <f t="shared" si="1306"/>
        <v/>
      </c>
      <c r="F6353" s="14">
        <f t="shared" si="1307"/>
        <v>0</v>
      </c>
      <c r="G6353" s="14">
        <f t="shared" si="1303"/>
        <v>3</v>
      </c>
      <c r="H6353" s="14">
        <f t="shared" si="1308"/>
        <v>16</v>
      </c>
      <c r="I6353" s="14">
        <f t="shared" si="1308"/>
        <v>0</v>
      </c>
      <c r="J6353" s="14">
        <f t="shared" si="1308"/>
        <v>0</v>
      </c>
      <c r="K6353" s="14">
        <f t="shared" si="1308"/>
        <v>0</v>
      </c>
      <c r="L6353" s="14" t="str">
        <f t="shared" si="1309"/>
        <v>3.16</v>
      </c>
      <c r="M6353" s="15" t="str">
        <f t="shared" si="1310"/>
        <v>--</v>
      </c>
      <c r="N6353" s="14" t="str">
        <f t="shared" si="1311"/>
        <v/>
      </c>
      <c r="O6353" s="15" t="str">
        <f t="shared" si="1304"/>
        <v/>
      </c>
      <c r="P6353" s="15" t="str">
        <f>IF(N6353=1,FLOOR(MAX($P$4:P6352),1)+1,IF(AND(P6352&lt;&gt;"",O6352&lt;&gt;1),MAX($P$4:P6352)+0.1,""))</f>
        <v/>
      </c>
      <c r="Q6353" s="5">
        <f>ROW()</f>
        <v>6353</v>
      </c>
    </row>
    <row r="6354" spans="2:17" x14ac:dyDescent="0.3">
      <c r="B6354" s="5"/>
      <c r="C6354" s="14">
        <f t="shared" si="1305"/>
        <v>0</v>
      </c>
      <c r="D6354" s="14">
        <f t="shared" si="1305"/>
        <v>0</v>
      </c>
      <c r="E6354" s="14" t="str">
        <f t="shared" si="1306"/>
        <v/>
      </c>
      <c r="F6354" s="14">
        <f t="shared" si="1307"/>
        <v>0</v>
      </c>
      <c r="G6354" s="14">
        <f t="shared" si="1303"/>
        <v>3</v>
      </c>
      <c r="H6354" s="14">
        <f t="shared" si="1308"/>
        <v>16</v>
      </c>
      <c r="I6354" s="14">
        <f t="shared" si="1308"/>
        <v>0</v>
      </c>
      <c r="J6354" s="14">
        <f t="shared" si="1308"/>
        <v>0</v>
      </c>
      <c r="K6354" s="14">
        <f t="shared" si="1308"/>
        <v>0</v>
      </c>
      <c r="L6354" s="14" t="str">
        <f t="shared" si="1309"/>
        <v>3.16</v>
      </c>
      <c r="M6354" s="15" t="str">
        <f t="shared" si="1310"/>
        <v>--</v>
      </c>
      <c r="N6354" s="14" t="str">
        <f t="shared" si="1311"/>
        <v/>
      </c>
      <c r="O6354" s="15" t="str">
        <f t="shared" si="1304"/>
        <v/>
      </c>
      <c r="P6354" s="15" t="str">
        <f>IF(N6354=1,FLOOR(MAX($P$4:P6353),1)+1,IF(AND(P6353&lt;&gt;"",O6353&lt;&gt;1),MAX($P$4:P6353)+0.1,""))</f>
        <v/>
      </c>
      <c r="Q6354" s="5">
        <f>ROW()</f>
        <v>6354</v>
      </c>
    </row>
    <row r="6355" spans="2:17" x14ac:dyDescent="0.3">
      <c r="B6355" s="5"/>
      <c r="C6355" s="14">
        <f t="shared" si="1305"/>
        <v>0</v>
      </c>
      <c r="D6355" s="14">
        <f t="shared" si="1305"/>
        <v>0</v>
      </c>
      <c r="E6355" s="14" t="str">
        <f t="shared" si="1306"/>
        <v/>
      </c>
      <c r="F6355" s="14">
        <f t="shared" si="1307"/>
        <v>0</v>
      </c>
      <c r="G6355" s="14">
        <f t="shared" si="1303"/>
        <v>3</v>
      </c>
      <c r="H6355" s="14">
        <f t="shared" si="1308"/>
        <v>16</v>
      </c>
      <c r="I6355" s="14">
        <f t="shared" si="1308"/>
        <v>0</v>
      </c>
      <c r="J6355" s="14">
        <f t="shared" si="1308"/>
        <v>0</v>
      </c>
      <c r="K6355" s="14">
        <f t="shared" si="1308"/>
        <v>0</v>
      </c>
      <c r="L6355" s="14" t="str">
        <f t="shared" si="1309"/>
        <v>3.16</v>
      </c>
      <c r="M6355" s="15" t="str">
        <f t="shared" si="1310"/>
        <v>--</v>
      </c>
      <c r="N6355" s="14" t="str">
        <f t="shared" si="1311"/>
        <v/>
      </c>
      <c r="O6355" s="15" t="str">
        <f t="shared" si="1304"/>
        <v/>
      </c>
      <c r="P6355" s="15" t="str">
        <f>IF(N6355=1,FLOOR(MAX($P$4:P6354),1)+1,IF(AND(P6354&lt;&gt;"",O6354&lt;&gt;1),MAX($P$4:P6354)+0.1,""))</f>
        <v/>
      </c>
      <c r="Q6355" s="5">
        <f>ROW()</f>
        <v>6355</v>
      </c>
    </row>
    <row r="6356" spans="2:17" x14ac:dyDescent="0.3">
      <c r="B6356" s="5"/>
      <c r="C6356" s="14">
        <f t="shared" si="1305"/>
        <v>0</v>
      </c>
      <c r="D6356" s="14">
        <f t="shared" si="1305"/>
        <v>0</v>
      </c>
      <c r="E6356" s="14" t="str">
        <f t="shared" si="1306"/>
        <v/>
      </c>
      <c r="F6356" s="14">
        <f t="shared" si="1307"/>
        <v>0</v>
      </c>
      <c r="G6356" s="14">
        <f t="shared" si="1303"/>
        <v>3</v>
      </c>
      <c r="H6356" s="14">
        <f t="shared" si="1308"/>
        <v>16</v>
      </c>
      <c r="I6356" s="14">
        <f t="shared" si="1308"/>
        <v>0</v>
      </c>
      <c r="J6356" s="14">
        <f t="shared" si="1308"/>
        <v>0</v>
      </c>
      <c r="K6356" s="14">
        <f t="shared" si="1308"/>
        <v>0</v>
      </c>
      <c r="L6356" s="14" t="str">
        <f t="shared" si="1309"/>
        <v>3.16</v>
      </c>
      <c r="M6356" s="15" t="str">
        <f t="shared" si="1310"/>
        <v>--</v>
      </c>
      <c r="N6356" s="14" t="str">
        <f t="shared" si="1311"/>
        <v/>
      </c>
      <c r="O6356" s="15" t="str">
        <f t="shared" si="1304"/>
        <v/>
      </c>
      <c r="P6356" s="15" t="str">
        <f>IF(N6356=1,FLOOR(MAX($P$4:P6355),1)+1,IF(AND(P6355&lt;&gt;"",O6355&lt;&gt;1),MAX($P$4:P6355)+0.1,""))</f>
        <v/>
      </c>
      <c r="Q6356" s="5">
        <f>ROW()</f>
        <v>6356</v>
      </c>
    </row>
    <row r="6357" spans="2:17" x14ac:dyDescent="0.3">
      <c r="B6357" s="5"/>
      <c r="C6357" s="14">
        <f t="shared" si="1305"/>
        <v>0</v>
      </c>
      <c r="D6357" s="14">
        <f t="shared" si="1305"/>
        <v>0</v>
      </c>
      <c r="E6357" s="14" t="str">
        <f t="shared" si="1306"/>
        <v/>
      </c>
      <c r="F6357" s="14">
        <f t="shared" si="1307"/>
        <v>0</v>
      </c>
      <c r="G6357" s="14">
        <f t="shared" si="1303"/>
        <v>3</v>
      </c>
      <c r="H6357" s="14">
        <f t="shared" si="1308"/>
        <v>16</v>
      </c>
      <c r="I6357" s="14">
        <f t="shared" si="1308"/>
        <v>0</v>
      </c>
      <c r="J6357" s="14">
        <f t="shared" si="1308"/>
        <v>0</v>
      </c>
      <c r="K6357" s="14">
        <f t="shared" si="1308"/>
        <v>0</v>
      </c>
      <c r="L6357" s="14" t="str">
        <f t="shared" si="1309"/>
        <v>3.16</v>
      </c>
      <c r="M6357" s="15" t="str">
        <f t="shared" si="1310"/>
        <v>--</v>
      </c>
      <c r="N6357" s="14" t="str">
        <f t="shared" si="1311"/>
        <v/>
      </c>
      <c r="O6357" s="15" t="str">
        <f t="shared" si="1304"/>
        <v/>
      </c>
      <c r="P6357" s="15" t="str">
        <f>IF(N6357=1,FLOOR(MAX($P$4:P6356),1)+1,IF(AND(P6356&lt;&gt;"",O6356&lt;&gt;1),MAX($P$4:P6356)+0.1,""))</f>
        <v/>
      </c>
      <c r="Q6357" s="5">
        <f>ROW()</f>
        <v>6357</v>
      </c>
    </row>
    <row r="6358" spans="2:17" x14ac:dyDescent="0.3">
      <c r="B6358" s="5"/>
      <c r="C6358" s="14">
        <f t="shared" si="1305"/>
        <v>0</v>
      </c>
      <c r="D6358" s="14">
        <f t="shared" si="1305"/>
        <v>0</v>
      </c>
      <c r="E6358" s="14" t="str">
        <f t="shared" si="1306"/>
        <v/>
      </c>
      <c r="F6358" s="14">
        <f t="shared" si="1307"/>
        <v>0</v>
      </c>
      <c r="G6358" s="14">
        <f t="shared" si="1303"/>
        <v>3</v>
      </c>
      <c r="H6358" s="14">
        <f t="shared" ref="H6358:K6373" si="1312">IF(G6358&lt;&gt;G6357,0,IF(AND(($F6357-$D6358)=(H$3-1),$F6358=H$3),H6357+1,H6357))</f>
        <v>16</v>
      </c>
      <c r="I6358" s="14">
        <f t="shared" si="1312"/>
        <v>0</v>
      </c>
      <c r="J6358" s="14">
        <f t="shared" si="1312"/>
        <v>0</v>
      </c>
      <c r="K6358" s="14">
        <f t="shared" si="1312"/>
        <v>0</v>
      </c>
      <c r="L6358" s="14" t="str">
        <f t="shared" si="1309"/>
        <v>3.16</v>
      </c>
      <c r="M6358" s="15" t="str">
        <f t="shared" si="1310"/>
        <v>--</v>
      </c>
      <c r="N6358" s="14" t="str">
        <f t="shared" si="1311"/>
        <v/>
      </c>
      <c r="O6358" s="15" t="str">
        <f t="shared" si="1304"/>
        <v/>
      </c>
      <c r="P6358" s="15" t="str">
        <f>IF(N6358=1,FLOOR(MAX($P$4:P6357),1)+1,IF(AND(P6357&lt;&gt;"",O6357&lt;&gt;1),MAX($P$4:P6357)+0.1,""))</f>
        <v/>
      </c>
      <c r="Q6358" s="5">
        <f>ROW()</f>
        <v>6358</v>
      </c>
    </row>
    <row r="6359" spans="2:17" x14ac:dyDescent="0.3">
      <c r="B6359" s="5"/>
      <c r="C6359" s="14">
        <f t="shared" si="1305"/>
        <v>0</v>
      </c>
      <c r="D6359" s="14">
        <f t="shared" si="1305"/>
        <v>0</v>
      </c>
      <c r="E6359" s="14" t="str">
        <f t="shared" si="1306"/>
        <v/>
      </c>
      <c r="F6359" s="14">
        <f t="shared" si="1307"/>
        <v>0</v>
      </c>
      <c r="G6359" s="14">
        <f t="shared" si="1303"/>
        <v>3</v>
      </c>
      <c r="H6359" s="14">
        <f t="shared" si="1312"/>
        <v>16</v>
      </c>
      <c r="I6359" s="14">
        <f t="shared" si="1312"/>
        <v>0</v>
      </c>
      <c r="J6359" s="14">
        <f t="shared" si="1312"/>
        <v>0</v>
      </c>
      <c r="K6359" s="14">
        <f t="shared" si="1312"/>
        <v>0</v>
      </c>
      <c r="L6359" s="14" t="str">
        <f t="shared" si="1309"/>
        <v>3.16</v>
      </c>
      <c r="M6359" s="15" t="str">
        <f t="shared" si="1310"/>
        <v>--</v>
      </c>
      <c r="N6359" s="14" t="str">
        <f t="shared" si="1311"/>
        <v/>
      </c>
      <c r="O6359" s="15" t="str">
        <f t="shared" si="1304"/>
        <v/>
      </c>
      <c r="P6359" s="15" t="str">
        <f>IF(N6359=1,FLOOR(MAX($P$4:P6358),1)+1,IF(AND(P6358&lt;&gt;"",O6358&lt;&gt;1),MAX($P$4:P6358)+0.1,""))</f>
        <v/>
      </c>
      <c r="Q6359" s="5">
        <f>ROW()</f>
        <v>6359</v>
      </c>
    </row>
    <row r="6360" spans="2:17" x14ac:dyDescent="0.3">
      <c r="B6360" s="5"/>
      <c r="C6360" s="14">
        <f t="shared" si="1305"/>
        <v>0</v>
      </c>
      <c r="D6360" s="14">
        <f t="shared" si="1305"/>
        <v>0</v>
      </c>
      <c r="E6360" s="14" t="str">
        <f t="shared" si="1306"/>
        <v/>
      </c>
      <c r="F6360" s="14">
        <f t="shared" si="1307"/>
        <v>0</v>
      </c>
      <c r="G6360" s="14">
        <f t="shared" si="1303"/>
        <v>3</v>
      </c>
      <c r="H6360" s="14">
        <f t="shared" si="1312"/>
        <v>16</v>
      </c>
      <c r="I6360" s="14">
        <f t="shared" si="1312"/>
        <v>0</v>
      </c>
      <c r="J6360" s="14">
        <f t="shared" si="1312"/>
        <v>0</v>
      </c>
      <c r="K6360" s="14">
        <f t="shared" si="1312"/>
        <v>0</v>
      </c>
      <c r="L6360" s="14" t="str">
        <f t="shared" si="1309"/>
        <v>3.16</v>
      </c>
      <c r="M6360" s="15" t="str">
        <f t="shared" si="1310"/>
        <v>--</v>
      </c>
      <c r="N6360" s="14" t="str">
        <f t="shared" si="1311"/>
        <v/>
      </c>
      <c r="O6360" s="15" t="str">
        <f t="shared" si="1304"/>
        <v/>
      </c>
      <c r="P6360" s="15" t="str">
        <f>IF(N6360=1,FLOOR(MAX($P$4:P6359),1)+1,IF(AND(P6359&lt;&gt;"",O6359&lt;&gt;1),MAX($P$4:P6359)+0.1,""))</f>
        <v/>
      </c>
      <c r="Q6360" s="5">
        <f>ROW()</f>
        <v>6360</v>
      </c>
    </row>
    <row r="6361" spans="2:17" x14ac:dyDescent="0.3">
      <c r="B6361" s="5"/>
      <c r="C6361" s="14">
        <f t="shared" si="1305"/>
        <v>0</v>
      </c>
      <c r="D6361" s="14">
        <f t="shared" si="1305"/>
        <v>0</v>
      </c>
      <c r="E6361" s="14" t="str">
        <f t="shared" si="1306"/>
        <v/>
      </c>
      <c r="F6361" s="14">
        <f t="shared" si="1307"/>
        <v>0</v>
      </c>
      <c r="G6361" s="14">
        <f t="shared" si="1303"/>
        <v>3</v>
      </c>
      <c r="H6361" s="14">
        <f t="shared" si="1312"/>
        <v>16</v>
      </c>
      <c r="I6361" s="14">
        <f t="shared" si="1312"/>
        <v>0</v>
      </c>
      <c r="J6361" s="14">
        <f t="shared" si="1312"/>
        <v>0</v>
      </c>
      <c r="K6361" s="14">
        <f t="shared" si="1312"/>
        <v>0</v>
      </c>
      <c r="L6361" s="14" t="str">
        <f t="shared" si="1309"/>
        <v>3.16</v>
      </c>
      <c r="M6361" s="15" t="str">
        <f t="shared" si="1310"/>
        <v>--</v>
      </c>
      <c r="N6361" s="14" t="str">
        <f t="shared" si="1311"/>
        <v/>
      </c>
      <c r="O6361" s="15" t="str">
        <f t="shared" si="1304"/>
        <v/>
      </c>
      <c r="P6361" s="15" t="str">
        <f>IF(N6361=1,FLOOR(MAX($P$4:P6360),1)+1,IF(AND(P6360&lt;&gt;"",O6360&lt;&gt;1),MAX($P$4:P6360)+0.1,""))</f>
        <v/>
      </c>
      <c r="Q6361" s="5">
        <f>ROW()</f>
        <v>6361</v>
      </c>
    </row>
    <row r="6362" spans="2:17" x14ac:dyDescent="0.3">
      <c r="B6362" s="5"/>
      <c r="C6362" s="14">
        <f t="shared" si="1305"/>
        <v>0</v>
      </c>
      <c r="D6362" s="14">
        <f t="shared" si="1305"/>
        <v>0</v>
      </c>
      <c r="E6362" s="14" t="str">
        <f t="shared" si="1306"/>
        <v/>
      </c>
      <c r="F6362" s="14">
        <f t="shared" si="1307"/>
        <v>0</v>
      </c>
      <c r="G6362" s="14">
        <f t="shared" si="1303"/>
        <v>3</v>
      </c>
      <c r="H6362" s="14">
        <f t="shared" si="1312"/>
        <v>16</v>
      </c>
      <c r="I6362" s="14">
        <f t="shared" si="1312"/>
        <v>0</v>
      </c>
      <c r="J6362" s="14">
        <f t="shared" si="1312"/>
        <v>0</v>
      </c>
      <c r="K6362" s="14">
        <f t="shared" si="1312"/>
        <v>0</v>
      </c>
      <c r="L6362" s="14" t="str">
        <f t="shared" si="1309"/>
        <v>3.16</v>
      </c>
      <c r="M6362" s="15" t="str">
        <f t="shared" si="1310"/>
        <v>--</v>
      </c>
      <c r="N6362" s="14" t="str">
        <f t="shared" si="1311"/>
        <v/>
      </c>
      <c r="O6362" s="15" t="str">
        <f t="shared" si="1304"/>
        <v/>
      </c>
      <c r="P6362" s="15" t="str">
        <f>IF(N6362=1,FLOOR(MAX($P$4:P6361),1)+1,IF(AND(P6361&lt;&gt;"",O6361&lt;&gt;1),MAX($P$4:P6361)+0.1,""))</f>
        <v/>
      </c>
      <c r="Q6362" s="5">
        <f>ROW()</f>
        <v>6362</v>
      </c>
    </row>
    <row r="6363" spans="2:17" x14ac:dyDescent="0.3">
      <c r="B6363" s="5"/>
      <c r="C6363" s="14">
        <f t="shared" si="1305"/>
        <v>0</v>
      </c>
      <c r="D6363" s="14">
        <f t="shared" si="1305"/>
        <v>0</v>
      </c>
      <c r="E6363" s="14" t="str">
        <f t="shared" si="1306"/>
        <v/>
      </c>
      <c r="F6363" s="14">
        <f t="shared" si="1307"/>
        <v>0</v>
      </c>
      <c r="G6363" s="14">
        <f t="shared" si="1303"/>
        <v>3</v>
      </c>
      <c r="H6363" s="14">
        <f t="shared" si="1312"/>
        <v>16</v>
      </c>
      <c r="I6363" s="14">
        <f t="shared" si="1312"/>
        <v>0</v>
      </c>
      <c r="J6363" s="14">
        <f t="shared" si="1312"/>
        <v>0</v>
      </c>
      <c r="K6363" s="14">
        <f t="shared" si="1312"/>
        <v>0</v>
      </c>
      <c r="L6363" s="14" t="str">
        <f t="shared" si="1309"/>
        <v>3.16</v>
      </c>
      <c r="M6363" s="15" t="str">
        <f t="shared" si="1310"/>
        <v>--</v>
      </c>
      <c r="N6363" s="14" t="str">
        <f t="shared" si="1311"/>
        <v/>
      </c>
      <c r="O6363" s="15" t="str">
        <f t="shared" si="1304"/>
        <v/>
      </c>
      <c r="P6363" s="15" t="str">
        <f>IF(N6363=1,FLOOR(MAX($P$4:P6362),1)+1,IF(AND(P6362&lt;&gt;"",O6362&lt;&gt;1),MAX($P$4:P6362)+0.1,""))</f>
        <v/>
      </c>
      <c r="Q6363" s="5">
        <f>ROW()</f>
        <v>6363</v>
      </c>
    </row>
    <row r="6364" spans="2:17" x14ac:dyDescent="0.3">
      <c r="B6364" s="5"/>
      <c r="C6364" s="14">
        <f t="shared" si="1305"/>
        <v>0</v>
      </c>
      <c r="D6364" s="14">
        <f t="shared" si="1305"/>
        <v>0</v>
      </c>
      <c r="E6364" s="14" t="str">
        <f t="shared" si="1306"/>
        <v/>
      </c>
      <c r="F6364" s="14">
        <f t="shared" si="1307"/>
        <v>0</v>
      </c>
      <c r="G6364" s="14">
        <f t="shared" si="1303"/>
        <v>3</v>
      </c>
      <c r="H6364" s="14">
        <f t="shared" si="1312"/>
        <v>16</v>
      </c>
      <c r="I6364" s="14">
        <f t="shared" si="1312"/>
        <v>0</v>
      </c>
      <c r="J6364" s="14">
        <f t="shared" si="1312"/>
        <v>0</v>
      </c>
      <c r="K6364" s="14">
        <f t="shared" si="1312"/>
        <v>0</v>
      </c>
      <c r="L6364" s="14" t="str">
        <f t="shared" si="1309"/>
        <v>3.16</v>
      </c>
      <c r="M6364" s="15" t="str">
        <f t="shared" si="1310"/>
        <v>--</v>
      </c>
      <c r="N6364" s="14" t="str">
        <f t="shared" si="1311"/>
        <v/>
      </c>
      <c r="O6364" s="15" t="str">
        <f t="shared" si="1304"/>
        <v/>
      </c>
      <c r="P6364" s="15" t="str">
        <f>IF(N6364=1,FLOOR(MAX($P$4:P6363),1)+1,IF(AND(P6363&lt;&gt;"",O6363&lt;&gt;1),MAX($P$4:P6363)+0.1,""))</f>
        <v/>
      </c>
      <c r="Q6364" s="5">
        <f>ROW()</f>
        <v>6364</v>
      </c>
    </row>
    <row r="6365" spans="2:17" x14ac:dyDescent="0.3">
      <c r="B6365" s="5"/>
      <c r="C6365" s="14">
        <f t="shared" si="1305"/>
        <v>0</v>
      </c>
      <c r="D6365" s="14">
        <f t="shared" si="1305"/>
        <v>0</v>
      </c>
      <c r="E6365" s="14" t="str">
        <f t="shared" si="1306"/>
        <v/>
      </c>
      <c r="F6365" s="14">
        <f t="shared" si="1307"/>
        <v>0</v>
      </c>
      <c r="G6365" s="14">
        <f t="shared" si="1303"/>
        <v>3</v>
      </c>
      <c r="H6365" s="14">
        <f t="shared" si="1312"/>
        <v>16</v>
      </c>
      <c r="I6365" s="14">
        <f t="shared" si="1312"/>
        <v>0</v>
      </c>
      <c r="J6365" s="14">
        <f t="shared" si="1312"/>
        <v>0</v>
      </c>
      <c r="K6365" s="14">
        <f t="shared" si="1312"/>
        <v>0</v>
      </c>
      <c r="L6365" s="14" t="str">
        <f t="shared" si="1309"/>
        <v>3.16</v>
      </c>
      <c r="M6365" s="15" t="str">
        <f t="shared" si="1310"/>
        <v>--</v>
      </c>
      <c r="N6365" s="14" t="str">
        <f t="shared" si="1311"/>
        <v/>
      </c>
      <c r="O6365" s="15" t="str">
        <f t="shared" si="1304"/>
        <v/>
      </c>
      <c r="P6365" s="15" t="str">
        <f>IF(N6365=1,FLOOR(MAX($P$4:P6364),1)+1,IF(AND(P6364&lt;&gt;"",O6364&lt;&gt;1),MAX($P$4:P6364)+0.1,""))</f>
        <v/>
      </c>
      <c r="Q6365" s="5">
        <f>ROW()</f>
        <v>6365</v>
      </c>
    </row>
    <row r="6366" spans="2:17" x14ac:dyDescent="0.3">
      <c r="B6366" s="5"/>
      <c r="C6366" s="14">
        <f t="shared" si="1305"/>
        <v>0</v>
      </c>
      <c r="D6366" s="14">
        <f t="shared" si="1305"/>
        <v>0</v>
      </c>
      <c r="E6366" s="14" t="str">
        <f t="shared" si="1306"/>
        <v/>
      </c>
      <c r="F6366" s="14">
        <f t="shared" si="1307"/>
        <v>0</v>
      </c>
      <c r="G6366" s="14">
        <f t="shared" si="1303"/>
        <v>3</v>
      </c>
      <c r="H6366" s="14">
        <f t="shared" si="1312"/>
        <v>16</v>
      </c>
      <c r="I6366" s="14">
        <f t="shared" si="1312"/>
        <v>0</v>
      </c>
      <c r="J6366" s="14">
        <f t="shared" si="1312"/>
        <v>0</v>
      </c>
      <c r="K6366" s="14">
        <f t="shared" si="1312"/>
        <v>0</v>
      </c>
      <c r="L6366" s="14" t="str">
        <f t="shared" si="1309"/>
        <v>3.16</v>
      </c>
      <c r="M6366" s="15" t="str">
        <f t="shared" si="1310"/>
        <v>--</v>
      </c>
      <c r="N6366" s="14" t="str">
        <f t="shared" si="1311"/>
        <v/>
      </c>
      <c r="O6366" s="15" t="str">
        <f t="shared" si="1304"/>
        <v/>
      </c>
      <c r="P6366" s="15" t="str">
        <f>IF(N6366=1,FLOOR(MAX($P$4:P6365),1)+1,IF(AND(P6365&lt;&gt;"",O6365&lt;&gt;1),MAX($P$4:P6365)+0.1,""))</f>
        <v/>
      </c>
      <c r="Q6366" s="5">
        <f>ROW()</f>
        <v>6366</v>
      </c>
    </row>
    <row r="6367" spans="2:17" x14ac:dyDescent="0.3">
      <c r="B6367" s="5"/>
      <c r="C6367" s="14">
        <f t="shared" si="1305"/>
        <v>0</v>
      </c>
      <c r="D6367" s="14">
        <f t="shared" si="1305"/>
        <v>0</v>
      </c>
      <c r="E6367" s="14" t="str">
        <f t="shared" si="1306"/>
        <v/>
      </c>
      <c r="F6367" s="14">
        <f t="shared" si="1307"/>
        <v>0</v>
      </c>
      <c r="G6367" s="14">
        <f t="shared" si="1303"/>
        <v>3</v>
      </c>
      <c r="H6367" s="14">
        <f t="shared" si="1312"/>
        <v>16</v>
      </c>
      <c r="I6367" s="14">
        <f t="shared" si="1312"/>
        <v>0</v>
      </c>
      <c r="J6367" s="14">
        <f t="shared" si="1312"/>
        <v>0</v>
      </c>
      <c r="K6367" s="14">
        <f t="shared" si="1312"/>
        <v>0</v>
      </c>
      <c r="L6367" s="14" t="str">
        <f t="shared" si="1309"/>
        <v>3.16</v>
      </c>
      <c r="M6367" s="15" t="str">
        <f t="shared" si="1310"/>
        <v>--</v>
      </c>
      <c r="N6367" s="14" t="str">
        <f t="shared" si="1311"/>
        <v/>
      </c>
      <c r="O6367" s="15" t="str">
        <f t="shared" si="1304"/>
        <v/>
      </c>
      <c r="P6367" s="15" t="str">
        <f>IF(N6367=1,FLOOR(MAX($P$4:P6366),1)+1,IF(AND(P6366&lt;&gt;"",O6366&lt;&gt;1),MAX($P$4:P6366)+0.1,""))</f>
        <v/>
      </c>
      <c r="Q6367" s="5">
        <f>ROW()</f>
        <v>6367</v>
      </c>
    </row>
    <row r="6368" spans="2:17" x14ac:dyDescent="0.3">
      <c r="B6368" s="5"/>
      <c r="C6368" s="14">
        <f t="shared" si="1305"/>
        <v>0</v>
      </c>
      <c r="D6368" s="14">
        <f t="shared" si="1305"/>
        <v>0</v>
      </c>
      <c r="E6368" s="14" t="str">
        <f t="shared" si="1306"/>
        <v/>
      </c>
      <c r="F6368" s="14">
        <f t="shared" si="1307"/>
        <v>0</v>
      </c>
      <c r="G6368" s="14">
        <f t="shared" si="1303"/>
        <v>3</v>
      </c>
      <c r="H6368" s="14">
        <f t="shared" si="1312"/>
        <v>16</v>
      </c>
      <c r="I6368" s="14">
        <f t="shared" si="1312"/>
        <v>0</v>
      </c>
      <c r="J6368" s="14">
        <f t="shared" si="1312"/>
        <v>0</v>
      </c>
      <c r="K6368" s="14">
        <f t="shared" si="1312"/>
        <v>0</v>
      </c>
      <c r="L6368" s="14" t="str">
        <f t="shared" si="1309"/>
        <v>3.16</v>
      </c>
      <c r="M6368" s="15" t="str">
        <f t="shared" si="1310"/>
        <v>--</v>
      </c>
      <c r="N6368" s="14" t="str">
        <f t="shared" si="1311"/>
        <v/>
      </c>
      <c r="O6368" s="15" t="str">
        <f t="shared" si="1304"/>
        <v/>
      </c>
      <c r="P6368" s="15" t="str">
        <f>IF(N6368=1,FLOOR(MAX($P$4:P6367),1)+1,IF(AND(P6367&lt;&gt;"",O6367&lt;&gt;1),MAX($P$4:P6367)+0.1,""))</f>
        <v/>
      </c>
      <c r="Q6368" s="5">
        <f>ROW()</f>
        <v>6368</v>
      </c>
    </row>
    <row r="6369" spans="2:17" x14ac:dyDescent="0.3">
      <c r="B6369" s="5"/>
      <c r="C6369" s="14">
        <f t="shared" si="1305"/>
        <v>0</v>
      </c>
      <c r="D6369" s="14">
        <f t="shared" si="1305"/>
        <v>0</v>
      </c>
      <c r="E6369" s="14" t="str">
        <f t="shared" si="1306"/>
        <v/>
      </c>
      <c r="F6369" s="14">
        <f t="shared" si="1307"/>
        <v>0</v>
      </c>
      <c r="G6369" s="14">
        <f t="shared" si="1303"/>
        <v>3</v>
      </c>
      <c r="H6369" s="14">
        <f t="shared" si="1312"/>
        <v>16</v>
      </c>
      <c r="I6369" s="14">
        <f t="shared" si="1312"/>
        <v>0</v>
      </c>
      <c r="J6369" s="14">
        <f t="shared" si="1312"/>
        <v>0</v>
      </c>
      <c r="K6369" s="14">
        <f t="shared" si="1312"/>
        <v>0</v>
      </c>
      <c r="L6369" s="14" t="str">
        <f t="shared" si="1309"/>
        <v>3.16</v>
      </c>
      <c r="M6369" s="15" t="str">
        <f t="shared" si="1310"/>
        <v>--</v>
      </c>
      <c r="N6369" s="14" t="str">
        <f t="shared" si="1311"/>
        <v/>
      </c>
      <c r="O6369" s="15" t="str">
        <f t="shared" si="1304"/>
        <v/>
      </c>
      <c r="P6369" s="15" t="str">
        <f>IF(N6369=1,FLOOR(MAX($P$4:P6368),1)+1,IF(AND(P6368&lt;&gt;"",O6368&lt;&gt;1),MAX($P$4:P6368)+0.1,""))</f>
        <v/>
      </c>
      <c r="Q6369" s="5">
        <f>ROW()</f>
        <v>6369</v>
      </c>
    </row>
    <row r="6370" spans="2:17" x14ac:dyDescent="0.3">
      <c r="B6370" s="5"/>
      <c r="C6370" s="14">
        <f t="shared" si="1305"/>
        <v>0</v>
      </c>
      <c r="D6370" s="14">
        <f t="shared" si="1305"/>
        <v>0</v>
      </c>
      <c r="E6370" s="14" t="str">
        <f t="shared" si="1306"/>
        <v/>
      </c>
      <c r="F6370" s="14">
        <f t="shared" si="1307"/>
        <v>0</v>
      </c>
      <c r="G6370" s="14">
        <f t="shared" si="1303"/>
        <v>3</v>
      </c>
      <c r="H6370" s="14">
        <f t="shared" si="1312"/>
        <v>16</v>
      </c>
      <c r="I6370" s="14">
        <f t="shared" si="1312"/>
        <v>0</v>
      </c>
      <c r="J6370" s="14">
        <f t="shared" si="1312"/>
        <v>0</v>
      </c>
      <c r="K6370" s="14">
        <f t="shared" si="1312"/>
        <v>0</v>
      </c>
      <c r="L6370" s="14" t="str">
        <f t="shared" si="1309"/>
        <v>3.16</v>
      </c>
      <c r="M6370" s="15" t="str">
        <f t="shared" si="1310"/>
        <v>--</v>
      </c>
      <c r="N6370" s="14" t="str">
        <f t="shared" si="1311"/>
        <v/>
      </c>
      <c r="O6370" s="15" t="str">
        <f t="shared" si="1304"/>
        <v/>
      </c>
      <c r="P6370" s="15" t="str">
        <f>IF(N6370=1,FLOOR(MAX($P$4:P6369),1)+1,IF(AND(P6369&lt;&gt;"",O6369&lt;&gt;1),MAX($P$4:P6369)+0.1,""))</f>
        <v/>
      </c>
      <c r="Q6370" s="5">
        <f>ROW()</f>
        <v>6370</v>
      </c>
    </row>
    <row r="6371" spans="2:17" x14ac:dyDescent="0.3">
      <c r="B6371" s="5"/>
      <c r="C6371" s="14">
        <f t="shared" si="1305"/>
        <v>0</v>
      </c>
      <c r="D6371" s="14">
        <f t="shared" si="1305"/>
        <v>0</v>
      </c>
      <c r="E6371" s="14" t="str">
        <f t="shared" si="1306"/>
        <v/>
      </c>
      <c r="F6371" s="14">
        <f t="shared" si="1307"/>
        <v>0</v>
      </c>
      <c r="G6371" s="14">
        <f t="shared" si="1303"/>
        <v>3</v>
      </c>
      <c r="H6371" s="14">
        <f t="shared" si="1312"/>
        <v>16</v>
      </c>
      <c r="I6371" s="14">
        <f t="shared" si="1312"/>
        <v>0</v>
      </c>
      <c r="J6371" s="14">
        <f t="shared" si="1312"/>
        <v>0</v>
      </c>
      <c r="K6371" s="14">
        <f t="shared" si="1312"/>
        <v>0</v>
      </c>
      <c r="L6371" s="14" t="str">
        <f t="shared" si="1309"/>
        <v>3.16</v>
      </c>
      <c r="M6371" s="15" t="str">
        <f t="shared" si="1310"/>
        <v>--</v>
      </c>
      <c r="N6371" s="14" t="str">
        <f t="shared" si="1311"/>
        <v/>
      </c>
      <c r="O6371" s="15" t="str">
        <f t="shared" si="1304"/>
        <v/>
      </c>
      <c r="P6371" s="15" t="str">
        <f>IF(N6371=1,FLOOR(MAX($P$4:P6370),1)+1,IF(AND(P6370&lt;&gt;"",O6370&lt;&gt;1),MAX($P$4:P6370)+0.1,""))</f>
        <v/>
      </c>
      <c r="Q6371" s="5">
        <f>ROW()</f>
        <v>6371</v>
      </c>
    </row>
    <row r="6372" spans="2:17" x14ac:dyDescent="0.3">
      <c r="B6372" s="5"/>
      <c r="C6372" s="14">
        <f t="shared" si="1305"/>
        <v>0</v>
      </c>
      <c r="D6372" s="14">
        <f t="shared" si="1305"/>
        <v>0</v>
      </c>
      <c r="E6372" s="14" t="str">
        <f t="shared" si="1306"/>
        <v/>
      </c>
      <c r="F6372" s="14">
        <f t="shared" si="1307"/>
        <v>0</v>
      </c>
      <c r="G6372" s="14">
        <f t="shared" si="1303"/>
        <v>3</v>
      </c>
      <c r="H6372" s="14">
        <f t="shared" si="1312"/>
        <v>16</v>
      </c>
      <c r="I6372" s="14">
        <f t="shared" si="1312"/>
        <v>0</v>
      </c>
      <c r="J6372" s="14">
        <f t="shared" si="1312"/>
        <v>0</v>
      </c>
      <c r="K6372" s="14">
        <f t="shared" si="1312"/>
        <v>0</v>
      </c>
      <c r="L6372" s="14" t="str">
        <f t="shared" si="1309"/>
        <v>3.16</v>
      </c>
      <c r="M6372" s="15" t="str">
        <f t="shared" si="1310"/>
        <v>--</v>
      </c>
      <c r="N6372" s="14" t="str">
        <f t="shared" si="1311"/>
        <v/>
      </c>
      <c r="O6372" s="15" t="str">
        <f t="shared" si="1304"/>
        <v/>
      </c>
      <c r="P6372" s="15" t="str">
        <f>IF(N6372=1,FLOOR(MAX($P$4:P6371),1)+1,IF(AND(P6371&lt;&gt;"",O6371&lt;&gt;1),MAX($P$4:P6371)+0.1,""))</f>
        <v/>
      </c>
      <c r="Q6372" s="5">
        <f>ROW()</f>
        <v>6372</v>
      </c>
    </row>
    <row r="6373" spans="2:17" x14ac:dyDescent="0.3">
      <c r="B6373" s="5"/>
      <c r="C6373" s="14">
        <f t="shared" si="1305"/>
        <v>0</v>
      </c>
      <c r="D6373" s="14">
        <f t="shared" si="1305"/>
        <v>0</v>
      </c>
      <c r="E6373" s="14" t="str">
        <f t="shared" si="1306"/>
        <v/>
      </c>
      <c r="F6373" s="14">
        <f t="shared" si="1307"/>
        <v>0</v>
      </c>
      <c r="G6373" s="14">
        <f t="shared" si="1303"/>
        <v>3</v>
      </c>
      <c r="H6373" s="14">
        <f t="shared" si="1312"/>
        <v>16</v>
      </c>
      <c r="I6373" s="14">
        <f t="shared" si="1312"/>
        <v>0</v>
      </c>
      <c r="J6373" s="14">
        <f t="shared" si="1312"/>
        <v>0</v>
      </c>
      <c r="K6373" s="14">
        <f t="shared" si="1312"/>
        <v>0</v>
      </c>
      <c r="L6373" s="14" t="str">
        <f t="shared" si="1309"/>
        <v>3.16</v>
      </c>
      <c r="M6373" s="15" t="str">
        <f t="shared" si="1310"/>
        <v>--</v>
      </c>
      <c r="N6373" s="14" t="str">
        <f t="shared" si="1311"/>
        <v/>
      </c>
      <c r="O6373" s="15" t="str">
        <f t="shared" si="1304"/>
        <v/>
      </c>
      <c r="P6373" s="15" t="str">
        <f>IF(N6373=1,FLOOR(MAX($P$4:P6372),1)+1,IF(AND(P6372&lt;&gt;"",O6372&lt;&gt;1),MAX($P$4:P6372)+0.1,""))</f>
        <v/>
      </c>
      <c r="Q6373" s="5">
        <f>ROW()</f>
        <v>6373</v>
      </c>
    </row>
    <row r="6374" spans="2:17" x14ac:dyDescent="0.3">
      <c r="B6374" s="5"/>
      <c r="C6374" s="14">
        <f t="shared" si="1305"/>
        <v>0</v>
      </c>
      <c r="D6374" s="14">
        <f t="shared" si="1305"/>
        <v>0</v>
      </c>
      <c r="E6374" s="14" t="str">
        <f t="shared" si="1306"/>
        <v/>
      </c>
      <c r="F6374" s="14">
        <f t="shared" si="1307"/>
        <v>0</v>
      </c>
      <c r="G6374" s="14">
        <f t="shared" si="1303"/>
        <v>3</v>
      </c>
      <c r="H6374" s="14">
        <f t="shared" ref="H6374:K6389" si="1313">IF(G6374&lt;&gt;G6373,0,IF(AND(($F6373-$D6374)=(H$3-1),$F6374=H$3),H6373+1,H6373))</f>
        <v>16</v>
      </c>
      <c r="I6374" s="14">
        <f t="shared" si="1313"/>
        <v>0</v>
      </c>
      <c r="J6374" s="14">
        <f t="shared" si="1313"/>
        <v>0</v>
      </c>
      <c r="K6374" s="14">
        <f t="shared" si="1313"/>
        <v>0</v>
      </c>
      <c r="L6374" s="14" t="str">
        <f t="shared" si="1309"/>
        <v>3.16</v>
      </c>
      <c r="M6374" s="15" t="str">
        <f t="shared" si="1310"/>
        <v>--</v>
      </c>
      <c r="N6374" s="14" t="str">
        <f t="shared" si="1311"/>
        <v/>
      </c>
      <c r="O6374" s="15" t="str">
        <f t="shared" si="1304"/>
        <v/>
      </c>
      <c r="P6374" s="15" t="str">
        <f>IF(N6374=1,FLOOR(MAX($P$4:P6373),1)+1,IF(AND(P6373&lt;&gt;"",O6373&lt;&gt;1),MAX($P$4:P6373)+0.1,""))</f>
        <v/>
      </c>
      <c r="Q6374" s="5">
        <f>ROW()</f>
        <v>6374</v>
      </c>
    </row>
    <row r="6375" spans="2:17" x14ac:dyDescent="0.3">
      <c r="B6375" s="5"/>
      <c r="C6375" s="14">
        <f t="shared" si="1305"/>
        <v>0</v>
      </c>
      <c r="D6375" s="14">
        <f t="shared" si="1305"/>
        <v>0</v>
      </c>
      <c r="E6375" s="14" t="str">
        <f t="shared" si="1306"/>
        <v/>
      </c>
      <c r="F6375" s="14">
        <f t="shared" si="1307"/>
        <v>0</v>
      </c>
      <c r="G6375" s="14">
        <f t="shared" si="1303"/>
        <v>3</v>
      </c>
      <c r="H6375" s="14">
        <f t="shared" si="1313"/>
        <v>16</v>
      </c>
      <c r="I6375" s="14">
        <f t="shared" si="1313"/>
        <v>0</v>
      </c>
      <c r="J6375" s="14">
        <f t="shared" si="1313"/>
        <v>0</v>
      </c>
      <c r="K6375" s="14">
        <f t="shared" si="1313"/>
        <v>0</v>
      </c>
      <c r="L6375" s="14" t="str">
        <f t="shared" si="1309"/>
        <v>3.16</v>
      </c>
      <c r="M6375" s="15" t="str">
        <f t="shared" si="1310"/>
        <v>--</v>
      </c>
      <c r="N6375" s="14" t="str">
        <f t="shared" si="1311"/>
        <v/>
      </c>
      <c r="O6375" s="15" t="str">
        <f t="shared" si="1304"/>
        <v/>
      </c>
      <c r="P6375" s="15" t="str">
        <f>IF(N6375=1,FLOOR(MAX($P$4:P6374),1)+1,IF(AND(P6374&lt;&gt;"",O6374&lt;&gt;1),MAX($P$4:P6374)+0.1,""))</f>
        <v/>
      </c>
      <c r="Q6375" s="5">
        <f>ROW()</f>
        <v>6375</v>
      </c>
    </row>
    <row r="6376" spans="2:17" x14ac:dyDescent="0.3">
      <c r="B6376" s="5"/>
      <c r="C6376" s="14">
        <f t="shared" si="1305"/>
        <v>0</v>
      </c>
      <c r="D6376" s="14">
        <f t="shared" si="1305"/>
        <v>0</v>
      </c>
      <c r="E6376" s="14" t="str">
        <f t="shared" si="1306"/>
        <v/>
      </c>
      <c r="F6376" s="14">
        <f t="shared" si="1307"/>
        <v>0</v>
      </c>
      <c r="G6376" s="14">
        <f t="shared" si="1303"/>
        <v>3</v>
      </c>
      <c r="H6376" s="14">
        <f t="shared" si="1313"/>
        <v>16</v>
      </c>
      <c r="I6376" s="14">
        <f t="shared" si="1313"/>
        <v>0</v>
      </c>
      <c r="J6376" s="14">
        <f t="shared" si="1313"/>
        <v>0</v>
      </c>
      <c r="K6376" s="14">
        <f t="shared" si="1313"/>
        <v>0</v>
      </c>
      <c r="L6376" s="14" t="str">
        <f t="shared" si="1309"/>
        <v>3.16</v>
      </c>
      <c r="M6376" s="15" t="str">
        <f t="shared" si="1310"/>
        <v>--</v>
      </c>
      <c r="N6376" s="14" t="str">
        <f t="shared" si="1311"/>
        <v/>
      </c>
      <c r="O6376" s="15" t="str">
        <f t="shared" si="1304"/>
        <v/>
      </c>
      <c r="P6376" s="15" t="str">
        <f>IF(N6376=1,FLOOR(MAX($P$4:P6375),1)+1,IF(AND(P6375&lt;&gt;"",O6375&lt;&gt;1),MAX($P$4:P6375)+0.1,""))</f>
        <v/>
      </c>
      <c r="Q6376" s="5">
        <f>ROW()</f>
        <v>6376</v>
      </c>
    </row>
    <row r="6377" spans="2:17" x14ac:dyDescent="0.3">
      <c r="B6377" s="5"/>
      <c r="C6377" s="14">
        <f t="shared" si="1305"/>
        <v>0</v>
      </c>
      <c r="D6377" s="14">
        <f t="shared" si="1305"/>
        <v>0</v>
      </c>
      <c r="E6377" s="14" t="str">
        <f t="shared" si="1306"/>
        <v/>
      </c>
      <c r="F6377" s="14">
        <f t="shared" si="1307"/>
        <v>0</v>
      </c>
      <c r="G6377" s="14">
        <f t="shared" si="1303"/>
        <v>3</v>
      </c>
      <c r="H6377" s="14">
        <f t="shared" si="1313"/>
        <v>16</v>
      </c>
      <c r="I6377" s="14">
        <f t="shared" si="1313"/>
        <v>0</v>
      </c>
      <c r="J6377" s="14">
        <f t="shared" si="1313"/>
        <v>0</v>
      </c>
      <c r="K6377" s="14">
        <f t="shared" si="1313"/>
        <v>0</v>
      </c>
      <c r="L6377" s="14" t="str">
        <f t="shared" si="1309"/>
        <v>3.16</v>
      </c>
      <c r="M6377" s="15" t="str">
        <f t="shared" si="1310"/>
        <v>--</v>
      </c>
      <c r="N6377" s="14" t="str">
        <f t="shared" si="1311"/>
        <v/>
      </c>
      <c r="O6377" s="15" t="str">
        <f t="shared" si="1304"/>
        <v/>
      </c>
      <c r="P6377" s="15" t="str">
        <f>IF(N6377=1,FLOOR(MAX($P$4:P6376),1)+1,IF(AND(P6376&lt;&gt;"",O6376&lt;&gt;1),MAX($P$4:P6376)+0.1,""))</f>
        <v/>
      </c>
      <c r="Q6377" s="5">
        <f>ROW()</f>
        <v>6377</v>
      </c>
    </row>
    <row r="6378" spans="2:17" x14ac:dyDescent="0.3">
      <c r="B6378" s="5"/>
      <c r="C6378" s="14">
        <f t="shared" si="1305"/>
        <v>0</v>
      </c>
      <c r="D6378" s="14">
        <f t="shared" si="1305"/>
        <v>0</v>
      </c>
      <c r="E6378" s="14" t="str">
        <f t="shared" si="1306"/>
        <v/>
      </c>
      <c r="F6378" s="14">
        <f t="shared" si="1307"/>
        <v>0</v>
      </c>
      <c r="G6378" s="14">
        <f t="shared" si="1303"/>
        <v>3</v>
      </c>
      <c r="H6378" s="14">
        <f t="shared" si="1313"/>
        <v>16</v>
      </c>
      <c r="I6378" s="14">
        <f t="shared" si="1313"/>
        <v>0</v>
      </c>
      <c r="J6378" s="14">
        <f t="shared" si="1313"/>
        <v>0</v>
      </c>
      <c r="K6378" s="14">
        <f t="shared" si="1313"/>
        <v>0</v>
      </c>
      <c r="L6378" s="14" t="str">
        <f t="shared" si="1309"/>
        <v>3.16</v>
      </c>
      <c r="M6378" s="15" t="str">
        <f t="shared" si="1310"/>
        <v>--</v>
      </c>
      <c r="N6378" s="14" t="str">
        <f t="shared" si="1311"/>
        <v/>
      </c>
      <c r="O6378" s="15" t="str">
        <f t="shared" si="1304"/>
        <v/>
      </c>
      <c r="P6378" s="15" t="str">
        <f>IF(N6378=1,FLOOR(MAX($P$4:P6377),1)+1,IF(AND(P6377&lt;&gt;"",O6377&lt;&gt;1),MAX($P$4:P6377)+0.1,""))</f>
        <v/>
      </c>
      <c r="Q6378" s="5">
        <f>ROW()</f>
        <v>6378</v>
      </c>
    </row>
    <row r="6379" spans="2:17" x14ac:dyDescent="0.3">
      <c r="B6379" s="5"/>
      <c r="C6379" s="14">
        <f t="shared" si="1305"/>
        <v>0</v>
      </c>
      <c r="D6379" s="14">
        <f t="shared" si="1305"/>
        <v>0</v>
      </c>
      <c r="E6379" s="14" t="str">
        <f t="shared" si="1306"/>
        <v/>
      </c>
      <c r="F6379" s="14">
        <f t="shared" si="1307"/>
        <v>0</v>
      </c>
      <c r="G6379" s="14">
        <f t="shared" si="1303"/>
        <v>3</v>
      </c>
      <c r="H6379" s="14">
        <f t="shared" si="1313"/>
        <v>16</v>
      </c>
      <c r="I6379" s="14">
        <f t="shared" si="1313"/>
        <v>0</v>
      </c>
      <c r="J6379" s="14">
        <f t="shared" si="1313"/>
        <v>0</v>
      </c>
      <c r="K6379" s="14">
        <f t="shared" si="1313"/>
        <v>0</v>
      </c>
      <c r="L6379" s="14" t="str">
        <f t="shared" si="1309"/>
        <v>3.16</v>
      </c>
      <c r="M6379" s="15" t="str">
        <f t="shared" si="1310"/>
        <v>--</v>
      </c>
      <c r="N6379" s="14" t="str">
        <f t="shared" si="1311"/>
        <v/>
      </c>
      <c r="O6379" s="15" t="str">
        <f t="shared" si="1304"/>
        <v/>
      </c>
      <c r="P6379" s="15" t="str">
        <f>IF(N6379=1,FLOOR(MAX($P$4:P6378),1)+1,IF(AND(P6378&lt;&gt;"",O6378&lt;&gt;1),MAX($P$4:P6378)+0.1,""))</f>
        <v/>
      </c>
      <c r="Q6379" s="5">
        <f>ROW()</f>
        <v>6379</v>
      </c>
    </row>
    <row r="6380" spans="2:17" x14ac:dyDescent="0.3">
      <c r="B6380" s="5"/>
      <c r="C6380" s="14">
        <f t="shared" si="1305"/>
        <v>0</v>
      </c>
      <c r="D6380" s="14">
        <f t="shared" si="1305"/>
        <v>0</v>
      </c>
      <c r="E6380" s="14" t="str">
        <f t="shared" si="1306"/>
        <v/>
      </c>
      <c r="F6380" s="14">
        <f t="shared" si="1307"/>
        <v>0</v>
      </c>
      <c r="G6380" s="14">
        <f t="shared" si="1303"/>
        <v>3</v>
      </c>
      <c r="H6380" s="14">
        <f t="shared" si="1313"/>
        <v>16</v>
      </c>
      <c r="I6380" s="14">
        <f t="shared" si="1313"/>
        <v>0</v>
      </c>
      <c r="J6380" s="14">
        <f t="shared" si="1313"/>
        <v>0</v>
      </c>
      <c r="K6380" s="14">
        <f t="shared" si="1313"/>
        <v>0</v>
      </c>
      <c r="L6380" s="14" t="str">
        <f t="shared" si="1309"/>
        <v>3.16</v>
      </c>
      <c r="M6380" s="15" t="str">
        <f t="shared" si="1310"/>
        <v>--</v>
      </c>
      <c r="N6380" s="14" t="str">
        <f t="shared" si="1311"/>
        <v/>
      </c>
      <c r="O6380" s="15" t="str">
        <f t="shared" si="1304"/>
        <v/>
      </c>
      <c r="P6380" s="15" t="str">
        <f>IF(N6380=1,FLOOR(MAX($P$4:P6379),1)+1,IF(AND(P6379&lt;&gt;"",O6379&lt;&gt;1),MAX($P$4:P6379)+0.1,""))</f>
        <v/>
      </c>
      <c r="Q6380" s="5">
        <f>ROW()</f>
        <v>6380</v>
      </c>
    </row>
    <row r="6381" spans="2:17" x14ac:dyDescent="0.3">
      <c r="B6381" s="5"/>
      <c r="C6381" s="14">
        <f t="shared" si="1305"/>
        <v>0</v>
      </c>
      <c r="D6381" s="14">
        <f t="shared" si="1305"/>
        <v>0</v>
      </c>
      <c r="E6381" s="14" t="str">
        <f t="shared" si="1306"/>
        <v/>
      </c>
      <c r="F6381" s="14">
        <f t="shared" si="1307"/>
        <v>0</v>
      </c>
      <c r="G6381" s="14">
        <f t="shared" si="1303"/>
        <v>3</v>
      </c>
      <c r="H6381" s="14">
        <f t="shared" si="1313"/>
        <v>16</v>
      </c>
      <c r="I6381" s="14">
        <f t="shared" si="1313"/>
        <v>0</v>
      </c>
      <c r="J6381" s="14">
        <f t="shared" si="1313"/>
        <v>0</v>
      </c>
      <c r="K6381" s="14">
        <f t="shared" si="1313"/>
        <v>0</v>
      </c>
      <c r="L6381" s="14" t="str">
        <f t="shared" si="1309"/>
        <v>3.16</v>
      </c>
      <c r="M6381" s="15" t="str">
        <f t="shared" si="1310"/>
        <v>--</v>
      </c>
      <c r="N6381" s="14" t="str">
        <f t="shared" si="1311"/>
        <v/>
      </c>
      <c r="O6381" s="15" t="str">
        <f t="shared" si="1304"/>
        <v/>
      </c>
      <c r="P6381" s="15" t="str">
        <f>IF(N6381=1,FLOOR(MAX($P$4:P6380),1)+1,IF(AND(P6380&lt;&gt;"",O6380&lt;&gt;1),MAX($P$4:P6380)+0.1,""))</f>
        <v/>
      </c>
      <c r="Q6381" s="5">
        <f>ROW()</f>
        <v>6381</v>
      </c>
    </row>
    <row r="6382" spans="2:17" x14ac:dyDescent="0.3">
      <c r="B6382" s="5"/>
      <c r="C6382" s="14">
        <f t="shared" si="1305"/>
        <v>0</v>
      </c>
      <c r="D6382" s="14">
        <f t="shared" si="1305"/>
        <v>0</v>
      </c>
      <c r="E6382" s="14" t="str">
        <f t="shared" si="1306"/>
        <v/>
      </c>
      <c r="F6382" s="14">
        <f t="shared" si="1307"/>
        <v>0</v>
      </c>
      <c r="G6382" s="14">
        <f t="shared" si="1303"/>
        <v>3</v>
      </c>
      <c r="H6382" s="14">
        <f t="shared" si="1313"/>
        <v>16</v>
      </c>
      <c r="I6382" s="14">
        <f t="shared" si="1313"/>
        <v>0</v>
      </c>
      <c r="J6382" s="14">
        <f t="shared" si="1313"/>
        <v>0</v>
      </c>
      <c r="K6382" s="14">
        <f t="shared" si="1313"/>
        <v>0</v>
      </c>
      <c r="L6382" s="14" t="str">
        <f t="shared" si="1309"/>
        <v>3.16</v>
      </c>
      <c r="M6382" s="15" t="str">
        <f t="shared" si="1310"/>
        <v>--</v>
      </c>
      <c r="N6382" s="14" t="str">
        <f t="shared" si="1311"/>
        <v/>
      </c>
      <c r="O6382" s="15" t="str">
        <f t="shared" si="1304"/>
        <v/>
      </c>
      <c r="P6382" s="15" t="str">
        <f>IF(N6382=1,FLOOR(MAX($P$4:P6381),1)+1,IF(AND(P6381&lt;&gt;"",O6381&lt;&gt;1),MAX($P$4:P6381)+0.1,""))</f>
        <v/>
      </c>
      <c r="Q6382" s="5">
        <f>ROW()</f>
        <v>6382</v>
      </c>
    </row>
    <row r="6383" spans="2:17" x14ac:dyDescent="0.3">
      <c r="B6383" s="5"/>
      <c r="C6383" s="14">
        <f t="shared" si="1305"/>
        <v>0</v>
      </c>
      <c r="D6383" s="14">
        <f t="shared" si="1305"/>
        <v>0</v>
      </c>
      <c r="E6383" s="14" t="str">
        <f t="shared" si="1306"/>
        <v/>
      </c>
      <c r="F6383" s="14">
        <f t="shared" si="1307"/>
        <v>0</v>
      </c>
      <c r="G6383" s="14">
        <f t="shared" si="1303"/>
        <v>3</v>
      </c>
      <c r="H6383" s="14">
        <f t="shared" si="1313"/>
        <v>16</v>
      </c>
      <c r="I6383" s="14">
        <f t="shared" si="1313"/>
        <v>0</v>
      </c>
      <c r="J6383" s="14">
        <f t="shared" si="1313"/>
        <v>0</v>
      </c>
      <c r="K6383" s="14">
        <f t="shared" si="1313"/>
        <v>0</v>
      </c>
      <c r="L6383" s="14" t="str">
        <f t="shared" si="1309"/>
        <v>3.16</v>
      </c>
      <c r="M6383" s="15" t="str">
        <f t="shared" si="1310"/>
        <v>--</v>
      </c>
      <c r="N6383" s="14" t="str">
        <f t="shared" si="1311"/>
        <v/>
      </c>
      <c r="O6383" s="15" t="str">
        <f t="shared" si="1304"/>
        <v/>
      </c>
      <c r="P6383" s="15" t="str">
        <f>IF(N6383=1,FLOOR(MAX($P$4:P6382),1)+1,IF(AND(P6382&lt;&gt;"",O6382&lt;&gt;1),MAX($P$4:P6382)+0.1,""))</f>
        <v/>
      </c>
      <c r="Q6383" s="5">
        <f>ROW()</f>
        <v>6383</v>
      </c>
    </row>
    <row r="6384" spans="2:17" x14ac:dyDescent="0.3">
      <c r="B6384" s="5"/>
      <c r="C6384" s="14">
        <f t="shared" si="1305"/>
        <v>0</v>
      </c>
      <c r="D6384" s="14">
        <f t="shared" si="1305"/>
        <v>0</v>
      </c>
      <c r="E6384" s="14" t="str">
        <f t="shared" si="1306"/>
        <v/>
      </c>
      <c r="F6384" s="14">
        <f t="shared" si="1307"/>
        <v>0</v>
      </c>
      <c r="G6384" s="14">
        <f t="shared" si="1303"/>
        <v>3</v>
      </c>
      <c r="H6384" s="14">
        <f t="shared" si="1313"/>
        <v>16</v>
      </c>
      <c r="I6384" s="14">
        <f t="shared" si="1313"/>
        <v>0</v>
      </c>
      <c r="J6384" s="14">
        <f t="shared" si="1313"/>
        <v>0</v>
      </c>
      <c r="K6384" s="14">
        <f t="shared" si="1313"/>
        <v>0</v>
      </c>
      <c r="L6384" s="14" t="str">
        <f t="shared" si="1309"/>
        <v>3.16</v>
      </c>
      <c r="M6384" s="15" t="str">
        <f t="shared" si="1310"/>
        <v>--</v>
      </c>
      <c r="N6384" s="14" t="str">
        <f t="shared" si="1311"/>
        <v/>
      </c>
      <c r="O6384" s="15" t="str">
        <f t="shared" si="1304"/>
        <v/>
      </c>
      <c r="P6384" s="15" t="str">
        <f>IF(N6384=1,FLOOR(MAX($P$4:P6383),1)+1,IF(AND(P6383&lt;&gt;"",O6383&lt;&gt;1),MAX($P$4:P6383)+0.1,""))</f>
        <v/>
      </c>
      <c r="Q6384" s="5">
        <f>ROW()</f>
        <v>6384</v>
      </c>
    </row>
    <row r="6385" spans="2:17" x14ac:dyDescent="0.3">
      <c r="B6385" s="5"/>
      <c r="C6385" s="14">
        <f t="shared" si="1305"/>
        <v>0</v>
      </c>
      <c r="D6385" s="14">
        <f t="shared" si="1305"/>
        <v>0</v>
      </c>
      <c r="E6385" s="14" t="str">
        <f t="shared" si="1306"/>
        <v/>
      </c>
      <c r="F6385" s="14">
        <f t="shared" si="1307"/>
        <v>0</v>
      </c>
      <c r="G6385" s="14">
        <f t="shared" si="1303"/>
        <v>3</v>
      </c>
      <c r="H6385" s="14">
        <f t="shared" si="1313"/>
        <v>16</v>
      </c>
      <c r="I6385" s="14">
        <f t="shared" si="1313"/>
        <v>0</v>
      </c>
      <c r="J6385" s="14">
        <f t="shared" si="1313"/>
        <v>0</v>
      </c>
      <c r="K6385" s="14">
        <f t="shared" si="1313"/>
        <v>0</v>
      </c>
      <c r="L6385" s="14" t="str">
        <f t="shared" si="1309"/>
        <v>3.16</v>
      </c>
      <c r="M6385" s="15" t="str">
        <f t="shared" si="1310"/>
        <v>--</v>
      </c>
      <c r="N6385" s="14" t="str">
        <f t="shared" si="1311"/>
        <v/>
      </c>
      <c r="O6385" s="15" t="str">
        <f t="shared" si="1304"/>
        <v/>
      </c>
      <c r="P6385" s="15" t="str">
        <f>IF(N6385=1,FLOOR(MAX($P$4:P6384),1)+1,IF(AND(P6384&lt;&gt;"",O6384&lt;&gt;1),MAX($P$4:P6384)+0.1,""))</f>
        <v/>
      </c>
      <c r="Q6385" s="5">
        <f>ROW()</f>
        <v>6385</v>
      </c>
    </row>
    <row r="6386" spans="2:17" x14ac:dyDescent="0.3">
      <c r="B6386" s="5"/>
      <c r="C6386" s="14">
        <f t="shared" si="1305"/>
        <v>0</v>
      </c>
      <c r="D6386" s="14">
        <f t="shared" si="1305"/>
        <v>0</v>
      </c>
      <c r="E6386" s="14" t="str">
        <f t="shared" si="1306"/>
        <v/>
      </c>
      <c r="F6386" s="14">
        <f t="shared" si="1307"/>
        <v>0</v>
      </c>
      <c r="G6386" s="14">
        <f t="shared" si="1303"/>
        <v>3</v>
      </c>
      <c r="H6386" s="14">
        <f t="shared" si="1313"/>
        <v>16</v>
      </c>
      <c r="I6386" s="14">
        <f t="shared" si="1313"/>
        <v>0</v>
      </c>
      <c r="J6386" s="14">
        <f t="shared" si="1313"/>
        <v>0</v>
      </c>
      <c r="K6386" s="14">
        <f t="shared" si="1313"/>
        <v>0</v>
      </c>
      <c r="L6386" s="14" t="str">
        <f t="shared" si="1309"/>
        <v>3.16</v>
      </c>
      <c r="M6386" s="15" t="str">
        <f t="shared" si="1310"/>
        <v>--</v>
      </c>
      <c r="N6386" s="14" t="str">
        <f t="shared" si="1311"/>
        <v/>
      </c>
      <c r="O6386" s="15" t="str">
        <f t="shared" si="1304"/>
        <v/>
      </c>
      <c r="P6386" s="15" t="str">
        <f>IF(N6386=1,FLOOR(MAX($P$4:P6385),1)+1,IF(AND(P6385&lt;&gt;"",O6385&lt;&gt;1),MAX($P$4:P6385)+0.1,""))</f>
        <v/>
      </c>
      <c r="Q6386" s="5">
        <f>ROW()</f>
        <v>6386</v>
      </c>
    </row>
    <row r="6387" spans="2:17" x14ac:dyDescent="0.3">
      <c r="B6387" s="5"/>
      <c r="C6387" s="14">
        <f t="shared" si="1305"/>
        <v>0</v>
      </c>
      <c r="D6387" s="14">
        <f t="shared" si="1305"/>
        <v>0</v>
      </c>
      <c r="E6387" s="14" t="str">
        <f t="shared" si="1306"/>
        <v/>
      </c>
      <c r="F6387" s="14">
        <f t="shared" si="1307"/>
        <v>0</v>
      </c>
      <c r="G6387" s="14">
        <f t="shared" si="1303"/>
        <v>3</v>
      </c>
      <c r="H6387" s="14">
        <f t="shared" si="1313"/>
        <v>16</v>
      </c>
      <c r="I6387" s="14">
        <f t="shared" si="1313"/>
        <v>0</v>
      </c>
      <c r="J6387" s="14">
        <f t="shared" si="1313"/>
        <v>0</v>
      </c>
      <c r="K6387" s="14">
        <f t="shared" si="1313"/>
        <v>0</v>
      </c>
      <c r="L6387" s="14" t="str">
        <f t="shared" si="1309"/>
        <v>3.16</v>
      </c>
      <c r="M6387" s="15" t="str">
        <f t="shared" si="1310"/>
        <v>--</v>
      </c>
      <c r="N6387" s="14" t="str">
        <f t="shared" si="1311"/>
        <v/>
      </c>
      <c r="O6387" s="15" t="str">
        <f t="shared" si="1304"/>
        <v/>
      </c>
      <c r="P6387" s="15" t="str">
        <f>IF(N6387=1,FLOOR(MAX($P$4:P6386),1)+1,IF(AND(P6386&lt;&gt;"",O6386&lt;&gt;1),MAX($P$4:P6386)+0.1,""))</f>
        <v/>
      </c>
      <c r="Q6387" s="5">
        <f>ROW()</f>
        <v>6387</v>
      </c>
    </row>
    <row r="6388" spans="2:17" x14ac:dyDescent="0.3">
      <c r="B6388" s="5"/>
      <c r="C6388" s="14">
        <f t="shared" si="1305"/>
        <v>0</v>
      </c>
      <c r="D6388" s="14">
        <f t="shared" si="1305"/>
        <v>0</v>
      </c>
      <c r="E6388" s="14" t="str">
        <f t="shared" si="1306"/>
        <v/>
      </c>
      <c r="F6388" s="14">
        <f t="shared" si="1307"/>
        <v>0</v>
      </c>
      <c r="G6388" s="14">
        <f t="shared" si="1303"/>
        <v>3</v>
      </c>
      <c r="H6388" s="14">
        <f t="shared" si="1313"/>
        <v>16</v>
      </c>
      <c r="I6388" s="14">
        <f t="shared" si="1313"/>
        <v>0</v>
      </c>
      <c r="J6388" s="14">
        <f t="shared" si="1313"/>
        <v>0</v>
      </c>
      <c r="K6388" s="14">
        <f t="shared" si="1313"/>
        <v>0</v>
      </c>
      <c r="L6388" s="14" t="str">
        <f t="shared" si="1309"/>
        <v>3.16</v>
      </c>
      <c r="M6388" s="15" t="str">
        <f t="shared" si="1310"/>
        <v>--</v>
      </c>
      <c r="N6388" s="14" t="str">
        <f t="shared" si="1311"/>
        <v/>
      </c>
      <c r="O6388" s="15" t="str">
        <f t="shared" si="1304"/>
        <v/>
      </c>
      <c r="P6388" s="15" t="str">
        <f>IF(N6388=1,FLOOR(MAX($P$4:P6387),1)+1,IF(AND(P6387&lt;&gt;"",O6387&lt;&gt;1),MAX($P$4:P6387)+0.1,""))</f>
        <v/>
      </c>
      <c r="Q6388" s="5">
        <f>ROW()</f>
        <v>6388</v>
      </c>
    </row>
    <row r="6389" spans="2:17" x14ac:dyDescent="0.3">
      <c r="B6389" s="5"/>
      <c r="C6389" s="14">
        <f t="shared" si="1305"/>
        <v>0</v>
      </c>
      <c r="D6389" s="14">
        <f t="shared" si="1305"/>
        <v>0</v>
      </c>
      <c r="E6389" s="14" t="str">
        <f t="shared" si="1306"/>
        <v/>
      </c>
      <c r="F6389" s="14">
        <f t="shared" si="1307"/>
        <v>0</v>
      </c>
      <c r="G6389" s="14">
        <f t="shared" si="1303"/>
        <v>3</v>
      </c>
      <c r="H6389" s="14">
        <f t="shared" si="1313"/>
        <v>16</v>
      </c>
      <c r="I6389" s="14">
        <f t="shared" si="1313"/>
        <v>0</v>
      </c>
      <c r="J6389" s="14">
        <f t="shared" si="1313"/>
        <v>0</v>
      </c>
      <c r="K6389" s="14">
        <f t="shared" si="1313"/>
        <v>0</v>
      </c>
      <c r="L6389" s="14" t="str">
        <f t="shared" si="1309"/>
        <v>3.16</v>
      </c>
      <c r="M6389" s="15" t="str">
        <f t="shared" si="1310"/>
        <v>--</v>
      </c>
      <c r="N6389" s="14" t="str">
        <f t="shared" si="1311"/>
        <v/>
      </c>
      <c r="O6389" s="15" t="str">
        <f t="shared" si="1304"/>
        <v/>
      </c>
      <c r="P6389" s="15" t="str">
        <f>IF(N6389=1,FLOOR(MAX($P$4:P6388),1)+1,IF(AND(P6388&lt;&gt;"",O6388&lt;&gt;1),MAX($P$4:P6388)+0.1,""))</f>
        <v/>
      </c>
      <c r="Q6389" s="5">
        <f>ROW()</f>
        <v>6389</v>
      </c>
    </row>
    <row r="6390" spans="2:17" x14ac:dyDescent="0.3">
      <c r="B6390" s="5"/>
      <c r="C6390" s="14">
        <f t="shared" si="1305"/>
        <v>0</v>
      </c>
      <c r="D6390" s="14">
        <f t="shared" si="1305"/>
        <v>0</v>
      </c>
      <c r="E6390" s="14" t="str">
        <f t="shared" si="1306"/>
        <v/>
      </c>
      <c r="F6390" s="14">
        <f t="shared" si="1307"/>
        <v>0</v>
      </c>
      <c r="G6390" s="14">
        <f t="shared" si="1303"/>
        <v>3</v>
      </c>
      <c r="H6390" s="14">
        <f t="shared" ref="H6390:K6405" si="1314">IF(G6390&lt;&gt;G6389,0,IF(AND(($F6389-$D6390)=(H$3-1),$F6390=H$3),H6389+1,H6389))</f>
        <v>16</v>
      </c>
      <c r="I6390" s="14">
        <f t="shared" si="1314"/>
        <v>0</v>
      </c>
      <c r="J6390" s="14">
        <f t="shared" si="1314"/>
        <v>0</v>
      </c>
      <c r="K6390" s="14">
        <f t="shared" si="1314"/>
        <v>0</v>
      </c>
      <c r="L6390" s="14" t="str">
        <f t="shared" si="1309"/>
        <v>3.16</v>
      </c>
      <c r="M6390" s="15" t="str">
        <f t="shared" si="1310"/>
        <v>--</v>
      </c>
      <c r="N6390" s="14" t="str">
        <f t="shared" si="1311"/>
        <v/>
      </c>
      <c r="O6390" s="15" t="str">
        <f t="shared" si="1304"/>
        <v/>
      </c>
      <c r="P6390" s="15" t="str">
        <f>IF(N6390=1,FLOOR(MAX($P$4:P6389),1)+1,IF(AND(P6389&lt;&gt;"",O6389&lt;&gt;1),MAX($P$4:P6389)+0.1,""))</f>
        <v/>
      </c>
      <c r="Q6390" s="5">
        <f>ROW()</f>
        <v>6390</v>
      </c>
    </row>
    <row r="6391" spans="2:17" x14ac:dyDescent="0.3">
      <c r="B6391" s="5"/>
      <c r="C6391" s="14">
        <f t="shared" si="1305"/>
        <v>0</v>
      </c>
      <c r="D6391" s="14">
        <f t="shared" si="1305"/>
        <v>0</v>
      </c>
      <c r="E6391" s="14" t="str">
        <f t="shared" si="1306"/>
        <v/>
      </c>
      <c r="F6391" s="14">
        <f t="shared" si="1307"/>
        <v>0</v>
      </c>
      <c r="G6391" s="14">
        <f t="shared" si="1303"/>
        <v>3</v>
      </c>
      <c r="H6391" s="14">
        <f t="shared" si="1314"/>
        <v>16</v>
      </c>
      <c r="I6391" s="14">
        <f t="shared" si="1314"/>
        <v>0</v>
      </c>
      <c r="J6391" s="14">
        <f t="shared" si="1314"/>
        <v>0</v>
      </c>
      <c r="K6391" s="14">
        <f t="shared" si="1314"/>
        <v>0</v>
      </c>
      <c r="L6391" s="14" t="str">
        <f t="shared" si="1309"/>
        <v>3.16</v>
      </c>
      <c r="M6391" s="15" t="str">
        <f t="shared" si="1310"/>
        <v>--</v>
      </c>
      <c r="N6391" s="14" t="str">
        <f t="shared" si="1311"/>
        <v/>
      </c>
      <c r="O6391" s="15" t="str">
        <f t="shared" si="1304"/>
        <v/>
      </c>
      <c r="P6391" s="15" t="str">
        <f>IF(N6391=1,FLOOR(MAX($P$4:P6390),1)+1,IF(AND(P6390&lt;&gt;"",O6390&lt;&gt;1),MAX($P$4:P6390)+0.1,""))</f>
        <v/>
      </c>
      <c r="Q6391" s="5">
        <f>ROW()</f>
        <v>6391</v>
      </c>
    </row>
    <row r="6392" spans="2:17" x14ac:dyDescent="0.3">
      <c r="B6392" s="5"/>
      <c r="C6392" s="14">
        <f t="shared" si="1305"/>
        <v>0</v>
      </c>
      <c r="D6392" s="14">
        <f t="shared" si="1305"/>
        <v>0</v>
      </c>
      <c r="E6392" s="14" t="str">
        <f t="shared" si="1306"/>
        <v/>
      </c>
      <c r="F6392" s="14">
        <f t="shared" si="1307"/>
        <v>0</v>
      </c>
      <c r="G6392" s="14">
        <f t="shared" si="1303"/>
        <v>3</v>
      </c>
      <c r="H6392" s="14">
        <f t="shared" si="1314"/>
        <v>16</v>
      </c>
      <c r="I6392" s="14">
        <f t="shared" si="1314"/>
        <v>0</v>
      </c>
      <c r="J6392" s="14">
        <f t="shared" si="1314"/>
        <v>0</v>
      </c>
      <c r="K6392" s="14">
        <f t="shared" si="1314"/>
        <v>0</v>
      </c>
      <c r="L6392" s="14" t="str">
        <f t="shared" si="1309"/>
        <v>3.16</v>
      </c>
      <c r="M6392" s="15" t="str">
        <f t="shared" si="1310"/>
        <v>--</v>
      </c>
      <c r="N6392" s="14" t="str">
        <f t="shared" si="1311"/>
        <v/>
      </c>
      <c r="O6392" s="15" t="str">
        <f t="shared" si="1304"/>
        <v/>
      </c>
      <c r="P6392" s="15" t="str">
        <f>IF(N6392=1,FLOOR(MAX($P$4:P6391),1)+1,IF(AND(P6391&lt;&gt;"",O6391&lt;&gt;1),MAX($P$4:P6391)+0.1,""))</f>
        <v/>
      </c>
      <c r="Q6392" s="5">
        <f>ROW()</f>
        <v>6392</v>
      </c>
    </row>
    <row r="6393" spans="2:17" x14ac:dyDescent="0.3">
      <c r="B6393" s="5"/>
      <c r="C6393" s="14">
        <f t="shared" si="1305"/>
        <v>0</v>
      </c>
      <c r="D6393" s="14">
        <f t="shared" si="1305"/>
        <v>0</v>
      </c>
      <c r="E6393" s="14" t="str">
        <f t="shared" si="1306"/>
        <v/>
      </c>
      <c r="F6393" s="14">
        <f t="shared" si="1307"/>
        <v>0</v>
      </c>
      <c r="G6393" s="14">
        <f t="shared" si="1303"/>
        <v>3</v>
      </c>
      <c r="H6393" s="14">
        <f t="shared" si="1314"/>
        <v>16</v>
      </c>
      <c r="I6393" s="14">
        <f t="shared" si="1314"/>
        <v>0</v>
      </c>
      <c r="J6393" s="14">
        <f t="shared" si="1314"/>
        <v>0</v>
      </c>
      <c r="K6393" s="14">
        <f t="shared" si="1314"/>
        <v>0</v>
      </c>
      <c r="L6393" s="14" t="str">
        <f t="shared" si="1309"/>
        <v>3.16</v>
      </c>
      <c r="M6393" s="15" t="str">
        <f t="shared" si="1310"/>
        <v>--</v>
      </c>
      <c r="N6393" s="14" t="str">
        <f t="shared" si="1311"/>
        <v/>
      </c>
      <c r="O6393" s="15" t="str">
        <f t="shared" si="1304"/>
        <v/>
      </c>
      <c r="P6393" s="15" t="str">
        <f>IF(N6393=1,FLOOR(MAX($P$4:P6392),1)+1,IF(AND(P6392&lt;&gt;"",O6392&lt;&gt;1),MAX($P$4:P6392)+0.1,""))</f>
        <v/>
      </c>
      <c r="Q6393" s="5">
        <f>ROW()</f>
        <v>6393</v>
      </c>
    </row>
    <row r="6394" spans="2:17" x14ac:dyDescent="0.3">
      <c r="B6394" s="5"/>
      <c r="C6394" s="14">
        <f t="shared" si="1305"/>
        <v>0</v>
      </c>
      <c r="D6394" s="14">
        <f t="shared" si="1305"/>
        <v>0</v>
      </c>
      <c r="E6394" s="14" t="str">
        <f t="shared" si="1306"/>
        <v/>
      </c>
      <c r="F6394" s="14">
        <f t="shared" si="1307"/>
        <v>0</v>
      </c>
      <c r="G6394" s="14">
        <f t="shared" si="1303"/>
        <v>3</v>
      </c>
      <c r="H6394" s="14">
        <f t="shared" si="1314"/>
        <v>16</v>
      </c>
      <c r="I6394" s="14">
        <f t="shared" si="1314"/>
        <v>0</v>
      </c>
      <c r="J6394" s="14">
        <f t="shared" si="1314"/>
        <v>0</v>
      </c>
      <c r="K6394" s="14">
        <f t="shared" si="1314"/>
        <v>0</v>
      </c>
      <c r="L6394" s="14" t="str">
        <f t="shared" si="1309"/>
        <v>3.16</v>
      </c>
      <c r="M6394" s="15" t="str">
        <f t="shared" si="1310"/>
        <v>--</v>
      </c>
      <c r="N6394" s="14" t="str">
        <f t="shared" si="1311"/>
        <v/>
      </c>
      <c r="O6394" s="15" t="str">
        <f t="shared" si="1304"/>
        <v/>
      </c>
      <c r="P6394" s="15" t="str">
        <f>IF(N6394=1,FLOOR(MAX($P$4:P6393),1)+1,IF(AND(P6393&lt;&gt;"",O6393&lt;&gt;1),MAX($P$4:P6393)+0.1,""))</f>
        <v/>
      </c>
      <c r="Q6394" s="5">
        <f>ROW()</f>
        <v>6394</v>
      </c>
    </row>
    <row r="6395" spans="2:17" x14ac:dyDescent="0.3">
      <c r="B6395" s="5"/>
      <c r="C6395" s="14">
        <f t="shared" si="1305"/>
        <v>0</v>
      </c>
      <c r="D6395" s="14">
        <f t="shared" si="1305"/>
        <v>0</v>
      </c>
      <c r="E6395" s="14" t="str">
        <f t="shared" si="1306"/>
        <v/>
      </c>
      <c r="F6395" s="14">
        <f t="shared" si="1307"/>
        <v>0</v>
      </c>
      <c r="G6395" s="14">
        <f t="shared" si="1303"/>
        <v>3</v>
      </c>
      <c r="H6395" s="14">
        <f t="shared" si="1314"/>
        <v>16</v>
      </c>
      <c r="I6395" s="14">
        <f t="shared" si="1314"/>
        <v>0</v>
      </c>
      <c r="J6395" s="14">
        <f t="shared" si="1314"/>
        <v>0</v>
      </c>
      <c r="K6395" s="14">
        <f t="shared" si="1314"/>
        <v>0</v>
      </c>
      <c r="L6395" s="14" t="str">
        <f t="shared" si="1309"/>
        <v>3.16</v>
      </c>
      <c r="M6395" s="15" t="str">
        <f t="shared" si="1310"/>
        <v>--</v>
      </c>
      <c r="N6395" s="14" t="str">
        <f t="shared" si="1311"/>
        <v/>
      </c>
      <c r="O6395" s="15" t="str">
        <f t="shared" si="1304"/>
        <v/>
      </c>
      <c r="P6395" s="15" t="str">
        <f>IF(N6395=1,FLOOR(MAX($P$4:P6394),1)+1,IF(AND(P6394&lt;&gt;"",O6394&lt;&gt;1),MAX($P$4:P6394)+0.1,""))</f>
        <v/>
      </c>
      <c r="Q6395" s="5">
        <f>ROW()</f>
        <v>6395</v>
      </c>
    </row>
    <row r="6396" spans="2:17" x14ac:dyDescent="0.3">
      <c r="B6396" s="5"/>
      <c r="C6396" s="14">
        <f t="shared" si="1305"/>
        <v>0</v>
      </c>
      <c r="D6396" s="14">
        <f t="shared" si="1305"/>
        <v>0</v>
      </c>
      <c r="E6396" s="14" t="str">
        <f t="shared" si="1306"/>
        <v/>
      </c>
      <c r="F6396" s="14">
        <f t="shared" si="1307"/>
        <v>0</v>
      </c>
      <c r="G6396" s="14">
        <f t="shared" si="1303"/>
        <v>3</v>
      </c>
      <c r="H6396" s="14">
        <f t="shared" si="1314"/>
        <v>16</v>
      </c>
      <c r="I6396" s="14">
        <f t="shared" si="1314"/>
        <v>0</v>
      </c>
      <c r="J6396" s="14">
        <f t="shared" si="1314"/>
        <v>0</v>
      </c>
      <c r="K6396" s="14">
        <f t="shared" si="1314"/>
        <v>0</v>
      </c>
      <c r="L6396" s="14" t="str">
        <f t="shared" si="1309"/>
        <v>3.16</v>
      </c>
      <c r="M6396" s="15" t="str">
        <f t="shared" si="1310"/>
        <v>--</v>
      </c>
      <c r="N6396" s="14" t="str">
        <f t="shared" si="1311"/>
        <v/>
      </c>
      <c r="O6396" s="15" t="str">
        <f t="shared" si="1304"/>
        <v/>
      </c>
      <c r="P6396" s="15" t="str">
        <f>IF(N6396=1,FLOOR(MAX($P$4:P6395),1)+1,IF(AND(P6395&lt;&gt;"",O6395&lt;&gt;1),MAX($P$4:P6395)+0.1,""))</f>
        <v/>
      </c>
      <c r="Q6396" s="5">
        <f>ROW()</f>
        <v>6396</v>
      </c>
    </row>
    <row r="6397" spans="2:17" x14ac:dyDescent="0.3">
      <c r="B6397" s="5"/>
      <c r="C6397" s="14">
        <f t="shared" si="1305"/>
        <v>0</v>
      </c>
      <c r="D6397" s="14">
        <f t="shared" si="1305"/>
        <v>0</v>
      </c>
      <c r="E6397" s="14" t="str">
        <f t="shared" si="1306"/>
        <v/>
      </c>
      <c r="F6397" s="14">
        <f t="shared" si="1307"/>
        <v>0</v>
      </c>
      <c r="G6397" s="14">
        <f t="shared" si="1303"/>
        <v>3</v>
      </c>
      <c r="H6397" s="14">
        <f t="shared" si="1314"/>
        <v>16</v>
      </c>
      <c r="I6397" s="14">
        <f t="shared" si="1314"/>
        <v>0</v>
      </c>
      <c r="J6397" s="14">
        <f t="shared" si="1314"/>
        <v>0</v>
      </c>
      <c r="K6397" s="14">
        <f t="shared" si="1314"/>
        <v>0</v>
      </c>
      <c r="L6397" s="14" t="str">
        <f t="shared" si="1309"/>
        <v>3.16</v>
      </c>
      <c r="M6397" s="15" t="str">
        <f t="shared" si="1310"/>
        <v>--</v>
      </c>
      <c r="N6397" s="14" t="str">
        <f t="shared" si="1311"/>
        <v/>
      </c>
      <c r="O6397" s="15" t="str">
        <f t="shared" si="1304"/>
        <v/>
      </c>
      <c r="P6397" s="15" t="str">
        <f>IF(N6397=1,FLOOR(MAX($P$4:P6396),1)+1,IF(AND(P6396&lt;&gt;"",O6396&lt;&gt;1),MAX($P$4:P6396)+0.1,""))</f>
        <v/>
      </c>
      <c r="Q6397" s="5">
        <f>ROW()</f>
        <v>6397</v>
      </c>
    </row>
    <row r="6398" spans="2:17" x14ac:dyDescent="0.3">
      <c r="B6398" s="5"/>
      <c r="C6398" s="14">
        <f t="shared" si="1305"/>
        <v>0</v>
      </c>
      <c r="D6398" s="14">
        <f t="shared" si="1305"/>
        <v>0</v>
      </c>
      <c r="E6398" s="14" t="str">
        <f t="shared" si="1306"/>
        <v/>
      </c>
      <c r="F6398" s="14">
        <f t="shared" si="1307"/>
        <v>0</v>
      </c>
      <c r="G6398" s="14">
        <f t="shared" si="1303"/>
        <v>3</v>
      </c>
      <c r="H6398" s="14">
        <f t="shared" si="1314"/>
        <v>16</v>
      </c>
      <c r="I6398" s="14">
        <f t="shared" si="1314"/>
        <v>0</v>
      </c>
      <c r="J6398" s="14">
        <f t="shared" si="1314"/>
        <v>0</v>
      </c>
      <c r="K6398" s="14">
        <f t="shared" si="1314"/>
        <v>0</v>
      </c>
      <c r="L6398" s="14" t="str">
        <f t="shared" si="1309"/>
        <v>3.16</v>
      </c>
      <c r="M6398" s="15" t="str">
        <f t="shared" si="1310"/>
        <v>--</v>
      </c>
      <c r="N6398" s="14" t="str">
        <f t="shared" si="1311"/>
        <v/>
      </c>
      <c r="O6398" s="15" t="str">
        <f t="shared" si="1304"/>
        <v/>
      </c>
      <c r="P6398" s="15" t="str">
        <f>IF(N6398=1,FLOOR(MAX($P$4:P6397),1)+1,IF(AND(P6397&lt;&gt;"",O6397&lt;&gt;1),MAX($P$4:P6397)+0.1,""))</f>
        <v/>
      </c>
      <c r="Q6398" s="5">
        <f>ROW()</f>
        <v>6398</v>
      </c>
    </row>
    <row r="6399" spans="2:17" x14ac:dyDescent="0.3">
      <c r="B6399" s="5"/>
      <c r="C6399" s="14">
        <f t="shared" si="1305"/>
        <v>0</v>
      </c>
      <c r="D6399" s="14">
        <f t="shared" si="1305"/>
        <v>0</v>
      </c>
      <c r="E6399" s="14" t="str">
        <f t="shared" si="1306"/>
        <v/>
      </c>
      <c r="F6399" s="14">
        <f t="shared" si="1307"/>
        <v>0</v>
      </c>
      <c r="G6399" s="14">
        <f t="shared" si="1303"/>
        <v>3</v>
      </c>
      <c r="H6399" s="14">
        <f t="shared" si="1314"/>
        <v>16</v>
      </c>
      <c r="I6399" s="14">
        <f t="shared" si="1314"/>
        <v>0</v>
      </c>
      <c r="J6399" s="14">
        <f t="shared" si="1314"/>
        <v>0</v>
      </c>
      <c r="K6399" s="14">
        <f t="shared" si="1314"/>
        <v>0</v>
      </c>
      <c r="L6399" s="14" t="str">
        <f t="shared" si="1309"/>
        <v>3.16</v>
      </c>
      <c r="M6399" s="15" t="str">
        <f t="shared" si="1310"/>
        <v>--</v>
      </c>
      <c r="N6399" s="14" t="str">
        <f t="shared" si="1311"/>
        <v/>
      </c>
      <c r="O6399" s="15" t="str">
        <f t="shared" si="1304"/>
        <v/>
      </c>
      <c r="P6399" s="15" t="str">
        <f>IF(N6399=1,FLOOR(MAX($P$4:P6398),1)+1,IF(AND(P6398&lt;&gt;"",O6398&lt;&gt;1),MAX($P$4:P6398)+0.1,""))</f>
        <v/>
      </c>
      <c r="Q6399" s="5">
        <f>ROW()</f>
        <v>6399</v>
      </c>
    </row>
    <row r="6400" spans="2:17" x14ac:dyDescent="0.3">
      <c r="B6400" s="5"/>
      <c r="C6400" s="14">
        <f t="shared" si="1305"/>
        <v>0</v>
      </c>
      <c r="D6400" s="14">
        <f t="shared" si="1305"/>
        <v>0</v>
      </c>
      <c r="E6400" s="14" t="str">
        <f t="shared" si="1306"/>
        <v/>
      </c>
      <c r="F6400" s="14">
        <f t="shared" si="1307"/>
        <v>0</v>
      </c>
      <c r="G6400" s="14">
        <f t="shared" si="1303"/>
        <v>3</v>
      </c>
      <c r="H6400" s="14">
        <f t="shared" si="1314"/>
        <v>16</v>
      </c>
      <c r="I6400" s="14">
        <f t="shared" si="1314"/>
        <v>0</v>
      </c>
      <c r="J6400" s="14">
        <f t="shared" si="1314"/>
        <v>0</v>
      </c>
      <c r="K6400" s="14">
        <f t="shared" si="1314"/>
        <v>0</v>
      </c>
      <c r="L6400" s="14" t="str">
        <f t="shared" si="1309"/>
        <v>3.16</v>
      </c>
      <c r="M6400" s="15" t="str">
        <f t="shared" si="1310"/>
        <v>--</v>
      </c>
      <c r="N6400" s="14" t="str">
        <f t="shared" si="1311"/>
        <v/>
      </c>
      <c r="O6400" s="15" t="str">
        <f t="shared" si="1304"/>
        <v/>
      </c>
      <c r="P6400" s="15" t="str">
        <f>IF(N6400=1,FLOOR(MAX($P$4:P6399),1)+1,IF(AND(P6399&lt;&gt;"",O6399&lt;&gt;1),MAX($P$4:P6399)+0.1,""))</f>
        <v/>
      </c>
      <c r="Q6400" s="5">
        <f>ROW()</f>
        <v>6400</v>
      </c>
    </row>
    <row r="6401" spans="2:17" x14ac:dyDescent="0.3">
      <c r="B6401" s="5"/>
      <c r="C6401" s="14">
        <f t="shared" si="1305"/>
        <v>0</v>
      </c>
      <c r="D6401" s="14">
        <f t="shared" si="1305"/>
        <v>0</v>
      </c>
      <c r="E6401" s="14" t="str">
        <f t="shared" si="1306"/>
        <v/>
      </c>
      <c r="F6401" s="14">
        <f t="shared" si="1307"/>
        <v>0</v>
      </c>
      <c r="G6401" s="14">
        <f t="shared" si="1303"/>
        <v>3</v>
      </c>
      <c r="H6401" s="14">
        <f t="shared" si="1314"/>
        <v>16</v>
      </c>
      <c r="I6401" s="14">
        <f t="shared" si="1314"/>
        <v>0</v>
      </c>
      <c r="J6401" s="14">
        <f t="shared" si="1314"/>
        <v>0</v>
      </c>
      <c r="K6401" s="14">
        <f t="shared" si="1314"/>
        <v>0</v>
      </c>
      <c r="L6401" s="14" t="str">
        <f t="shared" si="1309"/>
        <v>3.16</v>
      </c>
      <c r="M6401" s="15" t="str">
        <f t="shared" si="1310"/>
        <v>--</v>
      </c>
      <c r="N6401" s="14" t="str">
        <f t="shared" si="1311"/>
        <v/>
      </c>
      <c r="O6401" s="15" t="str">
        <f t="shared" si="1304"/>
        <v/>
      </c>
      <c r="P6401" s="15" t="str">
        <f>IF(N6401=1,FLOOR(MAX($P$4:P6400),1)+1,IF(AND(P6400&lt;&gt;"",O6400&lt;&gt;1),MAX($P$4:P6400)+0.1,""))</f>
        <v/>
      </c>
      <c r="Q6401" s="5">
        <f>ROW()</f>
        <v>6401</v>
      </c>
    </row>
    <row r="6402" spans="2:17" x14ac:dyDescent="0.3">
      <c r="B6402" s="5"/>
      <c r="C6402" s="14">
        <f t="shared" si="1305"/>
        <v>0</v>
      </c>
      <c r="D6402" s="14">
        <f t="shared" si="1305"/>
        <v>0</v>
      </c>
      <c r="E6402" s="14" t="str">
        <f t="shared" si="1306"/>
        <v/>
      </c>
      <c r="F6402" s="14">
        <f t="shared" si="1307"/>
        <v>0</v>
      </c>
      <c r="G6402" s="14">
        <f t="shared" si="1303"/>
        <v>3</v>
      </c>
      <c r="H6402" s="14">
        <f t="shared" si="1314"/>
        <v>16</v>
      </c>
      <c r="I6402" s="14">
        <f t="shared" si="1314"/>
        <v>0</v>
      </c>
      <c r="J6402" s="14">
        <f t="shared" si="1314"/>
        <v>0</v>
      </c>
      <c r="K6402" s="14">
        <f t="shared" si="1314"/>
        <v>0</v>
      </c>
      <c r="L6402" s="14" t="str">
        <f t="shared" si="1309"/>
        <v>3.16</v>
      </c>
      <c r="M6402" s="15" t="str">
        <f t="shared" si="1310"/>
        <v>--</v>
      </c>
      <c r="N6402" s="14" t="str">
        <f t="shared" si="1311"/>
        <v/>
      </c>
      <c r="O6402" s="15" t="str">
        <f t="shared" si="1304"/>
        <v/>
      </c>
      <c r="P6402" s="15" t="str">
        <f>IF(N6402=1,FLOOR(MAX($P$4:P6401),1)+1,IF(AND(P6401&lt;&gt;"",O6401&lt;&gt;1),MAX($P$4:P6401)+0.1,""))</f>
        <v/>
      </c>
      <c r="Q6402" s="5">
        <f>ROW()</f>
        <v>6402</v>
      </c>
    </row>
    <row r="6403" spans="2:17" x14ac:dyDescent="0.3">
      <c r="B6403" s="5"/>
      <c r="C6403" s="14">
        <f t="shared" si="1305"/>
        <v>0</v>
      </c>
      <c r="D6403" s="14">
        <f t="shared" si="1305"/>
        <v>0</v>
      </c>
      <c r="E6403" s="14" t="str">
        <f t="shared" si="1306"/>
        <v/>
      </c>
      <c r="F6403" s="14">
        <f t="shared" si="1307"/>
        <v>0</v>
      </c>
      <c r="G6403" s="14">
        <f t="shared" si="1303"/>
        <v>3</v>
      </c>
      <c r="H6403" s="14">
        <f t="shared" si="1314"/>
        <v>16</v>
      </c>
      <c r="I6403" s="14">
        <f t="shared" si="1314"/>
        <v>0</v>
      </c>
      <c r="J6403" s="14">
        <f t="shared" si="1314"/>
        <v>0</v>
      </c>
      <c r="K6403" s="14">
        <f t="shared" si="1314"/>
        <v>0</v>
      </c>
      <c r="L6403" s="14" t="str">
        <f t="shared" si="1309"/>
        <v>3.16</v>
      </c>
      <c r="M6403" s="15" t="str">
        <f t="shared" si="1310"/>
        <v>--</v>
      </c>
      <c r="N6403" s="14" t="str">
        <f t="shared" si="1311"/>
        <v/>
      </c>
      <c r="O6403" s="15" t="str">
        <f t="shared" si="1304"/>
        <v/>
      </c>
      <c r="P6403" s="15" t="str">
        <f>IF(N6403=1,FLOOR(MAX($P$4:P6402),1)+1,IF(AND(P6402&lt;&gt;"",O6402&lt;&gt;1),MAX($P$4:P6402)+0.1,""))</f>
        <v/>
      </c>
      <c r="Q6403" s="5">
        <f>ROW()</f>
        <v>6403</v>
      </c>
    </row>
    <row r="6404" spans="2:17" x14ac:dyDescent="0.3">
      <c r="B6404" s="5"/>
      <c r="C6404" s="14">
        <f t="shared" si="1305"/>
        <v>0</v>
      </c>
      <c r="D6404" s="14">
        <f t="shared" si="1305"/>
        <v>0</v>
      </c>
      <c r="E6404" s="14" t="str">
        <f t="shared" si="1306"/>
        <v/>
      </c>
      <c r="F6404" s="14">
        <f t="shared" si="1307"/>
        <v>0</v>
      </c>
      <c r="G6404" s="14">
        <f t="shared" si="1303"/>
        <v>3</v>
      </c>
      <c r="H6404" s="14">
        <f t="shared" si="1314"/>
        <v>16</v>
      </c>
      <c r="I6404" s="14">
        <f t="shared" si="1314"/>
        <v>0</v>
      </c>
      <c r="J6404" s="14">
        <f t="shared" si="1314"/>
        <v>0</v>
      </c>
      <c r="K6404" s="14">
        <f t="shared" si="1314"/>
        <v>0</v>
      </c>
      <c r="L6404" s="14" t="str">
        <f t="shared" si="1309"/>
        <v>3.16</v>
      </c>
      <c r="M6404" s="15" t="str">
        <f t="shared" si="1310"/>
        <v>--</v>
      </c>
      <c r="N6404" s="14" t="str">
        <f t="shared" si="1311"/>
        <v/>
      </c>
      <c r="O6404" s="15" t="str">
        <f t="shared" si="1304"/>
        <v/>
      </c>
      <c r="P6404" s="15" t="str">
        <f>IF(N6404=1,FLOOR(MAX($P$4:P6403),1)+1,IF(AND(P6403&lt;&gt;"",O6403&lt;&gt;1),MAX($P$4:P6403)+0.1,""))</f>
        <v/>
      </c>
      <c r="Q6404" s="5">
        <f>ROW()</f>
        <v>6404</v>
      </c>
    </row>
    <row r="6405" spans="2:17" x14ac:dyDescent="0.3">
      <c r="B6405" s="5"/>
      <c r="C6405" s="14">
        <f t="shared" si="1305"/>
        <v>0</v>
      </c>
      <c r="D6405" s="14">
        <f t="shared" si="1305"/>
        <v>0</v>
      </c>
      <c r="E6405" s="14" t="str">
        <f t="shared" si="1306"/>
        <v/>
      </c>
      <c r="F6405" s="14">
        <f t="shared" si="1307"/>
        <v>0</v>
      </c>
      <c r="G6405" s="14">
        <f t="shared" ref="G6405:G6468" si="1315">G6404+IF(NOT(ISERROR(FIND("&lt;PRT&gt;",A6405))),1,0)</f>
        <v>3</v>
      </c>
      <c r="H6405" s="14">
        <f t="shared" si="1314"/>
        <v>16</v>
      </c>
      <c r="I6405" s="14">
        <f t="shared" si="1314"/>
        <v>0</v>
      </c>
      <c r="J6405" s="14">
        <f t="shared" si="1314"/>
        <v>0</v>
      </c>
      <c r="K6405" s="14">
        <f t="shared" si="1314"/>
        <v>0</v>
      </c>
      <c r="L6405" s="14" t="str">
        <f t="shared" si="1309"/>
        <v>3.16</v>
      </c>
      <c r="M6405" s="15" t="str">
        <f t="shared" si="1310"/>
        <v>--</v>
      </c>
      <c r="N6405" s="14" t="str">
        <f t="shared" si="1311"/>
        <v/>
      </c>
      <c r="O6405" s="15" t="str">
        <f t="shared" ref="O6405:O6468" si="1316">IF(ISERROR(FIND(O$4,$A6405)),"",1)</f>
        <v/>
      </c>
      <c r="P6405" s="15" t="str">
        <f>IF(N6405=1,FLOOR(MAX($P$4:P6404),1)+1,IF(AND(P6404&lt;&gt;"",O6404&lt;&gt;1),MAX($P$4:P6404)+0.1,""))</f>
        <v/>
      </c>
      <c r="Q6405" s="5">
        <f>ROW()</f>
        <v>6405</v>
      </c>
    </row>
    <row r="6406" spans="2:17" x14ac:dyDescent="0.3">
      <c r="B6406" s="5"/>
      <c r="C6406" s="14">
        <f t="shared" ref="C6406:D6469" si="1317">(LEN($A6406)-LEN(SUBSTITUTE($A6406,C$3,"")))/LEN(C$3)</f>
        <v>0</v>
      </c>
      <c r="D6406" s="14">
        <f t="shared" si="1317"/>
        <v>0</v>
      </c>
      <c r="E6406" s="14" t="str">
        <f t="shared" ref="E6406:E6469" si="1318">IF(AND(C6406&gt;0,D6406&gt;0),IF(FIND(D$3,A6406)&gt;FIND(C$3,A6406),"WARNING","OK"),"")</f>
        <v/>
      </c>
      <c r="F6406" s="14">
        <f t="shared" ref="F6406:F6469" si="1319">F6405+C6406-D6406</f>
        <v>0</v>
      </c>
      <c r="G6406" s="14">
        <f t="shared" si="1315"/>
        <v>3</v>
      </c>
      <c r="H6406" s="14">
        <f t="shared" ref="H6406:K6421" si="1320">IF(G6406&lt;&gt;G6405,0,IF(AND(($F6405-$D6406)=(H$3-1),$F6406=H$3),H6405+1,H6405))</f>
        <v>16</v>
      </c>
      <c r="I6406" s="14">
        <f t="shared" si="1320"/>
        <v>0</v>
      </c>
      <c r="J6406" s="14">
        <f t="shared" si="1320"/>
        <v>0</v>
      </c>
      <c r="K6406" s="14">
        <f t="shared" si="1320"/>
        <v>0</v>
      </c>
      <c r="L6406" s="14" t="str">
        <f t="shared" ref="L6406:L6469" si="1321">SUBSTITUTE(G6406&amp;"."&amp;H6406&amp;"."&amp;I6406&amp;"."&amp;J6406&amp;"."&amp;K6406,".0","")</f>
        <v>3.16</v>
      </c>
      <c r="M6406" s="15" t="str">
        <f t="shared" ref="M6406:M6469" si="1322">IF(ISERROR(FIND("&lt;SPT&gt;&lt;TTL&gt;",A6406)),"--",SUBSTITUTE(SUBSTITUTE(MID(A6406&amp;A6407,FIND("&lt;SPT&gt;&lt;TTL&gt;",A6406&amp;A6407)+10,FIND("&lt;/TTL&gt;",A6406&amp;A6407)-FIND("&lt;SPT&gt;&lt;TTL&gt;",A6406&amp;A6407)-10),"&lt;SUB&gt;",""),"&lt;/SUB&gt;",""))</f>
        <v>--</v>
      </c>
      <c r="N6406" s="14" t="str">
        <f t="shared" ref="N6406:N6469" si="1323">IF(ISERROR(FIND(N$4,UPPER($A6406))),"",1)</f>
        <v/>
      </c>
      <c r="O6406" s="15" t="str">
        <f t="shared" si="1316"/>
        <v/>
      </c>
      <c r="P6406" s="15" t="str">
        <f>IF(N6406=1,FLOOR(MAX($P$4:P6405),1)+1,IF(AND(P6405&lt;&gt;"",O6405&lt;&gt;1),MAX($P$4:P6405)+0.1,""))</f>
        <v/>
      </c>
      <c r="Q6406" s="5">
        <f>ROW()</f>
        <v>6406</v>
      </c>
    </row>
    <row r="6407" spans="2:17" x14ac:dyDescent="0.3">
      <c r="B6407" s="5"/>
      <c r="C6407" s="14">
        <f t="shared" si="1317"/>
        <v>0</v>
      </c>
      <c r="D6407" s="14">
        <f t="shared" si="1317"/>
        <v>0</v>
      </c>
      <c r="E6407" s="14" t="str">
        <f t="shared" si="1318"/>
        <v/>
      </c>
      <c r="F6407" s="14">
        <f t="shared" si="1319"/>
        <v>0</v>
      </c>
      <c r="G6407" s="14">
        <f t="shared" si="1315"/>
        <v>3</v>
      </c>
      <c r="H6407" s="14">
        <f t="shared" si="1320"/>
        <v>16</v>
      </c>
      <c r="I6407" s="14">
        <f t="shared" si="1320"/>
        <v>0</v>
      </c>
      <c r="J6407" s="14">
        <f t="shared" si="1320"/>
        <v>0</v>
      </c>
      <c r="K6407" s="14">
        <f t="shared" si="1320"/>
        <v>0</v>
      </c>
      <c r="L6407" s="14" t="str">
        <f t="shared" si="1321"/>
        <v>3.16</v>
      </c>
      <c r="M6407" s="15" t="str">
        <f t="shared" si="1322"/>
        <v>--</v>
      </c>
      <c r="N6407" s="14" t="str">
        <f t="shared" si="1323"/>
        <v/>
      </c>
      <c r="O6407" s="15" t="str">
        <f t="shared" si="1316"/>
        <v/>
      </c>
      <c r="P6407" s="15" t="str">
        <f>IF(N6407=1,FLOOR(MAX($P$4:P6406),1)+1,IF(AND(P6406&lt;&gt;"",O6406&lt;&gt;1),MAX($P$4:P6406)+0.1,""))</f>
        <v/>
      </c>
      <c r="Q6407" s="5">
        <f>ROW()</f>
        <v>6407</v>
      </c>
    </row>
    <row r="6408" spans="2:17" x14ac:dyDescent="0.3">
      <c r="B6408" s="5"/>
      <c r="C6408" s="14">
        <f t="shared" si="1317"/>
        <v>0</v>
      </c>
      <c r="D6408" s="14">
        <f t="shared" si="1317"/>
        <v>0</v>
      </c>
      <c r="E6408" s="14" t="str">
        <f t="shared" si="1318"/>
        <v/>
      </c>
      <c r="F6408" s="14">
        <f t="shared" si="1319"/>
        <v>0</v>
      </c>
      <c r="G6408" s="14">
        <f t="shared" si="1315"/>
        <v>3</v>
      </c>
      <c r="H6408" s="14">
        <f t="shared" si="1320"/>
        <v>16</v>
      </c>
      <c r="I6408" s="14">
        <f t="shared" si="1320"/>
        <v>0</v>
      </c>
      <c r="J6408" s="14">
        <f t="shared" si="1320"/>
        <v>0</v>
      </c>
      <c r="K6408" s="14">
        <f t="shared" si="1320"/>
        <v>0</v>
      </c>
      <c r="L6408" s="14" t="str">
        <f t="shared" si="1321"/>
        <v>3.16</v>
      </c>
      <c r="M6408" s="15" t="str">
        <f t="shared" si="1322"/>
        <v>--</v>
      </c>
      <c r="N6408" s="14" t="str">
        <f t="shared" si="1323"/>
        <v/>
      </c>
      <c r="O6408" s="15" t="str">
        <f t="shared" si="1316"/>
        <v/>
      </c>
      <c r="P6408" s="15" t="str">
        <f>IF(N6408=1,FLOOR(MAX($P$4:P6407),1)+1,IF(AND(P6407&lt;&gt;"",O6407&lt;&gt;1),MAX($P$4:P6407)+0.1,""))</f>
        <v/>
      </c>
      <c r="Q6408" s="5">
        <f>ROW()</f>
        <v>6408</v>
      </c>
    </row>
    <row r="6409" spans="2:17" x14ac:dyDescent="0.3">
      <c r="B6409" s="5"/>
      <c r="C6409" s="14">
        <f t="shared" si="1317"/>
        <v>0</v>
      </c>
      <c r="D6409" s="14">
        <f t="shared" si="1317"/>
        <v>0</v>
      </c>
      <c r="E6409" s="14" t="str">
        <f t="shared" si="1318"/>
        <v/>
      </c>
      <c r="F6409" s="14">
        <f t="shared" si="1319"/>
        <v>0</v>
      </c>
      <c r="G6409" s="14">
        <f t="shared" si="1315"/>
        <v>3</v>
      </c>
      <c r="H6409" s="14">
        <f t="shared" si="1320"/>
        <v>16</v>
      </c>
      <c r="I6409" s="14">
        <f t="shared" si="1320"/>
        <v>0</v>
      </c>
      <c r="J6409" s="14">
        <f t="shared" si="1320"/>
        <v>0</v>
      </c>
      <c r="K6409" s="14">
        <f t="shared" si="1320"/>
        <v>0</v>
      </c>
      <c r="L6409" s="14" t="str">
        <f t="shared" si="1321"/>
        <v>3.16</v>
      </c>
      <c r="M6409" s="15" t="str">
        <f t="shared" si="1322"/>
        <v>--</v>
      </c>
      <c r="N6409" s="14" t="str">
        <f t="shared" si="1323"/>
        <v/>
      </c>
      <c r="O6409" s="15" t="str">
        <f t="shared" si="1316"/>
        <v/>
      </c>
      <c r="P6409" s="15" t="str">
        <f>IF(N6409=1,FLOOR(MAX($P$4:P6408),1)+1,IF(AND(P6408&lt;&gt;"",O6408&lt;&gt;1),MAX($P$4:P6408)+0.1,""))</f>
        <v/>
      </c>
      <c r="Q6409" s="5">
        <f>ROW()</f>
        <v>6409</v>
      </c>
    </row>
    <row r="6410" spans="2:17" x14ac:dyDescent="0.3">
      <c r="B6410" s="5"/>
      <c r="C6410" s="14">
        <f t="shared" si="1317"/>
        <v>0</v>
      </c>
      <c r="D6410" s="14">
        <f t="shared" si="1317"/>
        <v>0</v>
      </c>
      <c r="E6410" s="14" t="str">
        <f t="shared" si="1318"/>
        <v/>
      </c>
      <c r="F6410" s="14">
        <f t="shared" si="1319"/>
        <v>0</v>
      </c>
      <c r="G6410" s="14">
        <f t="shared" si="1315"/>
        <v>3</v>
      </c>
      <c r="H6410" s="14">
        <f t="shared" si="1320"/>
        <v>16</v>
      </c>
      <c r="I6410" s="14">
        <f t="shared" si="1320"/>
        <v>0</v>
      </c>
      <c r="J6410" s="14">
        <f t="shared" si="1320"/>
        <v>0</v>
      </c>
      <c r="K6410" s="14">
        <f t="shared" si="1320"/>
        <v>0</v>
      </c>
      <c r="L6410" s="14" t="str">
        <f t="shared" si="1321"/>
        <v>3.16</v>
      </c>
      <c r="M6410" s="15" t="str">
        <f t="shared" si="1322"/>
        <v>--</v>
      </c>
      <c r="N6410" s="14" t="str">
        <f t="shared" si="1323"/>
        <v/>
      </c>
      <c r="O6410" s="15" t="str">
        <f t="shared" si="1316"/>
        <v/>
      </c>
      <c r="P6410" s="15" t="str">
        <f>IF(N6410=1,FLOOR(MAX($P$4:P6409),1)+1,IF(AND(P6409&lt;&gt;"",O6409&lt;&gt;1),MAX($P$4:P6409)+0.1,""))</f>
        <v/>
      </c>
      <c r="Q6410" s="5">
        <f>ROW()</f>
        <v>6410</v>
      </c>
    </row>
    <row r="6411" spans="2:17" x14ac:dyDescent="0.3">
      <c r="B6411" s="5"/>
      <c r="C6411" s="14">
        <f t="shared" si="1317"/>
        <v>0</v>
      </c>
      <c r="D6411" s="14">
        <f t="shared" si="1317"/>
        <v>0</v>
      </c>
      <c r="E6411" s="14" t="str">
        <f t="shared" si="1318"/>
        <v/>
      </c>
      <c r="F6411" s="14">
        <f t="shared" si="1319"/>
        <v>0</v>
      </c>
      <c r="G6411" s="14">
        <f t="shared" si="1315"/>
        <v>3</v>
      </c>
      <c r="H6411" s="14">
        <f t="shared" si="1320"/>
        <v>16</v>
      </c>
      <c r="I6411" s="14">
        <f t="shared" si="1320"/>
        <v>0</v>
      </c>
      <c r="J6411" s="14">
        <f t="shared" si="1320"/>
        <v>0</v>
      </c>
      <c r="K6411" s="14">
        <f t="shared" si="1320"/>
        <v>0</v>
      </c>
      <c r="L6411" s="14" t="str">
        <f t="shared" si="1321"/>
        <v>3.16</v>
      </c>
      <c r="M6411" s="15" t="str">
        <f t="shared" si="1322"/>
        <v>--</v>
      </c>
      <c r="N6411" s="14" t="str">
        <f t="shared" si="1323"/>
        <v/>
      </c>
      <c r="O6411" s="15" t="str">
        <f t="shared" si="1316"/>
        <v/>
      </c>
      <c r="P6411" s="15" t="str">
        <f>IF(N6411=1,FLOOR(MAX($P$4:P6410),1)+1,IF(AND(P6410&lt;&gt;"",O6410&lt;&gt;1),MAX($P$4:P6410)+0.1,""))</f>
        <v/>
      </c>
      <c r="Q6411" s="5">
        <f>ROW()</f>
        <v>6411</v>
      </c>
    </row>
    <row r="6412" spans="2:17" x14ac:dyDescent="0.3">
      <c r="B6412" s="5"/>
      <c r="C6412" s="14">
        <f t="shared" si="1317"/>
        <v>0</v>
      </c>
      <c r="D6412" s="14">
        <f t="shared" si="1317"/>
        <v>0</v>
      </c>
      <c r="E6412" s="14" t="str">
        <f t="shared" si="1318"/>
        <v/>
      </c>
      <c r="F6412" s="14">
        <f t="shared" si="1319"/>
        <v>0</v>
      </c>
      <c r="G6412" s="14">
        <f t="shared" si="1315"/>
        <v>3</v>
      </c>
      <c r="H6412" s="14">
        <f t="shared" si="1320"/>
        <v>16</v>
      </c>
      <c r="I6412" s="14">
        <f t="shared" si="1320"/>
        <v>0</v>
      </c>
      <c r="J6412" s="14">
        <f t="shared" si="1320"/>
        <v>0</v>
      </c>
      <c r="K6412" s="14">
        <f t="shared" si="1320"/>
        <v>0</v>
      </c>
      <c r="L6412" s="14" t="str">
        <f t="shared" si="1321"/>
        <v>3.16</v>
      </c>
      <c r="M6412" s="15" t="str">
        <f t="shared" si="1322"/>
        <v>--</v>
      </c>
      <c r="N6412" s="14" t="str">
        <f t="shared" si="1323"/>
        <v/>
      </c>
      <c r="O6412" s="15" t="str">
        <f t="shared" si="1316"/>
        <v/>
      </c>
      <c r="P6412" s="15" t="str">
        <f>IF(N6412=1,FLOOR(MAX($P$4:P6411),1)+1,IF(AND(P6411&lt;&gt;"",O6411&lt;&gt;1),MAX($P$4:P6411)+0.1,""))</f>
        <v/>
      </c>
      <c r="Q6412" s="5">
        <f>ROW()</f>
        <v>6412</v>
      </c>
    </row>
    <row r="6413" spans="2:17" x14ac:dyDescent="0.3">
      <c r="B6413" s="5"/>
      <c r="C6413" s="14">
        <f t="shared" si="1317"/>
        <v>0</v>
      </c>
      <c r="D6413" s="14">
        <f t="shared" si="1317"/>
        <v>0</v>
      </c>
      <c r="E6413" s="14" t="str">
        <f t="shared" si="1318"/>
        <v/>
      </c>
      <c r="F6413" s="14">
        <f t="shared" si="1319"/>
        <v>0</v>
      </c>
      <c r="G6413" s="14">
        <f t="shared" si="1315"/>
        <v>3</v>
      </c>
      <c r="H6413" s="14">
        <f t="shared" si="1320"/>
        <v>16</v>
      </c>
      <c r="I6413" s="14">
        <f t="shared" si="1320"/>
        <v>0</v>
      </c>
      <c r="J6413" s="14">
        <f t="shared" si="1320"/>
        <v>0</v>
      </c>
      <c r="K6413" s="14">
        <f t="shared" si="1320"/>
        <v>0</v>
      </c>
      <c r="L6413" s="14" t="str">
        <f t="shared" si="1321"/>
        <v>3.16</v>
      </c>
      <c r="M6413" s="15" t="str">
        <f t="shared" si="1322"/>
        <v>--</v>
      </c>
      <c r="N6413" s="14" t="str">
        <f t="shared" si="1323"/>
        <v/>
      </c>
      <c r="O6413" s="15" t="str">
        <f t="shared" si="1316"/>
        <v/>
      </c>
      <c r="P6413" s="15" t="str">
        <f>IF(N6413=1,FLOOR(MAX($P$4:P6412),1)+1,IF(AND(P6412&lt;&gt;"",O6412&lt;&gt;1),MAX($P$4:P6412)+0.1,""))</f>
        <v/>
      </c>
      <c r="Q6413" s="5">
        <f>ROW()</f>
        <v>6413</v>
      </c>
    </row>
    <row r="6414" spans="2:17" x14ac:dyDescent="0.3">
      <c r="B6414" s="5"/>
      <c r="C6414" s="14">
        <f t="shared" si="1317"/>
        <v>0</v>
      </c>
      <c r="D6414" s="14">
        <f t="shared" si="1317"/>
        <v>0</v>
      </c>
      <c r="E6414" s="14" t="str">
        <f t="shared" si="1318"/>
        <v/>
      </c>
      <c r="F6414" s="14">
        <f t="shared" si="1319"/>
        <v>0</v>
      </c>
      <c r="G6414" s="14">
        <f t="shared" si="1315"/>
        <v>3</v>
      </c>
      <c r="H6414" s="14">
        <f t="shared" si="1320"/>
        <v>16</v>
      </c>
      <c r="I6414" s="14">
        <f t="shared" si="1320"/>
        <v>0</v>
      </c>
      <c r="J6414" s="14">
        <f t="shared" si="1320"/>
        <v>0</v>
      </c>
      <c r="K6414" s="14">
        <f t="shared" si="1320"/>
        <v>0</v>
      </c>
      <c r="L6414" s="14" t="str">
        <f t="shared" si="1321"/>
        <v>3.16</v>
      </c>
      <c r="M6414" s="15" t="str">
        <f t="shared" si="1322"/>
        <v>--</v>
      </c>
      <c r="N6414" s="14" t="str">
        <f t="shared" si="1323"/>
        <v/>
      </c>
      <c r="O6414" s="15" t="str">
        <f t="shared" si="1316"/>
        <v/>
      </c>
      <c r="P6414" s="15" t="str">
        <f>IF(N6414=1,FLOOR(MAX($P$4:P6413),1)+1,IF(AND(P6413&lt;&gt;"",O6413&lt;&gt;1),MAX($P$4:P6413)+0.1,""))</f>
        <v/>
      </c>
      <c r="Q6414" s="5">
        <f>ROW()</f>
        <v>6414</v>
      </c>
    </row>
    <row r="6415" spans="2:17" x14ac:dyDescent="0.3">
      <c r="B6415" s="5"/>
      <c r="C6415" s="14">
        <f t="shared" si="1317"/>
        <v>0</v>
      </c>
      <c r="D6415" s="14">
        <f t="shared" si="1317"/>
        <v>0</v>
      </c>
      <c r="E6415" s="14" t="str">
        <f t="shared" si="1318"/>
        <v/>
      </c>
      <c r="F6415" s="14">
        <f t="shared" si="1319"/>
        <v>0</v>
      </c>
      <c r="G6415" s="14">
        <f t="shared" si="1315"/>
        <v>3</v>
      </c>
      <c r="H6415" s="14">
        <f t="shared" si="1320"/>
        <v>16</v>
      </c>
      <c r="I6415" s="14">
        <f t="shared" si="1320"/>
        <v>0</v>
      </c>
      <c r="J6415" s="14">
        <f t="shared" si="1320"/>
        <v>0</v>
      </c>
      <c r="K6415" s="14">
        <f t="shared" si="1320"/>
        <v>0</v>
      </c>
      <c r="L6415" s="14" t="str">
        <f t="shared" si="1321"/>
        <v>3.16</v>
      </c>
      <c r="M6415" s="15" t="str">
        <f t="shared" si="1322"/>
        <v>--</v>
      </c>
      <c r="N6415" s="14" t="str">
        <f t="shared" si="1323"/>
        <v/>
      </c>
      <c r="O6415" s="15" t="str">
        <f t="shared" si="1316"/>
        <v/>
      </c>
      <c r="P6415" s="15" t="str">
        <f>IF(N6415=1,FLOOR(MAX($P$4:P6414),1)+1,IF(AND(P6414&lt;&gt;"",O6414&lt;&gt;1),MAX($P$4:P6414)+0.1,""))</f>
        <v/>
      </c>
      <c r="Q6415" s="5">
        <f>ROW()</f>
        <v>6415</v>
      </c>
    </row>
    <row r="6416" spans="2:17" x14ac:dyDescent="0.3">
      <c r="B6416" s="5"/>
      <c r="C6416" s="14">
        <f t="shared" si="1317"/>
        <v>0</v>
      </c>
      <c r="D6416" s="14">
        <f t="shared" si="1317"/>
        <v>0</v>
      </c>
      <c r="E6416" s="14" t="str">
        <f t="shared" si="1318"/>
        <v/>
      </c>
      <c r="F6416" s="14">
        <f t="shared" si="1319"/>
        <v>0</v>
      </c>
      <c r="G6416" s="14">
        <f t="shared" si="1315"/>
        <v>3</v>
      </c>
      <c r="H6416" s="14">
        <f t="shared" si="1320"/>
        <v>16</v>
      </c>
      <c r="I6416" s="14">
        <f t="shared" si="1320"/>
        <v>0</v>
      </c>
      <c r="J6416" s="14">
        <f t="shared" si="1320"/>
        <v>0</v>
      </c>
      <c r="K6416" s="14">
        <f t="shared" si="1320"/>
        <v>0</v>
      </c>
      <c r="L6416" s="14" t="str">
        <f t="shared" si="1321"/>
        <v>3.16</v>
      </c>
      <c r="M6416" s="15" t="str">
        <f t="shared" si="1322"/>
        <v>--</v>
      </c>
      <c r="N6416" s="14" t="str">
        <f t="shared" si="1323"/>
        <v/>
      </c>
      <c r="O6416" s="15" t="str">
        <f t="shared" si="1316"/>
        <v/>
      </c>
      <c r="P6416" s="15" t="str">
        <f>IF(N6416=1,FLOOR(MAX($P$4:P6415),1)+1,IF(AND(P6415&lt;&gt;"",O6415&lt;&gt;1),MAX($P$4:P6415)+0.1,""))</f>
        <v/>
      </c>
      <c r="Q6416" s="5">
        <f>ROW()</f>
        <v>6416</v>
      </c>
    </row>
    <row r="6417" spans="2:17" x14ac:dyDescent="0.3">
      <c r="B6417" s="5"/>
      <c r="C6417" s="14">
        <f t="shared" si="1317"/>
        <v>0</v>
      </c>
      <c r="D6417" s="14">
        <f t="shared" si="1317"/>
        <v>0</v>
      </c>
      <c r="E6417" s="14" t="str">
        <f t="shared" si="1318"/>
        <v/>
      </c>
      <c r="F6417" s="14">
        <f t="shared" si="1319"/>
        <v>0</v>
      </c>
      <c r="G6417" s="14">
        <f t="shared" si="1315"/>
        <v>3</v>
      </c>
      <c r="H6417" s="14">
        <f t="shared" si="1320"/>
        <v>16</v>
      </c>
      <c r="I6417" s="14">
        <f t="shared" si="1320"/>
        <v>0</v>
      </c>
      <c r="J6417" s="14">
        <f t="shared" si="1320"/>
        <v>0</v>
      </c>
      <c r="K6417" s="14">
        <f t="shared" si="1320"/>
        <v>0</v>
      </c>
      <c r="L6417" s="14" t="str">
        <f t="shared" si="1321"/>
        <v>3.16</v>
      </c>
      <c r="M6417" s="15" t="str">
        <f t="shared" si="1322"/>
        <v>--</v>
      </c>
      <c r="N6417" s="14" t="str">
        <f t="shared" si="1323"/>
        <v/>
      </c>
      <c r="O6417" s="15" t="str">
        <f t="shared" si="1316"/>
        <v/>
      </c>
      <c r="P6417" s="15" t="str">
        <f>IF(N6417=1,FLOOR(MAX($P$4:P6416),1)+1,IF(AND(P6416&lt;&gt;"",O6416&lt;&gt;1),MAX($P$4:P6416)+0.1,""))</f>
        <v/>
      </c>
      <c r="Q6417" s="5">
        <f>ROW()</f>
        <v>6417</v>
      </c>
    </row>
    <row r="6418" spans="2:17" x14ac:dyDescent="0.3">
      <c r="B6418" s="5"/>
      <c r="C6418" s="14">
        <f t="shared" si="1317"/>
        <v>0</v>
      </c>
      <c r="D6418" s="14">
        <f t="shared" si="1317"/>
        <v>0</v>
      </c>
      <c r="E6418" s="14" t="str">
        <f t="shared" si="1318"/>
        <v/>
      </c>
      <c r="F6418" s="14">
        <f t="shared" si="1319"/>
        <v>0</v>
      </c>
      <c r="G6418" s="14">
        <f t="shared" si="1315"/>
        <v>3</v>
      </c>
      <c r="H6418" s="14">
        <f t="shared" si="1320"/>
        <v>16</v>
      </c>
      <c r="I6418" s="14">
        <f t="shared" si="1320"/>
        <v>0</v>
      </c>
      <c r="J6418" s="14">
        <f t="shared" si="1320"/>
        <v>0</v>
      </c>
      <c r="K6418" s="14">
        <f t="shared" si="1320"/>
        <v>0</v>
      </c>
      <c r="L6418" s="14" t="str">
        <f t="shared" si="1321"/>
        <v>3.16</v>
      </c>
      <c r="M6418" s="15" t="str">
        <f t="shared" si="1322"/>
        <v>--</v>
      </c>
      <c r="N6418" s="14" t="str">
        <f t="shared" si="1323"/>
        <v/>
      </c>
      <c r="O6418" s="15" t="str">
        <f t="shared" si="1316"/>
        <v/>
      </c>
      <c r="P6418" s="15" t="str">
        <f>IF(N6418=1,FLOOR(MAX($P$4:P6417),1)+1,IF(AND(P6417&lt;&gt;"",O6417&lt;&gt;1),MAX($P$4:P6417)+0.1,""))</f>
        <v/>
      </c>
      <c r="Q6418" s="5">
        <f>ROW()</f>
        <v>6418</v>
      </c>
    </row>
    <row r="6419" spans="2:17" x14ac:dyDescent="0.3">
      <c r="B6419" s="5"/>
      <c r="C6419" s="14">
        <f t="shared" si="1317"/>
        <v>0</v>
      </c>
      <c r="D6419" s="14">
        <f t="shared" si="1317"/>
        <v>0</v>
      </c>
      <c r="E6419" s="14" t="str">
        <f t="shared" si="1318"/>
        <v/>
      </c>
      <c r="F6419" s="14">
        <f t="shared" si="1319"/>
        <v>0</v>
      </c>
      <c r="G6419" s="14">
        <f t="shared" si="1315"/>
        <v>3</v>
      </c>
      <c r="H6419" s="14">
        <f t="shared" si="1320"/>
        <v>16</v>
      </c>
      <c r="I6419" s="14">
        <f t="shared" si="1320"/>
        <v>0</v>
      </c>
      <c r="J6419" s="14">
        <f t="shared" si="1320"/>
        <v>0</v>
      </c>
      <c r="K6419" s="14">
        <f t="shared" si="1320"/>
        <v>0</v>
      </c>
      <c r="L6419" s="14" t="str">
        <f t="shared" si="1321"/>
        <v>3.16</v>
      </c>
      <c r="M6419" s="15" t="str">
        <f t="shared" si="1322"/>
        <v>--</v>
      </c>
      <c r="N6419" s="14" t="str">
        <f t="shared" si="1323"/>
        <v/>
      </c>
      <c r="O6419" s="15" t="str">
        <f t="shared" si="1316"/>
        <v/>
      </c>
      <c r="P6419" s="15" t="str">
        <f>IF(N6419=1,FLOOR(MAX($P$4:P6418),1)+1,IF(AND(P6418&lt;&gt;"",O6418&lt;&gt;1),MAX($P$4:P6418)+0.1,""))</f>
        <v/>
      </c>
      <c r="Q6419" s="5">
        <f>ROW()</f>
        <v>6419</v>
      </c>
    </row>
    <row r="6420" spans="2:17" x14ac:dyDescent="0.3">
      <c r="B6420" s="5"/>
      <c r="C6420" s="14">
        <f t="shared" si="1317"/>
        <v>0</v>
      </c>
      <c r="D6420" s="14">
        <f t="shared" si="1317"/>
        <v>0</v>
      </c>
      <c r="E6420" s="14" t="str">
        <f t="shared" si="1318"/>
        <v/>
      </c>
      <c r="F6420" s="14">
        <f t="shared" si="1319"/>
        <v>0</v>
      </c>
      <c r="G6420" s="14">
        <f t="shared" si="1315"/>
        <v>3</v>
      </c>
      <c r="H6420" s="14">
        <f t="shared" si="1320"/>
        <v>16</v>
      </c>
      <c r="I6420" s="14">
        <f t="shared" si="1320"/>
        <v>0</v>
      </c>
      <c r="J6420" s="14">
        <f t="shared" si="1320"/>
        <v>0</v>
      </c>
      <c r="K6420" s="14">
        <f t="shared" si="1320"/>
        <v>0</v>
      </c>
      <c r="L6420" s="14" t="str">
        <f t="shared" si="1321"/>
        <v>3.16</v>
      </c>
      <c r="M6420" s="15" t="str">
        <f t="shared" si="1322"/>
        <v>--</v>
      </c>
      <c r="N6420" s="14" t="str">
        <f t="shared" si="1323"/>
        <v/>
      </c>
      <c r="O6420" s="15" t="str">
        <f t="shared" si="1316"/>
        <v/>
      </c>
      <c r="P6420" s="15" t="str">
        <f>IF(N6420=1,FLOOR(MAX($P$4:P6419),1)+1,IF(AND(P6419&lt;&gt;"",O6419&lt;&gt;1),MAX($P$4:P6419)+0.1,""))</f>
        <v/>
      </c>
      <c r="Q6420" s="5">
        <f>ROW()</f>
        <v>6420</v>
      </c>
    </row>
    <row r="6421" spans="2:17" x14ac:dyDescent="0.3">
      <c r="B6421" s="5"/>
      <c r="C6421" s="14">
        <f t="shared" si="1317"/>
        <v>0</v>
      </c>
      <c r="D6421" s="14">
        <f t="shared" si="1317"/>
        <v>0</v>
      </c>
      <c r="E6421" s="14" t="str">
        <f t="shared" si="1318"/>
        <v/>
      </c>
      <c r="F6421" s="14">
        <f t="shared" si="1319"/>
        <v>0</v>
      </c>
      <c r="G6421" s="14">
        <f t="shared" si="1315"/>
        <v>3</v>
      </c>
      <c r="H6421" s="14">
        <f t="shared" si="1320"/>
        <v>16</v>
      </c>
      <c r="I6421" s="14">
        <f t="shared" si="1320"/>
        <v>0</v>
      </c>
      <c r="J6421" s="14">
        <f t="shared" si="1320"/>
        <v>0</v>
      </c>
      <c r="K6421" s="14">
        <f t="shared" si="1320"/>
        <v>0</v>
      </c>
      <c r="L6421" s="14" t="str">
        <f t="shared" si="1321"/>
        <v>3.16</v>
      </c>
      <c r="M6421" s="15" t="str">
        <f t="shared" si="1322"/>
        <v>--</v>
      </c>
      <c r="N6421" s="14" t="str">
        <f t="shared" si="1323"/>
        <v/>
      </c>
      <c r="O6421" s="15" t="str">
        <f t="shared" si="1316"/>
        <v/>
      </c>
      <c r="P6421" s="15" t="str">
        <f>IF(N6421=1,FLOOR(MAX($P$4:P6420),1)+1,IF(AND(P6420&lt;&gt;"",O6420&lt;&gt;1),MAX($P$4:P6420)+0.1,""))</f>
        <v/>
      </c>
      <c r="Q6421" s="5">
        <f>ROW()</f>
        <v>6421</v>
      </c>
    </row>
    <row r="6422" spans="2:17" x14ac:dyDescent="0.3">
      <c r="B6422" s="5"/>
      <c r="C6422" s="14">
        <f t="shared" si="1317"/>
        <v>0</v>
      </c>
      <c r="D6422" s="14">
        <f t="shared" si="1317"/>
        <v>0</v>
      </c>
      <c r="E6422" s="14" t="str">
        <f t="shared" si="1318"/>
        <v/>
      </c>
      <c r="F6422" s="14">
        <f t="shared" si="1319"/>
        <v>0</v>
      </c>
      <c r="G6422" s="14">
        <f t="shared" si="1315"/>
        <v>3</v>
      </c>
      <c r="H6422" s="14">
        <f t="shared" ref="H6422:K6437" si="1324">IF(G6422&lt;&gt;G6421,0,IF(AND(($F6421-$D6422)=(H$3-1),$F6422=H$3),H6421+1,H6421))</f>
        <v>16</v>
      </c>
      <c r="I6422" s="14">
        <f t="shared" si="1324"/>
        <v>0</v>
      </c>
      <c r="J6422" s="14">
        <f t="shared" si="1324"/>
        <v>0</v>
      </c>
      <c r="K6422" s="14">
        <f t="shared" si="1324"/>
        <v>0</v>
      </c>
      <c r="L6422" s="14" t="str">
        <f t="shared" si="1321"/>
        <v>3.16</v>
      </c>
      <c r="M6422" s="15" t="str">
        <f t="shared" si="1322"/>
        <v>--</v>
      </c>
      <c r="N6422" s="14" t="str">
        <f t="shared" si="1323"/>
        <v/>
      </c>
      <c r="O6422" s="15" t="str">
        <f t="shared" si="1316"/>
        <v/>
      </c>
      <c r="P6422" s="15" t="str">
        <f>IF(N6422=1,FLOOR(MAX($P$4:P6421),1)+1,IF(AND(P6421&lt;&gt;"",O6421&lt;&gt;1),MAX($P$4:P6421)+0.1,""))</f>
        <v/>
      </c>
      <c r="Q6422" s="5">
        <f>ROW()</f>
        <v>6422</v>
      </c>
    </row>
    <row r="6423" spans="2:17" x14ac:dyDescent="0.3">
      <c r="B6423" s="5"/>
      <c r="C6423" s="14">
        <f t="shared" si="1317"/>
        <v>0</v>
      </c>
      <c r="D6423" s="14">
        <f t="shared" si="1317"/>
        <v>0</v>
      </c>
      <c r="E6423" s="14" t="str">
        <f t="shared" si="1318"/>
        <v/>
      </c>
      <c r="F6423" s="14">
        <f t="shared" si="1319"/>
        <v>0</v>
      </c>
      <c r="G6423" s="14">
        <f t="shared" si="1315"/>
        <v>3</v>
      </c>
      <c r="H6423" s="14">
        <f t="shared" si="1324"/>
        <v>16</v>
      </c>
      <c r="I6423" s="14">
        <f t="shared" si="1324"/>
        <v>0</v>
      </c>
      <c r="J6423" s="14">
        <f t="shared" si="1324"/>
        <v>0</v>
      </c>
      <c r="K6423" s="14">
        <f t="shared" si="1324"/>
        <v>0</v>
      </c>
      <c r="L6423" s="14" t="str">
        <f t="shared" si="1321"/>
        <v>3.16</v>
      </c>
      <c r="M6423" s="15" t="str">
        <f t="shared" si="1322"/>
        <v>--</v>
      </c>
      <c r="N6423" s="14" t="str">
        <f t="shared" si="1323"/>
        <v/>
      </c>
      <c r="O6423" s="15" t="str">
        <f t="shared" si="1316"/>
        <v/>
      </c>
      <c r="P6423" s="15" t="str">
        <f>IF(N6423=1,FLOOR(MAX($P$4:P6422),1)+1,IF(AND(P6422&lt;&gt;"",O6422&lt;&gt;1),MAX($P$4:P6422)+0.1,""))</f>
        <v/>
      </c>
      <c r="Q6423" s="5">
        <f>ROW()</f>
        <v>6423</v>
      </c>
    </row>
    <row r="6424" spans="2:17" x14ac:dyDescent="0.3">
      <c r="B6424" s="5"/>
      <c r="C6424" s="14">
        <f t="shared" si="1317"/>
        <v>0</v>
      </c>
      <c r="D6424" s="14">
        <f t="shared" si="1317"/>
        <v>0</v>
      </c>
      <c r="E6424" s="14" t="str">
        <f t="shared" si="1318"/>
        <v/>
      </c>
      <c r="F6424" s="14">
        <f t="shared" si="1319"/>
        <v>0</v>
      </c>
      <c r="G6424" s="14">
        <f t="shared" si="1315"/>
        <v>3</v>
      </c>
      <c r="H6424" s="14">
        <f t="shared" si="1324"/>
        <v>16</v>
      </c>
      <c r="I6424" s="14">
        <f t="shared" si="1324"/>
        <v>0</v>
      </c>
      <c r="J6424" s="14">
        <f t="shared" si="1324"/>
        <v>0</v>
      </c>
      <c r="K6424" s="14">
        <f t="shared" si="1324"/>
        <v>0</v>
      </c>
      <c r="L6424" s="14" t="str">
        <f t="shared" si="1321"/>
        <v>3.16</v>
      </c>
      <c r="M6424" s="15" t="str">
        <f t="shared" si="1322"/>
        <v>--</v>
      </c>
      <c r="N6424" s="14" t="str">
        <f t="shared" si="1323"/>
        <v/>
      </c>
      <c r="O6424" s="15" t="str">
        <f t="shared" si="1316"/>
        <v/>
      </c>
      <c r="P6424" s="15" t="str">
        <f>IF(N6424=1,FLOOR(MAX($P$4:P6423),1)+1,IF(AND(P6423&lt;&gt;"",O6423&lt;&gt;1),MAX($P$4:P6423)+0.1,""))</f>
        <v/>
      </c>
      <c r="Q6424" s="5">
        <f>ROW()</f>
        <v>6424</v>
      </c>
    </row>
    <row r="6425" spans="2:17" x14ac:dyDescent="0.3">
      <c r="B6425" s="5"/>
      <c r="C6425" s="14">
        <f t="shared" si="1317"/>
        <v>0</v>
      </c>
      <c r="D6425" s="14">
        <f t="shared" si="1317"/>
        <v>0</v>
      </c>
      <c r="E6425" s="14" t="str">
        <f t="shared" si="1318"/>
        <v/>
      </c>
      <c r="F6425" s="14">
        <f t="shared" si="1319"/>
        <v>0</v>
      </c>
      <c r="G6425" s="14">
        <f t="shared" si="1315"/>
        <v>3</v>
      </c>
      <c r="H6425" s="14">
        <f t="shared" si="1324"/>
        <v>16</v>
      </c>
      <c r="I6425" s="14">
        <f t="shared" si="1324"/>
        <v>0</v>
      </c>
      <c r="J6425" s="14">
        <f t="shared" si="1324"/>
        <v>0</v>
      </c>
      <c r="K6425" s="14">
        <f t="shared" si="1324"/>
        <v>0</v>
      </c>
      <c r="L6425" s="14" t="str">
        <f t="shared" si="1321"/>
        <v>3.16</v>
      </c>
      <c r="M6425" s="15" t="str">
        <f t="shared" si="1322"/>
        <v>--</v>
      </c>
      <c r="N6425" s="14" t="str">
        <f t="shared" si="1323"/>
        <v/>
      </c>
      <c r="O6425" s="15" t="str">
        <f t="shared" si="1316"/>
        <v/>
      </c>
      <c r="P6425" s="15" t="str">
        <f>IF(N6425=1,FLOOR(MAX($P$4:P6424),1)+1,IF(AND(P6424&lt;&gt;"",O6424&lt;&gt;1),MAX($P$4:P6424)+0.1,""))</f>
        <v/>
      </c>
      <c r="Q6425" s="5">
        <f>ROW()</f>
        <v>6425</v>
      </c>
    </row>
    <row r="6426" spans="2:17" x14ac:dyDescent="0.3">
      <c r="B6426" s="5"/>
      <c r="C6426" s="14">
        <f t="shared" si="1317"/>
        <v>0</v>
      </c>
      <c r="D6426" s="14">
        <f t="shared" si="1317"/>
        <v>0</v>
      </c>
      <c r="E6426" s="14" t="str">
        <f t="shared" si="1318"/>
        <v/>
      </c>
      <c r="F6426" s="14">
        <f t="shared" si="1319"/>
        <v>0</v>
      </c>
      <c r="G6426" s="14">
        <f t="shared" si="1315"/>
        <v>3</v>
      </c>
      <c r="H6426" s="14">
        <f t="shared" si="1324"/>
        <v>16</v>
      </c>
      <c r="I6426" s="14">
        <f t="shared" si="1324"/>
        <v>0</v>
      </c>
      <c r="J6426" s="14">
        <f t="shared" si="1324"/>
        <v>0</v>
      </c>
      <c r="K6426" s="14">
        <f t="shared" si="1324"/>
        <v>0</v>
      </c>
      <c r="L6426" s="14" t="str">
        <f t="shared" si="1321"/>
        <v>3.16</v>
      </c>
      <c r="M6426" s="15" t="str">
        <f t="shared" si="1322"/>
        <v>--</v>
      </c>
      <c r="N6426" s="14" t="str">
        <f t="shared" si="1323"/>
        <v/>
      </c>
      <c r="O6426" s="15" t="str">
        <f t="shared" si="1316"/>
        <v/>
      </c>
      <c r="P6426" s="15" t="str">
        <f>IF(N6426=1,FLOOR(MAX($P$4:P6425),1)+1,IF(AND(P6425&lt;&gt;"",O6425&lt;&gt;1),MAX($P$4:P6425)+0.1,""))</f>
        <v/>
      </c>
      <c r="Q6426" s="5">
        <f>ROW()</f>
        <v>6426</v>
      </c>
    </row>
    <row r="6427" spans="2:17" x14ac:dyDescent="0.3">
      <c r="B6427" s="5"/>
      <c r="C6427" s="14">
        <f t="shared" si="1317"/>
        <v>0</v>
      </c>
      <c r="D6427" s="14">
        <f t="shared" si="1317"/>
        <v>0</v>
      </c>
      <c r="E6427" s="14" t="str">
        <f t="shared" si="1318"/>
        <v/>
      </c>
      <c r="F6427" s="14">
        <f t="shared" si="1319"/>
        <v>0</v>
      </c>
      <c r="G6427" s="14">
        <f t="shared" si="1315"/>
        <v>3</v>
      </c>
      <c r="H6427" s="14">
        <f t="shared" si="1324"/>
        <v>16</v>
      </c>
      <c r="I6427" s="14">
        <f t="shared" si="1324"/>
        <v>0</v>
      </c>
      <c r="J6427" s="14">
        <f t="shared" si="1324"/>
        <v>0</v>
      </c>
      <c r="K6427" s="14">
        <f t="shared" si="1324"/>
        <v>0</v>
      </c>
      <c r="L6427" s="14" t="str">
        <f t="shared" si="1321"/>
        <v>3.16</v>
      </c>
      <c r="M6427" s="15" t="str">
        <f t="shared" si="1322"/>
        <v>--</v>
      </c>
      <c r="N6427" s="14" t="str">
        <f t="shared" si="1323"/>
        <v/>
      </c>
      <c r="O6427" s="15" t="str">
        <f t="shared" si="1316"/>
        <v/>
      </c>
      <c r="P6427" s="15" t="str">
        <f>IF(N6427=1,FLOOR(MAX($P$4:P6426),1)+1,IF(AND(P6426&lt;&gt;"",O6426&lt;&gt;1),MAX($P$4:P6426)+0.1,""))</f>
        <v/>
      </c>
      <c r="Q6427" s="5">
        <f>ROW()</f>
        <v>6427</v>
      </c>
    </row>
    <row r="6428" spans="2:17" x14ac:dyDescent="0.3">
      <c r="B6428" s="5"/>
      <c r="C6428" s="14">
        <f t="shared" si="1317"/>
        <v>0</v>
      </c>
      <c r="D6428" s="14">
        <f t="shared" si="1317"/>
        <v>0</v>
      </c>
      <c r="E6428" s="14" t="str">
        <f t="shared" si="1318"/>
        <v/>
      </c>
      <c r="F6428" s="14">
        <f t="shared" si="1319"/>
        <v>0</v>
      </c>
      <c r="G6428" s="14">
        <f t="shared" si="1315"/>
        <v>3</v>
      </c>
      <c r="H6428" s="14">
        <f t="shared" si="1324"/>
        <v>16</v>
      </c>
      <c r="I6428" s="14">
        <f t="shared" si="1324"/>
        <v>0</v>
      </c>
      <c r="J6428" s="14">
        <f t="shared" si="1324"/>
        <v>0</v>
      </c>
      <c r="K6428" s="14">
        <f t="shared" si="1324"/>
        <v>0</v>
      </c>
      <c r="L6428" s="14" t="str">
        <f t="shared" si="1321"/>
        <v>3.16</v>
      </c>
      <c r="M6428" s="15" t="str">
        <f t="shared" si="1322"/>
        <v>--</v>
      </c>
      <c r="N6428" s="14" t="str">
        <f t="shared" si="1323"/>
        <v/>
      </c>
      <c r="O6428" s="15" t="str">
        <f t="shared" si="1316"/>
        <v/>
      </c>
      <c r="P6428" s="15" t="str">
        <f>IF(N6428=1,FLOOR(MAX($P$4:P6427),1)+1,IF(AND(P6427&lt;&gt;"",O6427&lt;&gt;1),MAX($P$4:P6427)+0.1,""))</f>
        <v/>
      </c>
      <c r="Q6428" s="5">
        <f>ROW()</f>
        <v>6428</v>
      </c>
    </row>
    <row r="6429" spans="2:17" x14ac:dyDescent="0.3">
      <c r="B6429" s="5"/>
      <c r="C6429" s="14">
        <f t="shared" si="1317"/>
        <v>0</v>
      </c>
      <c r="D6429" s="14">
        <f t="shared" si="1317"/>
        <v>0</v>
      </c>
      <c r="E6429" s="14" t="str">
        <f t="shared" si="1318"/>
        <v/>
      </c>
      <c r="F6429" s="14">
        <f t="shared" si="1319"/>
        <v>0</v>
      </c>
      <c r="G6429" s="14">
        <f t="shared" si="1315"/>
        <v>3</v>
      </c>
      <c r="H6429" s="14">
        <f t="shared" si="1324"/>
        <v>16</v>
      </c>
      <c r="I6429" s="14">
        <f t="shared" si="1324"/>
        <v>0</v>
      </c>
      <c r="J6429" s="14">
        <f t="shared" si="1324"/>
        <v>0</v>
      </c>
      <c r="K6429" s="14">
        <f t="shared" si="1324"/>
        <v>0</v>
      </c>
      <c r="L6429" s="14" t="str">
        <f t="shared" si="1321"/>
        <v>3.16</v>
      </c>
      <c r="M6429" s="15" t="str">
        <f t="shared" si="1322"/>
        <v>--</v>
      </c>
      <c r="N6429" s="14" t="str">
        <f t="shared" si="1323"/>
        <v/>
      </c>
      <c r="O6429" s="15" t="str">
        <f t="shared" si="1316"/>
        <v/>
      </c>
      <c r="P6429" s="15" t="str">
        <f>IF(N6429=1,FLOOR(MAX($P$4:P6428),1)+1,IF(AND(P6428&lt;&gt;"",O6428&lt;&gt;1),MAX($P$4:P6428)+0.1,""))</f>
        <v/>
      </c>
      <c r="Q6429" s="5">
        <f>ROW()</f>
        <v>6429</v>
      </c>
    </row>
    <row r="6430" spans="2:17" x14ac:dyDescent="0.3">
      <c r="B6430" s="5"/>
      <c r="C6430" s="14">
        <f t="shared" si="1317"/>
        <v>0</v>
      </c>
      <c r="D6430" s="14">
        <f t="shared" si="1317"/>
        <v>0</v>
      </c>
      <c r="E6430" s="14" t="str">
        <f t="shared" si="1318"/>
        <v/>
      </c>
      <c r="F6430" s="14">
        <f t="shared" si="1319"/>
        <v>0</v>
      </c>
      <c r="G6430" s="14">
        <f t="shared" si="1315"/>
        <v>3</v>
      </c>
      <c r="H6430" s="14">
        <f t="shared" si="1324"/>
        <v>16</v>
      </c>
      <c r="I6430" s="14">
        <f t="shared" si="1324"/>
        <v>0</v>
      </c>
      <c r="J6430" s="14">
        <f t="shared" si="1324"/>
        <v>0</v>
      </c>
      <c r="K6430" s="14">
        <f t="shared" si="1324"/>
        <v>0</v>
      </c>
      <c r="L6430" s="14" t="str">
        <f t="shared" si="1321"/>
        <v>3.16</v>
      </c>
      <c r="M6430" s="15" t="str">
        <f t="shared" si="1322"/>
        <v>--</v>
      </c>
      <c r="N6430" s="14" t="str">
        <f t="shared" si="1323"/>
        <v/>
      </c>
      <c r="O6430" s="15" t="str">
        <f t="shared" si="1316"/>
        <v/>
      </c>
      <c r="P6430" s="15" t="str">
        <f>IF(N6430=1,FLOOR(MAX($P$4:P6429),1)+1,IF(AND(P6429&lt;&gt;"",O6429&lt;&gt;1),MAX($P$4:P6429)+0.1,""))</f>
        <v/>
      </c>
      <c r="Q6430" s="5">
        <f>ROW()</f>
        <v>6430</v>
      </c>
    </row>
    <row r="6431" spans="2:17" x14ac:dyDescent="0.3">
      <c r="B6431" s="5"/>
      <c r="C6431" s="14">
        <f t="shared" si="1317"/>
        <v>0</v>
      </c>
      <c r="D6431" s="14">
        <f t="shared" si="1317"/>
        <v>0</v>
      </c>
      <c r="E6431" s="14" t="str">
        <f t="shared" si="1318"/>
        <v/>
      </c>
      <c r="F6431" s="14">
        <f t="shared" si="1319"/>
        <v>0</v>
      </c>
      <c r="G6431" s="14">
        <f t="shared" si="1315"/>
        <v>3</v>
      </c>
      <c r="H6431" s="14">
        <f t="shared" si="1324"/>
        <v>16</v>
      </c>
      <c r="I6431" s="14">
        <f t="shared" si="1324"/>
        <v>0</v>
      </c>
      <c r="J6431" s="14">
        <f t="shared" si="1324"/>
        <v>0</v>
      </c>
      <c r="K6431" s="14">
        <f t="shared" si="1324"/>
        <v>0</v>
      </c>
      <c r="L6431" s="14" t="str">
        <f t="shared" si="1321"/>
        <v>3.16</v>
      </c>
      <c r="M6431" s="15" t="str">
        <f t="shared" si="1322"/>
        <v>--</v>
      </c>
      <c r="N6431" s="14" t="str">
        <f t="shared" si="1323"/>
        <v/>
      </c>
      <c r="O6431" s="15" t="str">
        <f t="shared" si="1316"/>
        <v/>
      </c>
      <c r="P6431" s="15" t="str">
        <f>IF(N6431=1,FLOOR(MAX($P$4:P6430),1)+1,IF(AND(P6430&lt;&gt;"",O6430&lt;&gt;1),MAX($P$4:P6430)+0.1,""))</f>
        <v/>
      </c>
      <c r="Q6431" s="5">
        <f>ROW()</f>
        <v>6431</v>
      </c>
    </row>
    <row r="6432" spans="2:17" x14ac:dyDescent="0.3">
      <c r="B6432" s="5"/>
      <c r="C6432" s="14">
        <f t="shared" si="1317"/>
        <v>0</v>
      </c>
      <c r="D6432" s="14">
        <f t="shared" si="1317"/>
        <v>0</v>
      </c>
      <c r="E6432" s="14" t="str">
        <f t="shared" si="1318"/>
        <v/>
      </c>
      <c r="F6432" s="14">
        <f t="shared" si="1319"/>
        <v>0</v>
      </c>
      <c r="G6432" s="14">
        <f t="shared" si="1315"/>
        <v>3</v>
      </c>
      <c r="H6432" s="14">
        <f t="shared" si="1324"/>
        <v>16</v>
      </c>
      <c r="I6432" s="14">
        <f t="shared" si="1324"/>
        <v>0</v>
      </c>
      <c r="J6432" s="14">
        <f t="shared" si="1324"/>
        <v>0</v>
      </c>
      <c r="K6432" s="14">
        <f t="shared" si="1324"/>
        <v>0</v>
      </c>
      <c r="L6432" s="14" t="str">
        <f t="shared" si="1321"/>
        <v>3.16</v>
      </c>
      <c r="M6432" s="15" t="str">
        <f t="shared" si="1322"/>
        <v>--</v>
      </c>
      <c r="N6432" s="14" t="str">
        <f t="shared" si="1323"/>
        <v/>
      </c>
      <c r="O6432" s="15" t="str">
        <f t="shared" si="1316"/>
        <v/>
      </c>
      <c r="P6432" s="15" t="str">
        <f>IF(N6432=1,FLOOR(MAX($P$4:P6431),1)+1,IF(AND(P6431&lt;&gt;"",O6431&lt;&gt;1),MAX($P$4:P6431)+0.1,""))</f>
        <v/>
      </c>
      <c r="Q6432" s="5">
        <f>ROW()</f>
        <v>6432</v>
      </c>
    </row>
    <row r="6433" spans="2:17" x14ac:dyDescent="0.3">
      <c r="B6433" s="5"/>
      <c r="C6433" s="14">
        <f t="shared" si="1317"/>
        <v>0</v>
      </c>
      <c r="D6433" s="14">
        <f t="shared" si="1317"/>
        <v>0</v>
      </c>
      <c r="E6433" s="14" t="str">
        <f t="shared" si="1318"/>
        <v/>
      </c>
      <c r="F6433" s="14">
        <f t="shared" si="1319"/>
        <v>0</v>
      </c>
      <c r="G6433" s="14">
        <f t="shared" si="1315"/>
        <v>3</v>
      </c>
      <c r="H6433" s="14">
        <f t="shared" si="1324"/>
        <v>16</v>
      </c>
      <c r="I6433" s="14">
        <f t="shared" si="1324"/>
        <v>0</v>
      </c>
      <c r="J6433" s="14">
        <f t="shared" si="1324"/>
        <v>0</v>
      </c>
      <c r="K6433" s="14">
        <f t="shared" si="1324"/>
        <v>0</v>
      </c>
      <c r="L6433" s="14" t="str">
        <f t="shared" si="1321"/>
        <v>3.16</v>
      </c>
      <c r="M6433" s="15" t="str">
        <f t="shared" si="1322"/>
        <v>--</v>
      </c>
      <c r="N6433" s="14" t="str">
        <f t="shared" si="1323"/>
        <v/>
      </c>
      <c r="O6433" s="15" t="str">
        <f t="shared" si="1316"/>
        <v/>
      </c>
      <c r="P6433" s="15" t="str">
        <f>IF(N6433=1,FLOOR(MAX($P$4:P6432),1)+1,IF(AND(P6432&lt;&gt;"",O6432&lt;&gt;1),MAX($P$4:P6432)+0.1,""))</f>
        <v/>
      </c>
      <c r="Q6433" s="5">
        <f>ROW()</f>
        <v>6433</v>
      </c>
    </row>
    <row r="6434" spans="2:17" x14ac:dyDescent="0.3">
      <c r="B6434" s="5"/>
      <c r="C6434" s="14">
        <f t="shared" si="1317"/>
        <v>0</v>
      </c>
      <c r="D6434" s="14">
        <f t="shared" si="1317"/>
        <v>0</v>
      </c>
      <c r="E6434" s="14" t="str">
        <f t="shared" si="1318"/>
        <v/>
      </c>
      <c r="F6434" s="14">
        <f t="shared" si="1319"/>
        <v>0</v>
      </c>
      <c r="G6434" s="14">
        <f t="shared" si="1315"/>
        <v>3</v>
      </c>
      <c r="H6434" s="14">
        <f t="shared" si="1324"/>
        <v>16</v>
      </c>
      <c r="I6434" s="14">
        <f t="shared" si="1324"/>
        <v>0</v>
      </c>
      <c r="J6434" s="14">
        <f t="shared" si="1324"/>
        <v>0</v>
      </c>
      <c r="K6434" s="14">
        <f t="shared" si="1324"/>
        <v>0</v>
      </c>
      <c r="L6434" s="14" t="str">
        <f t="shared" si="1321"/>
        <v>3.16</v>
      </c>
      <c r="M6434" s="15" t="str">
        <f t="shared" si="1322"/>
        <v>--</v>
      </c>
      <c r="N6434" s="14" t="str">
        <f t="shared" si="1323"/>
        <v/>
      </c>
      <c r="O6434" s="15" t="str">
        <f t="shared" si="1316"/>
        <v/>
      </c>
      <c r="P6434" s="15" t="str">
        <f>IF(N6434=1,FLOOR(MAX($P$4:P6433),1)+1,IF(AND(P6433&lt;&gt;"",O6433&lt;&gt;1),MAX($P$4:P6433)+0.1,""))</f>
        <v/>
      </c>
      <c r="Q6434" s="5">
        <f>ROW()</f>
        <v>6434</v>
      </c>
    </row>
    <row r="6435" spans="2:17" x14ac:dyDescent="0.3">
      <c r="B6435" s="5"/>
      <c r="C6435" s="14">
        <f t="shared" si="1317"/>
        <v>0</v>
      </c>
      <c r="D6435" s="14">
        <f t="shared" si="1317"/>
        <v>0</v>
      </c>
      <c r="E6435" s="14" t="str">
        <f t="shared" si="1318"/>
        <v/>
      </c>
      <c r="F6435" s="14">
        <f t="shared" si="1319"/>
        <v>0</v>
      </c>
      <c r="G6435" s="14">
        <f t="shared" si="1315"/>
        <v>3</v>
      </c>
      <c r="H6435" s="14">
        <f t="shared" si="1324"/>
        <v>16</v>
      </c>
      <c r="I6435" s="14">
        <f t="shared" si="1324"/>
        <v>0</v>
      </c>
      <c r="J6435" s="14">
        <f t="shared" si="1324"/>
        <v>0</v>
      </c>
      <c r="K6435" s="14">
        <f t="shared" si="1324"/>
        <v>0</v>
      </c>
      <c r="L6435" s="14" t="str">
        <f t="shared" si="1321"/>
        <v>3.16</v>
      </c>
      <c r="M6435" s="15" t="str">
        <f t="shared" si="1322"/>
        <v>--</v>
      </c>
      <c r="N6435" s="14" t="str">
        <f t="shared" si="1323"/>
        <v/>
      </c>
      <c r="O6435" s="15" t="str">
        <f t="shared" si="1316"/>
        <v/>
      </c>
      <c r="P6435" s="15" t="str">
        <f>IF(N6435=1,FLOOR(MAX($P$4:P6434),1)+1,IF(AND(P6434&lt;&gt;"",O6434&lt;&gt;1),MAX($P$4:P6434)+0.1,""))</f>
        <v/>
      </c>
      <c r="Q6435" s="5">
        <f>ROW()</f>
        <v>6435</v>
      </c>
    </row>
    <row r="6436" spans="2:17" x14ac:dyDescent="0.3">
      <c r="B6436" s="5"/>
      <c r="C6436" s="14">
        <f t="shared" si="1317"/>
        <v>0</v>
      </c>
      <c r="D6436" s="14">
        <f t="shared" si="1317"/>
        <v>0</v>
      </c>
      <c r="E6436" s="14" t="str">
        <f t="shared" si="1318"/>
        <v/>
      </c>
      <c r="F6436" s="14">
        <f t="shared" si="1319"/>
        <v>0</v>
      </c>
      <c r="G6436" s="14">
        <f t="shared" si="1315"/>
        <v>3</v>
      </c>
      <c r="H6436" s="14">
        <f t="shared" si="1324"/>
        <v>16</v>
      </c>
      <c r="I6436" s="14">
        <f t="shared" si="1324"/>
        <v>0</v>
      </c>
      <c r="J6436" s="14">
        <f t="shared" si="1324"/>
        <v>0</v>
      </c>
      <c r="K6436" s="14">
        <f t="shared" si="1324"/>
        <v>0</v>
      </c>
      <c r="L6436" s="14" t="str">
        <f t="shared" si="1321"/>
        <v>3.16</v>
      </c>
      <c r="M6436" s="15" t="str">
        <f t="shared" si="1322"/>
        <v>--</v>
      </c>
      <c r="N6436" s="14" t="str">
        <f t="shared" si="1323"/>
        <v/>
      </c>
      <c r="O6436" s="15" t="str">
        <f t="shared" si="1316"/>
        <v/>
      </c>
      <c r="P6436" s="15" t="str">
        <f>IF(N6436=1,FLOOR(MAX($P$4:P6435),1)+1,IF(AND(P6435&lt;&gt;"",O6435&lt;&gt;1),MAX($P$4:P6435)+0.1,""))</f>
        <v/>
      </c>
      <c r="Q6436" s="5">
        <f>ROW()</f>
        <v>6436</v>
      </c>
    </row>
    <row r="6437" spans="2:17" x14ac:dyDescent="0.3">
      <c r="B6437" s="5"/>
      <c r="C6437" s="14">
        <f t="shared" si="1317"/>
        <v>0</v>
      </c>
      <c r="D6437" s="14">
        <f t="shared" si="1317"/>
        <v>0</v>
      </c>
      <c r="E6437" s="14" t="str">
        <f t="shared" si="1318"/>
        <v/>
      </c>
      <c r="F6437" s="14">
        <f t="shared" si="1319"/>
        <v>0</v>
      </c>
      <c r="G6437" s="14">
        <f t="shared" si="1315"/>
        <v>3</v>
      </c>
      <c r="H6437" s="14">
        <f t="shared" si="1324"/>
        <v>16</v>
      </c>
      <c r="I6437" s="14">
        <f t="shared" si="1324"/>
        <v>0</v>
      </c>
      <c r="J6437" s="14">
        <f t="shared" si="1324"/>
        <v>0</v>
      </c>
      <c r="K6437" s="14">
        <f t="shared" si="1324"/>
        <v>0</v>
      </c>
      <c r="L6437" s="14" t="str">
        <f t="shared" si="1321"/>
        <v>3.16</v>
      </c>
      <c r="M6437" s="15" t="str">
        <f t="shared" si="1322"/>
        <v>--</v>
      </c>
      <c r="N6437" s="14" t="str">
        <f t="shared" si="1323"/>
        <v/>
      </c>
      <c r="O6437" s="15" t="str">
        <f t="shared" si="1316"/>
        <v/>
      </c>
      <c r="P6437" s="15" t="str">
        <f>IF(N6437=1,FLOOR(MAX($P$4:P6436),1)+1,IF(AND(P6436&lt;&gt;"",O6436&lt;&gt;1),MAX($P$4:P6436)+0.1,""))</f>
        <v/>
      </c>
      <c r="Q6437" s="5">
        <f>ROW()</f>
        <v>6437</v>
      </c>
    </row>
    <row r="6438" spans="2:17" x14ac:dyDescent="0.3">
      <c r="B6438" s="5"/>
      <c r="C6438" s="14">
        <f t="shared" si="1317"/>
        <v>0</v>
      </c>
      <c r="D6438" s="14">
        <f t="shared" si="1317"/>
        <v>0</v>
      </c>
      <c r="E6438" s="14" t="str">
        <f t="shared" si="1318"/>
        <v/>
      </c>
      <c r="F6438" s="14">
        <f t="shared" si="1319"/>
        <v>0</v>
      </c>
      <c r="G6438" s="14">
        <f t="shared" si="1315"/>
        <v>3</v>
      </c>
      <c r="H6438" s="14">
        <f t="shared" ref="H6438:K6453" si="1325">IF(G6438&lt;&gt;G6437,0,IF(AND(($F6437-$D6438)=(H$3-1),$F6438=H$3),H6437+1,H6437))</f>
        <v>16</v>
      </c>
      <c r="I6438" s="14">
        <f t="shared" si="1325"/>
        <v>0</v>
      </c>
      <c r="J6438" s="14">
        <f t="shared" si="1325"/>
        <v>0</v>
      </c>
      <c r="K6438" s="14">
        <f t="shared" si="1325"/>
        <v>0</v>
      </c>
      <c r="L6438" s="14" t="str">
        <f t="shared" si="1321"/>
        <v>3.16</v>
      </c>
      <c r="M6438" s="15" t="str">
        <f t="shared" si="1322"/>
        <v>--</v>
      </c>
      <c r="N6438" s="14" t="str">
        <f t="shared" si="1323"/>
        <v/>
      </c>
      <c r="O6438" s="15" t="str">
        <f t="shared" si="1316"/>
        <v/>
      </c>
      <c r="P6438" s="15" t="str">
        <f>IF(N6438=1,FLOOR(MAX($P$4:P6437),1)+1,IF(AND(P6437&lt;&gt;"",O6437&lt;&gt;1),MAX($P$4:P6437)+0.1,""))</f>
        <v/>
      </c>
      <c r="Q6438" s="5">
        <f>ROW()</f>
        <v>6438</v>
      </c>
    </row>
    <row r="6439" spans="2:17" x14ac:dyDescent="0.3">
      <c r="B6439" s="5"/>
      <c r="C6439" s="14">
        <f t="shared" si="1317"/>
        <v>0</v>
      </c>
      <c r="D6439" s="14">
        <f t="shared" si="1317"/>
        <v>0</v>
      </c>
      <c r="E6439" s="14" t="str">
        <f t="shared" si="1318"/>
        <v/>
      </c>
      <c r="F6439" s="14">
        <f t="shared" si="1319"/>
        <v>0</v>
      </c>
      <c r="G6439" s="14">
        <f t="shared" si="1315"/>
        <v>3</v>
      </c>
      <c r="H6439" s="14">
        <f t="shared" si="1325"/>
        <v>16</v>
      </c>
      <c r="I6439" s="14">
        <f t="shared" si="1325"/>
        <v>0</v>
      </c>
      <c r="J6439" s="14">
        <f t="shared" si="1325"/>
        <v>0</v>
      </c>
      <c r="K6439" s="14">
        <f t="shared" si="1325"/>
        <v>0</v>
      </c>
      <c r="L6439" s="14" t="str">
        <f t="shared" si="1321"/>
        <v>3.16</v>
      </c>
      <c r="M6439" s="15" t="str">
        <f t="shared" si="1322"/>
        <v>--</v>
      </c>
      <c r="N6439" s="14" t="str">
        <f t="shared" si="1323"/>
        <v/>
      </c>
      <c r="O6439" s="15" t="str">
        <f t="shared" si="1316"/>
        <v/>
      </c>
      <c r="P6439" s="15" t="str">
        <f>IF(N6439=1,FLOOR(MAX($P$4:P6438),1)+1,IF(AND(P6438&lt;&gt;"",O6438&lt;&gt;1),MAX($P$4:P6438)+0.1,""))</f>
        <v/>
      </c>
      <c r="Q6439" s="5">
        <f>ROW()</f>
        <v>6439</v>
      </c>
    </row>
    <row r="6440" spans="2:17" x14ac:dyDescent="0.3">
      <c r="B6440" s="5"/>
      <c r="C6440" s="14">
        <f t="shared" si="1317"/>
        <v>0</v>
      </c>
      <c r="D6440" s="14">
        <f t="shared" si="1317"/>
        <v>0</v>
      </c>
      <c r="E6440" s="14" t="str">
        <f t="shared" si="1318"/>
        <v/>
      </c>
      <c r="F6440" s="14">
        <f t="shared" si="1319"/>
        <v>0</v>
      </c>
      <c r="G6440" s="14">
        <f t="shared" si="1315"/>
        <v>3</v>
      </c>
      <c r="H6440" s="14">
        <f t="shared" si="1325"/>
        <v>16</v>
      </c>
      <c r="I6440" s="14">
        <f t="shared" si="1325"/>
        <v>0</v>
      </c>
      <c r="J6440" s="14">
        <f t="shared" si="1325"/>
        <v>0</v>
      </c>
      <c r="K6440" s="14">
        <f t="shared" si="1325"/>
        <v>0</v>
      </c>
      <c r="L6440" s="14" t="str">
        <f t="shared" si="1321"/>
        <v>3.16</v>
      </c>
      <c r="M6440" s="15" t="str">
        <f t="shared" si="1322"/>
        <v>--</v>
      </c>
      <c r="N6440" s="14" t="str">
        <f t="shared" si="1323"/>
        <v/>
      </c>
      <c r="O6440" s="15" t="str">
        <f t="shared" si="1316"/>
        <v/>
      </c>
      <c r="P6440" s="15" t="str">
        <f>IF(N6440=1,FLOOR(MAX($P$4:P6439),1)+1,IF(AND(P6439&lt;&gt;"",O6439&lt;&gt;1),MAX($P$4:P6439)+0.1,""))</f>
        <v/>
      </c>
      <c r="Q6440" s="5">
        <f>ROW()</f>
        <v>6440</v>
      </c>
    </row>
    <row r="6441" spans="2:17" x14ac:dyDescent="0.3">
      <c r="B6441" s="5"/>
      <c r="C6441" s="14">
        <f t="shared" si="1317"/>
        <v>0</v>
      </c>
      <c r="D6441" s="14">
        <f t="shared" si="1317"/>
        <v>0</v>
      </c>
      <c r="E6441" s="14" t="str">
        <f t="shared" si="1318"/>
        <v/>
      </c>
      <c r="F6441" s="14">
        <f t="shared" si="1319"/>
        <v>0</v>
      </c>
      <c r="G6441" s="14">
        <f t="shared" si="1315"/>
        <v>3</v>
      </c>
      <c r="H6441" s="14">
        <f t="shared" si="1325"/>
        <v>16</v>
      </c>
      <c r="I6441" s="14">
        <f t="shared" si="1325"/>
        <v>0</v>
      </c>
      <c r="J6441" s="14">
        <f t="shared" si="1325"/>
        <v>0</v>
      </c>
      <c r="K6441" s="14">
        <f t="shared" si="1325"/>
        <v>0</v>
      </c>
      <c r="L6441" s="14" t="str">
        <f t="shared" si="1321"/>
        <v>3.16</v>
      </c>
      <c r="M6441" s="15" t="str">
        <f t="shared" si="1322"/>
        <v>--</v>
      </c>
      <c r="N6441" s="14" t="str">
        <f t="shared" si="1323"/>
        <v/>
      </c>
      <c r="O6441" s="15" t="str">
        <f t="shared" si="1316"/>
        <v/>
      </c>
      <c r="P6441" s="15" t="str">
        <f>IF(N6441=1,FLOOR(MAX($P$4:P6440),1)+1,IF(AND(P6440&lt;&gt;"",O6440&lt;&gt;1),MAX($P$4:P6440)+0.1,""))</f>
        <v/>
      </c>
      <c r="Q6441" s="5">
        <f>ROW()</f>
        <v>6441</v>
      </c>
    </row>
    <row r="6442" spans="2:17" x14ac:dyDescent="0.3">
      <c r="B6442" s="5"/>
      <c r="C6442" s="14">
        <f t="shared" si="1317"/>
        <v>0</v>
      </c>
      <c r="D6442" s="14">
        <f t="shared" si="1317"/>
        <v>0</v>
      </c>
      <c r="E6442" s="14" t="str">
        <f t="shared" si="1318"/>
        <v/>
      </c>
      <c r="F6442" s="14">
        <f t="shared" si="1319"/>
        <v>0</v>
      </c>
      <c r="G6442" s="14">
        <f t="shared" si="1315"/>
        <v>3</v>
      </c>
      <c r="H6442" s="14">
        <f t="shared" si="1325"/>
        <v>16</v>
      </c>
      <c r="I6442" s="14">
        <f t="shared" si="1325"/>
        <v>0</v>
      </c>
      <c r="J6442" s="14">
        <f t="shared" si="1325"/>
        <v>0</v>
      </c>
      <c r="K6442" s="14">
        <f t="shared" si="1325"/>
        <v>0</v>
      </c>
      <c r="L6442" s="14" t="str">
        <f t="shared" si="1321"/>
        <v>3.16</v>
      </c>
      <c r="M6442" s="15" t="str">
        <f t="shared" si="1322"/>
        <v>--</v>
      </c>
      <c r="N6442" s="14" t="str">
        <f t="shared" si="1323"/>
        <v/>
      </c>
      <c r="O6442" s="15" t="str">
        <f t="shared" si="1316"/>
        <v/>
      </c>
      <c r="P6442" s="15" t="str">
        <f>IF(N6442=1,FLOOR(MAX($P$4:P6441),1)+1,IF(AND(P6441&lt;&gt;"",O6441&lt;&gt;1),MAX($P$4:P6441)+0.1,""))</f>
        <v/>
      </c>
      <c r="Q6442" s="5">
        <f>ROW()</f>
        <v>6442</v>
      </c>
    </row>
    <row r="6443" spans="2:17" x14ac:dyDescent="0.3">
      <c r="B6443" s="5"/>
      <c r="C6443" s="14">
        <f t="shared" si="1317"/>
        <v>0</v>
      </c>
      <c r="D6443" s="14">
        <f t="shared" si="1317"/>
        <v>0</v>
      </c>
      <c r="E6443" s="14" t="str">
        <f t="shared" si="1318"/>
        <v/>
      </c>
      <c r="F6443" s="14">
        <f t="shared" si="1319"/>
        <v>0</v>
      </c>
      <c r="G6443" s="14">
        <f t="shared" si="1315"/>
        <v>3</v>
      </c>
      <c r="H6443" s="14">
        <f t="shared" si="1325"/>
        <v>16</v>
      </c>
      <c r="I6443" s="14">
        <f t="shared" si="1325"/>
        <v>0</v>
      </c>
      <c r="J6443" s="14">
        <f t="shared" si="1325"/>
        <v>0</v>
      </c>
      <c r="K6443" s="14">
        <f t="shared" si="1325"/>
        <v>0</v>
      </c>
      <c r="L6443" s="14" t="str">
        <f t="shared" si="1321"/>
        <v>3.16</v>
      </c>
      <c r="M6443" s="15" t="str">
        <f t="shared" si="1322"/>
        <v>--</v>
      </c>
      <c r="N6443" s="14" t="str">
        <f t="shared" si="1323"/>
        <v/>
      </c>
      <c r="O6443" s="15" t="str">
        <f t="shared" si="1316"/>
        <v/>
      </c>
      <c r="P6443" s="15" t="str">
        <f>IF(N6443=1,FLOOR(MAX($P$4:P6442),1)+1,IF(AND(P6442&lt;&gt;"",O6442&lt;&gt;1),MAX($P$4:P6442)+0.1,""))</f>
        <v/>
      </c>
      <c r="Q6443" s="5">
        <f>ROW()</f>
        <v>6443</v>
      </c>
    </row>
    <row r="6444" spans="2:17" x14ac:dyDescent="0.3">
      <c r="B6444" s="5"/>
      <c r="C6444" s="14">
        <f t="shared" si="1317"/>
        <v>0</v>
      </c>
      <c r="D6444" s="14">
        <f t="shared" si="1317"/>
        <v>0</v>
      </c>
      <c r="E6444" s="14" t="str">
        <f t="shared" si="1318"/>
        <v/>
      </c>
      <c r="F6444" s="14">
        <f t="shared" si="1319"/>
        <v>0</v>
      </c>
      <c r="G6444" s="14">
        <f t="shared" si="1315"/>
        <v>3</v>
      </c>
      <c r="H6444" s="14">
        <f t="shared" si="1325"/>
        <v>16</v>
      </c>
      <c r="I6444" s="14">
        <f t="shared" si="1325"/>
        <v>0</v>
      </c>
      <c r="J6444" s="14">
        <f t="shared" si="1325"/>
        <v>0</v>
      </c>
      <c r="K6444" s="14">
        <f t="shared" si="1325"/>
        <v>0</v>
      </c>
      <c r="L6444" s="14" t="str">
        <f t="shared" si="1321"/>
        <v>3.16</v>
      </c>
      <c r="M6444" s="15" t="str">
        <f t="shared" si="1322"/>
        <v>--</v>
      </c>
      <c r="N6444" s="14" t="str">
        <f t="shared" si="1323"/>
        <v/>
      </c>
      <c r="O6444" s="15" t="str">
        <f t="shared" si="1316"/>
        <v/>
      </c>
      <c r="P6444" s="15" t="str">
        <f>IF(N6444=1,FLOOR(MAX($P$4:P6443),1)+1,IF(AND(P6443&lt;&gt;"",O6443&lt;&gt;1),MAX($P$4:P6443)+0.1,""))</f>
        <v/>
      </c>
      <c r="Q6444" s="5">
        <f>ROW()</f>
        <v>6444</v>
      </c>
    </row>
    <row r="6445" spans="2:17" x14ac:dyDescent="0.3">
      <c r="B6445" s="5"/>
      <c r="C6445" s="14">
        <f t="shared" si="1317"/>
        <v>0</v>
      </c>
      <c r="D6445" s="14">
        <f t="shared" si="1317"/>
        <v>0</v>
      </c>
      <c r="E6445" s="14" t="str">
        <f t="shared" si="1318"/>
        <v/>
      </c>
      <c r="F6445" s="14">
        <f t="shared" si="1319"/>
        <v>0</v>
      </c>
      <c r="G6445" s="14">
        <f t="shared" si="1315"/>
        <v>3</v>
      </c>
      <c r="H6445" s="14">
        <f t="shared" si="1325"/>
        <v>16</v>
      </c>
      <c r="I6445" s="14">
        <f t="shared" si="1325"/>
        <v>0</v>
      </c>
      <c r="J6445" s="14">
        <f t="shared" si="1325"/>
        <v>0</v>
      </c>
      <c r="K6445" s="14">
        <f t="shared" si="1325"/>
        <v>0</v>
      </c>
      <c r="L6445" s="14" t="str">
        <f t="shared" si="1321"/>
        <v>3.16</v>
      </c>
      <c r="M6445" s="15" t="str">
        <f t="shared" si="1322"/>
        <v>--</v>
      </c>
      <c r="N6445" s="14" t="str">
        <f t="shared" si="1323"/>
        <v/>
      </c>
      <c r="O6445" s="15" t="str">
        <f t="shared" si="1316"/>
        <v/>
      </c>
      <c r="P6445" s="15" t="str">
        <f>IF(N6445=1,FLOOR(MAX($P$4:P6444),1)+1,IF(AND(P6444&lt;&gt;"",O6444&lt;&gt;1),MAX($P$4:P6444)+0.1,""))</f>
        <v/>
      </c>
      <c r="Q6445" s="5">
        <f>ROW()</f>
        <v>6445</v>
      </c>
    </row>
    <row r="6446" spans="2:17" x14ac:dyDescent="0.3">
      <c r="B6446" s="5"/>
      <c r="C6446" s="14">
        <f t="shared" si="1317"/>
        <v>0</v>
      </c>
      <c r="D6446" s="14">
        <f t="shared" si="1317"/>
        <v>0</v>
      </c>
      <c r="E6446" s="14" t="str">
        <f t="shared" si="1318"/>
        <v/>
      </c>
      <c r="F6446" s="14">
        <f t="shared" si="1319"/>
        <v>0</v>
      </c>
      <c r="G6446" s="14">
        <f t="shared" si="1315"/>
        <v>3</v>
      </c>
      <c r="H6446" s="14">
        <f t="shared" si="1325"/>
        <v>16</v>
      </c>
      <c r="I6446" s="14">
        <f t="shared" si="1325"/>
        <v>0</v>
      </c>
      <c r="J6446" s="14">
        <f t="shared" si="1325"/>
        <v>0</v>
      </c>
      <c r="K6446" s="14">
        <f t="shared" si="1325"/>
        <v>0</v>
      </c>
      <c r="L6446" s="14" t="str">
        <f t="shared" si="1321"/>
        <v>3.16</v>
      </c>
      <c r="M6446" s="15" t="str">
        <f t="shared" si="1322"/>
        <v>--</v>
      </c>
      <c r="N6446" s="14" t="str">
        <f t="shared" si="1323"/>
        <v/>
      </c>
      <c r="O6446" s="15" t="str">
        <f t="shared" si="1316"/>
        <v/>
      </c>
      <c r="P6446" s="15" t="str">
        <f>IF(N6446=1,FLOOR(MAX($P$4:P6445),1)+1,IF(AND(P6445&lt;&gt;"",O6445&lt;&gt;1),MAX($P$4:P6445)+0.1,""))</f>
        <v/>
      </c>
      <c r="Q6446" s="5">
        <f>ROW()</f>
        <v>6446</v>
      </c>
    </row>
    <row r="6447" spans="2:17" x14ac:dyDescent="0.3">
      <c r="B6447" s="5"/>
      <c r="C6447" s="14">
        <f t="shared" si="1317"/>
        <v>0</v>
      </c>
      <c r="D6447" s="14">
        <f t="shared" si="1317"/>
        <v>0</v>
      </c>
      <c r="E6447" s="14" t="str">
        <f t="shared" si="1318"/>
        <v/>
      </c>
      <c r="F6447" s="14">
        <f t="shared" si="1319"/>
        <v>0</v>
      </c>
      <c r="G6447" s="14">
        <f t="shared" si="1315"/>
        <v>3</v>
      </c>
      <c r="H6447" s="14">
        <f t="shared" si="1325"/>
        <v>16</v>
      </c>
      <c r="I6447" s="14">
        <f t="shared" si="1325"/>
        <v>0</v>
      </c>
      <c r="J6447" s="14">
        <f t="shared" si="1325"/>
        <v>0</v>
      </c>
      <c r="K6447" s="14">
        <f t="shared" si="1325"/>
        <v>0</v>
      </c>
      <c r="L6447" s="14" t="str">
        <f t="shared" si="1321"/>
        <v>3.16</v>
      </c>
      <c r="M6447" s="15" t="str">
        <f t="shared" si="1322"/>
        <v>--</v>
      </c>
      <c r="N6447" s="14" t="str">
        <f t="shared" si="1323"/>
        <v/>
      </c>
      <c r="O6447" s="15" t="str">
        <f t="shared" si="1316"/>
        <v/>
      </c>
      <c r="P6447" s="15" t="str">
        <f>IF(N6447=1,FLOOR(MAX($P$4:P6446),1)+1,IF(AND(P6446&lt;&gt;"",O6446&lt;&gt;1),MAX($P$4:P6446)+0.1,""))</f>
        <v/>
      </c>
      <c r="Q6447" s="5">
        <f>ROW()</f>
        <v>6447</v>
      </c>
    </row>
    <row r="6448" spans="2:17" x14ac:dyDescent="0.3">
      <c r="B6448" s="5"/>
      <c r="C6448" s="14">
        <f t="shared" si="1317"/>
        <v>0</v>
      </c>
      <c r="D6448" s="14">
        <f t="shared" si="1317"/>
        <v>0</v>
      </c>
      <c r="E6448" s="14" t="str">
        <f t="shared" si="1318"/>
        <v/>
      </c>
      <c r="F6448" s="14">
        <f t="shared" si="1319"/>
        <v>0</v>
      </c>
      <c r="G6448" s="14">
        <f t="shared" si="1315"/>
        <v>3</v>
      </c>
      <c r="H6448" s="14">
        <f t="shared" si="1325"/>
        <v>16</v>
      </c>
      <c r="I6448" s="14">
        <f t="shared" si="1325"/>
        <v>0</v>
      </c>
      <c r="J6448" s="14">
        <f t="shared" si="1325"/>
        <v>0</v>
      </c>
      <c r="K6448" s="14">
        <f t="shared" si="1325"/>
        <v>0</v>
      </c>
      <c r="L6448" s="14" t="str">
        <f t="shared" si="1321"/>
        <v>3.16</v>
      </c>
      <c r="M6448" s="15" t="str">
        <f t="shared" si="1322"/>
        <v>--</v>
      </c>
      <c r="N6448" s="14" t="str">
        <f t="shared" si="1323"/>
        <v/>
      </c>
      <c r="O6448" s="15" t="str">
        <f t="shared" si="1316"/>
        <v/>
      </c>
      <c r="P6448" s="15" t="str">
        <f>IF(N6448=1,FLOOR(MAX($P$4:P6447),1)+1,IF(AND(P6447&lt;&gt;"",O6447&lt;&gt;1),MAX($P$4:P6447)+0.1,""))</f>
        <v/>
      </c>
      <c r="Q6448" s="5">
        <f>ROW()</f>
        <v>6448</v>
      </c>
    </row>
    <row r="6449" spans="2:17" x14ac:dyDescent="0.3">
      <c r="B6449" s="5"/>
      <c r="C6449" s="14">
        <f t="shared" si="1317"/>
        <v>0</v>
      </c>
      <c r="D6449" s="14">
        <f t="shared" si="1317"/>
        <v>0</v>
      </c>
      <c r="E6449" s="14" t="str">
        <f t="shared" si="1318"/>
        <v/>
      </c>
      <c r="F6449" s="14">
        <f t="shared" si="1319"/>
        <v>0</v>
      </c>
      <c r="G6449" s="14">
        <f t="shared" si="1315"/>
        <v>3</v>
      </c>
      <c r="H6449" s="14">
        <f t="shared" si="1325"/>
        <v>16</v>
      </c>
      <c r="I6449" s="14">
        <f t="shared" si="1325"/>
        <v>0</v>
      </c>
      <c r="J6449" s="14">
        <f t="shared" si="1325"/>
        <v>0</v>
      </c>
      <c r="K6449" s="14">
        <f t="shared" si="1325"/>
        <v>0</v>
      </c>
      <c r="L6449" s="14" t="str">
        <f t="shared" si="1321"/>
        <v>3.16</v>
      </c>
      <c r="M6449" s="15" t="str">
        <f t="shared" si="1322"/>
        <v>--</v>
      </c>
      <c r="N6449" s="14" t="str">
        <f t="shared" si="1323"/>
        <v/>
      </c>
      <c r="O6449" s="15" t="str">
        <f t="shared" si="1316"/>
        <v/>
      </c>
      <c r="P6449" s="15" t="str">
        <f>IF(N6449=1,FLOOR(MAX($P$4:P6448),1)+1,IF(AND(P6448&lt;&gt;"",O6448&lt;&gt;1),MAX($P$4:P6448)+0.1,""))</f>
        <v/>
      </c>
      <c r="Q6449" s="5">
        <f>ROW()</f>
        <v>6449</v>
      </c>
    </row>
    <row r="6450" spans="2:17" x14ac:dyDescent="0.3">
      <c r="B6450" s="5"/>
      <c r="C6450" s="14">
        <f t="shared" si="1317"/>
        <v>0</v>
      </c>
      <c r="D6450" s="14">
        <f t="shared" si="1317"/>
        <v>0</v>
      </c>
      <c r="E6450" s="14" t="str">
        <f t="shared" si="1318"/>
        <v/>
      </c>
      <c r="F6450" s="14">
        <f t="shared" si="1319"/>
        <v>0</v>
      </c>
      <c r="G6450" s="14">
        <f t="shared" si="1315"/>
        <v>3</v>
      </c>
      <c r="H6450" s="14">
        <f t="shared" si="1325"/>
        <v>16</v>
      </c>
      <c r="I6450" s="14">
        <f t="shared" si="1325"/>
        <v>0</v>
      </c>
      <c r="J6450" s="14">
        <f t="shared" si="1325"/>
        <v>0</v>
      </c>
      <c r="K6450" s="14">
        <f t="shared" si="1325"/>
        <v>0</v>
      </c>
      <c r="L6450" s="14" t="str">
        <f t="shared" si="1321"/>
        <v>3.16</v>
      </c>
      <c r="M6450" s="15" t="str">
        <f t="shared" si="1322"/>
        <v>--</v>
      </c>
      <c r="N6450" s="14" t="str">
        <f t="shared" si="1323"/>
        <v/>
      </c>
      <c r="O6450" s="15" t="str">
        <f t="shared" si="1316"/>
        <v/>
      </c>
      <c r="P6450" s="15" t="str">
        <f>IF(N6450=1,FLOOR(MAX($P$4:P6449),1)+1,IF(AND(P6449&lt;&gt;"",O6449&lt;&gt;1),MAX($P$4:P6449)+0.1,""))</f>
        <v/>
      </c>
      <c r="Q6450" s="5">
        <f>ROW()</f>
        <v>6450</v>
      </c>
    </row>
    <row r="6451" spans="2:17" x14ac:dyDescent="0.3">
      <c r="B6451" s="5"/>
      <c r="C6451" s="14">
        <f t="shared" si="1317"/>
        <v>0</v>
      </c>
      <c r="D6451" s="14">
        <f t="shared" si="1317"/>
        <v>0</v>
      </c>
      <c r="E6451" s="14" t="str">
        <f t="shared" si="1318"/>
        <v/>
      </c>
      <c r="F6451" s="14">
        <f t="shared" si="1319"/>
        <v>0</v>
      </c>
      <c r="G6451" s="14">
        <f t="shared" si="1315"/>
        <v>3</v>
      </c>
      <c r="H6451" s="14">
        <f t="shared" si="1325"/>
        <v>16</v>
      </c>
      <c r="I6451" s="14">
        <f t="shared" si="1325"/>
        <v>0</v>
      </c>
      <c r="J6451" s="14">
        <f t="shared" si="1325"/>
        <v>0</v>
      </c>
      <c r="K6451" s="14">
        <f t="shared" si="1325"/>
        <v>0</v>
      </c>
      <c r="L6451" s="14" t="str">
        <f t="shared" si="1321"/>
        <v>3.16</v>
      </c>
      <c r="M6451" s="15" t="str">
        <f t="shared" si="1322"/>
        <v>--</v>
      </c>
      <c r="N6451" s="14" t="str">
        <f t="shared" si="1323"/>
        <v/>
      </c>
      <c r="O6451" s="15" t="str">
        <f t="shared" si="1316"/>
        <v/>
      </c>
      <c r="P6451" s="15" t="str">
        <f>IF(N6451=1,FLOOR(MAX($P$4:P6450),1)+1,IF(AND(P6450&lt;&gt;"",O6450&lt;&gt;1),MAX($P$4:P6450)+0.1,""))</f>
        <v/>
      </c>
      <c r="Q6451" s="5">
        <f>ROW()</f>
        <v>6451</v>
      </c>
    </row>
    <row r="6452" spans="2:17" x14ac:dyDescent="0.3">
      <c r="B6452" s="5"/>
      <c r="C6452" s="14">
        <f t="shared" si="1317"/>
        <v>0</v>
      </c>
      <c r="D6452" s="14">
        <f t="shared" si="1317"/>
        <v>0</v>
      </c>
      <c r="E6452" s="14" t="str">
        <f t="shared" si="1318"/>
        <v/>
      </c>
      <c r="F6452" s="14">
        <f t="shared" si="1319"/>
        <v>0</v>
      </c>
      <c r="G6452" s="14">
        <f t="shared" si="1315"/>
        <v>3</v>
      </c>
      <c r="H6452" s="14">
        <f t="shared" si="1325"/>
        <v>16</v>
      </c>
      <c r="I6452" s="14">
        <f t="shared" si="1325"/>
        <v>0</v>
      </c>
      <c r="J6452" s="14">
        <f t="shared" si="1325"/>
        <v>0</v>
      </c>
      <c r="K6452" s="14">
        <f t="shared" si="1325"/>
        <v>0</v>
      </c>
      <c r="L6452" s="14" t="str">
        <f t="shared" si="1321"/>
        <v>3.16</v>
      </c>
      <c r="M6452" s="15" t="str">
        <f t="shared" si="1322"/>
        <v>--</v>
      </c>
      <c r="N6452" s="14" t="str">
        <f t="shared" si="1323"/>
        <v/>
      </c>
      <c r="O6452" s="15" t="str">
        <f t="shared" si="1316"/>
        <v/>
      </c>
      <c r="P6452" s="15" t="str">
        <f>IF(N6452=1,FLOOR(MAX($P$4:P6451),1)+1,IF(AND(P6451&lt;&gt;"",O6451&lt;&gt;1),MAX($P$4:P6451)+0.1,""))</f>
        <v/>
      </c>
      <c r="Q6452" s="5">
        <f>ROW()</f>
        <v>6452</v>
      </c>
    </row>
    <row r="6453" spans="2:17" x14ac:dyDescent="0.3">
      <c r="B6453" s="5"/>
      <c r="C6453" s="14">
        <f t="shared" si="1317"/>
        <v>0</v>
      </c>
      <c r="D6453" s="14">
        <f t="shared" si="1317"/>
        <v>0</v>
      </c>
      <c r="E6453" s="14" t="str">
        <f t="shared" si="1318"/>
        <v/>
      </c>
      <c r="F6453" s="14">
        <f t="shared" si="1319"/>
        <v>0</v>
      </c>
      <c r="G6453" s="14">
        <f t="shared" si="1315"/>
        <v>3</v>
      </c>
      <c r="H6453" s="14">
        <f t="shared" si="1325"/>
        <v>16</v>
      </c>
      <c r="I6453" s="14">
        <f t="shared" si="1325"/>
        <v>0</v>
      </c>
      <c r="J6453" s="14">
        <f t="shared" si="1325"/>
        <v>0</v>
      </c>
      <c r="K6453" s="14">
        <f t="shared" si="1325"/>
        <v>0</v>
      </c>
      <c r="L6453" s="14" t="str">
        <f t="shared" si="1321"/>
        <v>3.16</v>
      </c>
      <c r="M6453" s="15" t="str">
        <f t="shared" si="1322"/>
        <v>--</v>
      </c>
      <c r="N6453" s="14" t="str">
        <f t="shared" si="1323"/>
        <v/>
      </c>
      <c r="O6453" s="15" t="str">
        <f t="shared" si="1316"/>
        <v/>
      </c>
      <c r="P6453" s="15" t="str">
        <f>IF(N6453=1,FLOOR(MAX($P$4:P6452),1)+1,IF(AND(P6452&lt;&gt;"",O6452&lt;&gt;1),MAX($P$4:P6452)+0.1,""))</f>
        <v/>
      </c>
      <c r="Q6453" s="5">
        <f>ROW()</f>
        <v>6453</v>
      </c>
    </row>
    <row r="6454" spans="2:17" x14ac:dyDescent="0.3">
      <c r="B6454" s="5"/>
      <c r="C6454" s="14">
        <f t="shared" si="1317"/>
        <v>0</v>
      </c>
      <c r="D6454" s="14">
        <f t="shared" si="1317"/>
        <v>0</v>
      </c>
      <c r="E6454" s="14" t="str">
        <f t="shared" si="1318"/>
        <v/>
      </c>
      <c r="F6454" s="14">
        <f t="shared" si="1319"/>
        <v>0</v>
      </c>
      <c r="G6454" s="14">
        <f t="shared" si="1315"/>
        <v>3</v>
      </c>
      <c r="H6454" s="14">
        <f t="shared" ref="H6454:K6469" si="1326">IF(G6454&lt;&gt;G6453,0,IF(AND(($F6453-$D6454)=(H$3-1),$F6454=H$3),H6453+1,H6453))</f>
        <v>16</v>
      </c>
      <c r="I6454" s="14">
        <f t="shared" si="1326"/>
        <v>0</v>
      </c>
      <c r="J6454" s="14">
        <f t="shared" si="1326"/>
        <v>0</v>
      </c>
      <c r="K6454" s="14">
        <f t="shared" si="1326"/>
        <v>0</v>
      </c>
      <c r="L6454" s="14" t="str">
        <f t="shared" si="1321"/>
        <v>3.16</v>
      </c>
      <c r="M6454" s="15" t="str">
        <f t="shared" si="1322"/>
        <v>--</v>
      </c>
      <c r="N6454" s="14" t="str">
        <f t="shared" si="1323"/>
        <v/>
      </c>
      <c r="O6454" s="15" t="str">
        <f t="shared" si="1316"/>
        <v/>
      </c>
      <c r="P6454" s="15" t="str">
        <f>IF(N6454=1,FLOOR(MAX($P$4:P6453),1)+1,IF(AND(P6453&lt;&gt;"",O6453&lt;&gt;1),MAX($P$4:P6453)+0.1,""))</f>
        <v/>
      </c>
      <c r="Q6454" s="5">
        <f>ROW()</f>
        <v>6454</v>
      </c>
    </row>
    <row r="6455" spans="2:17" x14ac:dyDescent="0.3">
      <c r="B6455" s="5"/>
      <c r="C6455" s="14">
        <f t="shared" si="1317"/>
        <v>0</v>
      </c>
      <c r="D6455" s="14">
        <f t="shared" si="1317"/>
        <v>0</v>
      </c>
      <c r="E6455" s="14" t="str">
        <f t="shared" si="1318"/>
        <v/>
      </c>
      <c r="F6455" s="14">
        <f t="shared" si="1319"/>
        <v>0</v>
      </c>
      <c r="G6455" s="14">
        <f t="shared" si="1315"/>
        <v>3</v>
      </c>
      <c r="H6455" s="14">
        <f t="shared" si="1326"/>
        <v>16</v>
      </c>
      <c r="I6455" s="14">
        <f t="shared" si="1326"/>
        <v>0</v>
      </c>
      <c r="J6455" s="14">
        <f t="shared" si="1326"/>
        <v>0</v>
      </c>
      <c r="K6455" s="14">
        <f t="shared" si="1326"/>
        <v>0</v>
      </c>
      <c r="L6455" s="14" t="str">
        <f t="shared" si="1321"/>
        <v>3.16</v>
      </c>
      <c r="M6455" s="15" t="str">
        <f t="shared" si="1322"/>
        <v>--</v>
      </c>
      <c r="N6455" s="14" t="str">
        <f t="shared" si="1323"/>
        <v/>
      </c>
      <c r="O6455" s="15" t="str">
        <f t="shared" si="1316"/>
        <v/>
      </c>
      <c r="P6455" s="15" t="str">
        <f>IF(N6455=1,FLOOR(MAX($P$4:P6454),1)+1,IF(AND(P6454&lt;&gt;"",O6454&lt;&gt;1),MAX($P$4:P6454)+0.1,""))</f>
        <v/>
      </c>
      <c r="Q6455" s="5">
        <f>ROW()</f>
        <v>6455</v>
      </c>
    </row>
    <row r="6456" spans="2:17" x14ac:dyDescent="0.3">
      <c r="B6456" s="5"/>
      <c r="C6456" s="14">
        <f t="shared" si="1317"/>
        <v>0</v>
      </c>
      <c r="D6456" s="14">
        <f t="shared" si="1317"/>
        <v>0</v>
      </c>
      <c r="E6456" s="14" t="str">
        <f t="shared" si="1318"/>
        <v/>
      </c>
      <c r="F6456" s="14">
        <f t="shared" si="1319"/>
        <v>0</v>
      </c>
      <c r="G6456" s="14">
        <f t="shared" si="1315"/>
        <v>3</v>
      </c>
      <c r="H6456" s="14">
        <f t="shared" si="1326"/>
        <v>16</v>
      </c>
      <c r="I6456" s="14">
        <f t="shared" si="1326"/>
        <v>0</v>
      </c>
      <c r="J6456" s="14">
        <f t="shared" si="1326"/>
        <v>0</v>
      </c>
      <c r="K6456" s="14">
        <f t="shared" si="1326"/>
        <v>0</v>
      </c>
      <c r="L6456" s="14" t="str">
        <f t="shared" si="1321"/>
        <v>3.16</v>
      </c>
      <c r="M6456" s="15" t="str">
        <f t="shared" si="1322"/>
        <v>--</v>
      </c>
      <c r="N6456" s="14" t="str">
        <f t="shared" si="1323"/>
        <v/>
      </c>
      <c r="O6456" s="15" t="str">
        <f t="shared" si="1316"/>
        <v/>
      </c>
      <c r="P6456" s="15" t="str">
        <f>IF(N6456=1,FLOOR(MAX($P$4:P6455),1)+1,IF(AND(P6455&lt;&gt;"",O6455&lt;&gt;1),MAX($P$4:P6455)+0.1,""))</f>
        <v/>
      </c>
      <c r="Q6456" s="5">
        <f>ROW()</f>
        <v>6456</v>
      </c>
    </row>
    <row r="6457" spans="2:17" x14ac:dyDescent="0.3">
      <c r="B6457" s="5"/>
      <c r="C6457" s="14">
        <f t="shared" si="1317"/>
        <v>0</v>
      </c>
      <c r="D6457" s="14">
        <f t="shared" si="1317"/>
        <v>0</v>
      </c>
      <c r="E6457" s="14" t="str">
        <f t="shared" si="1318"/>
        <v/>
      </c>
      <c r="F6457" s="14">
        <f t="shared" si="1319"/>
        <v>0</v>
      </c>
      <c r="G6457" s="14">
        <f t="shared" si="1315"/>
        <v>3</v>
      </c>
      <c r="H6457" s="14">
        <f t="shared" si="1326"/>
        <v>16</v>
      </c>
      <c r="I6457" s="14">
        <f t="shared" si="1326"/>
        <v>0</v>
      </c>
      <c r="J6457" s="14">
        <f t="shared" si="1326"/>
        <v>0</v>
      </c>
      <c r="K6457" s="14">
        <f t="shared" si="1326"/>
        <v>0</v>
      </c>
      <c r="L6457" s="14" t="str">
        <f t="shared" si="1321"/>
        <v>3.16</v>
      </c>
      <c r="M6457" s="15" t="str">
        <f t="shared" si="1322"/>
        <v>--</v>
      </c>
      <c r="N6457" s="14" t="str">
        <f t="shared" si="1323"/>
        <v/>
      </c>
      <c r="O6457" s="15" t="str">
        <f t="shared" si="1316"/>
        <v/>
      </c>
      <c r="P6457" s="15" t="str">
        <f>IF(N6457=1,FLOOR(MAX($P$4:P6456),1)+1,IF(AND(P6456&lt;&gt;"",O6456&lt;&gt;1),MAX($P$4:P6456)+0.1,""))</f>
        <v/>
      </c>
      <c r="Q6457" s="5">
        <f>ROW()</f>
        <v>6457</v>
      </c>
    </row>
    <row r="6458" spans="2:17" x14ac:dyDescent="0.3">
      <c r="B6458" s="5"/>
      <c r="C6458" s="14">
        <f t="shared" si="1317"/>
        <v>0</v>
      </c>
      <c r="D6458" s="14">
        <f t="shared" si="1317"/>
        <v>0</v>
      </c>
      <c r="E6458" s="14" t="str">
        <f t="shared" si="1318"/>
        <v/>
      </c>
      <c r="F6458" s="14">
        <f t="shared" si="1319"/>
        <v>0</v>
      </c>
      <c r="G6458" s="14">
        <f t="shared" si="1315"/>
        <v>3</v>
      </c>
      <c r="H6458" s="14">
        <f t="shared" si="1326"/>
        <v>16</v>
      </c>
      <c r="I6458" s="14">
        <f t="shared" si="1326"/>
        <v>0</v>
      </c>
      <c r="J6458" s="14">
        <f t="shared" si="1326"/>
        <v>0</v>
      </c>
      <c r="K6458" s="14">
        <f t="shared" si="1326"/>
        <v>0</v>
      </c>
      <c r="L6458" s="14" t="str">
        <f t="shared" si="1321"/>
        <v>3.16</v>
      </c>
      <c r="M6458" s="15" t="str">
        <f t="shared" si="1322"/>
        <v>--</v>
      </c>
      <c r="N6458" s="14" t="str">
        <f t="shared" si="1323"/>
        <v/>
      </c>
      <c r="O6458" s="15" t="str">
        <f t="shared" si="1316"/>
        <v/>
      </c>
      <c r="P6458" s="15" t="str">
        <f>IF(N6458=1,FLOOR(MAX($P$4:P6457),1)+1,IF(AND(P6457&lt;&gt;"",O6457&lt;&gt;1),MAX($P$4:P6457)+0.1,""))</f>
        <v/>
      </c>
      <c r="Q6458" s="5">
        <f>ROW()</f>
        <v>6458</v>
      </c>
    </row>
    <row r="6459" spans="2:17" x14ac:dyDescent="0.3">
      <c r="B6459" s="5"/>
      <c r="C6459" s="14">
        <f t="shared" si="1317"/>
        <v>0</v>
      </c>
      <c r="D6459" s="14">
        <f t="shared" si="1317"/>
        <v>0</v>
      </c>
      <c r="E6459" s="14" t="str">
        <f t="shared" si="1318"/>
        <v/>
      </c>
      <c r="F6459" s="14">
        <f t="shared" si="1319"/>
        <v>0</v>
      </c>
      <c r="G6459" s="14">
        <f t="shared" si="1315"/>
        <v>3</v>
      </c>
      <c r="H6459" s="14">
        <f t="shared" si="1326"/>
        <v>16</v>
      </c>
      <c r="I6459" s="14">
        <f t="shared" si="1326"/>
        <v>0</v>
      </c>
      <c r="J6459" s="14">
        <f t="shared" si="1326"/>
        <v>0</v>
      </c>
      <c r="K6459" s="14">
        <f t="shared" si="1326"/>
        <v>0</v>
      </c>
      <c r="L6459" s="14" t="str">
        <f t="shared" si="1321"/>
        <v>3.16</v>
      </c>
      <c r="M6459" s="15" t="str">
        <f t="shared" si="1322"/>
        <v>--</v>
      </c>
      <c r="N6459" s="14" t="str">
        <f t="shared" si="1323"/>
        <v/>
      </c>
      <c r="O6459" s="15" t="str">
        <f t="shared" si="1316"/>
        <v/>
      </c>
      <c r="P6459" s="15" t="str">
        <f>IF(N6459=1,FLOOR(MAX($P$4:P6458),1)+1,IF(AND(P6458&lt;&gt;"",O6458&lt;&gt;1),MAX($P$4:P6458)+0.1,""))</f>
        <v/>
      </c>
      <c r="Q6459" s="5">
        <f>ROW()</f>
        <v>6459</v>
      </c>
    </row>
    <row r="6460" spans="2:17" x14ac:dyDescent="0.3">
      <c r="B6460" s="5"/>
      <c r="C6460" s="14">
        <f t="shared" si="1317"/>
        <v>0</v>
      </c>
      <c r="D6460" s="14">
        <f t="shared" si="1317"/>
        <v>0</v>
      </c>
      <c r="E6460" s="14" t="str">
        <f t="shared" si="1318"/>
        <v/>
      </c>
      <c r="F6460" s="14">
        <f t="shared" si="1319"/>
        <v>0</v>
      </c>
      <c r="G6460" s="14">
        <f t="shared" si="1315"/>
        <v>3</v>
      </c>
      <c r="H6460" s="14">
        <f t="shared" si="1326"/>
        <v>16</v>
      </c>
      <c r="I6460" s="14">
        <f t="shared" si="1326"/>
        <v>0</v>
      </c>
      <c r="J6460" s="14">
        <f t="shared" si="1326"/>
        <v>0</v>
      </c>
      <c r="K6460" s="14">
        <f t="shared" si="1326"/>
        <v>0</v>
      </c>
      <c r="L6460" s="14" t="str">
        <f t="shared" si="1321"/>
        <v>3.16</v>
      </c>
      <c r="M6460" s="15" t="str">
        <f t="shared" si="1322"/>
        <v>--</v>
      </c>
      <c r="N6460" s="14" t="str">
        <f t="shared" si="1323"/>
        <v/>
      </c>
      <c r="O6460" s="15" t="str">
        <f t="shared" si="1316"/>
        <v/>
      </c>
      <c r="P6460" s="15" t="str">
        <f>IF(N6460=1,FLOOR(MAX($P$4:P6459),1)+1,IF(AND(P6459&lt;&gt;"",O6459&lt;&gt;1),MAX($P$4:P6459)+0.1,""))</f>
        <v/>
      </c>
      <c r="Q6460" s="5">
        <f>ROW()</f>
        <v>6460</v>
      </c>
    </row>
    <row r="6461" spans="2:17" x14ac:dyDescent="0.3">
      <c r="B6461" s="5"/>
      <c r="C6461" s="14">
        <f t="shared" si="1317"/>
        <v>0</v>
      </c>
      <c r="D6461" s="14">
        <f t="shared" si="1317"/>
        <v>0</v>
      </c>
      <c r="E6461" s="14" t="str">
        <f t="shared" si="1318"/>
        <v/>
      </c>
      <c r="F6461" s="14">
        <f t="shared" si="1319"/>
        <v>0</v>
      </c>
      <c r="G6461" s="14">
        <f t="shared" si="1315"/>
        <v>3</v>
      </c>
      <c r="H6461" s="14">
        <f t="shared" si="1326"/>
        <v>16</v>
      </c>
      <c r="I6461" s="14">
        <f t="shared" si="1326"/>
        <v>0</v>
      </c>
      <c r="J6461" s="14">
        <f t="shared" si="1326"/>
        <v>0</v>
      </c>
      <c r="K6461" s="14">
        <f t="shared" si="1326"/>
        <v>0</v>
      </c>
      <c r="L6461" s="14" t="str">
        <f t="shared" si="1321"/>
        <v>3.16</v>
      </c>
      <c r="M6461" s="15" t="str">
        <f t="shared" si="1322"/>
        <v>--</v>
      </c>
      <c r="N6461" s="14" t="str">
        <f t="shared" si="1323"/>
        <v/>
      </c>
      <c r="O6461" s="15" t="str">
        <f t="shared" si="1316"/>
        <v/>
      </c>
      <c r="P6461" s="15" t="str">
        <f>IF(N6461=1,FLOOR(MAX($P$4:P6460),1)+1,IF(AND(P6460&lt;&gt;"",O6460&lt;&gt;1),MAX($P$4:P6460)+0.1,""))</f>
        <v/>
      </c>
      <c r="Q6461" s="5">
        <f>ROW()</f>
        <v>6461</v>
      </c>
    </row>
    <row r="6462" spans="2:17" x14ac:dyDescent="0.3">
      <c r="B6462" s="5"/>
      <c r="C6462" s="14">
        <f t="shared" si="1317"/>
        <v>0</v>
      </c>
      <c r="D6462" s="14">
        <f t="shared" si="1317"/>
        <v>0</v>
      </c>
      <c r="E6462" s="14" t="str">
        <f t="shared" si="1318"/>
        <v/>
      </c>
      <c r="F6462" s="14">
        <f t="shared" si="1319"/>
        <v>0</v>
      </c>
      <c r="G6462" s="14">
        <f t="shared" si="1315"/>
        <v>3</v>
      </c>
      <c r="H6462" s="14">
        <f t="shared" si="1326"/>
        <v>16</v>
      </c>
      <c r="I6462" s="14">
        <f t="shared" si="1326"/>
        <v>0</v>
      </c>
      <c r="J6462" s="14">
        <f t="shared" si="1326"/>
        <v>0</v>
      </c>
      <c r="K6462" s="14">
        <f t="shared" si="1326"/>
        <v>0</v>
      </c>
      <c r="L6462" s="14" t="str">
        <f t="shared" si="1321"/>
        <v>3.16</v>
      </c>
      <c r="M6462" s="15" t="str">
        <f t="shared" si="1322"/>
        <v>--</v>
      </c>
      <c r="N6462" s="14" t="str">
        <f t="shared" si="1323"/>
        <v/>
      </c>
      <c r="O6462" s="15" t="str">
        <f t="shared" si="1316"/>
        <v/>
      </c>
      <c r="P6462" s="15" t="str">
        <f>IF(N6462=1,FLOOR(MAX($P$4:P6461),1)+1,IF(AND(P6461&lt;&gt;"",O6461&lt;&gt;1),MAX($P$4:P6461)+0.1,""))</f>
        <v/>
      </c>
      <c r="Q6462" s="5">
        <f>ROW()</f>
        <v>6462</v>
      </c>
    </row>
    <row r="6463" spans="2:17" x14ac:dyDescent="0.3">
      <c r="B6463" s="5"/>
      <c r="C6463" s="14">
        <f t="shared" si="1317"/>
        <v>0</v>
      </c>
      <c r="D6463" s="14">
        <f t="shared" si="1317"/>
        <v>0</v>
      </c>
      <c r="E6463" s="14" t="str">
        <f t="shared" si="1318"/>
        <v/>
      </c>
      <c r="F6463" s="14">
        <f t="shared" si="1319"/>
        <v>0</v>
      </c>
      <c r="G6463" s="14">
        <f t="shared" si="1315"/>
        <v>3</v>
      </c>
      <c r="H6463" s="14">
        <f t="shared" si="1326"/>
        <v>16</v>
      </c>
      <c r="I6463" s="14">
        <f t="shared" si="1326"/>
        <v>0</v>
      </c>
      <c r="J6463" s="14">
        <f t="shared" si="1326"/>
        <v>0</v>
      </c>
      <c r="K6463" s="14">
        <f t="shared" si="1326"/>
        <v>0</v>
      </c>
      <c r="L6463" s="14" t="str">
        <f t="shared" si="1321"/>
        <v>3.16</v>
      </c>
      <c r="M6463" s="15" t="str">
        <f t="shared" si="1322"/>
        <v>--</v>
      </c>
      <c r="N6463" s="14" t="str">
        <f t="shared" si="1323"/>
        <v/>
      </c>
      <c r="O6463" s="15" t="str">
        <f t="shared" si="1316"/>
        <v/>
      </c>
      <c r="P6463" s="15" t="str">
        <f>IF(N6463=1,FLOOR(MAX($P$4:P6462),1)+1,IF(AND(P6462&lt;&gt;"",O6462&lt;&gt;1),MAX($P$4:P6462)+0.1,""))</f>
        <v/>
      </c>
      <c r="Q6463" s="5">
        <f>ROW()</f>
        <v>6463</v>
      </c>
    </row>
    <row r="6464" spans="2:17" x14ac:dyDescent="0.3">
      <c r="B6464" s="5"/>
      <c r="C6464" s="14">
        <f t="shared" si="1317"/>
        <v>0</v>
      </c>
      <c r="D6464" s="14">
        <f t="shared" si="1317"/>
        <v>0</v>
      </c>
      <c r="E6464" s="14" t="str">
        <f t="shared" si="1318"/>
        <v/>
      </c>
      <c r="F6464" s="14">
        <f t="shared" si="1319"/>
        <v>0</v>
      </c>
      <c r="G6464" s="14">
        <f t="shared" si="1315"/>
        <v>3</v>
      </c>
      <c r="H6464" s="14">
        <f t="shared" si="1326"/>
        <v>16</v>
      </c>
      <c r="I6464" s="14">
        <f t="shared" si="1326"/>
        <v>0</v>
      </c>
      <c r="J6464" s="14">
        <f t="shared" si="1326"/>
        <v>0</v>
      </c>
      <c r="K6464" s="14">
        <f t="shared" si="1326"/>
        <v>0</v>
      </c>
      <c r="L6464" s="14" t="str">
        <f t="shared" si="1321"/>
        <v>3.16</v>
      </c>
      <c r="M6464" s="15" t="str">
        <f t="shared" si="1322"/>
        <v>--</v>
      </c>
      <c r="N6464" s="14" t="str">
        <f t="shared" si="1323"/>
        <v/>
      </c>
      <c r="O6464" s="15" t="str">
        <f t="shared" si="1316"/>
        <v/>
      </c>
      <c r="P6464" s="15" t="str">
        <f>IF(N6464=1,FLOOR(MAX($P$4:P6463),1)+1,IF(AND(P6463&lt;&gt;"",O6463&lt;&gt;1),MAX($P$4:P6463)+0.1,""))</f>
        <v/>
      </c>
      <c r="Q6464" s="5">
        <f>ROW()</f>
        <v>6464</v>
      </c>
    </row>
    <row r="6465" spans="2:17" x14ac:dyDescent="0.3">
      <c r="B6465" s="5"/>
      <c r="C6465" s="14">
        <f t="shared" si="1317"/>
        <v>0</v>
      </c>
      <c r="D6465" s="14">
        <f t="shared" si="1317"/>
        <v>0</v>
      </c>
      <c r="E6465" s="14" t="str">
        <f t="shared" si="1318"/>
        <v/>
      </c>
      <c r="F6465" s="14">
        <f t="shared" si="1319"/>
        <v>0</v>
      </c>
      <c r="G6465" s="14">
        <f t="shared" si="1315"/>
        <v>3</v>
      </c>
      <c r="H6465" s="14">
        <f t="shared" si="1326"/>
        <v>16</v>
      </c>
      <c r="I6465" s="14">
        <f t="shared" si="1326"/>
        <v>0</v>
      </c>
      <c r="J6465" s="14">
        <f t="shared" si="1326"/>
        <v>0</v>
      </c>
      <c r="K6465" s="14">
        <f t="shared" si="1326"/>
        <v>0</v>
      </c>
      <c r="L6465" s="14" t="str">
        <f t="shared" si="1321"/>
        <v>3.16</v>
      </c>
      <c r="M6465" s="15" t="str">
        <f t="shared" si="1322"/>
        <v>--</v>
      </c>
      <c r="N6465" s="14" t="str">
        <f t="shared" si="1323"/>
        <v/>
      </c>
      <c r="O6465" s="15" t="str">
        <f t="shared" si="1316"/>
        <v/>
      </c>
      <c r="P6465" s="15" t="str">
        <f>IF(N6465=1,FLOOR(MAX($P$4:P6464),1)+1,IF(AND(P6464&lt;&gt;"",O6464&lt;&gt;1),MAX($P$4:P6464)+0.1,""))</f>
        <v/>
      </c>
      <c r="Q6465" s="5">
        <f>ROW()</f>
        <v>6465</v>
      </c>
    </row>
    <row r="6466" spans="2:17" x14ac:dyDescent="0.3">
      <c r="B6466" s="5"/>
      <c r="C6466" s="14">
        <f t="shared" si="1317"/>
        <v>0</v>
      </c>
      <c r="D6466" s="14">
        <f t="shared" si="1317"/>
        <v>0</v>
      </c>
      <c r="E6466" s="14" t="str">
        <f t="shared" si="1318"/>
        <v/>
      </c>
      <c r="F6466" s="14">
        <f t="shared" si="1319"/>
        <v>0</v>
      </c>
      <c r="G6466" s="14">
        <f t="shared" si="1315"/>
        <v>3</v>
      </c>
      <c r="H6466" s="14">
        <f t="shared" si="1326"/>
        <v>16</v>
      </c>
      <c r="I6466" s="14">
        <f t="shared" si="1326"/>
        <v>0</v>
      </c>
      <c r="J6466" s="14">
        <f t="shared" si="1326"/>
        <v>0</v>
      </c>
      <c r="K6466" s="14">
        <f t="shared" si="1326"/>
        <v>0</v>
      </c>
      <c r="L6466" s="14" t="str">
        <f t="shared" si="1321"/>
        <v>3.16</v>
      </c>
      <c r="M6466" s="15" t="str">
        <f t="shared" si="1322"/>
        <v>--</v>
      </c>
      <c r="N6466" s="14" t="str">
        <f t="shared" si="1323"/>
        <v/>
      </c>
      <c r="O6466" s="15" t="str">
        <f t="shared" si="1316"/>
        <v/>
      </c>
      <c r="P6466" s="15" t="str">
        <f>IF(N6466=1,FLOOR(MAX($P$4:P6465),1)+1,IF(AND(P6465&lt;&gt;"",O6465&lt;&gt;1),MAX($P$4:P6465)+0.1,""))</f>
        <v/>
      </c>
      <c r="Q6466" s="5">
        <f>ROW()</f>
        <v>6466</v>
      </c>
    </row>
    <row r="6467" spans="2:17" x14ac:dyDescent="0.3">
      <c r="B6467" s="5"/>
      <c r="C6467" s="14">
        <f t="shared" si="1317"/>
        <v>0</v>
      </c>
      <c r="D6467" s="14">
        <f t="shared" si="1317"/>
        <v>0</v>
      </c>
      <c r="E6467" s="14" t="str">
        <f t="shared" si="1318"/>
        <v/>
      </c>
      <c r="F6467" s="14">
        <f t="shared" si="1319"/>
        <v>0</v>
      </c>
      <c r="G6467" s="14">
        <f t="shared" si="1315"/>
        <v>3</v>
      </c>
      <c r="H6467" s="14">
        <f t="shared" si="1326"/>
        <v>16</v>
      </c>
      <c r="I6467" s="14">
        <f t="shared" si="1326"/>
        <v>0</v>
      </c>
      <c r="J6467" s="14">
        <f t="shared" si="1326"/>
        <v>0</v>
      </c>
      <c r="K6467" s="14">
        <f t="shared" si="1326"/>
        <v>0</v>
      </c>
      <c r="L6467" s="14" t="str">
        <f t="shared" si="1321"/>
        <v>3.16</v>
      </c>
      <c r="M6467" s="15" t="str">
        <f t="shared" si="1322"/>
        <v>--</v>
      </c>
      <c r="N6467" s="14" t="str">
        <f t="shared" si="1323"/>
        <v/>
      </c>
      <c r="O6467" s="15" t="str">
        <f t="shared" si="1316"/>
        <v/>
      </c>
      <c r="P6467" s="15" t="str">
        <f>IF(N6467=1,FLOOR(MAX($P$4:P6466),1)+1,IF(AND(P6466&lt;&gt;"",O6466&lt;&gt;1),MAX($P$4:P6466)+0.1,""))</f>
        <v/>
      </c>
      <c r="Q6467" s="5">
        <f>ROW()</f>
        <v>6467</v>
      </c>
    </row>
    <row r="6468" spans="2:17" x14ac:dyDescent="0.3">
      <c r="B6468" s="5"/>
      <c r="C6468" s="14">
        <f t="shared" si="1317"/>
        <v>0</v>
      </c>
      <c r="D6468" s="14">
        <f t="shared" si="1317"/>
        <v>0</v>
      </c>
      <c r="E6468" s="14" t="str">
        <f t="shared" si="1318"/>
        <v/>
      </c>
      <c r="F6468" s="14">
        <f t="shared" si="1319"/>
        <v>0</v>
      </c>
      <c r="G6468" s="14">
        <f t="shared" si="1315"/>
        <v>3</v>
      </c>
      <c r="H6468" s="14">
        <f t="shared" si="1326"/>
        <v>16</v>
      </c>
      <c r="I6468" s="14">
        <f t="shared" si="1326"/>
        <v>0</v>
      </c>
      <c r="J6468" s="14">
        <f t="shared" si="1326"/>
        <v>0</v>
      </c>
      <c r="K6468" s="14">
        <f t="shared" si="1326"/>
        <v>0</v>
      </c>
      <c r="L6468" s="14" t="str">
        <f t="shared" si="1321"/>
        <v>3.16</v>
      </c>
      <c r="M6468" s="15" t="str">
        <f t="shared" si="1322"/>
        <v>--</v>
      </c>
      <c r="N6468" s="14" t="str">
        <f t="shared" si="1323"/>
        <v/>
      </c>
      <c r="O6468" s="15" t="str">
        <f t="shared" si="1316"/>
        <v/>
      </c>
      <c r="P6468" s="15" t="str">
        <f>IF(N6468=1,FLOOR(MAX($P$4:P6467),1)+1,IF(AND(P6467&lt;&gt;"",O6467&lt;&gt;1),MAX($P$4:P6467)+0.1,""))</f>
        <v/>
      </c>
      <c r="Q6468" s="5">
        <f>ROW()</f>
        <v>6468</v>
      </c>
    </row>
    <row r="6469" spans="2:17" x14ac:dyDescent="0.3">
      <c r="B6469" s="5"/>
      <c r="C6469" s="14">
        <f t="shared" si="1317"/>
        <v>0</v>
      </c>
      <c r="D6469" s="14">
        <f t="shared" si="1317"/>
        <v>0</v>
      </c>
      <c r="E6469" s="14" t="str">
        <f t="shared" si="1318"/>
        <v/>
      </c>
      <c r="F6469" s="14">
        <f t="shared" si="1319"/>
        <v>0</v>
      </c>
      <c r="G6469" s="14">
        <f t="shared" ref="G6469:G6532" si="1327">G6468+IF(NOT(ISERROR(FIND("&lt;PRT&gt;",A6469))),1,0)</f>
        <v>3</v>
      </c>
      <c r="H6469" s="14">
        <f t="shared" si="1326"/>
        <v>16</v>
      </c>
      <c r="I6469" s="14">
        <f t="shared" si="1326"/>
        <v>0</v>
      </c>
      <c r="J6469" s="14">
        <f t="shared" si="1326"/>
        <v>0</v>
      </c>
      <c r="K6469" s="14">
        <f t="shared" si="1326"/>
        <v>0</v>
      </c>
      <c r="L6469" s="14" t="str">
        <f t="shared" si="1321"/>
        <v>3.16</v>
      </c>
      <c r="M6469" s="15" t="str">
        <f t="shared" si="1322"/>
        <v>--</v>
      </c>
      <c r="N6469" s="14" t="str">
        <f t="shared" si="1323"/>
        <v/>
      </c>
      <c r="O6469" s="15" t="str">
        <f t="shared" ref="O6469:O6532" si="1328">IF(ISERROR(FIND(O$4,$A6469)),"",1)</f>
        <v/>
      </c>
      <c r="P6469" s="15" t="str">
        <f>IF(N6469=1,FLOOR(MAX($P$4:P6468),1)+1,IF(AND(P6468&lt;&gt;"",O6468&lt;&gt;1),MAX($P$4:P6468)+0.1,""))</f>
        <v/>
      </c>
      <c r="Q6469" s="5">
        <f>ROW()</f>
        <v>6469</v>
      </c>
    </row>
    <row r="6470" spans="2:17" x14ac:dyDescent="0.3">
      <c r="B6470" s="5"/>
      <c r="C6470" s="14">
        <f t="shared" ref="C6470:D6533" si="1329">(LEN($A6470)-LEN(SUBSTITUTE($A6470,C$3,"")))/LEN(C$3)</f>
        <v>0</v>
      </c>
      <c r="D6470" s="14">
        <f t="shared" si="1329"/>
        <v>0</v>
      </c>
      <c r="E6470" s="14" t="str">
        <f t="shared" ref="E6470:E6533" si="1330">IF(AND(C6470&gt;0,D6470&gt;0),IF(FIND(D$3,A6470)&gt;FIND(C$3,A6470),"WARNING","OK"),"")</f>
        <v/>
      </c>
      <c r="F6470" s="14">
        <f t="shared" ref="F6470:F6533" si="1331">F6469+C6470-D6470</f>
        <v>0</v>
      </c>
      <c r="G6470" s="14">
        <f t="shared" si="1327"/>
        <v>3</v>
      </c>
      <c r="H6470" s="14">
        <f t="shared" ref="H6470:K6485" si="1332">IF(G6470&lt;&gt;G6469,0,IF(AND(($F6469-$D6470)=(H$3-1),$F6470=H$3),H6469+1,H6469))</f>
        <v>16</v>
      </c>
      <c r="I6470" s="14">
        <f t="shared" si="1332"/>
        <v>0</v>
      </c>
      <c r="J6470" s="14">
        <f t="shared" si="1332"/>
        <v>0</v>
      </c>
      <c r="K6470" s="14">
        <f t="shared" si="1332"/>
        <v>0</v>
      </c>
      <c r="L6470" s="14" t="str">
        <f t="shared" ref="L6470:L6533" si="1333">SUBSTITUTE(G6470&amp;"."&amp;H6470&amp;"."&amp;I6470&amp;"."&amp;J6470&amp;"."&amp;K6470,".0","")</f>
        <v>3.16</v>
      </c>
      <c r="M6470" s="15" t="str">
        <f t="shared" ref="M6470:M6533" si="1334">IF(ISERROR(FIND("&lt;SPT&gt;&lt;TTL&gt;",A6470)),"--",SUBSTITUTE(SUBSTITUTE(MID(A6470&amp;A6471,FIND("&lt;SPT&gt;&lt;TTL&gt;",A6470&amp;A6471)+10,FIND("&lt;/TTL&gt;",A6470&amp;A6471)-FIND("&lt;SPT&gt;&lt;TTL&gt;",A6470&amp;A6471)-10),"&lt;SUB&gt;",""),"&lt;/SUB&gt;",""))</f>
        <v>--</v>
      </c>
      <c r="N6470" s="14" t="str">
        <f t="shared" ref="N6470:N6533" si="1335">IF(ISERROR(FIND(N$4,UPPER($A6470))),"",1)</f>
        <v/>
      </c>
      <c r="O6470" s="15" t="str">
        <f t="shared" si="1328"/>
        <v/>
      </c>
      <c r="P6470" s="15" t="str">
        <f>IF(N6470=1,FLOOR(MAX($P$4:P6469),1)+1,IF(AND(P6469&lt;&gt;"",O6469&lt;&gt;1),MAX($P$4:P6469)+0.1,""))</f>
        <v/>
      </c>
      <c r="Q6470" s="5">
        <f>ROW()</f>
        <v>6470</v>
      </c>
    </row>
    <row r="6471" spans="2:17" x14ac:dyDescent="0.3">
      <c r="B6471" s="5"/>
      <c r="C6471" s="14">
        <f t="shared" si="1329"/>
        <v>0</v>
      </c>
      <c r="D6471" s="14">
        <f t="shared" si="1329"/>
        <v>0</v>
      </c>
      <c r="E6471" s="14" t="str">
        <f t="shared" si="1330"/>
        <v/>
      </c>
      <c r="F6471" s="14">
        <f t="shared" si="1331"/>
        <v>0</v>
      </c>
      <c r="G6471" s="14">
        <f t="shared" si="1327"/>
        <v>3</v>
      </c>
      <c r="H6471" s="14">
        <f t="shared" si="1332"/>
        <v>16</v>
      </c>
      <c r="I6471" s="14">
        <f t="shared" si="1332"/>
        <v>0</v>
      </c>
      <c r="J6471" s="14">
        <f t="shared" si="1332"/>
        <v>0</v>
      </c>
      <c r="K6471" s="14">
        <f t="shared" si="1332"/>
        <v>0</v>
      </c>
      <c r="L6471" s="14" t="str">
        <f t="shared" si="1333"/>
        <v>3.16</v>
      </c>
      <c r="M6471" s="15" t="str">
        <f t="shared" si="1334"/>
        <v>--</v>
      </c>
      <c r="N6471" s="14" t="str">
        <f t="shared" si="1335"/>
        <v/>
      </c>
      <c r="O6471" s="15" t="str">
        <f t="shared" si="1328"/>
        <v/>
      </c>
      <c r="P6471" s="15" t="str">
        <f>IF(N6471=1,FLOOR(MAX($P$4:P6470),1)+1,IF(AND(P6470&lt;&gt;"",O6470&lt;&gt;1),MAX($P$4:P6470)+0.1,""))</f>
        <v/>
      </c>
      <c r="Q6471" s="5">
        <f>ROW()</f>
        <v>6471</v>
      </c>
    </row>
    <row r="6472" spans="2:17" x14ac:dyDescent="0.3">
      <c r="B6472" s="5"/>
      <c r="C6472" s="14">
        <f t="shared" si="1329"/>
        <v>0</v>
      </c>
      <c r="D6472" s="14">
        <f t="shared" si="1329"/>
        <v>0</v>
      </c>
      <c r="E6472" s="14" t="str">
        <f t="shared" si="1330"/>
        <v/>
      </c>
      <c r="F6472" s="14">
        <f t="shared" si="1331"/>
        <v>0</v>
      </c>
      <c r="G6472" s="14">
        <f t="shared" si="1327"/>
        <v>3</v>
      </c>
      <c r="H6472" s="14">
        <f t="shared" si="1332"/>
        <v>16</v>
      </c>
      <c r="I6472" s="14">
        <f t="shared" si="1332"/>
        <v>0</v>
      </c>
      <c r="J6472" s="14">
        <f t="shared" si="1332"/>
        <v>0</v>
      </c>
      <c r="K6472" s="14">
        <f t="shared" si="1332"/>
        <v>0</v>
      </c>
      <c r="L6472" s="14" t="str">
        <f t="shared" si="1333"/>
        <v>3.16</v>
      </c>
      <c r="M6472" s="15" t="str">
        <f t="shared" si="1334"/>
        <v>--</v>
      </c>
      <c r="N6472" s="14" t="str">
        <f t="shared" si="1335"/>
        <v/>
      </c>
      <c r="O6472" s="15" t="str">
        <f t="shared" si="1328"/>
        <v/>
      </c>
      <c r="P6472" s="15" t="str">
        <f>IF(N6472=1,FLOOR(MAX($P$4:P6471),1)+1,IF(AND(P6471&lt;&gt;"",O6471&lt;&gt;1),MAX($P$4:P6471)+0.1,""))</f>
        <v/>
      </c>
      <c r="Q6472" s="5">
        <f>ROW()</f>
        <v>6472</v>
      </c>
    </row>
    <row r="6473" spans="2:17" x14ac:dyDescent="0.3">
      <c r="B6473" s="5"/>
      <c r="C6473" s="14">
        <f t="shared" si="1329"/>
        <v>0</v>
      </c>
      <c r="D6473" s="14">
        <f t="shared" si="1329"/>
        <v>0</v>
      </c>
      <c r="E6473" s="14" t="str">
        <f t="shared" si="1330"/>
        <v/>
      </c>
      <c r="F6473" s="14">
        <f t="shared" si="1331"/>
        <v>0</v>
      </c>
      <c r="G6473" s="14">
        <f t="shared" si="1327"/>
        <v>3</v>
      </c>
      <c r="H6473" s="14">
        <f t="shared" si="1332"/>
        <v>16</v>
      </c>
      <c r="I6473" s="14">
        <f t="shared" si="1332"/>
        <v>0</v>
      </c>
      <c r="J6473" s="14">
        <f t="shared" si="1332"/>
        <v>0</v>
      </c>
      <c r="K6473" s="14">
        <f t="shared" si="1332"/>
        <v>0</v>
      </c>
      <c r="L6473" s="14" t="str">
        <f t="shared" si="1333"/>
        <v>3.16</v>
      </c>
      <c r="M6473" s="15" t="str">
        <f t="shared" si="1334"/>
        <v>--</v>
      </c>
      <c r="N6473" s="14" t="str">
        <f t="shared" si="1335"/>
        <v/>
      </c>
      <c r="O6473" s="15" t="str">
        <f t="shared" si="1328"/>
        <v/>
      </c>
      <c r="P6473" s="15" t="str">
        <f>IF(N6473=1,FLOOR(MAX($P$4:P6472),1)+1,IF(AND(P6472&lt;&gt;"",O6472&lt;&gt;1),MAX($P$4:P6472)+0.1,""))</f>
        <v/>
      </c>
      <c r="Q6473" s="5">
        <f>ROW()</f>
        <v>6473</v>
      </c>
    </row>
    <row r="6474" spans="2:17" x14ac:dyDescent="0.3">
      <c r="B6474" s="5"/>
      <c r="C6474" s="14">
        <f t="shared" si="1329"/>
        <v>0</v>
      </c>
      <c r="D6474" s="14">
        <f t="shared" si="1329"/>
        <v>0</v>
      </c>
      <c r="E6474" s="14" t="str">
        <f t="shared" si="1330"/>
        <v/>
      </c>
      <c r="F6474" s="14">
        <f t="shared" si="1331"/>
        <v>0</v>
      </c>
      <c r="G6474" s="14">
        <f t="shared" si="1327"/>
        <v>3</v>
      </c>
      <c r="H6474" s="14">
        <f t="shared" si="1332"/>
        <v>16</v>
      </c>
      <c r="I6474" s="14">
        <f t="shared" si="1332"/>
        <v>0</v>
      </c>
      <c r="J6474" s="14">
        <f t="shared" si="1332"/>
        <v>0</v>
      </c>
      <c r="K6474" s="14">
        <f t="shared" si="1332"/>
        <v>0</v>
      </c>
      <c r="L6474" s="14" t="str">
        <f t="shared" si="1333"/>
        <v>3.16</v>
      </c>
      <c r="M6474" s="15" t="str">
        <f t="shared" si="1334"/>
        <v>--</v>
      </c>
      <c r="N6474" s="14" t="str">
        <f t="shared" si="1335"/>
        <v/>
      </c>
      <c r="O6474" s="15" t="str">
        <f t="shared" si="1328"/>
        <v/>
      </c>
      <c r="P6474" s="15" t="str">
        <f>IF(N6474=1,FLOOR(MAX($P$4:P6473),1)+1,IF(AND(P6473&lt;&gt;"",O6473&lt;&gt;1),MAX($P$4:P6473)+0.1,""))</f>
        <v/>
      </c>
      <c r="Q6474" s="5">
        <f>ROW()</f>
        <v>6474</v>
      </c>
    </row>
    <row r="6475" spans="2:17" x14ac:dyDescent="0.3">
      <c r="B6475" s="5"/>
      <c r="C6475" s="14">
        <f t="shared" si="1329"/>
        <v>0</v>
      </c>
      <c r="D6475" s="14">
        <f t="shared" si="1329"/>
        <v>0</v>
      </c>
      <c r="E6475" s="14" t="str">
        <f t="shared" si="1330"/>
        <v/>
      </c>
      <c r="F6475" s="14">
        <f t="shared" si="1331"/>
        <v>0</v>
      </c>
      <c r="G6475" s="14">
        <f t="shared" si="1327"/>
        <v>3</v>
      </c>
      <c r="H6475" s="14">
        <f t="shared" si="1332"/>
        <v>16</v>
      </c>
      <c r="I6475" s="14">
        <f t="shared" si="1332"/>
        <v>0</v>
      </c>
      <c r="J6475" s="14">
        <f t="shared" si="1332"/>
        <v>0</v>
      </c>
      <c r="K6475" s="14">
        <f t="shared" si="1332"/>
        <v>0</v>
      </c>
      <c r="L6475" s="14" t="str">
        <f t="shared" si="1333"/>
        <v>3.16</v>
      </c>
      <c r="M6475" s="15" t="str">
        <f t="shared" si="1334"/>
        <v>--</v>
      </c>
      <c r="N6475" s="14" t="str">
        <f t="shared" si="1335"/>
        <v/>
      </c>
      <c r="O6475" s="15" t="str">
        <f t="shared" si="1328"/>
        <v/>
      </c>
      <c r="P6475" s="15" t="str">
        <f>IF(N6475=1,FLOOR(MAX($P$4:P6474),1)+1,IF(AND(P6474&lt;&gt;"",O6474&lt;&gt;1),MAX($P$4:P6474)+0.1,""))</f>
        <v/>
      </c>
      <c r="Q6475" s="5">
        <f>ROW()</f>
        <v>6475</v>
      </c>
    </row>
    <row r="6476" spans="2:17" x14ac:dyDescent="0.3">
      <c r="B6476" s="5"/>
      <c r="C6476" s="14">
        <f t="shared" si="1329"/>
        <v>0</v>
      </c>
      <c r="D6476" s="14">
        <f t="shared" si="1329"/>
        <v>0</v>
      </c>
      <c r="E6476" s="14" t="str">
        <f t="shared" si="1330"/>
        <v/>
      </c>
      <c r="F6476" s="14">
        <f t="shared" si="1331"/>
        <v>0</v>
      </c>
      <c r="G6476" s="14">
        <f t="shared" si="1327"/>
        <v>3</v>
      </c>
      <c r="H6476" s="14">
        <f t="shared" si="1332"/>
        <v>16</v>
      </c>
      <c r="I6476" s="14">
        <f t="shared" si="1332"/>
        <v>0</v>
      </c>
      <c r="J6476" s="14">
        <f t="shared" si="1332"/>
        <v>0</v>
      </c>
      <c r="K6476" s="14">
        <f t="shared" si="1332"/>
        <v>0</v>
      </c>
      <c r="L6476" s="14" t="str">
        <f t="shared" si="1333"/>
        <v>3.16</v>
      </c>
      <c r="M6476" s="15" t="str">
        <f t="shared" si="1334"/>
        <v>--</v>
      </c>
      <c r="N6476" s="14" t="str">
        <f t="shared" si="1335"/>
        <v/>
      </c>
      <c r="O6476" s="15" t="str">
        <f t="shared" si="1328"/>
        <v/>
      </c>
      <c r="P6476" s="15" t="str">
        <f>IF(N6476=1,FLOOR(MAX($P$4:P6475),1)+1,IF(AND(P6475&lt;&gt;"",O6475&lt;&gt;1),MAX($P$4:P6475)+0.1,""))</f>
        <v/>
      </c>
      <c r="Q6476" s="5">
        <f>ROW()</f>
        <v>6476</v>
      </c>
    </row>
    <row r="6477" spans="2:17" x14ac:dyDescent="0.3">
      <c r="B6477" s="5"/>
      <c r="C6477" s="14">
        <f t="shared" si="1329"/>
        <v>0</v>
      </c>
      <c r="D6477" s="14">
        <f t="shared" si="1329"/>
        <v>0</v>
      </c>
      <c r="E6477" s="14" t="str">
        <f t="shared" si="1330"/>
        <v/>
      </c>
      <c r="F6477" s="14">
        <f t="shared" si="1331"/>
        <v>0</v>
      </c>
      <c r="G6477" s="14">
        <f t="shared" si="1327"/>
        <v>3</v>
      </c>
      <c r="H6477" s="14">
        <f t="shared" si="1332"/>
        <v>16</v>
      </c>
      <c r="I6477" s="14">
        <f t="shared" si="1332"/>
        <v>0</v>
      </c>
      <c r="J6477" s="14">
        <f t="shared" si="1332"/>
        <v>0</v>
      </c>
      <c r="K6477" s="14">
        <f t="shared" si="1332"/>
        <v>0</v>
      </c>
      <c r="L6477" s="14" t="str">
        <f t="shared" si="1333"/>
        <v>3.16</v>
      </c>
      <c r="M6477" s="15" t="str">
        <f t="shared" si="1334"/>
        <v>--</v>
      </c>
      <c r="N6477" s="14" t="str">
        <f t="shared" si="1335"/>
        <v/>
      </c>
      <c r="O6477" s="15" t="str">
        <f t="shared" si="1328"/>
        <v/>
      </c>
      <c r="P6477" s="15" t="str">
        <f>IF(N6477=1,FLOOR(MAX($P$4:P6476),1)+1,IF(AND(P6476&lt;&gt;"",O6476&lt;&gt;1),MAX($P$4:P6476)+0.1,""))</f>
        <v/>
      </c>
      <c r="Q6477" s="5">
        <f>ROW()</f>
        <v>6477</v>
      </c>
    </row>
    <row r="6478" spans="2:17" x14ac:dyDescent="0.3">
      <c r="B6478" s="5"/>
      <c r="C6478" s="14">
        <f t="shared" si="1329"/>
        <v>0</v>
      </c>
      <c r="D6478" s="14">
        <f t="shared" si="1329"/>
        <v>0</v>
      </c>
      <c r="E6478" s="14" t="str">
        <f t="shared" si="1330"/>
        <v/>
      </c>
      <c r="F6478" s="14">
        <f t="shared" si="1331"/>
        <v>0</v>
      </c>
      <c r="G6478" s="14">
        <f t="shared" si="1327"/>
        <v>3</v>
      </c>
      <c r="H6478" s="14">
        <f t="shared" si="1332"/>
        <v>16</v>
      </c>
      <c r="I6478" s="14">
        <f t="shared" si="1332"/>
        <v>0</v>
      </c>
      <c r="J6478" s="14">
        <f t="shared" si="1332"/>
        <v>0</v>
      </c>
      <c r="K6478" s="14">
        <f t="shared" si="1332"/>
        <v>0</v>
      </c>
      <c r="L6478" s="14" t="str">
        <f t="shared" si="1333"/>
        <v>3.16</v>
      </c>
      <c r="M6478" s="15" t="str">
        <f t="shared" si="1334"/>
        <v>--</v>
      </c>
      <c r="N6478" s="14" t="str">
        <f t="shared" si="1335"/>
        <v/>
      </c>
      <c r="O6478" s="15" t="str">
        <f t="shared" si="1328"/>
        <v/>
      </c>
      <c r="P6478" s="15" t="str">
        <f>IF(N6478=1,FLOOR(MAX($P$4:P6477),1)+1,IF(AND(P6477&lt;&gt;"",O6477&lt;&gt;1),MAX($P$4:P6477)+0.1,""))</f>
        <v/>
      </c>
      <c r="Q6478" s="5">
        <f>ROW()</f>
        <v>6478</v>
      </c>
    </row>
    <row r="6479" spans="2:17" x14ac:dyDescent="0.3">
      <c r="B6479" s="5"/>
      <c r="C6479" s="14">
        <f t="shared" si="1329"/>
        <v>0</v>
      </c>
      <c r="D6479" s="14">
        <f t="shared" si="1329"/>
        <v>0</v>
      </c>
      <c r="E6479" s="14" t="str">
        <f t="shared" si="1330"/>
        <v/>
      </c>
      <c r="F6479" s="14">
        <f t="shared" si="1331"/>
        <v>0</v>
      </c>
      <c r="G6479" s="14">
        <f t="shared" si="1327"/>
        <v>3</v>
      </c>
      <c r="H6479" s="14">
        <f t="shared" si="1332"/>
        <v>16</v>
      </c>
      <c r="I6479" s="14">
        <f t="shared" si="1332"/>
        <v>0</v>
      </c>
      <c r="J6479" s="14">
        <f t="shared" si="1332"/>
        <v>0</v>
      </c>
      <c r="K6479" s="14">
        <f t="shared" si="1332"/>
        <v>0</v>
      </c>
      <c r="L6479" s="14" t="str">
        <f t="shared" si="1333"/>
        <v>3.16</v>
      </c>
      <c r="M6479" s="15" t="str">
        <f t="shared" si="1334"/>
        <v>--</v>
      </c>
      <c r="N6479" s="14" t="str">
        <f t="shared" si="1335"/>
        <v/>
      </c>
      <c r="O6479" s="15" t="str">
        <f t="shared" si="1328"/>
        <v/>
      </c>
      <c r="P6479" s="15" t="str">
        <f>IF(N6479=1,FLOOR(MAX($P$4:P6478),1)+1,IF(AND(P6478&lt;&gt;"",O6478&lt;&gt;1),MAX($P$4:P6478)+0.1,""))</f>
        <v/>
      </c>
      <c r="Q6479" s="5">
        <f>ROW()</f>
        <v>6479</v>
      </c>
    </row>
    <row r="6480" spans="2:17" x14ac:dyDescent="0.3">
      <c r="B6480" s="5"/>
      <c r="C6480" s="14">
        <f t="shared" si="1329"/>
        <v>0</v>
      </c>
      <c r="D6480" s="14">
        <f t="shared" si="1329"/>
        <v>0</v>
      </c>
      <c r="E6480" s="14" t="str">
        <f t="shared" si="1330"/>
        <v/>
      </c>
      <c r="F6480" s="14">
        <f t="shared" si="1331"/>
        <v>0</v>
      </c>
      <c r="G6480" s="14">
        <f t="shared" si="1327"/>
        <v>3</v>
      </c>
      <c r="H6480" s="14">
        <f t="shared" si="1332"/>
        <v>16</v>
      </c>
      <c r="I6480" s="14">
        <f t="shared" si="1332"/>
        <v>0</v>
      </c>
      <c r="J6480" s="14">
        <f t="shared" si="1332"/>
        <v>0</v>
      </c>
      <c r="K6480" s="14">
        <f t="shared" si="1332"/>
        <v>0</v>
      </c>
      <c r="L6480" s="14" t="str">
        <f t="shared" si="1333"/>
        <v>3.16</v>
      </c>
      <c r="M6480" s="15" t="str">
        <f t="shared" si="1334"/>
        <v>--</v>
      </c>
      <c r="N6480" s="14" t="str">
        <f t="shared" si="1335"/>
        <v/>
      </c>
      <c r="O6480" s="15" t="str">
        <f t="shared" si="1328"/>
        <v/>
      </c>
      <c r="P6480" s="15" t="str">
        <f>IF(N6480=1,FLOOR(MAX($P$4:P6479),1)+1,IF(AND(P6479&lt;&gt;"",O6479&lt;&gt;1),MAX($P$4:P6479)+0.1,""))</f>
        <v/>
      </c>
      <c r="Q6480" s="5">
        <f>ROW()</f>
        <v>6480</v>
      </c>
    </row>
    <row r="6481" spans="2:17" x14ac:dyDescent="0.3">
      <c r="B6481" s="5"/>
      <c r="C6481" s="14">
        <f t="shared" si="1329"/>
        <v>0</v>
      </c>
      <c r="D6481" s="14">
        <f t="shared" si="1329"/>
        <v>0</v>
      </c>
      <c r="E6481" s="14" t="str">
        <f t="shared" si="1330"/>
        <v/>
      </c>
      <c r="F6481" s="14">
        <f t="shared" si="1331"/>
        <v>0</v>
      </c>
      <c r="G6481" s="14">
        <f t="shared" si="1327"/>
        <v>3</v>
      </c>
      <c r="H6481" s="14">
        <f t="shared" si="1332"/>
        <v>16</v>
      </c>
      <c r="I6481" s="14">
        <f t="shared" si="1332"/>
        <v>0</v>
      </c>
      <c r="J6481" s="14">
        <f t="shared" si="1332"/>
        <v>0</v>
      </c>
      <c r="K6481" s="14">
        <f t="shared" si="1332"/>
        <v>0</v>
      </c>
      <c r="L6481" s="14" t="str">
        <f t="shared" si="1333"/>
        <v>3.16</v>
      </c>
      <c r="M6481" s="15" t="str">
        <f t="shared" si="1334"/>
        <v>--</v>
      </c>
      <c r="N6481" s="14" t="str">
        <f t="shared" si="1335"/>
        <v/>
      </c>
      <c r="O6481" s="15" t="str">
        <f t="shared" si="1328"/>
        <v/>
      </c>
      <c r="P6481" s="15" t="str">
        <f>IF(N6481=1,FLOOR(MAX($P$4:P6480),1)+1,IF(AND(P6480&lt;&gt;"",O6480&lt;&gt;1),MAX($P$4:P6480)+0.1,""))</f>
        <v/>
      </c>
      <c r="Q6481" s="5">
        <f>ROW()</f>
        <v>6481</v>
      </c>
    </row>
    <row r="6482" spans="2:17" x14ac:dyDescent="0.3">
      <c r="B6482" s="5"/>
      <c r="C6482" s="14">
        <f t="shared" si="1329"/>
        <v>0</v>
      </c>
      <c r="D6482" s="14">
        <f t="shared" si="1329"/>
        <v>0</v>
      </c>
      <c r="E6482" s="14" t="str">
        <f t="shared" si="1330"/>
        <v/>
      </c>
      <c r="F6482" s="14">
        <f t="shared" si="1331"/>
        <v>0</v>
      </c>
      <c r="G6482" s="14">
        <f t="shared" si="1327"/>
        <v>3</v>
      </c>
      <c r="H6482" s="14">
        <f t="shared" si="1332"/>
        <v>16</v>
      </c>
      <c r="I6482" s="14">
        <f t="shared" si="1332"/>
        <v>0</v>
      </c>
      <c r="J6482" s="14">
        <f t="shared" si="1332"/>
        <v>0</v>
      </c>
      <c r="K6482" s="14">
        <f t="shared" si="1332"/>
        <v>0</v>
      </c>
      <c r="L6482" s="14" t="str">
        <f t="shared" si="1333"/>
        <v>3.16</v>
      </c>
      <c r="M6482" s="15" t="str">
        <f t="shared" si="1334"/>
        <v>--</v>
      </c>
      <c r="N6482" s="14" t="str">
        <f t="shared" si="1335"/>
        <v/>
      </c>
      <c r="O6482" s="15" t="str">
        <f t="shared" si="1328"/>
        <v/>
      </c>
      <c r="P6482" s="15" t="str">
        <f>IF(N6482=1,FLOOR(MAX($P$4:P6481),1)+1,IF(AND(P6481&lt;&gt;"",O6481&lt;&gt;1),MAX($P$4:P6481)+0.1,""))</f>
        <v/>
      </c>
      <c r="Q6482" s="5">
        <f>ROW()</f>
        <v>6482</v>
      </c>
    </row>
    <row r="6483" spans="2:17" x14ac:dyDescent="0.3">
      <c r="B6483" s="5"/>
      <c r="C6483" s="14">
        <f t="shared" si="1329"/>
        <v>0</v>
      </c>
      <c r="D6483" s="14">
        <f t="shared" si="1329"/>
        <v>0</v>
      </c>
      <c r="E6483" s="14" t="str">
        <f t="shared" si="1330"/>
        <v/>
      </c>
      <c r="F6483" s="14">
        <f t="shared" si="1331"/>
        <v>0</v>
      </c>
      <c r="G6483" s="14">
        <f t="shared" si="1327"/>
        <v>3</v>
      </c>
      <c r="H6483" s="14">
        <f t="shared" si="1332"/>
        <v>16</v>
      </c>
      <c r="I6483" s="14">
        <f t="shared" si="1332"/>
        <v>0</v>
      </c>
      <c r="J6483" s="14">
        <f t="shared" si="1332"/>
        <v>0</v>
      </c>
      <c r="K6483" s="14">
        <f t="shared" si="1332"/>
        <v>0</v>
      </c>
      <c r="L6483" s="14" t="str">
        <f t="shared" si="1333"/>
        <v>3.16</v>
      </c>
      <c r="M6483" s="15" t="str">
        <f t="shared" si="1334"/>
        <v>--</v>
      </c>
      <c r="N6483" s="14" t="str">
        <f t="shared" si="1335"/>
        <v/>
      </c>
      <c r="O6483" s="15" t="str">
        <f t="shared" si="1328"/>
        <v/>
      </c>
      <c r="P6483" s="15" t="str">
        <f>IF(N6483=1,FLOOR(MAX($P$4:P6482),1)+1,IF(AND(P6482&lt;&gt;"",O6482&lt;&gt;1),MAX($P$4:P6482)+0.1,""))</f>
        <v/>
      </c>
      <c r="Q6483" s="5">
        <f>ROW()</f>
        <v>6483</v>
      </c>
    </row>
    <row r="6484" spans="2:17" x14ac:dyDescent="0.3">
      <c r="B6484" s="5"/>
      <c r="C6484" s="14">
        <f t="shared" si="1329"/>
        <v>0</v>
      </c>
      <c r="D6484" s="14">
        <f t="shared" si="1329"/>
        <v>0</v>
      </c>
      <c r="E6484" s="14" t="str">
        <f t="shared" si="1330"/>
        <v/>
      </c>
      <c r="F6484" s="14">
        <f t="shared" si="1331"/>
        <v>0</v>
      </c>
      <c r="G6484" s="14">
        <f t="shared" si="1327"/>
        <v>3</v>
      </c>
      <c r="H6484" s="14">
        <f t="shared" si="1332"/>
        <v>16</v>
      </c>
      <c r="I6484" s="14">
        <f t="shared" si="1332"/>
        <v>0</v>
      </c>
      <c r="J6484" s="14">
        <f t="shared" si="1332"/>
        <v>0</v>
      </c>
      <c r="K6484" s="14">
        <f t="shared" si="1332"/>
        <v>0</v>
      </c>
      <c r="L6484" s="14" t="str">
        <f t="shared" si="1333"/>
        <v>3.16</v>
      </c>
      <c r="M6484" s="15" t="str">
        <f t="shared" si="1334"/>
        <v>--</v>
      </c>
      <c r="N6484" s="14" t="str">
        <f t="shared" si="1335"/>
        <v/>
      </c>
      <c r="O6484" s="15" t="str">
        <f t="shared" si="1328"/>
        <v/>
      </c>
      <c r="P6484" s="15" t="str">
        <f>IF(N6484=1,FLOOR(MAX($P$4:P6483),1)+1,IF(AND(P6483&lt;&gt;"",O6483&lt;&gt;1),MAX($P$4:P6483)+0.1,""))</f>
        <v/>
      </c>
      <c r="Q6484" s="5">
        <f>ROW()</f>
        <v>6484</v>
      </c>
    </row>
    <row r="6485" spans="2:17" x14ac:dyDescent="0.3">
      <c r="B6485" s="5"/>
      <c r="C6485" s="14">
        <f t="shared" si="1329"/>
        <v>0</v>
      </c>
      <c r="D6485" s="14">
        <f t="shared" si="1329"/>
        <v>0</v>
      </c>
      <c r="E6485" s="14" t="str">
        <f t="shared" si="1330"/>
        <v/>
      </c>
      <c r="F6485" s="14">
        <f t="shared" si="1331"/>
        <v>0</v>
      </c>
      <c r="G6485" s="14">
        <f t="shared" si="1327"/>
        <v>3</v>
      </c>
      <c r="H6485" s="14">
        <f t="shared" si="1332"/>
        <v>16</v>
      </c>
      <c r="I6485" s="14">
        <f t="shared" si="1332"/>
        <v>0</v>
      </c>
      <c r="J6485" s="14">
        <f t="shared" si="1332"/>
        <v>0</v>
      </c>
      <c r="K6485" s="14">
        <f t="shared" si="1332"/>
        <v>0</v>
      </c>
      <c r="L6485" s="14" t="str">
        <f t="shared" si="1333"/>
        <v>3.16</v>
      </c>
      <c r="M6485" s="15" t="str">
        <f t="shared" si="1334"/>
        <v>--</v>
      </c>
      <c r="N6485" s="14" t="str">
        <f t="shared" si="1335"/>
        <v/>
      </c>
      <c r="O6485" s="15" t="str">
        <f t="shared" si="1328"/>
        <v/>
      </c>
      <c r="P6485" s="15" t="str">
        <f>IF(N6485=1,FLOOR(MAX($P$4:P6484),1)+1,IF(AND(P6484&lt;&gt;"",O6484&lt;&gt;1),MAX($P$4:P6484)+0.1,""))</f>
        <v/>
      </c>
      <c r="Q6485" s="5">
        <f>ROW()</f>
        <v>6485</v>
      </c>
    </row>
    <row r="6486" spans="2:17" x14ac:dyDescent="0.3">
      <c r="B6486" s="5"/>
      <c r="C6486" s="14">
        <f t="shared" si="1329"/>
        <v>0</v>
      </c>
      <c r="D6486" s="14">
        <f t="shared" si="1329"/>
        <v>0</v>
      </c>
      <c r="E6486" s="14" t="str">
        <f t="shared" si="1330"/>
        <v/>
      </c>
      <c r="F6486" s="14">
        <f t="shared" si="1331"/>
        <v>0</v>
      </c>
      <c r="G6486" s="14">
        <f t="shared" si="1327"/>
        <v>3</v>
      </c>
      <c r="H6486" s="14">
        <f t="shared" ref="H6486:K6501" si="1336">IF(G6486&lt;&gt;G6485,0,IF(AND(($F6485-$D6486)=(H$3-1),$F6486=H$3),H6485+1,H6485))</f>
        <v>16</v>
      </c>
      <c r="I6486" s="14">
        <f t="shared" si="1336"/>
        <v>0</v>
      </c>
      <c r="J6486" s="14">
        <f t="shared" si="1336"/>
        <v>0</v>
      </c>
      <c r="K6486" s="14">
        <f t="shared" si="1336"/>
        <v>0</v>
      </c>
      <c r="L6486" s="14" t="str">
        <f t="shared" si="1333"/>
        <v>3.16</v>
      </c>
      <c r="M6486" s="15" t="str">
        <f t="shared" si="1334"/>
        <v>--</v>
      </c>
      <c r="N6486" s="14" t="str">
        <f t="shared" si="1335"/>
        <v/>
      </c>
      <c r="O6486" s="15" t="str">
        <f t="shared" si="1328"/>
        <v/>
      </c>
      <c r="P6486" s="15" t="str">
        <f>IF(N6486=1,FLOOR(MAX($P$4:P6485),1)+1,IF(AND(P6485&lt;&gt;"",O6485&lt;&gt;1),MAX($P$4:P6485)+0.1,""))</f>
        <v/>
      </c>
      <c r="Q6486" s="5">
        <f>ROW()</f>
        <v>6486</v>
      </c>
    </row>
    <row r="6487" spans="2:17" x14ac:dyDescent="0.3">
      <c r="B6487" s="5"/>
      <c r="C6487" s="14">
        <f t="shared" si="1329"/>
        <v>0</v>
      </c>
      <c r="D6487" s="14">
        <f t="shared" si="1329"/>
        <v>0</v>
      </c>
      <c r="E6487" s="14" t="str">
        <f t="shared" si="1330"/>
        <v/>
      </c>
      <c r="F6487" s="14">
        <f t="shared" si="1331"/>
        <v>0</v>
      </c>
      <c r="G6487" s="14">
        <f t="shared" si="1327"/>
        <v>3</v>
      </c>
      <c r="H6487" s="14">
        <f t="shared" si="1336"/>
        <v>16</v>
      </c>
      <c r="I6487" s="14">
        <f t="shared" si="1336"/>
        <v>0</v>
      </c>
      <c r="J6487" s="14">
        <f t="shared" si="1336"/>
        <v>0</v>
      </c>
      <c r="K6487" s="14">
        <f t="shared" si="1336"/>
        <v>0</v>
      </c>
      <c r="L6487" s="14" t="str">
        <f t="shared" si="1333"/>
        <v>3.16</v>
      </c>
      <c r="M6487" s="15" t="str">
        <f t="shared" si="1334"/>
        <v>--</v>
      </c>
      <c r="N6487" s="14" t="str">
        <f t="shared" si="1335"/>
        <v/>
      </c>
      <c r="O6487" s="15" t="str">
        <f t="shared" si="1328"/>
        <v/>
      </c>
      <c r="P6487" s="15" t="str">
        <f>IF(N6487=1,FLOOR(MAX($P$4:P6486),1)+1,IF(AND(P6486&lt;&gt;"",O6486&lt;&gt;1),MAX($P$4:P6486)+0.1,""))</f>
        <v/>
      </c>
      <c r="Q6487" s="5">
        <f>ROW()</f>
        <v>6487</v>
      </c>
    </row>
    <row r="6488" spans="2:17" x14ac:dyDescent="0.3">
      <c r="B6488" s="5"/>
      <c r="C6488" s="14">
        <f t="shared" si="1329"/>
        <v>0</v>
      </c>
      <c r="D6488" s="14">
        <f t="shared" si="1329"/>
        <v>0</v>
      </c>
      <c r="E6488" s="14" t="str">
        <f t="shared" si="1330"/>
        <v/>
      </c>
      <c r="F6488" s="14">
        <f t="shared" si="1331"/>
        <v>0</v>
      </c>
      <c r="G6488" s="14">
        <f t="shared" si="1327"/>
        <v>3</v>
      </c>
      <c r="H6488" s="14">
        <f t="shared" si="1336"/>
        <v>16</v>
      </c>
      <c r="I6488" s="14">
        <f t="shared" si="1336"/>
        <v>0</v>
      </c>
      <c r="J6488" s="14">
        <f t="shared" si="1336"/>
        <v>0</v>
      </c>
      <c r="K6488" s="14">
        <f t="shared" si="1336"/>
        <v>0</v>
      </c>
      <c r="L6488" s="14" t="str">
        <f t="shared" si="1333"/>
        <v>3.16</v>
      </c>
      <c r="M6488" s="15" t="str">
        <f t="shared" si="1334"/>
        <v>--</v>
      </c>
      <c r="N6488" s="14" t="str">
        <f t="shared" si="1335"/>
        <v/>
      </c>
      <c r="O6488" s="15" t="str">
        <f t="shared" si="1328"/>
        <v/>
      </c>
      <c r="P6488" s="15" t="str">
        <f>IF(N6488=1,FLOOR(MAX($P$4:P6487),1)+1,IF(AND(P6487&lt;&gt;"",O6487&lt;&gt;1),MAX($P$4:P6487)+0.1,""))</f>
        <v/>
      </c>
      <c r="Q6488" s="5">
        <f>ROW()</f>
        <v>6488</v>
      </c>
    </row>
    <row r="6489" spans="2:17" x14ac:dyDescent="0.3">
      <c r="B6489" s="5"/>
      <c r="C6489" s="14">
        <f t="shared" si="1329"/>
        <v>0</v>
      </c>
      <c r="D6489" s="14">
        <f t="shared" si="1329"/>
        <v>0</v>
      </c>
      <c r="E6489" s="14" t="str">
        <f t="shared" si="1330"/>
        <v/>
      </c>
      <c r="F6489" s="14">
        <f t="shared" si="1331"/>
        <v>0</v>
      </c>
      <c r="G6489" s="14">
        <f t="shared" si="1327"/>
        <v>3</v>
      </c>
      <c r="H6489" s="14">
        <f t="shared" si="1336"/>
        <v>16</v>
      </c>
      <c r="I6489" s="14">
        <f t="shared" si="1336"/>
        <v>0</v>
      </c>
      <c r="J6489" s="14">
        <f t="shared" si="1336"/>
        <v>0</v>
      </c>
      <c r="K6489" s="14">
        <f t="shared" si="1336"/>
        <v>0</v>
      </c>
      <c r="L6489" s="14" t="str">
        <f t="shared" si="1333"/>
        <v>3.16</v>
      </c>
      <c r="M6489" s="15" t="str">
        <f t="shared" si="1334"/>
        <v>--</v>
      </c>
      <c r="N6489" s="14" t="str">
        <f t="shared" si="1335"/>
        <v/>
      </c>
      <c r="O6489" s="15" t="str">
        <f t="shared" si="1328"/>
        <v/>
      </c>
      <c r="P6489" s="15" t="str">
        <f>IF(N6489=1,FLOOR(MAX($P$4:P6488),1)+1,IF(AND(P6488&lt;&gt;"",O6488&lt;&gt;1),MAX($P$4:P6488)+0.1,""))</f>
        <v/>
      </c>
      <c r="Q6489" s="5">
        <f>ROW()</f>
        <v>6489</v>
      </c>
    </row>
    <row r="6490" spans="2:17" x14ac:dyDescent="0.3">
      <c r="B6490" s="5"/>
      <c r="C6490" s="14">
        <f t="shared" si="1329"/>
        <v>0</v>
      </c>
      <c r="D6490" s="14">
        <f t="shared" si="1329"/>
        <v>0</v>
      </c>
      <c r="E6490" s="14" t="str">
        <f t="shared" si="1330"/>
        <v/>
      </c>
      <c r="F6490" s="14">
        <f t="shared" si="1331"/>
        <v>0</v>
      </c>
      <c r="G6490" s="14">
        <f t="shared" si="1327"/>
        <v>3</v>
      </c>
      <c r="H6490" s="14">
        <f t="shared" si="1336"/>
        <v>16</v>
      </c>
      <c r="I6490" s="14">
        <f t="shared" si="1336"/>
        <v>0</v>
      </c>
      <c r="J6490" s="14">
        <f t="shared" si="1336"/>
        <v>0</v>
      </c>
      <c r="K6490" s="14">
        <f t="shared" si="1336"/>
        <v>0</v>
      </c>
      <c r="L6490" s="14" t="str">
        <f t="shared" si="1333"/>
        <v>3.16</v>
      </c>
      <c r="M6490" s="15" t="str">
        <f t="shared" si="1334"/>
        <v>--</v>
      </c>
      <c r="N6490" s="14" t="str">
        <f t="shared" si="1335"/>
        <v/>
      </c>
      <c r="O6490" s="15" t="str">
        <f t="shared" si="1328"/>
        <v/>
      </c>
      <c r="P6490" s="15" t="str">
        <f>IF(N6490=1,FLOOR(MAX($P$4:P6489),1)+1,IF(AND(P6489&lt;&gt;"",O6489&lt;&gt;1),MAX($P$4:P6489)+0.1,""))</f>
        <v/>
      </c>
      <c r="Q6490" s="5">
        <f>ROW()</f>
        <v>6490</v>
      </c>
    </row>
    <row r="6491" spans="2:17" x14ac:dyDescent="0.3">
      <c r="B6491" s="5"/>
      <c r="C6491" s="14">
        <f t="shared" si="1329"/>
        <v>0</v>
      </c>
      <c r="D6491" s="14">
        <f t="shared" si="1329"/>
        <v>0</v>
      </c>
      <c r="E6491" s="14" t="str">
        <f t="shared" si="1330"/>
        <v/>
      </c>
      <c r="F6491" s="14">
        <f t="shared" si="1331"/>
        <v>0</v>
      </c>
      <c r="G6491" s="14">
        <f t="shared" si="1327"/>
        <v>3</v>
      </c>
      <c r="H6491" s="14">
        <f t="shared" si="1336"/>
        <v>16</v>
      </c>
      <c r="I6491" s="14">
        <f t="shared" si="1336"/>
        <v>0</v>
      </c>
      <c r="J6491" s="14">
        <f t="shared" si="1336"/>
        <v>0</v>
      </c>
      <c r="K6491" s="14">
        <f t="shared" si="1336"/>
        <v>0</v>
      </c>
      <c r="L6491" s="14" t="str">
        <f t="shared" si="1333"/>
        <v>3.16</v>
      </c>
      <c r="M6491" s="15" t="str">
        <f t="shared" si="1334"/>
        <v>--</v>
      </c>
      <c r="N6491" s="14" t="str">
        <f t="shared" si="1335"/>
        <v/>
      </c>
      <c r="O6491" s="15" t="str">
        <f t="shared" si="1328"/>
        <v/>
      </c>
      <c r="P6491" s="15" t="str">
        <f>IF(N6491=1,FLOOR(MAX($P$4:P6490),1)+1,IF(AND(P6490&lt;&gt;"",O6490&lt;&gt;1),MAX($P$4:P6490)+0.1,""))</f>
        <v/>
      </c>
      <c r="Q6491" s="5">
        <f>ROW()</f>
        <v>6491</v>
      </c>
    </row>
    <row r="6492" spans="2:17" x14ac:dyDescent="0.3">
      <c r="B6492" s="5"/>
      <c r="C6492" s="14">
        <f t="shared" si="1329"/>
        <v>0</v>
      </c>
      <c r="D6492" s="14">
        <f t="shared" si="1329"/>
        <v>0</v>
      </c>
      <c r="E6492" s="14" t="str">
        <f t="shared" si="1330"/>
        <v/>
      </c>
      <c r="F6492" s="14">
        <f t="shared" si="1331"/>
        <v>0</v>
      </c>
      <c r="G6492" s="14">
        <f t="shared" si="1327"/>
        <v>3</v>
      </c>
      <c r="H6492" s="14">
        <f t="shared" si="1336"/>
        <v>16</v>
      </c>
      <c r="I6492" s="14">
        <f t="shared" si="1336"/>
        <v>0</v>
      </c>
      <c r="J6492" s="14">
        <f t="shared" si="1336"/>
        <v>0</v>
      </c>
      <c r="K6492" s="14">
        <f t="shared" si="1336"/>
        <v>0</v>
      </c>
      <c r="L6492" s="14" t="str">
        <f t="shared" si="1333"/>
        <v>3.16</v>
      </c>
      <c r="M6492" s="15" t="str">
        <f t="shared" si="1334"/>
        <v>--</v>
      </c>
      <c r="N6492" s="14" t="str">
        <f t="shared" si="1335"/>
        <v/>
      </c>
      <c r="O6492" s="15" t="str">
        <f t="shared" si="1328"/>
        <v/>
      </c>
      <c r="P6492" s="15" t="str">
        <f>IF(N6492=1,FLOOR(MAX($P$4:P6491),1)+1,IF(AND(P6491&lt;&gt;"",O6491&lt;&gt;1),MAX($P$4:P6491)+0.1,""))</f>
        <v/>
      </c>
      <c r="Q6492" s="5">
        <f>ROW()</f>
        <v>6492</v>
      </c>
    </row>
    <row r="6493" spans="2:17" x14ac:dyDescent="0.3">
      <c r="B6493" s="5"/>
      <c r="C6493" s="14">
        <f t="shared" si="1329"/>
        <v>0</v>
      </c>
      <c r="D6493" s="14">
        <f t="shared" si="1329"/>
        <v>0</v>
      </c>
      <c r="E6493" s="14" t="str">
        <f t="shared" si="1330"/>
        <v/>
      </c>
      <c r="F6493" s="14">
        <f t="shared" si="1331"/>
        <v>0</v>
      </c>
      <c r="G6493" s="14">
        <f t="shared" si="1327"/>
        <v>3</v>
      </c>
      <c r="H6493" s="14">
        <f t="shared" si="1336"/>
        <v>16</v>
      </c>
      <c r="I6493" s="14">
        <f t="shared" si="1336"/>
        <v>0</v>
      </c>
      <c r="J6493" s="14">
        <f t="shared" si="1336"/>
        <v>0</v>
      </c>
      <c r="K6493" s="14">
        <f t="shared" si="1336"/>
        <v>0</v>
      </c>
      <c r="L6493" s="14" t="str">
        <f t="shared" si="1333"/>
        <v>3.16</v>
      </c>
      <c r="M6493" s="15" t="str">
        <f t="shared" si="1334"/>
        <v>--</v>
      </c>
      <c r="N6493" s="14" t="str">
        <f t="shared" si="1335"/>
        <v/>
      </c>
      <c r="O6493" s="15" t="str">
        <f t="shared" si="1328"/>
        <v/>
      </c>
      <c r="P6493" s="15" t="str">
        <f>IF(N6493=1,FLOOR(MAX($P$4:P6492),1)+1,IF(AND(P6492&lt;&gt;"",O6492&lt;&gt;1),MAX($P$4:P6492)+0.1,""))</f>
        <v/>
      </c>
      <c r="Q6493" s="5">
        <f>ROW()</f>
        <v>6493</v>
      </c>
    </row>
    <row r="6494" spans="2:17" x14ac:dyDescent="0.3">
      <c r="B6494" s="5"/>
      <c r="C6494" s="14">
        <f t="shared" si="1329"/>
        <v>0</v>
      </c>
      <c r="D6494" s="14">
        <f t="shared" si="1329"/>
        <v>0</v>
      </c>
      <c r="E6494" s="14" t="str">
        <f t="shared" si="1330"/>
        <v/>
      </c>
      <c r="F6494" s="14">
        <f t="shared" si="1331"/>
        <v>0</v>
      </c>
      <c r="G6494" s="14">
        <f t="shared" si="1327"/>
        <v>3</v>
      </c>
      <c r="H6494" s="14">
        <f t="shared" si="1336"/>
        <v>16</v>
      </c>
      <c r="I6494" s="14">
        <f t="shared" si="1336"/>
        <v>0</v>
      </c>
      <c r="J6494" s="14">
        <f t="shared" si="1336"/>
        <v>0</v>
      </c>
      <c r="K6494" s="14">
        <f t="shared" si="1336"/>
        <v>0</v>
      </c>
      <c r="L6494" s="14" t="str">
        <f t="shared" si="1333"/>
        <v>3.16</v>
      </c>
      <c r="M6494" s="15" t="str">
        <f t="shared" si="1334"/>
        <v>--</v>
      </c>
      <c r="N6494" s="14" t="str">
        <f t="shared" si="1335"/>
        <v/>
      </c>
      <c r="O6494" s="15" t="str">
        <f t="shared" si="1328"/>
        <v/>
      </c>
      <c r="P6494" s="15" t="str">
        <f>IF(N6494=1,FLOOR(MAX($P$4:P6493),1)+1,IF(AND(P6493&lt;&gt;"",O6493&lt;&gt;1),MAX($P$4:P6493)+0.1,""))</f>
        <v/>
      </c>
      <c r="Q6494" s="5">
        <f>ROW()</f>
        <v>6494</v>
      </c>
    </row>
    <row r="6495" spans="2:17" x14ac:dyDescent="0.3">
      <c r="B6495" s="5"/>
      <c r="C6495" s="14">
        <f t="shared" si="1329"/>
        <v>0</v>
      </c>
      <c r="D6495" s="14">
        <f t="shared" si="1329"/>
        <v>0</v>
      </c>
      <c r="E6495" s="14" t="str">
        <f t="shared" si="1330"/>
        <v/>
      </c>
      <c r="F6495" s="14">
        <f t="shared" si="1331"/>
        <v>0</v>
      </c>
      <c r="G6495" s="14">
        <f t="shared" si="1327"/>
        <v>3</v>
      </c>
      <c r="H6495" s="14">
        <f t="shared" si="1336"/>
        <v>16</v>
      </c>
      <c r="I6495" s="14">
        <f t="shared" si="1336"/>
        <v>0</v>
      </c>
      <c r="J6495" s="14">
        <f t="shared" si="1336"/>
        <v>0</v>
      </c>
      <c r="K6495" s="14">
        <f t="shared" si="1336"/>
        <v>0</v>
      </c>
      <c r="L6495" s="14" t="str">
        <f t="shared" si="1333"/>
        <v>3.16</v>
      </c>
      <c r="M6495" s="15" t="str">
        <f t="shared" si="1334"/>
        <v>--</v>
      </c>
      <c r="N6495" s="14" t="str">
        <f t="shared" si="1335"/>
        <v/>
      </c>
      <c r="O6495" s="15" t="str">
        <f t="shared" si="1328"/>
        <v/>
      </c>
      <c r="P6495" s="15" t="str">
        <f>IF(N6495=1,FLOOR(MAX($P$4:P6494),1)+1,IF(AND(P6494&lt;&gt;"",O6494&lt;&gt;1),MAX($P$4:P6494)+0.1,""))</f>
        <v/>
      </c>
      <c r="Q6495" s="5">
        <f>ROW()</f>
        <v>6495</v>
      </c>
    </row>
    <row r="6496" spans="2:17" x14ac:dyDescent="0.3">
      <c r="B6496" s="5"/>
      <c r="C6496" s="14">
        <f t="shared" si="1329"/>
        <v>0</v>
      </c>
      <c r="D6496" s="14">
        <f t="shared" si="1329"/>
        <v>0</v>
      </c>
      <c r="E6496" s="14" t="str">
        <f t="shared" si="1330"/>
        <v/>
      </c>
      <c r="F6496" s="14">
        <f t="shared" si="1331"/>
        <v>0</v>
      </c>
      <c r="G6496" s="14">
        <f t="shared" si="1327"/>
        <v>3</v>
      </c>
      <c r="H6496" s="14">
        <f t="shared" si="1336"/>
        <v>16</v>
      </c>
      <c r="I6496" s="14">
        <f t="shared" si="1336"/>
        <v>0</v>
      </c>
      <c r="J6496" s="14">
        <f t="shared" si="1336"/>
        <v>0</v>
      </c>
      <c r="K6496" s="14">
        <f t="shared" si="1336"/>
        <v>0</v>
      </c>
      <c r="L6496" s="14" t="str">
        <f t="shared" si="1333"/>
        <v>3.16</v>
      </c>
      <c r="M6496" s="15" t="str">
        <f t="shared" si="1334"/>
        <v>--</v>
      </c>
      <c r="N6496" s="14" t="str">
        <f t="shared" si="1335"/>
        <v/>
      </c>
      <c r="O6496" s="15" t="str">
        <f t="shared" si="1328"/>
        <v/>
      </c>
      <c r="P6496" s="15" t="str">
        <f>IF(N6496=1,FLOOR(MAX($P$4:P6495),1)+1,IF(AND(P6495&lt;&gt;"",O6495&lt;&gt;1),MAX($P$4:P6495)+0.1,""))</f>
        <v/>
      </c>
      <c r="Q6496" s="5">
        <f>ROW()</f>
        <v>6496</v>
      </c>
    </row>
    <row r="6497" spans="2:17" x14ac:dyDescent="0.3">
      <c r="B6497" s="5"/>
      <c r="C6497" s="14">
        <f t="shared" si="1329"/>
        <v>0</v>
      </c>
      <c r="D6497" s="14">
        <f t="shared" si="1329"/>
        <v>0</v>
      </c>
      <c r="E6497" s="14" t="str">
        <f t="shared" si="1330"/>
        <v/>
      </c>
      <c r="F6497" s="14">
        <f t="shared" si="1331"/>
        <v>0</v>
      </c>
      <c r="G6497" s="14">
        <f t="shared" si="1327"/>
        <v>3</v>
      </c>
      <c r="H6497" s="14">
        <f t="shared" si="1336"/>
        <v>16</v>
      </c>
      <c r="I6497" s="14">
        <f t="shared" si="1336"/>
        <v>0</v>
      </c>
      <c r="J6497" s="14">
        <f t="shared" si="1336"/>
        <v>0</v>
      </c>
      <c r="K6497" s="14">
        <f t="shared" si="1336"/>
        <v>0</v>
      </c>
      <c r="L6497" s="14" t="str">
        <f t="shared" si="1333"/>
        <v>3.16</v>
      </c>
      <c r="M6497" s="15" t="str">
        <f t="shared" si="1334"/>
        <v>--</v>
      </c>
      <c r="N6497" s="14" t="str">
        <f t="shared" si="1335"/>
        <v/>
      </c>
      <c r="O6497" s="15" t="str">
        <f t="shared" si="1328"/>
        <v/>
      </c>
      <c r="P6497" s="15" t="str">
        <f>IF(N6497=1,FLOOR(MAX($P$4:P6496),1)+1,IF(AND(P6496&lt;&gt;"",O6496&lt;&gt;1),MAX($P$4:P6496)+0.1,""))</f>
        <v/>
      </c>
      <c r="Q6497" s="5">
        <f>ROW()</f>
        <v>6497</v>
      </c>
    </row>
    <row r="6498" spans="2:17" x14ac:dyDescent="0.3">
      <c r="B6498" s="5"/>
      <c r="C6498" s="14">
        <f t="shared" si="1329"/>
        <v>0</v>
      </c>
      <c r="D6498" s="14">
        <f t="shared" si="1329"/>
        <v>0</v>
      </c>
      <c r="E6498" s="14" t="str">
        <f t="shared" si="1330"/>
        <v/>
      </c>
      <c r="F6498" s="14">
        <f t="shared" si="1331"/>
        <v>0</v>
      </c>
      <c r="G6498" s="14">
        <f t="shared" si="1327"/>
        <v>3</v>
      </c>
      <c r="H6498" s="14">
        <f t="shared" si="1336"/>
        <v>16</v>
      </c>
      <c r="I6498" s="14">
        <f t="shared" si="1336"/>
        <v>0</v>
      </c>
      <c r="J6498" s="14">
        <f t="shared" si="1336"/>
        <v>0</v>
      </c>
      <c r="K6498" s="14">
        <f t="shared" si="1336"/>
        <v>0</v>
      </c>
      <c r="L6498" s="14" t="str">
        <f t="shared" si="1333"/>
        <v>3.16</v>
      </c>
      <c r="M6498" s="15" t="str">
        <f t="shared" si="1334"/>
        <v>--</v>
      </c>
      <c r="N6498" s="14" t="str">
        <f t="shared" si="1335"/>
        <v/>
      </c>
      <c r="O6498" s="15" t="str">
        <f t="shared" si="1328"/>
        <v/>
      </c>
      <c r="P6498" s="15" t="str">
        <f>IF(N6498=1,FLOOR(MAX($P$4:P6497),1)+1,IF(AND(P6497&lt;&gt;"",O6497&lt;&gt;1),MAX($P$4:P6497)+0.1,""))</f>
        <v/>
      </c>
      <c r="Q6498" s="5">
        <f>ROW()</f>
        <v>6498</v>
      </c>
    </row>
    <row r="6499" spans="2:17" x14ac:dyDescent="0.3">
      <c r="B6499" s="5"/>
      <c r="C6499" s="14">
        <f t="shared" si="1329"/>
        <v>0</v>
      </c>
      <c r="D6499" s="14">
        <f t="shared" si="1329"/>
        <v>0</v>
      </c>
      <c r="E6499" s="14" t="str">
        <f t="shared" si="1330"/>
        <v/>
      </c>
      <c r="F6499" s="14">
        <f t="shared" si="1331"/>
        <v>0</v>
      </c>
      <c r="G6499" s="14">
        <f t="shared" si="1327"/>
        <v>3</v>
      </c>
      <c r="H6499" s="14">
        <f t="shared" si="1336"/>
        <v>16</v>
      </c>
      <c r="I6499" s="14">
        <f t="shared" si="1336"/>
        <v>0</v>
      </c>
      <c r="J6499" s="14">
        <f t="shared" si="1336"/>
        <v>0</v>
      </c>
      <c r="K6499" s="14">
        <f t="shared" si="1336"/>
        <v>0</v>
      </c>
      <c r="L6499" s="14" t="str">
        <f t="shared" si="1333"/>
        <v>3.16</v>
      </c>
      <c r="M6499" s="15" t="str">
        <f t="shared" si="1334"/>
        <v>--</v>
      </c>
      <c r="N6499" s="14" t="str">
        <f t="shared" si="1335"/>
        <v/>
      </c>
      <c r="O6499" s="15" t="str">
        <f t="shared" si="1328"/>
        <v/>
      </c>
      <c r="P6499" s="15" t="str">
        <f>IF(N6499=1,FLOOR(MAX($P$4:P6498),1)+1,IF(AND(P6498&lt;&gt;"",O6498&lt;&gt;1),MAX($P$4:P6498)+0.1,""))</f>
        <v/>
      </c>
      <c r="Q6499" s="5">
        <f>ROW()</f>
        <v>6499</v>
      </c>
    </row>
    <row r="6500" spans="2:17" x14ac:dyDescent="0.3">
      <c r="B6500" s="5"/>
      <c r="C6500" s="14">
        <f t="shared" si="1329"/>
        <v>0</v>
      </c>
      <c r="D6500" s="14">
        <f t="shared" si="1329"/>
        <v>0</v>
      </c>
      <c r="E6500" s="14" t="str">
        <f t="shared" si="1330"/>
        <v/>
      </c>
      <c r="F6500" s="14">
        <f t="shared" si="1331"/>
        <v>0</v>
      </c>
      <c r="G6500" s="14">
        <f t="shared" si="1327"/>
        <v>3</v>
      </c>
      <c r="H6500" s="14">
        <f t="shared" si="1336"/>
        <v>16</v>
      </c>
      <c r="I6500" s="14">
        <f t="shared" si="1336"/>
        <v>0</v>
      </c>
      <c r="J6500" s="14">
        <f t="shared" si="1336"/>
        <v>0</v>
      </c>
      <c r="K6500" s="14">
        <f t="shared" si="1336"/>
        <v>0</v>
      </c>
      <c r="L6500" s="14" t="str">
        <f t="shared" si="1333"/>
        <v>3.16</v>
      </c>
      <c r="M6500" s="15" t="str">
        <f t="shared" si="1334"/>
        <v>--</v>
      </c>
      <c r="N6500" s="14" t="str">
        <f t="shared" si="1335"/>
        <v/>
      </c>
      <c r="O6500" s="15" t="str">
        <f t="shared" si="1328"/>
        <v/>
      </c>
      <c r="P6500" s="15" t="str">
        <f>IF(N6500=1,FLOOR(MAX($P$4:P6499),1)+1,IF(AND(P6499&lt;&gt;"",O6499&lt;&gt;1),MAX($P$4:P6499)+0.1,""))</f>
        <v/>
      </c>
      <c r="Q6500" s="5">
        <f>ROW()</f>
        <v>6500</v>
      </c>
    </row>
    <row r="6501" spans="2:17" x14ac:dyDescent="0.3">
      <c r="B6501" s="5"/>
      <c r="C6501" s="14">
        <f t="shared" si="1329"/>
        <v>0</v>
      </c>
      <c r="D6501" s="14">
        <f t="shared" si="1329"/>
        <v>0</v>
      </c>
      <c r="E6501" s="14" t="str">
        <f t="shared" si="1330"/>
        <v/>
      </c>
      <c r="F6501" s="14">
        <f t="shared" si="1331"/>
        <v>0</v>
      </c>
      <c r="G6501" s="14">
        <f t="shared" si="1327"/>
        <v>3</v>
      </c>
      <c r="H6501" s="14">
        <f t="shared" si="1336"/>
        <v>16</v>
      </c>
      <c r="I6501" s="14">
        <f t="shared" si="1336"/>
        <v>0</v>
      </c>
      <c r="J6501" s="14">
        <f t="shared" si="1336"/>
        <v>0</v>
      </c>
      <c r="K6501" s="14">
        <f t="shared" si="1336"/>
        <v>0</v>
      </c>
      <c r="L6501" s="14" t="str">
        <f t="shared" si="1333"/>
        <v>3.16</v>
      </c>
      <c r="M6501" s="15" t="str">
        <f t="shared" si="1334"/>
        <v>--</v>
      </c>
      <c r="N6501" s="14" t="str">
        <f t="shared" si="1335"/>
        <v/>
      </c>
      <c r="O6501" s="15" t="str">
        <f t="shared" si="1328"/>
        <v/>
      </c>
      <c r="P6501" s="15" t="str">
        <f>IF(N6501=1,FLOOR(MAX($P$4:P6500),1)+1,IF(AND(P6500&lt;&gt;"",O6500&lt;&gt;1),MAX($P$4:P6500)+0.1,""))</f>
        <v/>
      </c>
      <c r="Q6501" s="5">
        <f>ROW()</f>
        <v>6501</v>
      </c>
    </row>
    <row r="6502" spans="2:17" x14ac:dyDescent="0.3">
      <c r="B6502" s="5"/>
      <c r="C6502" s="14">
        <f t="shared" si="1329"/>
        <v>0</v>
      </c>
      <c r="D6502" s="14">
        <f t="shared" si="1329"/>
        <v>0</v>
      </c>
      <c r="E6502" s="14" t="str">
        <f t="shared" si="1330"/>
        <v/>
      </c>
      <c r="F6502" s="14">
        <f t="shared" si="1331"/>
        <v>0</v>
      </c>
      <c r="G6502" s="14">
        <f t="shared" si="1327"/>
        <v>3</v>
      </c>
      <c r="H6502" s="14">
        <f t="shared" ref="H6502:K6517" si="1337">IF(G6502&lt;&gt;G6501,0,IF(AND(($F6501-$D6502)=(H$3-1),$F6502=H$3),H6501+1,H6501))</f>
        <v>16</v>
      </c>
      <c r="I6502" s="14">
        <f t="shared" si="1337"/>
        <v>0</v>
      </c>
      <c r="J6502" s="14">
        <f t="shared" si="1337"/>
        <v>0</v>
      </c>
      <c r="K6502" s="14">
        <f t="shared" si="1337"/>
        <v>0</v>
      </c>
      <c r="L6502" s="14" t="str">
        <f t="shared" si="1333"/>
        <v>3.16</v>
      </c>
      <c r="M6502" s="15" t="str">
        <f t="shared" si="1334"/>
        <v>--</v>
      </c>
      <c r="N6502" s="14" t="str">
        <f t="shared" si="1335"/>
        <v/>
      </c>
      <c r="O6502" s="15" t="str">
        <f t="shared" si="1328"/>
        <v/>
      </c>
      <c r="P6502" s="15" t="str">
        <f>IF(N6502=1,FLOOR(MAX($P$4:P6501),1)+1,IF(AND(P6501&lt;&gt;"",O6501&lt;&gt;1),MAX($P$4:P6501)+0.1,""))</f>
        <v/>
      </c>
      <c r="Q6502" s="5">
        <f>ROW()</f>
        <v>6502</v>
      </c>
    </row>
    <row r="6503" spans="2:17" x14ac:dyDescent="0.3">
      <c r="B6503" s="5"/>
      <c r="C6503" s="14">
        <f t="shared" si="1329"/>
        <v>0</v>
      </c>
      <c r="D6503" s="14">
        <f t="shared" si="1329"/>
        <v>0</v>
      </c>
      <c r="E6503" s="14" t="str">
        <f t="shared" si="1330"/>
        <v/>
      </c>
      <c r="F6503" s="14">
        <f t="shared" si="1331"/>
        <v>0</v>
      </c>
      <c r="G6503" s="14">
        <f t="shared" si="1327"/>
        <v>3</v>
      </c>
      <c r="H6503" s="14">
        <f t="shared" si="1337"/>
        <v>16</v>
      </c>
      <c r="I6503" s="14">
        <f t="shared" si="1337"/>
        <v>0</v>
      </c>
      <c r="J6503" s="14">
        <f t="shared" si="1337"/>
        <v>0</v>
      </c>
      <c r="K6503" s="14">
        <f t="shared" si="1337"/>
        <v>0</v>
      </c>
      <c r="L6503" s="14" t="str">
        <f t="shared" si="1333"/>
        <v>3.16</v>
      </c>
      <c r="M6503" s="15" t="str">
        <f t="shared" si="1334"/>
        <v>--</v>
      </c>
      <c r="N6503" s="14" t="str">
        <f t="shared" si="1335"/>
        <v/>
      </c>
      <c r="O6503" s="15" t="str">
        <f t="shared" si="1328"/>
        <v/>
      </c>
      <c r="P6503" s="15" t="str">
        <f>IF(N6503=1,FLOOR(MAX($P$4:P6502),1)+1,IF(AND(P6502&lt;&gt;"",O6502&lt;&gt;1),MAX($P$4:P6502)+0.1,""))</f>
        <v/>
      </c>
      <c r="Q6503" s="5">
        <f>ROW()</f>
        <v>6503</v>
      </c>
    </row>
    <row r="6504" spans="2:17" x14ac:dyDescent="0.3">
      <c r="B6504" s="5"/>
      <c r="C6504" s="14">
        <f t="shared" si="1329"/>
        <v>0</v>
      </c>
      <c r="D6504" s="14">
        <f t="shared" si="1329"/>
        <v>0</v>
      </c>
      <c r="E6504" s="14" t="str">
        <f t="shared" si="1330"/>
        <v/>
      </c>
      <c r="F6504" s="14">
        <f t="shared" si="1331"/>
        <v>0</v>
      </c>
      <c r="G6504" s="14">
        <f t="shared" si="1327"/>
        <v>3</v>
      </c>
      <c r="H6504" s="14">
        <f t="shared" si="1337"/>
        <v>16</v>
      </c>
      <c r="I6504" s="14">
        <f t="shared" si="1337"/>
        <v>0</v>
      </c>
      <c r="J6504" s="14">
        <f t="shared" si="1337"/>
        <v>0</v>
      </c>
      <c r="K6504" s="14">
        <f t="shared" si="1337"/>
        <v>0</v>
      </c>
      <c r="L6504" s="14" t="str">
        <f t="shared" si="1333"/>
        <v>3.16</v>
      </c>
      <c r="M6504" s="15" t="str">
        <f t="shared" si="1334"/>
        <v>--</v>
      </c>
      <c r="N6504" s="14" t="str">
        <f t="shared" si="1335"/>
        <v/>
      </c>
      <c r="O6504" s="15" t="str">
        <f t="shared" si="1328"/>
        <v/>
      </c>
      <c r="P6504" s="15" t="str">
        <f>IF(N6504=1,FLOOR(MAX($P$4:P6503),1)+1,IF(AND(P6503&lt;&gt;"",O6503&lt;&gt;1),MAX($P$4:P6503)+0.1,""))</f>
        <v/>
      </c>
      <c r="Q6504" s="5">
        <f>ROW()</f>
        <v>6504</v>
      </c>
    </row>
    <row r="6505" spans="2:17" x14ac:dyDescent="0.3">
      <c r="B6505" s="5"/>
      <c r="C6505" s="14">
        <f t="shared" si="1329"/>
        <v>0</v>
      </c>
      <c r="D6505" s="14">
        <f t="shared" si="1329"/>
        <v>0</v>
      </c>
      <c r="E6505" s="14" t="str">
        <f t="shared" si="1330"/>
        <v/>
      </c>
      <c r="F6505" s="14">
        <f t="shared" si="1331"/>
        <v>0</v>
      </c>
      <c r="G6505" s="14">
        <f t="shared" si="1327"/>
        <v>3</v>
      </c>
      <c r="H6505" s="14">
        <f t="shared" si="1337"/>
        <v>16</v>
      </c>
      <c r="I6505" s="14">
        <f t="shared" si="1337"/>
        <v>0</v>
      </c>
      <c r="J6505" s="14">
        <f t="shared" si="1337"/>
        <v>0</v>
      </c>
      <c r="K6505" s="14">
        <f t="shared" si="1337"/>
        <v>0</v>
      </c>
      <c r="L6505" s="14" t="str">
        <f t="shared" si="1333"/>
        <v>3.16</v>
      </c>
      <c r="M6505" s="15" t="str">
        <f t="shared" si="1334"/>
        <v>--</v>
      </c>
      <c r="N6505" s="14" t="str">
        <f t="shared" si="1335"/>
        <v/>
      </c>
      <c r="O6505" s="15" t="str">
        <f t="shared" si="1328"/>
        <v/>
      </c>
      <c r="P6505" s="15" t="str">
        <f>IF(N6505=1,FLOOR(MAX($P$4:P6504),1)+1,IF(AND(P6504&lt;&gt;"",O6504&lt;&gt;1),MAX($P$4:P6504)+0.1,""))</f>
        <v/>
      </c>
      <c r="Q6505" s="5">
        <f>ROW()</f>
        <v>6505</v>
      </c>
    </row>
    <row r="6506" spans="2:17" x14ac:dyDescent="0.3">
      <c r="B6506" s="5"/>
      <c r="C6506" s="14">
        <f t="shared" si="1329"/>
        <v>0</v>
      </c>
      <c r="D6506" s="14">
        <f t="shared" si="1329"/>
        <v>0</v>
      </c>
      <c r="E6506" s="14" t="str">
        <f t="shared" si="1330"/>
        <v/>
      </c>
      <c r="F6506" s="14">
        <f t="shared" si="1331"/>
        <v>0</v>
      </c>
      <c r="G6506" s="14">
        <f t="shared" si="1327"/>
        <v>3</v>
      </c>
      <c r="H6506" s="14">
        <f t="shared" si="1337"/>
        <v>16</v>
      </c>
      <c r="I6506" s="14">
        <f t="shared" si="1337"/>
        <v>0</v>
      </c>
      <c r="J6506" s="14">
        <f t="shared" si="1337"/>
        <v>0</v>
      </c>
      <c r="K6506" s="14">
        <f t="shared" si="1337"/>
        <v>0</v>
      </c>
      <c r="L6506" s="14" t="str">
        <f t="shared" si="1333"/>
        <v>3.16</v>
      </c>
      <c r="M6506" s="15" t="str">
        <f t="shared" si="1334"/>
        <v>--</v>
      </c>
      <c r="N6506" s="14" t="str">
        <f t="shared" si="1335"/>
        <v/>
      </c>
      <c r="O6506" s="15" t="str">
        <f t="shared" si="1328"/>
        <v/>
      </c>
      <c r="P6506" s="15" t="str">
        <f>IF(N6506=1,FLOOR(MAX($P$4:P6505),1)+1,IF(AND(P6505&lt;&gt;"",O6505&lt;&gt;1),MAX($P$4:P6505)+0.1,""))</f>
        <v/>
      </c>
      <c r="Q6506" s="5">
        <f>ROW()</f>
        <v>6506</v>
      </c>
    </row>
    <row r="6507" spans="2:17" x14ac:dyDescent="0.3">
      <c r="B6507" s="5"/>
      <c r="C6507" s="14">
        <f t="shared" si="1329"/>
        <v>0</v>
      </c>
      <c r="D6507" s="14">
        <f t="shared" si="1329"/>
        <v>0</v>
      </c>
      <c r="E6507" s="14" t="str">
        <f t="shared" si="1330"/>
        <v/>
      </c>
      <c r="F6507" s="14">
        <f t="shared" si="1331"/>
        <v>0</v>
      </c>
      <c r="G6507" s="14">
        <f t="shared" si="1327"/>
        <v>3</v>
      </c>
      <c r="H6507" s="14">
        <f t="shared" si="1337"/>
        <v>16</v>
      </c>
      <c r="I6507" s="14">
        <f t="shared" si="1337"/>
        <v>0</v>
      </c>
      <c r="J6507" s="14">
        <f t="shared" si="1337"/>
        <v>0</v>
      </c>
      <c r="K6507" s="14">
        <f t="shared" si="1337"/>
        <v>0</v>
      </c>
      <c r="L6507" s="14" t="str">
        <f t="shared" si="1333"/>
        <v>3.16</v>
      </c>
      <c r="M6507" s="15" t="str">
        <f t="shared" si="1334"/>
        <v>--</v>
      </c>
      <c r="N6507" s="14" t="str">
        <f t="shared" si="1335"/>
        <v/>
      </c>
      <c r="O6507" s="15" t="str">
        <f t="shared" si="1328"/>
        <v/>
      </c>
      <c r="P6507" s="15" t="str">
        <f>IF(N6507=1,FLOOR(MAX($P$4:P6506),1)+1,IF(AND(P6506&lt;&gt;"",O6506&lt;&gt;1),MAX($P$4:P6506)+0.1,""))</f>
        <v/>
      </c>
      <c r="Q6507" s="5">
        <f>ROW()</f>
        <v>6507</v>
      </c>
    </row>
    <row r="6508" spans="2:17" x14ac:dyDescent="0.3">
      <c r="B6508" s="5"/>
      <c r="C6508" s="14">
        <f t="shared" si="1329"/>
        <v>0</v>
      </c>
      <c r="D6508" s="14">
        <f t="shared" si="1329"/>
        <v>0</v>
      </c>
      <c r="E6508" s="14" t="str">
        <f t="shared" si="1330"/>
        <v/>
      </c>
      <c r="F6508" s="14">
        <f t="shared" si="1331"/>
        <v>0</v>
      </c>
      <c r="G6508" s="14">
        <f t="shared" si="1327"/>
        <v>3</v>
      </c>
      <c r="H6508" s="14">
        <f t="shared" si="1337"/>
        <v>16</v>
      </c>
      <c r="I6508" s="14">
        <f t="shared" si="1337"/>
        <v>0</v>
      </c>
      <c r="J6508" s="14">
        <f t="shared" si="1337"/>
        <v>0</v>
      </c>
      <c r="K6508" s="14">
        <f t="shared" si="1337"/>
        <v>0</v>
      </c>
      <c r="L6508" s="14" t="str">
        <f t="shared" si="1333"/>
        <v>3.16</v>
      </c>
      <c r="M6508" s="15" t="str">
        <f t="shared" si="1334"/>
        <v>--</v>
      </c>
      <c r="N6508" s="14" t="str">
        <f t="shared" si="1335"/>
        <v/>
      </c>
      <c r="O6508" s="15" t="str">
        <f t="shared" si="1328"/>
        <v/>
      </c>
      <c r="P6508" s="15" t="str">
        <f>IF(N6508=1,FLOOR(MAX($P$4:P6507),1)+1,IF(AND(P6507&lt;&gt;"",O6507&lt;&gt;1),MAX($P$4:P6507)+0.1,""))</f>
        <v/>
      </c>
      <c r="Q6508" s="5">
        <f>ROW()</f>
        <v>6508</v>
      </c>
    </row>
    <row r="6509" spans="2:17" x14ac:dyDescent="0.3">
      <c r="B6509" s="5"/>
      <c r="C6509" s="14">
        <f t="shared" si="1329"/>
        <v>0</v>
      </c>
      <c r="D6509" s="14">
        <f t="shared" si="1329"/>
        <v>0</v>
      </c>
      <c r="E6509" s="14" t="str">
        <f t="shared" si="1330"/>
        <v/>
      </c>
      <c r="F6509" s="14">
        <f t="shared" si="1331"/>
        <v>0</v>
      </c>
      <c r="G6509" s="14">
        <f t="shared" si="1327"/>
        <v>3</v>
      </c>
      <c r="H6509" s="14">
        <f t="shared" si="1337"/>
        <v>16</v>
      </c>
      <c r="I6509" s="14">
        <f t="shared" si="1337"/>
        <v>0</v>
      </c>
      <c r="J6509" s="14">
        <f t="shared" si="1337"/>
        <v>0</v>
      </c>
      <c r="K6509" s="14">
        <f t="shared" si="1337"/>
        <v>0</v>
      </c>
      <c r="L6509" s="14" t="str">
        <f t="shared" si="1333"/>
        <v>3.16</v>
      </c>
      <c r="M6509" s="15" t="str">
        <f t="shared" si="1334"/>
        <v>--</v>
      </c>
      <c r="N6509" s="14" t="str">
        <f t="shared" si="1335"/>
        <v/>
      </c>
      <c r="O6509" s="15" t="str">
        <f t="shared" si="1328"/>
        <v/>
      </c>
      <c r="P6509" s="15" t="str">
        <f>IF(N6509=1,FLOOR(MAX($P$4:P6508),1)+1,IF(AND(P6508&lt;&gt;"",O6508&lt;&gt;1),MAX($P$4:P6508)+0.1,""))</f>
        <v/>
      </c>
      <c r="Q6509" s="5">
        <f>ROW()</f>
        <v>6509</v>
      </c>
    </row>
    <row r="6510" spans="2:17" x14ac:dyDescent="0.3">
      <c r="B6510" s="5"/>
      <c r="C6510" s="14">
        <f t="shared" si="1329"/>
        <v>0</v>
      </c>
      <c r="D6510" s="14">
        <f t="shared" si="1329"/>
        <v>0</v>
      </c>
      <c r="E6510" s="14" t="str">
        <f t="shared" si="1330"/>
        <v/>
      </c>
      <c r="F6510" s="14">
        <f t="shared" si="1331"/>
        <v>0</v>
      </c>
      <c r="G6510" s="14">
        <f t="shared" si="1327"/>
        <v>3</v>
      </c>
      <c r="H6510" s="14">
        <f t="shared" si="1337"/>
        <v>16</v>
      </c>
      <c r="I6510" s="14">
        <f t="shared" si="1337"/>
        <v>0</v>
      </c>
      <c r="J6510" s="14">
        <f t="shared" si="1337"/>
        <v>0</v>
      </c>
      <c r="K6510" s="14">
        <f t="shared" si="1337"/>
        <v>0</v>
      </c>
      <c r="L6510" s="14" t="str">
        <f t="shared" si="1333"/>
        <v>3.16</v>
      </c>
      <c r="M6510" s="15" t="str">
        <f t="shared" si="1334"/>
        <v>--</v>
      </c>
      <c r="N6510" s="14" t="str">
        <f t="shared" si="1335"/>
        <v/>
      </c>
      <c r="O6510" s="15" t="str">
        <f t="shared" si="1328"/>
        <v/>
      </c>
      <c r="P6510" s="15" t="str">
        <f>IF(N6510=1,FLOOR(MAX($P$4:P6509),1)+1,IF(AND(P6509&lt;&gt;"",O6509&lt;&gt;1),MAX($P$4:P6509)+0.1,""))</f>
        <v/>
      </c>
      <c r="Q6510" s="5">
        <f>ROW()</f>
        <v>6510</v>
      </c>
    </row>
    <row r="6511" spans="2:17" x14ac:dyDescent="0.3">
      <c r="B6511" s="5"/>
      <c r="C6511" s="14">
        <f t="shared" si="1329"/>
        <v>0</v>
      </c>
      <c r="D6511" s="14">
        <f t="shared" si="1329"/>
        <v>0</v>
      </c>
      <c r="E6511" s="14" t="str">
        <f t="shared" si="1330"/>
        <v/>
      </c>
      <c r="F6511" s="14">
        <f t="shared" si="1331"/>
        <v>0</v>
      </c>
      <c r="G6511" s="14">
        <f t="shared" si="1327"/>
        <v>3</v>
      </c>
      <c r="H6511" s="14">
        <f t="shared" si="1337"/>
        <v>16</v>
      </c>
      <c r="I6511" s="14">
        <f t="shared" si="1337"/>
        <v>0</v>
      </c>
      <c r="J6511" s="14">
        <f t="shared" si="1337"/>
        <v>0</v>
      </c>
      <c r="K6511" s="14">
        <f t="shared" si="1337"/>
        <v>0</v>
      </c>
      <c r="L6511" s="14" t="str">
        <f t="shared" si="1333"/>
        <v>3.16</v>
      </c>
      <c r="M6511" s="15" t="str">
        <f t="shared" si="1334"/>
        <v>--</v>
      </c>
      <c r="N6511" s="14" t="str">
        <f t="shared" si="1335"/>
        <v/>
      </c>
      <c r="O6511" s="15" t="str">
        <f t="shared" si="1328"/>
        <v/>
      </c>
      <c r="P6511" s="15" t="str">
        <f>IF(N6511=1,FLOOR(MAX($P$4:P6510),1)+1,IF(AND(P6510&lt;&gt;"",O6510&lt;&gt;1),MAX($P$4:P6510)+0.1,""))</f>
        <v/>
      </c>
      <c r="Q6511" s="5">
        <f>ROW()</f>
        <v>6511</v>
      </c>
    </row>
    <row r="6512" spans="2:17" x14ac:dyDescent="0.3">
      <c r="B6512" s="5"/>
      <c r="C6512" s="14">
        <f t="shared" si="1329"/>
        <v>0</v>
      </c>
      <c r="D6512" s="14">
        <f t="shared" si="1329"/>
        <v>0</v>
      </c>
      <c r="E6512" s="14" t="str">
        <f t="shared" si="1330"/>
        <v/>
      </c>
      <c r="F6512" s="14">
        <f t="shared" si="1331"/>
        <v>0</v>
      </c>
      <c r="G6512" s="14">
        <f t="shared" si="1327"/>
        <v>3</v>
      </c>
      <c r="H6512" s="14">
        <f t="shared" si="1337"/>
        <v>16</v>
      </c>
      <c r="I6512" s="14">
        <f t="shared" si="1337"/>
        <v>0</v>
      </c>
      <c r="J6512" s="14">
        <f t="shared" si="1337"/>
        <v>0</v>
      </c>
      <c r="K6512" s="14">
        <f t="shared" si="1337"/>
        <v>0</v>
      </c>
      <c r="L6512" s="14" t="str">
        <f t="shared" si="1333"/>
        <v>3.16</v>
      </c>
      <c r="M6512" s="15" t="str">
        <f t="shared" si="1334"/>
        <v>--</v>
      </c>
      <c r="N6512" s="14" t="str">
        <f t="shared" si="1335"/>
        <v/>
      </c>
      <c r="O6512" s="15" t="str">
        <f t="shared" si="1328"/>
        <v/>
      </c>
      <c r="P6512" s="15" t="str">
        <f>IF(N6512=1,FLOOR(MAX($P$4:P6511),1)+1,IF(AND(P6511&lt;&gt;"",O6511&lt;&gt;1),MAX($P$4:P6511)+0.1,""))</f>
        <v/>
      </c>
      <c r="Q6512" s="5">
        <f>ROW()</f>
        <v>6512</v>
      </c>
    </row>
    <row r="6513" spans="2:17" x14ac:dyDescent="0.3">
      <c r="B6513" s="5"/>
      <c r="C6513" s="14">
        <f t="shared" si="1329"/>
        <v>0</v>
      </c>
      <c r="D6513" s="14">
        <f t="shared" si="1329"/>
        <v>0</v>
      </c>
      <c r="E6513" s="14" t="str">
        <f t="shared" si="1330"/>
        <v/>
      </c>
      <c r="F6513" s="14">
        <f t="shared" si="1331"/>
        <v>0</v>
      </c>
      <c r="G6513" s="14">
        <f t="shared" si="1327"/>
        <v>3</v>
      </c>
      <c r="H6513" s="14">
        <f t="shared" si="1337"/>
        <v>16</v>
      </c>
      <c r="I6513" s="14">
        <f t="shared" si="1337"/>
        <v>0</v>
      </c>
      <c r="J6513" s="14">
        <f t="shared" si="1337"/>
        <v>0</v>
      </c>
      <c r="K6513" s="14">
        <f t="shared" si="1337"/>
        <v>0</v>
      </c>
      <c r="L6513" s="14" t="str">
        <f t="shared" si="1333"/>
        <v>3.16</v>
      </c>
      <c r="M6513" s="15" t="str">
        <f t="shared" si="1334"/>
        <v>--</v>
      </c>
      <c r="N6513" s="14" t="str">
        <f t="shared" si="1335"/>
        <v/>
      </c>
      <c r="O6513" s="15" t="str">
        <f t="shared" si="1328"/>
        <v/>
      </c>
      <c r="P6513" s="15" t="str">
        <f>IF(N6513=1,FLOOR(MAX($P$4:P6512),1)+1,IF(AND(P6512&lt;&gt;"",O6512&lt;&gt;1),MAX($P$4:P6512)+0.1,""))</f>
        <v/>
      </c>
      <c r="Q6513" s="5">
        <f>ROW()</f>
        <v>6513</v>
      </c>
    </row>
    <row r="6514" spans="2:17" x14ac:dyDescent="0.3">
      <c r="B6514" s="5"/>
      <c r="C6514" s="14">
        <f t="shared" si="1329"/>
        <v>0</v>
      </c>
      <c r="D6514" s="14">
        <f t="shared" si="1329"/>
        <v>0</v>
      </c>
      <c r="E6514" s="14" t="str">
        <f t="shared" si="1330"/>
        <v/>
      </c>
      <c r="F6514" s="14">
        <f t="shared" si="1331"/>
        <v>0</v>
      </c>
      <c r="G6514" s="14">
        <f t="shared" si="1327"/>
        <v>3</v>
      </c>
      <c r="H6514" s="14">
        <f t="shared" si="1337"/>
        <v>16</v>
      </c>
      <c r="I6514" s="14">
        <f t="shared" si="1337"/>
        <v>0</v>
      </c>
      <c r="J6514" s="14">
        <f t="shared" si="1337"/>
        <v>0</v>
      </c>
      <c r="K6514" s="14">
        <f t="shared" si="1337"/>
        <v>0</v>
      </c>
      <c r="L6514" s="14" t="str">
        <f t="shared" si="1333"/>
        <v>3.16</v>
      </c>
      <c r="M6514" s="15" t="str">
        <f t="shared" si="1334"/>
        <v>--</v>
      </c>
      <c r="N6514" s="14" t="str">
        <f t="shared" si="1335"/>
        <v/>
      </c>
      <c r="O6514" s="15" t="str">
        <f t="shared" si="1328"/>
        <v/>
      </c>
      <c r="P6514" s="15" t="str">
        <f>IF(N6514=1,FLOOR(MAX($P$4:P6513),1)+1,IF(AND(P6513&lt;&gt;"",O6513&lt;&gt;1),MAX($P$4:P6513)+0.1,""))</f>
        <v/>
      </c>
      <c r="Q6514" s="5">
        <f>ROW()</f>
        <v>6514</v>
      </c>
    </row>
    <row r="6515" spans="2:17" x14ac:dyDescent="0.3">
      <c r="B6515" s="5"/>
      <c r="C6515" s="14">
        <f t="shared" si="1329"/>
        <v>0</v>
      </c>
      <c r="D6515" s="14">
        <f t="shared" si="1329"/>
        <v>0</v>
      </c>
      <c r="E6515" s="14" t="str">
        <f t="shared" si="1330"/>
        <v/>
      </c>
      <c r="F6515" s="14">
        <f t="shared" si="1331"/>
        <v>0</v>
      </c>
      <c r="G6515" s="14">
        <f t="shared" si="1327"/>
        <v>3</v>
      </c>
      <c r="H6515" s="14">
        <f t="shared" si="1337"/>
        <v>16</v>
      </c>
      <c r="I6515" s="14">
        <f t="shared" si="1337"/>
        <v>0</v>
      </c>
      <c r="J6515" s="14">
        <f t="shared" si="1337"/>
        <v>0</v>
      </c>
      <c r="K6515" s="14">
        <f t="shared" si="1337"/>
        <v>0</v>
      </c>
      <c r="L6515" s="14" t="str">
        <f t="shared" si="1333"/>
        <v>3.16</v>
      </c>
      <c r="M6515" s="15" t="str">
        <f t="shared" si="1334"/>
        <v>--</v>
      </c>
      <c r="N6515" s="14" t="str">
        <f t="shared" si="1335"/>
        <v/>
      </c>
      <c r="O6515" s="15" t="str">
        <f t="shared" si="1328"/>
        <v/>
      </c>
      <c r="P6515" s="15" t="str">
        <f>IF(N6515=1,FLOOR(MAX($P$4:P6514),1)+1,IF(AND(P6514&lt;&gt;"",O6514&lt;&gt;1),MAX($P$4:P6514)+0.1,""))</f>
        <v/>
      </c>
      <c r="Q6515" s="5">
        <f>ROW()</f>
        <v>6515</v>
      </c>
    </row>
    <row r="6516" spans="2:17" x14ac:dyDescent="0.3">
      <c r="B6516" s="5"/>
      <c r="C6516" s="14">
        <f t="shared" si="1329"/>
        <v>0</v>
      </c>
      <c r="D6516" s="14">
        <f t="shared" si="1329"/>
        <v>0</v>
      </c>
      <c r="E6516" s="14" t="str">
        <f t="shared" si="1330"/>
        <v/>
      </c>
      <c r="F6516" s="14">
        <f t="shared" si="1331"/>
        <v>0</v>
      </c>
      <c r="G6516" s="14">
        <f t="shared" si="1327"/>
        <v>3</v>
      </c>
      <c r="H6516" s="14">
        <f t="shared" si="1337"/>
        <v>16</v>
      </c>
      <c r="I6516" s="14">
        <f t="shared" si="1337"/>
        <v>0</v>
      </c>
      <c r="J6516" s="14">
        <f t="shared" si="1337"/>
        <v>0</v>
      </c>
      <c r="K6516" s="14">
        <f t="shared" si="1337"/>
        <v>0</v>
      </c>
      <c r="L6516" s="14" t="str">
        <f t="shared" si="1333"/>
        <v>3.16</v>
      </c>
      <c r="M6516" s="15" t="str">
        <f t="shared" si="1334"/>
        <v>--</v>
      </c>
      <c r="N6516" s="14" t="str">
        <f t="shared" si="1335"/>
        <v/>
      </c>
      <c r="O6516" s="15" t="str">
        <f t="shared" si="1328"/>
        <v/>
      </c>
      <c r="P6516" s="15" t="str">
        <f>IF(N6516=1,FLOOR(MAX($P$4:P6515),1)+1,IF(AND(P6515&lt;&gt;"",O6515&lt;&gt;1),MAX($P$4:P6515)+0.1,""))</f>
        <v/>
      </c>
      <c r="Q6516" s="5">
        <f>ROW()</f>
        <v>6516</v>
      </c>
    </row>
    <row r="6517" spans="2:17" x14ac:dyDescent="0.3">
      <c r="B6517" s="5"/>
      <c r="C6517" s="14">
        <f t="shared" si="1329"/>
        <v>0</v>
      </c>
      <c r="D6517" s="14">
        <f t="shared" si="1329"/>
        <v>0</v>
      </c>
      <c r="E6517" s="14" t="str">
        <f t="shared" si="1330"/>
        <v/>
      </c>
      <c r="F6517" s="14">
        <f t="shared" si="1331"/>
        <v>0</v>
      </c>
      <c r="G6517" s="14">
        <f t="shared" si="1327"/>
        <v>3</v>
      </c>
      <c r="H6517" s="14">
        <f t="shared" si="1337"/>
        <v>16</v>
      </c>
      <c r="I6517" s="14">
        <f t="shared" si="1337"/>
        <v>0</v>
      </c>
      <c r="J6517" s="14">
        <f t="shared" si="1337"/>
        <v>0</v>
      </c>
      <c r="K6517" s="14">
        <f t="shared" si="1337"/>
        <v>0</v>
      </c>
      <c r="L6517" s="14" t="str">
        <f t="shared" si="1333"/>
        <v>3.16</v>
      </c>
      <c r="M6517" s="15" t="str">
        <f t="shared" si="1334"/>
        <v>--</v>
      </c>
      <c r="N6517" s="14" t="str">
        <f t="shared" si="1335"/>
        <v/>
      </c>
      <c r="O6517" s="15" t="str">
        <f t="shared" si="1328"/>
        <v/>
      </c>
      <c r="P6517" s="15" t="str">
        <f>IF(N6517=1,FLOOR(MAX($P$4:P6516),1)+1,IF(AND(P6516&lt;&gt;"",O6516&lt;&gt;1),MAX($P$4:P6516)+0.1,""))</f>
        <v/>
      </c>
      <c r="Q6517" s="5">
        <f>ROW()</f>
        <v>6517</v>
      </c>
    </row>
    <row r="6518" spans="2:17" x14ac:dyDescent="0.3">
      <c r="B6518" s="5"/>
      <c r="C6518" s="14">
        <f t="shared" si="1329"/>
        <v>0</v>
      </c>
      <c r="D6518" s="14">
        <f t="shared" si="1329"/>
        <v>0</v>
      </c>
      <c r="E6518" s="14" t="str">
        <f t="shared" si="1330"/>
        <v/>
      </c>
      <c r="F6518" s="14">
        <f t="shared" si="1331"/>
        <v>0</v>
      </c>
      <c r="G6518" s="14">
        <f t="shared" si="1327"/>
        <v>3</v>
      </c>
      <c r="H6518" s="14">
        <f t="shared" ref="H6518:K6533" si="1338">IF(G6518&lt;&gt;G6517,0,IF(AND(($F6517-$D6518)=(H$3-1),$F6518=H$3),H6517+1,H6517))</f>
        <v>16</v>
      </c>
      <c r="I6518" s="14">
        <f t="shared" si="1338"/>
        <v>0</v>
      </c>
      <c r="J6518" s="14">
        <f t="shared" si="1338"/>
        <v>0</v>
      </c>
      <c r="K6518" s="14">
        <f t="shared" si="1338"/>
        <v>0</v>
      </c>
      <c r="L6518" s="14" t="str">
        <f t="shared" si="1333"/>
        <v>3.16</v>
      </c>
      <c r="M6518" s="15" t="str">
        <f t="shared" si="1334"/>
        <v>--</v>
      </c>
      <c r="N6518" s="14" t="str">
        <f t="shared" si="1335"/>
        <v/>
      </c>
      <c r="O6518" s="15" t="str">
        <f t="shared" si="1328"/>
        <v/>
      </c>
      <c r="P6518" s="15" t="str">
        <f>IF(N6518=1,FLOOR(MAX($P$4:P6517),1)+1,IF(AND(P6517&lt;&gt;"",O6517&lt;&gt;1),MAX($P$4:P6517)+0.1,""))</f>
        <v/>
      </c>
      <c r="Q6518" s="5">
        <f>ROW()</f>
        <v>6518</v>
      </c>
    </row>
    <row r="6519" spans="2:17" x14ac:dyDescent="0.3">
      <c r="B6519" s="5"/>
      <c r="C6519" s="14">
        <f t="shared" si="1329"/>
        <v>0</v>
      </c>
      <c r="D6519" s="14">
        <f t="shared" si="1329"/>
        <v>0</v>
      </c>
      <c r="E6519" s="14" t="str">
        <f t="shared" si="1330"/>
        <v/>
      </c>
      <c r="F6519" s="14">
        <f t="shared" si="1331"/>
        <v>0</v>
      </c>
      <c r="G6519" s="14">
        <f t="shared" si="1327"/>
        <v>3</v>
      </c>
      <c r="H6519" s="14">
        <f t="shared" si="1338"/>
        <v>16</v>
      </c>
      <c r="I6519" s="14">
        <f t="shared" si="1338"/>
        <v>0</v>
      </c>
      <c r="J6519" s="14">
        <f t="shared" si="1338"/>
        <v>0</v>
      </c>
      <c r="K6519" s="14">
        <f t="shared" si="1338"/>
        <v>0</v>
      </c>
      <c r="L6519" s="14" t="str">
        <f t="shared" si="1333"/>
        <v>3.16</v>
      </c>
      <c r="M6519" s="15" t="str">
        <f t="shared" si="1334"/>
        <v>--</v>
      </c>
      <c r="N6519" s="14" t="str">
        <f t="shared" si="1335"/>
        <v/>
      </c>
      <c r="O6519" s="15" t="str">
        <f t="shared" si="1328"/>
        <v/>
      </c>
      <c r="P6519" s="15" t="str">
        <f>IF(N6519=1,FLOOR(MAX($P$4:P6518),1)+1,IF(AND(P6518&lt;&gt;"",O6518&lt;&gt;1),MAX($P$4:P6518)+0.1,""))</f>
        <v/>
      </c>
      <c r="Q6519" s="5">
        <f>ROW()</f>
        <v>6519</v>
      </c>
    </row>
    <row r="6520" spans="2:17" x14ac:dyDescent="0.3">
      <c r="B6520" s="5"/>
      <c r="C6520" s="14">
        <f t="shared" si="1329"/>
        <v>0</v>
      </c>
      <c r="D6520" s="14">
        <f t="shared" si="1329"/>
        <v>0</v>
      </c>
      <c r="E6520" s="14" t="str">
        <f t="shared" si="1330"/>
        <v/>
      </c>
      <c r="F6520" s="14">
        <f t="shared" si="1331"/>
        <v>0</v>
      </c>
      <c r="G6520" s="14">
        <f t="shared" si="1327"/>
        <v>3</v>
      </c>
      <c r="H6520" s="14">
        <f t="shared" si="1338"/>
        <v>16</v>
      </c>
      <c r="I6520" s="14">
        <f t="shared" si="1338"/>
        <v>0</v>
      </c>
      <c r="J6520" s="14">
        <f t="shared" si="1338"/>
        <v>0</v>
      </c>
      <c r="K6520" s="14">
        <f t="shared" si="1338"/>
        <v>0</v>
      </c>
      <c r="L6520" s="14" t="str">
        <f t="shared" si="1333"/>
        <v>3.16</v>
      </c>
      <c r="M6520" s="15" t="str">
        <f t="shared" si="1334"/>
        <v>--</v>
      </c>
      <c r="N6520" s="14" t="str">
        <f t="shared" si="1335"/>
        <v/>
      </c>
      <c r="O6520" s="15" t="str">
        <f t="shared" si="1328"/>
        <v/>
      </c>
      <c r="P6520" s="15" t="str">
        <f>IF(N6520=1,FLOOR(MAX($P$4:P6519),1)+1,IF(AND(P6519&lt;&gt;"",O6519&lt;&gt;1),MAX($P$4:P6519)+0.1,""))</f>
        <v/>
      </c>
      <c r="Q6520" s="5">
        <f>ROW()</f>
        <v>6520</v>
      </c>
    </row>
    <row r="6521" spans="2:17" x14ac:dyDescent="0.3">
      <c r="B6521" s="5"/>
      <c r="C6521" s="14">
        <f t="shared" si="1329"/>
        <v>0</v>
      </c>
      <c r="D6521" s="14">
        <f t="shared" si="1329"/>
        <v>0</v>
      </c>
      <c r="E6521" s="14" t="str">
        <f t="shared" si="1330"/>
        <v/>
      </c>
      <c r="F6521" s="14">
        <f t="shared" si="1331"/>
        <v>0</v>
      </c>
      <c r="G6521" s="14">
        <f t="shared" si="1327"/>
        <v>3</v>
      </c>
      <c r="H6521" s="14">
        <f t="shared" si="1338"/>
        <v>16</v>
      </c>
      <c r="I6521" s="14">
        <f t="shared" si="1338"/>
        <v>0</v>
      </c>
      <c r="J6521" s="14">
        <f t="shared" si="1338"/>
        <v>0</v>
      </c>
      <c r="K6521" s="14">
        <f t="shared" si="1338"/>
        <v>0</v>
      </c>
      <c r="L6521" s="14" t="str">
        <f t="shared" si="1333"/>
        <v>3.16</v>
      </c>
      <c r="M6521" s="15" t="str">
        <f t="shared" si="1334"/>
        <v>--</v>
      </c>
      <c r="N6521" s="14" t="str">
        <f t="shared" si="1335"/>
        <v/>
      </c>
      <c r="O6521" s="15" t="str">
        <f t="shared" si="1328"/>
        <v/>
      </c>
      <c r="P6521" s="15" t="str">
        <f>IF(N6521=1,FLOOR(MAX($P$4:P6520),1)+1,IF(AND(P6520&lt;&gt;"",O6520&lt;&gt;1),MAX($P$4:P6520)+0.1,""))</f>
        <v/>
      </c>
      <c r="Q6521" s="5">
        <f>ROW()</f>
        <v>6521</v>
      </c>
    </row>
    <row r="6522" spans="2:17" x14ac:dyDescent="0.3">
      <c r="B6522" s="5"/>
      <c r="C6522" s="14">
        <f t="shared" si="1329"/>
        <v>0</v>
      </c>
      <c r="D6522" s="14">
        <f t="shared" si="1329"/>
        <v>0</v>
      </c>
      <c r="E6522" s="14" t="str">
        <f t="shared" si="1330"/>
        <v/>
      </c>
      <c r="F6522" s="14">
        <f t="shared" si="1331"/>
        <v>0</v>
      </c>
      <c r="G6522" s="14">
        <f t="shared" si="1327"/>
        <v>3</v>
      </c>
      <c r="H6522" s="14">
        <f t="shared" si="1338"/>
        <v>16</v>
      </c>
      <c r="I6522" s="14">
        <f t="shared" si="1338"/>
        <v>0</v>
      </c>
      <c r="J6522" s="14">
        <f t="shared" si="1338"/>
        <v>0</v>
      </c>
      <c r="K6522" s="14">
        <f t="shared" si="1338"/>
        <v>0</v>
      </c>
      <c r="L6522" s="14" t="str">
        <f t="shared" si="1333"/>
        <v>3.16</v>
      </c>
      <c r="M6522" s="15" t="str">
        <f t="shared" si="1334"/>
        <v>--</v>
      </c>
      <c r="N6522" s="14" t="str">
        <f t="shared" si="1335"/>
        <v/>
      </c>
      <c r="O6522" s="15" t="str">
        <f t="shared" si="1328"/>
        <v/>
      </c>
      <c r="P6522" s="15" t="str">
        <f>IF(N6522=1,FLOOR(MAX($P$4:P6521),1)+1,IF(AND(P6521&lt;&gt;"",O6521&lt;&gt;1),MAX($P$4:P6521)+0.1,""))</f>
        <v/>
      </c>
      <c r="Q6522" s="5">
        <f>ROW()</f>
        <v>6522</v>
      </c>
    </row>
    <row r="6523" spans="2:17" x14ac:dyDescent="0.3">
      <c r="B6523" s="5"/>
      <c r="C6523" s="14">
        <f t="shared" si="1329"/>
        <v>0</v>
      </c>
      <c r="D6523" s="14">
        <f t="shared" si="1329"/>
        <v>0</v>
      </c>
      <c r="E6523" s="14" t="str">
        <f t="shared" si="1330"/>
        <v/>
      </c>
      <c r="F6523" s="14">
        <f t="shared" si="1331"/>
        <v>0</v>
      </c>
      <c r="G6523" s="14">
        <f t="shared" si="1327"/>
        <v>3</v>
      </c>
      <c r="H6523" s="14">
        <f t="shared" si="1338"/>
        <v>16</v>
      </c>
      <c r="I6523" s="14">
        <f t="shared" si="1338"/>
        <v>0</v>
      </c>
      <c r="J6523" s="14">
        <f t="shared" si="1338"/>
        <v>0</v>
      </c>
      <c r="K6523" s="14">
        <f t="shared" si="1338"/>
        <v>0</v>
      </c>
      <c r="L6523" s="14" t="str">
        <f t="shared" si="1333"/>
        <v>3.16</v>
      </c>
      <c r="M6523" s="15" t="str">
        <f t="shared" si="1334"/>
        <v>--</v>
      </c>
      <c r="N6523" s="14" t="str">
        <f t="shared" si="1335"/>
        <v/>
      </c>
      <c r="O6523" s="15" t="str">
        <f t="shared" si="1328"/>
        <v/>
      </c>
      <c r="P6523" s="15" t="str">
        <f>IF(N6523=1,FLOOR(MAX($P$4:P6522),1)+1,IF(AND(P6522&lt;&gt;"",O6522&lt;&gt;1),MAX($P$4:P6522)+0.1,""))</f>
        <v/>
      </c>
      <c r="Q6523" s="5">
        <f>ROW()</f>
        <v>6523</v>
      </c>
    </row>
    <row r="6524" spans="2:17" x14ac:dyDescent="0.3">
      <c r="B6524" s="5"/>
      <c r="C6524" s="14">
        <f t="shared" si="1329"/>
        <v>0</v>
      </c>
      <c r="D6524" s="14">
        <f t="shared" si="1329"/>
        <v>0</v>
      </c>
      <c r="E6524" s="14" t="str">
        <f t="shared" si="1330"/>
        <v/>
      </c>
      <c r="F6524" s="14">
        <f t="shared" si="1331"/>
        <v>0</v>
      </c>
      <c r="G6524" s="14">
        <f t="shared" si="1327"/>
        <v>3</v>
      </c>
      <c r="H6524" s="14">
        <f t="shared" si="1338"/>
        <v>16</v>
      </c>
      <c r="I6524" s="14">
        <f t="shared" si="1338"/>
        <v>0</v>
      </c>
      <c r="J6524" s="14">
        <f t="shared" si="1338"/>
        <v>0</v>
      </c>
      <c r="K6524" s="14">
        <f t="shared" si="1338"/>
        <v>0</v>
      </c>
      <c r="L6524" s="14" t="str">
        <f t="shared" si="1333"/>
        <v>3.16</v>
      </c>
      <c r="M6524" s="15" t="str">
        <f t="shared" si="1334"/>
        <v>--</v>
      </c>
      <c r="N6524" s="14" t="str">
        <f t="shared" si="1335"/>
        <v/>
      </c>
      <c r="O6524" s="15" t="str">
        <f t="shared" si="1328"/>
        <v/>
      </c>
      <c r="P6524" s="15" t="str">
        <f>IF(N6524=1,FLOOR(MAX($P$4:P6523),1)+1,IF(AND(P6523&lt;&gt;"",O6523&lt;&gt;1),MAX($P$4:P6523)+0.1,""))</f>
        <v/>
      </c>
      <c r="Q6524" s="5">
        <f>ROW()</f>
        <v>6524</v>
      </c>
    </row>
    <row r="6525" spans="2:17" x14ac:dyDescent="0.3">
      <c r="B6525" s="5"/>
      <c r="C6525" s="14">
        <f t="shared" si="1329"/>
        <v>0</v>
      </c>
      <c r="D6525" s="14">
        <f t="shared" si="1329"/>
        <v>0</v>
      </c>
      <c r="E6525" s="14" t="str">
        <f t="shared" si="1330"/>
        <v/>
      </c>
      <c r="F6525" s="14">
        <f t="shared" si="1331"/>
        <v>0</v>
      </c>
      <c r="G6525" s="14">
        <f t="shared" si="1327"/>
        <v>3</v>
      </c>
      <c r="H6525" s="14">
        <f t="shared" si="1338"/>
        <v>16</v>
      </c>
      <c r="I6525" s="14">
        <f t="shared" si="1338"/>
        <v>0</v>
      </c>
      <c r="J6525" s="14">
        <f t="shared" si="1338"/>
        <v>0</v>
      </c>
      <c r="K6525" s="14">
        <f t="shared" si="1338"/>
        <v>0</v>
      </c>
      <c r="L6525" s="14" t="str">
        <f t="shared" si="1333"/>
        <v>3.16</v>
      </c>
      <c r="M6525" s="15" t="str">
        <f t="shared" si="1334"/>
        <v>--</v>
      </c>
      <c r="N6525" s="14" t="str">
        <f t="shared" si="1335"/>
        <v/>
      </c>
      <c r="O6525" s="15" t="str">
        <f t="shared" si="1328"/>
        <v/>
      </c>
      <c r="P6525" s="15" t="str">
        <f>IF(N6525=1,FLOOR(MAX($P$4:P6524),1)+1,IF(AND(P6524&lt;&gt;"",O6524&lt;&gt;1),MAX($P$4:P6524)+0.1,""))</f>
        <v/>
      </c>
      <c r="Q6525" s="5">
        <f>ROW()</f>
        <v>6525</v>
      </c>
    </row>
    <row r="6526" spans="2:17" x14ac:dyDescent="0.3">
      <c r="B6526" s="5"/>
      <c r="C6526" s="14">
        <f t="shared" si="1329"/>
        <v>0</v>
      </c>
      <c r="D6526" s="14">
        <f t="shared" si="1329"/>
        <v>0</v>
      </c>
      <c r="E6526" s="14" t="str">
        <f t="shared" si="1330"/>
        <v/>
      </c>
      <c r="F6526" s="14">
        <f t="shared" si="1331"/>
        <v>0</v>
      </c>
      <c r="G6526" s="14">
        <f t="shared" si="1327"/>
        <v>3</v>
      </c>
      <c r="H6526" s="14">
        <f t="shared" si="1338"/>
        <v>16</v>
      </c>
      <c r="I6526" s="14">
        <f t="shared" si="1338"/>
        <v>0</v>
      </c>
      <c r="J6526" s="14">
        <f t="shared" si="1338"/>
        <v>0</v>
      </c>
      <c r="K6526" s="14">
        <f t="shared" si="1338"/>
        <v>0</v>
      </c>
      <c r="L6526" s="14" t="str">
        <f t="shared" si="1333"/>
        <v>3.16</v>
      </c>
      <c r="M6526" s="15" t="str">
        <f t="shared" si="1334"/>
        <v>--</v>
      </c>
      <c r="N6526" s="14" t="str">
        <f t="shared" si="1335"/>
        <v/>
      </c>
      <c r="O6526" s="15" t="str">
        <f t="shared" si="1328"/>
        <v/>
      </c>
      <c r="P6526" s="15" t="str">
        <f>IF(N6526=1,FLOOR(MAX($P$4:P6525),1)+1,IF(AND(P6525&lt;&gt;"",O6525&lt;&gt;1),MAX($P$4:P6525)+0.1,""))</f>
        <v/>
      </c>
      <c r="Q6526" s="5">
        <f>ROW()</f>
        <v>6526</v>
      </c>
    </row>
    <row r="6527" spans="2:17" x14ac:dyDescent="0.3">
      <c r="B6527" s="5"/>
      <c r="C6527" s="14">
        <f t="shared" si="1329"/>
        <v>0</v>
      </c>
      <c r="D6527" s="14">
        <f t="shared" si="1329"/>
        <v>0</v>
      </c>
      <c r="E6527" s="14" t="str">
        <f t="shared" si="1330"/>
        <v/>
      </c>
      <c r="F6527" s="14">
        <f t="shared" si="1331"/>
        <v>0</v>
      </c>
      <c r="G6527" s="14">
        <f t="shared" si="1327"/>
        <v>3</v>
      </c>
      <c r="H6527" s="14">
        <f t="shared" si="1338"/>
        <v>16</v>
      </c>
      <c r="I6527" s="14">
        <f t="shared" si="1338"/>
        <v>0</v>
      </c>
      <c r="J6527" s="14">
        <f t="shared" si="1338"/>
        <v>0</v>
      </c>
      <c r="K6527" s="14">
        <f t="shared" si="1338"/>
        <v>0</v>
      </c>
      <c r="L6527" s="14" t="str">
        <f t="shared" si="1333"/>
        <v>3.16</v>
      </c>
      <c r="M6527" s="15" t="str">
        <f t="shared" si="1334"/>
        <v>--</v>
      </c>
      <c r="N6527" s="14" t="str">
        <f t="shared" si="1335"/>
        <v/>
      </c>
      <c r="O6527" s="15" t="str">
        <f t="shared" si="1328"/>
        <v/>
      </c>
      <c r="P6527" s="15" t="str">
        <f>IF(N6527=1,FLOOR(MAX($P$4:P6526),1)+1,IF(AND(P6526&lt;&gt;"",O6526&lt;&gt;1),MAX($P$4:P6526)+0.1,""))</f>
        <v/>
      </c>
      <c r="Q6527" s="5">
        <f>ROW()</f>
        <v>6527</v>
      </c>
    </row>
    <row r="6528" spans="2:17" x14ac:dyDescent="0.3">
      <c r="B6528" s="5"/>
      <c r="C6528" s="14">
        <f t="shared" si="1329"/>
        <v>0</v>
      </c>
      <c r="D6528" s="14">
        <f t="shared" si="1329"/>
        <v>0</v>
      </c>
      <c r="E6528" s="14" t="str">
        <f t="shared" si="1330"/>
        <v/>
      </c>
      <c r="F6528" s="14">
        <f t="shared" si="1331"/>
        <v>0</v>
      </c>
      <c r="G6528" s="14">
        <f t="shared" si="1327"/>
        <v>3</v>
      </c>
      <c r="H6528" s="14">
        <f t="shared" si="1338"/>
        <v>16</v>
      </c>
      <c r="I6528" s="14">
        <f t="shared" si="1338"/>
        <v>0</v>
      </c>
      <c r="J6528" s="14">
        <f t="shared" si="1338"/>
        <v>0</v>
      </c>
      <c r="K6528" s="14">
        <f t="shared" si="1338"/>
        <v>0</v>
      </c>
      <c r="L6528" s="14" t="str">
        <f t="shared" si="1333"/>
        <v>3.16</v>
      </c>
      <c r="M6528" s="15" t="str">
        <f t="shared" si="1334"/>
        <v>--</v>
      </c>
      <c r="N6528" s="14" t="str">
        <f t="shared" si="1335"/>
        <v/>
      </c>
      <c r="O6528" s="15" t="str">
        <f t="shared" si="1328"/>
        <v/>
      </c>
      <c r="P6528" s="15" t="str">
        <f>IF(N6528=1,FLOOR(MAX($P$4:P6527),1)+1,IF(AND(P6527&lt;&gt;"",O6527&lt;&gt;1),MAX($P$4:P6527)+0.1,""))</f>
        <v/>
      </c>
      <c r="Q6528" s="5">
        <f>ROW()</f>
        <v>6528</v>
      </c>
    </row>
    <row r="6529" spans="2:17" x14ac:dyDescent="0.3">
      <c r="B6529" s="5"/>
      <c r="C6529" s="14">
        <f t="shared" si="1329"/>
        <v>0</v>
      </c>
      <c r="D6529" s="14">
        <f t="shared" si="1329"/>
        <v>0</v>
      </c>
      <c r="E6529" s="14" t="str">
        <f t="shared" si="1330"/>
        <v/>
      </c>
      <c r="F6529" s="14">
        <f t="shared" si="1331"/>
        <v>0</v>
      </c>
      <c r="G6529" s="14">
        <f t="shared" si="1327"/>
        <v>3</v>
      </c>
      <c r="H6529" s="14">
        <f t="shared" si="1338"/>
        <v>16</v>
      </c>
      <c r="I6529" s="14">
        <f t="shared" si="1338"/>
        <v>0</v>
      </c>
      <c r="J6529" s="14">
        <f t="shared" si="1338"/>
        <v>0</v>
      </c>
      <c r="K6529" s="14">
        <f t="shared" si="1338"/>
        <v>0</v>
      </c>
      <c r="L6529" s="14" t="str">
        <f t="shared" si="1333"/>
        <v>3.16</v>
      </c>
      <c r="M6529" s="15" t="str">
        <f t="shared" si="1334"/>
        <v>--</v>
      </c>
      <c r="N6529" s="14" t="str">
        <f t="shared" si="1335"/>
        <v/>
      </c>
      <c r="O6529" s="15" t="str">
        <f t="shared" si="1328"/>
        <v/>
      </c>
      <c r="P6529" s="15" t="str">
        <f>IF(N6529=1,FLOOR(MAX($P$4:P6528),1)+1,IF(AND(P6528&lt;&gt;"",O6528&lt;&gt;1),MAX($P$4:P6528)+0.1,""))</f>
        <v/>
      </c>
      <c r="Q6529" s="5">
        <f>ROW()</f>
        <v>6529</v>
      </c>
    </row>
    <row r="6530" spans="2:17" x14ac:dyDescent="0.3">
      <c r="B6530" s="5"/>
      <c r="C6530" s="14">
        <f t="shared" si="1329"/>
        <v>0</v>
      </c>
      <c r="D6530" s="14">
        <f t="shared" si="1329"/>
        <v>0</v>
      </c>
      <c r="E6530" s="14" t="str">
        <f t="shared" si="1330"/>
        <v/>
      </c>
      <c r="F6530" s="14">
        <f t="shared" si="1331"/>
        <v>0</v>
      </c>
      <c r="G6530" s="14">
        <f t="shared" si="1327"/>
        <v>3</v>
      </c>
      <c r="H6530" s="14">
        <f t="shared" si="1338"/>
        <v>16</v>
      </c>
      <c r="I6530" s="14">
        <f t="shared" si="1338"/>
        <v>0</v>
      </c>
      <c r="J6530" s="14">
        <f t="shared" si="1338"/>
        <v>0</v>
      </c>
      <c r="K6530" s="14">
        <f t="shared" si="1338"/>
        <v>0</v>
      </c>
      <c r="L6530" s="14" t="str">
        <f t="shared" si="1333"/>
        <v>3.16</v>
      </c>
      <c r="M6530" s="15" t="str">
        <f t="shared" si="1334"/>
        <v>--</v>
      </c>
      <c r="N6530" s="14" t="str">
        <f t="shared" si="1335"/>
        <v/>
      </c>
      <c r="O6530" s="15" t="str">
        <f t="shared" si="1328"/>
        <v/>
      </c>
      <c r="P6530" s="15" t="str">
        <f>IF(N6530=1,FLOOR(MAX($P$4:P6529),1)+1,IF(AND(P6529&lt;&gt;"",O6529&lt;&gt;1),MAX($P$4:P6529)+0.1,""))</f>
        <v/>
      </c>
      <c r="Q6530" s="5">
        <f>ROW()</f>
        <v>6530</v>
      </c>
    </row>
    <row r="6531" spans="2:17" x14ac:dyDescent="0.3">
      <c r="B6531" s="5"/>
      <c r="C6531" s="14">
        <f t="shared" si="1329"/>
        <v>0</v>
      </c>
      <c r="D6531" s="14">
        <f t="shared" si="1329"/>
        <v>0</v>
      </c>
      <c r="E6531" s="14" t="str">
        <f t="shared" si="1330"/>
        <v/>
      </c>
      <c r="F6531" s="14">
        <f t="shared" si="1331"/>
        <v>0</v>
      </c>
      <c r="G6531" s="14">
        <f t="shared" si="1327"/>
        <v>3</v>
      </c>
      <c r="H6531" s="14">
        <f t="shared" si="1338"/>
        <v>16</v>
      </c>
      <c r="I6531" s="14">
        <f t="shared" si="1338"/>
        <v>0</v>
      </c>
      <c r="J6531" s="14">
        <f t="shared" si="1338"/>
        <v>0</v>
      </c>
      <c r="K6531" s="14">
        <f t="shared" si="1338"/>
        <v>0</v>
      </c>
      <c r="L6531" s="14" t="str">
        <f t="shared" si="1333"/>
        <v>3.16</v>
      </c>
      <c r="M6531" s="15" t="str">
        <f t="shared" si="1334"/>
        <v>--</v>
      </c>
      <c r="N6531" s="14" t="str">
        <f t="shared" si="1335"/>
        <v/>
      </c>
      <c r="O6531" s="15" t="str">
        <f t="shared" si="1328"/>
        <v/>
      </c>
      <c r="P6531" s="15" t="str">
        <f>IF(N6531=1,FLOOR(MAX($P$4:P6530),1)+1,IF(AND(P6530&lt;&gt;"",O6530&lt;&gt;1),MAX($P$4:P6530)+0.1,""))</f>
        <v/>
      </c>
      <c r="Q6531" s="5">
        <f>ROW()</f>
        <v>6531</v>
      </c>
    </row>
    <row r="6532" spans="2:17" x14ac:dyDescent="0.3">
      <c r="B6532" s="5"/>
      <c r="C6532" s="14">
        <f t="shared" si="1329"/>
        <v>0</v>
      </c>
      <c r="D6532" s="14">
        <f t="shared" si="1329"/>
        <v>0</v>
      </c>
      <c r="E6532" s="14" t="str">
        <f t="shared" si="1330"/>
        <v/>
      </c>
      <c r="F6532" s="14">
        <f t="shared" si="1331"/>
        <v>0</v>
      </c>
      <c r="G6532" s="14">
        <f t="shared" si="1327"/>
        <v>3</v>
      </c>
      <c r="H6532" s="14">
        <f t="shared" si="1338"/>
        <v>16</v>
      </c>
      <c r="I6532" s="14">
        <f t="shared" si="1338"/>
        <v>0</v>
      </c>
      <c r="J6532" s="14">
        <f t="shared" si="1338"/>
        <v>0</v>
      </c>
      <c r="K6532" s="14">
        <f t="shared" si="1338"/>
        <v>0</v>
      </c>
      <c r="L6532" s="14" t="str">
        <f t="shared" si="1333"/>
        <v>3.16</v>
      </c>
      <c r="M6532" s="15" t="str">
        <f t="shared" si="1334"/>
        <v>--</v>
      </c>
      <c r="N6532" s="14" t="str">
        <f t="shared" si="1335"/>
        <v/>
      </c>
      <c r="O6532" s="15" t="str">
        <f t="shared" si="1328"/>
        <v/>
      </c>
      <c r="P6532" s="15" t="str">
        <f>IF(N6532=1,FLOOR(MAX($P$4:P6531),1)+1,IF(AND(P6531&lt;&gt;"",O6531&lt;&gt;1),MAX($P$4:P6531)+0.1,""))</f>
        <v/>
      </c>
      <c r="Q6532" s="5">
        <f>ROW()</f>
        <v>6532</v>
      </c>
    </row>
    <row r="6533" spans="2:17" x14ac:dyDescent="0.3">
      <c r="B6533" s="5"/>
      <c r="C6533" s="14">
        <f t="shared" si="1329"/>
        <v>0</v>
      </c>
      <c r="D6533" s="14">
        <f t="shared" si="1329"/>
        <v>0</v>
      </c>
      <c r="E6533" s="14" t="str">
        <f t="shared" si="1330"/>
        <v/>
      </c>
      <c r="F6533" s="14">
        <f t="shared" si="1331"/>
        <v>0</v>
      </c>
      <c r="G6533" s="14">
        <f t="shared" ref="G6533:G6596" si="1339">G6532+IF(NOT(ISERROR(FIND("&lt;PRT&gt;",A6533))),1,0)</f>
        <v>3</v>
      </c>
      <c r="H6533" s="14">
        <f t="shared" si="1338"/>
        <v>16</v>
      </c>
      <c r="I6533" s="14">
        <f t="shared" si="1338"/>
        <v>0</v>
      </c>
      <c r="J6533" s="14">
        <f t="shared" si="1338"/>
        <v>0</v>
      </c>
      <c r="K6533" s="14">
        <f t="shared" si="1338"/>
        <v>0</v>
      </c>
      <c r="L6533" s="14" t="str">
        <f t="shared" si="1333"/>
        <v>3.16</v>
      </c>
      <c r="M6533" s="15" t="str">
        <f t="shared" si="1334"/>
        <v>--</v>
      </c>
      <c r="N6533" s="14" t="str">
        <f t="shared" si="1335"/>
        <v/>
      </c>
      <c r="O6533" s="15" t="str">
        <f t="shared" ref="O6533:O6596" si="1340">IF(ISERROR(FIND(O$4,$A6533)),"",1)</f>
        <v/>
      </c>
      <c r="P6533" s="15" t="str">
        <f>IF(N6533=1,FLOOR(MAX($P$4:P6532),1)+1,IF(AND(P6532&lt;&gt;"",O6532&lt;&gt;1),MAX($P$4:P6532)+0.1,""))</f>
        <v/>
      </c>
      <c r="Q6533" s="5">
        <f>ROW()</f>
        <v>6533</v>
      </c>
    </row>
    <row r="6534" spans="2:17" x14ac:dyDescent="0.3">
      <c r="B6534" s="5"/>
      <c r="C6534" s="14">
        <f t="shared" ref="C6534:D6597" si="1341">(LEN($A6534)-LEN(SUBSTITUTE($A6534,C$3,"")))/LEN(C$3)</f>
        <v>0</v>
      </c>
      <c r="D6534" s="14">
        <f t="shared" si="1341"/>
        <v>0</v>
      </c>
      <c r="E6534" s="14" t="str">
        <f t="shared" ref="E6534:E6597" si="1342">IF(AND(C6534&gt;0,D6534&gt;0),IF(FIND(D$3,A6534)&gt;FIND(C$3,A6534),"WARNING","OK"),"")</f>
        <v/>
      </c>
      <c r="F6534" s="14">
        <f t="shared" ref="F6534:F6597" si="1343">F6533+C6534-D6534</f>
        <v>0</v>
      </c>
      <c r="G6534" s="14">
        <f t="shared" si="1339"/>
        <v>3</v>
      </c>
      <c r="H6534" s="14">
        <f t="shared" ref="H6534:K6549" si="1344">IF(G6534&lt;&gt;G6533,0,IF(AND(($F6533-$D6534)=(H$3-1),$F6534=H$3),H6533+1,H6533))</f>
        <v>16</v>
      </c>
      <c r="I6534" s="14">
        <f t="shared" si="1344"/>
        <v>0</v>
      </c>
      <c r="J6534" s="14">
        <f t="shared" si="1344"/>
        <v>0</v>
      </c>
      <c r="K6534" s="14">
        <f t="shared" si="1344"/>
        <v>0</v>
      </c>
      <c r="L6534" s="14" t="str">
        <f t="shared" ref="L6534:L6597" si="1345">SUBSTITUTE(G6534&amp;"."&amp;H6534&amp;"."&amp;I6534&amp;"."&amp;J6534&amp;"."&amp;K6534,".0","")</f>
        <v>3.16</v>
      </c>
      <c r="M6534" s="15" t="str">
        <f t="shared" ref="M6534:M6597" si="1346">IF(ISERROR(FIND("&lt;SPT&gt;&lt;TTL&gt;",A6534)),"--",SUBSTITUTE(SUBSTITUTE(MID(A6534&amp;A6535,FIND("&lt;SPT&gt;&lt;TTL&gt;",A6534&amp;A6535)+10,FIND("&lt;/TTL&gt;",A6534&amp;A6535)-FIND("&lt;SPT&gt;&lt;TTL&gt;",A6534&amp;A6535)-10),"&lt;SUB&gt;",""),"&lt;/SUB&gt;",""))</f>
        <v>--</v>
      </c>
      <c r="N6534" s="14" t="str">
        <f t="shared" ref="N6534:N6597" si="1347">IF(ISERROR(FIND(N$4,UPPER($A6534))),"",1)</f>
        <v/>
      </c>
      <c r="O6534" s="15" t="str">
        <f t="shared" si="1340"/>
        <v/>
      </c>
      <c r="P6534" s="15" t="str">
        <f>IF(N6534=1,FLOOR(MAX($P$4:P6533),1)+1,IF(AND(P6533&lt;&gt;"",O6533&lt;&gt;1),MAX($P$4:P6533)+0.1,""))</f>
        <v/>
      </c>
      <c r="Q6534" s="5">
        <f>ROW()</f>
        <v>6534</v>
      </c>
    </row>
    <row r="6535" spans="2:17" x14ac:dyDescent="0.3">
      <c r="B6535" s="5"/>
      <c r="C6535" s="14">
        <f t="shared" si="1341"/>
        <v>0</v>
      </c>
      <c r="D6535" s="14">
        <f t="shared" si="1341"/>
        <v>0</v>
      </c>
      <c r="E6535" s="14" t="str">
        <f t="shared" si="1342"/>
        <v/>
      </c>
      <c r="F6535" s="14">
        <f t="shared" si="1343"/>
        <v>0</v>
      </c>
      <c r="G6535" s="14">
        <f t="shared" si="1339"/>
        <v>3</v>
      </c>
      <c r="H6535" s="14">
        <f t="shared" si="1344"/>
        <v>16</v>
      </c>
      <c r="I6535" s="14">
        <f t="shared" si="1344"/>
        <v>0</v>
      </c>
      <c r="J6535" s="14">
        <f t="shared" si="1344"/>
        <v>0</v>
      </c>
      <c r="K6535" s="14">
        <f t="shared" si="1344"/>
        <v>0</v>
      </c>
      <c r="L6535" s="14" t="str">
        <f t="shared" si="1345"/>
        <v>3.16</v>
      </c>
      <c r="M6535" s="15" t="str">
        <f t="shared" si="1346"/>
        <v>--</v>
      </c>
      <c r="N6535" s="14" t="str">
        <f t="shared" si="1347"/>
        <v/>
      </c>
      <c r="O6535" s="15" t="str">
        <f t="shared" si="1340"/>
        <v/>
      </c>
      <c r="P6535" s="15" t="str">
        <f>IF(N6535=1,FLOOR(MAX($P$4:P6534),1)+1,IF(AND(P6534&lt;&gt;"",O6534&lt;&gt;1),MAX($P$4:P6534)+0.1,""))</f>
        <v/>
      </c>
      <c r="Q6535" s="5">
        <f>ROW()</f>
        <v>6535</v>
      </c>
    </row>
    <row r="6536" spans="2:17" x14ac:dyDescent="0.3">
      <c r="B6536" s="5"/>
      <c r="C6536" s="14">
        <f t="shared" si="1341"/>
        <v>0</v>
      </c>
      <c r="D6536" s="14">
        <f t="shared" si="1341"/>
        <v>0</v>
      </c>
      <c r="E6536" s="14" t="str">
        <f t="shared" si="1342"/>
        <v/>
      </c>
      <c r="F6536" s="14">
        <f t="shared" si="1343"/>
        <v>0</v>
      </c>
      <c r="G6536" s="14">
        <f t="shared" si="1339"/>
        <v>3</v>
      </c>
      <c r="H6536" s="14">
        <f t="shared" si="1344"/>
        <v>16</v>
      </c>
      <c r="I6536" s="14">
        <f t="shared" si="1344"/>
        <v>0</v>
      </c>
      <c r="J6536" s="14">
        <f t="shared" si="1344"/>
        <v>0</v>
      </c>
      <c r="K6536" s="14">
        <f t="shared" si="1344"/>
        <v>0</v>
      </c>
      <c r="L6536" s="14" t="str">
        <f t="shared" si="1345"/>
        <v>3.16</v>
      </c>
      <c r="M6536" s="15" t="str">
        <f t="shared" si="1346"/>
        <v>--</v>
      </c>
      <c r="N6536" s="14" t="str">
        <f t="shared" si="1347"/>
        <v/>
      </c>
      <c r="O6536" s="15" t="str">
        <f t="shared" si="1340"/>
        <v/>
      </c>
      <c r="P6536" s="15" t="str">
        <f>IF(N6536=1,FLOOR(MAX($P$4:P6535),1)+1,IF(AND(P6535&lt;&gt;"",O6535&lt;&gt;1),MAX($P$4:P6535)+0.1,""))</f>
        <v/>
      </c>
      <c r="Q6536" s="5">
        <f>ROW()</f>
        <v>6536</v>
      </c>
    </row>
    <row r="6537" spans="2:17" x14ac:dyDescent="0.3">
      <c r="B6537" s="5"/>
      <c r="C6537" s="14">
        <f t="shared" si="1341"/>
        <v>0</v>
      </c>
      <c r="D6537" s="14">
        <f t="shared" si="1341"/>
        <v>0</v>
      </c>
      <c r="E6537" s="14" t="str">
        <f t="shared" si="1342"/>
        <v/>
      </c>
      <c r="F6537" s="14">
        <f t="shared" si="1343"/>
        <v>0</v>
      </c>
      <c r="G6537" s="14">
        <f t="shared" si="1339"/>
        <v>3</v>
      </c>
      <c r="H6537" s="14">
        <f t="shared" si="1344"/>
        <v>16</v>
      </c>
      <c r="I6537" s="14">
        <f t="shared" si="1344"/>
        <v>0</v>
      </c>
      <c r="J6537" s="14">
        <f t="shared" si="1344"/>
        <v>0</v>
      </c>
      <c r="K6537" s="14">
        <f t="shared" si="1344"/>
        <v>0</v>
      </c>
      <c r="L6537" s="14" t="str">
        <f t="shared" si="1345"/>
        <v>3.16</v>
      </c>
      <c r="M6537" s="15" t="str">
        <f t="shared" si="1346"/>
        <v>--</v>
      </c>
      <c r="N6537" s="14" t="str">
        <f t="shared" si="1347"/>
        <v/>
      </c>
      <c r="O6537" s="15" t="str">
        <f t="shared" si="1340"/>
        <v/>
      </c>
      <c r="P6537" s="15" t="str">
        <f>IF(N6537=1,FLOOR(MAX($P$4:P6536),1)+1,IF(AND(P6536&lt;&gt;"",O6536&lt;&gt;1),MAX($P$4:P6536)+0.1,""))</f>
        <v/>
      </c>
      <c r="Q6537" s="5">
        <f>ROW()</f>
        <v>6537</v>
      </c>
    </row>
    <row r="6538" spans="2:17" x14ac:dyDescent="0.3">
      <c r="B6538" s="5"/>
      <c r="C6538" s="14">
        <f t="shared" si="1341"/>
        <v>0</v>
      </c>
      <c r="D6538" s="14">
        <f t="shared" si="1341"/>
        <v>0</v>
      </c>
      <c r="E6538" s="14" t="str">
        <f t="shared" si="1342"/>
        <v/>
      </c>
      <c r="F6538" s="14">
        <f t="shared" si="1343"/>
        <v>0</v>
      </c>
      <c r="G6538" s="14">
        <f t="shared" si="1339"/>
        <v>3</v>
      </c>
      <c r="H6538" s="14">
        <f t="shared" si="1344"/>
        <v>16</v>
      </c>
      <c r="I6538" s="14">
        <f t="shared" si="1344"/>
        <v>0</v>
      </c>
      <c r="J6538" s="14">
        <f t="shared" si="1344"/>
        <v>0</v>
      </c>
      <c r="K6538" s="14">
        <f t="shared" si="1344"/>
        <v>0</v>
      </c>
      <c r="L6538" s="14" t="str">
        <f t="shared" si="1345"/>
        <v>3.16</v>
      </c>
      <c r="M6538" s="15" t="str">
        <f t="shared" si="1346"/>
        <v>--</v>
      </c>
      <c r="N6538" s="14" t="str">
        <f t="shared" si="1347"/>
        <v/>
      </c>
      <c r="O6538" s="15" t="str">
        <f t="shared" si="1340"/>
        <v/>
      </c>
      <c r="P6538" s="15" t="str">
        <f>IF(N6538=1,FLOOR(MAX($P$4:P6537),1)+1,IF(AND(P6537&lt;&gt;"",O6537&lt;&gt;1),MAX($P$4:P6537)+0.1,""))</f>
        <v/>
      </c>
      <c r="Q6538" s="5">
        <f>ROW()</f>
        <v>6538</v>
      </c>
    </row>
    <row r="6539" spans="2:17" x14ac:dyDescent="0.3">
      <c r="B6539" s="5"/>
      <c r="C6539" s="14">
        <f t="shared" si="1341"/>
        <v>0</v>
      </c>
      <c r="D6539" s="14">
        <f t="shared" si="1341"/>
        <v>0</v>
      </c>
      <c r="E6539" s="14" t="str">
        <f t="shared" si="1342"/>
        <v/>
      </c>
      <c r="F6539" s="14">
        <f t="shared" si="1343"/>
        <v>0</v>
      </c>
      <c r="G6539" s="14">
        <f t="shared" si="1339"/>
        <v>3</v>
      </c>
      <c r="H6539" s="14">
        <f t="shared" si="1344"/>
        <v>16</v>
      </c>
      <c r="I6539" s="14">
        <f t="shared" si="1344"/>
        <v>0</v>
      </c>
      <c r="J6539" s="14">
        <f t="shared" si="1344"/>
        <v>0</v>
      </c>
      <c r="K6539" s="14">
        <f t="shared" si="1344"/>
        <v>0</v>
      </c>
      <c r="L6539" s="14" t="str">
        <f t="shared" si="1345"/>
        <v>3.16</v>
      </c>
      <c r="M6539" s="15" t="str">
        <f t="shared" si="1346"/>
        <v>--</v>
      </c>
      <c r="N6539" s="14" t="str">
        <f t="shared" si="1347"/>
        <v/>
      </c>
      <c r="O6539" s="15" t="str">
        <f t="shared" si="1340"/>
        <v/>
      </c>
      <c r="P6539" s="15" t="str">
        <f>IF(N6539=1,FLOOR(MAX($P$4:P6538),1)+1,IF(AND(P6538&lt;&gt;"",O6538&lt;&gt;1),MAX($P$4:P6538)+0.1,""))</f>
        <v/>
      </c>
      <c r="Q6539" s="5">
        <f>ROW()</f>
        <v>6539</v>
      </c>
    </row>
    <row r="6540" spans="2:17" x14ac:dyDescent="0.3">
      <c r="B6540" s="5"/>
      <c r="C6540" s="14">
        <f t="shared" si="1341"/>
        <v>0</v>
      </c>
      <c r="D6540" s="14">
        <f t="shared" si="1341"/>
        <v>0</v>
      </c>
      <c r="E6540" s="14" t="str">
        <f t="shared" si="1342"/>
        <v/>
      </c>
      <c r="F6540" s="14">
        <f t="shared" si="1343"/>
        <v>0</v>
      </c>
      <c r="G6540" s="14">
        <f t="shared" si="1339"/>
        <v>3</v>
      </c>
      <c r="H6540" s="14">
        <f t="shared" si="1344"/>
        <v>16</v>
      </c>
      <c r="I6540" s="14">
        <f t="shared" si="1344"/>
        <v>0</v>
      </c>
      <c r="J6540" s="14">
        <f t="shared" si="1344"/>
        <v>0</v>
      </c>
      <c r="K6540" s="14">
        <f t="shared" si="1344"/>
        <v>0</v>
      </c>
      <c r="L6540" s="14" t="str">
        <f t="shared" si="1345"/>
        <v>3.16</v>
      </c>
      <c r="M6540" s="15" t="str">
        <f t="shared" si="1346"/>
        <v>--</v>
      </c>
      <c r="N6540" s="14" t="str">
        <f t="shared" si="1347"/>
        <v/>
      </c>
      <c r="O6540" s="15" t="str">
        <f t="shared" si="1340"/>
        <v/>
      </c>
      <c r="P6540" s="15" t="str">
        <f>IF(N6540=1,FLOOR(MAX($P$4:P6539),1)+1,IF(AND(P6539&lt;&gt;"",O6539&lt;&gt;1),MAX($P$4:P6539)+0.1,""))</f>
        <v/>
      </c>
      <c r="Q6540" s="5">
        <f>ROW()</f>
        <v>6540</v>
      </c>
    </row>
    <row r="6541" spans="2:17" x14ac:dyDescent="0.3">
      <c r="B6541" s="5"/>
      <c r="C6541" s="14">
        <f t="shared" si="1341"/>
        <v>0</v>
      </c>
      <c r="D6541" s="14">
        <f t="shared" si="1341"/>
        <v>0</v>
      </c>
      <c r="E6541" s="14" t="str">
        <f t="shared" si="1342"/>
        <v/>
      </c>
      <c r="F6541" s="14">
        <f t="shared" si="1343"/>
        <v>0</v>
      </c>
      <c r="G6541" s="14">
        <f t="shared" si="1339"/>
        <v>3</v>
      </c>
      <c r="H6541" s="14">
        <f t="shared" si="1344"/>
        <v>16</v>
      </c>
      <c r="I6541" s="14">
        <f t="shared" si="1344"/>
        <v>0</v>
      </c>
      <c r="J6541" s="14">
        <f t="shared" si="1344"/>
        <v>0</v>
      </c>
      <c r="K6541" s="14">
        <f t="shared" si="1344"/>
        <v>0</v>
      </c>
      <c r="L6541" s="14" t="str">
        <f t="shared" si="1345"/>
        <v>3.16</v>
      </c>
      <c r="M6541" s="15" t="str">
        <f t="shared" si="1346"/>
        <v>--</v>
      </c>
      <c r="N6541" s="14" t="str">
        <f t="shared" si="1347"/>
        <v/>
      </c>
      <c r="O6541" s="15" t="str">
        <f t="shared" si="1340"/>
        <v/>
      </c>
      <c r="P6541" s="15" t="str">
        <f>IF(N6541=1,FLOOR(MAX($P$4:P6540),1)+1,IF(AND(P6540&lt;&gt;"",O6540&lt;&gt;1),MAX($P$4:P6540)+0.1,""))</f>
        <v/>
      </c>
      <c r="Q6541" s="5">
        <f>ROW()</f>
        <v>6541</v>
      </c>
    </row>
    <row r="6542" spans="2:17" x14ac:dyDescent="0.3">
      <c r="B6542" s="5"/>
      <c r="C6542" s="14">
        <f t="shared" si="1341"/>
        <v>0</v>
      </c>
      <c r="D6542" s="14">
        <f t="shared" si="1341"/>
        <v>0</v>
      </c>
      <c r="E6542" s="14" t="str">
        <f t="shared" si="1342"/>
        <v/>
      </c>
      <c r="F6542" s="14">
        <f t="shared" si="1343"/>
        <v>0</v>
      </c>
      <c r="G6542" s="14">
        <f t="shared" si="1339"/>
        <v>3</v>
      </c>
      <c r="H6542" s="14">
        <f t="shared" si="1344"/>
        <v>16</v>
      </c>
      <c r="I6542" s="14">
        <f t="shared" si="1344"/>
        <v>0</v>
      </c>
      <c r="J6542" s="14">
        <f t="shared" si="1344"/>
        <v>0</v>
      </c>
      <c r="K6542" s="14">
        <f t="shared" si="1344"/>
        <v>0</v>
      </c>
      <c r="L6542" s="14" t="str">
        <f t="shared" si="1345"/>
        <v>3.16</v>
      </c>
      <c r="M6542" s="15" t="str">
        <f t="shared" si="1346"/>
        <v>--</v>
      </c>
      <c r="N6542" s="14" t="str">
        <f t="shared" si="1347"/>
        <v/>
      </c>
      <c r="O6542" s="15" t="str">
        <f t="shared" si="1340"/>
        <v/>
      </c>
      <c r="P6542" s="15" t="str">
        <f>IF(N6542=1,FLOOR(MAX($P$4:P6541),1)+1,IF(AND(P6541&lt;&gt;"",O6541&lt;&gt;1),MAX($P$4:P6541)+0.1,""))</f>
        <v/>
      </c>
      <c r="Q6542" s="5">
        <f>ROW()</f>
        <v>6542</v>
      </c>
    </row>
    <row r="6543" spans="2:17" x14ac:dyDescent="0.3">
      <c r="B6543" s="5"/>
      <c r="C6543" s="14">
        <f t="shared" si="1341"/>
        <v>0</v>
      </c>
      <c r="D6543" s="14">
        <f t="shared" si="1341"/>
        <v>0</v>
      </c>
      <c r="E6543" s="14" t="str">
        <f t="shared" si="1342"/>
        <v/>
      </c>
      <c r="F6543" s="14">
        <f t="shared" si="1343"/>
        <v>0</v>
      </c>
      <c r="G6543" s="14">
        <f t="shared" si="1339"/>
        <v>3</v>
      </c>
      <c r="H6543" s="14">
        <f t="shared" si="1344"/>
        <v>16</v>
      </c>
      <c r="I6543" s="14">
        <f t="shared" si="1344"/>
        <v>0</v>
      </c>
      <c r="J6543" s="14">
        <f t="shared" si="1344"/>
        <v>0</v>
      </c>
      <c r="K6543" s="14">
        <f t="shared" si="1344"/>
        <v>0</v>
      </c>
      <c r="L6543" s="14" t="str">
        <f t="shared" si="1345"/>
        <v>3.16</v>
      </c>
      <c r="M6543" s="15" t="str">
        <f t="shared" si="1346"/>
        <v>--</v>
      </c>
      <c r="N6543" s="14" t="str">
        <f t="shared" si="1347"/>
        <v/>
      </c>
      <c r="O6543" s="15" t="str">
        <f t="shared" si="1340"/>
        <v/>
      </c>
      <c r="P6543" s="15" t="str">
        <f>IF(N6543=1,FLOOR(MAX($P$4:P6542),1)+1,IF(AND(P6542&lt;&gt;"",O6542&lt;&gt;1),MAX($P$4:P6542)+0.1,""))</f>
        <v/>
      </c>
      <c r="Q6543" s="5">
        <f>ROW()</f>
        <v>6543</v>
      </c>
    </row>
    <row r="6544" spans="2:17" x14ac:dyDescent="0.3">
      <c r="B6544" s="5"/>
      <c r="C6544" s="14">
        <f t="shared" si="1341"/>
        <v>0</v>
      </c>
      <c r="D6544" s="14">
        <f t="shared" si="1341"/>
        <v>0</v>
      </c>
      <c r="E6544" s="14" t="str">
        <f t="shared" si="1342"/>
        <v/>
      </c>
      <c r="F6544" s="14">
        <f t="shared" si="1343"/>
        <v>0</v>
      </c>
      <c r="G6544" s="14">
        <f t="shared" si="1339"/>
        <v>3</v>
      </c>
      <c r="H6544" s="14">
        <f t="shared" si="1344"/>
        <v>16</v>
      </c>
      <c r="I6544" s="14">
        <f t="shared" si="1344"/>
        <v>0</v>
      </c>
      <c r="J6544" s="14">
        <f t="shared" si="1344"/>
        <v>0</v>
      </c>
      <c r="K6544" s="14">
        <f t="shared" si="1344"/>
        <v>0</v>
      </c>
      <c r="L6544" s="14" t="str">
        <f t="shared" si="1345"/>
        <v>3.16</v>
      </c>
      <c r="M6544" s="15" t="str">
        <f t="shared" si="1346"/>
        <v>--</v>
      </c>
      <c r="N6544" s="14" t="str">
        <f t="shared" si="1347"/>
        <v/>
      </c>
      <c r="O6544" s="15" t="str">
        <f t="shared" si="1340"/>
        <v/>
      </c>
      <c r="P6544" s="15" t="str">
        <f>IF(N6544=1,FLOOR(MAX($P$4:P6543),1)+1,IF(AND(P6543&lt;&gt;"",O6543&lt;&gt;1),MAX($P$4:P6543)+0.1,""))</f>
        <v/>
      </c>
      <c r="Q6544" s="5">
        <f>ROW()</f>
        <v>6544</v>
      </c>
    </row>
    <row r="6545" spans="2:17" x14ac:dyDescent="0.3">
      <c r="B6545" s="5"/>
      <c r="C6545" s="14">
        <f t="shared" si="1341"/>
        <v>0</v>
      </c>
      <c r="D6545" s="14">
        <f t="shared" si="1341"/>
        <v>0</v>
      </c>
      <c r="E6545" s="14" t="str">
        <f t="shared" si="1342"/>
        <v/>
      </c>
      <c r="F6545" s="14">
        <f t="shared" si="1343"/>
        <v>0</v>
      </c>
      <c r="G6545" s="14">
        <f t="shared" si="1339"/>
        <v>3</v>
      </c>
      <c r="H6545" s="14">
        <f t="shared" si="1344"/>
        <v>16</v>
      </c>
      <c r="I6545" s="14">
        <f t="shared" si="1344"/>
        <v>0</v>
      </c>
      <c r="J6545" s="14">
        <f t="shared" si="1344"/>
        <v>0</v>
      </c>
      <c r="K6545" s="14">
        <f t="shared" si="1344"/>
        <v>0</v>
      </c>
      <c r="L6545" s="14" t="str">
        <f t="shared" si="1345"/>
        <v>3.16</v>
      </c>
      <c r="M6545" s="15" t="str">
        <f t="shared" si="1346"/>
        <v>--</v>
      </c>
      <c r="N6545" s="14" t="str">
        <f t="shared" si="1347"/>
        <v/>
      </c>
      <c r="O6545" s="15" t="str">
        <f t="shared" si="1340"/>
        <v/>
      </c>
      <c r="P6545" s="15" t="str">
        <f>IF(N6545=1,FLOOR(MAX($P$4:P6544),1)+1,IF(AND(P6544&lt;&gt;"",O6544&lt;&gt;1),MAX($P$4:P6544)+0.1,""))</f>
        <v/>
      </c>
      <c r="Q6545" s="5">
        <f>ROW()</f>
        <v>6545</v>
      </c>
    </row>
    <row r="6546" spans="2:17" x14ac:dyDescent="0.3">
      <c r="B6546" s="5"/>
      <c r="C6546" s="14">
        <f t="shared" si="1341"/>
        <v>0</v>
      </c>
      <c r="D6546" s="14">
        <f t="shared" si="1341"/>
        <v>0</v>
      </c>
      <c r="E6546" s="14" t="str">
        <f t="shared" si="1342"/>
        <v/>
      </c>
      <c r="F6546" s="14">
        <f t="shared" si="1343"/>
        <v>0</v>
      </c>
      <c r="G6546" s="14">
        <f t="shared" si="1339"/>
        <v>3</v>
      </c>
      <c r="H6546" s="14">
        <f t="shared" si="1344"/>
        <v>16</v>
      </c>
      <c r="I6546" s="14">
        <f t="shared" si="1344"/>
        <v>0</v>
      </c>
      <c r="J6546" s="14">
        <f t="shared" si="1344"/>
        <v>0</v>
      </c>
      <c r="K6546" s="14">
        <f t="shared" si="1344"/>
        <v>0</v>
      </c>
      <c r="L6546" s="14" t="str">
        <f t="shared" si="1345"/>
        <v>3.16</v>
      </c>
      <c r="M6546" s="15" t="str">
        <f t="shared" si="1346"/>
        <v>--</v>
      </c>
      <c r="N6546" s="14" t="str">
        <f t="shared" si="1347"/>
        <v/>
      </c>
      <c r="O6546" s="15" t="str">
        <f t="shared" si="1340"/>
        <v/>
      </c>
      <c r="P6546" s="15" t="str">
        <f>IF(N6546=1,FLOOR(MAX($P$4:P6545),1)+1,IF(AND(P6545&lt;&gt;"",O6545&lt;&gt;1),MAX($P$4:P6545)+0.1,""))</f>
        <v/>
      </c>
      <c r="Q6546" s="5">
        <f>ROW()</f>
        <v>6546</v>
      </c>
    </row>
    <row r="6547" spans="2:17" x14ac:dyDescent="0.3">
      <c r="B6547" s="5"/>
      <c r="C6547" s="14">
        <f t="shared" si="1341"/>
        <v>0</v>
      </c>
      <c r="D6547" s="14">
        <f t="shared" si="1341"/>
        <v>0</v>
      </c>
      <c r="E6547" s="14" t="str">
        <f t="shared" si="1342"/>
        <v/>
      </c>
      <c r="F6547" s="14">
        <f t="shared" si="1343"/>
        <v>0</v>
      </c>
      <c r="G6547" s="14">
        <f t="shared" si="1339"/>
        <v>3</v>
      </c>
      <c r="H6547" s="14">
        <f t="shared" si="1344"/>
        <v>16</v>
      </c>
      <c r="I6547" s="14">
        <f t="shared" si="1344"/>
        <v>0</v>
      </c>
      <c r="J6547" s="14">
        <f t="shared" si="1344"/>
        <v>0</v>
      </c>
      <c r="K6547" s="14">
        <f t="shared" si="1344"/>
        <v>0</v>
      </c>
      <c r="L6547" s="14" t="str">
        <f t="shared" si="1345"/>
        <v>3.16</v>
      </c>
      <c r="M6547" s="15" t="str">
        <f t="shared" si="1346"/>
        <v>--</v>
      </c>
      <c r="N6547" s="14" t="str">
        <f t="shared" si="1347"/>
        <v/>
      </c>
      <c r="O6547" s="15" t="str">
        <f t="shared" si="1340"/>
        <v/>
      </c>
      <c r="P6547" s="15" t="str">
        <f>IF(N6547=1,FLOOR(MAX($P$4:P6546),1)+1,IF(AND(P6546&lt;&gt;"",O6546&lt;&gt;1),MAX($P$4:P6546)+0.1,""))</f>
        <v/>
      </c>
      <c r="Q6547" s="5">
        <f>ROW()</f>
        <v>6547</v>
      </c>
    </row>
    <row r="6548" spans="2:17" x14ac:dyDescent="0.3">
      <c r="B6548" s="5"/>
      <c r="C6548" s="14">
        <f t="shared" si="1341"/>
        <v>0</v>
      </c>
      <c r="D6548" s="14">
        <f t="shared" si="1341"/>
        <v>0</v>
      </c>
      <c r="E6548" s="14" t="str">
        <f t="shared" si="1342"/>
        <v/>
      </c>
      <c r="F6548" s="14">
        <f t="shared" si="1343"/>
        <v>0</v>
      </c>
      <c r="G6548" s="14">
        <f t="shared" si="1339"/>
        <v>3</v>
      </c>
      <c r="H6548" s="14">
        <f t="shared" si="1344"/>
        <v>16</v>
      </c>
      <c r="I6548" s="14">
        <f t="shared" si="1344"/>
        <v>0</v>
      </c>
      <c r="J6548" s="14">
        <f t="shared" si="1344"/>
        <v>0</v>
      </c>
      <c r="K6548" s="14">
        <f t="shared" si="1344"/>
        <v>0</v>
      </c>
      <c r="L6548" s="14" t="str">
        <f t="shared" si="1345"/>
        <v>3.16</v>
      </c>
      <c r="M6548" s="15" t="str">
        <f t="shared" si="1346"/>
        <v>--</v>
      </c>
      <c r="N6548" s="14" t="str">
        <f t="shared" si="1347"/>
        <v/>
      </c>
      <c r="O6548" s="15" t="str">
        <f t="shared" si="1340"/>
        <v/>
      </c>
      <c r="P6548" s="15" t="str">
        <f>IF(N6548=1,FLOOR(MAX($P$4:P6547),1)+1,IF(AND(P6547&lt;&gt;"",O6547&lt;&gt;1),MAX($P$4:P6547)+0.1,""))</f>
        <v/>
      </c>
      <c r="Q6548" s="5">
        <f>ROW()</f>
        <v>6548</v>
      </c>
    </row>
    <row r="6549" spans="2:17" x14ac:dyDescent="0.3">
      <c r="B6549" s="5"/>
      <c r="C6549" s="14">
        <f t="shared" si="1341"/>
        <v>0</v>
      </c>
      <c r="D6549" s="14">
        <f t="shared" si="1341"/>
        <v>0</v>
      </c>
      <c r="E6549" s="14" t="str">
        <f t="shared" si="1342"/>
        <v/>
      </c>
      <c r="F6549" s="14">
        <f t="shared" si="1343"/>
        <v>0</v>
      </c>
      <c r="G6549" s="14">
        <f t="shared" si="1339"/>
        <v>3</v>
      </c>
      <c r="H6549" s="14">
        <f t="shared" si="1344"/>
        <v>16</v>
      </c>
      <c r="I6549" s="14">
        <f t="shared" si="1344"/>
        <v>0</v>
      </c>
      <c r="J6549" s="14">
        <f t="shared" si="1344"/>
        <v>0</v>
      </c>
      <c r="K6549" s="14">
        <f t="shared" si="1344"/>
        <v>0</v>
      </c>
      <c r="L6549" s="14" t="str">
        <f t="shared" si="1345"/>
        <v>3.16</v>
      </c>
      <c r="M6549" s="15" t="str">
        <f t="shared" si="1346"/>
        <v>--</v>
      </c>
      <c r="N6549" s="14" t="str">
        <f t="shared" si="1347"/>
        <v/>
      </c>
      <c r="O6549" s="15" t="str">
        <f t="shared" si="1340"/>
        <v/>
      </c>
      <c r="P6549" s="15" t="str">
        <f>IF(N6549=1,FLOOR(MAX($P$4:P6548),1)+1,IF(AND(P6548&lt;&gt;"",O6548&lt;&gt;1),MAX($P$4:P6548)+0.1,""))</f>
        <v/>
      </c>
      <c r="Q6549" s="5">
        <f>ROW()</f>
        <v>6549</v>
      </c>
    </row>
    <row r="6550" spans="2:17" x14ac:dyDescent="0.3">
      <c r="B6550" s="5"/>
      <c r="C6550" s="14">
        <f t="shared" si="1341"/>
        <v>0</v>
      </c>
      <c r="D6550" s="14">
        <f t="shared" si="1341"/>
        <v>0</v>
      </c>
      <c r="E6550" s="14" t="str">
        <f t="shared" si="1342"/>
        <v/>
      </c>
      <c r="F6550" s="14">
        <f t="shared" si="1343"/>
        <v>0</v>
      </c>
      <c r="G6550" s="14">
        <f t="shared" si="1339"/>
        <v>3</v>
      </c>
      <c r="H6550" s="14">
        <f t="shared" ref="H6550:K6565" si="1348">IF(G6550&lt;&gt;G6549,0,IF(AND(($F6549-$D6550)=(H$3-1),$F6550=H$3),H6549+1,H6549))</f>
        <v>16</v>
      </c>
      <c r="I6550" s="14">
        <f t="shared" si="1348"/>
        <v>0</v>
      </c>
      <c r="J6550" s="14">
        <f t="shared" si="1348"/>
        <v>0</v>
      </c>
      <c r="K6550" s="14">
        <f t="shared" si="1348"/>
        <v>0</v>
      </c>
      <c r="L6550" s="14" t="str">
        <f t="shared" si="1345"/>
        <v>3.16</v>
      </c>
      <c r="M6550" s="15" t="str">
        <f t="shared" si="1346"/>
        <v>--</v>
      </c>
      <c r="N6550" s="14" t="str">
        <f t="shared" si="1347"/>
        <v/>
      </c>
      <c r="O6550" s="15" t="str">
        <f t="shared" si="1340"/>
        <v/>
      </c>
      <c r="P6550" s="15" t="str">
        <f>IF(N6550=1,FLOOR(MAX($P$4:P6549),1)+1,IF(AND(P6549&lt;&gt;"",O6549&lt;&gt;1),MAX($P$4:P6549)+0.1,""))</f>
        <v/>
      </c>
      <c r="Q6550" s="5">
        <f>ROW()</f>
        <v>6550</v>
      </c>
    </row>
    <row r="6551" spans="2:17" x14ac:dyDescent="0.3">
      <c r="B6551" s="5"/>
      <c r="C6551" s="14">
        <f t="shared" si="1341"/>
        <v>0</v>
      </c>
      <c r="D6551" s="14">
        <f t="shared" si="1341"/>
        <v>0</v>
      </c>
      <c r="E6551" s="14" t="str">
        <f t="shared" si="1342"/>
        <v/>
      </c>
      <c r="F6551" s="14">
        <f t="shared" si="1343"/>
        <v>0</v>
      </c>
      <c r="G6551" s="14">
        <f t="shared" si="1339"/>
        <v>3</v>
      </c>
      <c r="H6551" s="14">
        <f t="shared" si="1348"/>
        <v>16</v>
      </c>
      <c r="I6551" s="14">
        <f t="shared" si="1348"/>
        <v>0</v>
      </c>
      <c r="J6551" s="14">
        <f t="shared" si="1348"/>
        <v>0</v>
      </c>
      <c r="K6551" s="14">
        <f t="shared" si="1348"/>
        <v>0</v>
      </c>
      <c r="L6551" s="14" t="str">
        <f t="shared" si="1345"/>
        <v>3.16</v>
      </c>
      <c r="M6551" s="15" t="str">
        <f t="shared" si="1346"/>
        <v>--</v>
      </c>
      <c r="N6551" s="14" t="str">
        <f t="shared" si="1347"/>
        <v/>
      </c>
      <c r="O6551" s="15" t="str">
        <f t="shared" si="1340"/>
        <v/>
      </c>
      <c r="P6551" s="15" t="str">
        <f>IF(N6551=1,FLOOR(MAX($P$4:P6550),1)+1,IF(AND(P6550&lt;&gt;"",O6550&lt;&gt;1),MAX($P$4:P6550)+0.1,""))</f>
        <v/>
      </c>
      <c r="Q6551" s="5">
        <f>ROW()</f>
        <v>6551</v>
      </c>
    </row>
    <row r="6552" spans="2:17" x14ac:dyDescent="0.3">
      <c r="B6552" s="5"/>
      <c r="C6552" s="14">
        <f t="shared" si="1341"/>
        <v>0</v>
      </c>
      <c r="D6552" s="14">
        <f t="shared" si="1341"/>
        <v>0</v>
      </c>
      <c r="E6552" s="14" t="str">
        <f t="shared" si="1342"/>
        <v/>
      </c>
      <c r="F6552" s="14">
        <f t="shared" si="1343"/>
        <v>0</v>
      </c>
      <c r="G6552" s="14">
        <f t="shared" si="1339"/>
        <v>3</v>
      </c>
      <c r="H6552" s="14">
        <f t="shared" si="1348"/>
        <v>16</v>
      </c>
      <c r="I6552" s="14">
        <f t="shared" si="1348"/>
        <v>0</v>
      </c>
      <c r="J6552" s="14">
        <f t="shared" si="1348"/>
        <v>0</v>
      </c>
      <c r="K6552" s="14">
        <f t="shared" si="1348"/>
        <v>0</v>
      </c>
      <c r="L6552" s="14" t="str">
        <f t="shared" si="1345"/>
        <v>3.16</v>
      </c>
      <c r="M6552" s="15" t="str">
        <f t="shared" si="1346"/>
        <v>--</v>
      </c>
      <c r="N6552" s="14" t="str">
        <f t="shared" si="1347"/>
        <v/>
      </c>
      <c r="O6552" s="15" t="str">
        <f t="shared" si="1340"/>
        <v/>
      </c>
      <c r="P6552" s="15" t="str">
        <f>IF(N6552=1,FLOOR(MAX($P$4:P6551),1)+1,IF(AND(P6551&lt;&gt;"",O6551&lt;&gt;1),MAX($P$4:P6551)+0.1,""))</f>
        <v/>
      </c>
      <c r="Q6552" s="5">
        <f>ROW()</f>
        <v>6552</v>
      </c>
    </row>
    <row r="6553" spans="2:17" x14ac:dyDescent="0.3">
      <c r="B6553" s="5"/>
      <c r="C6553" s="14">
        <f t="shared" si="1341"/>
        <v>0</v>
      </c>
      <c r="D6553" s="14">
        <f t="shared" si="1341"/>
        <v>0</v>
      </c>
      <c r="E6553" s="14" t="str">
        <f t="shared" si="1342"/>
        <v/>
      </c>
      <c r="F6553" s="14">
        <f t="shared" si="1343"/>
        <v>0</v>
      </c>
      <c r="G6553" s="14">
        <f t="shared" si="1339"/>
        <v>3</v>
      </c>
      <c r="H6553" s="14">
        <f t="shared" si="1348"/>
        <v>16</v>
      </c>
      <c r="I6553" s="14">
        <f t="shared" si="1348"/>
        <v>0</v>
      </c>
      <c r="J6553" s="14">
        <f t="shared" si="1348"/>
        <v>0</v>
      </c>
      <c r="K6553" s="14">
        <f t="shared" si="1348"/>
        <v>0</v>
      </c>
      <c r="L6553" s="14" t="str">
        <f t="shared" si="1345"/>
        <v>3.16</v>
      </c>
      <c r="M6553" s="15" t="str">
        <f t="shared" si="1346"/>
        <v>--</v>
      </c>
      <c r="N6553" s="14" t="str">
        <f t="shared" si="1347"/>
        <v/>
      </c>
      <c r="O6553" s="15" t="str">
        <f t="shared" si="1340"/>
        <v/>
      </c>
      <c r="P6553" s="15" t="str">
        <f>IF(N6553=1,FLOOR(MAX($P$4:P6552),1)+1,IF(AND(P6552&lt;&gt;"",O6552&lt;&gt;1),MAX($P$4:P6552)+0.1,""))</f>
        <v/>
      </c>
      <c r="Q6553" s="5">
        <f>ROW()</f>
        <v>6553</v>
      </c>
    </row>
    <row r="6554" spans="2:17" x14ac:dyDescent="0.3">
      <c r="B6554" s="5"/>
      <c r="C6554" s="14">
        <f t="shared" si="1341"/>
        <v>0</v>
      </c>
      <c r="D6554" s="14">
        <f t="shared" si="1341"/>
        <v>0</v>
      </c>
      <c r="E6554" s="14" t="str">
        <f t="shared" si="1342"/>
        <v/>
      </c>
      <c r="F6554" s="14">
        <f t="shared" si="1343"/>
        <v>0</v>
      </c>
      <c r="G6554" s="14">
        <f t="shared" si="1339"/>
        <v>3</v>
      </c>
      <c r="H6554" s="14">
        <f t="shared" si="1348"/>
        <v>16</v>
      </c>
      <c r="I6554" s="14">
        <f t="shared" si="1348"/>
        <v>0</v>
      </c>
      <c r="J6554" s="14">
        <f t="shared" si="1348"/>
        <v>0</v>
      </c>
      <c r="K6554" s="14">
        <f t="shared" si="1348"/>
        <v>0</v>
      </c>
      <c r="L6554" s="14" t="str">
        <f t="shared" si="1345"/>
        <v>3.16</v>
      </c>
      <c r="M6554" s="15" t="str">
        <f t="shared" si="1346"/>
        <v>--</v>
      </c>
      <c r="N6554" s="14" t="str">
        <f t="shared" si="1347"/>
        <v/>
      </c>
      <c r="O6554" s="15" t="str">
        <f t="shared" si="1340"/>
        <v/>
      </c>
      <c r="P6554" s="15" t="str">
        <f>IF(N6554=1,FLOOR(MAX($P$4:P6553),1)+1,IF(AND(P6553&lt;&gt;"",O6553&lt;&gt;1),MAX($P$4:P6553)+0.1,""))</f>
        <v/>
      </c>
      <c r="Q6554" s="5">
        <f>ROW()</f>
        <v>6554</v>
      </c>
    </row>
    <row r="6555" spans="2:17" x14ac:dyDescent="0.3">
      <c r="B6555" s="5"/>
      <c r="C6555" s="14">
        <f t="shared" si="1341"/>
        <v>0</v>
      </c>
      <c r="D6555" s="14">
        <f t="shared" si="1341"/>
        <v>0</v>
      </c>
      <c r="E6555" s="14" t="str">
        <f t="shared" si="1342"/>
        <v/>
      </c>
      <c r="F6555" s="14">
        <f t="shared" si="1343"/>
        <v>0</v>
      </c>
      <c r="G6555" s="14">
        <f t="shared" si="1339"/>
        <v>3</v>
      </c>
      <c r="H6555" s="14">
        <f t="shared" si="1348"/>
        <v>16</v>
      </c>
      <c r="I6555" s="14">
        <f t="shared" si="1348"/>
        <v>0</v>
      </c>
      <c r="J6555" s="14">
        <f t="shared" si="1348"/>
        <v>0</v>
      </c>
      <c r="K6555" s="14">
        <f t="shared" si="1348"/>
        <v>0</v>
      </c>
      <c r="L6555" s="14" t="str">
        <f t="shared" si="1345"/>
        <v>3.16</v>
      </c>
      <c r="M6555" s="15" t="str">
        <f t="shared" si="1346"/>
        <v>--</v>
      </c>
      <c r="N6555" s="14" t="str">
        <f t="shared" si="1347"/>
        <v/>
      </c>
      <c r="O6555" s="15" t="str">
        <f t="shared" si="1340"/>
        <v/>
      </c>
      <c r="P6555" s="15" t="str">
        <f>IF(N6555=1,FLOOR(MAX($P$4:P6554),1)+1,IF(AND(P6554&lt;&gt;"",O6554&lt;&gt;1),MAX($P$4:P6554)+0.1,""))</f>
        <v/>
      </c>
      <c r="Q6555" s="5">
        <f>ROW()</f>
        <v>6555</v>
      </c>
    </row>
    <row r="6556" spans="2:17" x14ac:dyDescent="0.3">
      <c r="B6556" s="5"/>
      <c r="C6556" s="14">
        <f t="shared" si="1341"/>
        <v>0</v>
      </c>
      <c r="D6556" s="14">
        <f t="shared" si="1341"/>
        <v>0</v>
      </c>
      <c r="E6556" s="14" t="str">
        <f t="shared" si="1342"/>
        <v/>
      </c>
      <c r="F6556" s="14">
        <f t="shared" si="1343"/>
        <v>0</v>
      </c>
      <c r="G6556" s="14">
        <f t="shared" si="1339"/>
        <v>3</v>
      </c>
      <c r="H6556" s="14">
        <f t="shared" si="1348"/>
        <v>16</v>
      </c>
      <c r="I6556" s="14">
        <f t="shared" si="1348"/>
        <v>0</v>
      </c>
      <c r="J6556" s="14">
        <f t="shared" si="1348"/>
        <v>0</v>
      </c>
      <c r="K6556" s="14">
        <f t="shared" si="1348"/>
        <v>0</v>
      </c>
      <c r="L6556" s="14" t="str">
        <f t="shared" si="1345"/>
        <v>3.16</v>
      </c>
      <c r="M6556" s="15" t="str">
        <f t="shared" si="1346"/>
        <v>--</v>
      </c>
      <c r="N6556" s="14" t="str">
        <f t="shared" si="1347"/>
        <v/>
      </c>
      <c r="O6556" s="15" t="str">
        <f t="shared" si="1340"/>
        <v/>
      </c>
      <c r="P6556" s="15" t="str">
        <f>IF(N6556=1,FLOOR(MAX($P$4:P6555),1)+1,IF(AND(P6555&lt;&gt;"",O6555&lt;&gt;1),MAX($P$4:P6555)+0.1,""))</f>
        <v/>
      </c>
      <c r="Q6556" s="5">
        <f>ROW()</f>
        <v>6556</v>
      </c>
    </row>
    <row r="6557" spans="2:17" x14ac:dyDescent="0.3">
      <c r="B6557" s="5"/>
      <c r="C6557" s="14">
        <f t="shared" si="1341"/>
        <v>0</v>
      </c>
      <c r="D6557" s="14">
        <f t="shared" si="1341"/>
        <v>0</v>
      </c>
      <c r="E6557" s="14" t="str">
        <f t="shared" si="1342"/>
        <v/>
      </c>
      <c r="F6557" s="14">
        <f t="shared" si="1343"/>
        <v>0</v>
      </c>
      <c r="G6557" s="14">
        <f t="shared" si="1339"/>
        <v>3</v>
      </c>
      <c r="H6557" s="14">
        <f t="shared" si="1348"/>
        <v>16</v>
      </c>
      <c r="I6557" s="14">
        <f t="shared" si="1348"/>
        <v>0</v>
      </c>
      <c r="J6557" s="14">
        <f t="shared" si="1348"/>
        <v>0</v>
      </c>
      <c r="K6557" s="14">
        <f t="shared" si="1348"/>
        <v>0</v>
      </c>
      <c r="L6557" s="14" t="str">
        <f t="shared" si="1345"/>
        <v>3.16</v>
      </c>
      <c r="M6557" s="15" t="str">
        <f t="shared" si="1346"/>
        <v>--</v>
      </c>
      <c r="N6557" s="14" t="str">
        <f t="shared" si="1347"/>
        <v/>
      </c>
      <c r="O6557" s="15" t="str">
        <f t="shared" si="1340"/>
        <v/>
      </c>
      <c r="P6557" s="15" t="str">
        <f>IF(N6557=1,FLOOR(MAX($P$4:P6556),1)+1,IF(AND(P6556&lt;&gt;"",O6556&lt;&gt;1),MAX($P$4:P6556)+0.1,""))</f>
        <v/>
      </c>
      <c r="Q6557" s="5">
        <f>ROW()</f>
        <v>6557</v>
      </c>
    </row>
    <row r="6558" spans="2:17" x14ac:dyDescent="0.3">
      <c r="B6558" s="5"/>
      <c r="C6558" s="14">
        <f t="shared" si="1341"/>
        <v>0</v>
      </c>
      <c r="D6558" s="14">
        <f t="shared" si="1341"/>
        <v>0</v>
      </c>
      <c r="E6558" s="14" t="str">
        <f t="shared" si="1342"/>
        <v/>
      </c>
      <c r="F6558" s="14">
        <f t="shared" si="1343"/>
        <v>0</v>
      </c>
      <c r="G6558" s="14">
        <f t="shared" si="1339"/>
        <v>3</v>
      </c>
      <c r="H6558" s="14">
        <f t="shared" si="1348"/>
        <v>16</v>
      </c>
      <c r="I6558" s="14">
        <f t="shared" si="1348"/>
        <v>0</v>
      </c>
      <c r="J6558" s="14">
        <f t="shared" si="1348"/>
        <v>0</v>
      </c>
      <c r="K6558" s="14">
        <f t="shared" si="1348"/>
        <v>0</v>
      </c>
      <c r="L6558" s="14" t="str">
        <f t="shared" si="1345"/>
        <v>3.16</v>
      </c>
      <c r="M6558" s="15" t="str">
        <f t="shared" si="1346"/>
        <v>--</v>
      </c>
      <c r="N6558" s="14" t="str">
        <f t="shared" si="1347"/>
        <v/>
      </c>
      <c r="O6558" s="15" t="str">
        <f t="shared" si="1340"/>
        <v/>
      </c>
      <c r="P6558" s="15" t="str">
        <f>IF(N6558=1,FLOOR(MAX($P$4:P6557),1)+1,IF(AND(P6557&lt;&gt;"",O6557&lt;&gt;1),MAX($P$4:P6557)+0.1,""))</f>
        <v/>
      </c>
      <c r="Q6558" s="5">
        <f>ROW()</f>
        <v>6558</v>
      </c>
    </row>
    <row r="6559" spans="2:17" x14ac:dyDescent="0.3">
      <c r="B6559" s="5"/>
      <c r="C6559" s="14">
        <f t="shared" si="1341"/>
        <v>0</v>
      </c>
      <c r="D6559" s="14">
        <f t="shared" si="1341"/>
        <v>0</v>
      </c>
      <c r="E6559" s="14" t="str">
        <f t="shared" si="1342"/>
        <v/>
      </c>
      <c r="F6559" s="14">
        <f t="shared" si="1343"/>
        <v>0</v>
      </c>
      <c r="G6559" s="14">
        <f t="shared" si="1339"/>
        <v>3</v>
      </c>
      <c r="H6559" s="14">
        <f t="shared" si="1348"/>
        <v>16</v>
      </c>
      <c r="I6559" s="14">
        <f t="shared" si="1348"/>
        <v>0</v>
      </c>
      <c r="J6559" s="14">
        <f t="shared" si="1348"/>
        <v>0</v>
      </c>
      <c r="K6559" s="14">
        <f t="shared" si="1348"/>
        <v>0</v>
      </c>
      <c r="L6559" s="14" t="str">
        <f t="shared" si="1345"/>
        <v>3.16</v>
      </c>
      <c r="M6559" s="15" t="str">
        <f t="shared" si="1346"/>
        <v>--</v>
      </c>
      <c r="N6559" s="14" t="str">
        <f t="shared" si="1347"/>
        <v/>
      </c>
      <c r="O6559" s="15" t="str">
        <f t="shared" si="1340"/>
        <v/>
      </c>
      <c r="P6559" s="15" t="str">
        <f>IF(N6559=1,FLOOR(MAX($P$4:P6558),1)+1,IF(AND(P6558&lt;&gt;"",O6558&lt;&gt;1),MAX($P$4:P6558)+0.1,""))</f>
        <v/>
      </c>
      <c r="Q6559" s="5">
        <f>ROW()</f>
        <v>6559</v>
      </c>
    </row>
    <row r="6560" spans="2:17" x14ac:dyDescent="0.3">
      <c r="B6560" s="5"/>
      <c r="C6560" s="14">
        <f t="shared" si="1341"/>
        <v>0</v>
      </c>
      <c r="D6560" s="14">
        <f t="shared" si="1341"/>
        <v>0</v>
      </c>
      <c r="E6560" s="14" t="str">
        <f t="shared" si="1342"/>
        <v/>
      </c>
      <c r="F6560" s="14">
        <f t="shared" si="1343"/>
        <v>0</v>
      </c>
      <c r="G6560" s="14">
        <f t="shared" si="1339"/>
        <v>3</v>
      </c>
      <c r="H6560" s="14">
        <f t="shared" si="1348"/>
        <v>16</v>
      </c>
      <c r="I6560" s="14">
        <f t="shared" si="1348"/>
        <v>0</v>
      </c>
      <c r="J6560" s="14">
        <f t="shared" si="1348"/>
        <v>0</v>
      </c>
      <c r="K6560" s="14">
        <f t="shared" si="1348"/>
        <v>0</v>
      </c>
      <c r="L6560" s="14" t="str">
        <f t="shared" si="1345"/>
        <v>3.16</v>
      </c>
      <c r="M6560" s="15" t="str">
        <f t="shared" si="1346"/>
        <v>--</v>
      </c>
      <c r="N6560" s="14" t="str">
        <f t="shared" si="1347"/>
        <v/>
      </c>
      <c r="O6560" s="15" t="str">
        <f t="shared" si="1340"/>
        <v/>
      </c>
      <c r="P6560" s="15" t="str">
        <f>IF(N6560=1,FLOOR(MAX($P$4:P6559),1)+1,IF(AND(P6559&lt;&gt;"",O6559&lt;&gt;1),MAX($P$4:P6559)+0.1,""))</f>
        <v/>
      </c>
      <c r="Q6560" s="5">
        <f>ROW()</f>
        <v>6560</v>
      </c>
    </row>
    <row r="6561" spans="2:17" x14ac:dyDescent="0.3">
      <c r="B6561" s="5"/>
      <c r="C6561" s="14">
        <f t="shared" si="1341"/>
        <v>0</v>
      </c>
      <c r="D6561" s="14">
        <f t="shared" si="1341"/>
        <v>0</v>
      </c>
      <c r="E6561" s="14" t="str">
        <f t="shared" si="1342"/>
        <v/>
      </c>
      <c r="F6561" s="14">
        <f t="shared" si="1343"/>
        <v>0</v>
      </c>
      <c r="G6561" s="14">
        <f t="shared" si="1339"/>
        <v>3</v>
      </c>
      <c r="H6561" s="14">
        <f t="shared" si="1348"/>
        <v>16</v>
      </c>
      <c r="I6561" s="14">
        <f t="shared" si="1348"/>
        <v>0</v>
      </c>
      <c r="J6561" s="14">
        <f t="shared" si="1348"/>
        <v>0</v>
      </c>
      <c r="K6561" s="14">
        <f t="shared" si="1348"/>
        <v>0</v>
      </c>
      <c r="L6561" s="14" t="str">
        <f t="shared" si="1345"/>
        <v>3.16</v>
      </c>
      <c r="M6561" s="15" t="str">
        <f t="shared" si="1346"/>
        <v>--</v>
      </c>
      <c r="N6561" s="14" t="str">
        <f t="shared" si="1347"/>
        <v/>
      </c>
      <c r="O6561" s="15" t="str">
        <f t="shared" si="1340"/>
        <v/>
      </c>
      <c r="P6561" s="15" t="str">
        <f>IF(N6561=1,FLOOR(MAX($P$4:P6560),1)+1,IF(AND(P6560&lt;&gt;"",O6560&lt;&gt;1),MAX($P$4:P6560)+0.1,""))</f>
        <v/>
      </c>
      <c r="Q6561" s="5">
        <f>ROW()</f>
        <v>6561</v>
      </c>
    </row>
    <row r="6562" spans="2:17" x14ac:dyDescent="0.3">
      <c r="B6562" s="5"/>
      <c r="C6562" s="14">
        <f t="shared" si="1341"/>
        <v>0</v>
      </c>
      <c r="D6562" s="14">
        <f t="shared" si="1341"/>
        <v>0</v>
      </c>
      <c r="E6562" s="14" t="str">
        <f t="shared" si="1342"/>
        <v/>
      </c>
      <c r="F6562" s="14">
        <f t="shared" si="1343"/>
        <v>0</v>
      </c>
      <c r="G6562" s="14">
        <f t="shared" si="1339"/>
        <v>3</v>
      </c>
      <c r="H6562" s="14">
        <f t="shared" si="1348"/>
        <v>16</v>
      </c>
      <c r="I6562" s="14">
        <f t="shared" si="1348"/>
        <v>0</v>
      </c>
      <c r="J6562" s="14">
        <f t="shared" si="1348"/>
        <v>0</v>
      </c>
      <c r="K6562" s="14">
        <f t="shared" si="1348"/>
        <v>0</v>
      </c>
      <c r="L6562" s="14" t="str">
        <f t="shared" si="1345"/>
        <v>3.16</v>
      </c>
      <c r="M6562" s="15" t="str">
        <f t="shared" si="1346"/>
        <v>--</v>
      </c>
      <c r="N6562" s="14" t="str">
        <f t="shared" si="1347"/>
        <v/>
      </c>
      <c r="O6562" s="15" t="str">
        <f t="shared" si="1340"/>
        <v/>
      </c>
      <c r="P6562" s="15" t="str">
        <f>IF(N6562=1,FLOOR(MAX($P$4:P6561),1)+1,IF(AND(P6561&lt;&gt;"",O6561&lt;&gt;1),MAX($P$4:P6561)+0.1,""))</f>
        <v/>
      </c>
      <c r="Q6562" s="5">
        <f>ROW()</f>
        <v>6562</v>
      </c>
    </row>
    <row r="6563" spans="2:17" x14ac:dyDescent="0.3">
      <c r="B6563" s="5"/>
      <c r="C6563" s="14">
        <f t="shared" si="1341"/>
        <v>0</v>
      </c>
      <c r="D6563" s="14">
        <f t="shared" si="1341"/>
        <v>0</v>
      </c>
      <c r="E6563" s="14" t="str">
        <f t="shared" si="1342"/>
        <v/>
      </c>
      <c r="F6563" s="14">
        <f t="shared" si="1343"/>
        <v>0</v>
      </c>
      <c r="G6563" s="14">
        <f t="shared" si="1339"/>
        <v>3</v>
      </c>
      <c r="H6563" s="14">
        <f t="shared" si="1348"/>
        <v>16</v>
      </c>
      <c r="I6563" s="14">
        <f t="shared" si="1348"/>
        <v>0</v>
      </c>
      <c r="J6563" s="14">
        <f t="shared" si="1348"/>
        <v>0</v>
      </c>
      <c r="K6563" s="14">
        <f t="shared" si="1348"/>
        <v>0</v>
      </c>
      <c r="L6563" s="14" t="str">
        <f t="shared" si="1345"/>
        <v>3.16</v>
      </c>
      <c r="M6563" s="15" t="str">
        <f t="shared" si="1346"/>
        <v>--</v>
      </c>
      <c r="N6563" s="14" t="str">
        <f t="shared" si="1347"/>
        <v/>
      </c>
      <c r="O6563" s="15" t="str">
        <f t="shared" si="1340"/>
        <v/>
      </c>
      <c r="P6563" s="15" t="str">
        <f>IF(N6563=1,FLOOR(MAX($P$4:P6562),1)+1,IF(AND(P6562&lt;&gt;"",O6562&lt;&gt;1),MAX($P$4:P6562)+0.1,""))</f>
        <v/>
      </c>
      <c r="Q6563" s="5">
        <f>ROW()</f>
        <v>6563</v>
      </c>
    </row>
    <row r="6564" spans="2:17" x14ac:dyDescent="0.3">
      <c r="B6564" s="5"/>
      <c r="C6564" s="14">
        <f t="shared" si="1341"/>
        <v>0</v>
      </c>
      <c r="D6564" s="14">
        <f t="shared" si="1341"/>
        <v>0</v>
      </c>
      <c r="E6564" s="14" t="str">
        <f t="shared" si="1342"/>
        <v/>
      </c>
      <c r="F6564" s="14">
        <f t="shared" si="1343"/>
        <v>0</v>
      </c>
      <c r="G6564" s="14">
        <f t="shared" si="1339"/>
        <v>3</v>
      </c>
      <c r="H6564" s="14">
        <f t="shared" si="1348"/>
        <v>16</v>
      </c>
      <c r="I6564" s="14">
        <f t="shared" si="1348"/>
        <v>0</v>
      </c>
      <c r="J6564" s="14">
        <f t="shared" si="1348"/>
        <v>0</v>
      </c>
      <c r="K6564" s="14">
        <f t="shared" si="1348"/>
        <v>0</v>
      </c>
      <c r="L6564" s="14" t="str">
        <f t="shared" si="1345"/>
        <v>3.16</v>
      </c>
      <c r="M6564" s="15" t="str">
        <f t="shared" si="1346"/>
        <v>--</v>
      </c>
      <c r="N6564" s="14" t="str">
        <f t="shared" si="1347"/>
        <v/>
      </c>
      <c r="O6564" s="15" t="str">
        <f t="shared" si="1340"/>
        <v/>
      </c>
      <c r="P6564" s="15" t="str">
        <f>IF(N6564=1,FLOOR(MAX($P$4:P6563),1)+1,IF(AND(P6563&lt;&gt;"",O6563&lt;&gt;1),MAX($P$4:P6563)+0.1,""))</f>
        <v/>
      </c>
      <c r="Q6564" s="5">
        <f>ROW()</f>
        <v>6564</v>
      </c>
    </row>
    <row r="6565" spans="2:17" x14ac:dyDescent="0.3">
      <c r="B6565" s="5"/>
      <c r="C6565" s="14">
        <f t="shared" si="1341"/>
        <v>0</v>
      </c>
      <c r="D6565" s="14">
        <f t="shared" si="1341"/>
        <v>0</v>
      </c>
      <c r="E6565" s="14" t="str">
        <f t="shared" si="1342"/>
        <v/>
      </c>
      <c r="F6565" s="14">
        <f t="shared" si="1343"/>
        <v>0</v>
      </c>
      <c r="G6565" s="14">
        <f t="shared" si="1339"/>
        <v>3</v>
      </c>
      <c r="H6565" s="14">
        <f t="shared" si="1348"/>
        <v>16</v>
      </c>
      <c r="I6565" s="14">
        <f t="shared" si="1348"/>
        <v>0</v>
      </c>
      <c r="J6565" s="14">
        <f t="shared" si="1348"/>
        <v>0</v>
      </c>
      <c r="K6565" s="14">
        <f t="shared" si="1348"/>
        <v>0</v>
      </c>
      <c r="L6565" s="14" t="str">
        <f t="shared" si="1345"/>
        <v>3.16</v>
      </c>
      <c r="M6565" s="15" t="str">
        <f t="shared" si="1346"/>
        <v>--</v>
      </c>
      <c r="N6565" s="14" t="str">
        <f t="shared" si="1347"/>
        <v/>
      </c>
      <c r="O6565" s="15" t="str">
        <f t="shared" si="1340"/>
        <v/>
      </c>
      <c r="P6565" s="15" t="str">
        <f>IF(N6565=1,FLOOR(MAX($P$4:P6564),1)+1,IF(AND(P6564&lt;&gt;"",O6564&lt;&gt;1),MAX($P$4:P6564)+0.1,""))</f>
        <v/>
      </c>
      <c r="Q6565" s="5">
        <f>ROW()</f>
        <v>6565</v>
      </c>
    </row>
    <row r="6566" spans="2:17" x14ac:dyDescent="0.3">
      <c r="B6566" s="5"/>
      <c r="C6566" s="14">
        <f t="shared" si="1341"/>
        <v>0</v>
      </c>
      <c r="D6566" s="14">
        <f t="shared" si="1341"/>
        <v>0</v>
      </c>
      <c r="E6566" s="14" t="str">
        <f t="shared" si="1342"/>
        <v/>
      </c>
      <c r="F6566" s="14">
        <f t="shared" si="1343"/>
        <v>0</v>
      </c>
      <c r="G6566" s="14">
        <f t="shared" si="1339"/>
        <v>3</v>
      </c>
      <c r="H6566" s="14">
        <f t="shared" ref="H6566:K6581" si="1349">IF(G6566&lt;&gt;G6565,0,IF(AND(($F6565-$D6566)=(H$3-1),$F6566=H$3),H6565+1,H6565))</f>
        <v>16</v>
      </c>
      <c r="I6566" s="14">
        <f t="shared" si="1349"/>
        <v>0</v>
      </c>
      <c r="J6566" s="14">
        <f t="shared" si="1349"/>
        <v>0</v>
      </c>
      <c r="K6566" s="14">
        <f t="shared" si="1349"/>
        <v>0</v>
      </c>
      <c r="L6566" s="14" t="str">
        <f t="shared" si="1345"/>
        <v>3.16</v>
      </c>
      <c r="M6566" s="15" t="str">
        <f t="shared" si="1346"/>
        <v>--</v>
      </c>
      <c r="N6566" s="14" t="str">
        <f t="shared" si="1347"/>
        <v/>
      </c>
      <c r="O6566" s="15" t="str">
        <f t="shared" si="1340"/>
        <v/>
      </c>
      <c r="P6566" s="15" t="str">
        <f>IF(N6566=1,FLOOR(MAX($P$4:P6565),1)+1,IF(AND(P6565&lt;&gt;"",O6565&lt;&gt;1),MAX($P$4:P6565)+0.1,""))</f>
        <v/>
      </c>
      <c r="Q6566" s="5">
        <f>ROW()</f>
        <v>6566</v>
      </c>
    </row>
    <row r="6567" spans="2:17" x14ac:dyDescent="0.3">
      <c r="B6567" s="5"/>
      <c r="C6567" s="14">
        <f t="shared" si="1341"/>
        <v>0</v>
      </c>
      <c r="D6567" s="14">
        <f t="shared" si="1341"/>
        <v>0</v>
      </c>
      <c r="E6567" s="14" t="str">
        <f t="shared" si="1342"/>
        <v/>
      </c>
      <c r="F6567" s="14">
        <f t="shared" si="1343"/>
        <v>0</v>
      </c>
      <c r="G6567" s="14">
        <f t="shared" si="1339"/>
        <v>3</v>
      </c>
      <c r="H6567" s="14">
        <f t="shared" si="1349"/>
        <v>16</v>
      </c>
      <c r="I6567" s="14">
        <f t="shared" si="1349"/>
        <v>0</v>
      </c>
      <c r="J6567" s="14">
        <f t="shared" si="1349"/>
        <v>0</v>
      </c>
      <c r="K6567" s="14">
        <f t="shared" si="1349"/>
        <v>0</v>
      </c>
      <c r="L6567" s="14" t="str">
        <f t="shared" si="1345"/>
        <v>3.16</v>
      </c>
      <c r="M6567" s="15" t="str">
        <f t="shared" si="1346"/>
        <v>--</v>
      </c>
      <c r="N6567" s="14" t="str">
        <f t="shared" si="1347"/>
        <v/>
      </c>
      <c r="O6567" s="15" t="str">
        <f t="shared" si="1340"/>
        <v/>
      </c>
      <c r="P6567" s="15" t="str">
        <f>IF(N6567=1,FLOOR(MAX($P$4:P6566),1)+1,IF(AND(P6566&lt;&gt;"",O6566&lt;&gt;1),MAX($P$4:P6566)+0.1,""))</f>
        <v/>
      </c>
      <c r="Q6567" s="5">
        <f>ROW()</f>
        <v>6567</v>
      </c>
    </row>
    <row r="6568" spans="2:17" x14ac:dyDescent="0.3">
      <c r="B6568" s="5"/>
      <c r="C6568" s="14">
        <f t="shared" si="1341"/>
        <v>0</v>
      </c>
      <c r="D6568" s="14">
        <f t="shared" si="1341"/>
        <v>0</v>
      </c>
      <c r="E6568" s="14" t="str">
        <f t="shared" si="1342"/>
        <v/>
      </c>
      <c r="F6568" s="14">
        <f t="shared" si="1343"/>
        <v>0</v>
      </c>
      <c r="G6568" s="14">
        <f t="shared" si="1339"/>
        <v>3</v>
      </c>
      <c r="H6568" s="14">
        <f t="shared" si="1349"/>
        <v>16</v>
      </c>
      <c r="I6568" s="14">
        <f t="shared" si="1349"/>
        <v>0</v>
      </c>
      <c r="J6568" s="14">
        <f t="shared" si="1349"/>
        <v>0</v>
      </c>
      <c r="K6568" s="14">
        <f t="shared" si="1349"/>
        <v>0</v>
      </c>
      <c r="L6568" s="14" t="str">
        <f t="shared" si="1345"/>
        <v>3.16</v>
      </c>
      <c r="M6568" s="15" t="str">
        <f t="shared" si="1346"/>
        <v>--</v>
      </c>
      <c r="N6568" s="14" t="str">
        <f t="shared" si="1347"/>
        <v/>
      </c>
      <c r="O6568" s="15" t="str">
        <f t="shared" si="1340"/>
        <v/>
      </c>
      <c r="P6568" s="15" t="str">
        <f>IF(N6568=1,FLOOR(MAX($P$4:P6567),1)+1,IF(AND(P6567&lt;&gt;"",O6567&lt;&gt;1),MAX($P$4:P6567)+0.1,""))</f>
        <v/>
      </c>
      <c r="Q6568" s="5">
        <f>ROW()</f>
        <v>6568</v>
      </c>
    </row>
    <row r="6569" spans="2:17" x14ac:dyDescent="0.3">
      <c r="B6569" s="5"/>
      <c r="C6569" s="14">
        <f t="shared" si="1341"/>
        <v>0</v>
      </c>
      <c r="D6569" s="14">
        <f t="shared" si="1341"/>
        <v>0</v>
      </c>
      <c r="E6569" s="14" t="str">
        <f t="shared" si="1342"/>
        <v/>
      </c>
      <c r="F6569" s="14">
        <f t="shared" si="1343"/>
        <v>0</v>
      </c>
      <c r="G6569" s="14">
        <f t="shared" si="1339"/>
        <v>3</v>
      </c>
      <c r="H6569" s="14">
        <f t="shared" si="1349"/>
        <v>16</v>
      </c>
      <c r="I6569" s="14">
        <f t="shared" si="1349"/>
        <v>0</v>
      </c>
      <c r="J6569" s="14">
        <f t="shared" si="1349"/>
        <v>0</v>
      </c>
      <c r="K6569" s="14">
        <f t="shared" si="1349"/>
        <v>0</v>
      </c>
      <c r="L6569" s="14" t="str">
        <f t="shared" si="1345"/>
        <v>3.16</v>
      </c>
      <c r="M6569" s="15" t="str">
        <f t="shared" si="1346"/>
        <v>--</v>
      </c>
      <c r="N6569" s="14" t="str">
        <f t="shared" si="1347"/>
        <v/>
      </c>
      <c r="O6569" s="15" t="str">
        <f t="shared" si="1340"/>
        <v/>
      </c>
      <c r="P6569" s="15" t="str">
        <f>IF(N6569=1,FLOOR(MAX($P$4:P6568),1)+1,IF(AND(P6568&lt;&gt;"",O6568&lt;&gt;1),MAX($P$4:P6568)+0.1,""))</f>
        <v/>
      </c>
      <c r="Q6569" s="5">
        <f>ROW()</f>
        <v>6569</v>
      </c>
    </row>
    <row r="6570" spans="2:17" x14ac:dyDescent="0.3">
      <c r="B6570" s="5"/>
      <c r="C6570" s="14">
        <f t="shared" si="1341"/>
        <v>0</v>
      </c>
      <c r="D6570" s="14">
        <f t="shared" si="1341"/>
        <v>0</v>
      </c>
      <c r="E6570" s="14" t="str">
        <f t="shared" si="1342"/>
        <v/>
      </c>
      <c r="F6570" s="14">
        <f t="shared" si="1343"/>
        <v>0</v>
      </c>
      <c r="G6570" s="14">
        <f t="shared" si="1339"/>
        <v>3</v>
      </c>
      <c r="H6570" s="14">
        <f t="shared" si="1349"/>
        <v>16</v>
      </c>
      <c r="I6570" s="14">
        <f t="shared" si="1349"/>
        <v>0</v>
      </c>
      <c r="J6570" s="14">
        <f t="shared" si="1349"/>
        <v>0</v>
      </c>
      <c r="K6570" s="14">
        <f t="shared" si="1349"/>
        <v>0</v>
      </c>
      <c r="L6570" s="14" t="str">
        <f t="shared" si="1345"/>
        <v>3.16</v>
      </c>
      <c r="M6570" s="15" t="str">
        <f t="shared" si="1346"/>
        <v>--</v>
      </c>
      <c r="N6570" s="14" t="str">
        <f t="shared" si="1347"/>
        <v/>
      </c>
      <c r="O6570" s="15" t="str">
        <f t="shared" si="1340"/>
        <v/>
      </c>
      <c r="P6570" s="15" t="str">
        <f>IF(N6570=1,FLOOR(MAX($P$4:P6569),1)+1,IF(AND(P6569&lt;&gt;"",O6569&lt;&gt;1),MAX($P$4:P6569)+0.1,""))</f>
        <v/>
      </c>
      <c r="Q6570" s="5">
        <f>ROW()</f>
        <v>6570</v>
      </c>
    </row>
    <row r="6571" spans="2:17" x14ac:dyDescent="0.3">
      <c r="B6571" s="5"/>
      <c r="C6571" s="14">
        <f t="shared" si="1341"/>
        <v>0</v>
      </c>
      <c r="D6571" s="14">
        <f t="shared" si="1341"/>
        <v>0</v>
      </c>
      <c r="E6571" s="14" t="str">
        <f t="shared" si="1342"/>
        <v/>
      </c>
      <c r="F6571" s="14">
        <f t="shared" si="1343"/>
        <v>0</v>
      </c>
      <c r="G6571" s="14">
        <f t="shared" si="1339"/>
        <v>3</v>
      </c>
      <c r="H6571" s="14">
        <f t="shared" si="1349"/>
        <v>16</v>
      </c>
      <c r="I6571" s="14">
        <f t="shared" si="1349"/>
        <v>0</v>
      </c>
      <c r="J6571" s="14">
        <f t="shared" si="1349"/>
        <v>0</v>
      </c>
      <c r="K6571" s="14">
        <f t="shared" si="1349"/>
        <v>0</v>
      </c>
      <c r="L6571" s="14" t="str">
        <f t="shared" si="1345"/>
        <v>3.16</v>
      </c>
      <c r="M6571" s="15" t="str">
        <f t="shared" si="1346"/>
        <v>--</v>
      </c>
      <c r="N6571" s="14" t="str">
        <f t="shared" si="1347"/>
        <v/>
      </c>
      <c r="O6571" s="15" t="str">
        <f t="shared" si="1340"/>
        <v/>
      </c>
      <c r="P6571" s="15" t="str">
        <f>IF(N6571=1,FLOOR(MAX($P$4:P6570),1)+1,IF(AND(P6570&lt;&gt;"",O6570&lt;&gt;1),MAX($P$4:P6570)+0.1,""))</f>
        <v/>
      </c>
      <c r="Q6571" s="5">
        <f>ROW()</f>
        <v>6571</v>
      </c>
    </row>
    <row r="6572" spans="2:17" x14ac:dyDescent="0.3">
      <c r="B6572" s="5"/>
      <c r="C6572" s="14">
        <f t="shared" si="1341"/>
        <v>0</v>
      </c>
      <c r="D6572" s="14">
        <f t="shared" si="1341"/>
        <v>0</v>
      </c>
      <c r="E6572" s="14" t="str">
        <f t="shared" si="1342"/>
        <v/>
      </c>
      <c r="F6572" s="14">
        <f t="shared" si="1343"/>
        <v>0</v>
      </c>
      <c r="G6572" s="14">
        <f t="shared" si="1339"/>
        <v>3</v>
      </c>
      <c r="H6572" s="14">
        <f t="shared" si="1349"/>
        <v>16</v>
      </c>
      <c r="I6572" s="14">
        <f t="shared" si="1349"/>
        <v>0</v>
      </c>
      <c r="J6572" s="14">
        <f t="shared" si="1349"/>
        <v>0</v>
      </c>
      <c r="K6572" s="14">
        <f t="shared" si="1349"/>
        <v>0</v>
      </c>
      <c r="L6572" s="14" t="str">
        <f t="shared" si="1345"/>
        <v>3.16</v>
      </c>
      <c r="M6572" s="15" t="str">
        <f t="shared" si="1346"/>
        <v>--</v>
      </c>
      <c r="N6572" s="14" t="str">
        <f t="shared" si="1347"/>
        <v/>
      </c>
      <c r="O6572" s="15" t="str">
        <f t="shared" si="1340"/>
        <v/>
      </c>
      <c r="P6572" s="15" t="str">
        <f>IF(N6572=1,FLOOR(MAX($P$4:P6571),1)+1,IF(AND(P6571&lt;&gt;"",O6571&lt;&gt;1),MAX($P$4:P6571)+0.1,""))</f>
        <v/>
      </c>
      <c r="Q6572" s="5">
        <f>ROW()</f>
        <v>6572</v>
      </c>
    </row>
    <row r="6573" spans="2:17" x14ac:dyDescent="0.3">
      <c r="B6573" s="5"/>
      <c r="C6573" s="14">
        <f t="shared" si="1341"/>
        <v>0</v>
      </c>
      <c r="D6573" s="14">
        <f t="shared" si="1341"/>
        <v>0</v>
      </c>
      <c r="E6573" s="14" t="str">
        <f t="shared" si="1342"/>
        <v/>
      </c>
      <c r="F6573" s="14">
        <f t="shared" si="1343"/>
        <v>0</v>
      </c>
      <c r="G6573" s="14">
        <f t="shared" si="1339"/>
        <v>3</v>
      </c>
      <c r="H6573" s="14">
        <f t="shared" si="1349"/>
        <v>16</v>
      </c>
      <c r="I6573" s="14">
        <f t="shared" si="1349"/>
        <v>0</v>
      </c>
      <c r="J6573" s="14">
        <f t="shared" si="1349"/>
        <v>0</v>
      </c>
      <c r="K6573" s="14">
        <f t="shared" si="1349"/>
        <v>0</v>
      </c>
      <c r="L6573" s="14" t="str">
        <f t="shared" si="1345"/>
        <v>3.16</v>
      </c>
      <c r="M6573" s="15" t="str">
        <f t="shared" si="1346"/>
        <v>--</v>
      </c>
      <c r="N6573" s="14" t="str">
        <f t="shared" si="1347"/>
        <v/>
      </c>
      <c r="O6573" s="15" t="str">
        <f t="shared" si="1340"/>
        <v/>
      </c>
      <c r="P6573" s="15" t="str">
        <f>IF(N6573=1,FLOOR(MAX($P$4:P6572),1)+1,IF(AND(P6572&lt;&gt;"",O6572&lt;&gt;1),MAX($P$4:P6572)+0.1,""))</f>
        <v/>
      </c>
      <c r="Q6573" s="5">
        <f>ROW()</f>
        <v>6573</v>
      </c>
    </row>
    <row r="6574" spans="2:17" x14ac:dyDescent="0.3">
      <c r="B6574" s="5"/>
      <c r="C6574" s="14">
        <f t="shared" si="1341"/>
        <v>0</v>
      </c>
      <c r="D6574" s="14">
        <f t="shared" si="1341"/>
        <v>0</v>
      </c>
      <c r="E6574" s="14" t="str">
        <f t="shared" si="1342"/>
        <v/>
      </c>
      <c r="F6574" s="14">
        <f t="shared" si="1343"/>
        <v>0</v>
      </c>
      <c r="G6574" s="14">
        <f t="shared" si="1339"/>
        <v>3</v>
      </c>
      <c r="H6574" s="14">
        <f t="shared" si="1349"/>
        <v>16</v>
      </c>
      <c r="I6574" s="14">
        <f t="shared" si="1349"/>
        <v>0</v>
      </c>
      <c r="J6574" s="14">
        <f t="shared" si="1349"/>
        <v>0</v>
      </c>
      <c r="K6574" s="14">
        <f t="shared" si="1349"/>
        <v>0</v>
      </c>
      <c r="L6574" s="14" t="str">
        <f t="shared" si="1345"/>
        <v>3.16</v>
      </c>
      <c r="M6574" s="15" t="str">
        <f t="shared" si="1346"/>
        <v>--</v>
      </c>
      <c r="N6574" s="14" t="str">
        <f t="shared" si="1347"/>
        <v/>
      </c>
      <c r="O6574" s="15" t="str">
        <f t="shared" si="1340"/>
        <v/>
      </c>
      <c r="P6574" s="15" t="str">
        <f>IF(N6574=1,FLOOR(MAX($P$4:P6573),1)+1,IF(AND(P6573&lt;&gt;"",O6573&lt;&gt;1),MAX($P$4:P6573)+0.1,""))</f>
        <v/>
      </c>
      <c r="Q6574" s="5">
        <f>ROW()</f>
        <v>6574</v>
      </c>
    </row>
    <row r="6575" spans="2:17" x14ac:dyDescent="0.3">
      <c r="B6575" s="5"/>
      <c r="C6575" s="14">
        <f t="shared" si="1341"/>
        <v>0</v>
      </c>
      <c r="D6575" s="14">
        <f t="shared" si="1341"/>
        <v>0</v>
      </c>
      <c r="E6575" s="14" t="str">
        <f t="shared" si="1342"/>
        <v/>
      </c>
      <c r="F6575" s="14">
        <f t="shared" si="1343"/>
        <v>0</v>
      </c>
      <c r="G6575" s="14">
        <f t="shared" si="1339"/>
        <v>3</v>
      </c>
      <c r="H6575" s="14">
        <f t="shared" si="1349"/>
        <v>16</v>
      </c>
      <c r="I6575" s="14">
        <f t="shared" si="1349"/>
        <v>0</v>
      </c>
      <c r="J6575" s="14">
        <f t="shared" si="1349"/>
        <v>0</v>
      </c>
      <c r="K6575" s="14">
        <f t="shared" si="1349"/>
        <v>0</v>
      </c>
      <c r="L6575" s="14" t="str">
        <f t="shared" si="1345"/>
        <v>3.16</v>
      </c>
      <c r="M6575" s="15" t="str">
        <f t="shared" si="1346"/>
        <v>--</v>
      </c>
      <c r="N6575" s="14" t="str">
        <f t="shared" si="1347"/>
        <v/>
      </c>
      <c r="O6575" s="15" t="str">
        <f t="shared" si="1340"/>
        <v/>
      </c>
      <c r="P6575" s="15" t="str">
        <f>IF(N6575=1,FLOOR(MAX($P$4:P6574),1)+1,IF(AND(P6574&lt;&gt;"",O6574&lt;&gt;1),MAX($P$4:P6574)+0.1,""))</f>
        <v/>
      </c>
      <c r="Q6575" s="5">
        <f>ROW()</f>
        <v>6575</v>
      </c>
    </row>
    <row r="6576" spans="2:17" x14ac:dyDescent="0.3">
      <c r="B6576" s="5"/>
      <c r="C6576" s="14">
        <f t="shared" si="1341"/>
        <v>0</v>
      </c>
      <c r="D6576" s="14">
        <f t="shared" si="1341"/>
        <v>0</v>
      </c>
      <c r="E6576" s="14" t="str">
        <f t="shared" si="1342"/>
        <v/>
      </c>
      <c r="F6576" s="14">
        <f t="shared" si="1343"/>
        <v>0</v>
      </c>
      <c r="G6576" s="14">
        <f t="shared" si="1339"/>
        <v>3</v>
      </c>
      <c r="H6576" s="14">
        <f t="shared" si="1349"/>
        <v>16</v>
      </c>
      <c r="I6576" s="14">
        <f t="shared" si="1349"/>
        <v>0</v>
      </c>
      <c r="J6576" s="14">
        <f t="shared" si="1349"/>
        <v>0</v>
      </c>
      <c r="K6576" s="14">
        <f t="shared" si="1349"/>
        <v>0</v>
      </c>
      <c r="L6576" s="14" t="str">
        <f t="shared" si="1345"/>
        <v>3.16</v>
      </c>
      <c r="M6576" s="15" t="str">
        <f t="shared" si="1346"/>
        <v>--</v>
      </c>
      <c r="N6576" s="14" t="str">
        <f t="shared" si="1347"/>
        <v/>
      </c>
      <c r="O6576" s="15" t="str">
        <f t="shared" si="1340"/>
        <v/>
      </c>
      <c r="P6576" s="15" t="str">
        <f>IF(N6576=1,FLOOR(MAX($P$4:P6575),1)+1,IF(AND(P6575&lt;&gt;"",O6575&lt;&gt;1),MAX($P$4:P6575)+0.1,""))</f>
        <v/>
      </c>
      <c r="Q6576" s="5">
        <f>ROW()</f>
        <v>6576</v>
      </c>
    </row>
    <row r="6577" spans="2:17" x14ac:dyDescent="0.3">
      <c r="B6577" s="5"/>
      <c r="C6577" s="14">
        <f t="shared" si="1341"/>
        <v>0</v>
      </c>
      <c r="D6577" s="14">
        <f t="shared" si="1341"/>
        <v>0</v>
      </c>
      <c r="E6577" s="14" t="str">
        <f t="shared" si="1342"/>
        <v/>
      </c>
      <c r="F6577" s="14">
        <f t="shared" si="1343"/>
        <v>0</v>
      </c>
      <c r="G6577" s="14">
        <f t="shared" si="1339"/>
        <v>3</v>
      </c>
      <c r="H6577" s="14">
        <f t="shared" si="1349"/>
        <v>16</v>
      </c>
      <c r="I6577" s="14">
        <f t="shared" si="1349"/>
        <v>0</v>
      </c>
      <c r="J6577" s="14">
        <f t="shared" si="1349"/>
        <v>0</v>
      </c>
      <c r="K6577" s="14">
        <f t="shared" si="1349"/>
        <v>0</v>
      </c>
      <c r="L6577" s="14" t="str">
        <f t="shared" si="1345"/>
        <v>3.16</v>
      </c>
      <c r="M6577" s="15" t="str">
        <f t="shared" si="1346"/>
        <v>--</v>
      </c>
      <c r="N6577" s="14" t="str">
        <f t="shared" si="1347"/>
        <v/>
      </c>
      <c r="O6577" s="15" t="str">
        <f t="shared" si="1340"/>
        <v/>
      </c>
      <c r="P6577" s="15" t="str">
        <f>IF(N6577=1,FLOOR(MAX($P$4:P6576),1)+1,IF(AND(P6576&lt;&gt;"",O6576&lt;&gt;1),MAX($P$4:P6576)+0.1,""))</f>
        <v/>
      </c>
      <c r="Q6577" s="5">
        <f>ROW()</f>
        <v>6577</v>
      </c>
    </row>
    <row r="6578" spans="2:17" x14ac:dyDescent="0.3">
      <c r="B6578" s="5"/>
      <c r="C6578" s="14">
        <f t="shared" si="1341"/>
        <v>0</v>
      </c>
      <c r="D6578" s="14">
        <f t="shared" si="1341"/>
        <v>0</v>
      </c>
      <c r="E6578" s="14" t="str">
        <f t="shared" si="1342"/>
        <v/>
      </c>
      <c r="F6578" s="14">
        <f t="shared" si="1343"/>
        <v>0</v>
      </c>
      <c r="G6578" s="14">
        <f t="shared" si="1339"/>
        <v>3</v>
      </c>
      <c r="H6578" s="14">
        <f t="shared" si="1349"/>
        <v>16</v>
      </c>
      <c r="I6578" s="14">
        <f t="shared" si="1349"/>
        <v>0</v>
      </c>
      <c r="J6578" s="14">
        <f t="shared" si="1349"/>
        <v>0</v>
      </c>
      <c r="K6578" s="14">
        <f t="shared" si="1349"/>
        <v>0</v>
      </c>
      <c r="L6578" s="14" t="str">
        <f t="shared" si="1345"/>
        <v>3.16</v>
      </c>
      <c r="M6578" s="15" t="str">
        <f t="shared" si="1346"/>
        <v>--</v>
      </c>
      <c r="N6578" s="14" t="str">
        <f t="shared" si="1347"/>
        <v/>
      </c>
      <c r="O6578" s="15" t="str">
        <f t="shared" si="1340"/>
        <v/>
      </c>
      <c r="P6578" s="15" t="str">
        <f>IF(N6578=1,FLOOR(MAX($P$4:P6577),1)+1,IF(AND(P6577&lt;&gt;"",O6577&lt;&gt;1),MAX($P$4:P6577)+0.1,""))</f>
        <v/>
      </c>
      <c r="Q6578" s="5">
        <f>ROW()</f>
        <v>6578</v>
      </c>
    </row>
    <row r="6579" spans="2:17" x14ac:dyDescent="0.3">
      <c r="B6579" s="5"/>
      <c r="C6579" s="14">
        <f t="shared" si="1341"/>
        <v>0</v>
      </c>
      <c r="D6579" s="14">
        <f t="shared" si="1341"/>
        <v>0</v>
      </c>
      <c r="E6579" s="14" t="str">
        <f t="shared" si="1342"/>
        <v/>
      </c>
      <c r="F6579" s="14">
        <f t="shared" si="1343"/>
        <v>0</v>
      </c>
      <c r="G6579" s="14">
        <f t="shared" si="1339"/>
        <v>3</v>
      </c>
      <c r="H6579" s="14">
        <f t="shared" si="1349"/>
        <v>16</v>
      </c>
      <c r="I6579" s="14">
        <f t="shared" si="1349"/>
        <v>0</v>
      </c>
      <c r="J6579" s="14">
        <f t="shared" si="1349"/>
        <v>0</v>
      </c>
      <c r="K6579" s="14">
        <f t="shared" si="1349"/>
        <v>0</v>
      </c>
      <c r="L6579" s="14" t="str">
        <f t="shared" si="1345"/>
        <v>3.16</v>
      </c>
      <c r="M6579" s="15" t="str">
        <f t="shared" si="1346"/>
        <v>--</v>
      </c>
      <c r="N6579" s="14" t="str">
        <f t="shared" si="1347"/>
        <v/>
      </c>
      <c r="O6579" s="15" t="str">
        <f t="shared" si="1340"/>
        <v/>
      </c>
      <c r="P6579" s="15" t="str">
        <f>IF(N6579=1,FLOOR(MAX($P$4:P6578),1)+1,IF(AND(P6578&lt;&gt;"",O6578&lt;&gt;1),MAX($P$4:P6578)+0.1,""))</f>
        <v/>
      </c>
      <c r="Q6579" s="5">
        <f>ROW()</f>
        <v>6579</v>
      </c>
    </row>
    <row r="6580" spans="2:17" x14ac:dyDescent="0.3">
      <c r="B6580" s="5"/>
      <c r="C6580" s="14">
        <f t="shared" si="1341"/>
        <v>0</v>
      </c>
      <c r="D6580" s="14">
        <f t="shared" si="1341"/>
        <v>0</v>
      </c>
      <c r="E6580" s="14" t="str">
        <f t="shared" si="1342"/>
        <v/>
      </c>
      <c r="F6580" s="14">
        <f t="shared" si="1343"/>
        <v>0</v>
      </c>
      <c r="G6580" s="14">
        <f t="shared" si="1339"/>
        <v>3</v>
      </c>
      <c r="H6580" s="14">
        <f t="shared" si="1349"/>
        <v>16</v>
      </c>
      <c r="I6580" s="14">
        <f t="shared" si="1349"/>
        <v>0</v>
      </c>
      <c r="J6580" s="14">
        <f t="shared" si="1349"/>
        <v>0</v>
      </c>
      <c r="K6580" s="14">
        <f t="shared" si="1349"/>
        <v>0</v>
      </c>
      <c r="L6580" s="14" t="str">
        <f t="shared" si="1345"/>
        <v>3.16</v>
      </c>
      <c r="M6580" s="15" t="str">
        <f t="shared" si="1346"/>
        <v>--</v>
      </c>
      <c r="N6580" s="14" t="str">
        <f t="shared" si="1347"/>
        <v/>
      </c>
      <c r="O6580" s="15" t="str">
        <f t="shared" si="1340"/>
        <v/>
      </c>
      <c r="P6580" s="15" t="str">
        <f>IF(N6580=1,FLOOR(MAX($P$4:P6579),1)+1,IF(AND(P6579&lt;&gt;"",O6579&lt;&gt;1),MAX($P$4:P6579)+0.1,""))</f>
        <v/>
      </c>
      <c r="Q6580" s="5">
        <f>ROW()</f>
        <v>6580</v>
      </c>
    </row>
    <row r="6581" spans="2:17" x14ac:dyDescent="0.3">
      <c r="B6581" s="5"/>
      <c r="C6581" s="14">
        <f t="shared" si="1341"/>
        <v>0</v>
      </c>
      <c r="D6581" s="14">
        <f t="shared" si="1341"/>
        <v>0</v>
      </c>
      <c r="E6581" s="14" t="str">
        <f t="shared" si="1342"/>
        <v/>
      </c>
      <c r="F6581" s="14">
        <f t="shared" si="1343"/>
        <v>0</v>
      </c>
      <c r="G6581" s="14">
        <f t="shared" si="1339"/>
        <v>3</v>
      </c>
      <c r="H6581" s="14">
        <f t="shared" si="1349"/>
        <v>16</v>
      </c>
      <c r="I6581" s="14">
        <f t="shared" si="1349"/>
        <v>0</v>
      </c>
      <c r="J6581" s="14">
        <f t="shared" si="1349"/>
        <v>0</v>
      </c>
      <c r="K6581" s="14">
        <f t="shared" si="1349"/>
        <v>0</v>
      </c>
      <c r="L6581" s="14" t="str">
        <f t="shared" si="1345"/>
        <v>3.16</v>
      </c>
      <c r="M6581" s="15" t="str">
        <f t="shared" si="1346"/>
        <v>--</v>
      </c>
      <c r="N6581" s="14" t="str">
        <f t="shared" si="1347"/>
        <v/>
      </c>
      <c r="O6581" s="15" t="str">
        <f t="shared" si="1340"/>
        <v/>
      </c>
      <c r="P6581" s="15" t="str">
        <f>IF(N6581=1,FLOOR(MAX($P$4:P6580),1)+1,IF(AND(P6580&lt;&gt;"",O6580&lt;&gt;1),MAX($P$4:P6580)+0.1,""))</f>
        <v/>
      </c>
      <c r="Q6581" s="5">
        <f>ROW()</f>
        <v>6581</v>
      </c>
    </row>
    <row r="6582" spans="2:17" x14ac:dyDescent="0.3">
      <c r="B6582" s="5"/>
      <c r="C6582" s="14">
        <f t="shared" si="1341"/>
        <v>0</v>
      </c>
      <c r="D6582" s="14">
        <f t="shared" si="1341"/>
        <v>0</v>
      </c>
      <c r="E6582" s="14" t="str">
        <f t="shared" si="1342"/>
        <v/>
      </c>
      <c r="F6582" s="14">
        <f t="shared" si="1343"/>
        <v>0</v>
      </c>
      <c r="G6582" s="14">
        <f t="shared" si="1339"/>
        <v>3</v>
      </c>
      <c r="H6582" s="14">
        <f t="shared" ref="H6582:K6597" si="1350">IF(G6582&lt;&gt;G6581,0,IF(AND(($F6581-$D6582)=(H$3-1),$F6582=H$3),H6581+1,H6581))</f>
        <v>16</v>
      </c>
      <c r="I6582" s="14">
        <f t="shared" si="1350"/>
        <v>0</v>
      </c>
      <c r="J6582" s="14">
        <f t="shared" si="1350"/>
        <v>0</v>
      </c>
      <c r="K6582" s="14">
        <f t="shared" si="1350"/>
        <v>0</v>
      </c>
      <c r="L6582" s="14" t="str">
        <f t="shared" si="1345"/>
        <v>3.16</v>
      </c>
      <c r="M6582" s="15" t="str">
        <f t="shared" si="1346"/>
        <v>--</v>
      </c>
      <c r="N6582" s="14" t="str">
        <f t="shared" si="1347"/>
        <v/>
      </c>
      <c r="O6582" s="15" t="str">
        <f t="shared" si="1340"/>
        <v/>
      </c>
      <c r="P6582" s="15" t="str">
        <f>IF(N6582=1,FLOOR(MAX($P$4:P6581),1)+1,IF(AND(P6581&lt;&gt;"",O6581&lt;&gt;1),MAX($P$4:P6581)+0.1,""))</f>
        <v/>
      </c>
      <c r="Q6582" s="5">
        <f>ROW()</f>
        <v>6582</v>
      </c>
    </row>
    <row r="6583" spans="2:17" x14ac:dyDescent="0.3">
      <c r="B6583" s="5"/>
      <c r="C6583" s="14">
        <f t="shared" si="1341"/>
        <v>0</v>
      </c>
      <c r="D6583" s="14">
        <f t="shared" si="1341"/>
        <v>0</v>
      </c>
      <c r="E6583" s="14" t="str">
        <f t="shared" si="1342"/>
        <v/>
      </c>
      <c r="F6583" s="14">
        <f t="shared" si="1343"/>
        <v>0</v>
      </c>
      <c r="G6583" s="14">
        <f t="shared" si="1339"/>
        <v>3</v>
      </c>
      <c r="H6583" s="14">
        <f t="shared" si="1350"/>
        <v>16</v>
      </c>
      <c r="I6583" s="14">
        <f t="shared" si="1350"/>
        <v>0</v>
      </c>
      <c r="J6583" s="14">
        <f t="shared" si="1350"/>
        <v>0</v>
      </c>
      <c r="K6583" s="14">
        <f t="shared" si="1350"/>
        <v>0</v>
      </c>
      <c r="L6583" s="14" t="str">
        <f t="shared" si="1345"/>
        <v>3.16</v>
      </c>
      <c r="M6583" s="15" t="str">
        <f t="shared" si="1346"/>
        <v>--</v>
      </c>
      <c r="N6583" s="14" t="str">
        <f t="shared" si="1347"/>
        <v/>
      </c>
      <c r="O6583" s="15" t="str">
        <f t="shared" si="1340"/>
        <v/>
      </c>
      <c r="P6583" s="15" t="str">
        <f>IF(N6583=1,FLOOR(MAX($P$4:P6582),1)+1,IF(AND(P6582&lt;&gt;"",O6582&lt;&gt;1),MAX($P$4:P6582)+0.1,""))</f>
        <v/>
      </c>
      <c r="Q6583" s="5">
        <f>ROW()</f>
        <v>6583</v>
      </c>
    </row>
    <row r="6584" spans="2:17" x14ac:dyDescent="0.3">
      <c r="B6584" s="5"/>
      <c r="C6584" s="14">
        <f t="shared" si="1341"/>
        <v>0</v>
      </c>
      <c r="D6584" s="14">
        <f t="shared" si="1341"/>
        <v>0</v>
      </c>
      <c r="E6584" s="14" t="str">
        <f t="shared" si="1342"/>
        <v/>
      </c>
      <c r="F6584" s="14">
        <f t="shared" si="1343"/>
        <v>0</v>
      </c>
      <c r="G6584" s="14">
        <f t="shared" si="1339"/>
        <v>3</v>
      </c>
      <c r="H6584" s="14">
        <f t="shared" si="1350"/>
        <v>16</v>
      </c>
      <c r="I6584" s="14">
        <f t="shared" si="1350"/>
        <v>0</v>
      </c>
      <c r="J6584" s="14">
        <f t="shared" si="1350"/>
        <v>0</v>
      </c>
      <c r="K6584" s="14">
        <f t="shared" si="1350"/>
        <v>0</v>
      </c>
      <c r="L6584" s="14" t="str">
        <f t="shared" si="1345"/>
        <v>3.16</v>
      </c>
      <c r="M6584" s="15" t="str">
        <f t="shared" si="1346"/>
        <v>--</v>
      </c>
      <c r="N6584" s="14" t="str">
        <f t="shared" si="1347"/>
        <v/>
      </c>
      <c r="O6584" s="15" t="str">
        <f t="shared" si="1340"/>
        <v/>
      </c>
      <c r="P6584" s="15" t="str">
        <f>IF(N6584=1,FLOOR(MAX($P$4:P6583),1)+1,IF(AND(P6583&lt;&gt;"",O6583&lt;&gt;1),MAX($P$4:P6583)+0.1,""))</f>
        <v/>
      </c>
      <c r="Q6584" s="5">
        <f>ROW()</f>
        <v>6584</v>
      </c>
    </row>
    <row r="6585" spans="2:17" x14ac:dyDescent="0.3">
      <c r="B6585" s="5"/>
      <c r="C6585" s="14">
        <f t="shared" si="1341"/>
        <v>0</v>
      </c>
      <c r="D6585" s="14">
        <f t="shared" si="1341"/>
        <v>0</v>
      </c>
      <c r="E6585" s="14" t="str">
        <f t="shared" si="1342"/>
        <v/>
      </c>
      <c r="F6585" s="14">
        <f t="shared" si="1343"/>
        <v>0</v>
      </c>
      <c r="G6585" s="14">
        <f t="shared" si="1339"/>
        <v>3</v>
      </c>
      <c r="H6585" s="14">
        <f t="shared" si="1350"/>
        <v>16</v>
      </c>
      <c r="I6585" s="14">
        <f t="shared" si="1350"/>
        <v>0</v>
      </c>
      <c r="J6585" s="14">
        <f t="shared" si="1350"/>
        <v>0</v>
      </c>
      <c r="K6585" s="14">
        <f t="shared" si="1350"/>
        <v>0</v>
      </c>
      <c r="L6585" s="14" t="str">
        <f t="shared" si="1345"/>
        <v>3.16</v>
      </c>
      <c r="M6585" s="15" t="str">
        <f t="shared" si="1346"/>
        <v>--</v>
      </c>
      <c r="N6585" s="14" t="str">
        <f t="shared" si="1347"/>
        <v/>
      </c>
      <c r="O6585" s="15" t="str">
        <f t="shared" si="1340"/>
        <v/>
      </c>
      <c r="P6585" s="15" t="str">
        <f>IF(N6585=1,FLOOR(MAX($P$4:P6584),1)+1,IF(AND(P6584&lt;&gt;"",O6584&lt;&gt;1),MAX($P$4:P6584)+0.1,""))</f>
        <v/>
      </c>
      <c r="Q6585" s="5">
        <f>ROW()</f>
        <v>6585</v>
      </c>
    </row>
    <row r="6586" spans="2:17" x14ac:dyDescent="0.3">
      <c r="B6586" s="5"/>
      <c r="C6586" s="14">
        <f t="shared" si="1341"/>
        <v>0</v>
      </c>
      <c r="D6586" s="14">
        <f t="shared" si="1341"/>
        <v>0</v>
      </c>
      <c r="E6586" s="14" t="str">
        <f t="shared" si="1342"/>
        <v/>
      </c>
      <c r="F6586" s="14">
        <f t="shared" si="1343"/>
        <v>0</v>
      </c>
      <c r="G6586" s="14">
        <f t="shared" si="1339"/>
        <v>3</v>
      </c>
      <c r="H6586" s="14">
        <f t="shared" si="1350"/>
        <v>16</v>
      </c>
      <c r="I6586" s="14">
        <f t="shared" si="1350"/>
        <v>0</v>
      </c>
      <c r="J6586" s="14">
        <f t="shared" si="1350"/>
        <v>0</v>
      </c>
      <c r="K6586" s="14">
        <f t="shared" si="1350"/>
        <v>0</v>
      </c>
      <c r="L6586" s="14" t="str">
        <f t="shared" si="1345"/>
        <v>3.16</v>
      </c>
      <c r="M6586" s="15" t="str">
        <f t="shared" si="1346"/>
        <v>--</v>
      </c>
      <c r="N6586" s="14" t="str">
        <f t="shared" si="1347"/>
        <v/>
      </c>
      <c r="O6586" s="15" t="str">
        <f t="shared" si="1340"/>
        <v/>
      </c>
      <c r="P6586" s="15" t="str">
        <f>IF(N6586=1,FLOOR(MAX($P$4:P6585),1)+1,IF(AND(P6585&lt;&gt;"",O6585&lt;&gt;1),MAX($P$4:P6585)+0.1,""))</f>
        <v/>
      </c>
      <c r="Q6586" s="5">
        <f>ROW()</f>
        <v>6586</v>
      </c>
    </row>
    <row r="6587" spans="2:17" x14ac:dyDescent="0.3">
      <c r="B6587" s="5"/>
      <c r="C6587" s="14">
        <f t="shared" si="1341"/>
        <v>0</v>
      </c>
      <c r="D6587" s="14">
        <f t="shared" si="1341"/>
        <v>0</v>
      </c>
      <c r="E6587" s="14" t="str">
        <f t="shared" si="1342"/>
        <v/>
      </c>
      <c r="F6587" s="14">
        <f t="shared" si="1343"/>
        <v>0</v>
      </c>
      <c r="G6587" s="14">
        <f t="shared" si="1339"/>
        <v>3</v>
      </c>
      <c r="H6587" s="14">
        <f t="shared" si="1350"/>
        <v>16</v>
      </c>
      <c r="I6587" s="14">
        <f t="shared" si="1350"/>
        <v>0</v>
      </c>
      <c r="J6587" s="14">
        <f t="shared" si="1350"/>
        <v>0</v>
      </c>
      <c r="K6587" s="14">
        <f t="shared" si="1350"/>
        <v>0</v>
      </c>
      <c r="L6587" s="14" t="str">
        <f t="shared" si="1345"/>
        <v>3.16</v>
      </c>
      <c r="M6587" s="15" t="str">
        <f t="shared" si="1346"/>
        <v>--</v>
      </c>
      <c r="N6587" s="14" t="str">
        <f t="shared" si="1347"/>
        <v/>
      </c>
      <c r="O6587" s="15" t="str">
        <f t="shared" si="1340"/>
        <v/>
      </c>
      <c r="P6587" s="15" t="str">
        <f>IF(N6587=1,FLOOR(MAX($P$4:P6586),1)+1,IF(AND(P6586&lt;&gt;"",O6586&lt;&gt;1),MAX($P$4:P6586)+0.1,""))</f>
        <v/>
      </c>
      <c r="Q6587" s="5">
        <f>ROW()</f>
        <v>6587</v>
      </c>
    </row>
    <row r="6588" spans="2:17" x14ac:dyDescent="0.3">
      <c r="B6588" s="5"/>
      <c r="C6588" s="14">
        <f t="shared" si="1341"/>
        <v>0</v>
      </c>
      <c r="D6588" s="14">
        <f t="shared" si="1341"/>
        <v>0</v>
      </c>
      <c r="E6588" s="14" t="str">
        <f t="shared" si="1342"/>
        <v/>
      </c>
      <c r="F6588" s="14">
        <f t="shared" si="1343"/>
        <v>0</v>
      </c>
      <c r="G6588" s="14">
        <f t="shared" si="1339"/>
        <v>3</v>
      </c>
      <c r="H6588" s="14">
        <f t="shared" si="1350"/>
        <v>16</v>
      </c>
      <c r="I6588" s="14">
        <f t="shared" si="1350"/>
        <v>0</v>
      </c>
      <c r="J6588" s="14">
        <f t="shared" si="1350"/>
        <v>0</v>
      </c>
      <c r="K6588" s="14">
        <f t="shared" si="1350"/>
        <v>0</v>
      </c>
      <c r="L6588" s="14" t="str">
        <f t="shared" si="1345"/>
        <v>3.16</v>
      </c>
      <c r="M6588" s="15" t="str">
        <f t="shared" si="1346"/>
        <v>--</v>
      </c>
      <c r="N6588" s="14" t="str">
        <f t="shared" si="1347"/>
        <v/>
      </c>
      <c r="O6588" s="15" t="str">
        <f t="shared" si="1340"/>
        <v/>
      </c>
      <c r="P6588" s="15" t="str">
        <f>IF(N6588=1,FLOOR(MAX($P$4:P6587),1)+1,IF(AND(P6587&lt;&gt;"",O6587&lt;&gt;1),MAX($P$4:P6587)+0.1,""))</f>
        <v/>
      </c>
      <c r="Q6588" s="5">
        <f>ROW()</f>
        <v>6588</v>
      </c>
    </row>
    <row r="6589" spans="2:17" x14ac:dyDescent="0.3">
      <c r="B6589" s="5"/>
      <c r="C6589" s="14">
        <f t="shared" si="1341"/>
        <v>0</v>
      </c>
      <c r="D6589" s="14">
        <f t="shared" si="1341"/>
        <v>0</v>
      </c>
      <c r="E6589" s="14" t="str">
        <f t="shared" si="1342"/>
        <v/>
      </c>
      <c r="F6589" s="14">
        <f t="shared" si="1343"/>
        <v>0</v>
      </c>
      <c r="G6589" s="14">
        <f t="shared" si="1339"/>
        <v>3</v>
      </c>
      <c r="H6589" s="14">
        <f t="shared" si="1350"/>
        <v>16</v>
      </c>
      <c r="I6589" s="14">
        <f t="shared" si="1350"/>
        <v>0</v>
      </c>
      <c r="J6589" s="14">
        <f t="shared" si="1350"/>
        <v>0</v>
      </c>
      <c r="K6589" s="14">
        <f t="shared" si="1350"/>
        <v>0</v>
      </c>
      <c r="L6589" s="14" t="str">
        <f t="shared" si="1345"/>
        <v>3.16</v>
      </c>
      <c r="M6589" s="15" t="str">
        <f t="shared" si="1346"/>
        <v>--</v>
      </c>
      <c r="N6589" s="14" t="str">
        <f t="shared" si="1347"/>
        <v/>
      </c>
      <c r="O6589" s="15" t="str">
        <f t="shared" si="1340"/>
        <v/>
      </c>
      <c r="P6589" s="15" t="str">
        <f>IF(N6589=1,FLOOR(MAX($P$4:P6588),1)+1,IF(AND(P6588&lt;&gt;"",O6588&lt;&gt;1),MAX($P$4:P6588)+0.1,""))</f>
        <v/>
      </c>
      <c r="Q6589" s="5">
        <f>ROW()</f>
        <v>6589</v>
      </c>
    </row>
    <row r="6590" spans="2:17" x14ac:dyDescent="0.3">
      <c r="B6590" s="5"/>
      <c r="C6590" s="14">
        <f t="shared" si="1341"/>
        <v>0</v>
      </c>
      <c r="D6590" s="14">
        <f t="shared" si="1341"/>
        <v>0</v>
      </c>
      <c r="E6590" s="14" t="str">
        <f t="shared" si="1342"/>
        <v/>
      </c>
      <c r="F6590" s="14">
        <f t="shared" si="1343"/>
        <v>0</v>
      </c>
      <c r="G6590" s="14">
        <f t="shared" si="1339"/>
        <v>3</v>
      </c>
      <c r="H6590" s="14">
        <f t="shared" si="1350"/>
        <v>16</v>
      </c>
      <c r="I6590" s="14">
        <f t="shared" si="1350"/>
        <v>0</v>
      </c>
      <c r="J6590" s="14">
        <f t="shared" si="1350"/>
        <v>0</v>
      </c>
      <c r="K6590" s="14">
        <f t="shared" si="1350"/>
        <v>0</v>
      </c>
      <c r="L6590" s="14" t="str">
        <f t="shared" si="1345"/>
        <v>3.16</v>
      </c>
      <c r="M6590" s="15" t="str">
        <f t="shared" si="1346"/>
        <v>--</v>
      </c>
      <c r="N6590" s="14" t="str">
        <f t="shared" si="1347"/>
        <v/>
      </c>
      <c r="O6590" s="15" t="str">
        <f t="shared" si="1340"/>
        <v/>
      </c>
      <c r="P6590" s="15" t="str">
        <f>IF(N6590=1,FLOOR(MAX($P$4:P6589),1)+1,IF(AND(P6589&lt;&gt;"",O6589&lt;&gt;1),MAX($P$4:P6589)+0.1,""))</f>
        <v/>
      </c>
      <c r="Q6590" s="5">
        <f>ROW()</f>
        <v>6590</v>
      </c>
    </row>
    <row r="6591" spans="2:17" x14ac:dyDescent="0.3">
      <c r="B6591" s="5"/>
      <c r="C6591" s="14">
        <f t="shared" si="1341"/>
        <v>0</v>
      </c>
      <c r="D6591" s="14">
        <f t="shared" si="1341"/>
        <v>0</v>
      </c>
      <c r="E6591" s="14" t="str">
        <f t="shared" si="1342"/>
        <v/>
      </c>
      <c r="F6591" s="14">
        <f t="shared" si="1343"/>
        <v>0</v>
      </c>
      <c r="G6591" s="14">
        <f t="shared" si="1339"/>
        <v>3</v>
      </c>
      <c r="H6591" s="14">
        <f t="shared" si="1350"/>
        <v>16</v>
      </c>
      <c r="I6591" s="14">
        <f t="shared" si="1350"/>
        <v>0</v>
      </c>
      <c r="J6591" s="14">
        <f t="shared" si="1350"/>
        <v>0</v>
      </c>
      <c r="K6591" s="14">
        <f t="shared" si="1350"/>
        <v>0</v>
      </c>
      <c r="L6591" s="14" t="str">
        <f t="shared" si="1345"/>
        <v>3.16</v>
      </c>
      <c r="M6591" s="15" t="str">
        <f t="shared" si="1346"/>
        <v>--</v>
      </c>
      <c r="N6591" s="14" t="str">
        <f t="shared" si="1347"/>
        <v/>
      </c>
      <c r="O6591" s="15" t="str">
        <f t="shared" si="1340"/>
        <v/>
      </c>
      <c r="P6591" s="15" t="str">
        <f>IF(N6591=1,FLOOR(MAX($P$4:P6590),1)+1,IF(AND(P6590&lt;&gt;"",O6590&lt;&gt;1),MAX($P$4:P6590)+0.1,""))</f>
        <v/>
      </c>
      <c r="Q6591" s="5">
        <f>ROW()</f>
        <v>6591</v>
      </c>
    </row>
    <row r="6592" spans="2:17" x14ac:dyDescent="0.3">
      <c r="B6592" s="5"/>
      <c r="C6592" s="14">
        <f t="shared" si="1341"/>
        <v>0</v>
      </c>
      <c r="D6592" s="14">
        <f t="shared" si="1341"/>
        <v>0</v>
      </c>
      <c r="E6592" s="14" t="str">
        <f t="shared" si="1342"/>
        <v/>
      </c>
      <c r="F6592" s="14">
        <f t="shared" si="1343"/>
        <v>0</v>
      </c>
      <c r="G6592" s="14">
        <f t="shared" si="1339"/>
        <v>3</v>
      </c>
      <c r="H6592" s="14">
        <f t="shared" si="1350"/>
        <v>16</v>
      </c>
      <c r="I6592" s="14">
        <f t="shared" si="1350"/>
        <v>0</v>
      </c>
      <c r="J6592" s="14">
        <f t="shared" si="1350"/>
        <v>0</v>
      </c>
      <c r="K6592" s="14">
        <f t="shared" si="1350"/>
        <v>0</v>
      </c>
      <c r="L6592" s="14" t="str">
        <f t="shared" si="1345"/>
        <v>3.16</v>
      </c>
      <c r="M6592" s="15" t="str">
        <f t="shared" si="1346"/>
        <v>--</v>
      </c>
      <c r="N6592" s="14" t="str">
        <f t="shared" si="1347"/>
        <v/>
      </c>
      <c r="O6592" s="15" t="str">
        <f t="shared" si="1340"/>
        <v/>
      </c>
      <c r="P6592" s="15" t="str">
        <f>IF(N6592=1,FLOOR(MAX($P$4:P6591),1)+1,IF(AND(P6591&lt;&gt;"",O6591&lt;&gt;1),MAX($P$4:P6591)+0.1,""))</f>
        <v/>
      </c>
      <c r="Q6592" s="5">
        <f>ROW()</f>
        <v>6592</v>
      </c>
    </row>
    <row r="6593" spans="2:17" x14ac:dyDescent="0.3">
      <c r="B6593" s="5"/>
      <c r="C6593" s="14">
        <f t="shared" si="1341"/>
        <v>0</v>
      </c>
      <c r="D6593" s="14">
        <f t="shared" si="1341"/>
        <v>0</v>
      </c>
      <c r="E6593" s="14" t="str">
        <f t="shared" si="1342"/>
        <v/>
      </c>
      <c r="F6593" s="14">
        <f t="shared" si="1343"/>
        <v>0</v>
      </c>
      <c r="G6593" s="14">
        <f t="shared" si="1339"/>
        <v>3</v>
      </c>
      <c r="H6593" s="14">
        <f t="shared" si="1350"/>
        <v>16</v>
      </c>
      <c r="I6593" s="14">
        <f t="shared" si="1350"/>
        <v>0</v>
      </c>
      <c r="J6593" s="14">
        <f t="shared" si="1350"/>
        <v>0</v>
      </c>
      <c r="K6593" s="14">
        <f t="shared" si="1350"/>
        <v>0</v>
      </c>
      <c r="L6593" s="14" t="str">
        <f t="shared" si="1345"/>
        <v>3.16</v>
      </c>
      <c r="M6593" s="15" t="str">
        <f t="shared" si="1346"/>
        <v>--</v>
      </c>
      <c r="N6593" s="14" t="str">
        <f t="shared" si="1347"/>
        <v/>
      </c>
      <c r="O6593" s="15" t="str">
        <f t="shared" si="1340"/>
        <v/>
      </c>
      <c r="P6593" s="15" t="str">
        <f>IF(N6593=1,FLOOR(MAX($P$4:P6592),1)+1,IF(AND(P6592&lt;&gt;"",O6592&lt;&gt;1),MAX($P$4:P6592)+0.1,""))</f>
        <v/>
      </c>
      <c r="Q6593" s="5">
        <f>ROW()</f>
        <v>6593</v>
      </c>
    </row>
    <row r="6594" spans="2:17" x14ac:dyDescent="0.3">
      <c r="B6594" s="5"/>
      <c r="C6594" s="14">
        <f t="shared" si="1341"/>
        <v>0</v>
      </c>
      <c r="D6594" s="14">
        <f t="shared" si="1341"/>
        <v>0</v>
      </c>
      <c r="E6594" s="14" t="str">
        <f t="shared" si="1342"/>
        <v/>
      </c>
      <c r="F6594" s="14">
        <f t="shared" si="1343"/>
        <v>0</v>
      </c>
      <c r="G6594" s="14">
        <f t="shared" si="1339"/>
        <v>3</v>
      </c>
      <c r="H6594" s="14">
        <f t="shared" si="1350"/>
        <v>16</v>
      </c>
      <c r="I6594" s="14">
        <f t="shared" si="1350"/>
        <v>0</v>
      </c>
      <c r="J6594" s="14">
        <f t="shared" si="1350"/>
        <v>0</v>
      </c>
      <c r="K6594" s="14">
        <f t="shared" si="1350"/>
        <v>0</v>
      </c>
      <c r="L6594" s="14" t="str">
        <f t="shared" si="1345"/>
        <v>3.16</v>
      </c>
      <c r="M6594" s="15" t="str">
        <f t="shared" si="1346"/>
        <v>--</v>
      </c>
      <c r="N6594" s="14" t="str">
        <f t="shared" si="1347"/>
        <v/>
      </c>
      <c r="O6594" s="15" t="str">
        <f t="shared" si="1340"/>
        <v/>
      </c>
      <c r="P6594" s="15" t="str">
        <f>IF(N6594=1,FLOOR(MAX($P$4:P6593),1)+1,IF(AND(P6593&lt;&gt;"",O6593&lt;&gt;1),MAX($P$4:P6593)+0.1,""))</f>
        <v/>
      </c>
      <c r="Q6594" s="5">
        <f>ROW()</f>
        <v>6594</v>
      </c>
    </row>
    <row r="6595" spans="2:17" x14ac:dyDescent="0.3">
      <c r="B6595" s="5"/>
      <c r="C6595" s="14">
        <f t="shared" si="1341"/>
        <v>0</v>
      </c>
      <c r="D6595" s="14">
        <f t="shared" si="1341"/>
        <v>0</v>
      </c>
      <c r="E6595" s="14" t="str">
        <f t="shared" si="1342"/>
        <v/>
      </c>
      <c r="F6595" s="14">
        <f t="shared" si="1343"/>
        <v>0</v>
      </c>
      <c r="G6595" s="14">
        <f t="shared" si="1339"/>
        <v>3</v>
      </c>
      <c r="H6595" s="14">
        <f t="shared" si="1350"/>
        <v>16</v>
      </c>
      <c r="I6595" s="14">
        <f t="shared" si="1350"/>
        <v>0</v>
      </c>
      <c r="J6595" s="14">
        <f t="shared" si="1350"/>
        <v>0</v>
      </c>
      <c r="K6595" s="14">
        <f t="shared" si="1350"/>
        <v>0</v>
      </c>
      <c r="L6595" s="14" t="str">
        <f t="shared" si="1345"/>
        <v>3.16</v>
      </c>
      <c r="M6595" s="15" t="str">
        <f t="shared" si="1346"/>
        <v>--</v>
      </c>
      <c r="N6595" s="14" t="str">
        <f t="shared" si="1347"/>
        <v/>
      </c>
      <c r="O6595" s="15" t="str">
        <f t="shared" si="1340"/>
        <v/>
      </c>
      <c r="P6595" s="15" t="str">
        <f>IF(N6595=1,FLOOR(MAX($P$4:P6594),1)+1,IF(AND(P6594&lt;&gt;"",O6594&lt;&gt;1),MAX($P$4:P6594)+0.1,""))</f>
        <v/>
      </c>
      <c r="Q6595" s="5">
        <f>ROW()</f>
        <v>6595</v>
      </c>
    </row>
    <row r="6596" spans="2:17" x14ac:dyDescent="0.3">
      <c r="B6596" s="5"/>
      <c r="C6596" s="14">
        <f t="shared" si="1341"/>
        <v>0</v>
      </c>
      <c r="D6596" s="14">
        <f t="shared" si="1341"/>
        <v>0</v>
      </c>
      <c r="E6596" s="14" t="str">
        <f t="shared" si="1342"/>
        <v/>
      </c>
      <c r="F6596" s="14">
        <f t="shared" si="1343"/>
        <v>0</v>
      </c>
      <c r="G6596" s="14">
        <f t="shared" si="1339"/>
        <v>3</v>
      </c>
      <c r="H6596" s="14">
        <f t="shared" si="1350"/>
        <v>16</v>
      </c>
      <c r="I6596" s="14">
        <f t="shared" si="1350"/>
        <v>0</v>
      </c>
      <c r="J6596" s="14">
        <f t="shared" si="1350"/>
        <v>0</v>
      </c>
      <c r="K6596" s="14">
        <f t="shared" si="1350"/>
        <v>0</v>
      </c>
      <c r="L6596" s="14" t="str">
        <f t="shared" si="1345"/>
        <v>3.16</v>
      </c>
      <c r="M6596" s="15" t="str">
        <f t="shared" si="1346"/>
        <v>--</v>
      </c>
      <c r="N6596" s="14" t="str">
        <f t="shared" si="1347"/>
        <v/>
      </c>
      <c r="O6596" s="15" t="str">
        <f t="shared" si="1340"/>
        <v/>
      </c>
      <c r="P6596" s="15" t="str">
        <f>IF(N6596=1,FLOOR(MAX($P$4:P6595),1)+1,IF(AND(P6595&lt;&gt;"",O6595&lt;&gt;1),MAX($P$4:P6595)+0.1,""))</f>
        <v/>
      </c>
      <c r="Q6596" s="5">
        <f>ROW()</f>
        <v>6596</v>
      </c>
    </row>
    <row r="6597" spans="2:17" x14ac:dyDescent="0.3">
      <c r="B6597" s="5"/>
      <c r="C6597" s="14">
        <f t="shared" si="1341"/>
        <v>0</v>
      </c>
      <c r="D6597" s="14">
        <f t="shared" si="1341"/>
        <v>0</v>
      </c>
      <c r="E6597" s="14" t="str">
        <f t="shared" si="1342"/>
        <v/>
      </c>
      <c r="F6597" s="14">
        <f t="shared" si="1343"/>
        <v>0</v>
      </c>
      <c r="G6597" s="14">
        <f t="shared" ref="G6597:G6660" si="1351">G6596+IF(NOT(ISERROR(FIND("&lt;PRT&gt;",A6597))),1,0)</f>
        <v>3</v>
      </c>
      <c r="H6597" s="14">
        <f t="shared" si="1350"/>
        <v>16</v>
      </c>
      <c r="I6597" s="14">
        <f t="shared" si="1350"/>
        <v>0</v>
      </c>
      <c r="J6597" s="14">
        <f t="shared" si="1350"/>
        <v>0</v>
      </c>
      <c r="K6597" s="14">
        <f t="shared" si="1350"/>
        <v>0</v>
      </c>
      <c r="L6597" s="14" t="str">
        <f t="shared" si="1345"/>
        <v>3.16</v>
      </c>
      <c r="M6597" s="15" t="str">
        <f t="shared" si="1346"/>
        <v>--</v>
      </c>
      <c r="N6597" s="14" t="str">
        <f t="shared" si="1347"/>
        <v/>
      </c>
      <c r="O6597" s="15" t="str">
        <f t="shared" ref="O6597:O6660" si="1352">IF(ISERROR(FIND(O$4,$A6597)),"",1)</f>
        <v/>
      </c>
      <c r="P6597" s="15" t="str">
        <f>IF(N6597=1,FLOOR(MAX($P$4:P6596),1)+1,IF(AND(P6596&lt;&gt;"",O6596&lt;&gt;1),MAX($P$4:P6596)+0.1,""))</f>
        <v/>
      </c>
      <c r="Q6597" s="5">
        <f>ROW()</f>
        <v>6597</v>
      </c>
    </row>
    <row r="6598" spans="2:17" x14ac:dyDescent="0.3">
      <c r="B6598" s="5"/>
      <c r="C6598" s="14">
        <f t="shared" ref="C6598:D6661" si="1353">(LEN($A6598)-LEN(SUBSTITUTE($A6598,C$3,"")))/LEN(C$3)</f>
        <v>0</v>
      </c>
      <c r="D6598" s="14">
        <f t="shared" si="1353"/>
        <v>0</v>
      </c>
      <c r="E6598" s="14" t="str">
        <f t="shared" ref="E6598:E6661" si="1354">IF(AND(C6598&gt;0,D6598&gt;0),IF(FIND(D$3,A6598)&gt;FIND(C$3,A6598),"WARNING","OK"),"")</f>
        <v/>
      </c>
      <c r="F6598" s="14">
        <f t="shared" ref="F6598:F6661" si="1355">F6597+C6598-D6598</f>
        <v>0</v>
      </c>
      <c r="G6598" s="14">
        <f t="shared" si="1351"/>
        <v>3</v>
      </c>
      <c r="H6598" s="14">
        <f t="shared" ref="H6598:K6613" si="1356">IF(G6598&lt;&gt;G6597,0,IF(AND(($F6597-$D6598)=(H$3-1),$F6598=H$3),H6597+1,H6597))</f>
        <v>16</v>
      </c>
      <c r="I6598" s="14">
        <f t="shared" si="1356"/>
        <v>0</v>
      </c>
      <c r="J6598" s="14">
        <f t="shared" si="1356"/>
        <v>0</v>
      </c>
      <c r="K6598" s="14">
        <f t="shared" si="1356"/>
        <v>0</v>
      </c>
      <c r="L6598" s="14" t="str">
        <f t="shared" ref="L6598:L6661" si="1357">SUBSTITUTE(G6598&amp;"."&amp;H6598&amp;"."&amp;I6598&amp;"."&amp;J6598&amp;"."&amp;K6598,".0","")</f>
        <v>3.16</v>
      </c>
      <c r="M6598" s="15" t="str">
        <f t="shared" ref="M6598:M6661" si="1358">IF(ISERROR(FIND("&lt;SPT&gt;&lt;TTL&gt;",A6598)),"--",SUBSTITUTE(SUBSTITUTE(MID(A6598&amp;A6599,FIND("&lt;SPT&gt;&lt;TTL&gt;",A6598&amp;A6599)+10,FIND("&lt;/TTL&gt;",A6598&amp;A6599)-FIND("&lt;SPT&gt;&lt;TTL&gt;",A6598&amp;A6599)-10),"&lt;SUB&gt;",""),"&lt;/SUB&gt;",""))</f>
        <v>--</v>
      </c>
      <c r="N6598" s="14" t="str">
        <f t="shared" ref="N6598:N6661" si="1359">IF(ISERROR(FIND(N$4,UPPER($A6598))),"",1)</f>
        <v/>
      </c>
      <c r="O6598" s="15" t="str">
        <f t="shared" si="1352"/>
        <v/>
      </c>
      <c r="P6598" s="15" t="str">
        <f>IF(N6598=1,FLOOR(MAX($P$4:P6597),1)+1,IF(AND(P6597&lt;&gt;"",O6597&lt;&gt;1),MAX($P$4:P6597)+0.1,""))</f>
        <v/>
      </c>
      <c r="Q6598" s="5">
        <f>ROW()</f>
        <v>6598</v>
      </c>
    </row>
    <row r="6599" spans="2:17" x14ac:dyDescent="0.3">
      <c r="B6599" s="5"/>
      <c r="C6599" s="14">
        <f t="shared" si="1353"/>
        <v>0</v>
      </c>
      <c r="D6599" s="14">
        <f t="shared" si="1353"/>
        <v>0</v>
      </c>
      <c r="E6599" s="14" t="str">
        <f t="shared" si="1354"/>
        <v/>
      </c>
      <c r="F6599" s="14">
        <f t="shared" si="1355"/>
        <v>0</v>
      </c>
      <c r="G6599" s="14">
        <f t="shared" si="1351"/>
        <v>3</v>
      </c>
      <c r="H6599" s="14">
        <f t="shared" si="1356"/>
        <v>16</v>
      </c>
      <c r="I6599" s="14">
        <f t="shared" si="1356"/>
        <v>0</v>
      </c>
      <c r="J6599" s="14">
        <f t="shared" si="1356"/>
        <v>0</v>
      </c>
      <c r="K6599" s="14">
        <f t="shared" si="1356"/>
        <v>0</v>
      </c>
      <c r="L6599" s="14" t="str">
        <f t="shared" si="1357"/>
        <v>3.16</v>
      </c>
      <c r="M6599" s="15" t="str">
        <f t="shared" si="1358"/>
        <v>--</v>
      </c>
      <c r="N6599" s="14" t="str">
        <f t="shared" si="1359"/>
        <v/>
      </c>
      <c r="O6599" s="15" t="str">
        <f t="shared" si="1352"/>
        <v/>
      </c>
      <c r="P6599" s="15" t="str">
        <f>IF(N6599=1,FLOOR(MAX($P$4:P6598),1)+1,IF(AND(P6598&lt;&gt;"",O6598&lt;&gt;1),MAX($P$4:P6598)+0.1,""))</f>
        <v/>
      </c>
      <c r="Q6599" s="5">
        <f>ROW()</f>
        <v>6599</v>
      </c>
    </row>
    <row r="6600" spans="2:17" x14ac:dyDescent="0.3">
      <c r="B6600" s="5"/>
      <c r="C6600" s="14">
        <f t="shared" si="1353"/>
        <v>0</v>
      </c>
      <c r="D6600" s="14">
        <f t="shared" si="1353"/>
        <v>0</v>
      </c>
      <c r="E6600" s="14" t="str">
        <f t="shared" si="1354"/>
        <v/>
      </c>
      <c r="F6600" s="14">
        <f t="shared" si="1355"/>
        <v>0</v>
      </c>
      <c r="G6600" s="14">
        <f t="shared" si="1351"/>
        <v>3</v>
      </c>
      <c r="H6600" s="14">
        <f t="shared" si="1356"/>
        <v>16</v>
      </c>
      <c r="I6600" s="14">
        <f t="shared" si="1356"/>
        <v>0</v>
      </c>
      <c r="J6600" s="14">
        <f t="shared" si="1356"/>
        <v>0</v>
      </c>
      <c r="K6600" s="14">
        <f t="shared" si="1356"/>
        <v>0</v>
      </c>
      <c r="L6600" s="14" t="str">
        <f t="shared" si="1357"/>
        <v>3.16</v>
      </c>
      <c r="M6600" s="15" t="str">
        <f t="shared" si="1358"/>
        <v>--</v>
      </c>
      <c r="N6600" s="14" t="str">
        <f t="shared" si="1359"/>
        <v/>
      </c>
      <c r="O6600" s="15" t="str">
        <f t="shared" si="1352"/>
        <v/>
      </c>
      <c r="P6600" s="15" t="str">
        <f>IF(N6600=1,FLOOR(MAX($P$4:P6599),1)+1,IF(AND(P6599&lt;&gt;"",O6599&lt;&gt;1),MAX($P$4:P6599)+0.1,""))</f>
        <v/>
      </c>
      <c r="Q6600" s="5">
        <f>ROW()</f>
        <v>6600</v>
      </c>
    </row>
    <row r="6601" spans="2:17" x14ac:dyDescent="0.3">
      <c r="B6601" s="5"/>
      <c r="C6601" s="14">
        <f t="shared" si="1353"/>
        <v>0</v>
      </c>
      <c r="D6601" s="14">
        <f t="shared" si="1353"/>
        <v>0</v>
      </c>
      <c r="E6601" s="14" t="str">
        <f t="shared" si="1354"/>
        <v/>
      </c>
      <c r="F6601" s="14">
        <f t="shared" si="1355"/>
        <v>0</v>
      </c>
      <c r="G6601" s="14">
        <f t="shared" si="1351"/>
        <v>3</v>
      </c>
      <c r="H6601" s="14">
        <f t="shared" si="1356"/>
        <v>16</v>
      </c>
      <c r="I6601" s="14">
        <f t="shared" si="1356"/>
        <v>0</v>
      </c>
      <c r="J6601" s="14">
        <f t="shared" si="1356"/>
        <v>0</v>
      </c>
      <c r="K6601" s="14">
        <f t="shared" si="1356"/>
        <v>0</v>
      </c>
      <c r="L6601" s="14" t="str">
        <f t="shared" si="1357"/>
        <v>3.16</v>
      </c>
      <c r="M6601" s="15" t="str">
        <f t="shared" si="1358"/>
        <v>--</v>
      </c>
      <c r="N6601" s="14" t="str">
        <f t="shared" si="1359"/>
        <v/>
      </c>
      <c r="O6601" s="15" t="str">
        <f t="shared" si="1352"/>
        <v/>
      </c>
      <c r="P6601" s="15" t="str">
        <f>IF(N6601=1,FLOOR(MAX($P$4:P6600),1)+1,IF(AND(P6600&lt;&gt;"",O6600&lt;&gt;1),MAX($P$4:P6600)+0.1,""))</f>
        <v/>
      </c>
      <c r="Q6601" s="5">
        <f>ROW()</f>
        <v>6601</v>
      </c>
    </row>
    <row r="6602" spans="2:17" x14ac:dyDescent="0.3">
      <c r="B6602" s="5"/>
      <c r="C6602" s="14">
        <f t="shared" si="1353"/>
        <v>0</v>
      </c>
      <c r="D6602" s="14">
        <f t="shared" si="1353"/>
        <v>0</v>
      </c>
      <c r="E6602" s="14" t="str">
        <f t="shared" si="1354"/>
        <v/>
      </c>
      <c r="F6602" s="14">
        <f t="shared" si="1355"/>
        <v>0</v>
      </c>
      <c r="G6602" s="14">
        <f t="shared" si="1351"/>
        <v>3</v>
      </c>
      <c r="H6602" s="14">
        <f t="shared" si="1356"/>
        <v>16</v>
      </c>
      <c r="I6602" s="14">
        <f t="shared" si="1356"/>
        <v>0</v>
      </c>
      <c r="J6602" s="14">
        <f t="shared" si="1356"/>
        <v>0</v>
      </c>
      <c r="K6602" s="14">
        <f t="shared" si="1356"/>
        <v>0</v>
      </c>
      <c r="L6602" s="14" t="str">
        <f t="shared" si="1357"/>
        <v>3.16</v>
      </c>
      <c r="M6602" s="15" t="str">
        <f t="shared" si="1358"/>
        <v>--</v>
      </c>
      <c r="N6602" s="14" t="str">
        <f t="shared" si="1359"/>
        <v/>
      </c>
      <c r="O6602" s="15" t="str">
        <f t="shared" si="1352"/>
        <v/>
      </c>
      <c r="P6602" s="15" t="str">
        <f>IF(N6602=1,FLOOR(MAX($P$4:P6601),1)+1,IF(AND(P6601&lt;&gt;"",O6601&lt;&gt;1),MAX($P$4:P6601)+0.1,""))</f>
        <v/>
      </c>
      <c r="Q6602" s="5">
        <f>ROW()</f>
        <v>6602</v>
      </c>
    </row>
    <row r="6603" spans="2:17" x14ac:dyDescent="0.3">
      <c r="B6603" s="5"/>
      <c r="C6603" s="14">
        <f t="shared" si="1353"/>
        <v>0</v>
      </c>
      <c r="D6603" s="14">
        <f t="shared" si="1353"/>
        <v>0</v>
      </c>
      <c r="E6603" s="14" t="str">
        <f t="shared" si="1354"/>
        <v/>
      </c>
      <c r="F6603" s="14">
        <f t="shared" si="1355"/>
        <v>0</v>
      </c>
      <c r="G6603" s="14">
        <f t="shared" si="1351"/>
        <v>3</v>
      </c>
      <c r="H6603" s="14">
        <f t="shared" si="1356"/>
        <v>16</v>
      </c>
      <c r="I6603" s="14">
        <f t="shared" si="1356"/>
        <v>0</v>
      </c>
      <c r="J6603" s="14">
        <f t="shared" si="1356"/>
        <v>0</v>
      </c>
      <c r="K6603" s="14">
        <f t="shared" si="1356"/>
        <v>0</v>
      </c>
      <c r="L6603" s="14" t="str">
        <f t="shared" si="1357"/>
        <v>3.16</v>
      </c>
      <c r="M6603" s="15" t="str">
        <f t="shared" si="1358"/>
        <v>--</v>
      </c>
      <c r="N6603" s="14" t="str">
        <f t="shared" si="1359"/>
        <v/>
      </c>
      <c r="O6603" s="15" t="str">
        <f t="shared" si="1352"/>
        <v/>
      </c>
      <c r="P6603" s="15" t="str">
        <f>IF(N6603=1,FLOOR(MAX($P$4:P6602),1)+1,IF(AND(P6602&lt;&gt;"",O6602&lt;&gt;1),MAX($P$4:P6602)+0.1,""))</f>
        <v/>
      </c>
      <c r="Q6603" s="5">
        <f>ROW()</f>
        <v>6603</v>
      </c>
    </row>
    <row r="6604" spans="2:17" x14ac:dyDescent="0.3">
      <c r="B6604" s="5"/>
      <c r="C6604" s="14">
        <f t="shared" si="1353"/>
        <v>0</v>
      </c>
      <c r="D6604" s="14">
        <f t="shared" si="1353"/>
        <v>0</v>
      </c>
      <c r="E6604" s="14" t="str">
        <f t="shared" si="1354"/>
        <v/>
      </c>
      <c r="F6604" s="14">
        <f t="shared" si="1355"/>
        <v>0</v>
      </c>
      <c r="G6604" s="14">
        <f t="shared" si="1351"/>
        <v>3</v>
      </c>
      <c r="H6604" s="14">
        <f t="shared" si="1356"/>
        <v>16</v>
      </c>
      <c r="I6604" s="14">
        <f t="shared" si="1356"/>
        <v>0</v>
      </c>
      <c r="J6604" s="14">
        <f t="shared" si="1356"/>
        <v>0</v>
      </c>
      <c r="K6604" s="14">
        <f t="shared" si="1356"/>
        <v>0</v>
      </c>
      <c r="L6604" s="14" t="str">
        <f t="shared" si="1357"/>
        <v>3.16</v>
      </c>
      <c r="M6604" s="15" t="str">
        <f t="shared" si="1358"/>
        <v>--</v>
      </c>
      <c r="N6604" s="14" t="str">
        <f t="shared" si="1359"/>
        <v/>
      </c>
      <c r="O6604" s="15" t="str">
        <f t="shared" si="1352"/>
        <v/>
      </c>
      <c r="P6604" s="15" t="str">
        <f>IF(N6604=1,FLOOR(MAX($P$4:P6603),1)+1,IF(AND(P6603&lt;&gt;"",O6603&lt;&gt;1),MAX($P$4:P6603)+0.1,""))</f>
        <v/>
      </c>
      <c r="Q6604" s="5">
        <f>ROW()</f>
        <v>6604</v>
      </c>
    </row>
    <row r="6605" spans="2:17" x14ac:dyDescent="0.3">
      <c r="B6605" s="5"/>
      <c r="C6605" s="14">
        <f t="shared" si="1353"/>
        <v>0</v>
      </c>
      <c r="D6605" s="14">
        <f t="shared" si="1353"/>
        <v>0</v>
      </c>
      <c r="E6605" s="14" t="str">
        <f t="shared" si="1354"/>
        <v/>
      </c>
      <c r="F6605" s="14">
        <f t="shared" si="1355"/>
        <v>0</v>
      </c>
      <c r="G6605" s="14">
        <f t="shared" si="1351"/>
        <v>3</v>
      </c>
      <c r="H6605" s="14">
        <f t="shared" si="1356"/>
        <v>16</v>
      </c>
      <c r="I6605" s="14">
        <f t="shared" si="1356"/>
        <v>0</v>
      </c>
      <c r="J6605" s="14">
        <f t="shared" si="1356"/>
        <v>0</v>
      </c>
      <c r="K6605" s="14">
        <f t="shared" si="1356"/>
        <v>0</v>
      </c>
      <c r="L6605" s="14" t="str">
        <f t="shared" si="1357"/>
        <v>3.16</v>
      </c>
      <c r="M6605" s="15" t="str">
        <f t="shared" si="1358"/>
        <v>--</v>
      </c>
      <c r="N6605" s="14" t="str">
        <f t="shared" si="1359"/>
        <v/>
      </c>
      <c r="O6605" s="15" t="str">
        <f t="shared" si="1352"/>
        <v/>
      </c>
      <c r="P6605" s="15" t="str">
        <f>IF(N6605=1,FLOOR(MAX($P$4:P6604),1)+1,IF(AND(P6604&lt;&gt;"",O6604&lt;&gt;1),MAX($P$4:P6604)+0.1,""))</f>
        <v/>
      </c>
      <c r="Q6605" s="5">
        <f>ROW()</f>
        <v>6605</v>
      </c>
    </row>
    <row r="6606" spans="2:17" x14ac:dyDescent="0.3">
      <c r="B6606" s="5"/>
      <c r="C6606" s="14">
        <f t="shared" si="1353"/>
        <v>0</v>
      </c>
      <c r="D6606" s="14">
        <f t="shared" si="1353"/>
        <v>0</v>
      </c>
      <c r="E6606" s="14" t="str">
        <f t="shared" si="1354"/>
        <v/>
      </c>
      <c r="F6606" s="14">
        <f t="shared" si="1355"/>
        <v>0</v>
      </c>
      <c r="G6606" s="14">
        <f t="shared" si="1351"/>
        <v>3</v>
      </c>
      <c r="H6606" s="14">
        <f t="shared" si="1356"/>
        <v>16</v>
      </c>
      <c r="I6606" s="14">
        <f t="shared" si="1356"/>
        <v>0</v>
      </c>
      <c r="J6606" s="14">
        <f t="shared" si="1356"/>
        <v>0</v>
      </c>
      <c r="K6606" s="14">
        <f t="shared" si="1356"/>
        <v>0</v>
      </c>
      <c r="L6606" s="14" t="str">
        <f t="shared" si="1357"/>
        <v>3.16</v>
      </c>
      <c r="M6606" s="15" t="str">
        <f t="shared" si="1358"/>
        <v>--</v>
      </c>
      <c r="N6606" s="14" t="str">
        <f t="shared" si="1359"/>
        <v/>
      </c>
      <c r="O6606" s="15" t="str">
        <f t="shared" si="1352"/>
        <v/>
      </c>
      <c r="P6606" s="15" t="str">
        <f>IF(N6606=1,FLOOR(MAX($P$4:P6605),1)+1,IF(AND(P6605&lt;&gt;"",O6605&lt;&gt;1),MAX($P$4:P6605)+0.1,""))</f>
        <v/>
      </c>
      <c r="Q6606" s="5">
        <f>ROW()</f>
        <v>6606</v>
      </c>
    </row>
    <row r="6607" spans="2:17" x14ac:dyDescent="0.3">
      <c r="B6607" s="5"/>
      <c r="C6607" s="14">
        <f t="shared" si="1353"/>
        <v>0</v>
      </c>
      <c r="D6607" s="14">
        <f t="shared" si="1353"/>
        <v>0</v>
      </c>
      <c r="E6607" s="14" t="str">
        <f t="shared" si="1354"/>
        <v/>
      </c>
      <c r="F6607" s="14">
        <f t="shared" si="1355"/>
        <v>0</v>
      </c>
      <c r="G6607" s="14">
        <f t="shared" si="1351"/>
        <v>3</v>
      </c>
      <c r="H6607" s="14">
        <f t="shared" si="1356"/>
        <v>16</v>
      </c>
      <c r="I6607" s="14">
        <f t="shared" si="1356"/>
        <v>0</v>
      </c>
      <c r="J6607" s="14">
        <f t="shared" si="1356"/>
        <v>0</v>
      </c>
      <c r="K6607" s="14">
        <f t="shared" si="1356"/>
        <v>0</v>
      </c>
      <c r="L6607" s="14" t="str">
        <f t="shared" si="1357"/>
        <v>3.16</v>
      </c>
      <c r="M6607" s="15" t="str">
        <f t="shared" si="1358"/>
        <v>--</v>
      </c>
      <c r="N6607" s="14" t="str">
        <f t="shared" si="1359"/>
        <v/>
      </c>
      <c r="O6607" s="15" t="str">
        <f t="shared" si="1352"/>
        <v/>
      </c>
      <c r="P6607" s="15" t="str">
        <f>IF(N6607=1,FLOOR(MAX($P$4:P6606),1)+1,IF(AND(P6606&lt;&gt;"",O6606&lt;&gt;1),MAX($P$4:P6606)+0.1,""))</f>
        <v/>
      </c>
      <c r="Q6607" s="5">
        <f>ROW()</f>
        <v>6607</v>
      </c>
    </row>
    <row r="6608" spans="2:17" x14ac:dyDescent="0.3">
      <c r="B6608" s="5"/>
      <c r="C6608" s="14">
        <f t="shared" si="1353"/>
        <v>0</v>
      </c>
      <c r="D6608" s="14">
        <f t="shared" si="1353"/>
        <v>0</v>
      </c>
      <c r="E6608" s="14" t="str">
        <f t="shared" si="1354"/>
        <v/>
      </c>
      <c r="F6608" s="14">
        <f t="shared" si="1355"/>
        <v>0</v>
      </c>
      <c r="G6608" s="14">
        <f t="shared" si="1351"/>
        <v>3</v>
      </c>
      <c r="H6608" s="14">
        <f t="shared" si="1356"/>
        <v>16</v>
      </c>
      <c r="I6608" s="14">
        <f t="shared" si="1356"/>
        <v>0</v>
      </c>
      <c r="J6608" s="14">
        <f t="shared" si="1356"/>
        <v>0</v>
      </c>
      <c r="K6608" s="14">
        <f t="shared" si="1356"/>
        <v>0</v>
      </c>
      <c r="L6608" s="14" t="str">
        <f t="shared" si="1357"/>
        <v>3.16</v>
      </c>
      <c r="M6608" s="15" t="str">
        <f t="shared" si="1358"/>
        <v>--</v>
      </c>
      <c r="N6608" s="14" t="str">
        <f t="shared" si="1359"/>
        <v/>
      </c>
      <c r="O6608" s="15" t="str">
        <f t="shared" si="1352"/>
        <v/>
      </c>
      <c r="P6608" s="15" t="str">
        <f>IF(N6608=1,FLOOR(MAX($P$4:P6607),1)+1,IF(AND(P6607&lt;&gt;"",O6607&lt;&gt;1),MAX($P$4:P6607)+0.1,""))</f>
        <v/>
      </c>
      <c r="Q6608" s="5">
        <f>ROW()</f>
        <v>6608</v>
      </c>
    </row>
    <row r="6609" spans="2:17" x14ac:dyDescent="0.3">
      <c r="B6609" s="5"/>
      <c r="C6609" s="14">
        <f t="shared" si="1353"/>
        <v>0</v>
      </c>
      <c r="D6609" s="14">
        <f t="shared" si="1353"/>
        <v>0</v>
      </c>
      <c r="E6609" s="14" t="str">
        <f t="shared" si="1354"/>
        <v/>
      </c>
      <c r="F6609" s="14">
        <f t="shared" si="1355"/>
        <v>0</v>
      </c>
      <c r="G6609" s="14">
        <f t="shared" si="1351"/>
        <v>3</v>
      </c>
      <c r="H6609" s="14">
        <f t="shared" si="1356"/>
        <v>16</v>
      </c>
      <c r="I6609" s="14">
        <f t="shared" si="1356"/>
        <v>0</v>
      </c>
      <c r="J6609" s="14">
        <f t="shared" si="1356"/>
        <v>0</v>
      </c>
      <c r="K6609" s="14">
        <f t="shared" si="1356"/>
        <v>0</v>
      </c>
      <c r="L6609" s="14" t="str">
        <f t="shared" si="1357"/>
        <v>3.16</v>
      </c>
      <c r="M6609" s="15" t="str">
        <f t="shared" si="1358"/>
        <v>--</v>
      </c>
      <c r="N6609" s="14" t="str">
        <f t="shared" si="1359"/>
        <v/>
      </c>
      <c r="O6609" s="15" t="str">
        <f t="shared" si="1352"/>
        <v/>
      </c>
      <c r="P6609" s="15" t="str">
        <f>IF(N6609=1,FLOOR(MAX($P$4:P6608),1)+1,IF(AND(P6608&lt;&gt;"",O6608&lt;&gt;1),MAX($P$4:P6608)+0.1,""))</f>
        <v/>
      </c>
      <c r="Q6609" s="5">
        <f>ROW()</f>
        <v>6609</v>
      </c>
    </row>
    <row r="6610" spans="2:17" x14ac:dyDescent="0.3">
      <c r="B6610" s="5"/>
      <c r="C6610" s="14">
        <f t="shared" si="1353"/>
        <v>0</v>
      </c>
      <c r="D6610" s="14">
        <f t="shared" si="1353"/>
        <v>0</v>
      </c>
      <c r="E6610" s="14" t="str">
        <f t="shared" si="1354"/>
        <v/>
      </c>
      <c r="F6610" s="14">
        <f t="shared" si="1355"/>
        <v>0</v>
      </c>
      <c r="G6610" s="14">
        <f t="shared" si="1351"/>
        <v>3</v>
      </c>
      <c r="H6610" s="14">
        <f t="shared" si="1356"/>
        <v>16</v>
      </c>
      <c r="I6610" s="14">
        <f t="shared" si="1356"/>
        <v>0</v>
      </c>
      <c r="J6610" s="14">
        <f t="shared" si="1356"/>
        <v>0</v>
      </c>
      <c r="K6610" s="14">
        <f t="shared" si="1356"/>
        <v>0</v>
      </c>
      <c r="L6610" s="14" t="str">
        <f t="shared" si="1357"/>
        <v>3.16</v>
      </c>
      <c r="M6610" s="15" t="str">
        <f t="shared" si="1358"/>
        <v>--</v>
      </c>
      <c r="N6610" s="14" t="str">
        <f t="shared" si="1359"/>
        <v/>
      </c>
      <c r="O6610" s="15" t="str">
        <f t="shared" si="1352"/>
        <v/>
      </c>
      <c r="P6610" s="15" t="str">
        <f>IF(N6610=1,FLOOR(MAX($P$4:P6609),1)+1,IF(AND(P6609&lt;&gt;"",O6609&lt;&gt;1),MAX($P$4:P6609)+0.1,""))</f>
        <v/>
      </c>
      <c r="Q6610" s="5">
        <f>ROW()</f>
        <v>6610</v>
      </c>
    </row>
    <row r="6611" spans="2:17" x14ac:dyDescent="0.3">
      <c r="B6611" s="5"/>
      <c r="C6611" s="14">
        <f t="shared" si="1353"/>
        <v>0</v>
      </c>
      <c r="D6611" s="14">
        <f t="shared" si="1353"/>
        <v>0</v>
      </c>
      <c r="E6611" s="14" t="str">
        <f t="shared" si="1354"/>
        <v/>
      </c>
      <c r="F6611" s="14">
        <f t="shared" si="1355"/>
        <v>0</v>
      </c>
      <c r="G6611" s="14">
        <f t="shared" si="1351"/>
        <v>3</v>
      </c>
      <c r="H6611" s="14">
        <f t="shared" si="1356"/>
        <v>16</v>
      </c>
      <c r="I6611" s="14">
        <f t="shared" si="1356"/>
        <v>0</v>
      </c>
      <c r="J6611" s="14">
        <f t="shared" si="1356"/>
        <v>0</v>
      </c>
      <c r="K6611" s="14">
        <f t="shared" si="1356"/>
        <v>0</v>
      </c>
      <c r="L6611" s="14" t="str">
        <f t="shared" si="1357"/>
        <v>3.16</v>
      </c>
      <c r="M6611" s="15" t="str">
        <f t="shared" si="1358"/>
        <v>--</v>
      </c>
      <c r="N6611" s="14" t="str">
        <f t="shared" si="1359"/>
        <v/>
      </c>
      <c r="O6611" s="15" t="str">
        <f t="shared" si="1352"/>
        <v/>
      </c>
      <c r="P6611" s="15" t="str">
        <f>IF(N6611=1,FLOOR(MAX($P$4:P6610),1)+1,IF(AND(P6610&lt;&gt;"",O6610&lt;&gt;1),MAX($P$4:P6610)+0.1,""))</f>
        <v/>
      </c>
      <c r="Q6611" s="5">
        <f>ROW()</f>
        <v>6611</v>
      </c>
    </row>
    <row r="6612" spans="2:17" x14ac:dyDescent="0.3">
      <c r="B6612" s="5"/>
      <c r="C6612" s="14">
        <f t="shared" si="1353"/>
        <v>0</v>
      </c>
      <c r="D6612" s="14">
        <f t="shared" si="1353"/>
        <v>0</v>
      </c>
      <c r="E6612" s="14" t="str">
        <f t="shared" si="1354"/>
        <v/>
      </c>
      <c r="F6612" s="14">
        <f t="shared" si="1355"/>
        <v>0</v>
      </c>
      <c r="G6612" s="14">
        <f t="shared" si="1351"/>
        <v>3</v>
      </c>
      <c r="H6612" s="14">
        <f t="shared" si="1356"/>
        <v>16</v>
      </c>
      <c r="I6612" s="14">
        <f t="shared" si="1356"/>
        <v>0</v>
      </c>
      <c r="J6612" s="14">
        <f t="shared" si="1356"/>
        <v>0</v>
      </c>
      <c r="K6612" s="14">
        <f t="shared" si="1356"/>
        <v>0</v>
      </c>
      <c r="L6612" s="14" t="str">
        <f t="shared" si="1357"/>
        <v>3.16</v>
      </c>
      <c r="M6612" s="15" t="str">
        <f t="shared" si="1358"/>
        <v>--</v>
      </c>
      <c r="N6612" s="14" t="str">
        <f t="shared" si="1359"/>
        <v/>
      </c>
      <c r="O6612" s="15" t="str">
        <f t="shared" si="1352"/>
        <v/>
      </c>
      <c r="P6612" s="15" t="str">
        <f>IF(N6612=1,FLOOR(MAX($P$4:P6611),1)+1,IF(AND(P6611&lt;&gt;"",O6611&lt;&gt;1),MAX($P$4:P6611)+0.1,""))</f>
        <v/>
      </c>
      <c r="Q6612" s="5">
        <f>ROW()</f>
        <v>6612</v>
      </c>
    </row>
    <row r="6613" spans="2:17" x14ac:dyDescent="0.3">
      <c r="B6613" s="5"/>
      <c r="C6613" s="14">
        <f t="shared" si="1353"/>
        <v>0</v>
      </c>
      <c r="D6613" s="14">
        <f t="shared" si="1353"/>
        <v>0</v>
      </c>
      <c r="E6613" s="14" t="str">
        <f t="shared" si="1354"/>
        <v/>
      </c>
      <c r="F6613" s="14">
        <f t="shared" si="1355"/>
        <v>0</v>
      </c>
      <c r="G6613" s="14">
        <f t="shared" si="1351"/>
        <v>3</v>
      </c>
      <c r="H6613" s="14">
        <f t="shared" si="1356"/>
        <v>16</v>
      </c>
      <c r="I6613" s="14">
        <f t="shared" si="1356"/>
        <v>0</v>
      </c>
      <c r="J6613" s="14">
        <f t="shared" si="1356"/>
        <v>0</v>
      </c>
      <c r="K6613" s="14">
        <f t="shared" si="1356"/>
        <v>0</v>
      </c>
      <c r="L6613" s="14" t="str">
        <f t="shared" si="1357"/>
        <v>3.16</v>
      </c>
      <c r="M6613" s="15" t="str">
        <f t="shared" si="1358"/>
        <v>--</v>
      </c>
      <c r="N6613" s="14" t="str">
        <f t="shared" si="1359"/>
        <v/>
      </c>
      <c r="O6613" s="15" t="str">
        <f t="shared" si="1352"/>
        <v/>
      </c>
      <c r="P6613" s="15" t="str">
        <f>IF(N6613=1,FLOOR(MAX($P$4:P6612),1)+1,IF(AND(P6612&lt;&gt;"",O6612&lt;&gt;1),MAX($P$4:P6612)+0.1,""))</f>
        <v/>
      </c>
      <c r="Q6613" s="5">
        <f>ROW()</f>
        <v>6613</v>
      </c>
    </row>
    <row r="6614" spans="2:17" x14ac:dyDescent="0.3">
      <c r="B6614" s="5"/>
      <c r="C6614" s="14">
        <f t="shared" si="1353"/>
        <v>0</v>
      </c>
      <c r="D6614" s="14">
        <f t="shared" si="1353"/>
        <v>0</v>
      </c>
      <c r="E6614" s="14" t="str">
        <f t="shared" si="1354"/>
        <v/>
      </c>
      <c r="F6614" s="14">
        <f t="shared" si="1355"/>
        <v>0</v>
      </c>
      <c r="G6614" s="14">
        <f t="shared" si="1351"/>
        <v>3</v>
      </c>
      <c r="H6614" s="14">
        <f t="shared" ref="H6614:K6629" si="1360">IF(G6614&lt;&gt;G6613,0,IF(AND(($F6613-$D6614)=(H$3-1),$F6614=H$3),H6613+1,H6613))</f>
        <v>16</v>
      </c>
      <c r="I6614" s="14">
        <f t="shared" si="1360"/>
        <v>0</v>
      </c>
      <c r="J6614" s="14">
        <f t="shared" si="1360"/>
        <v>0</v>
      </c>
      <c r="K6614" s="14">
        <f t="shared" si="1360"/>
        <v>0</v>
      </c>
      <c r="L6614" s="14" t="str">
        <f t="shared" si="1357"/>
        <v>3.16</v>
      </c>
      <c r="M6614" s="15" t="str">
        <f t="shared" si="1358"/>
        <v>--</v>
      </c>
      <c r="N6614" s="14" t="str">
        <f t="shared" si="1359"/>
        <v/>
      </c>
      <c r="O6614" s="15" t="str">
        <f t="shared" si="1352"/>
        <v/>
      </c>
      <c r="P6614" s="15" t="str">
        <f>IF(N6614=1,FLOOR(MAX($P$4:P6613),1)+1,IF(AND(P6613&lt;&gt;"",O6613&lt;&gt;1),MAX($P$4:P6613)+0.1,""))</f>
        <v/>
      </c>
      <c r="Q6614" s="5">
        <f>ROW()</f>
        <v>6614</v>
      </c>
    </row>
    <row r="6615" spans="2:17" x14ac:dyDescent="0.3">
      <c r="B6615" s="5"/>
      <c r="C6615" s="14">
        <f t="shared" si="1353"/>
        <v>0</v>
      </c>
      <c r="D6615" s="14">
        <f t="shared" si="1353"/>
        <v>0</v>
      </c>
      <c r="E6615" s="14" t="str">
        <f t="shared" si="1354"/>
        <v/>
      </c>
      <c r="F6615" s="14">
        <f t="shared" si="1355"/>
        <v>0</v>
      </c>
      <c r="G6615" s="14">
        <f t="shared" si="1351"/>
        <v>3</v>
      </c>
      <c r="H6615" s="14">
        <f t="shared" si="1360"/>
        <v>16</v>
      </c>
      <c r="I6615" s="14">
        <f t="shared" si="1360"/>
        <v>0</v>
      </c>
      <c r="J6615" s="14">
        <f t="shared" si="1360"/>
        <v>0</v>
      </c>
      <c r="K6615" s="14">
        <f t="shared" si="1360"/>
        <v>0</v>
      </c>
      <c r="L6615" s="14" t="str">
        <f t="shared" si="1357"/>
        <v>3.16</v>
      </c>
      <c r="M6615" s="15" t="str">
        <f t="shared" si="1358"/>
        <v>--</v>
      </c>
      <c r="N6615" s="14" t="str">
        <f t="shared" si="1359"/>
        <v/>
      </c>
      <c r="O6615" s="15" t="str">
        <f t="shared" si="1352"/>
        <v/>
      </c>
      <c r="P6615" s="15" t="str">
        <f>IF(N6615=1,FLOOR(MAX($P$4:P6614),1)+1,IF(AND(P6614&lt;&gt;"",O6614&lt;&gt;1),MAX($P$4:P6614)+0.1,""))</f>
        <v/>
      </c>
      <c r="Q6615" s="5">
        <f>ROW()</f>
        <v>6615</v>
      </c>
    </row>
    <row r="6616" spans="2:17" x14ac:dyDescent="0.3">
      <c r="B6616" s="5"/>
      <c r="C6616" s="14">
        <f t="shared" si="1353"/>
        <v>0</v>
      </c>
      <c r="D6616" s="14">
        <f t="shared" si="1353"/>
        <v>0</v>
      </c>
      <c r="E6616" s="14" t="str">
        <f t="shared" si="1354"/>
        <v/>
      </c>
      <c r="F6616" s="14">
        <f t="shared" si="1355"/>
        <v>0</v>
      </c>
      <c r="G6616" s="14">
        <f t="shared" si="1351"/>
        <v>3</v>
      </c>
      <c r="H6616" s="14">
        <f t="shared" si="1360"/>
        <v>16</v>
      </c>
      <c r="I6616" s="14">
        <f t="shared" si="1360"/>
        <v>0</v>
      </c>
      <c r="J6616" s="14">
        <f t="shared" si="1360"/>
        <v>0</v>
      </c>
      <c r="K6616" s="14">
        <f t="shared" si="1360"/>
        <v>0</v>
      </c>
      <c r="L6616" s="14" t="str">
        <f t="shared" si="1357"/>
        <v>3.16</v>
      </c>
      <c r="M6616" s="15" t="str">
        <f t="shared" si="1358"/>
        <v>--</v>
      </c>
      <c r="N6616" s="14" t="str">
        <f t="shared" si="1359"/>
        <v/>
      </c>
      <c r="O6616" s="15" t="str">
        <f t="shared" si="1352"/>
        <v/>
      </c>
      <c r="P6616" s="15" t="str">
        <f>IF(N6616=1,FLOOR(MAX($P$4:P6615),1)+1,IF(AND(P6615&lt;&gt;"",O6615&lt;&gt;1),MAX($P$4:P6615)+0.1,""))</f>
        <v/>
      </c>
      <c r="Q6616" s="5">
        <f>ROW()</f>
        <v>6616</v>
      </c>
    </row>
    <row r="6617" spans="2:17" x14ac:dyDescent="0.3">
      <c r="B6617" s="5"/>
      <c r="C6617" s="14">
        <f t="shared" si="1353"/>
        <v>0</v>
      </c>
      <c r="D6617" s="14">
        <f t="shared" si="1353"/>
        <v>0</v>
      </c>
      <c r="E6617" s="14" t="str">
        <f t="shared" si="1354"/>
        <v/>
      </c>
      <c r="F6617" s="14">
        <f t="shared" si="1355"/>
        <v>0</v>
      </c>
      <c r="G6617" s="14">
        <f t="shared" si="1351"/>
        <v>3</v>
      </c>
      <c r="H6617" s="14">
        <f t="shared" si="1360"/>
        <v>16</v>
      </c>
      <c r="I6617" s="14">
        <f t="shared" si="1360"/>
        <v>0</v>
      </c>
      <c r="J6617" s="14">
        <f t="shared" si="1360"/>
        <v>0</v>
      </c>
      <c r="K6617" s="14">
        <f t="shared" si="1360"/>
        <v>0</v>
      </c>
      <c r="L6617" s="14" t="str">
        <f t="shared" si="1357"/>
        <v>3.16</v>
      </c>
      <c r="M6617" s="15" t="str">
        <f t="shared" si="1358"/>
        <v>--</v>
      </c>
      <c r="N6617" s="14" t="str">
        <f t="shared" si="1359"/>
        <v/>
      </c>
      <c r="O6617" s="15" t="str">
        <f t="shared" si="1352"/>
        <v/>
      </c>
      <c r="P6617" s="15" t="str">
        <f>IF(N6617=1,FLOOR(MAX($P$4:P6616),1)+1,IF(AND(P6616&lt;&gt;"",O6616&lt;&gt;1),MAX($P$4:P6616)+0.1,""))</f>
        <v/>
      </c>
      <c r="Q6617" s="5">
        <f>ROW()</f>
        <v>6617</v>
      </c>
    </row>
    <row r="6618" spans="2:17" x14ac:dyDescent="0.3">
      <c r="B6618" s="5"/>
      <c r="C6618" s="14">
        <f t="shared" si="1353"/>
        <v>0</v>
      </c>
      <c r="D6618" s="14">
        <f t="shared" si="1353"/>
        <v>0</v>
      </c>
      <c r="E6618" s="14" t="str">
        <f t="shared" si="1354"/>
        <v/>
      </c>
      <c r="F6618" s="14">
        <f t="shared" si="1355"/>
        <v>0</v>
      </c>
      <c r="G6618" s="14">
        <f t="shared" si="1351"/>
        <v>3</v>
      </c>
      <c r="H6618" s="14">
        <f t="shared" si="1360"/>
        <v>16</v>
      </c>
      <c r="I6618" s="14">
        <f t="shared" si="1360"/>
        <v>0</v>
      </c>
      <c r="J6618" s="14">
        <f t="shared" si="1360"/>
        <v>0</v>
      </c>
      <c r="K6618" s="14">
        <f t="shared" si="1360"/>
        <v>0</v>
      </c>
      <c r="L6618" s="14" t="str">
        <f t="shared" si="1357"/>
        <v>3.16</v>
      </c>
      <c r="M6618" s="15" t="str">
        <f t="shared" si="1358"/>
        <v>--</v>
      </c>
      <c r="N6618" s="14" t="str">
        <f t="shared" si="1359"/>
        <v/>
      </c>
      <c r="O6618" s="15" t="str">
        <f t="shared" si="1352"/>
        <v/>
      </c>
      <c r="P6618" s="15" t="str">
        <f>IF(N6618=1,FLOOR(MAX($P$4:P6617),1)+1,IF(AND(P6617&lt;&gt;"",O6617&lt;&gt;1),MAX($P$4:P6617)+0.1,""))</f>
        <v/>
      </c>
      <c r="Q6618" s="5">
        <f>ROW()</f>
        <v>6618</v>
      </c>
    </row>
    <row r="6619" spans="2:17" x14ac:dyDescent="0.3">
      <c r="B6619" s="5"/>
      <c r="C6619" s="14">
        <f t="shared" si="1353"/>
        <v>0</v>
      </c>
      <c r="D6619" s="14">
        <f t="shared" si="1353"/>
        <v>0</v>
      </c>
      <c r="E6619" s="14" t="str">
        <f t="shared" si="1354"/>
        <v/>
      </c>
      <c r="F6619" s="14">
        <f t="shared" si="1355"/>
        <v>0</v>
      </c>
      <c r="G6619" s="14">
        <f t="shared" si="1351"/>
        <v>3</v>
      </c>
      <c r="H6619" s="14">
        <f t="shared" si="1360"/>
        <v>16</v>
      </c>
      <c r="I6619" s="14">
        <f t="shared" si="1360"/>
        <v>0</v>
      </c>
      <c r="J6619" s="14">
        <f t="shared" si="1360"/>
        <v>0</v>
      </c>
      <c r="K6619" s="14">
        <f t="shared" si="1360"/>
        <v>0</v>
      </c>
      <c r="L6619" s="14" t="str">
        <f t="shared" si="1357"/>
        <v>3.16</v>
      </c>
      <c r="M6619" s="15" t="str">
        <f t="shared" si="1358"/>
        <v>--</v>
      </c>
      <c r="N6619" s="14" t="str">
        <f t="shared" si="1359"/>
        <v/>
      </c>
      <c r="O6619" s="15" t="str">
        <f t="shared" si="1352"/>
        <v/>
      </c>
      <c r="P6619" s="15" t="str">
        <f>IF(N6619=1,FLOOR(MAX($P$4:P6618),1)+1,IF(AND(P6618&lt;&gt;"",O6618&lt;&gt;1),MAX($P$4:P6618)+0.1,""))</f>
        <v/>
      </c>
      <c r="Q6619" s="5">
        <f>ROW()</f>
        <v>6619</v>
      </c>
    </row>
    <row r="6620" spans="2:17" x14ac:dyDescent="0.3">
      <c r="B6620" s="5"/>
      <c r="C6620" s="14">
        <f t="shared" si="1353"/>
        <v>0</v>
      </c>
      <c r="D6620" s="14">
        <f t="shared" si="1353"/>
        <v>0</v>
      </c>
      <c r="E6620" s="14" t="str">
        <f t="shared" si="1354"/>
        <v/>
      </c>
      <c r="F6620" s="14">
        <f t="shared" si="1355"/>
        <v>0</v>
      </c>
      <c r="G6620" s="14">
        <f t="shared" si="1351"/>
        <v>3</v>
      </c>
      <c r="H6620" s="14">
        <f t="shared" si="1360"/>
        <v>16</v>
      </c>
      <c r="I6620" s="14">
        <f t="shared" si="1360"/>
        <v>0</v>
      </c>
      <c r="J6620" s="14">
        <f t="shared" si="1360"/>
        <v>0</v>
      </c>
      <c r="K6620" s="14">
        <f t="shared" si="1360"/>
        <v>0</v>
      </c>
      <c r="L6620" s="14" t="str">
        <f t="shared" si="1357"/>
        <v>3.16</v>
      </c>
      <c r="M6620" s="15" t="str">
        <f t="shared" si="1358"/>
        <v>--</v>
      </c>
      <c r="N6620" s="14" t="str">
        <f t="shared" si="1359"/>
        <v/>
      </c>
      <c r="O6620" s="15" t="str">
        <f t="shared" si="1352"/>
        <v/>
      </c>
      <c r="P6620" s="15" t="str">
        <f>IF(N6620=1,FLOOR(MAX($P$4:P6619),1)+1,IF(AND(P6619&lt;&gt;"",O6619&lt;&gt;1),MAX($P$4:P6619)+0.1,""))</f>
        <v/>
      </c>
      <c r="Q6620" s="5">
        <f>ROW()</f>
        <v>6620</v>
      </c>
    </row>
    <row r="6621" spans="2:17" x14ac:dyDescent="0.3">
      <c r="B6621" s="5"/>
      <c r="C6621" s="14">
        <f t="shared" si="1353"/>
        <v>0</v>
      </c>
      <c r="D6621" s="14">
        <f t="shared" si="1353"/>
        <v>0</v>
      </c>
      <c r="E6621" s="14" t="str">
        <f t="shared" si="1354"/>
        <v/>
      </c>
      <c r="F6621" s="14">
        <f t="shared" si="1355"/>
        <v>0</v>
      </c>
      <c r="G6621" s="14">
        <f t="shared" si="1351"/>
        <v>3</v>
      </c>
      <c r="H6621" s="14">
        <f t="shared" si="1360"/>
        <v>16</v>
      </c>
      <c r="I6621" s="14">
        <f t="shared" si="1360"/>
        <v>0</v>
      </c>
      <c r="J6621" s="14">
        <f t="shared" si="1360"/>
        <v>0</v>
      </c>
      <c r="K6621" s="14">
        <f t="shared" si="1360"/>
        <v>0</v>
      </c>
      <c r="L6621" s="14" t="str">
        <f t="shared" si="1357"/>
        <v>3.16</v>
      </c>
      <c r="M6621" s="15" t="str">
        <f t="shared" si="1358"/>
        <v>--</v>
      </c>
      <c r="N6621" s="14" t="str">
        <f t="shared" si="1359"/>
        <v/>
      </c>
      <c r="O6621" s="15" t="str">
        <f t="shared" si="1352"/>
        <v/>
      </c>
      <c r="P6621" s="15" t="str">
        <f>IF(N6621=1,FLOOR(MAX($P$4:P6620),1)+1,IF(AND(P6620&lt;&gt;"",O6620&lt;&gt;1),MAX($P$4:P6620)+0.1,""))</f>
        <v/>
      </c>
      <c r="Q6621" s="5">
        <f>ROW()</f>
        <v>6621</v>
      </c>
    </row>
    <row r="6622" spans="2:17" x14ac:dyDescent="0.3">
      <c r="B6622" s="5"/>
      <c r="C6622" s="14">
        <f t="shared" si="1353"/>
        <v>0</v>
      </c>
      <c r="D6622" s="14">
        <f t="shared" si="1353"/>
        <v>0</v>
      </c>
      <c r="E6622" s="14" t="str">
        <f t="shared" si="1354"/>
        <v/>
      </c>
      <c r="F6622" s="14">
        <f t="shared" si="1355"/>
        <v>0</v>
      </c>
      <c r="G6622" s="14">
        <f t="shared" si="1351"/>
        <v>3</v>
      </c>
      <c r="H6622" s="14">
        <f t="shared" si="1360"/>
        <v>16</v>
      </c>
      <c r="I6622" s="14">
        <f t="shared" si="1360"/>
        <v>0</v>
      </c>
      <c r="J6622" s="14">
        <f t="shared" si="1360"/>
        <v>0</v>
      </c>
      <c r="K6622" s="14">
        <f t="shared" si="1360"/>
        <v>0</v>
      </c>
      <c r="L6622" s="14" t="str">
        <f t="shared" si="1357"/>
        <v>3.16</v>
      </c>
      <c r="M6622" s="15" t="str">
        <f t="shared" si="1358"/>
        <v>--</v>
      </c>
      <c r="N6622" s="14" t="str">
        <f t="shared" si="1359"/>
        <v/>
      </c>
      <c r="O6622" s="15" t="str">
        <f t="shared" si="1352"/>
        <v/>
      </c>
      <c r="P6622" s="15" t="str">
        <f>IF(N6622=1,FLOOR(MAX($P$4:P6621),1)+1,IF(AND(P6621&lt;&gt;"",O6621&lt;&gt;1),MAX($P$4:P6621)+0.1,""))</f>
        <v/>
      </c>
      <c r="Q6622" s="5">
        <f>ROW()</f>
        <v>6622</v>
      </c>
    </row>
    <row r="6623" spans="2:17" x14ac:dyDescent="0.3">
      <c r="B6623" s="5"/>
      <c r="C6623" s="14">
        <f t="shared" si="1353"/>
        <v>0</v>
      </c>
      <c r="D6623" s="14">
        <f t="shared" si="1353"/>
        <v>0</v>
      </c>
      <c r="E6623" s="14" t="str">
        <f t="shared" si="1354"/>
        <v/>
      </c>
      <c r="F6623" s="14">
        <f t="shared" si="1355"/>
        <v>0</v>
      </c>
      <c r="G6623" s="14">
        <f t="shared" si="1351"/>
        <v>3</v>
      </c>
      <c r="H6623" s="14">
        <f t="shared" si="1360"/>
        <v>16</v>
      </c>
      <c r="I6623" s="14">
        <f t="shared" si="1360"/>
        <v>0</v>
      </c>
      <c r="J6623" s="14">
        <f t="shared" si="1360"/>
        <v>0</v>
      </c>
      <c r="K6623" s="14">
        <f t="shared" si="1360"/>
        <v>0</v>
      </c>
      <c r="L6623" s="14" t="str">
        <f t="shared" si="1357"/>
        <v>3.16</v>
      </c>
      <c r="M6623" s="15" t="str">
        <f t="shared" si="1358"/>
        <v>--</v>
      </c>
      <c r="N6623" s="14" t="str">
        <f t="shared" si="1359"/>
        <v/>
      </c>
      <c r="O6623" s="15" t="str">
        <f t="shared" si="1352"/>
        <v/>
      </c>
      <c r="P6623" s="15" t="str">
        <f>IF(N6623=1,FLOOR(MAX($P$4:P6622),1)+1,IF(AND(P6622&lt;&gt;"",O6622&lt;&gt;1),MAX($P$4:P6622)+0.1,""))</f>
        <v/>
      </c>
      <c r="Q6623" s="5">
        <f>ROW()</f>
        <v>6623</v>
      </c>
    </row>
    <row r="6624" spans="2:17" x14ac:dyDescent="0.3">
      <c r="B6624" s="5"/>
      <c r="C6624" s="14">
        <f t="shared" si="1353"/>
        <v>0</v>
      </c>
      <c r="D6624" s="14">
        <f t="shared" si="1353"/>
        <v>0</v>
      </c>
      <c r="E6624" s="14" t="str">
        <f t="shared" si="1354"/>
        <v/>
      </c>
      <c r="F6624" s="14">
        <f t="shared" si="1355"/>
        <v>0</v>
      </c>
      <c r="G6624" s="14">
        <f t="shared" si="1351"/>
        <v>3</v>
      </c>
      <c r="H6624" s="14">
        <f t="shared" si="1360"/>
        <v>16</v>
      </c>
      <c r="I6624" s="14">
        <f t="shared" si="1360"/>
        <v>0</v>
      </c>
      <c r="J6624" s="14">
        <f t="shared" si="1360"/>
        <v>0</v>
      </c>
      <c r="K6624" s="14">
        <f t="shared" si="1360"/>
        <v>0</v>
      </c>
      <c r="L6624" s="14" t="str">
        <f t="shared" si="1357"/>
        <v>3.16</v>
      </c>
      <c r="M6624" s="15" t="str">
        <f t="shared" si="1358"/>
        <v>--</v>
      </c>
      <c r="N6624" s="14" t="str">
        <f t="shared" si="1359"/>
        <v/>
      </c>
      <c r="O6624" s="15" t="str">
        <f t="shared" si="1352"/>
        <v/>
      </c>
      <c r="P6624" s="15" t="str">
        <f>IF(N6624=1,FLOOR(MAX($P$4:P6623),1)+1,IF(AND(P6623&lt;&gt;"",O6623&lt;&gt;1),MAX($P$4:P6623)+0.1,""))</f>
        <v/>
      </c>
      <c r="Q6624" s="5">
        <f>ROW()</f>
        <v>6624</v>
      </c>
    </row>
    <row r="6625" spans="2:17" x14ac:dyDescent="0.3">
      <c r="B6625" s="5"/>
      <c r="C6625" s="14">
        <f t="shared" si="1353"/>
        <v>0</v>
      </c>
      <c r="D6625" s="14">
        <f t="shared" si="1353"/>
        <v>0</v>
      </c>
      <c r="E6625" s="14" t="str">
        <f t="shared" si="1354"/>
        <v/>
      </c>
      <c r="F6625" s="14">
        <f t="shared" si="1355"/>
        <v>0</v>
      </c>
      <c r="G6625" s="14">
        <f t="shared" si="1351"/>
        <v>3</v>
      </c>
      <c r="H6625" s="14">
        <f t="shared" si="1360"/>
        <v>16</v>
      </c>
      <c r="I6625" s="14">
        <f t="shared" si="1360"/>
        <v>0</v>
      </c>
      <c r="J6625" s="14">
        <f t="shared" si="1360"/>
        <v>0</v>
      </c>
      <c r="K6625" s="14">
        <f t="shared" si="1360"/>
        <v>0</v>
      </c>
      <c r="L6625" s="14" t="str">
        <f t="shared" si="1357"/>
        <v>3.16</v>
      </c>
      <c r="M6625" s="15" t="str">
        <f t="shared" si="1358"/>
        <v>--</v>
      </c>
      <c r="N6625" s="14" t="str">
        <f t="shared" si="1359"/>
        <v/>
      </c>
      <c r="O6625" s="15" t="str">
        <f t="shared" si="1352"/>
        <v/>
      </c>
      <c r="P6625" s="15" t="str">
        <f>IF(N6625=1,FLOOR(MAX($P$4:P6624),1)+1,IF(AND(P6624&lt;&gt;"",O6624&lt;&gt;1),MAX($P$4:P6624)+0.1,""))</f>
        <v/>
      </c>
      <c r="Q6625" s="5">
        <f>ROW()</f>
        <v>6625</v>
      </c>
    </row>
    <row r="6626" spans="2:17" x14ac:dyDescent="0.3">
      <c r="B6626" s="5"/>
      <c r="C6626" s="14">
        <f t="shared" si="1353"/>
        <v>0</v>
      </c>
      <c r="D6626" s="14">
        <f t="shared" si="1353"/>
        <v>0</v>
      </c>
      <c r="E6626" s="14" t="str">
        <f t="shared" si="1354"/>
        <v/>
      </c>
      <c r="F6626" s="14">
        <f t="shared" si="1355"/>
        <v>0</v>
      </c>
      <c r="G6626" s="14">
        <f t="shared" si="1351"/>
        <v>3</v>
      </c>
      <c r="H6626" s="14">
        <f t="shared" si="1360"/>
        <v>16</v>
      </c>
      <c r="I6626" s="14">
        <f t="shared" si="1360"/>
        <v>0</v>
      </c>
      <c r="J6626" s="14">
        <f t="shared" si="1360"/>
        <v>0</v>
      </c>
      <c r="K6626" s="14">
        <f t="shared" si="1360"/>
        <v>0</v>
      </c>
      <c r="L6626" s="14" t="str">
        <f t="shared" si="1357"/>
        <v>3.16</v>
      </c>
      <c r="M6626" s="15" t="str">
        <f t="shared" si="1358"/>
        <v>--</v>
      </c>
      <c r="N6626" s="14" t="str">
        <f t="shared" si="1359"/>
        <v/>
      </c>
      <c r="O6626" s="15" t="str">
        <f t="shared" si="1352"/>
        <v/>
      </c>
      <c r="P6626" s="15" t="str">
        <f>IF(N6626=1,FLOOR(MAX($P$4:P6625),1)+1,IF(AND(P6625&lt;&gt;"",O6625&lt;&gt;1),MAX($P$4:P6625)+0.1,""))</f>
        <v/>
      </c>
      <c r="Q6626" s="5">
        <f>ROW()</f>
        <v>6626</v>
      </c>
    </row>
    <row r="6627" spans="2:17" x14ac:dyDescent="0.3">
      <c r="B6627" s="5"/>
      <c r="C6627" s="14">
        <f t="shared" si="1353"/>
        <v>0</v>
      </c>
      <c r="D6627" s="14">
        <f t="shared" si="1353"/>
        <v>0</v>
      </c>
      <c r="E6627" s="14" t="str">
        <f t="shared" si="1354"/>
        <v/>
      </c>
      <c r="F6627" s="14">
        <f t="shared" si="1355"/>
        <v>0</v>
      </c>
      <c r="G6627" s="14">
        <f t="shared" si="1351"/>
        <v>3</v>
      </c>
      <c r="H6627" s="14">
        <f t="shared" si="1360"/>
        <v>16</v>
      </c>
      <c r="I6627" s="14">
        <f t="shared" si="1360"/>
        <v>0</v>
      </c>
      <c r="J6627" s="14">
        <f t="shared" si="1360"/>
        <v>0</v>
      </c>
      <c r="K6627" s="14">
        <f t="shared" si="1360"/>
        <v>0</v>
      </c>
      <c r="L6627" s="14" t="str">
        <f t="shared" si="1357"/>
        <v>3.16</v>
      </c>
      <c r="M6627" s="15" t="str">
        <f t="shared" si="1358"/>
        <v>--</v>
      </c>
      <c r="N6627" s="14" t="str">
        <f t="shared" si="1359"/>
        <v/>
      </c>
      <c r="O6627" s="15" t="str">
        <f t="shared" si="1352"/>
        <v/>
      </c>
      <c r="P6627" s="15" t="str">
        <f>IF(N6627=1,FLOOR(MAX($P$4:P6626),1)+1,IF(AND(P6626&lt;&gt;"",O6626&lt;&gt;1),MAX($P$4:P6626)+0.1,""))</f>
        <v/>
      </c>
      <c r="Q6627" s="5">
        <f>ROW()</f>
        <v>6627</v>
      </c>
    </row>
    <row r="6628" spans="2:17" x14ac:dyDescent="0.3">
      <c r="B6628" s="5"/>
      <c r="C6628" s="14">
        <f t="shared" si="1353"/>
        <v>0</v>
      </c>
      <c r="D6628" s="14">
        <f t="shared" si="1353"/>
        <v>0</v>
      </c>
      <c r="E6628" s="14" t="str">
        <f t="shared" si="1354"/>
        <v/>
      </c>
      <c r="F6628" s="14">
        <f t="shared" si="1355"/>
        <v>0</v>
      </c>
      <c r="G6628" s="14">
        <f t="shared" si="1351"/>
        <v>3</v>
      </c>
      <c r="H6628" s="14">
        <f t="shared" si="1360"/>
        <v>16</v>
      </c>
      <c r="I6628" s="14">
        <f t="shared" si="1360"/>
        <v>0</v>
      </c>
      <c r="J6628" s="14">
        <f t="shared" si="1360"/>
        <v>0</v>
      </c>
      <c r="K6628" s="14">
        <f t="shared" si="1360"/>
        <v>0</v>
      </c>
      <c r="L6628" s="14" t="str">
        <f t="shared" si="1357"/>
        <v>3.16</v>
      </c>
      <c r="M6628" s="15" t="str">
        <f t="shared" si="1358"/>
        <v>--</v>
      </c>
      <c r="N6628" s="14" t="str">
        <f t="shared" si="1359"/>
        <v/>
      </c>
      <c r="O6628" s="15" t="str">
        <f t="shared" si="1352"/>
        <v/>
      </c>
      <c r="P6628" s="15" t="str">
        <f>IF(N6628=1,FLOOR(MAX($P$4:P6627),1)+1,IF(AND(P6627&lt;&gt;"",O6627&lt;&gt;1),MAX($P$4:P6627)+0.1,""))</f>
        <v/>
      </c>
      <c r="Q6628" s="5">
        <f>ROW()</f>
        <v>6628</v>
      </c>
    </row>
    <row r="6629" spans="2:17" x14ac:dyDescent="0.3">
      <c r="B6629" s="5"/>
      <c r="C6629" s="14">
        <f t="shared" si="1353"/>
        <v>0</v>
      </c>
      <c r="D6629" s="14">
        <f t="shared" si="1353"/>
        <v>0</v>
      </c>
      <c r="E6629" s="14" t="str">
        <f t="shared" si="1354"/>
        <v/>
      </c>
      <c r="F6629" s="14">
        <f t="shared" si="1355"/>
        <v>0</v>
      </c>
      <c r="G6629" s="14">
        <f t="shared" si="1351"/>
        <v>3</v>
      </c>
      <c r="H6629" s="14">
        <f t="shared" si="1360"/>
        <v>16</v>
      </c>
      <c r="I6629" s="14">
        <f t="shared" si="1360"/>
        <v>0</v>
      </c>
      <c r="J6629" s="14">
        <f t="shared" si="1360"/>
        <v>0</v>
      </c>
      <c r="K6629" s="14">
        <f t="shared" si="1360"/>
        <v>0</v>
      </c>
      <c r="L6629" s="14" t="str">
        <f t="shared" si="1357"/>
        <v>3.16</v>
      </c>
      <c r="M6629" s="15" t="str">
        <f t="shared" si="1358"/>
        <v>--</v>
      </c>
      <c r="N6629" s="14" t="str">
        <f t="shared" si="1359"/>
        <v/>
      </c>
      <c r="O6629" s="15" t="str">
        <f t="shared" si="1352"/>
        <v/>
      </c>
      <c r="P6629" s="15" t="str">
        <f>IF(N6629=1,FLOOR(MAX($P$4:P6628),1)+1,IF(AND(P6628&lt;&gt;"",O6628&lt;&gt;1),MAX($P$4:P6628)+0.1,""))</f>
        <v/>
      </c>
      <c r="Q6629" s="5">
        <f>ROW()</f>
        <v>6629</v>
      </c>
    </row>
    <row r="6630" spans="2:17" x14ac:dyDescent="0.3">
      <c r="B6630" s="5"/>
      <c r="C6630" s="14">
        <f t="shared" si="1353"/>
        <v>0</v>
      </c>
      <c r="D6630" s="14">
        <f t="shared" si="1353"/>
        <v>0</v>
      </c>
      <c r="E6630" s="14" t="str">
        <f t="shared" si="1354"/>
        <v/>
      </c>
      <c r="F6630" s="14">
        <f t="shared" si="1355"/>
        <v>0</v>
      </c>
      <c r="G6630" s="14">
        <f t="shared" si="1351"/>
        <v>3</v>
      </c>
      <c r="H6630" s="14">
        <f t="shared" ref="H6630:K6645" si="1361">IF(G6630&lt;&gt;G6629,0,IF(AND(($F6629-$D6630)=(H$3-1),$F6630=H$3),H6629+1,H6629))</f>
        <v>16</v>
      </c>
      <c r="I6630" s="14">
        <f t="shared" si="1361"/>
        <v>0</v>
      </c>
      <c r="J6630" s="14">
        <f t="shared" si="1361"/>
        <v>0</v>
      </c>
      <c r="K6630" s="14">
        <f t="shared" si="1361"/>
        <v>0</v>
      </c>
      <c r="L6630" s="14" t="str">
        <f t="shared" si="1357"/>
        <v>3.16</v>
      </c>
      <c r="M6630" s="15" t="str">
        <f t="shared" si="1358"/>
        <v>--</v>
      </c>
      <c r="N6630" s="14" t="str">
        <f t="shared" si="1359"/>
        <v/>
      </c>
      <c r="O6630" s="15" t="str">
        <f t="shared" si="1352"/>
        <v/>
      </c>
      <c r="P6630" s="15" t="str">
        <f>IF(N6630=1,FLOOR(MAX($P$4:P6629),1)+1,IF(AND(P6629&lt;&gt;"",O6629&lt;&gt;1),MAX($P$4:P6629)+0.1,""))</f>
        <v/>
      </c>
      <c r="Q6630" s="5">
        <f>ROW()</f>
        <v>6630</v>
      </c>
    </row>
    <row r="6631" spans="2:17" x14ac:dyDescent="0.3">
      <c r="B6631" s="5"/>
      <c r="C6631" s="14">
        <f t="shared" si="1353"/>
        <v>0</v>
      </c>
      <c r="D6631" s="14">
        <f t="shared" si="1353"/>
        <v>0</v>
      </c>
      <c r="E6631" s="14" t="str">
        <f t="shared" si="1354"/>
        <v/>
      </c>
      <c r="F6631" s="14">
        <f t="shared" si="1355"/>
        <v>0</v>
      </c>
      <c r="G6631" s="14">
        <f t="shared" si="1351"/>
        <v>3</v>
      </c>
      <c r="H6631" s="14">
        <f t="shared" si="1361"/>
        <v>16</v>
      </c>
      <c r="I6631" s="14">
        <f t="shared" si="1361"/>
        <v>0</v>
      </c>
      <c r="J6631" s="14">
        <f t="shared" si="1361"/>
        <v>0</v>
      </c>
      <c r="K6631" s="14">
        <f t="shared" si="1361"/>
        <v>0</v>
      </c>
      <c r="L6631" s="14" t="str">
        <f t="shared" si="1357"/>
        <v>3.16</v>
      </c>
      <c r="M6631" s="15" t="str">
        <f t="shared" si="1358"/>
        <v>--</v>
      </c>
      <c r="N6631" s="14" t="str">
        <f t="shared" si="1359"/>
        <v/>
      </c>
      <c r="O6631" s="15" t="str">
        <f t="shared" si="1352"/>
        <v/>
      </c>
      <c r="P6631" s="15" t="str">
        <f>IF(N6631=1,FLOOR(MAX($P$4:P6630),1)+1,IF(AND(P6630&lt;&gt;"",O6630&lt;&gt;1),MAX($P$4:P6630)+0.1,""))</f>
        <v/>
      </c>
      <c r="Q6631" s="5">
        <f>ROW()</f>
        <v>6631</v>
      </c>
    </row>
    <row r="6632" spans="2:17" x14ac:dyDescent="0.3">
      <c r="B6632" s="5"/>
      <c r="C6632" s="14">
        <f t="shared" si="1353"/>
        <v>0</v>
      </c>
      <c r="D6632" s="14">
        <f t="shared" si="1353"/>
        <v>0</v>
      </c>
      <c r="E6632" s="14" t="str">
        <f t="shared" si="1354"/>
        <v/>
      </c>
      <c r="F6632" s="14">
        <f t="shared" si="1355"/>
        <v>0</v>
      </c>
      <c r="G6632" s="14">
        <f t="shared" si="1351"/>
        <v>3</v>
      </c>
      <c r="H6632" s="14">
        <f t="shared" si="1361"/>
        <v>16</v>
      </c>
      <c r="I6632" s="14">
        <f t="shared" si="1361"/>
        <v>0</v>
      </c>
      <c r="J6632" s="14">
        <f t="shared" si="1361"/>
        <v>0</v>
      </c>
      <c r="K6632" s="14">
        <f t="shared" si="1361"/>
        <v>0</v>
      </c>
      <c r="L6632" s="14" t="str">
        <f t="shared" si="1357"/>
        <v>3.16</v>
      </c>
      <c r="M6632" s="15" t="str">
        <f t="shared" si="1358"/>
        <v>--</v>
      </c>
      <c r="N6632" s="14" t="str">
        <f t="shared" si="1359"/>
        <v/>
      </c>
      <c r="O6632" s="15" t="str">
        <f t="shared" si="1352"/>
        <v/>
      </c>
      <c r="P6632" s="15" t="str">
        <f>IF(N6632=1,FLOOR(MAX($P$4:P6631),1)+1,IF(AND(P6631&lt;&gt;"",O6631&lt;&gt;1),MAX($P$4:P6631)+0.1,""))</f>
        <v/>
      </c>
      <c r="Q6632" s="5">
        <f>ROW()</f>
        <v>6632</v>
      </c>
    </row>
    <row r="6633" spans="2:17" x14ac:dyDescent="0.3">
      <c r="B6633" s="5"/>
      <c r="C6633" s="14">
        <f t="shared" si="1353"/>
        <v>0</v>
      </c>
      <c r="D6633" s="14">
        <f t="shared" si="1353"/>
        <v>0</v>
      </c>
      <c r="E6633" s="14" t="str">
        <f t="shared" si="1354"/>
        <v/>
      </c>
      <c r="F6633" s="14">
        <f t="shared" si="1355"/>
        <v>0</v>
      </c>
      <c r="G6633" s="14">
        <f t="shared" si="1351"/>
        <v>3</v>
      </c>
      <c r="H6633" s="14">
        <f t="shared" si="1361"/>
        <v>16</v>
      </c>
      <c r="I6633" s="14">
        <f t="shared" si="1361"/>
        <v>0</v>
      </c>
      <c r="J6633" s="14">
        <f t="shared" si="1361"/>
        <v>0</v>
      </c>
      <c r="K6633" s="14">
        <f t="shared" si="1361"/>
        <v>0</v>
      </c>
      <c r="L6633" s="14" t="str">
        <f t="shared" si="1357"/>
        <v>3.16</v>
      </c>
      <c r="M6633" s="15" t="str">
        <f t="shared" si="1358"/>
        <v>--</v>
      </c>
      <c r="N6633" s="14" t="str">
        <f t="shared" si="1359"/>
        <v/>
      </c>
      <c r="O6633" s="15" t="str">
        <f t="shared" si="1352"/>
        <v/>
      </c>
      <c r="P6633" s="15" t="str">
        <f>IF(N6633=1,FLOOR(MAX($P$4:P6632),1)+1,IF(AND(P6632&lt;&gt;"",O6632&lt;&gt;1),MAX($P$4:P6632)+0.1,""))</f>
        <v/>
      </c>
      <c r="Q6633" s="5">
        <f>ROW()</f>
        <v>6633</v>
      </c>
    </row>
    <row r="6634" spans="2:17" x14ac:dyDescent="0.3">
      <c r="B6634" s="5"/>
      <c r="C6634" s="14">
        <f t="shared" si="1353"/>
        <v>0</v>
      </c>
      <c r="D6634" s="14">
        <f t="shared" si="1353"/>
        <v>0</v>
      </c>
      <c r="E6634" s="14" t="str">
        <f t="shared" si="1354"/>
        <v/>
      </c>
      <c r="F6634" s="14">
        <f t="shared" si="1355"/>
        <v>0</v>
      </c>
      <c r="G6634" s="14">
        <f t="shared" si="1351"/>
        <v>3</v>
      </c>
      <c r="H6634" s="14">
        <f t="shared" si="1361"/>
        <v>16</v>
      </c>
      <c r="I6634" s="14">
        <f t="shared" si="1361"/>
        <v>0</v>
      </c>
      <c r="J6634" s="14">
        <f t="shared" si="1361"/>
        <v>0</v>
      </c>
      <c r="K6634" s="14">
        <f t="shared" si="1361"/>
        <v>0</v>
      </c>
      <c r="L6634" s="14" t="str">
        <f t="shared" si="1357"/>
        <v>3.16</v>
      </c>
      <c r="M6634" s="15" t="str">
        <f t="shared" si="1358"/>
        <v>--</v>
      </c>
      <c r="N6634" s="14" t="str">
        <f t="shared" si="1359"/>
        <v/>
      </c>
      <c r="O6634" s="15" t="str">
        <f t="shared" si="1352"/>
        <v/>
      </c>
      <c r="P6634" s="15" t="str">
        <f>IF(N6634=1,FLOOR(MAX($P$4:P6633),1)+1,IF(AND(P6633&lt;&gt;"",O6633&lt;&gt;1),MAX($P$4:P6633)+0.1,""))</f>
        <v/>
      </c>
      <c r="Q6634" s="5">
        <f>ROW()</f>
        <v>6634</v>
      </c>
    </row>
    <row r="6635" spans="2:17" x14ac:dyDescent="0.3">
      <c r="B6635" s="5"/>
      <c r="C6635" s="14">
        <f t="shared" si="1353"/>
        <v>0</v>
      </c>
      <c r="D6635" s="14">
        <f t="shared" si="1353"/>
        <v>0</v>
      </c>
      <c r="E6635" s="14" t="str">
        <f t="shared" si="1354"/>
        <v/>
      </c>
      <c r="F6635" s="14">
        <f t="shared" si="1355"/>
        <v>0</v>
      </c>
      <c r="G6635" s="14">
        <f t="shared" si="1351"/>
        <v>3</v>
      </c>
      <c r="H6635" s="14">
        <f t="shared" si="1361"/>
        <v>16</v>
      </c>
      <c r="I6635" s="14">
        <f t="shared" si="1361"/>
        <v>0</v>
      </c>
      <c r="J6635" s="14">
        <f t="shared" si="1361"/>
        <v>0</v>
      </c>
      <c r="K6635" s="14">
        <f t="shared" si="1361"/>
        <v>0</v>
      </c>
      <c r="L6635" s="14" t="str">
        <f t="shared" si="1357"/>
        <v>3.16</v>
      </c>
      <c r="M6635" s="15" t="str">
        <f t="shared" si="1358"/>
        <v>--</v>
      </c>
      <c r="N6635" s="14" t="str">
        <f t="shared" si="1359"/>
        <v/>
      </c>
      <c r="O6635" s="15" t="str">
        <f t="shared" si="1352"/>
        <v/>
      </c>
      <c r="P6635" s="15" t="str">
        <f>IF(N6635=1,FLOOR(MAX($P$4:P6634),1)+1,IF(AND(P6634&lt;&gt;"",O6634&lt;&gt;1),MAX($P$4:P6634)+0.1,""))</f>
        <v/>
      </c>
      <c r="Q6635" s="5">
        <f>ROW()</f>
        <v>6635</v>
      </c>
    </row>
    <row r="6636" spans="2:17" x14ac:dyDescent="0.3">
      <c r="B6636" s="5"/>
      <c r="C6636" s="14">
        <f t="shared" si="1353"/>
        <v>0</v>
      </c>
      <c r="D6636" s="14">
        <f t="shared" si="1353"/>
        <v>0</v>
      </c>
      <c r="E6636" s="14" t="str">
        <f t="shared" si="1354"/>
        <v/>
      </c>
      <c r="F6636" s="14">
        <f t="shared" si="1355"/>
        <v>0</v>
      </c>
      <c r="G6636" s="14">
        <f t="shared" si="1351"/>
        <v>3</v>
      </c>
      <c r="H6636" s="14">
        <f t="shared" si="1361"/>
        <v>16</v>
      </c>
      <c r="I6636" s="14">
        <f t="shared" si="1361"/>
        <v>0</v>
      </c>
      <c r="J6636" s="14">
        <f t="shared" si="1361"/>
        <v>0</v>
      </c>
      <c r="K6636" s="14">
        <f t="shared" si="1361"/>
        <v>0</v>
      </c>
      <c r="L6636" s="14" t="str">
        <f t="shared" si="1357"/>
        <v>3.16</v>
      </c>
      <c r="M6636" s="15" t="str">
        <f t="shared" si="1358"/>
        <v>--</v>
      </c>
      <c r="N6636" s="14" t="str">
        <f t="shared" si="1359"/>
        <v/>
      </c>
      <c r="O6636" s="15" t="str">
        <f t="shared" si="1352"/>
        <v/>
      </c>
      <c r="P6636" s="15" t="str">
        <f>IF(N6636=1,FLOOR(MAX($P$4:P6635),1)+1,IF(AND(P6635&lt;&gt;"",O6635&lt;&gt;1),MAX($P$4:P6635)+0.1,""))</f>
        <v/>
      </c>
      <c r="Q6636" s="5">
        <f>ROW()</f>
        <v>6636</v>
      </c>
    </row>
    <row r="6637" spans="2:17" x14ac:dyDescent="0.3">
      <c r="B6637" s="5"/>
      <c r="C6637" s="14">
        <f t="shared" si="1353"/>
        <v>0</v>
      </c>
      <c r="D6637" s="14">
        <f t="shared" si="1353"/>
        <v>0</v>
      </c>
      <c r="E6637" s="14" t="str">
        <f t="shared" si="1354"/>
        <v/>
      </c>
      <c r="F6637" s="14">
        <f t="shared" si="1355"/>
        <v>0</v>
      </c>
      <c r="G6637" s="14">
        <f t="shared" si="1351"/>
        <v>3</v>
      </c>
      <c r="H6637" s="14">
        <f t="shared" si="1361"/>
        <v>16</v>
      </c>
      <c r="I6637" s="14">
        <f t="shared" si="1361"/>
        <v>0</v>
      </c>
      <c r="J6637" s="14">
        <f t="shared" si="1361"/>
        <v>0</v>
      </c>
      <c r="K6637" s="14">
        <f t="shared" si="1361"/>
        <v>0</v>
      </c>
      <c r="L6637" s="14" t="str">
        <f t="shared" si="1357"/>
        <v>3.16</v>
      </c>
      <c r="M6637" s="15" t="str">
        <f t="shared" si="1358"/>
        <v>--</v>
      </c>
      <c r="N6637" s="14" t="str">
        <f t="shared" si="1359"/>
        <v/>
      </c>
      <c r="O6637" s="15" t="str">
        <f t="shared" si="1352"/>
        <v/>
      </c>
      <c r="P6637" s="15" t="str">
        <f>IF(N6637=1,FLOOR(MAX($P$4:P6636),1)+1,IF(AND(P6636&lt;&gt;"",O6636&lt;&gt;1),MAX($P$4:P6636)+0.1,""))</f>
        <v/>
      </c>
      <c r="Q6637" s="5">
        <f>ROW()</f>
        <v>6637</v>
      </c>
    </row>
    <row r="6638" spans="2:17" x14ac:dyDescent="0.3">
      <c r="B6638" s="5"/>
      <c r="C6638" s="14">
        <f t="shared" si="1353"/>
        <v>0</v>
      </c>
      <c r="D6638" s="14">
        <f t="shared" si="1353"/>
        <v>0</v>
      </c>
      <c r="E6638" s="14" t="str">
        <f t="shared" si="1354"/>
        <v/>
      </c>
      <c r="F6638" s="14">
        <f t="shared" si="1355"/>
        <v>0</v>
      </c>
      <c r="G6638" s="14">
        <f t="shared" si="1351"/>
        <v>3</v>
      </c>
      <c r="H6638" s="14">
        <f t="shared" si="1361"/>
        <v>16</v>
      </c>
      <c r="I6638" s="14">
        <f t="shared" si="1361"/>
        <v>0</v>
      </c>
      <c r="J6638" s="14">
        <f t="shared" si="1361"/>
        <v>0</v>
      </c>
      <c r="K6638" s="14">
        <f t="shared" si="1361"/>
        <v>0</v>
      </c>
      <c r="L6638" s="14" t="str">
        <f t="shared" si="1357"/>
        <v>3.16</v>
      </c>
      <c r="M6638" s="15" t="str">
        <f t="shared" si="1358"/>
        <v>--</v>
      </c>
      <c r="N6638" s="14" t="str">
        <f t="shared" si="1359"/>
        <v/>
      </c>
      <c r="O6638" s="15" t="str">
        <f t="shared" si="1352"/>
        <v/>
      </c>
      <c r="P6638" s="15" t="str">
        <f>IF(N6638=1,FLOOR(MAX($P$4:P6637),1)+1,IF(AND(P6637&lt;&gt;"",O6637&lt;&gt;1),MAX($P$4:P6637)+0.1,""))</f>
        <v/>
      </c>
      <c r="Q6638" s="5">
        <f>ROW()</f>
        <v>6638</v>
      </c>
    </row>
    <row r="6639" spans="2:17" x14ac:dyDescent="0.3">
      <c r="B6639" s="5"/>
      <c r="C6639" s="14">
        <f t="shared" si="1353"/>
        <v>0</v>
      </c>
      <c r="D6639" s="14">
        <f t="shared" si="1353"/>
        <v>0</v>
      </c>
      <c r="E6639" s="14" t="str">
        <f t="shared" si="1354"/>
        <v/>
      </c>
      <c r="F6639" s="14">
        <f t="shared" si="1355"/>
        <v>0</v>
      </c>
      <c r="G6639" s="14">
        <f t="shared" si="1351"/>
        <v>3</v>
      </c>
      <c r="H6639" s="14">
        <f t="shared" si="1361"/>
        <v>16</v>
      </c>
      <c r="I6639" s="14">
        <f t="shared" si="1361"/>
        <v>0</v>
      </c>
      <c r="J6639" s="14">
        <f t="shared" si="1361"/>
        <v>0</v>
      </c>
      <c r="K6639" s="14">
        <f t="shared" si="1361"/>
        <v>0</v>
      </c>
      <c r="L6639" s="14" t="str">
        <f t="shared" si="1357"/>
        <v>3.16</v>
      </c>
      <c r="M6639" s="15" t="str">
        <f t="shared" si="1358"/>
        <v>--</v>
      </c>
      <c r="N6639" s="14" t="str">
        <f t="shared" si="1359"/>
        <v/>
      </c>
      <c r="O6639" s="15" t="str">
        <f t="shared" si="1352"/>
        <v/>
      </c>
      <c r="P6639" s="15" t="str">
        <f>IF(N6639=1,FLOOR(MAX($P$4:P6638),1)+1,IF(AND(P6638&lt;&gt;"",O6638&lt;&gt;1),MAX($P$4:P6638)+0.1,""))</f>
        <v/>
      </c>
      <c r="Q6639" s="5">
        <f>ROW()</f>
        <v>6639</v>
      </c>
    </row>
    <row r="6640" spans="2:17" x14ac:dyDescent="0.3">
      <c r="B6640" s="5"/>
      <c r="C6640" s="14">
        <f t="shared" si="1353"/>
        <v>0</v>
      </c>
      <c r="D6640" s="14">
        <f t="shared" si="1353"/>
        <v>0</v>
      </c>
      <c r="E6640" s="14" t="str">
        <f t="shared" si="1354"/>
        <v/>
      </c>
      <c r="F6640" s="14">
        <f t="shared" si="1355"/>
        <v>0</v>
      </c>
      <c r="G6640" s="14">
        <f t="shared" si="1351"/>
        <v>3</v>
      </c>
      <c r="H6640" s="14">
        <f t="shared" si="1361"/>
        <v>16</v>
      </c>
      <c r="I6640" s="14">
        <f t="shared" si="1361"/>
        <v>0</v>
      </c>
      <c r="J6640" s="14">
        <f t="shared" si="1361"/>
        <v>0</v>
      </c>
      <c r="K6640" s="14">
        <f t="shared" si="1361"/>
        <v>0</v>
      </c>
      <c r="L6640" s="14" t="str">
        <f t="shared" si="1357"/>
        <v>3.16</v>
      </c>
      <c r="M6640" s="15" t="str">
        <f t="shared" si="1358"/>
        <v>--</v>
      </c>
      <c r="N6640" s="14" t="str">
        <f t="shared" si="1359"/>
        <v/>
      </c>
      <c r="O6640" s="15" t="str">
        <f t="shared" si="1352"/>
        <v/>
      </c>
      <c r="P6640" s="15" t="str">
        <f>IF(N6640=1,FLOOR(MAX($P$4:P6639),1)+1,IF(AND(P6639&lt;&gt;"",O6639&lt;&gt;1),MAX($P$4:P6639)+0.1,""))</f>
        <v/>
      </c>
      <c r="Q6640" s="5">
        <f>ROW()</f>
        <v>6640</v>
      </c>
    </row>
    <row r="6641" spans="2:17" x14ac:dyDescent="0.3">
      <c r="B6641" s="5"/>
      <c r="C6641" s="14">
        <f t="shared" si="1353"/>
        <v>0</v>
      </c>
      <c r="D6641" s="14">
        <f t="shared" si="1353"/>
        <v>0</v>
      </c>
      <c r="E6641" s="14" t="str">
        <f t="shared" si="1354"/>
        <v/>
      </c>
      <c r="F6641" s="14">
        <f t="shared" si="1355"/>
        <v>0</v>
      </c>
      <c r="G6641" s="14">
        <f t="shared" si="1351"/>
        <v>3</v>
      </c>
      <c r="H6641" s="14">
        <f t="shared" si="1361"/>
        <v>16</v>
      </c>
      <c r="I6641" s="14">
        <f t="shared" si="1361"/>
        <v>0</v>
      </c>
      <c r="J6641" s="14">
        <f t="shared" si="1361"/>
        <v>0</v>
      </c>
      <c r="K6641" s="14">
        <f t="shared" si="1361"/>
        <v>0</v>
      </c>
      <c r="L6641" s="14" t="str">
        <f t="shared" si="1357"/>
        <v>3.16</v>
      </c>
      <c r="M6641" s="15" t="str">
        <f t="shared" si="1358"/>
        <v>--</v>
      </c>
      <c r="N6641" s="14" t="str">
        <f t="shared" si="1359"/>
        <v/>
      </c>
      <c r="O6641" s="15" t="str">
        <f t="shared" si="1352"/>
        <v/>
      </c>
      <c r="P6641" s="15" t="str">
        <f>IF(N6641=1,FLOOR(MAX($P$4:P6640),1)+1,IF(AND(P6640&lt;&gt;"",O6640&lt;&gt;1),MAX($P$4:P6640)+0.1,""))</f>
        <v/>
      </c>
      <c r="Q6641" s="5">
        <f>ROW()</f>
        <v>6641</v>
      </c>
    </row>
    <row r="6642" spans="2:17" x14ac:dyDescent="0.3">
      <c r="B6642" s="5"/>
      <c r="C6642" s="14">
        <f t="shared" si="1353"/>
        <v>0</v>
      </c>
      <c r="D6642" s="14">
        <f t="shared" si="1353"/>
        <v>0</v>
      </c>
      <c r="E6642" s="14" t="str">
        <f t="shared" si="1354"/>
        <v/>
      </c>
      <c r="F6642" s="14">
        <f t="shared" si="1355"/>
        <v>0</v>
      </c>
      <c r="G6642" s="14">
        <f t="shared" si="1351"/>
        <v>3</v>
      </c>
      <c r="H6642" s="14">
        <f t="shared" si="1361"/>
        <v>16</v>
      </c>
      <c r="I6642" s="14">
        <f t="shared" si="1361"/>
        <v>0</v>
      </c>
      <c r="J6642" s="14">
        <f t="shared" si="1361"/>
        <v>0</v>
      </c>
      <c r="K6642" s="14">
        <f t="shared" si="1361"/>
        <v>0</v>
      </c>
      <c r="L6642" s="14" t="str">
        <f t="shared" si="1357"/>
        <v>3.16</v>
      </c>
      <c r="M6642" s="15" t="str">
        <f t="shared" si="1358"/>
        <v>--</v>
      </c>
      <c r="N6642" s="14" t="str">
        <f t="shared" si="1359"/>
        <v/>
      </c>
      <c r="O6642" s="15" t="str">
        <f t="shared" si="1352"/>
        <v/>
      </c>
      <c r="P6642" s="15" t="str">
        <f>IF(N6642=1,FLOOR(MAX($P$4:P6641),1)+1,IF(AND(P6641&lt;&gt;"",O6641&lt;&gt;1),MAX($P$4:P6641)+0.1,""))</f>
        <v/>
      </c>
      <c r="Q6642" s="5">
        <f>ROW()</f>
        <v>6642</v>
      </c>
    </row>
    <row r="6643" spans="2:17" x14ac:dyDescent="0.3">
      <c r="B6643" s="5"/>
      <c r="C6643" s="14">
        <f t="shared" si="1353"/>
        <v>0</v>
      </c>
      <c r="D6643" s="14">
        <f t="shared" si="1353"/>
        <v>0</v>
      </c>
      <c r="E6643" s="14" t="str">
        <f t="shared" si="1354"/>
        <v/>
      </c>
      <c r="F6643" s="14">
        <f t="shared" si="1355"/>
        <v>0</v>
      </c>
      <c r="G6643" s="14">
        <f t="shared" si="1351"/>
        <v>3</v>
      </c>
      <c r="H6643" s="14">
        <f t="shared" si="1361"/>
        <v>16</v>
      </c>
      <c r="I6643" s="14">
        <f t="shared" si="1361"/>
        <v>0</v>
      </c>
      <c r="J6643" s="14">
        <f t="shared" si="1361"/>
        <v>0</v>
      </c>
      <c r="K6643" s="14">
        <f t="shared" si="1361"/>
        <v>0</v>
      </c>
      <c r="L6643" s="14" t="str">
        <f t="shared" si="1357"/>
        <v>3.16</v>
      </c>
      <c r="M6643" s="15" t="str">
        <f t="shared" si="1358"/>
        <v>--</v>
      </c>
      <c r="N6643" s="14" t="str">
        <f t="shared" si="1359"/>
        <v/>
      </c>
      <c r="O6643" s="15" t="str">
        <f t="shared" si="1352"/>
        <v/>
      </c>
      <c r="P6643" s="15" t="str">
        <f>IF(N6643=1,FLOOR(MAX($P$4:P6642),1)+1,IF(AND(P6642&lt;&gt;"",O6642&lt;&gt;1),MAX($P$4:P6642)+0.1,""))</f>
        <v/>
      </c>
      <c r="Q6643" s="5">
        <f>ROW()</f>
        <v>6643</v>
      </c>
    </row>
    <row r="6644" spans="2:17" x14ac:dyDescent="0.3">
      <c r="B6644" s="5"/>
      <c r="C6644" s="14">
        <f t="shared" si="1353"/>
        <v>0</v>
      </c>
      <c r="D6644" s="14">
        <f t="shared" si="1353"/>
        <v>0</v>
      </c>
      <c r="E6644" s="14" t="str">
        <f t="shared" si="1354"/>
        <v/>
      </c>
      <c r="F6644" s="14">
        <f t="shared" si="1355"/>
        <v>0</v>
      </c>
      <c r="G6644" s="14">
        <f t="shared" si="1351"/>
        <v>3</v>
      </c>
      <c r="H6644" s="14">
        <f t="shared" si="1361"/>
        <v>16</v>
      </c>
      <c r="I6644" s="14">
        <f t="shared" si="1361"/>
        <v>0</v>
      </c>
      <c r="J6644" s="14">
        <f t="shared" si="1361"/>
        <v>0</v>
      </c>
      <c r="K6644" s="14">
        <f t="shared" si="1361"/>
        <v>0</v>
      </c>
      <c r="L6644" s="14" t="str">
        <f t="shared" si="1357"/>
        <v>3.16</v>
      </c>
      <c r="M6644" s="15" t="str">
        <f t="shared" si="1358"/>
        <v>--</v>
      </c>
      <c r="N6644" s="14" t="str">
        <f t="shared" si="1359"/>
        <v/>
      </c>
      <c r="O6644" s="15" t="str">
        <f t="shared" si="1352"/>
        <v/>
      </c>
      <c r="P6644" s="15" t="str">
        <f>IF(N6644=1,FLOOR(MAX($P$4:P6643),1)+1,IF(AND(P6643&lt;&gt;"",O6643&lt;&gt;1),MAX($P$4:P6643)+0.1,""))</f>
        <v/>
      </c>
      <c r="Q6644" s="5">
        <f>ROW()</f>
        <v>6644</v>
      </c>
    </row>
    <row r="6645" spans="2:17" x14ac:dyDescent="0.3">
      <c r="B6645" s="5"/>
      <c r="C6645" s="14">
        <f t="shared" si="1353"/>
        <v>0</v>
      </c>
      <c r="D6645" s="14">
        <f t="shared" si="1353"/>
        <v>0</v>
      </c>
      <c r="E6645" s="14" t="str">
        <f t="shared" si="1354"/>
        <v/>
      </c>
      <c r="F6645" s="14">
        <f t="shared" si="1355"/>
        <v>0</v>
      </c>
      <c r="G6645" s="14">
        <f t="shared" si="1351"/>
        <v>3</v>
      </c>
      <c r="H6645" s="14">
        <f t="shared" si="1361"/>
        <v>16</v>
      </c>
      <c r="I6645" s="14">
        <f t="shared" si="1361"/>
        <v>0</v>
      </c>
      <c r="J6645" s="14">
        <f t="shared" si="1361"/>
        <v>0</v>
      </c>
      <c r="K6645" s="14">
        <f t="shared" si="1361"/>
        <v>0</v>
      </c>
      <c r="L6645" s="14" t="str">
        <f t="shared" si="1357"/>
        <v>3.16</v>
      </c>
      <c r="M6645" s="15" t="str">
        <f t="shared" si="1358"/>
        <v>--</v>
      </c>
      <c r="N6645" s="14" t="str">
        <f t="shared" si="1359"/>
        <v/>
      </c>
      <c r="O6645" s="15" t="str">
        <f t="shared" si="1352"/>
        <v/>
      </c>
      <c r="P6645" s="15" t="str">
        <f>IF(N6645=1,FLOOR(MAX($P$4:P6644),1)+1,IF(AND(P6644&lt;&gt;"",O6644&lt;&gt;1),MAX($P$4:P6644)+0.1,""))</f>
        <v/>
      </c>
      <c r="Q6645" s="5">
        <f>ROW()</f>
        <v>6645</v>
      </c>
    </row>
    <row r="6646" spans="2:17" x14ac:dyDescent="0.3">
      <c r="B6646" s="5"/>
      <c r="C6646" s="14">
        <f t="shared" si="1353"/>
        <v>0</v>
      </c>
      <c r="D6646" s="14">
        <f t="shared" si="1353"/>
        <v>0</v>
      </c>
      <c r="E6646" s="14" t="str">
        <f t="shared" si="1354"/>
        <v/>
      </c>
      <c r="F6646" s="14">
        <f t="shared" si="1355"/>
        <v>0</v>
      </c>
      <c r="G6646" s="14">
        <f t="shared" si="1351"/>
        <v>3</v>
      </c>
      <c r="H6646" s="14">
        <f t="shared" ref="H6646:K6661" si="1362">IF(G6646&lt;&gt;G6645,0,IF(AND(($F6645-$D6646)=(H$3-1),$F6646=H$3),H6645+1,H6645))</f>
        <v>16</v>
      </c>
      <c r="I6646" s="14">
        <f t="shared" si="1362"/>
        <v>0</v>
      </c>
      <c r="J6646" s="14">
        <f t="shared" si="1362"/>
        <v>0</v>
      </c>
      <c r="K6646" s="14">
        <f t="shared" si="1362"/>
        <v>0</v>
      </c>
      <c r="L6646" s="14" t="str">
        <f t="shared" si="1357"/>
        <v>3.16</v>
      </c>
      <c r="M6646" s="15" t="str">
        <f t="shared" si="1358"/>
        <v>--</v>
      </c>
      <c r="N6646" s="14" t="str">
        <f t="shared" si="1359"/>
        <v/>
      </c>
      <c r="O6646" s="15" t="str">
        <f t="shared" si="1352"/>
        <v/>
      </c>
      <c r="P6646" s="15" t="str">
        <f>IF(N6646=1,FLOOR(MAX($P$4:P6645),1)+1,IF(AND(P6645&lt;&gt;"",O6645&lt;&gt;1),MAX($P$4:P6645)+0.1,""))</f>
        <v/>
      </c>
      <c r="Q6646" s="5">
        <f>ROW()</f>
        <v>6646</v>
      </c>
    </row>
    <row r="6647" spans="2:17" x14ac:dyDescent="0.3">
      <c r="B6647" s="5"/>
      <c r="C6647" s="14">
        <f t="shared" si="1353"/>
        <v>0</v>
      </c>
      <c r="D6647" s="14">
        <f t="shared" si="1353"/>
        <v>0</v>
      </c>
      <c r="E6647" s="14" t="str">
        <f t="shared" si="1354"/>
        <v/>
      </c>
      <c r="F6647" s="14">
        <f t="shared" si="1355"/>
        <v>0</v>
      </c>
      <c r="G6647" s="14">
        <f t="shared" si="1351"/>
        <v>3</v>
      </c>
      <c r="H6647" s="14">
        <f t="shared" si="1362"/>
        <v>16</v>
      </c>
      <c r="I6647" s="14">
        <f t="shared" si="1362"/>
        <v>0</v>
      </c>
      <c r="J6647" s="14">
        <f t="shared" si="1362"/>
        <v>0</v>
      </c>
      <c r="K6647" s="14">
        <f t="shared" si="1362"/>
        <v>0</v>
      </c>
      <c r="L6647" s="14" t="str">
        <f t="shared" si="1357"/>
        <v>3.16</v>
      </c>
      <c r="M6647" s="15" t="str">
        <f t="shared" si="1358"/>
        <v>--</v>
      </c>
      <c r="N6647" s="14" t="str">
        <f t="shared" si="1359"/>
        <v/>
      </c>
      <c r="O6647" s="15" t="str">
        <f t="shared" si="1352"/>
        <v/>
      </c>
      <c r="P6647" s="15" t="str">
        <f>IF(N6647=1,FLOOR(MAX($P$4:P6646),1)+1,IF(AND(P6646&lt;&gt;"",O6646&lt;&gt;1),MAX($P$4:P6646)+0.1,""))</f>
        <v/>
      </c>
      <c r="Q6647" s="5">
        <f>ROW()</f>
        <v>6647</v>
      </c>
    </row>
    <row r="6648" spans="2:17" x14ac:dyDescent="0.3">
      <c r="B6648" s="5"/>
      <c r="C6648" s="14">
        <f t="shared" si="1353"/>
        <v>0</v>
      </c>
      <c r="D6648" s="14">
        <f t="shared" si="1353"/>
        <v>0</v>
      </c>
      <c r="E6648" s="14" t="str">
        <f t="shared" si="1354"/>
        <v/>
      </c>
      <c r="F6648" s="14">
        <f t="shared" si="1355"/>
        <v>0</v>
      </c>
      <c r="G6648" s="14">
        <f t="shared" si="1351"/>
        <v>3</v>
      </c>
      <c r="H6648" s="14">
        <f t="shared" si="1362"/>
        <v>16</v>
      </c>
      <c r="I6648" s="14">
        <f t="shared" si="1362"/>
        <v>0</v>
      </c>
      <c r="J6648" s="14">
        <f t="shared" si="1362"/>
        <v>0</v>
      </c>
      <c r="K6648" s="14">
        <f t="shared" si="1362"/>
        <v>0</v>
      </c>
      <c r="L6648" s="14" t="str">
        <f t="shared" si="1357"/>
        <v>3.16</v>
      </c>
      <c r="M6648" s="15" t="str">
        <f t="shared" si="1358"/>
        <v>--</v>
      </c>
      <c r="N6648" s="14" t="str">
        <f t="shared" si="1359"/>
        <v/>
      </c>
      <c r="O6648" s="15" t="str">
        <f t="shared" si="1352"/>
        <v/>
      </c>
      <c r="P6648" s="15" t="str">
        <f>IF(N6648=1,FLOOR(MAX($P$4:P6647),1)+1,IF(AND(P6647&lt;&gt;"",O6647&lt;&gt;1),MAX($P$4:P6647)+0.1,""))</f>
        <v/>
      </c>
      <c r="Q6648" s="5">
        <f>ROW()</f>
        <v>6648</v>
      </c>
    </row>
    <row r="6649" spans="2:17" x14ac:dyDescent="0.3">
      <c r="B6649" s="5"/>
      <c r="C6649" s="14">
        <f t="shared" si="1353"/>
        <v>0</v>
      </c>
      <c r="D6649" s="14">
        <f t="shared" si="1353"/>
        <v>0</v>
      </c>
      <c r="E6649" s="14" t="str">
        <f t="shared" si="1354"/>
        <v/>
      </c>
      <c r="F6649" s="14">
        <f t="shared" si="1355"/>
        <v>0</v>
      </c>
      <c r="G6649" s="14">
        <f t="shared" si="1351"/>
        <v>3</v>
      </c>
      <c r="H6649" s="14">
        <f t="shared" si="1362"/>
        <v>16</v>
      </c>
      <c r="I6649" s="14">
        <f t="shared" si="1362"/>
        <v>0</v>
      </c>
      <c r="J6649" s="14">
        <f t="shared" si="1362"/>
        <v>0</v>
      </c>
      <c r="K6649" s="14">
        <f t="shared" si="1362"/>
        <v>0</v>
      </c>
      <c r="L6649" s="14" t="str">
        <f t="shared" si="1357"/>
        <v>3.16</v>
      </c>
      <c r="M6649" s="15" t="str">
        <f t="shared" si="1358"/>
        <v>--</v>
      </c>
      <c r="N6649" s="14" t="str">
        <f t="shared" si="1359"/>
        <v/>
      </c>
      <c r="O6649" s="15" t="str">
        <f t="shared" si="1352"/>
        <v/>
      </c>
      <c r="P6649" s="15" t="str">
        <f>IF(N6649=1,FLOOR(MAX($P$4:P6648),1)+1,IF(AND(P6648&lt;&gt;"",O6648&lt;&gt;1),MAX($P$4:P6648)+0.1,""))</f>
        <v/>
      </c>
      <c r="Q6649" s="5">
        <f>ROW()</f>
        <v>6649</v>
      </c>
    </row>
    <row r="6650" spans="2:17" x14ac:dyDescent="0.3">
      <c r="B6650" s="5"/>
      <c r="C6650" s="14">
        <f t="shared" si="1353"/>
        <v>0</v>
      </c>
      <c r="D6650" s="14">
        <f t="shared" si="1353"/>
        <v>0</v>
      </c>
      <c r="E6650" s="14" t="str">
        <f t="shared" si="1354"/>
        <v/>
      </c>
      <c r="F6650" s="14">
        <f t="shared" si="1355"/>
        <v>0</v>
      </c>
      <c r="G6650" s="14">
        <f t="shared" si="1351"/>
        <v>3</v>
      </c>
      <c r="H6650" s="14">
        <f t="shared" si="1362"/>
        <v>16</v>
      </c>
      <c r="I6650" s="14">
        <f t="shared" si="1362"/>
        <v>0</v>
      </c>
      <c r="J6650" s="14">
        <f t="shared" si="1362"/>
        <v>0</v>
      </c>
      <c r="K6650" s="14">
        <f t="shared" si="1362"/>
        <v>0</v>
      </c>
      <c r="L6650" s="14" t="str">
        <f t="shared" si="1357"/>
        <v>3.16</v>
      </c>
      <c r="M6650" s="15" t="str">
        <f t="shared" si="1358"/>
        <v>--</v>
      </c>
      <c r="N6650" s="14" t="str">
        <f t="shared" si="1359"/>
        <v/>
      </c>
      <c r="O6650" s="15" t="str">
        <f t="shared" si="1352"/>
        <v/>
      </c>
      <c r="P6650" s="15" t="str">
        <f>IF(N6650=1,FLOOR(MAX($P$4:P6649),1)+1,IF(AND(P6649&lt;&gt;"",O6649&lt;&gt;1),MAX($P$4:P6649)+0.1,""))</f>
        <v/>
      </c>
      <c r="Q6650" s="5">
        <f>ROW()</f>
        <v>6650</v>
      </c>
    </row>
    <row r="6651" spans="2:17" x14ac:dyDescent="0.3">
      <c r="B6651" s="5"/>
      <c r="C6651" s="14">
        <f t="shared" si="1353"/>
        <v>0</v>
      </c>
      <c r="D6651" s="14">
        <f t="shared" si="1353"/>
        <v>0</v>
      </c>
      <c r="E6651" s="14" t="str">
        <f t="shared" si="1354"/>
        <v/>
      </c>
      <c r="F6651" s="14">
        <f t="shared" si="1355"/>
        <v>0</v>
      </c>
      <c r="G6651" s="14">
        <f t="shared" si="1351"/>
        <v>3</v>
      </c>
      <c r="H6651" s="14">
        <f t="shared" si="1362"/>
        <v>16</v>
      </c>
      <c r="I6651" s="14">
        <f t="shared" si="1362"/>
        <v>0</v>
      </c>
      <c r="J6651" s="14">
        <f t="shared" si="1362"/>
        <v>0</v>
      </c>
      <c r="K6651" s="14">
        <f t="shared" si="1362"/>
        <v>0</v>
      </c>
      <c r="L6651" s="14" t="str">
        <f t="shared" si="1357"/>
        <v>3.16</v>
      </c>
      <c r="M6651" s="15" t="str">
        <f t="shared" si="1358"/>
        <v>--</v>
      </c>
      <c r="N6651" s="14" t="str">
        <f t="shared" si="1359"/>
        <v/>
      </c>
      <c r="O6651" s="15" t="str">
        <f t="shared" si="1352"/>
        <v/>
      </c>
      <c r="P6651" s="15" t="str">
        <f>IF(N6651=1,FLOOR(MAX($P$4:P6650),1)+1,IF(AND(P6650&lt;&gt;"",O6650&lt;&gt;1),MAX($P$4:P6650)+0.1,""))</f>
        <v/>
      </c>
      <c r="Q6651" s="5">
        <f>ROW()</f>
        <v>6651</v>
      </c>
    </row>
    <row r="6652" spans="2:17" x14ac:dyDescent="0.3">
      <c r="B6652" s="5"/>
      <c r="C6652" s="14">
        <f t="shared" si="1353"/>
        <v>0</v>
      </c>
      <c r="D6652" s="14">
        <f t="shared" si="1353"/>
        <v>0</v>
      </c>
      <c r="E6652" s="14" t="str">
        <f t="shared" si="1354"/>
        <v/>
      </c>
      <c r="F6652" s="14">
        <f t="shared" si="1355"/>
        <v>0</v>
      </c>
      <c r="G6652" s="14">
        <f t="shared" si="1351"/>
        <v>3</v>
      </c>
      <c r="H6652" s="14">
        <f t="shared" si="1362"/>
        <v>16</v>
      </c>
      <c r="I6652" s="14">
        <f t="shared" si="1362"/>
        <v>0</v>
      </c>
      <c r="J6652" s="14">
        <f t="shared" si="1362"/>
        <v>0</v>
      </c>
      <c r="K6652" s="14">
        <f t="shared" si="1362"/>
        <v>0</v>
      </c>
      <c r="L6652" s="14" t="str">
        <f t="shared" si="1357"/>
        <v>3.16</v>
      </c>
      <c r="M6652" s="15" t="str">
        <f t="shared" si="1358"/>
        <v>--</v>
      </c>
      <c r="N6652" s="14" t="str">
        <f t="shared" si="1359"/>
        <v/>
      </c>
      <c r="O6652" s="15" t="str">
        <f t="shared" si="1352"/>
        <v/>
      </c>
      <c r="P6652" s="15" t="str">
        <f>IF(N6652=1,FLOOR(MAX($P$4:P6651),1)+1,IF(AND(P6651&lt;&gt;"",O6651&lt;&gt;1),MAX($P$4:P6651)+0.1,""))</f>
        <v/>
      </c>
      <c r="Q6652" s="5">
        <f>ROW()</f>
        <v>6652</v>
      </c>
    </row>
    <row r="6653" spans="2:17" x14ac:dyDescent="0.3">
      <c r="B6653" s="5"/>
      <c r="C6653" s="14">
        <f t="shared" si="1353"/>
        <v>0</v>
      </c>
      <c r="D6653" s="14">
        <f t="shared" si="1353"/>
        <v>0</v>
      </c>
      <c r="E6653" s="14" t="str">
        <f t="shared" si="1354"/>
        <v/>
      </c>
      <c r="F6653" s="14">
        <f t="shared" si="1355"/>
        <v>0</v>
      </c>
      <c r="G6653" s="14">
        <f t="shared" si="1351"/>
        <v>3</v>
      </c>
      <c r="H6653" s="14">
        <f t="shared" si="1362"/>
        <v>16</v>
      </c>
      <c r="I6653" s="14">
        <f t="shared" si="1362"/>
        <v>0</v>
      </c>
      <c r="J6653" s="14">
        <f t="shared" si="1362"/>
        <v>0</v>
      </c>
      <c r="K6653" s="14">
        <f t="shared" si="1362"/>
        <v>0</v>
      </c>
      <c r="L6653" s="14" t="str">
        <f t="shared" si="1357"/>
        <v>3.16</v>
      </c>
      <c r="M6653" s="15" t="str">
        <f t="shared" si="1358"/>
        <v>--</v>
      </c>
      <c r="N6653" s="14" t="str">
        <f t="shared" si="1359"/>
        <v/>
      </c>
      <c r="O6653" s="15" t="str">
        <f t="shared" si="1352"/>
        <v/>
      </c>
      <c r="P6653" s="15" t="str">
        <f>IF(N6653=1,FLOOR(MAX($P$4:P6652),1)+1,IF(AND(P6652&lt;&gt;"",O6652&lt;&gt;1),MAX($P$4:P6652)+0.1,""))</f>
        <v/>
      </c>
      <c r="Q6653" s="5">
        <f>ROW()</f>
        <v>6653</v>
      </c>
    </row>
    <row r="6654" spans="2:17" x14ac:dyDescent="0.3">
      <c r="B6654" s="5"/>
      <c r="C6654" s="14">
        <f t="shared" si="1353"/>
        <v>0</v>
      </c>
      <c r="D6654" s="14">
        <f t="shared" si="1353"/>
        <v>0</v>
      </c>
      <c r="E6654" s="14" t="str">
        <f t="shared" si="1354"/>
        <v/>
      </c>
      <c r="F6654" s="14">
        <f t="shared" si="1355"/>
        <v>0</v>
      </c>
      <c r="G6654" s="14">
        <f t="shared" si="1351"/>
        <v>3</v>
      </c>
      <c r="H6654" s="14">
        <f t="shared" si="1362"/>
        <v>16</v>
      </c>
      <c r="I6654" s="14">
        <f t="shared" si="1362"/>
        <v>0</v>
      </c>
      <c r="J6654" s="14">
        <f t="shared" si="1362"/>
        <v>0</v>
      </c>
      <c r="K6654" s="14">
        <f t="shared" si="1362"/>
        <v>0</v>
      </c>
      <c r="L6654" s="14" t="str">
        <f t="shared" si="1357"/>
        <v>3.16</v>
      </c>
      <c r="M6654" s="15" t="str">
        <f t="shared" si="1358"/>
        <v>--</v>
      </c>
      <c r="N6654" s="14" t="str">
        <f t="shared" si="1359"/>
        <v/>
      </c>
      <c r="O6654" s="15" t="str">
        <f t="shared" si="1352"/>
        <v/>
      </c>
      <c r="P6654" s="15" t="str">
        <f>IF(N6654=1,FLOOR(MAX($P$4:P6653),1)+1,IF(AND(P6653&lt;&gt;"",O6653&lt;&gt;1),MAX($P$4:P6653)+0.1,""))</f>
        <v/>
      </c>
      <c r="Q6654" s="5">
        <f>ROW()</f>
        <v>6654</v>
      </c>
    </row>
    <row r="6655" spans="2:17" x14ac:dyDescent="0.3">
      <c r="B6655" s="5"/>
      <c r="C6655" s="14">
        <f t="shared" si="1353"/>
        <v>0</v>
      </c>
      <c r="D6655" s="14">
        <f t="shared" si="1353"/>
        <v>0</v>
      </c>
      <c r="E6655" s="14" t="str">
        <f t="shared" si="1354"/>
        <v/>
      </c>
      <c r="F6655" s="14">
        <f t="shared" si="1355"/>
        <v>0</v>
      </c>
      <c r="G6655" s="14">
        <f t="shared" si="1351"/>
        <v>3</v>
      </c>
      <c r="H6655" s="14">
        <f t="shared" si="1362"/>
        <v>16</v>
      </c>
      <c r="I6655" s="14">
        <f t="shared" si="1362"/>
        <v>0</v>
      </c>
      <c r="J6655" s="14">
        <f t="shared" si="1362"/>
        <v>0</v>
      </c>
      <c r="K6655" s="14">
        <f t="shared" si="1362"/>
        <v>0</v>
      </c>
      <c r="L6655" s="14" t="str">
        <f t="shared" si="1357"/>
        <v>3.16</v>
      </c>
      <c r="M6655" s="15" t="str">
        <f t="shared" si="1358"/>
        <v>--</v>
      </c>
      <c r="N6655" s="14" t="str">
        <f t="shared" si="1359"/>
        <v/>
      </c>
      <c r="O6655" s="15" t="str">
        <f t="shared" si="1352"/>
        <v/>
      </c>
      <c r="P6655" s="15" t="str">
        <f>IF(N6655=1,FLOOR(MAX($P$4:P6654),1)+1,IF(AND(P6654&lt;&gt;"",O6654&lt;&gt;1),MAX($P$4:P6654)+0.1,""))</f>
        <v/>
      </c>
      <c r="Q6655" s="5">
        <f>ROW()</f>
        <v>6655</v>
      </c>
    </row>
    <row r="6656" spans="2:17" x14ac:dyDescent="0.3">
      <c r="B6656" s="5"/>
      <c r="C6656" s="14">
        <f t="shared" si="1353"/>
        <v>0</v>
      </c>
      <c r="D6656" s="14">
        <f t="shared" si="1353"/>
        <v>0</v>
      </c>
      <c r="E6656" s="14" t="str">
        <f t="shared" si="1354"/>
        <v/>
      </c>
      <c r="F6656" s="14">
        <f t="shared" si="1355"/>
        <v>0</v>
      </c>
      <c r="G6656" s="14">
        <f t="shared" si="1351"/>
        <v>3</v>
      </c>
      <c r="H6656" s="14">
        <f t="shared" si="1362"/>
        <v>16</v>
      </c>
      <c r="I6656" s="14">
        <f t="shared" si="1362"/>
        <v>0</v>
      </c>
      <c r="J6656" s="14">
        <f t="shared" si="1362"/>
        <v>0</v>
      </c>
      <c r="K6656" s="14">
        <f t="shared" si="1362"/>
        <v>0</v>
      </c>
      <c r="L6656" s="14" t="str">
        <f t="shared" si="1357"/>
        <v>3.16</v>
      </c>
      <c r="M6656" s="15" t="str">
        <f t="shared" si="1358"/>
        <v>--</v>
      </c>
      <c r="N6656" s="14" t="str">
        <f t="shared" si="1359"/>
        <v/>
      </c>
      <c r="O6656" s="15" t="str">
        <f t="shared" si="1352"/>
        <v/>
      </c>
      <c r="P6656" s="15" t="str">
        <f>IF(N6656=1,FLOOR(MAX($P$4:P6655),1)+1,IF(AND(P6655&lt;&gt;"",O6655&lt;&gt;1),MAX($P$4:P6655)+0.1,""))</f>
        <v/>
      </c>
      <c r="Q6656" s="5">
        <f>ROW()</f>
        <v>6656</v>
      </c>
    </row>
    <row r="6657" spans="2:17" x14ac:dyDescent="0.3">
      <c r="B6657" s="5"/>
      <c r="C6657" s="14">
        <f t="shared" si="1353"/>
        <v>0</v>
      </c>
      <c r="D6657" s="14">
        <f t="shared" si="1353"/>
        <v>0</v>
      </c>
      <c r="E6657" s="14" t="str">
        <f t="shared" si="1354"/>
        <v/>
      </c>
      <c r="F6657" s="14">
        <f t="shared" si="1355"/>
        <v>0</v>
      </c>
      <c r="G6657" s="14">
        <f t="shared" si="1351"/>
        <v>3</v>
      </c>
      <c r="H6657" s="14">
        <f t="shared" si="1362"/>
        <v>16</v>
      </c>
      <c r="I6657" s="14">
        <f t="shared" si="1362"/>
        <v>0</v>
      </c>
      <c r="J6657" s="14">
        <f t="shared" si="1362"/>
        <v>0</v>
      </c>
      <c r="K6657" s="14">
        <f t="shared" si="1362"/>
        <v>0</v>
      </c>
      <c r="L6657" s="14" t="str">
        <f t="shared" si="1357"/>
        <v>3.16</v>
      </c>
      <c r="M6657" s="15" t="str">
        <f t="shared" si="1358"/>
        <v>--</v>
      </c>
      <c r="N6657" s="14" t="str">
        <f t="shared" si="1359"/>
        <v/>
      </c>
      <c r="O6657" s="15" t="str">
        <f t="shared" si="1352"/>
        <v/>
      </c>
      <c r="P6657" s="15" t="str">
        <f>IF(N6657=1,FLOOR(MAX($P$4:P6656),1)+1,IF(AND(P6656&lt;&gt;"",O6656&lt;&gt;1),MAX($P$4:P6656)+0.1,""))</f>
        <v/>
      </c>
      <c r="Q6657" s="5">
        <f>ROW()</f>
        <v>6657</v>
      </c>
    </row>
    <row r="6658" spans="2:17" x14ac:dyDescent="0.3">
      <c r="B6658" s="5"/>
      <c r="C6658" s="14">
        <f t="shared" si="1353"/>
        <v>0</v>
      </c>
      <c r="D6658" s="14">
        <f t="shared" si="1353"/>
        <v>0</v>
      </c>
      <c r="E6658" s="14" t="str">
        <f t="shared" si="1354"/>
        <v/>
      </c>
      <c r="F6658" s="14">
        <f t="shared" si="1355"/>
        <v>0</v>
      </c>
      <c r="G6658" s="14">
        <f t="shared" si="1351"/>
        <v>3</v>
      </c>
      <c r="H6658" s="14">
        <f t="shared" si="1362"/>
        <v>16</v>
      </c>
      <c r="I6658" s="14">
        <f t="shared" si="1362"/>
        <v>0</v>
      </c>
      <c r="J6658" s="14">
        <f t="shared" si="1362"/>
        <v>0</v>
      </c>
      <c r="K6658" s="14">
        <f t="shared" si="1362"/>
        <v>0</v>
      </c>
      <c r="L6658" s="14" t="str">
        <f t="shared" si="1357"/>
        <v>3.16</v>
      </c>
      <c r="M6658" s="15" t="str">
        <f t="shared" si="1358"/>
        <v>--</v>
      </c>
      <c r="N6658" s="14" t="str">
        <f t="shared" si="1359"/>
        <v/>
      </c>
      <c r="O6658" s="15" t="str">
        <f t="shared" si="1352"/>
        <v/>
      </c>
      <c r="P6658" s="15" t="str">
        <f>IF(N6658=1,FLOOR(MAX($P$4:P6657),1)+1,IF(AND(P6657&lt;&gt;"",O6657&lt;&gt;1),MAX($P$4:P6657)+0.1,""))</f>
        <v/>
      </c>
      <c r="Q6658" s="5">
        <f>ROW()</f>
        <v>6658</v>
      </c>
    </row>
    <row r="6659" spans="2:17" x14ac:dyDescent="0.3">
      <c r="B6659" s="5"/>
      <c r="C6659" s="14">
        <f t="shared" si="1353"/>
        <v>0</v>
      </c>
      <c r="D6659" s="14">
        <f t="shared" si="1353"/>
        <v>0</v>
      </c>
      <c r="E6659" s="14" t="str">
        <f t="shared" si="1354"/>
        <v/>
      </c>
      <c r="F6659" s="14">
        <f t="shared" si="1355"/>
        <v>0</v>
      </c>
      <c r="G6659" s="14">
        <f t="shared" si="1351"/>
        <v>3</v>
      </c>
      <c r="H6659" s="14">
        <f t="shared" si="1362"/>
        <v>16</v>
      </c>
      <c r="I6659" s="14">
        <f t="shared" si="1362"/>
        <v>0</v>
      </c>
      <c r="J6659" s="14">
        <f t="shared" si="1362"/>
        <v>0</v>
      </c>
      <c r="K6659" s="14">
        <f t="shared" si="1362"/>
        <v>0</v>
      </c>
      <c r="L6659" s="14" t="str">
        <f t="shared" si="1357"/>
        <v>3.16</v>
      </c>
      <c r="M6659" s="15" t="str">
        <f t="shared" si="1358"/>
        <v>--</v>
      </c>
      <c r="N6659" s="14" t="str">
        <f t="shared" si="1359"/>
        <v/>
      </c>
      <c r="O6659" s="15" t="str">
        <f t="shared" si="1352"/>
        <v/>
      </c>
      <c r="P6659" s="15" t="str">
        <f>IF(N6659=1,FLOOR(MAX($P$4:P6658),1)+1,IF(AND(P6658&lt;&gt;"",O6658&lt;&gt;1),MAX($P$4:P6658)+0.1,""))</f>
        <v/>
      </c>
      <c r="Q6659" s="5">
        <f>ROW()</f>
        <v>6659</v>
      </c>
    </row>
    <row r="6660" spans="2:17" x14ac:dyDescent="0.3">
      <c r="B6660" s="5"/>
      <c r="C6660" s="14">
        <f t="shared" si="1353"/>
        <v>0</v>
      </c>
      <c r="D6660" s="14">
        <f t="shared" si="1353"/>
        <v>0</v>
      </c>
      <c r="E6660" s="14" t="str">
        <f t="shared" si="1354"/>
        <v/>
      </c>
      <c r="F6660" s="14">
        <f t="shared" si="1355"/>
        <v>0</v>
      </c>
      <c r="G6660" s="14">
        <f t="shared" si="1351"/>
        <v>3</v>
      </c>
      <c r="H6660" s="14">
        <f t="shared" si="1362"/>
        <v>16</v>
      </c>
      <c r="I6660" s="14">
        <f t="shared" si="1362"/>
        <v>0</v>
      </c>
      <c r="J6660" s="14">
        <f t="shared" si="1362"/>
        <v>0</v>
      </c>
      <c r="K6660" s="14">
        <f t="shared" si="1362"/>
        <v>0</v>
      </c>
      <c r="L6660" s="14" t="str">
        <f t="shared" si="1357"/>
        <v>3.16</v>
      </c>
      <c r="M6660" s="15" t="str">
        <f t="shared" si="1358"/>
        <v>--</v>
      </c>
      <c r="N6660" s="14" t="str">
        <f t="shared" si="1359"/>
        <v/>
      </c>
      <c r="O6660" s="15" t="str">
        <f t="shared" si="1352"/>
        <v/>
      </c>
      <c r="P6660" s="15" t="str">
        <f>IF(N6660=1,FLOOR(MAX($P$4:P6659),1)+1,IF(AND(P6659&lt;&gt;"",O6659&lt;&gt;1),MAX($P$4:P6659)+0.1,""))</f>
        <v/>
      </c>
      <c r="Q6660" s="5">
        <f>ROW()</f>
        <v>6660</v>
      </c>
    </row>
    <row r="6661" spans="2:17" x14ac:dyDescent="0.3">
      <c r="B6661" s="5"/>
      <c r="C6661" s="14">
        <f t="shared" si="1353"/>
        <v>0</v>
      </c>
      <c r="D6661" s="14">
        <f t="shared" si="1353"/>
        <v>0</v>
      </c>
      <c r="E6661" s="14" t="str">
        <f t="shared" si="1354"/>
        <v/>
      </c>
      <c r="F6661" s="14">
        <f t="shared" si="1355"/>
        <v>0</v>
      </c>
      <c r="G6661" s="14">
        <f t="shared" ref="G6661:G6724" si="1363">G6660+IF(NOT(ISERROR(FIND("&lt;PRT&gt;",A6661))),1,0)</f>
        <v>3</v>
      </c>
      <c r="H6661" s="14">
        <f t="shared" si="1362"/>
        <v>16</v>
      </c>
      <c r="I6661" s="14">
        <f t="shared" si="1362"/>
        <v>0</v>
      </c>
      <c r="J6661" s="14">
        <f t="shared" si="1362"/>
        <v>0</v>
      </c>
      <c r="K6661" s="14">
        <f t="shared" si="1362"/>
        <v>0</v>
      </c>
      <c r="L6661" s="14" t="str">
        <f t="shared" si="1357"/>
        <v>3.16</v>
      </c>
      <c r="M6661" s="15" t="str">
        <f t="shared" si="1358"/>
        <v>--</v>
      </c>
      <c r="N6661" s="14" t="str">
        <f t="shared" si="1359"/>
        <v/>
      </c>
      <c r="O6661" s="15" t="str">
        <f t="shared" ref="O6661:O6724" si="1364">IF(ISERROR(FIND(O$4,$A6661)),"",1)</f>
        <v/>
      </c>
      <c r="P6661" s="15" t="str">
        <f>IF(N6661=1,FLOOR(MAX($P$4:P6660),1)+1,IF(AND(P6660&lt;&gt;"",O6660&lt;&gt;1),MAX($P$4:P6660)+0.1,""))</f>
        <v/>
      </c>
      <c r="Q6661" s="5">
        <f>ROW()</f>
        <v>6661</v>
      </c>
    </row>
    <row r="6662" spans="2:17" x14ac:dyDescent="0.3">
      <c r="B6662" s="5"/>
      <c r="C6662" s="14">
        <f t="shared" ref="C6662:D6725" si="1365">(LEN($A6662)-LEN(SUBSTITUTE($A6662,C$3,"")))/LEN(C$3)</f>
        <v>0</v>
      </c>
      <c r="D6662" s="14">
        <f t="shared" si="1365"/>
        <v>0</v>
      </c>
      <c r="E6662" s="14" t="str">
        <f t="shared" ref="E6662:E6725" si="1366">IF(AND(C6662&gt;0,D6662&gt;0),IF(FIND(D$3,A6662)&gt;FIND(C$3,A6662),"WARNING","OK"),"")</f>
        <v/>
      </c>
      <c r="F6662" s="14">
        <f t="shared" ref="F6662:F6725" si="1367">F6661+C6662-D6662</f>
        <v>0</v>
      </c>
      <c r="G6662" s="14">
        <f t="shared" si="1363"/>
        <v>3</v>
      </c>
      <c r="H6662" s="14">
        <f t="shared" ref="H6662:K6677" si="1368">IF(G6662&lt;&gt;G6661,0,IF(AND(($F6661-$D6662)=(H$3-1),$F6662=H$3),H6661+1,H6661))</f>
        <v>16</v>
      </c>
      <c r="I6662" s="14">
        <f t="shared" si="1368"/>
        <v>0</v>
      </c>
      <c r="J6662" s="14">
        <f t="shared" si="1368"/>
        <v>0</v>
      </c>
      <c r="K6662" s="14">
        <f t="shared" si="1368"/>
        <v>0</v>
      </c>
      <c r="L6662" s="14" t="str">
        <f t="shared" ref="L6662:L6725" si="1369">SUBSTITUTE(G6662&amp;"."&amp;H6662&amp;"."&amp;I6662&amp;"."&amp;J6662&amp;"."&amp;K6662,".0","")</f>
        <v>3.16</v>
      </c>
      <c r="M6662" s="15" t="str">
        <f t="shared" ref="M6662:M6725" si="1370">IF(ISERROR(FIND("&lt;SPT&gt;&lt;TTL&gt;",A6662)),"--",SUBSTITUTE(SUBSTITUTE(MID(A6662&amp;A6663,FIND("&lt;SPT&gt;&lt;TTL&gt;",A6662&amp;A6663)+10,FIND("&lt;/TTL&gt;",A6662&amp;A6663)-FIND("&lt;SPT&gt;&lt;TTL&gt;",A6662&amp;A6663)-10),"&lt;SUB&gt;",""),"&lt;/SUB&gt;",""))</f>
        <v>--</v>
      </c>
      <c r="N6662" s="14" t="str">
        <f t="shared" ref="N6662:N6725" si="1371">IF(ISERROR(FIND(N$4,UPPER($A6662))),"",1)</f>
        <v/>
      </c>
      <c r="O6662" s="15" t="str">
        <f t="shared" si="1364"/>
        <v/>
      </c>
      <c r="P6662" s="15" t="str">
        <f>IF(N6662=1,FLOOR(MAX($P$4:P6661),1)+1,IF(AND(P6661&lt;&gt;"",O6661&lt;&gt;1),MAX($P$4:P6661)+0.1,""))</f>
        <v/>
      </c>
      <c r="Q6662" s="5">
        <f>ROW()</f>
        <v>6662</v>
      </c>
    </row>
    <row r="6663" spans="2:17" x14ac:dyDescent="0.3">
      <c r="B6663" s="5"/>
      <c r="C6663" s="14">
        <f t="shared" si="1365"/>
        <v>0</v>
      </c>
      <c r="D6663" s="14">
        <f t="shared" si="1365"/>
        <v>0</v>
      </c>
      <c r="E6663" s="14" t="str">
        <f t="shared" si="1366"/>
        <v/>
      </c>
      <c r="F6663" s="14">
        <f t="shared" si="1367"/>
        <v>0</v>
      </c>
      <c r="G6663" s="14">
        <f t="shared" si="1363"/>
        <v>3</v>
      </c>
      <c r="H6663" s="14">
        <f t="shared" si="1368"/>
        <v>16</v>
      </c>
      <c r="I6663" s="14">
        <f t="shared" si="1368"/>
        <v>0</v>
      </c>
      <c r="J6663" s="14">
        <f t="shared" si="1368"/>
        <v>0</v>
      </c>
      <c r="K6663" s="14">
        <f t="shared" si="1368"/>
        <v>0</v>
      </c>
      <c r="L6663" s="14" t="str">
        <f t="shared" si="1369"/>
        <v>3.16</v>
      </c>
      <c r="M6663" s="15" t="str">
        <f t="shared" si="1370"/>
        <v>--</v>
      </c>
      <c r="N6663" s="14" t="str">
        <f t="shared" si="1371"/>
        <v/>
      </c>
      <c r="O6663" s="15" t="str">
        <f t="shared" si="1364"/>
        <v/>
      </c>
      <c r="P6663" s="15" t="str">
        <f>IF(N6663=1,FLOOR(MAX($P$4:P6662),1)+1,IF(AND(P6662&lt;&gt;"",O6662&lt;&gt;1),MAX($P$4:P6662)+0.1,""))</f>
        <v/>
      </c>
      <c r="Q6663" s="5">
        <f>ROW()</f>
        <v>6663</v>
      </c>
    </row>
    <row r="6664" spans="2:17" x14ac:dyDescent="0.3">
      <c r="B6664" s="5"/>
      <c r="C6664" s="14">
        <f t="shared" si="1365"/>
        <v>0</v>
      </c>
      <c r="D6664" s="14">
        <f t="shared" si="1365"/>
        <v>0</v>
      </c>
      <c r="E6664" s="14" t="str">
        <f t="shared" si="1366"/>
        <v/>
      </c>
      <c r="F6664" s="14">
        <f t="shared" si="1367"/>
        <v>0</v>
      </c>
      <c r="G6664" s="14">
        <f t="shared" si="1363"/>
        <v>3</v>
      </c>
      <c r="H6664" s="14">
        <f t="shared" si="1368"/>
        <v>16</v>
      </c>
      <c r="I6664" s="14">
        <f t="shared" si="1368"/>
        <v>0</v>
      </c>
      <c r="J6664" s="14">
        <f t="shared" si="1368"/>
        <v>0</v>
      </c>
      <c r="K6664" s="14">
        <f t="shared" si="1368"/>
        <v>0</v>
      </c>
      <c r="L6664" s="14" t="str">
        <f t="shared" si="1369"/>
        <v>3.16</v>
      </c>
      <c r="M6664" s="15" t="str">
        <f t="shared" si="1370"/>
        <v>--</v>
      </c>
      <c r="N6664" s="14" t="str">
        <f t="shared" si="1371"/>
        <v/>
      </c>
      <c r="O6664" s="15" t="str">
        <f t="shared" si="1364"/>
        <v/>
      </c>
      <c r="P6664" s="15" t="str">
        <f>IF(N6664=1,FLOOR(MAX($P$4:P6663),1)+1,IF(AND(P6663&lt;&gt;"",O6663&lt;&gt;1),MAX($P$4:P6663)+0.1,""))</f>
        <v/>
      </c>
      <c r="Q6664" s="5">
        <f>ROW()</f>
        <v>6664</v>
      </c>
    </row>
    <row r="6665" spans="2:17" x14ac:dyDescent="0.3">
      <c r="B6665" s="5"/>
      <c r="C6665" s="14">
        <f t="shared" si="1365"/>
        <v>0</v>
      </c>
      <c r="D6665" s="14">
        <f t="shared" si="1365"/>
        <v>0</v>
      </c>
      <c r="E6665" s="14" t="str">
        <f t="shared" si="1366"/>
        <v/>
      </c>
      <c r="F6665" s="14">
        <f t="shared" si="1367"/>
        <v>0</v>
      </c>
      <c r="G6665" s="14">
        <f t="shared" si="1363"/>
        <v>3</v>
      </c>
      <c r="H6665" s="14">
        <f t="shared" si="1368"/>
        <v>16</v>
      </c>
      <c r="I6665" s="14">
        <f t="shared" si="1368"/>
        <v>0</v>
      </c>
      <c r="J6665" s="14">
        <f t="shared" si="1368"/>
        <v>0</v>
      </c>
      <c r="K6665" s="14">
        <f t="shared" si="1368"/>
        <v>0</v>
      </c>
      <c r="L6665" s="14" t="str">
        <f t="shared" si="1369"/>
        <v>3.16</v>
      </c>
      <c r="M6665" s="15" t="str">
        <f t="shared" si="1370"/>
        <v>--</v>
      </c>
      <c r="N6665" s="14" t="str">
        <f t="shared" si="1371"/>
        <v/>
      </c>
      <c r="O6665" s="15" t="str">
        <f t="shared" si="1364"/>
        <v/>
      </c>
      <c r="P6665" s="15" t="str">
        <f>IF(N6665=1,FLOOR(MAX($P$4:P6664),1)+1,IF(AND(P6664&lt;&gt;"",O6664&lt;&gt;1),MAX($P$4:P6664)+0.1,""))</f>
        <v/>
      </c>
      <c r="Q6665" s="5">
        <f>ROW()</f>
        <v>6665</v>
      </c>
    </row>
    <row r="6666" spans="2:17" x14ac:dyDescent="0.3">
      <c r="B6666" s="5"/>
      <c r="C6666" s="14">
        <f t="shared" si="1365"/>
        <v>0</v>
      </c>
      <c r="D6666" s="14">
        <f t="shared" si="1365"/>
        <v>0</v>
      </c>
      <c r="E6666" s="14" t="str">
        <f t="shared" si="1366"/>
        <v/>
      </c>
      <c r="F6666" s="14">
        <f t="shared" si="1367"/>
        <v>0</v>
      </c>
      <c r="G6666" s="14">
        <f t="shared" si="1363"/>
        <v>3</v>
      </c>
      <c r="H6666" s="14">
        <f t="shared" si="1368"/>
        <v>16</v>
      </c>
      <c r="I6666" s="14">
        <f t="shared" si="1368"/>
        <v>0</v>
      </c>
      <c r="J6666" s="14">
        <f t="shared" si="1368"/>
        <v>0</v>
      </c>
      <c r="K6666" s="14">
        <f t="shared" si="1368"/>
        <v>0</v>
      </c>
      <c r="L6666" s="14" t="str">
        <f t="shared" si="1369"/>
        <v>3.16</v>
      </c>
      <c r="M6666" s="15" t="str">
        <f t="shared" si="1370"/>
        <v>--</v>
      </c>
      <c r="N6666" s="14" t="str">
        <f t="shared" si="1371"/>
        <v/>
      </c>
      <c r="O6666" s="15" t="str">
        <f t="shared" si="1364"/>
        <v/>
      </c>
      <c r="P6666" s="15" t="str">
        <f>IF(N6666=1,FLOOR(MAX($P$4:P6665),1)+1,IF(AND(P6665&lt;&gt;"",O6665&lt;&gt;1),MAX($P$4:P6665)+0.1,""))</f>
        <v/>
      </c>
      <c r="Q6666" s="5">
        <f>ROW()</f>
        <v>6666</v>
      </c>
    </row>
    <row r="6667" spans="2:17" x14ac:dyDescent="0.3">
      <c r="B6667" s="5"/>
      <c r="C6667" s="14">
        <f t="shared" si="1365"/>
        <v>0</v>
      </c>
      <c r="D6667" s="14">
        <f t="shared" si="1365"/>
        <v>0</v>
      </c>
      <c r="E6667" s="14" t="str">
        <f t="shared" si="1366"/>
        <v/>
      </c>
      <c r="F6667" s="14">
        <f t="shared" si="1367"/>
        <v>0</v>
      </c>
      <c r="G6667" s="14">
        <f t="shared" si="1363"/>
        <v>3</v>
      </c>
      <c r="H6667" s="14">
        <f t="shared" si="1368"/>
        <v>16</v>
      </c>
      <c r="I6667" s="14">
        <f t="shared" si="1368"/>
        <v>0</v>
      </c>
      <c r="J6667" s="14">
        <f t="shared" si="1368"/>
        <v>0</v>
      </c>
      <c r="K6667" s="14">
        <f t="shared" si="1368"/>
        <v>0</v>
      </c>
      <c r="L6667" s="14" t="str">
        <f t="shared" si="1369"/>
        <v>3.16</v>
      </c>
      <c r="M6667" s="15" t="str">
        <f t="shared" si="1370"/>
        <v>--</v>
      </c>
      <c r="N6667" s="14" t="str">
        <f t="shared" si="1371"/>
        <v/>
      </c>
      <c r="O6667" s="15" t="str">
        <f t="shared" si="1364"/>
        <v/>
      </c>
      <c r="P6667" s="15" t="str">
        <f>IF(N6667=1,FLOOR(MAX($P$4:P6666),1)+1,IF(AND(P6666&lt;&gt;"",O6666&lt;&gt;1),MAX($P$4:P6666)+0.1,""))</f>
        <v/>
      </c>
      <c r="Q6667" s="5">
        <f>ROW()</f>
        <v>6667</v>
      </c>
    </row>
    <row r="6668" spans="2:17" x14ac:dyDescent="0.3">
      <c r="B6668" s="5"/>
      <c r="C6668" s="14">
        <f t="shared" si="1365"/>
        <v>0</v>
      </c>
      <c r="D6668" s="14">
        <f t="shared" si="1365"/>
        <v>0</v>
      </c>
      <c r="E6668" s="14" t="str">
        <f t="shared" si="1366"/>
        <v/>
      </c>
      <c r="F6668" s="14">
        <f t="shared" si="1367"/>
        <v>0</v>
      </c>
      <c r="G6668" s="14">
        <f t="shared" si="1363"/>
        <v>3</v>
      </c>
      <c r="H6668" s="14">
        <f t="shared" si="1368"/>
        <v>16</v>
      </c>
      <c r="I6668" s="14">
        <f t="shared" si="1368"/>
        <v>0</v>
      </c>
      <c r="J6668" s="14">
        <f t="shared" si="1368"/>
        <v>0</v>
      </c>
      <c r="K6668" s="14">
        <f t="shared" si="1368"/>
        <v>0</v>
      </c>
      <c r="L6668" s="14" t="str">
        <f t="shared" si="1369"/>
        <v>3.16</v>
      </c>
      <c r="M6668" s="15" t="str">
        <f t="shared" si="1370"/>
        <v>--</v>
      </c>
      <c r="N6668" s="14" t="str">
        <f t="shared" si="1371"/>
        <v/>
      </c>
      <c r="O6668" s="15" t="str">
        <f t="shared" si="1364"/>
        <v/>
      </c>
      <c r="P6668" s="15" t="str">
        <f>IF(N6668=1,FLOOR(MAX($P$4:P6667),1)+1,IF(AND(P6667&lt;&gt;"",O6667&lt;&gt;1),MAX($P$4:P6667)+0.1,""))</f>
        <v/>
      </c>
      <c r="Q6668" s="5">
        <f>ROW()</f>
        <v>6668</v>
      </c>
    </row>
    <row r="6669" spans="2:17" x14ac:dyDescent="0.3">
      <c r="B6669" s="5"/>
      <c r="C6669" s="14">
        <f t="shared" si="1365"/>
        <v>0</v>
      </c>
      <c r="D6669" s="14">
        <f t="shared" si="1365"/>
        <v>0</v>
      </c>
      <c r="E6669" s="14" t="str">
        <f t="shared" si="1366"/>
        <v/>
      </c>
      <c r="F6669" s="14">
        <f t="shared" si="1367"/>
        <v>0</v>
      </c>
      <c r="G6669" s="14">
        <f t="shared" si="1363"/>
        <v>3</v>
      </c>
      <c r="H6669" s="14">
        <f t="shared" si="1368"/>
        <v>16</v>
      </c>
      <c r="I6669" s="14">
        <f t="shared" si="1368"/>
        <v>0</v>
      </c>
      <c r="J6669" s="14">
        <f t="shared" si="1368"/>
        <v>0</v>
      </c>
      <c r="K6669" s="14">
        <f t="shared" si="1368"/>
        <v>0</v>
      </c>
      <c r="L6669" s="14" t="str">
        <f t="shared" si="1369"/>
        <v>3.16</v>
      </c>
      <c r="M6669" s="15" t="str">
        <f t="shared" si="1370"/>
        <v>--</v>
      </c>
      <c r="N6669" s="14" t="str">
        <f t="shared" si="1371"/>
        <v/>
      </c>
      <c r="O6669" s="15" t="str">
        <f t="shared" si="1364"/>
        <v/>
      </c>
      <c r="P6669" s="15" t="str">
        <f>IF(N6669=1,FLOOR(MAX($P$4:P6668),1)+1,IF(AND(P6668&lt;&gt;"",O6668&lt;&gt;1),MAX($P$4:P6668)+0.1,""))</f>
        <v/>
      </c>
      <c r="Q6669" s="5">
        <f>ROW()</f>
        <v>6669</v>
      </c>
    </row>
    <row r="6670" spans="2:17" x14ac:dyDescent="0.3">
      <c r="B6670" s="5"/>
      <c r="C6670" s="14">
        <f t="shared" si="1365"/>
        <v>0</v>
      </c>
      <c r="D6670" s="14">
        <f t="shared" si="1365"/>
        <v>0</v>
      </c>
      <c r="E6670" s="14" t="str">
        <f t="shared" si="1366"/>
        <v/>
      </c>
      <c r="F6670" s="14">
        <f t="shared" si="1367"/>
        <v>0</v>
      </c>
      <c r="G6670" s="14">
        <f t="shared" si="1363"/>
        <v>3</v>
      </c>
      <c r="H6670" s="14">
        <f t="shared" si="1368"/>
        <v>16</v>
      </c>
      <c r="I6670" s="14">
        <f t="shared" si="1368"/>
        <v>0</v>
      </c>
      <c r="J6670" s="14">
        <f t="shared" si="1368"/>
        <v>0</v>
      </c>
      <c r="K6670" s="14">
        <f t="shared" si="1368"/>
        <v>0</v>
      </c>
      <c r="L6670" s="14" t="str">
        <f t="shared" si="1369"/>
        <v>3.16</v>
      </c>
      <c r="M6670" s="15" t="str">
        <f t="shared" si="1370"/>
        <v>--</v>
      </c>
      <c r="N6670" s="14" t="str">
        <f t="shared" si="1371"/>
        <v/>
      </c>
      <c r="O6670" s="15" t="str">
        <f t="shared" si="1364"/>
        <v/>
      </c>
      <c r="P6670" s="15" t="str">
        <f>IF(N6670=1,FLOOR(MAX($P$4:P6669),1)+1,IF(AND(P6669&lt;&gt;"",O6669&lt;&gt;1),MAX($P$4:P6669)+0.1,""))</f>
        <v/>
      </c>
      <c r="Q6670" s="5">
        <f>ROW()</f>
        <v>6670</v>
      </c>
    </row>
    <row r="6671" spans="2:17" x14ac:dyDescent="0.3">
      <c r="B6671" s="5"/>
      <c r="C6671" s="14">
        <f t="shared" si="1365"/>
        <v>0</v>
      </c>
      <c r="D6671" s="14">
        <f t="shared" si="1365"/>
        <v>0</v>
      </c>
      <c r="E6671" s="14" t="str">
        <f t="shared" si="1366"/>
        <v/>
      </c>
      <c r="F6671" s="14">
        <f t="shared" si="1367"/>
        <v>0</v>
      </c>
      <c r="G6671" s="14">
        <f t="shared" si="1363"/>
        <v>3</v>
      </c>
      <c r="H6671" s="14">
        <f t="shared" si="1368"/>
        <v>16</v>
      </c>
      <c r="I6671" s="14">
        <f t="shared" si="1368"/>
        <v>0</v>
      </c>
      <c r="J6671" s="14">
        <f t="shared" si="1368"/>
        <v>0</v>
      </c>
      <c r="K6671" s="14">
        <f t="shared" si="1368"/>
        <v>0</v>
      </c>
      <c r="L6671" s="14" t="str">
        <f t="shared" si="1369"/>
        <v>3.16</v>
      </c>
      <c r="M6671" s="15" t="str">
        <f t="shared" si="1370"/>
        <v>--</v>
      </c>
      <c r="N6671" s="14" t="str">
        <f t="shared" si="1371"/>
        <v/>
      </c>
      <c r="O6671" s="15" t="str">
        <f t="shared" si="1364"/>
        <v/>
      </c>
      <c r="P6671" s="15" t="str">
        <f>IF(N6671=1,FLOOR(MAX($P$4:P6670),1)+1,IF(AND(P6670&lt;&gt;"",O6670&lt;&gt;1),MAX($P$4:P6670)+0.1,""))</f>
        <v/>
      </c>
      <c r="Q6671" s="5">
        <f>ROW()</f>
        <v>6671</v>
      </c>
    </row>
    <row r="6672" spans="2:17" x14ac:dyDescent="0.3">
      <c r="B6672" s="5"/>
      <c r="C6672" s="14">
        <f t="shared" si="1365"/>
        <v>0</v>
      </c>
      <c r="D6672" s="14">
        <f t="shared" si="1365"/>
        <v>0</v>
      </c>
      <c r="E6672" s="14" t="str">
        <f t="shared" si="1366"/>
        <v/>
      </c>
      <c r="F6672" s="14">
        <f t="shared" si="1367"/>
        <v>0</v>
      </c>
      <c r="G6672" s="14">
        <f t="shared" si="1363"/>
        <v>3</v>
      </c>
      <c r="H6672" s="14">
        <f t="shared" si="1368"/>
        <v>16</v>
      </c>
      <c r="I6672" s="14">
        <f t="shared" si="1368"/>
        <v>0</v>
      </c>
      <c r="J6672" s="14">
        <f t="shared" si="1368"/>
        <v>0</v>
      </c>
      <c r="K6672" s="14">
        <f t="shared" si="1368"/>
        <v>0</v>
      </c>
      <c r="L6672" s="14" t="str">
        <f t="shared" si="1369"/>
        <v>3.16</v>
      </c>
      <c r="M6672" s="15" t="str">
        <f t="shared" si="1370"/>
        <v>--</v>
      </c>
      <c r="N6672" s="14" t="str">
        <f t="shared" si="1371"/>
        <v/>
      </c>
      <c r="O6672" s="15" t="str">
        <f t="shared" si="1364"/>
        <v/>
      </c>
      <c r="P6672" s="15" t="str">
        <f>IF(N6672=1,FLOOR(MAX($P$4:P6671),1)+1,IF(AND(P6671&lt;&gt;"",O6671&lt;&gt;1),MAX($P$4:P6671)+0.1,""))</f>
        <v/>
      </c>
      <c r="Q6672" s="5">
        <f>ROW()</f>
        <v>6672</v>
      </c>
    </row>
    <row r="6673" spans="2:17" x14ac:dyDescent="0.3">
      <c r="B6673" s="5"/>
      <c r="C6673" s="14">
        <f t="shared" si="1365"/>
        <v>0</v>
      </c>
      <c r="D6673" s="14">
        <f t="shared" si="1365"/>
        <v>0</v>
      </c>
      <c r="E6673" s="14" t="str">
        <f t="shared" si="1366"/>
        <v/>
      </c>
      <c r="F6673" s="14">
        <f t="shared" si="1367"/>
        <v>0</v>
      </c>
      <c r="G6673" s="14">
        <f t="shared" si="1363"/>
        <v>3</v>
      </c>
      <c r="H6673" s="14">
        <f t="shared" si="1368"/>
        <v>16</v>
      </c>
      <c r="I6673" s="14">
        <f t="shared" si="1368"/>
        <v>0</v>
      </c>
      <c r="J6673" s="14">
        <f t="shared" si="1368"/>
        <v>0</v>
      </c>
      <c r="K6673" s="14">
        <f t="shared" si="1368"/>
        <v>0</v>
      </c>
      <c r="L6673" s="14" t="str">
        <f t="shared" si="1369"/>
        <v>3.16</v>
      </c>
      <c r="M6673" s="15" t="str">
        <f t="shared" si="1370"/>
        <v>--</v>
      </c>
      <c r="N6673" s="14" t="str">
        <f t="shared" si="1371"/>
        <v/>
      </c>
      <c r="O6673" s="15" t="str">
        <f t="shared" si="1364"/>
        <v/>
      </c>
      <c r="P6673" s="15" t="str">
        <f>IF(N6673=1,FLOOR(MAX($P$4:P6672),1)+1,IF(AND(P6672&lt;&gt;"",O6672&lt;&gt;1),MAX($P$4:P6672)+0.1,""))</f>
        <v/>
      </c>
      <c r="Q6673" s="5">
        <f>ROW()</f>
        <v>6673</v>
      </c>
    </row>
    <row r="6674" spans="2:17" x14ac:dyDescent="0.3">
      <c r="B6674" s="5"/>
      <c r="C6674" s="14">
        <f t="shared" si="1365"/>
        <v>0</v>
      </c>
      <c r="D6674" s="14">
        <f t="shared" si="1365"/>
        <v>0</v>
      </c>
      <c r="E6674" s="14" t="str">
        <f t="shared" si="1366"/>
        <v/>
      </c>
      <c r="F6674" s="14">
        <f t="shared" si="1367"/>
        <v>0</v>
      </c>
      <c r="G6674" s="14">
        <f t="shared" si="1363"/>
        <v>3</v>
      </c>
      <c r="H6674" s="14">
        <f t="shared" si="1368"/>
        <v>16</v>
      </c>
      <c r="I6674" s="14">
        <f t="shared" si="1368"/>
        <v>0</v>
      </c>
      <c r="J6674" s="14">
        <f t="shared" si="1368"/>
        <v>0</v>
      </c>
      <c r="K6674" s="14">
        <f t="shared" si="1368"/>
        <v>0</v>
      </c>
      <c r="L6674" s="14" t="str">
        <f t="shared" si="1369"/>
        <v>3.16</v>
      </c>
      <c r="M6674" s="15" t="str">
        <f t="shared" si="1370"/>
        <v>--</v>
      </c>
      <c r="N6674" s="14" t="str">
        <f t="shared" si="1371"/>
        <v/>
      </c>
      <c r="O6674" s="15" t="str">
        <f t="shared" si="1364"/>
        <v/>
      </c>
      <c r="P6674" s="15" t="str">
        <f>IF(N6674=1,FLOOR(MAX($P$4:P6673),1)+1,IF(AND(P6673&lt;&gt;"",O6673&lt;&gt;1),MAX($P$4:P6673)+0.1,""))</f>
        <v/>
      </c>
      <c r="Q6674" s="5">
        <f>ROW()</f>
        <v>6674</v>
      </c>
    </row>
    <row r="6675" spans="2:17" x14ac:dyDescent="0.3">
      <c r="B6675" s="5"/>
      <c r="C6675" s="14">
        <f t="shared" si="1365"/>
        <v>0</v>
      </c>
      <c r="D6675" s="14">
        <f t="shared" si="1365"/>
        <v>0</v>
      </c>
      <c r="E6675" s="14" t="str">
        <f t="shared" si="1366"/>
        <v/>
      </c>
      <c r="F6675" s="14">
        <f t="shared" si="1367"/>
        <v>0</v>
      </c>
      <c r="G6675" s="14">
        <f t="shared" si="1363"/>
        <v>3</v>
      </c>
      <c r="H6675" s="14">
        <f t="shared" si="1368"/>
        <v>16</v>
      </c>
      <c r="I6675" s="14">
        <f t="shared" si="1368"/>
        <v>0</v>
      </c>
      <c r="J6675" s="14">
        <f t="shared" si="1368"/>
        <v>0</v>
      </c>
      <c r="K6675" s="14">
        <f t="shared" si="1368"/>
        <v>0</v>
      </c>
      <c r="L6675" s="14" t="str">
        <f t="shared" si="1369"/>
        <v>3.16</v>
      </c>
      <c r="M6675" s="15" t="str">
        <f t="shared" si="1370"/>
        <v>--</v>
      </c>
      <c r="N6675" s="14" t="str">
        <f t="shared" si="1371"/>
        <v/>
      </c>
      <c r="O6675" s="15" t="str">
        <f t="shared" si="1364"/>
        <v/>
      </c>
      <c r="P6675" s="15" t="str">
        <f>IF(N6675=1,FLOOR(MAX($P$4:P6674),1)+1,IF(AND(P6674&lt;&gt;"",O6674&lt;&gt;1),MAX($P$4:P6674)+0.1,""))</f>
        <v/>
      </c>
      <c r="Q6675" s="5">
        <f>ROW()</f>
        <v>6675</v>
      </c>
    </row>
    <row r="6676" spans="2:17" x14ac:dyDescent="0.3">
      <c r="B6676" s="5"/>
      <c r="C6676" s="14">
        <f t="shared" si="1365"/>
        <v>0</v>
      </c>
      <c r="D6676" s="14">
        <f t="shared" si="1365"/>
        <v>0</v>
      </c>
      <c r="E6676" s="14" t="str">
        <f t="shared" si="1366"/>
        <v/>
      </c>
      <c r="F6676" s="14">
        <f t="shared" si="1367"/>
        <v>0</v>
      </c>
      <c r="G6676" s="14">
        <f t="shared" si="1363"/>
        <v>3</v>
      </c>
      <c r="H6676" s="14">
        <f t="shared" si="1368"/>
        <v>16</v>
      </c>
      <c r="I6676" s="14">
        <f t="shared" si="1368"/>
        <v>0</v>
      </c>
      <c r="J6676" s="14">
        <f t="shared" si="1368"/>
        <v>0</v>
      </c>
      <c r="K6676" s="14">
        <f t="shared" si="1368"/>
        <v>0</v>
      </c>
      <c r="L6676" s="14" t="str">
        <f t="shared" si="1369"/>
        <v>3.16</v>
      </c>
      <c r="M6676" s="15" t="str">
        <f t="shared" si="1370"/>
        <v>--</v>
      </c>
      <c r="N6676" s="14" t="str">
        <f t="shared" si="1371"/>
        <v/>
      </c>
      <c r="O6676" s="15" t="str">
        <f t="shared" si="1364"/>
        <v/>
      </c>
      <c r="P6676" s="15" t="str">
        <f>IF(N6676=1,FLOOR(MAX($P$4:P6675),1)+1,IF(AND(P6675&lt;&gt;"",O6675&lt;&gt;1),MAX($P$4:P6675)+0.1,""))</f>
        <v/>
      </c>
      <c r="Q6676" s="5">
        <f>ROW()</f>
        <v>6676</v>
      </c>
    </row>
    <row r="6677" spans="2:17" x14ac:dyDescent="0.3">
      <c r="B6677" s="5"/>
      <c r="C6677" s="14">
        <f t="shared" si="1365"/>
        <v>0</v>
      </c>
      <c r="D6677" s="14">
        <f t="shared" si="1365"/>
        <v>0</v>
      </c>
      <c r="E6677" s="14" t="str">
        <f t="shared" si="1366"/>
        <v/>
      </c>
      <c r="F6677" s="14">
        <f t="shared" si="1367"/>
        <v>0</v>
      </c>
      <c r="G6677" s="14">
        <f t="shared" si="1363"/>
        <v>3</v>
      </c>
      <c r="H6677" s="14">
        <f t="shared" si="1368"/>
        <v>16</v>
      </c>
      <c r="I6677" s="14">
        <f t="shared" si="1368"/>
        <v>0</v>
      </c>
      <c r="J6677" s="14">
        <f t="shared" si="1368"/>
        <v>0</v>
      </c>
      <c r="K6677" s="14">
        <f t="shared" si="1368"/>
        <v>0</v>
      </c>
      <c r="L6677" s="14" t="str">
        <f t="shared" si="1369"/>
        <v>3.16</v>
      </c>
      <c r="M6677" s="15" t="str">
        <f t="shared" si="1370"/>
        <v>--</v>
      </c>
      <c r="N6677" s="14" t="str">
        <f t="shared" si="1371"/>
        <v/>
      </c>
      <c r="O6677" s="15" t="str">
        <f t="shared" si="1364"/>
        <v/>
      </c>
      <c r="P6677" s="15" t="str">
        <f>IF(N6677=1,FLOOR(MAX($P$4:P6676),1)+1,IF(AND(P6676&lt;&gt;"",O6676&lt;&gt;1),MAX($P$4:P6676)+0.1,""))</f>
        <v/>
      </c>
      <c r="Q6677" s="5">
        <f>ROW()</f>
        <v>6677</v>
      </c>
    </row>
    <row r="6678" spans="2:17" x14ac:dyDescent="0.3">
      <c r="B6678" s="5"/>
      <c r="C6678" s="14">
        <f t="shared" si="1365"/>
        <v>0</v>
      </c>
      <c r="D6678" s="14">
        <f t="shared" si="1365"/>
        <v>0</v>
      </c>
      <c r="E6678" s="14" t="str">
        <f t="shared" si="1366"/>
        <v/>
      </c>
      <c r="F6678" s="14">
        <f t="shared" si="1367"/>
        <v>0</v>
      </c>
      <c r="G6678" s="14">
        <f t="shared" si="1363"/>
        <v>3</v>
      </c>
      <c r="H6678" s="14">
        <f t="shared" ref="H6678:K6693" si="1372">IF(G6678&lt;&gt;G6677,0,IF(AND(($F6677-$D6678)=(H$3-1),$F6678=H$3),H6677+1,H6677))</f>
        <v>16</v>
      </c>
      <c r="I6678" s="14">
        <f t="shared" si="1372"/>
        <v>0</v>
      </c>
      <c r="J6678" s="14">
        <f t="shared" si="1372"/>
        <v>0</v>
      </c>
      <c r="K6678" s="14">
        <f t="shared" si="1372"/>
        <v>0</v>
      </c>
      <c r="L6678" s="14" t="str">
        <f t="shared" si="1369"/>
        <v>3.16</v>
      </c>
      <c r="M6678" s="15" t="str">
        <f t="shared" si="1370"/>
        <v>--</v>
      </c>
      <c r="N6678" s="14" t="str">
        <f t="shared" si="1371"/>
        <v/>
      </c>
      <c r="O6678" s="15" t="str">
        <f t="shared" si="1364"/>
        <v/>
      </c>
      <c r="P6678" s="15" t="str">
        <f>IF(N6678=1,FLOOR(MAX($P$4:P6677),1)+1,IF(AND(P6677&lt;&gt;"",O6677&lt;&gt;1),MAX($P$4:P6677)+0.1,""))</f>
        <v/>
      </c>
      <c r="Q6678" s="5">
        <f>ROW()</f>
        <v>6678</v>
      </c>
    </row>
    <row r="6679" spans="2:17" x14ac:dyDescent="0.3">
      <c r="B6679" s="5"/>
      <c r="C6679" s="14">
        <f t="shared" si="1365"/>
        <v>0</v>
      </c>
      <c r="D6679" s="14">
        <f t="shared" si="1365"/>
        <v>0</v>
      </c>
      <c r="E6679" s="14" t="str">
        <f t="shared" si="1366"/>
        <v/>
      </c>
      <c r="F6679" s="14">
        <f t="shared" si="1367"/>
        <v>0</v>
      </c>
      <c r="G6679" s="14">
        <f t="shared" si="1363"/>
        <v>3</v>
      </c>
      <c r="H6679" s="14">
        <f t="shared" si="1372"/>
        <v>16</v>
      </c>
      <c r="I6679" s="14">
        <f t="shared" si="1372"/>
        <v>0</v>
      </c>
      <c r="J6679" s="14">
        <f t="shared" si="1372"/>
        <v>0</v>
      </c>
      <c r="K6679" s="14">
        <f t="shared" si="1372"/>
        <v>0</v>
      </c>
      <c r="L6679" s="14" t="str">
        <f t="shared" si="1369"/>
        <v>3.16</v>
      </c>
      <c r="M6679" s="15" t="str">
        <f t="shared" si="1370"/>
        <v>--</v>
      </c>
      <c r="N6679" s="14" t="str">
        <f t="shared" si="1371"/>
        <v/>
      </c>
      <c r="O6679" s="15" t="str">
        <f t="shared" si="1364"/>
        <v/>
      </c>
      <c r="P6679" s="15" t="str">
        <f>IF(N6679=1,FLOOR(MAX($P$4:P6678),1)+1,IF(AND(P6678&lt;&gt;"",O6678&lt;&gt;1),MAX($P$4:P6678)+0.1,""))</f>
        <v/>
      </c>
      <c r="Q6679" s="5">
        <f>ROW()</f>
        <v>6679</v>
      </c>
    </row>
    <row r="6680" spans="2:17" x14ac:dyDescent="0.3">
      <c r="B6680" s="5"/>
      <c r="C6680" s="14">
        <f t="shared" si="1365"/>
        <v>0</v>
      </c>
      <c r="D6680" s="14">
        <f t="shared" si="1365"/>
        <v>0</v>
      </c>
      <c r="E6680" s="14" t="str">
        <f t="shared" si="1366"/>
        <v/>
      </c>
      <c r="F6680" s="14">
        <f t="shared" si="1367"/>
        <v>0</v>
      </c>
      <c r="G6680" s="14">
        <f t="shared" si="1363"/>
        <v>3</v>
      </c>
      <c r="H6680" s="14">
        <f t="shared" si="1372"/>
        <v>16</v>
      </c>
      <c r="I6680" s="14">
        <f t="shared" si="1372"/>
        <v>0</v>
      </c>
      <c r="J6680" s="14">
        <f t="shared" si="1372"/>
        <v>0</v>
      </c>
      <c r="K6680" s="14">
        <f t="shared" si="1372"/>
        <v>0</v>
      </c>
      <c r="L6680" s="14" t="str">
        <f t="shared" si="1369"/>
        <v>3.16</v>
      </c>
      <c r="M6680" s="15" t="str">
        <f t="shared" si="1370"/>
        <v>--</v>
      </c>
      <c r="N6680" s="14" t="str">
        <f t="shared" si="1371"/>
        <v/>
      </c>
      <c r="O6680" s="15" t="str">
        <f t="shared" si="1364"/>
        <v/>
      </c>
      <c r="P6680" s="15" t="str">
        <f>IF(N6680=1,FLOOR(MAX($P$4:P6679),1)+1,IF(AND(P6679&lt;&gt;"",O6679&lt;&gt;1),MAX($P$4:P6679)+0.1,""))</f>
        <v/>
      </c>
      <c r="Q6680" s="5">
        <f>ROW()</f>
        <v>6680</v>
      </c>
    </row>
    <row r="6681" spans="2:17" x14ac:dyDescent="0.3">
      <c r="B6681" s="5"/>
      <c r="C6681" s="14">
        <f t="shared" si="1365"/>
        <v>0</v>
      </c>
      <c r="D6681" s="14">
        <f t="shared" si="1365"/>
        <v>0</v>
      </c>
      <c r="E6681" s="14" t="str">
        <f t="shared" si="1366"/>
        <v/>
      </c>
      <c r="F6681" s="14">
        <f t="shared" si="1367"/>
        <v>0</v>
      </c>
      <c r="G6681" s="14">
        <f t="shared" si="1363"/>
        <v>3</v>
      </c>
      <c r="H6681" s="14">
        <f t="shared" si="1372"/>
        <v>16</v>
      </c>
      <c r="I6681" s="14">
        <f t="shared" si="1372"/>
        <v>0</v>
      </c>
      <c r="J6681" s="14">
        <f t="shared" si="1372"/>
        <v>0</v>
      </c>
      <c r="K6681" s="14">
        <f t="shared" si="1372"/>
        <v>0</v>
      </c>
      <c r="L6681" s="14" t="str">
        <f t="shared" si="1369"/>
        <v>3.16</v>
      </c>
      <c r="M6681" s="15" t="str">
        <f t="shared" si="1370"/>
        <v>--</v>
      </c>
      <c r="N6681" s="14" t="str">
        <f t="shared" si="1371"/>
        <v/>
      </c>
      <c r="O6681" s="15" t="str">
        <f t="shared" si="1364"/>
        <v/>
      </c>
      <c r="P6681" s="15" t="str">
        <f>IF(N6681=1,FLOOR(MAX($P$4:P6680),1)+1,IF(AND(P6680&lt;&gt;"",O6680&lt;&gt;1),MAX($P$4:P6680)+0.1,""))</f>
        <v/>
      </c>
      <c r="Q6681" s="5">
        <f>ROW()</f>
        <v>6681</v>
      </c>
    </row>
    <row r="6682" spans="2:17" x14ac:dyDescent="0.3">
      <c r="B6682" s="5"/>
      <c r="C6682" s="14">
        <f t="shared" si="1365"/>
        <v>0</v>
      </c>
      <c r="D6682" s="14">
        <f t="shared" si="1365"/>
        <v>0</v>
      </c>
      <c r="E6682" s="14" t="str">
        <f t="shared" si="1366"/>
        <v/>
      </c>
      <c r="F6682" s="14">
        <f t="shared" si="1367"/>
        <v>0</v>
      </c>
      <c r="G6682" s="14">
        <f t="shared" si="1363"/>
        <v>3</v>
      </c>
      <c r="H6682" s="14">
        <f t="shared" si="1372"/>
        <v>16</v>
      </c>
      <c r="I6682" s="14">
        <f t="shared" si="1372"/>
        <v>0</v>
      </c>
      <c r="J6682" s="14">
        <f t="shared" si="1372"/>
        <v>0</v>
      </c>
      <c r="K6682" s="14">
        <f t="shared" si="1372"/>
        <v>0</v>
      </c>
      <c r="L6682" s="14" t="str">
        <f t="shared" si="1369"/>
        <v>3.16</v>
      </c>
      <c r="M6682" s="15" t="str">
        <f t="shared" si="1370"/>
        <v>--</v>
      </c>
      <c r="N6682" s="14" t="str">
        <f t="shared" si="1371"/>
        <v/>
      </c>
      <c r="O6682" s="15" t="str">
        <f t="shared" si="1364"/>
        <v/>
      </c>
      <c r="P6682" s="15" t="str">
        <f>IF(N6682=1,FLOOR(MAX($P$4:P6681),1)+1,IF(AND(P6681&lt;&gt;"",O6681&lt;&gt;1),MAX($P$4:P6681)+0.1,""))</f>
        <v/>
      </c>
      <c r="Q6682" s="5">
        <f>ROW()</f>
        <v>6682</v>
      </c>
    </row>
    <row r="6683" spans="2:17" x14ac:dyDescent="0.3">
      <c r="B6683" s="5"/>
      <c r="C6683" s="14">
        <f t="shared" si="1365"/>
        <v>0</v>
      </c>
      <c r="D6683" s="14">
        <f t="shared" si="1365"/>
        <v>0</v>
      </c>
      <c r="E6683" s="14" t="str">
        <f t="shared" si="1366"/>
        <v/>
      </c>
      <c r="F6683" s="14">
        <f t="shared" si="1367"/>
        <v>0</v>
      </c>
      <c r="G6683" s="14">
        <f t="shared" si="1363"/>
        <v>3</v>
      </c>
      <c r="H6683" s="14">
        <f t="shared" si="1372"/>
        <v>16</v>
      </c>
      <c r="I6683" s="14">
        <f t="shared" si="1372"/>
        <v>0</v>
      </c>
      <c r="J6683" s="14">
        <f t="shared" si="1372"/>
        <v>0</v>
      </c>
      <c r="K6683" s="14">
        <f t="shared" si="1372"/>
        <v>0</v>
      </c>
      <c r="L6683" s="14" t="str">
        <f t="shared" si="1369"/>
        <v>3.16</v>
      </c>
      <c r="M6683" s="15" t="str">
        <f t="shared" si="1370"/>
        <v>--</v>
      </c>
      <c r="N6683" s="14" t="str">
        <f t="shared" si="1371"/>
        <v/>
      </c>
      <c r="O6683" s="15" t="str">
        <f t="shared" si="1364"/>
        <v/>
      </c>
      <c r="P6683" s="15" t="str">
        <f>IF(N6683=1,FLOOR(MAX($P$4:P6682),1)+1,IF(AND(P6682&lt;&gt;"",O6682&lt;&gt;1),MAX($P$4:P6682)+0.1,""))</f>
        <v/>
      </c>
      <c r="Q6683" s="5">
        <f>ROW()</f>
        <v>6683</v>
      </c>
    </row>
    <row r="6684" spans="2:17" x14ac:dyDescent="0.3">
      <c r="B6684" s="5"/>
      <c r="C6684" s="14">
        <f t="shared" si="1365"/>
        <v>0</v>
      </c>
      <c r="D6684" s="14">
        <f t="shared" si="1365"/>
        <v>0</v>
      </c>
      <c r="E6684" s="14" t="str">
        <f t="shared" si="1366"/>
        <v/>
      </c>
      <c r="F6684" s="14">
        <f t="shared" si="1367"/>
        <v>0</v>
      </c>
      <c r="G6684" s="14">
        <f t="shared" si="1363"/>
        <v>3</v>
      </c>
      <c r="H6684" s="14">
        <f t="shared" si="1372"/>
        <v>16</v>
      </c>
      <c r="I6684" s="14">
        <f t="shared" si="1372"/>
        <v>0</v>
      </c>
      <c r="J6684" s="14">
        <f t="shared" si="1372"/>
        <v>0</v>
      </c>
      <c r="K6684" s="14">
        <f t="shared" si="1372"/>
        <v>0</v>
      </c>
      <c r="L6684" s="14" t="str">
        <f t="shared" si="1369"/>
        <v>3.16</v>
      </c>
      <c r="M6684" s="15" t="str">
        <f t="shared" si="1370"/>
        <v>--</v>
      </c>
      <c r="N6684" s="14" t="str">
        <f t="shared" si="1371"/>
        <v/>
      </c>
      <c r="O6684" s="15" t="str">
        <f t="shared" si="1364"/>
        <v/>
      </c>
      <c r="P6684" s="15" t="str">
        <f>IF(N6684=1,FLOOR(MAX($P$4:P6683),1)+1,IF(AND(P6683&lt;&gt;"",O6683&lt;&gt;1),MAX($P$4:P6683)+0.1,""))</f>
        <v/>
      </c>
      <c r="Q6684" s="5">
        <f>ROW()</f>
        <v>6684</v>
      </c>
    </row>
    <row r="6685" spans="2:17" x14ac:dyDescent="0.3">
      <c r="B6685" s="5"/>
      <c r="C6685" s="14">
        <f t="shared" si="1365"/>
        <v>0</v>
      </c>
      <c r="D6685" s="14">
        <f t="shared" si="1365"/>
        <v>0</v>
      </c>
      <c r="E6685" s="14" t="str">
        <f t="shared" si="1366"/>
        <v/>
      </c>
      <c r="F6685" s="14">
        <f t="shared" si="1367"/>
        <v>0</v>
      </c>
      <c r="G6685" s="14">
        <f t="shared" si="1363"/>
        <v>3</v>
      </c>
      <c r="H6685" s="14">
        <f t="shared" si="1372"/>
        <v>16</v>
      </c>
      <c r="I6685" s="14">
        <f t="shared" si="1372"/>
        <v>0</v>
      </c>
      <c r="J6685" s="14">
        <f t="shared" si="1372"/>
        <v>0</v>
      </c>
      <c r="K6685" s="14">
        <f t="shared" si="1372"/>
        <v>0</v>
      </c>
      <c r="L6685" s="14" t="str">
        <f t="shared" si="1369"/>
        <v>3.16</v>
      </c>
      <c r="M6685" s="15" t="str">
        <f t="shared" si="1370"/>
        <v>--</v>
      </c>
      <c r="N6685" s="14" t="str">
        <f t="shared" si="1371"/>
        <v/>
      </c>
      <c r="O6685" s="15" t="str">
        <f t="shared" si="1364"/>
        <v/>
      </c>
      <c r="P6685" s="15" t="str">
        <f>IF(N6685=1,FLOOR(MAX($P$4:P6684),1)+1,IF(AND(P6684&lt;&gt;"",O6684&lt;&gt;1),MAX($P$4:P6684)+0.1,""))</f>
        <v/>
      </c>
      <c r="Q6685" s="5">
        <f>ROW()</f>
        <v>6685</v>
      </c>
    </row>
    <row r="6686" spans="2:17" x14ac:dyDescent="0.3">
      <c r="B6686" s="5"/>
      <c r="C6686" s="14">
        <f t="shared" si="1365"/>
        <v>0</v>
      </c>
      <c r="D6686" s="14">
        <f t="shared" si="1365"/>
        <v>0</v>
      </c>
      <c r="E6686" s="14" t="str">
        <f t="shared" si="1366"/>
        <v/>
      </c>
      <c r="F6686" s="14">
        <f t="shared" si="1367"/>
        <v>0</v>
      </c>
      <c r="G6686" s="14">
        <f t="shared" si="1363"/>
        <v>3</v>
      </c>
      <c r="H6686" s="14">
        <f t="shared" si="1372"/>
        <v>16</v>
      </c>
      <c r="I6686" s="14">
        <f t="shared" si="1372"/>
        <v>0</v>
      </c>
      <c r="J6686" s="14">
        <f t="shared" si="1372"/>
        <v>0</v>
      </c>
      <c r="K6686" s="14">
        <f t="shared" si="1372"/>
        <v>0</v>
      </c>
      <c r="L6686" s="14" t="str">
        <f t="shared" si="1369"/>
        <v>3.16</v>
      </c>
      <c r="M6686" s="15" t="str">
        <f t="shared" si="1370"/>
        <v>--</v>
      </c>
      <c r="N6686" s="14" t="str">
        <f t="shared" si="1371"/>
        <v/>
      </c>
      <c r="O6686" s="15" t="str">
        <f t="shared" si="1364"/>
        <v/>
      </c>
      <c r="P6686" s="15" t="str">
        <f>IF(N6686=1,FLOOR(MAX($P$4:P6685),1)+1,IF(AND(P6685&lt;&gt;"",O6685&lt;&gt;1),MAX($P$4:P6685)+0.1,""))</f>
        <v/>
      </c>
      <c r="Q6686" s="5">
        <f>ROW()</f>
        <v>6686</v>
      </c>
    </row>
    <row r="6687" spans="2:17" x14ac:dyDescent="0.3">
      <c r="B6687" s="5"/>
      <c r="C6687" s="14">
        <f t="shared" si="1365"/>
        <v>0</v>
      </c>
      <c r="D6687" s="14">
        <f t="shared" si="1365"/>
        <v>0</v>
      </c>
      <c r="E6687" s="14" t="str">
        <f t="shared" si="1366"/>
        <v/>
      </c>
      <c r="F6687" s="14">
        <f t="shared" si="1367"/>
        <v>0</v>
      </c>
      <c r="G6687" s="14">
        <f t="shared" si="1363"/>
        <v>3</v>
      </c>
      <c r="H6687" s="14">
        <f t="shared" si="1372"/>
        <v>16</v>
      </c>
      <c r="I6687" s="14">
        <f t="shared" si="1372"/>
        <v>0</v>
      </c>
      <c r="J6687" s="14">
        <f t="shared" si="1372"/>
        <v>0</v>
      </c>
      <c r="K6687" s="14">
        <f t="shared" si="1372"/>
        <v>0</v>
      </c>
      <c r="L6687" s="14" t="str">
        <f t="shared" si="1369"/>
        <v>3.16</v>
      </c>
      <c r="M6687" s="15" t="str">
        <f t="shared" si="1370"/>
        <v>--</v>
      </c>
      <c r="N6687" s="14" t="str">
        <f t="shared" si="1371"/>
        <v/>
      </c>
      <c r="O6687" s="15" t="str">
        <f t="shared" si="1364"/>
        <v/>
      </c>
      <c r="P6687" s="15" t="str">
        <f>IF(N6687=1,FLOOR(MAX($P$4:P6686),1)+1,IF(AND(P6686&lt;&gt;"",O6686&lt;&gt;1),MAX($P$4:P6686)+0.1,""))</f>
        <v/>
      </c>
      <c r="Q6687" s="5">
        <f>ROW()</f>
        <v>6687</v>
      </c>
    </row>
    <row r="6688" spans="2:17" x14ac:dyDescent="0.3">
      <c r="B6688" s="5"/>
      <c r="C6688" s="14">
        <f t="shared" si="1365"/>
        <v>0</v>
      </c>
      <c r="D6688" s="14">
        <f t="shared" si="1365"/>
        <v>0</v>
      </c>
      <c r="E6688" s="14" t="str">
        <f t="shared" si="1366"/>
        <v/>
      </c>
      <c r="F6688" s="14">
        <f t="shared" si="1367"/>
        <v>0</v>
      </c>
      <c r="G6688" s="14">
        <f t="shared" si="1363"/>
        <v>3</v>
      </c>
      <c r="H6688" s="14">
        <f t="shared" si="1372"/>
        <v>16</v>
      </c>
      <c r="I6688" s="14">
        <f t="shared" si="1372"/>
        <v>0</v>
      </c>
      <c r="J6688" s="14">
        <f t="shared" si="1372"/>
        <v>0</v>
      </c>
      <c r="K6688" s="14">
        <f t="shared" si="1372"/>
        <v>0</v>
      </c>
      <c r="L6688" s="14" t="str">
        <f t="shared" si="1369"/>
        <v>3.16</v>
      </c>
      <c r="M6688" s="15" t="str">
        <f t="shared" si="1370"/>
        <v>--</v>
      </c>
      <c r="N6688" s="14" t="str">
        <f t="shared" si="1371"/>
        <v/>
      </c>
      <c r="O6688" s="15" t="str">
        <f t="shared" si="1364"/>
        <v/>
      </c>
      <c r="P6688" s="15" t="str">
        <f>IF(N6688=1,FLOOR(MAX($P$4:P6687),1)+1,IF(AND(P6687&lt;&gt;"",O6687&lt;&gt;1),MAX($P$4:P6687)+0.1,""))</f>
        <v/>
      </c>
      <c r="Q6688" s="5">
        <f>ROW()</f>
        <v>6688</v>
      </c>
    </row>
    <row r="6689" spans="2:17" x14ac:dyDescent="0.3">
      <c r="B6689" s="5"/>
      <c r="C6689" s="14">
        <f t="shared" si="1365"/>
        <v>0</v>
      </c>
      <c r="D6689" s="14">
        <f t="shared" si="1365"/>
        <v>0</v>
      </c>
      <c r="E6689" s="14" t="str">
        <f t="shared" si="1366"/>
        <v/>
      </c>
      <c r="F6689" s="14">
        <f t="shared" si="1367"/>
        <v>0</v>
      </c>
      <c r="G6689" s="14">
        <f t="shared" si="1363"/>
        <v>3</v>
      </c>
      <c r="H6689" s="14">
        <f t="shared" si="1372"/>
        <v>16</v>
      </c>
      <c r="I6689" s="14">
        <f t="shared" si="1372"/>
        <v>0</v>
      </c>
      <c r="J6689" s="14">
        <f t="shared" si="1372"/>
        <v>0</v>
      </c>
      <c r="K6689" s="14">
        <f t="shared" si="1372"/>
        <v>0</v>
      </c>
      <c r="L6689" s="14" t="str">
        <f t="shared" si="1369"/>
        <v>3.16</v>
      </c>
      <c r="M6689" s="15" t="str">
        <f t="shared" si="1370"/>
        <v>--</v>
      </c>
      <c r="N6689" s="14" t="str">
        <f t="shared" si="1371"/>
        <v/>
      </c>
      <c r="O6689" s="15" t="str">
        <f t="shared" si="1364"/>
        <v/>
      </c>
      <c r="P6689" s="15" t="str">
        <f>IF(N6689=1,FLOOR(MAX($P$4:P6688),1)+1,IF(AND(P6688&lt;&gt;"",O6688&lt;&gt;1),MAX($P$4:P6688)+0.1,""))</f>
        <v/>
      </c>
      <c r="Q6689" s="5">
        <f>ROW()</f>
        <v>6689</v>
      </c>
    </row>
    <row r="6690" spans="2:17" x14ac:dyDescent="0.3">
      <c r="B6690" s="5"/>
      <c r="C6690" s="14">
        <f t="shared" si="1365"/>
        <v>0</v>
      </c>
      <c r="D6690" s="14">
        <f t="shared" si="1365"/>
        <v>0</v>
      </c>
      <c r="E6690" s="14" t="str">
        <f t="shared" si="1366"/>
        <v/>
      </c>
      <c r="F6690" s="14">
        <f t="shared" si="1367"/>
        <v>0</v>
      </c>
      <c r="G6690" s="14">
        <f t="shared" si="1363"/>
        <v>3</v>
      </c>
      <c r="H6690" s="14">
        <f t="shared" si="1372"/>
        <v>16</v>
      </c>
      <c r="I6690" s="14">
        <f t="shared" si="1372"/>
        <v>0</v>
      </c>
      <c r="J6690" s="14">
        <f t="shared" si="1372"/>
        <v>0</v>
      </c>
      <c r="K6690" s="14">
        <f t="shared" si="1372"/>
        <v>0</v>
      </c>
      <c r="L6690" s="14" t="str">
        <f t="shared" si="1369"/>
        <v>3.16</v>
      </c>
      <c r="M6690" s="15" t="str">
        <f t="shared" si="1370"/>
        <v>--</v>
      </c>
      <c r="N6690" s="14" t="str">
        <f t="shared" si="1371"/>
        <v/>
      </c>
      <c r="O6690" s="15" t="str">
        <f t="shared" si="1364"/>
        <v/>
      </c>
      <c r="P6690" s="15" t="str">
        <f>IF(N6690=1,FLOOR(MAX($P$4:P6689),1)+1,IF(AND(P6689&lt;&gt;"",O6689&lt;&gt;1),MAX($P$4:P6689)+0.1,""))</f>
        <v/>
      </c>
      <c r="Q6690" s="5">
        <f>ROW()</f>
        <v>6690</v>
      </c>
    </row>
    <row r="6691" spans="2:17" x14ac:dyDescent="0.3">
      <c r="B6691" s="5"/>
      <c r="C6691" s="14">
        <f t="shared" si="1365"/>
        <v>0</v>
      </c>
      <c r="D6691" s="14">
        <f t="shared" si="1365"/>
        <v>0</v>
      </c>
      <c r="E6691" s="14" t="str">
        <f t="shared" si="1366"/>
        <v/>
      </c>
      <c r="F6691" s="14">
        <f t="shared" si="1367"/>
        <v>0</v>
      </c>
      <c r="G6691" s="14">
        <f t="shared" si="1363"/>
        <v>3</v>
      </c>
      <c r="H6691" s="14">
        <f t="shared" si="1372"/>
        <v>16</v>
      </c>
      <c r="I6691" s="14">
        <f t="shared" si="1372"/>
        <v>0</v>
      </c>
      <c r="J6691" s="14">
        <f t="shared" si="1372"/>
        <v>0</v>
      </c>
      <c r="K6691" s="14">
        <f t="shared" si="1372"/>
        <v>0</v>
      </c>
      <c r="L6691" s="14" t="str">
        <f t="shared" si="1369"/>
        <v>3.16</v>
      </c>
      <c r="M6691" s="15" t="str">
        <f t="shared" si="1370"/>
        <v>--</v>
      </c>
      <c r="N6691" s="14" t="str">
        <f t="shared" si="1371"/>
        <v/>
      </c>
      <c r="O6691" s="15" t="str">
        <f t="shared" si="1364"/>
        <v/>
      </c>
      <c r="P6691" s="15" t="str">
        <f>IF(N6691=1,FLOOR(MAX($P$4:P6690),1)+1,IF(AND(P6690&lt;&gt;"",O6690&lt;&gt;1),MAX($P$4:P6690)+0.1,""))</f>
        <v/>
      </c>
      <c r="Q6691" s="5">
        <f>ROW()</f>
        <v>6691</v>
      </c>
    </row>
    <row r="6692" spans="2:17" x14ac:dyDescent="0.3">
      <c r="B6692" s="5"/>
      <c r="C6692" s="14">
        <f t="shared" si="1365"/>
        <v>0</v>
      </c>
      <c r="D6692" s="14">
        <f t="shared" si="1365"/>
        <v>0</v>
      </c>
      <c r="E6692" s="14" t="str">
        <f t="shared" si="1366"/>
        <v/>
      </c>
      <c r="F6692" s="14">
        <f t="shared" si="1367"/>
        <v>0</v>
      </c>
      <c r="G6692" s="14">
        <f t="shared" si="1363"/>
        <v>3</v>
      </c>
      <c r="H6692" s="14">
        <f t="shared" si="1372"/>
        <v>16</v>
      </c>
      <c r="I6692" s="14">
        <f t="shared" si="1372"/>
        <v>0</v>
      </c>
      <c r="J6692" s="14">
        <f t="shared" si="1372"/>
        <v>0</v>
      </c>
      <c r="K6692" s="14">
        <f t="shared" si="1372"/>
        <v>0</v>
      </c>
      <c r="L6692" s="14" t="str">
        <f t="shared" si="1369"/>
        <v>3.16</v>
      </c>
      <c r="M6692" s="15" t="str">
        <f t="shared" si="1370"/>
        <v>--</v>
      </c>
      <c r="N6692" s="14" t="str">
        <f t="shared" si="1371"/>
        <v/>
      </c>
      <c r="O6692" s="15" t="str">
        <f t="shared" si="1364"/>
        <v/>
      </c>
      <c r="P6692" s="15" t="str">
        <f>IF(N6692=1,FLOOR(MAX($P$4:P6691),1)+1,IF(AND(P6691&lt;&gt;"",O6691&lt;&gt;1),MAX($P$4:P6691)+0.1,""))</f>
        <v/>
      </c>
      <c r="Q6692" s="5">
        <f>ROW()</f>
        <v>6692</v>
      </c>
    </row>
    <row r="6693" spans="2:17" x14ac:dyDescent="0.3">
      <c r="B6693" s="5"/>
      <c r="C6693" s="14">
        <f t="shared" si="1365"/>
        <v>0</v>
      </c>
      <c r="D6693" s="14">
        <f t="shared" si="1365"/>
        <v>0</v>
      </c>
      <c r="E6693" s="14" t="str">
        <f t="shared" si="1366"/>
        <v/>
      </c>
      <c r="F6693" s="14">
        <f t="shared" si="1367"/>
        <v>0</v>
      </c>
      <c r="G6693" s="14">
        <f t="shared" si="1363"/>
        <v>3</v>
      </c>
      <c r="H6693" s="14">
        <f t="shared" si="1372"/>
        <v>16</v>
      </c>
      <c r="I6693" s="14">
        <f t="shared" si="1372"/>
        <v>0</v>
      </c>
      <c r="J6693" s="14">
        <f t="shared" si="1372"/>
        <v>0</v>
      </c>
      <c r="K6693" s="14">
        <f t="shared" si="1372"/>
        <v>0</v>
      </c>
      <c r="L6693" s="14" t="str">
        <f t="shared" si="1369"/>
        <v>3.16</v>
      </c>
      <c r="M6693" s="15" t="str">
        <f t="shared" si="1370"/>
        <v>--</v>
      </c>
      <c r="N6693" s="14" t="str">
        <f t="shared" si="1371"/>
        <v/>
      </c>
      <c r="O6693" s="15" t="str">
        <f t="shared" si="1364"/>
        <v/>
      </c>
      <c r="P6693" s="15" t="str">
        <f>IF(N6693=1,FLOOR(MAX($P$4:P6692),1)+1,IF(AND(P6692&lt;&gt;"",O6692&lt;&gt;1),MAX($P$4:P6692)+0.1,""))</f>
        <v/>
      </c>
      <c r="Q6693" s="5">
        <f>ROW()</f>
        <v>6693</v>
      </c>
    </row>
    <row r="6694" spans="2:17" x14ac:dyDescent="0.3">
      <c r="B6694" s="5"/>
      <c r="C6694" s="14">
        <f t="shared" si="1365"/>
        <v>0</v>
      </c>
      <c r="D6694" s="14">
        <f t="shared" si="1365"/>
        <v>0</v>
      </c>
      <c r="E6694" s="14" t="str">
        <f t="shared" si="1366"/>
        <v/>
      </c>
      <c r="F6694" s="14">
        <f t="shared" si="1367"/>
        <v>0</v>
      </c>
      <c r="G6694" s="14">
        <f t="shared" si="1363"/>
        <v>3</v>
      </c>
      <c r="H6694" s="14">
        <f t="shared" ref="H6694:K6709" si="1373">IF(G6694&lt;&gt;G6693,0,IF(AND(($F6693-$D6694)=(H$3-1),$F6694=H$3),H6693+1,H6693))</f>
        <v>16</v>
      </c>
      <c r="I6694" s="14">
        <f t="shared" si="1373"/>
        <v>0</v>
      </c>
      <c r="J6694" s="14">
        <f t="shared" si="1373"/>
        <v>0</v>
      </c>
      <c r="K6694" s="14">
        <f t="shared" si="1373"/>
        <v>0</v>
      </c>
      <c r="L6694" s="14" t="str">
        <f t="shared" si="1369"/>
        <v>3.16</v>
      </c>
      <c r="M6694" s="15" t="str">
        <f t="shared" si="1370"/>
        <v>--</v>
      </c>
      <c r="N6694" s="14" t="str">
        <f t="shared" si="1371"/>
        <v/>
      </c>
      <c r="O6694" s="15" t="str">
        <f t="shared" si="1364"/>
        <v/>
      </c>
      <c r="P6694" s="15" t="str">
        <f>IF(N6694=1,FLOOR(MAX($P$4:P6693),1)+1,IF(AND(P6693&lt;&gt;"",O6693&lt;&gt;1),MAX($P$4:P6693)+0.1,""))</f>
        <v/>
      </c>
      <c r="Q6694" s="5">
        <f>ROW()</f>
        <v>6694</v>
      </c>
    </row>
    <row r="6695" spans="2:17" x14ac:dyDescent="0.3">
      <c r="B6695" s="5"/>
      <c r="C6695" s="14">
        <f t="shared" si="1365"/>
        <v>0</v>
      </c>
      <c r="D6695" s="14">
        <f t="shared" si="1365"/>
        <v>0</v>
      </c>
      <c r="E6695" s="14" t="str">
        <f t="shared" si="1366"/>
        <v/>
      </c>
      <c r="F6695" s="14">
        <f t="shared" si="1367"/>
        <v>0</v>
      </c>
      <c r="G6695" s="14">
        <f t="shared" si="1363"/>
        <v>3</v>
      </c>
      <c r="H6695" s="14">
        <f t="shared" si="1373"/>
        <v>16</v>
      </c>
      <c r="I6695" s="14">
        <f t="shared" si="1373"/>
        <v>0</v>
      </c>
      <c r="J6695" s="14">
        <f t="shared" si="1373"/>
        <v>0</v>
      </c>
      <c r="K6695" s="14">
        <f t="shared" si="1373"/>
        <v>0</v>
      </c>
      <c r="L6695" s="14" t="str">
        <f t="shared" si="1369"/>
        <v>3.16</v>
      </c>
      <c r="M6695" s="15" t="str">
        <f t="shared" si="1370"/>
        <v>--</v>
      </c>
      <c r="N6695" s="14" t="str">
        <f t="shared" si="1371"/>
        <v/>
      </c>
      <c r="O6695" s="15" t="str">
        <f t="shared" si="1364"/>
        <v/>
      </c>
      <c r="P6695" s="15" t="str">
        <f>IF(N6695=1,FLOOR(MAX($P$4:P6694),1)+1,IF(AND(P6694&lt;&gt;"",O6694&lt;&gt;1),MAX($P$4:P6694)+0.1,""))</f>
        <v/>
      </c>
      <c r="Q6695" s="5">
        <f>ROW()</f>
        <v>6695</v>
      </c>
    </row>
    <row r="6696" spans="2:17" x14ac:dyDescent="0.3">
      <c r="B6696" s="5"/>
      <c r="C6696" s="14">
        <f t="shared" si="1365"/>
        <v>0</v>
      </c>
      <c r="D6696" s="14">
        <f t="shared" si="1365"/>
        <v>0</v>
      </c>
      <c r="E6696" s="14" t="str">
        <f t="shared" si="1366"/>
        <v/>
      </c>
      <c r="F6696" s="14">
        <f t="shared" si="1367"/>
        <v>0</v>
      </c>
      <c r="G6696" s="14">
        <f t="shared" si="1363"/>
        <v>3</v>
      </c>
      <c r="H6696" s="14">
        <f t="shared" si="1373"/>
        <v>16</v>
      </c>
      <c r="I6696" s="14">
        <f t="shared" si="1373"/>
        <v>0</v>
      </c>
      <c r="J6696" s="14">
        <f t="shared" si="1373"/>
        <v>0</v>
      </c>
      <c r="K6696" s="14">
        <f t="shared" si="1373"/>
        <v>0</v>
      </c>
      <c r="L6696" s="14" t="str">
        <f t="shared" si="1369"/>
        <v>3.16</v>
      </c>
      <c r="M6696" s="15" t="str">
        <f t="shared" si="1370"/>
        <v>--</v>
      </c>
      <c r="N6696" s="14" t="str">
        <f t="shared" si="1371"/>
        <v/>
      </c>
      <c r="O6696" s="15" t="str">
        <f t="shared" si="1364"/>
        <v/>
      </c>
      <c r="P6696" s="15" t="str">
        <f>IF(N6696=1,FLOOR(MAX($P$4:P6695),1)+1,IF(AND(P6695&lt;&gt;"",O6695&lt;&gt;1),MAX($P$4:P6695)+0.1,""))</f>
        <v/>
      </c>
      <c r="Q6696" s="5">
        <f>ROW()</f>
        <v>6696</v>
      </c>
    </row>
    <row r="6697" spans="2:17" x14ac:dyDescent="0.3">
      <c r="B6697" s="5"/>
      <c r="C6697" s="14">
        <f t="shared" si="1365"/>
        <v>0</v>
      </c>
      <c r="D6697" s="14">
        <f t="shared" si="1365"/>
        <v>0</v>
      </c>
      <c r="E6697" s="14" t="str">
        <f t="shared" si="1366"/>
        <v/>
      </c>
      <c r="F6697" s="14">
        <f t="shared" si="1367"/>
        <v>0</v>
      </c>
      <c r="G6697" s="14">
        <f t="shared" si="1363"/>
        <v>3</v>
      </c>
      <c r="H6697" s="14">
        <f t="shared" si="1373"/>
        <v>16</v>
      </c>
      <c r="I6697" s="14">
        <f t="shared" si="1373"/>
        <v>0</v>
      </c>
      <c r="J6697" s="14">
        <f t="shared" si="1373"/>
        <v>0</v>
      </c>
      <c r="K6697" s="14">
        <f t="shared" si="1373"/>
        <v>0</v>
      </c>
      <c r="L6697" s="14" t="str">
        <f t="shared" si="1369"/>
        <v>3.16</v>
      </c>
      <c r="M6697" s="15" t="str">
        <f t="shared" si="1370"/>
        <v>--</v>
      </c>
      <c r="N6697" s="14" t="str">
        <f t="shared" si="1371"/>
        <v/>
      </c>
      <c r="O6697" s="15" t="str">
        <f t="shared" si="1364"/>
        <v/>
      </c>
      <c r="P6697" s="15" t="str">
        <f>IF(N6697=1,FLOOR(MAX($P$4:P6696),1)+1,IF(AND(P6696&lt;&gt;"",O6696&lt;&gt;1),MAX($P$4:P6696)+0.1,""))</f>
        <v/>
      </c>
      <c r="Q6697" s="5">
        <f>ROW()</f>
        <v>6697</v>
      </c>
    </row>
    <row r="6698" spans="2:17" x14ac:dyDescent="0.3">
      <c r="B6698" s="5"/>
      <c r="C6698" s="14">
        <f t="shared" si="1365"/>
        <v>0</v>
      </c>
      <c r="D6698" s="14">
        <f t="shared" si="1365"/>
        <v>0</v>
      </c>
      <c r="E6698" s="14" t="str">
        <f t="shared" si="1366"/>
        <v/>
      </c>
      <c r="F6698" s="14">
        <f t="shared" si="1367"/>
        <v>0</v>
      </c>
      <c r="G6698" s="14">
        <f t="shared" si="1363"/>
        <v>3</v>
      </c>
      <c r="H6698" s="14">
        <f t="shared" si="1373"/>
        <v>16</v>
      </c>
      <c r="I6698" s="14">
        <f t="shared" si="1373"/>
        <v>0</v>
      </c>
      <c r="J6698" s="14">
        <f t="shared" si="1373"/>
        <v>0</v>
      </c>
      <c r="K6698" s="14">
        <f t="shared" si="1373"/>
        <v>0</v>
      </c>
      <c r="L6698" s="14" t="str">
        <f t="shared" si="1369"/>
        <v>3.16</v>
      </c>
      <c r="M6698" s="15" t="str">
        <f t="shared" si="1370"/>
        <v>--</v>
      </c>
      <c r="N6698" s="14" t="str">
        <f t="shared" si="1371"/>
        <v/>
      </c>
      <c r="O6698" s="15" t="str">
        <f t="shared" si="1364"/>
        <v/>
      </c>
      <c r="P6698" s="15" t="str">
        <f>IF(N6698=1,FLOOR(MAX($P$4:P6697),1)+1,IF(AND(P6697&lt;&gt;"",O6697&lt;&gt;1),MAX($P$4:P6697)+0.1,""))</f>
        <v/>
      </c>
      <c r="Q6698" s="5">
        <f>ROW()</f>
        <v>6698</v>
      </c>
    </row>
    <row r="6699" spans="2:17" x14ac:dyDescent="0.3">
      <c r="B6699" s="5"/>
      <c r="C6699" s="14">
        <f t="shared" si="1365"/>
        <v>0</v>
      </c>
      <c r="D6699" s="14">
        <f t="shared" si="1365"/>
        <v>0</v>
      </c>
      <c r="E6699" s="14" t="str">
        <f t="shared" si="1366"/>
        <v/>
      </c>
      <c r="F6699" s="14">
        <f t="shared" si="1367"/>
        <v>0</v>
      </c>
      <c r="G6699" s="14">
        <f t="shared" si="1363"/>
        <v>3</v>
      </c>
      <c r="H6699" s="14">
        <f t="shared" si="1373"/>
        <v>16</v>
      </c>
      <c r="I6699" s="14">
        <f t="shared" si="1373"/>
        <v>0</v>
      </c>
      <c r="J6699" s="14">
        <f t="shared" si="1373"/>
        <v>0</v>
      </c>
      <c r="K6699" s="14">
        <f t="shared" si="1373"/>
        <v>0</v>
      </c>
      <c r="L6699" s="14" t="str">
        <f t="shared" si="1369"/>
        <v>3.16</v>
      </c>
      <c r="M6699" s="15" t="str">
        <f t="shared" si="1370"/>
        <v>--</v>
      </c>
      <c r="N6699" s="14" t="str">
        <f t="shared" si="1371"/>
        <v/>
      </c>
      <c r="O6699" s="15" t="str">
        <f t="shared" si="1364"/>
        <v/>
      </c>
      <c r="P6699" s="15" t="str">
        <f>IF(N6699=1,FLOOR(MAX($P$4:P6698),1)+1,IF(AND(P6698&lt;&gt;"",O6698&lt;&gt;1),MAX($P$4:P6698)+0.1,""))</f>
        <v/>
      </c>
      <c r="Q6699" s="5">
        <f>ROW()</f>
        <v>6699</v>
      </c>
    </row>
    <row r="6700" spans="2:17" x14ac:dyDescent="0.3">
      <c r="B6700" s="5"/>
      <c r="C6700" s="14">
        <f t="shared" si="1365"/>
        <v>0</v>
      </c>
      <c r="D6700" s="14">
        <f t="shared" si="1365"/>
        <v>0</v>
      </c>
      <c r="E6700" s="14" t="str">
        <f t="shared" si="1366"/>
        <v/>
      </c>
      <c r="F6700" s="14">
        <f t="shared" si="1367"/>
        <v>0</v>
      </c>
      <c r="G6700" s="14">
        <f t="shared" si="1363"/>
        <v>3</v>
      </c>
      <c r="H6700" s="14">
        <f t="shared" si="1373"/>
        <v>16</v>
      </c>
      <c r="I6700" s="14">
        <f t="shared" si="1373"/>
        <v>0</v>
      </c>
      <c r="J6700" s="14">
        <f t="shared" si="1373"/>
        <v>0</v>
      </c>
      <c r="K6700" s="14">
        <f t="shared" si="1373"/>
        <v>0</v>
      </c>
      <c r="L6700" s="14" t="str">
        <f t="shared" si="1369"/>
        <v>3.16</v>
      </c>
      <c r="M6700" s="15" t="str">
        <f t="shared" si="1370"/>
        <v>--</v>
      </c>
      <c r="N6700" s="14" t="str">
        <f t="shared" si="1371"/>
        <v/>
      </c>
      <c r="O6700" s="15" t="str">
        <f t="shared" si="1364"/>
        <v/>
      </c>
      <c r="P6700" s="15" t="str">
        <f>IF(N6700=1,FLOOR(MAX($P$4:P6699),1)+1,IF(AND(P6699&lt;&gt;"",O6699&lt;&gt;1),MAX($P$4:P6699)+0.1,""))</f>
        <v/>
      </c>
      <c r="Q6700" s="5">
        <f>ROW()</f>
        <v>6700</v>
      </c>
    </row>
    <row r="6701" spans="2:17" x14ac:dyDescent="0.3">
      <c r="B6701" s="5"/>
      <c r="C6701" s="14">
        <f t="shared" si="1365"/>
        <v>0</v>
      </c>
      <c r="D6701" s="14">
        <f t="shared" si="1365"/>
        <v>0</v>
      </c>
      <c r="E6701" s="14" t="str">
        <f t="shared" si="1366"/>
        <v/>
      </c>
      <c r="F6701" s="14">
        <f t="shared" si="1367"/>
        <v>0</v>
      </c>
      <c r="G6701" s="14">
        <f t="shared" si="1363"/>
        <v>3</v>
      </c>
      <c r="H6701" s="14">
        <f t="shared" si="1373"/>
        <v>16</v>
      </c>
      <c r="I6701" s="14">
        <f t="shared" si="1373"/>
        <v>0</v>
      </c>
      <c r="J6701" s="14">
        <f t="shared" si="1373"/>
        <v>0</v>
      </c>
      <c r="K6701" s="14">
        <f t="shared" si="1373"/>
        <v>0</v>
      </c>
      <c r="L6701" s="14" t="str">
        <f t="shared" si="1369"/>
        <v>3.16</v>
      </c>
      <c r="M6701" s="15" t="str">
        <f t="shared" si="1370"/>
        <v>--</v>
      </c>
      <c r="N6701" s="14" t="str">
        <f t="shared" si="1371"/>
        <v/>
      </c>
      <c r="O6701" s="15" t="str">
        <f t="shared" si="1364"/>
        <v/>
      </c>
      <c r="P6701" s="15" t="str">
        <f>IF(N6701=1,FLOOR(MAX($P$4:P6700),1)+1,IF(AND(P6700&lt;&gt;"",O6700&lt;&gt;1),MAX($P$4:P6700)+0.1,""))</f>
        <v/>
      </c>
      <c r="Q6701" s="5">
        <f>ROW()</f>
        <v>6701</v>
      </c>
    </row>
    <row r="6702" spans="2:17" x14ac:dyDescent="0.3">
      <c r="B6702" s="5"/>
      <c r="C6702" s="14">
        <f t="shared" si="1365"/>
        <v>0</v>
      </c>
      <c r="D6702" s="14">
        <f t="shared" si="1365"/>
        <v>0</v>
      </c>
      <c r="E6702" s="14" t="str">
        <f t="shared" si="1366"/>
        <v/>
      </c>
      <c r="F6702" s="14">
        <f t="shared" si="1367"/>
        <v>0</v>
      </c>
      <c r="G6702" s="14">
        <f t="shared" si="1363"/>
        <v>3</v>
      </c>
      <c r="H6702" s="14">
        <f t="shared" si="1373"/>
        <v>16</v>
      </c>
      <c r="I6702" s="14">
        <f t="shared" si="1373"/>
        <v>0</v>
      </c>
      <c r="J6702" s="14">
        <f t="shared" si="1373"/>
        <v>0</v>
      </c>
      <c r="K6702" s="14">
        <f t="shared" si="1373"/>
        <v>0</v>
      </c>
      <c r="L6702" s="14" t="str">
        <f t="shared" si="1369"/>
        <v>3.16</v>
      </c>
      <c r="M6702" s="15" t="str">
        <f t="shared" si="1370"/>
        <v>--</v>
      </c>
      <c r="N6702" s="14" t="str">
        <f t="shared" si="1371"/>
        <v/>
      </c>
      <c r="O6702" s="15" t="str">
        <f t="shared" si="1364"/>
        <v/>
      </c>
      <c r="P6702" s="15" t="str">
        <f>IF(N6702=1,FLOOR(MAX($P$4:P6701),1)+1,IF(AND(P6701&lt;&gt;"",O6701&lt;&gt;1),MAX($P$4:P6701)+0.1,""))</f>
        <v/>
      </c>
      <c r="Q6702" s="5">
        <f>ROW()</f>
        <v>6702</v>
      </c>
    </row>
    <row r="6703" spans="2:17" x14ac:dyDescent="0.3">
      <c r="B6703" s="5"/>
      <c r="C6703" s="14">
        <f t="shared" si="1365"/>
        <v>0</v>
      </c>
      <c r="D6703" s="14">
        <f t="shared" si="1365"/>
        <v>0</v>
      </c>
      <c r="E6703" s="14" t="str">
        <f t="shared" si="1366"/>
        <v/>
      </c>
      <c r="F6703" s="14">
        <f t="shared" si="1367"/>
        <v>0</v>
      </c>
      <c r="G6703" s="14">
        <f t="shared" si="1363"/>
        <v>3</v>
      </c>
      <c r="H6703" s="14">
        <f t="shared" si="1373"/>
        <v>16</v>
      </c>
      <c r="I6703" s="14">
        <f t="shared" si="1373"/>
        <v>0</v>
      </c>
      <c r="J6703" s="14">
        <f t="shared" si="1373"/>
        <v>0</v>
      </c>
      <c r="K6703" s="14">
        <f t="shared" si="1373"/>
        <v>0</v>
      </c>
      <c r="L6703" s="14" t="str">
        <f t="shared" si="1369"/>
        <v>3.16</v>
      </c>
      <c r="M6703" s="15" t="str">
        <f t="shared" si="1370"/>
        <v>--</v>
      </c>
      <c r="N6703" s="14" t="str">
        <f t="shared" si="1371"/>
        <v/>
      </c>
      <c r="O6703" s="15" t="str">
        <f t="shared" si="1364"/>
        <v/>
      </c>
      <c r="P6703" s="15" t="str">
        <f>IF(N6703=1,FLOOR(MAX($P$4:P6702),1)+1,IF(AND(P6702&lt;&gt;"",O6702&lt;&gt;1),MAX($P$4:P6702)+0.1,""))</f>
        <v/>
      </c>
      <c r="Q6703" s="5">
        <f>ROW()</f>
        <v>6703</v>
      </c>
    </row>
    <row r="6704" spans="2:17" x14ac:dyDescent="0.3">
      <c r="B6704" s="5"/>
      <c r="C6704" s="14">
        <f t="shared" si="1365"/>
        <v>0</v>
      </c>
      <c r="D6704" s="14">
        <f t="shared" si="1365"/>
        <v>0</v>
      </c>
      <c r="E6704" s="14" t="str">
        <f t="shared" si="1366"/>
        <v/>
      </c>
      <c r="F6704" s="14">
        <f t="shared" si="1367"/>
        <v>0</v>
      </c>
      <c r="G6704" s="14">
        <f t="shared" si="1363"/>
        <v>3</v>
      </c>
      <c r="H6704" s="14">
        <f t="shared" si="1373"/>
        <v>16</v>
      </c>
      <c r="I6704" s="14">
        <f t="shared" si="1373"/>
        <v>0</v>
      </c>
      <c r="J6704" s="14">
        <f t="shared" si="1373"/>
        <v>0</v>
      </c>
      <c r="K6704" s="14">
        <f t="shared" si="1373"/>
        <v>0</v>
      </c>
      <c r="L6704" s="14" t="str">
        <f t="shared" si="1369"/>
        <v>3.16</v>
      </c>
      <c r="M6704" s="15" t="str">
        <f t="shared" si="1370"/>
        <v>--</v>
      </c>
      <c r="N6704" s="14" t="str">
        <f t="shared" si="1371"/>
        <v/>
      </c>
      <c r="O6704" s="15" t="str">
        <f t="shared" si="1364"/>
        <v/>
      </c>
      <c r="P6704" s="15" t="str">
        <f>IF(N6704=1,FLOOR(MAX($P$4:P6703),1)+1,IF(AND(P6703&lt;&gt;"",O6703&lt;&gt;1),MAX($P$4:P6703)+0.1,""))</f>
        <v/>
      </c>
      <c r="Q6704" s="5">
        <f>ROW()</f>
        <v>6704</v>
      </c>
    </row>
    <row r="6705" spans="2:17" x14ac:dyDescent="0.3">
      <c r="B6705" s="5"/>
      <c r="C6705" s="14">
        <f t="shared" si="1365"/>
        <v>0</v>
      </c>
      <c r="D6705" s="14">
        <f t="shared" si="1365"/>
        <v>0</v>
      </c>
      <c r="E6705" s="14" t="str">
        <f t="shared" si="1366"/>
        <v/>
      </c>
      <c r="F6705" s="14">
        <f t="shared" si="1367"/>
        <v>0</v>
      </c>
      <c r="G6705" s="14">
        <f t="shared" si="1363"/>
        <v>3</v>
      </c>
      <c r="H6705" s="14">
        <f t="shared" si="1373"/>
        <v>16</v>
      </c>
      <c r="I6705" s="14">
        <f t="shared" si="1373"/>
        <v>0</v>
      </c>
      <c r="J6705" s="14">
        <f t="shared" si="1373"/>
        <v>0</v>
      </c>
      <c r="K6705" s="14">
        <f t="shared" si="1373"/>
        <v>0</v>
      </c>
      <c r="L6705" s="14" t="str">
        <f t="shared" si="1369"/>
        <v>3.16</v>
      </c>
      <c r="M6705" s="15" t="str">
        <f t="shared" si="1370"/>
        <v>--</v>
      </c>
      <c r="N6705" s="14" t="str">
        <f t="shared" si="1371"/>
        <v/>
      </c>
      <c r="O6705" s="15" t="str">
        <f t="shared" si="1364"/>
        <v/>
      </c>
      <c r="P6705" s="15" t="str">
        <f>IF(N6705=1,FLOOR(MAX($P$4:P6704),1)+1,IF(AND(P6704&lt;&gt;"",O6704&lt;&gt;1),MAX($P$4:P6704)+0.1,""))</f>
        <v/>
      </c>
      <c r="Q6705" s="5">
        <f>ROW()</f>
        <v>6705</v>
      </c>
    </row>
    <row r="6706" spans="2:17" x14ac:dyDescent="0.3">
      <c r="B6706" s="5"/>
      <c r="C6706" s="14">
        <f t="shared" si="1365"/>
        <v>0</v>
      </c>
      <c r="D6706" s="14">
        <f t="shared" si="1365"/>
        <v>0</v>
      </c>
      <c r="E6706" s="14" t="str">
        <f t="shared" si="1366"/>
        <v/>
      </c>
      <c r="F6706" s="14">
        <f t="shared" si="1367"/>
        <v>0</v>
      </c>
      <c r="G6706" s="14">
        <f t="shared" si="1363"/>
        <v>3</v>
      </c>
      <c r="H6706" s="14">
        <f t="shared" si="1373"/>
        <v>16</v>
      </c>
      <c r="I6706" s="14">
        <f t="shared" si="1373"/>
        <v>0</v>
      </c>
      <c r="J6706" s="14">
        <f t="shared" si="1373"/>
        <v>0</v>
      </c>
      <c r="K6706" s="14">
        <f t="shared" si="1373"/>
        <v>0</v>
      </c>
      <c r="L6706" s="14" t="str">
        <f t="shared" si="1369"/>
        <v>3.16</v>
      </c>
      <c r="M6706" s="15" t="str">
        <f t="shared" si="1370"/>
        <v>--</v>
      </c>
      <c r="N6706" s="14" t="str">
        <f t="shared" si="1371"/>
        <v/>
      </c>
      <c r="O6706" s="15" t="str">
        <f t="shared" si="1364"/>
        <v/>
      </c>
      <c r="P6706" s="15" t="str">
        <f>IF(N6706=1,FLOOR(MAX($P$4:P6705),1)+1,IF(AND(P6705&lt;&gt;"",O6705&lt;&gt;1),MAX($P$4:P6705)+0.1,""))</f>
        <v/>
      </c>
      <c r="Q6706" s="5">
        <f>ROW()</f>
        <v>6706</v>
      </c>
    </row>
    <row r="6707" spans="2:17" x14ac:dyDescent="0.3">
      <c r="B6707" s="5"/>
      <c r="C6707" s="14">
        <f t="shared" si="1365"/>
        <v>0</v>
      </c>
      <c r="D6707" s="14">
        <f t="shared" si="1365"/>
        <v>0</v>
      </c>
      <c r="E6707" s="14" t="str">
        <f t="shared" si="1366"/>
        <v/>
      </c>
      <c r="F6707" s="14">
        <f t="shared" si="1367"/>
        <v>0</v>
      </c>
      <c r="G6707" s="14">
        <f t="shared" si="1363"/>
        <v>3</v>
      </c>
      <c r="H6707" s="14">
        <f t="shared" si="1373"/>
        <v>16</v>
      </c>
      <c r="I6707" s="14">
        <f t="shared" si="1373"/>
        <v>0</v>
      </c>
      <c r="J6707" s="14">
        <f t="shared" si="1373"/>
        <v>0</v>
      </c>
      <c r="K6707" s="14">
        <f t="shared" si="1373"/>
        <v>0</v>
      </c>
      <c r="L6707" s="14" t="str">
        <f t="shared" si="1369"/>
        <v>3.16</v>
      </c>
      <c r="M6707" s="15" t="str">
        <f t="shared" si="1370"/>
        <v>--</v>
      </c>
      <c r="N6707" s="14" t="str">
        <f t="shared" si="1371"/>
        <v/>
      </c>
      <c r="O6707" s="15" t="str">
        <f t="shared" si="1364"/>
        <v/>
      </c>
      <c r="P6707" s="15" t="str">
        <f>IF(N6707=1,FLOOR(MAX($P$4:P6706),1)+1,IF(AND(P6706&lt;&gt;"",O6706&lt;&gt;1),MAX($P$4:P6706)+0.1,""))</f>
        <v/>
      </c>
      <c r="Q6707" s="5">
        <f>ROW()</f>
        <v>6707</v>
      </c>
    </row>
    <row r="6708" spans="2:17" x14ac:dyDescent="0.3">
      <c r="B6708" s="5"/>
      <c r="C6708" s="14">
        <f t="shared" si="1365"/>
        <v>0</v>
      </c>
      <c r="D6708" s="14">
        <f t="shared" si="1365"/>
        <v>0</v>
      </c>
      <c r="E6708" s="14" t="str">
        <f t="shared" si="1366"/>
        <v/>
      </c>
      <c r="F6708" s="14">
        <f t="shared" si="1367"/>
        <v>0</v>
      </c>
      <c r="G6708" s="14">
        <f t="shared" si="1363"/>
        <v>3</v>
      </c>
      <c r="H6708" s="14">
        <f t="shared" si="1373"/>
        <v>16</v>
      </c>
      <c r="I6708" s="14">
        <f t="shared" si="1373"/>
        <v>0</v>
      </c>
      <c r="J6708" s="14">
        <f t="shared" si="1373"/>
        <v>0</v>
      </c>
      <c r="K6708" s="14">
        <f t="shared" si="1373"/>
        <v>0</v>
      </c>
      <c r="L6708" s="14" t="str">
        <f t="shared" si="1369"/>
        <v>3.16</v>
      </c>
      <c r="M6708" s="15" t="str">
        <f t="shared" si="1370"/>
        <v>--</v>
      </c>
      <c r="N6708" s="14" t="str">
        <f t="shared" si="1371"/>
        <v/>
      </c>
      <c r="O6708" s="15" t="str">
        <f t="shared" si="1364"/>
        <v/>
      </c>
      <c r="P6708" s="15" t="str">
        <f>IF(N6708=1,FLOOR(MAX($P$4:P6707),1)+1,IF(AND(P6707&lt;&gt;"",O6707&lt;&gt;1),MAX($P$4:P6707)+0.1,""))</f>
        <v/>
      </c>
      <c r="Q6708" s="5">
        <f>ROW()</f>
        <v>6708</v>
      </c>
    </row>
    <row r="6709" spans="2:17" x14ac:dyDescent="0.3">
      <c r="B6709" s="5"/>
      <c r="C6709" s="14">
        <f t="shared" si="1365"/>
        <v>0</v>
      </c>
      <c r="D6709" s="14">
        <f t="shared" si="1365"/>
        <v>0</v>
      </c>
      <c r="E6709" s="14" t="str">
        <f t="shared" si="1366"/>
        <v/>
      </c>
      <c r="F6709" s="14">
        <f t="shared" si="1367"/>
        <v>0</v>
      </c>
      <c r="G6709" s="14">
        <f t="shared" si="1363"/>
        <v>3</v>
      </c>
      <c r="H6709" s="14">
        <f t="shared" si="1373"/>
        <v>16</v>
      </c>
      <c r="I6709" s="14">
        <f t="shared" si="1373"/>
        <v>0</v>
      </c>
      <c r="J6709" s="14">
        <f t="shared" si="1373"/>
        <v>0</v>
      </c>
      <c r="K6709" s="14">
        <f t="shared" si="1373"/>
        <v>0</v>
      </c>
      <c r="L6709" s="14" t="str">
        <f t="shared" si="1369"/>
        <v>3.16</v>
      </c>
      <c r="M6709" s="15" t="str">
        <f t="shared" si="1370"/>
        <v>--</v>
      </c>
      <c r="N6709" s="14" t="str">
        <f t="shared" si="1371"/>
        <v/>
      </c>
      <c r="O6709" s="15" t="str">
        <f t="shared" si="1364"/>
        <v/>
      </c>
      <c r="P6709" s="15" t="str">
        <f>IF(N6709=1,FLOOR(MAX($P$4:P6708),1)+1,IF(AND(P6708&lt;&gt;"",O6708&lt;&gt;1),MAX($P$4:P6708)+0.1,""))</f>
        <v/>
      </c>
      <c r="Q6709" s="5">
        <f>ROW()</f>
        <v>6709</v>
      </c>
    </row>
    <row r="6710" spans="2:17" x14ac:dyDescent="0.3">
      <c r="B6710" s="5"/>
      <c r="C6710" s="14">
        <f t="shared" si="1365"/>
        <v>0</v>
      </c>
      <c r="D6710" s="14">
        <f t="shared" si="1365"/>
        <v>0</v>
      </c>
      <c r="E6710" s="14" t="str">
        <f t="shared" si="1366"/>
        <v/>
      </c>
      <c r="F6710" s="14">
        <f t="shared" si="1367"/>
        <v>0</v>
      </c>
      <c r="G6710" s="14">
        <f t="shared" si="1363"/>
        <v>3</v>
      </c>
      <c r="H6710" s="14">
        <f t="shared" ref="H6710:K6725" si="1374">IF(G6710&lt;&gt;G6709,0,IF(AND(($F6709-$D6710)=(H$3-1),$F6710=H$3),H6709+1,H6709))</f>
        <v>16</v>
      </c>
      <c r="I6710" s="14">
        <f t="shared" si="1374"/>
        <v>0</v>
      </c>
      <c r="J6710" s="14">
        <f t="shared" si="1374"/>
        <v>0</v>
      </c>
      <c r="K6710" s="14">
        <f t="shared" si="1374"/>
        <v>0</v>
      </c>
      <c r="L6710" s="14" t="str">
        <f t="shared" si="1369"/>
        <v>3.16</v>
      </c>
      <c r="M6710" s="15" t="str">
        <f t="shared" si="1370"/>
        <v>--</v>
      </c>
      <c r="N6710" s="14" t="str">
        <f t="shared" si="1371"/>
        <v/>
      </c>
      <c r="O6710" s="15" t="str">
        <f t="shared" si="1364"/>
        <v/>
      </c>
      <c r="P6710" s="15" t="str">
        <f>IF(N6710=1,FLOOR(MAX($P$4:P6709),1)+1,IF(AND(P6709&lt;&gt;"",O6709&lt;&gt;1),MAX($P$4:P6709)+0.1,""))</f>
        <v/>
      </c>
      <c r="Q6710" s="5">
        <f>ROW()</f>
        <v>6710</v>
      </c>
    </row>
    <row r="6711" spans="2:17" x14ac:dyDescent="0.3">
      <c r="B6711" s="5"/>
      <c r="C6711" s="14">
        <f t="shared" si="1365"/>
        <v>0</v>
      </c>
      <c r="D6711" s="14">
        <f t="shared" si="1365"/>
        <v>0</v>
      </c>
      <c r="E6711" s="14" t="str">
        <f t="shared" si="1366"/>
        <v/>
      </c>
      <c r="F6711" s="14">
        <f t="shared" si="1367"/>
        <v>0</v>
      </c>
      <c r="G6711" s="14">
        <f t="shared" si="1363"/>
        <v>3</v>
      </c>
      <c r="H6711" s="14">
        <f t="shared" si="1374"/>
        <v>16</v>
      </c>
      <c r="I6711" s="14">
        <f t="shared" si="1374"/>
        <v>0</v>
      </c>
      <c r="J6711" s="14">
        <f t="shared" si="1374"/>
        <v>0</v>
      </c>
      <c r="K6711" s="14">
        <f t="shared" si="1374"/>
        <v>0</v>
      </c>
      <c r="L6711" s="14" t="str">
        <f t="shared" si="1369"/>
        <v>3.16</v>
      </c>
      <c r="M6711" s="15" t="str">
        <f t="shared" si="1370"/>
        <v>--</v>
      </c>
      <c r="N6711" s="14" t="str">
        <f t="shared" si="1371"/>
        <v/>
      </c>
      <c r="O6711" s="15" t="str">
        <f t="shared" si="1364"/>
        <v/>
      </c>
      <c r="P6711" s="15" t="str">
        <f>IF(N6711=1,FLOOR(MAX($P$4:P6710),1)+1,IF(AND(P6710&lt;&gt;"",O6710&lt;&gt;1),MAX($P$4:P6710)+0.1,""))</f>
        <v/>
      </c>
      <c r="Q6711" s="5">
        <f>ROW()</f>
        <v>6711</v>
      </c>
    </row>
    <row r="6712" spans="2:17" x14ac:dyDescent="0.3">
      <c r="B6712" s="5"/>
      <c r="C6712" s="14">
        <f t="shared" si="1365"/>
        <v>0</v>
      </c>
      <c r="D6712" s="14">
        <f t="shared" si="1365"/>
        <v>0</v>
      </c>
      <c r="E6712" s="14" t="str">
        <f t="shared" si="1366"/>
        <v/>
      </c>
      <c r="F6712" s="14">
        <f t="shared" si="1367"/>
        <v>0</v>
      </c>
      <c r="G6712" s="14">
        <f t="shared" si="1363"/>
        <v>3</v>
      </c>
      <c r="H6712" s="14">
        <f t="shared" si="1374"/>
        <v>16</v>
      </c>
      <c r="I6712" s="14">
        <f t="shared" si="1374"/>
        <v>0</v>
      </c>
      <c r="J6712" s="14">
        <f t="shared" si="1374"/>
        <v>0</v>
      </c>
      <c r="K6712" s="14">
        <f t="shared" si="1374"/>
        <v>0</v>
      </c>
      <c r="L6712" s="14" t="str">
        <f t="shared" si="1369"/>
        <v>3.16</v>
      </c>
      <c r="M6712" s="15" t="str">
        <f t="shared" si="1370"/>
        <v>--</v>
      </c>
      <c r="N6712" s="14" t="str">
        <f t="shared" si="1371"/>
        <v/>
      </c>
      <c r="O6712" s="15" t="str">
        <f t="shared" si="1364"/>
        <v/>
      </c>
      <c r="P6712" s="15" t="str">
        <f>IF(N6712=1,FLOOR(MAX($P$4:P6711),1)+1,IF(AND(P6711&lt;&gt;"",O6711&lt;&gt;1),MAX($P$4:P6711)+0.1,""))</f>
        <v/>
      </c>
      <c r="Q6712" s="5">
        <f>ROW()</f>
        <v>6712</v>
      </c>
    </row>
    <row r="6713" spans="2:17" x14ac:dyDescent="0.3">
      <c r="B6713" s="5"/>
      <c r="C6713" s="14">
        <f t="shared" si="1365"/>
        <v>0</v>
      </c>
      <c r="D6713" s="14">
        <f t="shared" si="1365"/>
        <v>0</v>
      </c>
      <c r="E6713" s="14" t="str">
        <f t="shared" si="1366"/>
        <v/>
      </c>
      <c r="F6713" s="14">
        <f t="shared" si="1367"/>
        <v>0</v>
      </c>
      <c r="G6713" s="14">
        <f t="shared" si="1363"/>
        <v>3</v>
      </c>
      <c r="H6713" s="14">
        <f t="shared" si="1374"/>
        <v>16</v>
      </c>
      <c r="I6713" s="14">
        <f t="shared" si="1374"/>
        <v>0</v>
      </c>
      <c r="J6713" s="14">
        <f t="shared" si="1374"/>
        <v>0</v>
      </c>
      <c r="K6713" s="14">
        <f t="shared" si="1374"/>
        <v>0</v>
      </c>
      <c r="L6713" s="14" t="str">
        <f t="shared" si="1369"/>
        <v>3.16</v>
      </c>
      <c r="M6713" s="15" t="str">
        <f t="shared" si="1370"/>
        <v>--</v>
      </c>
      <c r="N6713" s="14" t="str">
        <f t="shared" si="1371"/>
        <v/>
      </c>
      <c r="O6713" s="15" t="str">
        <f t="shared" si="1364"/>
        <v/>
      </c>
      <c r="P6713" s="15" t="str">
        <f>IF(N6713=1,FLOOR(MAX($P$4:P6712),1)+1,IF(AND(P6712&lt;&gt;"",O6712&lt;&gt;1),MAX($P$4:P6712)+0.1,""))</f>
        <v/>
      </c>
      <c r="Q6713" s="5">
        <f>ROW()</f>
        <v>6713</v>
      </c>
    </row>
    <row r="6714" spans="2:17" x14ac:dyDescent="0.3">
      <c r="B6714" s="5"/>
      <c r="C6714" s="14">
        <f t="shared" si="1365"/>
        <v>0</v>
      </c>
      <c r="D6714" s="14">
        <f t="shared" si="1365"/>
        <v>0</v>
      </c>
      <c r="E6714" s="14" t="str">
        <f t="shared" si="1366"/>
        <v/>
      </c>
      <c r="F6714" s="14">
        <f t="shared" si="1367"/>
        <v>0</v>
      </c>
      <c r="G6714" s="14">
        <f t="shared" si="1363"/>
        <v>3</v>
      </c>
      <c r="H6714" s="14">
        <f t="shared" si="1374"/>
        <v>16</v>
      </c>
      <c r="I6714" s="14">
        <f t="shared" si="1374"/>
        <v>0</v>
      </c>
      <c r="J6714" s="14">
        <f t="shared" si="1374"/>
        <v>0</v>
      </c>
      <c r="K6714" s="14">
        <f t="shared" si="1374"/>
        <v>0</v>
      </c>
      <c r="L6714" s="14" t="str">
        <f t="shared" si="1369"/>
        <v>3.16</v>
      </c>
      <c r="M6714" s="15" t="str">
        <f t="shared" si="1370"/>
        <v>--</v>
      </c>
      <c r="N6714" s="14" t="str">
        <f t="shared" si="1371"/>
        <v/>
      </c>
      <c r="O6714" s="15" t="str">
        <f t="shared" si="1364"/>
        <v/>
      </c>
      <c r="P6714" s="15" t="str">
        <f>IF(N6714=1,FLOOR(MAX($P$4:P6713),1)+1,IF(AND(P6713&lt;&gt;"",O6713&lt;&gt;1),MAX($P$4:P6713)+0.1,""))</f>
        <v/>
      </c>
      <c r="Q6714" s="5">
        <f>ROW()</f>
        <v>6714</v>
      </c>
    </row>
    <row r="6715" spans="2:17" x14ac:dyDescent="0.3">
      <c r="B6715" s="5"/>
      <c r="C6715" s="14">
        <f t="shared" si="1365"/>
        <v>0</v>
      </c>
      <c r="D6715" s="14">
        <f t="shared" si="1365"/>
        <v>0</v>
      </c>
      <c r="E6715" s="14" t="str">
        <f t="shared" si="1366"/>
        <v/>
      </c>
      <c r="F6715" s="14">
        <f t="shared" si="1367"/>
        <v>0</v>
      </c>
      <c r="G6715" s="14">
        <f t="shared" si="1363"/>
        <v>3</v>
      </c>
      <c r="H6715" s="14">
        <f t="shared" si="1374"/>
        <v>16</v>
      </c>
      <c r="I6715" s="14">
        <f t="shared" si="1374"/>
        <v>0</v>
      </c>
      <c r="J6715" s="14">
        <f t="shared" si="1374"/>
        <v>0</v>
      </c>
      <c r="K6715" s="14">
        <f t="shared" si="1374"/>
        <v>0</v>
      </c>
      <c r="L6715" s="14" t="str">
        <f t="shared" si="1369"/>
        <v>3.16</v>
      </c>
      <c r="M6715" s="15" t="str">
        <f t="shared" si="1370"/>
        <v>--</v>
      </c>
      <c r="N6715" s="14" t="str">
        <f t="shared" si="1371"/>
        <v/>
      </c>
      <c r="O6715" s="15" t="str">
        <f t="shared" si="1364"/>
        <v/>
      </c>
      <c r="P6715" s="15" t="str">
        <f>IF(N6715=1,FLOOR(MAX($P$4:P6714),1)+1,IF(AND(P6714&lt;&gt;"",O6714&lt;&gt;1),MAX($P$4:P6714)+0.1,""))</f>
        <v/>
      </c>
      <c r="Q6715" s="5">
        <f>ROW()</f>
        <v>6715</v>
      </c>
    </row>
    <row r="6716" spans="2:17" x14ac:dyDescent="0.3">
      <c r="B6716" s="5"/>
      <c r="C6716" s="14">
        <f t="shared" si="1365"/>
        <v>0</v>
      </c>
      <c r="D6716" s="14">
        <f t="shared" si="1365"/>
        <v>0</v>
      </c>
      <c r="E6716" s="14" t="str">
        <f t="shared" si="1366"/>
        <v/>
      </c>
      <c r="F6716" s="14">
        <f t="shared" si="1367"/>
        <v>0</v>
      </c>
      <c r="G6716" s="14">
        <f t="shared" si="1363"/>
        <v>3</v>
      </c>
      <c r="H6716" s="14">
        <f t="shared" si="1374"/>
        <v>16</v>
      </c>
      <c r="I6716" s="14">
        <f t="shared" si="1374"/>
        <v>0</v>
      </c>
      <c r="J6716" s="14">
        <f t="shared" si="1374"/>
        <v>0</v>
      </c>
      <c r="K6716" s="14">
        <f t="shared" si="1374"/>
        <v>0</v>
      </c>
      <c r="L6716" s="14" t="str">
        <f t="shared" si="1369"/>
        <v>3.16</v>
      </c>
      <c r="M6716" s="15" t="str">
        <f t="shared" si="1370"/>
        <v>--</v>
      </c>
      <c r="N6716" s="14" t="str">
        <f t="shared" si="1371"/>
        <v/>
      </c>
      <c r="O6716" s="15" t="str">
        <f t="shared" si="1364"/>
        <v/>
      </c>
      <c r="P6716" s="15" t="str">
        <f>IF(N6716=1,FLOOR(MAX($P$4:P6715),1)+1,IF(AND(P6715&lt;&gt;"",O6715&lt;&gt;1),MAX($P$4:P6715)+0.1,""))</f>
        <v/>
      </c>
      <c r="Q6716" s="5">
        <f>ROW()</f>
        <v>6716</v>
      </c>
    </row>
    <row r="6717" spans="2:17" x14ac:dyDescent="0.3">
      <c r="B6717" s="5"/>
      <c r="C6717" s="14">
        <f t="shared" si="1365"/>
        <v>0</v>
      </c>
      <c r="D6717" s="14">
        <f t="shared" si="1365"/>
        <v>0</v>
      </c>
      <c r="E6717" s="14" t="str">
        <f t="shared" si="1366"/>
        <v/>
      </c>
      <c r="F6717" s="14">
        <f t="shared" si="1367"/>
        <v>0</v>
      </c>
      <c r="G6717" s="14">
        <f t="shared" si="1363"/>
        <v>3</v>
      </c>
      <c r="H6717" s="14">
        <f t="shared" si="1374"/>
        <v>16</v>
      </c>
      <c r="I6717" s="14">
        <f t="shared" si="1374"/>
        <v>0</v>
      </c>
      <c r="J6717" s="14">
        <f t="shared" si="1374"/>
        <v>0</v>
      </c>
      <c r="K6717" s="14">
        <f t="shared" si="1374"/>
        <v>0</v>
      </c>
      <c r="L6717" s="14" t="str">
        <f t="shared" si="1369"/>
        <v>3.16</v>
      </c>
      <c r="M6717" s="15" t="str">
        <f t="shared" si="1370"/>
        <v>--</v>
      </c>
      <c r="N6717" s="14" t="str">
        <f t="shared" si="1371"/>
        <v/>
      </c>
      <c r="O6717" s="15" t="str">
        <f t="shared" si="1364"/>
        <v/>
      </c>
      <c r="P6717" s="15" t="str">
        <f>IF(N6717=1,FLOOR(MAX($P$4:P6716),1)+1,IF(AND(P6716&lt;&gt;"",O6716&lt;&gt;1),MAX($P$4:P6716)+0.1,""))</f>
        <v/>
      </c>
      <c r="Q6717" s="5">
        <f>ROW()</f>
        <v>6717</v>
      </c>
    </row>
    <row r="6718" spans="2:17" x14ac:dyDescent="0.3">
      <c r="B6718" s="5"/>
      <c r="C6718" s="14">
        <f t="shared" si="1365"/>
        <v>0</v>
      </c>
      <c r="D6718" s="14">
        <f t="shared" si="1365"/>
        <v>0</v>
      </c>
      <c r="E6718" s="14" t="str">
        <f t="shared" si="1366"/>
        <v/>
      </c>
      <c r="F6718" s="14">
        <f t="shared" si="1367"/>
        <v>0</v>
      </c>
      <c r="G6718" s="14">
        <f t="shared" si="1363"/>
        <v>3</v>
      </c>
      <c r="H6718" s="14">
        <f t="shared" si="1374"/>
        <v>16</v>
      </c>
      <c r="I6718" s="14">
        <f t="shared" si="1374"/>
        <v>0</v>
      </c>
      <c r="J6718" s="14">
        <f t="shared" si="1374"/>
        <v>0</v>
      </c>
      <c r="K6718" s="14">
        <f t="shared" si="1374"/>
        <v>0</v>
      </c>
      <c r="L6718" s="14" t="str">
        <f t="shared" si="1369"/>
        <v>3.16</v>
      </c>
      <c r="M6718" s="15" t="str">
        <f t="shared" si="1370"/>
        <v>--</v>
      </c>
      <c r="N6718" s="14" t="str">
        <f t="shared" si="1371"/>
        <v/>
      </c>
      <c r="O6718" s="15" t="str">
        <f t="shared" si="1364"/>
        <v/>
      </c>
      <c r="P6718" s="15" t="str">
        <f>IF(N6718=1,FLOOR(MAX($P$4:P6717),1)+1,IF(AND(P6717&lt;&gt;"",O6717&lt;&gt;1),MAX($P$4:P6717)+0.1,""))</f>
        <v/>
      </c>
      <c r="Q6718" s="5">
        <f>ROW()</f>
        <v>6718</v>
      </c>
    </row>
    <row r="6719" spans="2:17" x14ac:dyDescent="0.3">
      <c r="B6719" s="5"/>
      <c r="C6719" s="14">
        <f t="shared" si="1365"/>
        <v>0</v>
      </c>
      <c r="D6719" s="14">
        <f t="shared" si="1365"/>
        <v>0</v>
      </c>
      <c r="E6719" s="14" t="str">
        <f t="shared" si="1366"/>
        <v/>
      </c>
      <c r="F6719" s="14">
        <f t="shared" si="1367"/>
        <v>0</v>
      </c>
      <c r="G6719" s="14">
        <f t="shared" si="1363"/>
        <v>3</v>
      </c>
      <c r="H6719" s="14">
        <f t="shared" si="1374"/>
        <v>16</v>
      </c>
      <c r="I6719" s="14">
        <f t="shared" si="1374"/>
        <v>0</v>
      </c>
      <c r="J6719" s="14">
        <f t="shared" si="1374"/>
        <v>0</v>
      </c>
      <c r="K6719" s="14">
        <f t="shared" si="1374"/>
        <v>0</v>
      </c>
      <c r="L6719" s="14" t="str">
        <f t="shared" si="1369"/>
        <v>3.16</v>
      </c>
      <c r="M6719" s="15" t="str">
        <f t="shared" si="1370"/>
        <v>--</v>
      </c>
      <c r="N6719" s="14" t="str">
        <f t="shared" si="1371"/>
        <v/>
      </c>
      <c r="O6719" s="15" t="str">
        <f t="shared" si="1364"/>
        <v/>
      </c>
      <c r="P6719" s="15" t="str">
        <f>IF(N6719=1,FLOOR(MAX($P$4:P6718),1)+1,IF(AND(P6718&lt;&gt;"",O6718&lt;&gt;1),MAX($P$4:P6718)+0.1,""))</f>
        <v/>
      </c>
      <c r="Q6719" s="5">
        <f>ROW()</f>
        <v>6719</v>
      </c>
    </row>
    <row r="6720" spans="2:17" x14ac:dyDescent="0.3">
      <c r="B6720" s="5"/>
      <c r="C6720" s="14">
        <f t="shared" si="1365"/>
        <v>0</v>
      </c>
      <c r="D6720" s="14">
        <f t="shared" si="1365"/>
        <v>0</v>
      </c>
      <c r="E6720" s="14" t="str">
        <f t="shared" si="1366"/>
        <v/>
      </c>
      <c r="F6720" s="14">
        <f t="shared" si="1367"/>
        <v>0</v>
      </c>
      <c r="G6720" s="14">
        <f t="shared" si="1363"/>
        <v>3</v>
      </c>
      <c r="H6720" s="14">
        <f t="shared" si="1374"/>
        <v>16</v>
      </c>
      <c r="I6720" s="14">
        <f t="shared" si="1374"/>
        <v>0</v>
      </c>
      <c r="J6720" s="14">
        <f t="shared" si="1374"/>
        <v>0</v>
      </c>
      <c r="K6720" s="14">
        <f t="shared" si="1374"/>
        <v>0</v>
      </c>
      <c r="L6720" s="14" t="str">
        <f t="shared" si="1369"/>
        <v>3.16</v>
      </c>
      <c r="M6720" s="15" t="str">
        <f t="shared" si="1370"/>
        <v>--</v>
      </c>
      <c r="N6720" s="14" t="str">
        <f t="shared" si="1371"/>
        <v/>
      </c>
      <c r="O6720" s="15" t="str">
        <f t="shared" si="1364"/>
        <v/>
      </c>
      <c r="P6720" s="15" t="str">
        <f>IF(N6720=1,FLOOR(MAX($P$4:P6719),1)+1,IF(AND(P6719&lt;&gt;"",O6719&lt;&gt;1),MAX($P$4:P6719)+0.1,""))</f>
        <v/>
      </c>
      <c r="Q6720" s="5">
        <f>ROW()</f>
        <v>6720</v>
      </c>
    </row>
    <row r="6721" spans="2:17" x14ac:dyDescent="0.3">
      <c r="B6721" s="5"/>
      <c r="C6721" s="14">
        <f t="shared" si="1365"/>
        <v>0</v>
      </c>
      <c r="D6721" s="14">
        <f t="shared" si="1365"/>
        <v>0</v>
      </c>
      <c r="E6721" s="14" t="str">
        <f t="shared" si="1366"/>
        <v/>
      </c>
      <c r="F6721" s="14">
        <f t="shared" si="1367"/>
        <v>0</v>
      </c>
      <c r="G6721" s="14">
        <f t="shared" si="1363"/>
        <v>3</v>
      </c>
      <c r="H6721" s="14">
        <f t="shared" si="1374"/>
        <v>16</v>
      </c>
      <c r="I6721" s="14">
        <f t="shared" si="1374"/>
        <v>0</v>
      </c>
      <c r="J6721" s="14">
        <f t="shared" si="1374"/>
        <v>0</v>
      </c>
      <c r="K6721" s="14">
        <f t="shared" si="1374"/>
        <v>0</v>
      </c>
      <c r="L6721" s="14" t="str">
        <f t="shared" si="1369"/>
        <v>3.16</v>
      </c>
      <c r="M6721" s="15" t="str">
        <f t="shared" si="1370"/>
        <v>--</v>
      </c>
      <c r="N6721" s="14" t="str">
        <f t="shared" si="1371"/>
        <v/>
      </c>
      <c r="O6721" s="15" t="str">
        <f t="shared" si="1364"/>
        <v/>
      </c>
      <c r="P6721" s="15" t="str">
        <f>IF(N6721=1,FLOOR(MAX($P$4:P6720),1)+1,IF(AND(P6720&lt;&gt;"",O6720&lt;&gt;1),MAX($P$4:P6720)+0.1,""))</f>
        <v/>
      </c>
      <c r="Q6721" s="5">
        <f>ROW()</f>
        <v>6721</v>
      </c>
    </row>
    <row r="6722" spans="2:17" x14ac:dyDescent="0.3">
      <c r="B6722" s="5"/>
      <c r="C6722" s="14">
        <f t="shared" si="1365"/>
        <v>0</v>
      </c>
      <c r="D6722" s="14">
        <f t="shared" si="1365"/>
        <v>0</v>
      </c>
      <c r="E6722" s="14" t="str">
        <f t="shared" si="1366"/>
        <v/>
      </c>
      <c r="F6722" s="14">
        <f t="shared" si="1367"/>
        <v>0</v>
      </c>
      <c r="G6722" s="14">
        <f t="shared" si="1363"/>
        <v>3</v>
      </c>
      <c r="H6722" s="14">
        <f t="shared" si="1374"/>
        <v>16</v>
      </c>
      <c r="I6722" s="14">
        <f t="shared" si="1374"/>
        <v>0</v>
      </c>
      <c r="J6722" s="14">
        <f t="shared" si="1374"/>
        <v>0</v>
      </c>
      <c r="K6722" s="14">
        <f t="shared" si="1374"/>
        <v>0</v>
      </c>
      <c r="L6722" s="14" t="str">
        <f t="shared" si="1369"/>
        <v>3.16</v>
      </c>
      <c r="M6722" s="15" t="str">
        <f t="shared" si="1370"/>
        <v>--</v>
      </c>
      <c r="N6722" s="14" t="str">
        <f t="shared" si="1371"/>
        <v/>
      </c>
      <c r="O6722" s="15" t="str">
        <f t="shared" si="1364"/>
        <v/>
      </c>
      <c r="P6722" s="15" t="str">
        <f>IF(N6722=1,FLOOR(MAX($P$4:P6721),1)+1,IF(AND(P6721&lt;&gt;"",O6721&lt;&gt;1),MAX($P$4:P6721)+0.1,""))</f>
        <v/>
      </c>
      <c r="Q6722" s="5">
        <f>ROW()</f>
        <v>6722</v>
      </c>
    </row>
    <row r="6723" spans="2:17" x14ac:dyDescent="0.3">
      <c r="B6723" s="5"/>
      <c r="C6723" s="14">
        <f t="shared" si="1365"/>
        <v>0</v>
      </c>
      <c r="D6723" s="14">
        <f t="shared" si="1365"/>
        <v>0</v>
      </c>
      <c r="E6723" s="14" t="str">
        <f t="shared" si="1366"/>
        <v/>
      </c>
      <c r="F6723" s="14">
        <f t="shared" si="1367"/>
        <v>0</v>
      </c>
      <c r="G6723" s="14">
        <f t="shared" si="1363"/>
        <v>3</v>
      </c>
      <c r="H6723" s="14">
        <f t="shared" si="1374"/>
        <v>16</v>
      </c>
      <c r="I6723" s="14">
        <f t="shared" si="1374"/>
        <v>0</v>
      </c>
      <c r="J6723" s="14">
        <f t="shared" si="1374"/>
        <v>0</v>
      </c>
      <c r="K6723" s="14">
        <f t="shared" si="1374"/>
        <v>0</v>
      </c>
      <c r="L6723" s="14" t="str">
        <f t="shared" si="1369"/>
        <v>3.16</v>
      </c>
      <c r="M6723" s="15" t="str">
        <f t="shared" si="1370"/>
        <v>--</v>
      </c>
      <c r="N6723" s="14" t="str">
        <f t="shared" si="1371"/>
        <v/>
      </c>
      <c r="O6723" s="15" t="str">
        <f t="shared" si="1364"/>
        <v/>
      </c>
      <c r="P6723" s="15" t="str">
        <f>IF(N6723=1,FLOOR(MAX($P$4:P6722),1)+1,IF(AND(P6722&lt;&gt;"",O6722&lt;&gt;1),MAX($P$4:P6722)+0.1,""))</f>
        <v/>
      </c>
      <c r="Q6723" s="5">
        <f>ROW()</f>
        <v>6723</v>
      </c>
    </row>
    <row r="6724" spans="2:17" x14ac:dyDescent="0.3">
      <c r="B6724" s="5"/>
      <c r="C6724" s="14">
        <f t="shared" si="1365"/>
        <v>0</v>
      </c>
      <c r="D6724" s="14">
        <f t="shared" si="1365"/>
        <v>0</v>
      </c>
      <c r="E6724" s="14" t="str">
        <f t="shared" si="1366"/>
        <v/>
      </c>
      <c r="F6724" s="14">
        <f t="shared" si="1367"/>
        <v>0</v>
      </c>
      <c r="G6724" s="14">
        <f t="shared" si="1363"/>
        <v>3</v>
      </c>
      <c r="H6724" s="14">
        <f t="shared" si="1374"/>
        <v>16</v>
      </c>
      <c r="I6724" s="14">
        <f t="shared" si="1374"/>
        <v>0</v>
      </c>
      <c r="J6724" s="14">
        <f t="shared" si="1374"/>
        <v>0</v>
      </c>
      <c r="K6724" s="14">
        <f t="shared" si="1374"/>
        <v>0</v>
      </c>
      <c r="L6724" s="14" t="str">
        <f t="shared" si="1369"/>
        <v>3.16</v>
      </c>
      <c r="M6724" s="15" t="str">
        <f t="shared" si="1370"/>
        <v>--</v>
      </c>
      <c r="N6724" s="14" t="str">
        <f t="shared" si="1371"/>
        <v/>
      </c>
      <c r="O6724" s="15" t="str">
        <f t="shared" si="1364"/>
        <v/>
      </c>
      <c r="P6724" s="15" t="str">
        <f>IF(N6724=1,FLOOR(MAX($P$4:P6723),1)+1,IF(AND(P6723&lt;&gt;"",O6723&lt;&gt;1),MAX($P$4:P6723)+0.1,""))</f>
        <v/>
      </c>
      <c r="Q6724" s="5">
        <f>ROW()</f>
        <v>6724</v>
      </c>
    </row>
    <row r="6725" spans="2:17" x14ac:dyDescent="0.3">
      <c r="B6725" s="5"/>
      <c r="C6725" s="14">
        <f t="shared" si="1365"/>
        <v>0</v>
      </c>
      <c r="D6725" s="14">
        <f t="shared" si="1365"/>
        <v>0</v>
      </c>
      <c r="E6725" s="14" t="str">
        <f t="shared" si="1366"/>
        <v/>
      </c>
      <c r="F6725" s="14">
        <f t="shared" si="1367"/>
        <v>0</v>
      </c>
      <c r="G6725" s="14">
        <f t="shared" ref="G6725:G6788" si="1375">G6724+IF(NOT(ISERROR(FIND("&lt;PRT&gt;",A6725))),1,0)</f>
        <v>3</v>
      </c>
      <c r="H6725" s="14">
        <f t="shared" si="1374"/>
        <v>16</v>
      </c>
      <c r="I6725" s="14">
        <f t="shared" si="1374"/>
        <v>0</v>
      </c>
      <c r="J6725" s="14">
        <f t="shared" si="1374"/>
        <v>0</v>
      </c>
      <c r="K6725" s="14">
        <f t="shared" si="1374"/>
        <v>0</v>
      </c>
      <c r="L6725" s="14" t="str">
        <f t="shared" si="1369"/>
        <v>3.16</v>
      </c>
      <c r="M6725" s="15" t="str">
        <f t="shared" si="1370"/>
        <v>--</v>
      </c>
      <c r="N6725" s="14" t="str">
        <f t="shared" si="1371"/>
        <v/>
      </c>
      <c r="O6725" s="15" t="str">
        <f t="shared" ref="O6725:O6788" si="1376">IF(ISERROR(FIND(O$4,$A6725)),"",1)</f>
        <v/>
      </c>
      <c r="P6725" s="15" t="str">
        <f>IF(N6725=1,FLOOR(MAX($P$4:P6724),1)+1,IF(AND(P6724&lt;&gt;"",O6724&lt;&gt;1),MAX($P$4:P6724)+0.1,""))</f>
        <v/>
      </c>
      <c r="Q6725" s="5">
        <f>ROW()</f>
        <v>6725</v>
      </c>
    </row>
    <row r="6726" spans="2:17" x14ac:dyDescent="0.3">
      <c r="B6726" s="5"/>
      <c r="C6726" s="14">
        <f t="shared" ref="C6726:D6789" si="1377">(LEN($A6726)-LEN(SUBSTITUTE($A6726,C$3,"")))/LEN(C$3)</f>
        <v>0</v>
      </c>
      <c r="D6726" s="14">
        <f t="shared" si="1377"/>
        <v>0</v>
      </c>
      <c r="E6726" s="14" t="str">
        <f t="shared" ref="E6726:E6789" si="1378">IF(AND(C6726&gt;0,D6726&gt;0),IF(FIND(D$3,A6726)&gt;FIND(C$3,A6726),"WARNING","OK"),"")</f>
        <v/>
      </c>
      <c r="F6726" s="14">
        <f t="shared" ref="F6726:F6789" si="1379">F6725+C6726-D6726</f>
        <v>0</v>
      </c>
      <c r="G6726" s="14">
        <f t="shared" si="1375"/>
        <v>3</v>
      </c>
      <c r="H6726" s="14">
        <f t="shared" ref="H6726:K6741" si="1380">IF(G6726&lt;&gt;G6725,0,IF(AND(($F6725-$D6726)=(H$3-1),$F6726=H$3),H6725+1,H6725))</f>
        <v>16</v>
      </c>
      <c r="I6726" s="14">
        <f t="shared" si="1380"/>
        <v>0</v>
      </c>
      <c r="J6726" s="14">
        <f t="shared" si="1380"/>
        <v>0</v>
      </c>
      <c r="K6726" s="14">
        <f t="shared" si="1380"/>
        <v>0</v>
      </c>
      <c r="L6726" s="14" t="str">
        <f t="shared" ref="L6726:L6789" si="1381">SUBSTITUTE(G6726&amp;"."&amp;H6726&amp;"."&amp;I6726&amp;"."&amp;J6726&amp;"."&amp;K6726,".0","")</f>
        <v>3.16</v>
      </c>
      <c r="M6726" s="15" t="str">
        <f t="shared" ref="M6726:M6789" si="1382">IF(ISERROR(FIND("&lt;SPT&gt;&lt;TTL&gt;",A6726)),"--",SUBSTITUTE(SUBSTITUTE(MID(A6726&amp;A6727,FIND("&lt;SPT&gt;&lt;TTL&gt;",A6726&amp;A6727)+10,FIND("&lt;/TTL&gt;",A6726&amp;A6727)-FIND("&lt;SPT&gt;&lt;TTL&gt;",A6726&amp;A6727)-10),"&lt;SUB&gt;",""),"&lt;/SUB&gt;",""))</f>
        <v>--</v>
      </c>
      <c r="N6726" s="14" t="str">
        <f t="shared" ref="N6726:N6789" si="1383">IF(ISERROR(FIND(N$4,UPPER($A6726))),"",1)</f>
        <v/>
      </c>
      <c r="O6726" s="15" t="str">
        <f t="shared" si="1376"/>
        <v/>
      </c>
      <c r="P6726" s="15" t="str">
        <f>IF(N6726=1,FLOOR(MAX($P$4:P6725),1)+1,IF(AND(P6725&lt;&gt;"",O6725&lt;&gt;1),MAX($P$4:P6725)+0.1,""))</f>
        <v/>
      </c>
      <c r="Q6726" s="5">
        <f>ROW()</f>
        <v>6726</v>
      </c>
    </row>
    <row r="6727" spans="2:17" x14ac:dyDescent="0.3">
      <c r="B6727" s="5"/>
      <c r="C6727" s="14">
        <f t="shared" si="1377"/>
        <v>0</v>
      </c>
      <c r="D6727" s="14">
        <f t="shared" si="1377"/>
        <v>0</v>
      </c>
      <c r="E6727" s="14" t="str">
        <f t="shared" si="1378"/>
        <v/>
      </c>
      <c r="F6727" s="14">
        <f t="shared" si="1379"/>
        <v>0</v>
      </c>
      <c r="G6727" s="14">
        <f t="shared" si="1375"/>
        <v>3</v>
      </c>
      <c r="H6727" s="14">
        <f t="shared" si="1380"/>
        <v>16</v>
      </c>
      <c r="I6727" s="14">
        <f t="shared" si="1380"/>
        <v>0</v>
      </c>
      <c r="J6727" s="14">
        <f t="shared" si="1380"/>
        <v>0</v>
      </c>
      <c r="K6727" s="14">
        <f t="shared" si="1380"/>
        <v>0</v>
      </c>
      <c r="L6727" s="14" t="str">
        <f t="shared" si="1381"/>
        <v>3.16</v>
      </c>
      <c r="M6727" s="15" t="str">
        <f t="shared" si="1382"/>
        <v>--</v>
      </c>
      <c r="N6727" s="14" t="str">
        <f t="shared" si="1383"/>
        <v/>
      </c>
      <c r="O6727" s="15" t="str">
        <f t="shared" si="1376"/>
        <v/>
      </c>
      <c r="P6727" s="15" t="str">
        <f>IF(N6727=1,FLOOR(MAX($P$4:P6726),1)+1,IF(AND(P6726&lt;&gt;"",O6726&lt;&gt;1),MAX($P$4:P6726)+0.1,""))</f>
        <v/>
      </c>
      <c r="Q6727" s="5">
        <f>ROW()</f>
        <v>6727</v>
      </c>
    </row>
    <row r="6728" spans="2:17" x14ac:dyDescent="0.3">
      <c r="B6728" s="5"/>
      <c r="C6728" s="14">
        <f t="shared" si="1377"/>
        <v>0</v>
      </c>
      <c r="D6728" s="14">
        <f t="shared" si="1377"/>
        <v>0</v>
      </c>
      <c r="E6728" s="14" t="str">
        <f t="shared" si="1378"/>
        <v/>
      </c>
      <c r="F6728" s="14">
        <f t="shared" si="1379"/>
        <v>0</v>
      </c>
      <c r="G6728" s="14">
        <f t="shared" si="1375"/>
        <v>3</v>
      </c>
      <c r="H6728" s="14">
        <f t="shared" si="1380"/>
        <v>16</v>
      </c>
      <c r="I6728" s="14">
        <f t="shared" si="1380"/>
        <v>0</v>
      </c>
      <c r="J6728" s="14">
        <f t="shared" si="1380"/>
        <v>0</v>
      </c>
      <c r="K6728" s="14">
        <f t="shared" si="1380"/>
        <v>0</v>
      </c>
      <c r="L6728" s="14" t="str">
        <f t="shared" si="1381"/>
        <v>3.16</v>
      </c>
      <c r="M6728" s="15" t="str">
        <f t="shared" si="1382"/>
        <v>--</v>
      </c>
      <c r="N6728" s="14" t="str">
        <f t="shared" si="1383"/>
        <v/>
      </c>
      <c r="O6728" s="15" t="str">
        <f t="shared" si="1376"/>
        <v/>
      </c>
      <c r="P6728" s="15" t="str">
        <f>IF(N6728=1,FLOOR(MAX($P$4:P6727),1)+1,IF(AND(P6727&lt;&gt;"",O6727&lt;&gt;1),MAX($P$4:P6727)+0.1,""))</f>
        <v/>
      </c>
      <c r="Q6728" s="5">
        <f>ROW()</f>
        <v>6728</v>
      </c>
    </row>
    <row r="6729" spans="2:17" x14ac:dyDescent="0.3">
      <c r="B6729" s="5"/>
      <c r="C6729" s="14">
        <f t="shared" si="1377"/>
        <v>0</v>
      </c>
      <c r="D6729" s="14">
        <f t="shared" si="1377"/>
        <v>0</v>
      </c>
      <c r="E6729" s="14" t="str">
        <f t="shared" si="1378"/>
        <v/>
      </c>
      <c r="F6729" s="14">
        <f t="shared" si="1379"/>
        <v>0</v>
      </c>
      <c r="G6729" s="14">
        <f t="shared" si="1375"/>
        <v>3</v>
      </c>
      <c r="H6729" s="14">
        <f t="shared" si="1380"/>
        <v>16</v>
      </c>
      <c r="I6729" s="14">
        <f t="shared" si="1380"/>
        <v>0</v>
      </c>
      <c r="J6729" s="14">
        <f t="shared" si="1380"/>
        <v>0</v>
      </c>
      <c r="K6729" s="14">
        <f t="shared" si="1380"/>
        <v>0</v>
      </c>
      <c r="L6729" s="14" t="str">
        <f t="shared" si="1381"/>
        <v>3.16</v>
      </c>
      <c r="M6729" s="15" t="str">
        <f t="shared" si="1382"/>
        <v>--</v>
      </c>
      <c r="N6729" s="14" t="str">
        <f t="shared" si="1383"/>
        <v/>
      </c>
      <c r="O6729" s="15" t="str">
        <f t="shared" si="1376"/>
        <v/>
      </c>
      <c r="P6729" s="15" t="str">
        <f>IF(N6729=1,FLOOR(MAX($P$4:P6728),1)+1,IF(AND(P6728&lt;&gt;"",O6728&lt;&gt;1),MAX($P$4:P6728)+0.1,""))</f>
        <v/>
      </c>
      <c r="Q6729" s="5">
        <f>ROW()</f>
        <v>6729</v>
      </c>
    </row>
    <row r="6730" spans="2:17" x14ac:dyDescent="0.3">
      <c r="B6730" s="5"/>
      <c r="C6730" s="14">
        <f t="shared" si="1377"/>
        <v>0</v>
      </c>
      <c r="D6730" s="14">
        <f t="shared" si="1377"/>
        <v>0</v>
      </c>
      <c r="E6730" s="14" t="str">
        <f t="shared" si="1378"/>
        <v/>
      </c>
      <c r="F6730" s="14">
        <f t="shared" si="1379"/>
        <v>0</v>
      </c>
      <c r="G6730" s="14">
        <f t="shared" si="1375"/>
        <v>3</v>
      </c>
      <c r="H6730" s="14">
        <f t="shared" si="1380"/>
        <v>16</v>
      </c>
      <c r="I6730" s="14">
        <f t="shared" si="1380"/>
        <v>0</v>
      </c>
      <c r="J6730" s="14">
        <f t="shared" si="1380"/>
        <v>0</v>
      </c>
      <c r="K6730" s="14">
        <f t="shared" si="1380"/>
        <v>0</v>
      </c>
      <c r="L6730" s="14" t="str">
        <f t="shared" si="1381"/>
        <v>3.16</v>
      </c>
      <c r="M6730" s="15" t="str">
        <f t="shared" si="1382"/>
        <v>--</v>
      </c>
      <c r="N6730" s="14" t="str">
        <f t="shared" si="1383"/>
        <v/>
      </c>
      <c r="O6730" s="15" t="str">
        <f t="shared" si="1376"/>
        <v/>
      </c>
      <c r="P6730" s="15" t="str">
        <f>IF(N6730=1,FLOOR(MAX($P$4:P6729),1)+1,IF(AND(P6729&lt;&gt;"",O6729&lt;&gt;1),MAX($P$4:P6729)+0.1,""))</f>
        <v/>
      </c>
      <c r="Q6730" s="5">
        <f>ROW()</f>
        <v>6730</v>
      </c>
    </row>
    <row r="6731" spans="2:17" x14ac:dyDescent="0.3">
      <c r="B6731" s="5"/>
      <c r="C6731" s="14">
        <f t="shared" si="1377"/>
        <v>0</v>
      </c>
      <c r="D6731" s="14">
        <f t="shared" si="1377"/>
        <v>0</v>
      </c>
      <c r="E6731" s="14" t="str">
        <f t="shared" si="1378"/>
        <v/>
      </c>
      <c r="F6731" s="14">
        <f t="shared" si="1379"/>
        <v>0</v>
      </c>
      <c r="G6731" s="14">
        <f t="shared" si="1375"/>
        <v>3</v>
      </c>
      <c r="H6731" s="14">
        <f t="shared" si="1380"/>
        <v>16</v>
      </c>
      <c r="I6731" s="14">
        <f t="shared" si="1380"/>
        <v>0</v>
      </c>
      <c r="J6731" s="14">
        <f t="shared" si="1380"/>
        <v>0</v>
      </c>
      <c r="K6731" s="14">
        <f t="shared" si="1380"/>
        <v>0</v>
      </c>
      <c r="L6731" s="14" t="str">
        <f t="shared" si="1381"/>
        <v>3.16</v>
      </c>
      <c r="M6731" s="15" t="str">
        <f t="shared" si="1382"/>
        <v>--</v>
      </c>
      <c r="N6731" s="14" t="str">
        <f t="shared" si="1383"/>
        <v/>
      </c>
      <c r="O6731" s="15" t="str">
        <f t="shared" si="1376"/>
        <v/>
      </c>
      <c r="P6731" s="15" t="str">
        <f>IF(N6731=1,FLOOR(MAX($P$4:P6730),1)+1,IF(AND(P6730&lt;&gt;"",O6730&lt;&gt;1),MAX($P$4:P6730)+0.1,""))</f>
        <v/>
      </c>
      <c r="Q6731" s="5">
        <f>ROW()</f>
        <v>6731</v>
      </c>
    </row>
    <row r="6732" spans="2:17" x14ac:dyDescent="0.3">
      <c r="B6732" s="5"/>
      <c r="C6732" s="14">
        <f t="shared" si="1377"/>
        <v>0</v>
      </c>
      <c r="D6732" s="14">
        <f t="shared" si="1377"/>
        <v>0</v>
      </c>
      <c r="E6732" s="14" t="str">
        <f t="shared" si="1378"/>
        <v/>
      </c>
      <c r="F6732" s="14">
        <f t="shared" si="1379"/>
        <v>0</v>
      </c>
      <c r="G6732" s="14">
        <f t="shared" si="1375"/>
        <v>3</v>
      </c>
      <c r="H6732" s="14">
        <f t="shared" si="1380"/>
        <v>16</v>
      </c>
      <c r="I6732" s="14">
        <f t="shared" si="1380"/>
        <v>0</v>
      </c>
      <c r="J6732" s="14">
        <f t="shared" si="1380"/>
        <v>0</v>
      </c>
      <c r="K6732" s="14">
        <f t="shared" si="1380"/>
        <v>0</v>
      </c>
      <c r="L6732" s="14" t="str">
        <f t="shared" si="1381"/>
        <v>3.16</v>
      </c>
      <c r="M6732" s="15" t="str">
        <f t="shared" si="1382"/>
        <v>--</v>
      </c>
      <c r="N6732" s="14" t="str">
        <f t="shared" si="1383"/>
        <v/>
      </c>
      <c r="O6732" s="15" t="str">
        <f t="shared" si="1376"/>
        <v/>
      </c>
      <c r="P6732" s="15" t="str">
        <f>IF(N6732=1,FLOOR(MAX($P$4:P6731),1)+1,IF(AND(P6731&lt;&gt;"",O6731&lt;&gt;1),MAX($P$4:P6731)+0.1,""))</f>
        <v/>
      </c>
      <c r="Q6732" s="5">
        <f>ROW()</f>
        <v>6732</v>
      </c>
    </row>
    <row r="6733" spans="2:17" x14ac:dyDescent="0.3">
      <c r="B6733" s="5"/>
      <c r="C6733" s="14">
        <f t="shared" si="1377"/>
        <v>0</v>
      </c>
      <c r="D6733" s="14">
        <f t="shared" si="1377"/>
        <v>0</v>
      </c>
      <c r="E6733" s="14" t="str">
        <f t="shared" si="1378"/>
        <v/>
      </c>
      <c r="F6733" s="14">
        <f t="shared" si="1379"/>
        <v>0</v>
      </c>
      <c r="G6733" s="14">
        <f t="shared" si="1375"/>
        <v>3</v>
      </c>
      <c r="H6733" s="14">
        <f t="shared" si="1380"/>
        <v>16</v>
      </c>
      <c r="I6733" s="14">
        <f t="shared" si="1380"/>
        <v>0</v>
      </c>
      <c r="J6733" s="14">
        <f t="shared" si="1380"/>
        <v>0</v>
      </c>
      <c r="K6733" s="14">
        <f t="shared" si="1380"/>
        <v>0</v>
      </c>
      <c r="L6733" s="14" t="str">
        <f t="shared" si="1381"/>
        <v>3.16</v>
      </c>
      <c r="M6733" s="15" t="str">
        <f t="shared" si="1382"/>
        <v>--</v>
      </c>
      <c r="N6733" s="14" t="str">
        <f t="shared" si="1383"/>
        <v/>
      </c>
      <c r="O6733" s="15" t="str">
        <f t="shared" si="1376"/>
        <v/>
      </c>
      <c r="P6733" s="15" t="str">
        <f>IF(N6733=1,FLOOR(MAX($P$4:P6732),1)+1,IF(AND(P6732&lt;&gt;"",O6732&lt;&gt;1),MAX($P$4:P6732)+0.1,""))</f>
        <v/>
      </c>
      <c r="Q6733" s="5">
        <f>ROW()</f>
        <v>6733</v>
      </c>
    </row>
    <row r="6734" spans="2:17" x14ac:dyDescent="0.3">
      <c r="B6734" s="5"/>
      <c r="C6734" s="14">
        <f t="shared" si="1377"/>
        <v>0</v>
      </c>
      <c r="D6734" s="14">
        <f t="shared" si="1377"/>
        <v>0</v>
      </c>
      <c r="E6734" s="14" t="str">
        <f t="shared" si="1378"/>
        <v/>
      </c>
      <c r="F6734" s="14">
        <f t="shared" si="1379"/>
        <v>0</v>
      </c>
      <c r="G6734" s="14">
        <f t="shared" si="1375"/>
        <v>3</v>
      </c>
      <c r="H6734" s="14">
        <f t="shared" si="1380"/>
        <v>16</v>
      </c>
      <c r="I6734" s="14">
        <f t="shared" si="1380"/>
        <v>0</v>
      </c>
      <c r="J6734" s="14">
        <f t="shared" si="1380"/>
        <v>0</v>
      </c>
      <c r="K6734" s="14">
        <f t="shared" si="1380"/>
        <v>0</v>
      </c>
      <c r="L6734" s="14" t="str">
        <f t="shared" si="1381"/>
        <v>3.16</v>
      </c>
      <c r="M6734" s="15" t="str">
        <f t="shared" si="1382"/>
        <v>--</v>
      </c>
      <c r="N6734" s="14" t="str">
        <f t="shared" si="1383"/>
        <v/>
      </c>
      <c r="O6734" s="15" t="str">
        <f t="shared" si="1376"/>
        <v/>
      </c>
      <c r="P6734" s="15" t="str">
        <f>IF(N6734=1,FLOOR(MAX($P$4:P6733),1)+1,IF(AND(P6733&lt;&gt;"",O6733&lt;&gt;1),MAX($P$4:P6733)+0.1,""))</f>
        <v/>
      </c>
      <c r="Q6734" s="5">
        <f>ROW()</f>
        <v>6734</v>
      </c>
    </row>
    <row r="6735" spans="2:17" x14ac:dyDescent="0.3">
      <c r="B6735" s="5"/>
      <c r="C6735" s="14">
        <f t="shared" si="1377"/>
        <v>0</v>
      </c>
      <c r="D6735" s="14">
        <f t="shared" si="1377"/>
        <v>0</v>
      </c>
      <c r="E6735" s="14" t="str">
        <f t="shared" si="1378"/>
        <v/>
      </c>
      <c r="F6735" s="14">
        <f t="shared" si="1379"/>
        <v>0</v>
      </c>
      <c r="G6735" s="14">
        <f t="shared" si="1375"/>
        <v>3</v>
      </c>
      <c r="H6735" s="14">
        <f t="shared" si="1380"/>
        <v>16</v>
      </c>
      <c r="I6735" s="14">
        <f t="shared" si="1380"/>
        <v>0</v>
      </c>
      <c r="J6735" s="14">
        <f t="shared" si="1380"/>
        <v>0</v>
      </c>
      <c r="K6735" s="14">
        <f t="shared" si="1380"/>
        <v>0</v>
      </c>
      <c r="L6735" s="14" t="str">
        <f t="shared" si="1381"/>
        <v>3.16</v>
      </c>
      <c r="M6735" s="15" t="str">
        <f t="shared" si="1382"/>
        <v>--</v>
      </c>
      <c r="N6735" s="14" t="str">
        <f t="shared" si="1383"/>
        <v/>
      </c>
      <c r="O6735" s="15" t="str">
        <f t="shared" si="1376"/>
        <v/>
      </c>
      <c r="P6735" s="15" t="str">
        <f>IF(N6735=1,FLOOR(MAX($P$4:P6734),1)+1,IF(AND(P6734&lt;&gt;"",O6734&lt;&gt;1),MAX($P$4:P6734)+0.1,""))</f>
        <v/>
      </c>
      <c r="Q6735" s="5">
        <f>ROW()</f>
        <v>6735</v>
      </c>
    </row>
    <row r="6736" spans="2:17" x14ac:dyDescent="0.3">
      <c r="B6736" s="5"/>
      <c r="C6736" s="14">
        <f t="shared" si="1377"/>
        <v>0</v>
      </c>
      <c r="D6736" s="14">
        <f t="shared" si="1377"/>
        <v>0</v>
      </c>
      <c r="E6736" s="14" t="str">
        <f t="shared" si="1378"/>
        <v/>
      </c>
      <c r="F6736" s="14">
        <f t="shared" si="1379"/>
        <v>0</v>
      </c>
      <c r="G6736" s="14">
        <f t="shared" si="1375"/>
        <v>3</v>
      </c>
      <c r="H6736" s="14">
        <f t="shared" si="1380"/>
        <v>16</v>
      </c>
      <c r="I6736" s="14">
        <f t="shared" si="1380"/>
        <v>0</v>
      </c>
      <c r="J6736" s="14">
        <f t="shared" si="1380"/>
        <v>0</v>
      </c>
      <c r="K6736" s="14">
        <f t="shared" si="1380"/>
        <v>0</v>
      </c>
      <c r="L6736" s="14" t="str">
        <f t="shared" si="1381"/>
        <v>3.16</v>
      </c>
      <c r="M6736" s="15" t="str">
        <f t="shared" si="1382"/>
        <v>--</v>
      </c>
      <c r="N6736" s="14" t="str">
        <f t="shared" si="1383"/>
        <v/>
      </c>
      <c r="O6736" s="15" t="str">
        <f t="shared" si="1376"/>
        <v/>
      </c>
      <c r="P6736" s="15" t="str">
        <f>IF(N6736=1,FLOOR(MAX($P$4:P6735),1)+1,IF(AND(P6735&lt;&gt;"",O6735&lt;&gt;1),MAX($P$4:P6735)+0.1,""))</f>
        <v/>
      </c>
      <c r="Q6736" s="5">
        <f>ROW()</f>
        <v>6736</v>
      </c>
    </row>
    <row r="6737" spans="2:17" x14ac:dyDescent="0.3">
      <c r="B6737" s="5"/>
      <c r="C6737" s="14">
        <f t="shared" si="1377"/>
        <v>0</v>
      </c>
      <c r="D6737" s="14">
        <f t="shared" si="1377"/>
        <v>0</v>
      </c>
      <c r="E6737" s="14" t="str">
        <f t="shared" si="1378"/>
        <v/>
      </c>
      <c r="F6737" s="14">
        <f t="shared" si="1379"/>
        <v>0</v>
      </c>
      <c r="G6737" s="14">
        <f t="shared" si="1375"/>
        <v>3</v>
      </c>
      <c r="H6737" s="14">
        <f t="shared" si="1380"/>
        <v>16</v>
      </c>
      <c r="I6737" s="14">
        <f t="shared" si="1380"/>
        <v>0</v>
      </c>
      <c r="J6737" s="14">
        <f t="shared" si="1380"/>
        <v>0</v>
      </c>
      <c r="K6737" s="14">
        <f t="shared" si="1380"/>
        <v>0</v>
      </c>
      <c r="L6737" s="14" t="str">
        <f t="shared" si="1381"/>
        <v>3.16</v>
      </c>
      <c r="M6737" s="15" t="str">
        <f t="shared" si="1382"/>
        <v>--</v>
      </c>
      <c r="N6737" s="14" t="str">
        <f t="shared" si="1383"/>
        <v/>
      </c>
      <c r="O6737" s="15" t="str">
        <f t="shared" si="1376"/>
        <v/>
      </c>
      <c r="P6737" s="15" t="str">
        <f>IF(N6737=1,FLOOR(MAX($P$4:P6736),1)+1,IF(AND(P6736&lt;&gt;"",O6736&lt;&gt;1),MAX($P$4:P6736)+0.1,""))</f>
        <v/>
      </c>
      <c r="Q6737" s="5">
        <f>ROW()</f>
        <v>6737</v>
      </c>
    </row>
    <row r="6738" spans="2:17" x14ac:dyDescent="0.3">
      <c r="B6738" s="5"/>
      <c r="C6738" s="14">
        <f t="shared" si="1377"/>
        <v>0</v>
      </c>
      <c r="D6738" s="14">
        <f t="shared" si="1377"/>
        <v>0</v>
      </c>
      <c r="E6738" s="14" t="str">
        <f t="shared" si="1378"/>
        <v/>
      </c>
      <c r="F6738" s="14">
        <f t="shared" si="1379"/>
        <v>0</v>
      </c>
      <c r="G6738" s="14">
        <f t="shared" si="1375"/>
        <v>3</v>
      </c>
      <c r="H6738" s="14">
        <f t="shared" si="1380"/>
        <v>16</v>
      </c>
      <c r="I6738" s="14">
        <f t="shared" si="1380"/>
        <v>0</v>
      </c>
      <c r="J6738" s="14">
        <f t="shared" si="1380"/>
        <v>0</v>
      </c>
      <c r="K6738" s="14">
        <f t="shared" si="1380"/>
        <v>0</v>
      </c>
      <c r="L6738" s="14" t="str">
        <f t="shared" si="1381"/>
        <v>3.16</v>
      </c>
      <c r="M6738" s="15" t="str">
        <f t="shared" si="1382"/>
        <v>--</v>
      </c>
      <c r="N6738" s="14" t="str">
        <f t="shared" si="1383"/>
        <v/>
      </c>
      <c r="O6738" s="15" t="str">
        <f t="shared" si="1376"/>
        <v/>
      </c>
      <c r="P6738" s="15" t="str">
        <f>IF(N6738=1,FLOOR(MAX($P$4:P6737),1)+1,IF(AND(P6737&lt;&gt;"",O6737&lt;&gt;1),MAX($P$4:P6737)+0.1,""))</f>
        <v/>
      </c>
      <c r="Q6738" s="5">
        <f>ROW()</f>
        <v>6738</v>
      </c>
    </row>
    <row r="6739" spans="2:17" x14ac:dyDescent="0.3">
      <c r="B6739" s="5"/>
      <c r="C6739" s="14">
        <f t="shared" si="1377"/>
        <v>0</v>
      </c>
      <c r="D6739" s="14">
        <f t="shared" si="1377"/>
        <v>0</v>
      </c>
      <c r="E6739" s="14" t="str">
        <f t="shared" si="1378"/>
        <v/>
      </c>
      <c r="F6739" s="14">
        <f t="shared" si="1379"/>
        <v>0</v>
      </c>
      <c r="G6739" s="14">
        <f t="shared" si="1375"/>
        <v>3</v>
      </c>
      <c r="H6739" s="14">
        <f t="shared" si="1380"/>
        <v>16</v>
      </c>
      <c r="I6739" s="14">
        <f t="shared" si="1380"/>
        <v>0</v>
      </c>
      <c r="J6739" s="14">
        <f t="shared" si="1380"/>
        <v>0</v>
      </c>
      <c r="K6739" s="14">
        <f t="shared" si="1380"/>
        <v>0</v>
      </c>
      <c r="L6739" s="14" t="str">
        <f t="shared" si="1381"/>
        <v>3.16</v>
      </c>
      <c r="M6739" s="15" t="str">
        <f t="shared" si="1382"/>
        <v>--</v>
      </c>
      <c r="N6739" s="14" t="str">
        <f t="shared" si="1383"/>
        <v/>
      </c>
      <c r="O6739" s="15" t="str">
        <f t="shared" si="1376"/>
        <v/>
      </c>
      <c r="P6739" s="15" t="str">
        <f>IF(N6739=1,FLOOR(MAX($P$4:P6738),1)+1,IF(AND(P6738&lt;&gt;"",O6738&lt;&gt;1),MAX($P$4:P6738)+0.1,""))</f>
        <v/>
      </c>
      <c r="Q6739" s="5">
        <f>ROW()</f>
        <v>6739</v>
      </c>
    </row>
    <row r="6740" spans="2:17" x14ac:dyDescent="0.3">
      <c r="B6740" s="5"/>
      <c r="C6740" s="14">
        <f t="shared" si="1377"/>
        <v>0</v>
      </c>
      <c r="D6740" s="14">
        <f t="shared" si="1377"/>
        <v>0</v>
      </c>
      <c r="E6740" s="14" t="str">
        <f t="shared" si="1378"/>
        <v/>
      </c>
      <c r="F6740" s="14">
        <f t="shared" si="1379"/>
        <v>0</v>
      </c>
      <c r="G6740" s="14">
        <f t="shared" si="1375"/>
        <v>3</v>
      </c>
      <c r="H6740" s="14">
        <f t="shared" si="1380"/>
        <v>16</v>
      </c>
      <c r="I6740" s="14">
        <f t="shared" si="1380"/>
        <v>0</v>
      </c>
      <c r="J6740" s="14">
        <f t="shared" si="1380"/>
        <v>0</v>
      </c>
      <c r="K6740" s="14">
        <f t="shared" si="1380"/>
        <v>0</v>
      </c>
      <c r="L6740" s="14" t="str">
        <f t="shared" si="1381"/>
        <v>3.16</v>
      </c>
      <c r="M6740" s="15" t="str">
        <f t="shared" si="1382"/>
        <v>--</v>
      </c>
      <c r="N6740" s="14" t="str">
        <f t="shared" si="1383"/>
        <v/>
      </c>
      <c r="O6740" s="15" t="str">
        <f t="shared" si="1376"/>
        <v/>
      </c>
      <c r="P6740" s="15" t="str">
        <f>IF(N6740=1,FLOOR(MAX($P$4:P6739),1)+1,IF(AND(P6739&lt;&gt;"",O6739&lt;&gt;1),MAX($P$4:P6739)+0.1,""))</f>
        <v/>
      </c>
      <c r="Q6740" s="5">
        <f>ROW()</f>
        <v>6740</v>
      </c>
    </row>
    <row r="6741" spans="2:17" x14ac:dyDescent="0.3">
      <c r="B6741" s="5"/>
      <c r="C6741" s="14">
        <f t="shared" si="1377"/>
        <v>0</v>
      </c>
      <c r="D6741" s="14">
        <f t="shared" si="1377"/>
        <v>0</v>
      </c>
      <c r="E6741" s="14" t="str">
        <f t="shared" si="1378"/>
        <v/>
      </c>
      <c r="F6741" s="14">
        <f t="shared" si="1379"/>
        <v>0</v>
      </c>
      <c r="G6741" s="14">
        <f t="shared" si="1375"/>
        <v>3</v>
      </c>
      <c r="H6741" s="14">
        <f t="shared" si="1380"/>
        <v>16</v>
      </c>
      <c r="I6741" s="14">
        <f t="shared" si="1380"/>
        <v>0</v>
      </c>
      <c r="J6741" s="14">
        <f t="shared" si="1380"/>
        <v>0</v>
      </c>
      <c r="K6741" s="14">
        <f t="shared" si="1380"/>
        <v>0</v>
      </c>
      <c r="L6741" s="14" t="str">
        <f t="shared" si="1381"/>
        <v>3.16</v>
      </c>
      <c r="M6741" s="15" t="str">
        <f t="shared" si="1382"/>
        <v>--</v>
      </c>
      <c r="N6741" s="14" t="str">
        <f t="shared" si="1383"/>
        <v/>
      </c>
      <c r="O6741" s="15" t="str">
        <f t="shared" si="1376"/>
        <v/>
      </c>
      <c r="P6741" s="15" t="str">
        <f>IF(N6741=1,FLOOR(MAX($P$4:P6740),1)+1,IF(AND(P6740&lt;&gt;"",O6740&lt;&gt;1),MAX($P$4:P6740)+0.1,""))</f>
        <v/>
      </c>
      <c r="Q6741" s="5">
        <f>ROW()</f>
        <v>6741</v>
      </c>
    </row>
    <row r="6742" spans="2:17" x14ac:dyDescent="0.3">
      <c r="B6742" s="5"/>
      <c r="C6742" s="14">
        <f t="shared" si="1377"/>
        <v>0</v>
      </c>
      <c r="D6742" s="14">
        <f t="shared" si="1377"/>
        <v>0</v>
      </c>
      <c r="E6742" s="14" t="str">
        <f t="shared" si="1378"/>
        <v/>
      </c>
      <c r="F6742" s="14">
        <f t="shared" si="1379"/>
        <v>0</v>
      </c>
      <c r="G6742" s="14">
        <f t="shared" si="1375"/>
        <v>3</v>
      </c>
      <c r="H6742" s="14">
        <f t="shared" ref="H6742:K6757" si="1384">IF(G6742&lt;&gt;G6741,0,IF(AND(($F6741-$D6742)=(H$3-1),$F6742=H$3),H6741+1,H6741))</f>
        <v>16</v>
      </c>
      <c r="I6742" s="14">
        <f t="shared" si="1384"/>
        <v>0</v>
      </c>
      <c r="J6742" s="14">
        <f t="shared" si="1384"/>
        <v>0</v>
      </c>
      <c r="K6742" s="14">
        <f t="shared" si="1384"/>
        <v>0</v>
      </c>
      <c r="L6742" s="14" t="str">
        <f t="shared" si="1381"/>
        <v>3.16</v>
      </c>
      <c r="M6742" s="15" t="str">
        <f t="shared" si="1382"/>
        <v>--</v>
      </c>
      <c r="N6742" s="14" t="str">
        <f t="shared" si="1383"/>
        <v/>
      </c>
      <c r="O6742" s="15" t="str">
        <f t="shared" si="1376"/>
        <v/>
      </c>
      <c r="P6742" s="15" t="str">
        <f>IF(N6742=1,FLOOR(MAX($P$4:P6741),1)+1,IF(AND(P6741&lt;&gt;"",O6741&lt;&gt;1),MAX($P$4:P6741)+0.1,""))</f>
        <v/>
      </c>
      <c r="Q6742" s="5">
        <f>ROW()</f>
        <v>6742</v>
      </c>
    </row>
    <row r="6743" spans="2:17" x14ac:dyDescent="0.3">
      <c r="B6743" s="5"/>
      <c r="C6743" s="14">
        <f t="shared" si="1377"/>
        <v>0</v>
      </c>
      <c r="D6743" s="14">
        <f t="shared" si="1377"/>
        <v>0</v>
      </c>
      <c r="E6743" s="14" t="str">
        <f t="shared" si="1378"/>
        <v/>
      </c>
      <c r="F6743" s="14">
        <f t="shared" si="1379"/>
        <v>0</v>
      </c>
      <c r="G6743" s="14">
        <f t="shared" si="1375"/>
        <v>3</v>
      </c>
      <c r="H6743" s="14">
        <f t="shared" si="1384"/>
        <v>16</v>
      </c>
      <c r="I6743" s="14">
        <f t="shared" si="1384"/>
        <v>0</v>
      </c>
      <c r="J6743" s="14">
        <f t="shared" si="1384"/>
        <v>0</v>
      </c>
      <c r="K6743" s="14">
        <f t="shared" si="1384"/>
        <v>0</v>
      </c>
      <c r="L6743" s="14" t="str">
        <f t="shared" si="1381"/>
        <v>3.16</v>
      </c>
      <c r="M6743" s="15" t="str">
        <f t="shared" si="1382"/>
        <v>--</v>
      </c>
      <c r="N6743" s="14" t="str">
        <f t="shared" si="1383"/>
        <v/>
      </c>
      <c r="O6743" s="15" t="str">
        <f t="shared" si="1376"/>
        <v/>
      </c>
      <c r="P6743" s="15" t="str">
        <f>IF(N6743=1,FLOOR(MAX($P$4:P6742),1)+1,IF(AND(P6742&lt;&gt;"",O6742&lt;&gt;1),MAX($P$4:P6742)+0.1,""))</f>
        <v/>
      </c>
      <c r="Q6743" s="5">
        <f>ROW()</f>
        <v>6743</v>
      </c>
    </row>
    <row r="6744" spans="2:17" x14ac:dyDescent="0.3">
      <c r="B6744" s="5"/>
      <c r="C6744" s="14">
        <f t="shared" si="1377"/>
        <v>0</v>
      </c>
      <c r="D6744" s="14">
        <f t="shared" si="1377"/>
        <v>0</v>
      </c>
      <c r="E6744" s="14" t="str">
        <f t="shared" si="1378"/>
        <v/>
      </c>
      <c r="F6744" s="14">
        <f t="shared" si="1379"/>
        <v>0</v>
      </c>
      <c r="G6744" s="14">
        <f t="shared" si="1375"/>
        <v>3</v>
      </c>
      <c r="H6744" s="14">
        <f t="shared" si="1384"/>
        <v>16</v>
      </c>
      <c r="I6744" s="14">
        <f t="shared" si="1384"/>
        <v>0</v>
      </c>
      <c r="J6744" s="14">
        <f t="shared" si="1384"/>
        <v>0</v>
      </c>
      <c r="K6744" s="14">
        <f t="shared" si="1384"/>
        <v>0</v>
      </c>
      <c r="L6744" s="14" t="str">
        <f t="shared" si="1381"/>
        <v>3.16</v>
      </c>
      <c r="M6744" s="15" t="str">
        <f t="shared" si="1382"/>
        <v>--</v>
      </c>
      <c r="N6744" s="14" t="str">
        <f t="shared" si="1383"/>
        <v/>
      </c>
      <c r="O6744" s="15" t="str">
        <f t="shared" si="1376"/>
        <v/>
      </c>
      <c r="P6744" s="15" t="str">
        <f>IF(N6744=1,FLOOR(MAX($P$4:P6743),1)+1,IF(AND(P6743&lt;&gt;"",O6743&lt;&gt;1),MAX($P$4:P6743)+0.1,""))</f>
        <v/>
      </c>
      <c r="Q6744" s="5">
        <f>ROW()</f>
        <v>6744</v>
      </c>
    </row>
    <row r="6745" spans="2:17" x14ac:dyDescent="0.3">
      <c r="B6745" s="5"/>
      <c r="C6745" s="14">
        <f t="shared" si="1377"/>
        <v>0</v>
      </c>
      <c r="D6745" s="14">
        <f t="shared" si="1377"/>
        <v>0</v>
      </c>
      <c r="E6745" s="14" t="str">
        <f t="shared" si="1378"/>
        <v/>
      </c>
      <c r="F6745" s="14">
        <f t="shared" si="1379"/>
        <v>0</v>
      </c>
      <c r="G6745" s="14">
        <f t="shared" si="1375"/>
        <v>3</v>
      </c>
      <c r="H6745" s="14">
        <f t="shared" si="1384"/>
        <v>16</v>
      </c>
      <c r="I6745" s="14">
        <f t="shared" si="1384"/>
        <v>0</v>
      </c>
      <c r="J6745" s="14">
        <f t="shared" si="1384"/>
        <v>0</v>
      </c>
      <c r="K6745" s="14">
        <f t="shared" si="1384"/>
        <v>0</v>
      </c>
      <c r="L6745" s="14" t="str">
        <f t="shared" si="1381"/>
        <v>3.16</v>
      </c>
      <c r="M6745" s="15" t="str">
        <f t="shared" si="1382"/>
        <v>--</v>
      </c>
      <c r="N6745" s="14" t="str">
        <f t="shared" si="1383"/>
        <v/>
      </c>
      <c r="O6745" s="15" t="str">
        <f t="shared" si="1376"/>
        <v/>
      </c>
      <c r="P6745" s="15" t="str">
        <f>IF(N6745=1,FLOOR(MAX($P$4:P6744),1)+1,IF(AND(P6744&lt;&gt;"",O6744&lt;&gt;1),MAX($P$4:P6744)+0.1,""))</f>
        <v/>
      </c>
      <c r="Q6745" s="5">
        <f>ROW()</f>
        <v>6745</v>
      </c>
    </row>
    <row r="6746" spans="2:17" x14ac:dyDescent="0.3">
      <c r="B6746" s="5"/>
      <c r="C6746" s="14">
        <f t="shared" si="1377"/>
        <v>0</v>
      </c>
      <c r="D6746" s="14">
        <f t="shared" si="1377"/>
        <v>0</v>
      </c>
      <c r="E6746" s="14" t="str">
        <f t="shared" si="1378"/>
        <v/>
      </c>
      <c r="F6746" s="14">
        <f t="shared" si="1379"/>
        <v>0</v>
      </c>
      <c r="G6746" s="14">
        <f t="shared" si="1375"/>
        <v>3</v>
      </c>
      <c r="H6746" s="14">
        <f t="shared" si="1384"/>
        <v>16</v>
      </c>
      <c r="I6746" s="14">
        <f t="shared" si="1384"/>
        <v>0</v>
      </c>
      <c r="J6746" s="14">
        <f t="shared" si="1384"/>
        <v>0</v>
      </c>
      <c r="K6746" s="14">
        <f t="shared" si="1384"/>
        <v>0</v>
      </c>
      <c r="L6746" s="14" t="str">
        <f t="shared" si="1381"/>
        <v>3.16</v>
      </c>
      <c r="M6746" s="15" t="str">
        <f t="shared" si="1382"/>
        <v>--</v>
      </c>
      <c r="N6746" s="14" t="str">
        <f t="shared" si="1383"/>
        <v/>
      </c>
      <c r="O6746" s="15" t="str">
        <f t="shared" si="1376"/>
        <v/>
      </c>
      <c r="P6746" s="15" t="str">
        <f>IF(N6746=1,FLOOR(MAX($P$4:P6745),1)+1,IF(AND(P6745&lt;&gt;"",O6745&lt;&gt;1),MAX($P$4:P6745)+0.1,""))</f>
        <v/>
      </c>
      <c r="Q6746" s="5">
        <f>ROW()</f>
        <v>6746</v>
      </c>
    </row>
    <row r="6747" spans="2:17" x14ac:dyDescent="0.3">
      <c r="B6747" s="5"/>
      <c r="C6747" s="14">
        <f t="shared" si="1377"/>
        <v>0</v>
      </c>
      <c r="D6747" s="14">
        <f t="shared" si="1377"/>
        <v>0</v>
      </c>
      <c r="E6747" s="14" t="str">
        <f t="shared" si="1378"/>
        <v/>
      </c>
      <c r="F6747" s="14">
        <f t="shared" si="1379"/>
        <v>0</v>
      </c>
      <c r="G6747" s="14">
        <f t="shared" si="1375"/>
        <v>3</v>
      </c>
      <c r="H6747" s="14">
        <f t="shared" si="1384"/>
        <v>16</v>
      </c>
      <c r="I6747" s="14">
        <f t="shared" si="1384"/>
        <v>0</v>
      </c>
      <c r="J6747" s="14">
        <f t="shared" si="1384"/>
        <v>0</v>
      </c>
      <c r="K6747" s="14">
        <f t="shared" si="1384"/>
        <v>0</v>
      </c>
      <c r="L6747" s="14" t="str">
        <f t="shared" si="1381"/>
        <v>3.16</v>
      </c>
      <c r="M6747" s="15" t="str">
        <f t="shared" si="1382"/>
        <v>--</v>
      </c>
      <c r="N6747" s="14" t="str">
        <f t="shared" si="1383"/>
        <v/>
      </c>
      <c r="O6747" s="15" t="str">
        <f t="shared" si="1376"/>
        <v/>
      </c>
      <c r="P6747" s="15" t="str">
        <f>IF(N6747=1,FLOOR(MAX($P$4:P6746),1)+1,IF(AND(P6746&lt;&gt;"",O6746&lt;&gt;1),MAX($P$4:P6746)+0.1,""))</f>
        <v/>
      </c>
      <c r="Q6747" s="5">
        <f>ROW()</f>
        <v>6747</v>
      </c>
    </row>
    <row r="6748" spans="2:17" x14ac:dyDescent="0.3">
      <c r="B6748" s="5"/>
      <c r="C6748" s="14">
        <f t="shared" si="1377"/>
        <v>0</v>
      </c>
      <c r="D6748" s="14">
        <f t="shared" si="1377"/>
        <v>0</v>
      </c>
      <c r="E6748" s="14" t="str">
        <f t="shared" si="1378"/>
        <v/>
      </c>
      <c r="F6748" s="14">
        <f t="shared" si="1379"/>
        <v>0</v>
      </c>
      <c r="G6748" s="14">
        <f t="shared" si="1375"/>
        <v>3</v>
      </c>
      <c r="H6748" s="14">
        <f t="shared" si="1384"/>
        <v>16</v>
      </c>
      <c r="I6748" s="14">
        <f t="shared" si="1384"/>
        <v>0</v>
      </c>
      <c r="J6748" s="14">
        <f t="shared" si="1384"/>
        <v>0</v>
      </c>
      <c r="K6748" s="14">
        <f t="shared" si="1384"/>
        <v>0</v>
      </c>
      <c r="L6748" s="14" t="str">
        <f t="shared" si="1381"/>
        <v>3.16</v>
      </c>
      <c r="M6748" s="15" t="str">
        <f t="shared" si="1382"/>
        <v>--</v>
      </c>
      <c r="N6748" s="14" t="str">
        <f t="shared" si="1383"/>
        <v/>
      </c>
      <c r="O6748" s="15" t="str">
        <f t="shared" si="1376"/>
        <v/>
      </c>
      <c r="P6748" s="15" t="str">
        <f>IF(N6748=1,FLOOR(MAX($P$4:P6747),1)+1,IF(AND(P6747&lt;&gt;"",O6747&lt;&gt;1),MAX($P$4:P6747)+0.1,""))</f>
        <v/>
      </c>
      <c r="Q6748" s="5">
        <f>ROW()</f>
        <v>6748</v>
      </c>
    </row>
    <row r="6749" spans="2:17" x14ac:dyDescent="0.3">
      <c r="B6749" s="5"/>
      <c r="C6749" s="14">
        <f t="shared" si="1377"/>
        <v>0</v>
      </c>
      <c r="D6749" s="14">
        <f t="shared" si="1377"/>
        <v>0</v>
      </c>
      <c r="E6749" s="14" t="str">
        <f t="shared" si="1378"/>
        <v/>
      </c>
      <c r="F6749" s="14">
        <f t="shared" si="1379"/>
        <v>0</v>
      </c>
      <c r="G6749" s="14">
        <f t="shared" si="1375"/>
        <v>3</v>
      </c>
      <c r="H6749" s="14">
        <f t="shared" si="1384"/>
        <v>16</v>
      </c>
      <c r="I6749" s="14">
        <f t="shared" si="1384"/>
        <v>0</v>
      </c>
      <c r="J6749" s="14">
        <f t="shared" si="1384"/>
        <v>0</v>
      </c>
      <c r="K6749" s="14">
        <f t="shared" si="1384"/>
        <v>0</v>
      </c>
      <c r="L6749" s="14" t="str">
        <f t="shared" si="1381"/>
        <v>3.16</v>
      </c>
      <c r="M6749" s="15" t="str">
        <f t="shared" si="1382"/>
        <v>--</v>
      </c>
      <c r="N6749" s="14" t="str">
        <f t="shared" si="1383"/>
        <v/>
      </c>
      <c r="O6749" s="15" t="str">
        <f t="shared" si="1376"/>
        <v/>
      </c>
      <c r="P6749" s="15" t="str">
        <f>IF(N6749=1,FLOOR(MAX($P$4:P6748),1)+1,IF(AND(P6748&lt;&gt;"",O6748&lt;&gt;1),MAX($P$4:P6748)+0.1,""))</f>
        <v/>
      </c>
      <c r="Q6749" s="5">
        <f>ROW()</f>
        <v>6749</v>
      </c>
    </row>
    <row r="6750" spans="2:17" x14ac:dyDescent="0.3">
      <c r="B6750" s="5"/>
      <c r="C6750" s="14">
        <f t="shared" si="1377"/>
        <v>0</v>
      </c>
      <c r="D6750" s="14">
        <f t="shared" si="1377"/>
        <v>0</v>
      </c>
      <c r="E6750" s="14" t="str">
        <f t="shared" si="1378"/>
        <v/>
      </c>
      <c r="F6750" s="14">
        <f t="shared" si="1379"/>
        <v>0</v>
      </c>
      <c r="G6750" s="14">
        <f t="shared" si="1375"/>
        <v>3</v>
      </c>
      <c r="H6750" s="14">
        <f t="shared" si="1384"/>
        <v>16</v>
      </c>
      <c r="I6750" s="14">
        <f t="shared" si="1384"/>
        <v>0</v>
      </c>
      <c r="J6750" s="14">
        <f t="shared" si="1384"/>
        <v>0</v>
      </c>
      <c r="K6750" s="14">
        <f t="shared" si="1384"/>
        <v>0</v>
      </c>
      <c r="L6750" s="14" t="str">
        <f t="shared" si="1381"/>
        <v>3.16</v>
      </c>
      <c r="M6750" s="15" t="str">
        <f t="shared" si="1382"/>
        <v>--</v>
      </c>
      <c r="N6750" s="14" t="str">
        <f t="shared" si="1383"/>
        <v/>
      </c>
      <c r="O6750" s="15" t="str">
        <f t="shared" si="1376"/>
        <v/>
      </c>
      <c r="P6750" s="15" t="str">
        <f>IF(N6750=1,FLOOR(MAX($P$4:P6749),1)+1,IF(AND(P6749&lt;&gt;"",O6749&lt;&gt;1),MAX($P$4:P6749)+0.1,""))</f>
        <v/>
      </c>
      <c r="Q6750" s="5">
        <f>ROW()</f>
        <v>6750</v>
      </c>
    </row>
    <row r="6751" spans="2:17" x14ac:dyDescent="0.3">
      <c r="B6751" s="5"/>
      <c r="C6751" s="14">
        <f t="shared" si="1377"/>
        <v>0</v>
      </c>
      <c r="D6751" s="14">
        <f t="shared" si="1377"/>
        <v>0</v>
      </c>
      <c r="E6751" s="14" t="str">
        <f t="shared" si="1378"/>
        <v/>
      </c>
      <c r="F6751" s="14">
        <f t="shared" si="1379"/>
        <v>0</v>
      </c>
      <c r="G6751" s="14">
        <f t="shared" si="1375"/>
        <v>3</v>
      </c>
      <c r="H6751" s="14">
        <f t="shared" si="1384"/>
        <v>16</v>
      </c>
      <c r="I6751" s="14">
        <f t="shared" si="1384"/>
        <v>0</v>
      </c>
      <c r="J6751" s="14">
        <f t="shared" si="1384"/>
        <v>0</v>
      </c>
      <c r="K6751" s="14">
        <f t="shared" si="1384"/>
        <v>0</v>
      </c>
      <c r="L6751" s="14" t="str">
        <f t="shared" si="1381"/>
        <v>3.16</v>
      </c>
      <c r="M6751" s="15" t="str">
        <f t="shared" si="1382"/>
        <v>--</v>
      </c>
      <c r="N6751" s="14" t="str">
        <f t="shared" si="1383"/>
        <v/>
      </c>
      <c r="O6751" s="15" t="str">
        <f t="shared" si="1376"/>
        <v/>
      </c>
      <c r="P6751" s="15" t="str">
        <f>IF(N6751=1,FLOOR(MAX($P$4:P6750),1)+1,IF(AND(P6750&lt;&gt;"",O6750&lt;&gt;1),MAX($P$4:P6750)+0.1,""))</f>
        <v/>
      </c>
      <c r="Q6751" s="5">
        <f>ROW()</f>
        <v>6751</v>
      </c>
    </row>
    <row r="6752" spans="2:17" x14ac:dyDescent="0.3">
      <c r="B6752" s="5"/>
      <c r="C6752" s="14">
        <f t="shared" si="1377"/>
        <v>0</v>
      </c>
      <c r="D6752" s="14">
        <f t="shared" si="1377"/>
        <v>0</v>
      </c>
      <c r="E6752" s="14" t="str">
        <f t="shared" si="1378"/>
        <v/>
      </c>
      <c r="F6752" s="14">
        <f t="shared" si="1379"/>
        <v>0</v>
      </c>
      <c r="G6752" s="14">
        <f t="shared" si="1375"/>
        <v>3</v>
      </c>
      <c r="H6752" s="14">
        <f t="shared" si="1384"/>
        <v>16</v>
      </c>
      <c r="I6752" s="14">
        <f t="shared" si="1384"/>
        <v>0</v>
      </c>
      <c r="J6752" s="14">
        <f t="shared" si="1384"/>
        <v>0</v>
      </c>
      <c r="K6752" s="14">
        <f t="shared" si="1384"/>
        <v>0</v>
      </c>
      <c r="L6752" s="14" t="str">
        <f t="shared" si="1381"/>
        <v>3.16</v>
      </c>
      <c r="M6752" s="15" t="str">
        <f t="shared" si="1382"/>
        <v>--</v>
      </c>
      <c r="N6752" s="14" t="str">
        <f t="shared" si="1383"/>
        <v/>
      </c>
      <c r="O6752" s="15" t="str">
        <f t="shared" si="1376"/>
        <v/>
      </c>
      <c r="P6752" s="15" t="str">
        <f>IF(N6752=1,FLOOR(MAX($P$4:P6751),1)+1,IF(AND(P6751&lt;&gt;"",O6751&lt;&gt;1),MAX($P$4:P6751)+0.1,""))</f>
        <v/>
      </c>
      <c r="Q6752" s="5">
        <f>ROW()</f>
        <v>6752</v>
      </c>
    </row>
    <row r="6753" spans="2:17" x14ac:dyDescent="0.3">
      <c r="B6753" s="5"/>
      <c r="C6753" s="14">
        <f t="shared" si="1377"/>
        <v>0</v>
      </c>
      <c r="D6753" s="14">
        <f t="shared" si="1377"/>
        <v>0</v>
      </c>
      <c r="E6753" s="14" t="str">
        <f t="shared" si="1378"/>
        <v/>
      </c>
      <c r="F6753" s="14">
        <f t="shared" si="1379"/>
        <v>0</v>
      </c>
      <c r="G6753" s="14">
        <f t="shared" si="1375"/>
        <v>3</v>
      </c>
      <c r="H6753" s="14">
        <f t="shared" si="1384"/>
        <v>16</v>
      </c>
      <c r="I6753" s="14">
        <f t="shared" si="1384"/>
        <v>0</v>
      </c>
      <c r="J6753" s="14">
        <f t="shared" si="1384"/>
        <v>0</v>
      </c>
      <c r="K6753" s="14">
        <f t="shared" si="1384"/>
        <v>0</v>
      </c>
      <c r="L6753" s="14" t="str">
        <f t="shared" si="1381"/>
        <v>3.16</v>
      </c>
      <c r="M6753" s="15" t="str">
        <f t="shared" si="1382"/>
        <v>--</v>
      </c>
      <c r="N6753" s="14" t="str">
        <f t="shared" si="1383"/>
        <v/>
      </c>
      <c r="O6753" s="15" t="str">
        <f t="shared" si="1376"/>
        <v/>
      </c>
      <c r="P6753" s="15" t="str">
        <f>IF(N6753=1,FLOOR(MAX($P$4:P6752),1)+1,IF(AND(P6752&lt;&gt;"",O6752&lt;&gt;1),MAX($P$4:P6752)+0.1,""))</f>
        <v/>
      </c>
      <c r="Q6753" s="5">
        <f>ROW()</f>
        <v>6753</v>
      </c>
    </row>
    <row r="6754" spans="2:17" x14ac:dyDescent="0.3">
      <c r="B6754" s="5"/>
      <c r="C6754" s="14">
        <f t="shared" si="1377"/>
        <v>0</v>
      </c>
      <c r="D6754" s="14">
        <f t="shared" si="1377"/>
        <v>0</v>
      </c>
      <c r="E6754" s="14" t="str">
        <f t="shared" si="1378"/>
        <v/>
      </c>
      <c r="F6754" s="14">
        <f t="shared" si="1379"/>
        <v>0</v>
      </c>
      <c r="G6754" s="14">
        <f t="shared" si="1375"/>
        <v>3</v>
      </c>
      <c r="H6754" s="14">
        <f t="shared" si="1384"/>
        <v>16</v>
      </c>
      <c r="I6754" s="14">
        <f t="shared" si="1384"/>
        <v>0</v>
      </c>
      <c r="J6754" s="14">
        <f t="shared" si="1384"/>
        <v>0</v>
      </c>
      <c r="K6754" s="14">
        <f t="shared" si="1384"/>
        <v>0</v>
      </c>
      <c r="L6754" s="14" t="str">
        <f t="shared" si="1381"/>
        <v>3.16</v>
      </c>
      <c r="M6754" s="15" t="str">
        <f t="shared" si="1382"/>
        <v>--</v>
      </c>
      <c r="N6754" s="14" t="str">
        <f t="shared" si="1383"/>
        <v/>
      </c>
      <c r="O6754" s="15" t="str">
        <f t="shared" si="1376"/>
        <v/>
      </c>
      <c r="P6754" s="15" t="str">
        <f>IF(N6754=1,FLOOR(MAX($P$4:P6753),1)+1,IF(AND(P6753&lt;&gt;"",O6753&lt;&gt;1),MAX($P$4:P6753)+0.1,""))</f>
        <v/>
      </c>
      <c r="Q6754" s="5">
        <f>ROW()</f>
        <v>6754</v>
      </c>
    </row>
    <row r="6755" spans="2:17" x14ac:dyDescent="0.3">
      <c r="B6755" s="5"/>
      <c r="C6755" s="14">
        <f t="shared" si="1377"/>
        <v>0</v>
      </c>
      <c r="D6755" s="14">
        <f t="shared" si="1377"/>
        <v>0</v>
      </c>
      <c r="E6755" s="14" t="str">
        <f t="shared" si="1378"/>
        <v/>
      </c>
      <c r="F6755" s="14">
        <f t="shared" si="1379"/>
        <v>0</v>
      </c>
      <c r="G6755" s="14">
        <f t="shared" si="1375"/>
        <v>3</v>
      </c>
      <c r="H6755" s="14">
        <f t="shared" si="1384"/>
        <v>16</v>
      </c>
      <c r="I6755" s="14">
        <f t="shared" si="1384"/>
        <v>0</v>
      </c>
      <c r="J6755" s="14">
        <f t="shared" si="1384"/>
        <v>0</v>
      </c>
      <c r="K6755" s="14">
        <f t="shared" si="1384"/>
        <v>0</v>
      </c>
      <c r="L6755" s="14" t="str">
        <f t="shared" si="1381"/>
        <v>3.16</v>
      </c>
      <c r="M6755" s="15" t="str">
        <f t="shared" si="1382"/>
        <v>--</v>
      </c>
      <c r="N6755" s="14" t="str">
        <f t="shared" si="1383"/>
        <v/>
      </c>
      <c r="O6755" s="15" t="str">
        <f t="shared" si="1376"/>
        <v/>
      </c>
      <c r="P6755" s="15" t="str">
        <f>IF(N6755=1,FLOOR(MAX($P$4:P6754),1)+1,IF(AND(P6754&lt;&gt;"",O6754&lt;&gt;1),MAX($P$4:P6754)+0.1,""))</f>
        <v/>
      </c>
      <c r="Q6755" s="5">
        <f>ROW()</f>
        <v>6755</v>
      </c>
    </row>
    <row r="6756" spans="2:17" x14ac:dyDescent="0.3">
      <c r="B6756" s="5"/>
      <c r="C6756" s="14">
        <f t="shared" si="1377"/>
        <v>0</v>
      </c>
      <c r="D6756" s="14">
        <f t="shared" si="1377"/>
        <v>0</v>
      </c>
      <c r="E6756" s="14" t="str">
        <f t="shared" si="1378"/>
        <v/>
      </c>
      <c r="F6756" s="14">
        <f t="shared" si="1379"/>
        <v>0</v>
      </c>
      <c r="G6756" s="14">
        <f t="shared" si="1375"/>
        <v>3</v>
      </c>
      <c r="H6756" s="14">
        <f t="shared" si="1384"/>
        <v>16</v>
      </c>
      <c r="I6756" s="14">
        <f t="shared" si="1384"/>
        <v>0</v>
      </c>
      <c r="J6756" s="14">
        <f t="shared" si="1384"/>
        <v>0</v>
      </c>
      <c r="K6756" s="14">
        <f t="shared" si="1384"/>
        <v>0</v>
      </c>
      <c r="L6756" s="14" t="str">
        <f t="shared" si="1381"/>
        <v>3.16</v>
      </c>
      <c r="M6756" s="15" t="str">
        <f t="shared" si="1382"/>
        <v>--</v>
      </c>
      <c r="N6756" s="14" t="str">
        <f t="shared" si="1383"/>
        <v/>
      </c>
      <c r="O6756" s="15" t="str">
        <f t="shared" si="1376"/>
        <v/>
      </c>
      <c r="P6756" s="15" t="str">
        <f>IF(N6756=1,FLOOR(MAX($P$4:P6755),1)+1,IF(AND(P6755&lt;&gt;"",O6755&lt;&gt;1),MAX($P$4:P6755)+0.1,""))</f>
        <v/>
      </c>
      <c r="Q6756" s="5">
        <f>ROW()</f>
        <v>6756</v>
      </c>
    </row>
    <row r="6757" spans="2:17" x14ac:dyDescent="0.3">
      <c r="B6757" s="5"/>
      <c r="C6757" s="14">
        <f t="shared" si="1377"/>
        <v>0</v>
      </c>
      <c r="D6757" s="14">
        <f t="shared" si="1377"/>
        <v>0</v>
      </c>
      <c r="E6757" s="14" t="str">
        <f t="shared" si="1378"/>
        <v/>
      </c>
      <c r="F6757" s="14">
        <f t="shared" si="1379"/>
        <v>0</v>
      </c>
      <c r="G6757" s="14">
        <f t="shared" si="1375"/>
        <v>3</v>
      </c>
      <c r="H6757" s="14">
        <f t="shared" si="1384"/>
        <v>16</v>
      </c>
      <c r="I6757" s="14">
        <f t="shared" si="1384"/>
        <v>0</v>
      </c>
      <c r="J6757" s="14">
        <f t="shared" si="1384"/>
        <v>0</v>
      </c>
      <c r="K6757" s="14">
        <f t="shared" si="1384"/>
        <v>0</v>
      </c>
      <c r="L6757" s="14" t="str">
        <f t="shared" si="1381"/>
        <v>3.16</v>
      </c>
      <c r="M6757" s="15" t="str">
        <f t="shared" si="1382"/>
        <v>--</v>
      </c>
      <c r="N6757" s="14" t="str">
        <f t="shared" si="1383"/>
        <v/>
      </c>
      <c r="O6757" s="15" t="str">
        <f t="shared" si="1376"/>
        <v/>
      </c>
      <c r="P6757" s="15" t="str">
        <f>IF(N6757=1,FLOOR(MAX($P$4:P6756),1)+1,IF(AND(P6756&lt;&gt;"",O6756&lt;&gt;1),MAX($P$4:P6756)+0.1,""))</f>
        <v/>
      </c>
      <c r="Q6757" s="5">
        <f>ROW()</f>
        <v>6757</v>
      </c>
    </row>
    <row r="6758" spans="2:17" x14ac:dyDescent="0.3">
      <c r="B6758" s="5"/>
      <c r="C6758" s="14">
        <f t="shared" si="1377"/>
        <v>0</v>
      </c>
      <c r="D6758" s="14">
        <f t="shared" si="1377"/>
        <v>0</v>
      </c>
      <c r="E6758" s="14" t="str">
        <f t="shared" si="1378"/>
        <v/>
      </c>
      <c r="F6758" s="14">
        <f t="shared" si="1379"/>
        <v>0</v>
      </c>
      <c r="G6758" s="14">
        <f t="shared" si="1375"/>
        <v>3</v>
      </c>
      <c r="H6758" s="14">
        <f t="shared" ref="H6758:K6773" si="1385">IF(G6758&lt;&gt;G6757,0,IF(AND(($F6757-$D6758)=(H$3-1),$F6758=H$3),H6757+1,H6757))</f>
        <v>16</v>
      </c>
      <c r="I6758" s="14">
        <f t="shared" si="1385"/>
        <v>0</v>
      </c>
      <c r="J6758" s="14">
        <f t="shared" si="1385"/>
        <v>0</v>
      </c>
      <c r="K6758" s="14">
        <f t="shared" si="1385"/>
        <v>0</v>
      </c>
      <c r="L6758" s="14" t="str">
        <f t="shared" si="1381"/>
        <v>3.16</v>
      </c>
      <c r="M6758" s="15" t="str">
        <f t="shared" si="1382"/>
        <v>--</v>
      </c>
      <c r="N6758" s="14" t="str">
        <f t="shared" si="1383"/>
        <v/>
      </c>
      <c r="O6758" s="15" t="str">
        <f t="shared" si="1376"/>
        <v/>
      </c>
      <c r="P6758" s="15" t="str">
        <f>IF(N6758=1,FLOOR(MAX($P$4:P6757),1)+1,IF(AND(P6757&lt;&gt;"",O6757&lt;&gt;1),MAX($P$4:P6757)+0.1,""))</f>
        <v/>
      </c>
      <c r="Q6758" s="5">
        <f>ROW()</f>
        <v>6758</v>
      </c>
    </row>
    <row r="6759" spans="2:17" x14ac:dyDescent="0.3">
      <c r="B6759" s="5"/>
      <c r="C6759" s="14">
        <f t="shared" si="1377"/>
        <v>0</v>
      </c>
      <c r="D6759" s="14">
        <f t="shared" si="1377"/>
        <v>0</v>
      </c>
      <c r="E6759" s="14" t="str">
        <f t="shared" si="1378"/>
        <v/>
      </c>
      <c r="F6759" s="14">
        <f t="shared" si="1379"/>
        <v>0</v>
      </c>
      <c r="G6759" s="14">
        <f t="shared" si="1375"/>
        <v>3</v>
      </c>
      <c r="H6759" s="14">
        <f t="shared" si="1385"/>
        <v>16</v>
      </c>
      <c r="I6759" s="14">
        <f t="shared" si="1385"/>
        <v>0</v>
      </c>
      <c r="J6759" s="14">
        <f t="shared" si="1385"/>
        <v>0</v>
      </c>
      <c r="K6759" s="14">
        <f t="shared" si="1385"/>
        <v>0</v>
      </c>
      <c r="L6759" s="14" t="str">
        <f t="shared" si="1381"/>
        <v>3.16</v>
      </c>
      <c r="M6759" s="15" t="str">
        <f t="shared" si="1382"/>
        <v>--</v>
      </c>
      <c r="N6759" s="14" t="str">
        <f t="shared" si="1383"/>
        <v/>
      </c>
      <c r="O6759" s="15" t="str">
        <f t="shared" si="1376"/>
        <v/>
      </c>
      <c r="P6759" s="15" t="str">
        <f>IF(N6759=1,FLOOR(MAX($P$4:P6758),1)+1,IF(AND(P6758&lt;&gt;"",O6758&lt;&gt;1),MAX($P$4:P6758)+0.1,""))</f>
        <v/>
      </c>
      <c r="Q6759" s="5">
        <f>ROW()</f>
        <v>6759</v>
      </c>
    </row>
    <row r="6760" spans="2:17" x14ac:dyDescent="0.3">
      <c r="B6760" s="5"/>
      <c r="C6760" s="14">
        <f t="shared" si="1377"/>
        <v>0</v>
      </c>
      <c r="D6760" s="14">
        <f t="shared" si="1377"/>
        <v>0</v>
      </c>
      <c r="E6760" s="14" t="str">
        <f t="shared" si="1378"/>
        <v/>
      </c>
      <c r="F6760" s="14">
        <f t="shared" si="1379"/>
        <v>0</v>
      </c>
      <c r="G6760" s="14">
        <f t="shared" si="1375"/>
        <v>3</v>
      </c>
      <c r="H6760" s="14">
        <f t="shared" si="1385"/>
        <v>16</v>
      </c>
      <c r="I6760" s="14">
        <f t="shared" si="1385"/>
        <v>0</v>
      </c>
      <c r="J6760" s="14">
        <f t="shared" si="1385"/>
        <v>0</v>
      </c>
      <c r="K6760" s="14">
        <f t="shared" si="1385"/>
        <v>0</v>
      </c>
      <c r="L6760" s="14" t="str">
        <f t="shared" si="1381"/>
        <v>3.16</v>
      </c>
      <c r="M6760" s="15" t="str">
        <f t="shared" si="1382"/>
        <v>--</v>
      </c>
      <c r="N6760" s="14" t="str">
        <f t="shared" si="1383"/>
        <v/>
      </c>
      <c r="O6760" s="15" t="str">
        <f t="shared" si="1376"/>
        <v/>
      </c>
      <c r="P6760" s="15" t="str">
        <f>IF(N6760=1,FLOOR(MAX($P$4:P6759),1)+1,IF(AND(P6759&lt;&gt;"",O6759&lt;&gt;1),MAX($P$4:P6759)+0.1,""))</f>
        <v/>
      </c>
      <c r="Q6760" s="5">
        <f>ROW()</f>
        <v>6760</v>
      </c>
    </row>
    <row r="6761" spans="2:17" x14ac:dyDescent="0.3">
      <c r="B6761" s="5"/>
      <c r="C6761" s="14">
        <f t="shared" si="1377"/>
        <v>0</v>
      </c>
      <c r="D6761" s="14">
        <f t="shared" si="1377"/>
        <v>0</v>
      </c>
      <c r="E6761" s="14" t="str">
        <f t="shared" si="1378"/>
        <v/>
      </c>
      <c r="F6761" s="14">
        <f t="shared" si="1379"/>
        <v>0</v>
      </c>
      <c r="G6761" s="14">
        <f t="shared" si="1375"/>
        <v>3</v>
      </c>
      <c r="H6761" s="14">
        <f t="shared" si="1385"/>
        <v>16</v>
      </c>
      <c r="I6761" s="14">
        <f t="shared" si="1385"/>
        <v>0</v>
      </c>
      <c r="J6761" s="14">
        <f t="shared" si="1385"/>
        <v>0</v>
      </c>
      <c r="K6761" s="14">
        <f t="shared" si="1385"/>
        <v>0</v>
      </c>
      <c r="L6761" s="14" t="str">
        <f t="shared" si="1381"/>
        <v>3.16</v>
      </c>
      <c r="M6761" s="15" t="str">
        <f t="shared" si="1382"/>
        <v>--</v>
      </c>
      <c r="N6761" s="14" t="str">
        <f t="shared" si="1383"/>
        <v/>
      </c>
      <c r="O6761" s="15" t="str">
        <f t="shared" si="1376"/>
        <v/>
      </c>
      <c r="P6761" s="15" t="str">
        <f>IF(N6761=1,FLOOR(MAX($P$4:P6760),1)+1,IF(AND(P6760&lt;&gt;"",O6760&lt;&gt;1),MAX($P$4:P6760)+0.1,""))</f>
        <v/>
      </c>
      <c r="Q6761" s="5">
        <f>ROW()</f>
        <v>6761</v>
      </c>
    </row>
    <row r="6762" spans="2:17" x14ac:dyDescent="0.3">
      <c r="B6762" s="5"/>
      <c r="C6762" s="14">
        <f t="shared" si="1377"/>
        <v>0</v>
      </c>
      <c r="D6762" s="14">
        <f t="shared" si="1377"/>
        <v>0</v>
      </c>
      <c r="E6762" s="14" t="str">
        <f t="shared" si="1378"/>
        <v/>
      </c>
      <c r="F6762" s="14">
        <f t="shared" si="1379"/>
        <v>0</v>
      </c>
      <c r="G6762" s="14">
        <f t="shared" si="1375"/>
        <v>3</v>
      </c>
      <c r="H6762" s="14">
        <f t="shared" si="1385"/>
        <v>16</v>
      </c>
      <c r="I6762" s="14">
        <f t="shared" si="1385"/>
        <v>0</v>
      </c>
      <c r="J6762" s="14">
        <f t="shared" si="1385"/>
        <v>0</v>
      </c>
      <c r="K6762" s="14">
        <f t="shared" si="1385"/>
        <v>0</v>
      </c>
      <c r="L6762" s="14" t="str">
        <f t="shared" si="1381"/>
        <v>3.16</v>
      </c>
      <c r="M6762" s="15" t="str">
        <f t="shared" si="1382"/>
        <v>--</v>
      </c>
      <c r="N6762" s="14" t="str">
        <f t="shared" si="1383"/>
        <v/>
      </c>
      <c r="O6762" s="15" t="str">
        <f t="shared" si="1376"/>
        <v/>
      </c>
      <c r="P6762" s="15" t="str">
        <f>IF(N6762=1,FLOOR(MAX($P$4:P6761),1)+1,IF(AND(P6761&lt;&gt;"",O6761&lt;&gt;1),MAX($P$4:P6761)+0.1,""))</f>
        <v/>
      </c>
      <c r="Q6762" s="5">
        <f>ROW()</f>
        <v>6762</v>
      </c>
    </row>
    <row r="6763" spans="2:17" x14ac:dyDescent="0.3">
      <c r="B6763" s="5"/>
      <c r="C6763" s="14">
        <f t="shared" si="1377"/>
        <v>0</v>
      </c>
      <c r="D6763" s="14">
        <f t="shared" si="1377"/>
        <v>0</v>
      </c>
      <c r="E6763" s="14" t="str">
        <f t="shared" si="1378"/>
        <v/>
      </c>
      <c r="F6763" s="14">
        <f t="shared" si="1379"/>
        <v>0</v>
      </c>
      <c r="G6763" s="14">
        <f t="shared" si="1375"/>
        <v>3</v>
      </c>
      <c r="H6763" s="14">
        <f t="shared" si="1385"/>
        <v>16</v>
      </c>
      <c r="I6763" s="14">
        <f t="shared" si="1385"/>
        <v>0</v>
      </c>
      <c r="J6763" s="14">
        <f t="shared" si="1385"/>
        <v>0</v>
      </c>
      <c r="K6763" s="14">
        <f t="shared" si="1385"/>
        <v>0</v>
      </c>
      <c r="L6763" s="14" t="str">
        <f t="shared" si="1381"/>
        <v>3.16</v>
      </c>
      <c r="M6763" s="15" t="str">
        <f t="shared" si="1382"/>
        <v>--</v>
      </c>
      <c r="N6763" s="14" t="str">
        <f t="shared" si="1383"/>
        <v/>
      </c>
      <c r="O6763" s="15" t="str">
        <f t="shared" si="1376"/>
        <v/>
      </c>
      <c r="P6763" s="15" t="str">
        <f>IF(N6763=1,FLOOR(MAX($P$4:P6762),1)+1,IF(AND(P6762&lt;&gt;"",O6762&lt;&gt;1),MAX($P$4:P6762)+0.1,""))</f>
        <v/>
      </c>
      <c r="Q6763" s="5">
        <f>ROW()</f>
        <v>6763</v>
      </c>
    </row>
    <row r="6764" spans="2:17" x14ac:dyDescent="0.3">
      <c r="B6764" s="5"/>
      <c r="C6764" s="14">
        <f t="shared" si="1377"/>
        <v>0</v>
      </c>
      <c r="D6764" s="14">
        <f t="shared" si="1377"/>
        <v>0</v>
      </c>
      <c r="E6764" s="14" t="str">
        <f t="shared" si="1378"/>
        <v/>
      </c>
      <c r="F6764" s="14">
        <f t="shared" si="1379"/>
        <v>0</v>
      </c>
      <c r="G6764" s="14">
        <f t="shared" si="1375"/>
        <v>3</v>
      </c>
      <c r="H6764" s="14">
        <f t="shared" si="1385"/>
        <v>16</v>
      </c>
      <c r="I6764" s="14">
        <f t="shared" si="1385"/>
        <v>0</v>
      </c>
      <c r="J6764" s="14">
        <f t="shared" si="1385"/>
        <v>0</v>
      </c>
      <c r="K6764" s="14">
        <f t="shared" si="1385"/>
        <v>0</v>
      </c>
      <c r="L6764" s="14" t="str">
        <f t="shared" si="1381"/>
        <v>3.16</v>
      </c>
      <c r="M6764" s="15" t="str">
        <f t="shared" si="1382"/>
        <v>--</v>
      </c>
      <c r="N6764" s="14" t="str">
        <f t="shared" si="1383"/>
        <v/>
      </c>
      <c r="O6764" s="15" t="str">
        <f t="shared" si="1376"/>
        <v/>
      </c>
      <c r="P6764" s="15" t="str">
        <f>IF(N6764=1,FLOOR(MAX($P$4:P6763),1)+1,IF(AND(P6763&lt;&gt;"",O6763&lt;&gt;1),MAX($P$4:P6763)+0.1,""))</f>
        <v/>
      </c>
      <c r="Q6764" s="5">
        <f>ROW()</f>
        <v>6764</v>
      </c>
    </row>
    <row r="6765" spans="2:17" x14ac:dyDescent="0.3">
      <c r="B6765" s="5"/>
      <c r="C6765" s="14">
        <f t="shared" si="1377"/>
        <v>0</v>
      </c>
      <c r="D6765" s="14">
        <f t="shared" si="1377"/>
        <v>0</v>
      </c>
      <c r="E6765" s="14" t="str">
        <f t="shared" si="1378"/>
        <v/>
      </c>
      <c r="F6765" s="14">
        <f t="shared" si="1379"/>
        <v>0</v>
      </c>
      <c r="G6765" s="14">
        <f t="shared" si="1375"/>
        <v>3</v>
      </c>
      <c r="H6765" s="14">
        <f t="shared" si="1385"/>
        <v>16</v>
      </c>
      <c r="I6765" s="14">
        <f t="shared" si="1385"/>
        <v>0</v>
      </c>
      <c r="J6765" s="14">
        <f t="shared" si="1385"/>
        <v>0</v>
      </c>
      <c r="K6765" s="14">
        <f t="shared" si="1385"/>
        <v>0</v>
      </c>
      <c r="L6765" s="14" t="str">
        <f t="shared" si="1381"/>
        <v>3.16</v>
      </c>
      <c r="M6765" s="15" t="str">
        <f t="shared" si="1382"/>
        <v>--</v>
      </c>
      <c r="N6765" s="14" t="str">
        <f t="shared" si="1383"/>
        <v/>
      </c>
      <c r="O6765" s="15" t="str">
        <f t="shared" si="1376"/>
        <v/>
      </c>
      <c r="P6765" s="15" t="str">
        <f>IF(N6765=1,FLOOR(MAX($P$4:P6764),1)+1,IF(AND(P6764&lt;&gt;"",O6764&lt;&gt;1),MAX($P$4:P6764)+0.1,""))</f>
        <v/>
      </c>
      <c r="Q6765" s="5">
        <f>ROW()</f>
        <v>6765</v>
      </c>
    </row>
    <row r="6766" spans="2:17" x14ac:dyDescent="0.3">
      <c r="B6766" s="5"/>
      <c r="C6766" s="14">
        <f t="shared" si="1377"/>
        <v>0</v>
      </c>
      <c r="D6766" s="14">
        <f t="shared" si="1377"/>
        <v>0</v>
      </c>
      <c r="E6766" s="14" t="str">
        <f t="shared" si="1378"/>
        <v/>
      </c>
      <c r="F6766" s="14">
        <f t="shared" si="1379"/>
        <v>0</v>
      </c>
      <c r="G6766" s="14">
        <f t="shared" si="1375"/>
        <v>3</v>
      </c>
      <c r="H6766" s="14">
        <f t="shared" si="1385"/>
        <v>16</v>
      </c>
      <c r="I6766" s="14">
        <f t="shared" si="1385"/>
        <v>0</v>
      </c>
      <c r="J6766" s="14">
        <f t="shared" si="1385"/>
        <v>0</v>
      </c>
      <c r="K6766" s="14">
        <f t="shared" si="1385"/>
        <v>0</v>
      </c>
      <c r="L6766" s="14" t="str">
        <f t="shared" si="1381"/>
        <v>3.16</v>
      </c>
      <c r="M6766" s="15" t="str">
        <f t="shared" si="1382"/>
        <v>--</v>
      </c>
      <c r="N6766" s="14" t="str">
        <f t="shared" si="1383"/>
        <v/>
      </c>
      <c r="O6766" s="15" t="str">
        <f t="shared" si="1376"/>
        <v/>
      </c>
      <c r="P6766" s="15" t="str">
        <f>IF(N6766=1,FLOOR(MAX($P$4:P6765),1)+1,IF(AND(P6765&lt;&gt;"",O6765&lt;&gt;1),MAX($P$4:P6765)+0.1,""))</f>
        <v/>
      </c>
      <c r="Q6766" s="5">
        <f>ROW()</f>
        <v>6766</v>
      </c>
    </row>
    <row r="6767" spans="2:17" x14ac:dyDescent="0.3">
      <c r="B6767" s="5"/>
      <c r="C6767" s="14">
        <f t="shared" si="1377"/>
        <v>0</v>
      </c>
      <c r="D6767" s="14">
        <f t="shared" si="1377"/>
        <v>0</v>
      </c>
      <c r="E6767" s="14" t="str">
        <f t="shared" si="1378"/>
        <v/>
      </c>
      <c r="F6767" s="14">
        <f t="shared" si="1379"/>
        <v>0</v>
      </c>
      <c r="G6767" s="14">
        <f t="shared" si="1375"/>
        <v>3</v>
      </c>
      <c r="H6767" s="14">
        <f t="shared" si="1385"/>
        <v>16</v>
      </c>
      <c r="I6767" s="14">
        <f t="shared" si="1385"/>
        <v>0</v>
      </c>
      <c r="J6767" s="14">
        <f t="shared" si="1385"/>
        <v>0</v>
      </c>
      <c r="K6767" s="14">
        <f t="shared" si="1385"/>
        <v>0</v>
      </c>
      <c r="L6767" s="14" t="str">
        <f t="shared" si="1381"/>
        <v>3.16</v>
      </c>
      <c r="M6767" s="15" t="str">
        <f t="shared" si="1382"/>
        <v>--</v>
      </c>
      <c r="N6767" s="14" t="str">
        <f t="shared" si="1383"/>
        <v/>
      </c>
      <c r="O6767" s="15" t="str">
        <f t="shared" si="1376"/>
        <v/>
      </c>
      <c r="P6767" s="15" t="str">
        <f>IF(N6767=1,FLOOR(MAX($P$4:P6766),1)+1,IF(AND(P6766&lt;&gt;"",O6766&lt;&gt;1),MAX($P$4:P6766)+0.1,""))</f>
        <v/>
      </c>
      <c r="Q6767" s="5">
        <f>ROW()</f>
        <v>6767</v>
      </c>
    </row>
    <row r="6768" spans="2:17" x14ac:dyDescent="0.3">
      <c r="B6768" s="5"/>
      <c r="C6768" s="14">
        <f t="shared" si="1377"/>
        <v>0</v>
      </c>
      <c r="D6768" s="14">
        <f t="shared" si="1377"/>
        <v>0</v>
      </c>
      <c r="E6768" s="14" t="str">
        <f t="shared" si="1378"/>
        <v/>
      </c>
      <c r="F6768" s="14">
        <f t="shared" si="1379"/>
        <v>0</v>
      </c>
      <c r="G6768" s="14">
        <f t="shared" si="1375"/>
        <v>3</v>
      </c>
      <c r="H6768" s="14">
        <f t="shared" si="1385"/>
        <v>16</v>
      </c>
      <c r="I6768" s="14">
        <f t="shared" si="1385"/>
        <v>0</v>
      </c>
      <c r="J6768" s="14">
        <f t="shared" si="1385"/>
        <v>0</v>
      </c>
      <c r="K6768" s="14">
        <f t="shared" si="1385"/>
        <v>0</v>
      </c>
      <c r="L6768" s="14" t="str">
        <f t="shared" si="1381"/>
        <v>3.16</v>
      </c>
      <c r="M6768" s="15" t="str">
        <f t="shared" si="1382"/>
        <v>--</v>
      </c>
      <c r="N6768" s="14" t="str">
        <f t="shared" si="1383"/>
        <v/>
      </c>
      <c r="O6768" s="15" t="str">
        <f t="shared" si="1376"/>
        <v/>
      </c>
      <c r="P6768" s="15" t="str">
        <f>IF(N6768=1,FLOOR(MAX($P$4:P6767),1)+1,IF(AND(P6767&lt;&gt;"",O6767&lt;&gt;1),MAX($P$4:P6767)+0.1,""))</f>
        <v/>
      </c>
      <c r="Q6768" s="5">
        <f>ROW()</f>
        <v>6768</v>
      </c>
    </row>
    <row r="6769" spans="2:17" x14ac:dyDescent="0.3">
      <c r="B6769" s="5"/>
      <c r="C6769" s="14">
        <f t="shared" si="1377"/>
        <v>0</v>
      </c>
      <c r="D6769" s="14">
        <f t="shared" si="1377"/>
        <v>0</v>
      </c>
      <c r="E6769" s="14" t="str">
        <f t="shared" si="1378"/>
        <v/>
      </c>
      <c r="F6769" s="14">
        <f t="shared" si="1379"/>
        <v>0</v>
      </c>
      <c r="G6769" s="14">
        <f t="shared" si="1375"/>
        <v>3</v>
      </c>
      <c r="H6769" s="14">
        <f t="shared" si="1385"/>
        <v>16</v>
      </c>
      <c r="I6769" s="14">
        <f t="shared" si="1385"/>
        <v>0</v>
      </c>
      <c r="J6769" s="14">
        <f t="shared" si="1385"/>
        <v>0</v>
      </c>
      <c r="K6769" s="14">
        <f t="shared" si="1385"/>
        <v>0</v>
      </c>
      <c r="L6769" s="14" t="str">
        <f t="shared" si="1381"/>
        <v>3.16</v>
      </c>
      <c r="M6769" s="15" t="str">
        <f t="shared" si="1382"/>
        <v>--</v>
      </c>
      <c r="N6769" s="14" t="str">
        <f t="shared" si="1383"/>
        <v/>
      </c>
      <c r="O6769" s="15" t="str">
        <f t="shared" si="1376"/>
        <v/>
      </c>
      <c r="P6769" s="15" t="str">
        <f>IF(N6769=1,FLOOR(MAX($P$4:P6768),1)+1,IF(AND(P6768&lt;&gt;"",O6768&lt;&gt;1),MAX($P$4:P6768)+0.1,""))</f>
        <v/>
      </c>
      <c r="Q6769" s="5">
        <f>ROW()</f>
        <v>6769</v>
      </c>
    </row>
    <row r="6770" spans="2:17" x14ac:dyDescent="0.3">
      <c r="B6770" s="5"/>
      <c r="C6770" s="14">
        <f t="shared" si="1377"/>
        <v>0</v>
      </c>
      <c r="D6770" s="14">
        <f t="shared" si="1377"/>
        <v>0</v>
      </c>
      <c r="E6770" s="14" t="str">
        <f t="shared" si="1378"/>
        <v/>
      </c>
      <c r="F6770" s="14">
        <f t="shared" si="1379"/>
        <v>0</v>
      </c>
      <c r="G6770" s="14">
        <f t="shared" si="1375"/>
        <v>3</v>
      </c>
      <c r="H6770" s="14">
        <f t="shared" si="1385"/>
        <v>16</v>
      </c>
      <c r="I6770" s="14">
        <f t="shared" si="1385"/>
        <v>0</v>
      </c>
      <c r="J6770" s="14">
        <f t="shared" si="1385"/>
        <v>0</v>
      </c>
      <c r="K6770" s="14">
        <f t="shared" si="1385"/>
        <v>0</v>
      </c>
      <c r="L6770" s="14" t="str">
        <f t="shared" si="1381"/>
        <v>3.16</v>
      </c>
      <c r="M6770" s="15" t="str">
        <f t="shared" si="1382"/>
        <v>--</v>
      </c>
      <c r="N6770" s="14" t="str">
        <f t="shared" si="1383"/>
        <v/>
      </c>
      <c r="O6770" s="15" t="str">
        <f t="shared" si="1376"/>
        <v/>
      </c>
      <c r="P6770" s="15" t="str">
        <f>IF(N6770=1,FLOOR(MAX($P$4:P6769),1)+1,IF(AND(P6769&lt;&gt;"",O6769&lt;&gt;1),MAX($P$4:P6769)+0.1,""))</f>
        <v/>
      </c>
      <c r="Q6770" s="5">
        <f>ROW()</f>
        <v>6770</v>
      </c>
    </row>
    <row r="6771" spans="2:17" x14ac:dyDescent="0.3">
      <c r="B6771" s="5"/>
      <c r="C6771" s="14">
        <f t="shared" si="1377"/>
        <v>0</v>
      </c>
      <c r="D6771" s="14">
        <f t="shared" si="1377"/>
        <v>0</v>
      </c>
      <c r="E6771" s="14" t="str">
        <f t="shared" si="1378"/>
        <v/>
      </c>
      <c r="F6771" s="14">
        <f t="shared" si="1379"/>
        <v>0</v>
      </c>
      <c r="G6771" s="14">
        <f t="shared" si="1375"/>
        <v>3</v>
      </c>
      <c r="H6771" s="14">
        <f t="shared" si="1385"/>
        <v>16</v>
      </c>
      <c r="I6771" s="14">
        <f t="shared" si="1385"/>
        <v>0</v>
      </c>
      <c r="J6771" s="14">
        <f t="shared" si="1385"/>
        <v>0</v>
      </c>
      <c r="K6771" s="14">
        <f t="shared" si="1385"/>
        <v>0</v>
      </c>
      <c r="L6771" s="14" t="str">
        <f t="shared" si="1381"/>
        <v>3.16</v>
      </c>
      <c r="M6771" s="15" t="str">
        <f t="shared" si="1382"/>
        <v>--</v>
      </c>
      <c r="N6771" s="14" t="str">
        <f t="shared" si="1383"/>
        <v/>
      </c>
      <c r="O6771" s="15" t="str">
        <f t="shared" si="1376"/>
        <v/>
      </c>
      <c r="P6771" s="15" t="str">
        <f>IF(N6771=1,FLOOR(MAX($P$4:P6770),1)+1,IF(AND(P6770&lt;&gt;"",O6770&lt;&gt;1),MAX($P$4:P6770)+0.1,""))</f>
        <v/>
      </c>
      <c r="Q6771" s="5">
        <f>ROW()</f>
        <v>6771</v>
      </c>
    </row>
    <row r="6772" spans="2:17" x14ac:dyDescent="0.3">
      <c r="B6772" s="5"/>
      <c r="C6772" s="14">
        <f t="shared" si="1377"/>
        <v>0</v>
      </c>
      <c r="D6772" s="14">
        <f t="shared" si="1377"/>
        <v>0</v>
      </c>
      <c r="E6772" s="14" t="str">
        <f t="shared" si="1378"/>
        <v/>
      </c>
      <c r="F6772" s="14">
        <f t="shared" si="1379"/>
        <v>0</v>
      </c>
      <c r="G6772" s="14">
        <f t="shared" si="1375"/>
        <v>3</v>
      </c>
      <c r="H6772" s="14">
        <f t="shared" si="1385"/>
        <v>16</v>
      </c>
      <c r="I6772" s="14">
        <f t="shared" si="1385"/>
        <v>0</v>
      </c>
      <c r="J6772" s="14">
        <f t="shared" si="1385"/>
        <v>0</v>
      </c>
      <c r="K6772" s="14">
        <f t="shared" si="1385"/>
        <v>0</v>
      </c>
      <c r="L6772" s="14" t="str">
        <f t="shared" si="1381"/>
        <v>3.16</v>
      </c>
      <c r="M6772" s="15" t="str">
        <f t="shared" si="1382"/>
        <v>--</v>
      </c>
      <c r="N6772" s="14" t="str">
        <f t="shared" si="1383"/>
        <v/>
      </c>
      <c r="O6772" s="15" t="str">
        <f t="shared" si="1376"/>
        <v/>
      </c>
      <c r="P6772" s="15" t="str">
        <f>IF(N6772=1,FLOOR(MAX($P$4:P6771),1)+1,IF(AND(P6771&lt;&gt;"",O6771&lt;&gt;1),MAX($P$4:P6771)+0.1,""))</f>
        <v/>
      </c>
      <c r="Q6772" s="5">
        <f>ROW()</f>
        <v>6772</v>
      </c>
    </row>
    <row r="6773" spans="2:17" x14ac:dyDescent="0.3">
      <c r="B6773" s="5"/>
      <c r="C6773" s="14">
        <f t="shared" si="1377"/>
        <v>0</v>
      </c>
      <c r="D6773" s="14">
        <f t="shared" si="1377"/>
        <v>0</v>
      </c>
      <c r="E6773" s="14" t="str">
        <f t="shared" si="1378"/>
        <v/>
      </c>
      <c r="F6773" s="14">
        <f t="shared" si="1379"/>
        <v>0</v>
      </c>
      <c r="G6773" s="14">
        <f t="shared" si="1375"/>
        <v>3</v>
      </c>
      <c r="H6773" s="14">
        <f t="shared" si="1385"/>
        <v>16</v>
      </c>
      <c r="I6773" s="14">
        <f t="shared" si="1385"/>
        <v>0</v>
      </c>
      <c r="J6773" s="14">
        <f t="shared" si="1385"/>
        <v>0</v>
      </c>
      <c r="K6773" s="14">
        <f t="shared" si="1385"/>
        <v>0</v>
      </c>
      <c r="L6773" s="14" t="str">
        <f t="shared" si="1381"/>
        <v>3.16</v>
      </c>
      <c r="M6773" s="15" t="str">
        <f t="shared" si="1382"/>
        <v>--</v>
      </c>
      <c r="N6773" s="14" t="str">
        <f t="shared" si="1383"/>
        <v/>
      </c>
      <c r="O6773" s="15" t="str">
        <f t="shared" si="1376"/>
        <v/>
      </c>
      <c r="P6773" s="15" t="str">
        <f>IF(N6773=1,FLOOR(MAX($P$4:P6772),1)+1,IF(AND(P6772&lt;&gt;"",O6772&lt;&gt;1),MAX($P$4:P6772)+0.1,""))</f>
        <v/>
      </c>
      <c r="Q6773" s="5">
        <f>ROW()</f>
        <v>6773</v>
      </c>
    </row>
    <row r="6774" spans="2:17" x14ac:dyDescent="0.3">
      <c r="B6774" s="5"/>
      <c r="C6774" s="14">
        <f t="shared" si="1377"/>
        <v>0</v>
      </c>
      <c r="D6774" s="14">
        <f t="shared" si="1377"/>
        <v>0</v>
      </c>
      <c r="E6774" s="14" t="str">
        <f t="shared" si="1378"/>
        <v/>
      </c>
      <c r="F6774" s="14">
        <f t="shared" si="1379"/>
        <v>0</v>
      </c>
      <c r="G6774" s="14">
        <f t="shared" si="1375"/>
        <v>3</v>
      </c>
      <c r="H6774" s="14">
        <f t="shared" ref="H6774:K6789" si="1386">IF(G6774&lt;&gt;G6773,0,IF(AND(($F6773-$D6774)=(H$3-1),$F6774=H$3),H6773+1,H6773))</f>
        <v>16</v>
      </c>
      <c r="I6774" s="14">
        <f t="shared" si="1386"/>
        <v>0</v>
      </c>
      <c r="J6774" s="14">
        <f t="shared" si="1386"/>
        <v>0</v>
      </c>
      <c r="K6774" s="14">
        <f t="shared" si="1386"/>
        <v>0</v>
      </c>
      <c r="L6774" s="14" t="str">
        <f t="shared" si="1381"/>
        <v>3.16</v>
      </c>
      <c r="M6774" s="15" t="str">
        <f t="shared" si="1382"/>
        <v>--</v>
      </c>
      <c r="N6774" s="14" t="str">
        <f t="shared" si="1383"/>
        <v/>
      </c>
      <c r="O6774" s="15" t="str">
        <f t="shared" si="1376"/>
        <v/>
      </c>
      <c r="P6774" s="15" t="str">
        <f>IF(N6774=1,FLOOR(MAX($P$4:P6773),1)+1,IF(AND(P6773&lt;&gt;"",O6773&lt;&gt;1),MAX($P$4:P6773)+0.1,""))</f>
        <v/>
      </c>
      <c r="Q6774" s="5">
        <f>ROW()</f>
        <v>6774</v>
      </c>
    </row>
    <row r="6775" spans="2:17" x14ac:dyDescent="0.3">
      <c r="B6775" s="5"/>
      <c r="C6775" s="14">
        <f t="shared" si="1377"/>
        <v>0</v>
      </c>
      <c r="D6775" s="14">
        <f t="shared" si="1377"/>
        <v>0</v>
      </c>
      <c r="E6775" s="14" t="str">
        <f t="shared" si="1378"/>
        <v/>
      </c>
      <c r="F6775" s="14">
        <f t="shared" si="1379"/>
        <v>0</v>
      </c>
      <c r="G6775" s="14">
        <f t="shared" si="1375"/>
        <v>3</v>
      </c>
      <c r="H6775" s="14">
        <f t="shared" si="1386"/>
        <v>16</v>
      </c>
      <c r="I6775" s="14">
        <f t="shared" si="1386"/>
        <v>0</v>
      </c>
      <c r="J6775" s="14">
        <f t="shared" si="1386"/>
        <v>0</v>
      </c>
      <c r="K6775" s="14">
        <f t="shared" si="1386"/>
        <v>0</v>
      </c>
      <c r="L6775" s="14" t="str">
        <f t="shared" si="1381"/>
        <v>3.16</v>
      </c>
      <c r="M6775" s="15" t="str">
        <f t="shared" si="1382"/>
        <v>--</v>
      </c>
      <c r="N6775" s="14" t="str">
        <f t="shared" si="1383"/>
        <v/>
      </c>
      <c r="O6775" s="15" t="str">
        <f t="shared" si="1376"/>
        <v/>
      </c>
      <c r="P6775" s="15" t="str">
        <f>IF(N6775=1,FLOOR(MAX($P$4:P6774),1)+1,IF(AND(P6774&lt;&gt;"",O6774&lt;&gt;1),MAX($P$4:P6774)+0.1,""))</f>
        <v/>
      </c>
      <c r="Q6775" s="5">
        <f>ROW()</f>
        <v>6775</v>
      </c>
    </row>
    <row r="6776" spans="2:17" x14ac:dyDescent="0.3">
      <c r="B6776" s="5"/>
      <c r="C6776" s="14">
        <f t="shared" si="1377"/>
        <v>0</v>
      </c>
      <c r="D6776" s="14">
        <f t="shared" si="1377"/>
        <v>0</v>
      </c>
      <c r="E6776" s="14" t="str">
        <f t="shared" si="1378"/>
        <v/>
      </c>
      <c r="F6776" s="14">
        <f t="shared" si="1379"/>
        <v>0</v>
      </c>
      <c r="G6776" s="14">
        <f t="shared" si="1375"/>
        <v>3</v>
      </c>
      <c r="H6776" s="14">
        <f t="shared" si="1386"/>
        <v>16</v>
      </c>
      <c r="I6776" s="14">
        <f t="shared" si="1386"/>
        <v>0</v>
      </c>
      <c r="J6776" s="14">
        <f t="shared" si="1386"/>
        <v>0</v>
      </c>
      <c r="K6776" s="14">
        <f t="shared" si="1386"/>
        <v>0</v>
      </c>
      <c r="L6776" s="14" t="str">
        <f t="shared" si="1381"/>
        <v>3.16</v>
      </c>
      <c r="M6776" s="15" t="str">
        <f t="shared" si="1382"/>
        <v>--</v>
      </c>
      <c r="N6776" s="14" t="str">
        <f t="shared" si="1383"/>
        <v/>
      </c>
      <c r="O6776" s="15" t="str">
        <f t="shared" si="1376"/>
        <v/>
      </c>
      <c r="P6776" s="15" t="str">
        <f>IF(N6776=1,FLOOR(MAX($P$4:P6775),1)+1,IF(AND(P6775&lt;&gt;"",O6775&lt;&gt;1),MAX($P$4:P6775)+0.1,""))</f>
        <v/>
      </c>
      <c r="Q6776" s="5">
        <f>ROW()</f>
        <v>6776</v>
      </c>
    </row>
    <row r="6777" spans="2:17" x14ac:dyDescent="0.3">
      <c r="B6777" s="5"/>
      <c r="C6777" s="14">
        <f t="shared" si="1377"/>
        <v>0</v>
      </c>
      <c r="D6777" s="14">
        <f t="shared" si="1377"/>
        <v>0</v>
      </c>
      <c r="E6777" s="14" t="str">
        <f t="shared" si="1378"/>
        <v/>
      </c>
      <c r="F6777" s="14">
        <f t="shared" si="1379"/>
        <v>0</v>
      </c>
      <c r="G6777" s="14">
        <f t="shared" si="1375"/>
        <v>3</v>
      </c>
      <c r="H6777" s="14">
        <f t="shared" si="1386"/>
        <v>16</v>
      </c>
      <c r="I6777" s="14">
        <f t="shared" si="1386"/>
        <v>0</v>
      </c>
      <c r="J6777" s="14">
        <f t="shared" si="1386"/>
        <v>0</v>
      </c>
      <c r="K6777" s="14">
        <f t="shared" si="1386"/>
        <v>0</v>
      </c>
      <c r="L6777" s="14" t="str">
        <f t="shared" si="1381"/>
        <v>3.16</v>
      </c>
      <c r="M6777" s="15" t="str">
        <f t="shared" si="1382"/>
        <v>--</v>
      </c>
      <c r="N6777" s="14" t="str">
        <f t="shared" si="1383"/>
        <v/>
      </c>
      <c r="O6777" s="15" t="str">
        <f t="shared" si="1376"/>
        <v/>
      </c>
      <c r="P6777" s="15" t="str">
        <f>IF(N6777=1,FLOOR(MAX($P$4:P6776),1)+1,IF(AND(P6776&lt;&gt;"",O6776&lt;&gt;1),MAX($P$4:P6776)+0.1,""))</f>
        <v/>
      </c>
      <c r="Q6777" s="5">
        <f>ROW()</f>
        <v>6777</v>
      </c>
    </row>
    <row r="6778" spans="2:17" x14ac:dyDescent="0.3">
      <c r="B6778" s="5"/>
      <c r="C6778" s="14">
        <f t="shared" si="1377"/>
        <v>0</v>
      </c>
      <c r="D6778" s="14">
        <f t="shared" si="1377"/>
        <v>0</v>
      </c>
      <c r="E6778" s="14" t="str">
        <f t="shared" si="1378"/>
        <v/>
      </c>
      <c r="F6778" s="14">
        <f t="shared" si="1379"/>
        <v>0</v>
      </c>
      <c r="G6778" s="14">
        <f t="shared" si="1375"/>
        <v>3</v>
      </c>
      <c r="H6778" s="14">
        <f t="shared" si="1386"/>
        <v>16</v>
      </c>
      <c r="I6778" s="14">
        <f t="shared" si="1386"/>
        <v>0</v>
      </c>
      <c r="J6778" s="14">
        <f t="shared" si="1386"/>
        <v>0</v>
      </c>
      <c r="K6778" s="14">
        <f t="shared" si="1386"/>
        <v>0</v>
      </c>
      <c r="L6778" s="14" t="str">
        <f t="shared" si="1381"/>
        <v>3.16</v>
      </c>
      <c r="M6778" s="15" t="str">
        <f t="shared" si="1382"/>
        <v>--</v>
      </c>
      <c r="N6778" s="14" t="str">
        <f t="shared" si="1383"/>
        <v/>
      </c>
      <c r="O6778" s="15" t="str">
        <f t="shared" si="1376"/>
        <v/>
      </c>
      <c r="P6778" s="15" t="str">
        <f>IF(N6778=1,FLOOR(MAX($P$4:P6777),1)+1,IF(AND(P6777&lt;&gt;"",O6777&lt;&gt;1),MAX($P$4:P6777)+0.1,""))</f>
        <v/>
      </c>
      <c r="Q6778" s="5">
        <f>ROW()</f>
        <v>6778</v>
      </c>
    </row>
    <row r="6779" spans="2:17" x14ac:dyDescent="0.3">
      <c r="B6779" s="5"/>
      <c r="C6779" s="14">
        <f t="shared" si="1377"/>
        <v>0</v>
      </c>
      <c r="D6779" s="14">
        <f t="shared" si="1377"/>
        <v>0</v>
      </c>
      <c r="E6779" s="14" t="str">
        <f t="shared" si="1378"/>
        <v/>
      </c>
      <c r="F6779" s="14">
        <f t="shared" si="1379"/>
        <v>0</v>
      </c>
      <c r="G6779" s="14">
        <f t="shared" si="1375"/>
        <v>3</v>
      </c>
      <c r="H6779" s="14">
        <f t="shared" si="1386"/>
        <v>16</v>
      </c>
      <c r="I6779" s="14">
        <f t="shared" si="1386"/>
        <v>0</v>
      </c>
      <c r="J6779" s="14">
        <f t="shared" si="1386"/>
        <v>0</v>
      </c>
      <c r="K6779" s="14">
        <f t="shared" si="1386"/>
        <v>0</v>
      </c>
      <c r="L6779" s="14" t="str">
        <f t="shared" si="1381"/>
        <v>3.16</v>
      </c>
      <c r="M6779" s="15" t="str">
        <f t="shared" si="1382"/>
        <v>--</v>
      </c>
      <c r="N6779" s="14" t="str">
        <f t="shared" si="1383"/>
        <v/>
      </c>
      <c r="O6779" s="15" t="str">
        <f t="shared" si="1376"/>
        <v/>
      </c>
      <c r="P6779" s="15" t="str">
        <f>IF(N6779=1,FLOOR(MAX($P$4:P6778),1)+1,IF(AND(P6778&lt;&gt;"",O6778&lt;&gt;1),MAX($P$4:P6778)+0.1,""))</f>
        <v/>
      </c>
      <c r="Q6779" s="5">
        <f>ROW()</f>
        <v>6779</v>
      </c>
    </row>
    <row r="6780" spans="2:17" x14ac:dyDescent="0.3">
      <c r="B6780" s="5"/>
      <c r="C6780" s="14">
        <f t="shared" si="1377"/>
        <v>0</v>
      </c>
      <c r="D6780" s="14">
        <f t="shared" si="1377"/>
        <v>0</v>
      </c>
      <c r="E6780" s="14" t="str">
        <f t="shared" si="1378"/>
        <v/>
      </c>
      <c r="F6780" s="14">
        <f t="shared" si="1379"/>
        <v>0</v>
      </c>
      <c r="G6780" s="14">
        <f t="shared" si="1375"/>
        <v>3</v>
      </c>
      <c r="H6780" s="14">
        <f t="shared" si="1386"/>
        <v>16</v>
      </c>
      <c r="I6780" s="14">
        <f t="shared" si="1386"/>
        <v>0</v>
      </c>
      <c r="J6780" s="14">
        <f t="shared" si="1386"/>
        <v>0</v>
      </c>
      <c r="K6780" s="14">
        <f t="shared" si="1386"/>
        <v>0</v>
      </c>
      <c r="L6780" s="14" t="str">
        <f t="shared" si="1381"/>
        <v>3.16</v>
      </c>
      <c r="M6780" s="15" t="str">
        <f t="shared" si="1382"/>
        <v>--</v>
      </c>
      <c r="N6780" s="14" t="str">
        <f t="shared" si="1383"/>
        <v/>
      </c>
      <c r="O6780" s="15" t="str">
        <f t="shared" si="1376"/>
        <v/>
      </c>
      <c r="P6780" s="15" t="str">
        <f>IF(N6780=1,FLOOR(MAX($P$4:P6779),1)+1,IF(AND(P6779&lt;&gt;"",O6779&lt;&gt;1),MAX($P$4:P6779)+0.1,""))</f>
        <v/>
      </c>
      <c r="Q6780" s="5">
        <f>ROW()</f>
        <v>6780</v>
      </c>
    </row>
    <row r="6781" spans="2:17" x14ac:dyDescent="0.3">
      <c r="B6781" s="5"/>
      <c r="C6781" s="14">
        <f t="shared" si="1377"/>
        <v>0</v>
      </c>
      <c r="D6781" s="14">
        <f t="shared" si="1377"/>
        <v>0</v>
      </c>
      <c r="E6781" s="14" t="str">
        <f t="shared" si="1378"/>
        <v/>
      </c>
      <c r="F6781" s="14">
        <f t="shared" si="1379"/>
        <v>0</v>
      </c>
      <c r="G6781" s="14">
        <f t="shared" si="1375"/>
        <v>3</v>
      </c>
      <c r="H6781" s="14">
        <f t="shared" si="1386"/>
        <v>16</v>
      </c>
      <c r="I6781" s="14">
        <f t="shared" si="1386"/>
        <v>0</v>
      </c>
      <c r="J6781" s="14">
        <f t="shared" si="1386"/>
        <v>0</v>
      </c>
      <c r="K6781" s="14">
        <f t="shared" si="1386"/>
        <v>0</v>
      </c>
      <c r="L6781" s="14" t="str">
        <f t="shared" si="1381"/>
        <v>3.16</v>
      </c>
      <c r="M6781" s="15" t="str">
        <f t="shared" si="1382"/>
        <v>--</v>
      </c>
      <c r="N6781" s="14" t="str">
        <f t="shared" si="1383"/>
        <v/>
      </c>
      <c r="O6781" s="15" t="str">
        <f t="shared" si="1376"/>
        <v/>
      </c>
      <c r="P6781" s="15" t="str">
        <f>IF(N6781=1,FLOOR(MAX($P$4:P6780),1)+1,IF(AND(P6780&lt;&gt;"",O6780&lt;&gt;1),MAX($P$4:P6780)+0.1,""))</f>
        <v/>
      </c>
      <c r="Q6781" s="5">
        <f>ROW()</f>
        <v>6781</v>
      </c>
    </row>
    <row r="6782" spans="2:17" x14ac:dyDescent="0.3">
      <c r="B6782" s="5"/>
      <c r="C6782" s="14">
        <f t="shared" si="1377"/>
        <v>0</v>
      </c>
      <c r="D6782" s="14">
        <f t="shared" si="1377"/>
        <v>0</v>
      </c>
      <c r="E6782" s="14" t="str">
        <f t="shared" si="1378"/>
        <v/>
      </c>
      <c r="F6782" s="14">
        <f t="shared" si="1379"/>
        <v>0</v>
      </c>
      <c r="G6782" s="14">
        <f t="shared" si="1375"/>
        <v>3</v>
      </c>
      <c r="H6782" s="14">
        <f t="shared" si="1386"/>
        <v>16</v>
      </c>
      <c r="I6782" s="14">
        <f t="shared" si="1386"/>
        <v>0</v>
      </c>
      <c r="J6782" s="14">
        <f t="shared" si="1386"/>
        <v>0</v>
      </c>
      <c r="K6782" s="14">
        <f t="shared" si="1386"/>
        <v>0</v>
      </c>
      <c r="L6782" s="14" t="str">
        <f t="shared" si="1381"/>
        <v>3.16</v>
      </c>
      <c r="M6782" s="15" t="str">
        <f t="shared" si="1382"/>
        <v>--</v>
      </c>
      <c r="N6782" s="14" t="str">
        <f t="shared" si="1383"/>
        <v/>
      </c>
      <c r="O6782" s="15" t="str">
        <f t="shared" si="1376"/>
        <v/>
      </c>
      <c r="P6782" s="15" t="str">
        <f>IF(N6782=1,FLOOR(MAX($P$4:P6781),1)+1,IF(AND(P6781&lt;&gt;"",O6781&lt;&gt;1),MAX($P$4:P6781)+0.1,""))</f>
        <v/>
      </c>
      <c r="Q6782" s="5">
        <f>ROW()</f>
        <v>6782</v>
      </c>
    </row>
    <row r="6783" spans="2:17" x14ac:dyDescent="0.3">
      <c r="B6783" s="5"/>
      <c r="C6783" s="14">
        <f t="shared" si="1377"/>
        <v>0</v>
      </c>
      <c r="D6783" s="14">
        <f t="shared" si="1377"/>
        <v>0</v>
      </c>
      <c r="E6783" s="14" t="str">
        <f t="shared" si="1378"/>
        <v/>
      </c>
      <c r="F6783" s="14">
        <f t="shared" si="1379"/>
        <v>0</v>
      </c>
      <c r="G6783" s="14">
        <f t="shared" si="1375"/>
        <v>3</v>
      </c>
      <c r="H6783" s="14">
        <f t="shared" si="1386"/>
        <v>16</v>
      </c>
      <c r="I6783" s="14">
        <f t="shared" si="1386"/>
        <v>0</v>
      </c>
      <c r="J6783" s="14">
        <f t="shared" si="1386"/>
        <v>0</v>
      </c>
      <c r="K6783" s="14">
        <f t="shared" si="1386"/>
        <v>0</v>
      </c>
      <c r="L6783" s="14" t="str">
        <f t="shared" si="1381"/>
        <v>3.16</v>
      </c>
      <c r="M6783" s="15" t="str">
        <f t="shared" si="1382"/>
        <v>--</v>
      </c>
      <c r="N6783" s="14" t="str">
        <f t="shared" si="1383"/>
        <v/>
      </c>
      <c r="O6783" s="15" t="str">
        <f t="shared" si="1376"/>
        <v/>
      </c>
      <c r="P6783" s="15" t="str">
        <f>IF(N6783=1,FLOOR(MAX($P$4:P6782),1)+1,IF(AND(P6782&lt;&gt;"",O6782&lt;&gt;1),MAX($P$4:P6782)+0.1,""))</f>
        <v/>
      </c>
      <c r="Q6783" s="5">
        <f>ROW()</f>
        <v>6783</v>
      </c>
    </row>
    <row r="6784" spans="2:17" x14ac:dyDescent="0.3">
      <c r="B6784" s="5"/>
      <c r="C6784" s="14">
        <f t="shared" si="1377"/>
        <v>0</v>
      </c>
      <c r="D6784" s="14">
        <f t="shared" si="1377"/>
        <v>0</v>
      </c>
      <c r="E6784" s="14" t="str">
        <f t="shared" si="1378"/>
        <v/>
      </c>
      <c r="F6784" s="14">
        <f t="shared" si="1379"/>
        <v>0</v>
      </c>
      <c r="G6784" s="14">
        <f t="shared" si="1375"/>
        <v>3</v>
      </c>
      <c r="H6784" s="14">
        <f t="shared" si="1386"/>
        <v>16</v>
      </c>
      <c r="I6784" s="14">
        <f t="shared" si="1386"/>
        <v>0</v>
      </c>
      <c r="J6784" s="14">
        <f t="shared" si="1386"/>
        <v>0</v>
      </c>
      <c r="K6784" s="14">
        <f t="shared" si="1386"/>
        <v>0</v>
      </c>
      <c r="L6784" s="14" t="str">
        <f t="shared" si="1381"/>
        <v>3.16</v>
      </c>
      <c r="M6784" s="15" t="str">
        <f t="shared" si="1382"/>
        <v>--</v>
      </c>
      <c r="N6784" s="14" t="str">
        <f t="shared" si="1383"/>
        <v/>
      </c>
      <c r="O6784" s="15" t="str">
        <f t="shared" si="1376"/>
        <v/>
      </c>
      <c r="P6784" s="15" t="str">
        <f>IF(N6784=1,FLOOR(MAX($P$4:P6783),1)+1,IF(AND(P6783&lt;&gt;"",O6783&lt;&gt;1),MAX($P$4:P6783)+0.1,""))</f>
        <v/>
      </c>
      <c r="Q6784" s="5">
        <f>ROW()</f>
        <v>6784</v>
      </c>
    </row>
    <row r="6785" spans="2:17" x14ac:dyDescent="0.3">
      <c r="B6785" s="5"/>
      <c r="C6785" s="14">
        <f t="shared" si="1377"/>
        <v>0</v>
      </c>
      <c r="D6785" s="14">
        <f t="shared" si="1377"/>
        <v>0</v>
      </c>
      <c r="E6785" s="14" t="str">
        <f t="shared" si="1378"/>
        <v/>
      </c>
      <c r="F6785" s="14">
        <f t="shared" si="1379"/>
        <v>0</v>
      </c>
      <c r="G6785" s="14">
        <f t="shared" si="1375"/>
        <v>3</v>
      </c>
      <c r="H6785" s="14">
        <f t="shared" si="1386"/>
        <v>16</v>
      </c>
      <c r="I6785" s="14">
        <f t="shared" si="1386"/>
        <v>0</v>
      </c>
      <c r="J6785" s="14">
        <f t="shared" si="1386"/>
        <v>0</v>
      </c>
      <c r="K6785" s="14">
        <f t="shared" si="1386"/>
        <v>0</v>
      </c>
      <c r="L6785" s="14" t="str">
        <f t="shared" si="1381"/>
        <v>3.16</v>
      </c>
      <c r="M6785" s="15" t="str">
        <f t="shared" si="1382"/>
        <v>--</v>
      </c>
      <c r="N6785" s="14" t="str">
        <f t="shared" si="1383"/>
        <v/>
      </c>
      <c r="O6785" s="15" t="str">
        <f t="shared" si="1376"/>
        <v/>
      </c>
      <c r="P6785" s="15" t="str">
        <f>IF(N6785=1,FLOOR(MAX($P$4:P6784),1)+1,IF(AND(P6784&lt;&gt;"",O6784&lt;&gt;1),MAX($P$4:P6784)+0.1,""))</f>
        <v/>
      </c>
      <c r="Q6785" s="5">
        <f>ROW()</f>
        <v>6785</v>
      </c>
    </row>
    <row r="6786" spans="2:17" x14ac:dyDescent="0.3">
      <c r="B6786" s="5"/>
      <c r="C6786" s="14">
        <f t="shared" si="1377"/>
        <v>0</v>
      </c>
      <c r="D6786" s="14">
        <f t="shared" si="1377"/>
        <v>0</v>
      </c>
      <c r="E6786" s="14" t="str">
        <f t="shared" si="1378"/>
        <v/>
      </c>
      <c r="F6786" s="14">
        <f t="shared" si="1379"/>
        <v>0</v>
      </c>
      <c r="G6786" s="14">
        <f t="shared" si="1375"/>
        <v>3</v>
      </c>
      <c r="H6786" s="14">
        <f t="shared" si="1386"/>
        <v>16</v>
      </c>
      <c r="I6786" s="14">
        <f t="shared" si="1386"/>
        <v>0</v>
      </c>
      <c r="J6786" s="14">
        <f t="shared" si="1386"/>
        <v>0</v>
      </c>
      <c r="K6786" s="14">
        <f t="shared" si="1386"/>
        <v>0</v>
      </c>
      <c r="L6786" s="14" t="str">
        <f t="shared" si="1381"/>
        <v>3.16</v>
      </c>
      <c r="M6786" s="15" t="str">
        <f t="shared" si="1382"/>
        <v>--</v>
      </c>
      <c r="N6786" s="14" t="str">
        <f t="shared" si="1383"/>
        <v/>
      </c>
      <c r="O6786" s="15" t="str">
        <f t="shared" si="1376"/>
        <v/>
      </c>
      <c r="P6786" s="15" t="str">
        <f>IF(N6786=1,FLOOR(MAX($P$4:P6785),1)+1,IF(AND(P6785&lt;&gt;"",O6785&lt;&gt;1),MAX($P$4:P6785)+0.1,""))</f>
        <v/>
      </c>
      <c r="Q6786" s="5">
        <f>ROW()</f>
        <v>6786</v>
      </c>
    </row>
    <row r="6787" spans="2:17" x14ac:dyDescent="0.3">
      <c r="B6787" s="5"/>
      <c r="C6787" s="14">
        <f t="shared" si="1377"/>
        <v>0</v>
      </c>
      <c r="D6787" s="14">
        <f t="shared" si="1377"/>
        <v>0</v>
      </c>
      <c r="E6787" s="14" t="str">
        <f t="shared" si="1378"/>
        <v/>
      </c>
      <c r="F6787" s="14">
        <f t="shared" si="1379"/>
        <v>0</v>
      </c>
      <c r="G6787" s="14">
        <f t="shared" si="1375"/>
        <v>3</v>
      </c>
      <c r="H6787" s="14">
        <f t="shared" si="1386"/>
        <v>16</v>
      </c>
      <c r="I6787" s="14">
        <f t="shared" si="1386"/>
        <v>0</v>
      </c>
      <c r="J6787" s="14">
        <f t="shared" si="1386"/>
        <v>0</v>
      </c>
      <c r="K6787" s="14">
        <f t="shared" si="1386"/>
        <v>0</v>
      </c>
      <c r="L6787" s="14" t="str">
        <f t="shared" si="1381"/>
        <v>3.16</v>
      </c>
      <c r="M6787" s="15" t="str">
        <f t="shared" si="1382"/>
        <v>--</v>
      </c>
      <c r="N6787" s="14" t="str">
        <f t="shared" si="1383"/>
        <v/>
      </c>
      <c r="O6787" s="15" t="str">
        <f t="shared" si="1376"/>
        <v/>
      </c>
      <c r="P6787" s="15" t="str">
        <f>IF(N6787=1,FLOOR(MAX($P$4:P6786),1)+1,IF(AND(P6786&lt;&gt;"",O6786&lt;&gt;1),MAX($P$4:P6786)+0.1,""))</f>
        <v/>
      </c>
      <c r="Q6787" s="5">
        <f>ROW()</f>
        <v>6787</v>
      </c>
    </row>
    <row r="6788" spans="2:17" x14ac:dyDescent="0.3">
      <c r="B6788" s="5"/>
      <c r="C6788" s="14">
        <f t="shared" si="1377"/>
        <v>0</v>
      </c>
      <c r="D6788" s="14">
        <f t="shared" si="1377"/>
        <v>0</v>
      </c>
      <c r="E6788" s="14" t="str">
        <f t="shared" si="1378"/>
        <v/>
      </c>
      <c r="F6788" s="14">
        <f t="shared" si="1379"/>
        <v>0</v>
      </c>
      <c r="G6788" s="14">
        <f t="shared" si="1375"/>
        <v>3</v>
      </c>
      <c r="H6788" s="14">
        <f t="shared" si="1386"/>
        <v>16</v>
      </c>
      <c r="I6788" s="14">
        <f t="shared" si="1386"/>
        <v>0</v>
      </c>
      <c r="J6788" s="14">
        <f t="shared" si="1386"/>
        <v>0</v>
      </c>
      <c r="K6788" s="14">
        <f t="shared" si="1386"/>
        <v>0</v>
      </c>
      <c r="L6788" s="14" t="str">
        <f t="shared" si="1381"/>
        <v>3.16</v>
      </c>
      <c r="M6788" s="15" t="str">
        <f t="shared" si="1382"/>
        <v>--</v>
      </c>
      <c r="N6788" s="14" t="str">
        <f t="shared" si="1383"/>
        <v/>
      </c>
      <c r="O6788" s="15" t="str">
        <f t="shared" si="1376"/>
        <v/>
      </c>
      <c r="P6788" s="15" t="str">
        <f>IF(N6788=1,FLOOR(MAX($P$4:P6787),1)+1,IF(AND(P6787&lt;&gt;"",O6787&lt;&gt;1),MAX($P$4:P6787)+0.1,""))</f>
        <v/>
      </c>
      <c r="Q6788" s="5">
        <f>ROW()</f>
        <v>6788</v>
      </c>
    </row>
    <row r="6789" spans="2:17" x14ac:dyDescent="0.3">
      <c r="B6789" s="5"/>
      <c r="C6789" s="14">
        <f t="shared" si="1377"/>
        <v>0</v>
      </c>
      <c r="D6789" s="14">
        <f t="shared" si="1377"/>
        <v>0</v>
      </c>
      <c r="E6789" s="14" t="str">
        <f t="shared" si="1378"/>
        <v/>
      </c>
      <c r="F6789" s="14">
        <f t="shared" si="1379"/>
        <v>0</v>
      </c>
      <c r="G6789" s="14">
        <f t="shared" ref="G6789:G6852" si="1387">G6788+IF(NOT(ISERROR(FIND("&lt;PRT&gt;",A6789))),1,0)</f>
        <v>3</v>
      </c>
      <c r="H6789" s="14">
        <f t="shared" si="1386"/>
        <v>16</v>
      </c>
      <c r="I6789" s="14">
        <f t="shared" si="1386"/>
        <v>0</v>
      </c>
      <c r="J6789" s="14">
        <f t="shared" si="1386"/>
        <v>0</v>
      </c>
      <c r="K6789" s="14">
        <f t="shared" si="1386"/>
        <v>0</v>
      </c>
      <c r="L6789" s="14" t="str">
        <f t="shared" si="1381"/>
        <v>3.16</v>
      </c>
      <c r="M6789" s="15" t="str">
        <f t="shared" si="1382"/>
        <v>--</v>
      </c>
      <c r="N6789" s="14" t="str">
        <f t="shared" si="1383"/>
        <v/>
      </c>
      <c r="O6789" s="15" t="str">
        <f t="shared" ref="O6789:O6852" si="1388">IF(ISERROR(FIND(O$4,$A6789)),"",1)</f>
        <v/>
      </c>
      <c r="P6789" s="15" t="str">
        <f>IF(N6789=1,FLOOR(MAX($P$4:P6788),1)+1,IF(AND(P6788&lt;&gt;"",O6788&lt;&gt;1),MAX($P$4:P6788)+0.1,""))</f>
        <v/>
      </c>
      <c r="Q6789" s="5">
        <f>ROW()</f>
        <v>6789</v>
      </c>
    </row>
    <row r="6790" spans="2:17" x14ac:dyDescent="0.3">
      <c r="B6790" s="5"/>
      <c r="C6790" s="14">
        <f t="shared" ref="C6790:D6853" si="1389">(LEN($A6790)-LEN(SUBSTITUTE($A6790,C$3,"")))/LEN(C$3)</f>
        <v>0</v>
      </c>
      <c r="D6790" s="14">
        <f t="shared" si="1389"/>
        <v>0</v>
      </c>
      <c r="E6790" s="14" t="str">
        <f t="shared" ref="E6790:E6853" si="1390">IF(AND(C6790&gt;0,D6790&gt;0),IF(FIND(D$3,A6790)&gt;FIND(C$3,A6790),"WARNING","OK"),"")</f>
        <v/>
      </c>
      <c r="F6790" s="14">
        <f t="shared" ref="F6790:F6853" si="1391">F6789+C6790-D6790</f>
        <v>0</v>
      </c>
      <c r="G6790" s="14">
        <f t="shared" si="1387"/>
        <v>3</v>
      </c>
      <c r="H6790" s="14">
        <f t="shared" ref="H6790:K6805" si="1392">IF(G6790&lt;&gt;G6789,0,IF(AND(($F6789-$D6790)=(H$3-1),$F6790=H$3),H6789+1,H6789))</f>
        <v>16</v>
      </c>
      <c r="I6790" s="14">
        <f t="shared" si="1392"/>
        <v>0</v>
      </c>
      <c r="J6790" s="14">
        <f t="shared" si="1392"/>
        <v>0</v>
      </c>
      <c r="K6790" s="14">
        <f t="shared" si="1392"/>
        <v>0</v>
      </c>
      <c r="L6790" s="14" t="str">
        <f t="shared" ref="L6790:L6853" si="1393">SUBSTITUTE(G6790&amp;"."&amp;H6790&amp;"."&amp;I6790&amp;"."&amp;J6790&amp;"."&amp;K6790,".0","")</f>
        <v>3.16</v>
      </c>
      <c r="M6790" s="15" t="str">
        <f t="shared" ref="M6790:M6853" si="1394">IF(ISERROR(FIND("&lt;SPT&gt;&lt;TTL&gt;",A6790)),"--",SUBSTITUTE(SUBSTITUTE(MID(A6790&amp;A6791,FIND("&lt;SPT&gt;&lt;TTL&gt;",A6790&amp;A6791)+10,FIND("&lt;/TTL&gt;",A6790&amp;A6791)-FIND("&lt;SPT&gt;&lt;TTL&gt;",A6790&amp;A6791)-10),"&lt;SUB&gt;",""),"&lt;/SUB&gt;",""))</f>
        <v>--</v>
      </c>
      <c r="N6790" s="14" t="str">
        <f t="shared" ref="N6790:N6853" si="1395">IF(ISERROR(FIND(N$4,UPPER($A6790))),"",1)</f>
        <v/>
      </c>
      <c r="O6790" s="15" t="str">
        <f t="shared" si="1388"/>
        <v/>
      </c>
      <c r="P6790" s="15" t="str">
        <f>IF(N6790=1,FLOOR(MAX($P$4:P6789),1)+1,IF(AND(P6789&lt;&gt;"",O6789&lt;&gt;1),MAX($P$4:P6789)+0.1,""))</f>
        <v/>
      </c>
      <c r="Q6790" s="5">
        <f>ROW()</f>
        <v>6790</v>
      </c>
    </row>
    <row r="6791" spans="2:17" x14ac:dyDescent="0.3">
      <c r="B6791" s="5"/>
      <c r="C6791" s="14">
        <f t="shared" si="1389"/>
        <v>0</v>
      </c>
      <c r="D6791" s="14">
        <f t="shared" si="1389"/>
        <v>0</v>
      </c>
      <c r="E6791" s="14" t="str">
        <f t="shared" si="1390"/>
        <v/>
      </c>
      <c r="F6791" s="14">
        <f t="shared" si="1391"/>
        <v>0</v>
      </c>
      <c r="G6791" s="14">
        <f t="shared" si="1387"/>
        <v>3</v>
      </c>
      <c r="H6791" s="14">
        <f t="shared" si="1392"/>
        <v>16</v>
      </c>
      <c r="I6791" s="14">
        <f t="shared" si="1392"/>
        <v>0</v>
      </c>
      <c r="J6791" s="14">
        <f t="shared" si="1392"/>
        <v>0</v>
      </c>
      <c r="K6791" s="14">
        <f t="shared" si="1392"/>
        <v>0</v>
      </c>
      <c r="L6791" s="14" t="str">
        <f t="shared" si="1393"/>
        <v>3.16</v>
      </c>
      <c r="M6791" s="15" t="str">
        <f t="shared" si="1394"/>
        <v>--</v>
      </c>
      <c r="N6791" s="14" t="str">
        <f t="shared" si="1395"/>
        <v/>
      </c>
      <c r="O6791" s="15" t="str">
        <f t="shared" si="1388"/>
        <v/>
      </c>
      <c r="P6791" s="15" t="str">
        <f>IF(N6791=1,FLOOR(MAX($P$4:P6790),1)+1,IF(AND(P6790&lt;&gt;"",O6790&lt;&gt;1),MAX($P$4:P6790)+0.1,""))</f>
        <v/>
      </c>
      <c r="Q6791" s="5">
        <f>ROW()</f>
        <v>6791</v>
      </c>
    </row>
    <row r="6792" spans="2:17" x14ac:dyDescent="0.3">
      <c r="B6792" s="5"/>
      <c r="C6792" s="14">
        <f t="shared" si="1389"/>
        <v>0</v>
      </c>
      <c r="D6792" s="14">
        <f t="shared" si="1389"/>
        <v>0</v>
      </c>
      <c r="E6792" s="14" t="str">
        <f t="shared" si="1390"/>
        <v/>
      </c>
      <c r="F6792" s="14">
        <f t="shared" si="1391"/>
        <v>0</v>
      </c>
      <c r="G6792" s="14">
        <f t="shared" si="1387"/>
        <v>3</v>
      </c>
      <c r="H6792" s="14">
        <f t="shared" si="1392"/>
        <v>16</v>
      </c>
      <c r="I6792" s="14">
        <f t="shared" si="1392"/>
        <v>0</v>
      </c>
      <c r="J6792" s="14">
        <f t="shared" si="1392"/>
        <v>0</v>
      </c>
      <c r="K6792" s="14">
        <f t="shared" si="1392"/>
        <v>0</v>
      </c>
      <c r="L6792" s="14" t="str">
        <f t="shared" si="1393"/>
        <v>3.16</v>
      </c>
      <c r="M6792" s="15" t="str">
        <f t="shared" si="1394"/>
        <v>--</v>
      </c>
      <c r="N6792" s="14" t="str">
        <f t="shared" si="1395"/>
        <v/>
      </c>
      <c r="O6792" s="15" t="str">
        <f t="shared" si="1388"/>
        <v/>
      </c>
      <c r="P6792" s="15" t="str">
        <f>IF(N6792=1,FLOOR(MAX($P$4:P6791),1)+1,IF(AND(P6791&lt;&gt;"",O6791&lt;&gt;1),MAX($P$4:P6791)+0.1,""))</f>
        <v/>
      </c>
      <c r="Q6792" s="5">
        <f>ROW()</f>
        <v>6792</v>
      </c>
    </row>
    <row r="6793" spans="2:17" x14ac:dyDescent="0.3">
      <c r="B6793" s="5"/>
      <c r="C6793" s="14">
        <f t="shared" si="1389"/>
        <v>0</v>
      </c>
      <c r="D6793" s="14">
        <f t="shared" si="1389"/>
        <v>0</v>
      </c>
      <c r="E6793" s="14" t="str">
        <f t="shared" si="1390"/>
        <v/>
      </c>
      <c r="F6793" s="14">
        <f t="shared" si="1391"/>
        <v>0</v>
      </c>
      <c r="G6793" s="14">
        <f t="shared" si="1387"/>
        <v>3</v>
      </c>
      <c r="H6793" s="14">
        <f t="shared" si="1392"/>
        <v>16</v>
      </c>
      <c r="I6793" s="14">
        <f t="shared" si="1392"/>
        <v>0</v>
      </c>
      <c r="J6793" s="14">
        <f t="shared" si="1392"/>
        <v>0</v>
      </c>
      <c r="K6793" s="14">
        <f t="shared" si="1392"/>
        <v>0</v>
      </c>
      <c r="L6793" s="14" t="str">
        <f t="shared" si="1393"/>
        <v>3.16</v>
      </c>
      <c r="M6793" s="15" t="str">
        <f t="shared" si="1394"/>
        <v>--</v>
      </c>
      <c r="N6793" s="14" t="str">
        <f t="shared" si="1395"/>
        <v/>
      </c>
      <c r="O6793" s="15" t="str">
        <f t="shared" si="1388"/>
        <v/>
      </c>
      <c r="P6793" s="15" t="str">
        <f>IF(N6793=1,FLOOR(MAX($P$4:P6792),1)+1,IF(AND(P6792&lt;&gt;"",O6792&lt;&gt;1),MAX($P$4:P6792)+0.1,""))</f>
        <v/>
      </c>
      <c r="Q6793" s="5">
        <f>ROW()</f>
        <v>6793</v>
      </c>
    </row>
    <row r="6794" spans="2:17" x14ac:dyDescent="0.3">
      <c r="B6794" s="5"/>
      <c r="C6794" s="14">
        <f t="shared" si="1389"/>
        <v>0</v>
      </c>
      <c r="D6794" s="14">
        <f t="shared" si="1389"/>
        <v>0</v>
      </c>
      <c r="E6794" s="14" t="str">
        <f t="shared" si="1390"/>
        <v/>
      </c>
      <c r="F6794" s="14">
        <f t="shared" si="1391"/>
        <v>0</v>
      </c>
      <c r="G6794" s="14">
        <f t="shared" si="1387"/>
        <v>3</v>
      </c>
      <c r="H6794" s="14">
        <f t="shared" si="1392"/>
        <v>16</v>
      </c>
      <c r="I6794" s="14">
        <f t="shared" si="1392"/>
        <v>0</v>
      </c>
      <c r="J6794" s="14">
        <f t="shared" si="1392"/>
        <v>0</v>
      </c>
      <c r="K6794" s="14">
        <f t="shared" si="1392"/>
        <v>0</v>
      </c>
      <c r="L6794" s="14" t="str">
        <f t="shared" si="1393"/>
        <v>3.16</v>
      </c>
      <c r="M6794" s="15" t="str">
        <f t="shared" si="1394"/>
        <v>--</v>
      </c>
      <c r="N6794" s="14" t="str">
        <f t="shared" si="1395"/>
        <v/>
      </c>
      <c r="O6794" s="15" t="str">
        <f t="shared" si="1388"/>
        <v/>
      </c>
      <c r="P6794" s="15" t="str">
        <f>IF(N6794=1,FLOOR(MAX($P$4:P6793),1)+1,IF(AND(P6793&lt;&gt;"",O6793&lt;&gt;1),MAX($P$4:P6793)+0.1,""))</f>
        <v/>
      </c>
      <c r="Q6794" s="5">
        <f>ROW()</f>
        <v>6794</v>
      </c>
    </row>
    <row r="6795" spans="2:17" x14ac:dyDescent="0.3">
      <c r="B6795" s="5"/>
      <c r="C6795" s="14">
        <f t="shared" si="1389"/>
        <v>0</v>
      </c>
      <c r="D6795" s="14">
        <f t="shared" si="1389"/>
        <v>0</v>
      </c>
      <c r="E6795" s="14" t="str">
        <f t="shared" si="1390"/>
        <v/>
      </c>
      <c r="F6795" s="14">
        <f t="shared" si="1391"/>
        <v>0</v>
      </c>
      <c r="G6795" s="14">
        <f t="shared" si="1387"/>
        <v>3</v>
      </c>
      <c r="H6795" s="14">
        <f t="shared" si="1392"/>
        <v>16</v>
      </c>
      <c r="I6795" s="14">
        <f t="shared" si="1392"/>
        <v>0</v>
      </c>
      <c r="J6795" s="14">
        <f t="shared" si="1392"/>
        <v>0</v>
      </c>
      <c r="K6795" s="14">
        <f t="shared" si="1392"/>
        <v>0</v>
      </c>
      <c r="L6795" s="14" t="str">
        <f t="shared" si="1393"/>
        <v>3.16</v>
      </c>
      <c r="M6795" s="15" t="str">
        <f t="shared" si="1394"/>
        <v>--</v>
      </c>
      <c r="N6795" s="14" t="str">
        <f t="shared" si="1395"/>
        <v/>
      </c>
      <c r="O6795" s="15" t="str">
        <f t="shared" si="1388"/>
        <v/>
      </c>
      <c r="P6795" s="15" t="str">
        <f>IF(N6795=1,FLOOR(MAX($P$4:P6794),1)+1,IF(AND(P6794&lt;&gt;"",O6794&lt;&gt;1),MAX($P$4:P6794)+0.1,""))</f>
        <v/>
      </c>
      <c r="Q6795" s="5">
        <f>ROW()</f>
        <v>6795</v>
      </c>
    </row>
    <row r="6796" spans="2:17" x14ac:dyDescent="0.3">
      <c r="B6796" s="5"/>
      <c r="C6796" s="14">
        <f t="shared" si="1389"/>
        <v>0</v>
      </c>
      <c r="D6796" s="14">
        <f t="shared" si="1389"/>
        <v>0</v>
      </c>
      <c r="E6796" s="14" t="str">
        <f t="shared" si="1390"/>
        <v/>
      </c>
      <c r="F6796" s="14">
        <f t="shared" si="1391"/>
        <v>0</v>
      </c>
      <c r="G6796" s="14">
        <f t="shared" si="1387"/>
        <v>3</v>
      </c>
      <c r="H6796" s="14">
        <f t="shared" si="1392"/>
        <v>16</v>
      </c>
      <c r="I6796" s="14">
        <f t="shared" si="1392"/>
        <v>0</v>
      </c>
      <c r="J6796" s="14">
        <f t="shared" si="1392"/>
        <v>0</v>
      </c>
      <c r="K6796" s="14">
        <f t="shared" si="1392"/>
        <v>0</v>
      </c>
      <c r="L6796" s="14" t="str">
        <f t="shared" si="1393"/>
        <v>3.16</v>
      </c>
      <c r="M6796" s="15" t="str">
        <f t="shared" si="1394"/>
        <v>--</v>
      </c>
      <c r="N6796" s="14" t="str">
        <f t="shared" si="1395"/>
        <v/>
      </c>
      <c r="O6796" s="15" t="str">
        <f t="shared" si="1388"/>
        <v/>
      </c>
      <c r="P6796" s="15" t="str">
        <f>IF(N6796=1,FLOOR(MAX($P$4:P6795),1)+1,IF(AND(P6795&lt;&gt;"",O6795&lt;&gt;1),MAX($P$4:P6795)+0.1,""))</f>
        <v/>
      </c>
      <c r="Q6796" s="5">
        <f>ROW()</f>
        <v>6796</v>
      </c>
    </row>
    <row r="6797" spans="2:17" x14ac:dyDescent="0.3">
      <c r="B6797" s="5"/>
      <c r="C6797" s="14">
        <f t="shared" si="1389"/>
        <v>0</v>
      </c>
      <c r="D6797" s="14">
        <f t="shared" si="1389"/>
        <v>0</v>
      </c>
      <c r="E6797" s="14" t="str">
        <f t="shared" si="1390"/>
        <v/>
      </c>
      <c r="F6797" s="14">
        <f t="shared" si="1391"/>
        <v>0</v>
      </c>
      <c r="G6797" s="14">
        <f t="shared" si="1387"/>
        <v>3</v>
      </c>
      <c r="H6797" s="14">
        <f t="shared" si="1392"/>
        <v>16</v>
      </c>
      <c r="I6797" s="14">
        <f t="shared" si="1392"/>
        <v>0</v>
      </c>
      <c r="J6797" s="14">
        <f t="shared" si="1392"/>
        <v>0</v>
      </c>
      <c r="K6797" s="14">
        <f t="shared" si="1392"/>
        <v>0</v>
      </c>
      <c r="L6797" s="14" t="str">
        <f t="shared" si="1393"/>
        <v>3.16</v>
      </c>
      <c r="M6797" s="15" t="str">
        <f t="shared" si="1394"/>
        <v>--</v>
      </c>
      <c r="N6797" s="14" t="str">
        <f t="shared" si="1395"/>
        <v/>
      </c>
      <c r="O6797" s="15" t="str">
        <f t="shared" si="1388"/>
        <v/>
      </c>
      <c r="P6797" s="15" t="str">
        <f>IF(N6797=1,FLOOR(MAX($P$4:P6796),1)+1,IF(AND(P6796&lt;&gt;"",O6796&lt;&gt;1),MAX($P$4:P6796)+0.1,""))</f>
        <v/>
      </c>
      <c r="Q6797" s="5">
        <f>ROW()</f>
        <v>6797</v>
      </c>
    </row>
    <row r="6798" spans="2:17" x14ac:dyDescent="0.3">
      <c r="B6798" s="5"/>
      <c r="C6798" s="14">
        <f t="shared" si="1389"/>
        <v>0</v>
      </c>
      <c r="D6798" s="14">
        <f t="shared" si="1389"/>
        <v>0</v>
      </c>
      <c r="E6798" s="14" t="str">
        <f t="shared" si="1390"/>
        <v/>
      </c>
      <c r="F6798" s="14">
        <f t="shared" si="1391"/>
        <v>0</v>
      </c>
      <c r="G6798" s="14">
        <f t="shared" si="1387"/>
        <v>3</v>
      </c>
      <c r="H6798" s="14">
        <f t="shared" si="1392"/>
        <v>16</v>
      </c>
      <c r="I6798" s="14">
        <f t="shared" si="1392"/>
        <v>0</v>
      </c>
      <c r="J6798" s="14">
        <f t="shared" si="1392"/>
        <v>0</v>
      </c>
      <c r="K6798" s="14">
        <f t="shared" si="1392"/>
        <v>0</v>
      </c>
      <c r="L6798" s="14" t="str">
        <f t="shared" si="1393"/>
        <v>3.16</v>
      </c>
      <c r="M6798" s="15" t="str">
        <f t="shared" si="1394"/>
        <v>--</v>
      </c>
      <c r="N6798" s="14" t="str">
        <f t="shared" si="1395"/>
        <v/>
      </c>
      <c r="O6798" s="15" t="str">
        <f t="shared" si="1388"/>
        <v/>
      </c>
      <c r="P6798" s="15" t="str">
        <f>IF(N6798=1,FLOOR(MAX($P$4:P6797),1)+1,IF(AND(P6797&lt;&gt;"",O6797&lt;&gt;1),MAX($P$4:P6797)+0.1,""))</f>
        <v/>
      </c>
      <c r="Q6798" s="5">
        <f>ROW()</f>
        <v>6798</v>
      </c>
    </row>
    <row r="6799" spans="2:17" x14ac:dyDescent="0.3">
      <c r="B6799" s="5"/>
      <c r="C6799" s="14">
        <f t="shared" si="1389"/>
        <v>0</v>
      </c>
      <c r="D6799" s="14">
        <f t="shared" si="1389"/>
        <v>0</v>
      </c>
      <c r="E6799" s="14" t="str">
        <f t="shared" si="1390"/>
        <v/>
      </c>
      <c r="F6799" s="14">
        <f t="shared" si="1391"/>
        <v>0</v>
      </c>
      <c r="G6799" s="14">
        <f t="shared" si="1387"/>
        <v>3</v>
      </c>
      <c r="H6799" s="14">
        <f t="shared" si="1392"/>
        <v>16</v>
      </c>
      <c r="I6799" s="14">
        <f t="shared" si="1392"/>
        <v>0</v>
      </c>
      <c r="J6799" s="14">
        <f t="shared" si="1392"/>
        <v>0</v>
      </c>
      <c r="K6799" s="14">
        <f t="shared" si="1392"/>
        <v>0</v>
      </c>
      <c r="L6799" s="14" t="str">
        <f t="shared" si="1393"/>
        <v>3.16</v>
      </c>
      <c r="M6799" s="15" t="str">
        <f t="shared" si="1394"/>
        <v>--</v>
      </c>
      <c r="N6799" s="14" t="str">
        <f t="shared" si="1395"/>
        <v/>
      </c>
      <c r="O6799" s="15" t="str">
        <f t="shared" si="1388"/>
        <v/>
      </c>
      <c r="P6799" s="15" t="str">
        <f>IF(N6799=1,FLOOR(MAX($P$4:P6798),1)+1,IF(AND(P6798&lt;&gt;"",O6798&lt;&gt;1),MAX($P$4:P6798)+0.1,""))</f>
        <v/>
      </c>
      <c r="Q6799" s="5">
        <f>ROW()</f>
        <v>6799</v>
      </c>
    </row>
    <row r="6800" spans="2:17" x14ac:dyDescent="0.3">
      <c r="B6800" s="5"/>
      <c r="C6800" s="14">
        <f t="shared" si="1389"/>
        <v>0</v>
      </c>
      <c r="D6800" s="14">
        <f t="shared" si="1389"/>
        <v>0</v>
      </c>
      <c r="E6800" s="14" t="str">
        <f t="shared" si="1390"/>
        <v/>
      </c>
      <c r="F6800" s="14">
        <f t="shared" si="1391"/>
        <v>0</v>
      </c>
      <c r="G6800" s="14">
        <f t="shared" si="1387"/>
        <v>3</v>
      </c>
      <c r="H6800" s="14">
        <f t="shared" si="1392"/>
        <v>16</v>
      </c>
      <c r="I6800" s="14">
        <f t="shared" si="1392"/>
        <v>0</v>
      </c>
      <c r="J6800" s="14">
        <f t="shared" si="1392"/>
        <v>0</v>
      </c>
      <c r="K6800" s="14">
        <f t="shared" si="1392"/>
        <v>0</v>
      </c>
      <c r="L6800" s="14" t="str">
        <f t="shared" si="1393"/>
        <v>3.16</v>
      </c>
      <c r="M6800" s="15" t="str">
        <f t="shared" si="1394"/>
        <v>--</v>
      </c>
      <c r="N6800" s="14" t="str">
        <f t="shared" si="1395"/>
        <v/>
      </c>
      <c r="O6800" s="15" t="str">
        <f t="shared" si="1388"/>
        <v/>
      </c>
      <c r="P6800" s="15" t="str">
        <f>IF(N6800=1,FLOOR(MAX($P$4:P6799),1)+1,IF(AND(P6799&lt;&gt;"",O6799&lt;&gt;1),MAX($P$4:P6799)+0.1,""))</f>
        <v/>
      </c>
      <c r="Q6800" s="5">
        <f>ROW()</f>
        <v>6800</v>
      </c>
    </row>
    <row r="6801" spans="2:17" x14ac:dyDescent="0.3">
      <c r="B6801" s="5"/>
      <c r="C6801" s="14">
        <f t="shared" si="1389"/>
        <v>0</v>
      </c>
      <c r="D6801" s="14">
        <f t="shared" si="1389"/>
        <v>0</v>
      </c>
      <c r="E6801" s="14" t="str">
        <f t="shared" si="1390"/>
        <v/>
      </c>
      <c r="F6801" s="14">
        <f t="shared" si="1391"/>
        <v>0</v>
      </c>
      <c r="G6801" s="14">
        <f t="shared" si="1387"/>
        <v>3</v>
      </c>
      <c r="H6801" s="14">
        <f t="shared" si="1392"/>
        <v>16</v>
      </c>
      <c r="I6801" s="14">
        <f t="shared" si="1392"/>
        <v>0</v>
      </c>
      <c r="J6801" s="14">
        <f t="shared" si="1392"/>
        <v>0</v>
      </c>
      <c r="K6801" s="14">
        <f t="shared" si="1392"/>
        <v>0</v>
      </c>
      <c r="L6801" s="14" t="str">
        <f t="shared" si="1393"/>
        <v>3.16</v>
      </c>
      <c r="M6801" s="15" t="str">
        <f t="shared" si="1394"/>
        <v>--</v>
      </c>
      <c r="N6801" s="14" t="str">
        <f t="shared" si="1395"/>
        <v/>
      </c>
      <c r="O6801" s="15" t="str">
        <f t="shared" si="1388"/>
        <v/>
      </c>
      <c r="P6801" s="15" t="str">
        <f>IF(N6801=1,FLOOR(MAX($P$4:P6800),1)+1,IF(AND(P6800&lt;&gt;"",O6800&lt;&gt;1),MAX($P$4:P6800)+0.1,""))</f>
        <v/>
      </c>
      <c r="Q6801" s="5">
        <f>ROW()</f>
        <v>6801</v>
      </c>
    </row>
    <row r="6802" spans="2:17" x14ac:dyDescent="0.3">
      <c r="B6802" s="5"/>
      <c r="C6802" s="14">
        <f t="shared" si="1389"/>
        <v>0</v>
      </c>
      <c r="D6802" s="14">
        <f t="shared" si="1389"/>
        <v>0</v>
      </c>
      <c r="E6802" s="14" t="str">
        <f t="shared" si="1390"/>
        <v/>
      </c>
      <c r="F6802" s="14">
        <f t="shared" si="1391"/>
        <v>0</v>
      </c>
      <c r="G6802" s="14">
        <f t="shared" si="1387"/>
        <v>3</v>
      </c>
      <c r="H6802" s="14">
        <f t="shared" si="1392"/>
        <v>16</v>
      </c>
      <c r="I6802" s="14">
        <f t="shared" si="1392"/>
        <v>0</v>
      </c>
      <c r="J6802" s="14">
        <f t="shared" si="1392"/>
        <v>0</v>
      </c>
      <c r="K6802" s="14">
        <f t="shared" si="1392"/>
        <v>0</v>
      </c>
      <c r="L6802" s="14" t="str">
        <f t="shared" si="1393"/>
        <v>3.16</v>
      </c>
      <c r="M6802" s="15" t="str">
        <f t="shared" si="1394"/>
        <v>--</v>
      </c>
      <c r="N6802" s="14" t="str">
        <f t="shared" si="1395"/>
        <v/>
      </c>
      <c r="O6802" s="15" t="str">
        <f t="shared" si="1388"/>
        <v/>
      </c>
      <c r="P6802" s="15" t="str">
        <f>IF(N6802=1,FLOOR(MAX($P$4:P6801),1)+1,IF(AND(P6801&lt;&gt;"",O6801&lt;&gt;1),MAX($P$4:P6801)+0.1,""))</f>
        <v/>
      </c>
      <c r="Q6802" s="5">
        <f>ROW()</f>
        <v>6802</v>
      </c>
    </row>
    <row r="6803" spans="2:17" x14ac:dyDescent="0.3">
      <c r="B6803" s="5"/>
      <c r="C6803" s="14">
        <f t="shared" si="1389"/>
        <v>0</v>
      </c>
      <c r="D6803" s="14">
        <f t="shared" si="1389"/>
        <v>0</v>
      </c>
      <c r="E6803" s="14" t="str">
        <f t="shared" si="1390"/>
        <v/>
      </c>
      <c r="F6803" s="14">
        <f t="shared" si="1391"/>
        <v>0</v>
      </c>
      <c r="G6803" s="14">
        <f t="shared" si="1387"/>
        <v>3</v>
      </c>
      <c r="H6803" s="14">
        <f t="shared" si="1392"/>
        <v>16</v>
      </c>
      <c r="I6803" s="14">
        <f t="shared" si="1392"/>
        <v>0</v>
      </c>
      <c r="J6803" s="14">
        <f t="shared" si="1392"/>
        <v>0</v>
      </c>
      <c r="K6803" s="14">
        <f t="shared" si="1392"/>
        <v>0</v>
      </c>
      <c r="L6803" s="14" t="str">
        <f t="shared" si="1393"/>
        <v>3.16</v>
      </c>
      <c r="M6803" s="15" t="str">
        <f t="shared" si="1394"/>
        <v>--</v>
      </c>
      <c r="N6803" s="14" t="str">
        <f t="shared" si="1395"/>
        <v/>
      </c>
      <c r="O6803" s="15" t="str">
        <f t="shared" si="1388"/>
        <v/>
      </c>
      <c r="P6803" s="15" t="str">
        <f>IF(N6803=1,FLOOR(MAX($P$4:P6802),1)+1,IF(AND(P6802&lt;&gt;"",O6802&lt;&gt;1),MAX($P$4:P6802)+0.1,""))</f>
        <v/>
      </c>
      <c r="Q6803" s="5">
        <f>ROW()</f>
        <v>6803</v>
      </c>
    </row>
    <row r="6804" spans="2:17" x14ac:dyDescent="0.3">
      <c r="B6804" s="5"/>
      <c r="C6804" s="14">
        <f t="shared" si="1389"/>
        <v>0</v>
      </c>
      <c r="D6804" s="14">
        <f t="shared" si="1389"/>
        <v>0</v>
      </c>
      <c r="E6804" s="14" t="str">
        <f t="shared" si="1390"/>
        <v/>
      </c>
      <c r="F6804" s="14">
        <f t="shared" si="1391"/>
        <v>0</v>
      </c>
      <c r="G6804" s="14">
        <f t="shared" si="1387"/>
        <v>3</v>
      </c>
      <c r="H6804" s="14">
        <f t="shared" si="1392"/>
        <v>16</v>
      </c>
      <c r="I6804" s="14">
        <f t="shared" si="1392"/>
        <v>0</v>
      </c>
      <c r="J6804" s="14">
        <f t="shared" si="1392"/>
        <v>0</v>
      </c>
      <c r="K6804" s="14">
        <f t="shared" si="1392"/>
        <v>0</v>
      </c>
      <c r="L6804" s="14" t="str">
        <f t="shared" si="1393"/>
        <v>3.16</v>
      </c>
      <c r="M6804" s="15" t="str">
        <f t="shared" si="1394"/>
        <v>--</v>
      </c>
      <c r="N6804" s="14" t="str">
        <f t="shared" si="1395"/>
        <v/>
      </c>
      <c r="O6804" s="15" t="str">
        <f t="shared" si="1388"/>
        <v/>
      </c>
      <c r="P6804" s="15" t="str">
        <f>IF(N6804=1,FLOOR(MAX($P$4:P6803),1)+1,IF(AND(P6803&lt;&gt;"",O6803&lt;&gt;1),MAX($P$4:P6803)+0.1,""))</f>
        <v/>
      </c>
      <c r="Q6804" s="5">
        <f>ROW()</f>
        <v>6804</v>
      </c>
    </row>
    <row r="6805" spans="2:17" x14ac:dyDescent="0.3">
      <c r="B6805" s="5"/>
      <c r="C6805" s="14">
        <f t="shared" si="1389"/>
        <v>0</v>
      </c>
      <c r="D6805" s="14">
        <f t="shared" si="1389"/>
        <v>0</v>
      </c>
      <c r="E6805" s="14" t="str">
        <f t="shared" si="1390"/>
        <v/>
      </c>
      <c r="F6805" s="14">
        <f t="shared" si="1391"/>
        <v>0</v>
      </c>
      <c r="G6805" s="14">
        <f t="shared" si="1387"/>
        <v>3</v>
      </c>
      <c r="H6805" s="14">
        <f t="shared" si="1392"/>
        <v>16</v>
      </c>
      <c r="I6805" s="14">
        <f t="shared" si="1392"/>
        <v>0</v>
      </c>
      <c r="J6805" s="14">
        <f t="shared" si="1392"/>
        <v>0</v>
      </c>
      <c r="K6805" s="14">
        <f t="shared" si="1392"/>
        <v>0</v>
      </c>
      <c r="L6805" s="14" t="str">
        <f t="shared" si="1393"/>
        <v>3.16</v>
      </c>
      <c r="M6805" s="15" t="str">
        <f t="shared" si="1394"/>
        <v>--</v>
      </c>
      <c r="N6805" s="14" t="str">
        <f t="shared" si="1395"/>
        <v/>
      </c>
      <c r="O6805" s="15" t="str">
        <f t="shared" si="1388"/>
        <v/>
      </c>
      <c r="P6805" s="15" t="str">
        <f>IF(N6805=1,FLOOR(MAX($P$4:P6804),1)+1,IF(AND(P6804&lt;&gt;"",O6804&lt;&gt;1),MAX($P$4:P6804)+0.1,""))</f>
        <v/>
      </c>
      <c r="Q6805" s="5">
        <f>ROW()</f>
        <v>6805</v>
      </c>
    </row>
    <row r="6806" spans="2:17" x14ac:dyDescent="0.3">
      <c r="B6806" s="5"/>
      <c r="C6806" s="14">
        <f t="shared" si="1389"/>
        <v>0</v>
      </c>
      <c r="D6806" s="14">
        <f t="shared" si="1389"/>
        <v>0</v>
      </c>
      <c r="E6806" s="14" t="str">
        <f t="shared" si="1390"/>
        <v/>
      </c>
      <c r="F6806" s="14">
        <f t="shared" si="1391"/>
        <v>0</v>
      </c>
      <c r="G6806" s="14">
        <f t="shared" si="1387"/>
        <v>3</v>
      </c>
      <c r="H6806" s="14">
        <f t="shared" ref="H6806:K6821" si="1396">IF(G6806&lt;&gt;G6805,0,IF(AND(($F6805-$D6806)=(H$3-1),$F6806=H$3),H6805+1,H6805))</f>
        <v>16</v>
      </c>
      <c r="I6806" s="14">
        <f t="shared" si="1396"/>
        <v>0</v>
      </c>
      <c r="J6806" s="14">
        <f t="shared" si="1396"/>
        <v>0</v>
      </c>
      <c r="K6806" s="14">
        <f t="shared" si="1396"/>
        <v>0</v>
      </c>
      <c r="L6806" s="14" t="str">
        <f t="shared" si="1393"/>
        <v>3.16</v>
      </c>
      <c r="M6806" s="15" t="str">
        <f t="shared" si="1394"/>
        <v>--</v>
      </c>
      <c r="N6806" s="14" t="str">
        <f t="shared" si="1395"/>
        <v/>
      </c>
      <c r="O6806" s="15" t="str">
        <f t="shared" si="1388"/>
        <v/>
      </c>
      <c r="P6806" s="15" t="str">
        <f>IF(N6806=1,FLOOR(MAX($P$4:P6805),1)+1,IF(AND(P6805&lt;&gt;"",O6805&lt;&gt;1),MAX($P$4:P6805)+0.1,""))</f>
        <v/>
      </c>
      <c r="Q6806" s="5">
        <f>ROW()</f>
        <v>6806</v>
      </c>
    </row>
    <row r="6807" spans="2:17" x14ac:dyDescent="0.3">
      <c r="B6807" s="5"/>
      <c r="C6807" s="14">
        <f t="shared" si="1389"/>
        <v>0</v>
      </c>
      <c r="D6807" s="14">
        <f t="shared" si="1389"/>
        <v>0</v>
      </c>
      <c r="E6807" s="14" t="str">
        <f t="shared" si="1390"/>
        <v/>
      </c>
      <c r="F6807" s="14">
        <f t="shared" si="1391"/>
        <v>0</v>
      </c>
      <c r="G6807" s="14">
        <f t="shared" si="1387"/>
        <v>3</v>
      </c>
      <c r="H6807" s="14">
        <f t="shared" si="1396"/>
        <v>16</v>
      </c>
      <c r="I6807" s="14">
        <f t="shared" si="1396"/>
        <v>0</v>
      </c>
      <c r="J6807" s="14">
        <f t="shared" si="1396"/>
        <v>0</v>
      </c>
      <c r="K6807" s="14">
        <f t="shared" si="1396"/>
        <v>0</v>
      </c>
      <c r="L6807" s="14" t="str">
        <f t="shared" si="1393"/>
        <v>3.16</v>
      </c>
      <c r="M6807" s="15" t="str">
        <f t="shared" si="1394"/>
        <v>--</v>
      </c>
      <c r="N6807" s="14" t="str">
        <f t="shared" si="1395"/>
        <v/>
      </c>
      <c r="O6807" s="15" t="str">
        <f t="shared" si="1388"/>
        <v/>
      </c>
      <c r="P6807" s="15" t="str">
        <f>IF(N6807=1,FLOOR(MAX($P$4:P6806),1)+1,IF(AND(P6806&lt;&gt;"",O6806&lt;&gt;1),MAX($P$4:P6806)+0.1,""))</f>
        <v/>
      </c>
      <c r="Q6807" s="5">
        <f>ROW()</f>
        <v>6807</v>
      </c>
    </row>
    <row r="6808" spans="2:17" x14ac:dyDescent="0.3">
      <c r="B6808" s="5"/>
      <c r="C6808" s="14">
        <f t="shared" si="1389"/>
        <v>0</v>
      </c>
      <c r="D6808" s="14">
        <f t="shared" si="1389"/>
        <v>0</v>
      </c>
      <c r="E6808" s="14" t="str">
        <f t="shared" si="1390"/>
        <v/>
      </c>
      <c r="F6808" s="14">
        <f t="shared" si="1391"/>
        <v>0</v>
      </c>
      <c r="G6808" s="14">
        <f t="shared" si="1387"/>
        <v>3</v>
      </c>
      <c r="H6808" s="14">
        <f t="shared" si="1396"/>
        <v>16</v>
      </c>
      <c r="I6808" s="14">
        <f t="shared" si="1396"/>
        <v>0</v>
      </c>
      <c r="J6808" s="14">
        <f t="shared" si="1396"/>
        <v>0</v>
      </c>
      <c r="K6808" s="14">
        <f t="shared" si="1396"/>
        <v>0</v>
      </c>
      <c r="L6808" s="14" t="str">
        <f t="shared" si="1393"/>
        <v>3.16</v>
      </c>
      <c r="M6808" s="15" t="str">
        <f t="shared" si="1394"/>
        <v>--</v>
      </c>
      <c r="N6808" s="14" t="str">
        <f t="shared" si="1395"/>
        <v/>
      </c>
      <c r="O6808" s="15" t="str">
        <f t="shared" si="1388"/>
        <v/>
      </c>
      <c r="P6808" s="15" t="str">
        <f>IF(N6808=1,FLOOR(MAX($P$4:P6807),1)+1,IF(AND(P6807&lt;&gt;"",O6807&lt;&gt;1),MAX($P$4:P6807)+0.1,""))</f>
        <v/>
      </c>
      <c r="Q6808" s="5">
        <f>ROW()</f>
        <v>6808</v>
      </c>
    </row>
    <row r="6809" spans="2:17" x14ac:dyDescent="0.3">
      <c r="B6809" s="5"/>
      <c r="C6809" s="14">
        <f t="shared" si="1389"/>
        <v>0</v>
      </c>
      <c r="D6809" s="14">
        <f t="shared" si="1389"/>
        <v>0</v>
      </c>
      <c r="E6809" s="14" t="str">
        <f t="shared" si="1390"/>
        <v/>
      </c>
      <c r="F6809" s="14">
        <f t="shared" si="1391"/>
        <v>0</v>
      </c>
      <c r="G6809" s="14">
        <f t="shared" si="1387"/>
        <v>3</v>
      </c>
      <c r="H6809" s="14">
        <f t="shared" si="1396"/>
        <v>16</v>
      </c>
      <c r="I6809" s="14">
        <f t="shared" si="1396"/>
        <v>0</v>
      </c>
      <c r="J6809" s="14">
        <f t="shared" si="1396"/>
        <v>0</v>
      </c>
      <c r="K6809" s="14">
        <f t="shared" si="1396"/>
        <v>0</v>
      </c>
      <c r="L6809" s="14" t="str">
        <f t="shared" si="1393"/>
        <v>3.16</v>
      </c>
      <c r="M6809" s="15" t="str">
        <f t="shared" si="1394"/>
        <v>--</v>
      </c>
      <c r="N6809" s="14" t="str">
        <f t="shared" si="1395"/>
        <v/>
      </c>
      <c r="O6809" s="15" t="str">
        <f t="shared" si="1388"/>
        <v/>
      </c>
      <c r="P6809" s="15" t="str">
        <f>IF(N6809=1,FLOOR(MAX($P$4:P6808),1)+1,IF(AND(P6808&lt;&gt;"",O6808&lt;&gt;1),MAX($P$4:P6808)+0.1,""))</f>
        <v/>
      </c>
      <c r="Q6809" s="5">
        <f>ROW()</f>
        <v>6809</v>
      </c>
    </row>
    <row r="6810" spans="2:17" x14ac:dyDescent="0.3">
      <c r="B6810" s="5"/>
      <c r="C6810" s="14">
        <f t="shared" si="1389"/>
        <v>0</v>
      </c>
      <c r="D6810" s="14">
        <f t="shared" si="1389"/>
        <v>0</v>
      </c>
      <c r="E6810" s="14" t="str">
        <f t="shared" si="1390"/>
        <v/>
      </c>
      <c r="F6810" s="14">
        <f t="shared" si="1391"/>
        <v>0</v>
      </c>
      <c r="G6810" s="14">
        <f t="shared" si="1387"/>
        <v>3</v>
      </c>
      <c r="H6810" s="14">
        <f t="shared" si="1396"/>
        <v>16</v>
      </c>
      <c r="I6810" s="14">
        <f t="shared" si="1396"/>
        <v>0</v>
      </c>
      <c r="J6810" s="14">
        <f t="shared" si="1396"/>
        <v>0</v>
      </c>
      <c r="K6810" s="14">
        <f t="shared" si="1396"/>
        <v>0</v>
      </c>
      <c r="L6810" s="14" t="str">
        <f t="shared" si="1393"/>
        <v>3.16</v>
      </c>
      <c r="M6810" s="15" t="str">
        <f t="shared" si="1394"/>
        <v>--</v>
      </c>
      <c r="N6810" s="14" t="str">
        <f t="shared" si="1395"/>
        <v/>
      </c>
      <c r="O6810" s="15" t="str">
        <f t="shared" si="1388"/>
        <v/>
      </c>
      <c r="P6810" s="15" t="str">
        <f>IF(N6810=1,FLOOR(MAX($P$4:P6809),1)+1,IF(AND(P6809&lt;&gt;"",O6809&lt;&gt;1),MAX($P$4:P6809)+0.1,""))</f>
        <v/>
      </c>
      <c r="Q6810" s="5">
        <f>ROW()</f>
        <v>6810</v>
      </c>
    </row>
    <row r="6811" spans="2:17" x14ac:dyDescent="0.3">
      <c r="B6811" s="5"/>
      <c r="C6811" s="14">
        <f t="shared" si="1389"/>
        <v>0</v>
      </c>
      <c r="D6811" s="14">
        <f t="shared" si="1389"/>
        <v>0</v>
      </c>
      <c r="E6811" s="14" t="str">
        <f t="shared" si="1390"/>
        <v/>
      </c>
      <c r="F6811" s="14">
        <f t="shared" si="1391"/>
        <v>0</v>
      </c>
      <c r="G6811" s="14">
        <f t="shared" si="1387"/>
        <v>3</v>
      </c>
      <c r="H6811" s="14">
        <f t="shared" si="1396"/>
        <v>16</v>
      </c>
      <c r="I6811" s="14">
        <f t="shared" si="1396"/>
        <v>0</v>
      </c>
      <c r="J6811" s="14">
        <f t="shared" si="1396"/>
        <v>0</v>
      </c>
      <c r="K6811" s="14">
        <f t="shared" si="1396"/>
        <v>0</v>
      </c>
      <c r="L6811" s="14" t="str">
        <f t="shared" si="1393"/>
        <v>3.16</v>
      </c>
      <c r="M6811" s="15" t="str">
        <f t="shared" si="1394"/>
        <v>--</v>
      </c>
      <c r="N6811" s="14" t="str">
        <f t="shared" si="1395"/>
        <v/>
      </c>
      <c r="O6811" s="15" t="str">
        <f t="shared" si="1388"/>
        <v/>
      </c>
      <c r="P6811" s="15" t="str">
        <f>IF(N6811=1,FLOOR(MAX($P$4:P6810),1)+1,IF(AND(P6810&lt;&gt;"",O6810&lt;&gt;1),MAX($P$4:P6810)+0.1,""))</f>
        <v/>
      </c>
      <c r="Q6811" s="5">
        <f>ROW()</f>
        <v>6811</v>
      </c>
    </row>
    <row r="6812" spans="2:17" x14ac:dyDescent="0.3">
      <c r="B6812" s="5"/>
      <c r="C6812" s="14">
        <f t="shared" si="1389"/>
        <v>0</v>
      </c>
      <c r="D6812" s="14">
        <f t="shared" si="1389"/>
        <v>0</v>
      </c>
      <c r="E6812" s="14" t="str">
        <f t="shared" si="1390"/>
        <v/>
      </c>
      <c r="F6812" s="14">
        <f t="shared" si="1391"/>
        <v>0</v>
      </c>
      <c r="G6812" s="14">
        <f t="shared" si="1387"/>
        <v>3</v>
      </c>
      <c r="H6812" s="14">
        <f t="shared" si="1396"/>
        <v>16</v>
      </c>
      <c r="I6812" s="14">
        <f t="shared" si="1396"/>
        <v>0</v>
      </c>
      <c r="J6812" s="14">
        <f t="shared" si="1396"/>
        <v>0</v>
      </c>
      <c r="K6812" s="14">
        <f t="shared" si="1396"/>
        <v>0</v>
      </c>
      <c r="L6812" s="14" t="str">
        <f t="shared" si="1393"/>
        <v>3.16</v>
      </c>
      <c r="M6812" s="15" t="str">
        <f t="shared" si="1394"/>
        <v>--</v>
      </c>
      <c r="N6812" s="14" t="str">
        <f t="shared" si="1395"/>
        <v/>
      </c>
      <c r="O6812" s="15" t="str">
        <f t="shared" si="1388"/>
        <v/>
      </c>
      <c r="P6812" s="15" t="str">
        <f>IF(N6812=1,FLOOR(MAX($P$4:P6811),1)+1,IF(AND(P6811&lt;&gt;"",O6811&lt;&gt;1),MAX($P$4:P6811)+0.1,""))</f>
        <v/>
      </c>
      <c r="Q6812" s="5">
        <f>ROW()</f>
        <v>6812</v>
      </c>
    </row>
    <row r="6813" spans="2:17" x14ac:dyDescent="0.3">
      <c r="B6813" s="5"/>
      <c r="C6813" s="14">
        <f t="shared" si="1389"/>
        <v>0</v>
      </c>
      <c r="D6813" s="14">
        <f t="shared" si="1389"/>
        <v>0</v>
      </c>
      <c r="E6813" s="14" t="str">
        <f t="shared" si="1390"/>
        <v/>
      </c>
      <c r="F6813" s="14">
        <f t="shared" si="1391"/>
        <v>0</v>
      </c>
      <c r="G6813" s="14">
        <f t="shared" si="1387"/>
        <v>3</v>
      </c>
      <c r="H6813" s="14">
        <f t="shared" si="1396"/>
        <v>16</v>
      </c>
      <c r="I6813" s="14">
        <f t="shared" si="1396"/>
        <v>0</v>
      </c>
      <c r="J6813" s="14">
        <f t="shared" si="1396"/>
        <v>0</v>
      </c>
      <c r="K6813" s="14">
        <f t="shared" si="1396"/>
        <v>0</v>
      </c>
      <c r="L6813" s="14" t="str">
        <f t="shared" si="1393"/>
        <v>3.16</v>
      </c>
      <c r="M6813" s="15" t="str">
        <f t="shared" si="1394"/>
        <v>--</v>
      </c>
      <c r="N6813" s="14" t="str">
        <f t="shared" si="1395"/>
        <v/>
      </c>
      <c r="O6813" s="15" t="str">
        <f t="shared" si="1388"/>
        <v/>
      </c>
      <c r="P6813" s="15" t="str">
        <f>IF(N6813=1,FLOOR(MAX($P$4:P6812),1)+1,IF(AND(P6812&lt;&gt;"",O6812&lt;&gt;1),MAX($P$4:P6812)+0.1,""))</f>
        <v/>
      </c>
      <c r="Q6813" s="5">
        <f>ROW()</f>
        <v>6813</v>
      </c>
    </row>
    <row r="6814" spans="2:17" x14ac:dyDescent="0.3">
      <c r="B6814" s="5"/>
      <c r="C6814" s="14">
        <f t="shared" si="1389"/>
        <v>0</v>
      </c>
      <c r="D6814" s="14">
        <f t="shared" si="1389"/>
        <v>0</v>
      </c>
      <c r="E6814" s="14" t="str">
        <f t="shared" si="1390"/>
        <v/>
      </c>
      <c r="F6814" s="14">
        <f t="shared" si="1391"/>
        <v>0</v>
      </c>
      <c r="G6814" s="14">
        <f t="shared" si="1387"/>
        <v>3</v>
      </c>
      <c r="H6814" s="14">
        <f t="shared" si="1396"/>
        <v>16</v>
      </c>
      <c r="I6814" s="14">
        <f t="shared" si="1396"/>
        <v>0</v>
      </c>
      <c r="J6814" s="14">
        <f t="shared" si="1396"/>
        <v>0</v>
      </c>
      <c r="K6814" s="14">
        <f t="shared" si="1396"/>
        <v>0</v>
      </c>
      <c r="L6814" s="14" t="str">
        <f t="shared" si="1393"/>
        <v>3.16</v>
      </c>
      <c r="M6814" s="15" t="str">
        <f t="shared" si="1394"/>
        <v>--</v>
      </c>
      <c r="N6814" s="14" t="str">
        <f t="shared" si="1395"/>
        <v/>
      </c>
      <c r="O6814" s="15" t="str">
        <f t="shared" si="1388"/>
        <v/>
      </c>
      <c r="P6814" s="15" t="str">
        <f>IF(N6814=1,FLOOR(MAX($P$4:P6813),1)+1,IF(AND(P6813&lt;&gt;"",O6813&lt;&gt;1),MAX($P$4:P6813)+0.1,""))</f>
        <v/>
      </c>
      <c r="Q6814" s="5">
        <f>ROW()</f>
        <v>6814</v>
      </c>
    </row>
    <row r="6815" spans="2:17" x14ac:dyDescent="0.3">
      <c r="B6815" s="5"/>
      <c r="C6815" s="14">
        <f t="shared" si="1389"/>
        <v>0</v>
      </c>
      <c r="D6815" s="14">
        <f t="shared" si="1389"/>
        <v>0</v>
      </c>
      <c r="E6815" s="14" t="str">
        <f t="shared" si="1390"/>
        <v/>
      </c>
      <c r="F6815" s="14">
        <f t="shared" si="1391"/>
        <v>0</v>
      </c>
      <c r="G6815" s="14">
        <f t="shared" si="1387"/>
        <v>3</v>
      </c>
      <c r="H6815" s="14">
        <f t="shared" si="1396"/>
        <v>16</v>
      </c>
      <c r="I6815" s="14">
        <f t="shared" si="1396"/>
        <v>0</v>
      </c>
      <c r="J6815" s="14">
        <f t="shared" si="1396"/>
        <v>0</v>
      </c>
      <c r="K6815" s="14">
        <f t="shared" si="1396"/>
        <v>0</v>
      </c>
      <c r="L6815" s="14" t="str">
        <f t="shared" si="1393"/>
        <v>3.16</v>
      </c>
      <c r="M6815" s="15" t="str">
        <f t="shared" si="1394"/>
        <v>--</v>
      </c>
      <c r="N6815" s="14" t="str">
        <f t="shared" si="1395"/>
        <v/>
      </c>
      <c r="O6815" s="15" t="str">
        <f t="shared" si="1388"/>
        <v/>
      </c>
      <c r="P6815" s="15" t="str">
        <f>IF(N6815=1,FLOOR(MAX($P$4:P6814),1)+1,IF(AND(P6814&lt;&gt;"",O6814&lt;&gt;1),MAX($P$4:P6814)+0.1,""))</f>
        <v/>
      </c>
      <c r="Q6815" s="5">
        <f>ROW()</f>
        <v>6815</v>
      </c>
    </row>
    <row r="6816" spans="2:17" x14ac:dyDescent="0.3">
      <c r="B6816" s="5"/>
      <c r="C6816" s="14">
        <f t="shared" si="1389"/>
        <v>0</v>
      </c>
      <c r="D6816" s="14">
        <f t="shared" si="1389"/>
        <v>0</v>
      </c>
      <c r="E6816" s="14" t="str">
        <f t="shared" si="1390"/>
        <v/>
      </c>
      <c r="F6816" s="14">
        <f t="shared" si="1391"/>
        <v>0</v>
      </c>
      <c r="G6816" s="14">
        <f t="shared" si="1387"/>
        <v>3</v>
      </c>
      <c r="H6816" s="14">
        <f t="shared" si="1396"/>
        <v>16</v>
      </c>
      <c r="I6816" s="14">
        <f t="shared" si="1396"/>
        <v>0</v>
      </c>
      <c r="J6816" s="14">
        <f t="shared" si="1396"/>
        <v>0</v>
      </c>
      <c r="K6816" s="14">
        <f t="shared" si="1396"/>
        <v>0</v>
      </c>
      <c r="L6816" s="14" t="str">
        <f t="shared" si="1393"/>
        <v>3.16</v>
      </c>
      <c r="M6816" s="15" t="str">
        <f t="shared" si="1394"/>
        <v>--</v>
      </c>
      <c r="N6816" s="14" t="str">
        <f t="shared" si="1395"/>
        <v/>
      </c>
      <c r="O6816" s="15" t="str">
        <f t="shared" si="1388"/>
        <v/>
      </c>
      <c r="P6816" s="15" t="str">
        <f>IF(N6816=1,FLOOR(MAX($P$4:P6815),1)+1,IF(AND(P6815&lt;&gt;"",O6815&lt;&gt;1),MAX($P$4:P6815)+0.1,""))</f>
        <v/>
      </c>
      <c r="Q6816" s="5">
        <f>ROW()</f>
        <v>6816</v>
      </c>
    </row>
    <row r="6817" spans="2:17" x14ac:dyDescent="0.3">
      <c r="B6817" s="5"/>
      <c r="C6817" s="14">
        <f t="shared" si="1389"/>
        <v>0</v>
      </c>
      <c r="D6817" s="14">
        <f t="shared" si="1389"/>
        <v>0</v>
      </c>
      <c r="E6817" s="14" t="str">
        <f t="shared" si="1390"/>
        <v/>
      </c>
      <c r="F6817" s="14">
        <f t="shared" si="1391"/>
        <v>0</v>
      </c>
      <c r="G6817" s="14">
        <f t="shared" si="1387"/>
        <v>3</v>
      </c>
      <c r="H6817" s="14">
        <f t="shared" si="1396"/>
        <v>16</v>
      </c>
      <c r="I6817" s="14">
        <f t="shared" si="1396"/>
        <v>0</v>
      </c>
      <c r="J6817" s="14">
        <f t="shared" si="1396"/>
        <v>0</v>
      </c>
      <c r="K6817" s="14">
        <f t="shared" si="1396"/>
        <v>0</v>
      </c>
      <c r="L6817" s="14" t="str">
        <f t="shared" si="1393"/>
        <v>3.16</v>
      </c>
      <c r="M6817" s="15" t="str">
        <f t="shared" si="1394"/>
        <v>--</v>
      </c>
      <c r="N6817" s="14" t="str">
        <f t="shared" si="1395"/>
        <v/>
      </c>
      <c r="O6817" s="15" t="str">
        <f t="shared" si="1388"/>
        <v/>
      </c>
      <c r="P6817" s="15" t="str">
        <f>IF(N6817=1,FLOOR(MAX($P$4:P6816),1)+1,IF(AND(P6816&lt;&gt;"",O6816&lt;&gt;1),MAX($P$4:P6816)+0.1,""))</f>
        <v/>
      </c>
      <c r="Q6817" s="5">
        <f>ROW()</f>
        <v>6817</v>
      </c>
    </row>
    <row r="6818" spans="2:17" x14ac:dyDescent="0.3">
      <c r="B6818" s="5"/>
      <c r="C6818" s="14">
        <f t="shared" si="1389"/>
        <v>0</v>
      </c>
      <c r="D6818" s="14">
        <f t="shared" si="1389"/>
        <v>0</v>
      </c>
      <c r="E6818" s="14" t="str">
        <f t="shared" si="1390"/>
        <v/>
      </c>
      <c r="F6818" s="14">
        <f t="shared" si="1391"/>
        <v>0</v>
      </c>
      <c r="G6818" s="14">
        <f t="shared" si="1387"/>
        <v>3</v>
      </c>
      <c r="H6818" s="14">
        <f t="shared" si="1396"/>
        <v>16</v>
      </c>
      <c r="I6818" s="14">
        <f t="shared" si="1396"/>
        <v>0</v>
      </c>
      <c r="J6818" s="14">
        <f t="shared" si="1396"/>
        <v>0</v>
      </c>
      <c r="K6818" s="14">
        <f t="shared" si="1396"/>
        <v>0</v>
      </c>
      <c r="L6818" s="14" t="str">
        <f t="shared" si="1393"/>
        <v>3.16</v>
      </c>
      <c r="M6818" s="15" t="str">
        <f t="shared" si="1394"/>
        <v>--</v>
      </c>
      <c r="N6818" s="14" t="str">
        <f t="shared" si="1395"/>
        <v/>
      </c>
      <c r="O6818" s="15" t="str">
        <f t="shared" si="1388"/>
        <v/>
      </c>
      <c r="P6818" s="15" t="str">
        <f>IF(N6818=1,FLOOR(MAX($P$4:P6817),1)+1,IF(AND(P6817&lt;&gt;"",O6817&lt;&gt;1),MAX($P$4:P6817)+0.1,""))</f>
        <v/>
      </c>
      <c r="Q6818" s="5">
        <f>ROW()</f>
        <v>6818</v>
      </c>
    </row>
    <row r="6819" spans="2:17" x14ac:dyDescent="0.3">
      <c r="B6819" s="5"/>
      <c r="C6819" s="14">
        <f t="shared" si="1389"/>
        <v>0</v>
      </c>
      <c r="D6819" s="14">
        <f t="shared" si="1389"/>
        <v>0</v>
      </c>
      <c r="E6819" s="14" t="str">
        <f t="shared" si="1390"/>
        <v/>
      </c>
      <c r="F6819" s="14">
        <f t="shared" si="1391"/>
        <v>0</v>
      </c>
      <c r="G6819" s="14">
        <f t="shared" si="1387"/>
        <v>3</v>
      </c>
      <c r="H6819" s="14">
        <f t="shared" si="1396"/>
        <v>16</v>
      </c>
      <c r="I6819" s="14">
        <f t="shared" si="1396"/>
        <v>0</v>
      </c>
      <c r="J6819" s="14">
        <f t="shared" si="1396"/>
        <v>0</v>
      </c>
      <c r="K6819" s="14">
        <f t="shared" si="1396"/>
        <v>0</v>
      </c>
      <c r="L6819" s="14" t="str">
        <f t="shared" si="1393"/>
        <v>3.16</v>
      </c>
      <c r="M6819" s="15" t="str">
        <f t="shared" si="1394"/>
        <v>--</v>
      </c>
      <c r="N6819" s="14" t="str">
        <f t="shared" si="1395"/>
        <v/>
      </c>
      <c r="O6819" s="15" t="str">
        <f t="shared" si="1388"/>
        <v/>
      </c>
      <c r="P6819" s="15" t="str">
        <f>IF(N6819=1,FLOOR(MAX($P$4:P6818),1)+1,IF(AND(P6818&lt;&gt;"",O6818&lt;&gt;1),MAX($P$4:P6818)+0.1,""))</f>
        <v/>
      </c>
      <c r="Q6819" s="5">
        <f>ROW()</f>
        <v>6819</v>
      </c>
    </row>
    <row r="6820" spans="2:17" x14ac:dyDescent="0.3">
      <c r="B6820" s="5"/>
      <c r="C6820" s="14">
        <f t="shared" si="1389"/>
        <v>0</v>
      </c>
      <c r="D6820" s="14">
        <f t="shared" si="1389"/>
        <v>0</v>
      </c>
      <c r="E6820" s="14" t="str">
        <f t="shared" si="1390"/>
        <v/>
      </c>
      <c r="F6820" s="14">
        <f t="shared" si="1391"/>
        <v>0</v>
      </c>
      <c r="G6820" s="14">
        <f t="shared" si="1387"/>
        <v>3</v>
      </c>
      <c r="H6820" s="14">
        <f t="shared" si="1396"/>
        <v>16</v>
      </c>
      <c r="I6820" s="14">
        <f t="shared" si="1396"/>
        <v>0</v>
      </c>
      <c r="J6820" s="14">
        <f t="shared" si="1396"/>
        <v>0</v>
      </c>
      <c r="K6820" s="14">
        <f t="shared" si="1396"/>
        <v>0</v>
      </c>
      <c r="L6820" s="14" t="str">
        <f t="shared" si="1393"/>
        <v>3.16</v>
      </c>
      <c r="M6820" s="15" t="str">
        <f t="shared" si="1394"/>
        <v>--</v>
      </c>
      <c r="N6820" s="14" t="str">
        <f t="shared" si="1395"/>
        <v/>
      </c>
      <c r="O6820" s="15" t="str">
        <f t="shared" si="1388"/>
        <v/>
      </c>
      <c r="P6820" s="15" t="str">
        <f>IF(N6820=1,FLOOR(MAX($P$4:P6819),1)+1,IF(AND(P6819&lt;&gt;"",O6819&lt;&gt;1),MAX($P$4:P6819)+0.1,""))</f>
        <v/>
      </c>
      <c r="Q6820" s="5">
        <f>ROW()</f>
        <v>6820</v>
      </c>
    </row>
    <row r="6821" spans="2:17" x14ac:dyDescent="0.3">
      <c r="B6821" s="5"/>
      <c r="C6821" s="14">
        <f t="shared" si="1389"/>
        <v>0</v>
      </c>
      <c r="D6821" s="14">
        <f t="shared" si="1389"/>
        <v>0</v>
      </c>
      <c r="E6821" s="14" t="str">
        <f t="shared" si="1390"/>
        <v/>
      </c>
      <c r="F6821" s="14">
        <f t="shared" si="1391"/>
        <v>0</v>
      </c>
      <c r="G6821" s="14">
        <f t="shared" si="1387"/>
        <v>3</v>
      </c>
      <c r="H6821" s="14">
        <f t="shared" si="1396"/>
        <v>16</v>
      </c>
      <c r="I6821" s="14">
        <f t="shared" si="1396"/>
        <v>0</v>
      </c>
      <c r="J6821" s="14">
        <f t="shared" si="1396"/>
        <v>0</v>
      </c>
      <c r="K6821" s="14">
        <f t="shared" si="1396"/>
        <v>0</v>
      </c>
      <c r="L6821" s="14" t="str">
        <f t="shared" si="1393"/>
        <v>3.16</v>
      </c>
      <c r="M6821" s="15" t="str">
        <f t="shared" si="1394"/>
        <v>--</v>
      </c>
      <c r="N6821" s="14" t="str">
        <f t="shared" si="1395"/>
        <v/>
      </c>
      <c r="O6821" s="15" t="str">
        <f t="shared" si="1388"/>
        <v/>
      </c>
      <c r="P6821" s="15" t="str">
        <f>IF(N6821=1,FLOOR(MAX($P$4:P6820),1)+1,IF(AND(P6820&lt;&gt;"",O6820&lt;&gt;1),MAX($P$4:P6820)+0.1,""))</f>
        <v/>
      </c>
      <c r="Q6821" s="5">
        <f>ROW()</f>
        <v>6821</v>
      </c>
    </row>
    <row r="6822" spans="2:17" x14ac:dyDescent="0.3">
      <c r="B6822" s="5"/>
      <c r="C6822" s="14">
        <f t="shared" si="1389"/>
        <v>0</v>
      </c>
      <c r="D6822" s="14">
        <f t="shared" si="1389"/>
        <v>0</v>
      </c>
      <c r="E6822" s="14" t="str">
        <f t="shared" si="1390"/>
        <v/>
      </c>
      <c r="F6822" s="14">
        <f t="shared" si="1391"/>
        <v>0</v>
      </c>
      <c r="G6822" s="14">
        <f t="shared" si="1387"/>
        <v>3</v>
      </c>
      <c r="H6822" s="14">
        <f t="shared" ref="H6822:K6837" si="1397">IF(G6822&lt;&gt;G6821,0,IF(AND(($F6821-$D6822)=(H$3-1),$F6822=H$3),H6821+1,H6821))</f>
        <v>16</v>
      </c>
      <c r="I6822" s="14">
        <f t="shared" si="1397"/>
        <v>0</v>
      </c>
      <c r="J6822" s="14">
        <f t="shared" si="1397"/>
        <v>0</v>
      </c>
      <c r="K6822" s="14">
        <f t="shared" si="1397"/>
        <v>0</v>
      </c>
      <c r="L6822" s="14" t="str">
        <f t="shared" si="1393"/>
        <v>3.16</v>
      </c>
      <c r="M6822" s="15" t="str">
        <f t="shared" si="1394"/>
        <v>--</v>
      </c>
      <c r="N6822" s="14" t="str">
        <f t="shared" si="1395"/>
        <v/>
      </c>
      <c r="O6822" s="15" t="str">
        <f t="shared" si="1388"/>
        <v/>
      </c>
      <c r="P6822" s="15" t="str">
        <f>IF(N6822=1,FLOOR(MAX($P$4:P6821),1)+1,IF(AND(P6821&lt;&gt;"",O6821&lt;&gt;1),MAX($P$4:P6821)+0.1,""))</f>
        <v/>
      </c>
      <c r="Q6822" s="5">
        <f>ROW()</f>
        <v>6822</v>
      </c>
    </row>
    <row r="6823" spans="2:17" x14ac:dyDescent="0.3">
      <c r="B6823" s="5"/>
      <c r="C6823" s="14">
        <f t="shared" si="1389"/>
        <v>0</v>
      </c>
      <c r="D6823" s="14">
        <f t="shared" si="1389"/>
        <v>0</v>
      </c>
      <c r="E6823" s="14" t="str">
        <f t="shared" si="1390"/>
        <v/>
      </c>
      <c r="F6823" s="14">
        <f t="shared" si="1391"/>
        <v>0</v>
      </c>
      <c r="G6823" s="14">
        <f t="shared" si="1387"/>
        <v>3</v>
      </c>
      <c r="H6823" s="14">
        <f t="shared" si="1397"/>
        <v>16</v>
      </c>
      <c r="I6823" s="14">
        <f t="shared" si="1397"/>
        <v>0</v>
      </c>
      <c r="J6823" s="14">
        <f t="shared" si="1397"/>
        <v>0</v>
      </c>
      <c r="K6823" s="14">
        <f t="shared" si="1397"/>
        <v>0</v>
      </c>
      <c r="L6823" s="14" t="str">
        <f t="shared" si="1393"/>
        <v>3.16</v>
      </c>
      <c r="M6823" s="15" t="str">
        <f t="shared" si="1394"/>
        <v>--</v>
      </c>
      <c r="N6823" s="14" t="str">
        <f t="shared" si="1395"/>
        <v/>
      </c>
      <c r="O6823" s="15" t="str">
        <f t="shared" si="1388"/>
        <v/>
      </c>
      <c r="P6823" s="15" t="str">
        <f>IF(N6823=1,FLOOR(MAX($P$4:P6822),1)+1,IF(AND(P6822&lt;&gt;"",O6822&lt;&gt;1),MAX($P$4:P6822)+0.1,""))</f>
        <v/>
      </c>
      <c r="Q6823" s="5">
        <f>ROW()</f>
        <v>6823</v>
      </c>
    </row>
    <row r="6824" spans="2:17" x14ac:dyDescent="0.3">
      <c r="B6824" s="5"/>
      <c r="C6824" s="14">
        <f t="shared" si="1389"/>
        <v>0</v>
      </c>
      <c r="D6824" s="14">
        <f t="shared" si="1389"/>
        <v>0</v>
      </c>
      <c r="E6824" s="14" t="str">
        <f t="shared" si="1390"/>
        <v/>
      </c>
      <c r="F6824" s="14">
        <f t="shared" si="1391"/>
        <v>0</v>
      </c>
      <c r="G6824" s="14">
        <f t="shared" si="1387"/>
        <v>3</v>
      </c>
      <c r="H6824" s="14">
        <f t="shared" si="1397"/>
        <v>16</v>
      </c>
      <c r="I6824" s="14">
        <f t="shared" si="1397"/>
        <v>0</v>
      </c>
      <c r="J6824" s="14">
        <f t="shared" si="1397"/>
        <v>0</v>
      </c>
      <c r="K6824" s="14">
        <f t="shared" si="1397"/>
        <v>0</v>
      </c>
      <c r="L6824" s="14" t="str">
        <f t="shared" si="1393"/>
        <v>3.16</v>
      </c>
      <c r="M6824" s="15" t="str">
        <f t="shared" si="1394"/>
        <v>--</v>
      </c>
      <c r="N6824" s="14" t="str">
        <f t="shared" si="1395"/>
        <v/>
      </c>
      <c r="O6824" s="15" t="str">
        <f t="shared" si="1388"/>
        <v/>
      </c>
      <c r="P6824" s="15" t="str">
        <f>IF(N6824=1,FLOOR(MAX($P$4:P6823),1)+1,IF(AND(P6823&lt;&gt;"",O6823&lt;&gt;1),MAX($P$4:P6823)+0.1,""))</f>
        <v/>
      </c>
      <c r="Q6824" s="5">
        <f>ROW()</f>
        <v>6824</v>
      </c>
    </row>
    <row r="6825" spans="2:17" x14ac:dyDescent="0.3">
      <c r="B6825" s="5"/>
      <c r="C6825" s="14">
        <f t="shared" si="1389"/>
        <v>0</v>
      </c>
      <c r="D6825" s="14">
        <f t="shared" si="1389"/>
        <v>0</v>
      </c>
      <c r="E6825" s="14" t="str">
        <f t="shared" si="1390"/>
        <v/>
      </c>
      <c r="F6825" s="14">
        <f t="shared" si="1391"/>
        <v>0</v>
      </c>
      <c r="G6825" s="14">
        <f t="shared" si="1387"/>
        <v>3</v>
      </c>
      <c r="H6825" s="14">
        <f t="shared" si="1397"/>
        <v>16</v>
      </c>
      <c r="I6825" s="14">
        <f t="shared" si="1397"/>
        <v>0</v>
      </c>
      <c r="J6825" s="14">
        <f t="shared" si="1397"/>
        <v>0</v>
      </c>
      <c r="K6825" s="14">
        <f t="shared" si="1397"/>
        <v>0</v>
      </c>
      <c r="L6825" s="14" t="str">
        <f t="shared" si="1393"/>
        <v>3.16</v>
      </c>
      <c r="M6825" s="15" t="str">
        <f t="shared" si="1394"/>
        <v>--</v>
      </c>
      <c r="N6825" s="14" t="str">
        <f t="shared" si="1395"/>
        <v/>
      </c>
      <c r="O6825" s="15" t="str">
        <f t="shared" si="1388"/>
        <v/>
      </c>
      <c r="P6825" s="15" t="str">
        <f>IF(N6825=1,FLOOR(MAX($P$4:P6824),1)+1,IF(AND(P6824&lt;&gt;"",O6824&lt;&gt;1),MAX($P$4:P6824)+0.1,""))</f>
        <v/>
      </c>
      <c r="Q6825" s="5">
        <f>ROW()</f>
        <v>6825</v>
      </c>
    </row>
    <row r="6826" spans="2:17" x14ac:dyDescent="0.3">
      <c r="B6826" s="5"/>
      <c r="C6826" s="14">
        <f t="shared" si="1389"/>
        <v>0</v>
      </c>
      <c r="D6826" s="14">
        <f t="shared" si="1389"/>
        <v>0</v>
      </c>
      <c r="E6826" s="14" t="str">
        <f t="shared" si="1390"/>
        <v/>
      </c>
      <c r="F6826" s="14">
        <f t="shared" si="1391"/>
        <v>0</v>
      </c>
      <c r="G6826" s="14">
        <f t="shared" si="1387"/>
        <v>3</v>
      </c>
      <c r="H6826" s="14">
        <f t="shared" si="1397"/>
        <v>16</v>
      </c>
      <c r="I6826" s="14">
        <f t="shared" si="1397"/>
        <v>0</v>
      </c>
      <c r="J6826" s="14">
        <f t="shared" si="1397"/>
        <v>0</v>
      </c>
      <c r="K6826" s="14">
        <f t="shared" si="1397"/>
        <v>0</v>
      </c>
      <c r="L6826" s="14" t="str">
        <f t="shared" si="1393"/>
        <v>3.16</v>
      </c>
      <c r="M6826" s="15" t="str">
        <f t="shared" si="1394"/>
        <v>--</v>
      </c>
      <c r="N6826" s="14" t="str">
        <f t="shared" si="1395"/>
        <v/>
      </c>
      <c r="O6826" s="15" t="str">
        <f t="shared" si="1388"/>
        <v/>
      </c>
      <c r="P6826" s="15" t="str">
        <f>IF(N6826=1,FLOOR(MAX($P$4:P6825),1)+1,IF(AND(P6825&lt;&gt;"",O6825&lt;&gt;1),MAX($P$4:P6825)+0.1,""))</f>
        <v/>
      </c>
      <c r="Q6826" s="5">
        <f>ROW()</f>
        <v>6826</v>
      </c>
    </row>
    <row r="6827" spans="2:17" x14ac:dyDescent="0.3">
      <c r="B6827" s="5"/>
      <c r="C6827" s="14">
        <f t="shared" si="1389"/>
        <v>0</v>
      </c>
      <c r="D6827" s="14">
        <f t="shared" si="1389"/>
        <v>0</v>
      </c>
      <c r="E6827" s="14" t="str">
        <f t="shared" si="1390"/>
        <v/>
      </c>
      <c r="F6827" s="14">
        <f t="shared" si="1391"/>
        <v>0</v>
      </c>
      <c r="G6827" s="14">
        <f t="shared" si="1387"/>
        <v>3</v>
      </c>
      <c r="H6827" s="14">
        <f t="shared" si="1397"/>
        <v>16</v>
      </c>
      <c r="I6827" s="14">
        <f t="shared" si="1397"/>
        <v>0</v>
      </c>
      <c r="J6827" s="14">
        <f t="shared" si="1397"/>
        <v>0</v>
      </c>
      <c r="K6827" s="14">
        <f t="shared" si="1397"/>
        <v>0</v>
      </c>
      <c r="L6827" s="14" t="str">
        <f t="shared" si="1393"/>
        <v>3.16</v>
      </c>
      <c r="M6827" s="15" t="str">
        <f t="shared" si="1394"/>
        <v>--</v>
      </c>
      <c r="N6827" s="14" t="str">
        <f t="shared" si="1395"/>
        <v/>
      </c>
      <c r="O6827" s="15" t="str">
        <f t="shared" si="1388"/>
        <v/>
      </c>
      <c r="P6827" s="15" t="str">
        <f>IF(N6827=1,FLOOR(MAX($P$4:P6826),1)+1,IF(AND(P6826&lt;&gt;"",O6826&lt;&gt;1),MAX($P$4:P6826)+0.1,""))</f>
        <v/>
      </c>
      <c r="Q6827" s="5">
        <f>ROW()</f>
        <v>6827</v>
      </c>
    </row>
    <row r="6828" spans="2:17" x14ac:dyDescent="0.3">
      <c r="B6828" s="5"/>
      <c r="C6828" s="14">
        <f t="shared" si="1389"/>
        <v>0</v>
      </c>
      <c r="D6828" s="14">
        <f t="shared" si="1389"/>
        <v>0</v>
      </c>
      <c r="E6828" s="14" t="str">
        <f t="shared" si="1390"/>
        <v/>
      </c>
      <c r="F6828" s="14">
        <f t="shared" si="1391"/>
        <v>0</v>
      </c>
      <c r="G6828" s="14">
        <f t="shared" si="1387"/>
        <v>3</v>
      </c>
      <c r="H6828" s="14">
        <f t="shared" si="1397"/>
        <v>16</v>
      </c>
      <c r="I6828" s="14">
        <f t="shared" si="1397"/>
        <v>0</v>
      </c>
      <c r="J6828" s="14">
        <f t="shared" si="1397"/>
        <v>0</v>
      </c>
      <c r="K6828" s="14">
        <f t="shared" si="1397"/>
        <v>0</v>
      </c>
      <c r="L6828" s="14" t="str">
        <f t="shared" si="1393"/>
        <v>3.16</v>
      </c>
      <c r="M6828" s="15" t="str">
        <f t="shared" si="1394"/>
        <v>--</v>
      </c>
      <c r="N6828" s="14" t="str">
        <f t="shared" si="1395"/>
        <v/>
      </c>
      <c r="O6828" s="15" t="str">
        <f t="shared" si="1388"/>
        <v/>
      </c>
      <c r="P6828" s="15" t="str">
        <f>IF(N6828=1,FLOOR(MAX($P$4:P6827),1)+1,IF(AND(P6827&lt;&gt;"",O6827&lt;&gt;1),MAX($P$4:P6827)+0.1,""))</f>
        <v/>
      </c>
      <c r="Q6828" s="5">
        <f>ROW()</f>
        <v>6828</v>
      </c>
    </row>
    <row r="6829" spans="2:17" x14ac:dyDescent="0.3">
      <c r="B6829" s="5"/>
      <c r="C6829" s="14">
        <f t="shared" si="1389"/>
        <v>0</v>
      </c>
      <c r="D6829" s="14">
        <f t="shared" si="1389"/>
        <v>0</v>
      </c>
      <c r="E6829" s="14" t="str">
        <f t="shared" si="1390"/>
        <v/>
      </c>
      <c r="F6829" s="14">
        <f t="shared" si="1391"/>
        <v>0</v>
      </c>
      <c r="G6829" s="14">
        <f t="shared" si="1387"/>
        <v>3</v>
      </c>
      <c r="H6829" s="14">
        <f t="shared" si="1397"/>
        <v>16</v>
      </c>
      <c r="I6829" s="14">
        <f t="shared" si="1397"/>
        <v>0</v>
      </c>
      <c r="J6829" s="14">
        <f t="shared" si="1397"/>
        <v>0</v>
      </c>
      <c r="K6829" s="14">
        <f t="shared" si="1397"/>
        <v>0</v>
      </c>
      <c r="L6829" s="14" t="str">
        <f t="shared" si="1393"/>
        <v>3.16</v>
      </c>
      <c r="M6829" s="15" t="str">
        <f t="shared" si="1394"/>
        <v>--</v>
      </c>
      <c r="N6829" s="14" t="str">
        <f t="shared" si="1395"/>
        <v/>
      </c>
      <c r="O6829" s="15" t="str">
        <f t="shared" si="1388"/>
        <v/>
      </c>
      <c r="P6829" s="15" t="str">
        <f>IF(N6829=1,FLOOR(MAX($P$4:P6828),1)+1,IF(AND(P6828&lt;&gt;"",O6828&lt;&gt;1),MAX($P$4:P6828)+0.1,""))</f>
        <v/>
      </c>
      <c r="Q6829" s="5">
        <f>ROW()</f>
        <v>6829</v>
      </c>
    </row>
    <row r="6830" spans="2:17" x14ac:dyDescent="0.3">
      <c r="B6830" s="5"/>
      <c r="C6830" s="14">
        <f t="shared" si="1389"/>
        <v>0</v>
      </c>
      <c r="D6830" s="14">
        <f t="shared" si="1389"/>
        <v>0</v>
      </c>
      <c r="E6830" s="14" t="str">
        <f t="shared" si="1390"/>
        <v/>
      </c>
      <c r="F6830" s="14">
        <f t="shared" si="1391"/>
        <v>0</v>
      </c>
      <c r="G6830" s="14">
        <f t="shared" si="1387"/>
        <v>3</v>
      </c>
      <c r="H6830" s="14">
        <f t="shared" si="1397"/>
        <v>16</v>
      </c>
      <c r="I6830" s="14">
        <f t="shared" si="1397"/>
        <v>0</v>
      </c>
      <c r="J6830" s="14">
        <f t="shared" si="1397"/>
        <v>0</v>
      </c>
      <c r="K6830" s="14">
        <f t="shared" si="1397"/>
        <v>0</v>
      </c>
      <c r="L6830" s="14" t="str">
        <f t="shared" si="1393"/>
        <v>3.16</v>
      </c>
      <c r="M6830" s="15" t="str">
        <f t="shared" si="1394"/>
        <v>--</v>
      </c>
      <c r="N6830" s="14" t="str">
        <f t="shared" si="1395"/>
        <v/>
      </c>
      <c r="O6830" s="15" t="str">
        <f t="shared" si="1388"/>
        <v/>
      </c>
      <c r="P6830" s="15" t="str">
        <f>IF(N6830=1,FLOOR(MAX($P$4:P6829),1)+1,IF(AND(P6829&lt;&gt;"",O6829&lt;&gt;1),MAX($P$4:P6829)+0.1,""))</f>
        <v/>
      </c>
      <c r="Q6830" s="5">
        <f>ROW()</f>
        <v>6830</v>
      </c>
    </row>
    <row r="6831" spans="2:17" x14ac:dyDescent="0.3">
      <c r="B6831" s="5"/>
      <c r="C6831" s="14">
        <f t="shared" si="1389"/>
        <v>0</v>
      </c>
      <c r="D6831" s="14">
        <f t="shared" si="1389"/>
        <v>0</v>
      </c>
      <c r="E6831" s="14" t="str">
        <f t="shared" si="1390"/>
        <v/>
      </c>
      <c r="F6831" s="14">
        <f t="shared" si="1391"/>
        <v>0</v>
      </c>
      <c r="G6831" s="14">
        <f t="shared" si="1387"/>
        <v>3</v>
      </c>
      <c r="H6831" s="14">
        <f t="shared" si="1397"/>
        <v>16</v>
      </c>
      <c r="I6831" s="14">
        <f t="shared" si="1397"/>
        <v>0</v>
      </c>
      <c r="J6831" s="14">
        <f t="shared" si="1397"/>
        <v>0</v>
      </c>
      <c r="K6831" s="14">
        <f t="shared" si="1397"/>
        <v>0</v>
      </c>
      <c r="L6831" s="14" t="str">
        <f t="shared" si="1393"/>
        <v>3.16</v>
      </c>
      <c r="M6831" s="15" t="str">
        <f t="shared" si="1394"/>
        <v>--</v>
      </c>
      <c r="N6831" s="14" t="str">
        <f t="shared" si="1395"/>
        <v/>
      </c>
      <c r="O6831" s="15" t="str">
        <f t="shared" si="1388"/>
        <v/>
      </c>
      <c r="P6831" s="15" t="str">
        <f>IF(N6831=1,FLOOR(MAX($P$4:P6830),1)+1,IF(AND(P6830&lt;&gt;"",O6830&lt;&gt;1),MAX($P$4:P6830)+0.1,""))</f>
        <v/>
      </c>
      <c r="Q6831" s="5">
        <f>ROW()</f>
        <v>6831</v>
      </c>
    </row>
    <row r="6832" spans="2:17" x14ac:dyDescent="0.3">
      <c r="B6832" s="5"/>
      <c r="C6832" s="14">
        <f t="shared" si="1389"/>
        <v>0</v>
      </c>
      <c r="D6832" s="14">
        <f t="shared" si="1389"/>
        <v>0</v>
      </c>
      <c r="E6832" s="14" t="str">
        <f t="shared" si="1390"/>
        <v/>
      </c>
      <c r="F6832" s="14">
        <f t="shared" si="1391"/>
        <v>0</v>
      </c>
      <c r="G6832" s="14">
        <f t="shared" si="1387"/>
        <v>3</v>
      </c>
      <c r="H6832" s="14">
        <f t="shared" si="1397"/>
        <v>16</v>
      </c>
      <c r="I6832" s="14">
        <f t="shared" si="1397"/>
        <v>0</v>
      </c>
      <c r="J6832" s="14">
        <f t="shared" si="1397"/>
        <v>0</v>
      </c>
      <c r="K6832" s="14">
        <f t="shared" si="1397"/>
        <v>0</v>
      </c>
      <c r="L6832" s="14" t="str">
        <f t="shared" si="1393"/>
        <v>3.16</v>
      </c>
      <c r="M6832" s="15" t="str">
        <f t="shared" si="1394"/>
        <v>--</v>
      </c>
      <c r="N6832" s="14" t="str">
        <f t="shared" si="1395"/>
        <v/>
      </c>
      <c r="O6832" s="15" t="str">
        <f t="shared" si="1388"/>
        <v/>
      </c>
      <c r="P6832" s="15" t="str">
        <f>IF(N6832=1,FLOOR(MAX($P$4:P6831),1)+1,IF(AND(P6831&lt;&gt;"",O6831&lt;&gt;1),MAX($P$4:P6831)+0.1,""))</f>
        <v/>
      </c>
      <c r="Q6832" s="5">
        <f>ROW()</f>
        <v>6832</v>
      </c>
    </row>
    <row r="6833" spans="2:17" x14ac:dyDescent="0.3">
      <c r="B6833" s="5"/>
      <c r="C6833" s="14">
        <f t="shared" si="1389"/>
        <v>0</v>
      </c>
      <c r="D6833" s="14">
        <f t="shared" si="1389"/>
        <v>0</v>
      </c>
      <c r="E6833" s="14" t="str">
        <f t="shared" si="1390"/>
        <v/>
      </c>
      <c r="F6833" s="14">
        <f t="shared" si="1391"/>
        <v>0</v>
      </c>
      <c r="G6833" s="14">
        <f t="shared" si="1387"/>
        <v>3</v>
      </c>
      <c r="H6833" s="14">
        <f t="shared" si="1397"/>
        <v>16</v>
      </c>
      <c r="I6833" s="14">
        <f t="shared" si="1397"/>
        <v>0</v>
      </c>
      <c r="J6833" s="14">
        <f t="shared" si="1397"/>
        <v>0</v>
      </c>
      <c r="K6833" s="14">
        <f t="shared" si="1397"/>
        <v>0</v>
      </c>
      <c r="L6833" s="14" t="str">
        <f t="shared" si="1393"/>
        <v>3.16</v>
      </c>
      <c r="M6833" s="15" t="str">
        <f t="shared" si="1394"/>
        <v>--</v>
      </c>
      <c r="N6833" s="14" t="str">
        <f t="shared" si="1395"/>
        <v/>
      </c>
      <c r="O6833" s="15" t="str">
        <f t="shared" si="1388"/>
        <v/>
      </c>
      <c r="P6833" s="15" t="str">
        <f>IF(N6833=1,FLOOR(MAX($P$4:P6832),1)+1,IF(AND(P6832&lt;&gt;"",O6832&lt;&gt;1),MAX($P$4:P6832)+0.1,""))</f>
        <v/>
      </c>
      <c r="Q6833" s="5">
        <f>ROW()</f>
        <v>6833</v>
      </c>
    </row>
    <row r="6834" spans="2:17" x14ac:dyDescent="0.3">
      <c r="B6834" s="5"/>
      <c r="C6834" s="14">
        <f t="shared" si="1389"/>
        <v>0</v>
      </c>
      <c r="D6834" s="14">
        <f t="shared" si="1389"/>
        <v>0</v>
      </c>
      <c r="E6834" s="14" t="str">
        <f t="shared" si="1390"/>
        <v/>
      </c>
      <c r="F6834" s="14">
        <f t="shared" si="1391"/>
        <v>0</v>
      </c>
      <c r="G6834" s="14">
        <f t="shared" si="1387"/>
        <v>3</v>
      </c>
      <c r="H6834" s="14">
        <f t="shared" si="1397"/>
        <v>16</v>
      </c>
      <c r="I6834" s="14">
        <f t="shared" si="1397"/>
        <v>0</v>
      </c>
      <c r="J6834" s="14">
        <f t="shared" si="1397"/>
        <v>0</v>
      </c>
      <c r="K6834" s="14">
        <f t="shared" si="1397"/>
        <v>0</v>
      </c>
      <c r="L6834" s="14" t="str">
        <f t="shared" si="1393"/>
        <v>3.16</v>
      </c>
      <c r="M6834" s="15" t="str">
        <f t="shared" si="1394"/>
        <v>--</v>
      </c>
      <c r="N6834" s="14" t="str">
        <f t="shared" si="1395"/>
        <v/>
      </c>
      <c r="O6834" s="15" t="str">
        <f t="shared" si="1388"/>
        <v/>
      </c>
      <c r="P6834" s="15" t="str">
        <f>IF(N6834=1,FLOOR(MAX($P$4:P6833),1)+1,IF(AND(P6833&lt;&gt;"",O6833&lt;&gt;1),MAX($P$4:P6833)+0.1,""))</f>
        <v/>
      </c>
      <c r="Q6834" s="5">
        <f>ROW()</f>
        <v>6834</v>
      </c>
    </row>
    <row r="6835" spans="2:17" x14ac:dyDescent="0.3">
      <c r="B6835" s="5"/>
      <c r="C6835" s="14">
        <f t="shared" si="1389"/>
        <v>0</v>
      </c>
      <c r="D6835" s="14">
        <f t="shared" si="1389"/>
        <v>0</v>
      </c>
      <c r="E6835" s="14" t="str">
        <f t="shared" si="1390"/>
        <v/>
      </c>
      <c r="F6835" s="14">
        <f t="shared" si="1391"/>
        <v>0</v>
      </c>
      <c r="G6835" s="14">
        <f t="shared" si="1387"/>
        <v>3</v>
      </c>
      <c r="H6835" s="14">
        <f t="shared" si="1397"/>
        <v>16</v>
      </c>
      <c r="I6835" s="14">
        <f t="shared" si="1397"/>
        <v>0</v>
      </c>
      <c r="J6835" s="14">
        <f t="shared" si="1397"/>
        <v>0</v>
      </c>
      <c r="K6835" s="14">
        <f t="shared" si="1397"/>
        <v>0</v>
      </c>
      <c r="L6835" s="14" t="str">
        <f t="shared" si="1393"/>
        <v>3.16</v>
      </c>
      <c r="M6835" s="15" t="str">
        <f t="shared" si="1394"/>
        <v>--</v>
      </c>
      <c r="N6835" s="14" t="str">
        <f t="shared" si="1395"/>
        <v/>
      </c>
      <c r="O6835" s="15" t="str">
        <f t="shared" si="1388"/>
        <v/>
      </c>
      <c r="P6835" s="15" t="str">
        <f>IF(N6835=1,FLOOR(MAX($P$4:P6834),1)+1,IF(AND(P6834&lt;&gt;"",O6834&lt;&gt;1),MAX($P$4:P6834)+0.1,""))</f>
        <v/>
      </c>
      <c r="Q6835" s="5">
        <f>ROW()</f>
        <v>6835</v>
      </c>
    </row>
    <row r="6836" spans="2:17" x14ac:dyDescent="0.3">
      <c r="B6836" s="5"/>
      <c r="C6836" s="14">
        <f t="shared" si="1389"/>
        <v>0</v>
      </c>
      <c r="D6836" s="14">
        <f t="shared" si="1389"/>
        <v>0</v>
      </c>
      <c r="E6836" s="14" t="str">
        <f t="shared" si="1390"/>
        <v/>
      </c>
      <c r="F6836" s="14">
        <f t="shared" si="1391"/>
        <v>0</v>
      </c>
      <c r="G6836" s="14">
        <f t="shared" si="1387"/>
        <v>3</v>
      </c>
      <c r="H6836" s="14">
        <f t="shared" si="1397"/>
        <v>16</v>
      </c>
      <c r="I6836" s="14">
        <f t="shared" si="1397"/>
        <v>0</v>
      </c>
      <c r="J6836" s="14">
        <f t="shared" si="1397"/>
        <v>0</v>
      </c>
      <c r="K6836" s="14">
        <f t="shared" si="1397"/>
        <v>0</v>
      </c>
      <c r="L6836" s="14" t="str">
        <f t="shared" si="1393"/>
        <v>3.16</v>
      </c>
      <c r="M6836" s="15" t="str">
        <f t="shared" si="1394"/>
        <v>--</v>
      </c>
      <c r="N6836" s="14" t="str">
        <f t="shared" si="1395"/>
        <v/>
      </c>
      <c r="O6836" s="15" t="str">
        <f t="shared" si="1388"/>
        <v/>
      </c>
      <c r="P6836" s="15" t="str">
        <f>IF(N6836=1,FLOOR(MAX($P$4:P6835),1)+1,IF(AND(P6835&lt;&gt;"",O6835&lt;&gt;1),MAX($P$4:P6835)+0.1,""))</f>
        <v/>
      </c>
      <c r="Q6836" s="5">
        <f>ROW()</f>
        <v>6836</v>
      </c>
    </row>
    <row r="6837" spans="2:17" x14ac:dyDescent="0.3">
      <c r="B6837" s="5"/>
      <c r="C6837" s="14">
        <f t="shared" si="1389"/>
        <v>0</v>
      </c>
      <c r="D6837" s="14">
        <f t="shared" si="1389"/>
        <v>0</v>
      </c>
      <c r="E6837" s="14" t="str">
        <f t="shared" si="1390"/>
        <v/>
      </c>
      <c r="F6837" s="14">
        <f t="shared" si="1391"/>
        <v>0</v>
      </c>
      <c r="G6837" s="14">
        <f t="shared" si="1387"/>
        <v>3</v>
      </c>
      <c r="H6837" s="14">
        <f t="shared" si="1397"/>
        <v>16</v>
      </c>
      <c r="I6837" s="14">
        <f t="shared" si="1397"/>
        <v>0</v>
      </c>
      <c r="J6837" s="14">
        <f t="shared" si="1397"/>
        <v>0</v>
      </c>
      <c r="K6837" s="14">
        <f t="shared" si="1397"/>
        <v>0</v>
      </c>
      <c r="L6837" s="14" t="str">
        <f t="shared" si="1393"/>
        <v>3.16</v>
      </c>
      <c r="M6837" s="15" t="str">
        <f t="shared" si="1394"/>
        <v>--</v>
      </c>
      <c r="N6837" s="14" t="str">
        <f t="shared" si="1395"/>
        <v/>
      </c>
      <c r="O6837" s="15" t="str">
        <f t="shared" si="1388"/>
        <v/>
      </c>
      <c r="P6837" s="15" t="str">
        <f>IF(N6837=1,FLOOR(MAX($P$4:P6836),1)+1,IF(AND(P6836&lt;&gt;"",O6836&lt;&gt;1),MAX($P$4:P6836)+0.1,""))</f>
        <v/>
      </c>
      <c r="Q6837" s="5">
        <f>ROW()</f>
        <v>6837</v>
      </c>
    </row>
    <row r="6838" spans="2:17" x14ac:dyDescent="0.3">
      <c r="B6838" s="5"/>
      <c r="C6838" s="14">
        <f t="shared" si="1389"/>
        <v>0</v>
      </c>
      <c r="D6838" s="14">
        <f t="shared" si="1389"/>
        <v>0</v>
      </c>
      <c r="E6838" s="14" t="str">
        <f t="shared" si="1390"/>
        <v/>
      </c>
      <c r="F6838" s="14">
        <f t="shared" si="1391"/>
        <v>0</v>
      </c>
      <c r="G6838" s="14">
        <f t="shared" si="1387"/>
        <v>3</v>
      </c>
      <c r="H6838" s="14">
        <f t="shared" ref="H6838:K6853" si="1398">IF(G6838&lt;&gt;G6837,0,IF(AND(($F6837-$D6838)=(H$3-1),$F6838=H$3),H6837+1,H6837))</f>
        <v>16</v>
      </c>
      <c r="I6838" s="14">
        <f t="shared" si="1398"/>
        <v>0</v>
      </c>
      <c r="J6838" s="14">
        <f t="shared" si="1398"/>
        <v>0</v>
      </c>
      <c r="K6838" s="14">
        <f t="shared" si="1398"/>
        <v>0</v>
      </c>
      <c r="L6838" s="14" t="str">
        <f t="shared" si="1393"/>
        <v>3.16</v>
      </c>
      <c r="M6838" s="15" t="str">
        <f t="shared" si="1394"/>
        <v>--</v>
      </c>
      <c r="N6838" s="14" t="str">
        <f t="shared" si="1395"/>
        <v/>
      </c>
      <c r="O6838" s="15" t="str">
        <f t="shared" si="1388"/>
        <v/>
      </c>
      <c r="P6838" s="15" t="str">
        <f>IF(N6838=1,FLOOR(MAX($P$4:P6837),1)+1,IF(AND(P6837&lt;&gt;"",O6837&lt;&gt;1),MAX($P$4:P6837)+0.1,""))</f>
        <v/>
      </c>
      <c r="Q6838" s="5">
        <f>ROW()</f>
        <v>6838</v>
      </c>
    </row>
    <row r="6839" spans="2:17" x14ac:dyDescent="0.3">
      <c r="B6839" s="5"/>
      <c r="C6839" s="14">
        <f t="shared" si="1389"/>
        <v>0</v>
      </c>
      <c r="D6839" s="14">
        <f t="shared" si="1389"/>
        <v>0</v>
      </c>
      <c r="E6839" s="14" t="str">
        <f t="shared" si="1390"/>
        <v/>
      </c>
      <c r="F6839" s="14">
        <f t="shared" si="1391"/>
        <v>0</v>
      </c>
      <c r="G6839" s="14">
        <f t="shared" si="1387"/>
        <v>3</v>
      </c>
      <c r="H6839" s="14">
        <f t="shared" si="1398"/>
        <v>16</v>
      </c>
      <c r="I6839" s="14">
        <f t="shared" si="1398"/>
        <v>0</v>
      </c>
      <c r="J6839" s="14">
        <f t="shared" si="1398"/>
        <v>0</v>
      </c>
      <c r="K6839" s="14">
        <f t="shared" si="1398"/>
        <v>0</v>
      </c>
      <c r="L6839" s="14" t="str">
        <f t="shared" si="1393"/>
        <v>3.16</v>
      </c>
      <c r="M6839" s="15" t="str">
        <f t="shared" si="1394"/>
        <v>--</v>
      </c>
      <c r="N6839" s="14" t="str">
        <f t="shared" si="1395"/>
        <v/>
      </c>
      <c r="O6839" s="15" t="str">
        <f t="shared" si="1388"/>
        <v/>
      </c>
      <c r="P6839" s="15" t="str">
        <f>IF(N6839=1,FLOOR(MAX($P$4:P6838),1)+1,IF(AND(P6838&lt;&gt;"",O6838&lt;&gt;1),MAX($P$4:P6838)+0.1,""))</f>
        <v/>
      </c>
      <c r="Q6839" s="5">
        <f>ROW()</f>
        <v>6839</v>
      </c>
    </row>
    <row r="6840" spans="2:17" x14ac:dyDescent="0.3">
      <c r="B6840" s="5"/>
      <c r="C6840" s="14">
        <f t="shared" si="1389"/>
        <v>0</v>
      </c>
      <c r="D6840" s="14">
        <f t="shared" si="1389"/>
        <v>0</v>
      </c>
      <c r="E6840" s="14" t="str">
        <f t="shared" si="1390"/>
        <v/>
      </c>
      <c r="F6840" s="14">
        <f t="shared" si="1391"/>
        <v>0</v>
      </c>
      <c r="G6840" s="14">
        <f t="shared" si="1387"/>
        <v>3</v>
      </c>
      <c r="H6840" s="14">
        <f t="shared" si="1398"/>
        <v>16</v>
      </c>
      <c r="I6840" s="14">
        <f t="shared" si="1398"/>
        <v>0</v>
      </c>
      <c r="J6840" s="14">
        <f t="shared" si="1398"/>
        <v>0</v>
      </c>
      <c r="K6840" s="14">
        <f t="shared" si="1398"/>
        <v>0</v>
      </c>
      <c r="L6840" s="14" t="str">
        <f t="shared" si="1393"/>
        <v>3.16</v>
      </c>
      <c r="M6840" s="15" t="str">
        <f t="shared" si="1394"/>
        <v>--</v>
      </c>
      <c r="N6840" s="14" t="str">
        <f t="shared" si="1395"/>
        <v/>
      </c>
      <c r="O6840" s="15" t="str">
        <f t="shared" si="1388"/>
        <v/>
      </c>
      <c r="P6840" s="15" t="str">
        <f>IF(N6840=1,FLOOR(MAX($P$4:P6839),1)+1,IF(AND(P6839&lt;&gt;"",O6839&lt;&gt;1),MAX($P$4:P6839)+0.1,""))</f>
        <v/>
      </c>
      <c r="Q6840" s="5">
        <f>ROW()</f>
        <v>6840</v>
      </c>
    </row>
    <row r="6841" spans="2:17" x14ac:dyDescent="0.3">
      <c r="B6841" s="5"/>
      <c r="C6841" s="14">
        <f t="shared" si="1389"/>
        <v>0</v>
      </c>
      <c r="D6841" s="14">
        <f t="shared" si="1389"/>
        <v>0</v>
      </c>
      <c r="E6841" s="14" t="str">
        <f t="shared" si="1390"/>
        <v/>
      </c>
      <c r="F6841" s="14">
        <f t="shared" si="1391"/>
        <v>0</v>
      </c>
      <c r="G6841" s="14">
        <f t="shared" si="1387"/>
        <v>3</v>
      </c>
      <c r="H6841" s="14">
        <f t="shared" si="1398"/>
        <v>16</v>
      </c>
      <c r="I6841" s="14">
        <f t="shared" si="1398"/>
        <v>0</v>
      </c>
      <c r="J6841" s="14">
        <f t="shared" si="1398"/>
        <v>0</v>
      </c>
      <c r="K6841" s="14">
        <f t="shared" si="1398"/>
        <v>0</v>
      </c>
      <c r="L6841" s="14" t="str">
        <f t="shared" si="1393"/>
        <v>3.16</v>
      </c>
      <c r="M6841" s="15" t="str">
        <f t="shared" si="1394"/>
        <v>--</v>
      </c>
      <c r="N6841" s="14" t="str">
        <f t="shared" si="1395"/>
        <v/>
      </c>
      <c r="O6841" s="15" t="str">
        <f t="shared" si="1388"/>
        <v/>
      </c>
      <c r="P6841" s="15" t="str">
        <f>IF(N6841=1,FLOOR(MAX($P$4:P6840),1)+1,IF(AND(P6840&lt;&gt;"",O6840&lt;&gt;1),MAX($P$4:P6840)+0.1,""))</f>
        <v/>
      </c>
      <c r="Q6841" s="5">
        <f>ROW()</f>
        <v>6841</v>
      </c>
    </row>
    <row r="6842" spans="2:17" x14ac:dyDescent="0.3">
      <c r="B6842" s="5"/>
      <c r="C6842" s="14">
        <f t="shared" si="1389"/>
        <v>0</v>
      </c>
      <c r="D6842" s="14">
        <f t="shared" si="1389"/>
        <v>0</v>
      </c>
      <c r="E6842" s="14" t="str">
        <f t="shared" si="1390"/>
        <v/>
      </c>
      <c r="F6842" s="14">
        <f t="shared" si="1391"/>
        <v>0</v>
      </c>
      <c r="G6842" s="14">
        <f t="shared" si="1387"/>
        <v>3</v>
      </c>
      <c r="H6842" s="14">
        <f t="shared" si="1398"/>
        <v>16</v>
      </c>
      <c r="I6842" s="14">
        <f t="shared" si="1398"/>
        <v>0</v>
      </c>
      <c r="J6842" s="14">
        <f t="shared" si="1398"/>
        <v>0</v>
      </c>
      <c r="K6842" s="14">
        <f t="shared" si="1398"/>
        <v>0</v>
      </c>
      <c r="L6842" s="14" t="str">
        <f t="shared" si="1393"/>
        <v>3.16</v>
      </c>
      <c r="M6842" s="15" t="str">
        <f t="shared" si="1394"/>
        <v>--</v>
      </c>
      <c r="N6842" s="14" t="str">
        <f t="shared" si="1395"/>
        <v/>
      </c>
      <c r="O6842" s="15" t="str">
        <f t="shared" si="1388"/>
        <v/>
      </c>
      <c r="P6842" s="15" t="str">
        <f>IF(N6842=1,FLOOR(MAX($P$4:P6841),1)+1,IF(AND(P6841&lt;&gt;"",O6841&lt;&gt;1),MAX($P$4:P6841)+0.1,""))</f>
        <v/>
      </c>
      <c r="Q6842" s="5">
        <f>ROW()</f>
        <v>6842</v>
      </c>
    </row>
    <row r="6843" spans="2:17" x14ac:dyDescent="0.3">
      <c r="B6843" s="5"/>
      <c r="C6843" s="14">
        <f t="shared" si="1389"/>
        <v>0</v>
      </c>
      <c r="D6843" s="14">
        <f t="shared" si="1389"/>
        <v>0</v>
      </c>
      <c r="E6843" s="14" t="str">
        <f t="shared" si="1390"/>
        <v/>
      </c>
      <c r="F6843" s="14">
        <f t="shared" si="1391"/>
        <v>0</v>
      </c>
      <c r="G6843" s="14">
        <f t="shared" si="1387"/>
        <v>3</v>
      </c>
      <c r="H6843" s="14">
        <f t="shared" si="1398"/>
        <v>16</v>
      </c>
      <c r="I6843" s="14">
        <f t="shared" si="1398"/>
        <v>0</v>
      </c>
      <c r="J6843" s="14">
        <f t="shared" si="1398"/>
        <v>0</v>
      </c>
      <c r="K6843" s="14">
        <f t="shared" si="1398"/>
        <v>0</v>
      </c>
      <c r="L6843" s="14" t="str">
        <f t="shared" si="1393"/>
        <v>3.16</v>
      </c>
      <c r="M6843" s="15" t="str">
        <f t="shared" si="1394"/>
        <v>--</v>
      </c>
      <c r="N6843" s="14" t="str">
        <f t="shared" si="1395"/>
        <v/>
      </c>
      <c r="O6843" s="15" t="str">
        <f t="shared" si="1388"/>
        <v/>
      </c>
      <c r="P6843" s="15" t="str">
        <f>IF(N6843=1,FLOOR(MAX($P$4:P6842),1)+1,IF(AND(P6842&lt;&gt;"",O6842&lt;&gt;1),MAX($P$4:P6842)+0.1,""))</f>
        <v/>
      </c>
      <c r="Q6843" s="5">
        <f>ROW()</f>
        <v>6843</v>
      </c>
    </row>
    <row r="6844" spans="2:17" x14ac:dyDescent="0.3">
      <c r="B6844" s="5"/>
      <c r="C6844" s="14">
        <f t="shared" si="1389"/>
        <v>0</v>
      </c>
      <c r="D6844" s="14">
        <f t="shared" si="1389"/>
        <v>0</v>
      </c>
      <c r="E6844" s="14" t="str">
        <f t="shared" si="1390"/>
        <v/>
      </c>
      <c r="F6844" s="14">
        <f t="shared" si="1391"/>
        <v>0</v>
      </c>
      <c r="G6844" s="14">
        <f t="shared" si="1387"/>
        <v>3</v>
      </c>
      <c r="H6844" s="14">
        <f t="shared" si="1398"/>
        <v>16</v>
      </c>
      <c r="I6844" s="14">
        <f t="shared" si="1398"/>
        <v>0</v>
      </c>
      <c r="J6844" s="14">
        <f t="shared" si="1398"/>
        <v>0</v>
      </c>
      <c r="K6844" s="14">
        <f t="shared" si="1398"/>
        <v>0</v>
      </c>
      <c r="L6844" s="14" t="str">
        <f t="shared" si="1393"/>
        <v>3.16</v>
      </c>
      <c r="M6844" s="15" t="str">
        <f t="shared" si="1394"/>
        <v>--</v>
      </c>
      <c r="N6844" s="14" t="str">
        <f t="shared" si="1395"/>
        <v/>
      </c>
      <c r="O6844" s="15" t="str">
        <f t="shared" si="1388"/>
        <v/>
      </c>
      <c r="P6844" s="15" t="str">
        <f>IF(N6844=1,FLOOR(MAX($P$4:P6843),1)+1,IF(AND(P6843&lt;&gt;"",O6843&lt;&gt;1),MAX($P$4:P6843)+0.1,""))</f>
        <v/>
      </c>
      <c r="Q6844" s="5">
        <f>ROW()</f>
        <v>6844</v>
      </c>
    </row>
    <row r="6845" spans="2:17" x14ac:dyDescent="0.3">
      <c r="B6845" s="5"/>
      <c r="C6845" s="14">
        <f t="shared" si="1389"/>
        <v>0</v>
      </c>
      <c r="D6845" s="14">
        <f t="shared" si="1389"/>
        <v>0</v>
      </c>
      <c r="E6845" s="14" t="str">
        <f t="shared" si="1390"/>
        <v/>
      </c>
      <c r="F6845" s="14">
        <f t="shared" si="1391"/>
        <v>0</v>
      </c>
      <c r="G6845" s="14">
        <f t="shared" si="1387"/>
        <v>3</v>
      </c>
      <c r="H6845" s="14">
        <f t="shared" si="1398"/>
        <v>16</v>
      </c>
      <c r="I6845" s="14">
        <f t="shared" si="1398"/>
        <v>0</v>
      </c>
      <c r="J6845" s="14">
        <f t="shared" si="1398"/>
        <v>0</v>
      </c>
      <c r="K6845" s="14">
        <f t="shared" si="1398"/>
        <v>0</v>
      </c>
      <c r="L6845" s="14" t="str">
        <f t="shared" si="1393"/>
        <v>3.16</v>
      </c>
      <c r="M6845" s="15" t="str">
        <f t="shared" si="1394"/>
        <v>--</v>
      </c>
      <c r="N6845" s="14" t="str">
        <f t="shared" si="1395"/>
        <v/>
      </c>
      <c r="O6845" s="15" t="str">
        <f t="shared" si="1388"/>
        <v/>
      </c>
      <c r="P6845" s="15" t="str">
        <f>IF(N6845=1,FLOOR(MAX($P$4:P6844),1)+1,IF(AND(P6844&lt;&gt;"",O6844&lt;&gt;1),MAX($P$4:P6844)+0.1,""))</f>
        <v/>
      </c>
      <c r="Q6845" s="5">
        <f>ROW()</f>
        <v>6845</v>
      </c>
    </row>
    <row r="6846" spans="2:17" x14ac:dyDescent="0.3">
      <c r="B6846" s="5"/>
      <c r="C6846" s="14">
        <f t="shared" si="1389"/>
        <v>0</v>
      </c>
      <c r="D6846" s="14">
        <f t="shared" si="1389"/>
        <v>0</v>
      </c>
      <c r="E6846" s="14" t="str">
        <f t="shared" si="1390"/>
        <v/>
      </c>
      <c r="F6846" s="14">
        <f t="shared" si="1391"/>
        <v>0</v>
      </c>
      <c r="G6846" s="14">
        <f t="shared" si="1387"/>
        <v>3</v>
      </c>
      <c r="H6846" s="14">
        <f t="shared" si="1398"/>
        <v>16</v>
      </c>
      <c r="I6846" s="14">
        <f t="shared" si="1398"/>
        <v>0</v>
      </c>
      <c r="J6846" s="14">
        <f t="shared" si="1398"/>
        <v>0</v>
      </c>
      <c r="K6846" s="14">
        <f t="shared" si="1398"/>
        <v>0</v>
      </c>
      <c r="L6846" s="14" t="str">
        <f t="shared" si="1393"/>
        <v>3.16</v>
      </c>
      <c r="M6846" s="15" t="str">
        <f t="shared" si="1394"/>
        <v>--</v>
      </c>
      <c r="N6846" s="14" t="str">
        <f t="shared" si="1395"/>
        <v/>
      </c>
      <c r="O6846" s="15" t="str">
        <f t="shared" si="1388"/>
        <v/>
      </c>
      <c r="P6846" s="15" t="str">
        <f>IF(N6846=1,FLOOR(MAX($P$4:P6845),1)+1,IF(AND(P6845&lt;&gt;"",O6845&lt;&gt;1),MAX($P$4:P6845)+0.1,""))</f>
        <v/>
      </c>
      <c r="Q6846" s="5">
        <f>ROW()</f>
        <v>6846</v>
      </c>
    </row>
    <row r="6847" spans="2:17" x14ac:dyDescent="0.3">
      <c r="B6847" s="5"/>
      <c r="C6847" s="14">
        <f t="shared" si="1389"/>
        <v>0</v>
      </c>
      <c r="D6847" s="14">
        <f t="shared" si="1389"/>
        <v>0</v>
      </c>
      <c r="E6847" s="14" t="str">
        <f t="shared" si="1390"/>
        <v/>
      </c>
      <c r="F6847" s="14">
        <f t="shared" si="1391"/>
        <v>0</v>
      </c>
      <c r="G6847" s="14">
        <f t="shared" si="1387"/>
        <v>3</v>
      </c>
      <c r="H6847" s="14">
        <f t="shared" si="1398"/>
        <v>16</v>
      </c>
      <c r="I6847" s="14">
        <f t="shared" si="1398"/>
        <v>0</v>
      </c>
      <c r="J6847" s="14">
        <f t="shared" si="1398"/>
        <v>0</v>
      </c>
      <c r="K6847" s="14">
        <f t="shared" si="1398"/>
        <v>0</v>
      </c>
      <c r="L6847" s="14" t="str">
        <f t="shared" si="1393"/>
        <v>3.16</v>
      </c>
      <c r="M6847" s="15" t="str">
        <f t="shared" si="1394"/>
        <v>--</v>
      </c>
      <c r="N6847" s="14" t="str">
        <f t="shared" si="1395"/>
        <v/>
      </c>
      <c r="O6847" s="15" t="str">
        <f t="shared" si="1388"/>
        <v/>
      </c>
      <c r="P6847" s="15" t="str">
        <f>IF(N6847=1,FLOOR(MAX($P$4:P6846),1)+1,IF(AND(P6846&lt;&gt;"",O6846&lt;&gt;1),MAX($P$4:P6846)+0.1,""))</f>
        <v/>
      </c>
      <c r="Q6847" s="5">
        <f>ROW()</f>
        <v>6847</v>
      </c>
    </row>
    <row r="6848" spans="2:17" x14ac:dyDescent="0.3">
      <c r="B6848" s="5"/>
      <c r="C6848" s="14">
        <f t="shared" si="1389"/>
        <v>0</v>
      </c>
      <c r="D6848" s="14">
        <f t="shared" si="1389"/>
        <v>0</v>
      </c>
      <c r="E6848" s="14" t="str">
        <f t="shared" si="1390"/>
        <v/>
      </c>
      <c r="F6848" s="14">
        <f t="shared" si="1391"/>
        <v>0</v>
      </c>
      <c r="G6848" s="14">
        <f t="shared" si="1387"/>
        <v>3</v>
      </c>
      <c r="H6848" s="14">
        <f t="shared" si="1398"/>
        <v>16</v>
      </c>
      <c r="I6848" s="14">
        <f t="shared" si="1398"/>
        <v>0</v>
      </c>
      <c r="J6848" s="14">
        <f t="shared" si="1398"/>
        <v>0</v>
      </c>
      <c r="K6848" s="14">
        <f t="shared" si="1398"/>
        <v>0</v>
      </c>
      <c r="L6848" s="14" t="str">
        <f t="shared" si="1393"/>
        <v>3.16</v>
      </c>
      <c r="M6848" s="15" t="str">
        <f t="shared" si="1394"/>
        <v>--</v>
      </c>
      <c r="N6848" s="14" t="str">
        <f t="shared" si="1395"/>
        <v/>
      </c>
      <c r="O6848" s="15" t="str">
        <f t="shared" si="1388"/>
        <v/>
      </c>
      <c r="P6848" s="15" t="str">
        <f>IF(N6848=1,FLOOR(MAX($P$4:P6847),1)+1,IF(AND(P6847&lt;&gt;"",O6847&lt;&gt;1),MAX($P$4:P6847)+0.1,""))</f>
        <v/>
      </c>
      <c r="Q6848" s="5">
        <f>ROW()</f>
        <v>6848</v>
      </c>
    </row>
    <row r="6849" spans="2:17" x14ac:dyDescent="0.3">
      <c r="B6849" s="5"/>
      <c r="C6849" s="14">
        <f t="shared" si="1389"/>
        <v>0</v>
      </c>
      <c r="D6849" s="14">
        <f t="shared" si="1389"/>
        <v>0</v>
      </c>
      <c r="E6849" s="14" t="str">
        <f t="shared" si="1390"/>
        <v/>
      </c>
      <c r="F6849" s="14">
        <f t="shared" si="1391"/>
        <v>0</v>
      </c>
      <c r="G6849" s="14">
        <f t="shared" si="1387"/>
        <v>3</v>
      </c>
      <c r="H6849" s="14">
        <f t="shared" si="1398"/>
        <v>16</v>
      </c>
      <c r="I6849" s="14">
        <f t="shared" si="1398"/>
        <v>0</v>
      </c>
      <c r="J6849" s="14">
        <f t="shared" si="1398"/>
        <v>0</v>
      </c>
      <c r="K6849" s="14">
        <f t="shared" si="1398"/>
        <v>0</v>
      </c>
      <c r="L6849" s="14" t="str">
        <f t="shared" si="1393"/>
        <v>3.16</v>
      </c>
      <c r="M6849" s="15" t="str">
        <f t="shared" si="1394"/>
        <v>--</v>
      </c>
      <c r="N6849" s="14" t="str">
        <f t="shared" si="1395"/>
        <v/>
      </c>
      <c r="O6849" s="15" t="str">
        <f t="shared" si="1388"/>
        <v/>
      </c>
      <c r="P6849" s="15" t="str">
        <f>IF(N6849=1,FLOOR(MAX($P$4:P6848),1)+1,IF(AND(P6848&lt;&gt;"",O6848&lt;&gt;1),MAX($P$4:P6848)+0.1,""))</f>
        <v/>
      </c>
      <c r="Q6849" s="5">
        <f>ROW()</f>
        <v>6849</v>
      </c>
    </row>
    <row r="6850" spans="2:17" x14ac:dyDescent="0.3">
      <c r="B6850" s="5"/>
      <c r="C6850" s="14">
        <f t="shared" si="1389"/>
        <v>0</v>
      </c>
      <c r="D6850" s="14">
        <f t="shared" si="1389"/>
        <v>0</v>
      </c>
      <c r="E6850" s="14" t="str">
        <f t="shared" si="1390"/>
        <v/>
      </c>
      <c r="F6850" s="14">
        <f t="shared" si="1391"/>
        <v>0</v>
      </c>
      <c r="G6850" s="14">
        <f t="shared" si="1387"/>
        <v>3</v>
      </c>
      <c r="H6850" s="14">
        <f t="shared" si="1398"/>
        <v>16</v>
      </c>
      <c r="I6850" s="14">
        <f t="shared" si="1398"/>
        <v>0</v>
      </c>
      <c r="J6850" s="14">
        <f t="shared" si="1398"/>
        <v>0</v>
      </c>
      <c r="K6850" s="14">
        <f t="shared" si="1398"/>
        <v>0</v>
      </c>
      <c r="L6850" s="14" t="str">
        <f t="shared" si="1393"/>
        <v>3.16</v>
      </c>
      <c r="M6850" s="15" t="str">
        <f t="shared" si="1394"/>
        <v>--</v>
      </c>
      <c r="N6850" s="14" t="str">
        <f t="shared" si="1395"/>
        <v/>
      </c>
      <c r="O6850" s="15" t="str">
        <f t="shared" si="1388"/>
        <v/>
      </c>
      <c r="P6850" s="15" t="str">
        <f>IF(N6850=1,FLOOR(MAX($P$4:P6849),1)+1,IF(AND(P6849&lt;&gt;"",O6849&lt;&gt;1),MAX($P$4:P6849)+0.1,""))</f>
        <v/>
      </c>
      <c r="Q6850" s="5">
        <f>ROW()</f>
        <v>6850</v>
      </c>
    </row>
    <row r="6851" spans="2:17" x14ac:dyDescent="0.3">
      <c r="B6851" s="5"/>
      <c r="C6851" s="14">
        <f t="shared" si="1389"/>
        <v>0</v>
      </c>
      <c r="D6851" s="14">
        <f t="shared" si="1389"/>
        <v>0</v>
      </c>
      <c r="E6851" s="14" t="str">
        <f t="shared" si="1390"/>
        <v/>
      </c>
      <c r="F6851" s="14">
        <f t="shared" si="1391"/>
        <v>0</v>
      </c>
      <c r="G6851" s="14">
        <f t="shared" si="1387"/>
        <v>3</v>
      </c>
      <c r="H6851" s="14">
        <f t="shared" si="1398"/>
        <v>16</v>
      </c>
      <c r="I6851" s="14">
        <f t="shared" si="1398"/>
        <v>0</v>
      </c>
      <c r="J6851" s="14">
        <f t="shared" si="1398"/>
        <v>0</v>
      </c>
      <c r="K6851" s="14">
        <f t="shared" si="1398"/>
        <v>0</v>
      </c>
      <c r="L6851" s="14" t="str">
        <f t="shared" si="1393"/>
        <v>3.16</v>
      </c>
      <c r="M6851" s="15" t="str">
        <f t="shared" si="1394"/>
        <v>--</v>
      </c>
      <c r="N6851" s="14" t="str">
        <f t="shared" si="1395"/>
        <v/>
      </c>
      <c r="O6851" s="15" t="str">
        <f t="shared" si="1388"/>
        <v/>
      </c>
      <c r="P6851" s="15" t="str">
        <f>IF(N6851=1,FLOOR(MAX($P$4:P6850),1)+1,IF(AND(P6850&lt;&gt;"",O6850&lt;&gt;1),MAX($P$4:P6850)+0.1,""))</f>
        <v/>
      </c>
      <c r="Q6851" s="5">
        <f>ROW()</f>
        <v>6851</v>
      </c>
    </row>
    <row r="6852" spans="2:17" x14ac:dyDescent="0.3">
      <c r="B6852" s="5"/>
      <c r="C6852" s="14">
        <f t="shared" si="1389"/>
        <v>0</v>
      </c>
      <c r="D6852" s="14">
        <f t="shared" si="1389"/>
        <v>0</v>
      </c>
      <c r="E6852" s="14" t="str">
        <f t="shared" si="1390"/>
        <v/>
      </c>
      <c r="F6852" s="14">
        <f t="shared" si="1391"/>
        <v>0</v>
      </c>
      <c r="G6852" s="14">
        <f t="shared" si="1387"/>
        <v>3</v>
      </c>
      <c r="H6852" s="14">
        <f t="shared" si="1398"/>
        <v>16</v>
      </c>
      <c r="I6852" s="14">
        <f t="shared" si="1398"/>
        <v>0</v>
      </c>
      <c r="J6852" s="14">
        <f t="shared" si="1398"/>
        <v>0</v>
      </c>
      <c r="K6852" s="14">
        <f t="shared" si="1398"/>
        <v>0</v>
      </c>
      <c r="L6852" s="14" t="str">
        <f t="shared" si="1393"/>
        <v>3.16</v>
      </c>
      <c r="M6852" s="15" t="str">
        <f t="shared" si="1394"/>
        <v>--</v>
      </c>
      <c r="N6852" s="14" t="str">
        <f t="shared" si="1395"/>
        <v/>
      </c>
      <c r="O6852" s="15" t="str">
        <f t="shared" si="1388"/>
        <v/>
      </c>
      <c r="P6852" s="15" t="str">
        <f>IF(N6852=1,FLOOR(MAX($P$4:P6851),1)+1,IF(AND(P6851&lt;&gt;"",O6851&lt;&gt;1),MAX($P$4:P6851)+0.1,""))</f>
        <v/>
      </c>
      <c r="Q6852" s="5">
        <f>ROW()</f>
        <v>6852</v>
      </c>
    </row>
    <row r="6853" spans="2:17" x14ac:dyDescent="0.3">
      <c r="B6853" s="5"/>
      <c r="C6853" s="14">
        <f t="shared" si="1389"/>
        <v>0</v>
      </c>
      <c r="D6853" s="14">
        <f t="shared" si="1389"/>
        <v>0</v>
      </c>
      <c r="E6853" s="14" t="str">
        <f t="shared" si="1390"/>
        <v/>
      </c>
      <c r="F6853" s="14">
        <f t="shared" si="1391"/>
        <v>0</v>
      </c>
      <c r="G6853" s="14">
        <f t="shared" ref="G6853:G6916" si="1399">G6852+IF(NOT(ISERROR(FIND("&lt;PRT&gt;",A6853))),1,0)</f>
        <v>3</v>
      </c>
      <c r="H6853" s="14">
        <f t="shared" si="1398"/>
        <v>16</v>
      </c>
      <c r="I6853" s="14">
        <f t="shared" si="1398"/>
        <v>0</v>
      </c>
      <c r="J6853" s="14">
        <f t="shared" si="1398"/>
        <v>0</v>
      </c>
      <c r="K6853" s="14">
        <f t="shared" si="1398"/>
        <v>0</v>
      </c>
      <c r="L6853" s="14" t="str">
        <f t="shared" si="1393"/>
        <v>3.16</v>
      </c>
      <c r="M6853" s="15" t="str">
        <f t="shared" si="1394"/>
        <v>--</v>
      </c>
      <c r="N6853" s="14" t="str">
        <f t="shared" si="1395"/>
        <v/>
      </c>
      <c r="O6853" s="15" t="str">
        <f t="shared" ref="O6853:O6916" si="1400">IF(ISERROR(FIND(O$4,$A6853)),"",1)</f>
        <v/>
      </c>
      <c r="P6853" s="15" t="str">
        <f>IF(N6853=1,FLOOR(MAX($P$4:P6852),1)+1,IF(AND(P6852&lt;&gt;"",O6852&lt;&gt;1),MAX($P$4:P6852)+0.1,""))</f>
        <v/>
      </c>
      <c r="Q6853" s="5">
        <f>ROW()</f>
        <v>6853</v>
      </c>
    </row>
    <row r="6854" spans="2:17" x14ac:dyDescent="0.3">
      <c r="B6854" s="5"/>
      <c r="C6854" s="14">
        <f t="shared" ref="C6854:D6885" si="1401">(LEN($A6854)-LEN(SUBSTITUTE($A6854,C$3,"")))/LEN(C$3)</f>
        <v>0</v>
      </c>
      <c r="D6854" s="14">
        <f t="shared" si="1401"/>
        <v>0</v>
      </c>
      <c r="E6854" s="14" t="str">
        <f t="shared" ref="E6854:E6917" si="1402">IF(AND(C6854&gt;0,D6854&gt;0),IF(FIND(D$3,A6854)&gt;FIND(C$3,A6854),"WARNING","OK"),"")</f>
        <v/>
      </c>
      <c r="F6854" s="14">
        <f t="shared" ref="F6854:F6917" si="1403">F6853+C6854-D6854</f>
        <v>0</v>
      </c>
      <c r="G6854" s="14">
        <f t="shared" si="1399"/>
        <v>3</v>
      </c>
      <c r="H6854" s="14">
        <f t="shared" ref="H6854:K6869" si="1404">IF(G6854&lt;&gt;G6853,0,IF(AND(($F6853-$D6854)=(H$3-1),$F6854=H$3),H6853+1,H6853))</f>
        <v>16</v>
      </c>
      <c r="I6854" s="14">
        <f t="shared" si="1404"/>
        <v>0</v>
      </c>
      <c r="J6854" s="14">
        <f t="shared" si="1404"/>
        <v>0</v>
      </c>
      <c r="K6854" s="14">
        <f t="shared" si="1404"/>
        <v>0</v>
      </c>
      <c r="L6854" s="14" t="str">
        <f t="shared" ref="L6854:L6917" si="1405">SUBSTITUTE(G6854&amp;"."&amp;H6854&amp;"."&amp;I6854&amp;"."&amp;J6854&amp;"."&amp;K6854,".0","")</f>
        <v>3.16</v>
      </c>
      <c r="M6854" s="15" t="str">
        <f t="shared" ref="M6854:M6917" si="1406">IF(ISERROR(FIND("&lt;SPT&gt;&lt;TTL&gt;",A6854)),"--",SUBSTITUTE(SUBSTITUTE(MID(A6854&amp;A6855,FIND("&lt;SPT&gt;&lt;TTL&gt;",A6854&amp;A6855)+10,FIND("&lt;/TTL&gt;",A6854&amp;A6855)-FIND("&lt;SPT&gt;&lt;TTL&gt;",A6854&amp;A6855)-10),"&lt;SUB&gt;",""),"&lt;/SUB&gt;",""))</f>
        <v>--</v>
      </c>
      <c r="N6854" s="14" t="str">
        <f t="shared" ref="N6854:N6917" si="1407">IF(ISERROR(FIND(N$4,UPPER($A6854))),"",1)</f>
        <v/>
      </c>
      <c r="O6854" s="15" t="str">
        <f t="shared" si="1400"/>
        <v/>
      </c>
      <c r="P6854" s="15" t="str">
        <f>IF(N6854=1,FLOOR(MAX($P$4:P6853),1)+1,IF(AND(P6853&lt;&gt;"",O6853&lt;&gt;1),MAX($P$4:P6853)+0.1,""))</f>
        <v/>
      </c>
      <c r="Q6854" s="5">
        <f>ROW()</f>
        <v>6854</v>
      </c>
    </row>
    <row r="6855" spans="2:17" x14ac:dyDescent="0.3">
      <c r="B6855" s="5"/>
      <c r="C6855" s="14">
        <f t="shared" si="1401"/>
        <v>0</v>
      </c>
      <c r="D6855" s="14">
        <f t="shared" si="1401"/>
        <v>0</v>
      </c>
      <c r="E6855" s="14" t="str">
        <f t="shared" si="1402"/>
        <v/>
      </c>
      <c r="F6855" s="14">
        <f t="shared" si="1403"/>
        <v>0</v>
      </c>
      <c r="G6855" s="14">
        <f t="shared" si="1399"/>
        <v>3</v>
      </c>
      <c r="H6855" s="14">
        <f t="shared" si="1404"/>
        <v>16</v>
      </c>
      <c r="I6855" s="14">
        <f t="shared" si="1404"/>
        <v>0</v>
      </c>
      <c r="J6855" s="14">
        <f t="shared" si="1404"/>
        <v>0</v>
      </c>
      <c r="K6855" s="14">
        <f t="shared" si="1404"/>
        <v>0</v>
      </c>
      <c r="L6855" s="14" t="str">
        <f t="shared" si="1405"/>
        <v>3.16</v>
      </c>
      <c r="M6855" s="15" t="str">
        <f t="shared" si="1406"/>
        <v>--</v>
      </c>
      <c r="N6855" s="14" t="str">
        <f t="shared" si="1407"/>
        <v/>
      </c>
      <c r="O6855" s="15" t="str">
        <f t="shared" si="1400"/>
        <v/>
      </c>
      <c r="P6855" s="15" t="str">
        <f>IF(N6855=1,FLOOR(MAX($P$4:P6854),1)+1,IF(AND(P6854&lt;&gt;"",O6854&lt;&gt;1),MAX($P$4:P6854)+0.1,""))</f>
        <v/>
      </c>
      <c r="Q6855" s="5">
        <f>ROW()</f>
        <v>6855</v>
      </c>
    </row>
    <row r="6856" spans="2:17" x14ac:dyDescent="0.3">
      <c r="B6856" s="5"/>
      <c r="C6856" s="14">
        <f t="shared" si="1401"/>
        <v>0</v>
      </c>
      <c r="D6856" s="14">
        <f t="shared" si="1401"/>
        <v>0</v>
      </c>
      <c r="E6856" s="14" t="str">
        <f t="shared" si="1402"/>
        <v/>
      </c>
      <c r="F6856" s="14">
        <f t="shared" si="1403"/>
        <v>0</v>
      </c>
      <c r="G6856" s="14">
        <f t="shared" si="1399"/>
        <v>3</v>
      </c>
      <c r="H6856" s="14">
        <f t="shared" si="1404"/>
        <v>16</v>
      </c>
      <c r="I6856" s="14">
        <f t="shared" si="1404"/>
        <v>0</v>
      </c>
      <c r="J6856" s="14">
        <f t="shared" si="1404"/>
        <v>0</v>
      </c>
      <c r="K6856" s="14">
        <f t="shared" si="1404"/>
        <v>0</v>
      </c>
      <c r="L6856" s="14" t="str">
        <f t="shared" si="1405"/>
        <v>3.16</v>
      </c>
      <c r="M6856" s="15" t="str">
        <f t="shared" si="1406"/>
        <v>--</v>
      </c>
      <c r="N6856" s="14" t="str">
        <f t="shared" si="1407"/>
        <v/>
      </c>
      <c r="O6856" s="15" t="str">
        <f t="shared" si="1400"/>
        <v/>
      </c>
      <c r="P6856" s="15" t="str">
        <f>IF(N6856=1,FLOOR(MAX($P$4:P6855),1)+1,IF(AND(P6855&lt;&gt;"",O6855&lt;&gt;1),MAX($P$4:P6855)+0.1,""))</f>
        <v/>
      </c>
      <c r="Q6856" s="5">
        <f>ROW()</f>
        <v>6856</v>
      </c>
    </row>
    <row r="6857" spans="2:17" x14ac:dyDescent="0.3">
      <c r="B6857" s="5"/>
      <c r="C6857" s="14">
        <f t="shared" si="1401"/>
        <v>0</v>
      </c>
      <c r="D6857" s="14">
        <f t="shared" si="1401"/>
        <v>0</v>
      </c>
      <c r="E6857" s="14" t="str">
        <f t="shared" si="1402"/>
        <v/>
      </c>
      <c r="F6857" s="14">
        <f t="shared" si="1403"/>
        <v>0</v>
      </c>
      <c r="G6857" s="14">
        <f t="shared" si="1399"/>
        <v>3</v>
      </c>
      <c r="H6857" s="14">
        <f t="shared" si="1404"/>
        <v>16</v>
      </c>
      <c r="I6857" s="14">
        <f t="shared" si="1404"/>
        <v>0</v>
      </c>
      <c r="J6857" s="14">
        <f t="shared" si="1404"/>
        <v>0</v>
      </c>
      <c r="K6857" s="14">
        <f t="shared" si="1404"/>
        <v>0</v>
      </c>
      <c r="L6857" s="14" t="str">
        <f t="shared" si="1405"/>
        <v>3.16</v>
      </c>
      <c r="M6857" s="15" t="str">
        <f t="shared" si="1406"/>
        <v>--</v>
      </c>
      <c r="N6857" s="14" t="str">
        <f t="shared" si="1407"/>
        <v/>
      </c>
      <c r="O6857" s="15" t="str">
        <f t="shared" si="1400"/>
        <v/>
      </c>
      <c r="P6857" s="15" t="str">
        <f>IF(N6857=1,FLOOR(MAX($P$4:P6856),1)+1,IF(AND(P6856&lt;&gt;"",O6856&lt;&gt;1),MAX($P$4:P6856)+0.1,""))</f>
        <v/>
      </c>
      <c r="Q6857" s="5">
        <f>ROW()</f>
        <v>6857</v>
      </c>
    </row>
    <row r="6858" spans="2:17" x14ac:dyDescent="0.3">
      <c r="B6858" s="5"/>
      <c r="C6858" s="14">
        <f t="shared" si="1401"/>
        <v>0</v>
      </c>
      <c r="D6858" s="14">
        <f t="shared" si="1401"/>
        <v>0</v>
      </c>
      <c r="E6858" s="14" t="str">
        <f t="shared" si="1402"/>
        <v/>
      </c>
      <c r="F6858" s="14">
        <f t="shared" si="1403"/>
        <v>0</v>
      </c>
      <c r="G6858" s="14">
        <f t="shared" si="1399"/>
        <v>3</v>
      </c>
      <c r="H6858" s="14">
        <f t="shared" si="1404"/>
        <v>16</v>
      </c>
      <c r="I6858" s="14">
        <f t="shared" si="1404"/>
        <v>0</v>
      </c>
      <c r="J6858" s="14">
        <f t="shared" si="1404"/>
        <v>0</v>
      </c>
      <c r="K6858" s="14">
        <f t="shared" si="1404"/>
        <v>0</v>
      </c>
      <c r="L6858" s="14" t="str">
        <f t="shared" si="1405"/>
        <v>3.16</v>
      </c>
      <c r="M6858" s="15" t="str">
        <f t="shared" si="1406"/>
        <v>--</v>
      </c>
      <c r="N6858" s="14" t="str">
        <f t="shared" si="1407"/>
        <v/>
      </c>
      <c r="O6858" s="15" t="str">
        <f t="shared" si="1400"/>
        <v/>
      </c>
      <c r="P6858" s="15" t="str">
        <f>IF(N6858=1,FLOOR(MAX($P$4:P6857),1)+1,IF(AND(P6857&lt;&gt;"",O6857&lt;&gt;1),MAX($P$4:P6857)+0.1,""))</f>
        <v/>
      </c>
      <c r="Q6858" s="5">
        <f>ROW()</f>
        <v>6858</v>
      </c>
    </row>
    <row r="6859" spans="2:17" x14ac:dyDescent="0.3">
      <c r="B6859" s="5"/>
      <c r="C6859" s="14">
        <f t="shared" si="1401"/>
        <v>0</v>
      </c>
      <c r="D6859" s="14">
        <f t="shared" si="1401"/>
        <v>0</v>
      </c>
      <c r="E6859" s="14" t="str">
        <f t="shared" si="1402"/>
        <v/>
      </c>
      <c r="F6859" s="14">
        <f t="shared" si="1403"/>
        <v>0</v>
      </c>
      <c r="G6859" s="14">
        <f t="shared" si="1399"/>
        <v>3</v>
      </c>
      <c r="H6859" s="14">
        <f t="shared" si="1404"/>
        <v>16</v>
      </c>
      <c r="I6859" s="14">
        <f t="shared" si="1404"/>
        <v>0</v>
      </c>
      <c r="J6859" s="14">
        <f t="shared" si="1404"/>
        <v>0</v>
      </c>
      <c r="K6859" s="14">
        <f t="shared" si="1404"/>
        <v>0</v>
      </c>
      <c r="L6859" s="14" t="str">
        <f t="shared" si="1405"/>
        <v>3.16</v>
      </c>
      <c r="M6859" s="15" t="str">
        <f t="shared" si="1406"/>
        <v>--</v>
      </c>
      <c r="N6859" s="14" t="str">
        <f t="shared" si="1407"/>
        <v/>
      </c>
      <c r="O6859" s="15" t="str">
        <f t="shared" si="1400"/>
        <v/>
      </c>
      <c r="P6859" s="15" t="str">
        <f>IF(N6859=1,FLOOR(MAX($P$4:P6858),1)+1,IF(AND(P6858&lt;&gt;"",O6858&lt;&gt;1),MAX($P$4:P6858)+0.1,""))</f>
        <v/>
      </c>
      <c r="Q6859" s="5">
        <f>ROW()</f>
        <v>6859</v>
      </c>
    </row>
    <row r="6860" spans="2:17" x14ac:dyDescent="0.3">
      <c r="B6860" s="5"/>
      <c r="C6860" s="14">
        <f t="shared" si="1401"/>
        <v>0</v>
      </c>
      <c r="D6860" s="14">
        <f t="shared" si="1401"/>
        <v>0</v>
      </c>
      <c r="E6860" s="14" t="str">
        <f t="shared" si="1402"/>
        <v/>
      </c>
      <c r="F6860" s="14">
        <f t="shared" si="1403"/>
        <v>0</v>
      </c>
      <c r="G6860" s="14">
        <f t="shared" si="1399"/>
        <v>3</v>
      </c>
      <c r="H6860" s="14">
        <f t="shared" si="1404"/>
        <v>16</v>
      </c>
      <c r="I6860" s="14">
        <f t="shared" si="1404"/>
        <v>0</v>
      </c>
      <c r="J6860" s="14">
        <f t="shared" si="1404"/>
        <v>0</v>
      </c>
      <c r="K6860" s="14">
        <f t="shared" si="1404"/>
        <v>0</v>
      </c>
      <c r="L6860" s="14" t="str">
        <f t="shared" si="1405"/>
        <v>3.16</v>
      </c>
      <c r="M6860" s="15" t="str">
        <f t="shared" si="1406"/>
        <v>--</v>
      </c>
      <c r="N6860" s="14" t="str">
        <f t="shared" si="1407"/>
        <v/>
      </c>
      <c r="O6860" s="15" t="str">
        <f t="shared" si="1400"/>
        <v/>
      </c>
      <c r="P6860" s="15" t="str">
        <f>IF(N6860=1,FLOOR(MAX($P$4:P6859),1)+1,IF(AND(P6859&lt;&gt;"",O6859&lt;&gt;1),MAX($P$4:P6859)+0.1,""))</f>
        <v/>
      </c>
      <c r="Q6860" s="5">
        <f>ROW()</f>
        <v>6860</v>
      </c>
    </row>
    <row r="6861" spans="2:17" x14ac:dyDescent="0.3">
      <c r="B6861" s="5"/>
      <c r="C6861" s="14">
        <f t="shared" si="1401"/>
        <v>0</v>
      </c>
      <c r="D6861" s="14">
        <f t="shared" si="1401"/>
        <v>0</v>
      </c>
      <c r="E6861" s="14" t="str">
        <f t="shared" si="1402"/>
        <v/>
      </c>
      <c r="F6861" s="14">
        <f t="shared" si="1403"/>
        <v>0</v>
      </c>
      <c r="G6861" s="14">
        <f t="shared" si="1399"/>
        <v>3</v>
      </c>
      <c r="H6861" s="14">
        <f t="shared" si="1404"/>
        <v>16</v>
      </c>
      <c r="I6861" s="14">
        <f t="shared" si="1404"/>
        <v>0</v>
      </c>
      <c r="J6861" s="14">
        <f t="shared" si="1404"/>
        <v>0</v>
      </c>
      <c r="K6861" s="14">
        <f t="shared" si="1404"/>
        <v>0</v>
      </c>
      <c r="L6861" s="14" t="str">
        <f t="shared" si="1405"/>
        <v>3.16</v>
      </c>
      <c r="M6861" s="15" t="str">
        <f t="shared" si="1406"/>
        <v>--</v>
      </c>
      <c r="N6861" s="14" t="str">
        <f t="shared" si="1407"/>
        <v/>
      </c>
      <c r="O6861" s="15" t="str">
        <f t="shared" si="1400"/>
        <v/>
      </c>
      <c r="P6861" s="15" t="str">
        <f>IF(N6861=1,FLOOR(MAX($P$4:P6860),1)+1,IF(AND(P6860&lt;&gt;"",O6860&lt;&gt;1),MAX($P$4:P6860)+0.1,""))</f>
        <v/>
      </c>
      <c r="Q6861" s="5">
        <f>ROW()</f>
        <v>6861</v>
      </c>
    </row>
    <row r="6862" spans="2:17" x14ac:dyDescent="0.3">
      <c r="B6862" s="5"/>
      <c r="C6862" s="14">
        <f t="shared" si="1401"/>
        <v>0</v>
      </c>
      <c r="D6862" s="14">
        <f t="shared" si="1401"/>
        <v>0</v>
      </c>
      <c r="E6862" s="14" t="str">
        <f t="shared" si="1402"/>
        <v/>
      </c>
      <c r="F6862" s="14">
        <f t="shared" si="1403"/>
        <v>0</v>
      </c>
      <c r="G6862" s="14">
        <f t="shared" si="1399"/>
        <v>3</v>
      </c>
      <c r="H6862" s="14">
        <f t="shared" si="1404"/>
        <v>16</v>
      </c>
      <c r="I6862" s="14">
        <f t="shared" si="1404"/>
        <v>0</v>
      </c>
      <c r="J6862" s="14">
        <f t="shared" si="1404"/>
        <v>0</v>
      </c>
      <c r="K6862" s="14">
        <f t="shared" si="1404"/>
        <v>0</v>
      </c>
      <c r="L6862" s="14" t="str">
        <f t="shared" si="1405"/>
        <v>3.16</v>
      </c>
      <c r="M6862" s="15" t="str">
        <f t="shared" si="1406"/>
        <v>--</v>
      </c>
      <c r="N6862" s="14" t="str">
        <f t="shared" si="1407"/>
        <v/>
      </c>
      <c r="O6862" s="15" t="str">
        <f t="shared" si="1400"/>
        <v/>
      </c>
      <c r="P6862" s="15" t="str">
        <f>IF(N6862=1,FLOOR(MAX($P$4:P6861),1)+1,IF(AND(P6861&lt;&gt;"",O6861&lt;&gt;1),MAX($P$4:P6861)+0.1,""))</f>
        <v/>
      </c>
      <c r="Q6862" s="5">
        <f>ROW()</f>
        <v>6862</v>
      </c>
    </row>
    <row r="6863" spans="2:17" x14ac:dyDescent="0.3">
      <c r="B6863" s="5"/>
      <c r="C6863" s="14">
        <f t="shared" si="1401"/>
        <v>0</v>
      </c>
      <c r="D6863" s="14">
        <f t="shared" si="1401"/>
        <v>0</v>
      </c>
      <c r="E6863" s="14" t="str">
        <f t="shared" si="1402"/>
        <v/>
      </c>
      <c r="F6863" s="14">
        <f t="shared" si="1403"/>
        <v>0</v>
      </c>
      <c r="G6863" s="14">
        <f t="shared" si="1399"/>
        <v>3</v>
      </c>
      <c r="H6863" s="14">
        <f t="shared" si="1404"/>
        <v>16</v>
      </c>
      <c r="I6863" s="14">
        <f t="shared" si="1404"/>
        <v>0</v>
      </c>
      <c r="J6863" s="14">
        <f t="shared" si="1404"/>
        <v>0</v>
      </c>
      <c r="K6863" s="14">
        <f t="shared" si="1404"/>
        <v>0</v>
      </c>
      <c r="L6863" s="14" t="str">
        <f t="shared" si="1405"/>
        <v>3.16</v>
      </c>
      <c r="M6863" s="15" t="str">
        <f t="shared" si="1406"/>
        <v>--</v>
      </c>
      <c r="N6863" s="14" t="str">
        <f t="shared" si="1407"/>
        <v/>
      </c>
      <c r="O6863" s="15" t="str">
        <f t="shared" si="1400"/>
        <v/>
      </c>
      <c r="P6863" s="15" t="str">
        <f>IF(N6863=1,FLOOR(MAX($P$4:P6862),1)+1,IF(AND(P6862&lt;&gt;"",O6862&lt;&gt;1),MAX($P$4:P6862)+0.1,""))</f>
        <v/>
      </c>
      <c r="Q6863" s="5">
        <f>ROW()</f>
        <v>6863</v>
      </c>
    </row>
    <row r="6864" spans="2:17" x14ac:dyDescent="0.3">
      <c r="B6864" s="5"/>
      <c r="C6864" s="14">
        <f t="shared" si="1401"/>
        <v>0</v>
      </c>
      <c r="D6864" s="14">
        <f t="shared" si="1401"/>
        <v>0</v>
      </c>
      <c r="E6864" s="14" t="str">
        <f t="shared" si="1402"/>
        <v/>
      </c>
      <c r="F6864" s="14">
        <f t="shared" si="1403"/>
        <v>0</v>
      </c>
      <c r="G6864" s="14">
        <f t="shared" si="1399"/>
        <v>3</v>
      </c>
      <c r="H6864" s="14">
        <f t="shared" si="1404"/>
        <v>16</v>
      </c>
      <c r="I6864" s="14">
        <f t="shared" si="1404"/>
        <v>0</v>
      </c>
      <c r="J6864" s="14">
        <f t="shared" si="1404"/>
        <v>0</v>
      </c>
      <c r="K6864" s="14">
        <f t="shared" si="1404"/>
        <v>0</v>
      </c>
      <c r="L6864" s="14" t="str">
        <f t="shared" si="1405"/>
        <v>3.16</v>
      </c>
      <c r="M6864" s="15" t="str">
        <f t="shared" si="1406"/>
        <v>--</v>
      </c>
      <c r="N6864" s="14" t="str">
        <f t="shared" si="1407"/>
        <v/>
      </c>
      <c r="O6864" s="15" t="str">
        <f t="shared" si="1400"/>
        <v/>
      </c>
      <c r="P6864" s="15" t="str">
        <f>IF(N6864=1,FLOOR(MAX($P$4:P6863),1)+1,IF(AND(P6863&lt;&gt;"",O6863&lt;&gt;1),MAX($P$4:P6863)+0.1,""))</f>
        <v/>
      </c>
      <c r="Q6864" s="5">
        <f>ROW()</f>
        <v>6864</v>
      </c>
    </row>
    <row r="6865" spans="2:17" x14ac:dyDescent="0.3">
      <c r="B6865" s="5"/>
      <c r="C6865" s="14">
        <f t="shared" si="1401"/>
        <v>0</v>
      </c>
      <c r="D6865" s="14">
        <f t="shared" si="1401"/>
        <v>0</v>
      </c>
      <c r="E6865" s="14" t="str">
        <f t="shared" si="1402"/>
        <v/>
      </c>
      <c r="F6865" s="14">
        <f t="shared" si="1403"/>
        <v>0</v>
      </c>
      <c r="G6865" s="14">
        <f t="shared" si="1399"/>
        <v>3</v>
      </c>
      <c r="H6865" s="14">
        <f t="shared" si="1404"/>
        <v>16</v>
      </c>
      <c r="I6865" s="14">
        <f t="shared" si="1404"/>
        <v>0</v>
      </c>
      <c r="J6865" s="14">
        <f t="shared" si="1404"/>
        <v>0</v>
      </c>
      <c r="K6865" s="14">
        <f t="shared" si="1404"/>
        <v>0</v>
      </c>
      <c r="L6865" s="14" t="str">
        <f t="shared" si="1405"/>
        <v>3.16</v>
      </c>
      <c r="M6865" s="15" t="str">
        <f t="shared" si="1406"/>
        <v>--</v>
      </c>
      <c r="N6865" s="14" t="str">
        <f t="shared" si="1407"/>
        <v/>
      </c>
      <c r="O6865" s="15" t="str">
        <f t="shared" si="1400"/>
        <v/>
      </c>
      <c r="P6865" s="15" t="str">
        <f>IF(N6865=1,FLOOR(MAX($P$4:P6864),1)+1,IF(AND(P6864&lt;&gt;"",O6864&lt;&gt;1),MAX($P$4:P6864)+0.1,""))</f>
        <v/>
      </c>
      <c r="Q6865" s="5">
        <f>ROW()</f>
        <v>6865</v>
      </c>
    </row>
    <row r="6866" spans="2:17" x14ac:dyDescent="0.3">
      <c r="B6866" s="5"/>
      <c r="C6866" s="14">
        <f t="shared" si="1401"/>
        <v>0</v>
      </c>
      <c r="D6866" s="14">
        <f t="shared" si="1401"/>
        <v>0</v>
      </c>
      <c r="E6866" s="14" t="str">
        <f t="shared" si="1402"/>
        <v/>
      </c>
      <c r="F6866" s="14">
        <f t="shared" si="1403"/>
        <v>0</v>
      </c>
      <c r="G6866" s="14">
        <f t="shared" si="1399"/>
        <v>3</v>
      </c>
      <c r="H6866" s="14">
        <f t="shared" si="1404"/>
        <v>16</v>
      </c>
      <c r="I6866" s="14">
        <f t="shared" si="1404"/>
        <v>0</v>
      </c>
      <c r="J6866" s="14">
        <f t="shared" si="1404"/>
        <v>0</v>
      </c>
      <c r="K6866" s="14">
        <f t="shared" si="1404"/>
        <v>0</v>
      </c>
      <c r="L6866" s="14" t="str">
        <f t="shared" si="1405"/>
        <v>3.16</v>
      </c>
      <c r="M6866" s="15" t="str">
        <f t="shared" si="1406"/>
        <v>--</v>
      </c>
      <c r="N6866" s="14" t="str">
        <f t="shared" si="1407"/>
        <v/>
      </c>
      <c r="O6866" s="15" t="str">
        <f t="shared" si="1400"/>
        <v/>
      </c>
      <c r="P6866" s="15" t="str">
        <f>IF(N6866=1,FLOOR(MAX($P$4:P6865),1)+1,IF(AND(P6865&lt;&gt;"",O6865&lt;&gt;1),MAX($P$4:P6865)+0.1,""))</f>
        <v/>
      </c>
      <c r="Q6866" s="5">
        <f>ROW()</f>
        <v>6866</v>
      </c>
    </row>
    <row r="6867" spans="2:17" x14ac:dyDescent="0.3">
      <c r="B6867" s="5"/>
      <c r="C6867" s="14">
        <f t="shared" si="1401"/>
        <v>0</v>
      </c>
      <c r="D6867" s="14">
        <f t="shared" si="1401"/>
        <v>0</v>
      </c>
      <c r="E6867" s="14" t="str">
        <f t="shared" si="1402"/>
        <v/>
      </c>
      <c r="F6867" s="14">
        <f t="shared" si="1403"/>
        <v>0</v>
      </c>
      <c r="G6867" s="14">
        <f t="shared" si="1399"/>
        <v>3</v>
      </c>
      <c r="H6867" s="14">
        <f t="shared" si="1404"/>
        <v>16</v>
      </c>
      <c r="I6867" s="14">
        <f t="shared" si="1404"/>
        <v>0</v>
      </c>
      <c r="J6867" s="14">
        <f t="shared" si="1404"/>
        <v>0</v>
      </c>
      <c r="K6867" s="14">
        <f t="shared" si="1404"/>
        <v>0</v>
      </c>
      <c r="L6867" s="14" t="str">
        <f t="shared" si="1405"/>
        <v>3.16</v>
      </c>
      <c r="M6867" s="15" t="str">
        <f t="shared" si="1406"/>
        <v>--</v>
      </c>
      <c r="N6867" s="14" t="str">
        <f t="shared" si="1407"/>
        <v/>
      </c>
      <c r="O6867" s="15" t="str">
        <f t="shared" si="1400"/>
        <v/>
      </c>
      <c r="P6867" s="15" t="str">
        <f>IF(N6867=1,FLOOR(MAX($P$4:P6866),1)+1,IF(AND(P6866&lt;&gt;"",O6866&lt;&gt;1),MAX($P$4:P6866)+0.1,""))</f>
        <v/>
      </c>
      <c r="Q6867" s="5">
        <f>ROW()</f>
        <v>6867</v>
      </c>
    </row>
    <row r="6868" spans="2:17" x14ac:dyDescent="0.3">
      <c r="B6868" s="5"/>
      <c r="C6868" s="14">
        <f t="shared" si="1401"/>
        <v>0</v>
      </c>
      <c r="D6868" s="14">
        <f t="shared" si="1401"/>
        <v>0</v>
      </c>
      <c r="E6868" s="14" t="str">
        <f t="shared" si="1402"/>
        <v/>
      </c>
      <c r="F6868" s="14">
        <f t="shared" si="1403"/>
        <v>0</v>
      </c>
      <c r="G6868" s="14">
        <f t="shared" si="1399"/>
        <v>3</v>
      </c>
      <c r="H6868" s="14">
        <f t="shared" si="1404"/>
        <v>16</v>
      </c>
      <c r="I6868" s="14">
        <f t="shared" si="1404"/>
        <v>0</v>
      </c>
      <c r="J6868" s="14">
        <f t="shared" si="1404"/>
        <v>0</v>
      </c>
      <c r="K6868" s="14">
        <f t="shared" si="1404"/>
        <v>0</v>
      </c>
      <c r="L6868" s="14" t="str">
        <f t="shared" si="1405"/>
        <v>3.16</v>
      </c>
      <c r="M6868" s="15" t="str">
        <f t="shared" si="1406"/>
        <v>--</v>
      </c>
      <c r="N6868" s="14" t="str">
        <f t="shared" si="1407"/>
        <v/>
      </c>
      <c r="O6868" s="15" t="str">
        <f t="shared" si="1400"/>
        <v/>
      </c>
      <c r="P6868" s="15" t="str">
        <f>IF(N6868=1,FLOOR(MAX($P$4:P6867),1)+1,IF(AND(P6867&lt;&gt;"",O6867&lt;&gt;1),MAX($P$4:P6867)+0.1,""))</f>
        <v/>
      </c>
      <c r="Q6868" s="5">
        <f>ROW()</f>
        <v>6868</v>
      </c>
    </row>
    <row r="6869" spans="2:17" x14ac:dyDescent="0.3">
      <c r="B6869" s="5"/>
      <c r="C6869" s="14">
        <f t="shared" si="1401"/>
        <v>0</v>
      </c>
      <c r="D6869" s="14">
        <f t="shared" si="1401"/>
        <v>0</v>
      </c>
      <c r="E6869" s="14" t="str">
        <f t="shared" si="1402"/>
        <v/>
      </c>
      <c r="F6869" s="14">
        <f t="shared" si="1403"/>
        <v>0</v>
      </c>
      <c r="G6869" s="14">
        <f t="shared" si="1399"/>
        <v>3</v>
      </c>
      <c r="H6869" s="14">
        <f t="shared" si="1404"/>
        <v>16</v>
      </c>
      <c r="I6869" s="14">
        <f t="shared" si="1404"/>
        <v>0</v>
      </c>
      <c r="J6869" s="14">
        <f t="shared" si="1404"/>
        <v>0</v>
      </c>
      <c r="K6869" s="14">
        <f t="shared" si="1404"/>
        <v>0</v>
      </c>
      <c r="L6869" s="14" t="str">
        <f t="shared" si="1405"/>
        <v>3.16</v>
      </c>
      <c r="M6869" s="15" t="str">
        <f t="shared" si="1406"/>
        <v>--</v>
      </c>
      <c r="N6869" s="14" t="str">
        <f t="shared" si="1407"/>
        <v/>
      </c>
      <c r="O6869" s="15" t="str">
        <f t="shared" si="1400"/>
        <v/>
      </c>
      <c r="P6869" s="15" t="str">
        <f>IF(N6869=1,FLOOR(MAX($P$4:P6868),1)+1,IF(AND(P6868&lt;&gt;"",O6868&lt;&gt;1),MAX($P$4:P6868)+0.1,""))</f>
        <v/>
      </c>
      <c r="Q6869" s="5">
        <f>ROW()</f>
        <v>6869</v>
      </c>
    </row>
    <row r="6870" spans="2:17" x14ac:dyDescent="0.3">
      <c r="B6870" s="5"/>
      <c r="C6870" s="14">
        <f t="shared" si="1401"/>
        <v>0</v>
      </c>
      <c r="D6870" s="14">
        <f t="shared" si="1401"/>
        <v>0</v>
      </c>
      <c r="E6870" s="14" t="str">
        <f t="shared" si="1402"/>
        <v/>
      </c>
      <c r="F6870" s="14">
        <f t="shared" si="1403"/>
        <v>0</v>
      </c>
      <c r="G6870" s="14">
        <f t="shared" si="1399"/>
        <v>3</v>
      </c>
      <c r="H6870" s="14">
        <f t="shared" ref="H6870:K6885" si="1408">IF(G6870&lt;&gt;G6869,0,IF(AND(($F6869-$D6870)=(H$3-1),$F6870=H$3),H6869+1,H6869))</f>
        <v>16</v>
      </c>
      <c r="I6870" s="14">
        <f t="shared" si="1408"/>
        <v>0</v>
      </c>
      <c r="J6870" s="14">
        <f t="shared" si="1408"/>
        <v>0</v>
      </c>
      <c r="K6870" s="14">
        <f t="shared" si="1408"/>
        <v>0</v>
      </c>
      <c r="L6870" s="14" t="str">
        <f t="shared" si="1405"/>
        <v>3.16</v>
      </c>
      <c r="M6870" s="15" t="str">
        <f t="shared" si="1406"/>
        <v>--</v>
      </c>
      <c r="N6870" s="14" t="str">
        <f t="shared" si="1407"/>
        <v/>
      </c>
      <c r="O6870" s="15" t="str">
        <f t="shared" si="1400"/>
        <v/>
      </c>
      <c r="P6870" s="15" t="str">
        <f>IF(N6870=1,FLOOR(MAX($P$4:P6869),1)+1,IF(AND(P6869&lt;&gt;"",O6869&lt;&gt;1),MAX($P$4:P6869)+0.1,""))</f>
        <v/>
      </c>
      <c r="Q6870" s="5">
        <f>ROW()</f>
        <v>6870</v>
      </c>
    </row>
    <row r="6871" spans="2:17" x14ac:dyDescent="0.3">
      <c r="B6871" s="5"/>
      <c r="C6871" s="14">
        <f t="shared" si="1401"/>
        <v>0</v>
      </c>
      <c r="D6871" s="14">
        <f t="shared" si="1401"/>
        <v>0</v>
      </c>
      <c r="E6871" s="14" t="str">
        <f t="shared" si="1402"/>
        <v/>
      </c>
      <c r="F6871" s="14">
        <f t="shared" si="1403"/>
        <v>0</v>
      </c>
      <c r="G6871" s="14">
        <f t="shared" si="1399"/>
        <v>3</v>
      </c>
      <c r="H6871" s="14">
        <f t="shared" si="1408"/>
        <v>16</v>
      </c>
      <c r="I6871" s="14">
        <f t="shared" si="1408"/>
        <v>0</v>
      </c>
      <c r="J6871" s="14">
        <f t="shared" si="1408"/>
        <v>0</v>
      </c>
      <c r="K6871" s="14">
        <f t="shared" si="1408"/>
        <v>0</v>
      </c>
      <c r="L6871" s="14" t="str">
        <f t="shared" si="1405"/>
        <v>3.16</v>
      </c>
      <c r="M6871" s="15" t="str">
        <f t="shared" si="1406"/>
        <v>--</v>
      </c>
      <c r="N6871" s="14" t="str">
        <f t="shared" si="1407"/>
        <v/>
      </c>
      <c r="O6871" s="15" t="str">
        <f t="shared" si="1400"/>
        <v/>
      </c>
      <c r="P6871" s="15" t="str">
        <f>IF(N6871=1,FLOOR(MAX($P$4:P6870),1)+1,IF(AND(P6870&lt;&gt;"",O6870&lt;&gt;1),MAX($P$4:P6870)+0.1,""))</f>
        <v/>
      </c>
      <c r="Q6871" s="5">
        <f>ROW()</f>
        <v>6871</v>
      </c>
    </row>
    <row r="6872" spans="2:17" x14ac:dyDescent="0.3">
      <c r="B6872" s="5"/>
      <c r="C6872" s="14">
        <f t="shared" si="1401"/>
        <v>0</v>
      </c>
      <c r="D6872" s="14">
        <f t="shared" si="1401"/>
        <v>0</v>
      </c>
      <c r="E6872" s="14" t="str">
        <f t="shared" si="1402"/>
        <v/>
      </c>
      <c r="F6872" s="14">
        <f t="shared" si="1403"/>
        <v>0</v>
      </c>
      <c r="G6872" s="14">
        <f t="shared" si="1399"/>
        <v>3</v>
      </c>
      <c r="H6872" s="14">
        <f t="shared" si="1408"/>
        <v>16</v>
      </c>
      <c r="I6872" s="14">
        <f t="shared" si="1408"/>
        <v>0</v>
      </c>
      <c r="J6872" s="14">
        <f t="shared" si="1408"/>
        <v>0</v>
      </c>
      <c r="K6872" s="14">
        <f t="shared" si="1408"/>
        <v>0</v>
      </c>
      <c r="L6872" s="14" t="str">
        <f t="shared" si="1405"/>
        <v>3.16</v>
      </c>
      <c r="M6872" s="15" t="str">
        <f t="shared" si="1406"/>
        <v>--</v>
      </c>
      <c r="N6872" s="14" t="str">
        <f t="shared" si="1407"/>
        <v/>
      </c>
      <c r="O6872" s="15" t="str">
        <f t="shared" si="1400"/>
        <v/>
      </c>
      <c r="P6872" s="15" t="str">
        <f>IF(N6872=1,FLOOR(MAX($P$4:P6871),1)+1,IF(AND(P6871&lt;&gt;"",O6871&lt;&gt;1),MAX($P$4:P6871)+0.1,""))</f>
        <v/>
      </c>
      <c r="Q6872" s="5">
        <f>ROW()</f>
        <v>6872</v>
      </c>
    </row>
    <row r="6873" spans="2:17" x14ac:dyDescent="0.3">
      <c r="B6873" s="5"/>
      <c r="C6873" s="14">
        <f t="shared" si="1401"/>
        <v>0</v>
      </c>
      <c r="D6873" s="14">
        <f t="shared" si="1401"/>
        <v>0</v>
      </c>
      <c r="E6873" s="14" t="str">
        <f t="shared" si="1402"/>
        <v/>
      </c>
      <c r="F6873" s="14">
        <f t="shared" si="1403"/>
        <v>0</v>
      </c>
      <c r="G6873" s="14">
        <f t="shared" si="1399"/>
        <v>3</v>
      </c>
      <c r="H6873" s="14">
        <f t="shared" si="1408"/>
        <v>16</v>
      </c>
      <c r="I6873" s="14">
        <f t="shared" si="1408"/>
        <v>0</v>
      </c>
      <c r="J6873" s="14">
        <f t="shared" si="1408"/>
        <v>0</v>
      </c>
      <c r="K6873" s="14">
        <f t="shared" si="1408"/>
        <v>0</v>
      </c>
      <c r="L6873" s="14" t="str">
        <f t="shared" si="1405"/>
        <v>3.16</v>
      </c>
      <c r="M6873" s="15" t="str">
        <f t="shared" si="1406"/>
        <v>--</v>
      </c>
      <c r="N6873" s="14" t="str">
        <f t="shared" si="1407"/>
        <v/>
      </c>
      <c r="O6873" s="15" t="str">
        <f t="shared" si="1400"/>
        <v/>
      </c>
      <c r="P6873" s="15" t="str">
        <f>IF(N6873=1,FLOOR(MAX($P$4:P6872),1)+1,IF(AND(P6872&lt;&gt;"",O6872&lt;&gt;1),MAX($P$4:P6872)+0.1,""))</f>
        <v/>
      </c>
      <c r="Q6873" s="5">
        <f>ROW()</f>
        <v>6873</v>
      </c>
    </row>
    <row r="6874" spans="2:17" x14ac:dyDescent="0.3">
      <c r="B6874" s="5"/>
      <c r="C6874" s="14">
        <f t="shared" si="1401"/>
        <v>0</v>
      </c>
      <c r="D6874" s="14">
        <f t="shared" si="1401"/>
        <v>0</v>
      </c>
      <c r="E6874" s="14" t="str">
        <f t="shared" si="1402"/>
        <v/>
      </c>
      <c r="F6874" s="14">
        <f t="shared" si="1403"/>
        <v>0</v>
      </c>
      <c r="G6874" s="14">
        <f t="shared" si="1399"/>
        <v>3</v>
      </c>
      <c r="H6874" s="14">
        <f t="shared" si="1408"/>
        <v>16</v>
      </c>
      <c r="I6874" s="14">
        <f t="shared" si="1408"/>
        <v>0</v>
      </c>
      <c r="J6874" s="14">
        <f t="shared" si="1408"/>
        <v>0</v>
      </c>
      <c r="K6874" s="14">
        <f t="shared" si="1408"/>
        <v>0</v>
      </c>
      <c r="L6874" s="14" t="str">
        <f t="shared" si="1405"/>
        <v>3.16</v>
      </c>
      <c r="M6874" s="15" t="str">
        <f t="shared" si="1406"/>
        <v>--</v>
      </c>
      <c r="N6874" s="14" t="str">
        <f t="shared" si="1407"/>
        <v/>
      </c>
      <c r="O6874" s="15" t="str">
        <f t="shared" si="1400"/>
        <v/>
      </c>
      <c r="P6874" s="15" t="str">
        <f>IF(N6874=1,FLOOR(MAX($P$4:P6873),1)+1,IF(AND(P6873&lt;&gt;"",O6873&lt;&gt;1),MAX($P$4:P6873)+0.1,""))</f>
        <v/>
      </c>
      <c r="Q6874" s="5">
        <f>ROW()</f>
        <v>6874</v>
      </c>
    </row>
    <row r="6875" spans="2:17" x14ac:dyDescent="0.3">
      <c r="B6875" s="5"/>
      <c r="C6875" s="14">
        <f t="shared" si="1401"/>
        <v>0</v>
      </c>
      <c r="D6875" s="14">
        <f t="shared" si="1401"/>
        <v>0</v>
      </c>
      <c r="E6875" s="14" t="str">
        <f t="shared" si="1402"/>
        <v/>
      </c>
      <c r="F6875" s="14">
        <f t="shared" si="1403"/>
        <v>0</v>
      </c>
      <c r="G6875" s="14">
        <f t="shared" si="1399"/>
        <v>3</v>
      </c>
      <c r="H6875" s="14">
        <f t="shared" si="1408"/>
        <v>16</v>
      </c>
      <c r="I6875" s="14">
        <f t="shared" si="1408"/>
        <v>0</v>
      </c>
      <c r="J6875" s="14">
        <f t="shared" si="1408"/>
        <v>0</v>
      </c>
      <c r="K6875" s="14">
        <f t="shared" si="1408"/>
        <v>0</v>
      </c>
      <c r="L6875" s="14" t="str">
        <f t="shared" si="1405"/>
        <v>3.16</v>
      </c>
      <c r="M6875" s="15" t="str">
        <f t="shared" si="1406"/>
        <v>--</v>
      </c>
      <c r="N6875" s="14" t="str">
        <f t="shared" si="1407"/>
        <v/>
      </c>
      <c r="O6875" s="15" t="str">
        <f t="shared" si="1400"/>
        <v/>
      </c>
      <c r="P6875" s="15" t="str">
        <f>IF(N6875=1,FLOOR(MAX($P$4:P6874),1)+1,IF(AND(P6874&lt;&gt;"",O6874&lt;&gt;1),MAX($P$4:P6874)+0.1,""))</f>
        <v/>
      </c>
      <c r="Q6875" s="5">
        <f>ROW()</f>
        <v>6875</v>
      </c>
    </row>
    <row r="6876" spans="2:17" x14ac:dyDescent="0.3">
      <c r="B6876" s="5"/>
      <c r="C6876" s="14">
        <f t="shared" si="1401"/>
        <v>0</v>
      </c>
      <c r="D6876" s="14">
        <f t="shared" si="1401"/>
        <v>0</v>
      </c>
      <c r="E6876" s="14" t="str">
        <f t="shared" si="1402"/>
        <v/>
      </c>
      <c r="F6876" s="14">
        <f t="shared" si="1403"/>
        <v>0</v>
      </c>
      <c r="G6876" s="14">
        <f t="shared" si="1399"/>
        <v>3</v>
      </c>
      <c r="H6876" s="14">
        <f t="shared" si="1408"/>
        <v>16</v>
      </c>
      <c r="I6876" s="14">
        <f t="shared" si="1408"/>
        <v>0</v>
      </c>
      <c r="J6876" s="14">
        <f t="shared" si="1408"/>
        <v>0</v>
      </c>
      <c r="K6876" s="14">
        <f t="shared" si="1408"/>
        <v>0</v>
      </c>
      <c r="L6876" s="14" t="str">
        <f t="shared" si="1405"/>
        <v>3.16</v>
      </c>
      <c r="M6876" s="15" t="str">
        <f t="shared" si="1406"/>
        <v>--</v>
      </c>
      <c r="N6876" s="14" t="str">
        <f t="shared" si="1407"/>
        <v/>
      </c>
      <c r="O6876" s="15" t="str">
        <f t="shared" si="1400"/>
        <v/>
      </c>
      <c r="P6876" s="15" t="str">
        <f>IF(N6876=1,FLOOR(MAX($P$4:P6875),1)+1,IF(AND(P6875&lt;&gt;"",O6875&lt;&gt;1),MAX($P$4:P6875)+0.1,""))</f>
        <v/>
      </c>
      <c r="Q6876" s="5">
        <f>ROW()</f>
        <v>6876</v>
      </c>
    </row>
    <row r="6877" spans="2:17" x14ac:dyDescent="0.3">
      <c r="B6877" s="5"/>
      <c r="C6877" s="14">
        <f t="shared" si="1401"/>
        <v>0</v>
      </c>
      <c r="D6877" s="14">
        <f t="shared" si="1401"/>
        <v>0</v>
      </c>
      <c r="E6877" s="14" t="str">
        <f t="shared" si="1402"/>
        <v/>
      </c>
      <c r="F6877" s="14">
        <f t="shared" si="1403"/>
        <v>0</v>
      </c>
      <c r="G6877" s="14">
        <f t="shared" si="1399"/>
        <v>3</v>
      </c>
      <c r="H6877" s="14">
        <f t="shared" si="1408"/>
        <v>16</v>
      </c>
      <c r="I6877" s="14">
        <f t="shared" si="1408"/>
        <v>0</v>
      </c>
      <c r="J6877" s="14">
        <f t="shared" si="1408"/>
        <v>0</v>
      </c>
      <c r="K6877" s="14">
        <f t="shared" si="1408"/>
        <v>0</v>
      </c>
      <c r="L6877" s="14" t="str">
        <f t="shared" si="1405"/>
        <v>3.16</v>
      </c>
      <c r="M6877" s="15" t="str">
        <f t="shared" si="1406"/>
        <v>--</v>
      </c>
      <c r="N6877" s="14" t="str">
        <f t="shared" si="1407"/>
        <v/>
      </c>
      <c r="O6877" s="15" t="str">
        <f t="shared" si="1400"/>
        <v/>
      </c>
      <c r="P6877" s="15" t="str">
        <f>IF(N6877=1,FLOOR(MAX($P$4:P6876),1)+1,IF(AND(P6876&lt;&gt;"",O6876&lt;&gt;1),MAX($P$4:P6876)+0.1,""))</f>
        <v/>
      </c>
      <c r="Q6877" s="5">
        <f>ROW()</f>
        <v>6877</v>
      </c>
    </row>
    <row r="6878" spans="2:17" x14ac:dyDescent="0.3">
      <c r="B6878" s="5"/>
      <c r="C6878" s="14">
        <f t="shared" si="1401"/>
        <v>0</v>
      </c>
      <c r="D6878" s="14">
        <f t="shared" si="1401"/>
        <v>0</v>
      </c>
      <c r="E6878" s="14" t="str">
        <f t="shared" si="1402"/>
        <v/>
      </c>
      <c r="F6878" s="14">
        <f t="shared" si="1403"/>
        <v>0</v>
      </c>
      <c r="G6878" s="14">
        <f t="shared" si="1399"/>
        <v>3</v>
      </c>
      <c r="H6878" s="14">
        <f t="shared" si="1408"/>
        <v>16</v>
      </c>
      <c r="I6878" s="14">
        <f t="shared" si="1408"/>
        <v>0</v>
      </c>
      <c r="J6878" s="14">
        <f t="shared" si="1408"/>
        <v>0</v>
      </c>
      <c r="K6878" s="14">
        <f t="shared" si="1408"/>
        <v>0</v>
      </c>
      <c r="L6878" s="14" t="str">
        <f t="shared" si="1405"/>
        <v>3.16</v>
      </c>
      <c r="M6878" s="15" t="str">
        <f t="shared" si="1406"/>
        <v>--</v>
      </c>
      <c r="N6878" s="14" t="str">
        <f t="shared" si="1407"/>
        <v/>
      </c>
      <c r="O6878" s="15" t="str">
        <f t="shared" si="1400"/>
        <v/>
      </c>
      <c r="P6878" s="15" t="str">
        <f>IF(N6878=1,FLOOR(MAX($P$4:P6877),1)+1,IF(AND(P6877&lt;&gt;"",O6877&lt;&gt;1),MAX($P$4:P6877)+0.1,""))</f>
        <v/>
      </c>
      <c r="Q6878" s="5">
        <f>ROW()</f>
        <v>6878</v>
      </c>
    </row>
    <row r="6879" spans="2:17" x14ac:dyDescent="0.3">
      <c r="B6879" s="5"/>
      <c r="C6879" s="14">
        <f t="shared" si="1401"/>
        <v>0</v>
      </c>
      <c r="D6879" s="14">
        <f t="shared" si="1401"/>
        <v>0</v>
      </c>
      <c r="E6879" s="14" t="str">
        <f t="shared" si="1402"/>
        <v/>
      </c>
      <c r="F6879" s="14">
        <f t="shared" si="1403"/>
        <v>0</v>
      </c>
      <c r="G6879" s="14">
        <f t="shared" si="1399"/>
        <v>3</v>
      </c>
      <c r="H6879" s="14">
        <f t="shared" si="1408"/>
        <v>16</v>
      </c>
      <c r="I6879" s="14">
        <f t="shared" si="1408"/>
        <v>0</v>
      </c>
      <c r="J6879" s="14">
        <f t="shared" si="1408"/>
        <v>0</v>
      </c>
      <c r="K6879" s="14">
        <f t="shared" si="1408"/>
        <v>0</v>
      </c>
      <c r="L6879" s="14" t="str">
        <f t="shared" si="1405"/>
        <v>3.16</v>
      </c>
      <c r="M6879" s="15" t="str">
        <f t="shared" si="1406"/>
        <v>--</v>
      </c>
      <c r="N6879" s="14" t="str">
        <f t="shared" si="1407"/>
        <v/>
      </c>
      <c r="O6879" s="15" t="str">
        <f t="shared" si="1400"/>
        <v/>
      </c>
      <c r="P6879" s="15" t="str">
        <f>IF(N6879=1,FLOOR(MAX($P$4:P6878),1)+1,IF(AND(P6878&lt;&gt;"",O6878&lt;&gt;1),MAX($P$4:P6878)+0.1,""))</f>
        <v/>
      </c>
      <c r="Q6879" s="5">
        <f>ROW()</f>
        <v>6879</v>
      </c>
    </row>
    <row r="6880" spans="2:17" x14ac:dyDescent="0.3">
      <c r="B6880" s="5"/>
      <c r="C6880" s="14">
        <f t="shared" si="1401"/>
        <v>0</v>
      </c>
      <c r="D6880" s="14">
        <f t="shared" si="1401"/>
        <v>0</v>
      </c>
      <c r="E6880" s="14" t="str">
        <f t="shared" si="1402"/>
        <v/>
      </c>
      <c r="F6880" s="14">
        <f t="shared" si="1403"/>
        <v>0</v>
      </c>
      <c r="G6880" s="14">
        <f t="shared" si="1399"/>
        <v>3</v>
      </c>
      <c r="H6880" s="14">
        <f t="shared" si="1408"/>
        <v>16</v>
      </c>
      <c r="I6880" s="14">
        <f t="shared" si="1408"/>
        <v>0</v>
      </c>
      <c r="J6880" s="14">
        <f t="shared" si="1408"/>
        <v>0</v>
      </c>
      <c r="K6880" s="14">
        <f t="shared" si="1408"/>
        <v>0</v>
      </c>
      <c r="L6880" s="14" t="str">
        <f t="shared" si="1405"/>
        <v>3.16</v>
      </c>
      <c r="M6880" s="15" t="str">
        <f t="shared" si="1406"/>
        <v>--</v>
      </c>
      <c r="N6880" s="14" t="str">
        <f t="shared" si="1407"/>
        <v/>
      </c>
      <c r="O6880" s="15" t="str">
        <f t="shared" si="1400"/>
        <v/>
      </c>
      <c r="P6880" s="15" t="str">
        <f>IF(N6880=1,FLOOR(MAX($P$4:P6879),1)+1,IF(AND(P6879&lt;&gt;"",O6879&lt;&gt;1),MAX($P$4:P6879)+0.1,""))</f>
        <v/>
      </c>
      <c r="Q6880" s="5">
        <f>ROW()</f>
        <v>6880</v>
      </c>
    </row>
    <row r="6881" spans="2:17" x14ac:dyDescent="0.3">
      <c r="B6881" s="5"/>
      <c r="C6881" s="14">
        <f t="shared" si="1401"/>
        <v>0</v>
      </c>
      <c r="D6881" s="14">
        <f t="shared" si="1401"/>
        <v>0</v>
      </c>
      <c r="E6881" s="14" t="str">
        <f t="shared" si="1402"/>
        <v/>
      </c>
      <c r="F6881" s="14">
        <f t="shared" si="1403"/>
        <v>0</v>
      </c>
      <c r="G6881" s="14">
        <f t="shared" si="1399"/>
        <v>3</v>
      </c>
      <c r="H6881" s="14">
        <f t="shared" si="1408"/>
        <v>16</v>
      </c>
      <c r="I6881" s="14">
        <f t="shared" si="1408"/>
        <v>0</v>
      </c>
      <c r="J6881" s="14">
        <f t="shared" si="1408"/>
        <v>0</v>
      </c>
      <c r="K6881" s="14">
        <f t="shared" si="1408"/>
        <v>0</v>
      </c>
      <c r="L6881" s="14" t="str">
        <f t="shared" si="1405"/>
        <v>3.16</v>
      </c>
      <c r="M6881" s="15" t="str">
        <f t="shared" si="1406"/>
        <v>--</v>
      </c>
      <c r="N6881" s="14" t="str">
        <f t="shared" si="1407"/>
        <v/>
      </c>
      <c r="O6881" s="15" t="str">
        <f t="shared" si="1400"/>
        <v/>
      </c>
      <c r="P6881" s="15" t="str">
        <f>IF(N6881=1,FLOOR(MAX($P$4:P6880),1)+1,IF(AND(P6880&lt;&gt;"",O6880&lt;&gt;1),MAX($P$4:P6880)+0.1,""))</f>
        <v/>
      </c>
      <c r="Q6881" s="5">
        <f>ROW()</f>
        <v>6881</v>
      </c>
    </row>
    <row r="6882" spans="2:17" x14ac:dyDescent="0.3">
      <c r="B6882" s="5"/>
      <c r="C6882" s="14">
        <f t="shared" si="1401"/>
        <v>0</v>
      </c>
      <c r="D6882" s="14">
        <f t="shared" si="1401"/>
        <v>0</v>
      </c>
      <c r="E6882" s="14" t="str">
        <f t="shared" si="1402"/>
        <v/>
      </c>
      <c r="F6882" s="14">
        <f t="shared" si="1403"/>
        <v>0</v>
      </c>
      <c r="G6882" s="14">
        <f t="shared" si="1399"/>
        <v>3</v>
      </c>
      <c r="H6882" s="14">
        <f t="shared" si="1408"/>
        <v>16</v>
      </c>
      <c r="I6882" s="14">
        <f t="shared" si="1408"/>
        <v>0</v>
      </c>
      <c r="J6882" s="14">
        <f t="shared" si="1408"/>
        <v>0</v>
      </c>
      <c r="K6882" s="14">
        <f t="shared" si="1408"/>
        <v>0</v>
      </c>
      <c r="L6882" s="14" t="str">
        <f t="shared" si="1405"/>
        <v>3.16</v>
      </c>
      <c r="M6882" s="15" t="str">
        <f t="shared" si="1406"/>
        <v>--</v>
      </c>
      <c r="N6882" s="14" t="str">
        <f t="shared" si="1407"/>
        <v/>
      </c>
      <c r="O6882" s="15" t="str">
        <f t="shared" si="1400"/>
        <v/>
      </c>
      <c r="P6882" s="15" t="str">
        <f>IF(N6882=1,FLOOR(MAX($P$4:P6881),1)+1,IF(AND(P6881&lt;&gt;"",O6881&lt;&gt;1),MAX($P$4:P6881)+0.1,""))</f>
        <v/>
      </c>
      <c r="Q6882" s="5">
        <f>ROW()</f>
        <v>6882</v>
      </c>
    </row>
    <row r="6883" spans="2:17" x14ac:dyDescent="0.3">
      <c r="B6883" s="5"/>
      <c r="C6883" s="14">
        <f t="shared" si="1401"/>
        <v>0</v>
      </c>
      <c r="D6883" s="14">
        <f t="shared" si="1401"/>
        <v>0</v>
      </c>
      <c r="E6883" s="14" t="str">
        <f t="shared" si="1402"/>
        <v/>
      </c>
      <c r="F6883" s="14">
        <f t="shared" si="1403"/>
        <v>0</v>
      </c>
      <c r="G6883" s="14">
        <f t="shared" si="1399"/>
        <v>3</v>
      </c>
      <c r="H6883" s="14">
        <f t="shared" si="1408"/>
        <v>16</v>
      </c>
      <c r="I6883" s="14">
        <f t="shared" si="1408"/>
        <v>0</v>
      </c>
      <c r="J6883" s="14">
        <f t="shared" si="1408"/>
        <v>0</v>
      </c>
      <c r="K6883" s="14">
        <f t="shared" si="1408"/>
        <v>0</v>
      </c>
      <c r="L6883" s="14" t="str">
        <f t="shared" si="1405"/>
        <v>3.16</v>
      </c>
      <c r="M6883" s="15" t="str">
        <f t="shared" si="1406"/>
        <v>--</v>
      </c>
      <c r="N6883" s="14" t="str">
        <f t="shared" si="1407"/>
        <v/>
      </c>
      <c r="O6883" s="15" t="str">
        <f t="shared" si="1400"/>
        <v/>
      </c>
      <c r="P6883" s="15" t="str">
        <f>IF(N6883=1,FLOOR(MAX($P$4:P6882),1)+1,IF(AND(P6882&lt;&gt;"",O6882&lt;&gt;1),MAX($P$4:P6882)+0.1,""))</f>
        <v/>
      </c>
      <c r="Q6883" s="5">
        <f>ROW()</f>
        <v>6883</v>
      </c>
    </row>
    <row r="6884" spans="2:17" x14ac:dyDescent="0.3">
      <c r="B6884" s="5"/>
      <c r="C6884" s="14">
        <f t="shared" si="1401"/>
        <v>0</v>
      </c>
      <c r="D6884" s="14">
        <f t="shared" si="1401"/>
        <v>0</v>
      </c>
      <c r="E6884" s="14" t="str">
        <f t="shared" si="1402"/>
        <v/>
      </c>
      <c r="F6884" s="14">
        <f t="shared" si="1403"/>
        <v>0</v>
      </c>
      <c r="G6884" s="14">
        <f t="shared" si="1399"/>
        <v>3</v>
      </c>
      <c r="H6884" s="14">
        <f t="shared" si="1408"/>
        <v>16</v>
      </c>
      <c r="I6884" s="14">
        <f t="shared" si="1408"/>
        <v>0</v>
      </c>
      <c r="J6884" s="14">
        <f t="shared" si="1408"/>
        <v>0</v>
      </c>
      <c r="K6884" s="14">
        <f t="shared" si="1408"/>
        <v>0</v>
      </c>
      <c r="L6884" s="14" t="str">
        <f t="shared" si="1405"/>
        <v>3.16</v>
      </c>
      <c r="M6884" s="15" t="str">
        <f t="shared" si="1406"/>
        <v>--</v>
      </c>
      <c r="N6884" s="14" t="str">
        <f t="shared" si="1407"/>
        <v/>
      </c>
      <c r="O6884" s="15" t="str">
        <f t="shared" si="1400"/>
        <v/>
      </c>
      <c r="P6884" s="15" t="str">
        <f>IF(N6884=1,FLOOR(MAX($P$4:P6883),1)+1,IF(AND(P6883&lt;&gt;"",O6883&lt;&gt;1),MAX($P$4:P6883)+0.1,""))</f>
        <v/>
      </c>
      <c r="Q6884" s="5">
        <f>ROW()</f>
        <v>6884</v>
      </c>
    </row>
    <row r="6885" spans="2:17" x14ac:dyDescent="0.3">
      <c r="B6885" s="5"/>
      <c r="C6885" s="14">
        <f t="shared" si="1401"/>
        <v>0</v>
      </c>
      <c r="D6885" s="14">
        <f t="shared" si="1401"/>
        <v>0</v>
      </c>
      <c r="E6885" s="14" t="str">
        <f t="shared" si="1402"/>
        <v/>
      </c>
      <c r="F6885" s="14">
        <f t="shared" si="1403"/>
        <v>0</v>
      </c>
      <c r="G6885" s="14">
        <f t="shared" si="1399"/>
        <v>3</v>
      </c>
      <c r="H6885" s="14">
        <f t="shared" si="1408"/>
        <v>16</v>
      </c>
      <c r="I6885" s="14">
        <f t="shared" si="1408"/>
        <v>0</v>
      </c>
      <c r="J6885" s="14">
        <f t="shared" si="1408"/>
        <v>0</v>
      </c>
      <c r="K6885" s="14">
        <f t="shared" si="1408"/>
        <v>0</v>
      </c>
      <c r="L6885" s="14" t="str">
        <f t="shared" si="1405"/>
        <v>3.16</v>
      </c>
      <c r="M6885" s="15" t="str">
        <f t="shared" si="1406"/>
        <v>--</v>
      </c>
      <c r="N6885" s="14" t="str">
        <f t="shared" si="1407"/>
        <v/>
      </c>
      <c r="O6885" s="15" t="str">
        <f t="shared" si="1400"/>
        <v/>
      </c>
      <c r="P6885" s="15" t="str">
        <f>IF(N6885=1,FLOOR(MAX($P$4:P6884),1)+1,IF(AND(P6884&lt;&gt;"",O6884&lt;&gt;1),MAX($P$4:P6884)+0.1,""))</f>
        <v/>
      </c>
      <c r="Q6885" s="5">
        <f>ROW()</f>
        <v>6885</v>
      </c>
    </row>
    <row r="6886" spans="2:17" x14ac:dyDescent="0.3">
      <c r="B6886" s="5"/>
      <c r="C6886" s="14">
        <f t="shared" ref="C6886:D6917" si="1409">(LEN($A6886)-LEN(SUBSTITUTE($A6886,C$3,"")))/LEN(C$3)</f>
        <v>0</v>
      </c>
      <c r="D6886" s="14">
        <f t="shared" si="1409"/>
        <v>0</v>
      </c>
      <c r="E6886" s="14" t="str">
        <f t="shared" si="1402"/>
        <v/>
      </c>
      <c r="F6886" s="14">
        <f t="shared" si="1403"/>
        <v>0</v>
      </c>
      <c r="G6886" s="14">
        <f t="shared" si="1399"/>
        <v>3</v>
      </c>
      <c r="H6886" s="14">
        <f t="shared" ref="H6886:K6901" si="1410">IF(G6886&lt;&gt;G6885,0,IF(AND(($F6885-$D6886)=(H$3-1),$F6886=H$3),H6885+1,H6885))</f>
        <v>16</v>
      </c>
      <c r="I6886" s="14">
        <f t="shared" si="1410"/>
        <v>0</v>
      </c>
      <c r="J6886" s="14">
        <f t="shared" si="1410"/>
        <v>0</v>
      </c>
      <c r="K6886" s="14">
        <f t="shared" si="1410"/>
        <v>0</v>
      </c>
      <c r="L6886" s="14" t="str">
        <f t="shared" si="1405"/>
        <v>3.16</v>
      </c>
      <c r="M6886" s="15" t="str">
        <f t="shared" si="1406"/>
        <v>--</v>
      </c>
      <c r="N6886" s="14" t="str">
        <f t="shared" si="1407"/>
        <v/>
      </c>
      <c r="O6886" s="15" t="str">
        <f t="shared" si="1400"/>
        <v/>
      </c>
      <c r="P6886" s="15" t="str">
        <f>IF(N6886=1,FLOOR(MAX($P$4:P6885),1)+1,IF(AND(P6885&lt;&gt;"",O6885&lt;&gt;1),MAX($P$4:P6885)+0.1,""))</f>
        <v/>
      </c>
      <c r="Q6886" s="5">
        <f>ROW()</f>
        <v>6886</v>
      </c>
    </row>
    <row r="6887" spans="2:17" x14ac:dyDescent="0.3">
      <c r="B6887" s="5"/>
      <c r="C6887" s="14">
        <f t="shared" si="1409"/>
        <v>0</v>
      </c>
      <c r="D6887" s="14">
        <f t="shared" si="1409"/>
        <v>0</v>
      </c>
      <c r="E6887" s="14" t="str">
        <f t="shared" si="1402"/>
        <v/>
      </c>
      <c r="F6887" s="14">
        <f t="shared" si="1403"/>
        <v>0</v>
      </c>
      <c r="G6887" s="14">
        <f t="shared" si="1399"/>
        <v>3</v>
      </c>
      <c r="H6887" s="14">
        <f t="shared" si="1410"/>
        <v>16</v>
      </c>
      <c r="I6887" s="14">
        <f t="shared" si="1410"/>
        <v>0</v>
      </c>
      <c r="J6887" s="14">
        <f t="shared" si="1410"/>
        <v>0</v>
      </c>
      <c r="K6887" s="14">
        <f t="shared" si="1410"/>
        <v>0</v>
      </c>
      <c r="L6887" s="14" t="str">
        <f t="shared" si="1405"/>
        <v>3.16</v>
      </c>
      <c r="M6887" s="15" t="str">
        <f t="shared" si="1406"/>
        <v>--</v>
      </c>
      <c r="N6887" s="14" t="str">
        <f t="shared" si="1407"/>
        <v/>
      </c>
      <c r="O6887" s="15" t="str">
        <f t="shared" si="1400"/>
        <v/>
      </c>
      <c r="P6887" s="15" t="str">
        <f>IF(N6887=1,FLOOR(MAX($P$4:P6886),1)+1,IF(AND(P6886&lt;&gt;"",O6886&lt;&gt;1),MAX($P$4:P6886)+0.1,""))</f>
        <v/>
      </c>
      <c r="Q6887" s="5">
        <f>ROW()</f>
        <v>6887</v>
      </c>
    </row>
    <row r="6888" spans="2:17" x14ac:dyDescent="0.3">
      <c r="B6888" s="5"/>
      <c r="C6888" s="14">
        <f t="shared" si="1409"/>
        <v>0</v>
      </c>
      <c r="D6888" s="14">
        <f t="shared" si="1409"/>
        <v>0</v>
      </c>
      <c r="E6888" s="14" t="str">
        <f t="shared" si="1402"/>
        <v/>
      </c>
      <c r="F6888" s="14">
        <f t="shared" si="1403"/>
        <v>0</v>
      </c>
      <c r="G6888" s="14">
        <f t="shared" si="1399"/>
        <v>3</v>
      </c>
      <c r="H6888" s="14">
        <f t="shared" si="1410"/>
        <v>16</v>
      </c>
      <c r="I6888" s="14">
        <f t="shared" si="1410"/>
        <v>0</v>
      </c>
      <c r="J6888" s="14">
        <f t="shared" si="1410"/>
        <v>0</v>
      </c>
      <c r="K6888" s="14">
        <f t="shared" si="1410"/>
        <v>0</v>
      </c>
      <c r="L6888" s="14" t="str">
        <f t="shared" si="1405"/>
        <v>3.16</v>
      </c>
      <c r="M6888" s="15" t="str">
        <f t="shared" si="1406"/>
        <v>--</v>
      </c>
      <c r="N6888" s="14" t="str">
        <f t="shared" si="1407"/>
        <v/>
      </c>
      <c r="O6888" s="15" t="str">
        <f t="shared" si="1400"/>
        <v/>
      </c>
      <c r="P6888" s="15" t="str">
        <f>IF(N6888=1,FLOOR(MAX($P$4:P6887),1)+1,IF(AND(P6887&lt;&gt;"",O6887&lt;&gt;1),MAX($P$4:P6887)+0.1,""))</f>
        <v/>
      </c>
      <c r="Q6888" s="5">
        <f>ROW()</f>
        <v>6888</v>
      </c>
    </row>
    <row r="6889" spans="2:17" x14ac:dyDescent="0.3">
      <c r="B6889" s="5"/>
      <c r="C6889" s="14">
        <f t="shared" si="1409"/>
        <v>0</v>
      </c>
      <c r="D6889" s="14">
        <f t="shared" si="1409"/>
        <v>0</v>
      </c>
      <c r="E6889" s="14" t="str">
        <f t="shared" si="1402"/>
        <v/>
      </c>
      <c r="F6889" s="14">
        <f t="shared" si="1403"/>
        <v>0</v>
      </c>
      <c r="G6889" s="14">
        <f t="shared" si="1399"/>
        <v>3</v>
      </c>
      <c r="H6889" s="14">
        <f t="shared" si="1410"/>
        <v>16</v>
      </c>
      <c r="I6889" s="14">
        <f t="shared" si="1410"/>
        <v>0</v>
      </c>
      <c r="J6889" s="14">
        <f t="shared" si="1410"/>
        <v>0</v>
      </c>
      <c r="K6889" s="14">
        <f t="shared" si="1410"/>
        <v>0</v>
      </c>
      <c r="L6889" s="14" t="str">
        <f t="shared" si="1405"/>
        <v>3.16</v>
      </c>
      <c r="M6889" s="15" t="str">
        <f t="shared" si="1406"/>
        <v>--</v>
      </c>
      <c r="N6889" s="14" t="str">
        <f t="shared" si="1407"/>
        <v/>
      </c>
      <c r="O6889" s="15" t="str">
        <f t="shared" si="1400"/>
        <v/>
      </c>
      <c r="P6889" s="15" t="str">
        <f>IF(N6889=1,FLOOR(MAX($P$4:P6888),1)+1,IF(AND(P6888&lt;&gt;"",O6888&lt;&gt;1),MAX($P$4:P6888)+0.1,""))</f>
        <v/>
      </c>
      <c r="Q6889" s="5">
        <f>ROW()</f>
        <v>6889</v>
      </c>
    </row>
    <row r="6890" spans="2:17" x14ac:dyDescent="0.3">
      <c r="B6890" s="5"/>
      <c r="C6890" s="14">
        <f t="shared" si="1409"/>
        <v>0</v>
      </c>
      <c r="D6890" s="14">
        <f t="shared" si="1409"/>
        <v>0</v>
      </c>
      <c r="E6890" s="14" t="str">
        <f t="shared" si="1402"/>
        <v/>
      </c>
      <c r="F6890" s="14">
        <f t="shared" si="1403"/>
        <v>0</v>
      </c>
      <c r="G6890" s="14">
        <f t="shared" si="1399"/>
        <v>3</v>
      </c>
      <c r="H6890" s="14">
        <f t="shared" si="1410"/>
        <v>16</v>
      </c>
      <c r="I6890" s="14">
        <f t="shared" si="1410"/>
        <v>0</v>
      </c>
      <c r="J6890" s="14">
        <f t="shared" si="1410"/>
        <v>0</v>
      </c>
      <c r="K6890" s="14">
        <f t="shared" si="1410"/>
        <v>0</v>
      </c>
      <c r="L6890" s="14" t="str">
        <f t="shared" si="1405"/>
        <v>3.16</v>
      </c>
      <c r="M6890" s="15" t="str">
        <f t="shared" si="1406"/>
        <v>--</v>
      </c>
      <c r="N6890" s="14" t="str">
        <f t="shared" si="1407"/>
        <v/>
      </c>
      <c r="O6890" s="15" t="str">
        <f t="shared" si="1400"/>
        <v/>
      </c>
      <c r="P6890" s="15" t="str">
        <f>IF(N6890=1,FLOOR(MAX($P$4:P6889),1)+1,IF(AND(P6889&lt;&gt;"",O6889&lt;&gt;1),MAX($P$4:P6889)+0.1,""))</f>
        <v/>
      </c>
      <c r="Q6890" s="5">
        <f>ROW()</f>
        <v>6890</v>
      </c>
    </row>
    <row r="6891" spans="2:17" x14ac:dyDescent="0.3">
      <c r="B6891" s="5"/>
      <c r="C6891" s="14">
        <f t="shared" si="1409"/>
        <v>0</v>
      </c>
      <c r="D6891" s="14">
        <f t="shared" si="1409"/>
        <v>0</v>
      </c>
      <c r="E6891" s="14" t="str">
        <f t="shared" si="1402"/>
        <v/>
      </c>
      <c r="F6891" s="14">
        <f t="shared" si="1403"/>
        <v>0</v>
      </c>
      <c r="G6891" s="14">
        <f t="shared" si="1399"/>
        <v>3</v>
      </c>
      <c r="H6891" s="14">
        <f t="shared" si="1410"/>
        <v>16</v>
      </c>
      <c r="I6891" s="14">
        <f t="shared" si="1410"/>
        <v>0</v>
      </c>
      <c r="J6891" s="14">
        <f t="shared" si="1410"/>
        <v>0</v>
      </c>
      <c r="K6891" s="14">
        <f t="shared" si="1410"/>
        <v>0</v>
      </c>
      <c r="L6891" s="14" t="str">
        <f t="shared" si="1405"/>
        <v>3.16</v>
      </c>
      <c r="M6891" s="15" t="str">
        <f t="shared" si="1406"/>
        <v>--</v>
      </c>
      <c r="N6891" s="14" t="str">
        <f t="shared" si="1407"/>
        <v/>
      </c>
      <c r="O6891" s="15" t="str">
        <f t="shared" si="1400"/>
        <v/>
      </c>
      <c r="P6891" s="15" t="str">
        <f>IF(N6891=1,FLOOR(MAX($P$4:P6890),1)+1,IF(AND(P6890&lt;&gt;"",O6890&lt;&gt;1),MAX($P$4:P6890)+0.1,""))</f>
        <v/>
      </c>
      <c r="Q6891" s="5">
        <f>ROW()</f>
        <v>6891</v>
      </c>
    </row>
    <row r="6892" spans="2:17" x14ac:dyDescent="0.3">
      <c r="B6892" s="5"/>
      <c r="C6892" s="14">
        <f t="shared" si="1409"/>
        <v>0</v>
      </c>
      <c r="D6892" s="14">
        <f t="shared" si="1409"/>
        <v>0</v>
      </c>
      <c r="E6892" s="14" t="str">
        <f t="shared" si="1402"/>
        <v/>
      </c>
      <c r="F6892" s="14">
        <f t="shared" si="1403"/>
        <v>0</v>
      </c>
      <c r="G6892" s="14">
        <f t="shared" si="1399"/>
        <v>3</v>
      </c>
      <c r="H6892" s="14">
        <f t="shared" si="1410"/>
        <v>16</v>
      </c>
      <c r="I6892" s="14">
        <f t="shared" si="1410"/>
        <v>0</v>
      </c>
      <c r="J6892" s="14">
        <f t="shared" si="1410"/>
        <v>0</v>
      </c>
      <c r="K6892" s="14">
        <f t="shared" si="1410"/>
        <v>0</v>
      </c>
      <c r="L6892" s="14" t="str">
        <f t="shared" si="1405"/>
        <v>3.16</v>
      </c>
      <c r="M6892" s="15" t="str">
        <f t="shared" si="1406"/>
        <v>--</v>
      </c>
      <c r="N6892" s="14" t="str">
        <f t="shared" si="1407"/>
        <v/>
      </c>
      <c r="O6892" s="15" t="str">
        <f t="shared" si="1400"/>
        <v/>
      </c>
      <c r="P6892" s="15" t="str">
        <f>IF(N6892=1,FLOOR(MAX($P$4:P6891),1)+1,IF(AND(P6891&lt;&gt;"",O6891&lt;&gt;1),MAX($P$4:P6891)+0.1,""))</f>
        <v/>
      </c>
      <c r="Q6892" s="5">
        <f>ROW()</f>
        <v>6892</v>
      </c>
    </row>
    <row r="6893" spans="2:17" x14ac:dyDescent="0.3">
      <c r="B6893" s="5"/>
      <c r="C6893" s="14">
        <f t="shared" si="1409"/>
        <v>0</v>
      </c>
      <c r="D6893" s="14">
        <f t="shared" si="1409"/>
        <v>0</v>
      </c>
      <c r="E6893" s="14" t="str">
        <f t="shared" si="1402"/>
        <v/>
      </c>
      <c r="F6893" s="14">
        <f t="shared" si="1403"/>
        <v>0</v>
      </c>
      <c r="G6893" s="14">
        <f t="shared" si="1399"/>
        <v>3</v>
      </c>
      <c r="H6893" s="14">
        <f t="shared" si="1410"/>
        <v>16</v>
      </c>
      <c r="I6893" s="14">
        <f t="shared" si="1410"/>
        <v>0</v>
      </c>
      <c r="J6893" s="14">
        <f t="shared" si="1410"/>
        <v>0</v>
      </c>
      <c r="K6893" s="14">
        <f t="shared" si="1410"/>
        <v>0</v>
      </c>
      <c r="L6893" s="14" t="str">
        <f t="shared" si="1405"/>
        <v>3.16</v>
      </c>
      <c r="M6893" s="15" t="str">
        <f t="shared" si="1406"/>
        <v>--</v>
      </c>
      <c r="N6893" s="14" t="str">
        <f t="shared" si="1407"/>
        <v/>
      </c>
      <c r="O6893" s="15" t="str">
        <f t="shared" si="1400"/>
        <v/>
      </c>
      <c r="P6893" s="15" t="str">
        <f>IF(N6893=1,FLOOR(MAX($P$4:P6892),1)+1,IF(AND(P6892&lt;&gt;"",O6892&lt;&gt;1),MAX($P$4:P6892)+0.1,""))</f>
        <v/>
      </c>
      <c r="Q6893" s="5">
        <f>ROW()</f>
        <v>6893</v>
      </c>
    </row>
    <row r="6894" spans="2:17" x14ac:dyDescent="0.3">
      <c r="B6894" s="5"/>
      <c r="C6894" s="14">
        <f t="shared" si="1409"/>
        <v>0</v>
      </c>
      <c r="D6894" s="14">
        <f t="shared" si="1409"/>
        <v>0</v>
      </c>
      <c r="E6894" s="14" t="str">
        <f t="shared" si="1402"/>
        <v/>
      </c>
      <c r="F6894" s="14">
        <f t="shared" si="1403"/>
        <v>0</v>
      </c>
      <c r="G6894" s="14">
        <f t="shared" si="1399"/>
        <v>3</v>
      </c>
      <c r="H6894" s="14">
        <f t="shared" si="1410"/>
        <v>16</v>
      </c>
      <c r="I6894" s="14">
        <f t="shared" si="1410"/>
        <v>0</v>
      </c>
      <c r="J6894" s="14">
        <f t="shared" si="1410"/>
        <v>0</v>
      </c>
      <c r="K6894" s="14">
        <f t="shared" si="1410"/>
        <v>0</v>
      </c>
      <c r="L6894" s="14" t="str">
        <f t="shared" si="1405"/>
        <v>3.16</v>
      </c>
      <c r="M6894" s="15" t="str">
        <f t="shared" si="1406"/>
        <v>--</v>
      </c>
      <c r="N6894" s="14" t="str">
        <f t="shared" si="1407"/>
        <v/>
      </c>
      <c r="O6894" s="15" t="str">
        <f t="shared" si="1400"/>
        <v/>
      </c>
      <c r="P6894" s="15" t="str">
        <f>IF(N6894=1,FLOOR(MAX($P$4:P6893),1)+1,IF(AND(P6893&lt;&gt;"",O6893&lt;&gt;1),MAX($P$4:P6893)+0.1,""))</f>
        <v/>
      </c>
      <c r="Q6894" s="5">
        <f>ROW()</f>
        <v>6894</v>
      </c>
    </row>
    <row r="6895" spans="2:17" x14ac:dyDescent="0.3">
      <c r="B6895" s="5"/>
      <c r="C6895" s="14">
        <f t="shared" si="1409"/>
        <v>0</v>
      </c>
      <c r="D6895" s="14">
        <f t="shared" si="1409"/>
        <v>0</v>
      </c>
      <c r="E6895" s="14" t="str">
        <f t="shared" si="1402"/>
        <v/>
      </c>
      <c r="F6895" s="14">
        <f t="shared" si="1403"/>
        <v>0</v>
      </c>
      <c r="G6895" s="14">
        <f t="shared" si="1399"/>
        <v>3</v>
      </c>
      <c r="H6895" s="14">
        <f t="shared" si="1410"/>
        <v>16</v>
      </c>
      <c r="I6895" s="14">
        <f t="shared" si="1410"/>
        <v>0</v>
      </c>
      <c r="J6895" s="14">
        <f t="shared" si="1410"/>
        <v>0</v>
      </c>
      <c r="K6895" s="14">
        <f t="shared" si="1410"/>
        <v>0</v>
      </c>
      <c r="L6895" s="14" t="str">
        <f t="shared" si="1405"/>
        <v>3.16</v>
      </c>
      <c r="M6895" s="15" t="str">
        <f t="shared" si="1406"/>
        <v>--</v>
      </c>
      <c r="N6895" s="14" t="str">
        <f t="shared" si="1407"/>
        <v/>
      </c>
      <c r="O6895" s="15" t="str">
        <f t="shared" si="1400"/>
        <v/>
      </c>
      <c r="P6895" s="15" t="str">
        <f>IF(N6895=1,FLOOR(MAX($P$4:P6894),1)+1,IF(AND(P6894&lt;&gt;"",O6894&lt;&gt;1),MAX($P$4:P6894)+0.1,""))</f>
        <v/>
      </c>
      <c r="Q6895" s="5">
        <f>ROW()</f>
        <v>6895</v>
      </c>
    </row>
    <row r="6896" spans="2:17" x14ac:dyDescent="0.3">
      <c r="B6896" s="5"/>
      <c r="C6896" s="14">
        <f t="shared" si="1409"/>
        <v>0</v>
      </c>
      <c r="D6896" s="14">
        <f t="shared" si="1409"/>
        <v>0</v>
      </c>
      <c r="E6896" s="14" t="str">
        <f t="shared" si="1402"/>
        <v/>
      </c>
      <c r="F6896" s="14">
        <f t="shared" si="1403"/>
        <v>0</v>
      </c>
      <c r="G6896" s="14">
        <f t="shared" si="1399"/>
        <v>3</v>
      </c>
      <c r="H6896" s="14">
        <f t="shared" si="1410"/>
        <v>16</v>
      </c>
      <c r="I6896" s="14">
        <f t="shared" si="1410"/>
        <v>0</v>
      </c>
      <c r="J6896" s="14">
        <f t="shared" si="1410"/>
        <v>0</v>
      </c>
      <c r="K6896" s="14">
        <f t="shared" si="1410"/>
        <v>0</v>
      </c>
      <c r="L6896" s="14" t="str">
        <f t="shared" si="1405"/>
        <v>3.16</v>
      </c>
      <c r="M6896" s="15" t="str">
        <f t="shared" si="1406"/>
        <v>--</v>
      </c>
      <c r="N6896" s="14" t="str">
        <f t="shared" si="1407"/>
        <v/>
      </c>
      <c r="O6896" s="15" t="str">
        <f t="shared" si="1400"/>
        <v/>
      </c>
      <c r="P6896" s="15" t="str">
        <f>IF(N6896=1,FLOOR(MAX($P$4:P6895),1)+1,IF(AND(P6895&lt;&gt;"",O6895&lt;&gt;1),MAX($P$4:P6895)+0.1,""))</f>
        <v/>
      </c>
      <c r="Q6896" s="5">
        <f>ROW()</f>
        <v>6896</v>
      </c>
    </row>
    <row r="6897" spans="2:17" x14ac:dyDescent="0.3">
      <c r="B6897" s="5"/>
      <c r="C6897" s="14">
        <f t="shared" si="1409"/>
        <v>0</v>
      </c>
      <c r="D6897" s="14">
        <f t="shared" si="1409"/>
        <v>0</v>
      </c>
      <c r="E6897" s="14" t="str">
        <f t="shared" si="1402"/>
        <v/>
      </c>
      <c r="F6897" s="14">
        <f t="shared" si="1403"/>
        <v>0</v>
      </c>
      <c r="G6897" s="14">
        <f t="shared" si="1399"/>
        <v>3</v>
      </c>
      <c r="H6897" s="14">
        <f t="shared" si="1410"/>
        <v>16</v>
      </c>
      <c r="I6897" s="14">
        <f t="shared" si="1410"/>
        <v>0</v>
      </c>
      <c r="J6897" s="14">
        <f t="shared" si="1410"/>
        <v>0</v>
      </c>
      <c r="K6897" s="14">
        <f t="shared" si="1410"/>
        <v>0</v>
      </c>
      <c r="L6897" s="14" t="str">
        <f t="shared" si="1405"/>
        <v>3.16</v>
      </c>
      <c r="M6897" s="15" t="str">
        <f t="shared" si="1406"/>
        <v>--</v>
      </c>
      <c r="N6897" s="14" t="str">
        <f t="shared" si="1407"/>
        <v/>
      </c>
      <c r="O6897" s="15" t="str">
        <f t="shared" si="1400"/>
        <v/>
      </c>
      <c r="P6897" s="15" t="str">
        <f>IF(N6897=1,FLOOR(MAX($P$4:P6896),1)+1,IF(AND(P6896&lt;&gt;"",O6896&lt;&gt;1),MAX($P$4:P6896)+0.1,""))</f>
        <v/>
      </c>
      <c r="Q6897" s="5">
        <f>ROW()</f>
        <v>6897</v>
      </c>
    </row>
    <row r="6898" spans="2:17" x14ac:dyDescent="0.3">
      <c r="B6898" s="5"/>
      <c r="C6898" s="14">
        <f t="shared" si="1409"/>
        <v>0</v>
      </c>
      <c r="D6898" s="14">
        <f t="shared" si="1409"/>
        <v>0</v>
      </c>
      <c r="E6898" s="14" t="str">
        <f t="shared" si="1402"/>
        <v/>
      </c>
      <c r="F6898" s="14">
        <f t="shared" si="1403"/>
        <v>0</v>
      </c>
      <c r="G6898" s="14">
        <f t="shared" si="1399"/>
        <v>3</v>
      </c>
      <c r="H6898" s="14">
        <f t="shared" si="1410"/>
        <v>16</v>
      </c>
      <c r="I6898" s="14">
        <f t="shared" si="1410"/>
        <v>0</v>
      </c>
      <c r="J6898" s="14">
        <f t="shared" si="1410"/>
        <v>0</v>
      </c>
      <c r="K6898" s="14">
        <f t="shared" si="1410"/>
        <v>0</v>
      </c>
      <c r="L6898" s="14" t="str">
        <f t="shared" si="1405"/>
        <v>3.16</v>
      </c>
      <c r="M6898" s="15" t="str">
        <f t="shared" si="1406"/>
        <v>--</v>
      </c>
      <c r="N6898" s="14" t="str">
        <f t="shared" si="1407"/>
        <v/>
      </c>
      <c r="O6898" s="15" t="str">
        <f t="shared" si="1400"/>
        <v/>
      </c>
      <c r="P6898" s="15" t="str">
        <f>IF(N6898=1,FLOOR(MAX($P$4:P6897),1)+1,IF(AND(P6897&lt;&gt;"",O6897&lt;&gt;1),MAX($P$4:P6897)+0.1,""))</f>
        <v/>
      </c>
      <c r="Q6898" s="5">
        <f>ROW()</f>
        <v>6898</v>
      </c>
    </row>
    <row r="6899" spans="2:17" x14ac:dyDescent="0.3">
      <c r="B6899" s="5"/>
      <c r="C6899" s="14">
        <f t="shared" si="1409"/>
        <v>0</v>
      </c>
      <c r="D6899" s="14">
        <f t="shared" si="1409"/>
        <v>0</v>
      </c>
      <c r="E6899" s="14" t="str">
        <f t="shared" si="1402"/>
        <v/>
      </c>
      <c r="F6899" s="14">
        <f t="shared" si="1403"/>
        <v>0</v>
      </c>
      <c r="G6899" s="14">
        <f t="shared" si="1399"/>
        <v>3</v>
      </c>
      <c r="H6899" s="14">
        <f t="shared" si="1410"/>
        <v>16</v>
      </c>
      <c r="I6899" s="14">
        <f t="shared" si="1410"/>
        <v>0</v>
      </c>
      <c r="J6899" s="14">
        <f t="shared" si="1410"/>
        <v>0</v>
      </c>
      <c r="K6899" s="14">
        <f t="shared" si="1410"/>
        <v>0</v>
      </c>
      <c r="L6899" s="14" t="str">
        <f t="shared" si="1405"/>
        <v>3.16</v>
      </c>
      <c r="M6899" s="15" t="str">
        <f t="shared" si="1406"/>
        <v>--</v>
      </c>
      <c r="N6899" s="14" t="str">
        <f t="shared" si="1407"/>
        <v/>
      </c>
      <c r="O6899" s="15" t="str">
        <f t="shared" si="1400"/>
        <v/>
      </c>
      <c r="P6899" s="15" t="str">
        <f>IF(N6899=1,FLOOR(MAX($P$4:P6898),1)+1,IF(AND(P6898&lt;&gt;"",O6898&lt;&gt;1),MAX($P$4:P6898)+0.1,""))</f>
        <v/>
      </c>
      <c r="Q6899" s="5">
        <f>ROW()</f>
        <v>6899</v>
      </c>
    </row>
    <row r="6900" spans="2:17" x14ac:dyDescent="0.3">
      <c r="B6900" s="5"/>
      <c r="C6900" s="14">
        <f t="shared" si="1409"/>
        <v>0</v>
      </c>
      <c r="D6900" s="14">
        <f t="shared" si="1409"/>
        <v>0</v>
      </c>
      <c r="E6900" s="14" t="str">
        <f t="shared" si="1402"/>
        <v/>
      </c>
      <c r="F6900" s="14">
        <f t="shared" si="1403"/>
        <v>0</v>
      </c>
      <c r="G6900" s="14">
        <f t="shared" si="1399"/>
        <v>3</v>
      </c>
      <c r="H6900" s="14">
        <f t="shared" si="1410"/>
        <v>16</v>
      </c>
      <c r="I6900" s="14">
        <f t="shared" si="1410"/>
        <v>0</v>
      </c>
      <c r="J6900" s="14">
        <f t="shared" si="1410"/>
        <v>0</v>
      </c>
      <c r="K6900" s="14">
        <f t="shared" si="1410"/>
        <v>0</v>
      </c>
      <c r="L6900" s="14" t="str">
        <f t="shared" si="1405"/>
        <v>3.16</v>
      </c>
      <c r="M6900" s="15" t="str">
        <f t="shared" si="1406"/>
        <v>--</v>
      </c>
      <c r="N6900" s="14" t="str">
        <f t="shared" si="1407"/>
        <v/>
      </c>
      <c r="O6900" s="15" t="str">
        <f t="shared" si="1400"/>
        <v/>
      </c>
      <c r="P6900" s="15" t="str">
        <f>IF(N6900=1,FLOOR(MAX($P$4:P6899),1)+1,IF(AND(P6899&lt;&gt;"",O6899&lt;&gt;1),MAX($P$4:P6899)+0.1,""))</f>
        <v/>
      </c>
      <c r="Q6900" s="5">
        <f>ROW()</f>
        <v>6900</v>
      </c>
    </row>
    <row r="6901" spans="2:17" x14ac:dyDescent="0.3">
      <c r="B6901" s="5"/>
      <c r="C6901" s="14">
        <f t="shared" si="1409"/>
        <v>0</v>
      </c>
      <c r="D6901" s="14">
        <f t="shared" si="1409"/>
        <v>0</v>
      </c>
      <c r="E6901" s="14" t="str">
        <f t="shared" si="1402"/>
        <v/>
      </c>
      <c r="F6901" s="14">
        <f t="shared" si="1403"/>
        <v>0</v>
      </c>
      <c r="G6901" s="14">
        <f t="shared" si="1399"/>
        <v>3</v>
      </c>
      <c r="H6901" s="14">
        <f t="shared" si="1410"/>
        <v>16</v>
      </c>
      <c r="I6901" s="14">
        <f t="shared" si="1410"/>
        <v>0</v>
      </c>
      <c r="J6901" s="14">
        <f t="shared" si="1410"/>
        <v>0</v>
      </c>
      <c r="K6901" s="14">
        <f t="shared" si="1410"/>
        <v>0</v>
      </c>
      <c r="L6901" s="14" t="str">
        <f t="shared" si="1405"/>
        <v>3.16</v>
      </c>
      <c r="M6901" s="15" t="str">
        <f t="shared" si="1406"/>
        <v>--</v>
      </c>
      <c r="N6901" s="14" t="str">
        <f t="shared" si="1407"/>
        <v/>
      </c>
      <c r="O6901" s="15" t="str">
        <f t="shared" si="1400"/>
        <v/>
      </c>
      <c r="P6901" s="15" t="str">
        <f>IF(N6901=1,FLOOR(MAX($P$4:P6900),1)+1,IF(AND(P6900&lt;&gt;"",O6900&lt;&gt;1),MAX($P$4:P6900)+0.1,""))</f>
        <v/>
      </c>
      <c r="Q6901" s="5">
        <f>ROW()</f>
        <v>6901</v>
      </c>
    </row>
    <row r="6902" spans="2:17" x14ac:dyDescent="0.3">
      <c r="B6902" s="5"/>
      <c r="C6902" s="14">
        <f t="shared" si="1409"/>
        <v>0</v>
      </c>
      <c r="D6902" s="14">
        <f t="shared" si="1409"/>
        <v>0</v>
      </c>
      <c r="E6902" s="14" t="str">
        <f t="shared" si="1402"/>
        <v/>
      </c>
      <c r="F6902" s="14">
        <f t="shared" si="1403"/>
        <v>0</v>
      </c>
      <c r="G6902" s="14">
        <f t="shared" si="1399"/>
        <v>3</v>
      </c>
      <c r="H6902" s="14">
        <f t="shared" ref="H6902:K6917" si="1411">IF(G6902&lt;&gt;G6901,0,IF(AND(($F6901-$D6902)=(H$3-1),$F6902=H$3),H6901+1,H6901))</f>
        <v>16</v>
      </c>
      <c r="I6902" s="14">
        <f t="shared" si="1411"/>
        <v>0</v>
      </c>
      <c r="J6902" s="14">
        <f t="shared" si="1411"/>
        <v>0</v>
      </c>
      <c r="K6902" s="14">
        <f t="shared" si="1411"/>
        <v>0</v>
      </c>
      <c r="L6902" s="14" t="str">
        <f t="shared" si="1405"/>
        <v>3.16</v>
      </c>
      <c r="M6902" s="15" t="str">
        <f t="shared" si="1406"/>
        <v>--</v>
      </c>
      <c r="N6902" s="14" t="str">
        <f t="shared" si="1407"/>
        <v/>
      </c>
      <c r="O6902" s="15" t="str">
        <f t="shared" si="1400"/>
        <v/>
      </c>
      <c r="P6902" s="15" t="str">
        <f>IF(N6902=1,FLOOR(MAX($P$4:P6901),1)+1,IF(AND(P6901&lt;&gt;"",O6901&lt;&gt;1),MAX($P$4:P6901)+0.1,""))</f>
        <v/>
      </c>
      <c r="Q6902" s="5">
        <f>ROW()</f>
        <v>6902</v>
      </c>
    </row>
    <row r="6903" spans="2:17" x14ac:dyDescent="0.3">
      <c r="B6903" s="5"/>
      <c r="C6903" s="14">
        <f t="shared" si="1409"/>
        <v>0</v>
      </c>
      <c r="D6903" s="14">
        <f t="shared" si="1409"/>
        <v>0</v>
      </c>
      <c r="E6903" s="14" t="str">
        <f t="shared" si="1402"/>
        <v/>
      </c>
      <c r="F6903" s="14">
        <f t="shared" si="1403"/>
        <v>0</v>
      </c>
      <c r="G6903" s="14">
        <f t="shared" si="1399"/>
        <v>3</v>
      </c>
      <c r="H6903" s="14">
        <f t="shared" si="1411"/>
        <v>16</v>
      </c>
      <c r="I6903" s="14">
        <f t="shared" si="1411"/>
        <v>0</v>
      </c>
      <c r="J6903" s="14">
        <f t="shared" si="1411"/>
        <v>0</v>
      </c>
      <c r="K6903" s="14">
        <f t="shared" si="1411"/>
        <v>0</v>
      </c>
      <c r="L6903" s="14" t="str">
        <f t="shared" si="1405"/>
        <v>3.16</v>
      </c>
      <c r="M6903" s="15" t="str">
        <f t="shared" si="1406"/>
        <v>--</v>
      </c>
      <c r="N6903" s="14" t="str">
        <f t="shared" si="1407"/>
        <v/>
      </c>
      <c r="O6903" s="15" t="str">
        <f t="shared" si="1400"/>
        <v/>
      </c>
      <c r="P6903" s="15" t="str">
        <f>IF(N6903=1,FLOOR(MAX($P$4:P6902),1)+1,IF(AND(P6902&lt;&gt;"",O6902&lt;&gt;1),MAX($P$4:P6902)+0.1,""))</f>
        <v/>
      </c>
      <c r="Q6903" s="5">
        <f>ROW()</f>
        <v>6903</v>
      </c>
    </row>
    <row r="6904" spans="2:17" x14ac:dyDescent="0.3">
      <c r="B6904" s="5"/>
      <c r="C6904" s="14">
        <f t="shared" si="1409"/>
        <v>0</v>
      </c>
      <c r="D6904" s="14">
        <f t="shared" si="1409"/>
        <v>0</v>
      </c>
      <c r="E6904" s="14" t="str">
        <f t="shared" si="1402"/>
        <v/>
      </c>
      <c r="F6904" s="14">
        <f t="shared" si="1403"/>
        <v>0</v>
      </c>
      <c r="G6904" s="14">
        <f t="shared" si="1399"/>
        <v>3</v>
      </c>
      <c r="H6904" s="14">
        <f t="shared" si="1411"/>
        <v>16</v>
      </c>
      <c r="I6904" s="14">
        <f t="shared" si="1411"/>
        <v>0</v>
      </c>
      <c r="J6904" s="14">
        <f t="shared" si="1411"/>
        <v>0</v>
      </c>
      <c r="K6904" s="14">
        <f t="shared" si="1411"/>
        <v>0</v>
      </c>
      <c r="L6904" s="14" t="str">
        <f t="shared" si="1405"/>
        <v>3.16</v>
      </c>
      <c r="M6904" s="15" t="str">
        <f t="shared" si="1406"/>
        <v>--</v>
      </c>
      <c r="N6904" s="14" t="str">
        <f t="shared" si="1407"/>
        <v/>
      </c>
      <c r="O6904" s="15" t="str">
        <f t="shared" si="1400"/>
        <v/>
      </c>
      <c r="P6904" s="15" t="str">
        <f>IF(N6904=1,FLOOR(MAX($P$4:P6903),1)+1,IF(AND(P6903&lt;&gt;"",O6903&lt;&gt;1),MAX($P$4:P6903)+0.1,""))</f>
        <v/>
      </c>
      <c r="Q6904" s="5">
        <f>ROW()</f>
        <v>6904</v>
      </c>
    </row>
    <row r="6905" spans="2:17" x14ac:dyDescent="0.3">
      <c r="B6905" s="5"/>
      <c r="C6905" s="14">
        <f t="shared" si="1409"/>
        <v>0</v>
      </c>
      <c r="D6905" s="14">
        <f t="shared" si="1409"/>
        <v>0</v>
      </c>
      <c r="E6905" s="14" t="str">
        <f t="shared" si="1402"/>
        <v/>
      </c>
      <c r="F6905" s="14">
        <f t="shared" si="1403"/>
        <v>0</v>
      </c>
      <c r="G6905" s="14">
        <f t="shared" si="1399"/>
        <v>3</v>
      </c>
      <c r="H6905" s="14">
        <f t="shared" si="1411"/>
        <v>16</v>
      </c>
      <c r="I6905" s="14">
        <f t="shared" si="1411"/>
        <v>0</v>
      </c>
      <c r="J6905" s="14">
        <f t="shared" si="1411"/>
        <v>0</v>
      </c>
      <c r="K6905" s="14">
        <f t="shared" si="1411"/>
        <v>0</v>
      </c>
      <c r="L6905" s="14" t="str">
        <f t="shared" si="1405"/>
        <v>3.16</v>
      </c>
      <c r="M6905" s="15" t="str">
        <f t="shared" si="1406"/>
        <v>--</v>
      </c>
      <c r="N6905" s="14" t="str">
        <f t="shared" si="1407"/>
        <v/>
      </c>
      <c r="O6905" s="15" t="str">
        <f t="shared" si="1400"/>
        <v/>
      </c>
      <c r="P6905" s="15" t="str">
        <f>IF(N6905=1,FLOOR(MAX($P$4:P6904),1)+1,IF(AND(P6904&lt;&gt;"",O6904&lt;&gt;1),MAX($P$4:P6904)+0.1,""))</f>
        <v/>
      </c>
      <c r="Q6905" s="5">
        <f>ROW()</f>
        <v>6905</v>
      </c>
    </row>
    <row r="6906" spans="2:17" x14ac:dyDescent="0.3">
      <c r="B6906" s="5"/>
      <c r="C6906" s="14">
        <f t="shared" si="1409"/>
        <v>0</v>
      </c>
      <c r="D6906" s="14">
        <f t="shared" si="1409"/>
        <v>0</v>
      </c>
      <c r="E6906" s="14" t="str">
        <f t="shared" si="1402"/>
        <v/>
      </c>
      <c r="F6906" s="14">
        <f t="shared" si="1403"/>
        <v>0</v>
      </c>
      <c r="G6906" s="14">
        <f t="shared" si="1399"/>
        <v>3</v>
      </c>
      <c r="H6906" s="14">
        <f t="shared" si="1411"/>
        <v>16</v>
      </c>
      <c r="I6906" s="14">
        <f t="shared" si="1411"/>
        <v>0</v>
      </c>
      <c r="J6906" s="14">
        <f t="shared" si="1411"/>
        <v>0</v>
      </c>
      <c r="K6906" s="14">
        <f t="shared" si="1411"/>
        <v>0</v>
      </c>
      <c r="L6906" s="14" t="str">
        <f t="shared" si="1405"/>
        <v>3.16</v>
      </c>
      <c r="M6906" s="15" t="str">
        <f t="shared" si="1406"/>
        <v>--</v>
      </c>
      <c r="N6906" s="14" t="str">
        <f t="shared" si="1407"/>
        <v/>
      </c>
      <c r="O6906" s="15" t="str">
        <f t="shared" si="1400"/>
        <v/>
      </c>
      <c r="P6906" s="15" t="str">
        <f>IF(N6906=1,FLOOR(MAX($P$4:P6905),1)+1,IF(AND(P6905&lt;&gt;"",O6905&lt;&gt;1),MAX($P$4:P6905)+0.1,""))</f>
        <v/>
      </c>
      <c r="Q6906" s="5">
        <f>ROW()</f>
        <v>6906</v>
      </c>
    </row>
    <row r="6907" spans="2:17" x14ac:dyDescent="0.3">
      <c r="B6907" s="5"/>
      <c r="C6907" s="14">
        <f t="shared" si="1409"/>
        <v>0</v>
      </c>
      <c r="D6907" s="14">
        <f t="shared" si="1409"/>
        <v>0</v>
      </c>
      <c r="E6907" s="14" t="str">
        <f t="shared" si="1402"/>
        <v/>
      </c>
      <c r="F6907" s="14">
        <f t="shared" si="1403"/>
        <v>0</v>
      </c>
      <c r="G6907" s="14">
        <f t="shared" si="1399"/>
        <v>3</v>
      </c>
      <c r="H6907" s="14">
        <f t="shared" si="1411"/>
        <v>16</v>
      </c>
      <c r="I6907" s="14">
        <f t="shared" si="1411"/>
        <v>0</v>
      </c>
      <c r="J6907" s="14">
        <f t="shared" si="1411"/>
        <v>0</v>
      </c>
      <c r="K6907" s="14">
        <f t="shared" si="1411"/>
        <v>0</v>
      </c>
      <c r="L6907" s="14" t="str">
        <f t="shared" si="1405"/>
        <v>3.16</v>
      </c>
      <c r="M6907" s="15" t="str">
        <f t="shared" si="1406"/>
        <v>--</v>
      </c>
      <c r="N6907" s="14" t="str">
        <f t="shared" si="1407"/>
        <v/>
      </c>
      <c r="O6907" s="15" t="str">
        <f t="shared" si="1400"/>
        <v/>
      </c>
      <c r="P6907" s="15" t="str">
        <f>IF(N6907=1,FLOOR(MAX($P$4:P6906),1)+1,IF(AND(P6906&lt;&gt;"",O6906&lt;&gt;1),MAX($P$4:P6906)+0.1,""))</f>
        <v/>
      </c>
      <c r="Q6907" s="5">
        <f>ROW()</f>
        <v>6907</v>
      </c>
    </row>
    <row r="6908" spans="2:17" x14ac:dyDescent="0.3">
      <c r="B6908" s="5"/>
      <c r="C6908" s="14">
        <f t="shared" si="1409"/>
        <v>0</v>
      </c>
      <c r="D6908" s="14">
        <f t="shared" si="1409"/>
        <v>0</v>
      </c>
      <c r="E6908" s="14" t="str">
        <f t="shared" si="1402"/>
        <v/>
      </c>
      <c r="F6908" s="14">
        <f t="shared" si="1403"/>
        <v>0</v>
      </c>
      <c r="G6908" s="14">
        <f t="shared" si="1399"/>
        <v>3</v>
      </c>
      <c r="H6908" s="14">
        <f t="shared" si="1411"/>
        <v>16</v>
      </c>
      <c r="I6908" s="14">
        <f t="shared" si="1411"/>
        <v>0</v>
      </c>
      <c r="J6908" s="14">
        <f t="shared" si="1411"/>
        <v>0</v>
      </c>
      <c r="K6908" s="14">
        <f t="shared" si="1411"/>
        <v>0</v>
      </c>
      <c r="L6908" s="14" t="str">
        <f t="shared" si="1405"/>
        <v>3.16</v>
      </c>
      <c r="M6908" s="15" t="str">
        <f t="shared" si="1406"/>
        <v>--</v>
      </c>
      <c r="N6908" s="14" t="str">
        <f t="shared" si="1407"/>
        <v/>
      </c>
      <c r="O6908" s="15" t="str">
        <f t="shared" si="1400"/>
        <v/>
      </c>
      <c r="P6908" s="15" t="str">
        <f>IF(N6908=1,FLOOR(MAX($P$4:P6907),1)+1,IF(AND(P6907&lt;&gt;"",O6907&lt;&gt;1),MAX($P$4:P6907)+0.1,""))</f>
        <v/>
      </c>
      <c r="Q6908" s="5">
        <f>ROW()</f>
        <v>6908</v>
      </c>
    </row>
    <row r="6909" spans="2:17" x14ac:dyDescent="0.3">
      <c r="B6909" s="5"/>
      <c r="C6909" s="14">
        <f t="shared" si="1409"/>
        <v>0</v>
      </c>
      <c r="D6909" s="14">
        <f t="shared" si="1409"/>
        <v>0</v>
      </c>
      <c r="E6909" s="14" t="str">
        <f t="shared" si="1402"/>
        <v/>
      </c>
      <c r="F6909" s="14">
        <f t="shared" si="1403"/>
        <v>0</v>
      </c>
      <c r="G6909" s="14">
        <f t="shared" si="1399"/>
        <v>3</v>
      </c>
      <c r="H6909" s="14">
        <f t="shared" si="1411"/>
        <v>16</v>
      </c>
      <c r="I6909" s="14">
        <f t="shared" si="1411"/>
        <v>0</v>
      </c>
      <c r="J6909" s="14">
        <f t="shared" si="1411"/>
        <v>0</v>
      </c>
      <c r="K6909" s="14">
        <f t="shared" si="1411"/>
        <v>0</v>
      </c>
      <c r="L6909" s="14" t="str">
        <f t="shared" si="1405"/>
        <v>3.16</v>
      </c>
      <c r="M6909" s="15" t="str">
        <f t="shared" si="1406"/>
        <v>--</v>
      </c>
      <c r="N6909" s="14" t="str">
        <f t="shared" si="1407"/>
        <v/>
      </c>
      <c r="O6909" s="15" t="str">
        <f t="shared" si="1400"/>
        <v/>
      </c>
      <c r="P6909" s="15" t="str">
        <f>IF(N6909=1,FLOOR(MAX($P$4:P6908),1)+1,IF(AND(P6908&lt;&gt;"",O6908&lt;&gt;1),MAX($P$4:P6908)+0.1,""))</f>
        <v/>
      </c>
      <c r="Q6909" s="5">
        <f>ROW()</f>
        <v>6909</v>
      </c>
    </row>
    <row r="6910" spans="2:17" x14ac:dyDescent="0.3">
      <c r="B6910" s="5"/>
      <c r="C6910" s="14">
        <f t="shared" si="1409"/>
        <v>0</v>
      </c>
      <c r="D6910" s="14">
        <f t="shared" si="1409"/>
        <v>0</v>
      </c>
      <c r="E6910" s="14" t="str">
        <f t="shared" si="1402"/>
        <v/>
      </c>
      <c r="F6910" s="14">
        <f t="shared" si="1403"/>
        <v>0</v>
      </c>
      <c r="G6910" s="14">
        <f t="shared" si="1399"/>
        <v>3</v>
      </c>
      <c r="H6910" s="14">
        <f t="shared" si="1411"/>
        <v>16</v>
      </c>
      <c r="I6910" s="14">
        <f t="shared" si="1411"/>
        <v>0</v>
      </c>
      <c r="J6910" s="14">
        <f t="shared" si="1411"/>
        <v>0</v>
      </c>
      <c r="K6910" s="14">
        <f t="shared" si="1411"/>
        <v>0</v>
      </c>
      <c r="L6910" s="14" t="str">
        <f t="shared" si="1405"/>
        <v>3.16</v>
      </c>
      <c r="M6910" s="15" t="str">
        <f t="shared" si="1406"/>
        <v>--</v>
      </c>
      <c r="N6910" s="14" t="str">
        <f t="shared" si="1407"/>
        <v/>
      </c>
      <c r="O6910" s="15" t="str">
        <f t="shared" si="1400"/>
        <v/>
      </c>
      <c r="P6910" s="15" t="str">
        <f>IF(N6910=1,FLOOR(MAX($P$4:P6909),1)+1,IF(AND(P6909&lt;&gt;"",O6909&lt;&gt;1),MAX($P$4:P6909)+0.1,""))</f>
        <v/>
      </c>
      <c r="Q6910" s="5">
        <f>ROW()</f>
        <v>6910</v>
      </c>
    </row>
    <row r="6911" spans="2:17" x14ac:dyDescent="0.3">
      <c r="B6911" s="5"/>
      <c r="C6911" s="14">
        <f t="shared" si="1409"/>
        <v>0</v>
      </c>
      <c r="D6911" s="14">
        <f t="shared" si="1409"/>
        <v>0</v>
      </c>
      <c r="E6911" s="14" t="str">
        <f t="shared" si="1402"/>
        <v/>
      </c>
      <c r="F6911" s="14">
        <f t="shared" si="1403"/>
        <v>0</v>
      </c>
      <c r="G6911" s="14">
        <f t="shared" si="1399"/>
        <v>3</v>
      </c>
      <c r="H6911" s="14">
        <f t="shared" si="1411"/>
        <v>16</v>
      </c>
      <c r="I6911" s="14">
        <f t="shared" si="1411"/>
        <v>0</v>
      </c>
      <c r="J6911" s="14">
        <f t="shared" si="1411"/>
        <v>0</v>
      </c>
      <c r="K6911" s="14">
        <f t="shared" si="1411"/>
        <v>0</v>
      </c>
      <c r="L6911" s="14" t="str">
        <f t="shared" si="1405"/>
        <v>3.16</v>
      </c>
      <c r="M6911" s="15" t="str">
        <f t="shared" si="1406"/>
        <v>--</v>
      </c>
      <c r="N6911" s="14" t="str">
        <f t="shared" si="1407"/>
        <v/>
      </c>
      <c r="O6911" s="15" t="str">
        <f t="shared" si="1400"/>
        <v/>
      </c>
      <c r="P6911" s="15" t="str">
        <f>IF(N6911=1,FLOOR(MAX($P$4:P6910),1)+1,IF(AND(P6910&lt;&gt;"",O6910&lt;&gt;1),MAX($P$4:P6910)+0.1,""))</f>
        <v/>
      </c>
      <c r="Q6911" s="5">
        <f>ROW()</f>
        <v>6911</v>
      </c>
    </row>
    <row r="6912" spans="2:17" x14ac:dyDescent="0.3">
      <c r="B6912" s="5"/>
      <c r="C6912" s="14">
        <f t="shared" si="1409"/>
        <v>0</v>
      </c>
      <c r="D6912" s="14">
        <f t="shared" si="1409"/>
        <v>0</v>
      </c>
      <c r="E6912" s="14" t="str">
        <f t="shared" si="1402"/>
        <v/>
      </c>
      <c r="F6912" s="14">
        <f t="shared" si="1403"/>
        <v>0</v>
      </c>
      <c r="G6912" s="14">
        <f t="shared" si="1399"/>
        <v>3</v>
      </c>
      <c r="H6912" s="14">
        <f t="shared" si="1411"/>
        <v>16</v>
      </c>
      <c r="I6912" s="14">
        <f t="shared" si="1411"/>
        <v>0</v>
      </c>
      <c r="J6912" s="14">
        <f t="shared" si="1411"/>
        <v>0</v>
      </c>
      <c r="K6912" s="14">
        <f t="shared" si="1411"/>
        <v>0</v>
      </c>
      <c r="L6912" s="14" t="str">
        <f t="shared" si="1405"/>
        <v>3.16</v>
      </c>
      <c r="M6912" s="15" t="str">
        <f t="shared" si="1406"/>
        <v>--</v>
      </c>
      <c r="N6912" s="14" t="str">
        <f t="shared" si="1407"/>
        <v/>
      </c>
      <c r="O6912" s="15" t="str">
        <f t="shared" si="1400"/>
        <v/>
      </c>
      <c r="P6912" s="15" t="str">
        <f>IF(N6912=1,FLOOR(MAX($P$4:P6911),1)+1,IF(AND(P6911&lt;&gt;"",O6911&lt;&gt;1),MAX($P$4:P6911)+0.1,""))</f>
        <v/>
      </c>
      <c r="Q6912" s="5">
        <f>ROW()</f>
        <v>6912</v>
      </c>
    </row>
    <row r="6913" spans="2:17" x14ac:dyDescent="0.3">
      <c r="B6913" s="5"/>
      <c r="C6913" s="14">
        <f t="shared" si="1409"/>
        <v>0</v>
      </c>
      <c r="D6913" s="14">
        <f t="shared" si="1409"/>
        <v>0</v>
      </c>
      <c r="E6913" s="14" t="str">
        <f t="shared" si="1402"/>
        <v/>
      </c>
      <c r="F6913" s="14">
        <f t="shared" si="1403"/>
        <v>0</v>
      </c>
      <c r="G6913" s="14">
        <f t="shared" si="1399"/>
        <v>3</v>
      </c>
      <c r="H6913" s="14">
        <f t="shared" si="1411"/>
        <v>16</v>
      </c>
      <c r="I6913" s="14">
        <f t="shared" si="1411"/>
        <v>0</v>
      </c>
      <c r="J6913" s="14">
        <f t="shared" si="1411"/>
        <v>0</v>
      </c>
      <c r="K6913" s="14">
        <f t="shared" si="1411"/>
        <v>0</v>
      </c>
      <c r="L6913" s="14" t="str">
        <f t="shared" si="1405"/>
        <v>3.16</v>
      </c>
      <c r="M6913" s="15" t="str">
        <f t="shared" si="1406"/>
        <v>--</v>
      </c>
      <c r="N6913" s="14" t="str">
        <f t="shared" si="1407"/>
        <v/>
      </c>
      <c r="O6913" s="15" t="str">
        <f t="shared" si="1400"/>
        <v/>
      </c>
      <c r="P6913" s="15" t="str">
        <f>IF(N6913=1,FLOOR(MAX($P$4:P6912),1)+1,IF(AND(P6912&lt;&gt;"",O6912&lt;&gt;1),MAX($P$4:P6912)+0.1,""))</f>
        <v/>
      </c>
      <c r="Q6913" s="5">
        <f>ROW()</f>
        <v>6913</v>
      </c>
    </row>
    <row r="6914" spans="2:17" x14ac:dyDescent="0.3">
      <c r="B6914" s="5"/>
      <c r="C6914" s="14">
        <f t="shared" si="1409"/>
        <v>0</v>
      </c>
      <c r="D6914" s="14">
        <f t="shared" si="1409"/>
        <v>0</v>
      </c>
      <c r="E6914" s="14" t="str">
        <f t="shared" si="1402"/>
        <v/>
      </c>
      <c r="F6914" s="14">
        <f t="shared" si="1403"/>
        <v>0</v>
      </c>
      <c r="G6914" s="14">
        <f t="shared" si="1399"/>
        <v>3</v>
      </c>
      <c r="H6914" s="14">
        <f t="shared" si="1411"/>
        <v>16</v>
      </c>
      <c r="I6914" s="14">
        <f t="shared" si="1411"/>
        <v>0</v>
      </c>
      <c r="J6914" s="14">
        <f t="shared" si="1411"/>
        <v>0</v>
      </c>
      <c r="K6914" s="14">
        <f t="shared" si="1411"/>
        <v>0</v>
      </c>
      <c r="L6914" s="14" t="str">
        <f t="shared" si="1405"/>
        <v>3.16</v>
      </c>
      <c r="M6914" s="15" t="str">
        <f t="shared" si="1406"/>
        <v>--</v>
      </c>
      <c r="N6914" s="14" t="str">
        <f t="shared" si="1407"/>
        <v/>
      </c>
      <c r="O6914" s="15" t="str">
        <f t="shared" si="1400"/>
        <v/>
      </c>
      <c r="P6914" s="15" t="str">
        <f>IF(N6914=1,FLOOR(MAX($P$4:P6913),1)+1,IF(AND(P6913&lt;&gt;"",O6913&lt;&gt;1),MAX($P$4:P6913)+0.1,""))</f>
        <v/>
      </c>
      <c r="Q6914" s="5">
        <f>ROW()</f>
        <v>6914</v>
      </c>
    </row>
    <row r="6915" spans="2:17" x14ac:dyDescent="0.3">
      <c r="B6915" s="5"/>
      <c r="C6915" s="14">
        <f t="shared" si="1409"/>
        <v>0</v>
      </c>
      <c r="D6915" s="14">
        <f t="shared" si="1409"/>
        <v>0</v>
      </c>
      <c r="E6915" s="14" t="str">
        <f t="shared" si="1402"/>
        <v/>
      </c>
      <c r="F6915" s="14">
        <f t="shared" si="1403"/>
        <v>0</v>
      </c>
      <c r="G6915" s="14">
        <f t="shared" si="1399"/>
        <v>3</v>
      </c>
      <c r="H6915" s="14">
        <f t="shared" si="1411"/>
        <v>16</v>
      </c>
      <c r="I6915" s="14">
        <f t="shared" si="1411"/>
        <v>0</v>
      </c>
      <c r="J6915" s="14">
        <f t="shared" si="1411"/>
        <v>0</v>
      </c>
      <c r="K6915" s="14">
        <f t="shared" si="1411"/>
        <v>0</v>
      </c>
      <c r="L6915" s="14" t="str">
        <f t="shared" si="1405"/>
        <v>3.16</v>
      </c>
      <c r="M6915" s="15" t="str">
        <f t="shared" si="1406"/>
        <v>--</v>
      </c>
      <c r="N6915" s="14" t="str">
        <f t="shared" si="1407"/>
        <v/>
      </c>
      <c r="O6915" s="15" t="str">
        <f t="shared" si="1400"/>
        <v/>
      </c>
      <c r="P6915" s="15" t="str">
        <f>IF(N6915=1,FLOOR(MAX($P$4:P6914),1)+1,IF(AND(P6914&lt;&gt;"",O6914&lt;&gt;1),MAX($P$4:P6914)+0.1,""))</f>
        <v/>
      </c>
      <c r="Q6915" s="5">
        <f>ROW()</f>
        <v>6915</v>
      </c>
    </row>
    <row r="6916" spans="2:17" x14ac:dyDescent="0.3">
      <c r="B6916" s="5"/>
      <c r="C6916" s="14">
        <f t="shared" si="1409"/>
        <v>0</v>
      </c>
      <c r="D6916" s="14">
        <f t="shared" si="1409"/>
        <v>0</v>
      </c>
      <c r="E6916" s="14" t="str">
        <f t="shared" si="1402"/>
        <v/>
      </c>
      <c r="F6916" s="14">
        <f t="shared" si="1403"/>
        <v>0</v>
      </c>
      <c r="G6916" s="14">
        <f t="shared" si="1399"/>
        <v>3</v>
      </c>
      <c r="H6916" s="14">
        <f t="shared" si="1411"/>
        <v>16</v>
      </c>
      <c r="I6916" s="14">
        <f t="shared" si="1411"/>
        <v>0</v>
      </c>
      <c r="J6916" s="14">
        <f t="shared" si="1411"/>
        <v>0</v>
      </c>
      <c r="K6916" s="14">
        <f t="shared" si="1411"/>
        <v>0</v>
      </c>
      <c r="L6916" s="14" t="str">
        <f t="shared" si="1405"/>
        <v>3.16</v>
      </c>
      <c r="M6916" s="15" t="str">
        <f t="shared" si="1406"/>
        <v>--</v>
      </c>
      <c r="N6916" s="14" t="str">
        <f t="shared" si="1407"/>
        <v/>
      </c>
      <c r="O6916" s="15" t="str">
        <f t="shared" si="1400"/>
        <v/>
      </c>
      <c r="P6916" s="15" t="str">
        <f>IF(N6916=1,FLOOR(MAX($P$4:P6915),1)+1,IF(AND(P6915&lt;&gt;"",O6915&lt;&gt;1),MAX($P$4:P6915)+0.1,""))</f>
        <v/>
      </c>
      <c r="Q6916" s="5">
        <f>ROW()</f>
        <v>6916</v>
      </c>
    </row>
    <row r="6917" spans="2:17" x14ac:dyDescent="0.3">
      <c r="B6917" s="5"/>
      <c r="C6917" s="14">
        <f t="shared" si="1409"/>
        <v>0</v>
      </c>
      <c r="D6917" s="14">
        <f t="shared" si="1409"/>
        <v>0</v>
      </c>
      <c r="E6917" s="14" t="str">
        <f t="shared" si="1402"/>
        <v/>
      </c>
      <c r="F6917" s="14">
        <f t="shared" si="1403"/>
        <v>0</v>
      </c>
      <c r="G6917" s="14">
        <f t="shared" ref="G6917:G6980" si="1412">G6916+IF(NOT(ISERROR(FIND("&lt;PRT&gt;",A6917))),1,0)</f>
        <v>3</v>
      </c>
      <c r="H6917" s="14">
        <f t="shared" si="1411"/>
        <v>16</v>
      </c>
      <c r="I6917" s="14">
        <f t="shared" si="1411"/>
        <v>0</v>
      </c>
      <c r="J6917" s="14">
        <f t="shared" si="1411"/>
        <v>0</v>
      </c>
      <c r="K6917" s="14">
        <f t="shared" si="1411"/>
        <v>0</v>
      </c>
      <c r="L6917" s="14" t="str">
        <f t="shared" si="1405"/>
        <v>3.16</v>
      </c>
      <c r="M6917" s="15" t="str">
        <f t="shared" si="1406"/>
        <v>--</v>
      </c>
      <c r="N6917" s="14" t="str">
        <f t="shared" si="1407"/>
        <v/>
      </c>
      <c r="O6917" s="15" t="str">
        <f t="shared" ref="O6917:O6980" si="1413">IF(ISERROR(FIND(O$4,$A6917)),"",1)</f>
        <v/>
      </c>
      <c r="P6917" s="15" t="str">
        <f>IF(N6917=1,FLOOR(MAX($P$4:P6916),1)+1,IF(AND(P6916&lt;&gt;"",O6916&lt;&gt;1),MAX($P$4:P6916)+0.1,""))</f>
        <v/>
      </c>
      <c r="Q6917" s="5">
        <f>ROW()</f>
        <v>6917</v>
      </c>
    </row>
    <row r="6918" spans="2:17" x14ac:dyDescent="0.3">
      <c r="B6918" s="5"/>
      <c r="C6918" s="14">
        <f t="shared" ref="C6918:D6949" si="1414">(LEN($A6918)-LEN(SUBSTITUTE($A6918,C$3,"")))/LEN(C$3)</f>
        <v>0</v>
      </c>
      <c r="D6918" s="14">
        <f t="shared" si="1414"/>
        <v>0</v>
      </c>
      <c r="E6918" s="14" t="str">
        <f t="shared" ref="E6918:E6981" si="1415">IF(AND(C6918&gt;0,D6918&gt;0),IF(FIND(D$3,A6918)&gt;FIND(C$3,A6918),"WARNING","OK"),"")</f>
        <v/>
      </c>
      <c r="F6918" s="14">
        <f t="shared" ref="F6918:F6981" si="1416">F6917+C6918-D6918</f>
        <v>0</v>
      </c>
      <c r="G6918" s="14">
        <f t="shared" si="1412"/>
        <v>3</v>
      </c>
      <c r="H6918" s="14">
        <f t="shared" ref="H6918:K6933" si="1417">IF(G6918&lt;&gt;G6917,0,IF(AND(($F6917-$D6918)=(H$3-1),$F6918=H$3),H6917+1,H6917))</f>
        <v>16</v>
      </c>
      <c r="I6918" s="14">
        <f t="shared" si="1417"/>
        <v>0</v>
      </c>
      <c r="J6918" s="14">
        <f t="shared" si="1417"/>
        <v>0</v>
      </c>
      <c r="K6918" s="14">
        <f t="shared" si="1417"/>
        <v>0</v>
      </c>
      <c r="L6918" s="14" t="str">
        <f t="shared" ref="L6918:L6981" si="1418">SUBSTITUTE(G6918&amp;"."&amp;H6918&amp;"."&amp;I6918&amp;"."&amp;J6918&amp;"."&amp;K6918,".0","")</f>
        <v>3.16</v>
      </c>
      <c r="M6918" s="15" t="str">
        <f t="shared" ref="M6918:M6981" si="1419">IF(ISERROR(FIND("&lt;SPT&gt;&lt;TTL&gt;",A6918)),"--",SUBSTITUTE(SUBSTITUTE(MID(A6918&amp;A6919,FIND("&lt;SPT&gt;&lt;TTL&gt;",A6918&amp;A6919)+10,FIND("&lt;/TTL&gt;",A6918&amp;A6919)-FIND("&lt;SPT&gt;&lt;TTL&gt;",A6918&amp;A6919)-10),"&lt;SUB&gt;",""),"&lt;/SUB&gt;",""))</f>
        <v>--</v>
      </c>
      <c r="N6918" s="14" t="str">
        <f t="shared" ref="N6918:N6981" si="1420">IF(ISERROR(FIND(N$4,UPPER($A6918))),"",1)</f>
        <v/>
      </c>
      <c r="O6918" s="15" t="str">
        <f t="shared" si="1413"/>
        <v/>
      </c>
      <c r="P6918" s="15" t="str">
        <f>IF(N6918=1,FLOOR(MAX($P$4:P6917),1)+1,IF(AND(P6917&lt;&gt;"",O6917&lt;&gt;1),MAX($P$4:P6917)+0.1,""))</f>
        <v/>
      </c>
      <c r="Q6918" s="5">
        <f>ROW()</f>
        <v>6918</v>
      </c>
    </row>
    <row r="6919" spans="2:17" x14ac:dyDescent="0.3">
      <c r="B6919" s="5"/>
      <c r="C6919" s="14">
        <f t="shared" si="1414"/>
        <v>0</v>
      </c>
      <c r="D6919" s="14">
        <f t="shared" si="1414"/>
        <v>0</v>
      </c>
      <c r="E6919" s="14" t="str">
        <f t="shared" si="1415"/>
        <v/>
      </c>
      <c r="F6919" s="14">
        <f t="shared" si="1416"/>
        <v>0</v>
      </c>
      <c r="G6919" s="14">
        <f t="shared" si="1412"/>
        <v>3</v>
      </c>
      <c r="H6919" s="14">
        <f t="shared" si="1417"/>
        <v>16</v>
      </c>
      <c r="I6919" s="14">
        <f t="shared" si="1417"/>
        <v>0</v>
      </c>
      <c r="J6919" s="14">
        <f t="shared" si="1417"/>
        <v>0</v>
      </c>
      <c r="K6919" s="14">
        <f t="shared" si="1417"/>
        <v>0</v>
      </c>
      <c r="L6919" s="14" t="str">
        <f t="shared" si="1418"/>
        <v>3.16</v>
      </c>
      <c r="M6919" s="15" t="str">
        <f t="shared" si="1419"/>
        <v>--</v>
      </c>
      <c r="N6919" s="14" t="str">
        <f t="shared" si="1420"/>
        <v/>
      </c>
      <c r="O6919" s="15" t="str">
        <f t="shared" si="1413"/>
        <v/>
      </c>
      <c r="P6919" s="15" t="str">
        <f>IF(N6919=1,FLOOR(MAX($P$4:P6918),1)+1,IF(AND(P6918&lt;&gt;"",O6918&lt;&gt;1),MAX($P$4:P6918)+0.1,""))</f>
        <v/>
      </c>
      <c r="Q6919" s="5">
        <f>ROW()</f>
        <v>6919</v>
      </c>
    </row>
    <row r="6920" spans="2:17" x14ac:dyDescent="0.3">
      <c r="B6920" s="5"/>
      <c r="C6920" s="14">
        <f t="shared" si="1414"/>
        <v>0</v>
      </c>
      <c r="D6920" s="14">
        <f t="shared" si="1414"/>
        <v>0</v>
      </c>
      <c r="E6920" s="14" t="str">
        <f t="shared" si="1415"/>
        <v/>
      </c>
      <c r="F6920" s="14">
        <f t="shared" si="1416"/>
        <v>0</v>
      </c>
      <c r="G6920" s="14">
        <f t="shared" si="1412"/>
        <v>3</v>
      </c>
      <c r="H6920" s="14">
        <f t="shared" si="1417"/>
        <v>16</v>
      </c>
      <c r="I6920" s="14">
        <f t="shared" si="1417"/>
        <v>0</v>
      </c>
      <c r="J6920" s="14">
        <f t="shared" si="1417"/>
        <v>0</v>
      </c>
      <c r="K6920" s="14">
        <f t="shared" si="1417"/>
        <v>0</v>
      </c>
      <c r="L6920" s="14" t="str">
        <f t="shared" si="1418"/>
        <v>3.16</v>
      </c>
      <c r="M6920" s="15" t="str">
        <f t="shared" si="1419"/>
        <v>--</v>
      </c>
      <c r="N6920" s="14" t="str">
        <f t="shared" si="1420"/>
        <v/>
      </c>
      <c r="O6920" s="15" t="str">
        <f t="shared" si="1413"/>
        <v/>
      </c>
      <c r="P6920" s="15" t="str">
        <f>IF(N6920=1,FLOOR(MAX($P$4:P6919),1)+1,IF(AND(P6919&lt;&gt;"",O6919&lt;&gt;1),MAX($P$4:P6919)+0.1,""))</f>
        <v/>
      </c>
      <c r="Q6920" s="5">
        <f>ROW()</f>
        <v>6920</v>
      </c>
    </row>
    <row r="6921" spans="2:17" x14ac:dyDescent="0.3">
      <c r="B6921" s="5"/>
      <c r="C6921" s="14">
        <f t="shared" si="1414"/>
        <v>0</v>
      </c>
      <c r="D6921" s="14">
        <f t="shared" si="1414"/>
        <v>0</v>
      </c>
      <c r="E6921" s="14" t="str">
        <f t="shared" si="1415"/>
        <v/>
      </c>
      <c r="F6921" s="14">
        <f t="shared" si="1416"/>
        <v>0</v>
      </c>
      <c r="G6921" s="14">
        <f t="shared" si="1412"/>
        <v>3</v>
      </c>
      <c r="H6921" s="14">
        <f t="shared" si="1417"/>
        <v>16</v>
      </c>
      <c r="I6921" s="14">
        <f t="shared" si="1417"/>
        <v>0</v>
      </c>
      <c r="J6921" s="14">
        <f t="shared" si="1417"/>
        <v>0</v>
      </c>
      <c r="K6921" s="14">
        <f t="shared" si="1417"/>
        <v>0</v>
      </c>
      <c r="L6921" s="14" t="str">
        <f t="shared" si="1418"/>
        <v>3.16</v>
      </c>
      <c r="M6921" s="15" t="str">
        <f t="shared" si="1419"/>
        <v>--</v>
      </c>
      <c r="N6921" s="14" t="str">
        <f t="shared" si="1420"/>
        <v/>
      </c>
      <c r="O6921" s="15" t="str">
        <f t="shared" si="1413"/>
        <v/>
      </c>
      <c r="P6921" s="15" t="str">
        <f>IF(N6921=1,FLOOR(MAX($P$4:P6920),1)+1,IF(AND(P6920&lt;&gt;"",O6920&lt;&gt;1),MAX($P$4:P6920)+0.1,""))</f>
        <v/>
      </c>
      <c r="Q6921" s="5">
        <f>ROW()</f>
        <v>6921</v>
      </c>
    </row>
    <row r="6922" spans="2:17" x14ac:dyDescent="0.3">
      <c r="B6922" s="5"/>
      <c r="C6922" s="14">
        <f t="shared" si="1414"/>
        <v>0</v>
      </c>
      <c r="D6922" s="14">
        <f t="shared" si="1414"/>
        <v>0</v>
      </c>
      <c r="E6922" s="14" t="str">
        <f t="shared" si="1415"/>
        <v/>
      </c>
      <c r="F6922" s="14">
        <f t="shared" si="1416"/>
        <v>0</v>
      </c>
      <c r="G6922" s="14">
        <f t="shared" si="1412"/>
        <v>3</v>
      </c>
      <c r="H6922" s="14">
        <f t="shared" si="1417"/>
        <v>16</v>
      </c>
      <c r="I6922" s="14">
        <f t="shared" si="1417"/>
        <v>0</v>
      </c>
      <c r="J6922" s="14">
        <f t="shared" si="1417"/>
        <v>0</v>
      </c>
      <c r="K6922" s="14">
        <f t="shared" si="1417"/>
        <v>0</v>
      </c>
      <c r="L6922" s="14" t="str">
        <f t="shared" si="1418"/>
        <v>3.16</v>
      </c>
      <c r="M6922" s="15" t="str">
        <f t="shared" si="1419"/>
        <v>--</v>
      </c>
      <c r="N6922" s="14" t="str">
        <f t="shared" si="1420"/>
        <v/>
      </c>
      <c r="O6922" s="15" t="str">
        <f t="shared" si="1413"/>
        <v/>
      </c>
      <c r="P6922" s="15" t="str">
        <f>IF(N6922=1,FLOOR(MAX($P$4:P6921),1)+1,IF(AND(P6921&lt;&gt;"",O6921&lt;&gt;1),MAX($P$4:P6921)+0.1,""))</f>
        <v/>
      </c>
      <c r="Q6922" s="5">
        <f>ROW()</f>
        <v>6922</v>
      </c>
    </row>
    <row r="6923" spans="2:17" x14ac:dyDescent="0.3">
      <c r="B6923" s="5"/>
      <c r="C6923" s="14">
        <f t="shared" si="1414"/>
        <v>0</v>
      </c>
      <c r="D6923" s="14">
        <f t="shared" si="1414"/>
        <v>0</v>
      </c>
      <c r="E6923" s="14" t="str">
        <f t="shared" si="1415"/>
        <v/>
      </c>
      <c r="F6923" s="14">
        <f t="shared" si="1416"/>
        <v>0</v>
      </c>
      <c r="G6923" s="14">
        <f t="shared" si="1412"/>
        <v>3</v>
      </c>
      <c r="H6923" s="14">
        <f t="shared" si="1417"/>
        <v>16</v>
      </c>
      <c r="I6923" s="14">
        <f t="shared" si="1417"/>
        <v>0</v>
      </c>
      <c r="J6923" s="14">
        <f t="shared" si="1417"/>
        <v>0</v>
      </c>
      <c r="K6923" s="14">
        <f t="shared" si="1417"/>
        <v>0</v>
      </c>
      <c r="L6923" s="14" t="str">
        <f t="shared" si="1418"/>
        <v>3.16</v>
      </c>
      <c r="M6923" s="15" t="str">
        <f t="shared" si="1419"/>
        <v>--</v>
      </c>
      <c r="N6923" s="14" t="str">
        <f t="shared" si="1420"/>
        <v/>
      </c>
      <c r="O6923" s="15" t="str">
        <f t="shared" si="1413"/>
        <v/>
      </c>
      <c r="P6923" s="15" t="str">
        <f>IF(N6923=1,FLOOR(MAX($P$4:P6922),1)+1,IF(AND(P6922&lt;&gt;"",O6922&lt;&gt;1),MAX($P$4:P6922)+0.1,""))</f>
        <v/>
      </c>
      <c r="Q6923" s="5">
        <f>ROW()</f>
        <v>6923</v>
      </c>
    </row>
    <row r="6924" spans="2:17" x14ac:dyDescent="0.3">
      <c r="B6924" s="5"/>
      <c r="C6924" s="14">
        <f t="shared" si="1414"/>
        <v>0</v>
      </c>
      <c r="D6924" s="14">
        <f t="shared" si="1414"/>
        <v>0</v>
      </c>
      <c r="E6924" s="14" t="str">
        <f t="shared" si="1415"/>
        <v/>
      </c>
      <c r="F6924" s="14">
        <f t="shared" si="1416"/>
        <v>0</v>
      </c>
      <c r="G6924" s="14">
        <f t="shared" si="1412"/>
        <v>3</v>
      </c>
      <c r="H6924" s="14">
        <f t="shared" si="1417"/>
        <v>16</v>
      </c>
      <c r="I6924" s="14">
        <f t="shared" si="1417"/>
        <v>0</v>
      </c>
      <c r="J6924" s="14">
        <f t="shared" si="1417"/>
        <v>0</v>
      </c>
      <c r="K6924" s="14">
        <f t="shared" si="1417"/>
        <v>0</v>
      </c>
      <c r="L6924" s="14" t="str">
        <f t="shared" si="1418"/>
        <v>3.16</v>
      </c>
      <c r="M6924" s="15" t="str">
        <f t="shared" si="1419"/>
        <v>--</v>
      </c>
      <c r="N6924" s="14" t="str">
        <f t="shared" si="1420"/>
        <v/>
      </c>
      <c r="O6924" s="15" t="str">
        <f t="shared" si="1413"/>
        <v/>
      </c>
      <c r="P6924" s="15" t="str">
        <f>IF(N6924=1,FLOOR(MAX($P$4:P6923),1)+1,IF(AND(P6923&lt;&gt;"",O6923&lt;&gt;1),MAX($P$4:P6923)+0.1,""))</f>
        <v/>
      </c>
      <c r="Q6924" s="5">
        <f>ROW()</f>
        <v>6924</v>
      </c>
    </row>
    <row r="6925" spans="2:17" x14ac:dyDescent="0.3">
      <c r="B6925" s="5"/>
      <c r="C6925" s="14">
        <f t="shared" si="1414"/>
        <v>0</v>
      </c>
      <c r="D6925" s="14">
        <f t="shared" si="1414"/>
        <v>0</v>
      </c>
      <c r="E6925" s="14" t="str">
        <f t="shared" si="1415"/>
        <v/>
      </c>
      <c r="F6925" s="14">
        <f t="shared" si="1416"/>
        <v>0</v>
      </c>
      <c r="G6925" s="14">
        <f t="shared" si="1412"/>
        <v>3</v>
      </c>
      <c r="H6925" s="14">
        <f t="shared" si="1417"/>
        <v>16</v>
      </c>
      <c r="I6925" s="14">
        <f t="shared" si="1417"/>
        <v>0</v>
      </c>
      <c r="J6925" s="14">
        <f t="shared" si="1417"/>
        <v>0</v>
      </c>
      <c r="K6925" s="14">
        <f t="shared" si="1417"/>
        <v>0</v>
      </c>
      <c r="L6925" s="14" t="str">
        <f t="shared" si="1418"/>
        <v>3.16</v>
      </c>
      <c r="M6925" s="15" t="str">
        <f t="shared" si="1419"/>
        <v>--</v>
      </c>
      <c r="N6925" s="14" t="str">
        <f t="shared" si="1420"/>
        <v/>
      </c>
      <c r="O6925" s="15" t="str">
        <f t="shared" si="1413"/>
        <v/>
      </c>
      <c r="P6925" s="15" t="str">
        <f>IF(N6925=1,FLOOR(MAX($P$4:P6924),1)+1,IF(AND(P6924&lt;&gt;"",O6924&lt;&gt;1),MAX($P$4:P6924)+0.1,""))</f>
        <v/>
      </c>
      <c r="Q6925" s="5">
        <f>ROW()</f>
        <v>6925</v>
      </c>
    </row>
    <row r="6926" spans="2:17" x14ac:dyDescent="0.3">
      <c r="B6926" s="5"/>
      <c r="C6926" s="14">
        <f t="shared" si="1414"/>
        <v>0</v>
      </c>
      <c r="D6926" s="14">
        <f t="shared" si="1414"/>
        <v>0</v>
      </c>
      <c r="E6926" s="14" t="str">
        <f t="shared" si="1415"/>
        <v/>
      </c>
      <c r="F6926" s="14">
        <f t="shared" si="1416"/>
        <v>0</v>
      </c>
      <c r="G6926" s="14">
        <f t="shared" si="1412"/>
        <v>3</v>
      </c>
      <c r="H6926" s="14">
        <f t="shared" si="1417"/>
        <v>16</v>
      </c>
      <c r="I6926" s="14">
        <f t="shared" si="1417"/>
        <v>0</v>
      </c>
      <c r="J6926" s="14">
        <f t="shared" si="1417"/>
        <v>0</v>
      </c>
      <c r="K6926" s="14">
        <f t="shared" si="1417"/>
        <v>0</v>
      </c>
      <c r="L6926" s="14" t="str">
        <f t="shared" si="1418"/>
        <v>3.16</v>
      </c>
      <c r="M6926" s="15" t="str">
        <f t="shared" si="1419"/>
        <v>--</v>
      </c>
      <c r="N6926" s="14" t="str">
        <f t="shared" si="1420"/>
        <v/>
      </c>
      <c r="O6926" s="15" t="str">
        <f t="shared" si="1413"/>
        <v/>
      </c>
      <c r="P6926" s="15" t="str">
        <f>IF(N6926=1,FLOOR(MAX($P$4:P6925),1)+1,IF(AND(P6925&lt;&gt;"",O6925&lt;&gt;1),MAX($P$4:P6925)+0.1,""))</f>
        <v/>
      </c>
      <c r="Q6926" s="5">
        <f>ROW()</f>
        <v>6926</v>
      </c>
    </row>
    <row r="6927" spans="2:17" x14ac:dyDescent="0.3">
      <c r="B6927" s="5"/>
      <c r="C6927" s="14">
        <f t="shared" si="1414"/>
        <v>0</v>
      </c>
      <c r="D6927" s="14">
        <f t="shared" si="1414"/>
        <v>0</v>
      </c>
      <c r="E6927" s="14" t="str">
        <f t="shared" si="1415"/>
        <v/>
      </c>
      <c r="F6927" s="14">
        <f t="shared" si="1416"/>
        <v>0</v>
      </c>
      <c r="G6927" s="14">
        <f t="shared" si="1412"/>
        <v>3</v>
      </c>
      <c r="H6927" s="14">
        <f t="shared" si="1417"/>
        <v>16</v>
      </c>
      <c r="I6927" s="14">
        <f t="shared" si="1417"/>
        <v>0</v>
      </c>
      <c r="J6927" s="14">
        <f t="shared" si="1417"/>
        <v>0</v>
      </c>
      <c r="K6927" s="14">
        <f t="shared" si="1417"/>
        <v>0</v>
      </c>
      <c r="L6927" s="14" t="str">
        <f t="shared" si="1418"/>
        <v>3.16</v>
      </c>
      <c r="M6927" s="15" t="str">
        <f t="shared" si="1419"/>
        <v>--</v>
      </c>
      <c r="N6927" s="14" t="str">
        <f t="shared" si="1420"/>
        <v/>
      </c>
      <c r="O6927" s="15" t="str">
        <f t="shared" si="1413"/>
        <v/>
      </c>
      <c r="P6927" s="15" t="str">
        <f>IF(N6927=1,FLOOR(MAX($P$4:P6926),1)+1,IF(AND(P6926&lt;&gt;"",O6926&lt;&gt;1),MAX($P$4:P6926)+0.1,""))</f>
        <v/>
      </c>
      <c r="Q6927" s="5">
        <f>ROW()</f>
        <v>6927</v>
      </c>
    </row>
    <row r="6928" spans="2:17" x14ac:dyDescent="0.3">
      <c r="B6928" s="5"/>
      <c r="C6928" s="14">
        <f t="shared" si="1414"/>
        <v>0</v>
      </c>
      <c r="D6928" s="14">
        <f t="shared" si="1414"/>
        <v>0</v>
      </c>
      <c r="E6928" s="14" t="str">
        <f t="shared" si="1415"/>
        <v/>
      </c>
      <c r="F6928" s="14">
        <f t="shared" si="1416"/>
        <v>0</v>
      </c>
      <c r="G6928" s="14">
        <f t="shared" si="1412"/>
        <v>3</v>
      </c>
      <c r="H6928" s="14">
        <f t="shared" si="1417"/>
        <v>16</v>
      </c>
      <c r="I6928" s="14">
        <f t="shared" si="1417"/>
        <v>0</v>
      </c>
      <c r="J6928" s="14">
        <f t="shared" si="1417"/>
        <v>0</v>
      </c>
      <c r="K6928" s="14">
        <f t="shared" si="1417"/>
        <v>0</v>
      </c>
      <c r="L6928" s="14" t="str">
        <f t="shared" si="1418"/>
        <v>3.16</v>
      </c>
      <c r="M6928" s="15" t="str">
        <f t="shared" si="1419"/>
        <v>--</v>
      </c>
      <c r="N6928" s="14" t="str">
        <f t="shared" si="1420"/>
        <v/>
      </c>
      <c r="O6928" s="15" t="str">
        <f t="shared" si="1413"/>
        <v/>
      </c>
      <c r="P6928" s="15" t="str">
        <f>IF(N6928=1,FLOOR(MAX($P$4:P6927),1)+1,IF(AND(P6927&lt;&gt;"",O6927&lt;&gt;1),MAX($P$4:P6927)+0.1,""))</f>
        <v/>
      </c>
      <c r="Q6928" s="5">
        <f>ROW()</f>
        <v>6928</v>
      </c>
    </row>
    <row r="6929" spans="2:17" x14ac:dyDescent="0.3">
      <c r="B6929" s="5"/>
      <c r="C6929" s="14">
        <f t="shared" si="1414"/>
        <v>0</v>
      </c>
      <c r="D6929" s="14">
        <f t="shared" si="1414"/>
        <v>0</v>
      </c>
      <c r="E6929" s="14" t="str">
        <f t="shared" si="1415"/>
        <v/>
      </c>
      <c r="F6929" s="14">
        <f t="shared" si="1416"/>
        <v>0</v>
      </c>
      <c r="G6929" s="14">
        <f t="shared" si="1412"/>
        <v>3</v>
      </c>
      <c r="H6929" s="14">
        <f t="shared" si="1417"/>
        <v>16</v>
      </c>
      <c r="I6929" s="14">
        <f t="shared" si="1417"/>
        <v>0</v>
      </c>
      <c r="J6929" s="14">
        <f t="shared" si="1417"/>
        <v>0</v>
      </c>
      <c r="K6929" s="14">
        <f t="shared" si="1417"/>
        <v>0</v>
      </c>
      <c r="L6929" s="14" t="str">
        <f t="shared" si="1418"/>
        <v>3.16</v>
      </c>
      <c r="M6929" s="15" t="str">
        <f t="shared" si="1419"/>
        <v>--</v>
      </c>
      <c r="N6929" s="14" t="str">
        <f t="shared" si="1420"/>
        <v/>
      </c>
      <c r="O6929" s="15" t="str">
        <f t="shared" si="1413"/>
        <v/>
      </c>
      <c r="P6929" s="15" t="str">
        <f>IF(N6929=1,FLOOR(MAX($P$4:P6928),1)+1,IF(AND(P6928&lt;&gt;"",O6928&lt;&gt;1),MAX($P$4:P6928)+0.1,""))</f>
        <v/>
      </c>
      <c r="Q6929" s="5">
        <f>ROW()</f>
        <v>6929</v>
      </c>
    </row>
    <row r="6930" spans="2:17" x14ac:dyDescent="0.3">
      <c r="B6930" s="5"/>
      <c r="C6930" s="14">
        <f t="shared" si="1414"/>
        <v>0</v>
      </c>
      <c r="D6930" s="14">
        <f t="shared" si="1414"/>
        <v>0</v>
      </c>
      <c r="E6930" s="14" t="str">
        <f t="shared" si="1415"/>
        <v/>
      </c>
      <c r="F6930" s="14">
        <f t="shared" si="1416"/>
        <v>0</v>
      </c>
      <c r="G6930" s="14">
        <f t="shared" si="1412"/>
        <v>3</v>
      </c>
      <c r="H6930" s="14">
        <f t="shared" si="1417"/>
        <v>16</v>
      </c>
      <c r="I6930" s="14">
        <f t="shared" si="1417"/>
        <v>0</v>
      </c>
      <c r="J6930" s="14">
        <f t="shared" si="1417"/>
        <v>0</v>
      </c>
      <c r="K6930" s="14">
        <f t="shared" si="1417"/>
        <v>0</v>
      </c>
      <c r="L6930" s="14" t="str">
        <f t="shared" si="1418"/>
        <v>3.16</v>
      </c>
      <c r="M6930" s="15" t="str">
        <f t="shared" si="1419"/>
        <v>--</v>
      </c>
      <c r="N6930" s="14" t="str">
        <f t="shared" si="1420"/>
        <v/>
      </c>
      <c r="O6930" s="15" t="str">
        <f t="shared" si="1413"/>
        <v/>
      </c>
      <c r="P6930" s="15" t="str">
        <f>IF(N6930=1,FLOOR(MAX($P$4:P6929),1)+1,IF(AND(P6929&lt;&gt;"",O6929&lt;&gt;1),MAX($P$4:P6929)+0.1,""))</f>
        <v/>
      </c>
      <c r="Q6930" s="5">
        <f>ROW()</f>
        <v>6930</v>
      </c>
    </row>
    <row r="6931" spans="2:17" x14ac:dyDescent="0.3">
      <c r="B6931" s="5"/>
      <c r="C6931" s="14">
        <f t="shared" si="1414"/>
        <v>0</v>
      </c>
      <c r="D6931" s="14">
        <f t="shared" si="1414"/>
        <v>0</v>
      </c>
      <c r="E6931" s="14" t="str">
        <f t="shared" si="1415"/>
        <v/>
      </c>
      <c r="F6931" s="14">
        <f t="shared" si="1416"/>
        <v>0</v>
      </c>
      <c r="G6931" s="14">
        <f t="shared" si="1412"/>
        <v>3</v>
      </c>
      <c r="H6931" s="14">
        <f t="shared" si="1417"/>
        <v>16</v>
      </c>
      <c r="I6931" s="14">
        <f t="shared" si="1417"/>
        <v>0</v>
      </c>
      <c r="J6931" s="14">
        <f t="shared" si="1417"/>
        <v>0</v>
      </c>
      <c r="K6931" s="14">
        <f t="shared" si="1417"/>
        <v>0</v>
      </c>
      <c r="L6931" s="14" t="str">
        <f t="shared" si="1418"/>
        <v>3.16</v>
      </c>
      <c r="M6931" s="15" t="str">
        <f t="shared" si="1419"/>
        <v>--</v>
      </c>
      <c r="N6931" s="14" t="str">
        <f t="shared" si="1420"/>
        <v/>
      </c>
      <c r="O6931" s="15" t="str">
        <f t="shared" si="1413"/>
        <v/>
      </c>
      <c r="P6931" s="15" t="str">
        <f>IF(N6931=1,FLOOR(MAX($P$4:P6930),1)+1,IF(AND(P6930&lt;&gt;"",O6930&lt;&gt;1),MAX($P$4:P6930)+0.1,""))</f>
        <v/>
      </c>
      <c r="Q6931" s="5">
        <f>ROW()</f>
        <v>6931</v>
      </c>
    </row>
    <row r="6932" spans="2:17" x14ac:dyDescent="0.3">
      <c r="B6932" s="5"/>
      <c r="C6932" s="14">
        <f t="shared" si="1414"/>
        <v>0</v>
      </c>
      <c r="D6932" s="14">
        <f t="shared" si="1414"/>
        <v>0</v>
      </c>
      <c r="E6932" s="14" t="str">
        <f t="shared" si="1415"/>
        <v/>
      </c>
      <c r="F6932" s="14">
        <f t="shared" si="1416"/>
        <v>0</v>
      </c>
      <c r="G6932" s="14">
        <f t="shared" si="1412"/>
        <v>3</v>
      </c>
      <c r="H6932" s="14">
        <f t="shared" si="1417"/>
        <v>16</v>
      </c>
      <c r="I6932" s="14">
        <f t="shared" si="1417"/>
        <v>0</v>
      </c>
      <c r="J6932" s="14">
        <f t="shared" si="1417"/>
        <v>0</v>
      </c>
      <c r="K6932" s="14">
        <f t="shared" si="1417"/>
        <v>0</v>
      </c>
      <c r="L6932" s="14" t="str">
        <f t="shared" si="1418"/>
        <v>3.16</v>
      </c>
      <c r="M6932" s="15" t="str">
        <f t="shared" si="1419"/>
        <v>--</v>
      </c>
      <c r="N6932" s="14" t="str">
        <f t="shared" si="1420"/>
        <v/>
      </c>
      <c r="O6932" s="15" t="str">
        <f t="shared" si="1413"/>
        <v/>
      </c>
      <c r="P6932" s="15" t="str">
        <f>IF(N6932=1,FLOOR(MAX($P$4:P6931),1)+1,IF(AND(P6931&lt;&gt;"",O6931&lt;&gt;1),MAX($P$4:P6931)+0.1,""))</f>
        <v/>
      </c>
      <c r="Q6932" s="5">
        <f>ROW()</f>
        <v>6932</v>
      </c>
    </row>
    <row r="6933" spans="2:17" x14ac:dyDescent="0.3">
      <c r="B6933" s="5"/>
      <c r="C6933" s="14">
        <f t="shared" si="1414"/>
        <v>0</v>
      </c>
      <c r="D6933" s="14">
        <f t="shared" si="1414"/>
        <v>0</v>
      </c>
      <c r="E6933" s="14" t="str">
        <f t="shared" si="1415"/>
        <v/>
      </c>
      <c r="F6933" s="14">
        <f t="shared" si="1416"/>
        <v>0</v>
      </c>
      <c r="G6933" s="14">
        <f t="shared" si="1412"/>
        <v>3</v>
      </c>
      <c r="H6933" s="14">
        <f t="shared" si="1417"/>
        <v>16</v>
      </c>
      <c r="I6933" s="14">
        <f t="shared" si="1417"/>
        <v>0</v>
      </c>
      <c r="J6933" s="14">
        <f t="shared" si="1417"/>
        <v>0</v>
      </c>
      <c r="K6933" s="14">
        <f t="shared" si="1417"/>
        <v>0</v>
      </c>
      <c r="L6933" s="14" t="str">
        <f t="shared" si="1418"/>
        <v>3.16</v>
      </c>
      <c r="M6933" s="15" t="str">
        <f t="shared" si="1419"/>
        <v>--</v>
      </c>
      <c r="N6933" s="14" t="str">
        <f t="shared" si="1420"/>
        <v/>
      </c>
      <c r="O6933" s="15" t="str">
        <f t="shared" si="1413"/>
        <v/>
      </c>
      <c r="P6933" s="15" t="str">
        <f>IF(N6933=1,FLOOR(MAX($P$4:P6932),1)+1,IF(AND(P6932&lt;&gt;"",O6932&lt;&gt;1),MAX($P$4:P6932)+0.1,""))</f>
        <v/>
      </c>
      <c r="Q6933" s="5">
        <f>ROW()</f>
        <v>6933</v>
      </c>
    </row>
    <row r="6934" spans="2:17" x14ac:dyDescent="0.3">
      <c r="B6934" s="5"/>
      <c r="C6934" s="14">
        <f t="shared" si="1414"/>
        <v>0</v>
      </c>
      <c r="D6934" s="14">
        <f t="shared" si="1414"/>
        <v>0</v>
      </c>
      <c r="E6934" s="14" t="str">
        <f t="shared" si="1415"/>
        <v/>
      </c>
      <c r="F6934" s="14">
        <f t="shared" si="1416"/>
        <v>0</v>
      </c>
      <c r="G6934" s="14">
        <f t="shared" si="1412"/>
        <v>3</v>
      </c>
      <c r="H6934" s="14">
        <f t="shared" ref="H6934:K6949" si="1421">IF(G6934&lt;&gt;G6933,0,IF(AND(($F6933-$D6934)=(H$3-1),$F6934=H$3),H6933+1,H6933))</f>
        <v>16</v>
      </c>
      <c r="I6934" s="14">
        <f t="shared" si="1421"/>
        <v>0</v>
      </c>
      <c r="J6934" s="14">
        <f t="shared" si="1421"/>
        <v>0</v>
      </c>
      <c r="K6934" s="14">
        <f t="shared" si="1421"/>
        <v>0</v>
      </c>
      <c r="L6934" s="14" t="str">
        <f t="shared" si="1418"/>
        <v>3.16</v>
      </c>
      <c r="M6934" s="15" t="str">
        <f t="shared" si="1419"/>
        <v>--</v>
      </c>
      <c r="N6934" s="14" t="str">
        <f t="shared" si="1420"/>
        <v/>
      </c>
      <c r="O6934" s="15" t="str">
        <f t="shared" si="1413"/>
        <v/>
      </c>
      <c r="P6934" s="15" t="str">
        <f>IF(N6934=1,FLOOR(MAX($P$4:P6933),1)+1,IF(AND(P6933&lt;&gt;"",O6933&lt;&gt;1),MAX($P$4:P6933)+0.1,""))</f>
        <v/>
      </c>
      <c r="Q6934" s="5">
        <f>ROW()</f>
        <v>6934</v>
      </c>
    </row>
    <row r="6935" spans="2:17" x14ac:dyDescent="0.3">
      <c r="B6935" s="5"/>
      <c r="C6935" s="14">
        <f t="shared" si="1414"/>
        <v>0</v>
      </c>
      <c r="D6935" s="14">
        <f t="shared" si="1414"/>
        <v>0</v>
      </c>
      <c r="E6935" s="14" t="str">
        <f t="shared" si="1415"/>
        <v/>
      </c>
      <c r="F6935" s="14">
        <f t="shared" si="1416"/>
        <v>0</v>
      </c>
      <c r="G6935" s="14">
        <f t="shared" si="1412"/>
        <v>3</v>
      </c>
      <c r="H6935" s="14">
        <f t="shared" si="1421"/>
        <v>16</v>
      </c>
      <c r="I6935" s="14">
        <f t="shared" si="1421"/>
        <v>0</v>
      </c>
      <c r="J6935" s="14">
        <f t="shared" si="1421"/>
        <v>0</v>
      </c>
      <c r="K6935" s="14">
        <f t="shared" si="1421"/>
        <v>0</v>
      </c>
      <c r="L6935" s="14" t="str">
        <f t="shared" si="1418"/>
        <v>3.16</v>
      </c>
      <c r="M6935" s="15" t="str">
        <f t="shared" si="1419"/>
        <v>--</v>
      </c>
      <c r="N6935" s="14" t="str">
        <f t="shared" si="1420"/>
        <v/>
      </c>
      <c r="O6935" s="15" t="str">
        <f t="shared" si="1413"/>
        <v/>
      </c>
      <c r="P6935" s="15" t="str">
        <f>IF(N6935=1,FLOOR(MAX($P$4:P6934),1)+1,IF(AND(P6934&lt;&gt;"",O6934&lt;&gt;1),MAX($P$4:P6934)+0.1,""))</f>
        <v/>
      </c>
      <c r="Q6935" s="5">
        <f>ROW()</f>
        <v>6935</v>
      </c>
    </row>
    <row r="6936" spans="2:17" x14ac:dyDescent="0.3">
      <c r="B6936" s="5"/>
      <c r="C6936" s="14">
        <f t="shared" si="1414"/>
        <v>0</v>
      </c>
      <c r="D6936" s="14">
        <f t="shared" si="1414"/>
        <v>0</v>
      </c>
      <c r="E6936" s="14" t="str">
        <f t="shared" si="1415"/>
        <v/>
      </c>
      <c r="F6936" s="14">
        <f t="shared" si="1416"/>
        <v>0</v>
      </c>
      <c r="G6936" s="14">
        <f t="shared" si="1412"/>
        <v>3</v>
      </c>
      <c r="H6936" s="14">
        <f t="shared" si="1421"/>
        <v>16</v>
      </c>
      <c r="I6936" s="14">
        <f t="shared" si="1421"/>
        <v>0</v>
      </c>
      <c r="J6936" s="14">
        <f t="shared" si="1421"/>
        <v>0</v>
      </c>
      <c r="K6936" s="14">
        <f t="shared" si="1421"/>
        <v>0</v>
      </c>
      <c r="L6936" s="14" t="str">
        <f t="shared" si="1418"/>
        <v>3.16</v>
      </c>
      <c r="M6936" s="15" t="str">
        <f t="shared" si="1419"/>
        <v>--</v>
      </c>
      <c r="N6936" s="14" t="str">
        <f t="shared" si="1420"/>
        <v/>
      </c>
      <c r="O6936" s="15" t="str">
        <f t="shared" si="1413"/>
        <v/>
      </c>
      <c r="P6936" s="15" t="str">
        <f>IF(N6936=1,FLOOR(MAX($P$4:P6935),1)+1,IF(AND(P6935&lt;&gt;"",O6935&lt;&gt;1),MAX($P$4:P6935)+0.1,""))</f>
        <v/>
      </c>
      <c r="Q6936" s="5">
        <f>ROW()</f>
        <v>6936</v>
      </c>
    </row>
    <row r="6937" spans="2:17" x14ac:dyDescent="0.3">
      <c r="B6937" s="5"/>
      <c r="C6937" s="14">
        <f t="shared" si="1414"/>
        <v>0</v>
      </c>
      <c r="D6937" s="14">
        <f t="shared" si="1414"/>
        <v>0</v>
      </c>
      <c r="E6937" s="14" t="str">
        <f t="shared" si="1415"/>
        <v/>
      </c>
      <c r="F6937" s="14">
        <f t="shared" si="1416"/>
        <v>0</v>
      </c>
      <c r="G6937" s="14">
        <f t="shared" si="1412"/>
        <v>3</v>
      </c>
      <c r="H6937" s="14">
        <f t="shared" si="1421"/>
        <v>16</v>
      </c>
      <c r="I6937" s="14">
        <f t="shared" si="1421"/>
        <v>0</v>
      </c>
      <c r="J6937" s="14">
        <f t="shared" si="1421"/>
        <v>0</v>
      </c>
      <c r="K6937" s="14">
        <f t="shared" si="1421"/>
        <v>0</v>
      </c>
      <c r="L6937" s="14" t="str">
        <f t="shared" si="1418"/>
        <v>3.16</v>
      </c>
      <c r="M6937" s="15" t="str">
        <f t="shared" si="1419"/>
        <v>--</v>
      </c>
      <c r="N6937" s="14" t="str">
        <f t="shared" si="1420"/>
        <v/>
      </c>
      <c r="O6937" s="15" t="str">
        <f t="shared" si="1413"/>
        <v/>
      </c>
      <c r="P6937" s="15" t="str">
        <f>IF(N6937=1,FLOOR(MAX($P$4:P6936),1)+1,IF(AND(P6936&lt;&gt;"",O6936&lt;&gt;1),MAX($P$4:P6936)+0.1,""))</f>
        <v/>
      </c>
      <c r="Q6937" s="5">
        <f>ROW()</f>
        <v>6937</v>
      </c>
    </row>
    <row r="6938" spans="2:17" x14ac:dyDescent="0.3">
      <c r="B6938" s="5"/>
      <c r="C6938" s="14">
        <f t="shared" si="1414"/>
        <v>0</v>
      </c>
      <c r="D6938" s="14">
        <f t="shared" si="1414"/>
        <v>0</v>
      </c>
      <c r="E6938" s="14" t="str">
        <f t="shared" si="1415"/>
        <v/>
      </c>
      <c r="F6938" s="14">
        <f t="shared" si="1416"/>
        <v>0</v>
      </c>
      <c r="G6938" s="14">
        <f t="shared" si="1412"/>
        <v>3</v>
      </c>
      <c r="H6938" s="14">
        <f t="shared" si="1421"/>
        <v>16</v>
      </c>
      <c r="I6938" s="14">
        <f t="shared" si="1421"/>
        <v>0</v>
      </c>
      <c r="J6938" s="14">
        <f t="shared" si="1421"/>
        <v>0</v>
      </c>
      <c r="K6938" s="14">
        <f t="shared" si="1421"/>
        <v>0</v>
      </c>
      <c r="L6938" s="14" t="str">
        <f t="shared" si="1418"/>
        <v>3.16</v>
      </c>
      <c r="M6938" s="15" t="str">
        <f t="shared" si="1419"/>
        <v>--</v>
      </c>
      <c r="N6938" s="14" t="str">
        <f t="shared" si="1420"/>
        <v/>
      </c>
      <c r="O6938" s="15" t="str">
        <f t="shared" si="1413"/>
        <v/>
      </c>
      <c r="P6938" s="15" t="str">
        <f>IF(N6938=1,FLOOR(MAX($P$4:P6937),1)+1,IF(AND(P6937&lt;&gt;"",O6937&lt;&gt;1),MAX($P$4:P6937)+0.1,""))</f>
        <v/>
      </c>
      <c r="Q6938" s="5">
        <f>ROW()</f>
        <v>6938</v>
      </c>
    </row>
    <row r="6939" spans="2:17" x14ac:dyDescent="0.3">
      <c r="B6939" s="5"/>
      <c r="C6939" s="14">
        <f t="shared" si="1414"/>
        <v>0</v>
      </c>
      <c r="D6939" s="14">
        <f t="shared" si="1414"/>
        <v>0</v>
      </c>
      <c r="E6939" s="14" t="str">
        <f t="shared" si="1415"/>
        <v/>
      </c>
      <c r="F6939" s="14">
        <f t="shared" si="1416"/>
        <v>0</v>
      </c>
      <c r="G6939" s="14">
        <f t="shared" si="1412"/>
        <v>3</v>
      </c>
      <c r="H6939" s="14">
        <f t="shared" si="1421"/>
        <v>16</v>
      </c>
      <c r="I6939" s="14">
        <f t="shared" si="1421"/>
        <v>0</v>
      </c>
      <c r="J6939" s="14">
        <f t="shared" si="1421"/>
        <v>0</v>
      </c>
      <c r="K6939" s="14">
        <f t="shared" si="1421"/>
        <v>0</v>
      </c>
      <c r="L6939" s="14" t="str">
        <f t="shared" si="1418"/>
        <v>3.16</v>
      </c>
      <c r="M6939" s="15" t="str">
        <f t="shared" si="1419"/>
        <v>--</v>
      </c>
      <c r="N6939" s="14" t="str">
        <f t="shared" si="1420"/>
        <v/>
      </c>
      <c r="O6939" s="15" t="str">
        <f t="shared" si="1413"/>
        <v/>
      </c>
      <c r="P6939" s="15" t="str">
        <f>IF(N6939=1,FLOOR(MAX($P$4:P6938),1)+1,IF(AND(P6938&lt;&gt;"",O6938&lt;&gt;1),MAX($P$4:P6938)+0.1,""))</f>
        <v/>
      </c>
      <c r="Q6939" s="5">
        <f>ROW()</f>
        <v>6939</v>
      </c>
    </row>
    <row r="6940" spans="2:17" x14ac:dyDescent="0.3">
      <c r="B6940" s="5"/>
      <c r="C6940" s="14">
        <f t="shared" si="1414"/>
        <v>0</v>
      </c>
      <c r="D6940" s="14">
        <f t="shared" si="1414"/>
        <v>0</v>
      </c>
      <c r="E6940" s="14" t="str">
        <f t="shared" si="1415"/>
        <v/>
      </c>
      <c r="F6940" s="14">
        <f t="shared" si="1416"/>
        <v>0</v>
      </c>
      <c r="G6940" s="14">
        <f t="shared" si="1412"/>
        <v>3</v>
      </c>
      <c r="H6940" s="14">
        <f t="shared" si="1421"/>
        <v>16</v>
      </c>
      <c r="I6940" s="14">
        <f t="shared" si="1421"/>
        <v>0</v>
      </c>
      <c r="J6940" s="14">
        <f t="shared" si="1421"/>
        <v>0</v>
      </c>
      <c r="K6940" s="14">
        <f t="shared" si="1421"/>
        <v>0</v>
      </c>
      <c r="L6940" s="14" t="str">
        <f t="shared" si="1418"/>
        <v>3.16</v>
      </c>
      <c r="M6940" s="15" t="str">
        <f t="shared" si="1419"/>
        <v>--</v>
      </c>
      <c r="N6940" s="14" t="str">
        <f t="shared" si="1420"/>
        <v/>
      </c>
      <c r="O6940" s="15" t="str">
        <f t="shared" si="1413"/>
        <v/>
      </c>
      <c r="P6940" s="15" t="str">
        <f>IF(N6940=1,FLOOR(MAX($P$4:P6939),1)+1,IF(AND(P6939&lt;&gt;"",O6939&lt;&gt;1),MAX($P$4:P6939)+0.1,""))</f>
        <v/>
      </c>
      <c r="Q6940" s="5">
        <f>ROW()</f>
        <v>6940</v>
      </c>
    </row>
    <row r="6941" spans="2:17" x14ac:dyDescent="0.3">
      <c r="B6941" s="5"/>
      <c r="C6941" s="14">
        <f t="shared" si="1414"/>
        <v>0</v>
      </c>
      <c r="D6941" s="14">
        <f t="shared" si="1414"/>
        <v>0</v>
      </c>
      <c r="E6941" s="14" t="str">
        <f t="shared" si="1415"/>
        <v/>
      </c>
      <c r="F6941" s="14">
        <f t="shared" si="1416"/>
        <v>0</v>
      </c>
      <c r="G6941" s="14">
        <f t="shared" si="1412"/>
        <v>3</v>
      </c>
      <c r="H6941" s="14">
        <f t="shared" si="1421"/>
        <v>16</v>
      </c>
      <c r="I6941" s="14">
        <f t="shared" si="1421"/>
        <v>0</v>
      </c>
      <c r="J6941" s="14">
        <f t="shared" si="1421"/>
        <v>0</v>
      </c>
      <c r="K6941" s="14">
        <f t="shared" si="1421"/>
        <v>0</v>
      </c>
      <c r="L6941" s="14" t="str">
        <f t="shared" si="1418"/>
        <v>3.16</v>
      </c>
      <c r="M6941" s="15" t="str">
        <f t="shared" si="1419"/>
        <v>--</v>
      </c>
      <c r="N6941" s="14" t="str">
        <f t="shared" si="1420"/>
        <v/>
      </c>
      <c r="O6941" s="15" t="str">
        <f t="shared" si="1413"/>
        <v/>
      </c>
      <c r="P6941" s="15" t="str">
        <f>IF(N6941=1,FLOOR(MAX($P$4:P6940),1)+1,IF(AND(P6940&lt;&gt;"",O6940&lt;&gt;1),MAX($P$4:P6940)+0.1,""))</f>
        <v/>
      </c>
      <c r="Q6941" s="5">
        <f>ROW()</f>
        <v>6941</v>
      </c>
    </row>
    <row r="6942" spans="2:17" x14ac:dyDescent="0.3">
      <c r="B6942" s="5"/>
      <c r="C6942" s="14">
        <f t="shared" si="1414"/>
        <v>0</v>
      </c>
      <c r="D6942" s="14">
        <f t="shared" si="1414"/>
        <v>0</v>
      </c>
      <c r="E6942" s="14" t="str">
        <f t="shared" si="1415"/>
        <v/>
      </c>
      <c r="F6942" s="14">
        <f t="shared" si="1416"/>
        <v>0</v>
      </c>
      <c r="G6942" s="14">
        <f t="shared" si="1412"/>
        <v>3</v>
      </c>
      <c r="H6942" s="14">
        <f t="shared" si="1421"/>
        <v>16</v>
      </c>
      <c r="I6942" s="14">
        <f t="shared" si="1421"/>
        <v>0</v>
      </c>
      <c r="J6942" s="14">
        <f t="shared" si="1421"/>
        <v>0</v>
      </c>
      <c r="K6942" s="14">
        <f t="shared" si="1421"/>
        <v>0</v>
      </c>
      <c r="L6942" s="14" t="str">
        <f t="shared" si="1418"/>
        <v>3.16</v>
      </c>
      <c r="M6942" s="15" t="str">
        <f t="shared" si="1419"/>
        <v>--</v>
      </c>
      <c r="N6942" s="14" t="str">
        <f t="shared" si="1420"/>
        <v/>
      </c>
      <c r="O6942" s="15" t="str">
        <f t="shared" si="1413"/>
        <v/>
      </c>
      <c r="P6942" s="15" t="str">
        <f>IF(N6942=1,FLOOR(MAX($P$4:P6941),1)+1,IF(AND(P6941&lt;&gt;"",O6941&lt;&gt;1),MAX($P$4:P6941)+0.1,""))</f>
        <v/>
      </c>
      <c r="Q6942" s="5">
        <f>ROW()</f>
        <v>6942</v>
      </c>
    </row>
    <row r="6943" spans="2:17" x14ac:dyDescent="0.3">
      <c r="B6943" s="5"/>
      <c r="C6943" s="14">
        <f t="shared" si="1414"/>
        <v>0</v>
      </c>
      <c r="D6943" s="14">
        <f t="shared" si="1414"/>
        <v>0</v>
      </c>
      <c r="E6943" s="14" t="str">
        <f t="shared" si="1415"/>
        <v/>
      </c>
      <c r="F6943" s="14">
        <f t="shared" si="1416"/>
        <v>0</v>
      </c>
      <c r="G6943" s="14">
        <f t="shared" si="1412"/>
        <v>3</v>
      </c>
      <c r="H6943" s="14">
        <f t="shared" si="1421"/>
        <v>16</v>
      </c>
      <c r="I6943" s="14">
        <f t="shared" si="1421"/>
        <v>0</v>
      </c>
      <c r="J6943" s="14">
        <f t="shared" si="1421"/>
        <v>0</v>
      </c>
      <c r="K6943" s="14">
        <f t="shared" si="1421"/>
        <v>0</v>
      </c>
      <c r="L6943" s="14" t="str">
        <f t="shared" si="1418"/>
        <v>3.16</v>
      </c>
      <c r="M6943" s="15" t="str">
        <f t="shared" si="1419"/>
        <v>--</v>
      </c>
      <c r="N6943" s="14" t="str">
        <f t="shared" si="1420"/>
        <v/>
      </c>
      <c r="O6943" s="15" t="str">
        <f t="shared" si="1413"/>
        <v/>
      </c>
      <c r="P6943" s="15" t="str">
        <f>IF(N6943=1,FLOOR(MAX($P$4:P6942),1)+1,IF(AND(P6942&lt;&gt;"",O6942&lt;&gt;1),MAX($P$4:P6942)+0.1,""))</f>
        <v/>
      </c>
      <c r="Q6943" s="5">
        <f>ROW()</f>
        <v>6943</v>
      </c>
    </row>
    <row r="6944" spans="2:17" x14ac:dyDescent="0.3">
      <c r="B6944" s="5"/>
      <c r="C6944" s="14">
        <f t="shared" si="1414"/>
        <v>0</v>
      </c>
      <c r="D6944" s="14">
        <f t="shared" si="1414"/>
        <v>0</v>
      </c>
      <c r="E6944" s="14" t="str">
        <f t="shared" si="1415"/>
        <v/>
      </c>
      <c r="F6944" s="14">
        <f t="shared" si="1416"/>
        <v>0</v>
      </c>
      <c r="G6944" s="14">
        <f t="shared" si="1412"/>
        <v>3</v>
      </c>
      <c r="H6944" s="14">
        <f t="shared" si="1421"/>
        <v>16</v>
      </c>
      <c r="I6944" s="14">
        <f t="shared" si="1421"/>
        <v>0</v>
      </c>
      <c r="J6944" s="14">
        <f t="shared" si="1421"/>
        <v>0</v>
      </c>
      <c r="K6944" s="14">
        <f t="shared" si="1421"/>
        <v>0</v>
      </c>
      <c r="L6944" s="14" t="str">
        <f t="shared" si="1418"/>
        <v>3.16</v>
      </c>
      <c r="M6944" s="15" t="str">
        <f t="shared" si="1419"/>
        <v>--</v>
      </c>
      <c r="N6944" s="14" t="str">
        <f t="shared" si="1420"/>
        <v/>
      </c>
      <c r="O6944" s="15" t="str">
        <f t="shared" si="1413"/>
        <v/>
      </c>
      <c r="P6944" s="15" t="str">
        <f>IF(N6944=1,FLOOR(MAX($P$4:P6943),1)+1,IF(AND(P6943&lt;&gt;"",O6943&lt;&gt;1),MAX($P$4:P6943)+0.1,""))</f>
        <v/>
      </c>
      <c r="Q6944" s="5">
        <f>ROW()</f>
        <v>6944</v>
      </c>
    </row>
    <row r="6945" spans="2:17" x14ac:dyDescent="0.3">
      <c r="B6945" s="5"/>
      <c r="C6945" s="14">
        <f t="shared" si="1414"/>
        <v>0</v>
      </c>
      <c r="D6945" s="14">
        <f t="shared" si="1414"/>
        <v>0</v>
      </c>
      <c r="E6945" s="14" t="str">
        <f t="shared" si="1415"/>
        <v/>
      </c>
      <c r="F6945" s="14">
        <f t="shared" si="1416"/>
        <v>0</v>
      </c>
      <c r="G6945" s="14">
        <f t="shared" si="1412"/>
        <v>3</v>
      </c>
      <c r="H6945" s="14">
        <f t="shared" si="1421"/>
        <v>16</v>
      </c>
      <c r="I6945" s="14">
        <f t="shared" si="1421"/>
        <v>0</v>
      </c>
      <c r="J6945" s="14">
        <f t="shared" si="1421"/>
        <v>0</v>
      </c>
      <c r="K6945" s="14">
        <f t="shared" si="1421"/>
        <v>0</v>
      </c>
      <c r="L6945" s="14" t="str">
        <f t="shared" si="1418"/>
        <v>3.16</v>
      </c>
      <c r="M6945" s="15" t="str">
        <f t="shared" si="1419"/>
        <v>--</v>
      </c>
      <c r="N6945" s="14" t="str">
        <f t="shared" si="1420"/>
        <v/>
      </c>
      <c r="O6945" s="15" t="str">
        <f t="shared" si="1413"/>
        <v/>
      </c>
      <c r="P6945" s="15" t="str">
        <f>IF(N6945=1,FLOOR(MAX($P$4:P6944),1)+1,IF(AND(P6944&lt;&gt;"",O6944&lt;&gt;1),MAX($P$4:P6944)+0.1,""))</f>
        <v/>
      </c>
      <c r="Q6945" s="5">
        <f>ROW()</f>
        <v>6945</v>
      </c>
    </row>
    <row r="6946" spans="2:17" x14ac:dyDescent="0.3">
      <c r="B6946" s="5"/>
      <c r="C6946" s="14">
        <f t="shared" si="1414"/>
        <v>0</v>
      </c>
      <c r="D6946" s="14">
        <f t="shared" si="1414"/>
        <v>0</v>
      </c>
      <c r="E6946" s="14" t="str">
        <f t="shared" si="1415"/>
        <v/>
      </c>
      <c r="F6946" s="14">
        <f t="shared" si="1416"/>
        <v>0</v>
      </c>
      <c r="G6946" s="14">
        <f t="shared" si="1412"/>
        <v>3</v>
      </c>
      <c r="H6946" s="14">
        <f t="shared" si="1421"/>
        <v>16</v>
      </c>
      <c r="I6946" s="14">
        <f t="shared" si="1421"/>
        <v>0</v>
      </c>
      <c r="J6946" s="14">
        <f t="shared" si="1421"/>
        <v>0</v>
      </c>
      <c r="K6946" s="14">
        <f t="shared" si="1421"/>
        <v>0</v>
      </c>
      <c r="L6946" s="14" t="str">
        <f t="shared" si="1418"/>
        <v>3.16</v>
      </c>
      <c r="M6946" s="15" t="str">
        <f t="shared" si="1419"/>
        <v>--</v>
      </c>
      <c r="N6946" s="14" t="str">
        <f t="shared" si="1420"/>
        <v/>
      </c>
      <c r="O6946" s="15" t="str">
        <f t="shared" si="1413"/>
        <v/>
      </c>
      <c r="P6946" s="15" t="str">
        <f>IF(N6946=1,FLOOR(MAX($P$4:P6945),1)+1,IF(AND(P6945&lt;&gt;"",O6945&lt;&gt;1),MAX($P$4:P6945)+0.1,""))</f>
        <v/>
      </c>
      <c r="Q6946" s="5">
        <f>ROW()</f>
        <v>6946</v>
      </c>
    </row>
    <row r="6947" spans="2:17" x14ac:dyDescent="0.3">
      <c r="B6947" s="5"/>
      <c r="C6947" s="14">
        <f t="shared" si="1414"/>
        <v>0</v>
      </c>
      <c r="D6947" s="14">
        <f t="shared" si="1414"/>
        <v>0</v>
      </c>
      <c r="E6947" s="14" t="str">
        <f t="shared" si="1415"/>
        <v/>
      </c>
      <c r="F6947" s="14">
        <f t="shared" si="1416"/>
        <v>0</v>
      </c>
      <c r="G6947" s="14">
        <f t="shared" si="1412"/>
        <v>3</v>
      </c>
      <c r="H6947" s="14">
        <f t="shared" si="1421"/>
        <v>16</v>
      </c>
      <c r="I6947" s="14">
        <f t="shared" si="1421"/>
        <v>0</v>
      </c>
      <c r="J6947" s="14">
        <f t="shared" si="1421"/>
        <v>0</v>
      </c>
      <c r="K6947" s="14">
        <f t="shared" si="1421"/>
        <v>0</v>
      </c>
      <c r="L6947" s="14" t="str">
        <f t="shared" si="1418"/>
        <v>3.16</v>
      </c>
      <c r="M6947" s="15" t="str">
        <f t="shared" si="1419"/>
        <v>--</v>
      </c>
      <c r="N6947" s="14" t="str">
        <f t="shared" si="1420"/>
        <v/>
      </c>
      <c r="O6947" s="15" t="str">
        <f t="shared" si="1413"/>
        <v/>
      </c>
      <c r="P6947" s="15" t="str">
        <f>IF(N6947=1,FLOOR(MAX($P$4:P6946),1)+1,IF(AND(P6946&lt;&gt;"",O6946&lt;&gt;1),MAX($P$4:P6946)+0.1,""))</f>
        <v/>
      </c>
      <c r="Q6947" s="5">
        <f>ROW()</f>
        <v>6947</v>
      </c>
    </row>
    <row r="6948" spans="2:17" x14ac:dyDescent="0.3">
      <c r="B6948" s="5"/>
      <c r="C6948" s="14">
        <f t="shared" si="1414"/>
        <v>0</v>
      </c>
      <c r="D6948" s="14">
        <f t="shared" si="1414"/>
        <v>0</v>
      </c>
      <c r="E6948" s="14" t="str">
        <f t="shared" si="1415"/>
        <v/>
      </c>
      <c r="F6948" s="14">
        <f t="shared" si="1416"/>
        <v>0</v>
      </c>
      <c r="G6948" s="14">
        <f t="shared" si="1412"/>
        <v>3</v>
      </c>
      <c r="H6948" s="14">
        <f t="shared" si="1421"/>
        <v>16</v>
      </c>
      <c r="I6948" s="14">
        <f t="shared" si="1421"/>
        <v>0</v>
      </c>
      <c r="J6948" s="14">
        <f t="shared" si="1421"/>
        <v>0</v>
      </c>
      <c r="K6948" s="14">
        <f t="shared" si="1421"/>
        <v>0</v>
      </c>
      <c r="L6948" s="14" t="str">
        <f t="shared" si="1418"/>
        <v>3.16</v>
      </c>
      <c r="M6948" s="15" t="str">
        <f t="shared" si="1419"/>
        <v>--</v>
      </c>
      <c r="N6948" s="14" t="str">
        <f t="shared" si="1420"/>
        <v/>
      </c>
      <c r="O6948" s="15" t="str">
        <f t="shared" si="1413"/>
        <v/>
      </c>
      <c r="P6948" s="15" t="str">
        <f>IF(N6948=1,FLOOR(MAX($P$4:P6947),1)+1,IF(AND(P6947&lt;&gt;"",O6947&lt;&gt;1),MAX($P$4:P6947)+0.1,""))</f>
        <v/>
      </c>
      <c r="Q6948" s="5">
        <f>ROW()</f>
        <v>6948</v>
      </c>
    </row>
    <row r="6949" spans="2:17" x14ac:dyDescent="0.3">
      <c r="B6949" s="5"/>
      <c r="C6949" s="14">
        <f t="shared" si="1414"/>
        <v>0</v>
      </c>
      <c r="D6949" s="14">
        <f t="shared" si="1414"/>
        <v>0</v>
      </c>
      <c r="E6949" s="14" t="str">
        <f t="shared" si="1415"/>
        <v/>
      </c>
      <c r="F6949" s="14">
        <f t="shared" si="1416"/>
        <v>0</v>
      </c>
      <c r="G6949" s="14">
        <f t="shared" si="1412"/>
        <v>3</v>
      </c>
      <c r="H6949" s="14">
        <f t="shared" si="1421"/>
        <v>16</v>
      </c>
      <c r="I6949" s="14">
        <f t="shared" si="1421"/>
        <v>0</v>
      </c>
      <c r="J6949" s="14">
        <f t="shared" si="1421"/>
        <v>0</v>
      </c>
      <c r="K6949" s="14">
        <f t="shared" si="1421"/>
        <v>0</v>
      </c>
      <c r="L6949" s="14" t="str">
        <f t="shared" si="1418"/>
        <v>3.16</v>
      </c>
      <c r="M6949" s="15" t="str">
        <f t="shared" si="1419"/>
        <v>--</v>
      </c>
      <c r="N6949" s="14" t="str">
        <f t="shared" si="1420"/>
        <v/>
      </c>
      <c r="O6949" s="15" t="str">
        <f t="shared" si="1413"/>
        <v/>
      </c>
      <c r="P6949" s="15" t="str">
        <f>IF(N6949=1,FLOOR(MAX($P$4:P6948),1)+1,IF(AND(P6948&lt;&gt;"",O6948&lt;&gt;1),MAX($P$4:P6948)+0.1,""))</f>
        <v/>
      </c>
      <c r="Q6949" s="5">
        <f>ROW()</f>
        <v>6949</v>
      </c>
    </row>
    <row r="6950" spans="2:17" x14ac:dyDescent="0.3">
      <c r="B6950" s="5"/>
      <c r="C6950" s="14">
        <f t="shared" ref="C6950:D6981" si="1422">(LEN($A6950)-LEN(SUBSTITUTE($A6950,C$3,"")))/LEN(C$3)</f>
        <v>0</v>
      </c>
      <c r="D6950" s="14">
        <f t="shared" si="1422"/>
        <v>0</v>
      </c>
      <c r="E6950" s="14" t="str">
        <f t="shared" si="1415"/>
        <v/>
      </c>
      <c r="F6950" s="14">
        <f t="shared" si="1416"/>
        <v>0</v>
      </c>
      <c r="G6950" s="14">
        <f t="shared" si="1412"/>
        <v>3</v>
      </c>
      <c r="H6950" s="14">
        <f t="shared" ref="H6950:K6965" si="1423">IF(G6950&lt;&gt;G6949,0,IF(AND(($F6949-$D6950)=(H$3-1),$F6950=H$3),H6949+1,H6949))</f>
        <v>16</v>
      </c>
      <c r="I6950" s="14">
        <f t="shared" si="1423"/>
        <v>0</v>
      </c>
      <c r="J6950" s="14">
        <f t="shared" si="1423"/>
        <v>0</v>
      </c>
      <c r="K6950" s="14">
        <f t="shared" si="1423"/>
        <v>0</v>
      </c>
      <c r="L6950" s="14" t="str">
        <f t="shared" si="1418"/>
        <v>3.16</v>
      </c>
      <c r="M6950" s="15" t="str">
        <f t="shared" si="1419"/>
        <v>--</v>
      </c>
      <c r="N6950" s="14" t="str">
        <f t="shared" si="1420"/>
        <v/>
      </c>
      <c r="O6950" s="15" t="str">
        <f t="shared" si="1413"/>
        <v/>
      </c>
      <c r="P6950" s="15" t="str">
        <f>IF(N6950=1,FLOOR(MAX($P$4:P6949),1)+1,IF(AND(P6949&lt;&gt;"",O6949&lt;&gt;1),MAX($P$4:P6949)+0.1,""))</f>
        <v/>
      </c>
      <c r="Q6950" s="5">
        <f>ROW()</f>
        <v>6950</v>
      </c>
    </row>
    <row r="6951" spans="2:17" x14ac:dyDescent="0.3">
      <c r="B6951" s="5"/>
      <c r="C6951" s="14">
        <f t="shared" si="1422"/>
        <v>0</v>
      </c>
      <c r="D6951" s="14">
        <f t="shared" si="1422"/>
        <v>0</v>
      </c>
      <c r="E6951" s="14" t="str">
        <f t="shared" si="1415"/>
        <v/>
      </c>
      <c r="F6951" s="14">
        <f t="shared" si="1416"/>
        <v>0</v>
      </c>
      <c r="G6951" s="14">
        <f t="shared" si="1412"/>
        <v>3</v>
      </c>
      <c r="H6951" s="14">
        <f t="shared" si="1423"/>
        <v>16</v>
      </c>
      <c r="I6951" s="14">
        <f t="shared" si="1423"/>
        <v>0</v>
      </c>
      <c r="J6951" s="14">
        <f t="shared" si="1423"/>
        <v>0</v>
      </c>
      <c r="K6951" s="14">
        <f t="shared" si="1423"/>
        <v>0</v>
      </c>
      <c r="L6951" s="14" t="str">
        <f t="shared" si="1418"/>
        <v>3.16</v>
      </c>
      <c r="M6951" s="15" t="str">
        <f t="shared" si="1419"/>
        <v>--</v>
      </c>
      <c r="N6951" s="14" t="str">
        <f t="shared" si="1420"/>
        <v/>
      </c>
      <c r="O6951" s="15" t="str">
        <f t="shared" si="1413"/>
        <v/>
      </c>
      <c r="P6951" s="15" t="str">
        <f>IF(N6951=1,FLOOR(MAX($P$4:P6950),1)+1,IF(AND(P6950&lt;&gt;"",O6950&lt;&gt;1),MAX($P$4:P6950)+0.1,""))</f>
        <v/>
      </c>
      <c r="Q6951" s="5">
        <f>ROW()</f>
        <v>6951</v>
      </c>
    </row>
    <row r="6952" spans="2:17" x14ac:dyDescent="0.3">
      <c r="B6952" s="5"/>
      <c r="C6952" s="14">
        <f t="shared" si="1422"/>
        <v>0</v>
      </c>
      <c r="D6952" s="14">
        <f t="shared" si="1422"/>
        <v>0</v>
      </c>
      <c r="E6952" s="14" t="str">
        <f t="shared" si="1415"/>
        <v/>
      </c>
      <c r="F6952" s="14">
        <f t="shared" si="1416"/>
        <v>0</v>
      </c>
      <c r="G6952" s="14">
        <f t="shared" si="1412"/>
        <v>3</v>
      </c>
      <c r="H6952" s="14">
        <f t="shared" si="1423"/>
        <v>16</v>
      </c>
      <c r="I6952" s="14">
        <f t="shared" si="1423"/>
        <v>0</v>
      </c>
      <c r="J6952" s="14">
        <f t="shared" si="1423"/>
        <v>0</v>
      </c>
      <c r="K6952" s="14">
        <f t="shared" si="1423"/>
        <v>0</v>
      </c>
      <c r="L6952" s="14" t="str">
        <f t="shared" si="1418"/>
        <v>3.16</v>
      </c>
      <c r="M6952" s="15" t="str">
        <f t="shared" si="1419"/>
        <v>--</v>
      </c>
      <c r="N6952" s="14" t="str">
        <f t="shared" si="1420"/>
        <v/>
      </c>
      <c r="O6952" s="15" t="str">
        <f t="shared" si="1413"/>
        <v/>
      </c>
      <c r="P6952" s="15" t="str">
        <f>IF(N6952=1,FLOOR(MAX($P$4:P6951),1)+1,IF(AND(P6951&lt;&gt;"",O6951&lt;&gt;1),MAX($P$4:P6951)+0.1,""))</f>
        <v/>
      </c>
      <c r="Q6952" s="5">
        <f>ROW()</f>
        <v>6952</v>
      </c>
    </row>
    <row r="6953" spans="2:17" x14ac:dyDescent="0.3">
      <c r="B6953" s="5"/>
      <c r="C6953" s="14">
        <f t="shared" si="1422"/>
        <v>0</v>
      </c>
      <c r="D6953" s="14">
        <f t="shared" si="1422"/>
        <v>0</v>
      </c>
      <c r="E6953" s="14" t="str">
        <f t="shared" si="1415"/>
        <v/>
      </c>
      <c r="F6953" s="14">
        <f t="shared" si="1416"/>
        <v>0</v>
      </c>
      <c r="G6953" s="14">
        <f t="shared" si="1412"/>
        <v>3</v>
      </c>
      <c r="H6953" s="14">
        <f t="shared" si="1423"/>
        <v>16</v>
      </c>
      <c r="I6953" s="14">
        <f t="shared" si="1423"/>
        <v>0</v>
      </c>
      <c r="J6953" s="14">
        <f t="shared" si="1423"/>
        <v>0</v>
      </c>
      <c r="K6953" s="14">
        <f t="shared" si="1423"/>
        <v>0</v>
      </c>
      <c r="L6953" s="14" t="str">
        <f t="shared" si="1418"/>
        <v>3.16</v>
      </c>
      <c r="M6953" s="15" t="str">
        <f t="shared" si="1419"/>
        <v>--</v>
      </c>
      <c r="N6953" s="14" t="str">
        <f t="shared" si="1420"/>
        <v/>
      </c>
      <c r="O6953" s="15" t="str">
        <f t="shared" si="1413"/>
        <v/>
      </c>
      <c r="P6953" s="15" t="str">
        <f>IF(N6953=1,FLOOR(MAX($P$4:P6952),1)+1,IF(AND(P6952&lt;&gt;"",O6952&lt;&gt;1),MAX($P$4:P6952)+0.1,""))</f>
        <v/>
      </c>
      <c r="Q6953" s="5">
        <f>ROW()</f>
        <v>6953</v>
      </c>
    </row>
    <row r="6954" spans="2:17" x14ac:dyDescent="0.3">
      <c r="B6954" s="5"/>
      <c r="C6954" s="14">
        <f t="shared" si="1422"/>
        <v>0</v>
      </c>
      <c r="D6954" s="14">
        <f t="shared" si="1422"/>
        <v>0</v>
      </c>
      <c r="E6954" s="14" t="str">
        <f t="shared" si="1415"/>
        <v/>
      </c>
      <c r="F6954" s="14">
        <f t="shared" si="1416"/>
        <v>0</v>
      </c>
      <c r="G6954" s="14">
        <f t="shared" si="1412"/>
        <v>3</v>
      </c>
      <c r="H6954" s="14">
        <f t="shared" si="1423"/>
        <v>16</v>
      </c>
      <c r="I6954" s="14">
        <f t="shared" si="1423"/>
        <v>0</v>
      </c>
      <c r="J6954" s="14">
        <f t="shared" si="1423"/>
        <v>0</v>
      </c>
      <c r="K6954" s="14">
        <f t="shared" si="1423"/>
        <v>0</v>
      </c>
      <c r="L6954" s="14" t="str">
        <f t="shared" si="1418"/>
        <v>3.16</v>
      </c>
      <c r="M6954" s="15" t="str">
        <f t="shared" si="1419"/>
        <v>--</v>
      </c>
      <c r="N6954" s="14" t="str">
        <f t="shared" si="1420"/>
        <v/>
      </c>
      <c r="O6954" s="15" t="str">
        <f t="shared" si="1413"/>
        <v/>
      </c>
      <c r="P6954" s="15" t="str">
        <f>IF(N6954=1,FLOOR(MAX($P$4:P6953),1)+1,IF(AND(P6953&lt;&gt;"",O6953&lt;&gt;1),MAX($P$4:P6953)+0.1,""))</f>
        <v/>
      </c>
      <c r="Q6954" s="5">
        <f>ROW()</f>
        <v>6954</v>
      </c>
    </row>
    <row r="6955" spans="2:17" x14ac:dyDescent="0.3">
      <c r="B6955" s="5"/>
      <c r="C6955" s="14">
        <f t="shared" si="1422"/>
        <v>0</v>
      </c>
      <c r="D6955" s="14">
        <f t="shared" si="1422"/>
        <v>0</v>
      </c>
      <c r="E6955" s="14" t="str">
        <f t="shared" si="1415"/>
        <v/>
      </c>
      <c r="F6955" s="14">
        <f t="shared" si="1416"/>
        <v>0</v>
      </c>
      <c r="G6955" s="14">
        <f t="shared" si="1412"/>
        <v>3</v>
      </c>
      <c r="H6955" s="14">
        <f t="shared" si="1423"/>
        <v>16</v>
      </c>
      <c r="I6955" s="14">
        <f t="shared" si="1423"/>
        <v>0</v>
      </c>
      <c r="J6955" s="14">
        <f t="shared" si="1423"/>
        <v>0</v>
      </c>
      <c r="K6955" s="14">
        <f t="shared" si="1423"/>
        <v>0</v>
      </c>
      <c r="L6955" s="14" t="str">
        <f t="shared" si="1418"/>
        <v>3.16</v>
      </c>
      <c r="M6955" s="15" t="str">
        <f t="shared" si="1419"/>
        <v>--</v>
      </c>
      <c r="N6955" s="14" t="str">
        <f t="shared" si="1420"/>
        <v/>
      </c>
      <c r="O6955" s="15" t="str">
        <f t="shared" si="1413"/>
        <v/>
      </c>
      <c r="P6955" s="15" t="str">
        <f>IF(N6955=1,FLOOR(MAX($P$4:P6954),1)+1,IF(AND(P6954&lt;&gt;"",O6954&lt;&gt;1),MAX($P$4:P6954)+0.1,""))</f>
        <v/>
      </c>
      <c r="Q6955" s="5">
        <f>ROW()</f>
        <v>6955</v>
      </c>
    </row>
    <row r="6956" spans="2:17" x14ac:dyDescent="0.3">
      <c r="B6956" s="5"/>
      <c r="C6956" s="14">
        <f t="shared" si="1422"/>
        <v>0</v>
      </c>
      <c r="D6956" s="14">
        <f t="shared" si="1422"/>
        <v>0</v>
      </c>
      <c r="E6956" s="14" t="str">
        <f t="shared" si="1415"/>
        <v/>
      </c>
      <c r="F6956" s="14">
        <f t="shared" si="1416"/>
        <v>0</v>
      </c>
      <c r="G6956" s="14">
        <f t="shared" si="1412"/>
        <v>3</v>
      </c>
      <c r="H6956" s="14">
        <f t="shared" si="1423"/>
        <v>16</v>
      </c>
      <c r="I6956" s="14">
        <f t="shared" si="1423"/>
        <v>0</v>
      </c>
      <c r="J6956" s="14">
        <f t="shared" si="1423"/>
        <v>0</v>
      </c>
      <c r="K6956" s="14">
        <f t="shared" si="1423"/>
        <v>0</v>
      </c>
      <c r="L6956" s="14" t="str">
        <f t="shared" si="1418"/>
        <v>3.16</v>
      </c>
      <c r="M6956" s="15" t="str">
        <f t="shared" si="1419"/>
        <v>--</v>
      </c>
      <c r="N6956" s="14" t="str">
        <f t="shared" si="1420"/>
        <v/>
      </c>
      <c r="O6956" s="15" t="str">
        <f t="shared" si="1413"/>
        <v/>
      </c>
      <c r="P6956" s="15" t="str">
        <f>IF(N6956=1,FLOOR(MAX($P$4:P6955),1)+1,IF(AND(P6955&lt;&gt;"",O6955&lt;&gt;1),MAX($P$4:P6955)+0.1,""))</f>
        <v/>
      </c>
      <c r="Q6956" s="5">
        <f>ROW()</f>
        <v>6956</v>
      </c>
    </row>
    <row r="6957" spans="2:17" x14ac:dyDescent="0.3">
      <c r="B6957" s="5"/>
      <c r="C6957" s="14">
        <f t="shared" si="1422"/>
        <v>0</v>
      </c>
      <c r="D6957" s="14">
        <f t="shared" si="1422"/>
        <v>0</v>
      </c>
      <c r="E6957" s="14" t="str">
        <f t="shared" si="1415"/>
        <v/>
      </c>
      <c r="F6957" s="14">
        <f t="shared" si="1416"/>
        <v>0</v>
      </c>
      <c r="G6957" s="14">
        <f t="shared" si="1412"/>
        <v>3</v>
      </c>
      <c r="H6957" s="14">
        <f t="shared" si="1423"/>
        <v>16</v>
      </c>
      <c r="I6957" s="14">
        <f t="shared" si="1423"/>
        <v>0</v>
      </c>
      <c r="J6957" s="14">
        <f t="shared" si="1423"/>
        <v>0</v>
      </c>
      <c r="K6957" s="14">
        <f t="shared" si="1423"/>
        <v>0</v>
      </c>
      <c r="L6957" s="14" t="str">
        <f t="shared" si="1418"/>
        <v>3.16</v>
      </c>
      <c r="M6957" s="15" t="str">
        <f t="shared" si="1419"/>
        <v>--</v>
      </c>
      <c r="N6957" s="14" t="str">
        <f t="shared" si="1420"/>
        <v/>
      </c>
      <c r="O6957" s="15" t="str">
        <f t="shared" si="1413"/>
        <v/>
      </c>
      <c r="P6957" s="15" t="str">
        <f>IF(N6957=1,FLOOR(MAX($P$4:P6956),1)+1,IF(AND(P6956&lt;&gt;"",O6956&lt;&gt;1),MAX($P$4:P6956)+0.1,""))</f>
        <v/>
      </c>
      <c r="Q6957" s="5">
        <f>ROW()</f>
        <v>6957</v>
      </c>
    </row>
    <row r="6958" spans="2:17" x14ac:dyDescent="0.3">
      <c r="B6958" s="5"/>
      <c r="C6958" s="14">
        <f t="shared" si="1422"/>
        <v>0</v>
      </c>
      <c r="D6958" s="14">
        <f t="shared" si="1422"/>
        <v>0</v>
      </c>
      <c r="E6958" s="14" t="str">
        <f t="shared" si="1415"/>
        <v/>
      </c>
      <c r="F6958" s="14">
        <f t="shared" si="1416"/>
        <v>0</v>
      </c>
      <c r="G6958" s="14">
        <f t="shared" si="1412"/>
        <v>3</v>
      </c>
      <c r="H6958" s="14">
        <f t="shared" si="1423"/>
        <v>16</v>
      </c>
      <c r="I6958" s="14">
        <f t="shared" si="1423"/>
        <v>0</v>
      </c>
      <c r="J6958" s="14">
        <f t="shared" si="1423"/>
        <v>0</v>
      </c>
      <c r="K6958" s="14">
        <f t="shared" si="1423"/>
        <v>0</v>
      </c>
      <c r="L6958" s="14" t="str">
        <f t="shared" si="1418"/>
        <v>3.16</v>
      </c>
      <c r="M6958" s="15" t="str">
        <f t="shared" si="1419"/>
        <v>--</v>
      </c>
      <c r="N6958" s="14" t="str">
        <f t="shared" si="1420"/>
        <v/>
      </c>
      <c r="O6958" s="15" t="str">
        <f t="shared" si="1413"/>
        <v/>
      </c>
      <c r="P6958" s="15" t="str">
        <f>IF(N6958=1,FLOOR(MAX($P$4:P6957),1)+1,IF(AND(P6957&lt;&gt;"",O6957&lt;&gt;1),MAX($P$4:P6957)+0.1,""))</f>
        <v/>
      </c>
      <c r="Q6958" s="5">
        <f>ROW()</f>
        <v>6958</v>
      </c>
    </row>
    <row r="6959" spans="2:17" x14ac:dyDescent="0.3">
      <c r="B6959" s="5"/>
      <c r="C6959" s="14">
        <f t="shared" si="1422"/>
        <v>0</v>
      </c>
      <c r="D6959" s="14">
        <f t="shared" si="1422"/>
        <v>0</v>
      </c>
      <c r="E6959" s="14" t="str">
        <f t="shared" si="1415"/>
        <v/>
      </c>
      <c r="F6959" s="14">
        <f t="shared" si="1416"/>
        <v>0</v>
      </c>
      <c r="G6959" s="14">
        <f t="shared" si="1412"/>
        <v>3</v>
      </c>
      <c r="H6959" s="14">
        <f t="shared" si="1423"/>
        <v>16</v>
      </c>
      <c r="I6959" s="14">
        <f t="shared" si="1423"/>
        <v>0</v>
      </c>
      <c r="J6959" s="14">
        <f t="shared" si="1423"/>
        <v>0</v>
      </c>
      <c r="K6959" s="14">
        <f t="shared" si="1423"/>
        <v>0</v>
      </c>
      <c r="L6959" s="14" t="str">
        <f t="shared" si="1418"/>
        <v>3.16</v>
      </c>
      <c r="M6959" s="15" t="str">
        <f t="shared" si="1419"/>
        <v>--</v>
      </c>
      <c r="N6959" s="14" t="str">
        <f t="shared" si="1420"/>
        <v/>
      </c>
      <c r="O6959" s="15" t="str">
        <f t="shared" si="1413"/>
        <v/>
      </c>
      <c r="P6959" s="15" t="str">
        <f>IF(N6959=1,FLOOR(MAX($P$4:P6958),1)+1,IF(AND(P6958&lt;&gt;"",O6958&lt;&gt;1),MAX($P$4:P6958)+0.1,""))</f>
        <v/>
      </c>
      <c r="Q6959" s="5">
        <f>ROW()</f>
        <v>6959</v>
      </c>
    </row>
    <row r="6960" spans="2:17" x14ac:dyDescent="0.3">
      <c r="B6960" s="5"/>
      <c r="C6960" s="14">
        <f t="shared" si="1422"/>
        <v>0</v>
      </c>
      <c r="D6960" s="14">
        <f t="shared" si="1422"/>
        <v>0</v>
      </c>
      <c r="E6960" s="14" t="str">
        <f t="shared" si="1415"/>
        <v/>
      </c>
      <c r="F6960" s="14">
        <f t="shared" si="1416"/>
        <v>0</v>
      </c>
      <c r="G6960" s="14">
        <f t="shared" si="1412"/>
        <v>3</v>
      </c>
      <c r="H6960" s="14">
        <f t="shared" si="1423"/>
        <v>16</v>
      </c>
      <c r="I6960" s="14">
        <f t="shared" si="1423"/>
        <v>0</v>
      </c>
      <c r="J6960" s="14">
        <f t="shared" si="1423"/>
        <v>0</v>
      </c>
      <c r="K6960" s="14">
        <f t="shared" si="1423"/>
        <v>0</v>
      </c>
      <c r="L6960" s="14" t="str">
        <f t="shared" si="1418"/>
        <v>3.16</v>
      </c>
      <c r="M6960" s="15" t="str">
        <f t="shared" si="1419"/>
        <v>--</v>
      </c>
      <c r="N6960" s="14" t="str">
        <f t="shared" si="1420"/>
        <v/>
      </c>
      <c r="O6960" s="15" t="str">
        <f t="shared" si="1413"/>
        <v/>
      </c>
      <c r="P6960" s="15" t="str">
        <f>IF(N6960=1,FLOOR(MAX($P$4:P6959),1)+1,IF(AND(P6959&lt;&gt;"",O6959&lt;&gt;1),MAX($P$4:P6959)+0.1,""))</f>
        <v/>
      </c>
      <c r="Q6960" s="5">
        <f>ROW()</f>
        <v>6960</v>
      </c>
    </row>
    <row r="6961" spans="2:17" x14ac:dyDescent="0.3">
      <c r="B6961" s="5"/>
      <c r="C6961" s="14">
        <f t="shared" si="1422"/>
        <v>0</v>
      </c>
      <c r="D6961" s="14">
        <f t="shared" si="1422"/>
        <v>0</v>
      </c>
      <c r="E6961" s="14" t="str">
        <f t="shared" si="1415"/>
        <v/>
      </c>
      <c r="F6961" s="14">
        <f t="shared" si="1416"/>
        <v>0</v>
      </c>
      <c r="G6961" s="14">
        <f t="shared" si="1412"/>
        <v>3</v>
      </c>
      <c r="H6961" s="14">
        <f t="shared" si="1423"/>
        <v>16</v>
      </c>
      <c r="I6961" s="14">
        <f t="shared" si="1423"/>
        <v>0</v>
      </c>
      <c r="J6961" s="14">
        <f t="shared" si="1423"/>
        <v>0</v>
      </c>
      <c r="K6961" s="14">
        <f t="shared" si="1423"/>
        <v>0</v>
      </c>
      <c r="L6961" s="14" t="str">
        <f t="shared" si="1418"/>
        <v>3.16</v>
      </c>
      <c r="M6961" s="15" t="str">
        <f t="shared" si="1419"/>
        <v>--</v>
      </c>
      <c r="N6961" s="14" t="str">
        <f t="shared" si="1420"/>
        <v/>
      </c>
      <c r="O6961" s="15" t="str">
        <f t="shared" si="1413"/>
        <v/>
      </c>
      <c r="P6961" s="15" t="str">
        <f>IF(N6961=1,FLOOR(MAX($P$4:P6960),1)+1,IF(AND(P6960&lt;&gt;"",O6960&lt;&gt;1),MAX($P$4:P6960)+0.1,""))</f>
        <v/>
      </c>
      <c r="Q6961" s="5">
        <f>ROW()</f>
        <v>6961</v>
      </c>
    </row>
    <row r="6962" spans="2:17" x14ac:dyDescent="0.3">
      <c r="B6962" s="5"/>
      <c r="C6962" s="14">
        <f t="shared" si="1422"/>
        <v>0</v>
      </c>
      <c r="D6962" s="14">
        <f t="shared" si="1422"/>
        <v>0</v>
      </c>
      <c r="E6962" s="14" t="str">
        <f t="shared" si="1415"/>
        <v/>
      </c>
      <c r="F6962" s="14">
        <f t="shared" si="1416"/>
        <v>0</v>
      </c>
      <c r="G6962" s="14">
        <f t="shared" si="1412"/>
        <v>3</v>
      </c>
      <c r="H6962" s="14">
        <f t="shared" si="1423"/>
        <v>16</v>
      </c>
      <c r="I6962" s="14">
        <f t="shared" si="1423"/>
        <v>0</v>
      </c>
      <c r="J6962" s="14">
        <f t="shared" si="1423"/>
        <v>0</v>
      </c>
      <c r="K6962" s="14">
        <f t="shared" si="1423"/>
        <v>0</v>
      </c>
      <c r="L6962" s="14" t="str">
        <f t="shared" si="1418"/>
        <v>3.16</v>
      </c>
      <c r="M6962" s="15" t="str">
        <f t="shared" si="1419"/>
        <v>--</v>
      </c>
      <c r="N6962" s="14" t="str">
        <f t="shared" si="1420"/>
        <v/>
      </c>
      <c r="O6962" s="15" t="str">
        <f t="shared" si="1413"/>
        <v/>
      </c>
      <c r="P6962" s="15" t="str">
        <f>IF(N6962=1,FLOOR(MAX($P$4:P6961),1)+1,IF(AND(P6961&lt;&gt;"",O6961&lt;&gt;1),MAX($P$4:P6961)+0.1,""))</f>
        <v/>
      </c>
      <c r="Q6962" s="5">
        <f>ROW()</f>
        <v>6962</v>
      </c>
    </row>
    <row r="6963" spans="2:17" x14ac:dyDescent="0.3">
      <c r="B6963" s="5"/>
      <c r="C6963" s="14">
        <f t="shared" si="1422"/>
        <v>0</v>
      </c>
      <c r="D6963" s="14">
        <f t="shared" si="1422"/>
        <v>0</v>
      </c>
      <c r="E6963" s="14" t="str">
        <f t="shared" si="1415"/>
        <v/>
      </c>
      <c r="F6963" s="14">
        <f t="shared" si="1416"/>
        <v>0</v>
      </c>
      <c r="G6963" s="14">
        <f t="shared" si="1412"/>
        <v>3</v>
      </c>
      <c r="H6963" s="14">
        <f t="shared" si="1423"/>
        <v>16</v>
      </c>
      <c r="I6963" s="14">
        <f t="shared" si="1423"/>
        <v>0</v>
      </c>
      <c r="J6963" s="14">
        <f t="shared" si="1423"/>
        <v>0</v>
      </c>
      <c r="K6963" s="14">
        <f t="shared" si="1423"/>
        <v>0</v>
      </c>
      <c r="L6963" s="14" t="str">
        <f t="shared" si="1418"/>
        <v>3.16</v>
      </c>
      <c r="M6963" s="15" t="str">
        <f t="shared" si="1419"/>
        <v>--</v>
      </c>
      <c r="N6963" s="14" t="str">
        <f t="shared" si="1420"/>
        <v/>
      </c>
      <c r="O6963" s="15" t="str">
        <f t="shared" si="1413"/>
        <v/>
      </c>
      <c r="P6963" s="15" t="str">
        <f>IF(N6963=1,FLOOR(MAX($P$4:P6962),1)+1,IF(AND(P6962&lt;&gt;"",O6962&lt;&gt;1),MAX($P$4:P6962)+0.1,""))</f>
        <v/>
      </c>
      <c r="Q6963" s="5">
        <f>ROW()</f>
        <v>6963</v>
      </c>
    </row>
    <row r="6964" spans="2:17" x14ac:dyDescent="0.3">
      <c r="B6964" s="5"/>
      <c r="C6964" s="14">
        <f t="shared" si="1422"/>
        <v>0</v>
      </c>
      <c r="D6964" s="14">
        <f t="shared" si="1422"/>
        <v>0</v>
      </c>
      <c r="E6964" s="14" t="str">
        <f t="shared" si="1415"/>
        <v/>
      </c>
      <c r="F6964" s="14">
        <f t="shared" si="1416"/>
        <v>0</v>
      </c>
      <c r="G6964" s="14">
        <f t="shared" si="1412"/>
        <v>3</v>
      </c>
      <c r="H6964" s="14">
        <f t="shared" si="1423"/>
        <v>16</v>
      </c>
      <c r="I6964" s="14">
        <f t="shared" si="1423"/>
        <v>0</v>
      </c>
      <c r="J6964" s="14">
        <f t="shared" si="1423"/>
        <v>0</v>
      </c>
      <c r="K6964" s="14">
        <f t="shared" si="1423"/>
        <v>0</v>
      </c>
      <c r="L6964" s="14" t="str">
        <f t="shared" si="1418"/>
        <v>3.16</v>
      </c>
      <c r="M6964" s="15" t="str">
        <f t="shared" si="1419"/>
        <v>--</v>
      </c>
      <c r="N6964" s="14" t="str">
        <f t="shared" si="1420"/>
        <v/>
      </c>
      <c r="O6964" s="15" t="str">
        <f t="shared" si="1413"/>
        <v/>
      </c>
      <c r="P6964" s="15" t="str">
        <f>IF(N6964=1,FLOOR(MAX($P$4:P6963),1)+1,IF(AND(P6963&lt;&gt;"",O6963&lt;&gt;1),MAX($P$4:P6963)+0.1,""))</f>
        <v/>
      </c>
      <c r="Q6964" s="5">
        <f>ROW()</f>
        <v>6964</v>
      </c>
    </row>
    <row r="6965" spans="2:17" x14ac:dyDescent="0.3">
      <c r="B6965" s="5"/>
      <c r="C6965" s="14">
        <f t="shared" si="1422"/>
        <v>0</v>
      </c>
      <c r="D6965" s="14">
        <f t="shared" si="1422"/>
        <v>0</v>
      </c>
      <c r="E6965" s="14" t="str">
        <f t="shared" si="1415"/>
        <v/>
      </c>
      <c r="F6965" s="14">
        <f t="shared" si="1416"/>
        <v>0</v>
      </c>
      <c r="G6965" s="14">
        <f t="shared" si="1412"/>
        <v>3</v>
      </c>
      <c r="H6965" s="14">
        <f t="shared" si="1423"/>
        <v>16</v>
      </c>
      <c r="I6965" s="14">
        <f t="shared" si="1423"/>
        <v>0</v>
      </c>
      <c r="J6965" s="14">
        <f t="shared" si="1423"/>
        <v>0</v>
      </c>
      <c r="K6965" s="14">
        <f t="shared" si="1423"/>
        <v>0</v>
      </c>
      <c r="L6965" s="14" t="str">
        <f t="shared" si="1418"/>
        <v>3.16</v>
      </c>
      <c r="M6965" s="15" t="str">
        <f t="shared" si="1419"/>
        <v>--</v>
      </c>
      <c r="N6965" s="14" t="str">
        <f t="shared" si="1420"/>
        <v/>
      </c>
      <c r="O6965" s="15" t="str">
        <f t="shared" si="1413"/>
        <v/>
      </c>
      <c r="P6965" s="15" t="str">
        <f>IF(N6965=1,FLOOR(MAX($P$4:P6964),1)+1,IF(AND(P6964&lt;&gt;"",O6964&lt;&gt;1),MAX($P$4:P6964)+0.1,""))</f>
        <v/>
      </c>
      <c r="Q6965" s="5">
        <f>ROW()</f>
        <v>6965</v>
      </c>
    </row>
    <row r="6966" spans="2:17" x14ac:dyDescent="0.3">
      <c r="B6966" s="5"/>
      <c r="C6966" s="14">
        <f t="shared" si="1422"/>
        <v>0</v>
      </c>
      <c r="D6966" s="14">
        <f t="shared" si="1422"/>
        <v>0</v>
      </c>
      <c r="E6966" s="14" t="str">
        <f t="shared" si="1415"/>
        <v/>
      </c>
      <c r="F6966" s="14">
        <f t="shared" si="1416"/>
        <v>0</v>
      </c>
      <c r="G6966" s="14">
        <f t="shared" si="1412"/>
        <v>3</v>
      </c>
      <c r="H6966" s="14">
        <f t="shared" ref="H6966:K6981" si="1424">IF(G6966&lt;&gt;G6965,0,IF(AND(($F6965-$D6966)=(H$3-1),$F6966=H$3),H6965+1,H6965))</f>
        <v>16</v>
      </c>
      <c r="I6966" s="14">
        <f t="shared" si="1424"/>
        <v>0</v>
      </c>
      <c r="J6966" s="14">
        <f t="shared" si="1424"/>
        <v>0</v>
      </c>
      <c r="K6966" s="14">
        <f t="shared" si="1424"/>
        <v>0</v>
      </c>
      <c r="L6966" s="14" t="str">
        <f t="shared" si="1418"/>
        <v>3.16</v>
      </c>
      <c r="M6966" s="15" t="str">
        <f t="shared" si="1419"/>
        <v>--</v>
      </c>
      <c r="N6966" s="14" t="str">
        <f t="shared" si="1420"/>
        <v/>
      </c>
      <c r="O6966" s="15" t="str">
        <f t="shared" si="1413"/>
        <v/>
      </c>
      <c r="P6966" s="15" t="str">
        <f>IF(N6966=1,FLOOR(MAX($P$4:P6965),1)+1,IF(AND(P6965&lt;&gt;"",O6965&lt;&gt;1),MAX($P$4:P6965)+0.1,""))</f>
        <v/>
      </c>
      <c r="Q6966" s="5">
        <f>ROW()</f>
        <v>6966</v>
      </c>
    </row>
    <row r="6967" spans="2:17" x14ac:dyDescent="0.3">
      <c r="B6967" s="5"/>
      <c r="C6967" s="14">
        <f t="shared" si="1422"/>
        <v>0</v>
      </c>
      <c r="D6967" s="14">
        <f t="shared" si="1422"/>
        <v>0</v>
      </c>
      <c r="E6967" s="14" t="str">
        <f t="shared" si="1415"/>
        <v/>
      </c>
      <c r="F6967" s="14">
        <f t="shared" si="1416"/>
        <v>0</v>
      </c>
      <c r="G6967" s="14">
        <f t="shared" si="1412"/>
        <v>3</v>
      </c>
      <c r="H6967" s="14">
        <f t="shared" si="1424"/>
        <v>16</v>
      </c>
      <c r="I6967" s="14">
        <f t="shared" si="1424"/>
        <v>0</v>
      </c>
      <c r="J6967" s="14">
        <f t="shared" si="1424"/>
        <v>0</v>
      </c>
      <c r="K6967" s="14">
        <f t="shared" si="1424"/>
        <v>0</v>
      </c>
      <c r="L6967" s="14" t="str">
        <f t="shared" si="1418"/>
        <v>3.16</v>
      </c>
      <c r="M6967" s="15" t="str">
        <f t="shared" si="1419"/>
        <v>--</v>
      </c>
      <c r="N6967" s="14" t="str">
        <f t="shared" si="1420"/>
        <v/>
      </c>
      <c r="O6967" s="15" t="str">
        <f t="shared" si="1413"/>
        <v/>
      </c>
      <c r="P6967" s="15" t="str">
        <f>IF(N6967=1,FLOOR(MAX($P$4:P6966),1)+1,IF(AND(P6966&lt;&gt;"",O6966&lt;&gt;1),MAX($P$4:P6966)+0.1,""))</f>
        <v/>
      </c>
      <c r="Q6967" s="5">
        <f>ROW()</f>
        <v>6967</v>
      </c>
    </row>
    <row r="6968" spans="2:17" x14ac:dyDescent="0.3">
      <c r="B6968" s="5"/>
      <c r="C6968" s="14">
        <f t="shared" si="1422"/>
        <v>0</v>
      </c>
      <c r="D6968" s="14">
        <f t="shared" si="1422"/>
        <v>0</v>
      </c>
      <c r="E6968" s="14" t="str">
        <f t="shared" si="1415"/>
        <v/>
      </c>
      <c r="F6968" s="14">
        <f t="shared" si="1416"/>
        <v>0</v>
      </c>
      <c r="G6968" s="14">
        <f t="shared" si="1412"/>
        <v>3</v>
      </c>
      <c r="H6968" s="14">
        <f t="shared" si="1424"/>
        <v>16</v>
      </c>
      <c r="I6968" s="14">
        <f t="shared" si="1424"/>
        <v>0</v>
      </c>
      <c r="J6968" s="14">
        <f t="shared" si="1424"/>
        <v>0</v>
      </c>
      <c r="K6968" s="14">
        <f t="shared" si="1424"/>
        <v>0</v>
      </c>
      <c r="L6968" s="14" t="str">
        <f t="shared" si="1418"/>
        <v>3.16</v>
      </c>
      <c r="M6968" s="15" t="str">
        <f t="shared" si="1419"/>
        <v>--</v>
      </c>
      <c r="N6968" s="14" t="str">
        <f t="shared" si="1420"/>
        <v/>
      </c>
      <c r="O6968" s="15" t="str">
        <f t="shared" si="1413"/>
        <v/>
      </c>
      <c r="P6968" s="15" t="str">
        <f>IF(N6968=1,FLOOR(MAX($P$4:P6967),1)+1,IF(AND(P6967&lt;&gt;"",O6967&lt;&gt;1),MAX($P$4:P6967)+0.1,""))</f>
        <v/>
      </c>
      <c r="Q6968" s="5">
        <f>ROW()</f>
        <v>6968</v>
      </c>
    </row>
    <row r="6969" spans="2:17" x14ac:dyDescent="0.3">
      <c r="B6969" s="5"/>
      <c r="C6969" s="14">
        <f t="shared" si="1422"/>
        <v>0</v>
      </c>
      <c r="D6969" s="14">
        <f t="shared" si="1422"/>
        <v>0</v>
      </c>
      <c r="E6969" s="14" t="str">
        <f t="shared" si="1415"/>
        <v/>
      </c>
      <c r="F6969" s="14">
        <f t="shared" si="1416"/>
        <v>0</v>
      </c>
      <c r="G6969" s="14">
        <f t="shared" si="1412"/>
        <v>3</v>
      </c>
      <c r="H6969" s="14">
        <f t="shared" si="1424"/>
        <v>16</v>
      </c>
      <c r="I6969" s="14">
        <f t="shared" si="1424"/>
        <v>0</v>
      </c>
      <c r="J6969" s="14">
        <f t="shared" si="1424"/>
        <v>0</v>
      </c>
      <c r="K6969" s="14">
        <f t="shared" si="1424"/>
        <v>0</v>
      </c>
      <c r="L6969" s="14" t="str">
        <f t="shared" si="1418"/>
        <v>3.16</v>
      </c>
      <c r="M6969" s="15" t="str">
        <f t="shared" si="1419"/>
        <v>--</v>
      </c>
      <c r="N6969" s="14" t="str">
        <f t="shared" si="1420"/>
        <v/>
      </c>
      <c r="O6969" s="15" t="str">
        <f t="shared" si="1413"/>
        <v/>
      </c>
      <c r="P6969" s="15" t="str">
        <f>IF(N6969=1,FLOOR(MAX($P$4:P6968),1)+1,IF(AND(P6968&lt;&gt;"",O6968&lt;&gt;1),MAX($P$4:P6968)+0.1,""))</f>
        <v/>
      </c>
      <c r="Q6969" s="5">
        <f>ROW()</f>
        <v>6969</v>
      </c>
    </row>
    <row r="6970" spans="2:17" x14ac:dyDescent="0.3">
      <c r="B6970" s="5"/>
      <c r="C6970" s="14">
        <f t="shared" si="1422"/>
        <v>0</v>
      </c>
      <c r="D6970" s="14">
        <f t="shared" si="1422"/>
        <v>0</v>
      </c>
      <c r="E6970" s="14" t="str">
        <f t="shared" si="1415"/>
        <v/>
      </c>
      <c r="F6970" s="14">
        <f t="shared" si="1416"/>
        <v>0</v>
      </c>
      <c r="G6970" s="14">
        <f t="shared" si="1412"/>
        <v>3</v>
      </c>
      <c r="H6970" s="14">
        <f t="shared" si="1424"/>
        <v>16</v>
      </c>
      <c r="I6970" s="14">
        <f t="shared" si="1424"/>
        <v>0</v>
      </c>
      <c r="J6970" s="14">
        <f t="shared" si="1424"/>
        <v>0</v>
      </c>
      <c r="K6970" s="14">
        <f t="shared" si="1424"/>
        <v>0</v>
      </c>
      <c r="L6970" s="14" t="str">
        <f t="shared" si="1418"/>
        <v>3.16</v>
      </c>
      <c r="M6970" s="15" t="str">
        <f t="shared" si="1419"/>
        <v>--</v>
      </c>
      <c r="N6970" s="14" t="str">
        <f t="shared" si="1420"/>
        <v/>
      </c>
      <c r="O6970" s="15" t="str">
        <f t="shared" si="1413"/>
        <v/>
      </c>
      <c r="P6970" s="15" t="str">
        <f>IF(N6970=1,FLOOR(MAX($P$4:P6969),1)+1,IF(AND(P6969&lt;&gt;"",O6969&lt;&gt;1),MAX($P$4:P6969)+0.1,""))</f>
        <v/>
      </c>
      <c r="Q6970" s="5">
        <f>ROW()</f>
        <v>6970</v>
      </c>
    </row>
    <row r="6971" spans="2:17" x14ac:dyDescent="0.3">
      <c r="B6971" s="5"/>
      <c r="C6971" s="14">
        <f t="shared" si="1422"/>
        <v>0</v>
      </c>
      <c r="D6971" s="14">
        <f t="shared" si="1422"/>
        <v>0</v>
      </c>
      <c r="E6971" s="14" t="str">
        <f t="shared" si="1415"/>
        <v/>
      </c>
      <c r="F6971" s="14">
        <f t="shared" si="1416"/>
        <v>0</v>
      </c>
      <c r="G6971" s="14">
        <f t="shared" si="1412"/>
        <v>3</v>
      </c>
      <c r="H6971" s="14">
        <f t="shared" si="1424"/>
        <v>16</v>
      </c>
      <c r="I6971" s="14">
        <f t="shared" si="1424"/>
        <v>0</v>
      </c>
      <c r="J6971" s="14">
        <f t="shared" si="1424"/>
        <v>0</v>
      </c>
      <c r="K6971" s="14">
        <f t="shared" si="1424"/>
        <v>0</v>
      </c>
      <c r="L6971" s="14" t="str">
        <f t="shared" si="1418"/>
        <v>3.16</v>
      </c>
      <c r="M6971" s="15" t="str">
        <f t="shared" si="1419"/>
        <v>--</v>
      </c>
      <c r="N6971" s="14" t="str">
        <f t="shared" si="1420"/>
        <v/>
      </c>
      <c r="O6971" s="15" t="str">
        <f t="shared" si="1413"/>
        <v/>
      </c>
      <c r="P6971" s="15" t="str">
        <f>IF(N6971=1,FLOOR(MAX($P$4:P6970),1)+1,IF(AND(P6970&lt;&gt;"",O6970&lt;&gt;1),MAX($P$4:P6970)+0.1,""))</f>
        <v/>
      </c>
      <c r="Q6971" s="5">
        <f>ROW()</f>
        <v>6971</v>
      </c>
    </row>
    <row r="6972" spans="2:17" x14ac:dyDescent="0.3">
      <c r="B6972" s="5"/>
      <c r="C6972" s="14">
        <f t="shared" si="1422"/>
        <v>0</v>
      </c>
      <c r="D6972" s="14">
        <f t="shared" si="1422"/>
        <v>0</v>
      </c>
      <c r="E6972" s="14" t="str">
        <f t="shared" si="1415"/>
        <v/>
      </c>
      <c r="F6972" s="14">
        <f t="shared" si="1416"/>
        <v>0</v>
      </c>
      <c r="G6972" s="14">
        <f t="shared" si="1412"/>
        <v>3</v>
      </c>
      <c r="H6972" s="14">
        <f t="shared" si="1424"/>
        <v>16</v>
      </c>
      <c r="I6972" s="14">
        <f t="shared" si="1424"/>
        <v>0</v>
      </c>
      <c r="J6972" s="14">
        <f t="shared" si="1424"/>
        <v>0</v>
      </c>
      <c r="K6972" s="14">
        <f t="shared" si="1424"/>
        <v>0</v>
      </c>
      <c r="L6972" s="14" t="str">
        <f t="shared" si="1418"/>
        <v>3.16</v>
      </c>
      <c r="M6972" s="15" t="str">
        <f t="shared" si="1419"/>
        <v>--</v>
      </c>
      <c r="N6972" s="14" t="str">
        <f t="shared" si="1420"/>
        <v/>
      </c>
      <c r="O6972" s="15" t="str">
        <f t="shared" si="1413"/>
        <v/>
      </c>
      <c r="P6972" s="15" t="str">
        <f>IF(N6972=1,FLOOR(MAX($P$4:P6971),1)+1,IF(AND(P6971&lt;&gt;"",O6971&lt;&gt;1),MAX($P$4:P6971)+0.1,""))</f>
        <v/>
      </c>
      <c r="Q6972" s="5">
        <f>ROW()</f>
        <v>6972</v>
      </c>
    </row>
    <row r="6973" spans="2:17" x14ac:dyDescent="0.3">
      <c r="B6973" s="5"/>
      <c r="C6973" s="14">
        <f t="shared" si="1422"/>
        <v>0</v>
      </c>
      <c r="D6973" s="14">
        <f t="shared" si="1422"/>
        <v>0</v>
      </c>
      <c r="E6973" s="14" t="str">
        <f t="shared" si="1415"/>
        <v/>
      </c>
      <c r="F6973" s="14">
        <f t="shared" si="1416"/>
        <v>0</v>
      </c>
      <c r="G6973" s="14">
        <f t="shared" si="1412"/>
        <v>3</v>
      </c>
      <c r="H6973" s="14">
        <f t="shared" si="1424"/>
        <v>16</v>
      </c>
      <c r="I6973" s="14">
        <f t="shared" si="1424"/>
        <v>0</v>
      </c>
      <c r="J6973" s="14">
        <f t="shared" si="1424"/>
        <v>0</v>
      </c>
      <c r="K6973" s="14">
        <f t="shared" si="1424"/>
        <v>0</v>
      </c>
      <c r="L6973" s="14" t="str">
        <f t="shared" si="1418"/>
        <v>3.16</v>
      </c>
      <c r="M6973" s="15" t="str">
        <f t="shared" si="1419"/>
        <v>--</v>
      </c>
      <c r="N6973" s="14" t="str">
        <f t="shared" si="1420"/>
        <v/>
      </c>
      <c r="O6973" s="15" t="str">
        <f t="shared" si="1413"/>
        <v/>
      </c>
      <c r="P6973" s="15" t="str">
        <f>IF(N6973=1,FLOOR(MAX($P$4:P6972),1)+1,IF(AND(P6972&lt;&gt;"",O6972&lt;&gt;1),MAX($P$4:P6972)+0.1,""))</f>
        <v/>
      </c>
      <c r="Q6973" s="5">
        <f>ROW()</f>
        <v>6973</v>
      </c>
    </row>
    <row r="6974" spans="2:17" x14ac:dyDescent="0.3">
      <c r="B6974" s="5"/>
      <c r="C6974" s="14">
        <f t="shared" si="1422"/>
        <v>0</v>
      </c>
      <c r="D6974" s="14">
        <f t="shared" si="1422"/>
        <v>0</v>
      </c>
      <c r="E6974" s="14" t="str">
        <f t="shared" si="1415"/>
        <v/>
      </c>
      <c r="F6974" s="14">
        <f t="shared" si="1416"/>
        <v>0</v>
      </c>
      <c r="G6974" s="14">
        <f t="shared" si="1412"/>
        <v>3</v>
      </c>
      <c r="H6974" s="14">
        <f t="shared" si="1424"/>
        <v>16</v>
      </c>
      <c r="I6974" s="14">
        <f t="shared" si="1424"/>
        <v>0</v>
      </c>
      <c r="J6974" s="14">
        <f t="shared" si="1424"/>
        <v>0</v>
      </c>
      <c r="K6974" s="14">
        <f t="shared" si="1424"/>
        <v>0</v>
      </c>
      <c r="L6974" s="14" t="str">
        <f t="shared" si="1418"/>
        <v>3.16</v>
      </c>
      <c r="M6974" s="15" t="str">
        <f t="shared" si="1419"/>
        <v>--</v>
      </c>
      <c r="N6974" s="14" t="str">
        <f t="shared" si="1420"/>
        <v/>
      </c>
      <c r="O6974" s="15" t="str">
        <f t="shared" si="1413"/>
        <v/>
      </c>
      <c r="P6974" s="15" t="str">
        <f>IF(N6974=1,FLOOR(MAX($P$4:P6973),1)+1,IF(AND(P6973&lt;&gt;"",O6973&lt;&gt;1),MAX($P$4:P6973)+0.1,""))</f>
        <v/>
      </c>
      <c r="Q6974" s="5">
        <f>ROW()</f>
        <v>6974</v>
      </c>
    </row>
    <row r="6975" spans="2:17" x14ac:dyDescent="0.3">
      <c r="B6975" s="5"/>
      <c r="C6975" s="14">
        <f t="shared" si="1422"/>
        <v>0</v>
      </c>
      <c r="D6975" s="14">
        <f t="shared" si="1422"/>
        <v>0</v>
      </c>
      <c r="E6975" s="14" t="str">
        <f t="shared" si="1415"/>
        <v/>
      </c>
      <c r="F6975" s="14">
        <f t="shared" si="1416"/>
        <v>0</v>
      </c>
      <c r="G6975" s="14">
        <f t="shared" si="1412"/>
        <v>3</v>
      </c>
      <c r="H6975" s="14">
        <f t="shared" si="1424"/>
        <v>16</v>
      </c>
      <c r="I6975" s="14">
        <f t="shared" si="1424"/>
        <v>0</v>
      </c>
      <c r="J6975" s="14">
        <f t="shared" si="1424"/>
        <v>0</v>
      </c>
      <c r="K6975" s="14">
        <f t="shared" si="1424"/>
        <v>0</v>
      </c>
      <c r="L6975" s="14" t="str">
        <f t="shared" si="1418"/>
        <v>3.16</v>
      </c>
      <c r="M6975" s="15" t="str">
        <f t="shared" si="1419"/>
        <v>--</v>
      </c>
      <c r="N6975" s="14" t="str">
        <f t="shared" si="1420"/>
        <v/>
      </c>
      <c r="O6975" s="15" t="str">
        <f t="shared" si="1413"/>
        <v/>
      </c>
      <c r="P6975" s="15" t="str">
        <f>IF(N6975=1,FLOOR(MAX($P$4:P6974),1)+1,IF(AND(P6974&lt;&gt;"",O6974&lt;&gt;1),MAX($P$4:P6974)+0.1,""))</f>
        <v/>
      </c>
      <c r="Q6975" s="5">
        <f>ROW()</f>
        <v>6975</v>
      </c>
    </row>
    <row r="6976" spans="2:17" x14ac:dyDescent="0.3">
      <c r="B6976" s="5"/>
      <c r="C6976" s="14">
        <f t="shared" si="1422"/>
        <v>0</v>
      </c>
      <c r="D6976" s="14">
        <f t="shared" si="1422"/>
        <v>0</v>
      </c>
      <c r="E6976" s="14" t="str">
        <f t="shared" si="1415"/>
        <v/>
      </c>
      <c r="F6976" s="14">
        <f t="shared" si="1416"/>
        <v>0</v>
      </c>
      <c r="G6976" s="14">
        <f t="shared" si="1412"/>
        <v>3</v>
      </c>
      <c r="H6976" s="14">
        <f t="shared" si="1424"/>
        <v>16</v>
      </c>
      <c r="I6976" s="14">
        <f t="shared" si="1424"/>
        <v>0</v>
      </c>
      <c r="J6976" s="14">
        <f t="shared" si="1424"/>
        <v>0</v>
      </c>
      <c r="K6976" s="14">
        <f t="shared" si="1424"/>
        <v>0</v>
      </c>
      <c r="L6976" s="14" t="str">
        <f t="shared" si="1418"/>
        <v>3.16</v>
      </c>
      <c r="M6976" s="15" t="str">
        <f t="shared" si="1419"/>
        <v>--</v>
      </c>
      <c r="N6976" s="14" t="str">
        <f t="shared" si="1420"/>
        <v/>
      </c>
      <c r="O6976" s="15" t="str">
        <f t="shared" si="1413"/>
        <v/>
      </c>
      <c r="P6976" s="15" t="str">
        <f>IF(N6976=1,FLOOR(MAX($P$4:P6975),1)+1,IF(AND(P6975&lt;&gt;"",O6975&lt;&gt;1),MAX($P$4:P6975)+0.1,""))</f>
        <v/>
      </c>
      <c r="Q6976" s="5">
        <f>ROW()</f>
        <v>6976</v>
      </c>
    </row>
    <row r="6977" spans="2:17" x14ac:dyDescent="0.3">
      <c r="B6977" s="5"/>
      <c r="C6977" s="14">
        <f t="shared" si="1422"/>
        <v>0</v>
      </c>
      <c r="D6977" s="14">
        <f t="shared" si="1422"/>
        <v>0</v>
      </c>
      <c r="E6977" s="14" t="str">
        <f t="shared" si="1415"/>
        <v/>
      </c>
      <c r="F6977" s="14">
        <f t="shared" si="1416"/>
        <v>0</v>
      </c>
      <c r="G6977" s="14">
        <f t="shared" si="1412"/>
        <v>3</v>
      </c>
      <c r="H6977" s="14">
        <f t="shared" si="1424"/>
        <v>16</v>
      </c>
      <c r="I6977" s="14">
        <f t="shared" si="1424"/>
        <v>0</v>
      </c>
      <c r="J6977" s="14">
        <f t="shared" si="1424"/>
        <v>0</v>
      </c>
      <c r="K6977" s="14">
        <f t="shared" si="1424"/>
        <v>0</v>
      </c>
      <c r="L6977" s="14" t="str">
        <f t="shared" si="1418"/>
        <v>3.16</v>
      </c>
      <c r="M6977" s="15" t="str">
        <f t="shared" si="1419"/>
        <v>--</v>
      </c>
      <c r="N6977" s="14" t="str">
        <f t="shared" si="1420"/>
        <v/>
      </c>
      <c r="O6977" s="15" t="str">
        <f t="shared" si="1413"/>
        <v/>
      </c>
      <c r="P6977" s="15" t="str">
        <f>IF(N6977=1,FLOOR(MAX($P$4:P6976),1)+1,IF(AND(P6976&lt;&gt;"",O6976&lt;&gt;1),MAX($P$4:P6976)+0.1,""))</f>
        <v/>
      </c>
      <c r="Q6977" s="5">
        <f>ROW()</f>
        <v>6977</v>
      </c>
    </row>
    <row r="6978" spans="2:17" x14ac:dyDescent="0.3">
      <c r="B6978" s="5"/>
      <c r="C6978" s="14">
        <f t="shared" si="1422"/>
        <v>0</v>
      </c>
      <c r="D6978" s="14">
        <f t="shared" si="1422"/>
        <v>0</v>
      </c>
      <c r="E6978" s="14" t="str">
        <f t="shared" si="1415"/>
        <v/>
      </c>
      <c r="F6978" s="14">
        <f t="shared" si="1416"/>
        <v>0</v>
      </c>
      <c r="G6978" s="14">
        <f t="shared" si="1412"/>
        <v>3</v>
      </c>
      <c r="H6978" s="14">
        <f t="shared" si="1424"/>
        <v>16</v>
      </c>
      <c r="I6978" s="14">
        <f t="shared" si="1424"/>
        <v>0</v>
      </c>
      <c r="J6978" s="14">
        <f t="shared" si="1424"/>
        <v>0</v>
      </c>
      <c r="K6978" s="14">
        <f t="shared" si="1424"/>
        <v>0</v>
      </c>
      <c r="L6978" s="14" t="str">
        <f t="shared" si="1418"/>
        <v>3.16</v>
      </c>
      <c r="M6978" s="15" t="str">
        <f t="shared" si="1419"/>
        <v>--</v>
      </c>
      <c r="N6978" s="14" t="str">
        <f t="shared" si="1420"/>
        <v/>
      </c>
      <c r="O6978" s="15" t="str">
        <f t="shared" si="1413"/>
        <v/>
      </c>
      <c r="P6978" s="15" t="str">
        <f>IF(N6978=1,FLOOR(MAX($P$4:P6977),1)+1,IF(AND(P6977&lt;&gt;"",O6977&lt;&gt;1),MAX($P$4:P6977)+0.1,""))</f>
        <v/>
      </c>
      <c r="Q6978" s="5">
        <f>ROW()</f>
        <v>6978</v>
      </c>
    </row>
    <row r="6979" spans="2:17" x14ac:dyDescent="0.3">
      <c r="B6979" s="5"/>
      <c r="C6979" s="14">
        <f t="shared" si="1422"/>
        <v>0</v>
      </c>
      <c r="D6979" s="14">
        <f t="shared" si="1422"/>
        <v>0</v>
      </c>
      <c r="E6979" s="14" t="str">
        <f t="shared" si="1415"/>
        <v/>
      </c>
      <c r="F6979" s="14">
        <f t="shared" si="1416"/>
        <v>0</v>
      </c>
      <c r="G6979" s="14">
        <f t="shared" si="1412"/>
        <v>3</v>
      </c>
      <c r="H6979" s="14">
        <f t="shared" si="1424"/>
        <v>16</v>
      </c>
      <c r="I6979" s="14">
        <f t="shared" si="1424"/>
        <v>0</v>
      </c>
      <c r="J6979" s="14">
        <f t="shared" si="1424"/>
        <v>0</v>
      </c>
      <c r="K6979" s="14">
        <f t="shared" si="1424"/>
        <v>0</v>
      </c>
      <c r="L6979" s="14" t="str">
        <f t="shared" si="1418"/>
        <v>3.16</v>
      </c>
      <c r="M6979" s="15" t="str">
        <f t="shared" si="1419"/>
        <v>--</v>
      </c>
      <c r="N6979" s="14" t="str">
        <f t="shared" si="1420"/>
        <v/>
      </c>
      <c r="O6979" s="15" t="str">
        <f t="shared" si="1413"/>
        <v/>
      </c>
      <c r="P6979" s="15" t="str">
        <f>IF(N6979=1,FLOOR(MAX($P$4:P6978),1)+1,IF(AND(P6978&lt;&gt;"",O6978&lt;&gt;1),MAX($P$4:P6978)+0.1,""))</f>
        <v/>
      </c>
      <c r="Q6979" s="5">
        <f>ROW()</f>
        <v>6979</v>
      </c>
    </row>
    <row r="6980" spans="2:17" x14ac:dyDescent="0.3">
      <c r="B6980" s="5"/>
      <c r="C6980" s="14">
        <f t="shared" si="1422"/>
        <v>0</v>
      </c>
      <c r="D6980" s="14">
        <f t="shared" si="1422"/>
        <v>0</v>
      </c>
      <c r="E6980" s="14" t="str">
        <f t="shared" si="1415"/>
        <v/>
      </c>
      <c r="F6980" s="14">
        <f t="shared" si="1416"/>
        <v>0</v>
      </c>
      <c r="G6980" s="14">
        <f t="shared" si="1412"/>
        <v>3</v>
      </c>
      <c r="H6980" s="14">
        <f t="shared" si="1424"/>
        <v>16</v>
      </c>
      <c r="I6980" s="14">
        <f t="shared" si="1424"/>
        <v>0</v>
      </c>
      <c r="J6980" s="14">
        <f t="shared" si="1424"/>
        <v>0</v>
      </c>
      <c r="K6980" s="14">
        <f t="shared" si="1424"/>
        <v>0</v>
      </c>
      <c r="L6980" s="14" t="str">
        <f t="shared" si="1418"/>
        <v>3.16</v>
      </c>
      <c r="M6980" s="15" t="str">
        <f t="shared" si="1419"/>
        <v>--</v>
      </c>
      <c r="N6980" s="14" t="str">
        <f t="shared" si="1420"/>
        <v/>
      </c>
      <c r="O6980" s="15" t="str">
        <f t="shared" si="1413"/>
        <v/>
      </c>
      <c r="P6980" s="15" t="str">
        <f>IF(N6980=1,FLOOR(MAX($P$4:P6979),1)+1,IF(AND(P6979&lt;&gt;"",O6979&lt;&gt;1),MAX($P$4:P6979)+0.1,""))</f>
        <v/>
      </c>
      <c r="Q6980" s="5">
        <f>ROW()</f>
        <v>6980</v>
      </c>
    </row>
    <row r="6981" spans="2:17" x14ac:dyDescent="0.3">
      <c r="B6981" s="5"/>
      <c r="C6981" s="14">
        <f t="shared" si="1422"/>
        <v>0</v>
      </c>
      <c r="D6981" s="14">
        <f t="shared" si="1422"/>
        <v>0</v>
      </c>
      <c r="E6981" s="14" t="str">
        <f t="shared" si="1415"/>
        <v/>
      </c>
      <c r="F6981" s="14">
        <f t="shared" si="1416"/>
        <v>0</v>
      </c>
      <c r="G6981" s="14">
        <f t="shared" ref="G6981:G7005" si="1425">G6980+IF(NOT(ISERROR(FIND("&lt;PRT&gt;",A6981))),1,0)</f>
        <v>3</v>
      </c>
      <c r="H6981" s="14">
        <f t="shared" si="1424"/>
        <v>16</v>
      </c>
      <c r="I6981" s="14">
        <f t="shared" si="1424"/>
        <v>0</v>
      </c>
      <c r="J6981" s="14">
        <f t="shared" si="1424"/>
        <v>0</v>
      </c>
      <c r="K6981" s="14">
        <f t="shared" si="1424"/>
        <v>0</v>
      </c>
      <c r="L6981" s="14" t="str">
        <f t="shared" si="1418"/>
        <v>3.16</v>
      </c>
      <c r="M6981" s="15" t="str">
        <f t="shared" si="1419"/>
        <v>--</v>
      </c>
      <c r="N6981" s="14" t="str">
        <f t="shared" si="1420"/>
        <v/>
      </c>
      <c r="O6981" s="15" t="str">
        <f t="shared" ref="O6981:O7005" si="1426">IF(ISERROR(FIND(O$4,$A6981)),"",1)</f>
        <v/>
      </c>
      <c r="P6981" s="15" t="str">
        <f>IF(N6981=1,FLOOR(MAX($P$4:P6980),1)+1,IF(AND(P6980&lt;&gt;"",O6980&lt;&gt;1),MAX($P$4:P6980)+0.1,""))</f>
        <v/>
      </c>
      <c r="Q6981" s="5">
        <f>ROW()</f>
        <v>6981</v>
      </c>
    </row>
    <row r="6982" spans="2:17" x14ac:dyDescent="0.3">
      <c r="B6982" s="5"/>
      <c r="C6982" s="14">
        <f t="shared" ref="C6982:D7005" si="1427">(LEN($A6982)-LEN(SUBSTITUTE($A6982,C$3,"")))/LEN(C$3)</f>
        <v>0</v>
      </c>
      <c r="D6982" s="14">
        <f t="shared" si="1427"/>
        <v>0</v>
      </c>
      <c r="E6982" s="14" t="str">
        <f t="shared" ref="E6982:E7005" si="1428">IF(AND(C6982&gt;0,D6982&gt;0),IF(FIND(D$3,A6982)&gt;FIND(C$3,A6982),"WARNING","OK"),"")</f>
        <v/>
      </c>
      <c r="F6982" s="14">
        <f t="shared" ref="F6982:F7005" si="1429">F6981+C6982-D6982</f>
        <v>0</v>
      </c>
      <c r="G6982" s="14">
        <f t="shared" si="1425"/>
        <v>3</v>
      </c>
      <c r="H6982" s="14">
        <f t="shared" ref="H6982:K6997" si="1430">IF(G6982&lt;&gt;G6981,0,IF(AND(($F6981-$D6982)=(H$3-1),$F6982=H$3),H6981+1,H6981))</f>
        <v>16</v>
      </c>
      <c r="I6982" s="14">
        <f t="shared" si="1430"/>
        <v>0</v>
      </c>
      <c r="J6982" s="14">
        <f t="shared" si="1430"/>
        <v>0</v>
      </c>
      <c r="K6982" s="14">
        <f t="shared" si="1430"/>
        <v>0</v>
      </c>
      <c r="L6982" s="14" t="str">
        <f t="shared" ref="L6982:L7005" si="1431">SUBSTITUTE(G6982&amp;"."&amp;H6982&amp;"."&amp;I6982&amp;"."&amp;J6982&amp;"."&amp;K6982,".0","")</f>
        <v>3.16</v>
      </c>
      <c r="M6982" s="15" t="str">
        <f t="shared" ref="M6982:M7005" si="1432">IF(ISERROR(FIND("&lt;SPT&gt;&lt;TTL&gt;",A6982)),"--",SUBSTITUTE(SUBSTITUTE(MID(A6982&amp;A6983,FIND("&lt;SPT&gt;&lt;TTL&gt;",A6982&amp;A6983)+10,FIND("&lt;/TTL&gt;",A6982&amp;A6983)-FIND("&lt;SPT&gt;&lt;TTL&gt;",A6982&amp;A6983)-10),"&lt;SUB&gt;",""),"&lt;/SUB&gt;",""))</f>
        <v>--</v>
      </c>
      <c r="N6982" s="14" t="str">
        <f t="shared" ref="N6982:N7005" si="1433">IF(ISERROR(FIND(N$4,UPPER($A6982))),"",1)</f>
        <v/>
      </c>
      <c r="O6982" s="15" t="str">
        <f t="shared" si="1426"/>
        <v/>
      </c>
      <c r="P6982" s="15" t="str">
        <f>IF(N6982=1,FLOOR(MAX($P$4:P6981),1)+1,IF(AND(P6981&lt;&gt;"",O6981&lt;&gt;1),MAX($P$4:P6981)+0.1,""))</f>
        <v/>
      </c>
      <c r="Q6982" s="5">
        <f>ROW()</f>
        <v>6982</v>
      </c>
    </row>
    <row r="6983" spans="2:17" x14ac:dyDescent="0.3">
      <c r="B6983" s="5"/>
      <c r="C6983" s="14">
        <f t="shared" si="1427"/>
        <v>0</v>
      </c>
      <c r="D6983" s="14">
        <f t="shared" si="1427"/>
        <v>0</v>
      </c>
      <c r="E6983" s="14" t="str">
        <f t="shared" si="1428"/>
        <v/>
      </c>
      <c r="F6983" s="14">
        <f t="shared" si="1429"/>
        <v>0</v>
      </c>
      <c r="G6983" s="14">
        <f t="shared" si="1425"/>
        <v>3</v>
      </c>
      <c r="H6983" s="14">
        <f t="shared" si="1430"/>
        <v>16</v>
      </c>
      <c r="I6983" s="14">
        <f t="shared" si="1430"/>
        <v>0</v>
      </c>
      <c r="J6983" s="14">
        <f t="shared" si="1430"/>
        <v>0</v>
      </c>
      <c r="K6983" s="14">
        <f t="shared" si="1430"/>
        <v>0</v>
      </c>
      <c r="L6983" s="14" t="str">
        <f t="shared" si="1431"/>
        <v>3.16</v>
      </c>
      <c r="M6983" s="15" t="str">
        <f t="shared" si="1432"/>
        <v>--</v>
      </c>
      <c r="N6983" s="14" t="str">
        <f t="shared" si="1433"/>
        <v/>
      </c>
      <c r="O6983" s="15" t="str">
        <f t="shared" si="1426"/>
        <v/>
      </c>
      <c r="P6983" s="15" t="str">
        <f>IF(N6983=1,FLOOR(MAX($P$4:P6982),1)+1,IF(AND(P6982&lt;&gt;"",O6982&lt;&gt;1),MAX($P$4:P6982)+0.1,""))</f>
        <v/>
      </c>
      <c r="Q6983" s="5">
        <f>ROW()</f>
        <v>6983</v>
      </c>
    </row>
    <row r="6984" spans="2:17" x14ac:dyDescent="0.3">
      <c r="B6984" s="5"/>
      <c r="C6984" s="14">
        <f t="shared" si="1427"/>
        <v>0</v>
      </c>
      <c r="D6984" s="14">
        <f t="shared" si="1427"/>
        <v>0</v>
      </c>
      <c r="E6984" s="14" t="str">
        <f t="shared" si="1428"/>
        <v/>
      </c>
      <c r="F6984" s="14">
        <f t="shared" si="1429"/>
        <v>0</v>
      </c>
      <c r="G6984" s="14">
        <f t="shared" si="1425"/>
        <v>3</v>
      </c>
      <c r="H6984" s="14">
        <f t="shared" si="1430"/>
        <v>16</v>
      </c>
      <c r="I6984" s="14">
        <f t="shared" si="1430"/>
        <v>0</v>
      </c>
      <c r="J6984" s="14">
        <f t="shared" si="1430"/>
        <v>0</v>
      </c>
      <c r="K6984" s="14">
        <f t="shared" si="1430"/>
        <v>0</v>
      </c>
      <c r="L6984" s="14" t="str">
        <f t="shared" si="1431"/>
        <v>3.16</v>
      </c>
      <c r="M6984" s="15" t="str">
        <f t="shared" si="1432"/>
        <v>--</v>
      </c>
      <c r="N6984" s="14" t="str">
        <f t="shared" si="1433"/>
        <v/>
      </c>
      <c r="O6984" s="15" t="str">
        <f t="shared" si="1426"/>
        <v/>
      </c>
      <c r="P6984" s="15" t="str">
        <f>IF(N6984=1,FLOOR(MAX($P$4:P6983),1)+1,IF(AND(P6983&lt;&gt;"",O6983&lt;&gt;1),MAX($P$4:P6983)+0.1,""))</f>
        <v/>
      </c>
      <c r="Q6984" s="5">
        <f>ROW()</f>
        <v>6984</v>
      </c>
    </row>
    <row r="6985" spans="2:17" x14ac:dyDescent="0.3">
      <c r="B6985" s="5"/>
      <c r="C6985" s="14">
        <f t="shared" si="1427"/>
        <v>0</v>
      </c>
      <c r="D6985" s="14">
        <f t="shared" si="1427"/>
        <v>0</v>
      </c>
      <c r="E6985" s="14" t="str">
        <f t="shared" si="1428"/>
        <v/>
      </c>
      <c r="F6985" s="14">
        <f t="shared" si="1429"/>
        <v>0</v>
      </c>
      <c r="G6985" s="14">
        <f t="shared" si="1425"/>
        <v>3</v>
      </c>
      <c r="H6985" s="14">
        <f t="shared" si="1430"/>
        <v>16</v>
      </c>
      <c r="I6985" s="14">
        <f t="shared" si="1430"/>
        <v>0</v>
      </c>
      <c r="J6985" s="14">
        <f t="shared" si="1430"/>
        <v>0</v>
      </c>
      <c r="K6985" s="14">
        <f t="shared" si="1430"/>
        <v>0</v>
      </c>
      <c r="L6985" s="14" t="str">
        <f t="shared" si="1431"/>
        <v>3.16</v>
      </c>
      <c r="M6985" s="15" t="str">
        <f t="shared" si="1432"/>
        <v>--</v>
      </c>
      <c r="N6985" s="14" t="str">
        <f t="shared" si="1433"/>
        <v/>
      </c>
      <c r="O6985" s="15" t="str">
        <f t="shared" si="1426"/>
        <v/>
      </c>
      <c r="P6985" s="15" t="str">
        <f>IF(N6985=1,FLOOR(MAX($P$4:P6984),1)+1,IF(AND(P6984&lt;&gt;"",O6984&lt;&gt;1),MAX($P$4:P6984)+0.1,""))</f>
        <v/>
      </c>
      <c r="Q6985" s="5">
        <f>ROW()</f>
        <v>6985</v>
      </c>
    </row>
    <row r="6986" spans="2:17" x14ac:dyDescent="0.3">
      <c r="B6986" s="5"/>
      <c r="C6986" s="14">
        <f t="shared" si="1427"/>
        <v>0</v>
      </c>
      <c r="D6986" s="14">
        <f t="shared" si="1427"/>
        <v>0</v>
      </c>
      <c r="E6986" s="14" t="str">
        <f t="shared" si="1428"/>
        <v/>
      </c>
      <c r="F6986" s="14">
        <f t="shared" si="1429"/>
        <v>0</v>
      </c>
      <c r="G6986" s="14">
        <f t="shared" si="1425"/>
        <v>3</v>
      </c>
      <c r="H6986" s="14">
        <f t="shared" si="1430"/>
        <v>16</v>
      </c>
      <c r="I6986" s="14">
        <f t="shared" si="1430"/>
        <v>0</v>
      </c>
      <c r="J6986" s="14">
        <f t="shared" si="1430"/>
        <v>0</v>
      </c>
      <c r="K6986" s="14">
        <f t="shared" si="1430"/>
        <v>0</v>
      </c>
      <c r="L6986" s="14" t="str">
        <f t="shared" si="1431"/>
        <v>3.16</v>
      </c>
      <c r="M6986" s="15" t="str">
        <f t="shared" si="1432"/>
        <v>--</v>
      </c>
      <c r="N6986" s="14" t="str">
        <f t="shared" si="1433"/>
        <v/>
      </c>
      <c r="O6986" s="15" t="str">
        <f t="shared" si="1426"/>
        <v/>
      </c>
      <c r="P6986" s="15" t="str">
        <f>IF(N6986=1,FLOOR(MAX($P$4:P6985),1)+1,IF(AND(P6985&lt;&gt;"",O6985&lt;&gt;1),MAX($P$4:P6985)+0.1,""))</f>
        <v/>
      </c>
      <c r="Q6986" s="5">
        <f>ROW()</f>
        <v>6986</v>
      </c>
    </row>
    <row r="6987" spans="2:17" x14ac:dyDescent="0.3">
      <c r="B6987" s="5"/>
      <c r="C6987" s="14">
        <f t="shared" si="1427"/>
        <v>0</v>
      </c>
      <c r="D6987" s="14">
        <f t="shared" si="1427"/>
        <v>0</v>
      </c>
      <c r="E6987" s="14" t="str">
        <f t="shared" si="1428"/>
        <v/>
      </c>
      <c r="F6987" s="14">
        <f t="shared" si="1429"/>
        <v>0</v>
      </c>
      <c r="G6987" s="14">
        <f t="shared" si="1425"/>
        <v>3</v>
      </c>
      <c r="H6987" s="14">
        <f t="shared" si="1430"/>
        <v>16</v>
      </c>
      <c r="I6987" s="14">
        <f t="shared" si="1430"/>
        <v>0</v>
      </c>
      <c r="J6987" s="14">
        <f t="shared" si="1430"/>
        <v>0</v>
      </c>
      <c r="K6987" s="14">
        <f t="shared" si="1430"/>
        <v>0</v>
      </c>
      <c r="L6987" s="14" t="str">
        <f t="shared" si="1431"/>
        <v>3.16</v>
      </c>
      <c r="M6987" s="15" t="str">
        <f t="shared" si="1432"/>
        <v>--</v>
      </c>
      <c r="N6987" s="14" t="str">
        <f t="shared" si="1433"/>
        <v/>
      </c>
      <c r="O6987" s="15" t="str">
        <f t="shared" si="1426"/>
        <v/>
      </c>
      <c r="P6987" s="15" t="str">
        <f>IF(N6987=1,FLOOR(MAX($P$4:P6986),1)+1,IF(AND(P6986&lt;&gt;"",O6986&lt;&gt;1),MAX($P$4:P6986)+0.1,""))</f>
        <v/>
      </c>
      <c r="Q6987" s="5">
        <f>ROW()</f>
        <v>6987</v>
      </c>
    </row>
    <row r="6988" spans="2:17" x14ac:dyDescent="0.3">
      <c r="B6988" s="5"/>
      <c r="C6988" s="14">
        <f t="shared" si="1427"/>
        <v>0</v>
      </c>
      <c r="D6988" s="14">
        <f t="shared" si="1427"/>
        <v>0</v>
      </c>
      <c r="E6988" s="14" t="str">
        <f t="shared" si="1428"/>
        <v/>
      </c>
      <c r="F6988" s="14">
        <f t="shared" si="1429"/>
        <v>0</v>
      </c>
      <c r="G6988" s="14">
        <f t="shared" si="1425"/>
        <v>3</v>
      </c>
      <c r="H6988" s="14">
        <f t="shared" si="1430"/>
        <v>16</v>
      </c>
      <c r="I6988" s="14">
        <f t="shared" si="1430"/>
        <v>0</v>
      </c>
      <c r="J6988" s="14">
        <f t="shared" si="1430"/>
        <v>0</v>
      </c>
      <c r="K6988" s="14">
        <f t="shared" si="1430"/>
        <v>0</v>
      </c>
      <c r="L6988" s="14" t="str">
        <f t="shared" si="1431"/>
        <v>3.16</v>
      </c>
      <c r="M6988" s="15" t="str">
        <f t="shared" si="1432"/>
        <v>--</v>
      </c>
      <c r="N6988" s="14" t="str">
        <f t="shared" si="1433"/>
        <v/>
      </c>
      <c r="O6988" s="15" t="str">
        <f t="shared" si="1426"/>
        <v/>
      </c>
      <c r="P6988" s="15" t="str">
        <f>IF(N6988=1,FLOOR(MAX($P$4:P6987),1)+1,IF(AND(P6987&lt;&gt;"",O6987&lt;&gt;1),MAX($P$4:P6987)+0.1,""))</f>
        <v/>
      </c>
      <c r="Q6988" s="5">
        <f>ROW()</f>
        <v>6988</v>
      </c>
    </row>
    <row r="6989" spans="2:17" x14ac:dyDescent="0.3">
      <c r="B6989" s="5"/>
      <c r="C6989" s="14">
        <f t="shared" si="1427"/>
        <v>0</v>
      </c>
      <c r="D6989" s="14">
        <f t="shared" si="1427"/>
        <v>0</v>
      </c>
      <c r="E6989" s="14" t="str">
        <f t="shared" si="1428"/>
        <v/>
      </c>
      <c r="F6989" s="14">
        <f t="shared" si="1429"/>
        <v>0</v>
      </c>
      <c r="G6989" s="14">
        <f t="shared" si="1425"/>
        <v>3</v>
      </c>
      <c r="H6989" s="14">
        <f t="shared" si="1430"/>
        <v>16</v>
      </c>
      <c r="I6989" s="14">
        <f t="shared" si="1430"/>
        <v>0</v>
      </c>
      <c r="J6989" s="14">
        <f t="shared" si="1430"/>
        <v>0</v>
      </c>
      <c r="K6989" s="14">
        <f t="shared" si="1430"/>
        <v>0</v>
      </c>
      <c r="L6989" s="14" t="str">
        <f t="shared" si="1431"/>
        <v>3.16</v>
      </c>
      <c r="M6989" s="15" t="str">
        <f t="shared" si="1432"/>
        <v>--</v>
      </c>
      <c r="N6989" s="14" t="str">
        <f t="shared" si="1433"/>
        <v/>
      </c>
      <c r="O6989" s="15" t="str">
        <f t="shared" si="1426"/>
        <v/>
      </c>
      <c r="P6989" s="15" t="str">
        <f>IF(N6989=1,FLOOR(MAX($P$4:P6988),1)+1,IF(AND(P6988&lt;&gt;"",O6988&lt;&gt;1),MAX($P$4:P6988)+0.1,""))</f>
        <v/>
      </c>
      <c r="Q6989" s="5">
        <f>ROW()</f>
        <v>6989</v>
      </c>
    </row>
    <row r="6990" spans="2:17" x14ac:dyDescent="0.3">
      <c r="B6990" s="5"/>
      <c r="C6990" s="14">
        <f t="shared" si="1427"/>
        <v>0</v>
      </c>
      <c r="D6990" s="14">
        <f t="shared" si="1427"/>
        <v>0</v>
      </c>
      <c r="E6990" s="14" t="str">
        <f t="shared" si="1428"/>
        <v/>
      </c>
      <c r="F6990" s="14">
        <f t="shared" si="1429"/>
        <v>0</v>
      </c>
      <c r="G6990" s="14">
        <f t="shared" si="1425"/>
        <v>3</v>
      </c>
      <c r="H6990" s="14">
        <f t="shared" si="1430"/>
        <v>16</v>
      </c>
      <c r="I6990" s="14">
        <f t="shared" si="1430"/>
        <v>0</v>
      </c>
      <c r="J6990" s="14">
        <f t="shared" si="1430"/>
        <v>0</v>
      </c>
      <c r="K6990" s="14">
        <f t="shared" si="1430"/>
        <v>0</v>
      </c>
      <c r="L6990" s="14" t="str">
        <f t="shared" si="1431"/>
        <v>3.16</v>
      </c>
      <c r="M6990" s="15" t="str">
        <f t="shared" si="1432"/>
        <v>--</v>
      </c>
      <c r="N6990" s="14" t="str">
        <f t="shared" si="1433"/>
        <v/>
      </c>
      <c r="O6990" s="15" t="str">
        <f t="shared" si="1426"/>
        <v/>
      </c>
      <c r="P6990" s="15" t="str">
        <f>IF(N6990=1,FLOOR(MAX($P$4:P6989),1)+1,IF(AND(P6989&lt;&gt;"",O6989&lt;&gt;1),MAX($P$4:P6989)+0.1,""))</f>
        <v/>
      </c>
      <c r="Q6990" s="5">
        <f>ROW()</f>
        <v>6990</v>
      </c>
    </row>
    <row r="6991" spans="2:17" x14ac:dyDescent="0.3">
      <c r="B6991" s="5"/>
      <c r="C6991" s="14">
        <f t="shared" si="1427"/>
        <v>0</v>
      </c>
      <c r="D6991" s="14">
        <f t="shared" si="1427"/>
        <v>0</v>
      </c>
      <c r="E6991" s="14" t="str">
        <f t="shared" si="1428"/>
        <v/>
      </c>
      <c r="F6991" s="14">
        <f t="shared" si="1429"/>
        <v>0</v>
      </c>
      <c r="G6991" s="14">
        <f t="shared" si="1425"/>
        <v>3</v>
      </c>
      <c r="H6991" s="14">
        <f t="shared" si="1430"/>
        <v>16</v>
      </c>
      <c r="I6991" s="14">
        <f t="shared" si="1430"/>
        <v>0</v>
      </c>
      <c r="J6991" s="14">
        <f t="shared" si="1430"/>
        <v>0</v>
      </c>
      <c r="K6991" s="14">
        <f t="shared" si="1430"/>
        <v>0</v>
      </c>
      <c r="L6991" s="14" t="str">
        <f t="shared" si="1431"/>
        <v>3.16</v>
      </c>
      <c r="M6991" s="15" t="str">
        <f t="shared" si="1432"/>
        <v>--</v>
      </c>
      <c r="N6991" s="14" t="str">
        <f t="shared" si="1433"/>
        <v/>
      </c>
      <c r="O6991" s="15" t="str">
        <f t="shared" si="1426"/>
        <v/>
      </c>
      <c r="P6991" s="15" t="str">
        <f>IF(N6991=1,FLOOR(MAX($P$4:P6990),1)+1,IF(AND(P6990&lt;&gt;"",O6990&lt;&gt;1),MAX($P$4:P6990)+0.1,""))</f>
        <v/>
      </c>
      <c r="Q6991" s="5">
        <f>ROW()</f>
        <v>6991</v>
      </c>
    </row>
    <row r="6992" spans="2:17" x14ac:dyDescent="0.3">
      <c r="B6992" s="5"/>
      <c r="C6992" s="14">
        <f t="shared" si="1427"/>
        <v>0</v>
      </c>
      <c r="D6992" s="14">
        <f t="shared" si="1427"/>
        <v>0</v>
      </c>
      <c r="E6992" s="14" t="str">
        <f t="shared" si="1428"/>
        <v/>
      </c>
      <c r="F6992" s="14">
        <f t="shared" si="1429"/>
        <v>0</v>
      </c>
      <c r="G6992" s="14">
        <f t="shared" si="1425"/>
        <v>3</v>
      </c>
      <c r="H6992" s="14">
        <f t="shared" si="1430"/>
        <v>16</v>
      </c>
      <c r="I6992" s="14">
        <f t="shared" si="1430"/>
        <v>0</v>
      </c>
      <c r="J6992" s="14">
        <f t="shared" si="1430"/>
        <v>0</v>
      </c>
      <c r="K6992" s="14">
        <f t="shared" si="1430"/>
        <v>0</v>
      </c>
      <c r="L6992" s="14" t="str">
        <f t="shared" si="1431"/>
        <v>3.16</v>
      </c>
      <c r="M6992" s="15" t="str">
        <f t="shared" si="1432"/>
        <v>--</v>
      </c>
      <c r="N6992" s="14" t="str">
        <f t="shared" si="1433"/>
        <v/>
      </c>
      <c r="O6992" s="15" t="str">
        <f t="shared" si="1426"/>
        <v/>
      </c>
      <c r="P6992" s="15" t="str">
        <f>IF(N6992=1,FLOOR(MAX($P$4:P6991),1)+1,IF(AND(P6991&lt;&gt;"",O6991&lt;&gt;1),MAX($P$4:P6991)+0.1,""))</f>
        <v/>
      </c>
      <c r="Q6992" s="5">
        <f>ROW()</f>
        <v>6992</v>
      </c>
    </row>
    <row r="6993" spans="2:17" x14ac:dyDescent="0.3">
      <c r="B6993" s="5"/>
      <c r="C6993" s="14">
        <f t="shared" si="1427"/>
        <v>0</v>
      </c>
      <c r="D6993" s="14">
        <f t="shared" si="1427"/>
        <v>0</v>
      </c>
      <c r="E6993" s="14" t="str">
        <f t="shared" si="1428"/>
        <v/>
      </c>
      <c r="F6993" s="14">
        <f t="shared" si="1429"/>
        <v>0</v>
      </c>
      <c r="G6993" s="14">
        <f t="shared" si="1425"/>
        <v>3</v>
      </c>
      <c r="H6993" s="14">
        <f t="shared" si="1430"/>
        <v>16</v>
      </c>
      <c r="I6993" s="14">
        <f t="shared" si="1430"/>
        <v>0</v>
      </c>
      <c r="J6993" s="14">
        <f t="shared" si="1430"/>
        <v>0</v>
      </c>
      <c r="K6993" s="14">
        <f t="shared" si="1430"/>
        <v>0</v>
      </c>
      <c r="L6993" s="14" t="str">
        <f t="shared" si="1431"/>
        <v>3.16</v>
      </c>
      <c r="M6993" s="15" t="str">
        <f t="shared" si="1432"/>
        <v>--</v>
      </c>
      <c r="N6993" s="14" t="str">
        <f t="shared" si="1433"/>
        <v/>
      </c>
      <c r="O6993" s="15" t="str">
        <f t="shared" si="1426"/>
        <v/>
      </c>
      <c r="P6993" s="15" t="str">
        <f>IF(N6993=1,FLOOR(MAX($P$4:P6992),1)+1,IF(AND(P6992&lt;&gt;"",O6992&lt;&gt;1),MAX($P$4:P6992)+0.1,""))</f>
        <v/>
      </c>
      <c r="Q6993" s="5">
        <f>ROW()</f>
        <v>6993</v>
      </c>
    </row>
    <row r="6994" spans="2:17" x14ac:dyDescent="0.3">
      <c r="B6994" s="5"/>
      <c r="C6994" s="14">
        <f t="shared" si="1427"/>
        <v>0</v>
      </c>
      <c r="D6994" s="14">
        <f t="shared" si="1427"/>
        <v>0</v>
      </c>
      <c r="E6994" s="14" t="str">
        <f t="shared" si="1428"/>
        <v/>
      </c>
      <c r="F6994" s="14">
        <f t="shared" si="1429"/>
        <v>0</v>
      </c>
      <c r="G6994" s="14">
        <f t="shared" si="1425"/>
        <v>3</v>
      </c>
      <c r="H6994" s="14">
        <f t="shared" si="1430"/>
        <v>16</v>
      </c>
      <c r="I6994" s="14">
        <f t="shared" si="1430"/>
        <v>0</v>
      </c>
      <c r="J6994" s="14">
        <f t="shared" si="1430"/>
        <v>0</v>
      </c>
      <c r="K6994" s="14">
        <f t="shared" si="1430"/>
        <v>0</v>
      </c>
      <c r="L6994" s="14" t="str">
        <f t="shared" si="1431"/>
        <v>3.16</v>
      </c>
      <c r="M6994" s="15" t="str">
        <f t="shared" si="1432"/>
        <v>--</v>
      </c>
      <c r="N6994" s="14" t="str">
        <f t="shared" si="1433"/>
        <v/>
      </c>
      <c r="O6994" s="15" t="str">
        <f t="shared" si="1426"/>
        <v/>
      </c>
      <c r="P6994" s="15" t="str">
        <f>IF(N6994=1,FLOOR(MAX($P$4:P6993),1)+1,IF(AND(P6993&lt;&gt;"",O6993&lt;&gt;1),MAX($P$4:P6993)+0.1,""))</f>
        <v/>
      </c>
      <c r="Q6994" s="5">
        <f>ROW()</f>
        <v>6994</v>
      </c>
    </row>
    <row r="6995" spans="2:17" x14ac:dyDescent="0.3">
      <c r="B6995" s="5"/>
      <c r="C6995" s="14">
        <f t="shared" si="1427"/>
        <v>0</v>
      </c>
      <c r="D6995" s="14">
        <f t="shared" si="1427"/>
        <v>0</v>
      </c>
      <c r="E6995" s="14" t="str">
        <f t="shared" si="1428"/>
        <v/>
      </c>
      <c r="F6995" s="14">
        <f t="shared" si="1429"/>
        <v>0</v>
      </c>
      <c r="G6995" s="14">
        <f t="shared" si="1425"/>
        <v>3</v>
      </c>
      <c r="H6995" s="14">
        <f t="shared" si="1430"/>
        <v>16</v>
      </c>
      <c r="I6995" s="14">
        <f t="shared" si="1430"/>
        <v>0</v>
      </c>
      <c r="J6995" s="14">
        <f t="shared" si="1430"/>
        <v>0</v>
      </c>
      <c r="K6995" s="14">
        <f t="shared" si="1430"/>
        <v>0</v>
      </c>
      <c r="L6995" s="14" t="str">
        <f t="shared" si="1431"/>
        <v>3.16</v>
      </c>
      <c r="M6995" s="15" t="str">
        <f t="shared" si="1432"/>
        <v>--</v>
      </c>
      <c r="N6995" s="14" t="str">
        <f t="shared" si="1433"/>
        <v/>
      </c>
      <c r="O6995" s="15" t="str">
        <f t="shared" si="1426"/>
        <v/>
      </c>
      <c r="P6995" s="15" t="str">
        <f>IF(N6995=1,FLOOR(MAX($P$4:P6994),1)+1,IF(AND(P6994&lt;&gt;"",O6994&lt;&gt;1),MAX($P$4:P6994)+0.1,""))</f>
        <v/>
      </c>
      <c r="Q6995" s="5">
        <f>ROW()</f>
        <v>6995</v>
      </c>
    </row>
    <row r="6996" spans="2:17" x14ac:dyDescent="0.3">
      <c r="B6996" s="5"/>
      <c r="C6996" s="14">
        <f t="shared" si="1427"/>
        <v>0</v>
      </c>
      <c r="D6996" s="14">
        <f t="shared" si="1427"/>
        <v>0</v>
      </c>
      <c r="E6996" s="14" t="str">
        <f t="shared" si="1428"/>
        <v/>
      </c>
      <c r="F6996" s="14">
        <f t="shared" si="1429"/>
        <v>0</v>
      </c>
      <c r="G6996" s="14">
        <f t="shared" si="1425"/>
        <v>3</v>
      </c>
      <c r="H6996" s="14">
        <f t="shared" si="1430"/>
        <v>16</v>
      </c>
      <c r="I6996" s="14">
        <f t="shared" si="1430"/>
        <v>0</v>
      </c>
      <c r="J6996" s="14">
        <f t="shared" si="1430"/>
        <v>0</v>
      </c>
      <c r="K6996" s="14">
        <f t="shared" si="1430"/>
        <v>0</v>
      </c>
      <c r="L6996" s="14" t="str">
        <f t="shared" si="1431"/>
        <v>3.16</v>
      </c>
      <c r="M6996" s="15" t="str">
        <f t="shared" si="1432"/>
        <v>--</v>
      </c>
      <c r="N6996" s="14" t="str">
        <f t="shared" si="1433"/>
        <v/>
      </c>
      <c r="O6996" s="15" t="str">
        <f t="shared" si="1426"/>
        <v/>
      </c>
      <c r="P6996" s="15" t="str">
        <f>IF(N6996=1,FLOOR(MAX($P$4:P6995),1)+1,IF(AND(P6995&lt;&gt;"",O6995&lt;&gt;1),MAX($P$4:P6995)+0.1,""))</f>
        <v/>
      </c>
      <c r="Q6996" s="5">
        <f>ROW()</f>
        <v>6996</v>
      </c>
    </row>
    <row r="6997" spans="2:17" x14ac:dyDescent="0.3">
      <c r="B6997" s="5"/>
      <c r="C6997" s="14">
        <f t="shared" si="1427"/>
        <v>0</v>
      </c>
      <c r="D6997" s="14">
        <f t="shared" si="1427"/>
        <v>0</v>
      </c>
      <c r="E6997" s="14" t="str">
        <f t="shared" si="1428"/>
        <v/>
      </c>
      <c r="F6997" s="14">
        <f t="shared" si="1429"/>
        <v>0</v>
      </c>
      <c r="G6997" s="14">
        <f t="shared" si="1425"/>
        <v>3</v>
      </c>
      <c r="H6997" s="14">
        <f t="shared" si="1430"/>
        <v>16</v>
      </c>
      <c r="I6997" s="14">
        <f t="shared" si="1430"/>
        <v>0</v>
      </c>
      <c r="J6997" s="14">
        <f t="shared" si="1430"/>
        <v>0</v>
      </c>
      <c r="K6997" s="14">
        <f t="shared" si="1430"/>
        <v>0</v>
      </c>
      <c r="L6997" s="14" t="str">
        <f t="shared" si="1431"/>
        <v>3.16</v>
      </c>
      <c r="M6997" s="15" t="str">
        <f t="shared" si="1432"/>
        <v>--</v>
      </c>
      <c r="N6997" s="14" t="str">
        <f t="shared" si="1433"/>
        <v/>
      </c>
      <c r="O6997" s="15" t="str">
        <f t="shared" si="1426"/>
        <v/>
      </c>
      <c r="P6997" s="15" t="str">
        <f>IF(N6997=1,FLOOR(MAX($P$4:P6996),1)+1,IF(AND(P6996&lt;&gt;"",O6996&lt;&gt;1),MAX($P$4:P6996)+0.1,""))</f>
        <v/>
      </c>
      <c r="Q6997" s="5">
        <f>ROW()</f>
        <v>6997</v>
      </c>
    </row>
    <row r="6998" spans="2:17" x14ac:dyDescent="0.3">
      <c r="B6998" s="5"/>
      <c r="C6998" s="14">
        <f t="shared" si="1427"/>
        <v>0</v>
      </c>
      <c r="D6998" s="14">
        <f t="shared" si="1427"/>
        <v>0</v>
      </c>
      <c r="E6998" s="14" t="str">
        <f t="shared" si="1428"/>
        <v/>
      </c>
      <c r="F6998" s="14">
        <f t="shared" si="1429"/>
        <v>0</v>
      </c>
      <c r="G6998" s="14">
        <f t="shared" si="1425"/>
        <v>3</v>
      </c>
      <c r="H6998" s="14">
        <f t="shared" ref="H6998:K7005" si="1434">IF(G6998&lt;&gt;G6997,0,IF(AND(($F6997-$D6998)=(H$3-1),$F6998=H$3),H6997+1,H6997))</f>
        <v>16</v>
      </c>
      <c r="I6998" s="14">
        <f t="shared" si="1434"/>
        <v>0</v>
      </c>
      <c r="J6998" s="14">
        <f t="shared" si="1434"/>
        <v>0</v>
      </c>
      <c r="K6998" s="14">
        <f t="shared" si="1434"/>
        <v>0</v>
      </c>
      <c r="L6998" s="14" t="str">
        <f t="shared" si="1431"/>
        <v>3.16</v>
      </c>
      <c r="M6998" s="15" t="str">
        <f t="shared" si="1432"/>
        <v>--</v>
      </c>
      <c r="N6998" s="14" t="str">
        <f t="shared" si="1433"/>
        <v/>
      </c>
      <c r="O6998" s="15" t="str">
        <f t="shared" si="1426"/>
        <v/>
      </c>
      <c r="P6998" s="15" t="str">
        <f>IF(N6998=1,FLOOR(MAX($P$4:P6997),1)+1,IF(AND(P6997&lt;&gt;"",O6997&lt;&gt;1),MAX($P$4:P6997)+0.1,""))</f>
        <v/>
      </c>
      <c r="Q6998" s="5">
        <f>ROW()</f>
        <v>6998</v>
      </c>
    </row>
    <row r="6999" spans="2:17" x14ac:dyDescent="0.3">
      <c r="B6999" s="5"/>
      <c r="C6999" s="14">
        <f t="shared" si="1427"/>
        <v>0</v>
      </c>
      <c r="D6999" s="14">
        <f t="shared" si="1427"/>
        <v>0</v>
      </c>
      <c r="E6999" s="14" t="str">
        <f t="shared" si="1428"/>
        <v/>
      </c>
      <c r="F6999" s="14">
        <f t="shared" si="1429"/>
        <v>0</v>
      </c>
      <c r="G6999" s="14">
        <f t="shared" si="1425"/>
        <v>3</v>
      </c>
      <c r="H6999" s="14">
        <f t="shared" si="1434"/>
        <v>16</v>
      </c>
      <c r="I6999" s="14">
        <f t="shared" si="1434"/>
        <v>0</v>
      </c>
      <c r="J6999" s="14">
        <f t="shared" si="1434"/>
        <v>0</v>
      </c>
      <c r="K6999" s="14">
        <f t="shared" si="1434"/>
        <v>0</v>
      </c>
      <c r="L6999" s="14" t="str">
        <f t="shared" si="1431"/>
        <v>3.16</v>
      </c>
      <c r="M6999" s="15" t="str">
        <f t="shared" si="1432"/>
        <v>--</v>
      </c>
      <c r="N6999" s="14" t="str">
        <f t="shared" si="1433"/>
        <v/>
      </c>
      <c r="O6999" s="15" t="str">
        <f t="shared" si="1426"/>
        <v/>
      </c>
      <c r="P6999" s="15" t="str">
        <f>IF(N6999=1,FLOOR(MAX($P$4:P6998),1)+1,IF(AND(P6998&lt;&gt;"",O6998&lt;&gt;1),MAX($P$4:P6998)+0.1,""))</f>
        <v/>
      </c>
      <c r="Q6999" s="5">
        <f>ROW()</f>
        <v>6999</v>
      </c>
    </row>
    <row r="7000" spans="2:17" x14ac:dyDescent="0.3">
      <c r="B7000" s="5"/>
      <c r="C7000" s="14">
        <f t="shared" si="1427"/>
        <v>0</v>
      </c>
      <c r="D7000" s="14">
        <f t="shared" si="1427"/>
        <v>0</v>
      </c>
      <c r="E7000" s="14" t="str">
        <f t="shared" si="1428"/>
        <v/>
      </c>
      <c r="F7000" s="14">
        <f t="shared" si="1429"/>
        <v>0</v>
      </c>
      <c r="G7000" s="14">
        <f t="shared" si="1425"/>
        <v>3</v>
      </c>
      <c r="H7000" s="14">
        <f t="shared" si="1434"/>
        <v>16</v>
      </c>
      <c r="I7000" s="14">
        <f t="shared" si="1434"/>
        <v>0</v>
      </c>
      <c r="J7000" s="14">
        <f t="shared" si="1434"/>
        <v>0</v>
      </c>
      <c r="K7000" s="14">
        <f t="shared" si="1434"/>
        <v>0</v>
      </c>
      <c r="L7000" s="14" t="str">
        <f t="shared" si="1431"/>
        <v>3.16</v>
      </c>
      <c r="M7000" s="15" t="str">
        <f t="shared" si="1432"/>
        <v>--</v>
      </c>
      <c r="N7000" s="14" t="str">
        <f t="shared" si="1433"/>
        <v/>
      </c>
      <c r="O7000" s="15" t="str">
        <f t="shared" si="1426"/>
        <v/>
      </c>
      <c r="P7000" s="15" t="str">
        <f>IF(N7000=1,FLOOR(MAX($P$4:P6999),1)+1,IF(AND(P6999&lt;&gt;"",O6999&lt;&gt;1),MAX($P$4:P6999)+0.1,""))</f>
        <v/>
      </c>
      <c r="Q7000" s="5">
        <f>ROW()</f>
        <v>7000</v>
      </c>
    </row>
    <row r="7001" spans="2:17" x14ac:dyDescent="0.3">
      <c r="B7001" s="5"/>
      <c r="C7001" s="14">
        <f t="shared" si="1427"/>
        <v>0</v>
      </c>
      <c r="D7001" s="14">
        <f t="shared" si="1427"/>
        <v>0</v>
      </c>
      <c r="E7001" s="14" t="str">
        <f t="shared" si="1428"/>
        <v/>
      </c>
      <c r="F7001" s="14">
        <f t="shared" si="1429"/>
        <v>0</v>
      </c>
      <c r="G7001" s="14">
        <f t="shared" si="1425"/>
        <v>3</v>
      </c>
      <c r="H7001" s="14">
        <f t="shared" si="1434"/>
        <v>16</v>
      </c>
      <c r="I7001" s="14">
        <f t="shared" si="1434"/>
        <v>0</v>
      </c>
      <c r="J7001" s="14">
        <f t="shared" si="1434"/>
        <v>0</v>
      </c>
      <c r="K7001" s="14">
        <f t="shared" si="1434"/>
        <v>0</v>
      </c>
      <c r="L7001" s="14" t="str">
        <f t="shared" si="1431"/>
        <v>3.16</v>
      </c>
      <c r="M7001" s="15" t="str">
        <f t="shared" si="1432"/>
        <v>--</v>
      </c>
      <c r="N7001" s="14" t="str">
        <f t="shared" si="1433"/>
        <v/>
      </c>
      <c r="O7001" s="15" t="str">
        <f t="shared" si="1426"/>
        <v/>
      </c>
      <c r="P7001" s="15" t="str">
        <f>IF(N7001=1,FLOOR(MAX($P$4:P7000),1)+1,IF(AND(P7000&lt;&gt;"",O7000&lt;&gt;1),MAX($P$4:P7000)+0.1,""))</f>
        <v/>
      </c>
      <c r="Q7001" s="5">
        <f>ROW()</f>
        <v>7001</v>
      </c>
    </row>
    <row r="7002" spans="2:17" x14ac:dyDescent="0.3">
      <c r="B7002" s="5"/>
      <c r="C7002" s="14">
        <f t="shared" si="1427"/>
        <v>0</v>
      </c>
      <c r="D7002" s="14">
        <f t="shared" si="1427"/>
        <v>0</v>
      </c>
      <c r="E7002" s="14" t="str">
        <f t="shared" si="1428"/>
        <v/>
      </c>
      <c r="F7002" s="14">
        <f t="shared" si="1429"/>
        <v>0</v>
      </c>
      <c r="G7002" s="14">
        <f t="shared" si="1425"/>
        <v>3</v>
      </c>
      <c r="H7002" s="14">
        <f t="shared" si="1434"/>
        <v>16</v>
      </c>
      <c r="I7002" s="14">
        <f t="shared" si="1434"/>
        <v>0</v>
      </c>
      <c r="J7002" s="14">
        <f t="shared" si="1434"/>
        <v>0</v>
      </c>
      <c r="K7002" s="14">
        <f t="shared" si="1434"/>
        <v>0</v>
      </c>
      <c r="L7002" s="14" t="str">
        <f t="shared" si="1431"/>
        <v>3.16</v>
      </c>
      <c r="M7002" s="15" t="str">
        <f t="shared" si="1432"/>
        <v>--</v>
      </c>
      <c r="N7002" s="14" t="str">
        <f t="shared" si="1433"/>
        <v/>
      </c>
      <c r="O7002" s="15" t="str">
        <f t="shared" si="1426"/>
        <v/>
      </c>
      <c r="P7002" s="15" t="str">
        <f>IF(N7002=1,FLOOR(MAX($P$4:P7001),1)+1,IF(AND(P7001&lt;&gt;"",O7001&lt;&gt;1),MAX($P$4:P7001)+0.1,""))</f>
        <v/>
      </c>
      <c r="Q7002" s="5">
        <f>ROW()</f>
        <v>7002</v>
      </c>
    </row>
    <row r="7003" spans="2:17" x14ac:dyDescent="0.3">
      <c r="B7003" s="5"/>
      <c r="C7003" s="14">
        <f t="shared" si="1427"/>
        <v>0</v>
      </c>
      <c r="D7003" s="14">
        <f t="shared" si="1427"/>
        <v>0</v>
      </c>
      <c r="E7003" s="14" t="str">
        <f t="shared" si="1428"/>
        <v/>
      </c>
      <c r="F7003" s="14">
        <f t="shared" si="1429"/>
        <v>0</v>
      </c>
      <c r="G7003" s="14">
        <f t="shared" si="1425"/>
        <v>3</v>
      </c>
      <c r="H7003" s="14">
        <f t="shared" si="1434"/>
        <v>16</v>
      </c>
      <c r="I7003" s="14">
        <f t="shared" si="1434"/>
        <v>0</v>
      </c>
      <c r="J7003" s="14">
        <f t="shared" si="1434"/>
        <v>0</v>
      </c>
      <c r="K7003" s="14">
        <f t="shared" si="1434"/>
        <v>0</v>
      </c>
      <c r="L7003" s="14" t="str">
        <f t="shared" si="1431"/>
        <v>3.16</v>
      </c>
      <c r="M7003" s="15" t="str">
        <f t="shared" si="1432"/>
        <v>--</v>
      </c>
      <c r="N7003" s="14" t="str">
        <f t="shared" si="1433"/>
        <v/>
      </c>
      <c r="O7003" s="15" t="str">
        <f t="shared" si="1426"/>
        <v/>
      </c>
      <c r="P7003" s="15" t="str">
        <f>IF(N7003=1,FLOOR(MAX($P$4:P7002),1)+1,IF(AND(P7002&lt;&gt;"",O7002&lt;&gt;1),MAX($P$4:P7002)+0.1,""))</f>
        <v/>
      </c>
      <c r="Q7003" s="5">
        <f>ROW()</f>
        <v>7003</v>
      </c>
    </row>
    <row r="7004" spans="2:17" x14ac:dyDescent="0.3">
      <c r="B7004" s="5"/>
      <c r="C7004" s="14">
        <f t="shared" si="1427"/>
        <v>0</v>
      </c>
      <c r="D7004" s="14">
        <f t="shared" si="1427"/>
        <v>0</v>
      </c>
      <c r="E7004" s="14" t="str">
        <f t="shared" si="1428"/>
        <v/>
      </c>
      <c r="F7004" s="14">
        <f t="shared" si="1429"/>
        <v>0</v>
      </c>
      <c r="G7004" s="14">
        <f t="shared" si="1425"/>
        <v>3</v>
      </c>
      <c r="H7004" s="14">
        <f t="shared" si="1434"/>
        <v>16</v>
      </c>
      <c r="I7004" s="14">
        <f t="shared" si="1434"/>
        <v>0</v>
      </c>
      <c r="J7004" s="14">
        <f t="shared" si="1434"/>
        <v>0</v>
      </c>
      <c r="K7004" s="14">
        <f t="shared" si="1434"/>
        <v>0</v>
      </c>
      <c r="L7004" s="14" t="str">
        <f t="shared" si="1431"/>
        <v>3.16</v>
      </c>
      <c r="M7004" s="15" t="str">
        <f t="shared" si="1432"/>
        <v>--</v>
      </c>
      <c r="N7004" s="14" t="str">
        <f t="shared" si="1433"/>
        <v/>
      </c>
      <c r="O7004" s="15" t="str">
        <f t="shared" si="1426"/>
        <v/>
      </c>
      <c r="P7004" s="15" t="str">
        <f>IF(N7004=1,FLOOR(MAX($P$4:P7003),1)+1,IF(AND(P7003&lt;&gt;"",O7003&lt;&gt;1),MAX($P$4:P7003)+0.1,""))</f>
        <v/>
      </c>
      <c r="Q7004" s="5">
        <f>ROW()</f>
        <v>7004</v>
      </c>
    </row>
    <row r="7005" spans="2:17" x14ac:dyDescent="0.3">
      <c r="B7005" s="5"/>
      <c r="C7005" s="14">
        <f t="shared" si="1427"/>
        <v>0</v>
      </c>
      <c r="D7005" s="14">
        <f t="shared" si="1427"/>
        <v>0</v>
      </c>
      <c r="E7005" s="14" t="str">
        <f t="shared" si="1428"/>
        <v/>
      </c>
      <c r="F7005" s="14">
        <f t="shared" si="1429"/>
        <v>0</v>
      </c>
      <c r="G7005" s="14">
        <f t="shared" si="1425"/>
        <v>3</v>
      </c>
      <c r="H7005" s="14">
        <f t="shared" si="1434"/>
        <v>16</v>
      </c>
      <c r="I7005" s="14">
        <f t="shared" si="1434"/>
        <v>0</v>
      </c>
      <c r="J7005" s="14">
        <f t="shared" si="1434"/>
        <v>0</v>
      </c>
      <c r="K7005" s="14">
        <f t="shared" si="1434"/>
        <v>0</v>
      </c>
      <c r="L7005" s="14" t="str">
        <f t="shared" si="1431"/>
        <v>3.16</v>
      </c>
      <c r="M7005" s="15" t="str">
        <f t="shared" si="1432"/>
        <v>--</v>
      </c>
      <c r="N7005" s="14" t="str">
        <f t="shared" si="1433"/>
        <v/>
      </c>
      <c r="O7005" s="15" t="str">
        <f t="shared" si="1426"/>
        <v/>
      </c>
      <c r="P7005" s="15" t="str">
        <f>IF(N7005=1,FLOOR(MAX($P$4:P7004),1)+1,IF(AND(P7004&lt;&gt;"",O7004&lt;&gt;1),MAX($P$4:P7004)+0.1,""))</f>
        <v/>
      </c>
      <c r="Q7005" s="5">
        <f>ROW()</f>
        <v>7005</v>
      </c>
    </row>
    <row r="7006" spans="2:17" x14ac:dyDescent="0.3">
      <c r="B7006" s="5"/>
      <c r="C7006" s="5"/>
      <c r="D7006" s="5"/>
      <c r="E7006" s="5"/>
      <c r="F7006" s="5"/>
      <c r="G7006" s="5"/>
      <c r="H7006" s="5"/>
      <c r="I7006" s="5"/>
      <c r="J7006" s="5"/>
      <c r="K7006" s="5"/>
      <c r="L7006" s="5"/>
      <c r="M7006" s="5"/>
      <c r="N7006" s="5"/>
      <c r="O7006" s="5"/>
      <c r="P7006" s="5"/>
      <c r="Q7006" s="5"/>
    </row>
  </sheetData>
  <mergeCells count="5">
    <mergeCell ref="B1:Q1"/>
    <mergeCell ref="S1:AL1"/>
    <mergeCell ref="ED1:EM1"/>
    <mergeCell ref="EN1:EU1"/>
    <mergeCell ref="A3:A4"/>
  </mergeCells>
  <conditionalFormatting sqref="EH9:EH501">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EE984C4A23EFB45998CBEF95A1DF5A1" ma:contentTypeVersion="3" ma:contentTypeDescription="Create a new document." ma:contentTypeScope="" ma:versionID="9567dadf289bcf5259ccd694700613c2">
  <xsd:schema xmlns:xsd="http://www.w3.org/2001/XMLSchema" xmlns:xs="http://www.w3.org/2001/XMLSchema" xmlns:p="http://schemas.microsoft.com/office/2006/metadata/properties" xmlns:ns2="2afa3696-399e-4867-b153-a42a8d09501c" targetNamespace="http://schemas.microsoft.com/office/2006/metadata/properties" ma:root="true" ma:fieldsID="9fca80dd70790178f600f77ce0ffb99d" ns2:_="">
    <xsd:import namespace="2afa3696-399e-4867-b153-a42a8d09501c"/>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fa3696-399e-4867-b153-a42a8d0950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754198B-20A8-484D-81AB-5D6E4E6B53EA}"/>
</file>

<file path=customXml/itemProps2.xml><?xml version="1.0" encoding="utf-8"?>
<ds:datastoreItem xmlns:ds="http://schemas.openxmlformats.org/officeDocument/2006/customXml" ds:itemID="{575DBD0D-6E02-48D8-B7B9-D026C1B9688B}"/>
</file>

<file path=customXml/itemProps3.xml><?xml version="1.0" encoding="utf-8"?>
<ds:datastoreItem xmlns:ds="http://schemas.openxmlformats.org/officeDocument/2006/customXml" ds:itemID="{25EAC4F5-9973-40DC-9D64-0B7EB861F9C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Instructions-Basic_Error_Check</vt:lpstr>
      <vt:lpstr>UFGS_Parser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Bush</dc:creator>
  <cp:lastModifiedBy>Bush, Joseph Jr CIV USARMY CEERD-CERL (USA)</cp:lastModifiedBy>
  <dcterms:created xsi:type="dcterms:W3CDTF">2022-06-21T05:47:51Z</dcterms:created>
  <dcterms:modified xsi:type="dcterms:W3CDTF">2023-10-13T06:25:49Z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0x0101003EE984C4A23EFB45998CBEF95A1DF5A1</vt:lpwstr>
  </property>
</Properties>
</file>